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slicers/slicer7.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kapur\Downloads\"/>
    </mc:Choice>
  </mc:AlternateContent>
  <bookViews>
    <workbookView xWindow="0" yWindow="0" windowWidth="23040" windowHeight="9264" tabRatio="809" firstSheet="1" activeTab="16"/>
  </bookViews>
  <sheets>
    <sheet name="Data" sheetId="1" r:id="rId1"/>
    <sheet name="Cleaned_data" sheetId="2" r:id="rId2"/>
    <sheet name="employees_by_city&amp;education" sheetId="18" r:id="rId3"/>
    <sheet name="Employee_by_Department" sheetId="8" r:id="rId4"/>
    <sheet name="Ratings_by_department" sheetId="16" r:id="rId5"/>
    <sheet name="Salary_by_experience_level" sheetId="17" r:id="rId6"/>
    <sheet name="TrainingsVSPerformanceRatings" sheetId="21" r:id="rId7"/>
    <sheet name="Gender_Distribution" sheetId="4" r:id="rId8"/>
    <sheet name="Average_salary_job_role" sheetId="9" r:id="rId9"/>
    <sheet name="Attrition_by_agegroup" sheetId="15" r:id="rId10"/>
    <sheet name="Attrition_by_gender" sheetId="19" r:id="rId11"/>
    <sheet name="Attrition_by_department" sheetId="14" r:id="rId12"/>
    <sheet name="Attrition_by_Job_Role" sheetId="24" r:id="rId13"/>
    <sheet name="Attrition_by_Marital_Status" sheetId="23" r:id="rId14"/>
    <sheet name="SalaryVsAttrition" sheetId="20" r:id="rId15"/>
    <sheet name="SalaryVsExperience" sheetId="22" r:id="rId16"/>
    <sheet name="Dashboard" sheetId="25" r:id="rId17"/>
  </sheets>
  <definedNames>
    <definedName name="_xlnm._FilterDatabase" localSheetId="0" hidden="1">Data!$A$1:$T$5001</definedName>
    <definedName name="_xlnm._FilterDatabase" localSheetId="14" hidden="1">SalaryVsAttrition!$A$1:$B$1</definedName>
    <definedName name="_xlcn.LinkedTable_Table131" hidden="1">Table13[]</definedName>
    <definedName name="Slicer_Attrition1">#N/A</definedName>
    <definedName name="Slicer_City">#N/A</definedName>
    <definedName name="Slicer_Department1">#N/A</definedName>
    <definedName name="Slicer_Gender1">#N/A</definedName>
  </definedNames>
  <calcPr calcId="152511"/>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3-417be950-af56-4d0d-8d1a-ecbab69780aa" name="Table13" connection="LinkedTable_Table13"/>
        </x15:modelTables>
      </x15:dataModel>
    </ext>
  </extLst>
</workbook>
</file>

<file path=xl/calcChain.xml><?xml version="1.0" encoding="utf-8"?>
<calcChain xmlns="http://schemas.openxmlformats.org/spreadsheetml/2006/main">
  <c r="Y18" i="2" l="1"/>
  <c r="Y38" i="2" l="1"/>
  <c r="Y41" i="2" s="1"/>
  <c r="Y3" i="2"/>
  <c r="Y11" i="2"/>
  <c r="Z34" i="2"/>
  <c r="Z30" i="2" l="1"/>
  <c r="Z24" i="2" l="1"/>
  <c r="Y21" i="2"/>
  <c r="Y6" i="2" l="1"/>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V5001" i="2"/>
  <c r="U5001" i="2"/>
  <c r="V5000" i="2"/>
  <c r="U5000" i="2"/>
  <c r="V4999" i="2"/>
  <c r="U4999" i="2"/>
  <c r="V4998" i="2"/>
  <c r="U4998" i="2"/>
  <c r="V4997" i="2"/>
  <c r="U4997" i="2"/>
  <c r="V4996" i="2"/>
  <c r="U4996" i="2"/>
  <c r="V4995" i="2"/>
  <c r="U4995" i="2"/>
  <c r="V4994" i="2"/>
  <c r="U4994" i="2"/>
  <c r="V4993" i="2"/>
  <c r="U4993" i="2"/>
  <c r="V4992" i="2"/>
  <c r="U4992" i="2"/>
  <c r="V4991" i="2"/>
  <c r="U4991" i="2"/>
  <c r="V4990" i="2"/>
  <c r="U4990" i="2"/>
  <c r="V4989" i="2"/>
  <c r="U4989" i="2"/>
  <c r="V4988" i="2"/>
  <c r="U4988" i="2"/>
  <c r="V4987" i="2"/>
  <c r="U4987" i="2"/>
  <c r="V4986" i="2"/>
  <c r="U4986" i="2"/>
  <c r="V4985" i="2"/>
  <c r="U4985" i="2"/>
  <c r="V4984" i="2"/>
  <c r="U4984" i="2"/>
  <c r="V4983" i="2"/>
  <c r="U4983" i="2"/>
  <c r="V4982" i="2"/>
  <c r="U4982" i="2"/>
  <c r="V4981" i="2"/>
  <c r="U4981" i="2"/>
  <c r="V4980" i="2"/>
  <c r="U4980" i="2"/>
  <c r="V4979" i="2"/>
  <c r="U4979" i="2"/>
  <c r="V4978" i="2"/>
  <c r="U4978" i="2"/>
  <c r="V4977" i="2"/>
  <c r="U4977" i="2"/>
  <c r="V4976" i="2"/>
  <c r="U4976" i="2"/>
  <c r="V4975" i="2"/>
  <c r="U4975" i="2"/>
  <c r="V4974" i="2"/>
  <c r="U4974" i="2"/>
  <c r="V4973" i="2"/>
  <c r="U4973" i="2"/>
  <c r="V4972" i="2"/>
  <c r="U4972" i="2"/>
  <c r="V4971" i="2"/>
  <c r="U4971" i="2"/>
  <c r="V4970" i="2"/>
  <c r="U4970" i="2"/>
  <c r="V4969" i="2"/>
  <c r="U4969" i="2"/>
  <c r="V4968" i="2"/>
  <c r="U4968" i="2"/>
  <c r="V4967" i="2"/>
  <c r="U4967" i="2"/>
  <c r="V4966" i="2"/>
  <c r="U4966" i="2"/>
  <c r="V4965" i="2"/>
  <c r="U4965" i="2"/>
  <c r="V4964" i="2"/>
  <c r="U4964" i="2"/>
  <c r="V4963" i="2"/>
  <c r="U4963" i="2"/>
  <c r="V4962" i="2"/>
  <c r="U4962" i="2"/>
  <c r="V4961" i="2"/>
  <c r="U4961" i="2"/>
  <c r="V4960" i="2"/>
  <c r="U4960" i="2"/>
  <c r="V4959" i="2"/>
  <c r="U4959" i="2"/>
  <c r="V4958" i="2"/>
  <c r="U4958" i="2"/>
  <c r="V4957" i="2"/>
  <c r="U4957" i="2"/>
  <c r="V4956" i="2"/>
  <c r="U4956" i="2"/>
  <c r="V4955" i="2"/>
  <c r="U4955" i="2"/>
  <c r="V4954" i="2"/>
  <c r="U4954" i="2"/>
  <c r="V4953" i="2"/>
  <c r="U4953" i="2"/>
  <c r="V4952" i="2"/>
  <c r="U4952" i="2"/>
  <c r="V4951" i="2"/>
  <c r="U4951" i="2"/>
  <c r="V4950" i="2"/>
  <c r="U4950" i="2"/>
  <c r="V4949" i="2"/>
  <c r="U4949" i="2"/>
  <c r="V4948" i="2"/>
  <c r="U4948" i="2"/>
  <c r="V4947" i="2"/>
  <c r="U4947" i="2"/>
  <c r="V4946" i="2"/>
  <c r="U4946" i="2"/>
  <c r="V4945" i="2"/>
  <c r="U4945" i="2"/>
  <c r="V4944" i="2"/>
  <c r="U4944" i="2"/>
  <c r="V4943" i="2"/>
  <c r="U4943" i="2"/>
  <c r="V4942" i="2"/>
  <c r="U4942" i="2"/>
  <c r="V4941" i="2"/>
  <c r="U4941" i="2"/>
  <c r="V4940" i="2"/>
  <c r="U4940" i="2"/>
  <c r="V4939" i="2"/>
  <c r="U4939" i="2"/>
  <c r="V4938" i="2"/>
  <c r="U4938" i="2"/>
  <c r="V4937" i="2"/>
  <c r="U4937" i="2"/>
  <c r="V4936" i="2"/>
  <c r="U4936" i="2"/>
  <c r="V4935" i="2"/>
  <c r="U4935" i="2"/>
  <c r="V4934" i="2"/>
  <c r="U4934" i="2"/>
  <c r="V4933" i="2"/>
  <c r="U4933" i="2"/>
  <c r="V4932" i="2"/>
  <c r="U4932" i="2"/>
  <c r="V4931" i="2"/>
  <c r="U4931" i="2"/>
  <c r="V4930" i="2"/>
  <c r="U4930" i="2"/>
  <c r="V4929" i="2"/>
  <c r="U4929" i="2"/>
  <c r="V4928" i="2"/>
  <c r="U4928" i="2"/>
  <c r="V4927" i="2"/>
  <c r="U4927" i="2"/>
  <c r="V4926" i="2"/>
  <c r="U4926" i="2"/>
  <c r="V4925" i="2"/>
  <c r="U4925" i="2"/>
  <c r="V4924" i="2"/>
  <c r="U4924" i="2"/>
  <c r="V4923" i="2"/>
  <c r="U4923" i="2"/>
  <c r="V4922" i="2"/>
  <c r="U4922" i="2"/>
  <c r="V4921" i="2"/>
  <c r="U4921" i="2"/>
  <c r="V4920" i="2"/>
  <c r="U4920" i="2"/>
  <c r="V4919" i="2"/>
  <c r="U4919" i="2"/>
  <c r="V4918" i="2"/>
  <c r="U4918" i="2"/>
  <c r="V4917" i="2"/>
  <c r="U4917" i="2"/>
  <c r="V4916" i="2"/>
  <c r="U4916" i="2"/>
  <c r="V4915" i="2"/>
  <c r="U4915" i="2"/>
  <c r="V4914" i="2"/>
  <c r="U4914" i="2"/>
  <c r="V4913" i="2"/>
  <c r="U4913" i="2"/>
  <c r="V4912" i="2"/>
  <c r="U4912" i="2"/>
  <c r="V4911" i="2"/>
  <c r="U4911" i="2"/>
  <c r="V4910" i="2"/>
  <c r="U4910" i="2"/>
  <c r="V4909" i="2"/>
  <c r="U4909" i="2"/>
  <c r="V4908" i="2"/>
  <c r="U4908" i="2"/>
  <c r="V4907" i="2"/>
  <c r="U4907" i="2"/>
  <c r="V4906" i="2"/>
  <c r="U4906" i="2"/>
  <c r="V4905" i="2"/>
  <c r="U4905" i="2"/>
  <c r="V4904" i="2"/>
  <c r="U4904" i="2"/>
  <c r="V4903" i="2"/>
  <c r="U4903" i="2"/>
  <c r="V4902" i="2"/>
  <c r="U4902" i="2"/>
  <c r="V4901" i="2"/>
  <c r="U4901" i="2"/>
  <c r="V4900" i="2"/>
  <c r="U4900" i="2"/>
  <c r="V4899" i="2"/>
  <c r="U4899" i="2"/>
  <c r="V4898" i="2"/>
  <c r="U4898" i="2"/>
  <c r="V4897" i="2"/>
  <c r="U4897" i="2"/>
  <c r="V4896" i="2"/>
  <c r="U4896" i="2"/>
  <c r="V4895" i="2"/>
  <c r="U4895" i="2"/>
  <c r="V4894" i="2"/>
  <c r="U4894" i="2"/>
  <c r="V4893" i="2"/>
  <c r="U4893" i="2"/>
  <c r="V4892" i="2"/>
  <c r="U4892" i="2"/>
  <c r="V4891" i="2"/>
  <c r="U4891" i="2"/>
  <c r="V4890" i="2"/>
  <c r="U4890" i="2"/>
  <c r="V4889" i="2"/>
  <c r="U4889" i="2"/>
  <c r="V4888" i="2"/>
  <c r="U4888" i="2"/>
  <c r="V4887" i="2"/>
  <c r="U4887" i="2"/>
  <c r="V4886" i="2"/>
  <c r="U4886" i="2"/>
  <c r="V4885" i="2"/>
  <c r="U4885" i="2"/>
  <c r="V4884" i="2"/>
  <c r="U4884" i="2"/>
  <c r="V4883" i="2"/>
  <c r="U4883" i="2"/>
  <c r="V4882" i="2"/>
  <c r="U4882" i="2"/>
  <c r="V4881" i="2"/>
  <c r="U4881" i="2"/>
  <c r="V4880" i="2"/>
  <c r="U4880" i="2"/>
  <c r="V4879" i="2"/>
  <c r="U4879" i="2"/>
  <c r="V4878" i="2"/>
  <c r="U4878" i="2"/>
  <c r="V4877" i="2"/>
  <c r="U4877" i="2"/>
  <c r="V4876" i="2"/>
  <c r="U4876" i="2"/>
  <c r="V4875" i="2"/>
  <c r="U4875" i="2"/>
  <c r="V4874" i="2"/>
  <c r="U4874" i="2"/>
  <c r="V4873" i="2"/>
  <c r="U4873" i="2"/>
  <c r="V4872" i="2"/>
  <c r="U4872" i="2"/>
  <c r="V4871" i="2"/>
  <c r="U4871" i="2"/>
  <c r="V4870" i="2"/>
  <c r="U4870" i="2"/>
  <c r="V4869" i="2"/>
  <c r="U4869" i="2"/>
  <c r="V4868" i="2"/>
  <c r="U4868" i="2"/>
  <c r="V4867" i="2"/>
  <c r="U4867" i="2"/>
  <c r="V4866" i="2"/>
  <c r="U4866" i="2"/>
  <c r="V4865" i="2"/>
  <c r="U4865" i="2"/>
  <c r="V4864" i="2"/>
  <c r="U4864" i="2"/>
  <c r="V4863" i="2"/>
  <c r="U4863" i="2"/>
  <c r="V4862" i="2"/>
  <c r="U4862" i="2"/>
  <c r="V4861" i="2"/>
  <c r="U4861" i="2"/>
  <c r="V4860" i="2"/>
  <c r="U4860" i="2"/>
  <c r="V4859" i="2"/>
  <c r="U4859" i="2"/>
  <c r="V4858" i="2"/>
  <c r="U4858" i="2"/>
  <c r="V4857" i="2"/>
  <c r="U4857" i="2"/>
  <c r="V4856" i="2"/>
  <c r="U4856" i="2"/>
  <c r="V4855" i="2"/>
  <c r="U4855" i="2"/>
  <c r="V4854" i="2"/>
  <c r="U4854" i="2"/>
  <c r="V4853" i="2"/>
  <c r="U4853" i="2"/>
  <c r="V4852" i="2"/>
  <c r="U4852" i="2"/>
  <c r="V4851" i="2"/>
  <c r="U4851" i="2"/>
  <c r="V4850" i="2"/>
  <c r="U4850" i="2"/>
  <c r="V4849" i="2"/>
  <c r="U4849" i="2"/>
  <c r="V4848" i="2"/>
  <c r="U4848" i="2"/>
  <c r="V4847" i="2"/>
  <c r="U4847" i="2"/>
  <c r="V4846" i="2"/>
  <c r="U4846" i="2"/>
  <c r="V4845" i="2"/>
  <c r="U4845" i="2"/>
  <c r="V4844" i="2"/>
  <c r="U4844" i="2"/>
  <c r="V4843" i="2"/>
  <c r="U4843" i="2"/>
  <c r="V4842" i="2"/>
  <c r="U4842" i="2"/>
  <c r="V4841" i="2"/>
  <c r="U4841" i="2"/>
  <c r="V4840" i="2"/>
  <c r="U4840" i="2"/>
  <c r="V4839" i="2"/>
  <c r="U4839" i="2"/>
  <c r="V4838" i="2"/>
  <c r="U4838" i="2"/>
  <c r="V4837" i="2"/>
  <c r="U4837" i="2"/>
  <c r="V4836" i="2"/>
  <c r="U4836" i="2"/>
  <c r="V4835" i="2"/>
  <c r="U4835" i="2"/>
  <c r="V4834" i="2"/>
  <c r="U4834" i="2"/>
  <c r="V4833" i="2"/>
  <c r="U4833" i="2"/>
  <c r="V4832" i="2"/>
  <c r="U4832" i="2"/>
  <c r="V4831" i="2"/>
  <c r="U4831" i="2"/>
  <c r="V4830" i="2"/>
  <c r="U4830" i="2"/>
  <c r="V4829" i="2"/>
  <c r="U4829" i="2"/>
  <c r="V4828" i="2"/>
  <c r="U4828" i="2"/>
  <c r="V4827" i="2"/>
  <c r="U4827" i="2"/>
  <c r="V4826" i="2"/>
  <c r="U4826" i="2"/>
  <c r="V4825" i="2"/>
  <c r="U4825" i="2"/>
  <c r="V4824" i="2"/>
  <c r="U4824" i="2"/>
  <c r="V4823" i="2"/>
  <c r="U4823" i="2"/>
  <c r="V4822" i="2"/>
  <c r="U4822" i="2"/>
  <c r="V4821" i="2"/>
  <c r="U4821" i="2"/>
  <c r="V4820" i="2"/>
  <c r="U4820" i="2"/>
  <c r="V4819" i="2"/>
  <c r="U4819" i="2"/>
  <c r="V4818" i="2"/>
  <c r="U4818" i="2"/>
  <c r="V4817" i="2"/>
  <c r="U4817" i="2"/>
  <c r="V4816" i="2"/>
  <c r="U4816" i="2"/>
  <c r="V4815" i="2"/>
  <c r="U4815" i="2"/>
  <c r="V4814" i="2"/>
  <c r="U4814" i="2"/>
  <c r="V4813" i="2"/>
  <c r="U4813" i="2"/>
  <c r="V4812" i="2"/>
  <c r="U4812" i="2"/>
  <c r="V4811" i="2"/>
  <c r="U4811" i="2"/>
  <c r="V4810" i="2"/>
  <c r="U4810" i="2"/>
  <c r="V4809" i="2"/>
  <c r="U4809" i="2"/>
  <c r="V4808" i="2"/>
  <c r="U4808" i="2"/>
  <c r="V4807" i="2"/>
  <c r="U4807" i="2"/>
  <c r="V4806" i="2"/>
  <c r="U4806" i="2"/>
  <c r="V4805" i="2"/>
  <c r="U4805" i="2"/>
  <c r="V4804" i="2"/>
  <c r="U4804" i="2"/>
  <c r="V4803" i="2"/>
  <c r="U4803" i="2"/>
  <c r="V4802" i="2"/>
  <c r="U4802" i="2"/>
  <c r="V4801" i="2"/>
  <c r="U4801" i="2"/>
  <c r="V4800" i="2"/>
  <c r="U4800" i="2"/>
  <c r="V4799" i="2"/>
  <c r="U4799" i="2"/>
  <c r="V4798" i="2"/>
  <c r="U4798" i="2"/>
  <c r="V4797" i="2"/>
  <c r="U4797" i="2"/>
  <c r="V4796" i="2"/>
  <c r="U4796" i="2"/>
  <c r="V4795" i="2"/>
  <c r="U4795" i="2"/>
  <c r="V4794" i="2"/>
  <c r="U4794" i="2"/>
  <c r="V4793" i="2"/>
  <c r="U4793" i="2"/>
  <c r="V4792" i="2"/>
  <c r="U4792" i="2"/>
  <c r="V4791" i="2"/>
  <c r="U4791" i="2"/>
  <c r="V4790" i="2"/>
  <c r="U4790" i="2"/>
  <c r="V4789" i="2"/>
  <c r="U4789" i="2"/>
  <c r="V4788" i="2"/>
  <c r="U4788" i="2"/>
  <c r="V4787" i="2"/>
  <c r="U4787" i="2"/>
  <c r="V4786" i="2"/>
  <c r="U4786" i="2"/>
  <c r="V4785" i="2"/>
  <c r="U4785" i="2"/>
  <c r="V4784" i="2"/>
  <c r="U4784" i="2"/>
  <c r="V4783" i="2"/>
  <c r="U4783" i="2"/>
  <c r="V4782" i="2"/>
  <c r="U4782" i="2"/>
  <c r="V4781" i="2"/>
  <c r="U4781" i="2"/>
  <c r="V4780" i="2"/>
  <c r="U4780" i="2"/>
  <c r="V4779" i="2"/>
  <c r="U4779" i="2"/>
  <c r="V4778" i="2"/>
  <c r="U4778" i="2"/>
  <c r="V4777" i="2"/>
  <c r="U4777" i="2"/>
  <c r="V4776" i="2"/>
  <c r="U4776" i="2"/>
  <c r="V4775" i="2"/>
  <c r="U4775" i="2"/>
  <c r="V4774" i="2"/>
  <c r="U4774" i="2"/>
  <c r="V4773" i="2"/>
  <c r="U4773" i="2"/>
  <c r="V4772" i="2"/>
  <c r="U4772" i="2"/>
  <c r="V4771" i="2"/>
  <c r="U4771" i="2"/>
  <c r="V4770" i="2"/>
  <c r="U4770" i="2"/>
  <c r="V4769" i="2"/>
  <c r="U4769" i="2"/>
  <c r="V4768" i="2"/>
  <c r="U4768" i="2"/>
  <c r="V4767" i="2"/>
  <c r="U4767" i="2"/>
  <c r="V4766" i="2"/>
  <c r="U4766" i="2"/>
  <c r="V4765" i="2"/>
  <c r="U4765" i="2"/>
  <c r="V4764" i="2"/>
  <c r="U4764" i="2"/>
  <c r="V4763" i="2"/>
  <c r="U4763" i="2"/>
  <c r="V4762" i="2"/>
  <c r="U4762" i="2"/>
  <c r="V4761" i="2"/>
  <c r="U4761" i="2"/>
  <c r="V4760" i="2"/>
  <c r="U4760" i="2"/>
  <c r="V4759" i="2"/>
  <c r="U4759" i="2"/>
  <c r="V4758" i="2"/>
  <c r="U4758" i="2"/>
  <c r="V4757" i="2"/>
  <c r="U4757" i="2"/>
  <c r="V4756" i="2"/>
  <c r="U4756" i="2"/>
  <c r="V4755" i="2"/>
  <c r="U4755" i="2"/>
  <c r="V4754" i="2"/>
  <c r="U4754" i="2"/>
  <c r="V4753" i="2"/>
  <c r="U4753" i="2"/>
  <c r="V4752" i="2"/>
  <c r="U4752" i="2"/>
  <c r="V4751" i="2"/>
  <c r="U4751" i="2"/>
  <c r="V4750" i="2"/>
  <c r="U4750" i="2"/>
  <c r="V4749" i="2"/>
  <c r="U4749" i="2"/>
  <c r="V4748" i="2"/>
  <c r="U4748" i="2"/>
  <c r="V4747" i="2"/>
  <c r="U4747" i="2"/>
  <c r="V4746" i="2"/>
  <c r="U4746" i="2"/>
  <c r="V4745" i="2"/>
  <c r="U4745" i="2"/>
  <c r="V4744" i="2"/>
  <c r="U4744" i="2"/>
  <c r="V4743" i="2"/>
  <c r="U4743" i="2"/>
  <c r="V4742" i="2"/>
  <c r="U4742" i="2"/>
  <c r="V4741" i="2"/>
  <c r="U4741" i="2"/>
  <c r="V4740" i="2"/>
  <c r="U4740" i="2"/>
  <c r="V4739" i="2"/>
  <c r="U4739" i="2"/>
  <c r="V4738" i="2"/>
  <c r="U4738" i="2"/>
  <c r="V4737" i="2"/>
  <c r="U4737" i="2"/>
  <c r="V4736" i="2"/>
  <c r="U4736" i="2"/>
  <c r="V4735" i="2"/>
  <c r="U4735" i="2"/>
  <c r="V4734" i="2"/>
  <c r="U4734" i="2"/>
  <c r="V4733" i="2"/>
  <c r="U4733" i="2"/>
  <c r="V4732" i="2"/>
  <c r="U4732" i="2"/>
  <c r="V4731" i="2"/>
  <c r="U4731" i="2"/>
  <c r="V4730" i="2"/>
  <c r="U4730" i="2"/>
  <c r="V4729" i="2"/>
  <c r="U4729" i="2"/>
  <c r="V4728" i="2"/>
  <c r="U4728" i="2"/>
  <c r="V4727" i="2"/>
  <c r="U4727" i="2"/>
  <c r="V4726" i="2"/>
  <c r="U4726" i="2"/>
  <c r="V4725" i="2"/>
  <c r="U4725" i="2"/>
  <c r="V4724" i="2"/>
  <c r="U4724" i="2"/>
  <c r="V4723" i="2"/>
  <c r="U4723" i="2"/>
  <c r="V4722" i="2"/>
  <c r="U4722" i="2"/>
  <c r="V4721" i="2"/>
  <c r="U4721" i="2"/>
  <c r="V4720" i="2"/>
  <c r="U4720" i="2"/>
  <c r="V4719" i="2"/>
  <c r="U4719" i="2"/>
  <c r="V4718" i="2"/>
  <c r="U4718" i="2"/>
  <c r="V4717" i="2"/>
  <c r="U4717" i="2"/>
  <c r="V4716" i="2"/>
  <c r="U4716" i="2"/>
  <c r="V4715" i="2"/>
  <c r="U4715" i="2"/>
  <c r="V4714" i="2"/>
  <c r="U4714" i="2"/>
  <c r="V4713" i="2"/>
  <c r="U4713" i="2"/>
  <c r="V4712" i="2"/>
  <c r="U4712" i="2"/>
  <c r="V4711" i="2"/>
  <c r="U4711" i="2"/>
  <c r="V4710" i="2"/>
  <c r="U4710" i="2"/>
  <c r="V4709" i="2"/>
  <c r="U4709" i="2"/>
  <c r="V4708" i="2"/>
  <c r="U4708" i="2"/>
  <c r="V4707" i="2"/>
  <c r="U4707" i="2"/>
  <c r="V4706" i="2"/>
  <c r="U4706" i="2"/>
  <c r="V4705" i="2"/>
  <c r="U4705" i="2"/>
  <c r="V4704" i="2"/>
  <c r="U4704" i="2"/>
  <c r="V4703" i="2"/>
  <c r="U4703" i="2"/>
  <c r="V4702" i="2"/>
  <c r="U4702" i="2"/>
  <c r="V4701" i="2"/>
  <c r="U4701" i="2"/>
  <c r="V4700" i="2"/>
  <c r="U4700" i="2"/>
  <c r="V4699" i="2"/>
  <c r="U4699" i="2"/>
  <c r="V4698" i="2"/>
  <c r="U4698" i="2"/>
  <c r="V4697" i="2"/>
  <c r="U4697" i="2"/>
  <c r="V4696" i="2"/>
  <c r="U4696" i="2"/>
  <c r="V4695" i="2"/>
  <c r="U4695" i="2"/>
  <c r="V4694" i="2"/>
  <c r="U4694" i="2"/>
  <c r="V4693" i="2"/>
  <c r="U4693" i="2"/>
  <c r="V4692" i="2"/>
  <c r="U4692" i="2"/>
  <c r="V4691" i="2"/>
  <c r="U4691" i="2"/>
  <c r="V4690" i="2"/>
  <c r="U4690" i="2"/>
  <c r="V4689" i="2"/>
  <c r="U4689" i="2"/>
  <c r="V4688" i="2"/>
  <c r="U4688" i="2"/>
  <c r="V4687" i="2"/>
  <c r="U4687" i="2"/>
  <c r="V4686" i="2"/>
  <c r="U4686" i="2"/>
  <c r="V4685" i="2"/>
  <c r="U4685" i="2"/>
  <c r="V4684" i="2"/>
  <c r="U4684" i="2"/>
  <c r="V4683" i="2"/>
  <c r="U4683" i="2"/>
  <c r="V4682" i="2"/>
  <c r="U4682" i="2"/>
  <c r="V4681" i="2"/>
  <c r="U4681" i="2"/>
  <c r="V4680" i="2"/>
  <c r="U4680" i="2"/>
  <c r="V4679" i="2"/>
  <c r="U4679" i="2"/>
  <c r="V4678" i="2"/>
  <c r="U4678" i="2"/>
  <c r="V4677" i="2"/>
  <c r="U4677" i="2"/>
  <c r="V4676" i="2"/>
  <c r="U4676" i="2"/>
  <c r="V4675" i="2"/>
  <c r="U4675" i="2"/>
  <c r="V4674" i="2"/>
  <c r="U4674" i="2"/>
  <c r="V4673" i="2"/>
  <c r="U4673" i="2"/>
  <c r="V4672" i="2"/>
  <c r="U4672" i="2"/>
  <c r="V4671" i="2"/>
  <c r="U4671" i="2"/>
  <c r="V4670" i="2"/>
  <c r="U4670" i="2"/>
  <c r="V4669" i="2"/>
  <c r="U4669" i="2"/>
  <c r="V4668" i="2"/>
  <c r="U4668" i="2"/>
  <c r="V4667" i="2"/>
  <c r="U4667" i="2"/>
  <c r="V4666" i="2"/>
  <c r="U4666" i="2"/>
  <c r="V4665" i="2"/>
  <c r="U4665" i="2"/>
  <c r="V4664" i="2"/>
  <c r="U4664" i="2"/>
  <c r="V4663" i="2"/>
  <c r="U4663" i="2"/>
  <c r="V4662" i="2"/>
  <c r="U4662" i="2"/>
  <c r="V4661" i="2"/>
  <c r="U4661" i="2"/>
  <c r="V4660" i="2"/>
  <c r="U4660" i="2"/>
  <c r="V4659" i="2"/>
  <c r="U4659" i="2"/>
  <c r="V4658" i="2"/>
  <c r="U4658" i="2"/>
  <c r="V4657" i="2"/>
  <c r="U4657" i="2"/>
  <c r="V4656" i="2"/>
  <c r="U4656" i="2"/>
  <c r="V4655" i="2"/>
  <c r="U4655" i="2"/>
  <c r="V4654" i="2"/>
  <c r="U4654" i="2"/>
  <c r="V4653" i="2"/>
  <c r="U4653" i="2"/>
  <c r="V4652" i="2"/>
  <c r="U4652" i="2"/>
  <c r="V4651" i="2"/>
  <c r="U4651" i="2"/>
  <c r="V4650" i="2"/>
  <c r="U4650" i="2"/>
  <c r="V4649" i="2"/>
  <c r="U4649" i="2"/>
  <c r="V4648" i="2"/>
  <c r="U4648" i="2"/>
  <c r="V4647" i="2"/>
  <c r="U4647" i="2"/>
  <c r="V4646" i="2"/>
  <c r="U4646" i="2"/>
  <c r="V4645" i="2"/>
  <c r="U4645" i="2"/>
  <c r="V4644" i="2"/>
  <c r="U4644" i="2"/>
  <c r="V4643" i="2"/>
  <c r="U4643" i="2"/>
  <c r="V4642" i="2"/>
  <c r="U4642" i="2"/>
  <c r="V4641" i="2"/>
  <c r="U4641" i="2"/>
  <c r="V4640" i="2"/>
  <c r="U4640" i="2"/>
  <c r="V4639" i="2"/>
  <c r="U4639" i="2"/>
  <c r="V4638" i="2"/>
  <c r="U4638" i="2"/>
  <c r="V4637" i="2"/>
  <c r="U4637" i="2"/>
  <c r="V4636" i="2"/>
  <c r="U4636" i="2"/>
  <c r="V4635" i="2"/>
  <c r="U4635" i="2"/>
  <c r="V4634" i="2"/>
  <c r="U4634" i="2"/>
  <c r="V4633" i="2"/>
  <c r="U4633" i="2"/>
  <c r="V4632" i="2"/>
  <c r="U4632" i="2"/>
  <c r="V4631" i="2"/>
  <c r="U4631" i="2"/>
  <c r="V4630" i="2"/>
  <c r="U4630" i="2"/>
  <c r="V4629" i="2"/>
  <c r="U4629" i="2"/>
  <c r="V4628" i="2"/>
  <c r="U4628" i="2"/>
  <c r="V4627" i="2"/>
  <c r="U4627" i="2"/>
  <c r="V4626" i="2"/>
  <c r="U4626" i="2"/>
  <c r="V4625" i="2"/>
  <c r="U4625" i="2"/>
  <c r="V4624" i="2"/>
  <c r="U4624" i="2"/>
  <c r="V4623" i="2"/>
  <c r="U4623" i="2"/>
  <c r="V4622" i="2"/>
  <c r="U4622" i="2"/>
  <c r="V4621" i="2"/>
  <c r="U4621" i="2"/>
  <c r="V4620" i="2"/>
  <c r="U4620" i="2"/>
  <c r="V4619" i="2"/>
  <c r="U4619" i="2"/>
  <c r="V4618" i="2"/>
  <c r="U4618" i="2"/>
  <c r="V4617" i="2"/>
  <c r="U4617" i="2"/>
  <c r="V4616" i="2"/>
  <c r="U4616" i="2"/>
  <c r="V4615" i="2"/>
  <c r="U4615" i="2"/>
  <c r="V4614" i="2"/>
  <c r="U4614" i="2"/>
  <c r="V4613" i="2"/>
  <c r="U4613" i="2"/>
  <c r="V4612" i="2"/>
  <c r="U4612" i="2"/>
  <c r="V4611" i="2"/>
  <c r="U4611" i="2"/>
  <c r="V4610" i="2"/>
  <c r="U4610" i="2"/>
  <c r="V4609" i="2"/>
  <c r="U4609" i="2"/>
  <c r="V4608" i="2"/>
  <c r="U4608" i="2"/>
  <c r="V4607" i="2"/>
  <c r="U4607" i="2"/>
  <c r="V4606" i="2"/>
  <c r="U4606" i="2"/>
  <c r="V4605" i="2"/>
  <c r="U4605" i="2"/>
  <c r="V4604" i="2"/>
  <c r="U4604" i="2"/>
  <c r="V4603" i="2"/>
  <c r="U4603" i="2"/>
  <c r="V4602" i="2"/>
  <c r="U4602" i="2"/>
  <c r="V4601" i="2"/>
  <c r="U4601" i="2"/>
  <c r="V4600" i="2"/>
  <c r="U4600" i="2"/>
  <c r="V4599" i="2"/>
  <c r="U4599" i="2"/>
  <c r="V4598" i="2"/>
  <c r="U4598" i="2"/>
  <c r="V4597" i="2"/>
  <c r="U4597" i="2"/>
  <c r="V4596" i="2"/>
  <c r="U4596" i="2"/>
  <c r="V4595" i="2"/>
  <c r="U4595" i="2"/>
  <c r="V4594" i="2"/>
  <c r="U4594" i="2"/>
  <c r="V4593" i="2"/>
  <c r="U4593" i="2"/>
  <c r="V4592" i="2"/>
  <c r="U4592" i="2"/>
  <c r="V4591" i="2"/>
  <c r="U4591" i="2"/>
  <c r="V4590" i="2"/>
  <c r="U4590" i="2"/>
  <c r="V4589" i="2"/>
  <c r="U4589" i="2"/>
  <c r="V4588" i="2"/>
  <c r="U4588" i="2"/>
  <c r="V4587" i="2"/>
  <c r="U4587" i="2"/>
  <c r="V4586" i="2"/>
  <c r="U4586" i="2"/>
  <c r="V4585" i="2"/>
  <c r="U4585" i="2"/>
  <c r="V4584" i="2"/>
  <c r="U4584" i="2"/>
  <c r="V4583" i="2"/>
  <c r="U4583" i="2"/>
  <c r="V4582" i="2"/>
  <c r="U4582" i="2"/>
  <c r="V4581" i="2"/>
  <c r="U4581" i="2"/>
  <c r="V4580" i="2"/>
  <c r="U4580" i="2"/>
  <c r="V4579" i="2"/>
  <c r="U4579" i="2"/>
  <c r="V4578" i="2"/>
  <c r="U4578" i="2"/>
  <c r="V4577" i="2"/>
  <c r="U4577" i="2"/>
  <c r="V4576" i="2"/>
  <c r="U4576" i="2"/>
  <c r="V4575" i="2"/>
  <c r="U4575" i="2"/>
  <c r="V4574" i="2"/>
  <c r="U4574" i="2"/>
  <c r="V4573" i="2"/>
  <c r="U4573" i="2"/>
  <c r="V4572" i="2"/>
  <c r="U4572" i="2"/>
  <c r="V4571" i="2"/>
  <c r="U4571" i="2"/>
  <c r="V4570" i="2"/>
  <c r="U4570" i="2"/>
  <c r="V4569" i="2"/>
  <c r="U4569" i="2"/>
  <c r="V4568" i="2"/>
  <c r="U4568" i="2"/>
  <c r="V4567" i="2"/>
  <c r="U4567" i="2"/>
  <c r="V4566" i="2"/>
  <c r="U4566" i="2"/>
  <c r="V4565" i="2"/>
  <c r="U4565" i="2"/>
  <c r="V4564" i="2"/>
  <c r="U4564" i="2"/>
  <c r="V4563" i="2"/>
  <c r="U4563" i="2"/>
  <c r="V4562" i="2"/>
  <c r="U4562" i="2"/>
  <c r="V4561" i="2"/>
  <c r="U4561" i="2"/>
  <c r="V4560" i="2"/>
  <c r="U4560" i="2"/>
  <c r="V4559" i="2"/>
  <c r="U4559" i="2"/>
  <c r="V4558" i="2"/>
  <c r="U4558" i="2"/>
  <c r="V4557" i="2"/>
  <c r="U4557" i="2"/>
  <c r="V4556" i="2"/>
  <c r="U4556" i="2"/>
  <c r="V4555" i="2"/>
  <c r="U4555" i="2"/>
  <c r="V4554" i="2"/>
  <c r="U4554" i="2"/>
  <c r="V4553" i="2"/>
  <c r="U4553" i="2"/>
  <c r="V4552" i="2"/>
  <c r="U4552" i="2"/>
  <c r="V4551" i="2"/>
  <c r="U4551" i="2"/>
  <c r="V4550" i="2"/>
  <c r="U4550" i="2"/>
  <c r="V4549" i="2"/>
  <c r="U4549" i="2"/>
  <c r="V4548" i="2"/>
  <c r="U4548" i="2"/>
  <c r="V4547" i="2"/>
  <c r="U4547" i="2"/>
  <c r="V4546" i="2"/>
  <c r="U4546" i="2"/>
  <c r="V4545" i="2"/>
  <c r="U4545" i="2"/>
  <c r="V4544" i="2"/>
  <c r="U4544" i="2"/>
  <c r="V4543" i="2"/>
  <c r="U4543" i="2"/>
  <c r="V4542" i="2"/>
  <c r="U4542" i="2"/>
  <c r="V4541" i="2"/>
  <c r="U4541" i="2"/>
  <c r="V4540" i="2"/>
  <c r="U4540" i="2"/>
  <c r="V4539" i="2"/>
  <c r="U4539" i="2"/>
  <c r="V4538" i="2"/>
  <c r="U4538" i="2"/>
  <c r="V4537" i="2"/>
  <c r="U4537" i="2"/>
  <c r="V4536" i="2"/>
  <c r="U4536" i="2"/>
  <c r="V4535" i="2"/>
  <c r="U4535" i="2"/>
  <c r="V4534" i="2"/>
  <c r="U4534" i="2"/>
  <c r="V4533" i="2"/>
  <c r="U4533" i="2"/>
  <c r="V4532" i="2"/>
  <c r="U4532" i="2"/>
  <c r="V4531" i="2"/>
  <c r="U4531" i="2"/>
  <c r="V4530" i="2"/>
  <c r="U4530" i="2"/>
  <c r="V4529" i="2"/>
  <c r="U4529" i="2"/>
  <c r="V4528" i="2"/>
  <c r="U4528" i="2"/>
  <c r="V4527" i="2"/>
  <c r="U4527" i="2"/>
  <c r="V4526" i="2"/>
  <c r="U4526" i="2"/>
  <c r="V4525" i="2"/>
  <c r="U4525" i="2"/>
  <c r="V4524" i="2"/>
  <c r="U4524" i="2"/>
  <c r="V4523" i="2"/>
  <c r="U4523" i="2"/>
  <c r="V4522" i="2"/>
  <c r="U4522" i="2"/>
  <c r="V4521" i="2"/>
  <c r="U4521" i="2"/>
  <c r="V4520" i="2"/>
  <c r="U4520" i="2"/>
  <c r="V4519" i="2"/>
  <c r="U4519" i="2"/>
  <c r="V4518" i="2"/>
  <c r="U4518" i="2"/>
  <c r="V4517" i="2"/>
  <c r="U4517" i="2"/>
  <c r="V4516" i="2"/>
  <c r="U4516" i="2"/>
  <c r="V4515" i="2"/>
  <c r="U4515" i="2"/>
  <c r="V4514" i="2"/>
  <c r="U4514" i="2"/>
  <c r="V4513" i="2"/>
  <c r="U4513" i="2"/>
  <c r="V4512" i="2"/>
  <c r="U4512" i="2"/>
  <c r="V4511" i="2"/>
  <c r="U4511" i="2"/>
  <c r="V4510" i="2"/>
  <c r="U4510" i="2"/>
  <c r="V4509" i="2"/>
  <c r="U4509" i="2"/>
  <c r="V4508" i="2"/>
  <c r="U4508" i="2"/>
  <c r="V4507" i="2"/>
  <c r="U4507" i="2"/>
  <c r="V4506" i="2"/>
  <c r="U4506" i="2"/>
  <c r="V4505" i="2"/>
  <c r="U4505" i="2"/>
  <c r="V4504" i="2"/>
  <c r="U4504" i="2"/>
  <c r="V4503" i="2"/>
  <c r="U4503" i="2"/>
  <c r="V4502" i="2"/>
  <c r="U4502" i="2"/>
  <c r="V4501" i="2"/>
  <c r="U4501" i="2"/>
  <c r="V4500" i="2"/>
  <c r="U4500" i="2"/>
  <c r="V4499" i="2"/>
  <c r="U4499" i="2"/>
  <c r="V4498" i="2"/>
  <c r="U4498" i="2"/>
  <c r="V4497" i="2"/>
  <c r="U4497" i="2"/>
  <c r="V4496" i="2"/>
  <c r="U4496" i="2"/>
  <c r="V4495" i="2"/>
  <c r="U4495" i="2"/>
  <c r="V4494" i="2"/>
  <c r="U4494" i="2"/>
  <c r="V4493" i="2"/>
  <c r="U4493" i="2"/>
  <c r="V4492" i="2"/>
  <c r="U4492" i="2"/>
  <c r="V4491" i="2"/>
  <c r="U4491" i="2"/>
  <c r="V4490" i="2"/>
  <c r="U4490" i="2"/>
  <c r="V4489" i="2"/>
  <c r="U4489" i="2"/>
  <c r="V4488" i="2"/>
  <c r="U4488" i="2"/>
  <c r="V4487" i="2"/>
  <c r="U4487" i="2"/>
  <c r="V4486" i="2"/>
  <c r="U4486" i="2"/>
  <c r="V4485" i="2"/>
  <c r="U4485" i="2"/>
  <c r="V4484" i="2"/>
  <c r="U4484" i="2"/>
  <c r="V4483" i="2"/>
  <c r="U4483" i="2"/>
  <c r="V4482" i="2"/>
  <c r="U4482" i="2"/>
  <c r="V4481" i="2"/>
  <c r="U4481" i="2"/>
  <c r="V4480" i="2"/>
  <c r="U4480" i="2"/>
  <c r="V4479" i="2"/>
  <c r="U4479" i="2"/>
  <c r="V4478" i="2"/>
  <c r="U4478" i="2"/>
  <c r="V4477" i="2"/>
  <c r="U4477" i="2"/>
  <c r="V4476" i="2"/>
  <c r="U4476" i="2"/>
  <c r="V4475" i="2"/>
  <c r="U4475" i="2"/>
  <c r="V4474" i="2"/>
  <c r="U4474" i="2"/>
  <c r="V4473" i="2"/>
  <c r="U4473" i="2"/>
  <c r="V4472" i="2"/>
  <c r="U4472" i="2"/>
  <c r="V4471" i="2"/>
  <c r="U4471" i="2"/>
  <c r="V4470" i="2"/>
  <c r="U4470" i="2"/>
  <c r="V4469" i="2"/>
  <c r="U4469" i="2"/>
  <c r="V4468" i="2"/>
  <c r="U4468" i="2"/>
  <c r="V4467" i="2"/>
  <c r="U4467" i="2"/>
  <c r="V4466" i="2"/>
  <c r="U4466" i="2"/>
  <c r="V4465" i="2"/>
  <c r="U4465" i="2"/>
  <c r="V4464" i="2"/>
  <c r="U4464" i="2"/>
  <c r="V4463" i="2"/>
  <c r="U4463" i="2"/>
  <c r="V4462" i="2"/>
  <c r="U4462" i="2"/>
  <c r="V4461" i="2"/>
  <c r="U4461" i="2"/>
  <c r="V4460" i="2"/>
  <c r="U4460" i="2"/>
  <c r="V4459" i="2"/>
  <c r="U4459" i="2"/>
  <c r="V4458" i="2"/>
  <c r="U4458" i="2"/>
  <c r="V4457" i="2"/>
  <c r="U4457" i="2"/>
  <c r="V4456" i="2"/>
  <c r="U4456" i="2"/>
  <c r="V4455" i="2"/>
  <c r="U4455" i="2"/>
  <c r="V4454" i="2"/>
  <c r="U4454" i="2"/>
  <c r="V4453" i="2"/>
  <c r="U4453" i="2"/>
  <c r="V4452" i="2"/>
  <c r="U4452" i="2"/>
  <c r="V4451" i="2"/>
  <c r="U4451" i="2"/>
  <c r="V4450" i="2"/>
  <c r="U4450" i="2"/>
  <c r="V4449" i="2"/>
  <c r="U4449" i="2"/>
  <c r="V4448" i="2"/>
  <c r="U4448" i="2"/>
  <c r="V4447" i="2"/>
  <c r="U4447" i="2"/>
  <c r="V4446" i="2"/>
  <c r="U4446" i="2"/>
  <c r="V4445" i="2"/>
  <c r="U4445" i="2"/>
  <c r="V4444" i="2"/>
  <c r="U4444" i="2"/>
  <c r="V4443" i="2"/>
  <c r="U4443" i="2"/>
  <c r="V4442" i="2"/>
  <c r="U4442" i="2"/>
  <c r="V4441" i="2"/>
  <c r="U4441" i="2"/>
  <c r="V4440" i="2"/>
  <c r="U4440" i="2"/>
  <c r="V4439" i="2"/>
  <c r="U4439" i="2"/>
  <c r="V4438" i="2"/>
  <c r="U4438" i="2"/>
  <c r="V4437" i="2"/>
  <c r="U4437" i="2"/>
  <c r="V4436" i="2"/>
  <c r="U4436" i="2"/>
  <c r="V4435" i="2"/>
  <c r="U4435" i="2"/>
  <c r="V4434" i="2"/>
  <c r="U4434" i="2"/>
  <c r="V4433" i="2"/>
  <c r="U4433" i="2"/>
  <c r="V4432" i="2"/>
  <c r="U4432" i="2"/>
  <c r="V4431" i="2"/>
  <c r="U4431" i="2"/>
  <c r="V4430" i="2"/>
  <c r="U4430" i="2"/>
  <c r="V4429" i="2"/>
  <c r="U4429" i="2"/>
  <c r="V4428" i="2"/>
  <c r="U4428" i="2"/>
  <c r="V4427" i="2"/>
  <c r="U4427" i="2"/>
  <c r="V4426" i="2"/>
  <c r="U4426" i="2"/>
  <c r="V4425" i="2"/>
  <c r="U4425" i="2"/>
  <c r="V4424" i="2"/>
  <c r="U4424" i="2"/>
  <c r="V4423" i="2"/>
  <c r="U4423" i="2"/>
  <c r="V4422" i="2"/>
  <c r="U4422" i="2"/>
  <c r="V4421" i="2"/>
  <c r="U4421" i="2"/>
  <c r="V4420" i="2"/>
  <c r="U4420" i="2"/>
  <c r="V4419" i="2"/>
  <c r="U4419" i="2"/>
  <c r="V4418" i="2"/>
  <c r="U4418" i="2"/>
  <c r="V4417" i="2"/>
  <c r="U4417" i="2"/>
  <c r="V4416" i="2"/>
  <c r="U4416" i="2"/>
  <c r="V4415" i="2"/>
  <c r="U4415" i="2"/>
  <c r="V4414" i="2"/>
  <c r="U4414" i="2"/>
  <c r="V4413" i="2"/>
  <c r="U4413" i="2"/>
  <c r="V4412" i="2"/>
  <c r="U4412" i="2"/>
  <c r="V4411" i="2"/>
  <c r="U4411" i="2"/>
  <c r="V4410" i="2"/>
  <c r="U4410" i="2"/>
  <c r="V4409" i="2"/>
  <c r="U4409" i="2"/>
  <c r="V4408" i="2"/>
  <c r="U4408" i="2"/>
  <c r="V4407" i="2"/>
  <c r="U4407" i="2"/>
  <c r="V4406" i="2"/>
  <c r="U4406" i="2"/>
  <c r="V4405" i="2"/>
  <c r="U4405" i="2"/>
  <c r="V4404" i="2"/>
  <c r="U4404" i="2"/>
  <c r="V4403" i="2"/>
  <c r="U4403" i="2"/>
  <c r="V4402" i="2"/>
  <c r="U4402" i="2"/>
  <c r="V4401" i="2"/>
  <c r="U4401" i="2"/>
  <c r="V4400" i="2"/>
  <c r="U4400" i="2"/>
  <c r="V4399" i="2"/>
  <c r="U4399" i="2"/>
  <c r="V4398" i="2"/>
  <c r="U4398" i="2"/>
  <c r="V4397" i="2"/>
  <c r="U4397" i="2"/>
  <c r="V4396" i="2"/>
  <c r="U4396" i="2"/>
  <c r="V4395" i="2"/>
  <c r="U4395" i="2"/>
  <c r="V4394" i="2"/>
  <c r="U4394" i="2"/>
  <c r="V4393" i="2"/>
  <c r="U4393" i="2"/>
  <c r="V4392" i="2"/>
  <c r="U4392" i="2"/>
  <c r="V4391" i="2"/>
  <c r="U4391" i="2"/>
  <c r="V4390" i="2"/>
  <c r="U4390" i="2"/>
  <c r="V4389" i="2"/>
  <c r="U4389" i="2"/>
  <c r="V4388" i="2"/>
  <c r="U4388" i="2"/>
  <c r="V4387" i="2"/>
  <c r="U4387" i="2"/>
  <c r="V4386" i="2"/>
  <c r="U4386" i="2"/>
  <c r="V4385" i="2"/>
  <c r="U4385" i="2"/>
  <c r="V4384" i="2"/>
  <c r="U4384" i="2"/>
  <c r="V4383" i="2"/>
  <c r="U4383" i="2"/>
  <c r="V4382" i="2"/>
  <c r="U4382" i="2"/>
  <c r="V4381" i="2"/>
  <c r="U4381" i="2"/>
  <c r="V4380" i="2"/>
  <c r="U4380" i="2"/>
  <c r="V4379" i="2"/>
  <c r="U4379" i="2"/>
  <c r="V4378" i="2"/>
  <c r="U4378" i="2"/>
  <c r="V4377" i="2"/>
  <c r="U4377" i="2"/>
  <c r="V4376" i="2"/>
  <c r="U4376" i="2"/>
  <c r="V4375" i="2"/>
  <c r="U4375" i="2"/>
  <c r="V4374" i="2"/>
  <c r="U4374" i="2"/>
  <c r="V4373" i="2"/>
  <c r="U4373" i="2"/>
  <c r="V4372" i="2"/>
  <c r="U4372" i="2"/>
  <c r="V4371" i="2"/>
  <c r="U4371" i="2"/>
  <c r="V4370" i="2"/>
  <c r="U4370" i="2"/>
  <c r="V4369" i="2"/>
  <c r="U4369" i="2"/>
  <c r="V4368" i="2"/>
  <c r="U4368" i="2"/>
  <c r="V4367" i="2"/>
  <c r="U4367" i="2"/>
  <c r="V4366" i="2"/>
  <c r="U4366" i="2"/>
  <c r="V4365" i="2"/>
  <c r="U4365" i="2"/>
  <c r="V4364" i="2"/>
  <c r="U4364" i="2"/>
  <c r="V4363" i="2"/>
  <c r="U4363" i="2"/>
  <c r="V4362" i="2"/>
  <c r="U4362" i="2"/>
  <c r="V4361" i="2"/>
  <c r="U4361" i="2"/>
  <c r="V4360" i="2"/>
  <c r="U4360" i="2"/>
  <c r="V4359" i="2"/>
  <c r="U4359" i="2"/>
  <c r="V4358" i="2"/>
  <c r="U4358" i="2"/>
  <c r="V4357" i="2"/>
  <c r="U4357" i="2"/>
  <c r="V4356" i="2"/>
  <c r="U4356" i="2"/>
  <c r="V4355" i="2"/>
  <c r="U4355" i="2"/>
  <c r="V4354" i="2"/>
  <c r="U4354" i="2"/>
  <c r="V4353" i="2"/>
  <c r="U4353" i="2"/>
  <c r="V4352" i="2"/>
  <c r="U4352" i="2"/>
  <c r="V4351" i="2"/>
  <c r="U4351" i="2"/>
  <c r="V4350" i="2"/>
  <c r="U4350" i="2"/>
  <c r="V4349" i="2"/>
  <c r="U4349" i="2"/>
  <c r="V4348" i="2"/>
  <c r="U4348" i="2"/>
  <c r="V4347" i="2"/>
  <c r="U4347" i="2"/>
  <c r="V4346" i="2"/>
  <c r="U4346" i="2"/>
  <c r="V4345" i="2"/>
  <c r="U4345" i="2"/>
  <c r="V4344" i="2"/>
  <c r="U4344" i="2"/>
  <c r="V4343" i="2"/>
  <c r="U4343" i="2"/>
  <c r="V4342" i="2"/>
  <c r="U4342" i="2"/>
  <c r="V4341" i="2"/>
  <c r="U4341" i="2"/>
  <c r="V4340" i="2"/>
  <c r="U4340" i="2"/>
  <c r="V4339" i="2"/>
  <c r="U4339" i="2"/>
  <c r="V4338" i="2"/>
  <c r="U4338" i="2"/>
  <c r="V4337" i="2"/>
  <c r="U4337" i="2"/>
  <c r="V4336" i="2"/>
  <c r="U4336" i="2"/>
  <c r="V4335" i="2"/>
  <c r="U4335" i="2"/>
  <c r="V4334" i="2"/>
  <c r="U4334" i="2"/>
  <c r="V4333" i="2"/>
  <c r="U4333" i="2"/>
  <c r="V4332" i="2"/>
  <c r="U4332" i="2"/>
  <c r="V4331" i="2"/>
  <c r="U4331" i="2"/>
  <c r="V4330" i="2"/>
  <c r="U4330" i="2"/>
  <c r="V4329" i="2"/>
  <c r="U4329" i="2"/>
  <c r="V4328" i="2"/>
  <c r="U4328" i="2"/>
  <c r="V4327" i="2"/>
  <c r="U4327" i="2"/>
  <c r="V4326" i="2"/>
  <c r="U4326" i="2"/>
  <c r="V4325" i="2"/>
  <c r="U4325" i="2"/>
  <c r="V4324" i="2"/>
  <c r="U4324" i="2"/>
  <c r="V4323" i="2"/>
  <c r="U4323" i="2"/>
  <c r="V4322" i="2"/>
  <c r="U4322" i="2"/>
  <c r="V4321" i="2"/>
  <c r="U4321" i="2"/>
  <c r="V4320" i="2"/>
  <c r="U4320" i="2"/>
  <c r="V4319" i="2"/>
  <c r="U4319" i="2"/>
  <c r="V4318" i="2"/>
  <c r="U4318" i="2"/>
  <c r="V4317" i="2"/>
  <c r="U4317" i="2"/>
  <c r="V4316" i="2"/>
  <c r="U4316" i="2"/>
  <c r="V4315" i="2"/>
  <c r="U4315" i="2"/>
  <c r="V4314" i="2"/>
  <c r="U4314" i="2"/>
  <c r="V4313" i="2"/>
  <c r="U4313" i="2"/>
  <c r="V4312" i="2"/>
  <c r="U4312" i="2"/>
  <c r="V4311" i="2"/>
  <c r="U4311" i="2"/>
  <c r="V4310" i="2"/>
  <c r="U4310" i="2"/>
  <c r="V4309" i="2"/>
  <c r="U4309" i="2"/>
  <c r="V4308" i="2"/>
  <c r="U4308" i="2"/>
  <c r="V4307" i="2"/>
  <c r="U4307" i="2"/>
  <c r="V4306" i="2"/>
  <c r="U4306" i="2"/>
  <c r="V4305" i="2"/>
  <c r="U4305" i="2"/>
  <c r="V4304" i="2"/>
  <c r="U4304" i="2"/>
  <c r="V4303" i="2"/>
  <c r="U4303" i="2"/>
  <c r="V4302" i="2"/>
  <c r="U4302" i="2"/>
  <c r="V4301" i="2"/>
  <c r="U4301" i="2"/>
  <c r="V4300" i="2"/>
  <c r="U4300" i="2"/>
  <c r="V4299" i="2"/>
  <c r="U4299" i="2"/>
  <c r="V4298" i="2"/>
  <c r="U4298" i="2"/>
  <c r="V4297" i="2"/>
  <c r="U4297" i="2"/>
  <c r="V4296" i="2"/>
  <c r="U4296" i="2"/>
  <c r="V4295" i="2"/>
  <c r="U4295" i="2"/>
  <c r="V4294" i="2"/>
  <c r="U4294" i="2"/>
  <c r="V4293" i="2"/>
  <c r="U4293" i="2"/>
  <c r="V4292" i="2"/>
  <c r="U4292" i="2"/>
  <c r="V4291" i="2"/>
  <c r="U4291" i="2"/>
  <c r="V4290" i="2"/>
  <c r="U4290" i="2"/>
  <c r="V4289" i="2"/>
  <c r="U4289" i="2"/>
  <c r="V4288" i="2"/>
  <c r="U4288" i="2"/>
  <c r="V4287" i="2"/>
  <c r="U4287" i="2"/>
  <c r="V4286" i="2"/>
  <c r="U4286" i="2"/>
  <c r="V4285" i="2"/>
  <c r="U4285" i="2"/>
  <c r="V4284" i="2"/>
  <c r="U4284" i="2"/>
  <c r="V4283" i="2"/>
  <c r="U4283" i="2"/>
  <c r="V4282" i="2"/>
  <c r="U4282" i="2"/>
  <c r="V4281" i="2"/>
  <c r="U4281" i="2"/>
  <c r="V4280" i="2"/>
  <c r="U4280" i="2"/>
  <c r="V4279" i="2"/>
  <c r="U4279" i="2"/>
  <c r="V4278" i="2"/>
  <c r="U4278" i="2"/>
  <c r="V4277" i="2"/>
  <c r="U4277" i="2"/>
  <c r="V4276" i="2"/>
  <c r="U4276" i="2"/>
  <c r="V4275" i="2"/>
  <c r="U4275" i="2"/>
  <c r="V4274" i="2"/>
  <c r="U4274" i="2"/>
  <c r="V4273" i="2"/>
  <c r="U4273" i="2"/>
  <c r="V4272" i="2"/>
  <c r="U4272" i="2"/>
  <c r="V4271" i="2"/>
  <c r="U4271" i="2"/>
  <c r="V4270" i="2"/>
  <c r="U4270" i="2"/>
  <c r="V4269" i="2"/>
  <c r="U4269" i="2"/>
  <c r="V4268" i="2"/>
  <c r="U4268" i="2"/>
  <c r="V4267" i="2"/>
  <c r="U4267" i="2"/>
  <c r="V4266" i="2"/>
  <c r="U4266" i="2"/>
  <c r="V4265" i="2"/>
  <c r="U4265" i="2"/>
  <c r="V4264" i="2"/>
  <c r="U4264" i="2"/>
  <c r="V4263" i="2"/>
  <c r="U4263" i="2"/>
  <c r="V4262" i="2"/>
  <c r="U4262" i="2"/>
  <c r="V4261" i="2"/>
  <c r="U4261" i="2"/>
  <c r="V4260" i="2"/>
  <c r="U4260" i="2"/>
  <c r="V4259" i="2"/>
  <c r="U4259" i="2"/>
  <c r="V4258" i="2"/>
  <c r="U4258" i="2"/>
  <c r="V4257" i="2"/>
  <c r="U4257" i="2"/>
  <c r="V4256" i="2"/>
  <c r="U4256" i="2"/>
  <c r="V4255" i="2"/>
  <c r="U4255" i="2"/>
  <c r="V4254" i="2"/>
  <c r="U4254" i="2"/>
  <c r="V4253" i="2"/>
  <c r="U4253" i="2"/>
  <c r="V4252" i="2"/>
  <c r="U4252" i="2"/>
  <c r="V4251" i="2"/>
  <c r="U4251" i="2"/>
  <c r="V4250" i="2"/>
  <c r="U4250" i="2"/>
  <c r="V4249" i="2"/>
  <c r="U4249" i="2"/>
  <c r="V4248" i="2"/>
  <c r="U4248" i="2"/>
  <c r="V4247" i="2"/>
  <c r="U4247" i="2"/>
  <c r="V4246" i="2"/>
  <c r="U4246" i="2"/>
  <c r="V4245" i="2"/>
  <c r="U4245" i="2"/>
  <c r="V4244" i="2"/>
  <c r="U4244" i="2"/>
  <c r="V4243" i="2"/>
  <c r="U4243" i="2"/>
  <c r="V4242" i="2"/>
  <c r="U4242" i="2"/>
  <c r="V4241" i="2"/>
  <c r="U4241" i="2"/>
  <c r="V4240" i="2"/>
  <c r="U4240" i="2"/>
  <c r="V4239" i="2"/>
  <c r="U4239" i="2"/>
  <c r="V4238" i="2"/>
  <c r="U4238" i="2"/>
  <c r="V4237" i="2"/>
  <c r="U4237" i="2"/>
  <c r="V4236" i="2"/>
  <c r="U4236" i="2"/>
  <c r="V4235" i="2"/>
  <c r="U4235" i="2"/>
  <c r="V4234" i="2"/>
  <c r="U4234" i="2"/>
  <c r="V4233" i="2"/>
  <c r="U4233" i="2"/>
  <c r="V4232" i="2"/>
  <c r="U4232" i="2"/>
  <c r="V4231" i="2"/>
  <c r="U4231" i="2"/>
  <c r="V4230" i="2"/>
  <c r="U4230" i="2"/>
  <c r="V4229" i="2"/>
  <c r="U4229" i="2"/>
  <c r="V4228" i="2"/>
  <c r="U4228" i="2"/>
  <c r="V4227" i="2"/>
  <c r="U4227" i="2"/>
  <c r="V4226" i="2"/>
  <c r="U4226" i="2"/>
  <c r="V4225" i="2"/>
  <c r="U4225" i="2"/>
  <c r="V4224" i="2"/>
  <c r="U4224" i="2"/>
  <c r="V4223" i="2"/>
  <c r="U4223" i="2"/>
  <c r="V4222" i="2"/>
  <c r="U4222" i="2"/>
  <c r="V4221" i="2"/>
  <c r="U4221" i="2"/>
  <c r="V4220" i="2"/>
  <c r="U4220" i="2"/>
  <c r="V4219" i="2"/>
  <c r="U4219" i="2"/>
  <c r="V4218" i="2"/>
  <c r="U4218" i="2"/>
  <c r="V4217" i="2"/>
  <c r="U4217" i="2"/>
  <c r="V4216" i="2"/>
  <c r="U4216" i="2"/>
  <c r="V4215" i="2"/>
  <c r="U4215" i="2"/>
  <c r="V4214" i="2"/>
  <c r="U4214" i="2"/>
  <c r="V4213" i="2"/>
  <c r="U4213" i="2"/>
  <c r="V4212" i="2"/>
  <c r="U4212" i="2"/>
  <c r="V4211" i="2"/>
  <c r="U4211" i="2"/>
  <c r="V4210" i="2"/>
  <c r="U4210" i="2"/>
  <c r="V4209" i="2"/>
  <c r="U4209" i="2"/>
  <c r="V4208" i="2"/>
  <c r="U4208" i="2"/>
  <c r="V4207" i="2"/>
  <c r="U4207" i="2"/>
  <c r="V4206" i="2"/>
  <c r="U4206" i="2"/>
  <c r="V4205" i="2"/>
  <c r="U4205" i="2"/>
  <c r="V4204" i="2"/>
  <c r="U4204" i="2"/>
  <c r="V4203" i="2"/>
  <c r="U4203" i="2"/>
  <c r="V4202" i="2"/>
  <c r="U4202" i="2"/>
  <c r="V4201" i="2"/>
  <c r="U4201" i="2"/>
  <c r="V4200" i="2"/>
  <c r="U4200" i="2"/>
  <c r="V4199" i="2"/>
  <c r="U4199" i="2"/>
  <c r="V4198" i="2"/>
  <c r="U4198" i="2"/>
  <c r="V4197" i="2"/>
  <c r="U4197" i="2"/>
  <c r="V4196" i="2"/>
  <c r="U4196" i="2"/>
  <c r="V4195" i="2"/>
  <c r="U4195" i="2"/>
  <c r="V4194" i="2"/>
  <c r="U4194" i="2"/>
  <c r="V4193" i="2"/>
  <c r="U4193" i="2"/>
  <c r="V4192" i="2"/>
  <c r="U4192" i="2"/>
  <c r="V4191" i="2"/>
  <c r="U4191" i="2"/>
  <c r="V4190" i="2"/>
  <c r="U4190" i="2"/>
  <c r="V4189" i="2"/>
  <c r="U4189" i="2"/>
  <c r="V4188" i="2"/>
  <c r="U4188" i="2"/>
  <c r="V4187" i="2"/>
  <c r="U4187" i="2"/>
  <c r="V4186" i="2"/>
  <c r="U4186" i="2"/>
  <c r="V4185" i="2"/>
  <c r="U4185" i="2"/>
  <c r="V4184" i="2"/>
  <c r="U4184" i="2"/>
  <c r="V4183" i="2"/>
  <c r="U4183" i="2"/>
  <c r="V4182" i="2"/>
  <c r="U4182" i="2"/>
  <c r="V4181" i="2"/>
  <c r="U4181" i="2"/>
  <c r="V4180" i="2"/>
  <c r="U4180" i="2"/>
  <c r="V4179" i="2"/>
  <c r="U4179" i="2"/>
  <c r="V4178" i="2"/>
  <c r="U4178" i="2"/>
  <c r="V4177" i="2"/>
  <c r="U4177" i="2"/>
  <c r="V4176" i="2"/>
  <c r="U4176" i="2"/>
  <c r="V4175" i="2"/>
  <c r="U4175" i="2"/>
  <c r="V4174" i="2"/>
  <c r="U4174" i="2"/>
  <c r="V4173" i="2"/>
  <c r="U4173" i="2"/>
  <c r="V4172" i="2"/>
  <c r="U4172" i="2"/>
  <c r="V4171" i="2"/>
  <c r="U4171" i="2"/>
  <c r="V4170" i="2"/>
  <c r="U4170" i="2"/>
  <c r="V4169" i="2"/>
  <c r="U4169" i="2"/>
  <c r="V4168" i="2"/>
  <c r="U4168" i="2"/>
  <c r="V4167" i="2"/>
  <c r="U4167" i="2"/>
  <c r="V4166" i="2"/>
  <c r="U4166" i="2"/>
  <c r="V4165" i="2"/>
  <c r="U4165" i="2"/>
  <c r="V4164" i="2"/>
  <c r="U4164" i="2"/>
  <c r="V4163" i="2"/>
  <c r="U4163" i="2"/>
  <c r="V4162" i="2"/>
  <c r="U4162" i="2"/>
  <c r="V4161" i="2"/>
  <c r="U4161" i="2"/>
  <c r="V4160" i="2"/>
  <c r="U4160" i="2"/>
  <c r="V4159" i="2"/>
  <c r="U4159" i="2"/>
  <c r="V4158" i="2"/>
  <c r="U4158" i="2"/>
  <c r="V4157" i="2"/>
  <c r="U4157" i="2"/>
  <c r="V4156" i="2"/>
  <c r="U4156" i="2"/>
  <c r="V4155" i="2"/>
  <c r="U4155" i="2"/>
  <c r="V4154" i="2"/>
  <c r="U4154" i="2"/>
  <c r="V4153" i="2"/>
  <c r="U4153" i="2"/>
  <c r="V4152" i="2"/>
  <c r="U4152" i="2"/>
  <c r="V4151" i="2"/>
  <c r="U4151" i="2"/>
  <c r="V4150" i="2"/>
  <c r="U4150" i="2"/>
  <c r="V4149" i="2"/>
  <c r="U4149" i="2"/>
  <c r="V4148" i="2"/>
  <c r="U4148" i="2"/>
  <c r="V4147" i="2"/>
  <c r="U4147" i="2"/>
  <c r="V4146" i="2"/>
  <c r="U4146" i="2"/>
  <c r="V4145" i="2"/>
  <c r="U4145" i="2"/>
  <c r="V4144" i="2"/>
  <c r="U4144" i="2"/>
  <c r="V4143" i="2"/>
  <c r="U4143" i="2"/>
  <c r="V4142" i="2"/>
  <c r="U4142" i="2"/>
  <c r="V4141" i="2"/>
  <c r="U4141" i="2"/>
  <c r="V4140" i="2"/>
  <c r="U4140" i="2"/>
  <c r="V4139" i="2"/>
  <c r="U4139" i="2"/>
  <c r="V4138" i="2"/>
  <c r="U4138" i="2"/>
  <c r="V4137" i="2"/>
  <c r="U4137" i="2"/>
  <c r="V4136" i="2"/>
  <c r="U4136" i="2"/>
  <c r="V4135" i="2"/>
  <c r="U4135" i="2"/>
  <c r="V4134" i="2"/>
  <c r="U4134" i="2"/>
  <c r="V4133" i="2"/>
  <c r="U4133" i="2"/>
  <c r="V4132" i="2"/>
  <c r="U4132" i="2"/>
  <c r="V4131" i="2"/>
  <c r="U4131" i="2"/>
  <c r="V4130" i="2"/>
  <c r="U4130" i="2"/>
  <c r="V4129" i="2"/>
  <c r="U4129" i="2"/>
  <c r="V4128" i="2"/>
  <c r="U4128" i="2"/>
  <c r="V4127" i="2"/>
  <c r="U4127" i="2"/>
  <c r="V4126" i="2"/>
  <c r="U4126" i="2"/>
  <c r="V4125" i="2"/>
  <c r="U4125" i="2"/>
  <c r="V4124" i="2"/>
  <c r="U4124" i="2"/>
  <c r="V4123" i="2"/>
  <c r="U4123" i="2"/>
  <c r="V4122" i="2"/>
  <c r="U4122" i="2"/>
  <c r="V4121" i="2"/>
  <c r="U4121" i="2"/>
  <c r="V4120" i="2"/>
  <c r="U4120" i="2"/>
  <c r="V4119" i="2"/>
  <c r="U4119" i="2"/>
  <c r="V4118" i="2"/>
  <c r="U4118" i="2"/>
  <c r="V4117" i="2"/>
  <c r="U4117" i="2"/>
  <c r="V4116" i="2"/>
  <c r="U4116" i="2"/>
  <c r="V4115" i="2"/>
  <c r="U4115" i="2"/>
  <c r="V4114" i="2"/>
  <c r="U4114" i="2"/>
  <c r="V4113" i="2"/>
  <c r="U4113" i="2"/>
  <c r="V4112" i="2"/>
  <c r="U4112" i="2"/>
  <c r="V4111" i="2"/>
  <c r="U4111" i="2"/>
  <c r="V4110" i="2"/>
  <c r="U4110" i="2"/>
  <c r="V4109" i="2"/>
  <c r="U4109" i="2"/>
  <c r="V4108" i="2"/>
  <c r="U4108" i="2"/>
  <c r="V4107" i="2"/>
  <c r="U4107" i="2"/>
  <c r="V4106" i="2"/>
  <c r="U4106" i="2"/>
  <c r="V4105" i="2"/>
  <c r="U4105" i="2"/>
  <c r="V4104" i="2"/>
  <c r="U4104" i="2"/>
  <c r="V4103" i="2"/>
  <c r="U4103" i="2"/>
  <c r="V4102" i="2"/>
  <c r="U4102" i="2"/>
  <c r="V4101" i="2"/>
  <c r="U4101" i="2"/>
  <c r="V4100" i="2"/>
  <c r="U4100" i="2"/>
  <c r="V4099" i="2"/>
  <c r="U4099" i="2"/>
  <c r="V4098" i="2"/>
  <c r="U4098" i="2"/>
  <c r="V4097" i="2"/>
  <c r="U4097" i="2"/>
  <c r="V4096" i="2"/>
  <c r="U4096" i="2"/>
  <c r="V4095" i="2"/>
  <c r="U4095" i="2"/>
  <c r="V4094" i="2"/>
  <c r="U4094" i="2"/>
  <c r="V4093" i="2"/>
  <c r="U4093" i="2"/>
  <c r="V4092" i="2"/>
  <c r="U4092" i="2"/>
  <c r="V4091" i="2"/>
  <c r="U4091" i="2"/>
  <c r="V4090" i="2"/>
  <c r="U4090" i="2"/>
  <c r="V4089" i="2"/>
  <c r="U4089" i="2"/>
  <c r="V4088" i="2"/>
  <c r="U4088" i="2"/>
  <c r="V4087" i="2"/>
  <c r="U4087" i="2"/>
  <c r="V4086" i="2"/>
  <c r="U4086" i="2"/>
  <c r="V4085" i="2"/>
  <c r="U4085" i="2"/>
  <c r="V4084" i="2"/>
  <c r="U4084" i="2"/>
  <c r="V4083" i="2"/>
  <c r="U4083" i="2"/>
  <c r="V4082" i="2"/>
  <c r="U4082" i="2"/>
  <c r="V4081" i="2"/>
  <c r="U4081" i="2"/>
  <c r="V4080" i="2"/>
  <c r="U4080" i="2"/>
  <c r="V4079" i="2"/>
  <c r="U4079" i="2"/>
  <c r="V4078" i="2"/>
  <c r="U4078" i="2"/>
  <c r="V4077" i="2"/>
  <c r="U4077" i="2"/>
  <c r="V4076" i="2"/>
  <c r="U4076" i="2"/>
  <c r="V4075" i="2"/>
  <c r="U4075" i="2"/>
  <c r="V4074" i="2"/>
  <c r="U4074" i="2"/>
  <c r="V4073" i="2"/>
  <c r="U4073" i="2"/>
  <c r="V4072" i="2"/>
  <c r="U4072" i="2"/>
  <c r="V4071" i="2"/>
  <c r="U4071" i="2"/>
  <c r="V4070" i="2"/>
  <c r="U4070" i="2"/>
  <c r="V4069" i="2"/>
  <c r="U4069" i="2"/>
  <c r="V4068" i="2"/>
  <c r="U4068" i="2"/>
  <c r="V4067" i="2"/>
  <c r="U4067" i="2"/>
  <c r="V4066" i="2"/>
  <c r="U4066" i="2"/>
  <c r="V4065" i="2"/>
  <c r="U4065" i="2"/>
  <c r="V4064" i="2"/>
  <c r="U4064" i="2"/>
  <c r="V4063" i="2"/>
  <c r="U4063" i="2"/>
  <c r="V4062" i="2"/>
  <c r="U4062" i="2"/>
  <c r="V4061" i="2"/>
  <c r="U4061" i="2"/>
  <c r="V4060" i="2"/>
  <c r="U4060" i="2"/>
  <c r="V4059" i="2"/>
  <c r="U4059" i="2"/>
  <c r="V4058" i="2"/>
  <c r="U4058" i="2"/>
  <c r="V4057" i="2"/>
  <c r="U4057" i="2"/>
  <c r="V4056" i="2"/>
  <c r="U4056" i="2"/>
  <c r="V4055" i="2"/>
  <c r="U4055" i="2"/>
  <c r="V4054" i="2"/>
  <c r="U4054" i="2"/>
  <c r="V4053" i="2"/>
  <c r="U4053" i="2"/>
  <c r="V4052" i="2"/>
  <c r="U4052" i="2"/>
  <c r="V4051" i="2"/>
  <c r="U4051" i="2"/>
  <c r="V4050" i="2"/>
  <c r="U4050" i="2"/>
  <c r="V4049" i="2"/>
  <c r="U4049" i="2"/>
  <c r="V4048" i="2"/>
  <c r="U4048" i="2"/>
  <c r="V4047" i="2"/>
  <c r="U4047" i="2"/>
  <c r="V4046" i="2"/>
  <c r="U4046" i="2"/>
  <c r="V4045" i="2"/>
  <c r="U4045" i="2"/>
  <c r="V4044" i="2"/>
  <c r="U4044" i="2"/>
  <c r="V4043" i="2"/>
  <c r="U4043" i="2"/>
  <c r="V4042" i="2"/>
  <c r="U4042" i="2"/>
  <c r="V4041" i="2"/>
  <c r="U4041" i="2"/>
  <c r="V4040" i="2"/>
  <c r="U4040" i="2"/>
  <c r="V4039" i="2"/>
  <c r="U4039" i="2"/>
  <c r="V4038" i="2"/>
  <c r="U4038" i="2"/>
  <c r="V4037" i="2"/>
  <c r="U4037" i="2"/>
  <c r="V4036" i="2"/>
  <c r="U4036" i="2"/>
  <c r="V4035" i="2"/>
  <c r="U4035" i="2"/>
  <c r="V4034" i="2"/>
  <c r="U4034" i="2"/>
  <c r="V4033" i="2"/>
  <c r="U4033" i="2"/>
  <c r="V4032" i="2"/>
  <c r="U4032" i="2"/>
  <c r="V4031" i="2"/>
  <c r="U4031" i="2"/>
  <c r="V4030" i="2"/>
  <c r="U4030" i="2"/>
  <c r="V4029" i="2"/>
  <c r="U4029" i="2"/>
  <c r="V4028" i="2"/>
  <c r="U4028" i="2"/>
  <c r="V4027" i="2"/>
  <c r="U4027" i="2"/>
  <c r="V4026" i="2"/>
  <c r="U4026" i="2"/>
  <c r="V4025" i="2"/>
  <c r="U4025" i="2"/>
  <c r="V4024" i="2"/>
  <c r="U4024" i="2"/>
  <c r="V4023" i="2"/>
  <c r="U4023" i="2"/>
  <c r="V4022" i="2"/>
  <c r="U4022" i="2"/>
  <c r="V4021" i="2"/>
  <c r="U4021" i="2"/>
  <c r="V4020" i="2"/>
  <c r="U4020" i="2"/>
  <c r="V4019" i="2"/>
  <c r="U4019" i="2"/>
  <c r="V4018" i="2"/>
  <c r="U4018" i="2"/>
  <c r="V4017" i="2"/>
  <c r="U4017" i="2"/>
  <c r="V4016" i="2"/>
  <c r="U4016" i="2"/>
  <c r="V4015" i="2"/>
  <c r="U4015" i="2"/>
  <c r="V4014" i="2"/>
  <c r="U4014" i="2"/>
  <c r="V4013" i="2"/>
  <c r="U4013" i="2"/>
  <c r="V4012" i="2"/>
  <c r="U4012" i="2"/>
  <c r="V4011" i="2"/>
  <c r="U4011" i="2"/>
  <c r="V4010" i="2"/>
  <c r="U4010" i="2"/>
  <c r="V4009" i="2"/>
  <c r="U4009" i="2"/>
  <c r="V4008" i="2"/>
  <c r="U4008" i="2"/>
  <c r="V4007" i="2"/>
  <c r="U4007" i="2"/>
  <c r="V4006" i="2"/>
  <c r="U4006" i="2"/>
  <c r="V4005" i="2"/>
  <c r="U4005" i="2"/>
  <c r="V4004" i="2"/>
  <c r="U4004" i="2"/>
  <c r="V4003" i="2"/>
  <c r="U4003" i="2"/>
  <c r="V4002" i="2"/>
  <c r="U4002" i="2"/>
  <c r="V4001" i="2"/>
  <c r="U4001" i="2"/>
  <c r="V4000" i="2"/>
  <c r="U4000" i="2"/>
  <c r="V3999" i="2"/>
  <c r="U3999" i="2"/>
  <c r="V3998" i="2"/>
  <c r="U3998" i="2"/>
  <c r="V3997" i="2"/>
  <c r="U3997" i="2"/>
  <c r="V3996" i="2"/>
  <c r="U3996" i="2"/>
  <c r="V3995" i="2"/>
  <c r="U3995" i="2"/>
  <c r="V3994" i="2"/>
  <c r="U3994" i="2"/>
  <c r="V3993" i="2"/>
  <c r="U3993" i="2"/>
  <c r="V3992" i="2"/>
  <c r="U3992" i="2"/>
  <c r="V3991" i="2"/>
  <c r="U3991" i="2"/>
  <c r="V3990" i="2"/>
  <c r="U3990" i="2"/>
  <c r="V3989" i="2"/>
  <c r="U3989" i="2"/>
  <c r="V3988" i="2"/>
  <c r="U3988" i="2"/>
  <c r="V3987" i="2"/>
  <c r="U3987" i="2"/>
  <c r="V3986" i="2"/>
  <c r="U3986" i="2"/>
  <c r="V3985" i="2"/>
  <c r="U3985" i="2"/>
  <c r="V3984" i="2"/>
  <c r="U3984" i="2"/>
  <c r="V3983" i="2"/>
  <c r="U3983" i="2"/>
  <c r="V3982" i="2"/>
  <c r="U3982" i="2"/>
  <c r="V3981" i="2"/>
  <c r="U3981" i="2"/>
  <c r="V3980" i="2"/>
  <c r="U3980" i="2"/>
  <c r="V3979" i="2"/>
  <c r="U3979" i="2"/>
  <c r="V3978" i="2"/>
  <c r="U3978" i="2"/>
  <c r="V3977" i="2"/>
  <c r="U3977" i="2"/>
  <c r="V3976" i="2"/>
  <c r="U3976" i="2"/>
  <c r="V3975" i="2"/>
  <c r="U3975" i="2"/>
  <c r="V3974" i="2"/>
  <c r="U3974" i="2"/>
  <c r="V3973" i="2"/>
  <c r="U3973" i="2"/>
  <c r="V3972" i="2"/>
  <c r="U3972" i="2"/>
  <c r="V3971" i="2"/>
  <c r="U3971" i="2"/>
  <c r="V3970" i="2"/>
  <c r="U3970" i="2"/>
  <c r="V3969" i="2"/>
  <c r="U3969" i="2"/>
  <c r="V3968" i="2"/>
  <c r="U3968" i="2"/>
  <c r="V3967" i="2"/>
  <c r="U3967" i="2"/>
  <c r="V3966" i="2"/>
  <c r="U3966" i="2"/>
  <c r="V3965" i="2"/>
  <c r="U3965" i="2"/>
  <c r="V3964" i="2"/>
  <c r="U3964" i="2"/>
  <c r="V3963" i="2"/>
  <c r="U3963" i="2"/>
  <c r="V3962" i="2"/>
  <c r="U3962" i="2"/>
  <c r="V3961" i="2"/>
  <c r="U3961" i="2"/>
  <c r="V3960" i="2"/>
  <c r="U3960" i="2"/>
  <c r="V3959" i="2"/>
  <c r="U3959" i="2"/>
  <c r="V3958" i="2"/>
  <c r="U3958" i="2"/>
  <c r="V3957" i="2"/>
  <c r="U3957" i="2"/>
  <c r="V3956" i="2"/>
  <c r="U3956" i="2"/>
  <c r="V3955" i="2"/>
  <c r="U3955" i="2"/>
  <c r="V3954" i="2"/>
  <c r="U3954" i="2"/>
  <c r="V3953" i="2"/>
  <c r="U3953" i="2"/>
  <c r="V3952" i="2"/>
  <c r="U3952" i="2"/>
  <c r="V3951" i="2"/>
  <c r="U3951" i="2"/>
  <c r="V3950" i="2"/>
  <c r="U3950" i="2"/>
  <c r="V3949" i="2"/>
  <c r="U3949" i="2"/>
  <c r="V3948" i="2"/>
  <c r="U3948" i="2"/>
  <c r="V3947" i="2"/>
  <c r="U3947" i="2"/>
  <c r="V3946" i="2"/>
  <c r="U3946" i="2"/>
  <c r="V3945" i="2"/>
  <c r="U3945" i="2"/>
  <c r="V3944" i="2"/>
  <c r="U3944" i="2"/>
  <c r="V3943" i="2"/>
  <c r="U3943" i="2"/>
  <c r="V3942" i="2"/>
  <c r="U3942" i="2"/>
  <c r="V3941" i="2"/>
  <c r="U3941" i="2"/>
  <c r="V3940" i="2"/>
  <c r="U3940" i="2"/>
  <c r="V3939" i="2"/>
  <c r="U3939" i="2"/>
  <c r="V3938" i="2"/>
  <c r="U3938" i="2"/>
  <c r="V3937" i="2"/>
  <c r="U3937" i="2"/>
  <c r="V3936" i="2"/>
  <c r="U3936" i="2"/>
  <c r="V3935" i="2"/>
  <c r="U3935" i="2"/>
  <c r="V3934" i="2"/>
  <c r="U3934" i="2"/>
  <c r="V3933" i="2"/>
  <c r="U3933" i="2"/>
  <c r="V3932" i="2"/>
  <c r="U3932" i="2"/>
  <c r="V3931" i="2"/>
  <c r="U3931" i="2"/>
  <c r="V3930" i="2"/>
  <c r="U3930" i="2"/>
  <c r="V3929" i="2"/>
  <c r="U3929" i="2"/>
  <c r="V3928" i="2"/>
  <c r="U3928" i="2"/>
  <c r="V3927" i="2"/>
  <c r="U3927" i="2"/>
  <c r="V3926" i="2"/>
  <c r="U3926" i="2"/>
  <c r="V3925" i="2"/>
  <c r="U3925" i="2"/>
  <c r="V3924" i="2"/>
  <c r="U3924" i="2"/>
  <c r="V3923" i="2"/>
  <c r="U3923" i="2"/>
  <c r="V3922" i="2"/>
  <c r="U3922" i="2"/>
  <c r="V3921" i="2"/>
  <c r="U3921" i="2"/>
  <c r="V3920" i="2"/>
  <c r="U3920" i="2"/>
  <c r="V3919" i="2"/>
  <c r="U3919" i="2"/>
  <c r="V3918" i="2"/>
  <c r="U3918" i="2"/>
  <c r="V3917" i="2"/>
  <c r="U3917" i="2"/>
  <c r="V3916" i="2"/>
  <c r="U3916" i="2"/>
  <c r="V3915" i="2"/>
  <c r="U3915" i="2"/>
  <c r="V3914" i="2"/>
  <c r="U3914" i="2"/>
  <c r="V3913" i="2"/>
  <c r="U3913" i="2"/>
  <c r="V3912" i="2"/>
  <c r="U3912" i="2"/>
  <c r="V3911" i="2"/>
  <c r="U3911" i="2"/>
  <c r="V3910" i="2"/>
  <c r="U3910" i="2"/>
  <c r="V3909" i="2"/>
  <c r="U3909" i="2"/>
  <c r="V3908" i="2"/>
  <c r="U3908" i="2"/>
  <c r="V3907" i="2"/>
  <c r="U3907" i="2"/>
  <c r="V3906" i="2"/>
  <c r="U3906" i="2"/>
  <c r="V3905" i="2"/>
  <c r="U3905" i="2"/>
  <c r="V3904" i="2"/>
  <c r="U3904" i="2"/>
  <c r="V3903" i="2"/>
  <c r="U3903" i="2"/>
  <c r="V3902" i="2"/>
  <c r="U3902" i="2"/>
  <c r="V3901" i="2"/>
  <c r="U3901" i="2"/>
  <c r="V3900" i="2"/>
  <c r="U3900" i="2"/>
  <c r="V3899" i="2"/>
  <c r="U3899" i="2"/>
  <c r="V3898" i="2"/>
  <c r="U3898" i="2"/>
  <c r="V3897" i="2"/>
  <c r="U3897" i="2"/>
  <c r="V3896" i="2"/>
  <c r="U3896" i="2"/>
  <c r="V3895" i="2"/>
  <c r="U3895" i="2"/>
  <c r="V3894" i="2"/>
  <c r="U3894" i="2"/>
  <c r="V3893" i="2"/>
  <c r="U3893" i="2"/>
  <c r="V3892" i="2"/>
  <c r="U3892" i="2"/>
  <c r="V3891" i="2"/>
  <c r="U3891" i="2"/>
  <c r="V3890" i="2"/>
  <c r="U3890" i="2"/>
  <c r="V3889" i="2"/>
  <c r="U3889" i="2"/>
  <c r="V3888" i="2"/>
  <c r="U3888" i="2"/>
  <c r="V3887" i="2"/>
  <c r="U3887" i="2"/>
  <c r="V3886" i="2"/>
  <c r="U3886" i="2"/>
  <c r="V3885" i="2"/>
  <c r="U3885" i="2"/>
  <c r="V3884" i="2"/>
  <c r="U3884" i="2"/>
  <c r="V3883" i="2"/>
  <c r="U3883" i="2"/>
  <c r="V3882" i="2"/>
  <c r="U3882" i="2"/>
  <c r="V3881" i="2"/>
  <c r="U3881" i="2"/>
  <c r="V3880" i="2"/>
  <c r="U3880" i="2"/>
  <c r="V3879" i="2"/>
  <c r="U3879" i="2"/>
  <c r="V3878" i="2"/>
  <c r="U3878" i="2"/>
  <c r="V3877" i="2"/>
  <c r="U3877" i="2"/>
  <c r="V3876" i="2"/>
  <c r="U3876" i="2"/>
  <c r="V3875" i="2"/>
  <c r="U3875" i="2"/>
  <c r="V3874" i="2"/>
  <c r="U3874" i="2"/>
  <c r="V3873" i="2"/>
  <c r="U3873" i="2"/>
  <c r="V3872" i="2"/>
  <c r="U3872" i="2"/>
  <c r="V3871" i="2"/>
  <c r="U3871" i="2"/>
  <c r="V3870" i="2"/>
  <c r="U3870" i="2"/>
  <c r="V3869" i="2"/>
  <c r="U3869" i="2"/>
  <c r="V3868" i="2"/>
  <c r="U3868" i="2"/>
  <c r="V3867" i="2"/>
  <c r="U3867" i="2"/>
  <c r="V3866" i="2"/>
  <c r="U3866" i="2"/>
  <c r="V3865" i="2"/>
  <c r="U3865" i="2"/>
  <c r="V3864" i="2"/>
  <c r="U3864" i="2"/>
  <c r="V3863" i="2"/>
  <c r="U3863" i="2"/>
  <c r="V3862" i="2"/>
  <c r="U3862" i="2"/>
  <c r="V3861" i="2"/>
  <c r="U3861" i="2"/>
  <c r="V3860" i="2"/>
  <c r="U3860" i="2"/>
  <c r="V3859" i="2"/>
  <c r="U3859" i="2"/>
  <c r="V3858" i="2"/>
  <c r="U3858" i="2"/>
  <c r="V3857" i="2"/>
  <c r="U3857" i="2"/>
  <c r="V3856" i="2"/>
  <c r="U3856" i="2"/>
  <c r="V3855" i="2"/>
  <c r="U3855" i="2"/>
  <c r="V3854" i="2"/>
  <c r="U3854" i="2"/>
  <c r="V3853" i="2"/>
  <c r="U3853" i="2"/>
  <c r="V3852" i="2"/>
  <c r="U3852" i="2"/>
  <c r="V3851" i="2"/>
  <c r="U3851" i="2"/>
  <c r="V3850" i="2"/>
  <c r="U3850" i="2"/>
  <c r="V3849" i="2"/>
  <c r="U3849" i="2"/>
  <c r="V3848" i="2"/>
  <c r="U3848" i="2"/>
  <c r="V3847" i="2"/>
  <c r="U3847" i="2"/>
  <c r="V3846" i="2"/>
  <c r="U3846" i="2"/>
  <c r="V3845" i="2"/>
  <c r="U3845" i="2"/>
  <c r="V3844" i="2"/>
  <c r="U3844" i="2"/>
  <c r="V3843" i="2"/>
  <c r="U3843" i="2"/>
  <c r="V3842" i="2"/>
  <c r="U3842" i="2"/>
  <c r="V3841" i="2"/>
  <c r="U3841" i="2"/>
  <c r="V3840" i="2"/>
  <c r="U3840" i="2"/>
  <c r="V3839" i="2"/>
  <c r="U3839" i="2"/>
  <c r="V3838" i="2"/>
  <c r="U3838" i="2"/>
  <c r="V3837" i="2"/>
  <c r="U3837" i="2"/>
  <c r="V3836" i="2"/>
  <c r="U3836" i="2"/>
  <c r="V3835" i="2"/>
  <c r="U3835" i="2"/>
  <c r="V3834" i="2"/>
  <c r="U3834" i="2"/>
  <c r="V3833" i="2"/>
  <c r="U3833" i="2"/>
  <c r="V3832" i="2"/>
  <c r="U3832" i="2"/>
  <c r="V3831" i="2"/>
  <c r="U3831" i="2"/>
  <c r="V3830" i="2"/>
  <c r="U3830" i="2"/>
  <c r="V3829" i="2"/>
  <c r="U3829" i="2"/>
  <c r="V3828" i="2"/>
  <c r="U3828" i="2"/>
  <c r="V3827" i="2"/>
  <c r="U3827" i="2"/>
  <c r="V3826" i="2"/>
  <c r="U3826" i="2"/>
  <c r="V3825" i="2"/>
  <c r="U3825" i="2"/>
  <c r="V3824" i="2"/>
  <c r="U3824" i="2"/>
  <c r="V3823" i="2"/>
  <c r="U3823" i="2"/>
  <c r="V3822" i="2"/>
  <c r="U3822" i="2"/>
  <c r="V3821" i="2"/>
  <c r="U3821" i="2"/>
  <c r="V3820" i="2"/>
  <c r="U3820" i="2"/>
  <c r="V3819" i="2"/>
  <c r="U3819" i="2"/>
  <c r="V3818" i="2"/>
  <c r="U3818" i="2"/>
  <c r="V3817" i="2"/>
  <c r="U3817" i="2"/>
  <c r="V3816" i="2"/>
  <c r="U3816" i="2"/>
  <c r="V3815" i="2"/>
  <c r="U3815" i="2"/>
  <c r="V3814" i="2"/>
  <c r="U3814" i="2"/>
  <c r="V3813" i="2"/>
  <c r="U3813" i="2"/>
  <c r="V3812" i="2"/>
  <c r="U3812" i="2"/>
  <c r="V3811" i="2"/>
  <c r="U3811" i="2"/>
  <c r="V3810" i="2"/>
  <c r="U3810" i="2"/>
  <c r="V3809" i="2"/>
  <c r="U3809" i="2"/>
  <c r="V3808" i="2"/>
  <c r="U3808" i="2"/>
  <c r="V3807" i="2"/>
  <c r="U3807" i="2"/>
  <c r="V3806" i="2"/>
  <c r="U3806" i="2"/>
  <c r="V3805" i="2"/>
  <c r="U3805" i="2"/>
  <c r="V3804" i="2"/>
  <c r="U3804" i="2"/>
  <c r="V3803" i="2"/>
  <c r="U3803" i="2"/>
  <c r="V3802" i="2"/>
  <c r="U3802" i="2"/>
  <c r="V3801" i="2"/>
  <c r="U3801" i="2"/>
  <c r="V3800" i="2"/>
  <c r="U3800" i="2"/>
  <c r="V3799" i="2"/>
  <c r="U3799" i="2"/>
  <c r="V3798" i="2"/>
  <c r="U3798" i="2"/>
  <c r="V3797" i="2"/>
  <c r="U3797" i="2"/>
  <c r="V3796" i="2"/>
  <c r="U3796" i="2"/>
  <c r="V3795" i="2"/>
  <c r="U3795" i="2"/>
  <c r="V3794" i="2"/>
  <c r="U3794" i="2"/>
  <c r="V3793" i="2"/>
  <c r="U3793" i="2"/>
  <c r="V3792" i="2"/>
  <c r="U3792" i="2"/>
  <c r="V3791" i="2"/>
  <c r="U3791" i="2"/>
  <c r="V3790" i="2"/>
  <c r="U3790" i="2"/>
  <c r="V3789" i="2"/>
  <c r="U3789" i="2"/>
  <c r="V3788" i="2"/>
  <c r="U3788" i="2"/>
  <c r="V3787" i="2"/>
  <c r="U3787" i="2"/>
  <c r="V3786" i="2"/>
  <c r="U3786" i="2"/>
  <c r="V3785" i="2"/>
  <c r="U3785" i="2"/>
  <c r="V3784" i="2"/>
  <c r="U3784" i="2"/>
  <c r="V3783" i="2"/>
  <c r="U3783" i="2"/>
  <c r="V3782" i="2"/>
  <c r="U3782" i="2"/>
  <c r="V3781" i="2"/>
  <c r="U3781" i="2"/>
  <c r="V3780" i="2"/>
  <c r="U3780" i="2"/>
  <c r="V3779" i="2"/>
  <c r="U3779" i="2"/>
  <c r="V3778" i="2"/>
  <c r="U3778" i="2"/>
  <c r="V3777" i="2"/>
  <c r="U3777" i="2"/>
  <c r="V3776" i="2"/>
  <c r="U3776" i="2"/>
  <c r="V3775" i="2"/>
  <c r="U3775" i="2"/>
  <c r="V3774" i="2"/>
  <c r="U3774" i="2"/>
  <c r="V3773" i="2"/>
  <c r="U3773" i="2"/>
  <c r="V3772" i="2"/>
  <c r="U3772" i="2"/>
  <c r="V3771" i="2"/>
  <c r="U3771" i="2"/>
  <c r="V3770" i="2"/>
  <c r="U3770" i="2"/>
  <c r="V3769" i="2"/>
  <c r="U3769" i="2"/>
  <c r="V3768" i="2"/>
  <c r="U3768" i="2"/>
  <c r="V3767" i="2"/>
  <c r="U3767" i="2"/>
  <c r="V3766" i="2"/>
  <c r="U3766" i="2"/>
  <c r="V3765" i="2"/>
  <c r="U3765" i="2"/>
  <c r="V3764" i="2"/>
  <c r="U3764" i="2"/>
  <c r="V3763" i="2"/>
  <c r="U3763" i="2"/>
  <c r="V3762" i="2"/>
  <c r="U3762" i="2"/>
  <c r="V3761" i="2"/>
  <c r="U3761" i="2"/>
  <c r="V3760" i="2"/>
  <c r="U3760" i="2"/>
  <c r="V3759" i="2"/>
  <c r="U3759" i="2"/>
  <c r="V3758" i="2"/>
  <c r="U3758" i="2"/>
  <c r="V3757" i="2"/>
  <c r="U3757" i="2"/>
  <c r="V3756" i="2"/>
  <c r="U3756" i="2"/>
  <c r="V3755" i="2"/>
  <c r="U3755" i="2"/>
  <c r="V3754" i="2"/>
  <c r="U3754" i="2"/>
  <c r="V3753" i="2"/>
  <c r="U3753" i="2"/>
  <c r="V3752" i="2"/>
  <c r="U3752" i="2"/>
  <c r="V3751" i="2"/>
  <c r="U3751" i="2"/>
  <c r="V3750" i="2"/>
  <c r="U3750" i="2"/>
  <c r="V3749" i="2"/>
  <c r="U3749" i="2"/>
  <c r="V3748" i="2"/>
  <c r="U3748" i="2"/>
  <c r="V3747" i="2"/>
  <c r="U3747" i="2"/>
  <c r="V3746" i="2"/>
  <c r="U3746" i="2"/>
  <c r="V3745" i="2"/>
  <c r="U3745" i="2"/>
  <c r="V3744" i="2"/>
  <c r="U3744" i="2"/>
  <c r="V3743" i="2"/>
  <c r="U3743" i="2"/>
  <c r="V3742" i="2"/>
  <c r="U3742" i="2"/>
  <c r="V3741" i="2"/>
  <c r="U3741" i="2"/>
  <c r="V3740" i="2"/>
  <c r="U3740" i="2"/>
  <c r="V3739" i="2"/>
  <c r="U3739" i="2"/>
  <c r="V3738" i="2"/>
  <c r="U3738" i="2"/>
  <c r="V3737" i="2"/>
  <c r="U3737" i="2"/>
  <c r="V3736" i="2"/>
  <c r="U3736" i="2"/>
  <c r="V3735" i="2"/>
  <c r="U3735" i="2"/>
  <c r="V3734" i="2"/>
  <c r="U3734" i="2"/>
  <c r="V3733" i="2"/>
  <c r="U3733" i="2"/>
  <c r="V3732" i="2"/>
  <c r="U3732" i="2"/>
  <c r="V3731" i="2"/>
  <c r="U3731" i="2"/>
  <c r="V3730" i="2"/>
  <c r="U3730" i="2"/>
  <c r="V3729" i="2"/>
  <c r="U3729" i="2"/>
  <c r="V3728" i="2"/>
  <c r="U3728" i="2"/>
  <c r="V3727" i="2"/>
  <c r="U3727" i="2"/>
  <c r="V3726" i="2"/>
  <c r="U3726" i="2"/>
  <c r="V3725" i="2"/>
  <c r="U3725" i="2"/>
  <c r="V3724" i="2"/>
  <c r="U3724" i="2"/>
  <c r="V3723" i="2"/>
  <c r="U3723" i="2"/>
  <c r="V3722" i="2"/>
  <c r="U3722" i="2"/>
  <c r="V3721" i="2"/>
  <c r="U3721" i="2"/>
  <c r="V3720" i="2"/>
  <c r="U3720" i="2"/>
  <c r="V3719" i="2"/>
  <c r="U3719" i="2"/>
  <c r="V3718" i="2"/>
  <c r="U3718" i="2"/>
  <c r="V3717" i="2"/>
  <c r="U3717" i="2"/>
  <c r="V3716" i="2"/>
  <c r="U3716" i="2"/>
  <c r="V3715" i="2"/>
  <c r="U3715" i="2"/>
  <c r="V3714" i="2"/>
  <c r="U3714" i="2"/>
  <c r="V3713" i="2"/>
  <c r="U3713" i="2"/>
  <c r="V3712" i="2"/>
  <c r="U3712" i="2"/>
  <c r="V3711" i="2"/>
  <c r="U3711" i="2"/>
  <c r="V3710" i="2"/>
  <c r="U3710" i="2"/>
  <c r="V3709" i="2"/>
  <c r="U3709" i="2"/>
  <c r="V3708" i="2"/>
  <c r="U3708" i="2"/>
  <c r="V3707" i="2"/>
  <c r="U3707" i="2"/>
  <c r="V3706" i="2"/>
  <c r="U3706" i="2"/>
  <c r="V3705" i="2"/>
  <c r="U3705" i="2"/>
  <c r="V3704" i="2"/>
  <c r="U3704" i="2"/>
  <c r="V3703" i="2"/>
  <c r="U3703" i="2"/>
  <c r="V3702" i="2"/>
  <c r="U3702" i="2"/>
  <c r="V3701" i="2"/>
  <c r="U3701" i="2"/>
  <c r="V3700" i="2"/>
  <c r="U3700" i="2"/>
  <c r="V3699" i="2"/>
  <c r="U3699" i="2"/>
  <c r="V3698" i="2"/>
  <c r="U3698" i="2"/>
  <c r="V3697" i="2"/>
  <c r="U3697" i="2"/>
  <c r="V3696" i="2"/>
  <c r="U3696" i="2"/>
  <c r="V3695" i="2"/>
  <c r="U3695" i="2"/>
  <c r="V3694" i="2"/>
  <c r="U3694" i="2"/>
  <c r="V3693" i="2"/>
  <c r="U3693" i="2"/>
  <c r="V3692" i="2"/>
  <c r="U3692" i="2"/>
  <c r="V3691" i="2"/>
  <c r="U3691" i="2"/>
  <c r="V3690" i="2"/>
  <c r="U3690" i="2"/>
  <c r="V3689" i="2"/>
  <c r="U3689" i="2"/>
  <c r="V3688" i="2"/>
  <c r="U3688" i="2"/>
  <c r="V3687" i="2"/>
  <c r="U3687" i="2"/>
  <c r="V3686" i="2"/>
  <c r="U3686" i="2"/>
  <c r="V3685" i="2"/>
  <c r="U3685" i="2"/>
  <c r="V3684" i="2"/>
  <c r="U3684" i="2"/>
  <c r="V3683" i="2"/>
  <c r="U3683" i="2"/>
  <c r="V3682" i="2"/>
  <c r="U3682" i="2"/>
  <c r="V3681" i="2"/>
  <c r="U3681" i="2"/>
  <c r="V3680" i="2"/>
  <c r="U3680" i="2"/>
  <c r="V3679" i="2"/>
  <c r="U3679" i="2"/>
  <c r="V3678" i="2"/>
  <c r="U3678" i="2"/>
  <c r="V3677" i="2"/>
  <c r="U3677" i="2"/>
  <c r="V3676" i="2"/>
  <c r="U3676" i="2"/>
  <c r="V3675" i="2"/>
  <c r="U3675" i="2"/>
  <c r="V3674" i="2"/>
  <c r="U3674" i="2"/>
  <c r="V3673" i="2"/>
  <c r="U3673" i="2"/>
  <c r="V3672" i="2"/>
  <c r="U3672" i="2"/>
  <c r="V3671" i="2"/>
  <c r="U3671" i="2"/>
  <c r="V3670" i="2"/>
  <c r="U3670" i="2"/>
  <c r="V3669" i="2"/>
  <c r="U3669" i="2"/>
  <c r="V3668" i="2"/>
  <c r="U3668" i="2"/>
  <c r="V3667" i="2"/>
  <c r="U3667" i="2"/>
  <c r="V3666" i="2"/>
  <c r="U3666" i="2"/>
  <c r="V3665" i="2"/>
  <c r="U3665" i="2"/>
  <c r="V3664" i="2"/>
  <c r="U3664" i="2"/>
  <c r="V3663" i="2"/>
  <c r="U3663" i="2"/>
  <c r="V3662" i="2"/>
  <c r="U3662" i="2"/>
  <c r="V3661" i="2"/>
  <c r="U3661" i="2"/>
  <c r="V3660" i="2"/>
  <c r="U3660" i="2"/>
  <c r="V3659" i="2"/>
  <c r="U3659" i="2"/>
  <c r="V3658" i="2"/>
  <c r="U3658" i="2"/>
  <c r="V3657" i="2"/>
  <c r="U3657" i="2"/>
  <c r="V3656" i="2"/>
  <c r="U3656" i="2"/>
  <c r="V3655" i="2"/>
  <c r="U3655" i="2"/>
  <c r="V3654" i="2"/>
  <c r="U3654" i="2"/>
  <c r="V3653" i="2"/>
  <c r="U3653" i="2"/>
  <c r="V3652" i="2"/>
  <c r="U3652" i="2"/>
  <c r="V3651" i="2"/>
  <c r="U3651" i="2"/>
  <c r="V3650" i="2"/>
  <c r="U3650" i="2"/>
  <c r="V3649" i="2"/>
  <c r="U3649" i="2"/>
  <c r="V3648" i="2"/>
  <c r="U3648" i="2"/>
  <c r="V3647" i="2"/>
  <c r="U3647" i="2"/>
  <c r="V3646" i="2"/>
  <c r="U3646" i="2"/>
  <c r="V3645" i="2"/>
  <c r="U3645" i="2"/>
  <c r="V3644" i="2"/>
  <c r="U3644" i="2"/>
  <c r="V3643" i="2"/>
  <c r="U3643" i="2"/>
  <c r="V3642" i="2"/>
  <c r="U3642" i="2"/>
  <c r="V3641" i="2"/>
  <c r="U3641" i="2"/>
  <c r="V3640" i="2"/>
  <c r="U3640" i="2"/>
  <c r="V3639" i="2"/>
  <c r="U3639" i="2"/>
  <c r="V3638" i="2"/>
  <c r="U3638" i="2"/>
  <c r="V3637" i="2"/>
  <c r="U3637" i="2"/>
  <c r="V3636" i="2"/>
  <c r="U3636" i="2"/>
  <c r="V3635" i="2"/>
  <c r="U3635" i="2"/>
  <c r="V3634" i="2"/>
  <c r="U3634" i="2"/>
  <c r="V3633" i="2"/>
  <c r="U3633" i="2"/>
  <c r="V3632" i="2"/>
  <c r="U3632" i="2"/>
  <c r="V3631" i="2"/>
  <c r="U3631" i="2"/>
  <c r="V3630" i="2"/>
  <c r="U3630" i="2"/>
  <c r="V3629" i="2"/>
  <c r="U3629" i="2"/>
  <c r="V3628" i="2"/>
  <c r="U3628" i="2"/>
  <c r="V3627" i="2"/>
  <c r="U3627" i="2"/>
  <c r="V3626" i="2"/>
  <c r="U3626" i="2"/>
  <c r="V3625" i="2"/>
  <c r="U3625" i="2"/>
  <c r="V3624" i="2"/>
  <c r="U3624" i="2"/>
  <c r="V3623" i="2"/>
  <c r="U3623" i="2"/>
  <c r="V3622" i="2"/>
  <c r="U3622" i="2"/>
  <c r="V3621" i="2"/>
  <c r="U3621" i="2"/>
  <c r="V3620" i="2"/>
  <c r="U3620" i="2"/>
  <c r="V3619" i="2"/>
  <c r="U3619" i="2"/>
  <c r="V3618" i="2"/>
  <c r="U3618" i="2"/>
  <c r="V3617" i="2"/>
  <c r="U3617" i="2"/>
  <c r="V3616" i="2"/>
  <c r="U3616" i="2"/>
  <c r="V3615" i="2"/>
  <c r="U3615" i="2"/>
  <c r="V3614" i="2"/>
  <c r="U3614" i="2"/>
  <c r="V3613" i="2"/>
  <c r="U3613" i="2"/>
  <c r="V3612" i="2"/>
  <c r="U3612" i="2"/>
  <c r="V3611" i="2"/>
  <c r="U3611" i="2"/>
  <c r="V3610" i="2"/>
  <c r="U3610" i="2"/>
  <c r="V3609" i="2"/>
  <c r="U3609" i="2"/>
  <c r="V3608" i="2"/>
  <c r="U3608" i="2"/>
  <c r="V3607" i="2"/>
  <c r="U3607" i="2"/>
  <c r="V3606" i="2"/>
  <c r="U3606" i="2"/>
  <c r="V3605" i="2"/>
  <c r="U3605" i="2"/>
  <c r="V3604" i="2"/>
  <c r="U3604" i="2"/>
  <c r="V3603" i="2"/>
  <c r="U3603" i="2"/>
  <c r="V3602" i="2"/>
  <c r="U3602" i="2"/>
  <c r="V3601" i="2"/>
  <c r="U3601" i="2"/>
  <c r="V3600" i="2"/>
  <c r="U3600" i="2"/>
  <c r="V3599" i="2"/>
  <c r="U3599" i="2"/>
  <c r="V3598" i="2"/>
  <c r="U3598" i="2"/>
  <c r="V3597" i="2"/>
  <c r="U3597" i="2"/>
  <c r="V3596" i="2"/>
  <c r="U3596" i="2"/>
  <c r="V3595" i="2"/>
  <c r="U3595" i="2"/>
  <c r="V3594" i="2"/>
  <c r="U3594" i="2"/>
  <c r="V3593" i="2"/>
  <c r="U3593" i="2"/>
  <c r="V3592" i="2"/>
  <c r="U3592" i="2"/>
  <c r="V3591" i="2"/>
  <c r="U3591" i="2"/>
  <c r="V3590" i="2"/>
  <c r="U3590" i="2"/>
  <c r="V3589" i="2"/>
  <c r="U3589" i="2"/>
  <c r="V3588" i="2"/>
  <c r="U3588" i="2"/>
  <c r="V3587" i="2"/>
  <c r="U3587" i="2"/>
  <c r="V3586" i="2"/>
  <c r="U3586" i="2"/>
  <c r="V3585" i="2"/>
  <c r="U3585" i="2"/>
  <c r="V3584" i="2"/>
  <c r="U3584" i="2"/>
  <c r="V3583" i="2"/>
  <c r="U3583" i="2"/>
  <c r="V3582" i="2"/>
  <c r="U3582" i="2"/>
  <c r="V3581" i="2"/>
  <c r="U3581" i="2"/>
  <c r="V3580" i="2"/>
  <c r="U3580" i="2"/>
  <c r="V3579" i="2"/>
  <c r="U3579" i="2"/>
  <c r="V3578" i="2"/>
  <c r="U3578" i="2"/>
  <c r="V3577" i="2"/>
  <c r="U3577" i="2"/>
  <c r="V3576" i="2"/>
  <c r="U3576" i="2"/>
  <c r="V3575" i="2"/>
  <c r="U3575" i="2"/>
  <c r="V3574" i="2"/>
  <c r="U3574" i="2"/>
  <c r="V3573" i="2"/>
  <c r="U3573" i="2"/>
  <c r="V3572" i="2"/>
  <c r="U3572" i="2"/>
  <c r="V3571" i="2"/>
  <c r="U3571" i="2"/>
  <c r="V3570" i="2"/>
  <c r="U3570" i="2"/>
  <c r="V3569" i="2"/>
  <c r="U3569" i="2"/>
  <c r="V3568" i="2"/>
  <c r="U3568" i="2"/>
  <c r="V3567" i="2"/>
  <c r="U3567" i="2"/>
  <c r="V3566" i="2"/>
  <c r="U3566" i="2"/>
  <c r="V3565" i="2"/>
  <c r="U3565" i="2"/>
  <c r="V3564" i="2"/>
  <c r="U3564" i="2"/>
  <c r="V3563" i="2"/>
  <c r="U3563" i="2"/>
  <c r="V3562" i="2"/>
  <c r="U3562" i="2"/>
  <c r="V3561" i="2"/>
  <c r="U3561" i="2"/>
  <c r="V3560" i="2"/>
  <c r="U3560" i="2"/>
  <c r="V3559" i="2"/>
  <c r="U3559" i="2"/>
  <c r="V3558" i="2"/>
  <c r="U3558" i="2"/>
  <c r="V3557" i="2"/>
  <c r="U3557" i="2"/>
  <c r="V3556" i="2"/>
  <c r="U3556" i="2"/>
  <c r="V3555" i="2"/>
  <c r="U3555" i="2"/>
  <c r="V3554" i="2"/>
  <c r="U3554" i="2"/>
  <c r="V3553" i="2"/>
  <c r="U3553" i="2"/>
  <c r="V3552" i="2"/>
  <c r="U3552" i="2"/>
  <c r="V3551" i="2"/>
  <c r="U3551" i="2"/>
  <c r="V3550" i="2"/>
  <c r="U3550" i="2"/>
  <c r="V3549" i="2"/>
  <c r="U3549" i="2"/>
  <c r="V3548" i="2"/>
  <c r="U3548" i="2"/>
  <c r="V3547" i="2"/>
  <c r="U3547" i="2"/>
  <c r="V3546" i="2"/>
  <c r="U3546" i="2"/>
  <c r="V3545" i="2"/>
  <c r="U3545" i="2"/>
  <c r="V3544" i="2"/>
  <c r="U3544" i="2"/>
  <c r="V3543" i="2"/>
  <c r="U3543" i="2"/>
  <c r="V3542" i="2"/>
  <c r="U3542" i="2"/>
  <c r="V3541" i="2"/>
  <c r="U3541" i="2"/>
  <c r="V3540" i="2"/>
  <c r="U3540" i="2"/>
  <c r="V3539" i="2"/>
  <c r="U3539" i="2"/>
  <c r="V3538" i="2"/>
  <c r="U3538" i="2"/>
  <c r="V3537" i="2"/>
  <c r="U3537" i="2"/>
  <c r="V3536" i="2"/>
  <c r="U3536" i="2"/>
  <c r="V3535" i="2"/>
  <c r="U3535" i="2"/>
  <c r="V3534" i="2"/>
  <c r="U3534" i="2"/>
  <c r="V3533" i="2"/>
  <c r="U3533" i="2"/>
  <c r="V3532" i="2"/>
  <c r="U3532" i="2"/>
  <c r="V3531" i="2"/>
  <c r="U3531" i="2"/>
  <c r="V3530" i="2"/>
  <c r="U3530" i="2"/>
  <c r="V3529" i="2"/>
  <c r="U3529" i="2"/>
  <c r="V3528" i="2"/>
  <c r="U3528" i="2"/>
  <c r="V3527" i="2"/>
  <c r="U3527" i="2"/>
  <c r="V3526" i="2"/>
  <c r="U3526" i="2"/>
  <c r="V3525" i="2"/>
  <c r="U3525" i="2"/>
  <c r="V3524" i="2"/>
  <c r="U3524" i="2"/>
  <c r="V3523" i="2"/>
  <c r="U3523" i="2"/>
  <c r="V3522" i="2"/>
  <c r="U3522" i="2"/>
  <c r="V3521" i="2"/>
  <c r="U3521" i="2"/>
  <c r="V3520" i="2"/>
  <c r="U3520" i="2"/>
  <c r="V3519" i="2"/>
  <c r="U3519" i="2"/>
  <c r="V3518" i="2"/>
  <c r="U3518" i="2"/>
  <c r="V3517" i="2"/>
  <c r="U3517" i="2"/>
  <c r="V3516" i="2"/>
  <c r="U3516" i="2"/>
  <c r="V3515" i="2"/>
  <c r="U3515" i="2"/>
  <c r="V3514" i="2"/>
  <c r="U3514" i="2"/>
  <c r="V3513" i="2"/>
  <c r="U3513" i="2"/>
  <c r="V3512" i="2"/>
  <c r="U3512" i="2"/>
  <c r="V3511" i="2"/>
  <c r="U3511" i="2"/>
  <c r="V3510" i="2"/>
  <c r="U3510" i="2"/>
  <c r="V3509" i="2"/>
  <c r="U3509" i="2"/>
  <c r="V3508" i="2"/>
  <c r="U3508" i="2"/>
  <c r="V3507" i="2"/>
  <c r="U3507" i="2"/>
  <c r="V3506" i="2"/>
  <c r="U3506" i="2"/>
  <c r="V3505" i="2"/>
  <c r="U3505" i="2"/>
  <c r="V3504" i="2"/>
  <c r="U3504" i="2"/>
  <c r="V3503" i="2"/>
  <c r="U3503" i="2"/>
  <c r="V3502" i="2"/>
  <c r="U3502" i="2"/>
  <c r="V3501" i="2"/>
  <c r="U3501" i="2"/>
  <c r="V3500" i="2"/>
  <c r="U3500" i="2"/>
  <c r="V3499" i="2"/>
  <c r="U3499" i="2"/>
  <c r="V3498" i="2"/>
  <c r="U3498" i="2"/>
  <c r="V3497" i="2"/>
  <c r="U3497" i="2"/>
  <c r="V3496" i="2"/>
  <c r="U3496" i="2"/>
  <c r="V3495" i="2"/>
  <c r="U3495" i="2"/>
  <c r="V3494" i="2"/>
  <c r="U3494" i="2"/>
  <c r="V3493" i="2"/>
  <c r="U3493" i="2"/>
  <c r="V3492" i="2"/>
  <c r="U3492" i="2"/>
  <c r="V3491" i="2"/>
  <c r="U3491" i="2"/>
  <c r="V3490" i="2"/>
  <c r="U3490" i="2"/>
  <c r="V3489" i="2"/>
  <c r="U3489" i="2"/>
  <c r="V3488" i="2"/>
  <c r="U3488" i="2"/>
  <c r="V3487" i="2"/>
  <c r="U3487" i="2"/>
  <c r="V3486" i="2"/>
  <c r="U3486" i="2"/>
  <c r="V3485" i="2"/>
  <c r="U3485" i="2"/>
  <c r="V3484" i="2"/>
  <c r="U3484" i="2"/>
  <c r="V3483" i="2"/>
  <c r="U3483" i="2"/>
  <c r="V3482" i="2"/>
  <c r="U3482" i="2"/>
  <c r="V3481" i="2"/>
  <c r="U3481" i="2"/>
  <c r="V3480" i="2"/>
  <c r="U3480" i="2"/>
  <c r="V3479" i="2"/>
  <c r="U3479" i="2"/>
  <c r="V3478" i="2"/>
  <c r="U3478" i="2"/>
  <c r="V3477" i="2"/>
  <c r="U3477" i="2"/>
  <c r="V3476" i="2"/>
  <c r="U3476" i="2"/>
  <c r="V3475" i="2"/>
  <c r="U3475" i="2"/>
  <c r="V3474" i="2"/>
  <c r="U3474" i="2"/>
  <c r="V3473" i="2"/>
  <c r="U3473" i="2"/>
  <c r="V3472" i="2"/>
  <c r="U3472" i="2"/>
  <c r="V3471" i="2"/>
  <c r="U3471" i="2"/>
  <c r="V3470" i="2"/>
  <c r="U3470" i="2"/>
  <c r="V3469" i="2"/>
  <c r="U3469" i="2"/>
  <c r="V3468" i="2"/>
  <c r="U3468" i="2"/>
  <c r="V3467" i="2"/>
  <c r="U3467" i="2"/>
  <c r="V3466" i="2"/>
  <c r="U3466" i="2"/>
  <c r="V3465" i="2"/>
  <c r="U3465" i="2"/>
  <c r="V3464" i="2"/>
  <c r="U3464" i="2"/>
  <c r="V3463" i="2"/>
  <c r="U3463" i="2"/>
  <c r="V3462" i="2"/>
  <c r="U3462" i="2"/>
  <c r="V3461" i="2"/>
  <c r="U3461" i="2"/>
  <c r="V3460" i="2"/>
  <c r="U3460" i="2"/>
  <c r="V3459" i="2"/>
  <c r="U3459" i="2"/>
  <c r="V3458" i="2"/>
  <c r="U3458" i="2"/>
  <c r="V3457" i="2"/>
  <c r="U3457" i="2"/>
  <c r="V3456" i="2"/>
  <c r="U3456" i="2"/>
  <c r="V3455" i="2"/>
  <c r="U3455" i="2"/>
  <c r="V3454" i="2"/>
  <c r="U3454" i="2"/>
  <c r="V3453" i="2"/>
  <c r="U3453" i="2"/>
  <c r="V3452" i="2"/>
  <c r="U3452" i="2"/>
  <c r="V3451" i="2"/>
  <c r="U3451" i="2"/>
  <c r="V3450" i="2"/>
  <c r="U3450" i="2"/>
  <c r="V3449" i="2"/>
  <c r="U3449" i="2"/>
  <c r="V3448" i="2"/>
  <c r="U3448" i="2"/>
  <c r="V3447" i="2"/>
  <c r="U3447" i="2"/>
  <c r="V3446" i="2"/>
  <c r="U3446" i="2"/>
  <c r="V3445" i="2"/>
  <c r="U3445" i="2"/>
  <c r="V3444" i="2"/>
  <c r="U3444" i="2"/>
  <c r="V3443" i="2"/>
  <c r="U3443" i="2"/>
  <c r="V3442" i="2"/>
  <c r="U3442" i="2"/>
  <c r="V3441" i="2"/>
  <c r="U3441" i="2"/>
  <c r="V3440" i="2"/>
  <c r="U3440" i="2"/>
  <c r="V3439" i="2"/>
  <c r="U3439" i="2"/>
  <c r="V3438" i="2"/>
  <c r="U3438" i="2"/>
  <c r="V3437" i="2"/>
  <c r="U3437" i="2"/>
  <c r="V3436" i="2"/>
  <c r="U3436" i="2"/>
  <c r="V3435" i="2"/>
  <c r="U3435" i="2"/>
  <c r="V3434" i="2"/>
  <c r="U3434" i="2"/>
  <c r="V3433" i="2"/>
  <c r="U3433" i="2"/>
  <c r="V3432" i="2"/>
  <c r="U3432" i="2"/>
  <c r="V3431" i="2"/>
  <c r="U3431" i="2"/>
  <c r="V3430" i="2"/>
  <c r="U3430" i="2"/>
  <c r="V3429" i="2"/>
  <c r="U3429" i="2"/>
  <c r="V3428" i="2"/>
  <c r="U3428" i="2"/>
  <c r="V3427" i="2"/>
  <c r="U3427" i="2"/>
  <c r="V3426" i="2"/>
  <c r="U3426" i="2"/>
  <c r="V3425" i="2"/>
  <c r="U3425" i="2"/>
  <c r="V3424" i="2"/>
  <c r="U3424" i="2"/>
  <c r="V3423" i="2"/>
  <c r="U3423" i="2"/>
  <c r="V3422" i="2"/>
  <c r="U3422" i="2"/>
  <c r="V3421" i="2"/>
  <c r="U3421" i="2"/>
  <c r="V3420" i="2"/>
  <c r="U3420" i="2"/>
  <c r="V3419" i="2"/>
  <c r="U3419" i="2"/>
  <c r="V3418" i="2"/>
  <c r="U3418" i="2"/>
  <c r="V3417" i="2"/>
  <c r="U3417" i="2"/>
  <c r="V3416" i="2"/>
  <c r="U3416" i="2"/>
  <c r="V3415" i="2"/>
  <c r="U3415" i="2"/>
  <c r="V3414" i="2"/>
  <c r="U3414" i="2"/>
  <c r="V3413" i="2"/>
  <c r="U3413" i="2"/>
  <c r="V3412" i="2"/>
  <c r="U3412" i="2"/>
  <c r="V3411" i="2"/>
  <c r="U3411" i="2"/>
  <c r="V3410" i="2"/>
  <c r="U3410" i="2"/>
  <c r="V3409" i="2"/>
  <c r="U3409" i="2"/>
  <c r="V3408" i="2"/>
  <c r="U3408" i="2"/>
  <c r="V3407" i="2"/>
  <c r="U3407" i="2"/>
  <c r="V3406" i="2"/>
  <c r="U3406" i="2"/>
  <c r="V3405" i="2"/>
  <c r="U3405" i="2"/>
  <c r="V3404" i="2"/>
  <c r="U3404" i="2"/>
  <c r="V3403" i="2"/>
  <c r="U3403" i="2"/>
  <c r="V3402" i="2"/>
  <c r="U3402" i="2"/>
  <c r="V3401" i="2"/>
  <c r="U3401" i="2"/>
  <c r="V3400" i="2"/>
  <c r="U3400" i="2"/>
  <c r="V3399" i="2"/>
  <c r="U3399" i="2"/>
  <c r="V3398" i="2"/>
  <c r="U3398" i="2"/>
  <c r="V3397" i="2"/>
  <c r="U3397" i="2"/>
  <c r="V3396" i="2"/>
  <c r="U3396" i="2"/>
  <c r="V3395" i="2"/>
  <c r="U3395" i="2"/>
  <c r="V3394" i="2"/>
  <c r="U3394" i="2"/>
  <c r="V3393" i="2"/>
  <c r="U3393" i="2"/>
  <c r="V3392" i="2"/>
  <c r="U3392" i="2"/>
  <c r="V3391" i="2"/>
  <c r="U3391" i="2"/>
  <c r="V3390" i="2"/>
  <c r="U3390" i="2"/>
  <c r="V3389" i="2"/>
  <c r="U3389" i="2"/>
  <c r="V3388" i="2"/>
  <c r="U3388" i="2"/>
  <c r="V3387" i="2"/>
  <c r="U3387" i="2"/>
  <c r="V3386" i="2"/>
  <c r="U3386" i="2"/>
  <c r="V3385" i="2"/>
  <c r="U3385" i="2"/>
  <c r="V3384" i="2"/>
  <c r="U3384" i="2"/>
  <c r="V3383" i="2"/>
  <c r="U3383" i="2"/>
  <c r="V3382" i="2"/>
  <c r="U3382" i="2"/>
  <c r="V3381" i="2"/>
  <c r="U3381" i="2"/>
  <c r="V3380" i="2"/>
  <c r="U3380" i="2"/>
  <c r="V3379" i="2"/>
  <c r="U3379" i="2"/>
  <c r="V3378" i="2"/>
  <c r="U3378" i="2"/>
  <c r="V3377" i="2"/>
  <c r="U3377" i="2"/>
  <c r="V3376" i="2"/>
  <c r="U3376" i="2"/>
  <c r="V3375" i="2"/>
  <c r="U3375" i="2"/>
  <c r="V3374" i="2"/>
  <c r="U3374" i="2"/>
  <c r="V3373" i="2"/>
  <c r="U3373" i="2"/>
  <c r="V3372" i="2"/>
  <c r="U3372" i="2"/>
  <c r="V3371" i="2"/>
  <c r="U3371" i="2"/>
  <c r="V3370" i="2"/>
  <c r="U3370" i="2"/>
  <c r="V3369" i="2"/>
  <c r="U3369" i="2"/>
  <c r="V3368" i="2"/>
  <c r="U3368" i="2"/>
  <c r="V3367" i="2"/>
  <c r="U3367" i="2"/>
  <c r="V3366" i="2"/>
  <c r="U3366" i="2"/>
  <c r="V3365" i="2"/>
  <c r="U3365" i="2"/>
  <c r="V3364" i="2"/>
  <c r="U3364" i="2"/>
  <c r="V3363" i="2"/>
  <c r="U3363" i="2"/>
  <c r="V3362" i="2"/>
  <c r="U3362" i="2"/>
  <c r="V3361" i="2"/>
  <c r="U3361" i="2"/>
  <c r="V3360" i="2"/>
  <c r="U3360" i="2"/>
  <c r="V3359" i="2"/>
  <c r="U3359" i="2"/>
  <c r="V3358" i="2"/>
  <c r="U3358" i="2"/>
  <c r="V3357" i="2"/>
  <c r="U3357" i="2"/>
  <c r="V3356" i="2"/>
  <c r="U3356" i="2"/>
  <c r="V3355" i="2"/>
  <c r="U3355" i="2"/>
  <c r="V3354" i="2"/>
  <c r="U3354" i="2"/>
  <c r="V3353" i="2"/>
  <c r="U3353" i="2"/>
  <c r="V3352" i="2"/>
  <c r="U3352" i="2"/>
  <c r="V3351" i="2"/>
  <c r="U3351" i="2"/>
  <c r="V3350" i="2"/>
  <c r="U3350" i="2"/>
  <c r="V3349" i="2"/>
  <c r="U3349" i="2"/>
  <c r="V3348" i="2"/>
  <c r="U3348" i="2"/>
  <c r="V3347" i="2"/>
  <c r="U3347" i="2"/>
  <c r="V3346" i="2"/>
  <c r="U3346" i="2"/>
  <c r="V3345" i="2"/>
  <c r="U3345" i="2"/>
  <c r="V3344" i="2"/>
  <c r="U3344" i="2"/>
  <c r="V3343" i="2"/>
  <c r="U3343" i="2"/>
  <c r="V3342" i="2"/>
  <c r="U3342" i="2"/>
  <c r="V3341" i="2"/>
  <c r="U3341" i="2"/>
  <c r="V3340" i="2"/>
  <c r="U3340" i="2"/>
  <c r="V3339" i="2"/>
  <c r="U3339" i="2"/>
  <c r="V3338" i="2"/>
  <c r="U3338" i="2"/>
  <c r="V3337" i="2"/>
  <c r="U3337" i="2"/>
  <c r="V3336" i="2"/>
  <c r="U3336" i="2"/>
  <c r="V3335" i="2"/>
  <c r="U3335" i="2"/>
  <c r="V3334" i="2"/>
  <c r="U3334" i="2"/>
  <c r="V3333" i="2"/>
  <c r="U3333" i="2"/>
  <c r="V3332" i="2"/>
  <c r="U3332" i="2"/>
  <c r="V3331" i="2"/>
  <c r="U3331" i="2"/>
  <c r="V3330" i="2"/>
  <c r="U3330" i="2"/>
  <c r="V3329" i="2"/>
  <c r="U3329" i="2"/>
  <c r="V3328" i="2"/>
  <c r="U3328" i="2"/>
  <c r="V3327" i="2"/>
  <c r="U3327" i="2"/>
  <c r="V3326" i="2"/>
  <c r="U3326" i="2"/>
  <c r="V3325" i="2"/>
  <c r="U3325" i="2"/>
  <c r="V3324" i="2"/>
  <c r="U3324" i="2"/>
  <c r="V3323" i="2"/>
  <c r="U3323" i="2"/>
  <c r="V3322" i="2"/>
  <c r="U3322" i="2"/>
  <c r="V3321" i="2"/>
  <c r="U3321" i="2"/>
  <c r="V3320" i="2"/>
  <c r="U3320" i="2"/>
  <c r="V3319" i="2"/>
  <c r="U3319" i="2"/>
  <c r="V3318" i="2"/>
  <c r="U3318" i="2"/>
  <c r="V3317" i="2"/>
  <c r="U3317" i="2"/>
  <c r="V3316" i="2"/>
  <c r="U3316" i="2"/>
  <c r="V3315" i="2"/>
  <c r="U3315" i="2"/>
  <c r="V3314" i="2"/>
  <c r="U3314" i="2"/>
  <c r="V3313" i="2"/>
  <c r="U3313" i="2"/>
  <c r="V3312" i="2"/>
  <c r="U3312" i="2"/>
  <c r="V3311" i="2"/>
  <c r="U3311" i="2"/>
  <c r="V3310" i="2"/>
  <c r="U3310" i="2"/>
  <c r="V3309" i="2"/>
  <c r="U3309" i="2"/>
  <c r="V3308" i="2"/>
  <c r="U3308" i="2"/>
  <c r="V3307" i="2"/>
  <c r="U3307" i="2"/>
  <c r="V3306" i="2"/>
  <c r="U3306" i="2"/>
  <c r="V3305" i="2"/>
  <c r="U3305" i="2"/>
  <c r="V3304" i="2"/>
  <c r="U3304" i="2"/>
  <c r="V3303" i="2"/>
  <c r="U3303" i="2"/>
  <c r="V3302" i="2"/>
  <c r="U3302" i="2"/>
  <c r="V3301" i="2"/>
  <c r="U3301" i="2"/>
  <c r="V3300" i="2"/>
  <c r="U3300" i="2"/>
  <c r="V3299" i="2"/>
  <c r="U3299" i="2"/>
  <c r="V3298" i="2"/>
  <c r="U3298" i="2"/>
  <c r="V3297" i="2"/>
  <c r="U3297" i="2"/>
  <c r="V3296" i="2"/>
  <c r="U3296" i="2"/>
  <c r="V3295" i="2"/>
  <c r="U3295" i="2"/>
  <c r="V3294" i="2"/>
  <c r="U3294" i="2"/>
  <c r="V3293" i="2"/>
  <c r="U3293" i="2"/>
  <c r="V3292" i="2"/>
  <c r="U3292" i="2"/>
  <c r="V3291" i="2"/>
  <c r="U3291" i="2"/>
  <c r="V3290" i="2"/>
  <c r="U3290" i="2"/>
  <c r="V3289" i="2"/>
  <c r="U3289" i="2"/>
  <c r="V3288" i="2"/>
  <c r="U3288" i="2"/>
  <c r="V3287" i="2"/>
  <c r="U3287" i="2"/>
  <c r="V3286" i="2"/>
  <c r="U3286" i="2"/>
  <c r="V3285" i="2"/>
  <c r="U3285" i="2"/>
  <c r="V3284" i="2"/>
  <c r="U3284" i="2"/>
  <c r="V3283" i="2"/>
  <c r="U3283" i="2"/>
  <c r="V3282" i="2"/>
  <c r="U3282" i="2"/>
  <c r="V3281" i="2"/>
  <c r="U3281" i="2"/>
  <c r="V3280" i="2"/>
  <c r="U3280" i="2"/>
  <c r="V3279" i="2"/>
  <c r="U3279" i="2"/>
  <c r="V3278" i="2"/>
  <c r="U3278" i="2"/>
  <c r="V3277" i="2"/>
  <c r="U3277" i="2"/>
  <c r="V3276" i="2"/>
  <c r="U3276" i="2"/>
  <c r="V3275" i="2"/>
  <c r="U3275" i="2"/>
  <c r="V3274" i="2"/>
  <c r="U3274" i="2"/>
  <c r="V3273" i="2"/>
  <c r="U3273" i="2"/>
  <c r="V3272" i="2"/>
  <c r="U3272" i="2"/>
  <c r="V3271" i="2"/>
  <c r="U3271" i="2"/>
  <c r="V3270" i="2"/>
  <c r="U3270" i="2"/>
  <c r="V3269" i="2"/>
  <c r="U3269" i="2"/>
  <c r="V3268" i="2"/>
  <c r="U3268" i="2"/>
  <c r="V3267" i="2"/>
  <c r="U3267" i="2"/>
  <c r="V3266" i="2"/>
  <c r="U3266" i="2"/>
  <c r="V3265" i="2"/>
  <c r="U3265" i="2"/>
  <c r="V3264" i="2"/>
  <c r="U3264" i="2"/>
  <c r="V3263" i="2"/>
  <c r="U3263" i="2"/>
  <c r="V3262" i="2"/>
  <c r="U3262" i="2"/>
  <c r="V3261" i="2"/>
  <c r="U3261" i="2"/>
  <c r="V3260" i="2"/>
  <c r="U3260" i="2"/>
  <c r="V3259" i="2"/>
  <c r="U3259" i="2"/>
  <c r="V3258" i="2"/>
  <c r="U3258" i="2"/>
  <c r="V3257" i="2"/>
  <c r="U3257" i="2"/>
  <c r="V3256" i="2"/>
  <c r="U3256" i="2"/>
  <c r="V3255" i="2"/>
  <c r="U3255" i="2"/>
  <c r="V3254" i="2"/>
  <c r="U3254" i="2"/>
  <c r="V3253" i="2"/>
  <c r="U3253" i="2"/>
  <c r="V3252" i="2"/>
  <c r="U3252" i="2"/>
  <c r="V3251" i="2"/>
  <c r="U3251" i="2"/>
  <c r="V3250" i="2"/>
  <c r="U3250" i="2"/>
  <c r="V3249" i="2"/>
  <c r="U3249" i="2"/>
  <c r="V3248" i="2"/>
  <c r="U3248" i="2"/>
  <c r="V3247" i="2"/>
  <c r="U3247" i="2"/>
  <c r="V3246" i="2"/>
  <c r="U3246" i="2"/>
  <c r="V3245" i="2"/>
  <c r="U3245" i="2"/>
  <c r="V3244" i="2"/>
  <c r="U3244" i="2"/>
  <c r="V3243" i="2"/>
  <c r="U3243" i="2"/>
  <c r="V3242" i="2"/>
  <c r="U3242" i="2"/>
  <c r="V3241" i="2"/>
  <c r="U3241" i="2"/>
  <c r="V3240" i="2"/>
  <c r="U3240" i="2"/>
  <c r="V3239" i="2"/>
  <c r="U3239" i="2"/>
  <c r="V3238" i="2"/>
  <c r="U3238" i="2"/>
  <c r="V3237" i="2"/>
  <c r="U3237" i="2"/>
  <c r="V3236" i="2"/>
  <c r="U3236" i="2"/>
  <c r="V3235" i="2"/>
  <c r="U3235" i="2"/>
  <c r="V3234" i="2"/>
  <c r="U3234" i="2"/>
  <c r="V3233" i="2"/>
  <c r="U3233" i="2"/>
  <c r="V3232" i="2"/>
  <c r="U3232" i="2"/>
  <c r="V3231" i="2"/>
  <c r="U3231" i="2"/>
  <c r="V3230" i="2"/>
  <c r="U3230" i="2"/>
  <c r="V3229" i="2"/>
  <c r="U3229" i="2"/>
  <c r="V3228" i="2"/>
  <c r="U3228" i="2"/>
  <c r="V3227" i="2"/>
  <c r="U3227" i="2"/>
  <c r="V3226" i="2"/>
  <c r="U3226" i="2"/>
  <c r="V3225" i="2"/>
  <c r="U3225" i="2"/>
  <c r="V3224" i="2"/>
  <c r="U3224" i="2"/>
  <c r="V3223" i="2"/>
  <c r="U3223" i="2"/>
  <c r="V3222" i="2"/>
  <c r="U3222" i="2"/>
  <c r="V3221" i="2"/>
  <c r="U3221" i="2"/>
  <c r="V3220" i="2"/>
  <c r="U3220" i="2"/>
  <c r="V3219" i="2"/>
  <c r="U3219" i="2"/>
  <c r="V3218" i="2"/>
  <c r="U3218" i="2"/>
  <c r="V3217" i="2"/>
  <c r="U3217" i="2"/>
  <c r="V3216" i="2"/>
  <c r="U3216" i="2"/>
  <c r="V3215" i="2"/>
  <c r="U3215" i="2"/>
  <c r="V3214" i="2"/>
  <c r="U3214" i="2"/>
  <c r="V3213" i="2"/>
  <c r="U3213" i="2"/>
  <c r="V3212" i="2"/>
  <c r="U3212" i="2"/>
  <c r="V3211" i="2"/>
  <c r="U3211" i="2"/>
  <c r="V3210" i="2"/>
  <c r="U3210" i="2"/>
  <c r="V3209" i="2"/>
  <c r="U3209" i="2"/>
  <c r="V3208" i="2"/>
  <c r="U3208" i="2"/>
  <c r="V3207" i="2"/>
  <c r="U3207" i="2"/>
  <c r="V3206" i="2"/>
  <c r="U3206" i="2"/>
  <c r="V3205" i="2"/>
  <c r="U3205" i="2"/>
  <c r="V3204" i="2"/>
  <c r="U3204" i="2"/>
  <c r="V3203" i="2"/>
  <c r="U3203" i="2"/>
  <c r="V3202" i="2"/>
  <c r="U3202" i="2"/>
  <c r="V3201" i="2"/>
  <c r="U3201" i="2"/>
  <c r="V3200" i="2"/>
  <c r="U3200" i="2"/>
  <c r="V3199" i="2"/>
  <c r="U3199" i="2"/>
  <c r="V3198" i="2"/>
  <c r="U3198" i="2"/>
  <c r="V3197" i="2"/>
  <c r="U3197" i="2"/>
  <c r="V3196" i="2"/>
  <c r="U3196" i="2"/>
  <c r="V3195" i="2"/>
  <c r="U3195" i="2"/>
  <c r="V3194" i="2"/>
  <c r="U3194" i="2"/>
  <c r="V3193" i="2"/>
  <c r="U3193" i="2"/>
  <c r="V3192" i="2"/>
  <c r="U3192" i="2"/>
  <c r="V3191" i="2"/>
  <c r="U3191" i="2"/>
  <c r="V3190" i="2"/>
  <c r="U3190" i="2"/>
  <c r="V3189" i="2"/>
  <c r="U3189" i="2"/>
  <c r="V3188" i="2"/>
  <c r="U3188" i="2"/>
  <c r="V3187" i="2"/>
  <c r="U3187" i="2"/>
  <c r="V3186" i="2"/>
  <c r="U3186" i="2"/>
  <c r="V3185" i="2"/>
  <c r="U3185" i="2"/>
  <c r="V3184" i="2"/>
  <c r="U3184" i="2"/>
  <c r="V3183" i="2"/>
  <c r="U3183" i="2"/>
  <c r="V3182" i="2"/>
  <c r="U3182" i="2"/>
  <c r="V3181" i="2"/>
  <c r="U3181" i="2"/>
  <c r="V3180" i="2"/>
  <c r="U3180" i="2"/>
  <c r="V3179" i="2"/>
  <c r="U3179" i="2"/>
  <c r="V3178" i="2"/>
  <c r="U3178" i="2"/>
  <c r="V3177" i="2"/>
  <c r="U3177" i="2"/>
  <c r="V3176" i="2"/>
  <c r="U3176" i="2"/>
  <c r="V3175" i="2"/>
  <c r="U3175" i="2"/>
  <c r="V3174" i="2"/>
  <c r="U3174" i="2"/>
  <c r="V3173" i="2"/>
  <c r="U3173" i="2"/>
  <c r="V3172" i="2"/>
  <c r="U3172" i="2"/>
  <c r="V3171" i="2"/>
  <c r="U3171" i="2"/>
  <c r="V3170" i="2"/>
  <c r="U3170" i="2"/>
  <c r="V3169" i="2"/>
  <c r="U3169" i="2"/>
  <c r="V3168" i="2"/>
  <c r="U3168" i="2"/>
  <c r="V3167" i="2"/>
  <c r="U3167" i="2"/>
  <c r="V3166" i="2"/>
  <c r="U3166" i="2"/>
  <c r="V3165" i="2"/>
  <c r="U3165" i="2"/>
  <c r="V3164" i="2"/>
  <c r="U3164" i="2"/>
  <c r="V3163" i="2"/>
  <c r="U3163" i="2"/>
  <c r="V3162" i="2"/>
  <c r="U3162" i="2"/>
  <c r="V3161" i="2"/>
  <c r="U3161" i="2"/>
  <c r="V3160" i="2"/>
  <c r="U3160" i="2"/>
  <c r="V3159" i="2"/>
  <c r="U3159" i="2"/>
  <c r="V3158" i="2"/>
  <c r="U3158" i="2"/>
  <c r="V3157" i="2"/>
  <c r="U3157" i="2"/>
  <c r="V3156" i="2"/>
  <c r="U3156" i="2"/>
  <c r="V3155" i="2"/>
  <c r="U3155" i="2"/>
  <c r="V3154" i="2"/>
  <c r="U3154" i="2"/>
  <c r="V3153" i="2"/>
  <c r="U3153" i="2"/>
  <c r="V3152" i="2"/>
  <c r="U3152" i="2"/>
  <c r="V3151" i="2"/>
  <c r="U3151" i="2"/>
  <c r="V3150" i="2"/>
  <c r="U3150" i="2"/>
  <c r="V3149" i="2"/>
  <c r="U3149" i="2"/>
  <c r="V3148" i="2"/>
  <c r="U3148" i="2"/>
  <c r="V3147" i="2"/>
  <c r="U3147" i="2"/>
  <c r="V3146" i="2"/>
  <c r="U3146" i="2"/>
  <c r="V3145" i="2"/>
  <c r="U3145" i="2"/>
  <c r="V3144" i="2"/>
  <c r="U3144" i="2"/>
  <c r="V3143" i="2"/>
  <c r="U3143" i="2"/>
  <c r="V3142" i="2"/>
  <c r="U3142" i="2"/>
  <c r="V3141" i="2"/>
  <c r="U3141" i="2"/>
  <c r="V3140" i="2"/>
  <c r="U3140" i="2"/>
  <c r="V3139" i="2"/>
  <c r="U3139" i="2"/>
  <c r="V3138" i="2"/>
  <c r="U3138" i="2"/>
  <c r="V3137" i="2"/>
  <c r="U3137" i="2"/>
  <c r="V3136" i="2"/>
  <c r="U3136" i="2"/>
  <c r="V3135" i="2"/>
  <c r="U3135" i="2"/>
  <c r="V3134" i="2"/>
  <c r="U3134" i="2"/>
  <c r="V3133" i="2"/>
  <c r="U3133" i="2"/>
  <c r="V3132" i="2"/>
  <c r="U3132" i="2"/>
  <c r="V3131" i="2"/>
  <c r="U3131" i="2"/>
  <c r="V3130" i="2"/>
  <c r="U3130" i="2"/>
  <c r="V3129" i="2"/>
  <c r="U3129" i="2"/>
  <c r="V3128" i="2"/>
  <c r="U3128" i="2"/>
  <c r="V3127" i="2"/>
  <c r="U3127" i="2"/>
  <c r="V3126" i="2"/>
  <c r="U3126" i="2"/>
  <c r="V3125" i="2"/>
  <c r="U3125" i="2"/>
  <c r="V3124" i="2"/>
  <c r="U3124" i="2"/>
  <c r="V3123" i="2"/>
  <c r="U3123" i="2"/>
  <c r="V3122" i="2"/>
  <c r="U3122" i="2"/>
  <c r="V3121" i="2"/>
  <c r="U3121" i="2"/>
  <c r="V3120" i="2"/>
  <c r="U3120" i="2"/>
  <c r="V3119" i="2"/>
  <c r="U3119" i="2"/>
  <c r="V3118" i="2"/>
  <c r="U3118" i="2"/>
  <c r="V3117" i="2"/>
  <c r="U3117" i="2"/>
  <c r="V3116" i="2"/>
  <c r="U3116" i="2"/>
  <c r="V3115" i="2"/>
  <c r="U3115" i="2"/>
  <c r="V3114" i="2"/>
  <c r="U3114" i="2"/>
  <c r="V3113" i="2"/>
  <c r="U3113" i="2"/>
  <c r="V3112" i="2"/>
  <c r="U3112" i="2"/>
  <c r="V3111" i="2"/>
  <c r="U3111" i="2"/>
  <c r="V3110" i="2"/>
  <c r="U3110" i="2"/>
  <c r="V3109" i="2"/>
  <c r="U3109" i="2"/>
  <c r="V3108" i="2"/>
  <c r="U3108" i="2"/>
  <c r="V3107" i="2"/>
  <c r="U3107" i="2"/>
  <c r="V3106" i="2"/>
  <c r="U3106" i="2"/>
  <c r="V3105" i="2"/>
  <c r="U3105" i="2"/>
  <c r="V3104" i="2"/>
  <c r="U3104" i="2"/>
  <c r="V3103" i="2"/>
  <c r="U3103" i="2"/>
  <c r="V3102" i="2"/>
  <c r="U3102" i="2"/>
  <c r="V3101" i="2"/>
  <c r="U3101" i="2"/>
  <c r="V3100" i="2"/>
  <c r="U3100" i="2"/>
  <c r="V3099" i="2"/>
  <c r="U3099" i="2"/>
  <c r="V3098" i="2"/>
  <c r="U3098" i="2"/>
  <c r="V3097" i="2"/>
  <c r="U3097" i="2"/>
  <c r="V3096" i="2"/>
  <c r="U3096" i="2"/>
  <c r="V3095" i="2"/>
  <c r="U3095" i="2"/>
  <c r="V3094" i="2"/>
  <c r="U3094" i="2"/>
  <c r="V3093" i="2"/>
  <c r="U3093" i="2"/>
  <c r="V3092" i="2"/>
  <c r="U3092" i="2"/>
  <c r="V3091" i="2"/>
  <c r="U3091" i="2"/>
  <c r="V3090" i="2"/>
  <c r="U3090" i="2"/>
  <c r="V3089" i="2"/>
  <c r="U3089" i="2"/>
  <c r="V3088" i="2"/>
  <c r="U3088" i="2"/>
  <c r="V3087" i="2"/>
  <c r="U3087" i="2"/>
  <c r="V3086" i="2"/>
  <c r="U3086" i="2"/>
  <c r="V3085" i="2"/>
  <c r="U3085" i="2"/>
  <c r="V3084" i="2"/>
  <c r="U3084" i="2"/>
  <c r="V3083" i="2"/>
  <c r="U3083" i="2"/>
  <c r="V3082" i="2"/>
  <c r="U3082" i="2"/>
  <c r="V3081" i="2"/>
  <c r="U3081" i="2"/>
  <c r="V3080" i="2"/>
  <c r="U3080" i="2"/>
  <c r="V3079" i="2"/>
  <c r="U3079" i="2"/>
  <c r="V3078" i="2"/>
  <c r="U3078" i="2"/>
  <c r="V3077" i="2"/>
  <c r="U3077" i="2"/>
  <c r="V3076" i="2"/>
  <c r="U3076" i="2"/>
  <c r="V3075" i="2"/>
  <c r="U3075" i="2"/>
  <c r="V3074" i="2"/>
  <c r="U3074" i="2"/>
  <c r="V3073" i="2"/>
  <c r="U3073" i="2"/>
  <c r="V3072" i="2"/>
  <c r="U3072" i="2"/>
  <c r="V3071" i="2"/>
  <c r="U3071" i="2"/>
  <c r="V3070" i="2"/>
  <c r="U3070" i="2"/>
  <c r="V3069" i="2"/>
  <c r="U3069" i="2"/>
  <c r="V3068" i="2"/>
  <c r="U3068" i="2"/>
  <c r="V3067" i="2"/>
  <c r="U3067" i="2"/>
  <c r="V3066" i="2"/>
  <c r="U3066" i="2"/>
  <c r="V3065" i="2"/>
  <c r="U3065" i="2"/>
  <c r="V3064" i="2"/>
  <c r="U3064" i="2"/>
  <c r="V3063" i="2"/>
  <c r="U3063" i="2"/>
  <c r="V3062" i="2"/>
  <c r="U3062" i="2"/>
  <c r="V3061" i="2"/>
  <c r="U3061" i="2"/>
  <c r="V3060" i="2"/>
  <c r="U3060" i="2"/>
  <c r="V3059" i="2"/>
  <c r="U3059" i="2"/>
  <c r="V3058" i="2"/>
  <c r="U3058" i="2"/>
  <c r="V3057" i="2"/>
  <c r="U3057" i="2"/>
  <c r="V3056" i="2"/>
  <c r="U3056" i="2"/>
  <c r="V3055" i="2"/>
  <c r="U3055" i="2"/>
  <c r="V3054" i="2"/>
  <c r="U3054" i="2"/>
  <c r="V3053" i="2"/>
  <c r="U3053" i="2"/>
  <c r="V3052" i="2"/>
  <c r="U3052" i="2"/>
  <c r="V3051" i="2"/>
  <c r="U3051" i="2"/>
  <c r="V3050" i="2"/>
  <c r="U3050" i="2"/>
  <c r="V3049" i="2"/>
  <c r="U3049" i="2"/>
  <c r="V3048" i="2"/>
  <c r="U3048" i="2"/>
  <c r="V3047" i="2"/>
  <c r="U3047" i="2"/>
  <c r="V3046" i="2"/>
  <c r="U3046" i="2"/>
  <c r="V3045" i="2"/>
  <c r="U3045" i="2"/>
  <c r="V3044" i="2"/>
  <c r="U3044" i="2"/>
  <c r="V3043" i="2"/>
  <c r="U3043" i="2"/>
  <c r="V3042" i="2"/>
  <c r="U3042" i="2"/>
  <c r="V3041" i="2"/>
  <c r="U3041" i="2"/>
  <c r="V3040" i="2"/>
  <c r="U3040" i="2"/>
  <c r="V3039" i="2"/>
  <c r="U3039" i="2"/>
  <c r="V3038" i="2"/>
  <c r="U3038" i="2"/>
  <c r="V3037" i="2"/>
  <c r="U3037" i="2"/>
  <c r="V3036" i="2"/>
  <c r="U3036" i="2"/>
  <c r="V3035" i="2"/>
  <c r="U3035" i="2"/>
  <c r="V3034" i="2"/>
  <c r="U3034" i="2"/>
  <c r="V3033" i="2"/>
  <c r="U3033" i="2"/>
  <c r="V3032" i="2"/>
  <c r="U3032" i="2"/>
  <c r="V3031" i="2"/>
  <c r="U3031" i="2"/>
  <c r="V3030" i="2"/>
  <c r="U3030" i="2"/>
  <c r="V3029" i="2"/>
  <c r="U3029" i="2"/>
  <c r="V3028" i="2"/>
  <c r="U3028" i="2"/>
  <c r="V3027" i="2"/>
  <c r="U3027" i="2"/>
  <c r="V3026" i="2"/>
  <c r="U3026" i="2"/>
  <c r="V3025" i="2"/>
  <c r="U3025" i="2"/>
  <c r="V3024" i="2"/>
  <c r="U3024" i="2"/>
  <c r="V3023" i="2"/>
  <c r="U3023" i="2"/>
  <c r="V3022" i="2"/>
  <c r="U3022" i="2"/>
  <c r="V3021" i="2"/>
  <c r="U3021" i="2"/>
  <c r="V3020" i="2"/>
  <c r="U3020" i="2"/>
  <c r="V3019" i="2"/>
  <c r="U3019" i="2"/>
  <c r="V3018" i="2"/>
  <c r="U3018" i="2"/>
  <c r="V3017" i="2"/>
  <c r="U3017" i="2"/>
  <c r="V3016" i="2"/>
  <c r="U3016" i="2"/>
  <c r="V3015" i="2"/>
  <c r="U3015" i="2"/>
  <c r="V3014" i="2"/>
  <c r="U3014" i="2"/>
  <c r="V3013" i="2"/>
  <c r="U3013" i="2"/>
  <c r="V3012" i="2"/>
  <c r="U3012" i="2"/>
  <c r="V3011" i="2"/>
  <c r="U3011" i="2"/>
  <c r="V3010" i="2"/>
  <c r="U3010" i="2"/>
  <c r="V3009" i="2"/>
  <c r="U3009" i="2"/>
  <c r="V3008" i="2"/>
  <c r="U3008" i="2"/>
  <c r="V3007" i="2"/>
  <c r="U3007" i="2"/>
  <c r="V3006" i="2"/>
  <c r="U3006" i="2"/>
  <c r="V3005" i="2"/>
  <c r="U3005" i="2"/>
  <c r="V3004" i="2"/>
  <c r="U3004" i="2"/>
  <c r="V3003" i="2"/>
  <c r="U3003" i="2"/>
  <c r="V3002" i="2"/>
  <c r="U3002" i="2"/>
  <c r="V3001" i="2"/>
  <c r="U3001" i="2"/>
  <c r="V3000" i="2"/>
  <c r="U3000" i="2"/>
  <c r="V2999" i="2"/>
  <c r="U2999" i="2"/>
  <c r="V2998" i="2"/>
  <c r="U2998" i="2"/>
  <c r="V2997" i="2"/>
  <c r="U2997" i="2"/>
  <c r="V2996" i="2"/>
  <c r="U2996" i="2"/>
  <c r="V2995" i="2"/>
  <c r="U2995" i="2"/>
  <c r="V2994" i="2"/>
  <c r="U2994" i="2"/>
  <c r="V2993" i="2"/>
  <c r="U2993" i="2"/>
  <c r="V2992" i="2"/>
  <c r="U2992" i="2"/>
  <c r="V2991" i="2"/>
  <c r="U2991" i="2"/>
  <c r="V2990" i="2"/>
  <c r="U2990" i="2"/>
  <c r="V2989" i="2"/>
  <c r="U2989" i="2"/>
  <c r="V2988" i="2"/>
  <c r="U2988" i="2"/>
  <c r="V2987" i="2"/>
  <c r="U2987" i="2"/>
  <c r="V2986" i="2"/>
  <c r="U2986" i="2"/>
  <c r="V2985" i="2"/>
  <c r="U2985" i="2"/>
  <c r="V2984" i="2"/>
  <c r="U2984" i="2"/>
  <c r="V2983" i="2"/>
  <c r="U2983" i="2"/>
  <c r="V2982" i="2"/>
  <c r="U2982" i="2"/>
  <c r="V2981" i="2"/>
  <c r="U2981" i="2"/>
  <c r="V2980" i="2"/>
  <c r="U2980" i="2"/>
  <c r="V2979" i="2"/>
  <c r="U2979" i="2"/>
  <c r="V2978" i="2"/>
  <c r="U2978" i="2"/>
  <c r="V2977" i="2"/>
  <c r="U2977" i="2"/>
  <c r="V2976" i="2"/>
  <c r="U2976" i="2"/>
  <c r="V2975" i="2"/>
  <c r="U2975" i="2"/>
  <c r="V2974" i="2"/>
  <c r="U2974" i="2"/>
  <c r="V2973" i="2"/>
  <c r="U2973" i="2"/>
  <c r="V2972" i="2"/>
  <c r="U2972" i="2"/>
  <c r="V2971" i="2"/>
  <c r="U2971" i="2"/>
  <c r="V2970" i="2"/>
  <c r="U2970" i="2"/>
  <c r="V2969" i="2"/>
  <c r="U2969" i="2"/>
  <c r="V2968" i="2"/>
  <c r="U2968" i="2"/>
  <c r="V2967" i="2"/>
  <c r="U2967" i="2"/>
  <c r="V2966" i="2"/>
  <c r="U2966" i="2"/>
  <c r="V2965" i="2"/>
  <c r="U2965" i="2"/>
  <c r="V2964" i="2"/>
  <c r="U2964" i="2"/>
  <c r="V2963" i="2"/>
  <c r="U2963" i="2"/>
  <c r="V2962" i="2"/>
  <c r="U2962" i="2"/>
  <c r="V2961" i="2"/>
  <c r="U2961" i="2"/>
  <c r="V2960" i="2"/>
  <c r="U2960" i="2"/>
  <c r="V2959" i="2"/>
  <c r="U2959" i="2"/>
  <c r="V2958" i="2"/>
  <c r="U2958" i="2"/>
  <c r="V2957" i="2"/>
  <c r="U2957" i="2"/>
  <c r="V2956" i="2"/>
  <c r="U2956" i="2"/>
  <c r="V2955" i="2"/>
  <c r="U2955" i="2"/>
  <c r="V2954" i="2"/>
  <c r="U2954" i="2"/>
  <c r="V2953" i="2"/>
  <c r="U2953" i="2"/>
  <c r="V2952" i="2"/>
  <c r="U2952" i="2"/>
  <c r="V2951" i="2"/>
  <c r="U2951" i="2"/>
  <c r="V2950" i="2"/>
  <c r="U2950" i="2"/>
  <c r="V2949" i="2"/>
  <c r="U2949" i="2"/>
  <c r="V2948" i="2"/>
  <c r="U2948" i="2"/>
  <c r="V2947" i="2"/>
  <c r="U2947" i="2"/>
  <c r="V2946" i="2"/>
  <c r="U2946" i="2"/>
  <c r="V2945" i="2"/>
  <c r="U2945" i="2"/>
  <c r="V2944" i="2"/>
  <c r="U2944" i="2"/>
  <c r="V2943" i="2"/>
  <c r="U2943" i="2"/>
  <c r="V2942" i="2"/>
  <c r="U2942" i="2"/>
  <c r="V2941" i="2"/>
  <c r="U2941" i="2"/>
  <c r="V2940" i="2"/>
  <c r="U2940" i="2"/>
  <c r="V2939" i="2"/>
  <c r="U2939" i="2"/>
  <c r="V2938" i="2"/>
  <c r="U2938" i="2"/>
  <c r="V2937" i="2"/>
  <c r="U2937" i="2"/>
  <c r="V2936" i="2"/>
  <c r="U2936" i="2"/>
  <c r="V2935" i="2"/>
  <c r="U2935" i="2"/>
  <c r="V2934" i="2"/>
  <c r="U2934" i="2"/>
  <c r="V2933" i="2"/>
  <c r="U2933" i="2"/>
  <c r="V2932" i="2"/>
  <c r="U2932" i="2"/>
  <c r="V2931" i="2"/>
  <c r="U2931" i="2"/>
  <c r="V2930" i="2"/>
  <c r="U2930" i="2"/>
  <c r="V2929" i="2"/>
  <c r="U2929" i="2"/>
  <c r="V2928" i="2"/>
  <c r="U2928" i="2"/>
  <c r="V2927" i="2"/>
  <c r="U2927" i="2"/>
  <c r="V2926" i="2"/>
  <c r="U2926" i="2"/>
  <c r="V2925" i="2"/>
  <c r="U2925" i="2"/>
  <c r="V2924" i="2"/>
  <c r="U2924" i="2"/>
  <c r="V2923" i="2"/>
  <c r="U2923" i="2"/>
  <c r="V2922" i="2"/>
  <c r="U2922" i="2"/>
  <c r="V2921" i="2"/>
  <c r="U2921" i="2"/>
  <c r="V2920" i="2"/>
  <c r="U2920" i="2"/>
  <c r="V2919" i="2"/>
  <c r="U2919" i="2"/>
  <c r="V2918" i="2"/>
  <c r="U2918" i="2"/>
  <c r="V2917" i="2"/>
  <c r="U2917" i="2"/>
  <c r="V2916" i="2"/>
  <c r="U2916" i="2"/>
  <c r="V2915" i="2"/>
  <c r="U2915" i="2"/>
  <c r="V2914" i="2"/>
  <c r="U2914" i="2"/>
  <c r="V2913" i="2"/>
  <c r="U2913" i="2"/>
  <c r="V2912" i="2"/>
  <c r="U2912" i="2"/>
  <c r="V2911" i="2"/>
  <c r="U2911" i="2"/>
  <c r="V2910" i="2"/>
  <c r="U2910" i="2"/>
  <c r="V2909" i="2"/>
  <c r="U2909" i="2"/>
  <c r="V2908" i="2"/>
  <c r="U2908" i="2"/>
  <c r="V2907" i="2"/>
  <c r="U2907" i="2"/>
  <c r="V2906" i="2"/>
  <c r="U2906" i="2"/>
  <c r="V2905" i="2"/>
  <c r="U2905" i="2"/>
  <c r="V2904" i="2"/>
  <c r="U2904" i="2"/>
  <c r="V2903" i="2"/>
  <c r="U2903" i="2"/>
  <c r="V2902" i="2"/>
  <c r="U2902" i="2"/>
  <c r="V2901" i="2"/>
  <c r="U2901" i="2"/>
  <c r="V2900" i="2"/>
  <c r="U2900" i="2"/>
  <c r="V2899" i="2"/>
  <c r="U2899" i="2"/>
  <c r="V2898" i="2"/>
  <c r="U2898" i="2"/>
  <c r="V2897" i="2"/>
  <c r="U2897" i="2"/>
  <c r="V2896" i="2"/>
  <c r="U2896" i="2"/>
  <c r="V2895" i="2"/>
  <c r="U2895" i="2"/>
  <c r="V2894" i="2"/>
  <c r="U2894" i="2"/>
  <c r="V2893" i="2"/>
  <c r="U2893" i="2"/>
  <c r="V2892" i="2"/>
  <c r="U2892" i="2"/>
  <c r="V2891" i="2"/>
  <c r="U2891" i="2"/>
  <c r="V2890" i="2"/>
  <c r="U2890" i="2"/>
  <c r="V2889" i="2"/>
  <c r="U2889" i="2"/>
  <c r="V2888" i="2"/>
  <c r="U2888" i="2"/>
  <c r="V2887" i="2"/>
  <c r="U2887" i="2"/>
  <c r="V2886" i="2"/>
  <c r="U2886" i="2"/>
  <c r="V2885" i="2"/>
  <c r="U2885" i="2"/>
  <c r="V2884" i="2"/>
  <c r="U2884" i="2"/>
  <c r="V2883" i="2"/>
  <c r="U2883" i="2"/>
  <c r="V2882" i="2"/>
  <c r="U2882" i="2"/>
  <c r="V2881" i="2"/>
  <c r="U2881" i="2"/>
  <c r="V2880" i="2"/>
  <c r="U2880" i="2"/>
  <c r="V2879" i="2"/>
  <c r="U2879" i="2"/>
  <c r="V2878" i="2"/>
  <c r="U2878" i="2"/>
  <c r="V2877" i="2"/>
  <c r="U2877" i="2"/>
  <c r="V2876" i="2"/>
  <c r="U2876" i="2"/>
  <c r="V2875" i="2"/>
  <c r="U2875" i="2"/>
  <c r="V2874" i="2"/>
  <c r="U2874" i="2"/>
  <c r="V2873" i="2"/>
  <c r="U2873" i="2"/>
  <c r="V2872" i="2"/>
  <c r="U2872" i="2"/>
  <c r="V2871" i="2"/>
  <c r="U2871" i="2"/>
  <c r="V2870" i="2"/>
  <c r="U2870" i="2"/>
  <c r="V2869" i="2"/>
  <c r="U2869" i="2"/>
  <c r="V2868" i="2"/>
  <c r="U2868" i="2"/>
  <c r="V2867" i="2"/>
  <c r="U2867" i="2"/>
  <c r="V2866" i="2"/>
  <c r="U2866" i="2"/>
  <c r="V2865" i="2"/>
  <c r="U2865" i="2"/>
  <c r="V2864" i="2"/>
  <c r="U2864" i="2"/>
  <c r="V2863" i="2"/>
  <c r="U2863" i="2"/>
  <c r="V2862" i="2"/>
  <c r="U2862" i="2"/>
  <c r="V2861" i="2"/>
  <c r="U2861" i="2"/>
  <c r="V2860" i="2"/>
  <c r="U2860" i="2"/>
  <c r="V2859" i="2"/>
  <c r="U2859" i="2"/>
  <c r="V2858" i="2"/>
  <c r="U2858" i="2"/>
  <c r="V2857" i="2"/>
  <c r="U2857" i="2"/>
  <c r="V2856" i="2"/>
  <c r="U2856" i="2"/>
  <c r="V2855" i="2"/>
  <c r="U2855" i="2"/>
  <c r="V2854" i="2"/>
  <c r="U2854" i="2"/>
  <c r="V2853" i="2"/>
  <c r="U2853" i="2"/>
  <c r="V2852" i="2"/>
  <c r="U2852" i="2"/>
  <c r="V2851" i="2"/>
  <c r="U2851" i="2"/>
  <c r="V2850" i="2"/>
  <c r="U2850" i="2"/>
  <c r="V2849" i="2"/>
  <c r="U2849" i="2"/>
  <c r="V2848" i="2"/>
  <c r="U2848" i="2"/>
  <c r="V2847" i="2"/>
  <c r="U2847" i="2"/>
  <c r="V2846" i="2"/>
  <c r="U2846" i="2"/>
  <c r="V2845" i="2"/>
  <c r="U2845" i="2"/>
  <c r="V2844" i="2"/>
  <c r="U2844" i="2"/>
  <c r="V2843" i="2"/>
  <c r="U2843" i="2"/>
  <c r="V2842" i="2"/>
  <c r="U2842" i="2"/>
  <c r="V2841" i="2"/>
  <c r="U2841" i="2"/>
  <c r="V2840" i="2"/>
  <c r="U2840" i="2"/>
  <c r="V2839" i="2"/>
  <c r="U2839" i="2"/>
  <c r="V2838" i="2"/>
  <c r="U2838" i="2"/>
  <c r="V2837" i="2"/>
  <c r="U2837" i="2"/>
  <c r="V2836" i="2"/>
  <c r="U2836" i="2"/>
  <c r="V2835" i="2"/>
  <c r="U2835" i="2"/>
  <c r="V2834" i="2"/>
  <c r="U2834" i="2"/>
  <c r="V2833" i="2"/>
  <c r="U2833" i="2"/>
  <c r="V2832" i="2"/>
  <c r="U2832" i="2"/>
  <c r="V2831" i="2"/>
  <c r="U2831" i="2"/>
  <c r="V2830" i="2"/>
  <c r="U2830" i="2"/>
  <c r="V2829" i="2"/>
  <c r="U2829" i="2"/>
  <c r="V2828" i="2"/>
  <c r="U2828" i="2"/>
  <c r="V2827" i="2"/>
  <c r="U2827" i="2"/>
  <c r="V2826" i="2"/>
  <c r="U2826" i="2"/>
  <c r="V2825" i="2"/>
  <c r="U2825" i="2"/>
  <c r="V2824" i="2"/>
  <c r="U2824" i="2"/>
  <c r="V2823" i="2"/>
  <c r="U2823" i="2"/>
  <c r="V2822" i="2"/>
  <c r="U2822" i="2"/>
  <c r="V2821" i="2"/>
  <c r="U2821" i="2"/>
  <c r="V2820" i="2"/>
  <c r="U2820" i="2"/>
  <c r="V2819" i="2"/>
  <c r="U2819" i="2"/>
  <c r="V2818" i="2"/>
  <c r="U2818" i="2"/>
  <c r="V2817" i="2"/>
  <c r="U2817" i="2"/>
  <c r="V2816" i="2"/>
  <c r="U2816" i="2"/>
  <c r="V2815" i="2"/>
  <c r="U2815" i="2"/>
  <c r="V2814" i="2"/>
  <c r="U2814" i="2"/>
  <c r="V2813" i="2"/>
  <c r="U2813" i="2"/>
  <c r="V2812" i="2"/>
  <c r="U2812" i="2"/>
  <c r="V2811" i="2"/>
  <c r="U2811" i="2"/>
  <c r="V2810" i="2"/>
  <c r="U2810" i="2"/>
  <c r="V2809" i="2"/>
  <c r="U2809" i="2"/>
  <c r="V2808" i="2"/>
  <c r="U2808" i="2"/>
  <c r="V2807" i="2"/>
  <c r="U2807" i="2"/>
  <c r="V2806" i="2"/>
  <c r="U2806" i="2"/>
  <c r="V2805" i="2"/>
  <c r="U2805" i="2"/>
  <c r="V2804" i="2"/>
  <c r="U2804" i="2"/>
  <c r="V2803" i="2"/>
  <c r="U2803" i="2"/>
  <c r="V2802" i="2"/>
  <c r="U2802" i="2"/>
  <c r="V2801" i="2"/>
  <c r="U2801" i="2"/>
  <c r="V2800" i="2"/>
  <c r="U2800" i="2"/>
  <c r="V2799" i="2"/>
  <c r="U2799" i="2"/>
  <c r="V2798" i="2"/>
  <c r="U2798" i="2"/>
  <c r="V2797" i="2"/>
  <c r="U2797" i="2"/>
  <c r="V2796" i="2"/>
  <c r="U2796" i="2"/>
  <c r="V2795" i="2"/>
  <c r="U2795" i="2"/>
  <c r="V2794" i="2"/>
  <c r="U2794" i="2"/>
  <c r="V2793" i="2"/>
  <c r="U2793" i="2"/>
  <c r="V2792" i="2"/>
  <c r="U2792" i="2"/>
  <c r="V2791" i="2"/>
  <c r="U2791" i="2"/>
  <c r="V2790" i="2"/>
  <c r="U2790" i="2"/>
  <c r="V2789" i="2"/>
  <c r="U2789" i="2"/>
  <c r="V2788" i="2"/>
  <c r="U2788" i="2"/>
  <c r="V2787" i="2"/>
  <c r="U2787" i="2"/>
  <c r="V2786" i="2"/>
  <c r="U2786" i="2"/>
  <c r="V2785" i="2"/>
  <c r="U2785" i="2"/>
  <c r="V2784" i="2"/>
  <c r="U2784" i="2"/>
  <c r="V2783" i="2"/>
  <c r="U2783" i="2"/>
  <c r="V2782" i="2"/>
  <c r="U2782" i="2"/>
  <c r="V2781" i="2"/>
  <c r="U2781" i="2"/>
  <c r="V2780" i="2"/>
  <c r="U2780" i="2"/>
  <c r="V2779" i="2"/>
  <c r="U2779" i="2"/>
  <c r="V2778" i="2"/>
  <c r="U2778" i="2"/>
  <c r="V2777" i="2"/>
  <c r="U2777" i="2"/>
  <c r="V2776" i="2"/>
  <c r="U2776" i="2"/>
  <c r="V2775" i="2"/>
  <c r="U2775" i="2"/>
  <c r="V2774" i="2"/>
  <c r="U2774" i="2"/>
  <c r="V2773" i="2"/>
  <c r="U2773" i="2"/>
  <c r="V2772" i="2"/>
  <c r="U2772" i="2"/>
  <c r="V2771" i="2"/>
  <c r="U2771" i="2"/>
  <c r="V2770" i="2"/>
  <c r="U2770" i="2"/>
  <c r="V2769" i="2"/>
  <c r="U2769" i="2"/>
  <c r="V2768" i="2"/>
  <c r="U2768" i="2"/>
  <c r="V2767" i="2"/>
  <c r="U2767" i="2"/>
  <c r="V2766" i="2"/>
  <c r="U2766" i="2"/>
  <c r="V2765" i="2"/>
  <c r="U2765" i="2"/>
  <c r="V2764" i="2"/>
  <c r="U2764" i="2"/>
  <c r="V2763" i="2"/>
  <c r="U2763" i="2"/>
  <c r="V2762" i="2"/>
  <c r="U2762" i="2"/>
  <c r="V2761" i="2"/>
  <c r="U2761" i="2"/>
  <c r="V2760" i="2"/>
  <c r="U2760" i="2"/>
  <c r="V2759" i="2"/>
  <c r="U2759" i="2"/>
  <c r="V2758" i="2"/>
  <c r="U2758" i="2"/>
  <c r="V2757" i="2"/>
  <c r="U2757" i="2"/>
  <c r="V2756" i="2"/>
  <c r="U2756" i="2"/>
  <c r="V2755" i="2"/>
  <c r="U2755" i="2"/>
  <c r="V2754" i="2"/>
  <c r="U2754" i="2"/>
  <c r="V2753" i="2"/>
  <c r="U2753" i="2"/>
  <c r="V2752" i="2"/>
  <c r="U2752" i="2"/>
  <c r="V2751" i="2"/>
  <c r="U2751" i="2"/>
  <c r="V2750" i="2"/>
  <c r="U2750" i="2"/>
  <c r="V2749" i="2"/>
  <c r="U2749" i="2"/>
  <c r="V2748" i="2"/>
  <c r="U2748" i="2"/>
  <c r="V2747" i="2"/>
  <c r="U2747" i="2"/>
  <c r="V2746" i="2"/>
  <c r="U2746" i="2"/>
  <c r="V2745" i="2"/>
  <c r="U2745" i="2"/>
  <c r="V2744" i="2"/>
  <c r="U2744" i="2"/>
  <c r="V2743" i="2"/>
  <c r="U2743" i="2"/>
  <c r="V2742" i="2"/>
  <c r="U2742" i="2"/>
  <c r="V2741" i="2"/>
  <c r="U2741" i="2"/>
  <c r="V2740" i="2"/>
  <c r="U2740" i="2"/>
  <c r="V2739" i="2"/>
  <c r="U2739" i="2"/>
  <c r="V2738" i="2"/>
  <c r="U2738" i="2"/>
  <c r="V2737" i="2"/>
  <c r="U2737" i="2"/>
  <c r="V2736" i="2"/>
  <c r="U2736" i="2"/>
  <c r="V2735" i="2"/>
  <c r="U2735" i="2"/>
  <c r="V2734" i="2"/>
  <c r="U2734" i="2"/>
  <c r="V2733" i="2"/>
  <c r="U2733" i="2"/>
  <c r="V2732" i="2"/>
  <c r="U2732" i="2"/>
  <c r="V2731" i="2"/>
  <c r="U2731" i="2"/>
  <c r="V2730" i="2"/>
  <c r="U2730" i="2"/>
  <c r="V2729" i="2"/>
  <c r="U2729" i="2"/>
  <c r="V2728" i="2"/>
  <c r="U2728" i="2"/>
  <c r="V2727" i="2"/>
  <c r="U2727" i="2"/>
  <c r="V2726" i="2"/>
  <c r="U2726" i="2"/>
  <c r="V2725" i="2"/>
  <c r="U2725" i="2"/>
  <c r="V2724" i="2"/>
  <c r="U2724" i="2"/>
  <c r="V2723" i="2"/>
  <c r="U2723" i="2"/>
  <c r="V2722" i="2"/>
  <c r="U2722" i="2"/>
  <c r="V2721" i="2"/>
  <c r="U2721" i="2"/>
  <c r="V2720" i="2"/>
  <c r="U2720" i="2"/>
  <c r="V2719" i="2"/>
  <c r="U2719" i="2"/>
  <c r="V2718" i="2"/>
  <c r="U2718" i="2"/>
  <c r="V2717" i="2"/>
  <c r="U2717" i="2"/>
  <c r="V2716" i="2"/>
  <c r="U2716" i="2"/>
  <c r="V2715" i="2"/>
  <c r="U2715" i="2"/>
  <c r="V2714" i="2"/>
  <c r="U2714" i="2"/>
  <c r="V2713" i="2"/>
  <c r="U2713" i="2"/>
  <c r="V2712" i="2"/>
  <c r="U2712" i="2"/>
  <c r="V2711" i="2"/>
  <c r="U2711" i="2"/>
  <c r="V2710" i="2"/>
  <c r="U2710" i="2"/>
  <c r="V2709" i="2"/>
  <c r="U2709" i="2"/>
  <c r="V2708" i="2"/>
  <c r="U2708" i="2"/>
  <c r="V2707" i="2"/>
  <c r="U2707" i="2"/>
  <c r="V2706" i="2"/>
  <c r="U2706" i="2"/>
  <c r="V2705" i="2"/>
  <c r="U2705" i="2"/>
  <c r="V2704" i="2"/>
  <c r="U2704" i="2"/>
  <c r="V2703" i="2"/>
  <c r="U2703" i="2"/>
  <c r="V2702" i="2"/>
  <c r="U2702" i="2"/>
  <c r="V2701" i="2"/>
  <c r="U2701" i="2"/>
  <c r="V2700" i="2"/>
  <c r="U2700" i="2"/>
  <c r="V2699" i="2"/>
  <c r="U2699" i="2"/>
  <c r="V2698" i="2"/>
  <c r="U2698" i="2"/>
  <c r="V2697" i="2"/>
  <c r="U2697" i="2"/>
  <c r="V2696" i="2"/>
  <c r="U2696" i="2"/>
  <c r="V2695" i="2"/>
  <c r="U2695" i="2"/>
  <c r="V2694" i="2"/>
  <c r="U2694" i="2"/>
  <c r="V2693" i="2"/>
  <c r="U2693" i="2"/>
  <c r="V2692" i="2"/>
  <c r="U2692" i="2"/>
  <c r="V2691" i="2"/>
  <c r="U2691" i="2"/>
  <c r="V2690" i="2"/>
  <c r="U2690" i="2"/>
  <c r="V2689" i="2"/>
  <c r="U2689" i="2"/>
  <c r="V2688" i="2"/>
  <c r="U2688" i="2"/>
  <c r="V2687" i="2"/>
  <c r="U2687" i="2"/>
  <c r="V2686" i="2"/>
  <c r="U2686" i="2"/>
  <c r="V2685" i="2"/>
  <c r="U2685" i="2"/>
  <c r="V2684" i="2"/>
  <c r="U2684" i="2"/>
  <c r="V2683" i="2"/>
  <c r="U2683" i="2"/>
  <c r="V2682" i="2"/>
  <c r="U2682" i="2"/>
  <c r="V2681" i="2"/>
  <c r="U2681" i="2"/>
  <c r="V2680" i="2"/>
  <c r="U2680" i="2"/>
  <c r="V2679" i="2"/>
  <c r="U2679" i="2"/>
  <c r="V2678" i="2"/>
  <c r="U2678" i="2"/>
  <c r="V2677" i="2"/>
  <c r="U2677" i="2"/>
  <c r="V2676" i="2"/>
  <c r="U2676" i="2"/>
  <c r="V2675" i="2"/>
  <c r="U2675" i="2"/>
  <c r="V2674" i="2"/>
  <c r="U2674" i="2"/>
  <c r="V2673" i="2"/>
  <c r="U2673" i="2"/>
  <c r="V2672" i="2"/>
  <c r="U2672" i="2"/>
  <c r="V2671" i="2"/>
  <c r="U2671" i="2"/>
  <c r="V2670" i="2"/>
  <c r="U2670" i="2"/>
  <c r="V2669" i="2"/>
  <c r="U2669" i="2"/>
  <c r="V2668" i="2"/>
  <c r="U2668" i="2"/>
  <c r="V2667" i="2"/>
  <c r="U2667" i="2"/>
  <c r="V2666" i="2"/>
  <c r="U2666" i="2"/>
  <c r="V2665" i="2"/>
  <c r="U2665" i="2"/>
  <c r="V2664" i="2"/>
  <c r="U2664" i="2"/>
  <c r="V2663" i="2"/>
  <c r="U2663" i="2"/>
  <c r="V2662" i="2"/>
  <c r="U2662" i="2"/>
  <c r="V2661" i="2"/>
  <c r="U2661" i="2"/>
  <c r="V2660" i="2"/>
  <c r="U2660" i="2"/>
  <c r="V2659" i="2"/>
  <c r="U2659" i="2"/>
  <c r="V2658" i="2"/>
  <c r="U2658" i="2"/>
  <c r="V2657" i="2"/>
  <c r="U2657" i="2"/>
  <c r="V2656" i="2"/>
  <c r="U2656" i="2"/>
  <c r="V2655" i="2"/>
  <c r="U2655" i="2"/>
  <c r="V2654" i="2"/>
  <c r="U2654" i="2"/>
  <c r="V2653" i="2"/>
  <c r="U2653" i="2"/>
  <c r="V2652" i="2"/>
  <c r="U2652" i="2"/>
  <c r="V2651" i="2"/>
  <c r="U2651" i="2"/>
  <c r="V2650" i="2"/>
  <c r="U2650" i="2"/>
  <c r="V2649" i="2"/>
  <c r="U2649" i="2"/>
  <c r="V2648" i="2"/>
  <c r="U2648" i="2"/>
  <c r="V2647" i="2"/>
  <c r="U2647" i="2"/>
  <c r="V2646" i="2"/>
  <c r="U2646" i="2"/>
  <c r="V2645" i="2"/>
  <c r="U2645" i="2"/>
  <c r="V2644" i="2"/>
  <c r="U2644" i="2"/>
  <c r="V2643" i="2"/>
  <c r="U2643" i="2"/>
  <c r="V2642" i="2"/>
  <c r="U2642" i="2"/>
  <c r="V2641" i="2"/>
  <c r="U2641" i="2"/>
  <c r="V2640" i="2"/>
  <c r="U2640" i="2"/>
  <c r="V2639" i="2"/>
  <c r="U2639" i="2"/>
  <c r="V2638" i="2"/>
  <c r="U2638" i="2"/>
  <c r="V2637" i="2"/>
  <c r="U2637" i="2"/>
  <c r="V2636" i="2"/>
  <c r="U2636" i="2"/>
  <c r="V2635" i="2"/>
  <c r="U2635" i="2"/>
  <c r="V2634" i="2"/>
  <c r="U2634" i="2"/>
  <c r="V2633" i="2"/>
  <c r="U2633" i="2"/>
  <c r="V2632" i="2"/>
  <c r="U2632" i="2"/>
  <c r="V2631" i="2"/>
  <c r="U2631" i="2"/>
  <c r="V2630" i="2"/>
  <c r="U2630" i="2"/>
  <c r="V2629" i="2"/>
  <c r="U2629" i="2"/>
  <c r="V2628" i="2"/>
  <c r="U2628" i="2"/>
  <c r="V2627" i="2"/>
  <c r="U2627" i="2"/>
  <c r="V2626" i="2"/>
  <c r="U2626" i="2"/>
  <c r="V2625" i="2"/>
  <c r="U2625" i="2"/>
  <c r="V2624" i="2"/>
  <c r="U2624" i="2"/>
  <c r="V2623" i="2"/>
  <c r="U2623" i="2"/>
  <c r="V2622" i="2"/>
  <c r="U2622" i="2"/>
  <c r="V2621" i="2"/>
  <c r="U2621" i="2"/>
  <c r="V2620" i="2"/>
  <c r="U2620" i="2"/>
  <c r="V2619" i="2"/>
  <c r="U2619" i="2"/>
  <c r="V2618" i="2"/>
  <c r="U2618" i="2"/>
  <c r="V2617" i="2"/>
  <c r="U2617" i="2"/>
  <c r="V2616" i="2"/>
  <c r="U2616" i="2"/>
  <c r="V2615" i="2"/>
  <c r="U2615" i="2"/>
  <c r="V2614" i="2"/>
  <c r="U2614" i="2"/>
  <c r="V2613" i="2"/>
  <c r="U2613" i="2"/>
  <c r="V2612" i="2"/>
  <c r="U2612" i="2"/>
  <c r="V2611" i="2"/>
  <c r="U2611" i="2"/>
  <c r="V2610" i="2"/>
  <c r="U2610" i="2"/>
  <c r="V2609" i="2"/>
  <c r="U2609" i="2"/>
  <c r="V2608" i="2"/>
  <c r="U2608" i="2"/>
  <c r="V2607" i="2"/>
  <c r="U2607" i="2"/>
  <c r="V2606" i="2"/>
  <c r="U2606" i="2"/>
  <c r="V2605" i="2"/>
  <c r="U2605" i="2"/>
  <c r="V2604" i="2"/>
  <c r="U2604" i="2"/>
  <c r="V2603" i="2"/>
  <c r="U2603" i="2"/>
  <c r="V2602" i="2"/>
  <c r="U2602" i="2"/>
  <c r="V2601" i="2"/>
  <c r="U2601" i="2"/>
  <c r="V2600" i="2"/>
  <c r="U2600" i="2"/>
  <c r="V2599" i="2"/>
  <c r="U2599" i="2"/>
  <c r="V2598" i="2"/>
  <c r="U2598" i="2"/>
  <c r="V2597" i="2"/>
  <c r="U2597" i="2"/>
  <c r="V2596" i="2"/>
  <c r="U2596" i="2"/>
  <c r="V2595" i="2"/>
  <c r="U2595" i="2"/>
  <c r="V2594" i="2"/>
  <c r="U2594" i="2"/>
  <c r="V2593" i="2"/>
  <c r="U2593" i="2"/>
  <c r="V2592" i="2"/>
  <c r="U2592" i="2"/>
  <c r="V2591" i="2"/>
  <c r="U2591" i="2"/>
  <c r="V2590" i="2"/>
  <c r="U2590" i="2"/>
  <c r="V2589" i="2"/>
  <c r="U2589" i="2"/>
  <c r="V2588" i="2"/>
  <c r="U2588" i="2"/>
  <c r="V2587" i="2"/>
  <c r="U2587" i="2"/>
  <c r="V2586" i="2"/>
  <c r="U2586" i="2"/>
  <c r="V2585" i="2"/>
  <c r="U2585" i="2"/>
  <c r="V2584" i="2"/>
  <c r="U2584" i="2"/>
  <c r="V2583" i="2"/>
  <c r="U2583" i="2"/>
  <c r="V2582" i="2"/>
  <c r="U2582" i="2"/>
  <c r="V2581" i="2"/>
  <c r="U2581" i="2"/>
  <c r="V2580" i="2"/>
  <c r="U2580" i="2"/>
  <c r="V2579" i="2"/>
  <c r="U2579" i="2"/>
  <c r="V2578" i="2"/>
  <c r="U2578" i="2"/>
  <c r="V2577" i="2"/>
  <c r="U2577" i="2"/>
  <c r="V2576" i="2"/>
  <c r="U2576" i="2"/>
  <c r="V2575" i="2"/>
  <c r="U2575" i="2"/>
  <c r="V2574" i="2"/>
  <c r="U2574" i="2"/>
  <c r="V2573" i="2"/>
  <c r="U2573" i="2"/>
  <c r="V2572" i="2"/>
  <c r="U2572" i="2"/>
  <c r="V2571" i="2"/>
  <c r="U2571" i="2"/>
  <c r="V2570" i="2"/>
  <c r="U2570" i="2"/>
  <c r="V2569" i="2"/>
  <c r="U2569" i="2"/>
  <c r="V2568" i="2"/>
  <c r="U2568" i="2"/>
  <c r="V2567" i="2"/>
  <c r="U2567" i="2"/>
  <c r="V2566" i="2"/>
  <c r="U2566" i="2"/>
  <c r="V2565" i="2"/>
  <c r="U2565" i="2"/>
  <c r="V2564" i="2"/>
  <c r="U2564" i="2"/>
  <c r="V2563" i="2"/>
  <c r="U2563" i="2"/>
  <c r="V2562" i="2"/>
  <c r="U2562" i="2"/>
  <c r="V2561" i="2"/>
  <c r="U2561" i="2"/>
  <c r="V2560" i="2"/>
  <c r="U2560" i="2"/>
  <c r="V2559" i="2"/>
  <c r="U2559" i="2"/>
  <c r="V2558" i="2"/>
  <c r="U2558" i="2"/>
  <c r="V2557" i="2"/>
  <c r="U2557" i="2"/>
  <c r="V2556" i="2"/>
  <c r="U2556" i="2"/>
  <c r="V2555" i="2"/>
  <c r="U2555" i="2"/>
  <c r="V2554" i="2"/>
  <c r="U2554" i="2"/>
  <c r="V2553" i="2"/>
  <c r="U2553" i="2"/>
  <c r="V2552" i="2"/>
  <c r="U2552" i="2"/>
  <c r="V2551" i="2"/>
  <c r="U2551" i="2"/>
  <c r="V2550" i="2"/>
  <c r="U2550" i="2"/>
  <c r="V2549" i="2"/>
  <c r="U2549" i="2"/>
  <c r="V2548" i="2"/>
  <c r="U2548" i="2"/>
  <c r="V2547" i="2"/>
  <c r="U2547" i="2"/>
  <c r="V2546" i="2"/>
  <c r="U2546" i="2"/>
  <c r="V2545" i="2"/>
  <c r="U2545" i="2"/>
  <c r="V2544" i="2"/>
  <c r="U2544" i="2"/>
  <c r="V2543" i="2"/>
  <c r="U2543" i="2"/>
  <c r="V2542" i="2"/>
  <c r="U2542" i="2"/>
  <c r="V2541" i="2"/>
  <c r="U2541" i="2"/>
  <c r="V2540" i="2"/>
  <c r="U2540" i="2"/>
  <c r="V2539" i="2"/>
  <c r="U2539" i="2"/>
  <c r="V2538" i="2"/>
  <c r="U2538" i="2"/>
  <c r="V2537" i="2"/>
  <c r="U2537" i="2"/>
  <c r="V2536" i="2"/>
  <c r="U2536" i="2"/>
  <c r="V2535" i="2"/>
  <c r="U2535" i="2"/>
  <c r="V2534" i="2"/>
  <c r="U2534" i="2"/>
  <c r="V2533" i="2"/>
  <c r="U2533" i="2"/>
  <c r="V2532" i="2"/>
  <c r="U2532" i="2"/>
  <c r="V2531" i="2"/>
  <c r="U2531" i="2"/>
  <c r="V2530" i="2"/>
  <c r="U2530" i="2"/>
  <c r="V2529" i="2"/>
  <c r="U2529" i="2"/>
  <c r="V2528" i="2"/>
  <c r="U2528" i="2"/>
  <c r="V2527" i="2"/>
  <c r="U2527" i="2"/>
  <c r="V2526" i="2"/>
  <c r="U2526" i="2"/>
  <c r="V2525" i="2"/>
  <c r="U2525" i="2"/>
  <c r="V2524" i="2"/>
  <c r="U2524" i="2"/>
  <c r="V2523" i="2"/>
  <c r="U2523" i="2"/>
  <c r="V2522" i="2"/>
  <c r="U2522" i="2"/>
  <c r="V2521" i="2"/>
  <c r="U2521" i="2"/>
  <c r="V2520" i="2"/>
  <c r="U2520" i="2"/>
  <c r="V2519" i="2"/>
  <c r="U2519" i="2"/>
  <c r="V2518" i="2"/>
  <c r="U2518" i="2"/>
  <c r="V2517" i="2"/>
  <c r="U2517" i="2"/>
  <c r="V2516" i="2"/>
  <c r="U2516" i="2"/>
  <c r="V2515" i="2"/>
  <c r="U2515" i="2"/>
  <c r="V2514" i="2"/>
  <c r="U2514" i="2"/>
  <c r="V2513" i="2"/>
  <c r="U2513" i="2"/>
  <c r="V2512" i="2"/>
  <c r="U2512" i="2"/>
  <c r="V2511" i="2"/>
  <c r="U2511" i="2"/>
  <c r="V2510" i="2"/>
  <c r="U2510" i="2"/>
  <c r="V2509" i="2"/>
  <c r="U2509" i="2"/>
  <c r="V2508" i="2"/>
  <c r="U2508" i="2"/>
  <c r="V2507" i="2"/>
  <c r="U2507" i="2"/>
  <c r="V2506" i="2"/>
  <c r="U2506" i="2"/>
  <c r="V2505" i="2"/>
  <c r="U2505" i="2"/>
  <c r="V2504" i="2"/>
  <c r="U2504" i="2"/>
  <c r="V2503" i="2"/>
  <c r="U2503" i="2"/>
  <c r="V2502" i="2"/>
  <c r="U2502" i="2"/>
  <c r="V2501" i="2"/>
  <c r="U2501" i="2"/>
  <c r="V2500" i="2"/>
  <c r="U2500" i="2"/>
  <c r="V2499" i="2"/>
  <c r="U2499" i="2"/>
  <c r="V2498" i="2"/>
  <c r="U2498" i="2"/>
  <c r="V2497" i="2"/>
  <c r="U2497" i="2"/>
  <c r="V2496" i="2"/>
  <c r="U2496" i="2"/>
  <c r="V2495" i="2"/>
  <c r="U2495" i="2"/>
  <c r="V2494" i="2"/>
  <c r="U2494" i="2"/>
  <c r="V2493" i="2"/>
  <c r="U2493" i="2"/>
  <c r="V2492" i="2"/>
  <c r="U2492" i="2"/>
  <c r="V2491" i="2"/>
  <c r="U2491" i="2"/>
  <c r="V2490" i="2"/>
  <c r="U2490" i="2"/>
  <c r="V2489" i="2"/>
  <c r="U2489" i="2"/>
  <c r="V2488" i="2"/>
  <c r="U2488" i="2"/>
  <c r="V2487" i="2"/>
  <c r="U2487" i="2"/>
  <c r="V2486" i="2"/>
  <c r="U2486" i="2"/>
  <c r="V2485" i="2"/>
  <c r="U2485" i="2"/>
  <c r="V2484" i="2"/>
  <c r="U2484" i="2"/>
  <c r="V2483" i="2"/>
  <c r="U2483" i="2"/>
  <c r="V2482" i="2"/>
  <c r="U2482" i="2"/>
  <c r="V2481" i="2"/>
  <c r="U2481" i="2"/>
  <c r="V2480" i="2"/>
  <c r="U2480" i="2"/>
  <c r="V2479" i="2"/>
  <c r="U2479" i="2"/>
  <c r="V2478" i="2"/>
  <c r="U2478" i="2"/>
  <c r="V2477" i="2"/>
  <c r="U2477" i="2"/>
  <c r="V2476" i="2"/>
  <c r="U2476" i="2"/>
  <c r="V2475" i="2"/>
  <c r="U2475" i="2"/>
  <c r="V2474" i="2"/>
  <c r="U2474" i="2"/>
  <c r="V2473" i="2"/>
  <c r="U2473" i="2"/>
  <c r="V2472" i="2"/>
  <c r="U2472" i="2"/>
  <c r="V2471" i="2"/>
  <c r="U2471" i="2"/>
  <c r="V2470" i="2"/>
  <c r="U2470" i="2"/>
  <c r="V2469" i="2"/>
  <c r="U2469" i="2"/>
  <c r="V2468" i="2"/>
  <c r="U2468" i="2"/>
  <c r="V2467" i="2"/>
  <c r="U2467" i="2"/>
  <c r="V2466" i="2"/>
  <c r="U2466" i="2"/>
  <c r="V2465" i="2"/>
  <c r="U2465" i="2"/>
  <c r="V2464" i="2"/>
  <c r="U2464" i="2"/>
  <c r="V2463" i="2"/>
  <c r="U2463" i="2"/>
  <c r="V2462" i="2"/>
  <c r="U2462" i="2"/>
  <c r="V2461" i="2"/>
  <c r="U2461" i="2"/>
  <c r="V2460" i="2"/>
  <c r="U2460" i="2"/>
  <c r="V2459" i="2"/>
  <c r="U2459" i="2"/>
  <c r="V2458" i="2"/>
  <c r="U2458" i="2"/>
  <c r="V2457" i="2"/>
  <c r="U2457" i="2"/>
  <c r="V2456" i="2"/>
  <c r="U2456" i="2"/>
  <c r="V2455" i="2"/>
  <c r="U2455" i="2"/>
  <c r="V2454" i="2"/>
  <c r="U2454" i="2"/>
  <c r="V2453" i="2"/>
  <c r="U2453" i="2"/>
  <c r="V2452" i="2"/>
  <c r="U2452" i="2"/>
  <c r="V2451" i="2"/>
  <c r="U2451" i="2"/>
  <c r="V2450" i="2"/>
  <c r="U2450" i="2"/>
  <c r="V2449" i="2"/>
  <c r="U2449" i="2"/>
  <c r="V2448" i="2"/>
  <c r="U2448" i="2"/>
  <c r="V2447" i="2"/>
  <c r="U2447" i="2"/>
  <c r="V2446" i="2"/>
  <c r="U2446" i="2"/>
  <c r="V2445" i="2"/>
  <c r="U2445" i="2"/>
  <c r="V2444" i="2"/>
  <c r="U2444" i="2"/>
  <c r="V2443" i="2"/>
  <c r="U2443" i="2"/>
  <c r="V2442" i="2"/>
  <c r="U2442" i="2"/>
  <c r="V2441" i="2"/>
  <c r="U2441" i="2"/>
  <c r="V2440" i="2"/>
  <c r="U2440" i="2"/>
  <c r="V2439" i="2"/>
  <c r="U2439" i="2"/>
  <c r="V2438" i="2"/>
  <c r="U2438" i="2"/>
  <c r="V2437" i="2"/>
  <c r="U2437" i="2"/>
  <c r="V2436" i="2"/>
  <c r="U2436" i="2"/>
  <c r="V2435" i="2"/>
  <c r="U2435" i="2"/>
  <c r="V2434" i="2"/>
  <c r="U2434" i="2"/>
  <c r="V2433" i="2"/>
  <c r="U2433" i="2"/>
  <c r="V2432" i="2"/>
  <c r="U2432" i="2"/>
  <c r="V2431" i="2"/>
  <c r="U2431" i="2"/>
  <c r="V2430" i="2"/>
  <c r="U2430" i="2"/>
  <c r="V2429" i="2"/>
  <c r="U2429" i="2"/>
  <c r="V2428" i="2"/>
  <c r="U2428" i="2"/>
  <c r="V2427" i="2"/>
  <c r="U2427" i="2"/>
  <c r="V2426" i="2"/>
  <c r="U2426" i="2"/>
  <c r="V2425" i="2"/>
  <c r="U2425" i="2"/>
  <c r="V2424" i="2"/>
  <c r="U2424" i="2"/>
  <c r="V2423" i="2"/>
  <c r="U2423" i="2"/>
  <c r="V2422" i="2"/>
  <c r="U2422" i="2"/>
  <c r="V2421" i="2"/>
  <c r="U2421" i="2"/>
  <c r="V2420" i="2"/>
  <c r="U2420" i="2"/>
  <c r="V2419" i="2"/>
  <c r="U2419" i="2"/>
  <c r="V2418" i="2"/>
  <c r="U2418" i="2"/>
  <c r="V2417" i="2"/>
  <c r="U2417" i="2"/>
  <c r="V2416" i="2"/>
  <c r="U2416" i="2"/>
  <c r="V2415" i="2"/>
  <c r="U2415" i="2"/>
  <c r="V2414" i="2"/>
  <c r="U2414" i="2"/>
  <c r="V2413" i="2"/>
  <c r="U2413" i="2"/>
  <c r="V2412" i="2"/>
  <c r="U2412" i="2"/>
  <c r="V2411" i="2"/>
  <c r="U2411" i="2"/>
  <c r="V2410" i="2"/>
  <c r="U2410" i="2"/>
  <c r="V2409" i="2"/>
  <c r="U2409" i="2"/>
  <c r="V2408" i="2"/>
  <c r="U2408" i="2"/>
  <c r="V2407" i="2"/>
  <c r="U2407" i="2"/>
  <c r="V2406" i="2"/>
  <c r="U2406" i="2"/>
  <c r="V2405" i="2"/>
  <c r="U2405" i="2"/>
  <c r="V2404" i="2"/>
  <c r="U2404" i="2"/>
  <c r="V2403" i="2"/>
  <c r="U2403" i="2"/>
  <c r="V2402" i="2"/>
  <c r="U2402" i="2"/>
  <c r="V2401" i="2"/>
  <c r="U2401" i="2"/>
  <c r="V2400" i="2"/>
  <c r="U2400" i="2"/>
  <c r="V2399" i="2"/>
  <c r="U2399" i="2"/>
  <c r="V2398" i="2"/>
  <c r="U2398" i="2"/>
  <c r="V2397" i="2"/>
  <c r="U2397" i="2"/>
  <c r="V2396" i="2"/>
  <c r="U2396" i="2"/>
  <c r="V2395" i="2"/>
  <c r="U2395" i="2"/>
  <c r="V2394" i="2"/>
  <c r="U2394" i="2"/>
  <c r="V2393" i="2"/>
  <c r="U2393" i="2"/>
  <c r="V2392" i="2"/>
  <c r="U2392" i="2"/>
  <c r="V2391" i="2"/>
  <c r="U2391" i="2"/>
  <c r="V2390" i="2"/>
  <c r="U2390" i="2"/>
  <c r="V2389" i="2"/>
  <c r="U2389" i="2"/>
  <c r="V2388" i="2"/>
  <c r="U2388" i="2"/>
  <c r="V2387" i="2"/>
  <c r="U2387" i="2"/>
  <c r="V2386" i="2"/>
  <c r="U2386" i="2"/>
  <c r="V2385" i="2"/>
  <c r="U2385" i="2"/>
  <c r="V2384" i="2"/>
  <c r="U2384" i="2"/>
  <c r="V2383" i="2"/>
  <c r="U2383" i="2"/>
  <c r="V2382" i="2"/>
  <c r="U2382" i="2"/>
  <c r="V2381" i="2"/>
  <c r="U2381" i="2"/>
  <c r="V2380" i="2"/>
  <c r="U2380" i="2"/>
  <c r="V2379" i="2"/>
  <c r="U2379" i="2"/>
  <c r="V2378" i="2"/>
  <c r="U2378" i="2"/>
  <c r="V2377" i="2"/>
  <c r="U2377" i="2"/>
  <c r="V2376" i="2"/>
  <c r="U2376" i="2"/>
  <c r="V2375" i="2"/>
  <c r="U2375" i="2"/>
  <c r="V2374" i="2"/>
  <c r="U2374" i="2"/>
  <c r="V2373" i="2"/>
  <c r="U2373" i="2"/>
  <c r="V2372" i="2"/>
  <c r="U2372" i="2"/>
  <c r="V2371" i="2"/>
  <c r="U2371" i="2"/>
  <c r="V2370" i="2"/>
  <c r="U2370" i="2"/>
  <c r="V2369" i="2"/>
  <c r="U2369" i="2"/>
  <c r="V2368" i="2"/>
  <c r="U2368" i="2"/>
  <c r="V2367" i="2"/>
  <c r="U2367" i="2"/>
  <c r="V2366" i="2"/>
  <c r="U2366" i="2"/>
  <c r="V2365" i="2"/>
  <c r="U2365" i="2"/>
  <c r="V2364" i="2"/>
  <c r="U2364" i="2"/>
  <c r="V2363" i="2"/>
  <c r="U2363" i="2"/>
  <c r="V2362" i="2"/>
  <c r="U2362" i="2"/>
  <c r="V2361" i="2"/>
  <c r="U2361" i="2"/>
  <c r="V2360" i="2"/>
  <c r="U2360" i="2"/>
  <c r="V2359" i="2"/>
  <c r="U2359" i="2"/>
  <c r="V2358" i="2"/>
  <c r="U2358" i="2"/>
  <c r="V2357" i="2"/>
  <c r="U2357" i="2"/>
  <c r="V2356" i="2"/>
  <c r="U2356" i="2"/>
  <c r="V2355" i="2"/>
  <c r="U2355" i="2"/>
  <c r="V2354" i="2"/>
  <c r="U2354" i="2"/>
  <c r="V2353" i="2"/>
  <c r="U2353" i="2"/>
  <c r="V2352" i="2"/>
  <c r="U2352" i="2"/>
  <c r="V2351" i="2"/>
  <c r="U2351" i="2"/>
  <c r="V2350" i="2"/>
  <c r="U2350" i="2"/>
  <c r="V2349" i="2"/>
  <c r="U2349" i="2"/>
  <c r="V2348" i="2"/>
  <c r="U2348" i="2"/>
  <c r="V2347" i="2"/>
  <c r="U2347" i="2"/>
  <c r="V2346" i="2"/>
  <c r="U2346" i="2"/>
  <c r="V2345" i="2"/>
  <c r="U2345" i="2"/>
  <c r="V2344" i="2"/>
  <c r="U2344" i="2"/>
  <c r="V2343" i="2"/>
  <c r="U2343" i="2"/>
  <c r="V2342" i="2"/>
  <c r="U2342" i="2"/>
  <c r="V2341" i="2"/>
  <c r="U2341" i="2"/>
  <c r="V2340" i="2"/>
  <c r="U2340" i="2"/>
  <c r="V2339" i="2"/>
  <c r="U2339" i="2"/>
  <c r="V2338" i="2"/>
  <c r="U2338" i="2"/>
  <c r="V2337" i="2"/>
  <c r="U2337" i="2"/>
  <c r="V2336" i="2"/>
  <c r="U2336" i="2"/>
  <c r="V2335" i="2"/>
  <c r="U2335" i="2"/>
  <c r="V2334" i="2"/>
  <c r="U2334" i="2"/>
  <c r="V2333" i="2"/>
  <c r="U2333" i="2"/>
  <c r="V2332" i="2"/>
  <c r="U2332" i="2"/>
  <c r="V2331" i="2"/>
  <c r="U2331" i="2"/>
  <c r="V2330" i="2"/>
  <c r="U2330" i="2"/>
  <c r="V2329" i="2"/>
  <c r="U2329" i="2"/>
  <c r="V2328" i="2"/>
  <c r="U2328" i="2"/>
  <c r="V2327" i="2"/>
  <c r="U2327" i="2"/>
  <c r="V2326" i="2"/>
  <c r="U2326" i="2"/>
  <c r="V2325" i="2"/>
  <c r="U2325" i="2"/>
  <c r="V2324" i="2"/>
  <c r="U2324" i="2"/>
  <c r="V2323" i="2"/>
  <c r="U2323" i="2"/>
  <c r="V2322" i="2"/>
  <c r="U2322" i="2"/>
  <c r="V2321" i="2"/>
  <c r="U2321" i="2"/>
  <c r="V2320" i="2"/>
  <c r="U2320" i="2"/>
  <c r="V2319" i="2"/>
  <c r="U2319" i="2"/>
  <c r="V2318" i="2"/>
  <c r="U2318" i="2"/>
  <c r="V2317" i="2"/>
  <c r="U2317" i="2"/>
  <c r="V2316" i="2"/>
  <c r="U2316" i="2"/>
  <c r="V2315" i="2"/>
  <c r="U2315" i="2"/>
  <c r="V2314" i="2"/>
  <c r="U2314" i="2"/>
  <c r="V2313" i="2"/>
  <c r="U2313" i="2"/>
  <c r="V2312" i="2"/>
  <c r="U2312" i="2"/>
  <c r="V2311" i="2"/>
  <c r="U2311" i="2"/>
  <c r="V2310" i="2"/>
  <c r="U2310" i="2"/>
  <c r="V2309" i="2"/>
  <c r="U2309" i="2"/>
  <c r="V2308" i="2"/>
  <c r="U2308" i="2"/>
  <c r="V2307" i="2"/>
  <c r="U2307" i="2"/>
  <c r="V2306" i="2"/>
  <c r="U2306" i="2"/>
  <c r="V2305" i="2"/>
  <c r="U2305" i="2"/>
  <c r="V2304" i="2"/>
  <c r="U2304" i="2"/>
  <c r="V2303" i="2"/>
  <c r="U2303" i="2"/>
  <c r="V2302" i="2"/>
  <c r="U2302" i="2"/>
  <c r="V2301" i="2"/>
  <c r="U2301" i="2"/>
  <c r="V2300" i="2"/>
  <c r="U2300" i="2"/>
  <c r="V2299" i="2"/>
  <c r="U2299" i="2"/>
  <c r="V2298" i="2"/>
  <c r="U2298" i="2"/>
  <c r="V2297" i="2"/>
  <c r="U2297" i="2"/>
  <c r="V2296" i="2"/>
  <c r="U2296" i="2"/>
  <c r="V2295" i="2"/>
  <c r="U2295" i="2"/>
  <c r="V2294" i="2"/>
  <c r="U2294" i="2"/>
  <c r="V2293" i="2"/>
  <c r="U2293" i="2"/>
  <c r="V2292" i="2"/>
  <c r="U2292" i="2"/>
  <c r="V2291" i="2"/>
  <c r="U2291" i="2"/>
  <c r="V2290" i="2"/>
  <c r="U2290" i="2"/>
  <c r="V2289" i="2"/>
  <c r="U2289" i="2"/>
  <c r="V2288" i="2"/>
  <c r="U2288" i="2"/>
  <c r="V2287" i="2"/>
  <c r="U2287" i="2"/>
  <c r="V2286" i="2"/>
  <c r="U2286" i="2"/>
  <c r="V2285" i="2"/>
  <c r="U2285" i="2"/>
  <c r="V2284" i="2"/>
  <c r="U2284" i="2"/>
  <c r="V2283" i="2"/>
  <c r="U2283" i="2"/>
  <c r="V2282" i="2"/>
  <c r="U2282" i="2"/>
  <c r="V2281" i="2"/>
  <c r="U2281" i="2"/>
  <c r="V2280" i="2"/>
  <c r="U2280" i="2"/>
  <c r="V2279" i="2"/>
  <c r="U2279" i="2"/>
  <c r="V2278" i="2"/>
  <c r="U2278" i="2"/>
  <c r="V2277" i="2"/>
  <c r="U2277" i="2"/>
  <c r="V2276" i="2"/>
  <c r="U2276" i="2"/>
  <c r="V2275" i="2"/>
  <c r="U2275" i="2"/>
  <c r="V2274" i="2"/>
  <c r="U2274" i="2"/>
  <c r="V2273" i="2"/>
  <c r="U2273" i="2"/>
  <c r="V2272" i="2"/>
  <c r="U2272" i="2"/>
  <c r="V2271" i="2"/>
  <c r="U2271" i="2"/>
  <c r="V2270" i="2"/>
  <c r="U2270" i="2"/>
  <c r="V2269" i="2"/>
  <c r="U2269" i="2"/>
  <c r="V2268" i="2"/>
  <c r="U2268" i="2"/>
  <c r="V2267" i="2"/>
  <c r="U2267" i="2"/>
  <c r="V2266" i="2"/>
  <c r="U2266" i="2"/>
  <c r="V2265" i="2"/>
  <c r="U2265" i="2"/>
  <c r="V2264" i="2"/>
  <c r="U2264" i="2"/>
  <c r="V2263" i="2"/>
  <c r="U2263" i="2"/>
  <c r="V2262" i="2"/>
  <c r="U2262" i="2"/>
  <c r="V2261" i="2"/>
  <c r="U2261" i="2"/>
  <c r="V2260" i="2"/>
  <c r="U2260" i="2"/>
  <c r="V2259" i="2"/>
  <c r="U2259" i="2"/>
  <c r="V2258" i="2"/>
  <c r="U2258" i="2"/>
  <c r="V2257" i="2"/>
  <c r="U2257" i="2"/>
  <c r="V2256" i="2"/>
  <c r="U2256" i="2"/>
  <c r="V2255" i="2"/>
  <c r="U2255" i="2"/>
  <c r="V2254" i="2"/>
  <c r="U2254" i="2"/>
  <c r="V2253" i="2"/>
  <c r="U2253" i="2"/>
  <c r="V2252" i="2"/>
  <c r="U2252" i="2"/>
  <c r="V2251" i="2"/>
  <c r="U2251" i="2"/>
  <c r="V2250" i="2"/>
  <c r="U2250" i="2"/>
  <c r="V2249" i="2"/>
  <c r="U2249" i="2"/>
  <c r="V2248" i="2"/>
  <c r="U2248" i="2"/>
  <c r="V2247" i="2"/>
  <c r="U2247" i="2"/>
  <c r="V2246" i="2"/>
  <c r="U2246" i="2"/>
  <c r="V2245" i="2"/>
  <c r="U2245" i="2"/>
  <c r="V2244" i="2"/>
  <c r="U2244" i="2"/>
  <c r="V2243" i="2"/>
  <c r="U2243" i="2"/>
  <c r="V2242" i="2"/>
  <c r="U2242" i="2"/>
  <c r="V2241" i="2"/>
  <c r="U2241" i="2"/>
  <c r="V2240" i="2"/>
  <c r="U2240" i="2"/>
  <c r="V2239" i="2"/>
  <c r="U2239" i="2"/>
  <c r="V2238" i="2"/>
  <c r="U2238" i="2"/>
  <c r="V2237" i="2"/>
  <c r="U2237" i="2"/>
  <c r="V2236" i="2"/>
  <c r="U2236" i="2"/>
  <c r="V2235" i="2"/>
  <c r="U2235" i="2"/>
  <c r="V2234" i="2"/>
  <c r="U2234" i="2"/>
  <c r="V2233" i="2"/>
  <c r="U2233" i="2"/>
  <c r="V2232" i="2"/>
  <c r="U2232" i="2"/>
  <c r="V2231" i="2"/>
  <c r="U2231" i="2"/>
  <c r="V2230" i="2"/>
  <c r="U2230" i="2"/>
  <c r="V2229" i="2"/>
  <c r="U2229" i="2"/>
  <c r="V2228" i="2"/>
  <c r="U2228" i="2"/>
  <c r="V2227" i="2"/>
  <c r="U2227" i="2"/>
  <c r="V2226" i="2"/>
  <c r="U2226" i="2"/>
  <c r="V2225" i="2"/>
  <c r="U2225" i="2"/>
  <c r="V2224" i="2"/>
  <c r="U2224" i="2"/>
  <c r="V2223" i="2"/>
  <c r="U2223" i="2"/>
  <c r="V2222" i="2"/>
  <c r="U2222" i="2"/>
  <c r="V2221" i="2"/>
  <c r="U2221" i="2"/>
  <c r="V2220" i="2"/>
  <c r="U2220" i="2"/>
  <c r="V2219" i="2"/>
  <c r="U2219" i="2"/>
  <c r="V2218" i="2"/>
  <c r="U2218" i="2"/>
  <c r="V2217" i="2"/>
  <c r="U2217" i="2"/>
  <c r="V2216" i="2"/>
  <c r="U2216" i="2"/>
  <c r="V2215" i="2"/>
  <c r="U2215" i="2"/>
  <c r="V2214" i="2"/>
  <c r="U2214" i="2"/>
  <c r="V2213" i="2"/>
  <c r="U2213" i="2"/>
  <c r="V2212" i="2"/>
  <c r="U2212" i="2"/>
  <c r="V2211" i="2"/>
  <c r="U2211" i="2"/>
  <c r="V2210" i="2"/>
  <c r="U2210" i="2"/>
  <c r="V2209" i="2"/>
  <c r="U2209" i="2"/>
  <c r="V2208" i="2"/>
  <c r="U2208" i="2"/>
  <c r="V2207" i="2"/>
  <c r="U2207" i="2"/>
  <c r="V2206" i="2"/>
  <c r="U2206" i="2"/>
  <c r="V2205" i="2"/>
  <c r="U2205" i="2"/>
  <c r="V2204" i="2"/>
  <c r="U2204" i="2"/>
  <c r="V2203" i="2"/>
  <c r="U2203" i="2"/>
  <c r="V2202" i="2"/>
  <c r="U2202" i="2"/>
  <c r="V2201" i="2"/>
  <c r="U2201" i="2"/>
  <c r="V2200" i="2"/>
  <c r="U2200" i="2"/>
  <c r="V2199" i="2"/>
  <c r="U2199" i="2"/>
  <c r="V2198" i="2"/>
  <c r="U2198" i="2"/>
  <c r="V2197" i="2"/>
  <c r="U2197" i="2"/>
  <c r="V2196" i="2"/>
  <c r="U2196" i="2"/>
  <c r="V2195" i="2"/>
  <c r="U2195" i="2"/>
  <c r="V2194" i="2"/>
  <c r="U2194" i="2"/>
  <c r="V2193" i="2"/>
  <c r="U2193" i="2"/>
  <c r="V2192" i="2"/>
  <c r="U2192" i="2"/>
  <c r="V2191" i="2"/>
  <c r="U2191" i="2"/>
  <c r="V2190" i="2"/>
  <c r="U2190" i="2"/>
  <c r="V2189" i="2"/>
  <c r="U2189" i="2"/>
  <c r="V2188" i="2"/>
  <c r="U2188" i="2"/>
  <c r="V2187" i="2"/>
  <c r="U2187" i="2"/>
  <c r="V2186" i="2"/>
  <c r="U2186" i="2"/>
  <c r="V2185" i="2"/>
  <c r="U2185" i="2"/>
  <c r="V2184" i="2"/>
  <c r="U2184" i="2"/>
  <c r="V2183" i="2"/>
  <c r="U2183" i="2"/>
  <c r="V2182" i="2"/>
  <c r="U2182" i="2"/>
  <c r="V2181" i="2"/>
  <c r="U2181" i="2"/>
  <c r="V2180" i="2"/>
  <c r="U2180" i="2"/>
  <c r="V2179" i="2"/>
  <c r="U2179" i="2"/>
  <c r="V2178" i="2"/>
  <c r="U2178" i="2"/>
  <c r="V2177" i="2"/>
  <c r="U2177" i="2"/>
  <c r="V2176" i="2"/>
  <c r="U2176" i="2"/>
  <c r="V2175" i="2"/>
  <c r="U2175" i="2"/>
  <c r="V2174" i="2"/>
  <c r="U2174" i="2"/>
  <c r="V2173" i="2"/>
  <c r="U2173" i="2"/>
  <c r="V2172" i="2"/>
  <c r="U2172" i="2"/>
  <c r="V2171" i="2"/>
  <c r="U2171" i="2"/>
  <c r="V2170" i="2"/>
  <c r="U2170" i="2"/>
  <c r="V2169" i="2"/>
  <c r="U2169" i="2"/>
  <c r="V2168" i="2"/>
  <c r="U2168" i="2"/>
  <c r="V2167" i="2"/>
  <c r="U2167" i="2"/>
  <c r="V2166" i="2"/>
  <c r="U2166" i="2"/>
  <c r="V2165" i="2"/>
  <c r="U2165" i="2"/>
  <c r="V2164" i="2"/>
  <c r="U2164" i="2"/>
  <c r="V2163" i="2"/>
  <c r="U2163" i="2"/>
  <c r="V2162" i="2"/>
  <c r="U2162" i="2"/>
  <c r="V2161" i="2"/>
  <c r="U2161" i="2"/>
  <c r="V2160" i="2"/>
  <c r="U2160" i="2"/>
  <c r="V2159" i="2"/>
  <c r="U2159" i="2"/>
  <c r="V2158" i="2"/>
  <c r="U2158" i="2"/>
  <c r="V2157" i="2"/>
  <c r="U2157" i="2"/>
  <c r="V2156" i="2"/>
  <c r="U2156" i="2"/>
  <c r="V2155" i="2"/>
  <c r="U2155" i="2"/>
  <c r="V2154" i="2"/>
  <c r="U2154" i="2"/>
  <c r="V2153" i="2"/>
  <c r="U2153" i="2"/>
  <c r="V2152" i="2"/>
  <c r="U2152" i="2"/>
  <c r="V2151" i="2"/>
  <c r="U2151" i="2"/>
  <c r="V2150" i="2"/>
  <c r="U2150" i="2"/>
  <c r="V2149" i="2"/>
  <c r="U2149" i="2"/>
  <c r="V2148" i="2"/>
  <c r="U2148" i="2"/>
  <c r="V2147" i="2"/>
  <c r="U2147" i="2"/>
  <c r="V2146" i="2"/>
  <c r="U2146" i="2"/>
  <c r="V2145" i="2"/>
  <c r="U2145" i="2"/>
  <c r="V2144" i="2"/>
  <c r="U2144" i="2"/>
  <c r="V2143" i="2"/>
  <c r="U2143" i="2"/>
  <c r="V2142" i="2"/>
  <c r="U2142" i="2"/>
  <c r="V2141" i="2"/>
  <c r="U2141" i="2"/>
  <c r="V2140" i="2"/>
  <c r="U2140" i="2"/>
  <c r="V2139" i="2"/>
  <c r="U2139" i="2"/>
  <c r="V2138" i="2"/>
  <c r="U2138" i="2"/>
  <c r="V2137" i="2"/>
  <c r="U2137" i="2"/>
  <c r="V2136" i="2"/>
  <c r="U2136" i="2"/>
  <c r="V2135" i="2"/>
  <c r="U2135" i="2"/>
  <c r="V2134" i="2"/>
  <c r="U2134" i="2"/>
  <c r="V2133" i="2"/>
  <c r="U2133" i="2"/>
  <c r="V2132" i="2"/>
  <c r="U2132" i="2"/>
  <c r="V2131" i="2"/>
  <c r="U2131" i="2"/>
  <c r="V2130" i="2"/>
  <c r="U2130" i="2"/>
  <c r="V2129" i="2"/>
  <c r="U2129" i="2"/>
  <c r="V2128" i="2"/>
  <c r="U2128" i="2"/>
  <c r="V2127" i="2"/>
  <c r="U2127" i="2"/>
  <c r="V2126" i="2"/>
  <c r="U2126" i="2"/>
  <c r="V2125" i="2"/>
  <c r="U2125" i="2"/>
  <c r="V2124" i="2"/>
  <c r="U2124" i="2"/>
  <c r="V2123" i="2"/>
  <c r="U2123" i="2"/>
  <c r="V2122" i="2"/>
  <c r="U2122" i="2"/>
  <c r="V2121" i="2"/>
  <c r="U2121" i="2"/>
  <c r="V2120" i="2"/>
  <c r="U2120" i="2"/>
  <c r="V2119" i="2"/>
  <c r="U2119" i="2"/>
  <c r="V2118" i="2"/>
  <c r="U2118" i="2"/>
  <c r="V2117" i="2"/>
  <c r="U2117" i="2"/>
  <c r="V2116" i="2"/>
  <c r="U2116" i="2"/>
  <c r="V2115" i="2"/>
  <c r="U2115" i="2"/>
  <c r="V2114" i="2"/>
  <c r="U2114" i="2"/>
  <c r="V2113" i="2"/>
  <c r="U2113" i="2"/>
  <c r="V2112" i="2"/>
  <c r="U2112" i="2"/>
  <c r="V2111" i="2"/>
  <c r="U2111" i="2"/>
  <c r="V2110" i="2"/>
  <c r="U2110" i="2"/>
  <c r="V2109" i="2"/>
  <c r="U2109" i="2"/>
  <c r="V2108" i="2"/>
  <c r="U2108" i="2"/>
  <c r="V2107" i="2"/>
  <c r="U2107" i="2"/>
  <c r="V2106" i="2"/>
  <c r="U2106" i="2"/>
  <c r="V2105" i="2"/>
  <c r="U2105" i="2"/>
  <c r="V2104" i="2"/>
  <c r="U2104" i="2"/>
  <c r="V2103" i="2"/>
  <c r="U2103" i="2"/>
  <c r="V2102" i="2"/>
  <c r="U2102" i="2"/>
  <c r="V2101" i="2"/>
  <c r="U2101" i="2"/>
  <c r="V2100" i="2"/>
  <c r="U2100" i="2"/>
  <c r="V2099" i="2"/>
  <c r="U2099" i="2"/>
  <c r="V2098" i="2"/>
  <c r="U2098" i="2"/>
  <c r="V2097" i="2"/>
  <c r="U2097" i="2"/>
  <c r="V2096" i="2"/>
  <c r="U2096" i="2"/>
  <c r="V2095" i="2"/>
  <c r="U2095" i="2"/>
  <c r="V2094" i="2"/>
  <c r="U2094" i="2"/>
  <c r="V2093" i="2"/>
  <c r="U2093" i="2"/>
  <c r="V2092" i="2"/>
  <c r="U2092" i="2"/>
  <c r="V2091" i="2"/>
  <c r="U2091" i="2"/>
  <c r="V2090" i="2"/>
  <c r="U2090" i="2"/>
  <c r="V2089" i="2"/>
  <c r="U2089" i="2"/>
  <c r="V2088" i="2"/>
  <c r="U2088" i="2"/>
  <c r="V2087" i="2"/>
  <c r="U2087" i="2"/>
  <c r="V2086" i="2"/>
  <c r="U2086" i="2"/>
  <c r="V2085" i="2"/>
  <c r="U2085" i="2"/>
  <c r="V2084" i="2"/>
  <c r="U2084" i="2"/>
  <c r="V2083" i="2"/>
  <c r="U2083" i="2"/>
  <c r="V2082" i="2"/>
  <c r="U2082" i="2"/>
  <c r="V2081" i="2"/>
  <c r="U2081" i="2"/>
  <c r="V2080" i="2"/>
  <c r="U2080" i="2"/>
  <c r="V2079" i="2"/>
  <c r="U2079" i="2"/>
  <c r="V2078" i="2"/>
  <c r="U2078" i="2"/>
  <c r="V2077" i="2"/>
  <c r="U2077" i="2"/>
  <c r="V2076" i="2"/>
  <c r="U2076" i="2"/>
  <c r="V2075" i="2"/>
  <c r="U2075" i="2"/>
  <c r="V2074" i="2"/>
  <c r="U2074" i="2"/>
  <c r="V2073" i="2"/>
  <c r="U2073" i="2"/>
  <c r="V2072" i="2"/>
  <c r="U2072" i="2"/>
  <c r="V2071" i="2"/>
  <c r="U2071" i="2"/>
  <c r="V2070" i="2"/>
  <c r="U2070" i="2"/>
  <c r="V2069" i="2"/>
  <c r="U2069" i="2"/>
  <c r="V2068" i="2"/>
  <c r="U2068" i="2"/>
  <c r="V2067" i="2"/>
  <c r="U2067" i="2"/>
  <c r="V2066" i="2"/>
  <c r="U2066" i="2"/>
  <c r="V2065" i="2"/>
  <c r="U2065" i="2"/>
  <c r="V2064" i="2"/>
  <c r="U2064" i="2"/>
  <c r="V2063" i="2"/>
  <c r="U2063" i="2"/>
  <c r="V2062" i="2"/>
  <c r="U2062" i="2"/>
  <c r="V2061" i="2"/>
  <c r="U2061" i="2"/>
  <c r="V2060" i="2"/>
  <c r="U2060" i="2"/>
  <c r="V2059" i="2"/>
  <c r="U2059" i="2"/>
  <c r="V2058" i="2"/>
  <c r="U2058" i="2"/>
  <c r="V2057" i="2"/>
  <c r="U2057" i="2"/>
  <c r="V2056" i="2"/>
  <c r="U2056" i="2"/>
  <c r="V2055" i="2"/>
  <c r="U2055" i="2"/>
  <c r="V2054" i="2"/>
  <c r="U2054" i="2"/>
  <c r="V2053" i="2"/>
  <c r="U2053" i="2"/>
  <c r="V2052" i="2"/>
  <c r="U2052" i="2"/>
  <c r="V2051" i="2"/>
  <c r="U2051" i="2"/>
  <c r="V2050" i="2"/>
  <c r="U2050" i="2"/>
  <c r="V2049" i="2"/>
  <c r="U2049" i="2"/>
  <c r="V2048" i="2"/>
  <c r="U2048" i="2"/>
  <c r="V2047" i="2"/>
  <c r="U2047" i="2"/>
  <c r="V2046" i="2"/>
  <c r="U2046" i="2"/>
  <c r="V2045" i="2"/>
  <c r="U2045" i="2"/>
  <c r="V2044" i="2"/>
  <c r="U2044" i="2"/>
  <c r="V2043" i="2"/>
  <c r="U2043" i="2"/>
  <c r="V2042" i="2"/>
  <c r="U2042" i="2"/>
  <c r="V2041" i="2"/>
  <c r="U2041" i="2"/>
  <c r="V2040" i="2"/>
  <c r="U2040" i="2"/>
  <c r="V2039" i="2"/>
  <c r="U2039" i="2"/>
  <c r="V2038" i="2"/>
  <c r="U2038" i="2"/>
  <c r="V2037" i="2"/>
  <c r="U2037" i="2"/>
  <c r="V2036" i="2"/>
  <c r="U2036" i="2"/>
  <c r="V2035" i="2"/>
  <c r="U2035" i="2"/>
  <c r="V2034" i="2"/>
  <c r="U2034" i="2"/>
  <c r="V2033" i="2"/>
  <c r="U2033" i="2"/>
  <c r="V2032" i="2"/>
  <c r="U2032" i="2"/>
  <c r="V2031" i="2"/>
  <c r="U2031" i="2"/>
  <c r="V2030" i="2"/>
  <c r="U2030" i="2"/>
  <c r="V2029" i="2"/>
  <c r="U2029" i="2"/>
  <c r="V2028" i="2"/>
  <c r="U2028" i="2"/>
  <c r="V2027" i="2"/>
  <c r="U2027" i="2"/>
  <c r="V2026" i="2"/>
  <c r="U2026" i="2"/>
  <c r="V2025" i="2"/>
  <c r="U2025" i="2"/>
  <c r="V2024" i="2"/>
  <c r="U2024" i="2"/>
  <c r="V2023" i="2"/>
  <c r="U2023" i="2"/>
  <c r="V2022" i="2"/>
  <c r="U2022" i="2"/>
  <c r="V2021" i="2"/>
  <c r="U2021" i="2"/>
  <c r="V2020" i="2"/>
  <c r="U2020" i="2"/>
  <c r="V2019" i="2"/>
  <c r="U2019" i="2"/>
  <c r="V2018" i="2"/>
  <c r="U2018" i="2"/>
  <c r="V2017" i="2"/>
  <c r="U2017" i="2"/>
  <c r="V2016" i="2"/>
  <c r="U2016" i="2"/>
  <c r="V2015" i="2"/>
  <c r="U2015" i="2"/>
  <c r="V2014" i="2"/>
  <c r="U2014" i="2"/>
  <c r="V2013" i="2"/>
  <c r="U2013" i="2"/>
  <c r="V2012" i="2"/>
  <c r="U2012" i="2"/>
  <c r="V2011" i="2"/>
  <c r="U2011" i="2"/>
  <c r="V2010" i="2"/>
  <c r="U2010" i="2"/>
  <c r="V2009" i="2"/>
  <c r="U2009" i="2"/>
  <c r="V2008" i="2"/>
  <c r="U2008" i="2"/>
  <c r="V2007" i="2"/>
  <c r="U2007" i="2"/>
  <c r="V2006" i="2"/>
  <c r="U2006" i="2"/>
  <c r="V2005" i="2"/>
  <c r="U2005" i="2"/>
  <c r="V2004" i="2"/>
  <c r="U2004" i="2"/>
  <c r="V2003" i="2"/>
  <c r="U2003" i="2"/>
  <c r="V2002" i="2"/>
  <c r="U2002" i="2"/>
  <c r="V2001" i="2"/>
  <c r="U2001" i="2"/>
  <c r="V2000" i="2"/>
  <c r="U2000" i="2"/>
  <c r="V1999" i="2"/>
  <c r="U1999" i="2"/>
  <c r="V1998" i="2"/>
  <c r="U1998" i="2"/>
  <c r="V1997" i="2"/>
  <c r="U1997" i="2"/>
  <c r="V1996" i="2"/>
  <c r="U1996" i="2"/>
  <c r="V1995" i="2"/>
  <c r="U1995" i="2"/>
  <c r="V1994" i="2"/>
  <c r="U1994" i="2"/>
  <c r="V1993" i="2"/>
  <c r="U1993" i="2"/>
  <c r="V1992" i="2"/>
  <c r="U1992" i="2"/>
  <c r="V1991" i="2"/>
  <c r="U1991" i="2"/>
  <c r="V1990" i="2"/>
  <c r="U1990" i="2"/>
  <c r="V1989" i="2"/>
  <c r="U1989" i="2"/>
  <c r="V1988" i="2"/>
  <c r="U1988" i="2"/>
  <c r="V1987" i="2"/>
  <c r="U1987" i="2"/>
  <c r="V1986" i="2"/>
  <c r="U1986" i="2"/>
  <c r="V1985" i="2"/>
  <c r="U1985" i="2"/>
  <c r="V1984" i="2"/>
  <c r="U1984" i="2"/>
  <c r="V1983" i="2"/>
  <c r="U1983" i="2"/>
  <c r="V1982" i="2"/>
  <c r="U1982" i="2"/>
  <c r="V1981" i="2"/>
  <c r="U1981" i="2"/>
  <c r="V1980" i="2"/>
  <c r="U1980" i="2"/>
  <c r="V1979" i="2"/>
  <c r="U1979" i="2"/>
  <c r="V1978" i="2"/>
  <c r="U1978" i="2"/>
  <c r="V1977" i="2"/>
  <c r="U1977" i="2"/>
  <c r="V1976" i="2"/>
  <c r="U1976" i="2"/>
  <c r="V1975" i="2"/>
  <c r="U1975" i="2"/>
  <c r="V1974" i="2"/>
  <c r="U1974" i="2"/>
  <c r="V1973" i="2"/>
  <c r="U1973" i="2"/>
  <c r="V1972" i="2"/>
  <c r="U1972" i="2"/>
  <c r="V1971" i="2"/>
  <c r="U1971" i="2"/>
  <c r="V1970" i="2"/>
  <c r="U1970" i="2"/>
  <c r="V1969" i="2"/>
  <c r="U1969" i="2"/>
  <c r="V1968" i="2"/>
  <c r="U1968" i="2"/>
  <c r="V1967" i="2"/>
  <c r="U1967" i="2"/>
  <c r="V1966" i="2"/>
  <c r="U1966" i="2"/>
  <c r="V1965" i="2"/>
  <c r="U1965" i="2"/>
  <c r="V1964" i="2"/>
  <c r="U1964" i="2"/>
  <c r="V1963" i="2"/>
  <c r="U1963" i="2"/>
  <c r="V1962" i="2"/>
  <c r="U1962" i="2"/>
  <c r="V1961" i="2"/>
  <c r="U1961" i="2"/>
  <c r="V1960" i="2"/>
  <c r="U1960" i="2"/>
  <c r="V1959" i="2"/>
  <c r="U1959" i="2"/>
  <c r="V1958" i="2"/>
  <c r="U1958" i="2"/>
  <c r="V1957" i="2"/>
  <c r="U1957" i="2"/>
  <c r="V1956" i="2"/>
  <c r="U1956" i="2"/>
  <c r="V1955" i="2"/>
  <c r="U1955" i="2"/>
  <c r="V1954" i="2"/>
  <c r="U1954" i="2"/>
  <c r="V1953" i="2"/>
  <c r="U1953" i="2"/>
  <c r="V1952" i="2"/>
  <c r="U1952" i="2"/>
  <c r="V1951" i="2"/>
  <c r="U1951" i="2"/>
  <c r="V1950" i="2"/>
  <c r="U1950" i="2"/>
  <c r="V1949" i="2"/>
  <c r="U1949" i="2"/>
  <c r="V1948" i="2"/>
  <c r="U1948" i="2"/>
  <c r="V1947" i="2"/>
  <c r="U1947" i="2"/>
  <c r="V1946" i="2"/>
  <c r="U1946" i="2"/>
  <c r="V1945" i="2"/>
  <c r="U1945" i="2"/>
  <c r="V1944" i="2"/>
  <c r="U1944" i="2"/>
  <c r="V1943" i="2"/>
  <c r="U1943" i="2"/>
  <c r="V1942" i="2"/>
  <c r="U1942" i="2"/>
  <c r="V1941" i="2"/>
  <c r="U1941" i="2"/>
  <c r="V1940" i="2"/>
  <c r="U1940" i="2"/>
  <c r="V1939" i="2"/>
  <c r="U1939" i="2"/>
  <c r="V1938" i="2"/>
  <c r="U1938" i="2"/>
  <c r="V1937" i="2"/>
  <c r="U1937" i="2"/>
  <c r="V1936" i="2"/>
  <c r="U1936" i="2"/>
  <c r="V1935" i="2"/>
  <c r="U1935" i="2"/>
  <c r="V1934" i="2"/>
  <c r="U1934" i="2"/>
  <c r="V1933" i="2"/>
  <c r="U1933" i="2"/>
  <c r="V1932" i="2"/>
  <c r="U1932" i="2"/>
  <c r="V1931" i="2"/>
  <c r="U1931" i="2"/>
  <c r="V1930" i="2"/>
  <c r="U1930" i="2"/>
  <c r="V1929" i="2"/>
  <c r="U1929" i="2"/>
  <c r="V1928" i="2"/>
  <c r="U1928" i="2"/>
  <c r="V1927" i="2"/>
  <c r="U1927" i="2"/>
  <c r="V1926" i="2"/>
  <c r="U1926" i="2"/>
  <c r="V1925" i="2"/>
  <c r="U1925" i="2"/>
  <c r="V1924" i="2"/>
  <c r="U1924" i="2"/>
  <c r="V1923" i="2"/>
  <c r="U1923" i="2"/>
  <c r="V1922" i="2"/>
  <c r="U1922" i="2"/>
  <c r="V1921" i="2"/>
  <c r="U1921" i="2"/>
  <c r="V1920" i="2"/>
  <c r="U1920" i="2"/>
  <c r="V1919" i="2"/>
  <c r="U1919" i="2"/>
  <c r="V1918" i="2"/>
  <c r="U1918" i="2"/>
  <c r="V1917" i="2"/>
  <c r="U1917" i="2"/>
  <c r="V1916" i="2"/>
  <c r="U1916" i="2"/>
  <c r="V1915" i="2"/>
  <c r="U1915" i="2"/>
  <c r="V1914" i="2"/>
  <c r="U1914" i="2"/>
  <c r="V1913" i="2"/>
  <c r="U1913" i="2"/>
  <c r="V1912" i="2"/>
  <c r="U1912" i="2"/>
  <c r="V1911" i="2"/>
  <c r="U1911" i="2"/>
  <c r="V1910" i="2"/>
  <c r="U1910" i="2"/>
  <c r="V1909" i="2"/>
  <c r="U1909" i="2"/>
  <c r="V1908" i="2"/>
  <c r="U1908" i="2"/>
  <c r="V1907" i="2"/>
  <c r="U1907" i="2"/>
  <c r="V1906" i="2"/>
  <c r="U1906" i="2"/>
  <c r="V1905" i="2"/>
  <c r="U1905" i="2"/>
  <c r="V1904" i="2"/>
  <c r="U1904" i="2"/>
  <c r="V1903" i="2"/>
  <c r="U1903" i="2"/>
  <c r="V1902" i="2"/>
  <c r="U1902" i="2"/>
  <c r="V1901" i="2"/>
  <c r="U1901" i="2"/>
  <c r="V1900" i="2"/>
  <c r="U1900" i="2"/>
  <c r="V1899" i="2"/>
  <c r="U1899" i="2"/>
  <c r="V1898" i="2"/>
  <c r="U1898" i="2"/>
  <c r="V1897" i="2"/>
  <c r="U1897" i="2"/>
  <c r="V1896" i="2"/>
  <c r="U1896" i="2"/>
  <c r="V1895" i="2"/>
  <c r="U1895" i="2"/>
  <c r="V1894" i="2"/>
  <c r="U1894" i="2"/>
  <c r="V1893" i="2"/>
  <c r="U1893" i="2"/>
  <c r="V1892" i="2"/>
  <c r="U1892" i="2"/>
  <c r="V1891" i="2"/>
  <c r="U1891" i="2"/>
  <c r="V1890" i="2"/>
  <c r="U1890" i="2"/>
  <c r="V1889" i="2"/>
  <c r="U1889" i="2"/>
  <c r="V1888" i="2"/>
  <c r="U1888" i="2"/>
  <c r="V1887" i="2"/>
  <c r="U1887" i="2"/>
  <c r="V1886" i="2"/>
  <c r="U1886" i="2"/>
  <c r="V1885" i="2"/>
  <c r="U1885" i="2"/>
  <c r="V1884" i="2"/>
  <c r="U1884" i="2"/>
  <c r="V1883" i="2"/>
  <c r="U1883" i="2"/>
  <c r="V1882" i="2"/>
  <c r="U1882" i="2"/>
  <c r="V1881" i="2"/>
  <c r="U1881" i="2"/>
  <c r="V1880" i="2"/>
  <c r="U1880" i="2"/>
  <c r="V1879" i="2"/>
  <c r="U1879" i="2"/>
  <c r="V1878" i="2"/>
  <c r="U1878" i="2"/>
  <c r="V1877" i="2"/>
  <c r="U1877" i="2"/>
  <c r="V1876" i="2"/>
  <c r="U1876" i="2"/>
  <c r="V1875" i="2"/>
  <c r="U1875" i="2"/>
  <c r="V1874" i="2"/>
  <c r="U1874" i="2"/>
  <c r="V1873" i="2"/>
  <c r="U1873" i="2"/>
  <c r="V1872" i="2"/>
  <c r="U1872" i="2"/>
  <c r="V1871" i="2"/>
  <c r="U1871" i="2"/>
  <c r="V1870" i="2"/>
  <c r="U1870" i="2"/>
  <c r="V1869" i="2"/>
  <c r="U1869" i="2"/>
  <c r="V1868" i="2"/>
  <c r="U1868" i="2"/>
  <c r="V1867" i="2"/>
  <c r="U1867" i="2"/>
  <c r="V1866" i="2"/>
  <c r="U1866" i="2"/>
  <c r="V1865" i="2"/>
  <c r="U1865" i="2"/>
  <c r="V1864" i="2"/>
  <c r="U1864" i="2"/>
  <c r="V1863" i="2"/>
  <c r="U1863" i="2"/>
  <c r="V1862" i="2"/>
  <c r="U1862" i="2"/>
  <c r="V1861" i="2"/>
  <c r="U1861" i="2"/>
  <c r="V1860" i="2"/>
  <c r="U1860" i="2"/>
  <c r="V1859" i="2"/>
  <c r="U1859" i="2"/>
  <c r="V1858" i="2"/>
  <c r="U1858" i="2"/>
  <c r="V1857" i="2"/>
  <c r="U1857" i="2"/>
  <c r="V1856" i="2"/>
  <c r="U1856" i="2"/>
  <c r="V1855" i="2"/>
  <c r="U1855" i="2"/>
  <c r="V1854" i="2"/>
  <c r="U1854" i="2"/>
  <c r="V1853" i="2"/>
  <c r="U1853" i="2"/>
  <c r="V1852" i="2"/>
  <c r="U1852" i="2"/>
  <c r="V1851" i="2"/>
  <c r="U1851" i="2"/>
  <c r="V1850" i="2"/>
  <c r="U1850" i="2"/>
  <c r="V1849" i="2"/>
  <c r="U1849" i="2"/>
  <c r="V1848" i="2"/>
  <c r="U1848" i="2"/>
  <c r="V1847" i="2"/>
  <c r="U1847" i="2"/>
  <c r="V1846" i="2"/>
  <c r="U1846" i="2"/>
  <c r="V1845" i="2"/>
  <c r="U1845" i="2"/>
  <c r="V1844" i="2"/>
  <c r="U1844" i="2"/>
  <c r="V1843" i="2"/>
  <c r="U1843" i="2"/>
  <c r="V1842" i="2"/>
  <c r="U1842" i="2"/>
  <c r="V1841" i="2"/>
  <c r="U1841" i="2"/>
  <c r="V1840" i="2"/>
  <c r="U1840" i="2"/>
  <c r="V1839" i="2"/>
  <c r="U1839" i="2"/>
  <c r="V1838" i="2"/>
  <c r="U1838" i="2"/>
  <c r="V1837" i="2"/>
  <c r="U1837" i="2"/>
  <c r="V1836" i="2"/>
  <c r="U1836" i="2"/>
  <c r="V1835" i="2"/>
  <c r="U1835" i="2"/>
  <c r="V1834" i="2"/>
  <c r="U1834" i="2"/>
  <c r="V1833" i="2"/>
  <c r="U1833" i="2"/>
  <c r="V1832" i="2"/>
  <c r="U1832" i="2"/>
  <c r="V1831" i="2"/>
  <c r="U1831" i="2"/>
  <c r="V1830" i="2"/>
  <c r="U1830" i="2"/>
  <c r="V1829" i="2"/>
  <c r="U1829" i="2"/>
  <c r="V1828" i="2"/>
  <c r="U1828" i="2"/>
  <c r="V1827" i="2"/>
  <c r="U1827" i="2"/>
  <c r="V1826" i="2"/>
  <c r="U1826" i="2"/>
  <c r="V1825" i="2"/>
  <c r="U1825" i="2"/>
  <c r="V1824" i="2"/>
  <c r="U1824" i="2"/>
  <c r="V1823" i="2"/>
  <c r="U1823" i="2"/>
  <c r="V1822" i="2"/>
  <c r="U1822" i="2"/>
  <c r="V1821" i="2"/>
  <c r="U1821" i="2"/>
  <c r="V1820" i="2"/>
  <c r="U1820" i="2"/>
  <c r="V1819" i="2"/>
  <c r="U1819" i="2"/>
  <c r="V1818" i="2"/>
  <c r="U1818" i="2"/>
  <c r="V1817" i="2"/>
  <c r="U1817" i="2"/>
  <c r="V1816" i="2"/>
  <c r="U1816" i="2"/>
  <c r="V1815" i="2"/>
  <c r="U1815" i="2"/>
  <c r="V1814" i="2"/>
  <c r="U1814" i="2"/>
  <c r="V1813" i="2"/>
  <c r="U1813" i="2"/>
  <c r="V1812" i="2"/>
  <c r="U1812" i="2"/>
  <c r="V1811" i="2"/>
  <c r="U1811" i="2"/>
  <c r="V1810" i="2"/>
  <c r="U1810" i="2"/>
  <c r="V1809" i="2"/>
  <c r="U1809" i="2"/>
  <c r="V1808" i="2"/>
  <c r="U1808" i="2"/>
  <c r="V1807" i="2"/>
  <c r="U1807" i="2"/>
  <c r="V1806" i="2"/>
  <c r="U1806" i="2"/>
  <c r="V1805" i="2"/>
  <c r="U1805" i="2"/>
  <c r="V1804" i="2"/>
  <c r="U1804" i="2"/>
  <c r="V1803" i="2"/>
  <c r="U1803" i="2"/>
  <c r="V1802" i="2"/>
  <c r="U1802" i="2"/>
  <c r="V1801" i="2"/>
  <c r="U1801" i="2"/>
  <c r="V1800" i="2"/>
  <c r="U1800" i="2"/>
  <c r="V1799" i="2"/>
  <c r="U1799" i="2"/>
  <c r="V1798" i="2"/>
  <c r="U1798" i="2"/>
  <c r="V1797" i="2"/>
  <c r="U1797" i="2"/>
  <c r="V1796" i="2"/>
  <c r="U1796" i="2"/>
  <c r="V1795" i="2"/>
  <c r="U1795" i="2"/>
  <c r="V1794" i="2"/>
  <c r="U1794" i="2"/>
  <c r="V1793" i="2"/>
  <c r="U1793" i="2"/>
  <c r="V1792" i="2"/>
  <c r="U1792" i="2"/>
  <c r="V1791" i="2"/>
  <c r="U1791" i="2"/>
  <c r="V1790" i="2"/>
  <c r="U1790" i="2"/>
  <c r="V1789" i="2"/>
  <c r="U1789" i="2"/>
  <c r="V1788" i="2"/>
  <c r="U1788" i="2"/>
  <c r="V1787" i="2"/>
  <c r="U1787" i="2"/>
  <c r="V1786" i="2"/>
  <c r="U1786" i="2"/>
  <c r="V1785" i="2"/>
  <c r="U1785" i="2"/>
  <c r="V1784" i="2"/>
  <c r="U1784" i="2"/>
  <c r="V1783" i="2"/>
  <c r="U1783" i="2"/>
  <c r="V1782" i="2"/>
  <c r="U1782" i="2"/>
  <c r="V1781" i="2"/>
  <c r="U1781" i="2"/>
  <c r="V1780" i="2"/>
  <c r="U1780" i="2"/>
  <c r="V1779" i="2"/>
  <c r="U1779" i="2"/>
  <c r="V1778" i="2"/>
  <c r="U1778" i="2"/>
  <c r="V1777" i="2"/>
  <c r="U1777" i="2"/>
  <c r="V1776" i="2"/>
  <c r="U1776" i="2"/>
  <c r="V1775" i="2"/>
  <c r="U1775" i="2"/>
  <c r="V1774" i="2"/>
  <c r="U1774" i="2"/>
  <c r="V1773" i="2"/>
  <c r="U1773" i="2"/>
  <c r="V1772" i="2"/>
  <c r="U1772" i="2"/>
  <c r="V1771" i="2"/>
  <c r="U1771" i="2"/>
  <c r="V1770" i="2"/>
  <c r="U1770" i="2"/>
  <c r="V1769" i="2"/>
  <c r="U1769" i="2"/>
  <c r="V1768" i="2"/>
  <c r="U1768" i="2"/>
  <c r="V1767" i="2"/>
  <c r="U1767" i="2"/>
  <c r="V1766" i="2"/>
  <c r="U1766" i="2"/>
  <c r="V1765" i="2"/>
  <c r="U1765" i="2"/>
  <c r="V1764" i="2"/>
  <c r="U1764" i="2"/>
  <c r="V1763" i="2"/>
  <c r="U1763" i="2"/>
  <c r="V1762" i="2"/>
  <c r="U1762" i="2"/>
  <c r="V1761" i="2"/>
  <c r="U1761" i="2"/>
  <c r="V1760" i="2"/>
  <c r="U1760" i="2"/>
  <c r="V1759" i="2"/>
  <c r="U1759" i="2"/>
  <c r="V1758" i="2"/>
  <c r="U1758" i="2"/>
  <c r="V1757" i="2"/>
  <c r="U1757" i="2"/>
  <c r="V1756" i="2"/>
  <c r="U1756" i="2"/>
  <c r="V1755" i="2"/>
  <c r="U1755" i="2"/>
  <c r="V1754" i="2"/>
  <c r="U1754" i="2"/>
  <c r="V1753" i="2"/>
  <c r="U1753" i="2"/>
  <c r="V1752" i="2"/>
  <c r="U1752" i="2"/>
  <c r="V1751" i="2"/>
  <c r="U1751" i="2"/>
  <c r="V1750" i="2"/>
  <c r="U1750" i="2"/>
  <c r="V1749" i="2"/>
  <c r="U1749" i="2"/>
  <c r="V1748" i="2"/>
  <c r="U1748" i="2"/>
  <c r="V1747" i="2"/>
  <c r="U1747" i="2"/>
  <c r="V1746" i="2"/>
  <c r="U1746" i="2"/>
  <c r="V1745" i="2"/>
  <c r="U1745" i="2"/>
  <c r="V1744" i="2"/>
  <c r="U1744" i="2"/>
  <c r="V1743" i="2"/>
  <c r="U1743" i="2"/>
  <c r="V1742" i="2"/>
  <c r="U1742" i="2"/>
  <c r="V1741" i="2"/>
  <c r="U1741" i="2"/>
  <c r="V1740" i="2"/>
  <c r="U1740" i="2"/>
  <c r="V1739" i="2"/>
  <c r="U1739" i="2"/>
  <c r="V1738" i="2"/>
  <c r="U1738" i="2"/>
  <c r="V1737" i="2"/>
  <c r="U1737" i="2"/>
  <c r="V1736" i="2"/>
  <c r="U1736" i="2"/>
  <c r="V1735" i="2"/>
  <c r="U1735" i="2"/>
  <c r="V1734" i="2"/>
  <c r="U1734" i="2"/>
  <c r="V1733" i="2"/>
  <c r="U1733" i="2"/>
  <c r="V1732" i="2"/>
  <c r="U1732" i="2"/>
  <c r="V1731" i="2"/>
  <c r="U1731" i="2"/>
  <c r="V1730" i="2"/>
  <c r="U1730" i="2"/>
  <c r="V1729" i="2"/>
  <c r="U1729" i="2"/>
  <c r="V1728" i="2"/>
  <c r="U1728" i="2"/>
  <c r="V1727" i="2"/>
  <c r="U1727" i="2"/>
  <c r="V1726" i="2"/>
  <c r="U1726" i="2"/>
  <c r="V1725" i="2"/>
  <c r="U1725" i="2"/>
  <c r="V1724" i="2"/>
  <c r="U1724" i="2"/>
  <c r="V1723" i="2"/>
  <c r="U1723" i="2"/>
  <c r="V1722" i="2"/>
  <c r="U1722" i="2"/>
  <c r="V1721" i="2"/>
  <c r="U1721" i="2"/>
  <c r="V1720" i="2"/>
  <c r="U1720" i="2"/>
  <c r="V1719" i="2"/>
  <c r="U1719" i="2"/>
  <c r="V1718" i="2"/>
  <c r="U1718" i="2"/>
  <c r="V1717" i="2"/>
  <c r="U1717" i="2"/>
  <c r="V1716" i="2"/>
  <c r="U1716" i="2"/>
  <c r="V1715" i="2"/>
  <c r="U1715" i="2"/>
  <c r="V1714" i="2"/>
  <c r="U1714" i="2"/>
  <c r="V1713" i="2"/>
  <c r="U1713" i="2"/>
  <c r="V1712" i="2"/>
  <c r="U1712" i="2"/>
  <c r="V1711" i="2"/>
  <c r="U1711" i="2"/>
  <c r="V1710" i="2"/>
  <c r="U1710" i="2"/>
  <c r="V1709" i="2"/>
  <c r="U1709" i="2"/>
  <c r="V1708" i="2"/>
  <c r="U1708" i="2"/>
  <c r="V1707" i="2"/>
  <c r="U1707" i="2"/>
  <c r="V1706" i="2"/>
  <c r="U1706" i="2"/>
  <c r="V1705" i="2"/>
  <c r="U1705" i="2"/>
  <c r="V1704" i="2"/>
  <c r="U1704" i="2"/>
  <c r="V1703" i="2"/>
  <c r="U1703" i="2"/>
  <c r="V1702" i="2"/>
  <c r="U1702" i="2"/>
  <c r="V1701" i="2"/>
  <c r="U1701" i="2"/>
  <c r="V1700" i="2"/>
  <c r="U1700" i="2"/>
  <c r="V1699" i="2"/>
  <c r="U1699" i="2"/>
  <c r="V1698" i="2"/>
  <c r="U1698" i="2"/>
  <c r="V1697" i="2"/>
  <c r="U1697" i="2"/>
  <c r="V1696" i="2"/>
  <c r="U1696" i="2"/>
  <c r="V1695" i="2"/>
  <c r="U1695" i="2"/>
  <c r="V1694" i="2"/>
  <c r="U1694" i="2"/>
  <c r="V1693" i="2"/>
  <c r="U1693" i="2"/>
  <c r="V1692" i="2"/>
  <c r="U1692" i="2"/>
  <c r="V1691" i="2"/>
  <c r="U1691" i="2"/>
  <c r="V1690" i="2"/>
  <c r="U1690" i="2"/>
  <c r="V1689" i="2"/>
  <c r="U1689" i="2"/>
  <c r="V1688" i="2"/>
  <c r="U1688" i="2"/>
  <c r="V1687" i="2"/>
  <c r="U1687" i="2"/>
  <c r="V1686" i="2"/>
  <c r="U1686" i="2"/>
  <c r="V1685" i="2"/>
  <c r="U1685" i="2"/>
  <c r="V1684" i="2"/>
  <c r="U1684" i="2"/>
  <c r="V1683" i="2"/>
  <c r="U1683" i="2"/>
  <c r="V1682" i="2"/>
  <c r="U1682" i="2"/>
  <c r="V1681" i="2"/>
  <c r="U1681" i="2"/>
  <c r="V1680" i="2"/>
  <c r="U1680" i="2"/>
  <c r="V1679" i="2"/>
  <c r="U1679" i="2"/>
  <c r="V1678" i="2"/>
  <c r="U1678" i="2"/>
  <c r="V1677" i="2"/>
  <c r="U1677" i="2"/>
  <c r="V1676" i="2"/>
  <c r="U1676" i="2"/>
  <c r="V1675" i="2"/>
  <c r="U1675" i="2"/>
  <c r="V1674" i="2"/>
  <c r="U1674" i="2"/>
  <c r="V1673" i="2"/>
  <c r="U1673" i="2"/>
  <c r="V1672" i="2"/>
  <c r="U1672" i="2"/>
  <c r="V1671" i="2"/>
  <c r="U1671" i="2"/>
  <c r="V1670" i="2"/>
  <c r="U1670" i="2"/>
  <c r="V1669" i="2"/>
  <c r="U1669" i="2"/>
  <c r="V1668" i="2"/>
  <c r="U1668" i="2"/>
  <c r="V1667" i="2"/>
  <c r="U1667" i="2"/>
  <c r="V1666" i="2"/>
  <c r="U1666" i="2"/>
  <c r="V1665" i="2"/>
  <c r="U1665" i="2"/>
  <c r="V1664" i="2"/>
  <c r="U1664" i="2"/>
  <c r="V1663" i="2"/>
  <c r="U1663" i="2"/>
  <c r="V1662" i="2"/>
  <c r="U1662" i="2"/>
  <c r="V1661" i="2"/>
  <c r="U1661" i="2"/>
  <c r="V1660" i="2"/>
  <c r="U1660" i="2"/>
  <c r="V1659" i="2"/>
  <c r="U1659" i="2"/>
  <c r="V1658" i="2"/>
  <c r="U1658" i="2"/>
  <c r="V1657" i="2"/>
  <c r="U1657" i="2"/>
  <c r="V1656" i="2"/>
  <c r="U1656" i="2"/>
  <c r="V1655" i="2"/>
  <c r="U1655" i="2"/>
  <c r="V1654" i="2"/>
  <c r="U1654" i="2"/>
  <c r="V1653" i="2"/>
  <c r="U1653" i="2"/>
  <c r="V1652" i="2"/>
  <c r="U1652" i="2"/>
  <c r="V1651" i="2"/>
  <c r="U1651" i="2"/>
  <c r="V1650" i="2"/>
  <c r="U1650" i="2"/>
  <c r="V1649" i="2"/>
  <c r="U1649" i="2"/>
  <c r="V1648" i="2"/>
  <c r="U1648" i="2"/>
  <c r="V1647" i="2"/>
  <c r="U1647" i="2"/>
  <c r="V1646" i="2"/>
  <c r="U1646" i="2"/>
  <c r="V1645" i="2"/>
  <c r="U1645" i="2"/>
  <c r="V1644" i="2"/>
  <c r="U1644" i="2"/>
  <c r="V1643" i="2"/>
  <c r="U1643" i="2"/>
  <c r="V1642" i="2"/>
  <c r="U1642" i="2"/>
  <c r="V1641" i="2"/>
  <c r="U1641" i="2"/>
  <c r="V1640" i="2"/>
  <c r="U1640" i="2"/>
  <c r="V1639" i="2"/>
  <c r="U1639" i="2"/>
  <c r="V1638" i="2"/>
  <c r="U1638" i="2"/>
  <c r="V1637" i="2"/>
  <c r="U1637" i="2"/>
  <c r="V1636" i="2"/>
  <c r="U1636" i="2"/>
  <c r="V1635" i="2"/>
  <c r="U1635" i="2"/>
  <c r="V1634" i="2"/>
  <c r="U1634" i="2"/>
  <c r="V1633" i="2"/>
  <c r="U1633" i="2"/>
  <c r="V1632" i="2"/>
  <c r="U1632" i="2"/>
  <c r="V1631" i="2"/>
  <c r="U1631" i="2"/>
  <c r="V1630" i="2"/>
  <c r="U1630" i="2"/>
  <c r="V1629" i="2"/>
  <c r="U1629" i="2"/>
  <c r="V1628" i="2"/>
  <c r="U1628" i="2"/>
  <c r="V1627" i="2"/>
  <c r="U1627" i="2"/>
  <c r="V1626" i="2"/>
  <c r="U1626" i="2"/>
  <c r="V1625" i="2"/>
  <c r="U1625" i="2"/>
  <c r="V1624" i="2"/>
  <c r="U1624" i="2"/>
  <c r="V1623" i="2"/>
  <c r="U1623" i="2"/>
  <c r="V1622" i="2"/>
  <c r="U1622" i="2"/>
  <c r="V1621" i="2"/>
  <c r="U1621" i="2"/>
  <c r="V1620" i="2"/>
  <c r="U1620" i="2"/>
  <c r="V1619" i="2"/>
  <c r="U1619" i="2"/>
  <c r="V1618" i="2"/>
  <c r="U1618" i="2"/>
  <c r="V1617" i="2"/>
  <c r="U1617" i="2"/>
  <c r="V1616" i="2"/>
  <c r="U1616" i="2"/>
  <c r="V1615" i="2"/>
  <c r="U1615" i="2"/>
  <c r="V1614" i="2"/>
  <c r="U1614" i="2"/>
  <c r="V1613" i="2"/>
  <c r="U1613" i="2"/>
  <c r="V1612" i="2"/>
  <c r="U1612" i="2"/>
  <c r="V1611" i="2"/>
  <c r="U1611" i="2"/>
  <c r="V1610" i="2"/>
  <c r="U1610" i="2"/>
  <c r="V1609" i="2"/>
  <c r="U1609" i="2"/>
  <c r="V1608" i="2"/>
  <c r="U1608" i="2"/>
  <c r="V1607" i="2"/>
  <c r="U1607" i="2"/>
  <c r="V1606" i="2"/>
  <c r="U1606" i="2"/>
  <c r="V1605" i="2"/>
  <c r="U1605" i="2"/>
  <c r="V1604" i="2"/>
  <c r="U1604" i="2"/>
  <c r="V1603" i="2"/>
  <c r="U1603" i="2"/>
  <c r="V1602" i="2"/>
  <c r="U1602" i="2"/>
  <c r="V1601" i="2"/>
  <c r="U1601" i="2"/>
  <c r="V1600" i="2"/>
  <c r="U1600" i="2"/>
  <c r="V1599" i="2"/>
  <c r="U1599" i="2"/>
  <c r="V1598" i="2"/>
  <c r="U1598" i="2"/>
  <c r="V1597" i="2"/>
  <c r="U1597" i="2"/>
  <c r="V1596" i="2"/>
  <c r="U1596" i="2"/>
  <c r="V1595" i="2"/>
  <c r="U1595" i="2"/>
  <c r="V1594" i="2"/>
  <c r="U1594" i="2"/>
  <c r="V1593" i="2"/>
  <c r="U1593" i="2"/>
  <c r="V1592" i="2"/>
  <c r="U1592" i="2"/>
  <c r="V1591" i="2"/>
  <c r="U1591" i="2"/>
  <c r="V1590" i="2"/>
  <c r="U1590" i="2"/>
  <c r="V1589" i="2"/>
  <c r="U1589" i="2"/>
  <c r="V1588" i="2"/>
  <c r="U1588" i="2"/>
  <c r="V1587" i="2"/>
  <c r="U1587" i="2"/>
  <c r="V1586" i="2"/>
  <c r="U1586" i="2"/>
  <c r="V1585" i="2"/>
  <c r="U1585" i="2"/>
  <c r="V1584" i="2"/>
  <c r="U1584" i="2"/>
  <c r="V1583" i="2"/>
  <c r="U1583" i="2"/>
  <c r="V1582" i="2"/>
  <c r="U1582" i="2"/>
  <c r="V1581" i="2"/>
  <c r="U1581" i="2"/>
  <c r="V1580" i="2"/>
  <c r="U1580" i="2"/>
  <c r="V1579" i="2"/>
  <c r="U1579" i="2"/>
  <c r="V1578" i="2"/>
  <c r="U1578" i="2"/>
  <c r="V1577" i="2"/>
  <c r="U1577" i="2"/>
  <c r="V1576" i="2"/>
  <c r="U1576" i="2"/>
  <c r="V1575" i="2"/>
  <c r="U1575" i="2"/>
  <c r="V1574" i="2"/>
  <c r="U1574" i="2"/>
  <c r="V1573" i="2"/>
  <c r="U1573" i="2"/>
  <c r="V1572" i="2"/>
  <c r="U1572" i="2"/>
  <c r="V1571" i="2"/>
  <c r="U1571" i="2"/>
  <c r="V1570" i="2"/>
  <c r="U1570" i="2"/>
  <c r="V1569" i="2"/>
  <c r="U1569" i="2"/>
  <c r="V1568" i="2"/>
  <c r="U1568" i="2"/>
  <c r="V1567" i="2"/>
  <c r="U1567" i="2"/>
  <c r="V1566" i="2"/>
  <c r="U1566" i="2"/>
  <c r="V1565" i="2"/>
  <c r="U1565" i="2"/>
  <c r="V1564" i="2"/>
  <c r="U1564" i="2"/>
  <c r="V1563" i="2"/>
  <c r="U1563" i="2"/>
  <c r="V1562" i="2"/>
  <c r="U1562" i="2"/>
  <c r="V1561" i="2"/>
  <c r="U1561" i="2"/>
  <c r="V1560" i="2"/>
  <c r="U1560" i="2"/>
  <c r="V1559" i="2"/>
  <c r="U1559" i="2"/>
  <c r="V1558" i="2"/>
  <c r="U1558" i="2"/>
  <c r="V1557" i="2"/>
  <c r="U1557" i="2"/>
  <c r="V1556" i="2"/>
  <c r="U1556" i="2"/>
  <c r="V1555" i="2"/>
  <c r="U1555" i="2"/>
  <c r="V1554" i="2"/>
  <c r="U1554" i="2"/>
  <c r="V1553" i="2"/>
  <c r="U1553" i="2"/>
  <c r="V1552" i="2"/>
  <c r="U1552" i="2"/>
  <c r="V1551" i="2"/>
  <c r="U1551" i="2"/>
  <c r="V1550" i="2"/>
  <c r="U1550" i="2"/>
  <c r="V1549" i="2"/>
  <c r="U1549" i="2"/>
  <c r="V1548" i="2"/>
  <c r="U1548" i="2"/>
  <c r="V1547" i="2"/>
  <c r="U1547" i="2"/>
  <c r="V1546" i="2"/>
  <c r="U1546" i="2"/>
  <c r="V1545" i="2"/>
  <c r="U1545" i="2"/>
  <c r="V1544" i="2"/>
  <c r="U1544" i="2"/>
  <c r="V1543" i="2"/>
  <c r="U1543" i="2"/>
  <c r="V1542" i="2"/>
  <c r="U1542" i="2"/>
  <c r="V1541" i="2"/>
  <c r="U1541" i="2"/>
  <c r="V1540" i="2"/>
  <c r="U1540" i="2"/>
  <c r="V1539" i="2"/>
  <c r="U1539" i="2"/>
  <c r="V1538" i="2"/>
  <c r="U1538" i="2"/>
  <c r="V1537" i="2"/>
  <c r="U1537" i="2"/>
  <c r="V1536" i="2"/>
  <c r="U1536" i="2"/>
  <c r="V1535" i="2"/>
  <c r="U1535" i="2"/>
  <c r="V1534" i="2"/>
  <c r="U1534" i="2"/>
  <c r="V1533" i="2"/>
  <c r="U1533" i="2"/>
  <c r="V1532" i="2"/>
  <c r="U1532" i="2"/>
  <c r="V1531" i="2"/>
  <c r="U1531" i="2"/>
  <c r="V1530" i="2"/>
  <c r="U1530" i="2"/>
  <c r="V1529" i="2"/>
  <c r="U1529" i="2"/>
  <c r="V1528" i="2"/>
  <c r="U1528" i="2"/>
  <c r="V1527" i="2"/>
  <c r="U1527" i="2"/>
  <c r="V1526" i="2"/>
  <c r="U1526" i="2"/>
  <c r="V1525" i="2"/>
  <c r="U1525" i="2"/>
  <c r="V1524" i="2"/>
  <c r="U1524" i="2"/>
  <c r="V1523" i="2"/>
  <c r="U1523" i="2"/>
  <c r="V1522" i="2"/>
  <c r="U1522" i="2"/>
  <c r="V1521" i="2"/>
  <c r="U1521" i="2"/>
  <c r="V1520" i="2"/>
  <c r="U1520" i="2"/>
  <c r="V1519" i="2"/>
  <c r="U1519" i="2"/>
  <c r="V1518" i="2"/>
  <c r="U1518" i="2"/>
  <c r="V1517" i="2"/>
  <c r="U1517" i="2"/>
  <c r="V1516" i="2"/>
  <c r="U1516" i="2"/>
  <c r="V1515" i="2"/>
  <c r="U1515" i="2"/>
  <c r="V1514" i="2"/>
  <c r="U1514" i="2"/>
  <c r="V1513" i="2"/>
  <c r="U1513" i="2"/>
  <c r="V1512" i="2"/>
  <c r="U1512" i="2"/>
  <c r="V1511" i="2"/>
  <c r="U1511" i="2"/>
  <c r="V1510" i="2"/>
  <c r="U1510" i="2"/>
  <c r="V1509" i="2"/>
  <c r="U1509" i="2"/>
  <c r="V1508" i="2"/>
  <c r="U1508" i="2"/>
  <c r="V1507" i="2"/>
  <c r="U1507" i="2"/>
  <c r="V1506" i="2"/>
  <c r="U1506" i="2"/>
  <c r="V1505" i="2"/>
  <c r="U1505" i="2"/>
  <c r="V1504" i="2"/>
  <c r="U1504" i="2"/>
  <c r="V1503" i="2"/>
  <c r="U1503" i="2"/>
  <c r="V1502" i="2"/>
  <c r="U1502" i="2"/>
  <c r="V1501" i="2"/>
  <c r="U1501" i="2"/>
  <c r="V1500" i="2"/>
  <c r="U1500" i="2"/>
  <c r="V1499" i="2"/>
  <c r="U1499" i="2"/>
  <c r="V1498" i="2"/>
  <c r="U1498" i="2"/>
  <c r="V1497" i="2"/>
  <c r="U1497" i="2"/>
  <c r="V1496" i="2"/>
  <c r="U1496" i="2"/>
  <c r="V1495" i="2"/>
  <c r="U1495" i="2"/>
  <c r="V1494" i="2"/>
  <c r="U1494" i="2"/>
  <c r="V1493" i="2"/>
  <c r="U1493" i="2"/>
  <c r="V1492" i="2"/>
  <c r="U1492" i="2"/>
  <c r="V1491" i="2"/>
  <c r="U1491" i="2"/>
  <c r="V1490" i="2"/>
  <c r="U1490" i="2"/>
  <c r="V1489" i="2"/>
  <c r="U1489" i="2"/>
  <c r="V1488" i="2"/>
  <c r="U1488" i="2"/>
  <c r="V1487" i="2"/>
  <c r="U1487" i="2"/>
  <c r="V1486" i="2"/>
  <c r="U1486" i="2"/>
  <c r="V1485" i="2"/>
  <c r="U1485" i="2"/>
  <c r="V1484" i="2"/>
  <c r="U1484" i="2"/>
  <c r="V1483" i="2"/>
  <c r="U1483" i="2"/>
  <c r="V1482" i="2"/>
  <c r="U1482" i="2"/>
  <c r="V1481" i="2"/>
  <c r="U1481" i="2"/>
  <c r="V1480" i="2"/>
  <c r="U1480" i="2"/>
  <c r="V1479" i="2"/>
  <c r="U1479" i="2"/>
  <c r="V1478" i="2"/>
  <c r="U1478" i="2"/>
  <c r="V1477" i="2"/>
  <c r="U1477" i="2"/>
  <c r="V1476" i="2"/>
  <c r="U1476" i="2"/>
  <c r="V1475" i="2"/>
  <c r="U1475" i="2"/>
  <c r="V1474" i="2"/>
  <c r="U1474" i="2"/>
  <c r="V1473" i="2"/>
  <c r="U1473" i="2"/>
  <c r="V1472" i="2"/>
  <c r="U1472" i="2"/>
  <c r="V1471" i="2"/>
  <c r="U1471" i="2"/>
  <c r="V1470" i="2"/>
  <c r="U1470" i="2"/>
  <c r="V1469" i="2"/>
  <c r="U1469" i="2"/>
  <c r="V1468" i="2"/>
  <c r="U1468" i="2"/>
  <c r="V1467" i="2"/>
  <c r="U1467" i="2"/>
  <c r="V1466" i="2"/>
  <c r="U1466" i="2"/>
  <c r="V1465" i="2"/>
  <c r="U1465" i="2"/>
  <c r="V1464" i="2"/>
  <c r="U1464" i="2"/>
  <c r="V1463" i="2"/>
  <c r="U1463" i="2"/>
  <c r="V1462" i="2"/>
  <c r="U1462" i="2"/>
  <c r="V1461" i="2"/>
  <c r="U1461" i="2"/>
  <c r="V1460" i="2"/>
  <c r="U1460" i="2"/>
  <c r="V1459" i="2"/>
  <c r="U1459" i="2"/>
  <c r="V1458" i="2"/>
  <c r="U1458" i="2"/>
  <c r="V1457" i="2"/>
  <c r="U1457" i="2"/>
  <c r="V1456" i="2"/>
  <c r="U1456" i="2"/>
  <c r="V1455" i="2"/>
  <c r="U1455" i="2"/>
  <c r="V1454" i="2"/>
  <c r="U1454" i="2"/>
  <c r="V1453" i="2"/>
  <c r="U1453" i="2"/>
  <c r="V1452" i="2"/>
  <c r="U1452" i="2"/>
  <c r="V1451" i="2"/>
  <c r="U1451" i="2"/>
  <c r="V1450" i="2"/>
  <c r="U1450" i="2"/>
  <c r="V1449" i="2"/>
  <c r="U1449" i="2"/>
  <c r="V1448" i="2"/>
  <c r="U1448" i="2"/>
  <c r="V1447" i="2"/>
  <c r="U1447" i="2"/>
  <c r="V1446" i="2"/>
  <c r="U1446" i="2"/>
  <c r="V1445" i="2"/>
  <c r="U1445" i="2"/>
  <c r="V1444" i="2"/>
  <c r="U1444" i="2"/>
  <c r="V1443" i="2"/>
  <c r="U1443" i="2"/>
  <c r="V1442" i="2"/>
  <c r="U1442" i="2"/>
  <c r="V1441" i="2"/>
  <c r="U1441" i="2"/>
  <c r="V1440" i="2"/>
  <c r="U1440" i="2"/>
  <c r="V1439" i="2"/>
  <c r="U1439" i="2"/>
  <c r="V1438" i="2"/>
  <c r="U1438" i="2"/>
  <c r="V1437" i="2"/>
  <c r="U1437" i="2"/>
  <c r="V1436" i="2"/>
  <c r="U1436" i="2"/>
  <c r="V1435" i="2"/>
  <c r="U1435" i="2"/>
  <c r="V1434" i="2"/>
  <c r="U1434" i="2"/>
  <c r="V1433" i="2"/>
  <c r="U1433" i="2"/>
  <c r="V1432" i="2"/>
  <c r="U1432" i="2"/>
  <c r="V1431" i="2"/>
  <c r="U1431" i="2"/>
  <c r="V1430" i="2"/>
  <c r="U1430" i="2"/>
  <c r="V1429" i="2"/>
  <c r="U1429" i="2"/>
  <c r="V1428" i="2"/>
  <c r="U1428" i="2"/>
  <c r="V1427" i="2"/>
  <c r="U1427" i="2"/>
  <c r="V1426" i="2"/>
  <c r="U1426" i="2"/>
  <c r="V1425" i="2"/>
  <c r="U1425" i="2"/>
  <c r="V1424" i="2"/>
  <c r="U1424" i="2"/>
  <c r="V1423" i="2"/>
  <c r="U1423" i="2"/>
  <c r="V1422" i="2"/>
  <c r="U1422" i="2"/>
  <c r="V1421" i="2"/>
  <c r="U1421" i="2"/>
  <c r="V1420" i="2"/>
  <c r="U1420" i="2"/>
  <c r="V1419" i="2"/>
  <c r="U1419" i="2"/>
  <c r="V1418" i="2"/>
  <c r="U1418" i="2"/>
  <c r="V1417" i="2"/>
  <c r="U1417" i="2"/>
  <c r="V1416" i="2"/>
  <c r="U1416" i="2"/>
  <c r="V1415" i="2"/>
  <c r="U1415" i="2"/>
  <c r="V1414" i="2"/>
  <c r="U1414" i="2"/>
  <c r="V1413" i="2"/>
  <c r="U1413" i="2"/>
  <c r="V1412" i="2"/>
  <c r="U1412" i="2"/>
  <c r="V1411" i="2"/>
  <c r="U1411" i="2"/>
  <c r="V1410" i="2"/>
  <c r="U1410" i="2"/>
  <c r="V1409" i="2"/>
  <c r="U1409" i="2"/>
  <c r="V1408" i="2"/>
  <c r="U1408" i="2"/>
  <c r="V1407" i="2"/>
  <c r="U1407" i="2"/>
  <c r="V1406" i="2"/>
  <c r="U1406" i="2"/>
  <c r="V1405" i="2"/>
  <c r="U1405" i="2"/>
  <c r="V1404" i="2"/>
  <c r="U1404" i="2"/>
  <c r="V1403" i="2"/>
  <c r="U1403" i="2"/>
  <c r="V1402" i="2"/>
  <c r="U1402" i="2"/>
  <c r="V1401" i="2"/>
  <c r="U1401" i="2"/>
  <c r="V1400" i="2"/>
  <c r="U1400" i="2"/>
  <c r="V1399" i="2"/>
  <c r="U1399" i="2"/>
  <c r="V1398" i="2"/>
  <c r="U1398" i="2"/>
  <c r="V1397" i="2"/>
  <c r="U1397" i="2"/>
  <c r="V1396" i="2"/>
  <c r="U1396" i="2"/>
  <c r="V1395" i="2"/>
  <c r="U1395" i="2"/>
  <c r="V1394" i="2"/>
  <c r="U1394" i="2"/>
  <c r="V1393" i="2"/>
  <c r="U1393" i="2"/>
  <c r="V1392" i="2"/>
  <c r="U1392" i="2"/>
  <c r="V1391" i="2"/>
  <c r="U1391" i="2"/>
  <c r="V1390" i="2"/>
  <c r="U1390" i="2"/>
  <c r="V1389" i="2"/>
  <c r="U1389" i="2"/>
  <c r="V1388" i="2"/>
  <c r="U1388" i="2"/>
  <c r="V1387" i="2"/>
  <c r="U1387" i="2"/>
  <c r="V1386" i="2"/>
  <c r="U1386" i="2"/>
  <c r="V1385" i="2"/>
  <c r="U1385" i="2"/>
  <c r="V1384" i="2"/>
  <c r="U1384" i="2"/>
  <c r="V1383" i="2"/>
  <c r="U1383" i="2"/>
  <c r="V1382" i="2"/>
  <c r="U1382" i="2"/>
  <c r="V1381" i="2"/>
  <c r="U1381" i="2"/>
  <c r="V1380" i="2"/>
  <c r="U1380" i="2"/>
  <c r="V1379" i="2"/>
  <c r="U1379" i="2"/>
  <c r="V1378" i="2"/>
  <c r="U1378" i="2"/>
  <c r="V1377" i="2"/>
  <c r="U1377" i="2"/>
  <c r="V1376" i="2"/>
  <c r="U1376" i="2"/>
  <c r="V1375" i="2"/>
  <c r="U1375" i="2"/>
  <c r="V1374" i="2"/>
  <c r="U1374" i="2"/>
  <c r="V1373" i="2"/>
  <c r="U1373" i="2"/>
  <c r="V1372" i="2"/>
  <c r="U1372" i="2"/>
  <c r="V1371" i="2"/>
  <c r="U1371" i="2"/>
  <c r="V1370" i="2"/>
  <c r="U1370" i="2"/>
  <c r="V1369" i="2"/>
  <c r="U1369" i="2"/>
  <c r="V1368" i="2"/>
  <c r="U1368" i="2"/>
  <c r="V1367" i="2"/>
  <c r="U1367" i="2"/>
  <c r="V1366" i="2"/>
  <c r="U1366" i="2"/>
  <c r="V1365" i="2"/>
  <c r="U1365" i="2"/>
  <c r="V1364" i="2"/>
  <c r="U1364" i="2"/>
  <c r="V1363" i="2"/>
  <c r="U1363" i="2"/>
  <c r="V1362" i="2"/>
  <c r="U1362" i="2"/>
  <c r="V1361" i="2"/>
  <c r="U1361" i="2"/>
  <c r="V1360" i="2"/>
  <c r="U1360" i="2"/>
  <c r="V1359" i="2"/>
  <c r="U1359" i="2"/>
  <c r="V1358" i="2"/>
  <c r="U1358" i="2"/>
  <c r="V1357" i="2"/>
  <c r="U1357" i="2"/>
  <c r="V1356" i="2"/>
  <c r="U1356" i="2"/>
  <c r="V1355" i="2"/>
  <c r="U1355" i="2"/>
  <c r="V1354" i="2"/>
  <c r="U1354" i="2"/>
  <c r="V1353" i="2"/>
  <c r="U1353" i="2"/>
  <c r="V1352" i="2"/>
  <c r="U1352" i="2"/>
  <c r="V1351" i="2"/>
  <c r="U1351" i="2"/>
  <c r="V1350" i="2"/>
  <c r="U1350" i="2"/>
  <c r="V1349" i="2"/>
  <c r="U1349" i="2"/>
  <c r="V1348" i="2"/>
  <c r="U1348" i="2"/>
  <c r="V1347" i="2"/>
  <c r="U1347" i="2"/>
  <c r="V1346" i="2"/>
  <c r="U1346" i="2"/>
  <c r="V1345" i="2"/>
  <c r="U1345" i="2"/>
  <c r="V1344" i="2"/>
  <c r="U1344" i="2"/>
  <c r="V1343" i="2"/>
  <c r="U1343" i="2"/>
  <c r="V1342" i="2"/>
  <c r="U1342" i="2"/>
  <c r="V1341" i="2"/>
  <c r="U1341" i="2"/>
  <c r="V1340" i="2"/>
  <c r="U1340" i="2"/>
  <c r="V1339" i="2"/>
  <c r="U1339" i="2"/>
  <c r="V1338" i="2"/>
  <c r="U1338" i="2"/>
  <c r="V1337" i="2"/>
  <c r="U1337" i="2"/>
  <c r="V1336" i="2"/>
  <c r="U1336" i="2"/>
  <c r="V1335" i="2"/>
  <c r="U1335" i="2"/>
  <c r="V1334" i="2"/>
  <c r="U1334" i="2"/>
  <c r="V1333" i="2"/>
  <c r="U1333" i="2"/>
  <c r="V1332" i="2"/>
  <c r="U1332" i="2"/>
  <c r="V1331" i="2"/>
  <c r="U1331" i="2"/>
  <c r="V1330" i="2"/>
  <c r="U1330" i="2"/>
  <c r="V1329" i="2"/>
  <c r="U1329" i="2"/>
  <c r="V1328" i="2"/>
  <c r="U1328" i="2"/>
  <c r="V1327" i="2"/>
  <c r="U1327" i="2"/>
  <c r="V1326" i="2"/>
  <c r="U1326" i="2"/>
  <c r="V1325" i="2"/>
  <c r="U1325" i="2"/>
  <c r="V1324" i="2"/>
  <c r="U1324" i="2"/>
  <c r="V1323" i="2"/>
  <c r="U1323" i="2"/>
  <c r="V1322" i="2"/>
  <c r="U1322" i="2"/>
  <c r="V1321" i="2"/>
  <c r="U1321" i="2"/>
  <c r="V1320" i="2"/>
  <c r="U1320" i="2"/>
  <c r="V1319" i="2"/>
  <c r="U1319" i="2"/>
  <c r="V1318" i="2"/>
  <c r="U1318" i="2"/>
  <c r="V1317" i="2"/>
  <c r="U1317" i="2"/>
  <c r="V1316" i="2"/>
  <c r="U1316" i="2"/>
  <c r="V1315" i="2"/>
  <c r="U1315" i="2"/>
  <c r="V1314" i="2"/>
  <c r="U1314" i="2"/>
  <c r="V1313" i="2"/>
  <c r="U1313" i="2"/>
  <c r="V1312" i="2"/>
  <c r="U1312" i="2"/>
  <c r="V1311" i="2"/>
  <c r="U1311" i="2"/>
  <c r="V1310" i="2"/>
  <c r="U1310" i="2"/>
  <c r="V1309" i="2"/>
  <c r="U1309" i="2"/>
  <c r="V1308" i="2"/>
  <c r="U1308" i="2"/>
  <c r="V1307" i="2"/>
  <c r="U1307" i="2"/>
  <c r="V1306" i="2"/>
  <c r="U1306" i="2"/>
  <c r="V1305" i="2"/>
  <c r="U1305" i="2"/>
  <c r="V1304" i="2"/>
  <c r="U1304" i="2"/>
  <c r="V1303" i="2"/>
  <c r="U1303" i="2"/>
  <c r="V1302" i="2"/>
  <c r="U1302" i="2"/>
  <c r="V1301" i="2"/>
  <c r="U1301" i="2"/>
  <c r="V1300" i="2"/>
  <c r="U1300" i="2"/>
  <c r="V1299" i="2"/>
  <c r="U1299" i="2"/>
  <c r="V1298" i="2"/>
  <c r="U1298" i="2"/>
  <c r="V1297" i="2"/>
  <c r="U1297" i="2"/>
  <c r="V1296" i="2"/>
  <c r="U1296" i="2"/>
  <c r="V1295" i="2"/>
  <c r="U1295" i="2"/>
  <c r="V1294" i="2"/>
  <c r="U1294" i="2"/>
  <c r="V1293" i="2"/>
  <c r="U1293" i="2"/>
  <c r="V1292" i="2"/>
  <c r="U1292" i="2"/>
  <c r="V1291" i="2"/>
  <c r="U1291" i="2"/>
  <c r="V1290" i="2"/>
  <c r="U1290" i="2"/>
  <c r="V1289" i="2"/>
  <c r="U1289" i="2"/>
  <c r="V1288" i="2"/>
  <c r="U1288" i="2"/>
  <c r="V1287" i="2"/>
  <c r="U1287" i="2"/>
  <c r="V1286" i="2"/>
  <c r="U1286" i="2"/>
  <c r="V1285" i="2"/>
  <c r="U1285" i="2"/>
  <c r="V1284" i="2"/>
  <c r="U1284" i="2"/>
  <c r="V1283" i="2"/>
  <c r="U1283" i="2"/>
  <c r="V1282" i="2"/>
  <c r="U1282" i="2"/>
  <c r="V1281" i="2"/>
  <c r="U1281" i="2"/>
  <c r="V1280" i="2"/>
  <c r="U1280" i="2"/>
  <c r="V1279" i="2"/>
  <c r="U1279" i="2"/>
  <c r="V1278" i="2"/>
  <c r="U1278" i="2"/>
  <c r="V1277" i="2"/>
  <c r="U1277" i="2"/>
  <c r="V1276" i="2"/>
  <c r="U1276" i="2"/>
  <c r="V1275" i="2"/>
  <c r="U1275" i="2"/>
  <c r="V1274" i="2"/>
  <c r="U1274" i="2"/>
  <c r="V1273" i="2"/>
  <c r="U1273" i="2"/>
  <c r="V1272" i="2"/>
  <c r="U1272" i="2"/>
  <c r="V1271" i="2"/>
  <c r="U1271" i="2"/>
  <c r="V1270" i="2"/>
  <c r="U1270" i="2"/>
  <c r="V1269" i="2"/>
  <c r="U1269" i="2"/>
  <c r="V1268" i="2"/>
  <c r="U1268" i="2"/>
  <c r="V1267" i="2"/>
  <c r="U1267" i="2"/>
  <c r="V1266" i="2"/>
  <c r="U1266" i="2"/>
  <c r="V1265" i="2"/>
  <c r="U1265" i="2"/>
  <c r="V1264" i="2"/>
  <c r="U1264" i="2"/>
  <c r="V1263" i="2"/>
  <c r="U1263" i="2"/>
  <c r="V1262" i="2"/>
  <c r="U1262" i="2"/>
  <c r="V1261" i="2"/>
  <c r="U1261" i="2"/>
  <c r="V1260" i="2"/>
  <c r="U1260" i="2"/>
  <c r="V1259" i="2"/>
  <c r="U1259" i="2"/>
  <c r="V1258" i="2"/>
  <c r="U1258" i="2"/>
  <c r="V1257" i="2"/>
  <c r="U1257" i="2"/>
  <c r="V1256" i="2"/>
  <c r="U1256" i="2"/>
  <c r="V1255" i="2"/>
  <c r="U1255" i="2"/>
  <c r="V1254" i="2"/>
  <c r="U1254" i="2"/>
  <c r="V1253" i="2"/>
  <c r="U1253" i="2"/>
  <c r="V1252" i="2"/>
  <c r="U1252" i="2"/>
  <c r="V1251" i="2"/>
  <c r="U1251" i="2"/>
  <c r="V1250" i="2"/>
  <c r="U1250" i="2"/>
  <c r="V1249" i="2"/>
  <c r="U1249" i="2"/>
  <c r="V1248" i="2"/>
  <c r="U1248" i="2"/>
  <c r="V1247" i="2"/>
  <c r="U1247" i="2"/>
  <c r="V1246" i="2"/>
  <c r="U1246" i="2"/>
  <c r="V1245" i="2"/>
  <c r="U1245" i="2"/>
  <c r="V1244" i="2"/>
  <c r="U1244" i="2"/>
  <c r="V1243" i="2"/>
  <c r="U1243" i="2"/>
  <c r="V1242" i="2"/>
  <c r="U1242" i="2"/>
  <c r="V1241" i="2"/>
  <c r="U1241" i="2"/>
  <c r="V1240" i="2"/>
  <c r="U1240" i="2"/>
  <c r="V1239" i="2"/>
  <c r="U1239" i="2"/>
  <c r="V1238" i="2"/>
  <c r="U1238" i="2"/>
  <c r="V1237" i="2"/>
  <c r="U1237" i="2"/>
  <c r="V1236" i="2"/>
  <c r="U1236" i="2"/>
  <c r="V1235" i="2"/>
  <c r="U1235" i="2"/>
  <c r="V1234" i="2"/>
  <c r="U1234" i="2"/>
  <c r="V1233" i="2"/>
  <c r="U1233" i="2"/>
  <c r="V1232" i="2"/>
  <c r="U1232" i="2"/>
  <c r="V1231" i="2"/>
  <c r="U1231" i="2"/>
  <c r="V1230" i="2"/>
  <c r="U1230" i="2"/>
  <c r="V1229" i="2"/>
  <c r="U1229" i="2"/>
  <c r="V1228" i="2"/>
  <c r="U1228" i="2"/>
  <c r="V1227" i="2"/>
  <c r="U1227" i="2"/>
  <c r="V1226" i="2"/>
  <c r="U1226" i="2"/>
  <c r="V1225" i="2"/>
  <c r="U1225" i="2"/>
  <c r="V1224" i="2"/>
  <c r="U1224" i="2"/>
  <c r="V1223" i="2"/>
  <c r="U1223" i="2"/>
  <c r="V1222" i="2"/>
  <c r="U1222" i="2"/>
  <c r="V1221" i="2"/>
  <c r="U1221" i="2"/>
  <c r="V1220" i="2"/>
  <c r="U1220" i="2"/>
  <c r="V1219" i="2"/>
  <c r="U1219" i="2"/>
  <c r="V1218" i="2"/>
  <c r="U1218" i="2"/>
  <c r="V1217" i="2"/>
  <c r="U1217" i="2"/>
  <c r="V1216" i="2"/>
  <c r="U1216" i="2"/>
  <c r="V1215" i="2"/>
  <c r="U1215" i="2"/>
  <c r="V1214" i="2"/>
  <c r="U1214" i="2"/>
  <c r="V1213" i="2"/>
  <c r="U1213" i="2"/>
  <c r="V1212" i="2"/>
  <c r="U1212" i="2"/>
  <c r="V1211" i="2"/>
  <c r="U1211" i="2"/>
  <c r="V1210" i="2"/>
  <c r="U1210" i="2"/>
  <c r="V1209" i="2"/>
  <c r="U1209" i="2"/>
  <c r="V1208" i="2"/>
  <c r="U1208" i="2"/>
  <c r="V1207" i="2"/>
  <c r="U1207" i="2"/>
  <c r="V1206" i="2"/>
  <c r="U1206" i="2"/>
  <c r="V1205" i="2"/>
  <c r="U1205" i="2"/>
  <c r="V1204" i="2"/>
  <c r="U1204" i="2"/>
  <c r="V1203" i="2"/>
  <c r="U1203" i="2"/>
  <c r="V1202" i="2"/>
  <c r="U1202" i="2"/>
  <c r="V1201" i="2"/>
  <c r="U1201" i="2"/>
  <c r="V1200" i="2"/>
  <c r="U1200" i="2"/>
  <c r="V1199" i="2"/>
  <c r="U1199" i="2"/>
  <c r="V1198" i="2"/>
  <c r="U1198" i="2"/>
  <c r="V1197" i="2"/>
  <c r="U1197" i="2"/>
  <c r="V1196" i="2"/>
  <c r="U1196" i="2"/>
  <c r="V1195" i="2"/>
  <c r="U1195" i="2"/>
  <c r="V1194" i="2"/>
  <c r="U1194" i="2"/>
  <c r="V1193" i="2"/>
  <c r="U1193" i="2"/>
  <c r="V1192" i="2"/>
  <c r="U1192" i="2"/>
  <c r="V1191" i="2"/>
  <c r="U1191" i="2"/>
  <c r="V1190" i="2"/>
  <c r="U1190" i="2"/>
  <c r="V1189" i="2"/>
  <c r="U1189" i="2"/>
  <c r="V1188" i="2"/>
  <c r="U1188" i="2"/>
  <c r="V1187" i="2"/>
  <c r="U1187" i="2"/>
  <c r="V1186" i="2"/>
  <c r="U1186" i="2"/>
  <c r="V1185" i="2"/>
  <c r="U1185" i="2"/>
  <c r="V1184" i="2"/>
  <c r="U1184" i="2"/>
  <c r="V1183" i="2"/>
  <c r="U1183" i="2"/>
  <c r="V1182" i="2"/>
  <c r="U1182" i="2"/>
  <c r="V1181" i="2"/>
  <c r="U1181" i="2"/>
  <c r="V1180" i="2"/>
  <c r="U1180" i="2"/>
  <c r="V1179" i="2"/>
  <c r="U1179" i="2"/>
  <c r="V1178" i="2"/>
  <c r="U1178" i="2"/>
  <c r="V1177" i="2"/>
  <c r="U1177" i="2"/>
  <c r="V1176" i="2"/>
  <c r="U1176" i="2"/>
  <c r="V1175" i="2"/>
  <c r="U1175" i="2"/>
  <c r="V1174" i="2"/>
  <c r="U1174" i="2"/>
  <c r="V1173" i="2"/>
  <c r="U1173" i="2"/>
  <c r="V1172" i="2"/>
  <c r="U1172" i="2"/>
  <c r="V1171" i="2"/>
  <c r="U1171" i="2"/>
  <c r="V1170" i="2"/>
  <c r="U1170" i="2"/>
  <c r="V1169" i="2"/>
  <c r="U1169" i="2"/>
  <c r="V1168" i="2"/>
  <c r="U1168" i="2"/>
  <c r="V1167" i="2"/>
  <c r="U1167" i="2"/>
  <c r="V1166" i="2"/>
  <c r="U1166" i="2"/>
  <c r="V1165" i="2"/>
  <c r="U1165" i="2"/>
  <c r="V1164" i="2"/>
  <c r="U1164" i="2"/>
  <c r="V1163" i="2"/>
  <c r="U1163" i="2"/>
  <c r="V1162" i="2"/>
  <c r="U1162" i="2"/>
  <c r="V1161" i="2"/>
  <c r="U1161" i="2"/>
  <c r="V1160" i="2"/>
  <c r="U1160" i="2"/>
  <c r="V1159" i="2"/>
  <c r="U1159" i="2"/>
  <c r="V1158" i="2"/>
  <c r="U1158" i="2"/>
  <c r="V1157" i="2"/>
  <c r="U1157" i="2"/>
  <c r="V1156" i="2"/>
  <c r="U1156" i="2"/>
  <c r="V1155" i="2"/>
  <c r="U1155" i="2"/>
  <c r="V1154" i="2"/>
  <c r="U1154" i="2"/>
  <c r="V1153" i="2"/>
  <c r="U1153" i="2"/>
  <c r="V1152" i="2"/>
  <c r="U1152" i="2"/>
  <c r="V1151" i="2"/>
  <c r="U1151" i="2"/>
  <c r="V1150" i="2"/>
  <c r="U1150" i="2"/>
  <c r="V1149" i="2"/>
  <c r="U1149" i="2"/>
  <c r="V1148" i="2"/>
  <c r="U1148" i="2"/>
  <c r="V1147" i="2"/>
  <c r="U1147" i="2"/>
  <c r="V1146" i="2"/>
  <c r="U1146" i="2"/>
  <c r="V1145" i="2"/>
  <c r="U1145" i="2"/>
  <c r="V1144" i="2"/>
  <c r="U1144" i="2"/>
  <c r="V1143" i="2"/>
  <c r="U1143" i="2"/>
  <c r="V1142" i="2"/>
  <c r="U1142" i="2"/>
  <c r="V1141" i="2"/>
  <c r="U1141" i="2"/>
  <c r="V1140" i="2"/>
  <c r="U1140" i="2"/>
  <c r="V1139" i="2"/>
  <c r="U1139" i="2"/>
  <c r="V1138" i="2"/>
  <c r="U1138" i="2"/>
  <c r="V1137" i="2"/>
  <c r="U1137" i="2"/>
  <c r="V1136" i="2"/>
  <c r="U1136" i="2"/>
  <c r="V1135" i="2"/>
  <c r="U1135" i="2"/>
  <c r="V1134" i="2"/>
  <c r="U1134" i="2"/>
  <c r="V1133" i="2"/>
  <c r="U1133" i="2"/>
  <c r="V1132" i="2"/>
  <c r="U1132" i="2"/>
  <c r="V1131" i="2"/>
  <c r="U1131" i="2"/>
  <c r="V1130" i="2"/>
  <c r="U1130" i="2"/>
  <c r="V1129" i="2"/>
  <c r="U1129" i="2"/>
  <c r="V1128" i="2"/>
  <c r="U1128" i="2"/>
  <c r="V1127" i="2"/>
  <c r="U1127" i="2"/>
  <c r="V1126" i="2"/>
  <c r="U1126" i="2"/>
  <c r="V1125" i="2"/>
  <c r="U1125" i="2"/>
  <c r="V1124" i="2"/>
  <c r="U1124" i="2"/>
  <c r="V1123" i="2"/>
  <c r="U1123" i="2"/>
  <c r="V1122" i="2"/>
  <c r="U1122" i="2"/>
  <c r="V1121" i="2"/>
  <c r="U1121" i="2"/>
  <c r="V1120" i="2"/>
  <c r="U1120" i="2"/>
  <c r="V1119" i="2"/>
  <c r="U1119" i="2"/>
  <c r="V1118" i="2"/>
  <c r="U1118" i="2"/>
  <c r="V1117" i="2"/>
  <c r="U1117" i="2"/>
  <c r="V1116" i="2"/>
  <c r="U1116" i="2"/>
  <c r="V1115" i="2"/>
  <c r="U1115" i="2"/>
  <c r="V1114" i="2"/>
  <c r="U1114" i="2"/>
  <c r="V1113" i="2"/>
  <c r="U1113" i="2"/>
  <c r="V1112" i="2"/>
  <c r="U1112" i="2"/>
  <c r="V1111" i="2"/>
  <c r="U1111" i="2"/>
  <c r="V1110" i="2"/>
  <c r="U1110" i="2"/>
  <c r="V1109" i="2"/>
  <c r="U1109" i="2"/>
  <c r="V1108" i="2"/>
  <c r="U1108" i="2"/>
  <c r="V1107" i="2"/>
  <c r="U1107" i="2"/>
  <c r="V1106" i="2"/>
  <c r="U1106" i="2"/>
  <c r="V1105" i="2"/>
  <c r="U1105" i="2"/>
  <c r="V1104" i="2"/>
  <c r="U1104" i="2"/>
  <c r="V1103" i="2"/>
  <c r="U1103" i="2"/>
  <c r="V1102" i="2"/>
  <c r="U1102" i="2"/>
  <c r="V1101" i="2"/>
  <c r="U1101" i="2"/>
  <c r="V1100" i="2"/>
  <c r="U1100" i="2"/>
  <c r="V1099" i="2"/>
  <c r="U1099" i="2"/>
  <c r="V1098" i="2"/>
  <c r="U1098" i="2"/>
  <c r="V1097" i="2"/>
  <c r="U1097" i="2"/>
  <c r="V1096" i="2"/>
  <c r="U1096" i="2"/>
  <c r="V1095" i="2"/>
  <c r="U1095" i="2"/>
  <c r="V1094" i="2"/>
  <c r="U1094" i="2"/>
  <c r="V1093" i="2"/>
  <c r="U1093" i="2"/>
  <c r="V1092" i="2"/>
  <c r="U1092" i="2"/>
  <c r="V1091" i="2"/>
  <c r="U1091" i="2"/>
  <c r="V1090" i="2"/>
  <c r="U1090" i="2"/>
  <c r="V1089" i="2"/>
  <c r="U1089" i="2"/>
  <c r="V1088" i="2"/>
  <c r="U1088" i="2"/>
  <c r="V1087" i="2"/>
  <c r="U1087" i="2"/>
  <c r="V1086" i="2"/>
  <c r="U1086" i="2"/>
  <c r="V1085" i="2"/>
  <c r="U1085" i="2"/>
  <c r="V1084" i="2"/>
  <c r="U1084" i="2"/>
  <c r="V1083" i="2"/>
  <c r="U1083" i="2"/>
  <c r="V1082" i="2"/>
  <c r="U1082" i="2"/>
  <c r="V1081" i="2"/>
  <c r="U1081" i="2"/>
  <c r="V1080" i="2"/>
  <c r="U1080" i="2"/>
  <c r="V1079" i="2"/>
  <c r="U1079" i="2"/>
  <c r="V1078" i="2"/>
  <c r="U1078" i="2"/>
  <c r="V1077" i="2"/>
  <c r="U1077" i="2"/>
  <c r="V1076" i="2"/>
  <c r="U1076" i="2"/>
  <c r="V1075" i="2"/>
  <c r="U1075" i="2"/>
  <c r="V1074" i="2"/>
  <c r="U1074" i="2"/>
  <c r="V1073" i="2"/>
  <c r="U1073" i="2"/>
  <c r="V1072" i="2"/>
  <c r="U1072" i="2"/>
  <c r="V1071" i="2"/>
  <c r="U1071" i="2"/>
  <c r="V1070" i="2"/>
  <c r="U1070" i="2"/>
  <c r="V1069" i="2"/>
  <c r="U1069" i="2"/>
  <c r="V1068" i="2"/>
  <c r="U1068" i="2"/>
  <c r="V1067" i="2"/>
  <c r="U1067" i="2"/>
  <c r="V1066" i="2"/>
  <c r="U1066" i="2"/>
  <c r="V1065" i="2"/>
  <c r="U1065" i="2"/>
  <c r="V1064" i="2"/>
  <c r="U1064" i="2"/>
  <c r="V1063" i="2"/>
  <c r="U1063" i="2"/>
  <c r="V1062" i="2"/>
  <c r="U1062" i="2"/>
  <c r="V1061" i="2"/>
  <c r="U1061" i="2"/>
  <c r="V1060" i="2"/>
  <c r="U1060" i="2"/>
  <c r="V1059" i="2"/>
  <c r="U1059" i="2"/>
  <c r="V1058" i="2"/>
  <c r="U1058" i="2"/>
  <c r="V1057" i="2"/>
  <c r="U1057" i="2"/>
  <c r="V1056" i="2"/>
  <c r="U1056" i="2"/>
  <c r="V1055" i="2"/>
  <c r="U1055" i="2"/>
  <c r="V1054" i="2"/>
  <c r="U1054" i="2"/>
  <c r="V1053" i="2"/>
  <c r="U1053" i="2"/>
  <c r="V1052" i="2"/>
  <c r="U1052" i="2"/>
  <c r="V1051" i="2"/>
  <c r="U1051" i="2"/>
  <c r="V1050" i="2"/>
  <c r="U1050" i="2"/>
  <c r="V1049" i="2"/>
  <c r="U1049" i="2"/>
  <c r="V1048" i="2"/>
  <c r="U1048" i="2"/>
  <c r="V1047" i="2"/>
  <c r="U1047" i="2"/>
  <c r="V1046" i="2"/>
  <c r="U1046" i="2"/>
  <c r="V1045" i="2"/>
  <c r="U1045" i="2"/>
  <c r="V1044" i="2"/>
  <c r="U1044" i="2"/>
  <c r="V1043" i="2"/>
  <c r="U1043" i="2"/>
  <c r="V1042" i="2"/>
  <c r="U1042" i="2"/>
  <c r="V1041" i="2"/>
  <c r="U1041" i="2"/>
  <c r="V1040" i="2"/>
  <c r="U1040" i="2"/>
  <c r="V1039" i="2"/>
  <c r="U1039" i="2"/>
  <c r="V1038" i="2"/>
  <c r="U1038" i="2"/>
  <c r="V1037" i="2"/>
  <c r="U1037" i="2"/>
  <c r="V1036" i="2"/>
  <c r="U1036" i="2"/>
  <c r="V1035" i="2"/>
  <c r="U1035" i="2"/>
  <c r="V1034" i="2"/>
  <c r="U1034" i="2"/>
  <c r="V1033" i="2"/>
  <c r="U1033" i="2"/>
  <c r="V1032" i="2"/>
  <c r="U1032" i="2"/>
  <c r="V1031" i="2"/>
  <c r="U1031" i="2"/>
  <c r="V1030" i="2"/>
  <c r="U1030" i="2"/>
  <c r="V1029" i="2"/>
  <c r="U1029" i="2"/>
  <c r="V1028" i="2"/>
  <c r="U1028" i="2"/>
  <c r="V1027" i="2"/>
  <c r="U1027" i="2"/>
  <c r="V1026" i="2"/>
  <c r="U1026" i="2"/>
  <c r="V1025" i="2"/>
  <c r="U1025" i="2"/>
  <c r="V1024" i="2"/>
  <c r="U1024" i="2"/>
  <c r="V1023" i="2"/>
  <c r="U1023" i="2"/>
  <c r="V1022" i="2"/>
  <c r="U1022" i="2"/>
  <c r="V1021" i="2"/>
  <c r="U1021" i="2"/>
  <c r="V1020" i="2"/>
  <c r="U1020" i="2"/>
  <c r="V1019" i="2"/>
  <c r="U1019" i="2"/>
  <c r="V1018" i="2"/>
  <c r="U1018" i="2"/>
  <c r="V1017" i="2"/>
  <c r="U1017" i="2"/>
  <c r="V1016" i="2"/>
  <c r="U1016" i="2"/>
  <c r="V1015" i="2"/>
  <c r="U1015" i="2"/>
  <c r="V1014" i="2"/>
  <c r="U1014" i="2"/>
  <c r="V1013" i="2"/>
  <c r="U1013" i="2"/>
  <c r="V1012" i="2"/>
  <c r="U1012" i="2"/>
  <c r="V1011" i="2"/>
  <c r="U1011" i="2"/>
  <c r="V1010" i="2"/>
  <c r="U1010" i="2"/>
  <c r="V1009" i="2"/>
  <c r="U1009" i="2"/>
  <c r="V1008" i="2"/>
  <c r="U1008" i="2"/>
  <c r="V1007" i="2"/>
  <c r="U1007" i="2"/>
  <c r="V1006" i="2"/>
  <c r="U1006" i="2"/>
  <c r="V1005" i="2"/>
  <c r="U1005" i="2"/>
  <c r="V1004" i="2"/>
  <c r="U1004" i="2"/>
  <c r="V1003" i="2"/>
  <c r="U1003" i="2"/>
  <c r="V1002" i="2"/>
  <c r="U1002" i="2"/>
  <c r="V1001" i="2"/>
  <c r="U1001" i="2"/>
  <c r="V1000" i="2"/>
  <c r="U1000" i="2"/>
  <c r="V999" i="2"/>
  <c r="U999" i="2"/>
  <c r="V998" i="2"/>
  <c r="U998" i="2"/>
  <c r="V997" i="2"/>
  <c r="U997" i="2"/>
  <c r="V996" i="2"/>
  <c r="U996" i="2"/>
  <c r="V995" i="2"/>
  <c r="U995" i="2"/>
  <c r="V994" i="2"/>
  <c r="U994" i="2"/>
  <c r="V993" i="2"/>
  <c r="U993" i="2"/>
  <c r="V992" i="2"/>
  <c r="U992" i="2"/>
  <c r="V991" i="2"/>
  <c r="U991" i="2"/>
  <c r="V990" i="2"/>
  <c r="U990" i="2"/>
  <c r="V989" i="2"/>
  <c r="U989" i="2"/>
  <c r="V988" i="2"/>
  <c r="U988" i="2"/>
  <c r="V987" i="2"/>
  <c r="U987" i="2"/>
  <c r="V986" i="2"/>
  <c r="U986" i="2"/>
  <c r="V985" i="2"/>
  <c r="U985" i="2"/>
  <c r="V984" i="2"/>
  <c r="U984" i="2"/>
  <c r="V983" i="2"/>
  <c r="U983" i="2"/>
  <c r="V982" i="2"/>
  <c r="U982" i="2"/>
  <c r="V981" i="2"/>
  <c r="U981" i="2"/>
  <c r="V980" i="2"/>
  <c r="U980" i="2"/>
  <c r="V979" i="2"/>
  <c r="U979" i="2"/>
  <c r="V978" i="2"/>
  <c r="U978" i="2"/>
  <c r="V977" i="2"/>
  <c r="U977" i="2"/>
  <c r="V976" i="2"/>
  <c r="U976" i="2"/>
  <c r="V975" i="2"/>
  <c r="U975" i="2"/>
  <c r="V974" i="2"/>
  <c r="U974" i="2"/>
  <c r="V973" i="2"/>
  <c r="U973" i="2"/>
  <c r="V972" i="2"/>
  <c r="U972" i="2"/>
  <c r="V971" i="2"/>
  <c r="U971" i="2"/>
  <c r="V970" i="2"/>
  <c r="U970" i="2"/>
  <c r="V969" i="2"/>
  <c r="U969" i="2"/>
  <c r="V968" i="2"/>
  <c r="U968" i="2"/>
  <c r="V967" i="2"/>
  <c r="U967" i="2"/>
  <c r="V966" i="2"/>
  <c r="U966" i="2"/>
  <c r="V965" i="2"/>
  <c r="U965" i="2"/>
  <c r="V964" i="2"/>
  <c r="U964" i="2"/>
  <c r="V963" i="2"/>
  <c r="U963" i="2"/>
  <c r="V962" i="2"/>
  <c r="U962" i="2"/>
  <c r="V961" i="2"/>
  <c r="U961" i="2"/>
  <c r="V960" i="2"/>
  <c r="U960" i="2"/>
  <c r="V959" i="2"/>
  <c r="U959" i="2"/>
  <c r="V958" i="2"/>
  <c r="U958" i="2"/>
  <c r="V957" i="2"/>
  <c r="U957" i="2"/>
  <c r="V956" i="2"/>
  <c r="U956" i="2"/>
  <c r="V955" i="2"/>
  <c r="U955" i="2"/>
  <c r="V954" i="2"/>
  <c r="U954" i="2"/>
  <c r="V953" i="2"/>
  <c r="U953" i="2"/>
  <c r="V952" i="2"/>
  <c r="U952" i="2"/>
  <c r="V951" i="2"/>
  <c r="U951" i="2"/>
  <c r="V950" i="2"/>
  <c r="U950" i="2"/>
  <c r="V949" i="2"/>
  <c r="U949" i="2"/>
  <c r="V948" i="2"/>
  <c r="U948" i="2"/>
  <c r="V947" i="2"/>
  <c r="U947" i="2"/>
  <c r="V946" i="2"/>
  <c r="U946" i="2"/>
  <c r="V945" i="2"/>
  <c r="U945" i="2"/>
  <c r="V944" i="2"/>
  <c r="U944" i="2"/>
  <c r="V943" i="2"/>
  <c r="U943" i="2"/>
  <c r="V942" i="2"/>
  <c r="U942" i="2"/>
  <c r="V941" i="2"/>
  <c r="U941" i="2"/>
  <c r="V940" i="2"/>
  <c r="U940" i="2"/>
  <c r="V939" i="2"/>
  <c r="U939" i="2"/>
  <c r="V938" i="2"/>
  <c r="U938" i="2"/>
  <c r="V937" i="2"/>
  <c r="U937" i="2"/>
  <c r="V936" i="2"/>
  <c r="U936" i="2"/>
  <c r="V935" i="2"/>
  <c r="U935" i="2"/>
  <c r="V934" i="2"/>
  <c r="U934" i="2"/>
  <c r="V933" i="2"/>
  <c r="U933" i="2"/>
  <c r="V932" i="2"/>
  <c r="U932" i="2"/>
  <c r="V931" i="2"/>
  <c r="U931" i="2"/>
  <c r="V930" i="2"/>
  <c r="U930" i="2"/>
  <c r="V929" i="2"/>
  <c r="U929" i="2"/>
  <c r="V928" i="2"/>
  <c r="U928" i="2"/>
  <c r="V927" i="2"/>
  <c r="U927" i="2"/>
  <c r="V926" i="2"/>
  <c r="U926" i="2"/>
  <c r="V925" i="2"/>
  <c r="U925" i="2"/>
  <c r="V924" i="2"/>
  <c r="U924" i="2"/>
  <c r="V923" i="2"/>
  <c r="U923" i="2"/>
  <c r="V922" i="2"/>
  <c r="U922" i="2"/>
  <c r="V921" i="2"/>
  <c r="U921" i="2"/>
  <c r="V920" i="2"/>
  <c r="U920" i="2"/>
  <c r="V919" i="2"/>
  <c r="U919" i="2"/>
  <c r="V918" i="2"/>
  <c r="U918" i="2"/>
  <c r="V917" i="2"/>
  <c r="U917" i="2"/>
  <c r="V916" i="2"/>
  <c r="U916" i="2"/>
  <c r="V915" i="2"/>
  <c r="U915" i="2"/>
  <c r="V914" i="2"/>
  <c r="U914" i="2"/>
  <c r="V913" i="2"/>
  <c r="U913" i="2"/>
  <c r="V912" i="2"/>
  <c r="U912" i="2"/>
  <c r="V911" i="2"/>
  <c r="U911" i="2"/>
  <c r="V910" i="2"/>
  <c r="U910" i="2"/>
  <c r="V909" i="2"/>
  <c r="U909" i="2"/>
  <c r="V908" i="2"/>
  <c r="U908" i="2"/>
  <c r="V907" i="2"/>
  <c r="U907" i="2"/>
  <c r="V906" i="2"/>
  <c r="U906" i="2"/>
  <c r="V905" i="2"/>
  <c r="U905" i="2"/>
  <c r="V904" i="2"/>
  <c r="U904" i="2"/>
  <c r="V903" i="2"/>
  <c r="U903" i="2"/>
  <c r="V902" i="2"/>
  <c r="U902" i="2"/>
  <c r="V901" i="2"/>
  <c r="U901" i="2"/>
  <c r="V900" i="2"/>
  <c r="U900" i="2"/>
  <c r="V899" i="2"/>
  <c r="U899" i="2"/>
  <c r="V898" i="2"/>
  <c r="U898" i="2"/>
  <c r="V897" i="2"/>
  <c r="U897" i="2"/>
  <c r="V896" i="2"/>
  <c r="U896" i="2"/>
  <c r="V895" i="2"/>
  <c r="U895" i="2"/>
  <c r="V894" i="2"/>
  <c r="U894" i="2"/>
  <c r="V893" i="2"/>
  <c r="U893" i="2"/>
  <c r="V892" i="2"/>
  <c r="U892" i="2"/>
  <c r="V891" i="2"/>
  <c r="U891" i="2"/>
  <c r="V890" i="2"/>
  <c r="U890" i="2"/>
  <c r="V889" i="2"/>
  <c r="U889" i="2"/>
  <c r="V888" i="2"/>
  <c r="U888" i="2"/>
  <c r="V887" i="2"/>
  <c r="U887" i="2"/>
  <c r="V886" i="2"/>
  <c r="U886" i="2"/>
  <c r="V885" i="2"/>
  <c r="U885" i="2"/>
  <c r="V884" i="2"/>
  <c r="U884" i="2"/>
  <c r="V883" i="2"/>
  <c r="U883" i="2"/>
  <c r="V882" i="2"/>
  <c r="U882" i="2"/>
  <c r="V881" i="2"/>
  <c r="U881" i="2"/>
  <c r="V880" i="2"/>
  <c r="U880" i="2"/>
  <c r="V879" i="2"/>
  <c r="U879" i="2"/>
  <c r="V878" i="2"/>
  <c r="U878" i="2"/>
  <c r="V877" i="2"/>
  <c r="U877" i="2"/>
  <c r="V876" i="2"/>
  <c r="U876" i="2"/>
  <c r="V875" i="2"/>
  <c r="U875" i="2"/>
  <c r="V874" i="2"/>
  <c r="U874" i="2"/>
  <c r="V873" i="2"/>
  <c r="U873" i="2"/>
  <c r="V872" i="2"/>
  <c r="U872" i="2"/>
  <c r="V871" i="2"/>
  <c r="U871" i="2"/>
  <c r="V870" i="2"/>
  <c r="U870" i="2"/>
  <c r="V869" i="2"/>
  <c r="U869" i="2"/>
  <c r="V868" i="2"/>
  <c r="U868" i="2"/>
  <c r="V867" i="2"/>
  <c r="U867" i="2"/>
  <c r="V866" i="2"/>
  <c r="U866" i="2"/>
  <c r="V865" i="2"/>
  <c r="U865" i="2"/>
  <c r="V864" i="2"/>
  <c r="U864" i="2"/>
  <c r="V863" i="2"/>
  <c r="U863" i="2"/>
  <c r="V862" i="2"/>
  <c r="U862" i="2"/>
  <c r="V861" i="2"/>
  <c r="U861" i="2"/>
  <c r="V860" i="2"/>
  <c r="U860" i="2"/>
  <c r="V859" i="2"/>
  <c r="U859" i="2"/>
  <c r="V858" i="2"/>
  <c r="U858" i="2"/>
  <c r="V857" i="2"/>
  <c r="U857" i="2"/>
  <c r="V856" i="2"/>
  <c r="U856" i="2"/>
  <c r="V855" i="2"/>
  <c r="U855" i="2"/>
  <c r="V854" i="2"/>
  <c r="U854" i="2"/>
  <c r="V853" i="2"/>
  <c r="U853" i="2"/>
  <c r="V852" i="2"/>
  <c r="U852" i="2"/>
  <c r="V851" i="2"/>
  <c r="U851" i="2"/>
  <c r="V850" i="2"/>
  <c r="U850" i="2"/>
  <c r="V849" i="2"/>
  <c r="U849" i="2"/>
  <c r="V848" i="2"/>
  <c r="U848" i="2"/>
  <c r="V847" i="2"/>
  <c r="U847" i="2"/>
  <c r="V846" i="2"/>
  <c r="U846" i="2"/>
  <c r="V845" i="2"/>
  <c r="U845" i="2"/>
  <c r="V844" i="2"/>
  <c r="U844" i="2"/>
  <c r="V843" i="2"/>
  <c r="U843" i="2"/>
  <c r="V842" i="2"/>
  <c r="U842" i="2"/>
  <c r="V841" i="2"/>
  <c r="U841" i="2"/>
  <c r="V840" i="2"/>
  <c r="U840" i="2"/>
  <c r="V839" i="2"/>
  <c r="U839" i="2"/>
  <c r="V838" i="2"/>
  <c r="U838" i="2"/>
  <c r="V837" i="2"/>
  <c r="U837" i="2"/>
  <c r="V836" i="2"/>
  <c r="U836" i="2"/>
  <c r="V835" i="2"/>
  <c r="U835" i="2"/>
  <c r="V834" i="2"/>
  <c r="U834" i="2"/>
  <c r="V833" i="2"/>
  <c r="U833" i="2"/>
  <c r="V832" i="2"/>
  <c r="U832" i="2"/>
  <c r="V831" i="2"/>
  <c r="U831" i="2"/>
  <c r="V830" i="2"/>
  <c r="U830" i="2"/>
  <c r="V829" i="2"/>
  <c r="U829" i="2"/>
  <c r="V828" i="2"/>
  <c r="U828" i="2"/>
  <c r="V827" i="2"/>
  <c r="U827" i="2"/>
  <c r="V826" i="2"/>
  <c r="U826" i="2"/>
  <c r="V825" i="2"/>
  <c r="U825" i="2"/>
  <c r="V824" i="2"/>
  <c r="U824" i="2"/>
  <c r="V823" i="2"/>
  <c r="U823" i="2"/>
  <c r="V822" i="2"/>
  <c r="U822" i="2"/>
  <c r="V821" i="2"/>
  <c r="U821" i="2"/>
  <c r="V820" i="2"/>
  <c r="U820" i="2"/>
  <c r="V819" i="2"/>
  <c r="U819" i="2"/>
  <c r="V818" i="2"/>
  <c r="U818" i="2"/>
  <c r="V817" i="2"/>
  <c r="U817" i="2"/>
  <c r="V816" i="2"/>
  <c r="U816" i="2"/>
  <c r="V815" i="2"/>
  <c r="U815" i="2"/>
  <c r="V814" i="2"/>
  <c r="U814" i="2"/>
  <c r="V813" i="2"/>
  <c r="U813" i="2"/>
  <c r="V812" i="2"/>
  <c r="U812" i="2"/>
  <c r="V811" i="2"/>
  <c r="U811" i="2"/>
  <c r="V810" i="2"/>
  <c r="U810" i="2"/>
  <c r="V809" i="2"/>
  <c r="U809" i="2"/>
  <c r="V808" i="2"/>
  <c r="U808" i="2"/>
  <c r="V807" i="2"/>
  <c r="U807" i="2"/>
  <c r="V806" i="2"/>
  <c r="U806" i="2"/>
  <c r="V805" i="2"/>
  <c r="U805" i="2"/>
  <c r="V804" i="2"/>
  <c r="U804" i="2"/>
  <c r="V803" i="2"/>
  <c r="U803" i="2"/>
  <c r="V802" i="2"/>
  <c r="U802" i="2"/>
  <c r="V801" i="2"/>
  <c r="U801" i="2"/>
  <c r="V800" i="2"/>
  <c r="U800" i="2"/>
  <c r="V799" i="2"/>
  <c r="U799" i="2"/>
  <c r="V798" i="2"/>
  <c r="U798" i="2"/>
  <c r="V797" i="2"/>
  <c r="U797" i="2"/>
  <c r="V796" i="2"/>
  <c r="U796" i="2"/>
  <c r="V795" i="2"/>
  <c r="U795" i="2"/>
  <c r="V794" i="2"/>
  <c r="U794" i="2"/>
  <c r="V793" i="2"/>
  <c r="U793" i="2"/>
  <c r="V792" i="2"/>
  <c r="U792" i="2"/>
  <c r="V791" i="2"/>
  <c r="U791" i="2"/>
  <c r="V790" i="2"/>
  <c r="U790" i="2"/>
  <c r="V789" i="2"/>
  <c r="U789" i="2"/>
  <c r="V788" i="2"/>
  <c r="U788" i="2"/>
  <c r="V787" i="2"/>
  <c r="U787" i="2"/>
  <c r="V786" i="2"/>
  <c r="U786" i="2"/>
  <c r="V785" i="2"/>
  <c r="U785" i="2"/>
  <c r="V784" i="2"/>
  <c r="U784" i="2"/>
  <c r="V783" i="2"/>
  <c r="U783" i="2"/>
  <c r="V782" i="2"/>
  <c r="U782" i="2"/>
  <c r="V781" i="2"/>
  <c r="U781" i="2"/>
  <c r="V780" i="2"/>
  <c r="U780" i="2"/>
  <c r="V779" i="2"/>
  <c r="U779" i="2"/>
  <c r="V778" i="2"/>
  <c r="U778" i="2"/>
  <c r="V777" i="2"/>
  <c r="U777" i="2"/>
  <c r="V776" i="2"/>
  <c r="U776" i="2"/>
  <c r="V775" i="2"/>
  <c r="U775" i="2"/>
  <c r="V774" i="2"/>
  <c r="U774" i="2"/>
  <c r="V773" i="2"/>
  <c r="U773" i="2"/>
  <c r="V772" i="2"/>
  <c r="U772" i="2"/>
  <c r="V771" i="2"/>
  <c r="U771" i="2"/>
  <c r="V770" i="2"/>
  <c r="U770" i="2"/>
  <c r="V769" i="2"/>
  <c r="U769" i="2"/>
  <c r="V768" i="2"/>
  <c r="U768" i="2"/>
  <c r="V767" i="2"/>
  <c r="U767" i="2"/>
  <c r="V766" i="2"/>
  <c r="U766" i="2"/>
  <c r="V765" i="2"/>
  <c r="U765" i="2"/>
  <c r="V764" i="2"/>
  <c r="U764" i="2"/>
  <c r="V763" i="2"/>
  <c r="U763" i="2"/>
  <c r="V762" i="2"/>
  <c r="U762" i="2"/>
  <c r="V761" i="2"/>
  <c r="U761" i="2"/>
  <c r="V760" i="2"/>
  <c r="U760" i="2"/>
  <c r="V759" i="2"/>
  <c r="U759" i="2"/>
  <c r="V758" i="2"/>
  <c r="U758" i="2"/>
  <c r="V757" i="2"/>
  <c r="U757" i="2"/>
  <c r="V756" i="2"/>
  <c r="U756" i="2"/>
  <c r="V755" i="2"/>
  <c r="U755" i="2"/>
  <c r="V754" i="2"/>
  <c r="U754" i="2"/>
  <c r="V753" i="2"/>
  <c r="U753" i="2"/>
  <c r="V752" i="2"/>
  <c r="U752" i="2"/>
  <c r="V751" i="2"/>
  <c r="U751" i="2"/>
  <c r="V750" i="2"/>
  <c r="U750" i="2"/>
  <c r="V749" i="2"/>
  <c r="U749" i="2"/>
  <c r="V748" i="2"/>
  <c r="U748" i="2"/>
  <c r="V747" i="2"/>
  <c r="U747" i="2"/>
  <c r="V746" i="2"/>
  <c r="U746" i="2"/>
  <c r="V745" i="2"/>
  <c r="U745" i="2"/>
  <c r="V744" i="2"/>
  <c r="U744" i="2"/>
  <c r="V743" i="2"/>
  <c r="U743" i="2"/>
  <c r="V742" i="2"/>
  <c r="U742" i="2"/>
  <c r="V741" i="2"/>
  <c r="U741" i="2"/>
  <c r="V740" i="2"/>
  <c r="U740" i="2"/>
  <c r="V739" i="2"/>
  <c r="U739" i="2"/>
  <c r="V738" i="2"/>
  <c r="U738" i="2"/>
  <c r="V737" i="2"/>
  <c r="U737" i="2"/>
  <c r="V736" i="2"/>
  <c r="U736" i="2"/>
  <c r="V735" i="2"/>
  <c r="U735" i="2"/>
  <c r="V734" i="2"/>
  <c r="U734" i="2"/>
  <c r="V733" i="2"/>
  <c r="U733" i="2"/>
  <c r="V732" i="2"/>
  <c r="U732" i="2"/>
  <c r="V731" i="2"/>
  <c r="U731" i="2"/>
  <c r="V730" i="2"/>
  <c r="U730" i="2"/>
  <c r="V729" i="2"/>
  <c r="U729" i="2"/>
  <c r="V728" i="2"/>
  <c r="U728" i="2"/>
  <c r="V727" i="2"/>
  <c r="U727" i="2"/>
  <c r="V726" i="2"/>
  <c r="U726" i="2"/>
  <c r="V725" i="2"/>
  <c r="U725" i="2"/>
  <c r="V724" i="2"/>
  <c r="U724" i="2"/>
  <c r="V723" i="2"/>
  <c r="U723" i="2"/>
  <c r="V722" i="2"/>
  <c r="U722" i="2"/>
  <c r="V721" i="2"/>
  <c r="U721" i="2"/>
  <c r="V720" i="2"/>
  <c r="U720" i="2"/>
  <c r="V719" i="2"/>
  <c r="U719" i="2"/>
  <c r="V718" i="2"/>
  <c r="U718" i="2"/>
  <c r="V717" i="2"/>
  <c r="U717" i="2"/>
  <c r="V716" i="2"/>
  <c r="U716" i="2"/>
  <c r="V715" i="2"/>
  <c r="U715" i="2"/>
  <c r="V714" i="2"/>
  <c r="U714" i="2"/>
  <c r="V713" i="2"/>
  <c r="U713" i="2"/>
  <c r="V712" i="2"/>
  <c r="U712" i="2"/>
  <c r="V711" i="2"/>
  <c r="U711" i="2"/>
  <c r="V710" i="2"/>
  <c r="U710" i="2"/>
  <c r="V709" i="2"/>
  <c r="U709" i="2"/>
  <c r="V708" i="2"/>
  <c r="U708" i="2"/>
  <c r="V707" i="2"/>
  <c r="U707" i="2"/>
  <c r="V706" i="2"/>
  <c r="U706" i="2"/>
  <c r="V705" i="2"/>
  <c r="U705" i="2"/>
  <c r="V704" i="2"/>
  <c r="U704" i="2"/>
  <c r="V703" i="2"/>
  <c r="U703" i="2"/>
  <c r="V702" i="2"/>
  <c r="U702" i="2"/>
  <c r="V701" i="2"/>
  <c r="U701" i="2"/>
  <c r="V700" i="2"/>
  <c r="U700" i="2"/>
  <c r="V699" i="2"/>
  <c r="U699" i="2"/>
  <c r="V698" i="2"/>
  <c r="U698" i="2"/>
  <c r="V697" i="2"/>
  <c r="U697" i="2"/>
  <c r="V696" i="2"/>
  <c r="U696" i="2"/>
  <c r="V695" i="2"/>
  <c r="U695" i="2"/>
  <c r="V694" i="2"/>
  <c r="U694" i="2"/>
  <c r="V693" i="2"/>
  <c r="U693" i="2"/>
  <c r="V692" i="2"/>
  <c r="U692" i="2"/>
  <c r="V691" i="2"/>
  <c r="U691" i="2"/>
  <c r="V690" i="2"/>
  <c r="U690" i="2"/>
  <c r="V689" i="2"/>
  <c r="U689" i="2"/>
  <c r="V688" i="2"/>
  <c r="U688" i="2"/>
  <c r="V687" i="2"/>
  <c r="U687" i="2"/>
  <c r="V686" i="2"/>
  <c r="U686" i="2"/>
  <c r="V685" i="2"/>
  <c r="U685" i="2"/>
  <c r="V684" i="2"/>
  <c r="U684" i="2"/>
  <c r="V683" i="2"/>
  <c r="U683" i="2"/>
  <c r="V682" i="2"/>
  <c r="U682" i="2"/>
  <c r="V681" i="2"/>
  <c r="U681" i="2"/>
  <c r="V680" i="2"/>
  <c r="U680" i="2"/>
  <c r="V679" i="2"/>
  <c r="U679" i="2"/>
  <c r="V678" i="2"/>
  <c r="U678" i="2"/>
  <c r="V677" i="2"/>
  <c r="U677" i="2"/>
  <c r="V676" i="2"/>
  <c r="U676" i="2"/>
  <c r="V675" i="2"/>
  <c r="U675" i="2"/>
  <c r="V674" i="2"/>
  <c r="U674" i="2"/>
  <c r="V673" i="2"/>
  <c r="U673" i="2"/>
  <c r="V672" i="2"/>
  <c r="U672" i="2"/>
  <c r="V671" i="2"/>
  <c r="U671" i="2"/>
  <c r="V670" i="2"/>
  <c r="U670" i="2"/>
  <c r="V669" i="2"/>
  <c r="U669" i="2"/>
  <c r="V668" i="2"/>
  <c r="U668" i="2"/>
  <c r="V667" i="2"/>
  <c r="U667" i="2"/>
  <c r="V666" i="2"/>
  <c r="U666" i="2"/>
  <c r="V665" i="2"/>
  <c r="U665" i="2"/>
  <c r="V664" i="2"/>
  <c r="U664" i="2"/>
  <c r="V663" i="2"/>
  <c r="U663" i="2"/>
  <c r="V662" i="2"/>
  <c r="U662" i="2"/>
  <c r="V661" i="2"/>
  <c r="U661" i="2"/>
  <c r="V660" i="2"/>
  <c r="U660" i="2"/>
  <c r="V659" i="2"/>
  <c r="U659" i="2"/>
  <c r="V658" i="2"/>
  <c r="U658" i="2"/>
  <c r="V657" i="2"/>
  <c r="U657" i="2"/>
  <c r="V656" i="2"/>
  <c r="U656" i="2"/>
  <c r="V655" i="2"/>
  <c r="U655" i="2"/>
  <c r="V654" i="2"/>
  <c r="U654" i="2"/>
  <c r="V653" i="2"/>
  <c r="U653" i="2"/>
  <c r="V652" i="2"/>
  <c r="U652" i="2"/>
  <c r="V651" i="2"/>
  <c r="U651" i="2"/>
  <c r="V650" i="2"/>
  <c r="U650" i="2"/>
  <c r="V649" i="2"/>
  <c r="U649" i="2"/>
  <c r="V648" i="2"/>
  <c r="U648" i="2"/>
  <c r="V647" i="2"/>
  <c r="U647" i="2"/>
  <c r="V646" i="2"/>
  <c r="U646" i="2"/>
  <c r="V645" i="2"/>
  <c r="U645" i="2"/>
  <c r="V644" i="2"/>
  <c r="U644" i="2"/>
  <c r="V643" i="2"/>
  <c r="U643" i="2"/>
  <c r="V642" i="2"/>
  <c r="U642" i="2"/>
  <c r="V641" i="2"/>
  <c r="U641" i="2"/>
  <c r="V640" i="2"/>
  <c r="U640" i="2"/>
  <c r="V639" i="2"/>
  <c r="U639" i="2"/>
  <c r="V638" i="2"/>
  <c r="U638" i="2"/>
  <c r="V637" i="2"/>
  <c r="U637" i="2"/>
  <c r="V636" i="2"/>
  <c r="U636" i="2"/>
  <c r="V635" i="2"/>
  <c r="U635" i="2"/>
  <c r="V634" i="2"/>
  <c r="U634" i="2"/>
  <c r="V633" i="2"/>
  <c r="U633" i="2"/>
  <c r="V632" i="2"/>
  <c r="U632" i="2"/>
  <c r="V631" i="2"/>
  <c r="U631" i="2"/>
  <c r="V630" i="2"/>
  <c r="U630" i="2"/>
  <c r="V629" i="2"/>
  <c r="U629" i="2"/>
  <c r="V628" i="2"/>
  <c r="U628" i="2"/>
  <c r="V627" i="2"/>
  <c r="U627" i="2"/>
  <c r="V626" i="2"/>
  <c r="U626" i="2"/>
  <c r="V625" i="2"/>
  <c r="U625" i="2"/>
  <c r="V624" i="2"/>
  <c r="U624" i="2"/>
  <c r="V623" i="2"/>
  <c r="U623" i="2"/>
  <c r="V622" i="2"/>
  <c r="U622" i="2"/>
  <c r="V621" i="2"/>
  <c r="U621" i="2"/>
  <c r="V620" i="2"/>
  <c r="U620" i="2"/>
  <c r="V619" i="2"/>
  <c r="U619" i="2"/>
  <c r="V618" i="2"/>
  <c r="U618" i="2"/>
  <c r="V617" i="2"/>
  <c r="U617" i="2"/>
  <c r="V616" i="2"/>
  <c r="U616" i="2"/>
  <c r="V615" i="2"/>
  <c r="U615" i="2"/>
  <c r="V614" i="2"/>
  <c r="U614" i="2"/>
  <c r="V613" i="2"/>
  <c r="U613" i="2"/>
  <c r="V612" i="2"/>
  <c r="U612" i="2"/>
  <c r="V611" i="2"/>
  <c r="U611" i="2"/>
  <c r="V610" i="2"/>
  <c r="U610" i="2"/>
  <c r="V609" i="2"/>
  <c r="U609" i="2"/>
  <c r="V608" i="2"/>
  <c r="U608" i="2"/>
  <c r="V607" i="2"/>
  <c r="U607" i="2"/>
  <c r="V606" i="2"/>
  <c r="U606" i="2"/>
  <c r="V605" i="2"/>
  <c r="U605" i="2"/>
  <c r="V604" i="2"/>
  <c r="U604" i="2"/>
  <c r="V603" i="2"/>
  <c r="U603" i="2"/>
  <c r="V602" i="2"/>
  <c r="U602" i="2"/>
  <c r="V601" i="2"/>
  <c r="U601" i="2"/>
  <c r="V600" i="2"/>
  <c r="U600" i="2"/>
  <c r="V599" i="2"/>
  <c r="U599" i="2"/>
  <c r="V598" i="2"/>
  <c r="U598" i="2"/>
  <c r="V597" i="2"/>
  <c r="U597" i="2"/>
  <c r="V596" i="2"/>
  <c r="U596" i="2"/>
  <c r="V595" i="2"/>
  <c r="U595" i="2"/>
  <c r="V594" i="2"/>
  <c r="U594" i="2"/>
  <c r="V593" i="2"/>
  <c r="U593" i="2"/>
  <c r="V592" i="2"/>
  <c r="U592" i="2"/>
  <c r="V591" i="2"/>
  <c r="U591" i="2"/>
  <c r="V590" i="2"/>
  <c r="U590" i="2"/>
  <c r="V589" i="2"/>
  <c r="U589" i="2"/>
  <c r="V588" i="2"/>
  <c r="U588" i="2"/>
  <c r="V587" i="2"/>
  <c r="U587" i="2"/>
  <c r="V586" i="2"/>
  <c r="U586" i="2"/>
  <c r="V585" i="2"/>
  <c r="U585" i="2"/>
  <c r="V584" i="2"/>
  <c r="U584" i="2"/>
  <c r="V583" i="2"/>
  <c r="U583" i="2"/>
  <c r="V582" i="2"/>
  <c r="U582" i="2"/>
  <c r="V581" i="2"/>
  <c r="U581" i="2"/>
  <c r="V580" i="2"/>
  <c r="U580" i="2"/>
  <c r="V579" i="2"/>
  <c r="U579" i="2"/>
  <c r="V578" i="2"/>
  <c r="U578" i="2"/>
  <c r="V577" i="2"/>
  <c r="U577" i="2"/>
  <c r="V576" i="2"/>
  <c r="U576" i="2"/>
  <c r="V575" i="2"/>
  <c r="U575" i="2"/>
  <c r="V574" i="2"/>
  <c r="U574" i="2"/>
  <c r="V573" i="2"/>
  <c r="U573" i="2"/>
  <c r="V572" i="2"/>
  <c r="U572" i="2"/>
  <c r="V571" i="2"/>
  <c r="U571" i="2"/>
  <c r="V570" i="2"/>
  <c r="U570" i="2"/>
  <c r="V569" i="2"/>
  <c r="U569" i="2"/>
  <c r="V568" i="2"/>
  <c r="U568" i="2"/>
  <c r="V567" i="2"/>
  <c r="U567" i="2"/>
  <c r="V566" i="2"/>
  <c r="U566" i="2"/>
  <c r="V565" i="2"/>
  <c r="U565" i="2"/>
  <c r="V564" i="2"/>
  <c r="U564" i="2"/>
  <c r="V563" i="2"/>
  <c r="U563" i="2"/>
  <c r="V562" i="2"/>
  <c r="U562" i="2"/>
  <c r="V561" i="2"/>
  <c r="U561" i="2"/>
  <c r="V560" i="2"/>
  <c r="U560" i="2"/>
  <c r="V559" i="2"/>
  <c r="U559" i="2"/>
  <c r="V558" i="2"/>
  <c r="U558" i="2"/>
  <c r="V557" i="2"/>
  <c r="U557" i="2"/>
  <c r="V556" i="2"/>
  <c r="U556" i="2"/>
  <c r="V555" i="2"/>
  <c r="U555" i="2"/>
  <c r="V554" i="2"/>
  <c r="U554" i="2"/>
  <c r="V553" i="2"/>
  <c r="U553" i="2"/>
  <c r="V552" i="2"/>
  <c r="U552" i="2"/>
  <c r="V551" i="2"/>
  <c r="U551" i="2"/>
  <c r="V550" i="2"/>
  <c r="U550" i="2"/>
  <c r="V549" i="2"/>
  <c r="U549" i="2"/>
  <c r="V548" i="2"/>
  <c r="U548" i="2"/>
  <c r="V547" i="2"/>
  <c r="U547" i="2"/>
  <c r="V546" i="2"/>
  <c r="U546" i="2"/>
  <c r="V545" i="2"/>
  <c r="U545" i="2"/>
  <c r="V544" i="2"/>
  <c r="U544" i="2"/>
  <c r="V543" i="2"/>
  <c r="U543" i="2"/>
  <c r="V542" i="2"/>
  <c r="U542" i="2"/>
  <c r="V541" i="2"/>
  <c r="U541" i="2"/>
  <c r="V540" i="2"/>
  <c r="U540" i="2"/>
  <c r="V539" i="2"/>
  <c r="U539" i="2"/>
  <c r="V538" i="2"/>
  <c r="U538" i="2"/>
  <c r="V537" i="2"/>
  <c r="U537" i="2"/>
  <c r="V536" i="2"/>
  <c r="U536" i="2"/>
  <c r="V535" i="2"/>
  <c r="U535" i="2"/>
  <c r="V534" i="2"/>
  <c r="U534" i="2"/>
  <c r="V533" i="2"/>
  <c r="U533" i="2"/>
  <c r="V532" i="2"/>
  <c r="U532" i="2"/>
  <c r="V531" i="2"/>
  <c r="U531" i="2"/>
  <c r="V530" i="2"/>
  <c r="U530" i="2"/>
  <c r="V529" i="2"/>
  <c r="U529" i="2"/>
  <c r="V528" i="2"/>
  <c r="U528" i="2"/>
  <c r="V527" i="2"/>
  <c r="U527" i="2"/>
  <c r="V526" i="2"/>
  <c r="U526" i="2"/>
  <c r="V525" i="2"/>
  <c r="U525" i="2"/>
  <c r="V524" i="2"/>
  <c r="U524" i="2"/>
  <c r="V523" i="2"/>
  <c r="U523" i="2"/>
  <c r="V522" i="2"/>
  <c r="U522" i="2"/>
  <c r="V521" i="2"/>
  <c r="U521" i="2"/>
  <c r="V520" i="2"/>
  <c r="U520" i="2"/>
  <c r="V519" i="2"/>
  <c r="U519" i="2"/>
  <c r="V518" i="2"/>
  <c r="U518" i="2"/>
  <c r="V517" i="2"/>
  <c r="U517" i="2"/>
  <c r="V516" i="2"/>
  <c r="U516" i="2"/>
  <c r="V515" i="2"/>
  <c r="U515" i="2"/>
  <c r="V514" i="2"/>
  <c r="U514" i="2"/>
  <c r="V513" i="2"/>
  <c r="U513" i="2"/>
  <c r="V512" i="2"/>
  <c r="U512" i="2"/>
  <c r="V511" i="2"/>
  <c r="U511" i="2"/>
  <c r="V510" i="2"/>
  <c r="U510" i="2"/>
  <c r="V509" i="2"/>
  <c r="U509" i="2"/>
  <c r="V508" i="2"/>
  <c r="U508" i="2"/>
  <c r="V507" i="2"/>
  <c r="U507" i="2"/>
  <c r="V506" i="2"/>
  <c r="U506" i="2"/>
  <c r="V505" i="2"/>
  <c r="U505" i="2"/>
  <c r="V504" i="2"/>
  <c r="U504" i="2"/>
  <c r="V503" i="2"/>
  <c r="U503" i="2"/>
  <c r="V502" i="2"/>
  <c r="U502" i="2"/>
  <c r="V501" i="2"/>
  <c r="U501" i="2"/>
  <c r="V500" i="2"/>
  <c r="U500" i="2"/>
  <c r="V499" i="2"/>
  <c r="U499" i="2"/>
  <c r="V498" i="2"/>
  <c r="U498" i="2"/>
  <c r="V497" i="2"/>
  <c r="U497" i="2"/>
  <c r="V496" i="2"/>
  <c r="U496" i="2"/>
  <c r="V495" i="2"/>
  <c r="U495" i="2"/>
  <c r="V494" i="2"/>
  <c r="U494" i="2"/>
  <c r="V493" i="2"/>
  <c r="U493" i="2"/>
  <c r="V492" i="2"/>
  <c r="U492" i="2"/>
  <c r="V491" i="2"/>
  <c r="U491" i="2"/>
  <c r="V490" i="2"/>
  <c r="U490" i="2"/>
  <c r="V489" i="2"/>
  <c r="U489" i="2"/>
  <c r="V488" i="2"/>
  <c r="U488" i="2"/>
  <c r="V487" i="2"/>
  <c r="U487" i="2"/>
  <c r="V486" i="2"/>
  <c r="U486" i="2"/>
  <c r="V485" i="2"/>
  <c r="U485" i="2"/>
  <c r="V484" i="2"/>
  <c r="U484" i="2"/>
  <c r="V483" i="2"/>
  <c r="U483" i="2"/>
  <c r="V482" i="2"/>
  <c r="U482" i="2"/>
  <c r="V481" i="2"/>
  <c r="U481" i="2"/>
  <c r="V480" i="2"/>
  <c r="U480" i="2"/>
  <c r="V479" i="2"/>
  <c r="U479" i="2"/>
  <c r="V478" i="2"/>
  <c r="U478" i="2"/>
  <c r="V477" i="2"/>
  <c r="U477" i="2"/>
  <c r="V476" i="2"/>
  <c r="U476" i="2"/>
  <c r="V475" i="2"/>
  <c r="U475" i="2"/>
  <c r="V474" i="2"/>
  <c r="U474" i="2"/>
  <c r="V473" i="2"/>
  <c r="U473" i="2"/>
  <c r="V472" i="2"/>
  <c r="U472" i="2"/>
  <c r="V471" i="2"/>
  <c r="U471" i="2"/>
  <c r="V470" i="2"/>
  <c r="U470" i="2"/>
  <c r="V469" i="2"/>
  <c r="U469" i="2"/>
  <c r="V468" i="2"/>
  <c r="U468" i="2"/>
  <c r="V467" i="2"/>
  <c r="U467" i="2"/>
  <c r="V466" i="2"/>
  <c r="U466" i="2"/>
  <c r="V465" i="2"/>
  <c r="U465" i="2"/>
  <c r="V464" i="2"/>
  <c r="U464" i="2"/>
  <c r="V463" i="2"/>
  <c r="U463" i="2"/>
  <c r="V462" i="2"/>
  <c r="U462" i="2"/>
  <c r="V461" i="2"/>
  <c r="U461" i="2"/>
  <c r="V460" i="2"/>
  <c r="U460" i="2"/>
  <c r="V459" i="2"/>
  <c r="U459" i="2"/>
  <c r="V458" i="2"/>
  <c r="U458" i="2"/>
  <c r="V457" i="2"/>
  <c r="U457" i="2"/>
  <c r="V456" i="2"/>
  <c r="U456" i="2"/>
  <c r="V455" i="2"/>
  <c r="U455" i="2"/>
  <c r="V454" i="2"/>
  <c r="U454" i="2"/>
  <c r="V453" i="2"/>
  <c r="U453" i="2"/>
  <c r="V452" i="2"/>
  <c r="U452" i="2"/>
  <c r="V451" i="2"/>
  <c r="U451" i="2"/>
  <c r="V450" i="2"/>
  <c r="U450" i="2"/>
  <c r="V449" i="2"/>
  <c r="U449" i="2"/>
  <c r="V448" i="2"/>
  <c r="U448" i="2"/>
  <c r="V447" i="2"/>
  <c r="U447" i="2"/>
  <c r="V446" i="2"/>
  <c r="U446" i="2"/>
  <c r="V445" i="2"/>
  <c r="U445" i="2"/>
  <c r="V444" i="2"/>
  <c r="U444" i="2"/>
  <c r="V443" i="2"/>
  <c r="U443" i="2"/>
  <c r="V442" i="2"/>
  <c r="U442" i="2"/>
  <c r="V441" i="2"/>
  <c r="U441" i="2"/>
  <c r="V440" i="2"/>
  <c r="U440" i="2"/>
  <c r="V439" i="2"/>
  <c r="U439" i="2"/>
  <c r="V438" i="2"/>
  <c r="U438" i="2"/>
  <c r="V437" i="2"/>
  <c r="U437" i="2"/>
  <c r="V436" i="2"/>
  <c r="U436" i="2"/>
  <c r="V435" i="2"/>
  <c r="U435" i="2"/>
  <c r="V434" i="2"/>
  <c r="U434" i="2"/>
  <c r="V433" i="2"/>
  <c r="U433" i="2"/>
  <c r="V432" i="2"/>
  <c r="U432" i="2"/>
  <c r="V431" i="2"/>
  <c r="U431" i="2"/>
  <c r="V430" i="2"/>
  <c r="U430" i="2"/>
  <c r="V429" i="2"/>
  <c r="U429" i="2"/>
  <c r="V428" i="2"/>
  <c r="U428" i="2"/>
  <c r="V427" i="2"/>
  <c r="U427" i="2"/>
  <c r="V426" i="2"/>
  <c r="U426" i="2"/>
  <c r="V425" i="2"/>
  <c r="U425" i="2"/>
  <c r="V424" i="2"/>
  <c r="U424" i="2"/>
  <c r="V423" i="2"/>
  <c r="U423" i="2"/>
  <c r="V422" i="2"/>
  <c r="U422" i="2"/>
  <c r="V421" i="2"/>
  <c r="U421" i="2"/>
  <c r="V420" i="2"/>
  <c r="U420" i="2"/>
  <c r="V419" i="2"/>
  <c r="U419" i="2"/>
  <c r="V418" i="2"/>
  <c r="U418" i="2"/>
  <c r="V417" i="2"/>
  <c r="U417" i="2"/>
  <c r="V416" i="2"/>
  <c r="U416" i="2"/>
  <c r="V415" i="2"/>
  <c r="U415" i="2"/>
  <c r="V414" i="2"/>
  <c r="U414" i="2"/>
  <c r="V413" i="2"/>
  <c r="U413" i="2"/>
  <c r="V412" i="2"/>
  <c r="U412" i="2"/>
  <c r="V411" i="2"/>
  <c r="U411" i="2"/>
  <c r="V410" i="2"/>
  <c r="U410" i="2"/>
  <c r="V409" i="2"/>
  <c r="U409" i="2"/>
  <c r="V408" i="2"/>
  <c r="U408" i="2"/>
  <c r="V407" i="2"/>
  <c r="U407" i="2"/>
  <c r="V406" i="2"/>
  <c r="U406" i="2"/>
  <c r="V405" i="2"/>
  <c r="U405" i="2"/>
  <c r="V404" i="2"/>
  <c r="U404" i="2"/>
  <c r="V403" i="2"/>
  <c r="U403" i="2"/>
  <c r="V402" i="2"/>
  <c r="U402" i="2"/>
  <c r="V401" i="2"/>
  <c r="U401" i="2"/>
  <c r="V400" i="2"/>
  <c r="U400" i="2"/>
  <c r="V399" i="2"/>
  <c r="U399" i="2"/>
  <c r="V398" i="2"/>
  <c r="U398" i="2"/>
  <c r="V397" i="2"/>
  <c r="U397" i="2"/>
  <c r="V396" i="2"/>
  <c r="U396" i="2"/>
  <c r="V395" i="2"/>
  <c r="U395" i="2"/>
  <c r="V394" i="2"/>
  <c r="U394" i="2"/>
  <c r="V393" i="2"/>
  <c r="U393" i="2"/>
  <c r="V392" i="2"/>
  <c r="U392" i="2"/>
  <c r="V391" i="2"/>
  <c r="U391" i="2"/>
  <c r="V390" i="2"/>
  <c r="U390" i="2"/>
  <c r="V389" i="2"/>
  <c r="U389" i="2"/>
  <c r="V388" i="2"/>
  <c r="U388" i="2"/>
  <c r="V387" i="2"/>
  <c r="U387" i="2"/>
  <c r="V386" i="2"/>
  <c r="U386" i="2"/>
  <c r="V385" i="2"/>
  <c r="U385" i="2"/>
  <c r="V384" i="2"/>
  <c r="U384" i="2"/>
  <c r="V383" i="2"/>
  <c r="U383" i="2"/>
  <c r="V382" i="2"/>
  <c r="U382" i="2"/>
  <c r="V381" i="2"/>
  <c r="U381" i="2"/>
  <c r="V380" i="2"/>
  <c r="U380" i="2"/>
  <c r="V379" i="2"/>
  <c r="U379" i="2"/>
  <c r="V378" i="2"/>
  <c r="U378" i="2"/>
  <c r="V377" i="2"/>
  <c r="U377" i="2"/>
  <c r="V376" i="2"/>
  <c r="U376" i="2"/>
  <c r="V375" i="2"/>
  <c r="U375" i="2"/>
  <c r="V374" i="2"/>
  <c r="U374" i="2"/>
  <c r="V373" i="2"/>
  <c r="U373" i="2"/>
  <c r="V372" i="2"/>
  <c r="U372" i="2"/>
  <c r="V371" i="2"/>
  <c r="U371" i="2"/>
  <c r="V370" i="2"/>
  <c r="U370" i="2"/>
  <c r="V369" i="2"/>
  <c r="U369" i="2"/>
  <c r="V368" i="2"/>
  <c r="U368" i="2"/>
  <c r="V367" i="2"/>
  <c r="U367" i="2"/>
  <c r="V366" i="2"/>
  <c r="U366" i="2"/>
  <c r="V365" i="2"/>
  <c r="U365" i="2"/>
  <c r="V364" i="2"/>
  <c r="U364" i="2"/>
  <c r="V363" i="2"/>
  <c r="U363" i="2"/>
  <c r="V362" i="2"/>
  <c r="U362" i="2"/>
  <c r="V361" i="2"/>
  <c r="U361" i="2"/>
  <c r="V360" i="2"/>
  <c r="U360" i="2"/>
  <c r="V359" i="2"/>
  <c r="U359" i="2"/>
  <c r="V358" i="2"/>
  <c r="U358" i="2"/>
  <c r="V357" i="2"/>
  <c r="U357" i="2"/>
  <c r="V356" i="2"/>
  <c r="U356" i="2"/>
  <c r="V355" i="2"/>
  <c r="U355" i="2"/>
  <c r="V354" i="2"/>
  <c r="U354" i="2"/>
  <c r="V353" i="2"/>
  <c r="U353" i="2"/>
  <c r="V352" i="2"/>
  <c r="U352" i="2"/>
  <c r="V351" i="2"/>
  <c r="U351" i="2"/>
  <c r="V350" i="2"/>
  <c r="U350" i="2"/>
  <c r="V349" i="2"/>
  <c r="U349" i="2"/>
  <c r="V348" i="2"/>
  <c r="U348" i="2"/>
  <c r="V347" i="2"/>
  <c r="U347" i="2"/>
  <c r="V346" i="2"/>
  <c r="U346" i="2"/>
  <c r="V345" i="2"/>
  <c r="U345" i="2"/>
  <c r="V344" i="2"/>
  <c r="U344" i="2"/>
  <c r="V343" i="2"/>
  <c r="U343" i="2"/>
  <c r="V342" i="2"/>
  <c r="U342" i="2"/>
  <c r="V341" i="2"/>
  <c r="U341" i="2"/>
  <c r="V340" i="2"/>
  <c r="U340" i="2"/>
  <c r="V339" i="2"/>
  <c r="U339" i="2"/>
  <c r="V338" i="2"/>
  <c r="U338" i="2"/>
  <c r="V337" i="2"/>
  <c r="U337" i="2"/>
  <c r="V336" i="2"/>
  <c r="U336" i="2"/>
  <c r="V335" i="2"/>
  <c r="U335" i="2"/>
  <c r="V334" i="2"/>
  <c r="U334" i="2"/>
  <c r="V333" i="2"/>
  <c r="U333" i="2"/>
  <c r="V332" i="2"/>
  <c r="U332" i="2"/>
  <c r="V331" i="2"/>
  <c r="U331" i="2"/>
  <c r="V330" i="2"/>
  <c r="U330" i="2"/>
  <c r="V329" i="2"/>
  <c r="U329" i="2"/>
  <c r="V328" i="2"/>
  <c r="U328" i="2"/>
  <c r="V327" i="2"/>
  <c r="U327" i="2"/>
  <c r="V326" i="2"/>
  <c r="U326" i="2"/>
  <c r="V325" i="2"/>
  <c r="U325" i="2"/>
  <c r="V324" i="2"/>
  <c r="U324" i="2"/>
  <c r="V323" i="2"/>
  <c r="U323" i="2"/>
  <c r="V322" i="2"/>
  <c r="U322" i="2"/>
  <c r="V321" i="2"/>
  <c r="U321" i="2"/>
  <c r="V320" i="2"/>
  <c r="U320" i="2"/>
  <c r="V319" i="2"/>
  <c r="U319" i="2"/>
  <c r="V318" i="2"/>
  <c r="U318" i="2"/>
  <c r="V317" i="2"/>
  <c r="U317" i="2"/>
  <c r="V316" i="2"/>
  <c r="U316" i="2"/>
  <c r="V315" i="2"/>
  <c r="U315" i="2"/>
  <c r="V314" i="2"/>
  <c r="U314" i="2"/>
  <c r="V313" i="2"/>
  <c r="U313" i="2"/>
  <c r="V312" i="2"/>
  <c r="U312" i="2"/>
  <c r="V311" i="2"/>
  <c r="U311" i="2"/>
  <c r="V310" i="2"/>
  <c r="U310" i="2"/>
  <c r="V309" i="2"/>
  <c r="U309" i="2"/>
  <c r="V308" i="2"/>
  <c r="U308" i="2"/>
  <c r="V307" i="2"/>
  <c r="U307" i="2"/>
  <c r="V306" i="2"/>
  <c r="U306" i="2"/>
  <c r="V305" i="2"/>
  <c r="U305" i="2"/>
  <c r="V304" i="2"/>
  <c r="U304" i="2"/>
  <c r="V303" i="2"/>
  <c r="U303" i="2"/>
  <c r="V302" i="2"/>
  <c r="U302" i="2"/>
  <c r="V301" i="2"/>
  <c r="U301" i="2"/>
  <c r="V300" i="2"/>
  <c r="U300" i="2"/>
  <c r="V299" i="2"/>
  <c r="U299" i="2"/>
  <c r="V298" i="2"/>
  <c r="U298" i="2"/>
  <c r="V297" i="2"/>
  <c r="U297" i="2"/>
  <c r="V296" i="2"/>
  <c r="U296" i="2"/>
  <c r="V295" i="2"/>
  <c r="U295" i="2"/>
  <c r="V294" i="2"/>
  <c r="U294" i="2"/>
  <c r="V293" i="2"/>
  <c r="U293" i="2"/>
  <c r="V292" i="2"/>
  <c r="U292" i="2"/>
  <c r="V291" i="2"/>
  <c r="U291" i="2"/>
  <c r="V290" i="2"/>
  <c r="U290" i="2"/>
  <c r="V289" i="2"/>
  <c r="U289" i="2"/>
  <c r="V288" i="2"/>
  <c r="U288" i="2"/>
  <c r="V287" i="2"/>
  <c r="U287" i="2"/>
  <c r="V286" i="2"/>
  <c r="U286" i="2"/>
  <c r="V285" i="2"/>
  <c r="U285" i="2"/>
  <c r="V284" i="2"/>
  <c r="U284" i="2"/>
  <c r="V283" i="2"/>
  <c r="U283" i="2"/>
  <c r="V282" i="2"/>
  <c r="U282" i="2"/>
  <c r="V281" i="2"/>
  <c r="U281" i="2"/>
  <c r="V280" i="2"/>
  <c r="U280" i="2"/>
  <c r="V279" i="2"/>
  <c r="U279" i="2"/>
  <c r="V278" i="2"/>
  <c r="U278" i="2"/>
  <c r="V277" i="2"/>
  <c r="U277" i="2"/>
  <c r="V276" i="2"/>
  <c r="U276" i="2"/>
  <c r="V275" i="2"/>
  <c r="U275" i="2"/>
  <c r="V274" i="2"/>
  <c r="U274" i="2"/>
  <c r="V273" i="2"/>
  <c r="U273" i="2"/>
  <c r="V272" i="2"/>
  <c r="U272" i="2"/>
  <c r="V271" i="2"/>
  <c r="U271" i="2"/>
  <c r="V270" i="2"/>
  <c r="U270" i="2"/>
  <c r="V269" i="2"/>
  <c r="U269" i="2"/>
  <c r="V268" i="2"/>
  <c r="U268" i="2"/>
  <c r="V267" i="2"/>
  <c r="U267" i="2"/>
  <c r="V266" i="2"/>
  <c r="U266" i="2"/>
  <c r="V265" i="2"/>
  <c r="U265" i="2"/>
  <c r="V264" i="2"/>
  <c r="U264" i="2"/>
  <c r="V263" i="2"/>
  <c r="U263" i="2"/>
  <c r="V262" i="2"/>
  <c r="U262" i="2"/>
  <c r="V261" i="2"/>
  <c r="U261" i="2"/>
  <c r="V260" i="2"/>
  <c r="U260" i="2"/>
  <c r="V259" i="2"/>
  <c r="U259" i="2"/>
  <c r="V258" i="2"/>
  <c r="U258" i="2"/>
  <c r="V257" i="2"/>
  <c r="U257" i="2"/>
  <c r="V256" i="2"/>
  <c r="U256" i="2"/>
  <c r="V255" i="2"/>
  <c r="U255" i="2"/>
  <c r="V254" i="2"/>
  <c r="U254" i="2"/>
  <c r="V253" i="2"/>
  <c r="U253" i="2"/>
  <c r="V252" i="2"/>
  <c r="U252" i="2"/>
  <c r="V251" i="2"/>
  <c r="U251" i="2"/>
  <c r="V250" i="2"/>
  <c r="U250" i="2"/>
  <c r="V249" i="2"/>
  <c r="U249" i="2"/>
  <c r="V248" i="2"/>
  <c r="U248" i="2"/>
  <c r="V247" i="2"/>
  <c r="U247" i="2"/>
  <c r="V246" i="2"/>
  <c r="U246" i="2"/>
  <c r="V245" i="2"/>
  <c r="U245" i="2"/>
  <c r="V244" i="2"/>
  <c r="U244" i="2"/>
  <c r="V243" i="2"/>
  <c r="U243" i="2"/>
  <c r="V242" i="2"/>
  <c r="U242" i="2"/>
  <c r="V241" i="2"/>
  <c r="U241" i="2"/>
  <c r="V240" i="2"/>
  <c r="U240" i="2"/>
  <c r="V239" i="2"/>
  <c r="U239" i="2"/>
  <c r="V238" i="2"/>
  <c r="U238" i="2"/>
  <c r="V237" i="2"/>
  <c r="U237" i="2"/>
  <c r="V236" i="2"/>
  <c r="U236" i="2"/>
  <c r="V235" i="2"/>
  <c r="U235" i="2"/>
  <c r="V234" i="2"/>
  <c r="U234" i="2"/>
  <c r="V233" i="2"/>
  <c r="U233" i="2"/>
  <c r="V232" i="2"/>
  <c r="U232" i="2"/>
  <c r="V231" i="2"/>
  <c r="U231" i="2"/>
  <c r="V230" i="2"/>
  <c r="U230" i="2"/>
  <c r="V229" i="2"/>
  <c r="U229" i="2"/>
  <c r="V228" i="2"/>
  <c r="U228" i="2"/>
  <c r="V227" i="2"/>
  <c r="U227" i="2"/>
  <c r="V226" i="2"/>
  <c r="U226" i="2"/>
  <c r="V225" i="2"/>
  <c r="U225" i="2"/>
  <c r="V224" i="2"/>
  <c r="U224" i="2"/>
  <c r="V223" i="2"/>
  <c r="U223" i="2"/>
  <c r="V222" i="2"/>
  <c r="U222" i="2"/>
  <c r="V221" i="2"/>
  <c r="U221" i="2"/>
  <c r="V220" i="2"/>
  <c r="U220" i="2"/>
  <c r="V219" i="2"/>
  <c r="U219" i="2"/>
  <c r="V218" i="2"/>
  <c r="U218" i="2"/>
  <c r="V217" i="2"/>
  <c r="U217" i="2"/>
  <c r="V216" i="2"/>
  <c r="U216" i="2"/>
  <c r="V215" i="2"/>
  <c r="U215" i="2"/>
  <c r="V214" i="2"/>
  <c r="U214" i="2"/>
  <c r="V213" i="2"/>
  <c r="U213" i="2"/>
  <c r="V212" i="2"/>
  <c r="U212" i="2"/>
  <c r="V211" i="2"/>
  <c r="U211" i="2"/>
  <c r="V210" i="2"/>
  <c r="U210" i="2"/>
  <c r="V209" i="2"/>
  <c r="U209" i="2"/>
  <c r="V208" i="2"/>
  <c r="U208" i="2"/>
  <c r="V207" i="2"/>
  <c r="U207" i="2"/>
  <c r="V206" i="2"/>
  <c r="U206" i="2"/>
  <c r="V205" i="2"/>
  <c r="U205" i="2"/>
  <c r="V204" i="2"/>
  <c r="U204" i="2"/>
  <c r="V203" i="2"/>
  <c r="U203" i="2"/>
  <c r="V202" i="2"/>
  <c r="U202" i="2"/>
  <c r="V201" i="2"/>
  <c r="U201" i="2"/>
  <c r="V200" i="2"/>
  <c r="U200" i="2"/>
  <c r="V199" i="2"/>
  <c r="U199" i="2"/>
  <c r="V198" i="2"/>
  <c r="U198" i="2"/>
  <c r="V197" i="2"/>
  <c r="U197" i="2"/>
  <c r="V196" i="2"/>
  <c r="U196" i="2"/>
  <c r="V195" i="2"/>
  <c r="U195" i="2"/>
  <c r="V194" i="2"/>
  <c r="U194" i="2"/>
  <c r="V193" i="2"/>
  <c r="U193" i="2"/>
  <c r="V192" i="2"/>
  <c r="U192" i="2"/>
  <c r="V191" i="2"/>
  <c r="U191" i="2"/>
  <c r="V190" i="2"/>
  <c r="U190" i="2"/>
  <c r="V189" i="2"/>
  <c r="U189" i="2"/>
  <c r="V188" i="2"/>
  <c r="U188" i="2"/>
  <c r="V187" i="2"/>
  <c r="U187" i="2"/>
  <c r="V186" i="2"/>
  <c r="U186" i="2"/>
  <c r="V185" i="2"/>
  <c r="U185" i="2"/>
  <c r="V184" i="2"/>
  <c r="U184" i="2"/>
  <c r="V183" i="2"/>
  <c r="U183" i="2"/>
  <c r="V182" i="2"/>
  <c r="U182" i="2"/>
  <c r="V181" i="2"/>
  <c r="U181" i="2"/>
  <c r="V180" i="2"/>
  <c r="U180" i="2"/>
  <c r="V179" i="2"/>
  <c r="U179" i="2"/>
  <c r="V178" i="2"/>
  <c r="U178" i="2"/>
  <c r="V177" i="2"/>
  <c r="U177" i="2"/>
  <c r="V176" i="2"/>
  <c r="U176" i="2"/>
  <c r="V175" i="2"/>
  <c r="U175" i="2"/>
  <c r="V174" i="2"/>
  <c r="U174" i="2"/>
  <c r="V173" i="2"/>
  <c r="U173" i="2"/>
  <c r="V172" i="2"/>
  <c r="U172" i="2"/>
  <c r="V171" i="2"/>
  <c r="U171" i="2"/>
  <c r="V170" i="2"/>
  <c r="U170" i="2"/>
  <c r="V169" i="2"/>
  <c r="U169" i="2"/>
  <c r="V168" i="2"/>
  <c r="U168" i="2"/>
  <c r="V167" i="2"/>
  <c r="U167" i="2"/>
  <c r="V166" i="2"/>
  <c r="U166" i="2"/>
  <c r="V165" i="2"/>
  <c r="U165" i="2"/>
  <c r="V164" i="2"/>
  <c r="U164" i="2"/>
  <c r="V163" i="2"/>
  <c r="U163" i="2"/>
  <c r="V162" i="2"/>
  <c r="U162" i="2"/>
  <c r="V161" i="2"/>
  <c r="U161" i="2"/>
  <c r="V160" i="2"/>
  <c r="U160" i="2"/>
  <c r="V159" i="2"/>
  <c r="U159" i="2"/>
  <c r="V158" i="2"/>
  <c r="U158" i="2"/>
  <c r="V157" i="2"/>
  <c r="U157" i="2"/>
  <c r="V156" i="2"/>
  <c r="U156" i="2"/>
  <c r="V155" i="2"/>
  <c r="U155" i="2"/>
  <c r="V154" i="2"/>
  <c r="U154" i="2"/>
  <c r="V153" i="2"/>
  <c r="U153" i="2"/>
  <c r="V152" i="2"/>
  <c r="U152" i="2"/>
  <c r="V151" i="2"/>
  <c r="U151" i="2"/>
  <c r="V150" i="2"/>
  <c r="U150" i="2"/>
  <c r="V149" i="2"/>
  <c r="U149" i="2"/>
  <c r="V148" i="2"/>
  <c r="U148" i="2"/>
  <c r="V147" i="2"/>
  <c r="U147" i="2"/>
  <c r="V146" i="2"/>
  <c r="U146" i="2"/>
  <c r="V145" i="2"/>
  <c r="U145" i="2"/>
  <c r="V144" i="2"/>
  <c r="U144" i="2"/>
  <c r="V143" i="2"/>
  <c r="U143" i="2"/>
  <c r="V142" i="2"/>
  <c r="U142" i="2"/>
  <c r="V141" i="2"/>
  <c r="U141" i="2"/>
  <c r="V140" i="2"/>
  <c r="U140" i="2"/>
  <c r="V139" i="2"/>
  <c r="U139" i="2"/>
  <c r="V138" i="2"/>
  <c r="U138" i="2"/>
  <c r="V137" i="2"/>
  <c r="U137" i="2"/>
  <c r="V136" i="2"/>
  <c r="U136" i="2"/>
  <c r="V135" i="2"/>
  <c r="U135" i="2"/>
  <c r="V134" i="2"/>
  <c r="U134" i="2"/>
  <c r="V133" i="2"/>
  <c r="U133" i="2"/>
  <c r="V132" i="2"/>
  <c r="U132" i="2"/>
  <c r="V131" i="2"/>
  <c r="U131" i="2"/>
  <c r="V130" i="2"/>
  <c r="U130" i="2"/>
  <c r="V129" i="2"/>
  <c r="U129" i="2"/>
  <c r="V128" i="2"/>
  <c r="U128" i="2"/>
  <c r="V127" i="2"/>
  <c r="U127" i="2"/>
  <c r="V126" i="2"/>
  <c r="U126" i="2"/>
  <c r="V125" i="2"/>
  <c r="U125" i="2"/>
  <c r="V124" i="2"/>
  <c r="U124" i="2"/>
  <c r="V123" i="2"/>
  <c r="U123" i="2"/>
  <c r="V122" i="2"/>
  <c r="U122" i="2"/>
  <c r="V121" i="2"/>
  <c r="U121" i="2"/>
  <c r="V120" i="2"/>
  <c r="U120" i="2"/>
  <c r="V119" i="2"/>
  <c r="U119" i="2"/>
  <c r="V118" i="2"/>
  <c r="U118" i="2"/>
  <c r="V117" i="2"/>
  <c r="U117" i="2"/>
  <c r="V116" i="2"/>
  <c r="U116" i="2"/>
  <c r="V115" i="2"/>
  <c r="U115" i="2"/>
  <c r="V114" i="2"/>
  <c r="U114" i="2"/>
  <c r="V113" i="2"/>
  <c r="U113" i="2"/>
  <c r="V112" i="2"/>
  <c r="U112" i="2"/>
  <c r="V111" i="2"/>
  <c r="U111" i="2"/>
  <c r="V110" i="2"/>
  <c r="U110" i="2"/>
  <c r="V109" i="2"/>
  <c r="U109" i="2"/>
  <c r="V108" i="2"/>
  <c r="U108" i="2"/>
  <c r="V107" i="2"/>
  <c r="U107" i="2"/>
  <c r="V106" i="2"/>
  <c r="U106" i="2"/>
  <c r="V105" i="2"/>
  <c r="U105" i="2"/>
  <c r="V104" i="2"/>
  <c r="U104" i="2"/>
  <c r="V103" i="2"/>
  <c r="U103" i="2"/>
  <c r="V102" i="2"/>
  <c r="U102" i="2"/>
  <c r="V101" i="2"/>
  <c r="U101" i="2"/>
  <c r="V100" i="2"/>
  <c r="U100" i="2"/>
  <c r="V99" i="2"/>
  <c r="U99" i="2"/>
  <c r="V98" i="2"/>
  <c r="U98" i="2"/>
  <c r="V97" i="2"/>
  <c r="U97" i="2"/>
  <c r="V96" i="2"/>
  <c r="U96" i="2"/>
  <c r="V95" i="2"/>
  <c r="U95" i="2"/>
  <c r="V94" i="2"/>
  <c r="U94" i="2"/>
  <c r="V93" i="2"/>
  <c r="U93" i="2"/>
  <c r="V92" i="2"/>
  <c r="U92" i="2"/>
  <c r="V91" i="2"/>
  <c r="U91" i="2"/>
  <c r="V90" i="2"/>
  <c r="U90" i="2"/>
  <c r="V89" i="2"/>
  <c r="U89" i="2"/>
  <c r="V88" i="2"/>
  <c r="U88" i="2"/>
  <c r="V87" i="2"/>
  <c r="U87" i="2"/>
  <c r="V86" i="2"/>
  <c r="U86" i="2"/>
  <c r="V85" i="2"/>
  <c r="U85" i="2"/>
  <c r="V84" i="2"/>
  <c r="U84" i="2"/>
  <c r="V83" i="2"/>
  <c r="U83" i="2"/>
  <c r="V82" i="2"/>
  <c r="U82" i="2"/>
  <c r="V81" i="2"/>
  <c r="U81" i="2"/>
  <c r="V80" i="2"/>
  <c r="U80" i="2"/>
  <c r="V79" i="2"/>
  <c r="U79" i="2"/>
  <c r="V78" i="2"/>
  <c r="U78" i="2"/>
  <c r="V77" i="2"/>
  <c r="U77" i="2"/>
  <c r="V76" i="2"/>
  <c r="U76" i="2"/>
  <c r="V75" i="2"/>
  <c r="U75" i="2"/>
  <c r="V74" i="2"/>
  <c r="U74" i="2"/>
  <c r="V73" i="2"/>
  <c r="U73" i="2"/>
  <c r="V72" i="2"/>
  <c r="U72" i="2"/>
  <c r="V71" i="2"/>
  <c r="U71" i="2"/>
  <c r="V70" i="2"/>
  <c r="U70" i="2"/>
  <c r="V69" i="2"/>
  <c r="U69" i="2"/>
  <c r="V68" i="2"/>
  <c r="U68" i="2"/>
  <c r="V67" i="2"/>
  <c r="U67" i="2"/>
  <c r="V66" i="2"/>
  <c r="U66" i="2"/>
  <c r="V65" i="2"/>
  <c r="U65" i="2"/>
  <c r="V64" i="2"/>
  <c r="U64" i="2"/>
  <c r="V63" i="2"/>
  <c r="U63" i="2"/>
  <c r="V62" i="2"/>
  <c r="U62" i="2"/>
  <c r="V61" i="2"/>
  <c r="U61" i="2"/>
  <c r="V60" i="2"/>
  <c r="U60" i="2"/>
  <c r="V59" i="2"/>
  <c r="U59" i="2"/>
  <c r="V58" i="2"/>
  <c r="U58" i="2"/>
  <c r="V57" i="2"/>
  <c r="U57" i="2"/>
  <c r="V56" i="2"/>
  <c r="U56" i="2"/>
  <c r="V55" i="2"/>
  <c r="U55" i="2"/>
  <c r="V54" i="2"/>
  <c r="U54" i="2"/>
  <c r="V53" i="2"/>
  <c r="U53" i="2"/>
  <c r="V52" i="2"/>
  <c r="U52" i="2"/>
  <c r="V51" i="2"/>
  <c r="U51" i="2"/>
  <c r="V50" i="2"/>
  <c r="U50" i="2"/>
  <c r="V49" i="2"/>
  <c r="U49" i="2"/>
  <c r="V48" i="2"/>
  <c r="U48" i="2"/>
  <c r="V47" i="2"/>
  <c r="U47" i="2"/>
  <c r="V46" i="2"/>
  <c r="U46" i="2"/>
  <c r="V45" i="2"/>
  <c r="U45" i="2"/>
  <c r="V44" i="2"/>
  <c r="U44" i="2"/>
  <c r="V43" i="2"/>
  <c r="U43" i="2"/>
  <c r="V42" i="2"/>
  <c r="U42" i="2"/>
  <c r="V41" i="2"/>
  <c r="U41" i="2"/>
  <c r="V40" i="2"/>
  <c r="U40" i="2"/>
  <c r="V39" i="2"/>
  <c r="U39" i="2"/>
  <c r="V38" i="2"/>
  <c r="U38" i="2"/>
  <c r="V37" i="2"/>
  <c r="U37" i="2"/>
  <c r="V36" i="2"/>
  <c r="U36" i="2"/>
  <c r="V35" i="2"/>
  <c r="U35" i="2"/>
  <c r="V34" i="2"/>
  <c r="U34" i="2"/>
  <c r="V33" i="2"/>
  <c r="U33" i="2"/>
  <c r="V32" i="2"/>
  <c r="U32" i="2"/>
  <c r="V31" i="2"/>
  <c r="U31" i="2"/>
  <c r="V30" i="2"/>
  <c r="U30" i="2"/>
  <c r="V29" i="2"/>
  <c r="U29" i="2"/>
  <c r="V28" i="2"/>
  <c r="U28" i="2"/>
  <c r="V27" i="2"/>
  <c r="U27" i="2"/>
  <c r="V26" i="2"/>
  <c r="U26" i="2"/>
  <c r="V25" i="2"/>
  <c r="U25" i="2"/>
  <c r="V24" i="2"/>
  <c r="U24" i="2"/>
  <c r="V23" i="2"/>
  <c r="U23" i="2"/>
  <c r="V22" i="2"/>
  <c r="U22" i="2"/>
  <c r="V21" i="2"/>
  <c r="U21" i="2"/>
  <c r="V20" i="2"/>
  <c r="U20" i="2"/>
  <c r="V19" i="2"/>
  <c r="U19" i="2"/>
  <c r="V18" i="2"/>
  <c r="U18" i="2"/>
  <c r="V17" i="2"/>
  <c r="U17" i="2"/>
  <c r="V16" i="2"/>
  <c r="U16" i="2"/>
  <c r="V15" i="2"/>
  <c r="U15" i="2"/>
  <c r="V14" i="2"/>
  <c r="U14" i="2"/>
  <c r="V13" i="2"/>
  <c r="U13" i="2"/>
  <c r="V12" i="2"/>
  <c r="U12" i="2"/>
  <c r="V11" i="2"/>
  <c r="U11" i="2"/>
  <c r="V10" i="2"/>
  <c r="U10" i="2"/>
  <c r="V9" i="2"/>
  <c r="U9" i="2"/>
  <c r="V8" i="2"/>
  <c r="U8" i="2"/>
  <c r="V7" i="2"/>
  <c r="U7" i="2"/>
  <c r="V6" i="2"/>
  <c r="U6" i="2"/>
  <c r="V5" i="2"/>
  <c r="U5" i="2"/>
  <c r="V4" i="2"/>
  <c r="U4" i="2"/>
  <c r="V3" i="2"/>
  <c r="U3" i="2"/>
  <c r="V2" i="2"/>
  <c r="U2" i="2"/>
  <c r="Y15" i="2" l="1"/>
</calcChain>
</file>

<file path=xl/connections.xml><?xml version="1.0" encoding="utf-8"?>
<connections xmlns="http://schemas.openxmlformats.org/spreadsheetml/2006/main">
  <connection id="1" name="LinkedTable_Table13" type="102" refreshedVersion="5" minRefreshableVersion="5">
    <extLst>
      <ext xmlns:x15="http://schemas.microsoft.com/office/spreadsheetml/2010/11/main" uri="{DE250136-89BD-433C-8126-D09CA5730AF9}">
        <x15:connection id="Table13-417be950-af56-4d0d-8d1a-ecbab69780aa">
          <x15:rangePr sourceName="_xlcn.LinkedTable_Table131"/>
        </x15:connection>
      </ext>
    </extLst>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<sst xmlns="http://schemas.openxmlformats.org/spreadsheetml/2006/main" count="119052" uniqueCount="5113">
  <si>
    <t>Employee_ID</t>
  </si>
  <si>
    <t>Gender</t>
  </si>
  <si>
    <t>Age</t>
  </si>
  <si>
    <t>Marital_Status</t>
  </si>
  <si>
    <t>City</t>
  </si>
  <si>
    <t>Department</t>
  </si>
  <si>
    <t>Job_Role</t>
  </si>
  <si>
    <t>Education</t>
  </si>
  <si>
    <t>Experience_Years</t>
  </si>
  <si>
    <t>Employment_Type</t>
  </si>
  <si>
    <t>Joining_Date</t>
  </si>
  <si>
    <t>Last_Working_Date</t>
  </si>
  <si>
    <t>Tenure_Years</t>
  </si>
  <si>
    <t>Salary</t>
  </si>
  <si>
    <t>Performance_Rating</t>
  </si>
  <si>
    <t>Performance_Improvement_Plan</t>
  </si>
  <si>
    <t>Manager_ID</t>
  </si>
  <si>
    <t>Attrition</t>
  </si>
  <si>
    <t>E100001</t>
  </si>
  <si>
    <t>Female</t>
  </si>
  <si>
    <t>Married</t>
  </si>
  <si>
    <t>Delhi</t>
  </si>
  <si>
    <t>HR</t>
  </si>
  <si>
    <t>HR Executive</t>
  </si>
  <si>
    <t>Bachelors</t>
  </si>
  <si>
    <t>Full-time</t>
  </si>
  <si>
    <t>No</t>
  </si>
  <si>
    <t>E101792</t>
  </si>
  <si>
    <t>E100002</t>
  </si>
  <si>
    <t>Male</t>
  </si>
  <si>
    <t>Single</t>
  </si>
  <si>
    <t>Mumbai</t>
  </si>
  <si>
    <t>Customer Support</t>
  </si>
  <si>
    <t>Support Agent</t>
  </si>
  <si>
    <t>E102708</t>
  </si>
  <si>
    <t>E100003</t>
  </si>
  <si>
    <t>Bengaluru</t>
  </si>
  <si>
    <t>E100800</t>
  </si>
  <si>
    <t>E100004</t>
  </si>
  <si>
    <t>Pune</t>
  </si>
  <si>
    <t>Finance</t>
  </si>
  <si>
    <t>Accountant</t>
  </si>
  <si>
    <t>E100058</t>
  </si>
  <si>
    <t>E100005</t>
  </si>
  <si>
    <t>Hyderabad</t>
  </si>
  <si>
    <t>R&amp;D</t>
  </si>
  <si>
    <t>Product Analyst</t>
  </si>
  <si>
    <t>MBA</t>
  </si>
  <si>
    <t>E104134</t>
  </si>
  <si>
    <t>E100006</t>
  </si>
  <si>
    <t>Finance Manager</t>
  </si>
  <si>
    <t>Masters</t>
  </si>
  <si>
    <t>E100007</t>
  </si>
  <si>
    <t>Chennai</t>
  </si>
  <si>
    <t>Marketing</t>
  </si>
  <si>
    <t>Brand Manager</t>
  </si>
  <si>
    <t>E101767</t>
  </si>
  <si>
    <t>E100008</t>
  </si>
  <si>
    <t>Ahmedabad</t>
  </si>
  <si>
    <t>Recruiter</t>
  </si>
  <si>
    <t>E104768</t>
  </si>
  <si>
    <t>E100009</t>
  </si>
  <si>
    <t>E100010</t>
  </si>
  <si>
    <t>Kolkata</t>
  </si>
  <si>
    <t>E102965</t>
  </si>
  <si>
    <t>Yes</t>
  </si>
  <si>
    <t>E100011</t>
  </si>
  <si>
    <t>IT</t>
  </si>
  <si>
    <t>Data Analyst</t>
  </si>
  <si>
    <t>E100933</t>
  </si>
  <si>
    <t>E100012</t>
  </si>
  <si>
    <t>DevOps Engineer</t>
  </si>
  <si>
    <t>E103421</t>
  </si>
  <si>
    <t>E100013</t>
  </si>
  <si>
    <t>HR Manager</t>
  </si>
  <si>
    <t>PhD</t>
  </si>
  <si>
    <t>E100014</t>
  </si>
  <si>
    <t>Content Specialist</t>
  </si>
  <si>
    <t>E102654</t>
  </si>
  <si>
    <t>E100015</t>
  </si>
  <si>
    <t>E104350</t>
  </si>
  <si>
    <t>E100016</t>
  </si>
  <si>
    <t>Sales</t>
  </si>
  <si>
    <t>Sales Representative</t>
  </si>
  <si>
    <t>High School</t>
  </si>
  <si>
    <t>Contract</t>
  </si>
  <si>
    <t>E103709</t>
  </si>
  <si>
    <t>E100017</t>
  </si>
  <si>
    <t>E102577</t>
  </si>
  <si>
    <t>E100018</t>
  </si>
  <si>
    <t>Senior Developer</t>
  </si>
  <si>
    <t>E100019</t>
  </si>
  <si>
    <t>Operations</t>
  </si>
  <si>
    <t>Operations Manager</t>
  </si>
  <si>
    <t>E100805</t>
  </si>
  <si>
    <t>E100020</t>
  </si>
  <si>
    <t>Financial Analyst</t>
  </si>
  <si>
    <t>E100021</t>
  </si>
  <si>
    <t>Research Analyst</t>
  </si>
  <si>
    <t>E101514</t>
  </si>
  <si>
    <t>E100022</t>
  </si>
  <si>
    <t>E103439</t>
  </si>
  <si>
    <t>E100023</t>
  </si>
  <si>
    <t>E100942</t>
  </si>
  <si>
    <t>E100024</t>
  </si>
  <si>
    <t>E100517</t>
  </si>
  <si>
    <t>E100025</t>
  </si>
  <si>
    <t>Sales Executive</t>
  </si>
  <si>
    <t>E104078</t>
  </si>
  <si>
    <t>E100026</t>
  </si>
  <si>
    <t>Junior Developer</t>
  </si>
  <si>
    <t>E103535</t>
  </si>
  <si>
    <t>E100027</t>
  </si>
  <si>
    <t>E100028</t>
  </si>
  <si>
    <t>E100575</t>
  </si>
  <si>
    <t>E100029</t>
  </si>
  <si>
    <t>E100875</t>
  </si>
  <si>
    <t>E100030</t>
  </si>
  <si>
    <t>E104404</t>
  </si>
  <si>
    <t>E100031</t>
  </si>
  <si>
    <t>Operations Executive</t>
  </si>
  <si>
    <t>E104081</t>
  </si>
  <si>
    <t>E100032</t>
  </si>
  <si>
    <t>E101987</t>
  </si>
  <si>
    <t>E100033</t>
  </si>
  <si>
    <t>E104378</t>
  </si>
  <si>
    <t>E100034</t>
  </si>
  <si>
    <t>E103020</t>
  </si>
  <si>
    <t>E100035</t>
  </si>
  <si>
    <t>E102428</t>
  </si>
  <si>
    <t>E100036</t>
  </si>
  <si>
    <t>E100989</t>
  </si>
  <si>
    <t>E100037</t>
  </si>
  <si>
    <t>E100326</t>
  </si>
  <si>
    <t>E100038</t>
  </si>
  <si>
    <t>E102678</t>
  </si>
  <si>
    <t>E100039</t>
  </si>
  <si>
    <t>E101643</t>
  </si>
  <si>
    <t>E100040</t>
  </si>
  <si>
    <t>Digital Marketing Executive</t>
  </si>
  <si>
    <t>E102328</t>
  </si>
  <si>
    <t>E100041</t>
  </si>
  <si>
    <t>E100042</t>
  </si>
  <si>
    <t>E101679</t>
  </si>
  <si>
    <t>E100043</t>
  </si>
  <si>
    <t>E100350</t>
  </si>
  <si>
    <t>E100044</t>
  </si>
  <si>
    <t>E100045</t>
  </si>
  <si>
    <t>E101711</t>
  </si>
  <si>
    <t>E100046</t>
  </si>
  <si>
    <t>E101549</t>
  </si>
  <si>
    <t>E100047</t>
  </si>
  <si>
    <t>E100048</t>
  </si>
  <si>
    <t>E104839</t>
  </si>
  <si>
    <t>E100049</t>
  </si>
  <si>
    <t>E104438</t>
  </si>
  <si>
    <t>E100050</t>
  </si>
  <si>
    <t>E102757</t>
  </si>
  <si>
    <t>E100051</t>
  </si>
  <si>
    <t>E100052</t>
  </si>
  <si>
    <t>E104590</t>
  </si>
  <si>
    <t>E100053</t>
  </si>
  <si>
    <t>E100637</t>
  </si>
  <si>
    <t>E100054</t>
  </si>
  <si>
    <t>Scientist</t>
  </si>
  <si>
    <t>E102335</t>
  </si>
  <si>
    <t>E100055</t>
  </si>
  <si>
    <t>E103762</t>
  </si>
  <si>
    <t>E100056</t>
  </si>
  <si>
    <t>E100557</t>
  </si>
  <si>
    <t>E100057</t>
  </si>
  <si>
    <t>Support Lead</t>
  </si>
  <si>
    <t>E101114</t>
  </si>
  <si>
    <t>E100059</t>
  </si>
  <si>
    <t>E102353</t>
  </si>
  <si>
    <t>E100060</t>
  </si>
  <si>
    <t>Software Engineer</t>
  </si>
  <si>
    <t>E101274</t>
  </si>
  <si>
    <t>E100061</t>
  </si>
  <si>
    <t>Divorced</t>
  </si>
  <si>
    <t>E102795</t>
  </si>
  <si>
    <t>E100062</t>
  </si>
  <si>
    <t>E104293</t>
  </si>
  <si>
    <t>E100063</t>
  </si>
  <si>
    <t>E100064</t>
  </si>
  <si>
    <t>E103424</t>
  </si>
  <si>
    <t>E100065</t>
  </si>
  <si>
    <t>E101604</t>
  </si>
  <si>
    <t>E100066</t>
  </si>
  <si>
    <t>E104103</t>
  </si>
  <si>
    <t>E100067</t>
  </si>
  <si>
    <t>E100127</t>
  </si>
  <si>
    <t>E100068</t>
  </si>
  <si>
    <t>E100069</t>
  </si>
  <si>
    <t>E101622</t>
  </si>
  <si>
    <t>E100070</t>
  </si>
  <si>
    <t>E100071</t>
  </si>
  <si>
    <t>E104902</t>
  </si>
  <si>
    <t>E100072</t>
  </si>
  <si>
    <t>E100073</t>
  </si>
  <si>
    <t>E104829</t>
  </si>
  <si>
    <t>E100074</t>
  </si>
  <si>
    <t>E101513</t>
  </si>
  <si>
    <t>E100075</t>
  </si>
  <si>
    <t>E100076</t>
  </si>
  <si>
    <t>E100077</t>
  </si>
  <si>
    <t>E100078</t>
  </si>
  <si>
    <t>E102237</t>
  </si>
  <si>
    <t>E100079</t>
  </si>
  <si>
    <t>Other</t>
  </si>
  <si>
    <t>E101180</t>
  </si>
  <si>
    <t>E100080</t>
  </si>
  <si>
    <t>E100081</t>
  </si>
  <si>
    <t>E101725</t>
  </si>
  <si>
    <t>E100082</t>
  </si>
  <si>
    <t>E103468</t>
  </si>
  <si>
    <t>E100083</t>
  </si>
  <si>
    <t>E103815</t>
  </si>
  <si>
    <t>E100084</t>
  </si>
  <si>
    <t>E104757</t>
  </si>
  <si>
    <t>E100085</t>
  </si>
  <si>
    <t>E100086</t>
  </si>
  <si>
    <t>E103631</t>
  </si>
  <si>
    <t>E100087</t>
  </si>
  <si>
    <t>E101926</t>
  </si>
  <si>
    <t>E100088</t>
  </si>
  <si>
    <t>E103088</t>
  </si>
  <si>
    <t>E100089</t>
  </si>
  <si>
    <t>E100090</t>
  </si>
  <si>
    <t>E101658</t>
  </si>
  <si>
    <t>E100091</t>
  </si>
  <si>
    <t>E100201</t>
  </si>
  <si>
    <t>E100092</t>
  </si>
  <si>
    <t>E102189</t>
  </si>
  <si>
    <t>E100093</t>
  </si>
  <si>
    <t>E100094</t>
  </si>
  <si>
    <t>E100718</t>
  </si>
  <si>
    <t>E100095</t>
  </si>
  <si>
    <t>E100872</t>
  </si>
  <si>
    <t>E100096</t>
  </si>
  <si>
    <t>E100793</t>
  </si>
  <si>
    <t>E100097</t>
  </si>
  <si>
    <t>E103455</t>
  </si>
  <si>
    <t>E100098</t>
  </si>
  <si>
    <t>E103717</t>
  </si>
  <si>
    <t>E100099</t>
  </si>
  <si>
    <t>Logistics Coordinator</t>
  </si>
  <si>
    <t>E100100</t>
  </si>
  <si>
    <t>E100245</t>
  </si>
  <si>
    <t>E100101</t>
  </si>
  <si>
    <t>E100204</t>
  </si>
  <si>
    <t>E100102</t>
  </si>
  <si>
    <t>E102001</t>
  </si>
  <si>
    <t>E100103</t>
  </si>
  <si>
    <t>E100276</t>
  </si>
  <si>
    <t>E100104</t>
  </si>
  <si>
    <t>E103500</t>
  </si>
  <si>
    <t>E100105</t>
  </si>
  <si>
    <t>E100790</t>
  </si>
  <si>
    <t>E100106</t>
  </si>
  <si>
    <t>E101934</t>
  </si>
  <si>
    <t>E100107</t>
  </si>
  <si>
    <t>E101744</t>
  </si>
  <si>
    <t>E100108</t>
  </si>
  <si>
    <t>E100109</t>
  </si>
  <si>
    <t>E104893</t>
  </si>
  <si>
    <t>E100110</t>
  </si>
  <si>
    <t>E103867</t>
  </si>
  <si>
    <t>E100111</t>
  </si>
  <si>
    <t>E100112</t>
  </si>
  <si>
    <t>E101574</t>
  </si>
  <si>
    <t>E100113</t>
  </si>
  <si>
    <t>E101525</t>
  </si>
  <si>
    <t>E100114</t>
  </si>
  <si>
    <t>E103197</t>
  </si>
  <si>
    <t>E100115</t>
  </si>
  <si>
    <t>E104869</t>
  </si>
  <si>
    <t>E100116</t>
  </si>
  <si>
    <t>E100117</t>
  </si>
  <si>
    <t>E100118</t>
  </si>
  <si>
    <t>E104748</t>
  </si>
  <si>
    <t>E100119</t>
  </si>
  <si>
    <t>E103145</t>
  </si>
  <si>
    <t>E100120</t>
  </si>
  <si>
    <t>Sales Manager</t>
  </si>
  <si>
    <t>E101920</t>
  </si>
  <si>
    <t>E100121</t>
  </si>
  <si>
    <t>E104303</t>
  </si>
  <si>
    <t>E100122</t>
  </si>
  <si>
    <t>E101972</t>
  </si>
  <si>
    <t>E100123</t>
  </si>
  <si>
    <t>E100124</t>
  </si>
  <si>
    <t>E101587</t>
  </si>
  <si>
    <t>E100125</t>
  </si>
  <si>
    <t>E102119</t>
  </si>
  <si>
    <t>E100126</t>
  </si>
  <si>
    <t>E100593</t>
  </si>
  <si>
    <t>E100128</t>
  </si>
  <si>
    <t>E104704</t>
  </si>
  <si>
    <t>E100129</t>
  </si>
  <si>
    <t>E100719</t>
  </si>
  <si>
    <t>E100130</t>
  </si>
  <si>
    <t>E102576</t>
  </si>
  <si>
    <t>E100131</t>
  </si>
  <si>
    <t>E104050</t>
  </si>
  <si>
    <t>E100132</t>
  </si>
  <si>
    <t>E101024</t>
  </si>
  <si>
    <t>E100133</t>
  </si>
  <si>
    <t>E102969</t>
  </si>
  <si>
    <t>E100134</t>
  </si>
  <si>
    <t>E100135</t>
  </si>
  <si>
    <t>E102944</t>
  </si>
  <si>
    <t>E100136</t>
  </si>
  <si>
    <t>E100137</t>
  </si>
  <si>
    <t>E100837</t>
  </si>
  <si>
    <t>E100138</t>
  </si>
  <si>
    <t>E101564</t>
  </si>
  <si>
    <t>E100139</t>
  </si>
  <si>
    <t>E100429</t>
  </si>
  <si>
    <t>E100140</t>
  </si>
  <si>
    <t>E104845</t>
  </si>
  <si>
    <t>E100141</t>
  </si>
  <si>
    <t>E103186</t>
  </si>
  <si>
    <t>E100142</t>
  </si>
  <si>
    <t>E102602</t>
  </si>
  <si>
    <t>E100143</t>
  </si>
  <si>
    <t>E103742</t>
  </si>
  <si>
    <t>E100144</t>
  </si>
  <si>
    <t>E104342</t>
  </si>
  <si>
    <t>E100145</t>
  </si>
  <si>
    <t>E103072</t>
  </si>
  <si>
    <t>E100146</t>
  </si>
  <si>
    <t>E100147</t>
  </si>
  <si>
    <t>E100148</t>
  </si>
  <si>
    <t>E100149</t>
  </si>
  <si>
    <t>E100150</t>
  </si>
  <si>
    <t>E104116</t>
  </si>
  <si>
    <t>E100151</t>
  </si>
  <si>
    <t>E100152</t>
  </si>
  <si>
    <t>E100153</t>
  </si>
  <si>
    <t>E100154</t>
  </si>
  <si>
    <t>E104458</t>
  </si>
  <si>
    <t>E100155</t>
  </si>
  <si>
    <t>E100695</t>
  </si>
  <si>
    <t>E100156</t>
  </si>
  <si>
    <t>E104092</t>
  </si>
  <si>
    <t>E100157</t>
  </si>
  <si>
    <t>E104074</t>
  </si>
  <si>
    <t>E100158</t>
  </si>
  <si>
    <t>E100159</t>
  </si>
  <si>
    <t>E104032</t>
  </si>
  <si>
    <t>E100160</t>
  </si>
  <si>
    <t>E101866</t>
  </si>
  <si>
    <t>E100161</t>
  </si>
  <si>
    <t>E100162</t>
  </si>
  <si>
    <t>E103091</t>
  </si>
  <si>
    <t>E100163</t>
  </si>
  <si>
    <t>E102765</t>
  </si>
  <si>
    <t>E100164</t>
  </si>
  <si>
    <t>E100165</t>
  </si>
  <si>
    <t>E102148</t>
  </si>
  <si>
    <t>E100166</t>
  </si>
  <si>
    <t>E100167</t>
  </si>
  <si>
    <t>E100824</t>
  </si>
  <si>
    <t>E100168</t>
  </si>
  <si>
    <t>E103502</t>
  </si>
  <si>
    <t>E100169</t>
  </si>
  <si>
    <t>E101334</t>
  </si>
  <si>
    <t>E100170</t>
  </si>
  <si>
    <t>E100171</t>
  </si>
  <si>
    <t>E100172</t>
  </si>
  <si>
    <t>E100173</t>
  </si>
  <si>
    <t>E101133</t>
  </si>
  <si>
    <t>E100174</t>
  </si>
  <si>
    <t>E100175</t>
  </si>
  <si>
    <t>E101265</t>
  </si>
  <si>
    <t>E100176</t>
  </si>
  <si>
    <t>E101039</t>
  </si>
  <si>
    <t>E100177</t>
  </si>
  <si>
    <t>E101990</t>
  </si>
  <si>
    <t>E100178</t>
  </si>
  <si>
    <t>E100179</t>
  </si>
  <si>
    <t>E104625</t>
  </si>
  <si>
    <t>E100180</t>
  </si>
  <si>
    <t>E102801</t>
  </si>
  <si>
    <t>E100181</t>
  </si>
  <si>
    <t>E101553</t>
  </si>
  <si>
    <t>E100182</t>
  </si>
  <si>
    <t>E100183</t>
  </si>
  <si>
    <t>E100757</t>
  </si>
  <si>
    <t>E100184</t>
  </si>
  <si>
    <t>E104200</t>
  </si>
  <si>
    <t>E100185</t>
  </si>
  <si>
    <t>E100186</t>
  </si>
  <si>
    <t>E100187</t>
  </si>
  <si>
    <t>E103671</t>
  </si>
  <si>
    <t>E100188</t>
  </si>
  <si>
    <t>E100189</t>
  </si>
  <si>
    <t>E100190</t>
  </si>
  <si>
    <t>E101730</t>
  </si>
  <si>
    <t>E100191</t>
  </si>
  <si>
    <t>E103094</t>
  </si>
  <si>
    <t>E100192</t>
  </si>
  <si>
    <t>E103456</t>
  </si>
  <si>
    <t>E100193</t>
  </si>
  <si>
    <t>E100194</t>
  </si>
  <si>
    <t>E100195</t>
  </si>
  <si>
    <t>E102709</t>
  </si>
  <si>
    <t>E100196</t>
  </si>
  <si>
    <t>E100197</t>
  </si>
  <si>
    <t>E100249</t>
  </si>
  <si>
    <t>E100198</t>
  </si>
  <si>
    <t>E104717</t>
  </si>
  <si>
    <t>E100199</t>
  </si>
  <si>
    <t>E101853</t>
  </si>
  <si>
    <t>E100200</t>
  </si>
  <si>
    <t>E100202</t>
  </si>
  <si>
    <t>E100203</t>
  </si>
  <si>
    <t>E103754</t>
  </si>
  <si>
    <t>E100205</t>
  </si>
  <si>
    <t>E101045</t>
  </si>
  <si>
    <t>E100206</t>
  </si>
  <si>
    <t>E100207</t>
  </si>
  <si>
    <t>E100208</t>
  </si>
  <si>
    <t>E100746</t>
  </si>
  <si>
    <t>E100209</t>
  </si>
  <si>
    <t>E100574</t>
  </si>
  <si>
    <t>E100210</t>
  </si>
  <si>
    <t>E104318</t>
  </si>
  <si>
    <t>E100211</t>
  </si>
  <si>
    <t>E103936</t>
  </si>
  <si>
    <t>E100212</t>
  </si>
  <si>
    <t>E104066</t>
  </si>
  <si>
    <t>E100213</t>
  </si>
  <si>
    <t>E104386</t>
  </si>
  <si>
    <t>E100214</t>
  </si>
  <si>
    <t>E102637</t>
  </si>
  <si>
    <t>E100215</t>
  </si>
  <si>
    <t>E103633</t>
  </si>
  <si>
    <t>E100216</t>
  </si>
  <si>
    <t>E101988</t>
  </si>
  <si>
    <t>E100217</t>
  </si>
  <si>
    <t>E100218</t>
  </si>
  <si>
    <t>E100219</t>
  </si>
  <si>
    <t>E100553</t>
  </si>
  <si>
    <t>E100220</t>
  </si>
  <si>
    <t>E100221</t>
  </si>
  <si>
    <t>E102941</t>
  </si>
  <si>
    <t>E100222</t>
  </si>
  <si>
    <t>E100223</t>
  </si>
  <si>
    <t>E100224</t>
  </si>
  <si>
    <t>E101352</t>
  </si>
  <si>
    <t>E100225</t>
  </si>
  <si>
    <t>E100226</t>
  </si>
  <si>
    <t>E100227</t>
  </si>
  <si>
    <t>E100228</t>
  </si>
  <si>
    <t>E101022</t>
  </si>
  <si>
    <t>E100229</t>
  </si>
  <si>
    <t>E102722</t>
  </si>
  <si>
    <t>E100230</t>
  </si>
  <si>
    <t>E100231</t>
  </si>
  <si>
    <t>E101442</t>
  </si>
  <si>
    <t>E100232</t>
  </si>
  <si>
    <t>E102198</t>
  </si>
  <si>
    <t>E100233</t>
  </si>
  <si>
    <t>E100234</t>
  </si>
  <si>
    <t>E103068</t>
  </si>
  <si>
    <t>E100235</t>
  </si>
  <si>
    <t>E100236</t>
  </si>
  <si>
    <t>E100237</t>
  </si>
  <si>
    <t>E100758</t>
  </si>
  <si>
    <t>E100238</t>
  </si>
  <si>
    <t>E100239</t>
  </si>
  <si>
    <t>E104222</t>
  </si>
  <si>
    <t>E100240</t>
  </si>
  <si>
    <t>E104760</t>
  </si>
  <si>
    <t>E100241</t>
  </si>
  <si>
    <t>E102683</t>
  </si>
  <si>
    <t>E100242</t>
  </si>
  <si>
    <t>E104055</t>
  </si>
  <si>
    <t>E100243</t>
  </si>
  <si>
    <t>E100244</t>
  </si>
  <si>
    <t>E104452</t>
  </si>
  <si>
    <t>E100246</t>
  </si>
  <si>
    <t>E102917</t>
  </si>
  <si>
    <t>E100247</t>
  </si>
  <si>
    <t>E104101</t>
  </si>
  <si>
    <t>E100248</t>
  </si>
  <si>
    <t>E100250</t>
  </si>
  <si>
    <t>E103217</t>
  </si>
  <si>
    <t>E100251</t>
  </si>
  <si>
    <t>E102676</t>
  </si>
  <si>
    <t>E100252</t>
  </si>
  <si>
    <t>E102080</t>
  </si>
  <si>
    <t>E100253</t>
  </si>
  <si>
    <t>E100254</t>
  </si>
  <si>
    <t>E103042</t>
  </si>
  <si>
    <t>E100255</t>
  </si>
  <si>
    <t>E100256</t>
  </si>
  <si>
    <t>E100257</t>
  </si>
  <si>
    <t>E101519</t>
  </si>
  <si>
    <t>E100258</t>
  </si>
  <si>
    <t>E100441</t>
  </si>
  <si>
    <t>E100259</t>
  </si>
  <si>
    <t>E100260</t>
  </si>
  <si>
    <t>E100556</t>
  </si>
  <si>
    <t>E100261</t>
  </si>
  <si>
    <t>E100458</t>
  </si>
  <si>
    <t>E100262</t>
  </si>
  <si>
    <t>E100609</t>
  </si>
  <si>
    <t>E100263</t>
  </si>
  <si>
    <t>E101186</t>
  </si>
  <si>
    <t>E100264</t>
  </si>
  <si>
    <t>E102180</t>
  </si>
  <si>
    <t>E100265</t>
  </si>
  <si>
    <t>E101555</t>
  </si>
  <si>
    <t>E100266</t>
  </si>
  <si>
    <t>E100267</t>
  </si>
  <si>
    <t>E100268</t>
  </si>
  <si>
    <t>E100269</t>
  </si>
  <si>
    <t>E100270</t>
  </si>
  <si>
    <t>E103977</t>
  </si>
  <si>
    <t>E100271</t>
  </si>
  <si>
    <t>E102688</t>
  </si>
  <si>
    <t>E100272</t>
  </si>
  <si>
    <t>E100273</t>
  </si>
  <si>
    <t>E100274</t>
  </si>
  <si>
    <t>E100688</t>
  </si>
  <si>
    <t>E100275</t>
  </si>
  <si>
    <t>E100932</t>
  </si>
  <si>
    <t>E100277</t>
  </si>
  <si>
    <t>E100278</t>
  </si>
  <si>
    <t>E100279</t>
  </si>
  <si>
    <t>E104554</t>
  </si>
  <si>
    <t>E100280</t>
  </si>
  <si>
    <t>E100281</t>
  </si>
  <si>
    <t>E100282</t>
  </si>
  <si>
    <t>E100283</t>
  </si>
  <si>
    <t>E100284</t>
  </si>
  <si>
    <t>E100285</t>
  </si>
  <si>
    <t>E100286</t>
  </si>
  <si>
    <t>E100287</t>
  </si>
  <si>
    <t>E100502</t>
  </si>
  <si>
    <t>E100288</t>
  </si>
  <si>
    <t>E100289</t>
  </si>
  <si>
    <t>E100730</t>
  </si>
  <si>
    <t>E100290</t>
  </si>
  <si>
    <t>E100291</t>
  </si>
  <si>
    <t>E100292</t>
  </si>
  <si>
    <t>E100293</t>
  </si>
  <si>
    <t>E100294</t>
  </si>
  <si>
    <t>E100295</t>
  </si>
  <si>
    <t>E103153</t>
  </si>
  <si>
    <t>E100296</t>
  </si>
  <si>
    <t>E100297</t>
  </si>
  <si>
    <t>E100298</t>
  </si>
  <si>
    <t>E100299</t>
  </si>
  <si>
    <t>E100300</t>
  </si>
  <si>
    <t>E100301</t>
  </si>
  <si>
    <t>E100302</t>
  </si>
  <si>
    <t>E104013</t>
  </si>
  <si>
    <t>E100303</t>
  </si>
  <si>
    <t>E104285</t>
  </si>
  <si>
    <t>E100304</t>
  </si>
  <si>
    <t>E100305</t>
  </si>
  <si>
    <t>E100306</t>
  </si>
  <si>
    <t>E104923</t>
  </si>
  <si>
    <t>E100307</t>
  </si>
  <si>
    <t>E100308</t>
  </si>
  <si>
    <t>E103248</t>
  </si>
  <si>
    <t>E100309</t>
  </si>
  <si>
    <t>E100310</t>
  </si>
  <si>
    <t>E100311</t>
  </si>
  <si>
    <t>E100312</t>
  </si>
  <si>
    <t>E100313</t>
  </si>
  <si>
    <t>E100314</t>
  </si>
  <si>
    <t>E100315</t>
  </si>
  <si>
    <t>E103485</t>
  </si>
  <si>
    <t>E100316</t>
  </si>
  <si>
    <t>E103989</t>
  </si>
  <si>
    <t>E100317</t>
  </si>
  <si>
    <t>E102182</t>
  </si>
  <si>
    <t>E100318</t>
  </si>
  <si>
    <t>E100319</t>
  </si>
  <si>
    <t>E101627</t>
  </si>
  <si>
    <t>E100320</t>
  </si>
  <si>
    <t>E100321</t>
  </si>
  <si>
    <t>E100322</t>
  </si>
  <si>
    <t>E102776</t>
  </si>
  <si>
    <t>E100323</t>
  </si>
  <si>
    <t>E100324</t>
  </si>
  <si>
    <t>E103308</t>
  </si>
  <si>
    <t>E100325</t>
  </si>
  <si>
    <t>E100327</t>
  </si>
  <si>
    <t>E103243</t>
  </si>
  <si>
    <t>E100328</t>
  </si>
  <si>
    <t>E100329</t>
  </si>
  <si>
    <t>E100330</t>
  </si>
  <si>
    <t>E104044</t>
  </si>
  <si>
    <t>E100331</t>
  </si>
  <si>
    <t>E100332</t>
  </si>
  <si>
    <t>E100645</t>
  </si>
  <si>
    <t>E100333</t>
  </si>
  <si>
    <t>E103245</t>
  </si>
  <si>
    <t>E100334</t>
  </si>
  <si>
    <t>E100335</t>
  </si>
  <si>
    <t>E102763</t>
  </si>
  <si>
    <t>E100336</t>
  </si>
  <si>
    <t>E100337</t>
  </si>
  <si>
    <t>E102696</t>
  </si>
  <si>
    <t>E100338</t>
  </si>
  <si>
    <t>E100339</t>
  </si>
  <si>
    <t>E102443</t>
  </si>
  <si>
    <t>E100340</t>
  </si>
  <si>
    <t>E100341</t>
  </si>
  <si>
    <t>E100342</t>
  </si>
  <si>
    <t>E100343</t>
  </si>
  <si>
    <t>E101095</t>
  </si>
  <si>
    <t>E100344</t>
  </si>
  <si>
    <t>E100345</t>
  </si>
  <si>
    <t>E100346</t>
  </si>
  <si>
    <t>E104495</t>
  </si>
  <si>
    <t>E100347</t>
  </si>
  <si>
    <t>E100348</t>
  </si>
  <si>
    <t>E102642</t>
  </si>
  <si>
    <t>E100349</t>
  </si>
  <si>
    <t>E100351</t>
  </si>
  <si>
    <t>E100352</t>
  </si>
  <si>
    <t>E100353</t>
  </si>
  <si>
    <t>E101236</t>
  </si>
  <si>
    <t>E100354</t>
  </si>
  <si>
    <t>E100355</t>
  </si>
  <si>
    <t>E102810</t>
  </si>
  <si>
    <t>E100356</t>
  </si>
  <si>
    <t>E103664</t>
  </si>
  <si>
    <t>E100357</t>
  </si>
  <si>
    <t>E101042</t>
  </si>
  <si>
    <t>E100358</t>
  </si>
  <si>
    <t>E100359</t>
  </si>
  <si>
    <t>E100360</t>
  </si>
  <si>
    <t>E100361</t>
  </si>
  <si>
    <t>E100685</t>
  </si>
  <si>
    <t>E100362</t>
  </si>
  <si>
    <t>E100363</t>
  </si>
  <si>
    <t>E102837</t>
  </si>
  <si>
    <t>E100364</t>
  </si>
  <si>
    <t>E100365</t>
  </si>
  <si>
    <t>E101011</t>
  </si>
  <si>
    <t>E100366</t>
  </si>
  <si>
    <t>E100367</t>
  </si>
  <si>
    <t>E100368</t>
  </si>
  <si>
    <t>E100369</t>
  </si>
  <si>
    <t>E100370</t>
  </si>
  <si>
    <t>E101065</t>
  </si>
  <si>
    <t>E100371</t>
  </si>
  <si>
    <t>E100372</t>
  </si>
  <si>
    <t>E104701</t>
  </si>
  <si>
    <t>E100373</t>
  </si>
  <si>
    <t>E100374</t>
  </si>
  <si>
    <t>E100375</t>
  </si>
  <si>
    <t>E101565</t>
  </si>
  <si>
    <t>E100376</t>
  </si>
  <si>
    <t>E100377</t>
  </si>
  <si>
    <t>E103991</t>
  </si>
  <si>
    <t>E100378</t>
  </si>
  <si>
    <t>E100379</t>
  </si>
  <si>
    <t>E100380</t>
  </si>
  <si>
    <t>E100381</t>
  </si>
  <si>
    <t>E101535</t>
  </si>
  <si>
    <t>E100382</t>
  </si>
  <si>
    <t>E101400</t>
  </si>
  <si>
    <t>E100383</t>
  </si>
  <si>
    <t>E100384</t>
  </si>
  <si>
    <t>E100385</t>
  </si>
  <si>
    <t>E100386</t>
  </si>
  <si>
    <t>E100387</t>
  </si>
  <si>
    <t>E101345</t>
  </si>
  <si>
    <t>E100388</t>
  </si>
  <si>
    <t>E100389</t>
  </si>
  <si>
    <t>E100390</t>
  </si>
  <si>
    <t>E100391</t>
  </si>
  <si>
    <t>E100392</t>
  </si>
  <si>
    <t>E100393</t>
  </si>
  <si>
    <t>E102785</t>
  </si>
  <si>
    <t>E100394</t>
  </si>
  <si>
    <t>E100395</t>
  </si>
  <si>
    <t>E101365</t>
  </si>
  <si>
    <t>E100396</t>
  </si>
  <si>
    <t>E100397</t>
  </si>
  <si>
    <t>E100398</t>
  </si>
  <si>
    <t>E103346</t>
  </si>
  <si>
    <t>E100399</t>
  </si>
  <si>
    <t>E100400</t>
  </si>
  <si>
    <t>E100401</t>
  </si>
  <si>
    <t>E103135</t>
  </si>
  <si>
    <t>E100402</t>
  </si>
  <si>
    <t>E100403</t>
  </si>
  <si>
    <t>E100404</t>
  </si>
  <si>
    <t>E103290</t>
  </si>
  <si>
    <t>E100405</t>
  </si>
  <si>
    <t>E100406</t>
  </si>
  <si>
    <t>E100407</t>
  </si>
  <si>
    <t>E104578</t>
  </si>
  <si>
    <t>E100408</t>
  </si>
  <si>
    <t>E100409</t>
  </si>
  <si>
    <t>E103278</t>
  </si>
  <si>
    <t>E100410</t>
  </si>
  <si>
    <t>E100411</t>
  </si>
  <si>
    <t>E100412</t>
  </si>
  <si>
    <t>E100413</t>
  </si>
  <si>
    <t>E100414</t>
  </si>
  <si>
    <t>E103636</t>
  </si>
  <si>
    <t>E100415</t>
  </si>
  <si>
    <t>E103207</t>
  </si>
  <si>
    <t>E100416</t>
  </si>
  <si>
    <t>E100417</t>
  </si>
  <si>
    <t>E102514</t>
  </si>
  <si>
    <t>E100418</t>
  </si>
  <si>
    <t>E100419</t>
  </si>
  <si>
    <t>E100420</t>
  </si>
  <si>
    <t>E103706</t>
  </si>
  <si>
    <t>E100421</t>
  </si>
  <si>
    <t>E100422</t>
  </si>
  <si>
    <t>E103284</t>
  </si>
  <si>
    <t>E100423</t>
  </si>
  <si>
    <t>E100424</t>
  </si>
  <si>
    <t>E100425</t>
  </si>
  <si>
    <t>E100426</t>
  </si>
  <si>
    <t>E100427</t>
  </si>
  <si>
    <t>E100428</t>
  </si>
  <si>
    <t>E100430</t>
  </si>
  <si>
    <t>E100431</t>
  </si>
  <si>
    <t>E100432</t>
  </si>
  <si>
    <t>E100433</t>
  </si>
  <si>
    <t>E100434</t>
  </si>
  <si>
    <t>E100435</t>
  </si>
  <si>
    <t>E100436</t>
  </si>
  <si>
    <t>E100437</t>
  </si>
  <si>
    <t>E103853</t>
  </si>
  <si>
    <t>E100438</t>
  </si>
  <si>
    <t>E103348</t>
  </si>
  <si>
    <t>E100439</t>
  </si>
  <si>
    <t>E100440</t>
  </si>
  <si>
    <t>E100442</t>
  </si>
  <si>
    <t>E103584</t>
  </si>
  <si>
    <t>E100443</t>
  </si>
  <si>
    <t>E100444</t>
  </si>
  <si>
    <t>E101823</t>
  </si>
  <si>
    <t>E100445</t>
  </si>
  <si>
    <t>E100446</t>
  </si>
  <si>
    <t>E100447</t>
  </si>
  <si>
    <t>E100448</t>
  </si>
  <si>
    <t>E100449</t>
  </si>
  <si>
    <t>E100450</t>
  </si>
  <si>
    <t>E101857</t>
  </si>
  <si>
    <t>E100451</t>
  </si>
  <si>
    <t>E101123</t>
  </si>
  <si>
    <t>E100452</t>
  </si>
  <si>
    <t>E101751</t>
  </si>
  <si>
    <t>E100453</t>
  </si>
  <si>
    <t>E102756</t>
  </si>
  <si>
    <t>E100454</t>
  </si>
  <si>
    <t>E100455</t>
  </si>
  <si>
    <t>E100456</t>
  </si>
  <si>
    <t>E100457</t>
  </si>
  <si>
    <t>E100725</t>
  </si>
  <si>
    <t>E100459</t>
  </si>
  <si>
    <t>E100760</t>
  </si>
  <si>
    <t>E100460</t>
  </si>
  <si>
    <t>E100461</t>
  </si>
  <si>
    <t>E103566</t>
  </si>
  <si>
    <t>E100462</t>
  </si>
  <si>
    <t>E100463</t>
  </si>
  <si>
    <t>E100464</t>
  </si>
  <si>
    <t>E101765</t>
  </si>
  <si>
    <t>E100465</t>
  </si>
  <si>
    <t>E100466</t>
  </si>
  <si>
    <t>E100467</t>
  </si>
  <si>
    <t>E100468</t>
  </si>
  <si>
    <t>E100469</t>
  </si>
  <si>
    <t>E100470</t>
  </si>
  <si>
    <t>E100471</t>
  </si>
  <si>
    <t>E100472</t>
  </si>
  <si>
    <t>E100473</t>
  </si>
  <si>
    <t>E100474</t>
  </si>
  <si>
    <t>E100475</t>
  </si>
  <si>
    <t>E100476</t>
  </si>
  <si>
    <t>E104884</t>
  </si>
  <si>
    <t>E100477</t>
  </si>
  <si>
    <t>E100478</t>
  </si>
  <si>
    <t>E100567</t>
  </si>
  <si>
    <t>E100479</t>
  </si>
  <si>
    <t>E100928</t>
  </si>
  <si>
    <t>E100480</t>
  </si>
  <si>
    <t>E100481</t>
  </si>
  <si>
    <t>E100482</t>
  </si>
  <si>
    <t>E100483</t>
  </si>
  <si>
    <t>E101217</t>
  </si>
  <si>
    <t>E100484</t>
  </si>
  <si>
    <t>E100485</t>
  </si>
  <si>
    <t>E100486</t>
  </si>
  <si>
    <t>E100487</t>
  </si>
  <si>
    <t>E100488</t>
  </si>
  <si>
    <t>E100489</t>
  </si>
  <si>
    <t>E100490</t>
  </si>
  <si>
    <t>E101527</t>
  </si>
  <si>
    <t>E100491</t>
  </si>
  <si>
    <t>E104933</t>
  </si>
  <si>
    <t>E100492</t>
  </si>
  <si>
    <t>E100493</t>
  </si>
  <si>
    <t>E100494</t>
  </si>
  <si>
    <t>E100495</t>
  </si>
  <si>
    <t>E100496</t>
  </si>
  <si>
    <t>E100497</t>
  </si>
  <si>
    <t>E100498</t>
  </si>
  <si>
    <t>E100499</t>
  </si>
  <si>
    <t>E103028</t>
  </si>
  <si>
    <t>E100500</t>
  </si>
  <si>
    <t>E103945</t>
  </si>
  <si>
    <t>E100501</t>
  </si>
  <si>
    <t>E101356</t>
  </si>
  <si>
    <t>E100503</t>
  </si>
  <si>
    <t>E103598</t>
  </si>
  <si>
    <t>E100504</t>
  </si>
  <si>
    <t>E100505</t>
  </si>
  <si>
    <t>E100506</t>
  </si>
  <si>
    <t>E100507</t>
  </si>
  <si>
    <t>E100508</t>
  </si>
  <si>
    <t>E103793</t>
  </si>
  <si>
    <t>E100509</t>
  </si>
  <si>
    <t>E100510</t>
  </si>
  <si>
    <t>E100511</t>
  </si>
  <si>
    <t>E100512</t>
  </si>
  <si>
    <t>E100513</t>
  </si>
  <si>
    <t>E102740</t>
  </si>
  <si>
    <t>E100514</t>
  </si>
  <si>
    <t>E100515</t>
  </si>
  <si>
    <t>E104132</t>
  </si>
  <si>
    <t>E100516</t>
  </si>
  <si>
    <t>E100518</t>
  </si>
  <si>
    <t>E100519</t>
  </si>
  <si>
    <t>E101376</t>
  </si>
  <si>
    <t>E100520</t>
  </si>
  <si>
    <t>E102331</t>
  </si>
  <si>
    <t>E100521</t>
  </si>
  <si>
    <t>E100522</t>
  </si>
  <si>
    <t>E100523</t>
  </si>
  <si>
    <t>E100524</t>
  </si>
  <si>
    <t>E101521</t>
  </si>
  <si>
    <t>E100525</t>
  </si>
  <si>
    <t>E102052</t>
  </si>
  <si>
    <t>E100526</t>
  </si>
  <si>
    <t>E100527</t>
  </si>
  <si>
    <t>E100528</t>
  </si>
  <si>
    <t>E100529</t>
  </si>
  <si>
    <t>E100530</t>
  </si>
  <si>
    <t>E100531</t>
  </si>
  <si>
    <t>E100532</t>
  </si>
  <si>
    <t>E100533</t>
  </si>
  <si>
    <t>E100534</t>
  </si>
  <si>
    <t>E100535</t>
  </si>
  <si>
    <t>E100536</t>
  </si>
  <si>
    <t>E100537</t>
  </si>
  <si>
    <t>E104976</t>
  </si>
  <si>
    <t>E100538</t>
  </si>
  <si>
    <t>E101405</t>
  </si>
  <si>
    <t>E100539</t>
  </si>
  <si>
    <t>E100540</t>
  </si>
  <si>
    <t>E100541</t>
  </si>
  <si>
    <t>E100542</t>
  </si>
  <si>
    <t>E100543</t>
  </si>
  <si>
    <t>E104888</t>
  </si>
  <si>
    <t>E100544</t>
  </si>
  <si>
    <t>E100545</t>
  </si>
  <si>
    <t>E100546</t>
  </si>
  <si>
    <t>E100547</t>
  </si>
  <si>
    <t>E100548</t>
  </si>
  <si>
    <t>E100549</t>
  </si>
  <si>
    <t>E100988</t>
  </si>
  <si>
    <t>E100550</t>
  </si>
  <si>
    <t>E100551</t>
  </si>
  <si>
    <t>E101916</t>
  </si>
  <si>
    <t>E100552</t>
  </si>
  <si>
    <t>E100554</t>
  </si>
  <si>
    <t>E100555</t>
  </si>
  <si>
    <t>E101278</t>
  </si>
  <si>
    <t>E100558</t>
  </si>
  <si>
    <t>E100559</t>
  </si>
  <si>
    <t>E100560</t>
  </si>
  <si>
    <t>E100561</t>
  </si>
  <si>
    <t>E100562</t>
  </si>
  <si>
    <t>E100563</t>
  </si>
  <si>
    <t>E103351</t>
  </si>
  <si>
    <t>E100564</t>
  </si>
  <si>
    <t>E100565</t>
  </si>
  <si>
    <t>E100566</t>
  </si>
  <si>
    <t>E100568</t>
  </si>
  <si>
    <t>E100569</t>
  </si>
  <si>
    <t>E100570</t>
  </si>
  <si>
    <t>E100571</t>
  </si>
  <si>
    <t>E100572</t>
  </si>
  <si>
    <t>E104481</t>
  </si>
  <si>
    <t>E100573</t>
  </si>
  <si>
    <t>E101684</t>
  </si>
  <si>
    <t>E100576</t>
  </si>
  <si>
    <t>E101520</t>
  </si>
  <si>
    <t>E100577</t>
  </si>
  <si>
    <t>E100578</t>
  </si>
  <si>
    <t>E100579</t>
  </si>
  <si>
    <t>E100580</t>
  </si>
  <si>
    <t>E100581</t>
  </si>
  <si>
    <t>E100582</t>
  </si>
  <si>
    <t>E100583</t>
  </si>
  <si>
    <t>E100584</t>
  </si>
  <si>
    <t>E104002</t>
  </si>
  <si>
    <t>E100585</t>
  </si>
  <si>
    <t>E100586</t>
  </si>
  <si>
    <t>E100587</t>
  </si>
  <si>
    <t>E100588</t>
  </si>
  <si>
    <t>E100589</t>
  </si>
  <si>
    <t>E100590</t>
  </si>
  <si>
    <t>E101388</t>
  </si>
  <si>
    <t>E100591</t>
  </si>
  <si>
    <t>E103696</t>
  </si>
  <si>
    <t>E100592</t>
  </si>
  <si>
    <t>E100892</t>
  </si>
  <si>
    <t>E100594</t>
  </si>
  <si>
    <t>E100595</t>
  </si>
  <si>
    <t>E100596</t>
  </si>
  <si>
    <t>E100597</t>
  </si>
  <si>
    <t>E100598</t>
  </si>
  <si>
    <t>E100599</t>
  </si>
  <si>
    <t>E100600</t>
  </si>
  <si>
    <t>E100601</t>
  </si>
  <si>
    <t>E100602</t>
  </si>
  <si>
    <t>E100603</t>
  </si>
  <si>
    <t>E100604</t>
  </si>
  <si>
    <t>E100605</t>
  </si>
  <si>
    <t>E100606</t>
  </si>
  <si>
    <t>E100607</t>
  </si>
  <si>
    <t>E100608</t>
  </si>
  <si>
    <t>E100610</t>
  </si>
  <si>
    <t>E100611</t>
  </si>
  <si>
    <t>E100612</t>
  </si>
  <si>
    <t>E100613</t>
  </si>
  <si>
    <t>E101445</t>
  </si>
  <si>
    <t>E100614</t>
  </si>
  <si>
    <t>E100615</t>
  </si>
  <si>
    <t>E102672</t>
  </si>
  <si>
    <t>E100616</t>
  </si>
  <si>
    <t>E104740</t>
  </si>
  <si>
    <t>E100617</t>
  </si>
  <si>
    <t>E100618</t>
  </si>
  <si>
    <t>E103522</t>
  </si>
  <si>
    <t>E100619</t>
  </si>
  <si>
    <t>E100620</t>
  </si>
  <si>
    <t>E102736</t>
  </si>
  <si>
    <t>E100621</t>
  </si>
  <si>
    <t>E100622</t>
  </si>
  <si>
    <t>E102704</t>
  </si>
  <si>
    <t>E100623</t>
  </si>
  <si>
    <t>E100624</t>
  </si>
  <si>
    <t>E100625</t>
  </si>
  <si>
    <t>E100626</t>
  </si>
  <si>
    <t>E100627</t>
  </si>
  <si>
    <t>E100628</t>
  </si>
  <si>
    <t>E100629</t>
  </si>
  <si>
    <t>E100630</t>
  </si>
  <si>
    <t>E100631</t>
  </si>
  <si>
    <t>E104400</t>
  </si>
  <si>
    <t>E100632</t>
  </si>
  <si>
    <t>E100633</t>
  </si>
  <si>
    <t>E101051</t>
  </si>
  <si>
    <t>E100634</t>
  </si>
  <si>
    <t>E100635</t>
  </si>
  <si>
    <t>E104780</t>
  </si>
  <si>
    <t>E100636</t>
  </si>
  <si>
    <t>E100638</t>
  </si>
  <si>
    <t>E100639</t>
  </si>
  <si>
    <t>E100640</t>
  </si>
  <si>
    <t>E101075</t>
  </si>
  <si>
    <t>E100641</t>
  </si>
  <si>
    <t>E100642</t>
  </si>
  <si>
    <t>E102718</t>
  </si>
  <si>
    <t>E100643</t>
  </si>
  <si>
    <t>E100644</t>
  </si>
  <si>
    <t>E100646</t>
  </si>
  <si>
    <t>E100647</t>
  </si>
  <si>
    <t>E101099</t>
  </si>
  <si>
    <t>E100648</t>
  </si>
  <si>
    <t>E100649</t>
  </si>
  <si>
    <t>E100764</t>
  </si>
  <si>
    <t>E100650</t>
  </si>
  <si>
    <t>E100651</t>
  </si>
  <si>
    <t>E100652</t>
  </si>
  <si>
    <t>E100653</t>
  </si>
  <si>
    <t>E100654</t>
  </si>
  <si>
    <t>E101894</t>
  </si>
  <si>
    <t>E100655</t>
  </si>
  <si>
    <t>E100656</t>
  </si>
  <si>
    <t>E102077</t>
  </si>
  <si>
    <t>E100657</t>
  </si>
  <si>
    <t>E102551</t>
  </si>
  <si>
    <t>E100658</t>
  </si>
  <si>
    <t>E100659</t>
  </si>
  <si>
    <t>E104053</t>
  </si>
  <si>
    <t>E100660</t>
  </si>
  <si>
    <t>E100661</t>
  </si>
  <si>
    <t>E100662</t>
  </si>
  <si>
    <t>E100663</t>
  </si>
  <si>
    <t>E100664</t>
  </si>
  <si>
    <t>E100665</t>
  </si>
  <si>
    <t>E102865</t>
  </si>
  <si>
    <t>E100666</t>
  </si>
  <si>
    <t>E100667</t>
  </si>
  <si>
    <t>E100668</t>
  </si>
  <si>
    <t>E100669</t>
  </si>
  <si>
    <t>E100670</t>
  </si>
  <si>
    <t>E100671</t>
  </si>
  <si>
    <t>E100672</t>
  </si>
  <si>
    <t>E102248</t>
  </si>
  <si>
    <t>E100673</t>
  </si>
  <si>
    <t>E103824</t>
  </si>
  <si>
    <t>E100674</t>
  </si>
  <si>
    <t>E100675</t>
  </si>
  <si>
    <t>E100676</t>
  </si>
  <si>
    <t>E100677</t>
  </si>
  <si>
    <t>E100678</t>
  </si>
  <si>
    <t>E100679</t>
  </si>
  <si>
    <t>E100680</t>
  </si>
  <si>
    <t>E100681</t>
  </si>
  <si>
    <t>E100682</t>
  </si>
  <si>
    <t>E100683</t>
  </si>
  <si>
    <t>E100684</t>
  </si>
  <si>
    <t>E100686</t>
  </si>
  <si>
    <t>E100687</t>
  </si>
  <si>
    <t>E100689</t>
  </si>
  <si>
    <t>E101940</t>
  </si>
  <si>
    <t>E100690</t>
  </si>
  <si>
    <t>E100691</t>
  </si>
  <si>
    <t>E100692</t>
  </si>
  <si>
    <t>E100693</t>
  </si>
  <si>
    <t>E100694</t>
  </si>
  <si>
    <t>E100696</t>
  </si>
  <si>
    <t>E100697</t>
  </si>
  <si>
    <t>E100698</t>
  </si>
  <si>
    <t>E100699</t>
  </si>
  <si>
    <t>E100700</t>
  </si>
  <si>
    <t>E100701</t>
  </si>
  <si>
    <t>E100702</t>
  </si>
  <si>
    <t>E104443</t>
  </si>
  <si>
    <t>E100703</t>
  </si>
  <si>
    <t>E100704</t>
  </si>
  <si>
    <t>E100705</t>
  </si>
  <si>
    <t>E100706</t>
  </si>
  <si>
    <t>E100707</t>
  </si>
  <si>
    <t>E100708</t>
  </si>
  <si>
    <t>E100709</t>
  </si>
  <si>
    <t>E100710</t>
  </si>
  <si>
    <t>E100711</t>
  </si>
  <si>
    <t>E100712</t>
  </si>
  <si>
    <t>E100713</t>
  </si>
  <si>
    <t>E100714</t>
  </si>
  <si>
    <t>E100715</t>
  </si>
  <si>
    <t>E100716</t>
  </si>
  <si>
    <t>E100717</t>
  </si>
  <si>
    <t>E100720</t>
  </si>
  <si>
    <t>E100721</t>
  </si>
  <si>
    <t>E100722</t>
  </si>
  <si>
    <t>E100723</t>
  </si>
  <si>
    <t>E100724</t>
  </si>
  <si>
    <t>E100726</t>
  </si>
  <si>
    <t>E100727</t>
  </si>
  <si>
    <t>E100728</t>
  </si>
  <si>
    <t>E100729</t>
  </si>
  <si>
    <t>E100731</t>
  </si>
  <si>
    <t>E100732</t>
  </si>
  <si>
    <t>E100733</t>
  </si>
  <si>
    <t>E100734</t>
  </si>
  <si>
    <t>E100735</t>
  </si>
  <si>
    <t>E100736</t>
  </si>
  <si>
    <t>E100737</t>
  </si>
  <si>
    <t>E100738</t>
  </si>
  <si>
    <t>E100739</t>
  </si>
  <si>
    <t>E101601</t>
  </si>
  <si>
    <t>E100740</t>
  </si>
  <si>
    <t>E100741</t>
  </si>
  <si>
    <t>E100742</t>
  </si>
  <si>
    <t>E100743</t>
  </si>
  <si>
    <t>E100744</t>
  </si>
  <si>
    <t>E100745</t>
  </si>
  <si>
    <t>E100747</t>
  </si>
  <si>
    <t>E100748</t>
  </si>
  <si>
    <t>E100749</t>
  </si>
  <si>
    <t>E100750</t>
  </si>
  <si>
    <t>E100751</t>
  </si>
  <si>
    <t>E100752</t>
  </si>
  <si>
    <t>E100753</t>
  </si>
  <si>
    <t>E103858</t>
  </si>
  <si>
    <t>E100754</t>
  </si>
  <si>
    <t>E100755</t>
  </si>
  <si>
    <t>E100756</t>
  </si>
  <si>
    <t>E100759</t>
  </si>
  <si>
    <t>E100761</t>
  </si>
  <si>
    <t>E100762</t>
  </si>
  <si>
    <t>E100763</t>
  </si>
  <si>
    <t>E100765</t>
  </si>
  <si>
    <t>E100766</t>
  </si>
  <si>
    <t>E100767</t>
  </si>
  <si>
    <t>E100768</t>
  </si>
  <si>
    <t>E100769</t>
  </si>
  <si>
    <t>E100770</t>
  </si>
  <si>
    <t>E100771</t>
  </si>
  <si>
    <t>E100772</t>
  </si>
  <si>
    <t>E100773</t>
  </si>
  <si>
    <t>E100774</t>
  </si>
  <si>
    <t>E100775</t>
  </si>
  <si>
    <t>E100776</t>
  </si>
  <si>
    <t>E100777</t>
  </si>
  <si>
    <t>E100778</t>
  </si>
  <si>
    <t>E101399</t>
  </si>
  <si>
    <t>E100779</t>
  </si>
  <si>
    <t>E100780</t>
  </si>
  <si>
    <t>E100781</t>
  </si>
  <si>
    <t>E100782</t>
  </si>
  <si>
    <t>E100783</t>
  </si>
  <si>
    <t>E100784</t>
  </si>
  <si>
    <t>E100785</t>
  </si>
  <si>
    <t>E100786</t>
  </si>
  <si>
    <t>E100787</t>
  </si>
  <si>
    <t>E100788</t>
  </si>
  <si>
    <t>E100789</t>
  </si>
  <si>
    <t>E100791</t>
  </si>
  <si>
    <t>E100792</t>
  </si>
  <si>
    <t>E100794</t>
  </si>
  <si>
    <t>E100795</t>
  </si>
  <si>
    <t>E101157</t>
  </si>
  <si>
    <t>E100796</t>
  </si>
  <si>
    <t>E103505</t>
  </si>
  <si>
    <t>E100797</t>
  </si>
  <si>
    <t>E100798</t>
  </si>
  <si>
    <t>E100799</t>
  </si>
  <si>
    <t>E100801</t>
  </si>
  <si>
    <t>E100802</t>
  </si>
  <si>
    <t>E100803</t>
  </si>
  <si>
    <t>E100804</t>
  </si>
  <si>
    <t>E100806</t>
  </si>
  <si>
    <t>E100807</t>
  </si>
  <si>
    <t>E100808</t>
  </si>
  <si>
    <t>E100809</t>
  </si>
  <si>
    <t>E100810</t>
  </si>
  <si>
    <t>E102398</t>
  </si>
  <si>
    <t>E100811</t>
  </si>
  <si>
    <t>E100812</t>
  </si>
  <si>
    <t>E100813</t>
  </si>
  <si>
    <t>E100814</t>
  </si>
  <si>
    <t>E100815</t>
  </si>
  <si>
    <t>E100816</t>
  </si>
  <si>
    <t>E100817</t>
  </si>
  <si>
    <t>E100818</t>
  </si>
  <si>
    <t>E100819</t>
  </si>
  <si>
    <t>E100820</t>
  </si>
  <si>
    <t>E100821</t>
  </si>
  <si>
    <t>E100822</t>
  </si>
  <si>
    <t>E100823</t>
  </si>
  <si>
    <t>E102933</t>
  </si>
  <si>
    <t>E100825</t>
  </si>
  <si>
    <t>E100826</t>
  </si>
  <si>
    <t>E100827</t>
  </si>
  <si>
    <t>E100828</t>
  </si>
  <si>
    <t>E100829</t>
  </si>
  <si>
    <t>E104641</t>
  </si>
  <si>
    <t>E100830</t>
  </si>
  <si>
    <t>E104341</t>
  </si>
  <si>
    <t>E100831</t>
  </si>
  <si>
    <t>E100832</t>
  </si>
  <si>
    <t>E100833</t>
  </si>
  <si>
    <t>E100834</t>
  </si>
  <si>
    <t>E100835</t>
  </si>
  <si>
    <t>E100836</t>
  </si>
  <si>
    <t>E100838</t>
  </si>
  <si>
    <t>E100839</t>
  </si>
  <si>
    <t>E100840</t>
  </si>
  <si>
    <t>E100841</t>
  </si>
  <si>
    <t>E100842</t>
  </si>
  <si>
    <t>E100843</t>
  </si>
  <si>
    <t>E100844</t>
  </si>
  <si>
    <t>E100845</t>
  </si>
  <si>
    <t>E100846</t>
  </si>
  <si>
    <t>E103904</t>
  </si>
  <si>
    <t>E100847</t>
  </si>
  <si>
    <t>E100848</t>
  </si>
  <si>
    <t>E100849</t>
  </si>
  <si>
    <t>E100850</t>
  </si>
  <si>
    <t>E100851</t>
  </si>
  <si>
    <t>E100852</t>
  </si>
  <si>
    <t>E100853</t>
  </si>
  <si>
    <t>E100854</t>
  </si>
  <si>
    <t>E100855</t>
  </si>
  <si>
    <t>E100856</t>
  </si>
  <si>
    <t>E100857</t>
  </si>
  <si>
    <t>E104199</t>
  </si>
  <si>
    <t>E100858</t>
  </si>
  <si>
    <t>E103224</t>
  </si>
  <si>
    <t>E100859</t>
  </si>
  <si>
    <t>E100860</t>
  </si>
  <si>
    <t>E100861</t>
  </si>
  <si>
    <t>E100862</t>
  </si>
  <si>
    <t>E100863</t>
  </si>
  <si>
    <t>E100864</t>
  </si>
  <si>
    <t>E100865</t>
  </si>
  <si>
    <t>E100866</t>
  </si>
  <si>
    <t>E100867</t>
  </si>
  <si>
    <t>E100868</t>
  </si>
  <si>
    <t>E100869</t>
  </si>
  <si>
    <t>E100870</t>
  </si>
  <si>
    <t>E100871</t>
  </si>
  <si>
    <t>E100873</t>
  </si>
  <si>
    <t>E100874</t>
  </si>
  <si>
    <t>E100876</t>
  </si>
  <si>
    <t>E100877</t>
  </si>
  <si>
    <t>E100878</t>
  </si>
  <si>
    <t>E100879</t>
  </si>
  <si>
    <t>E100880</t>
  </si>
  <si>
    <t>E100881</t>
  </si>
  <si>
    <t>E100882</t>
  </si>
  <si>
    <t>E100883</t>
  </si>
  <si>
    <t>E100884</t>
  </si>
  <si>
    <t>E101538</t>
  </si>
  <si>
    <t>E100885</t>
  </si>
  <si>
    <t>E100886</t>
  </si>
  <si>
    <t>E100887</t>
  </si>
  <si>
    <t>E101413</t>
  </si>
  <si>
    <t>E100888</t>
  </si>
  <si>
    <t>E100889</t>
  </si>
  <si>
    <t>E100890</t>
  </si>
  <si>
    <t>E100891</t>
  </si>
  <si>
    <t>E100893</t>
  </si>
  <si>
    <t>E100894</t>
  </si>
  <si>
    <t>E104742</t>
  </si>
  <si>
    <t>E100895</t>
  </si>
  <si>
    <t>E100896</t>
  </si>
  <si>
    <t>E100897</t>
  </si>
  <si>
    <t>E103656</t>
  </si>
  <si>
    <t>E100898</t>
  </si>
  <si>
    <t>E102912</t>
  </si>
  <si>
    <t>E100899</t>
  </si>
  <si>
    <t>E101547</t>
  </si>
  <si>
    <t>E100900</t>
  </si>
  <si>
    <t>E100901</t>
  </si>
  <si>
    <t>E100902</t>
  </si>
  <si>
    <t>E101942</t>
  </si>
  <si>
    <t>E100903</t>
  </si>
  <si>
    <t>E100904</t>
  </si>
  <si>
    <t>E100905</t>
  </si>
  <si>
    <t>E100906</t>
  </si>
  <si>
    <t>E100907</t>
  </si>
  <si>
    <t>E100908</t>
  </si>
  <si>
    <t>E100909</t>
  </si>
  <si>
    <t>E100910</t>
  </si>
  <si>
    <t>E100911</t>
  </si>
  <si>
    <t>E100912</t>
  </si>
  <si>
    <t>E100913</t>
  </si>
  <si>
    <t>E100914</t>
  </si>
  <si>
    <t>E100915</t>
  </si>
  <si>
    <t>E100916</t>
  </si>
  <si>
    <t>E101773</t>
  </si>
  <si>
    <t>E100917</t>
  </si>
  <si>
    <t>E100918</t>
  </si>
  <si>
    <t>E100919</t>
  </si>
  <si>
    <t>E100920</t>
  </si>
  <si>
    <t>E100921</t>
  </si>
  <si>
    <t>E100922</t>
  </si>
  <si>
    <t>E100923</t>
  </si>
  <si>
    <t>E100924</t>
  </si>
  <si>
    <t>E100925</t>
  </si>
  <si>
    <t>E100926</t>
  </si>
  <si>
    <t>E100927</t>
  </si>
  <si>
    <t>E100929</t>
  </si>
  <si>
    <t>E100930</t>
  </si>
  <si>
    <t>E100931</t>
  </si>
  <si>
    <t>E100934</t>
  </si>
  <si>
    <t>E100935</t>
  </si>
  <si>
    <t>E100936</t>
  </si>
  <si>
    <t>E100937</t>
  </si>
  <si>
    <t>E100938</t>
  </si>
  <si>
    <t>E100939</t>
  </si>
  <si>
    <t>E100940</t>
  </si>
  <si>
    <t>E100941</t>
  </si>
  <si>
    <t>E100943</t>
  </si>
  <si>
    <t>E100944</t>
  </si>
  <si>
    <t>E100945</t>
  </si>
  <si>
    <t>E100946</t>
  </si>
  <si>
    <t>E100947</t>
  </si>
  <si>
    <t>E100948</t>
  </si>
  <si>
    <t>E100949</t>
  </si>
  <si>
    <t>E100950</t>
  </si>
  <si>
    <t>E100951</t>
  </si>
  <si>
    <t>E100952</t>
  </si>
  <si>
    <t>E100953</t>
  </si>
  <si>
    <t>E100954</t>
  </si>
  <si>
    <t>E100955</t>
  </si>
  <si>
    <t>E100956</t>
  </si>
  <si>
    <t>E100957</t>
  </si>
  <si>
    <t>E100958</t>
  </si>
  <si>
    <t>E100959</t>
  </si>
  <si>
    <t>E100960</t>
  </si>
  <si>
    <t>E100961</t>
  </si>
  <si>
    <t>E100962</t>
  </si>
  <si>
    <t>E102133</t>
  </si>
  <si>
    <t>E100963</t>
  </si>
  <si>
    <t>E100964</t>
  </si>
  <si>
    <t>E100965</t>
  </si>
  <si>
    <t>E100966</t>
  </si>
  <si>
    <t>E100967</t>
  </si>
  <si>
    <t>E100968</t>
  </si>
  <si>
    <t>E100969</t>
  </si>
  <si>
    <t>E100970</t>
  </si>
  <si>
    <t>E101454</t>
  </si>
  <si>
    <t>E100971</t>
  </si>
  <si>
    <t>E100972</t>
  </si>
  <si>
    <t>E100973</t>
  </si>
  <si>
    <t>E100974</t>
  </si>
  <si>
    <t>E100975</t>
  </si>
  <si>
    <t>E100976</t>
  </si>
  <si>
    <t>E100977</t>
  </si>
  <si>
    <t>E100978</t>
  </si>
  <si>
    <t>E100979</t>
  </si>
  <si>
    <t>E100980</t>
  </si>
  <si>
    <t>E100981</t>
  </si>
  <si>
    <t>E100982</t>
  </si>
  <si>
    <t>E100983</t>
  </si>
  <si>
    <t>E100984</t>
  </si>
  <si>
    <t>E100985</t>
  </si>
  <si>
    <t>E100986</t>
  </si>
  <si>
    <t>E100987</t>
  </si>
  <si>
    <t>E100990</t>
  </si>
  <si>
    <t>E100991</t>
  </si>
  <si>
    <t>E100992</t>
  </si>
  <si>
    <t>E100993</t>
  </si>
  <si>
    <t>E100994</t>
  </si>
  <si>
    <t>E100995</t>
  </si>
  <si>
    <t>E100996</t>
  </si>
  <si>
    <t>E102193</t>
  </si>
  <si>
    <t>E100997</t>
  </si>
  <si>
    <t>E100998</t>
  </si>
  <si>
    <t>E100999</t>
  </si>
  <si>
    <t>E101000</t>
  </si>
  <si>
    <t>E101001</t>
  </si>
  <si>
    <t>E103632</t>
  </si>
  <si>
    <t>E101002</t>
  </si>
  <si>
    <t>E101003</t>
  </si>
  <si>
    <t>E101004</t>
  </si>
  <si>
    <t>E101005</t>
  </si>
  <si>
    <t>E101006</t>
  </si>
  <si>
    <t>E101007</t>
  </si>
  <si>
    <t>E101008</t>
  </si>
  <si>
    <t>E101009</t>
  </si>
  <si>
    <t>E101010</t>
  </si>
  <si>
    <t>E101012</t>
  </si>
  <si>
    <t>E101013</t>
  </si>
  <si>
    <t>E101014</t>
  </si>
  <si>
    <t>E101015</t>
  </si>
  <si>
    <t>E101016</t>
  </si>
  <si>
    <t>E101017</t>
  </si>
  <si>
    <t>E101018</t>
  </si>
  <si>
    <t>E101019</t>
  </si>
  <si>
    <t>E102417</t>
  </si>
  <si>
    <t>E101020</t>
  </si>
  <si>
    <t>E101021</t>
  </si>
  <si>
    <t>E101023</t>
  </si>
  <si>
    <t>E101025</t>
  </si>
  <si>
    <t>E101026</t>
  </si>
  <si>
    <t>E101027</t>
  </si>
  <si>
    <t>E101028</t>
  </si>
  <si>
    <t>E101029</t>
  </si>
  <si>
    <t>E101030</t>
  </si>
  <si>
    <t>E101031</t>
  </si>
  <si>
    <t>E101032</t>
  </si>
  <si>
    <t>E102864</t>
  </si>
  <si>
    <t>E101033</t>
  </si>
  <si>
    <t>E101034</t>
  </si>
  <si>
    <t>E101035</t>
  </si>
  <si>
    <t>E101036</t>
  </si>
  <si>
    <t>E101037</t>
  </si>
  <si>
    <t>E101038</t>
  </si>
  <si>
    <t>E103905</t>
  </si>
  <si>
    <t>E101040</t>
  </si>
  <si>
    <t>E101041</t>
  </si>
  <si>
    <t>E101043</t>
  </si>
  <si>
    <t>E101044</t>
  </si>
  <si>
    <t>E101046</t>
  </si>
  <si>
    <t>E101047</t>
  </si>
  <si>
    <t>E101962</t>
  </si>
  <si>
    <t>E101048</t>
  </si>
  <si>
    <t>E101049</t>
  </si>
  <si>
    <t>E101050</t>
  </si>
  <si>
    <t>E102671</t>
  </si>
  <si>
    <t>E101052</t>
  </si>
  <si>
    <t>E101053</t>
  </si>
  <si>
    <t>E101054</t>
  </si>
  <si>
    <t>E101055</t>
  </si>
  <si>
    <t>E101056</t>
  </si>
  <si>
    <t>E101057</t>
  </si>
  <si>
    <t>E101058</t>
  </si>
  <si>
    <t>E101059</t>
  </si>
  <si>
    <t>E101060</t>
  </si>
  <si>
    <t>E101061</t>
  </si>
  <si>
    <t>E101062</t>
  </si>
  <si>
    <t>E102741</t>
  </si>
  <si>
    <t>E101063</t>
  </si>
  <si>
    <t>E101064</t>
  </si>
  <si>
    <t>E101066</t>
  </si>
  <si>
    <t>E101067</t>
  </si>
  <si>
    <t>E101068</t>
  </si>
  <si>
    <t>E103830</t>
  </si>
  <si>
    <t>E101069</t>
  </si>
  <si>
    <t>E101070</t>
  </si>
  <si>
    <t>E101071</t>
  </si>
  <si>
    <t>E104797</t>
  </si>
  <si>
    <t>E101072</t>
  </si>
  <si>
    <t>E101073</t>
  </si>
  <si>
    <t>E101074</t>
  </si>
  <si>
    <t>E101076</t>
  </si>
  <si>
    <t>E101077</t>
  </si>
  <si>
    <t>E101078</t>
  </si>
  <si>
    <t>E101079</t>
  </si>
  <si>
    <t>E101080</t>
  </si>
  <si>
    <t>E101081</t>
  </si>
  <si>
    <t>E101082</t>
  </si>
  <si>
    <t>E101083</t>
  </si>
  <si>
    <t>E103112</t>
  </si>
  <si>
    <t>E101084</t>
  </si>
  <si>
    <t>E101085</t>
  </si>
  <si>
    <t>E101086</t>
  </si>
  <si>
    <t>E101087</t>
  </si>
  <si>
    <t>E101088</t>
  </si>
  <si>
    <t>E101089</t>
  </si>
  <si>
    <t>E101090</t>
  </si>
  <si>
    <t>E102755</t>
  </si>
  <si>
    <t>E101091</t>
  </si>
  <si>
    <t>E101092</t>
  </si>
  <si>
    <t>E101093</t>
  </si>
  <si>
    <t>E101094</t>
  </si>
  <si>
    <t>E101096</t>
  </si>
  <si>
    <t>E101097</t>
  </si>
  <si>
    <t>E101098</t>
  </si>
  <si>
    <t>E101100</t>
  </si>
  <si>
    <t>E101101</t>
  </si>
  <si>
    <t>E101102</t>
  </si>
  <si>
    <t>E101103</t>
  </si>
  <si>
    <t>E101104</t>
  </si>
  <si>
    <t>E101105</t>
  </si>
  <si>
    <t>E101106</t>
  </si>
  <si>
    <t>E101107</t>
  </si>
  <si>
    <t>E101108</t>
  </si>
  <si>
    <t>E101109</t>
  </si>
  <si>
    <t>E101110</t>
  </si>
  <si>
    <t>E101111</t>
  </si>
  <si>
    <t>E101112</t>
  </si>
  <si>
    <t>E101113</t>
  </si>
  <si>
    <t>E101115</t>
  </si>
  <si>
    <t>E101116</t>
  </si>
  <si>
    <t>E104739</t>
  </si>
  <si>
    <t>E101117</t>
  </si>
  <si>
    <t>E101118</t>
  </si>
  <si>
    <t>E101119</t>
  </si>
  <si>
    <t>E101120</t>
  </si>
  <si>
    <t>E101121</t>
  </si>
  <si>
    <t>E101122</t>
  </si>
  <si>
    <t>E101124</t>
  </si>
  <si>
    <t>E101125</t>
  </si>
  <si>
    <t>E101126</t>
  </si>
  <si>
    <t>E101127</t>
  </si>
  <si>
    <t>E101128</t>
  </si>
  <si>
    <t>E101297</t>
  </si>
  <si>
    <t>E101129</t>
  </si>
  <si>
    <t>E101130</t>
  </si>
  <si>
    <t>E103605</t>
  </si>
  <si>
    <t>E101131</t>
  </si>
  <si>
    <t>E101132</t>
  </si>
  <si>
    <t>E101134</t>
  </si>
  <si>
    <t>E101135</t>
  </si>
  <si>
    <t>E101136</t>
  </si>
  <si>
    <t>E101137</t>
  </si>
  <si>
    <t>E101138</t>
  </si>
  <si>
    <t>E101139</t>
  </si>
  <si>
    <t>E101140</t>
  </si>
  <si>
    <t>E101141</t>
  </si>
  <si>
    <t>E101142</t>
  </si>
  <si>
    <t>E101143</t>
  </si>
  <si>
    <t>E101144</t>
  </si>
  <si>
    <t>E101145</t>
  </si>
  <si>
    <t>E101146</t>
  </si>
  <si>
    <t>E101147</t>
  </si>
  <si>
    <t>E101148</t>
  </si>
  <si>
    <t>E101149</t>
  </si>
  <si>
    <t>E101150</t>
  </si>
  <si>
    <t>E101151</t>
  </si>
  <si>
    <t>E101152</t>
  </si>
  <si>
    <t>E101153</t>
  </si>
  <si>
    <t>E101154</t>
  </si>
  <si>
    <t>E101155</t>
  </si>
  <si>
    <t>E102999</t>
  </si>
  <si>
    <t>E101156</t>
  </si>
  <si>
    <t>E101158</t>
  </si>
  <si>
    <t>E101159</t>
  </si>
  <si>
    <t>E101160</t>
  </si>
  <si>
    <t>E101161</t>
  </si>
  <si>
    <t>E101162</t>
  </si>
  <si>
    <t>E101163</t>
  </si>
  <si>
    <t>E101164</t>
  </si>
  <si>
    <t>E101165</t>
  </si>
  <si>
    <t>E101166</t>
  </si>
  <si>
    <t>E101167</t>
  </si>
  <si>
    <t>E101168</t>
  </si>
  <si>
    <t>E101414</t>
  </si>
  <si>
    <t>E101169</t>
  </si>
  <si>
    <t>E101170</t>
  </si>
  <si>
    <t>E101407</t>
  </si>
  <si>
    <t>E101171</t>
  </si>
  <si>
    <t>E101172</t>
  </si>
  <si>
    <t>E101173</t>
  </si>
  <si>
    <t>E101174</t>
  </si>
  <si>
    <t>E101175</t>
  </si>
  <si>
    <t>E101176</t>
  </si>
  <si>
    <t>E101177</t>
  </si>
  <si>
    <t>E101178</t>
  </si>
  <si>
    <t>E101179</t>
  </si>
  <si>
    <t>E104864</t>
  </si>
  <si>
    <t>E101181</t>
  </si>
  <si>
    <t>E101182</t>
  </si>
  <si>
    <t>E101183</t>
  </si>
  <si>
    <t>E101184</t>
  </si>
  <si>
    <t>E101185</t>
  </si>
  <si>
    <t>E101187</t>
  </si>
  <si>
    <t>E101188</t>
  </si>
  <si>
    <t>E101189</t>
  </si>
  <si>
    <t>E101190</t>
  </si>
  <si>
    <t>E101191</t>
  </si>
  <si>
    <t>E101192</t>
  </si>
  <si>
    <t>E101193</t>
  </si>
  <si>
    <t>E101194</t>
  </si>
  <si>
    <t>E101195</t>
  </si>
  <si>
    <t>E101196</t>
  </si>
  <si>
    <t>E103272</t>
  </si>
  <si>
    <t>E101197</t>
  </si>
  <si>
    <t>E101198</t>
  </si>
  <si>
    <t>E101199</t>
  </si>
  <si>
    <t>E101200</t>
  </si>
  <si>
    <t>E101201</t>
  </si>
  <si>
    <t>E101202</t>
  </si>
  <si>
    <t>E101203</t>
  </si>
  <si>
    <t>E101204</t>
  </si>
  <si>
    <t>E101205</t>
  </si>
  <si>
    <t>E101206</t>
  </si>
  <si>
    <t>E101207</t>
  </si>
  <si>
    <t>E101208</t>
  </si>
  <si>
    <t>E101209</t>
  </si>
  <si>
    <t>E101210</t>
  </si>
  <si>
    <t>E101211</t>
  </si>
  <si>
    <t>E101212</t>
  </si>
  <si>
    <t>E101213</t>
  </si>
  <si>
    <t>E101214</t>
  </si>
  <si>
    <t>E101215</t>
  </si>
  <si>
    <t>E101216</t>
  </si>
  <si>
    <t>E101218</t>
  </si>
  <si>
    <t>E101219</t>
  </si>
  <si>
    <t>E101220</t>
  </si>
  <si>
    <t>E101221</t>
  </si>
  <si>
    <t>E101222</t>
  </si>
  <si>
    <t>E101223</t>
  </si>
  <si>
    <t>E104150</t>
  </si>
  <si>
    <t>E101224</t>
  </si>
  <si>
    <t>E101225</t>
  </si>
  <si>
    <t>E102721</t>
  </si>
  <si>
    <t>E101226</t>
  </si>
  <si>
    <t>E101227</t>
  </si>
  <si>
    <t>E101228</t>
  </si>
  <si>
    <t>E101229</t>
  </si>
  <si>
    <t>E101230</t>
  </si>
  <si>
    <t>E101231</t>
  </si>
  <si>
    <t>E102806</t>
  </si>
  <si>
    <t>E101232</t>
  </si>
  <si>
    <t>E101233</t>
  </si>
  <si>
    <t>E101234</t>
  </si>
  <si>
    <t>E101235</t>
  </si>
  <si>
    <t>E101237</t>
  </si>
  <si>
    <t>E103923</t>
  </si>
  <si>
    <t>E101238</t>
  </si>
  <si>
    <t>E101239</t>
  </si>
  <si>
    <t>E101240</t>
  </si>
  <si>
    <t>E101241</t>
  </si>
  <si>
    <t>E101242</t>
  </si>
  <si>
    <t>E101243</t>
  </si>
  <si>
    <t>E101244</t>
  </si>
  <si>
    <t>E101245</t>
  </si>
  <si>
    <t>E101246</t>
  </si>
  <si>
    <t>E101247</t>
  </si>
  <si>
    <t>E101248</t>
  </si>
  <si>
    <t>E101249</t>
  </si>
  <si>
    <t>E101250</t>
  </si>
  <si>
    <t>E101251</t>
  </si>
  <si>
    <t>E101252</t>
  </si>
  <si>
    <t>E101253</t>
  </si>
  <si>
    <t>E101254</t>
  </si>
  <si>
    <t>E101255</t>
  </si>
  <si>
    <t>E101256</t>
  </si>
  <si>
    <t>E101257</t>
  </si>
  <si>
    <t>E101258</t>
  </si>
  <si>
    <t>E101259</t>
  </si>
  <si>
    <t>E101260</t>
  </si>
  <si>
    <t>E101261</t>
  </si>
  <si>
    <t>E102479</t>
  </si>
  <si>
    <t>E101262</t>
  </si>
  <si>
    <t>E101263</t>
  </si>
  <si>
    <t>E101264</t>
  </si>
  <si>
    <t>E101266</t>
  </si>
  <si>
    <t>E101267</t>
  </si>
  <si>
    <t>E101268</t>
  </si>
  <si>
    <t>E101269</t>
  </si>
  <si>
    <t>E101270</t>
  </si>
  <si>
    <t>E101271</t>
  </si>
  <si>
    <t>E101272</t>
  </si>
  <si>
    <t>E101273</t>
  </si>
  <si>
    <t>E101275</t>
  </si>
  <si>
    <t>E101276</t>
  </si>
  <si>
    <t>E101277</t>
  </si>
  <si>
    <t>E101279</t>
  </si>
  <si>
    <t>E101280</t>
  </si>
  <si>
    <t>E101281</t>
  </si>
  <si>
    <t>E101282</t>
  </si>
  <si>
    <t>E101283</t>
  </si>
  <si>
    <t>E101284</t>
  </si>
  <si>
    <t>E101285</t>
  </si>
  <si>
    <t>E101286</t>
  </si>
  <si>
    <t>E101287</t>
  </si>
  <si>
    <t>E101288</t>
  </si>
  <si>
    <t>E101289</t>
  </si>
  <si>
    <t>E101290</t>
  </si>
  <si>
    <t>E101291</t>
  </si>
  <si>
    <t>E101292</t>
  </si>
  <si>
    <t>E101293</t>
  </si>
  <si>
    <t>E101294</t>
  </si>
  <si>
    <t>E101295</t>
  </si>
  <si>
    <t>E104093</t>
  </si>
  <si>
    <t>E101296</t>
  </si>
  <si>
    <t>E101298</t>
  </si>
  <si>
    <t>E101299</t>
  </si>
  <si>
    <t>E101300</t>
  </si>
  <si>
    <t>E101301</t>
  </si>
  <si>
    <t>E101302</t>
  </si>
  <si>
    <t>E101303</t>
  </si>
  <si>
    <t>E101304</t>
  </si>
  <si>
    <t>E101305</t>
  </si>
  <si>
    <t>E101306</t>
  </si>
  <si>
    <t>E102983</t>
  </si>
  <si>
    <t>E101307</t>
  </si>
  <si>
    <t>E103883</t>
  </si>
  <si>
    <t>E101308</t>
  </si>
  <si>
    <t>E101309</t>
  </si>
  <si>
    <t>E101310</t>
  </si>
  <si>
    <t>E101311</t>
  </si>
  <si>
    <t>E101312</t>
  </si>
  <si>
    <t>E101313</t>
  </si>
  <si>
    <t>E101314</t>
  </si>
  <si>
    <t>E101315</t>
  </si>
  <si>
    <t>E101316</t>
  </si>
  <si>
    <t>E101317</t>
  </si>
  <si>
    <t>E101318</t>
  </si>
  <si>
    <t>E101319</t>
  </si>
  <si>
    <t>E101320</t>
  </si>
  <si>
    <t>E101321</t>
  </si>
  <si>
    <t>E101322</t>
  </si>
  <si>
    <t>E101323</t>
  </si>
  <si>
    <t>E101324</t>
  </si>
  <si>
    <t>E101325</t>
  </si>
  <si>
    <t>E101326</t>
  </si>
  <si>
    <t>E101327</t>
  </si>
  <si>
    <t>E101328</t>
  </si>
  <si>
    <t>E101329</t>
  </si>
  <si>
    <t>E101330</t>
  </si>
  <si>
    <t>E101331</t>
  </si>
  <si>
    <t>E101332</t>
  </si>
  <si>
    <t>E101333</t>
  </si>
  <si>
    <t>E101335</t>
  </si>
  <si>
    <t>E101336</t>
  </si>
  <si>
    <t>E101337</t>
  </si>
  <si>
    <t>E101338</t>
  </si>
  <si>
    <t>E101339</t>
  </si>
  <si>
    <t>E101340</t>
  </si>
  <si>
    <t>E101341</t>
  </si>
  <si>
    <t>E101342</t>
  </si>
  <si>
    <t>E101343</t>
  </si>
  <si>
    <t>E101344</t>
  </si>
  <si>
    <t>E101346</t>
  </si>
  <si>
    <t>E101347</t>
  </si>
  <si>
    <t>E101348</t>
  </si>
  <si>
    <t>E101349</t>
  </si>
  <si>
    <t>E101350</t>
  </si>
  <si>
    <t>E101351</t>
  </si>
  <si>
    <t>E101353</t>
  </si>
  <si>
    <t>E101354</t>
  </si>
  <si>
    <t>E101355</t>
  </si>
  <si>
    <t>E101357</t>
  </si>
  <si>
    <t>E101358</t>
  </si>
  <si>
    <t>E101359</t>
  </si>
  <si>
    <t>E101360</t>
  </si>
  <si>
    <t>E101361</t>
  </si>
  <si>
    <t>E101362</t>
  </si>
  <si>
    <t>E101363</t>
  </si>
  <si>
    <t>E101364</t>
  </si>
  <si>
    <t>E101366</t>
  </si>
  <si>
    <t>E101367</t>
  </si>
  <si>
    <t>E101368</t>
  </si>
  <si>
    <t>E101369</t>
  </si>
  <si>
    <t>E101370</t>
  </si>
  <si>
    <t>E101371</t>
  </si>
  <si>
    <t>E101372</t>
  </si>
  <si>
    <t>E101373</t>
  </si>
  <si>
    <t>E101374</t>
  </si>
  <si>
    <t>E101375</t>
  </si>
  <si>
    <t>E101377</t>
  </si>
  <si>
    <t>E101378</t>
  </si>
  <si>
    <t>E101379</t>
  </si>
  <si>
    <t>E101380</t>
  </si>
  <si>
    <t>E101381</t>
  </si>
  <si>
    <t>E101382</t>
  </si>
  <si>
    <t>E101383</t>
  </si>
  <si>
    <t>E101384</t>
  </si>
  <si>
    <t>E101385</t>
  </si>
  <si>
    <t>E101386</t>
  </si>
  <si>
    <t>E101387</t>
  </si>
  <si>
    <t>E101389</t>
  </si>
  <si>
    <t>E101390</t>
  </si>
  <si>
    <t>E101391</t>
  </si>
  <si>
    <t>E101392</t>
  </si>
  <si>
    <t>E103744</t>
  </si>
  <si>
    <t>E101393</t>
  </si>
  <si>
    <t>E101394</t>
  </si>
  <si>
    <t>E101395</t>
  </si>
  <si>
    <t>E104616</t>
  </si>
  <si>
    <t>E101396</t>
  </si>
  <si>
    <t>E101397</t>
  </si>
  <si>
    <t>E101398</t>
  </si>
  <si>
    <t>E101401</t>
  </si>
  <si>
    <t>E101402</t>
  </si>
  <si>
    <t>E101403</t>
  </si>
  <si>
    <t>E101404</t>
  </si>
  <si>
    <t>E101406</t>
  </si>
  <si>
    <t>E101408</t>
  </si>
  <si>
    <t>E101409</t>
  </si>
  <si>
    <t>E101410</t>
  </si>
  <si>
    <t>E101411</t>
  </si>
  <si>
    <t>E101412</t>
  </si>
  <si>
    <t>E101415</t>
  </si>
  <si>
    <t>E101416</t>
  </si>
  <si>
    <t>E101427</t>
  </si>
  <si>
    <t>E101417</t>
  </si>
  <si>
    <t>E101418</t>
  </si>
  <si>
    <t>E101419</t>
  </si>
  <si>
    <t>E101420</t>
  </si>
  <si>
    <t>E101421</t>
  </si>
  <si>
    <t>E101422</t>
  </si>
  <si>
    <t>E101423</t>
  </si>
  <si>
    <t>E101424</t>
  </si>
  <si>
    <t>E101425</t>
  </si>
  <si>
    <t>E101426</t>
  </si>
  <si>
    <t>E101428</t>
  </si>
  <si>
    <t>E101429</t>
  </si>
  <si>
    <t>E101430</t>
  </si>
  <si>
    <t>E101431</t>
  </si>
  <si>
    <t>E101432</t>
  </si>
  <si>
    <t>E101433</t>
  </si>
  <si>
    <t>E101434</t>
  </si>
  <si>
    <t>E101435</t>
  </si>
  <si>
    <t>E101436</t>
  </si>
  <si>
    <t>E101437</t>
  </si>
  <si>
    <t>E101438</t>
  </si>
  <si>
    <t>E101439</t>
  </si>
  <si>
    <t>E101440</t>
  </si>
  <si>
    <t>E101441</t>
  </si>
  <si>
    <t>E101443</t>
  </si>
  <si>
    <t>E101444</t>
  </si>
  <si>
    <t>E101446</t>
  </si>
  <si>
    <t>E101447</t>
  </si>
  <si>
    <t>E101448</t>
  </si>
  <si>
    <t>E101449</t>
  </si>
  <si>
    <t>E101450</t>
  </si>
  <si>
    <t>E101451</t>
  </si>
  <si>
    <t>E101452</t>
  </si>
  <si>
    <t>E101453</t>
  </si>
  <si>
    <t>E101455</t>
  </si>
  <si>
    <t>E101456</t>
  </si>
  <si>
    <t>E101457</t>
  </si>
  <si>
    <t>E101458</t>
  </si>
  <si>
    <t>E101459</t>
  </si>
  <si>
    <t>E101460</t>
  </si>
  <si>
    <t>E101461</t>
  </si>
  <si>
    <t>E101462</t>
  </si>
  <si>
    <t>E101463</t>
  </si>
  <si>
    <t>E101464</t>
  </si>
  <si>
    <t>E101465</t>
  </si>
  <si>
    <t>E101466</t>
  </si>
  <si>
    <t>E101467</t>
  </si>
  <si>
    <t>E101468</t>
  </si>
  <si>
    <t>E101469</t>
  </si>
  <si>
    <t>E101470</t>
  </si>
  <si>
    <t>E101471</t>
  </si>
  <si>
    <t>E101472</t>
  </si>
  <si>
    <t>E101473</t>
  </si>
  <si>
    <t>E101474</t>
  </si>
  <si>
    <t>E101475</t>
  </si>
  <si>
    <t>E101476</t>
  </si>
  <si>
    <t>E101477</t>
  </si>
  <si>
    <t>E101478</t>
  </si>
  <si>
    <t>E101479</t>
  </si>
  <si>
    <t>E101480</t>
  </si>
  <si>
    <t>E101481</t>
  </si>
  <si>
    <t>E101482</t>
  </si>
  <si>
    <t>E101483</t>
  </si>
  <si>
    <t>E101484</t>
  </si>
  <si>
    <t>E104080</t>
  </si>
  <si>
    <t>E101485</t>
  </si>
  <si>
    <t>E101486</t>
  </si>
  <si>
    <t>E101487</t>
  </si>
  <si>
    <t>E101488</t>
  </si>
  <si>
    <t>E101489</t>
  </si>
  <si>
    <t>E101490</t>
  </si>
  <si>
    <t>E101491</t>
  </si>
  <si>
    <t>E101492</t>
  </si>
  <si>
    <t>E101493</t>
  </si>
  <si>
    <t>E101494</t>
  </si>
  <si>
    <t>E101495</t>
  </si>
  <si>
    <t>E101496</t>
  </si>
  <si>
    <t>E101497</t>
  </si>
  <si>
    <t>E101498</t>
  </si>
  <si>
    <t>E101499</t>
  </si>
  <si>
    <t>E101500</t>
  </si>
  <si>
    <t>E101501</t>
  </si>
  <si>
    <t>E101502</t>
  </si>
  <si>
    <t>E101503</t>
  </si>
  <si>
    <t>E101504</t>
  </si>
  <si>
    <t>E101505</t>
  </si>
  <si>
    <t>E101506</t>
  </si>
  <si>
    <t>E101507</t>
  </si>
  <si>
    <t>E101508</t>
  </si>
  <si>
    <t>E104121</t>
  </si>
  <si>
    <t>E101509</t>
  </si>
  <si>
    <t>E101510</t>
  </si>
  <si>
    <t>E101511</t>
  </si>
  <si>
    <t>E101512</t>
  </si>
  <si>
    <t>E101515</t>
  </si>
  <si>
    <t>E101516</t>
  </si>
  <si>
    <t>E101517</t>
  </si>
  <si>
    <t>E101518</t>
  </si>
  <si>
    <t>E101522</t>
  </si>
  <si>
    <t>E101523</t>
  </si>
  <si>
    <t>E101524</t>
  </si>
  <si>
    <t>E101526</t>
  </si>
  <si>
    <t>E101528</t>
  </si>
  <si>
    <t>E101529</t>
  </si>
  <si>
    <t>E101530</t>
  </si>
  <si>
    <t>E101531</t>
  </si>
  <si>
    <t>E101532</t>
  </si>
  <si>
    <t>E101533</t>
  </si>
  <si>
    <t>E101534</t>
  </si>
  <si>
    <t>E101536</t>
  </si>
  <si>
    <t>E101537</t>
  </si>
  <si>
    <t>E101539</t>
  </si>
  <si>
    <t>E101540</t>
  </si>
  <si>
    <t>E101541</t>
  </si>
  <si>
    <t>E101542</t>
  </si>
  <si>
    <t>E101543</t>
  </si>
  <si>
    <t>E101544</t>
  </si>
  <si>
    <t>E101545</t>
  </si>
  <si>
    <t>E101546</t>
  </si>
  <si>
    <t>E101548</t>
  </si>
  <si>
    <t>E101550</t>
  </si>
  <si>
    <t>E101551</t>
  </si>
  <si>
    <t>E101552</t>
  </si>
  <si>
    <t>E101554</t>
  </si>
  <si>
    <t>E101556</t>
  </si>
  <si>
    <t>E101557</t>
  </si>
  <si>
    <t>E101558</t>
  </si>
  <si>
    <t>E101559</t>
  </si>
  <si>
    <t>E101560</t>
  </si>
  <si>
    <t>E101900</t>
  </si>
  <si>
    <t>E101561</t>
  </si>
  <si>
    <t>E101562</t>
  </si>
  <si>
    <t>E101563</t>
  </si>
  <si>
    <t>E101566</t>
  </si>
  <si>
    <t>E101567</t>
  </si>
  <si>
    <t>E101568</t>
  </si>
  <si>
    <t>E101569</t>
  </si>
  <si>
    <t>E101570</t>
  </si>
  <si>
    <t>E101571</t>
  </si>
  <si>
    <t>E101572</t>
  </si>
  <si>
    <t>E101573</t>
  </si>
  <si>
    <t>E101575</t>
  </si>
  <si>
    <t>E101576</t>
  </si>
  <si>
    <t>E101577</t>
  </si>
  <si>
    <t>E101578</t>
  </si>
  <si>
    <t>E101579</t>
  </si>
  <si>
    <t>E101580</t>
  </si>
  <si>
    <t>E101581</t>
  </si>
  <si>
    <t>E101582</t>
  </si>
  <si>
    <t>E101583</t>
  </si>
  <si>
    <t>E101584</t>
  </si>
  <si>
    <t>E101585</t>
  </si>
  <si>
    <t>E101586</t>
  </si>
  <si>
    <t>E101588</t>
  </si>
  <si>
    <t>E101589</t>
  </si>
  <si>
    <t>E101590</t>
  </si>
  <si>
    <t>E104848</t>
  </si>
  <si>
    <t>E101591</t>
  </si>
  <si>
    <t>E101592</t>
  </si>
  <si>
    <t>E101593</t>
  </si>
  <si>
    <t>E101594</t>
  </si>
  <si>
    <t>E101595</t>
  </si>
  <si>
    <t>E101596</t>
  </si>
  <si>
    <t>E101597</t>
  </si>
  <si>
    <t>E101598</t>
  </si>
  <si>
    <t>E101599</t>
  </si>
  <si>
    <t>E101600</t>
  </si>
  <si>
    <t>E101602</t>
  </si>
  <si>
    <t>E101603</t>
  </si>
  <si>
    <t>E101605</t>
  </si>
  <si>
    <t>E101606</t>
  </si>
  <si>
    <t>E101607</t>
  </si>
  <si>
    <t>E101608</t>
  </si>
  <si>
    <t>E103588</t>
  </si>
  <si>
    <t>E101609</t>
  </si>
  <si>
    <t>E101610</t>
  </si>
  <si>
    <t>E101611</t>
  </si>
  <si>
    <t>E101612</t>
  </si>
  <si>
    <t>E101613</t>
  </si>
  <si>
    <t>E101614</t>
  </si>
  <si>
    <t>E101615</t>
  </si>
  <si>
    <t>E101616</t>
  </si>
  <si>
    <t>E101617</t>
  </si>
  <si>
    <t>E101618</t>
  </si>
  <si>
    <t>E101619</t>
  </si>
  <si>
    <t>E101620</t>
  </si>
  <si>
    <t>E101621</t>
  </si>
  <si>
    <t>E101623</t>
  </si>
  <si>
    <t>E101624</t>
  </si>
  <si>
    <t>E101625</t>
  </si>
  <si>
    <t>E101626</t>
  </si>
  <si>
    <t>E101628</t>
  </si>
  <si>
    <t>E101629</t>
  </si>
  <si>
    <t>E101630</t>
  </si>
  <si>
    <t>E101631</t>
  </si>
  <si>
    <t>E101632</t>
  </si>
  <si>
    <t>E101633</t>
  </si>
  <si>
    <t>E101634</t>
  </si>
  <si>
    <t>E101635</t>
  </si>
  <si>
    <t>E101636</t>
  </si>
  <si>
    <t>E101637</t>
  </si>
  <si>
    <t>E101638</t>
  </si>
  <si>
    <t>E101639</t>
  </si>
  <si>
    <t>E101640</t>
  </si>
  <si>
    <t>E101641</t>
  </si>
  <si>
    <t>E101642</t>
  </si>
  <si>
    <t>E101644</t>
  </si>
  <si>
    <t>E101645</t>
  </si>
  <si>
    <t>E101646</t>
  </si>
  <si>
    <t>E101647</t>
  </si>
  <si>
    <t>E101648</t>
  </si>
  <si>
    <t>E101649</t>
  </si>
  <si>
    <t>E101650</t>
  </si>
  <si>
    <t>E101651</t>
  </si>
  <si>
    <t>E101652</t>
  </si>
  <si>
    <t>E101653</t>
  </si>
  <si>
    <t>E101654</t>
  </si>
  <si>
    <t>E101655</t>
  </si>
  <si>
    <t>E101656</t>
  </si>
  <si>
    <t>E101657</t>
  </si>
  <si>
    <t>E101659</t>
  </si>
  <si>
    <t>E101660</t>
  </si>
  <si>
    <t>E101661</t>
  </si>
  <si>
    <t>E101662</t>
  </si>
  <si>
    <t>E101663</t>
  </si>
  <si>
    <t>E101664</t>
  </si>
  <si>
    <t>E101665</t>
  </si>
  <si>
    <t>E101666</t>
  </si>
  <si>
    <t>E101667</t>
  </si>
  <si>
    <t>E101668</t>
  </si>
  <si>
    <t>E101669</t>
  </si>
  <si>
    <t>E101670</t>
  </si>
  <si>
    <t>E101671</t>
  </si>
  <si>
    <t>E101672</t>
  </si>
  <si>
    <t>E101673</t>
  </si>
  <si>
    <t>E101674</t>
  </si>
  <si>
    <t>E101675</t>
  </si>
  <si>
    <t>E101676</t>
  </si>
  <si>
    <t>E101677</t>
  </si>
  <si>
    <t>E103985</t>
  </si>
  <si>
    <t>E101678</t>
  </si>
  <si>
    <t>E103802</t>
  </si>
  <si>
    <t>E101680</t>
  </si>
  <si>
    <t>E101681</t>
  </si>
  <si>
    <t>E101682</t>
  </si>
  <si>
    <t>E101683</t>
  </si>
  <si>
    <t>E101685</t>
  </si>
  <si>
    <t>E101686</t>
  </si>
  <si>
    <t>E101687</t>
  </si>
  <si>
    <t>E101688</t>
  </si>
  <si>
    <t>E101689</t>
  </si>
  <si>
    <t>E101690</t>
  </si>
  <si>
    <t>E101691</t>
  </si>
  <si>
    <t>E101692</t>
  </si>
  <si>
    <t>E101693</t>
  </si>
  <si>
    <t>E101694</t>
  </si>
  <si>
    <t>E101695</t>
  </si>
  <si>
    <t>E101696</t>
  </si>
  <si>
    <t>E101697</t>
  </si>
  <si>
    <t>E101698</t>
  </si>
  <si>
    <t>E101699</t>
  </si>
  <si>
    <t>E101700</t>
  </si>
  <si>
    <t>E101701</t>
  </si>
  <si>
    <t>E101702</t>
  </si>
  <si>
    <t>E101703</t>
  </si>
  <si>
    <t>E101704</t>
  </si>
  <si>
    <t>E101705</t>
  </si>
  <si>
    <t>E101706</t>
  </si>
  <si>
    <t>E101707</t>
  </si>
  <si>
    <t>E101708</t>
  </si>
  <si>
    <t>E101709</t>
  </si>
  <si>
    <t>E101710</t>
  </si>
  <si>
    <t>E101712</t>
  </si>
  <si>
    <t>E101713</t>
  </si>
  <si>
    <t>E101714</t>
  </si>
  <si>
    <t>E101715</t>
  </si>
  <si>
    <t>E101716</t>
  </si>
  <si>
    <t>E101717</t>
  </si>
  <si>
    <t>E101718</t>
  </si>
  <si>
    <t>E101719</t>
  </si>
  <si>
    <t>E101720</t>
  </si>
  <si>
    <t>E101721</t>
  </si>
  <si>
    <t>E101722</t>
  </si>
  <si>
    <t>E101723</t>
  </si>
  <si>
    <t>E101724</t>
  </si>
  <si>
    <t>E101726</t>
  </si>
  <si>
    <t>E101727</t>
  </si>
  <si>
    <t>E101728</t>
  </si>
  <si>
    <t>E101729</t>
  </si>
  <si>
    <t>E101731</t>
  </si>
  <si>
    <t>E101732</t>
  </si>
  <si>
    <t>E101733</t>
  </si>
  <si>
    <t>E101734</t>
  </si>
  <si>
    <t>E101735</t>
  </si>
  <si>
    <t>E101736</t>
  </si>
  <si>
    <t>E101737</t>
  </si>
  <si>
    <t>E101738</t>
  </si>
  <si>
    <t>E101739</t>
  </si>
  <si>
    <t>E101740</t>
  </si>
  <si>
    <t>E101741</t>
  </si>
  <si>
    <t>E101742</t>
  </si>
  <si>
    <t>E101743</t>
  </si>
  <si>
    <t>E101745</t>
  </si>
  <si>
    <t>E101746</t>
  </si>
  <si>
    <t>E101747</t>
  </si>
  <si>
    <t>E101748</t>
  </si>
  <si>
    <t>E101749</t>
  </si>
  <si>
    <t>E101750</t>
  </si>
  <si>
    <t>E101752</t>
  </si>
  <si>
    <t>E101753</t>
  </si>
  <si>
    <t>E101754</t>
  </si>
  <si>
    <t>E101755</t>
  </si>
  <si>
    <t>E101756</t>
  </si>
  <si>
    <t>E101757</t>
  </si>
  <si>
    <t>E101758</t>
  </si>
  <si>
    <t>E101759</t>
  </si>
  <si>
    <t>E101760</t>
  </si>
  <si>
    <t>E101761</t>
  </si>
  <si>
    <t>E101762</t>
  </si>
  <si>
    <t>E101763</t>
  </si>
  <si>
    <t>E101764</t>
  </si>
  <si>
    <t>E101766</t>
  </si>
  <si>
    <t>E101768</t>
  </si>
  <si>
    <t>E101769</t>
  </si>
  <si>
    <t>E101770</t>
  </si>
  <si>
    <t>E101771</t>
  </si>
  <si>
    <t>E101772</t>
  </si>
  <si>
    <t>E101774</t>
  </si>
  <si>
    <t>E101775</t>
  </si>
  <si>
    <t>E101776</t>
  </si>
  <si>
    <t>E101777</t>
  </si>
  <si>
    <t>E101778</t>
  </si>
  <si>
    <t>E101779</t>
  </si>
  <si>
    <t>E101780</t>
  </si>
  <si>
    <t>E101781</t>
  </si>
  <si>
    <t>E101782</t>
  </si>
  <si>
    <t>E101783</t>
  </si>
  <si>
    <t>E101784</t>
  </si>
  <si>
    <t>E101785</t>
  </si>
  <si>
    <t>E101786</t>
  </si>
  <si>
    <t>E101787</t>
  </si>
  <si>
    <t>E101788</t>
  </si>
  <si>
    <t>E101789</t>
  </si>
  <si>
    <t>E101790</t>
  </si>
  <si>
    <t>E101791</t>
  </si>
  <si>
    <t>E101793</t>
  </si>
  <si>
    <t>E101794</t>
  </si>
  <si>
    <t>E101795</t>
  </si>
  <si>
    <t>E101796</t>
  </si>
  <si>
    <t>E101797</t>
  </si>
  <si>
    <t>E101798</t>
  </si>
  <si>
    <t>E101799</t>
  </si>
  <si>
    <t>E101800</t>
  </si>
  <si>
    <t>E101801</t>
  </si>
  <si>
    <t>E101802</t>
  </si>
  <si>
    <t>E101803</t>
  </si>
  <si>
    <t>E101804</t>
  </si>
  <si>
    <t>E101805</t>
  </si>
  <si>
    <t>E101806</t>
  </si>
  <si>
    <t>E101807</t>
  </si>
  <si>
    <t>E101808</t>
  </si>
  <si>
    <t>E101809</t>
  </si>
  <si>
    <t>E101810</t>
  </si>
  <si>
    <t>E101811</t>
  </si>
  <si>
    <t>E101812</t>
  </si>
  <si>
    <t>E101813</t>
  </si>
  <si>
    <t>E101814</t>
  </si>
  <si>
    <t>E101815</t>
  </si>
  <si>
    <t>E101816</t>
  </si>
  <si>
    <t>E101817</t>
  </si>
  <si>
    <t>E101818</t>
  </si>
  <si>
    <t>E101819</t>
  </si>
  <si>
    <t>E101820</t>
  </si>
  <si>
    <t>E101821</t>
  </si>
  <si>
    <t>E101822</t>
  </si>
  <si>
    <t>E101824</t>
  </si>
  <si>
    <t>E101825</t>
  </si>
  <si>
    <t>E101826</t>
  </si>
  <si>
    <t>E101827</t>
  </si>
  <si>
    <t>E101828</t>
  </si>
  <si>
    <t>E101829</t>
  </si>
  <si>
    <t>E101830</t>
  </si>
  <si>
    <t>E101831</t>
  </si>
  <si>
    <t>E101832</t>
  </si>
  <si>
    <t>E101833</t>
  </si>
  <si>
    <t>E101834</t>
  </si>
  <si>
    <t>E101835</t>
  </si>
  <si>
    <t>E101836</t>
  </si>
  <si>
    <t>E101837</t>
  </si>
  <si>
    <t>E101838</t>
  </si>
  <si>
    <t>E101839</t>
  </si>
  <si>
    <t>E101840</t>
  </si>
  <si>
    <t>E101841</t>
  </si>
  <si>
    <t>E101842</t>
  </si>
  <si>
    <t>E101843</t>
  </si>
  <si>
    <t>E101844</t>
  </si>
  <si>
    <t>E101845</t>
  </si>
  <si>
    <t>E101846</t>
  </si>
  <si>
    <t>E101847</t>
  </si>
  <si>
    <t>E101848</t>
  </si>
  <si>
    <t>E101849</t>
  </si>
  <si>
    <t>E101850</t>
  </si>
  <si>
    <t>E101851</t>
  </si>
  <si>
    <t>E101852</t>
  </si>
  <si>
    <t>E101854</t>
  </si>
  <si>
    <t>E101855</t>
  </si>
  <si>
    <t>E101856</t>
  </si>
  <si>
    <t>E101858</t>
  </si>
  <si>
    <t>E101859</t>
  </si>
  <si>
    <t>E101860</t>
  </si>
  <si>
    <t>E101861</t>
  </si>
  <si>
    <t>E101862</t>
  </si>
  <si>
    <t>E101863</t>
  </si>
  <si>
    <t>E101864</t>
  </si>
  <si>
    <t>E101865</t>
  </si>
  <si>
    <t>E101867</t>
  </si>
  <si>
    <t>E101868</t>
  </si>
  <si>
    <t>E101869</t>
  </si>
  <si>
    <t>E101870</t>
  </si>
  <si>
    <t>E101871</t>
  </si>
  <si>
    <t>E101872</t>
  </si>
  <si>
    <t>E101873</t>
  </si>
  <si>
    <t>E101874</t>
  </si>
  <si>
    <t>E101875</t>
  </si>
  <si>
    <t>E101876</t>
  </si>
  <si>
    <t>E101877</t>
  </si>
  <si>
    <t>E101878</t>
  </si>
  <si>
    <t>E101879</t>
  </si>
  <si>
    <t>E101880</t>
  </si>
  <si>
    <t>E101881</t>
  </si>
  <si>
    <t>E101882</t>
  </si>
  <si>
    <t>E101883</t>
  </si>
  <si>
    <t>E101884</t>
  </si>
  <si>
    <t>E101885</t>
  </si>
  <si>
    <t>E101886</t>
  </si>
  <si>
    <t>E101887</t>
  </si>
  <si>
    <t>E101888</t>
  </si>
  <si>
    <t>E101889</t>
  </si>
  <si>
    <t>E101890</t>
  </si>
  <si>
    <t>E101891</t>
  </si>
  <si>
    <t>E101892</t>
  </si>
  <si>
    <t>E101893</t>
  </si>
  <si>
    <t>E101895</t>
  </si>
  <si>
    <t>E101896</t>
  </si>
  <si>
    <t>E101897</t>
  </si>
  <si>
    <t>E101898</t>
  </si>
  <si>
    <t>E101899</t>
  </si>
  <si>
    <t>E101901</t>
  </si>
  <si>
    <t>E101902</t>
  </si>
  <si>
    <t>E101903</t>
  </si>
  <si>
    <t>E101904</t>
  </si>
  <si>
    <t>E101905</t>
  </si>
  <si>
    <t>E101906</t>
  </si>
  <si>
    <t>E101907</t>
  </si>
  <si>
    <t>E101908</t>
  </si>
  <si>
    <t>E101909</t>
  </si>
  <si>
    <t>E101910</t>
  </si>
  <si>
    <t>E101911</t>
  </si>
  <si>
    <t>E101912</t>
  </si>
  <si>
    <t>E101913</t>
  </si>
  <si>
    <t>E101914</t>
  </si>
  <si>
    <t>E101915</t>
  </si>
  <si>
    <t>E101917</t>
  </si>
  <si>
    <t>E102041</t>
  </si>
  <si>
    <t>E101918</t>
  </si>
  <si>
    <t>E101919</t>
  </si>
  <si>
    <t>E101921</t>
  </si>
  <si>
    <t>E101922</t>
  </si>
  <si>
    <t>E101923</t>
  </si>
  <si>
    <t>E101924</t>
  </si>
  <si>
    <t>E101925</t>
  </si>
  <si>
    <t>E101927</t>
  </si>
  <si>
    <t>E101928</t>
  </si>
  <si>
    <t>E101929</t>
  </si>
  <si>
    <t>E101930</t>
  </si>
  <si>
    <t>E101931</t>
  </si>
  <si>
    <t>E101932</t>
  </si>
  <si>
    <t>E101933</t>
  </si>
  <si>
    <t>E101935</t>
  </si>
  <si>
    <t>E101936</t>
  </si>
  <si>
    <t>E101937</t>
  </si>
  <si>
    <t>E101938</t>
  </si>
  <si>
    <t>E101939</t>
  </si>
  <si>
    <t>E101941</t>
  </si>
  <si>
    <t>E101943</t>
  </si>
  <si>
    <t>E101944</t>
  </si>
  <si>
    <t>E101945</t>
  </si>
  <si>
    <t>E101946</t>
  </si>
  <si>
    <t>E101947</t>
  </si>
  <si>
    <t>E101948</t>
  </si>
  <si>
    <t>E101949</t>
  </si>
  <si>
    <t>E101950</t>
  </si>
  <si>
    <t>E101951</t>
  </si>
  <si>
    <t>E101952</t>
  </si>
  <si>
    <t>E101953</t>
  </si>
  <si>
    <t>E101954</t>
  </si>
  <si>
    <t>E101955</t>
  </si>
  <si>
    <t>E101956</t>
  </si>
  <si>
    <t>E101957</t>
  </si>
  <si>
    <t>E101958</t>
  </si>
  <si>
    <t>E101959</t>
  </si>
  <si>
    <t>E101960</t>
  </si>
  <si>
    <t>E101961</t>
  </si>
  <si>
    <t>E101963</t>
  </si>
  <si>
    <t>E101964</t>
  </si>
  <si>
    <t>E101965</t>
  </si>
  <si>
    <t>E101966</t>
  </si>
  <si>
    <t>E101967</t>
  </si>
  <si>
    <t>E101968</t>
  </si>
  <si>
    <t>E101969</t>
  </si>
  <si>
    <t>E101970</t>
  </si>
  <si>
    <t>E101971</t>
  </si>
  <si>
    <t>E101973</t>
  </si>
  <si>
    <t>E101974</t>
  </si>
  <si>
    <t>E101975</t>
  </si>
  <si>
    <t>E101976</t>
  </si>
  <si>
    <t>E101977</t>
  </si>
  <si>
    <t>E101978</t>
  </si>
  <si>
    <t>E101979</t>
  </si>
  <si>
    <t>E101980</t>
  </si>
  <si>
    <t>E101981</t>
  </si>
  <si>
    <t>E101982</t>
  </si>
  <si>
    <t>E101983</t>
  </si>
  <si>
    <t>E101984</t>
  </si>
  <si>
    <t>E101985</t>
  </si>
  <si>
    <t>E101986</t>
  </si>
  <si>
    <t>E101989</t>
  </si>
  <si>
    <t>E101991</t>
  </si>
  <si>
    <t>E101992</t>
  </si>
  <si>
    <t>E101993</t>
  </si>
  <si>
    <t>E101994</t>
  </si>
  <si>
    <t>E101995</t>
  </si>
  <si>
    <t>E101996</t>
  </si>
  <si>
    <t>E101997</t>
  </si>
  <si>
    <t>E101998</t>
  </si>
  <si>
    <t>E101999</t>
  </si>
  <si>
    <t>E102000</t>
  </si>
  <si>
    <t>E102002</t>
  </si>
  <si>
    <t>E102003</t>
  </si>
  <si>
    <t>E102004</t>
  </si>
  <si>
    <t>E102005</t>
  </si>
  <si>
    <t>E102006</t>
  </si>
  <si>
    <t>E102007</t>
  </si>
  <si>
    <t>E102008</t>
  </si>
  <si>
    <t>E102009</t>
  </si>
  <si>
    <t>E102010</t>
  </si>
  <si>
    <t>E102011</t>
  </si>
  <si>
    <t>E102012</t>
  </si>
  <si>
    <t>E102013</t>
  </si>
  <si>
    <t>E102014</t>
  </si>
  <si>
    <t>E102015</t>
  </si>
  <si>
    <t>E102016</t>
  </si>
  <si>
    <t>E102017</t>
  </si>
  <si>
    <t>E102018</t>
  </si>
  <si>
    <t>E102019</t>
  </si>
  <si>
    <t>E102020</t>
  </si>
  <si>
    <t>E102021</t>
  </si>
  <si>
    <t>E102022</t>
  </si>
  <si>
    <t>E102023</t>
  </si>
  <si>
    <t>E102024</t>
  </si>
  <si>
    <t>E102025</t>
  </si>
  <si>
    <t>E102026</t>
  </si>
  <si>
    <t>E102027</t>
  </si>
  <si>
    <t>E102028</t>
  </si>
  <si>
    <t>E102029</t>
  </si>
  <si>
    <t>E102030</t>
  </si>
  <si>
    <t>E102031</t>
  </si>
  <si>
    <t>E102032</t>
  </si>
  <si>
    <t>E102033</t>
  </si>
  <si>
    <t>E102034</t>
  </si>
  <si>
    <t>E102035</t>
  </si>
  <si>
    <t>E102036</t>
  </si>
  <si>
    <t>E102037</t>
  </si>
  <si>
    <t>E102038</t>
  </si>
  <si>
    <t>E102039</t>
  </si>
  <si>
    <t>E102040</t>
  </si>
  <si>
    <t>E102042</t>
  </si>
  <si>
    <t>E102043</t>
  </si>
  <si>
    <t>E102044</t>
  </si>
  <si>
    <t>E102045</t>
  </si>
  <si>
    <t>E102046</t>
  </si>
  <si>
    <t>E102047</t>
  </si>
  <si>
    <t>E102048</t>
  </si>
  <si>
    <t>E102049</t>
  </si>
  <si>
    <t>E102050</t>
  </si>
  <si>
    <t>E102051</t>
  </si>
  <si>
    <t>E102053</t>
  </si>
  <si>
    <t>E102054</t>
  </si>
  <si>
    <t>E102055</t>
  </si>
  <si>
    <t>E102056</t>
  </si>
  <si>
    <t>E102057</t>
  </si>
  <si>
    <t>E102058</t>
  </si>
  <si>
    <t>E102059</t>
  </si>
  <si>
    <t>E102060</t>
  </si>
  <si>
    <t>E102061</t>
  </si>
  <si>
    <t>E102062</t>
  </si>
  <si>
    <t>E102063</t>
  </si>
  <si>
    <t>E102064</t>
  </si>
  <si>
    <t>E102065</t>
  </si>
  <si>
    <t>E102066</t>
  </si>
  <si>
    <t>E102067</t>
  </si>
  <si>
    <t>E102068</t>
  </si>
  <si>
    <t>E102069</t>
  </si>
  <si>
    <t>E102070</t>
  </si>
  <si>
    <t>E102071</t>
  </si>
  <si>
    <t>E102072</t>
  </si>
  <si>
    <t>E102073</t>
  </si>
  <si>
    <t>E102074</t>
  </si>
  <si>
    <t>E102075</t>
  </si>
  <si>
    <t>E102076</t>
  </si>
  <si>
    <t>E102078</t>
  </si>
  <si>
    <t>E102079</t>
  </si>
  <si>
    <t>E102081</t>
  </si>
  <si>
    <t>E102082</t>
  </si>
  <si>
    <t>E102083</t>
  </si>
  <si>
    <t>E102084</t>
  </si>
  <si>
    <t>E102085</t>
  </si>
  <si>
    <t>E102086</t>
  </si>
  <si>
    <t>E102087</t>
  </si>
  <si>
    <t>E102088</t>
  </si>
  <si>
    <t>E102089</t>
  </si>
  <si>
    <t>E102090</t>
  </si>
  <si>
    <t>E102091</t>
  </si>
  <si>
    <t>E102092</t>
  </si>
  <si>
    <t>E102093</t>
  </si>
  <si>
    <t>E102094</t>
  </si>
  <si>
    <t>E102095</t>
  </si>
  <si>
    <t>E102096</t>
  </si>
  <si>
    <t>E102097</t>
  </si>
  <si>
    <t>E102098</t>
  </si>
  <si>
    <t>E102099</t>
  </si>
  <si>
    <t>E102100</t>
  </si>
  <si>
    <t>E102101</t>
  </si>
  <si>
    <t>E102102</t>
  </si>
  <si>
    <t>E102103</t>
  </si>
  <si>
    <t>E102104</t>
  </si>
  <si>
    <t>E102105</t>
  </si>
  <si>
    <t>E102106</t>
  </si>
  <si>
    <t>E102107</t>
  </si>
  <si>
    <t>E102108</t>
  </si>
  <si>
    <t>E102109</t>
  </si>
  <si>
    <t>E102110</t>
  </si>
  <si>
    <t>E102111</t>
  </si>
  <si>
    <t>E102112</t>
  </si>
  <si>
    <t>E102113</t>
  </si>
  <si>
    <t>E102114</t>
  </si>
  <si>
    <t>E102115</t>
  </si>
  <si>
    <t>E102116</t>
  </si>
  <si>
    <t>E102117</t>
  </si>
  <si>
    <t>E102702</t>
  </si>
  <si>
    <t>E102118</t>
  </si>
  <si>
    <t>E102120</t>
  </si>
  <si>
    <t>E102121</t>
  </si>
  <si>
    <t>E102122</t>
  </si>
  <si>
    <t>E102123</t>
  </si>
  <si>
    <t>E102124</t>
  </si>
  <si>
    <t>E102125</t>
  </si>
  <si>
    <t>E102126</t>
  </si>
  <si>
    <t>E102127</t>
  </si>
  <si>
    <t>E102128</t>
  </si>
  <si>
    <t>E102129</t>
  </si>
  <si>
    <t>E102130</t>
  </si>
  <si>
    <t>E102131</t>
  </si>
  <si>
    <t>E102132</t>
  </si>
  <si>
    <t>E102134</t>
  </si>
  <si>
    <t>E102135</t>
  </si>
  <si>
    <t>E102136</t>
  </si>
  <si>
    <t>E102137</t>
  </si>
  <si>
    <t>E102138</t>
  </si>
  <si>
    <t>E102139</t>
  </si>
  <si>
    <t>E102140</t>
  </si>
  <si>
    <t>E102141</t>
  </si>
  <si>
    <t>E102142</t>
  </si>
  <si>
    <t>E102143</t>
  </si>
  <si>
    <t>E102144</t>
  </si>
  <si>
    <t>E102145</t>
  </si>
  <si>
    <t>E102146</t>
  </si>
  <si>
    <t>E102147</t>
  </si>
  <si>
    <t>E102149</t>
  </si>
  <si>
    <t>E102150</t>
  </si>
  <si>
    <t>E102151</t>
  </si>
  <si>
    <t>E102152</t>
  </si>
  <si>
    <t>E102153</t>
  </si>
  <si>
    <t>E102154</t>
  </si>
  <si>
    <t>E102155</t>
  </si>
  <si>
    <t>E102156</t>
  </si>
  <si>
    <t>E102157</t>
  </si>
  <si>
    <t>E102158</t>
  </si>
  <si>
    <t>E102159</t>
  </si>
  <si>
    <t>E102160</t>
  </si>
  <si>
    <t>E102161</t>
  </si>
  <si>
    <t>E102162</t>
  </si>
  <si>
    <t>E102163</t>
  </si>
  <si>
    <t>E102164</t>
  </si>
  <si>
    <t>E102165</t>
  </si>
  <si>
    <t>E102166</t>
  </si>
  <si>
    <t>E103587</t>
  </si>
  <si>
    <t>E102167</t>
  </si>
  <si>
    <t>E102168</t>
  </si>
  <si>
    <t>E102169</t>
  </si>
  <si>
    <t>E102170</t>
  </si>
  <si>
    <t>E102171</t>
  </si>
  <si>
    <t>E102172</t>
  </si>
  <si>
    <t>E102173</t>
  </si>
  <si>
    <t>E102174</t>
  </si>
  <si>
    <t>E102175</t>
  </si>
  <si>
    <t>E102176</t>
  </si>
  <si>
    <t>E102177</t>
  </si>
  <si>
    <t>E102178</t>
  </si>
  <si>
    <t>E102179</t>
  </si>
  <si>
    <t>E102181</t>
  </si>
  <si>
    <t>E102183</t>
  </si>
  <si>
    <t>E102184</t>
  </si>
  <si>
    <t>E102185</t>
  </si>
  <si>
    <t>E102186</t>
  </si>
  <si>
    <t>E102187</t>
  </si>
  <si>
    <t>E102188</t>
  </si>
  <si>
    <t>E102190</t>
  </si>
  <si>
    <t>E102191</t>
  </si>
  <si>
    <t>E102192</t>
  </si>
  <si>
    <t>E102194</t>
  </si>
  <si>
    <t>E102195</t>
  </si>
  <si>
    <t>E102196</t>
  </si>
  <si>
    <t>E102197</t>
  </si>
  <si>
    <t>E102199</t>
  </si>
  <si>
    <t>E102200</t>
  </si>
  <si>
    <t>E102201</t>
  </si>
  <si>
    <t>E102202</t>
  </si>
  <si>
    <t>E102203</t>
  </si>
  <si>
    <t>E102204</t>
  </si>
  <si>
    <t>E102205</t>
  </si>
  <si>
    <t>E102206</t>
  </si>
  <si>
    <t>E102207</t>
  </si>
  <si>
    <t>E102208</t>
  </si>
  <si>
    <t>E102209</t>
  </si>
  <si>
    <t>E104461</t>
  </si>
  <si>
    <t>E102210</t>
  </si>
  <si>
    <t>E102211</t>
  </si>
  <si>
    <t>E102212</t>
  </si>
  <si>
    <t>E102213</t>
  </si>
  <si>
    <t>E102214</t>
  </si>
  <si>
    <t>E102215</t>
  </si>
  <si>
    <t>E102216</t>
  </si>
  <si>
    <t>E102217</t>
  </si>
  <si>
    <t>E102218</t>
  </si>
  <si>
    <t>E102219</t>
  </si>
  <si>
    <t>E102220</t>
  </si>
  <si>
    <t>E102221</t>
  </si>
  <si>
    <t>E102222</t>
  </si>
  <si>
    <t>E102223</t>
  </si>
  <si>
    <t>E102224</t>
  </si>
  <si>
    <t>E102225</t>
  </si>
  <si>
    <t>E102226</t>
  </si>
  <si>
    <t>E102227</t>
  </si>
  <si>
    <t>E102228</t>
  </si>
  <si>
    <t>E102229</t>
  </si>
  <si>
    <t>E102230</t>
  </si>
  <si>
    <t>E102231</t>
  </si>
  <si>
    <t>E102232</t>
  </si>
  <si>
    <t>E102233</t>
  </si>
  <si>
    <t>E102234</t>
  </si>
  <si>
    <t>E102235</t>
  </si>
  <si>
    <t>E102236</t>
  </si>
  <si>
    <t>E102238</t>
  </si>
  <si>
    <t>E102239</t>
  </si>
  <si>
    <t>E102240</t>
  </si>
  <si>
    <t>E102241</t>
  </si>
  <si>
    <t>E102242</t>
  </si>
  <si>
    <t>E102243</t>
  </si>
  <si>
    <t>E102244</t>
  </si>
  <si>
    <t>E102245</t>
  </si>
  <si>
    <t>E102246</t>
  </si>
  <si>
    <t>E102247</t>
  </si>
  <si>
    <t>E102249</t>
  </si>
  <si>
    <t>E102250</t>
  </si>
  <si>
    <t>E102251</t>
  </si>
  <si>
    <t>E102252</t>
  </si>
  <si>
    <t>E102253</t>
  </si>
  <si>
    <t>E102254</t>
  </si>
  <si>
    <t>E102255</t>
  </si>
  <si>
    <t>E102256</t>
  </si>
  <si>
    <t>E102257</t>
  </si>
  <si>
    <t>E102258</t>
  </si>
  <si>
    <t>E102259</t>
  </si>
  <si>
    <t>E102260</t>
  </si>
  <si>
    <t>E102261</t>
  </si>
  <si>
    <t>E102262</t>
  </si>
  <si>
    <t>E102263</t>
  </si>
  <si>
    <t>E102264</t>
  </si>
  <si>
    <t>E102265</t>
  </si>
  <si>
    <t>E102266</t>
  </si>
  <si>
    <t>E102267</t>
  </si>
  <si>
    <t>E102268</t>
  </si>
  <si>
    <t>E102269</t>
  </si>
  <si>
    <t>E102270</t>
  </si>
  <si>
    <t>E102271</t>
  </si>
  <si>
    <t>E102272</t>
  </si>
  <si>
    <t>E102273</t>
  </si>
  <si>
    <t>E102274</t>
  </si>
  <si>
    <t>E102275</t>
  </si>
  <si>
    <t>E102276</t>
  </si>
  <si>
    <t>E102277</t>
  </si>
  <si>
    <t>E102278</t>
  </si>
  <si>
    <t>E102279</t>
  </si>
  <si>
    <t>E102280</t>
  </si>
  <si>
    <t>E102281</t>
  </si>
  <si>
    <t>E102282</t>
  </si>
  <si>
    <t>E102283</t>
  </si>
  <si>
    <t>E102284</t>
  </si>
  <si>
    <t>E102285</t>
  </si>
  <si>
    <t>E102286</t>
  </si>
  <si>
    <t>E102287</t>
  </si>
  <si>
    <t>E102288</t>
  </si>
  <si>
    <t>E102289</t>
  </si>
  <si>
    <t>E102290</t>
  </si>
  <si>
    <t>E102291</t>
  </si>
  <si>
    <t>E102292</t>
  </si>
  <si>
    <t>E102293</t>
  </si>
  <si>
    <t>E102294</t>
  </si>
  <si>
    <t>E102295</t>
  </si>
  <si>
    <t>E102296</t>
  </si>
  <si>
    <t>E102297</t>
  </si>
  <si>
    <t>E102298</t>
  </si>
  <si>
    <t>E102299</t>
  </si>
  <si>
    <t>E102300</t>
  </si>
  <si>
    <t>E102301</t>
  </si>
  <si>
    <t>E102302</t>
  </si>
  <si>
    <t>E102303</t>
  </si>
  <si>
    <t>E102304</t>
  </si>
  <si>
    <t>E102305</t>
  </si>
  <si>
    <t>E102306</t>
  </si>
  <si>
    <t>E102307</t>
  </si>
  <si>
    <t>E102308</t>
  </si>
  <si>
    <t>E102309</t>
  </si>
  <si>
    <t>E102310</t>
  </si>
  <si>
    <t>E102311</t>
  </si>
  <si>
    <t>E102312</t>
  </si>
  <si>
    <t>E102313</t>
  </si>
  <si>
    <t>E102314</t>
  </si>
  <si>
    <t>E102315</t>
  </si>
  <si>
    <t>E102316</t>
  </si>
  <si>
    <t>E102317</t>
  </si>
  <si>
    <t>E102318</t>
  </si>
  <si>
    <t>E102319</t>
  </si>
  <si>
    <t>E102320</t>
  </si>
  <si>
    <t>E102321</t>
  </si>
  <si>
    <t>E102322</t>
  </si>
  <si>
    <t>E102323</t>
  </si>
  <si>
    <t>E102324</t>
  </si>
  <si>
    <t>E102325</t>
  </si>
  <si>
    <t>E102326</t>
  </si>
  <si>
    <t>E102327</t>
  </si>
  <si>
    <t>E102329</t>
  </si>
  <si>
    <t>E102330</t>
  </si>
  <si>
    <t>E102332</t>
  </si>
  <si>
    <t>E102333</t>
  </si>
  <si>
    <t>E102334</t>
  </si>
  <si>
    <t>E102336</t>
  </si>
  <si>
    <t>E102337</t>
  </si>
  <si>
    <t>E102338</t>
  </si>
  <si>
    <t>E102339</t>
  </si>
  <si>
    <t>E102340</t>
  </si>
  <si>
    <t>E102341</t>
  </si>
  <si>
    <t>E102342</t>
  </si>
  <si>
    <t>E102343</t>
  </si>
  <si>
    <t>E102344</t>
  </si>
  <si>
    <t>E102345</t>
  </si>
  <si>
    <t>E102346</t>
  </si>
  <si>
    <t>E102347</t>
  </si>
  <si>
    <t>E102348</t>
  </si>
  <si>
    <t>E102349</t>
  </si>
  <si>
    <t>E102350</t>
  </si>
  <si>
    <t>E102351</t>
  </si>
  <si>
    <t>E102352</t>
  </si>
  <si>
    <t>E102354</t>
  </si>
  <si>
    <t>E102355</t>
  </si>
  <si>
    <t>E102356</t>
  </si>
  <si>
    <t>E102357</t>
  </si>
  <si>
    <t>E102358</t>
  </si>
  <si>
    <t>E102359</t>
  </si>
  <si>
    <t>E102360</t>
  </si>
  <si>
    <t>E102361</t>
  </si>
  <si>
    <t>E102362</t>
  </si>
  <si>
    <t>E102363</t>
  </si>
  <si>
    <t>E102364</t>
  </si>
  <si>
    <t>E102365</t>
  </si>
  <si>
    <t>E102366</t>
  </si>
  <si>
    <t>E102367</t>
  </si>
  <si>
    <t>E102368</t>
  </si>
  <si>
    <t>E102369</t>
  </si>
  <si>
    <t>E102370</t>
  </si>
  <si>
    <t>E102371</t>
  </si>
  <si>
    <t>E102372</t>
  </si>
  <si>
    <t>E102373</t>
  </si>
  <si>
    <t>E102374</t>
  </si>
  <si>
    <t>E102375</t>
  </si>
  <si>
    <t>E102376</t>
  </si>
  <si>
    <t>E102377</t>
  </si>
  <si>
    <t>E102378</t>
  </si>
  <si>
    <t>E102379</t>
  </si>
  <si>
    <t>E102380</t>
  </si>
  <si>
    <t>E102381</t>
  </si>
  <si>
    <t>E102382</t>
  </si>
  <si>
    <t>E102383</t>
  </si>
  <si>
    <t>E102384</t>
  </si>
  <si>
    <t>E102385</t>
  </si>
  <si>
    <t>E102386</t>
  </si>
  <si>
    <t>E102387</t>
  </si>
  <si>
    <t>E102388</t>
  </si>
  <si>
    <t>E102389</t>
  </si>
  <si>
    <t>E102390</t>
  </si>
  <si>
    <t>E102391</t>
  </si>
  <si>
    <t>E102392</t>
  </si>
  <si>
    <t>E102393</t>
  </si>
  <si>
    <t>E102394</t>
  </si>
  <si>
    <t>E102395</t>
  </si>
  <si>
    <t>E102396</t>
  </si>
  <si>
    <t>E102397</t>
  </si>
  <si>
    <t>E102399</t>
  </si>
  <si>
    <t>E102400</t>
  </si>
  <si>
    <t>E102401</t>
  </si>
  <si>
    <t>E102402</t>
  </si>
  <si>
    <t>E102403</t>
  </si>
  <si>
    <t>E102404</t>
  </si>
  <si>
    <t>E102405</t>
  </si>
  <si>
    <t>E102406</t>
  </si>
  <si>
    <t>E102407</t>
  </si>
  <si>
    <t>E102408</t>
  </si>
  <si>
    <t>E102409</t>
  </si>
  <si>
    <t>E102410</t>
  </si>
  <si>
    <t>E102411</t>
  </si>
  <si>
    <t>E102412</t>
  </si>
  <si>
    <t>E102413</t>
  </si>
  <si>
    <t>E102414</t>
  </si>
  <si>
    <t>E102415</t>
  </si>
  <si>
    <t>E102416</t>
  </si>
  <si>
    <t>E102418</t>
  </si>
  <si>
    <t>E102419</t>
  </si>
  <si>
    <t>E102420</t>
  </si>
  <si>
    <t>E102421</t>
  </si>
  <si>
    <t>E102422</t>
  </si>
  <si>
    <t>E102423</t>
  </si>
  <si>
    <t>E102424</t>
  </si>
  <si>
    <t>E102425</t>
  </si>
  <si>
    <t>E102426</t>
  </si>
  <si>
    <t>E102427</t>
  </si>
  <si>
    <t>E102429</t>
  </si>
  <si>
    <t>E102430</t>
  </si>
  <si>
    <t>E102431</t>
  </si>
  <si>
    <t>E102432</t>
  </si>
  <si>
    <t>E102433</t>
  </si>
  <si>
    <t>E102434</t>
  </si>
  <si>
    <t>E102435</t>
  </si>
  <si>
    <t>E102436</t>
  </si>
  <si>
    <t>E102437</t>
  </si>
  <si>
    <t>E102438</t>
  </si>
  <si>
    <t>E102439</t>
  </si>
  <si>
    <t>E102440</t>
  </si>
  <si>
    <t>E102441</t>
  </si>
  <si>
    <t>E102442</t>
  </si>
  <si>
    <t>E102444</t>
  </si>
  <si>
    <t>E102445</t>
  </si>
  <si>
    <t>E102446</t>
  </si>
  <si>
    <t>E102447</t>
  </si>
  <si>
    <t>E102448</t>
  </si>
  <si>
    <t>E102449</t>
  </si>
  <si>
    <t>E102450</t>
  </si>
  <si>
    <t>E102451</t>
  </si>
  <si>
    <t>E102452</t>
  </si>
  <si>
    <t>E102453</t>
  </si>
  <si>
    <t>E102454</t>
  </si>
  <si>
    <t>E102455</t>
  </si>
  <si>
    <t>E102456</t>
  </si>
  <si>
    <t>E102457</t>
  </si>
  <si>
    <t>E102458</t>
  </si>
  <si>
    <t>E102459</t>
  </si>
  <si>
    <t>E102460</t>
  </si>
  <si>
    <t>E102461</t>
  </si>
  <si>
    <t>E102462</t>
  </si>
  <si>
    <t>E102463</t>
  </si>
  <si>
    <t>E102464</t>
  </si>
  <si>
    <t>E102465</t>
  </si>
  <si>
    <t>E102466</t>
  </si>
  <si>
    <t>E102467</t>
  </si>
  <si>
    <t>E102468</t>
  </si>
  <si>
    <t>E102469</t>
  </si>
  <si>
    <t>E102470</t>
  </si>
  <si>
    <t>E102471</t>
  </si>
  <si>
    <t>E102472</t>
  </si>
  <si>
    <t>E102473</t>
  </si>
  <si>
    <t>E102474</t>
  </si>
  <si>
    <t>E102475</t>
  </si>
  <si>
    <t>E102476</t>
  </si>
  <si>
    <t>E102477</t>
  </si>
  <si>
    <t>E102478</t>
  </si>
  <si>
    <t>E102480</t>
  </si>
  <si>
    <t>E102481</t>
  </si>
  <si>
    <t>E102482</t>
  </si>
  <si>
    <t>E102483</t>
  </si>
  <si>
    <t>E102484</t>
  </si>
  <si>
    <t>E102485</t>
  </si>
  <si>
    <t>E102486</t>
  </si>
  <si>
    <t>E102487</t>
  </si>
  <si>
    <t>E102488</t>
  </si>
  <si>
    <t>E102489</t>
  </si>
  <si>
    <t>E102490</t>
  </si>
  <si>
    <t>E102491</t>
  </si>
  <si>
    <t>E102492</t>
  </si>
  <si>
    <t>E102493</t>
  </si>
  <si>
    <t>E102494</t>
  </si>
  <si>
    <t>E102495</t>
  </si>
  <si>
    <t>E102496</t>
  </si>
  <si>
    <t>E102497</t>
  </si>
  <si>
    <t>E102498</t>
  </si>
  <si>
    <t>E102499</t>
  </si>
  <si>
    <t>E102500</t>
  </si>
  <si>
    <t>E102501</t>
  </si>
  <si>
    <t>E102502</t>
  </si>
  <si>
    <t>E102503</t>
  </si>
  <si>
    <t>E102504</t>
  </si>
  <si>
    <t>E102505</t>
  </si>
  <si>
    <t>E102506</t>
  </si>
  <si>
    <t>E102507</t>
  </si>
  <si>
    <t>E102508</t>
  </si>
  <si>
    <t>E102509</t>
  </si>
  <si>
    <t>E102510</t>
  </si>
  <si>
    <t>E102511</t>
  </si>
  <si>
    <t>E102512</t>
  </si>
  <si>
    <t>E102513</t>
  </si>
  <si>
    <t>E102515</t>
  </si>
  <si>
    <t>E102516</t>
  </si>
  <si>
    <t>E102517</t>
  </si>
  <si>
    <t>E102518</t>
  </si>
  <si>
    <t>E102519</t>
  </si>
  <si>
    <t>E102520</t>
  </si>
  <si>
    <t>E102521</t>
  </si>
  <si>
    <t>E102522</t>
  </si>
  <si>
    <t>E102523</t>
  </si>
  <si>
    <t>E102524</t>
  </si>
  <si>
    <t>E102525</t>
  </si>
  <si>
    <t>E102526</t>
  </si>
  <si>
    <t>E102527</t>
  </si>
  <si>
    <t>E102528</t>
  </si>
  <si>
    <t>E102529</t>
  </si>
  <si>
    <t>E102530</t>
  </si>
  <si>
    <t>E102531</t>
  </si>
  <si>
    <t>E102532</t>
  </si>
  <si>
    <t>E102533</t>
  </si>
  <si>
    <t>E102534</t>
  </si>
  <si>
    <t>E102535</t>
  </si>
  <si>
    <t>E102536</t>
  </si>
  <si>
    <t>E102537</t>
  </si>
  <si>
    <t>E102538</t>
  </si>
  <si>
    <t>E102539</t>
  </si>
  <si>
    <t>E102540</t>
  </si>
  <si>
    <t>E102541</t>
  </si>
  <si>
    <t>E102542</t>
  </si>
  <si>
    <t>E102543</t>
  </si>
  <si>
    <t>E102544</t>
  </si>
  <si>
    <t>E102972</t>
  </si>
  <si>
    <t>E102545</t>
  </si>
  <si>
    <t>E102546</t>
  </si>
  <si>
    <t>E102547</t>
  </si>
  <si>
    <t>E102548</t>
  </si>
  <si>
    <t>E102549</t>
  </si>
  <si>
    <t>E102550</t>
  </si>
  <si>
    <t>E102552</t>
  </si>
  <si>
    <t>E102553</t>
  </si>
  <si>
    <t>E102554</t>
  </si>
  <si>
    <t>E102555</t>
  </si>
  <si>
    <t>E102556</t>
  </si>
  <si>
    <t>E102557</t>
  </si>
  <si>
    <t>E102558</t>
  </si>
  <si>
    <t>E102559</t>
  </si>
  <si>
    <t>E102560</t>
  </si>
  <si>
    <t>E102561</t>
  </si>
  <si>
    <t>E102562</t>
  </si>
  <si>
    <t>E102563</t>
  </si>
  <si>
    <t>E102564</t>
  </si>
  <si>
    <t>E102565</t>
  </si>
  <si>
    <t>E102566</t>
  </si>
  <si>
    <t>E102567</t>
  </si>
  <si>
    <t>E102568</t>
  </si>
  <si>
    <t>E102569</t>
  </si>
  <si>
    <t>E102570</t>
  </si>
  <si>
    <t>E102571</t>
  </si>
  <si>
    <t>E102572</t>
  </si>
  <si>
    <t>E102573</t>
  </si>
  <si>
    <t>E102574</t>
  </si>
  <si>
    <t>E102575</t>
  </si>
  <si>
    <t>E102578</t>
  </si>
  <si>
    <t>E102579</t>
  </si>
  <si>
    <t>E102580</t>
  </si>
  <si>
    <t>E102581</t>
  </si>
  <si>
    <t>E102582</t>
  </si>
  <si>
    <t>E102583</t>
  </si>
  <si>
    <t>E102584</t>
  </si>
  <si>
    <t>E102585</t>
  </si>
  <si>
    <t>E102586</t>
  </si>
  <si>
    <t>E102587</t>
  </si>
  <si>
    <t>E102588</t>
  </si>
  <si>
    <t>E102589</t>
  </si>
  <si>
    <t>E102590</t>
  </si>
  <si>
    <t>E102591</t>
  </si>
  <si>
    <t>E102592</t>
  </si>
  <si>
    <t>E102593</t>
  </si>
  <si>
    <t>E102594</t>
  </si>
  <si>
    <t>E102595</t>
  </si>
  <si>
    <t>E102596</t>
  </si>
  <si>
    <t>E102597</t>
  </si>
  <si>
    <t>E102598</t>
  </si>
  <si>
    <t>E102599</t>
  </si>
  <si>
    <t>E102600</t>
  </si>
  <si>
    <t>E102601</t>
  </si>
  <si>
    <t>E102603</t>
  </si>
  <si>
    <t>E102604</t>
  </si>
  <si>
    <t>E102605</t>
  </si>
  <si>
    <t>E102606</t>
  </si>
  <si>
    <t>E102607</t>
  </si>
  <si>
    <t>E102608</t>
  </si>
  <si>
    <t>E102609</t>
  </si>
  <si>
    <t>E102610</t>
  </si>
  <si>
    <t>E102611</t>
  </si>
  <si>
    <t>E102612</t>
  </si>
  <si>
    <t>E102613</t>
  </si>
  <si>
    <t>E102614</t>
  </si>
  <si>
    <t>E102615</t>
  </si>
  <si>
    <t>E102616</t>
  </si>
  <si>
    <t>E102617</t>
  </si>
  <si>
    <t>E102618</t>
  </si>
  <si>
    <t>E102619</t>
  </si>
  <si>
    <t>E102620</t>
  </si>
  <si>
    <t>E102621</t>
  </si>
  <si>
    <t>E102622</t>
  </si>
  <si>
    <t>E102623</t>
  </si>
  <si>
    <t>E102624</t>
  </si>
  <si>
    <t>E102625</t>
  </si>
  <si>
    <t>E102626</t>
  </si>
  <si>
    <t>E102627</t>
  </si>
  <si>
    <t>E102628</t>
  </si>
  <si>
    <t>E102629</t>
  </si>
  <si>
    <t>E102630</t>
  </si>
  <si>
    <t>E102631</t>
  </si>
  <si>
    <t>E102632</t>
  </si>
  <si>
    <t>E102633</t>
  </si>
  <si>
    <t>E102634</t>
  </si>
  <si>
    <t>E102635</t>
  </si>
  <si>
    <t>E102636</t>
  </si>
  <si>
    <t>E102638</t>
  </si>
  <si>
    <t>E102639</t>
  </si>
  <si>
    <t>E102640</t>
  </si>
  <si>
    <t>E102641</t>
  </si>
  <si>
    <t>E102643</t>
  </si>
  <si>
    <t>E102644</t>
  </si>
  <si>
    <t>E102645</t>
  </si>
  <si>
    <t>E102646</t>
  </si>
  <si>
    <t>E102647</t>
  </si>
  <si>
    <t>E102648</t>
  </si>
  <si>
    <t>E102649</t>
  </si>
  <si>
    <t>E102650</t>
  </si>
  <si>
    <t>E102651</t>
  </si>
  <si>
    <t>E102652</t>
  </si>
  <si>
    <t>E102653</t>
  </si>
  <si>
    <t>E102655</t>
  </si>
  <si>
    <t>E102656</t>
  </si>
  <si>
    <t>E102657</t>
  </si>
  <si>
    <t>E102658</t>
  </si>
  <si>
    <t>E102659</t>
  </si>
  <si>
    <t>E102660</t>
  </si>
  <si>
    <t>E102661</t>
  </si>
  <si>
    <t>E102662</t>
  </si>
  <si>
    <t>E102663</t>
  </si>
  <si>
    <t>E102664</t>
  </si>
  <si>
    <t>E102665</t>
  </si>
  <si>
    <t>E102666</t>
  </si>
  <si>
    <t>E102667</t>
  </si>
  <si>
    <t>E102668</t>
  </si>
  <si>
    <t>E102669</t>
  </si>
  <si>
    <t>E102670</t>
  </si>
  <si>
    <t>E102673</t>
  </si>
  <si>
    <t>E102674</t>
  </si>
  <si>
    <t>E102675</t>
  </si>
  <si>
    <t>E102677</t>
  </si>
  <si>
    <t>E102679</t>
  </si>
  <si>
    <t>E102680</t>
  </si>
  <si>
    <t>E102681</t>
  </si>
  <si>
    <t>E102682</t>
  </si>
  <si>
    <t>E102684</t>
  </si>
  <si>
    <t>E102685</t>
  </si>
  <si>
    <t>E102686</t>
  </si>
  <si>
    <t>E102687</t>
  </si>
  <si>
    <t>E102689</t>
  </si>
  <si>
    <t>E102690</t>
  </si>
  <si>
    <t>E102691</t>
  </si>
  <si>
    <t>E102692</t>
  </si>
  <si>
    <t>E102693</t>
  </si>
  <si>
    <t>E102694</t>
  </si>
  <si>
    <t>E102695</t>
  </si>
  <si>
    <t>E102697</t>
  </si>
  <si>
    <t>E102698</t>
  </si>
  <si>
    <t>E102699</t>
  </si>
  <si>
    <t>E102700</t>
  </si>
  <si>
    <t>E102701</t>
  </si>
  <si>
    <t>E102703</t>
  </si>
  <si>
    <t>E102705</t>
  </si>
  <si>
    <t>E102706</t>
  </si>
  <si>
    <t>E102707</t>
  </si>
  <si>
    <t>E102710</t>
  </si>
  <si>
    <t>E102711</t>
  </si>
  <si>
    <t>E102712</t>
  </si>
  <si>
    <t>E102713</t>
  </si>
  <si>
    <t>E102714</t>
  </si>
  <si>
    <t>E102715</t>
  </si>
  <si>
    <t>E102716</t>
  </si>
  <si>
    <t>E102717</t>
  </si>
  <si>
    <t>E102719</t>
  </si>
  <si>
    <t>E102720</t>
  </si>
  <si>
    <t>E102723</t>
  </si>
  <si>
    <t>E102724</t>
  </si>
  <si>
    <t>E102725</t>
  </si>
  <si>
    <t>E102726</t>
  </si>
  <si>
    <t>E102727</t>
  </si>
  <si>
    <t>E102728</t>
  </si>
  <si>
    <t>E102729</t>
  </si>
  <si>
    <t>E102730</t>
  </si>
  <si>
    <t>E102731</t>
  </si>
  <si>
    <t>E102732</t>
  </si>
  <si>
    <t>E102733</t>
  </si>
  <si>
    <t>E102734</t>
  </si>
  <si>
    <t>E102735</t>
  </si>
  <si>
    <t>E102737</t>
  </si>
  <si>
    <t>E102738</t>
  </si>
  <si>
    <t>E102739</t>
  </si>
  <si>
    <t>E102742</t>
  </si>
  <si>
    <t>E102743</t>
  </si>
  <si>
    <t>E102744</t>
  </si>
  <si>
    <t>E102745</t>
  </si>
  <si>
    <t>E102746</t>
  </si>
  <si>
    <t>E102747</t>
  </si>
  <si>
    <t>E102748</t>
  </si>
  <si>
    <t>E102749</t>
  </si>
  <si>
    <t>E102750</t>
  </si>
  <si>
    <t>E102751</t>
  </si>
  <si>
    <t>E102752</t>
  </si>
  <si>
    <t>E102753</t>
  </si>
  <si>
    <t>E102754</t>
  </si>
  <si>
    <t>E102758</t>
  </si>
  <si>
    <t>E102759</t>
  </si>
  <si>
    <t>E102760</t>
  </si>
  <si>
    <t>E102761</t>
  </si>
  <si>
    <t>E102762</t>
  </si>
  <si>
    <t>E102764</t>
  </si>
  <si>
    <t>E102766</t>
  </si>
  <si>
    <t>E102767</t>
  </si>
  <si>
    <t>E102768</t>
  </si>
  <si>
    <t>E102769</t>
  </si>
  <si>
    <t>E102770</t>
  </si>
  <si>
    <t>E102771</t>
  </si>
  <si>
    <t>E102772</t>
  </si>
  <si>
    <t>E102773</t>
  </si>
  <si>
    <t>E102774</t>
  </si>
  <si>
    <t>E102775</t>
  </si>
  <si>
    <t>E102777</t>
  </si>
  <si>
    <t>E102778</t>
  </si>
  <si>
    <t>E102779</t>
  </si>
  <si>
    <t>E102780</t>
  </si>
  <si>
    <t>E102781</t>
  </si>
  <si>
    <t>E102782</t>
  </si>
  <si>
    <t>E102783</t>
  </si>
  <si>
    <t>E102784</t>
  </si>
  <si>
    <t>E102786</t>
  </si>
  <si>
    <t>E102787</t>
  </si>
  <si>
    <t>E102788</t>
  </si>
  <si>
    <t>E102789</t>
  </si>
  <si>
    <t>E102790</t>
  </si>
  <si>
    <t>E102791</t>
  </si>
  <si>
    <t>E102792</t>
  </si>
  <si>
    <t>E102793</t>
  </si>
  <si>
    <t>E102794</t>
  </si>
  <si>
    <t>E102796</t>
  </si>
  <si>
    <t>E102797</t>
  </si>
  <si>
    <t>E102798</t>
  </si>
  <si>
    <t>E102799</t>
  </si>
  <si>
    <t>E102800</t>
  </si>
  <si>
    <t>E102802</t>
  </si>
  <si>
    <t>E102803</t>
  </si>
  <si>
    <t>E102804</t>
  </si>
  <si>
    <t>E102805</t>
  </si>
  <si>
    <t>E102807</t>
  </si>
  <si>
    <t>E102808</t>
  </si>
  <si>
    <t>E102809</t>
  </si>
  <si>
    <t>E102811</t>
  </si>
  <si>
    <t>E102812</t>
  </si>
  <si>
    <t>E102813</t>
  </si>
  <si>
    <t>E102814</t>
  </si>
  <si>
    <t>E102815</t>
  </si>
  <si>
    <t>E102816</t>
  </si>
  <si>
    <t>E102817</t>
  </si>
  <si>
    <t>E102818</t>
  </si>
  <si>
    <t>E102819</t>
  </si>
  <si>
    <t>E102820</t>
  </si>
  <si>
    <t>E102821</t>
  </si>
  <si>
    <t>E102822</t>
  </si>
  <si>
    <t>E102823</t>
  </si>
  <si>
    <t>E102824</t>
  </si>
  <si>
    <t>E102825</t>
  </si>
  <si>
    <t>E102826</t>
  </si>
  <si>
    <t>E102827</t>
  </si>
  <si>
    <t>E102828</t>
  </si>
  <si>
    <t>E102829</t>
  </si>
  <si>
    <t>E102830</t>
  </si>
  <si>
    <t>E102831</t>
  </si>
  <si>
    <t>E102832</t>
  </si>
  <si>
    <t>E102833</t>
  </si>
  <si>
    <t>E102834</t>
  </si>
  <si>
    <t>E102835</t>
  </si>
  <si>
    <t>E102836</t>
  </si>
  <si>
    <t>E102838</t>
  </si>
  <si>
    <t>E102839</t>
  </si>
  <si>
    <t>E102840</t>
  </si>
  <si>
    <t>E102841</t>
  </si>
  <si>
    <t>E102842</t>
  </si>
  <si>
    <t>E102843</t>
  </si>
  <si>
    <t>E102844</t>
  </si>
  <si>
    <t>E102845</t>
  </si>
  <si>
    <t>E102846</t>
  </si>
  <si>
    <t>E102847</t>
  </si>
  <si>
    <t>E102848</t>
  </si>
  <si>
    <t>E102849</t>
  </si>
  <si>
    <t>E102850</t>
  </si>
  <si>
    <t>E102851</t>
  </si>
  <si>
    <t>E102852</t>
  </si>
  <si>
    <t>E102853</t>
  </si>
  <si>
    <t>E102854</t>
  </si>
  <si>
    <t>E102855</t>
  </si>
  <si>
    <t>E102856</t>
  </si>
  <si>
    <t>E102857</t>
  </si>
  <si>
    <t>E102858</t>
  </si>
  <si>
    <t>E102859</t>
  </si>
  <si>
    <t>E102860</t>
  </si>
  <si>
    <t>E102861</t>
  </si>
  <si>
    <t>E102862</t>
  </si>
  <si>
    <t>E102863</t>
  </si>
  <si>
    <t>E102866</t>
  </si>
  <si>
    <t>E102867</t>
  </si>
  <si>
    <t>E102868</t>
  </si>
  <si>
    <t>E102869</t>
  </si>
  <si>
    <t>E102870</t>
  </si>
  <si>
    <t>E102871</t>
  </si>
  <si>
    <t>E102872</t>
  </si>
  <si>
    <t>E102873</t>
  </si>
  <si>
    <t>E102874</t>
  </si>
  <si>
    <t>E102875</t>
  </si>
  <si>
    <t>E102876</t>
  </si>
  <si>
    <t>E102877</t>
  </si>
  <si>
    <t>E102878</t>
  </si>
  <si>
    <t>E102879</t>
  </si>
  <si>
    <t>E102880</t>
  </si>
  <si>
    <t>E102881</t>
  </si>
  <si>
    <t>E102882</t>
  </si>
  <si>
    <t>E102883</t>
  </si>
  <si>
    <t>E102884</t>
  </si>
  <si>
    <t>E102885</t>
  </si>
  <si>
    <t>E102886</t>
  </si>
  <si>
    <t>E102887</t>
  </si>
  <si>
    <t>E102888</t>
  </si>
  <si>
    <t>E102889</t>
  </si>
  <si>
    <t>E102890</t>
  </si>
  <si>
    <t>E102891</t>
  </si>
  <si>
    <t>E102892</t>
  </si>
  <si>
    <t>E102893</t>
  </si>
  <si>
    <t>E102894</t>
  </si>
  <si>
    <t>E102895</t>
  </si>
  <si>
    <t>E102896</t>
  </si>
  <si>
    <t>E102897</t>
  </si>
  <si>
    <t>E102898</t>
  </si>
  <si>
    <t>E102899</t>
  </si>
  <si>
    <t>E102900</t>
  </si>
  <si>
    <t>E102901</t>
  </si>
  <si>
    <t>E102902</t>
  </si>
  <si>
    <t>E102903</t>
  </si>
  <si>
    <t>E102904</t>
  </si>
  <si>
    <t>E102905</t>
  </si>
  <si>
    <t>E102906</t>
  </si>
  <si>
    <t>E102907</t>
  </si>
  <si>
    <t>E102908</t>
  </si>
  <si>
    <t>E102909</t>
  </si>
  <si>
    <t>E102910</t>
  </si>
  <si>
    <t>E102911</t>
  </si>
  <si>
    <t>E102913</t>
  </si>
  <si>
    <t>E102914</t>
  </si>
  <si>
    <t>E102915</t>
  </si>
  <si>
    <t>E102916</t>
  </si>
  <si>
    <t>E102918</t>
  </si>
  <si>
    <t>E102919</t>
  </si>
  <si>
    <t>E102920</t>
  </si>
  <si>
    <t>E102921</t>
  </si>
  <si>
    <t>E102922</t>
  </si>
  <si>
    <t>E102923</t>
  </si>
  <si>
    <t>E102924</t>
  </si>
  <si>
    <t>E102925</t>
  </si>
  <si>
    <t>E102926</t>
  </si>
  <si>
    <t>E102927</t>
  </si>
  <si>
    <t>E102928</t>
  </si>
  <si>
    <t>E102929</t>
  </si>
  <si>
    <t>E102930</t>
  </si>
  <si>
    <t>E102931</t>
  </si>
  <si>
    <t>E102932</t>
  </si>
  <si>
    <t>E102934</t>
  </si>
  <si>
    <t>E102935</t>
  </si>
  <si>
    <t>E102936</t>
  </si>
  <si>
    <t>E102937</t>
  </si>
  <si>
    <t>E102938</t>
  </si>
  <si>
    <t>E102939</t>
  </si>
  <si>
    <t>E102940</t>
  </si>
  <si>
    <t>E102942</t>
  </si>
  <si>
    <t>E102943</t>
  </si>
  <si>
    <t>E102945</t>
  </si>
  <si>
    <t>E102946</t>
  </si>
  <si>
    <t>E102947</t>
  </si>
  <si>
    <t>E102948</t>
  </si>
  <si>
    <t>E102949</t>
  </si>
  <si>
    <t>E102950</t>
  </si>
  <si>
    <t>E102951</t>
  </si>
  <si>
    <t>E102952</t>
  </si>
  <si>
    <t>E102953</t>
  </si>
  <si>
    <t>E102954</t>
  </si>
  <si>
    <t>E102955</t>
  </si>
  <si>
    <t>E102956</t>
  </si>
  <si>
    <t>E102957</t>
  </si>
  <si>
    <t>E102958</t>
  </si>
  <si>
    <t>E102959</t>
  </si>
  <si>
    <t>E102960</t>
  </si>
  <si>
    <t>E102961</t>
  </si>
  <si>
    <t>E102962</t>
  </si>
  <si>
    <t>E102963</t>
  </si>
  <si>
    <t>E102964</t>
  </si>
  <si>
    <t>E102966</t>
  </si>
  <si>
    <t>E102967</t>
  </si>
  <si>
    <t>E102968</t>
  </si>
  <si>
    <t>E102970</t>
  </si>
  <si>
    <t>E102971</t>
  </si>
  <si>
    <t>E102973</t>
  </si>
  <si>
    <t>E102974</t>
  </si>
  <si>
    <t>E102975</t>
  </si>
  <si>
    <t>E102976</t>
  </si>
  <si>
    <t>E102977</t>
  </si>
  <si>
    <t>E102978</t>
  </si>
  <si>
    <t>E102979</t>
  </si>
  <si>
    <t>E102980</t>
  </si>
  <si>
    <t>E102981</t>
  </si>
  <si>
    <t>E102982</t>
  </si>
  <si>
    <t>E102984</t>
  </si>
  <si>
    <t>E102985</t>
  </si>
  <si>
    <t>E102986</t>
  </si>
  <si>
    <t>E102987</t>
  </si>
  <si>
    <t>E102988</t>
  </si>
  <si>
    <t>E102989</t>
  </si>
  <si>
    <t>E102990</t>
  </si>
  <si>
    <t>E102991</t>
  </si>
  <si>
    <t>E102992</t>
  </si>
  <si>
    <t>E102993</t>
  </si>
  <si>
    <t>E102994</t>
  </si>
  <si>
    <t>E102995</t>
  </si>
  <si>
    <t>E102996</t>
  </si>
  <si>
    <t>E102997</t>
  </si>
  <si>
    <t>E102998</t>
  </si>
  <si>
    <t>E103000</t>
  </si>
  <si>
    <t>E103001</t>
  </si>
  <si>
    <t>E103002</t>
  </si>
  <si>
    <t>E103003</t>
  </si>
  <si>
    <t>E103004</t>
  </si>
  <si>
    <t>E103005</t>
  </si>
  <si>
    <t>E103006</t>
  </si>
  <si>
    <t>E103007</t>
  </si>
  <si>
    <t>E103008</t>
  </si>
  <si>
    <t>E103009</t>
  </si>
  <si>
    <t>E103010</t>
  </si>
  <si>
    <t>E103011</t>
  </si>
  <si>
    <t>E103012</t>
  </si>
  <si>
    <t>E103013</t>
  </si>
  <si>
    <t>E103014</t>
  </si>
  <si>
    <t>E103015</t>
  </si>
  <si>
    <t>E103016</t>
  </si>
  <si>
    <t>E103017</t>
  </si>
  <si>
    <t>E103018</t>
  </si>
  <si>
    <t>E103019</t>
  </si>
  <si>
    <t>E103021</t>
  </si>
  <si>
    <t>E103022</t>
  </si>
  <si>
    <t>E103023</t>
  </si>
  <si>
    <t>E103024</t>
  </si>
  <si>
    <t>E103025</t>
  </si>
  <si>
    <t>E103026</t>
  </si>
  <si>
    <t>E103027</t>
  </si>
  <si>
    <t>E103029</t>
  </si>
  <si>
    <t>E103030</t>
  </si>
  <si>
    <t>E103031</t>
  </si>
  <si>
    <t>E103032</t>
  </si>
  <si>
    <t>E103033</t>
  </si>
  <si>
    <t>E103034</t>
  </si>
  <si>
    <t>E103035</t>
  </si>
  <si>
    <t>E103036</t>
  </si>
  <si>
    <t>E103037</t>
  </si>
  <si>
    <t>E103038</t>
  </si>
  <si>
    <t>E103039</t>
  </si>
  <si>
    <t>E103040</t>
  </si>
  <si>
    <t>E103041</t>
  </si>
  <si>
    <t>E103043</t>
  </si>
  <si>
    <t>E103044</t>
  </si>
  <si>
    <t>E103045</t>
  </si>
  <si>
    <t>E103046</t>
  </si>
  <si>
    <t>E103047</t>
  </si>
  <si>
    <t>E103048</t>
  </si>
  <si>
    <t>E103049</t>
  </si>
  <si>
    <t>E103050</t>
  </si>
  <si>
    <t>E103051</t>
  </si>
  <si>
    <t>E103052</t>
  </si>
  <si>
    <t>E103053</t>
  </si>
  <si>
    <t>E103054</t>
  </si>
  <si>
    <t>E103055</t>
  </si>
  <si>
    <t>E103056</t>
  </si>
  <si>
    <t>E103057</t>
  </si>
  <si>
    <t>E103058</t>
  </si>
  <si>
    <t>E103059</t>
  </si>
  <si>
    <t>E103060</t>
  </si>
  <si>
    <t>E103061</t>
  </si>
  <si>
    <t>E103062</t>
  </si>
  <si>
    <t>E103063</t>
  </si>
  <si>
    <t>E103064</t>
  </si>
  <si>
    <t>E103065</t>
  </si>
  <si>
    <t>E103066</t>
  </si>
  <si>
    <t>E103067</t>
  </si>
  <si>
    <t>E103069</t>
  </si>
  <si>
    <t>E103070</t>
  </si>
  <si>
    <t>E103071</t>
  </si>
  <si>
    <t>E103073</t>
  </si>
  <si>
    <t>E103074</t>
  </si>
  <si>
    <t>E103075</t>
  </si>
  <si>
    <t>E103076</t>
  </si>
  <si>
    <t>E103077</t>
  </si>
  <si>
    <t>E103078</t>
  </si>
  <si>
    <t>E103079</t>
  </si>
  <si>
    <t>E103080</t>
  </si>
  <si>
    <t>E103081</t>
  </si>
  <si>
    <t>E103082</t>
  </si>
  <si>
    <t>E103083</t>
  </si>
  <si>
    <t>E103084</t>
  </si>
  <si>
    <t>E103085</t>
  </si>
  <si>
    <t>E103086</t>
  </si>
  <si>
    <t>E103087</t>
  </si>
  <si>
    <t>E103089</t>
  </si>
  <si>
    <t>E103090</t>
  </si>
  <si>
    <t>E103092</t>
  </si>
  <si>
    <t>E103093</t>
  </si>
  <si>
    <t>E103095</t>
  </si>
  <si>
    <t>E103096</t>
  </si>
  <si>
    <t>E103097</t>
  </si>
  <si>
    <t>E103098</t>
  </si>
  <si>
    <t>E103099</t>
  </si>
  <si>
    <t>E103100</t>
  </si>
  <si>
    <t>E103101</t>
  </si>
  <si>
    <t>E103102</t>
  </si>
  <si>
    <t>E103103</t>
  </si>
  <si>
    <t>E103104</t>
  </si>
  <si>
    <t>E103105</t>
  </si>
  <si>
    <t>E103106</t>
  </si>
  <si>
    <t>E103107</t>
  </si>
  <si>
    <t>E103108</t>
  </si>
  <si>
    <t>E103109</t>
  </si>
  <si>
    <t>E103110</t>
  </si>
  <si>
    <t>E103111</t>
  </si>
  <si>
    <t>E103113</t>
  </si>
  <si>
    <t>E103114</t>
  </si>
  <si>
    <t>E103115</t>
  </si>
  <si>
    <t>E103116</t>
  </si>
  <si>
    <t>E103117</t>
  </si>
  <si>
    <t>E103118</t>
  </si>
  <si>
    <t>E103119</t>
  </si>
  <si>
    <t>E103120</t>
  </si>
  <si>
    <t>E103121</t>
  </si>
  <si>
    <t>E103122</t>
  </si>
  <si>
    <t>E103123</t>
  </si>
  <si>
    <t>E103124</t>
  </si>
  <si>
    <t>E103125</t>
  </si>
  <si>
    <t>E103126</t>
  </si>
  <si>
    <t>E103127</t>
  </si>
  <si>
    <t>E103128</t>
  </si>
  <si>
    <t>E103129</t>
  </si>
  <si>
    <t>E103130</t>
  </si>
  <si>
    <t>E103131</t>
  </si>
  <si>
    <t>E103132</t>
  </si>
  <si>
    <t>E103133</t>
  </si>
  <si>
    <t>E103134</t>
  </si>
  <si>
    <t>E103136</t>
  </si>
  <si>
    <t>E103137</t>
  </si>
  <si>
    <t>E103138</t>
  </si>
  <si>
    <t>E103139</t>
  </si>
  <si>
    <t>E103140</t>
  </si>
  <si>
    <t>E103141</t>
  </si>
  <si>
    <t>E103142</t>
  </si>
  <si>
    <t>E103143</t>
  </si>
  <si>
    <t>E103144</t>
  </si>
  <si>
    <t>E103146</t>
  </si>
  <si>
    <t>E103147</t>
  </si>
  <si>
    <t>E103148</t>
  </si>
  <si>
    <t>E103149</t>
  </si>
  <si>
    <t>E103150</t>
  </si>
  <si>
    <t>E103151</t>
  </si>
  <si>
    <t>E103152</t>
  </si>
  <si>
    <t>E103154</t>
  </si>
  <si>
    <t>E103155</t>
  </si>
  <si>
    <t>E103156</t>
  </si>
  <si>
    <t>E103157</t>
  </si>
  <si>
    <t>E103158</t>
  </si>
  <si>
    <t>E103159</t>
  </si>
  <si>
    <t>E103160</t>
  </si>
  <si>
    <t>E103161</t>
  </si>
  <si>
    <t>E103162</t>
  </si>
  <si>
    <t>E103163</t>
  </si>
  <si>
    <t>E103164</t>
  </si>
  <si>
    <t>E103165</t>
  </si>
  <si>
    <t>E103166</t>
  </si>
  <si>
    <t>E103167</t>
  </si>
  <si>
    <t>E103168</t>
  </si>
  <si>
    <t>E103169</t>
  </si>
  <si>
    <t>E103170</t>
  </si>
  <si>
    <t>E103171</t>
  </si>
  <si>
    <t>E103172</t>
  </si>
  <si>
    <t>E103173</t>
  </si>
  <si>
    <t>E103174</t>
  </si>
  <si>
    <t>E103175</t>
  </si>
  <si>
    <t>E103176</t>
  </si>
  <si>
    <t>E103177</t>
  </si>
  <si>
    <t>E103178</t>
  </si>
  <si>
    <t>E103179</t>
  </si>
  <si>
    <t>E103180</t>
  </si>
  <si>
    <t>E103181</t>
  </si>
  <si>
    <t>E103182</t>
  </si>
  <si>
    <t>E103183</t>
  </si>
  <si>
    <t>E103184</t>
  </si>
  <si>
    <t>E103185</t>
  </si>
  <si>
    <t>E103187</t>
  </si>
  <si>
    <t>E103188</t>
  </si>
  <si>
    <t>E103189</t>
  </si>
  <si>
    <t>E103190</t>
  </si>
  <si>
    <t>E103191</t>
  </si>
  <si>
    <t>E103192</t>
  </si>
  <si>
    <t>E103193</t>
  </si>
  <si>
    <t>E103194</t>
  </si>
  <si>
    <t>E103195</t>
  </si>
  <si>
    <t>E103196</t>
  </si>
  <si>
    <t>E103198</t>
  </si>
  <si>
    <t>E103199</t>
  </si>
  <si>
    <t>E103200</t>
  </si>
  <si>
    <t>E103201</t>
  </si>
  <si>
    <t>E103202</t>
  </si>
  <si>
    <t>E103203</t>
  </si>
  <si>
    <t>E103204</t>
  </si>
  <si>
    <t>E103205</t>
  </si>
  <si>
    <t>E103206</t>
  </si>
  <si>
    <t>E103208</t>
  </si>
  <si>
    <t>E103209</t>
  </si>
  <si>
    <t>E103210</t>
  </si>
  <si>
    <t>E103211</t>
  </si>
  <si>
    <t>E103212</t>
  </si>
  <si>
    <t>E103213</t>
  </si>
  <si>
    <t>E103214</t>
  </si>
  <si>
    <t>E103215</t>
  </si>
  <si>
    <t>E103216</t>
  </si>
  <si>
    <t>E103218</t>
  </si>
  <si>
    <t>E103219</t>
  </si>
  <si>
    <t>E103220</t>
  </si>
  <si>
    <t>E103221</t>
  </si>
  <si>
    <t>E103222</t>
  </si>
  <si>
    <t>E103223</t>
  </si>
  <si>
    <t>E103225</t>
  </si>
  <si>
    <t>E103226</t>
  </si>
  <si>
    <t>E103227</t>
  </si>
  <si>
    <t>E103228</t>
  </si>
  <si>
    <t>E103229</t>
  </si>
  <si>
    <t>E103230</t>
  </si>
  <si>
    <t>E103231</t>
  </si>
  <si>
    <t>E103232</t>
  </si>
  <si>
    <t>E103233</t>
  </si>
  <si>
    <t>E103234</t>
  </si>
  <si>
    <t>E103235</t>
  </si>
  <si>
    <t>E103236</t>
  </si>
  <si>
    <t>E103237</t>
  </si>
  <si>
    <t>E103238</t>
  </si>
  <si>
    <t>E103239</t>
  </si>
  <si>
    <t>E103240</t>
  </si>
  <si>
    <t>E103241</t>
  </si>
  <si>
    <t>E103242</t>
  </si>
  <si>
    <t>E103244</t>
  </si>
  <si>
    <t>E103246</t>
  </si>
  <si>
    <t>E103247</t>
  </si>
  <si>
    <t>E103249</t>
  </si>
  <si>
    <t>E103250</t>
  </si>
  <si>
    <t>E103251</t>
  </si>
  <si>
    <t>E103252</t>
  </si>
  <si>
    <t>E103253</t>
  </si>
  <si>
    <t>E103254</t>
  </si>
  <si>
    <t>E103255</t>
  </si>
  <si>
    <t>E103256</t>
  </si>
  <si>
    <t>E103257</t>
  </si>
  <si>
    <t>E103258</t>
  </si>
  <si>
    <t>E103259</t>
  </si>
  <si>
    <t>E103260</t>
  </si>
  <si>
    <t>E103261</t>
  </si>
  <si>
    <t>E103262</t>
  </si>
  <si>
    <t>E103263</t>
  </si>
  <si>
    <t>E103264</t>
  </si>
  <si>
    <t>E103265</t>
  </si>
  <si>
    <t>E103266</t>
  </si>
  <si>
    <t>E103267</t>
  </si>
  <si>
    <t>E103268</t>
  </si>
  <si>
    <t>E103269</t>
  </si>
  <si>
    <t>E103270</t>
  </si>
  <si>
    <t>E103271</t>
  </si>
  <si>
    <t>E103273</t>
  </si>
  <si>
    <t>E103274</t>
  </si>
  <si>
    <t>E103275</t>
  </si>
  <si>
    <t>E103276</t>
  </si>
  <si>
    <t>E103277</t>
  </si>
  <si>
    <t>E103279</t>
  </si>
  <si>
    <t>E103280</t>
  </si>
  <si>
    <t>E103281</t>
  </si>
  <si>
    <t>E103282</t>
  </si>
  <si>
    <t>E103283</t>
  </si>
  <si>
    <t>E103285</t>
  </si>
  <si>
    <t>E103286</t>
  </si>
  <si>
    <t>E103287</t>
  </si>
  <si>
    <t>E103288</t>
  </si>
  <si>
    <t>E103289</t>
  </si>
  <si>
    <t>E103291</t>
  </si>
  <si>
    <t>E103292</t>
  </si>
  <si>
    <t>E103293</t>
  </si>
  <si>
    <t>E103294</t>
  </si>
  <si>
    <t>E103295</t>
  </si>
  <si>
    <t>E103296</t>
  </si>
  <si>
    <t>E103297</t>
  </si>
  <si>
    <t>E103298</t>
  </si>
  <si>
    <t>E103299</t>
  </si>
  <si>
    <t>E103300</t>
  </si>
  <si>
    <t>E103301</t>
  </si>
  <si>
    <t>E103302</t>
  </si>
  <si>
    <t>E103303</t>
  </si>
  <si>
    <t>E103304</t>
  </si>
  <si>
    <t>E103305</t>
  </si>
  <si>
    <t>E103306</t>
  </si>
  <si>
    <t>E103307</t>
  </si>
  <si>
    <t>E103309</t>
  </si>
  <si>
    <t>E103310</t>
  </si>
  <si>
    <t>E103311</t>
  </si>
  <si>
    <t>E103312</t>
  </si>
  <si>
    <t>E103313</t>
  </si>
  <si>
    <t>E103314</t>
  </si>
  <si>
    <t>E103315</t>
  </si>
  <si>
    <t>E103316</t>
  </si>
  <si>
    <t>E103317</t>
  </si>
  <si>
    <t>E103318</t>
  </si>
  <si>
    <t>E103319</t>
  </si>
  <si>
    <t>E103320</t>
  </si>
  <si>
    <t>E103321</t>
  </si>
  <si>
    <t>E103322</t>
  </si>
  <si>
    <t>E103323</t>
  </si>
  <si>
    <t>E103324</t>
  </si>
  <si>
    <t>E103325</t>
  </si>
  <si>
    <t>E103326</t>
  </si>
  <si>
    <t>E103327</t>
  </si>
  <si>
    <t>E103328</t>
  </si>
  <si>
    <t>E103329</t>
  </si>
  <si>
    <t>E103330</t>
  </si>
  <si>
    <t>E103331</t>
  </si>
  <si>
    <t>E103332</t>
  </si>
  <si>
    <t>E103333</t>
  </si>
  <si>
    <t>E103334</t>
  </si>
  <si>
    <t>E103335</t>
  </si>
  <si>
    <t>E103336</t>
  </si>
  <si>
    <t>E103337</t>
  </si>
  <si>
    <t>E103338</t>
  </si>
  <si>
    <t>E103339</t>
  </si>
  <si>
    <t>E103340</t>
  </si>
  <si>
    <t>E103341</t>
  </si>
  <si>
    <t>E103342</t>
  </si>
  <si>
    <t>E103343</t>
  </si>
  <si>
    <t>E103344</t>
  </si>
  <si>
    <t>E103345</t>
  </si>
  <si>
    <t>E103347</t>
  </si>
  <si>
    <t>E103349</t>
  </si>
  <si>
    <t>E103350</t>
  </si>
  <si>
    <t>E103352</t>
  </si>
  <si>
    <t>E103353</t>
  </si>
  <si>
    <t>E103354</t>
  </si>
  <si>
    <t>E103355</t>
  </si>
  <si>
    <t>E103356</t>
  </si>
  <si>
    <t>E103357</t>
  </si>
  <si>
    <t>E103358</t>
  </si>
  <si>
    <t>E103359</t>
  </si>
  <si>
    <t>E103360</t>
  </si>
  <si>
    <t>E103361</t>
  </si>
  <si>
    <t>E103362</t>
  </si>
  <si>
    <t>E103363</t>
  </si>
  <si>
    <t>E103364</t>
  </si>
  <si>
    <t>E103365</t>
  </si>
  <si>
    <t>E103366</t>
  </si>
  <si>
    <t>E103367</t>
  </si>
  <si>
    <t>E103368</t>
  </si>
  <si>
    <t>E103369</t>
  </si>
  <si>
    <t>E103370</t>
  </si>
  <si>
    <t>E103371</t>
  </si>
  <si>
    <t>E103372</t>
  </si>
  <si>
    <t>E103373</t>
  </si>
  <si>
    <t>E103374</t>
  </si>
  <si>
    <t>E103375</t>
  </si>
  <si>
    <t>E103376</t>
  </si>
  <si>
    <t>E103377</t>
  </si>
  <si>
    <t>E103378</t>
  </si>
  <si>
    <t>E103379</t>
  </si>
  <si>
    <t>E103380</t>
  </si>
  <si>
    <t>E103381</t>
  </si>
  <si>
    <t>E103382</t>
  </si>
  <si>
    <t>E103383</t>
  </si>
  <si>
    <t>E103384</t>
  </si>
  <si>
    <t>E103385</t>
  </si>
  <si>
    <t>E103386</t>
  </si>
  <si>
    <t>E103387</t>
  </si>
  <si>
    <t>E103388</t>
  </si>
  <si>
    <t>E103389</t>
  </si>
  <si>
    <t>E103390</t>
  </si>
  <si>
    <t>E103391</t>
  </si>
  <si>
    <t>E103392</t>
  </si>
  <si>
    <t>E103393</t>
  </si>
  <si>
    <t>E103394</t>
  </si>
  <si>
    <t>E103395</t>
  </si>
  <si>
    <t>E103396</t>
  </si>
  <si>
    <t>E103397</t>
  </si>
  <si>
    <t>E103398</t>
  </si>
  <si>
    <t>E103399</t>
  </si>
  <si>
    <t>E103400</t>
  </si>
  <si>
    <t>E103401</t>
  </si>
  <si>
    <t>E103402</t>
  </si>
  <si>
    <t>E103403</t>
  </si>
  <si>
    <t>E103404</t>
  </si>
  <si>
    <t>E103405</t>
  </si>
  <si>
    <t>E103406</t>
  </si>
  <si>
    <t>E103407</t>
  </si>
  <si>
    <t>E103408</t>
  </si>
  <si>
    <t>E103409</t>
  </si>
  <si>
    <t>E103410</t>
  </si>
  <si>
    <t>E103411</t>
  </si>
  <si>
    <t>E103412</t>
  </si>
  <si>
    <t>E103413</t>
  </si>
  <si>
    <t>E103414</t>
  </si>
  <si>
    <t>E103415</t>
  </si>
  <si>
    <t>E103416</t>
  </si>
  <si>
    <t>E103417</t>
  </si>
  <si>
    <t>E103418</t>
  </si>
  <si>
    <t>E103419</t>
  </si>
  <si>
    <t>E103420</t>
  </si>
  <si>
    <t>E103422</t>
  </si>
  <si>
    <t>E103423</t>
  </si>
  <si>
    <t>E103425</t>
  </si>
  <si>
    <t>E103426</t>
  </si>
  <si>
    <t>E103427</t>
  </si>
  <si>
    <t>E103428</t>
  </si>
  <si>
    <t>E103429</t>
  </si>
  <si>
    <t>E103430</t>
  </si>
  <si>
    <t>E103431</t>
  </si>
  <si>
    <t>E103432</t>
  </si>
  <si>
    <t>E103433</t>
  </si>
  <si>
    <t>E103434</t>
  </si>
  <si>
    <t>E103435</t>
  </si>
  <si>
    <t>E103436</t>
  </si>
  <si>
    <t>E103437</t>
  </si>
  <si>
    <t>E103438</t>
  </si>
  <si>
    <t>E103440</t>
  </si>
  <si>
    <t>E103441</t>
  </si>
  <si>
    <t>E103442</t>
  </si>
  <si>
    <t>E103443</t>
  </si>
  <si>
    <t>E103444</t>
  </si>
  <si>
    <t>E103445</t>
  </si>
  <si>
    <t>E103446</t>
  </si>
  <si>
    <t>E103447</t>
  </si>
  <si>
    <t>E103448</t>
  </si>
  <si>
    <t>E103449</t>
  </si>
  <si>
    <t>E103450</t>
  </si>
  <si>
    <t>E103451</t>
  </si>
  <si>
    <t>E103452</t>
  </si>
  <si>
    <t>E103453</t>
  </si>
  <si>
    <t>E103454</t>
  </si>
  <si>
    <t>E103457</t>
  </si>
  <si>
    <t>E103458</t>
  </si>
  <si>
    <t>E103459</t>
  </si>
  <si>
    <t>E103460</t>
  </si>
  <si>
    <t>E103461</t>
  </si>
  <si>
    <t>E103462</t>
  </si>
  <si>
    <t>E103463</t>
  </si>
  <si>
    <t>E103464</t>
  </si>
  <si>
    <t>E103465</t>
  </si>
  <si>
    <t>E103466</t>
  </si>
  <si>
    <t>E103467</t>
  </si>
  <si>
    <t>E103469</t>
  </si>
  <si>
    <t>E103470</t>
  </si>
  <si>
    <t>E103471</t>
  </si>
  <si>
    <t>E103472</t>
  </si>
  <si>
    <t>E103473</t>
  </si>
  <si>
    <t>E103474</t>
  </si>
  <si>
    <t>E103475</t>
  </si>
  <si>
    <t>E103476</t>
  </si>
  <si>
    <t>E103477</t>
  </si>
  <si>
    <t>E103478</t>
  </si>
  <si>
    <t>E103479</t>
  </si>
  <si>
    <t>E103480</t>
  </si>
  <si>
    <t>E103481</t>
  </si>
  <si>
    <t>E103482</t>
  </si>
  <si>
    <t>E103483</t>
  </si>
  <si>
    <t>E103484</t>
  </si>
  <si>
    <t>E103486</t>
  </si>
  <si>
    <t>E103487</t>
  </si>
  <si>
    <t>E103488</t>
  </si>
  <si>
    <t>E103489</t>
  </si>
  <si>
    <t>E103490</t>
  </si>
  <si>
    <t>E103491</t>
  </si>
  <si>
    <t>E103492</t>
  </si>
  <si>
    <t>E103493</t>
  </si>
  <si>
    <t>E103494</t>
  </si>
  <si>
    <t>E103495</t>
  </si>
  <si>
    <t>E103496</t>
  </si>
  <si>
    <t>E103497</t>
  </si>
  <si>
    <t>E103498</t>
  </si>
  <si>
    <t>E103499</t>
  </si>
  <si>
    <t>E103501</t>
  </si>
  <si>
    <t>E103503</t>
  </si>
  <si>
    <t>E103504</t>
  </si>
  <si>
    <t>E103506</t>
  </si>
  <si>
    <t>E103507</t>
  </si>
  <si>
    <t>E103508</t>
  </si>
  <si>
    <t>E103509</t>
  </si>
  <si>
    <t>E103510</t>
  </si>
  <si>
    <t>E103511</t>
  </si>
  <si>
    <t>E103512</t>
  </si>
  <si>
    <t>E103513</t>
  </si>
  <si>
    <t>E103514</t>
  </si>
  <si>
    <t>E103515</t>
  </si>
  <si>
    <t>E103516</t>
  </si>
  <si>
    <t>E103517</t>
  </si>
  <si>
    <t>E103518</t>
  </si>
  <si>
    <t>E103519</t>
  </si>
  <si>
    <t>E103520</t>
  </si>
  <si>
    <t>E103521</t>
  </si>
  <si>
    <t>E103523</t>
  </si>
  <si>
    <t>E103524</t>
  </si>
  <si>
    <t>E103525</t>
  </si>
  <si>
    <t>E103526</t>
  </si>
  <si>
    <t>E103527</t>
  </si>
  <si>
    <t>E103528</t>
  </si>
  <si>
    <t>E103529</t>
  </si>
  <si>
    <t>E103530</t>
  </si>
  <si>
    <t>E103531</t>
  </si>
  <si>
    <t>E103532</t>
  </si>
  <si>
    <t>E103533</t>
  </si>
  <si>
    <t>E103534</t>
  </si>
  <si>
    <t>E103536</t>
  </si>
  <si>
    <t>E103537</t>
  </si>
  <si>
    <t>E103538</t>
  </si>
  <si>
    <t>E103539</t>
  </si>
  <si>
    <t>E103540</t>
  </si>
  <si>
    <t>E103541</t>
  </si>
  <si>
    <t>E103542</t>
  </si>
  <si>
    <t>E103543</t>
  </si>
  <si>
    <t>E103544</t>
  </si>
  <si>
    <t>E103545</t>
  </si>
  <si>
    <t>E103546</t>
  </si>
  <si>
    <t>E103547</t>
  </si>
  <si>
    <t>E103548</t>
  </si>
  <si>
    <t>E103549</t>
  </si>
  <si>
    <t>E103550</t>
  </si>
  <si>
    <t>E103551</t>
  </si>
  <si>
    <t>E103552</t>
  </si>
  <si>
    <t>E103553</t>
  </si>
  <si>
    <t>E103554</t>
  </si>
  <si>
    <t>E103555</t>
  </si>
  <si>
    <t>E103556</t>
  </si>
  <si>
    <t>E103557</t>
  </si>
  <si>
    <t>E103558</t>
  </si>
  <si>
    <t>E103559</t>
  </si>
  <si>
    <t>E103560</t>
  </si>
  <si>
    <t>E103561</t>
  </si>
  <si>
    <t>E103562</t>
  </si>
  <si>
    <t>E103563</t>
  </si>
  <si>
    <t>E103564</t>
  </si>
  <si>
    <t>E103565</t>
  </si>
  <si>
    <t>E103567</t>
  </si>
  <si>
    <t>E103568</t>
  </si>
  <si>
    <t>E103569</t>
  </si>
  <si>
    <t>E103570</t>
  </si>
  <si>
    <t>E103571</t>
  </si>
  <si>
    <t>E103572</t>
  </si>
  <si>
    <t>E103573</t>
  </si>
  <si>
    <t>E103574</t>
  </si>
  <si>
    <t>E103575</t>
  </si>
  <si>
    <t>E103576</t>
  </si>
  <si>
    <t>E103577</t>
  </si>
  <si>
    <t>E103578</t>
  </si>
  <si>
    <t>E103579</t>
  </si>
  <si>
    <t>E103580</t>
  </si>
  <si>
    <t>E103581</t>
  </si>
  <si>
    <t>E103582</t>
  </si>
  <si>
    <t>E103583</t>
  </si>
  <si>
    <t>E103585</t>
  </si>
  <si>
    <t>E103586</t>
  </si>
  <si>
    <t>E103589</t>
  </si>
  <si>
    <t>E103590</t>
  </si>
  <si>
    <t>E103591</t>
  </si>
  <si>
    <t>E103592</t>
  </si>
  <si>
    <t>E103593</t>
  </si>
  <si>
    <t>E103594</t>
  </si>
  <si>
    <t>E103595</t>
  </si>
  <si>
    <t>E103596</t>
  </si>
  <si>
    <t>E103597</t>
  </si>
  <si>
    <t>E103599</t>
  </si>
  <si>
    <t>E103600</t>
  </si>
  <si>
    <t>E103601</t>
  </si>
  <si>
    <t>E103602</t>
  </si>
  <si>
    <t>E103603</t>
  </si>
  <si>
    <t>E103604</t>
  </si>
  <si>
    <t>E103606</t>
  </si>
  <si>
    <t>E103607</t>
  </si>
  <si>
    <t>E103608</t>
  </si>
  <si>
    <t>E103609</t>
  </si>
  <si>
    <t>E103610</t>
  </si>
  <si>
    <t>E103611</t>
  </si>
  <si>
    <t>E103612</t>
  </si>
  <si>
    <t>E103613</t>
  </si>
  <si>
    <t>E103614</t>
  </si>
  <si>
    <t>E103615</t>
  </si>
  <si>
    <t>E103616</t>
  </si>
  <si>
    <t>E103617</t>
  </si>
  <si>
    <t>E103618</t>
  </si>
  <si>
    <t>E103619</t>
  </si>
  <si>
    <t>E103620</t>
  </si>
  <si>
    <t>E103621</t>
  </si>
  <si>
    <t>E103622</t>
  </si>
  <si>
    <t>E103623</t>
  </si>
  <si>
    <t>E103624</t>
  </si>
  <si>
    <t>E103625</t>
  </si>
  <si>
    <t>E103626</t>
  </si>
  <si>
    <t>E103627</t>
  </si>
  <si>
    <t>E103628</t>
  </si>
  <si>
    <t>E103629</t>
  </si>
  <si>
    <t>E103630</t>
  </si>
  <si>
    <t>E103634</t>
  </si>
  <si>
    <t>E103635</t>
  </si>
  <si>
    <t>E103637</t>
  </si>
  <si>
    <t>E103638</t>
  </si>
  <si>
    <t>E103639</t>
  </si>
  <si>
    <t>E103640</t>
  </si>
  <si>
    <t>E103641</t>
  </si>
  <si>
    <t>E103642</t>
  </si>
  <si>
    <t>E103643</t>
  </si>
  <si>
    <t>E103644</t>
  </si>
  <si>
    <t>E103645</t>
  </si>
  <si>
    <t>E103646</t>
  </si>
  <si>
    <t>E103647</t>
  </si>
  <si>
    <t>E103648</t>
  </si>
  <si>
    <t>E103649</t>
  </si>
  <si>
    <t>E103650</t>
  </si>
  <si>
    <t>E103651</t>
  </si>
  <si>
    <t>E103652</t>
  </si>
  <si>
    <t>E103653</t>
  </si>
  <si>
    <t>E103654</t>
  </si>
  <si>
    <t>E103655</t>
  </si>
  <si>
    <t>E103657</t>
  </si>
  <si>
    <t>E103658</t>
  </si>
  <si>
    <t>E103659</t>
  </si>
  <si>
    <t>E103660</t>
  </si>
  <si>
    <t>E103661</t>
  </si>
  <si>
    <t>E103662</t>
  </si>
  <si>
    <t>E103663</t>
  </si>
  <si>
    <t>E103665</t>
  </si>
  <si>
    <t>E103666</t>
  </si>
  <si>
    <t>E103667</t>
  </si>
  <si>
    <t>E103668</t>
  </si>
  <si>
    <t>E103669</t>
  </si>
  <si>
    <t>E103670</t>
  </si>
  <si>
    <t>E103672</t>
  </si>
  <si>
    <t>E103673</t>
  </si>
  <si>
    <t>E103674</t>
  </si>
  <si>
    <t>E103675</t>
  </si>
  <si>
    <t>E103676</t>
  </si>
  <si>
    <t>E103677</t>
  </si>
  <si>
    <t>E103678</t>
  </si>
  <si>
    <t>E103679</t>
  </si>
  <si>
    <t>E103680</t>
  </si>
  <si>
    <t>E103681</t>
  </si>
  <si>
    <t>E103682</t>
  </si>
  <si>
    <t>E103683</t>
  </si>
  <si>
    <t>E103684</t>
  </si>
  <si>
    <t>E103685</t>
  </si>
  <si>
    <t>E103686</t>
  </si>
  <si>
    <t>E103687</t>
  </si>
  <si>
    <t>E103688</t>
  </si>
  <si>
    <t>E103689</t>
  </si>
  <si>
    <t>E103690</t>
  </si>
  <si>
    <t>E103691</t>
  </si>
  <si>
    <t>E103692</t>
  </si>
  <si>
    <t>E103693</t>
  </si>
  <si>
    <t>E103694</t>
  </si>
  <si>
    <t>E103695</t>
  </si>
  <si>
    <t>E103697</t>
  </si>
  <si>
    <t>E103698</t>
  </si>
  <si>
    <t>E103699</t>
  </si>
  <si>
    <t>E103700</t>
  </si>
  <si>
    <t>E103701</t>
  </si>
  <si>
    <t>E103702</t>
  </si>
  <si>
    <t>E103703</t>
  </si>
  <si>
    <t>E103704</t>
  </si>
  <si>
    <t>E103705</t>
  </si>
  <si>
    <t>E103707</t>
  </si>
  <si>
    <t>E103708</t>
  </si>
  <si>
    <t>E103710</t>
  </si>
  <si>
    <t>E103711</t>
  </si>
  <si>
    <t>E103712</t>
  </si>
  <si>
    <t>E103713</t>
  </si>
  <si>
    <t>E103714</t>
  </si>
  <si>
    <t>E103715</t>
  </si>
  <si>
    <t>E103716</t>
  </si>
  <si>
    <t>E103718</t>
  </si>
  <si>
    <t>E103719</t>
  </si>
  <si>
    <t>E103720</t>
  </si>
  <si>
    <t>E103721</t>
  </si>
  <si>
    <t>E103722</t>
  </si>
  <si>
    <t>E103723</t>
  </si>
  <si>
    <t>E103724</t>
  </si>
  <si>
    <t>E103725</t>
  </si>
  <si>
    <t>E103726</t>
  </si>
  <si>
    <t>E103727</t>
  </si>
  <si>
    <t>E103728</t>
  </si>
  <si>
    <t>E103729</t>
  </si>
  <si>
    <t>E103730</t>
  </si>
  <si>
    <t>E103731</t>
  </si>
  <si>
    <t>E103732</t>
  </si>
  <si>
    <t>E103733</t>
  </si>
  <si>
    <t>E103734</t>
  </si>
  <si>
    <t>E103735</t>
  </si>
  <si>
    <t>E103736</t>
  </si>
  <si>
    <t>E103737</t>
  </si>
  <si>
    <t>E103738</t>
  </si>
  <si>
    <t>E103739</t>
  </si>
  <si>
    <t>E103740</t>
  </si>
  <si>
    <t>E103741</t>
  </si>
  <si>
    <t>E103743</t>
  </si>
  <si>
    <t>E103745</t>
  </si>
  <si>
    <t>E103746</t>
  </si>
  <si>
    <t>E103747</t>
  </si>
  <si>
    <t>E103748</t>
  </si>
  <si>
    <t>E103749</t>
  </si>
  <si>
    <t>E103750</t>
  </si>
  <si>
    <t>E103751</t>
  </si>
  <si>
    <t>E103752</t>
  </si>
  <si>
    <t>E103753</t>
  </si>
  <si>
    <t>E103755</t>
  </si>
  <si>
    <t>E103756</t>
  </si>
  <si>
    <t>E103757</t>
  </si>
  <si>
    <t>E103758</t>
  </si>
  <si>
    <t>E103759</t>
  </si>
  <si>
    <t>E103760</t>
  </si>
  <si>
    <t>E103761</t>
  </si>
  <si>
    <t>E103763</t>
  </si>
  <si>
    <t>E103764</t>
  </si>
  <si>
    <t>E103765</t>
  </si>
  <si>
    <t>E103766</t>
  </si>
  <si>
    <t>E103767</t>
  </si>
  <si>
    <t>E103768</t>
  </si>
  <si>
    <t>E103769</t>
  </si>
  <si>
    <t>E103770</t>
  </si>
  <si>
    <t>E103771</t>
  </si>
  <si>
    <t>E103772</t>
  </si>
  <si>
    <t>E103773</t>
  </si>
  <si>
    <t>E103774</t>
  </si>
  <si>
    <t>E103775</t>
  </si>
  <si>
    <t>E103776</t>
  </si>
  <si>
    <t>E103777</t>
  </si>
  <si>
    <t>E103778</t>
  </si>
  <si>
    <t>E103779</t>
  </si>
  <si>
    <t>E103780</t>
  </si>
  <si>
    <t>E103781</t>
  </si>
  <si>
    <t>E103782</t>
  </si>
  <si>
    <t>E103783</t>
  </si>
  <si>
    <t>E103784</t>
  </si>
  <si>
    <t>E103785</t>
  </si>
  <si>
    <t>E103786</t>
  </si>
  <si>
    <t>E103787</t>
  </si>
  <si>
    <t>E103788</t>
  </si>
  <si>
    <t>E103789</t>
  </si>
  <si>
    <t>E103790</t>
  </si>
  <si>
    <t>E103791</t>
  </si>
  <si>
    <t>E103792</t>
  </si>
  <si>
    <t>E103794</t>
  </si>
  <si>
    <t>E103795</t>
  </si>
  <si>
    <t>E103796</t>
  </si>
  <si>
    <t>E103797</t>
  </si>
  <si>
    <t>E103798</t>
  </si>
  <si>
    <t>E103799</t>
  </si>
  <si>
    <t>E103800</t>
  </si>
  <si>
    <t>E103801</t>
  </si>
  <si>
    <t>E103803</t>
  </si>
  <si>
    <t>E103804</t>
  </si>
  <si>
    <t>E103805</t>
  </si>
  <si>
    <t>E103806</t>
  </si>
  <si>
    <t>E103807</t>
  </si>
  <si>
    <t>E103808</t>
  </si>
  <si>
    <t>E103809</t>
  </si>
  <si>
    <t>E103810</t>
  </si>
  <si>
    <t>E103811</t>
  </si>
  <si>
    <t>E103812</t>
  </si>
  <si>
    <t>E103813</t>
  </si>
  <si>
    <t>E103814</t>
  </si>
  <si>
    <t>E103816</t>
  </si>
  <si>
    <t>E103817</t>
  </si>
  <si>
    <t>E103818</t>
  </si>
  <si>
    <t>E103819</t>
  </si>
  <si>
    <t>E103820</t>
  </si>
  <si>
    <t>E103821</t>
  </si>
  <si>
    <t>E103822</t>
  </si>
  <si>
    <t>E103823</t>
  </si>
  <si>
    <t>E103825</t>
  </si>
  <si>
    <t>E103826</t>
  </si>
  <si>
    <t>E103827</t>
  </si>
  <si>
    <t>E103828</t>
  </si>
  <si>
    <t>E103829</t>
  </si>
  <si>
    <t>E103831</t>
  </si>
  <si>
    <t>E103832</t>
  </si>
  <si>
    <t>E103833</t>
  </si>
  <si>
    <t>E103834</t>
  </si>
  <si>
    <t>E103835</t>
  </si>
  <si>
    <t>E103836</t>
  </si>
  <si>
    <t>E103837</t>
  </si>
  <si>
    <t>E103838</t>
  </si>
  <si>
    <t>E103839</t>
  </si>
  <si>
    <t>E103840</t>
  </si>
  <si>
    <t>E103841</t>
  </si>
  <si>
    <t>E103842</t>
  </si>
  <si>
    <t>E103843</t>
  </si>
  <si>
    <t>E103844</t>
  </si>
  <si>
    <t>E103845</t>
  </si>
  <si>
    <t>E103846</t>
  </si>
  <si>
    <t>E103847</t>
  </si>
  <si>
    <t>E103848</t>
  </si>
  <si>
    <t>E103849</t>
  </si>
  <si>
    <t>E103850</t>
  </si>
  <si>
    <t>E103851</t>
  </si>
  <si>
    <t>E103852</t>
  </si>
  <si>
    <t>E103854</t>
  </si>
  <si>
    <t>E103855</t>
  </si>
  <si>
    <t>E103856</t>
  </si>
  <si>
    <t>E103857</t>
  </si>
  <si>
    <t>E103859</t>
  </si>
  <si>
    <t>E103860</t>
  </si>
  <si>
    <t>E103861</t>
  </si>
  <si>
    <t>E103862</t>
  </si>
  <si>
    <t>E103863</t>
  </si>
  <si>
    <t>E103864</t>
  </si>
  <si>
    <t>E103865</t>
  </si>
  <si>
    <t>E103866</t>
  </si>
  <si>
    <t>E103868</t>
  </si>
  <si>
    <t>E103869</t>
  </si>
  <si>
    <t>E103870</t>
  </si>
  <si>
    <t>E103871</t>
  </si>
  <si>
    <t>E103872</t>
  </si>
  <si>
    <t>E103873</t>
  </si>
  <si>
    <t>E103874</t>
  </si>
  <si>
    <t>E103875</t>
  </si>
  <si>
    <t>E103876</t>
  </si>
  <si>
    <t>E103877</t>
  </si>
  <si>
    <t>E103878</t>
  </si>
  <si>
    <t>E103879</t>
  </si>
  <si>
    <t>E103880</t>
  </si>
  <si>
    <t>E103881</t>
  </si>
  <si>
    <t>E103882</t>
  </si>
  <si>
    <t>E103884</t>
  </si>
  <si>
    <t>E103885</t>
  </si>
  <si>
    <t>E103886</t>
  </si>
  <si>
    <t>E103887</t>
  </si>
  <si>
    <t>E103888</t>
  </si>
  <si>
    <t>E103889</t>
  </si>
  <si>
    <t>E103890</t>
  </si>
  <si>
    <t>E103891</t>
  </si>
  <si>
    <t>E103892</t>
  </si>
  <si>
    <t>E103893</t>
  </si>
  <si>
    <t>E103894</t>
  </si>
  <si>
    <t>E103895</t>
  </si>
  <si>
    <t>E103896</t>
  </si>
  <si>
    <t>E103897</t>
  </si>
  <si>
    <t>E103898</t>
  </si>
  <si>
    <t>E103899</t>
  </si>
  <si>
    <t>E103900</t>
  </si>
  <si>
    <t>E103901</t>
  </si>
  <si>
    <t>E103902</t>
  </si>
  <si>
    <t>E103903</t>
  </si>
  <si>
    <t>E103906</t>
  </si>
  <si>
    <t>E103907</t>
  </si>
  <si>
    <t>E103908</t>
  </si>
  <si>
    <t>E103909</t>
  </si>
  <si>
    <t>E103910</t>
  </si>
  <si>
    <t>E103911</t>
  </si>
  <si>
    <t>E103912</t>
  </si>
  <si>
    <t>E103913</t>
  </si>
  <si>
    <t>E103914</t>
  </si>
  <si>
    <t>E103915</t>
  </si>
  <si>
    <t>E103916</t>
  </si>
  <si>
    <t>E103917</t>
  </si>
  <si>
    <t>E103918</t>
  </si>
  <si>
    <t>E103919</t>
  </si>
  <si>
    <t>E103920</t>
  </si>
  <si>
    <t>E103921</t>
  </si>
  <si>
    <t>E103922</t>
  </si>
  <si>
    <t>E103924</t>
  </si>
  <si>
    <t>E103925</t>
  </si>
  <si>
    <t>E103926</t>
  </si>
  <si>
    <t>E103927</t>
  </si>
  <si>
    <t>E103928</t>
  </si>
  <si>
    <t>E103929</t>
  </si>
  <si>
    <t>E103930</t>
  </si>
  <si>
    <t>E103931</t>
  </si>
  <si>
    <t>E103932</t>
  </si>
  <si>
    <t>E103933</t>
  </si>
  <si>
    <t>E103934</t>
  </si>
  <si>
    <t>E103935</t>
  </si>
  <si>
    <t>E103937</t>
  </si>
  <si>
    <t>E103938</t>
  </si>
  <si>
    <t>E103939</t>
  </si>
  <si>
    <t>E103940</t>
  </si>
  <si>
    <t>E103941</t>
  </si>
  <si>
    <t>E103942</t>
  </si>
  <si>
    <t>E103943</t>
  </si>
  <si>
    <t>E103944</t>
  </si>
  <si>
    <t>E103946</t>
  </si>
  <si>
    <t>E103947</t>
  </si>
  <si>
    <t>E103948</t>
  </si>
  <si>
    <t>E103949</t>
  </si>
  <si>
    <t>E103950</t>
  </si>
  <si>
    <t>E103951</t>
  </si>
  <si>
    <t>E103952</t>
  </si>
  <si>
    <t>E103953</t>
  </si>
  <si>
    <t>E103954</t>
  </si>
  <si>
    <t>E103955</t>
  </si>
  <si>
    <t>E103956</t>
  </si>
  <si>
    <t>E103957</t>
  </si>
  <si>
    <t>E103958</t>
  </si>
  <si>
    <t>E103959</t>
  </si>
  <si>
    <t>E103960</t>
  </si>
  <si>
    <t>E103961</t>
  </si>
  <si>
    <t>E103962</t>
  </si>
  <si>
    <t>E103963</t>
  </si>
  <si>
    <t>E103964</t>
  </si>
  <si>
    <t>E103965</t>
  </si>
  <si>
    <t>E103966</t>
  </si>
  <si>
    <t>E103967</t>
  </si>
  <si>
    <t>E103968</t>
  </si>
  <si>
    <t>E103969</t>
  </si>
  <si>
    <t>E103970</t>
  </si>
  <si>
    <t>E103971</t>
  </si>
  <si>
    <t>E103972</t>
  </si>
  <si>
    <t>E103973</t>
  </si>
  <si>
    <t>E103974</t>
  </si>
  <si>
    <t>E103975</t>
  </si>
  <si>
    <t>E103976</t>
  </si>
  <si>
    <t>E103978</t>
  </si>
  <si>
    <t>E103979</t>
  </si>
  <si>
    <t>E103980</t>
  </si>
  <si>
    <t>E103981</t>
  </si>
  <si>
    <t>E103982</t>
  </si>
  <si>
    <t>E103983</t>
  </si>
  <si>
    <t>E103984</t>
  </si>
  <si>
    <t>E103986</t>
  </si>
  <si>
    <t>E103987</t>
  </si>
  <si>
    <t>E103988</t>
  </si>
  <si>
    <t>E103990</t>
  </si>
  <si>
    <t>E103992</t>
  </si>
  <si>
    <t>E103993</t>
  </si>
  <si>
    <t>E103994</t>
  </si>
  <si>
    <t>E103995</t>
  </si>
  <si>
    <t>E103996</t>
  </si>
  <si>
    <t>E103997</t>
  </si>
  <si>
    <t>E103998</t>
  </si>
  <si>
    <t>E103999</t>
  </si>
  <si>
    <t>E104000</t>
  </si>
  <si>
    <t>E104001</t>
  </si>
  <si>
    <t>E104003</t>
  </si>
  <si>
    <t>E104004</t>
  </si>
  <si>
    <t>E104005</t>
  </si>
  <si>
    <t>E104006</t>
  </si>
  <si>
    <t>E104007</t>
  </si>
  <si>
    <t>E104008</t>
  </si>
  <si>
    <t>E104009</t>
  </si>
  <si>
    <t>E104010</t>
  </si>
  <si>
    <t>E104011</t>
  </si>
  <si>
    <t>E104012</t>
  </si>
  <si>
    <t>E104014</t>
  </si>
  <si>
    <t>E104015</t>
  </si>
  <si>
    <t>E104016</t>
  </si>
  <si>
    <t>E104017</t>
  </si>
  <si>
    <t>E104018</t>
  </si>
  <si>
    <t>E104019</t>
  </si>
  <si>
    <t>E104020</t>
  </si>
  <si>
    <t>E104021</t>
  </si>
  <si>
    <t>E104022</t>
  </si>
  <si>
    <t>E104023</t>
  </si>
  <si>
    <t>E104024</t>
  </si>
  <si>
    <t>E104025</t>
  </si>
  <si>
    <t>E104026</t>
  </si>
  <si>
    <t>E104027</t>
  </si>
  <si>
    <t>E104028</t>
  </si>
  <si>
    <t>E104029</t>
  </si>
  <si>
    <t>E104030</t>
  </si>
  <si>
    <t>E104031</t>
  </si>
  <si>
    <t>E104033</t>
  </si>
  <si>
    <t>E104034</t>
  </si>
  <si>
    <t>E104035</t>
  </si>
  <si>
    <t>E104036</t>
  </si>
  <si>
    <t>E104037</t>
  </si>
  <si>
    <t>E104038</t>
  </si>
  <si>
    <t>E104039</t>
  </si>
  <si>
    <t>E104040</t>
  </si>
  <si>
    <t>E104041</t>
  </si>
  <si>
    <t>E104042</t>
  </si>
  <si>
    <t>E104043</t>
  </si>
  <si>
    <t>E104045</t>
  </si>
  <si>
    <t>E104046</t>
  </si>
  <si>
    <t>E104047</t>
  </si>
  <si>
    <t>E104048</t>
  </si>
  <si>
    <t>E104049</t>
  </si>
  <si>
    <t>E104051</t>
  </si>
  <si>
    <t>E104052</t>
  </si>
  <si>
    <t>E104054</t>
  </si>
  <si>
    <t>E104056</t>
  </si>
  <si>
    <t>E104057</t>
  </si>
  <si>
    <t>E104058</t>
  </si>
  <si>
    <t>E104059</t>
  </si>
  <si>
    <t>E104060</t>
  </si>
  <si>
    <t>E104061</t>
  </si>
  <si>
    <t>E104062</t>
  </si>
  <si>
    <t>E104063</t>
  </si>
  <si>
    <t>E104064</t>
  </si>
  <si>
    <t>E104065</t>
  </si>
  <si>
    <t>E104067</t>
  </si>
  <si>
    <t>E104068</t>
  </si>
  <si>
    <t>E104069</t>
  </si>
  <si>
    <t>E104070</t>
  </si>
  <si>
    <t>E104071</t>
  </si>
  <si>
    <t>E104072</t>
  </si>
  <si>
    <t>E104073</t>
  </si>
  <si>
    <t>E104075</t>
  </si>
  <si>
    <t>E104076</t>
  </si>
  <si>
    <t>E104077</t>
  </si>
  <si>
    <t>E104079</t>
  </si>
  <si>
    <t>E104082</t>
  </si>
  <si>
    <t>E104083</t>
  </si>
  <si>
    <t>E104084</t>
  </si>
  <si>
    <t>E104085</t>
  </si>
  <si>
    <t>E104086</t>
  </si>
  <si>
    <t>E104087</t>
  </si>
  <si>
    <t>E104088</t>
  </si>
  <si>
    <t>E104089</t>
  </si>
  <si>
    <t>E104090</t>
  </si>
  <si>
    <t>E104091</t>
  </si>
  <si>
    <t>E104094</t>
  </si>
  <si>
    <t>E104095</t>
  </si>
  <si>
    <t>E104096</t>
  </si>
  <si>
    <t>E104097</t>
  </si>
  <si>
    <t>E104098</t>
  </si>
  <si>
    <t>E104099</t>
  </si>
  <si>
    <t>E104100</t>
  </si>
  <si>
    <t>E104102</t>
  </si>
  <si>
    <t>E104104</t>
  </si>
  <si>
    <t>E104105</t>
  </si>
  <si>
    <t>E104106</t>
  </si>
  <si>
    <t>E104107</t>
  </si>
  <si>
    <t>E104108</t>
  </si>
  <si>
    <t>E104109</t>
  </si>
  <si>
    <t>E104110</t>
  </si>
  <si>
    <t>E104111</t>
  </si>
  <si>
    <t>E104112</t>
  </si>
  <si>
    <t>E104113</t>
  </si>
  <si>
    <t>E104114</t>
  </si>
  <si>
    <t>E104115</t>
  </si>
  <si>
    <t>E104117</t>
  </si>
  <si>
    <t>E104118</t>
  </si>
  <si>
    <t>E104119</t>
  </si>
  <si>
    <t>E104120</t>
  </si>
  <si>
    <t>E104122</t>
  </si>
  <si>
    <t>E104123</t>
  </si>
  <si>
    <t>E104124</t>
  </si>
  <si>
    <t>E104125</t>
  </si>
  <si>
    <t>E104126</t>
  </si>
  <si>
    <t>E104127</t>
  </si>
  <si>
    <t>E104128</t>
  </si>
  <si>
    <t>E104129</t>
  </si>
  <si>
    <t>E104130</t>
  </si>
  <si>
    <t>E104131</t>
  </si>
  <si>
    <t>E104133</t>
  </si>
  <si>
    <t>E104135</t>
  </si>
  <si>
    <t>E104136</t>
  </si>
  <si>
    <t>E104137</t>
  </si>
  <si>
    <t>E104138</t>
  </si>
  <si>
    <t>E104139</t>
  </si>
  <si>
    <t>E104140</t>
  </si>
  <si>
    <t>E104141</t>
  </si>
  <si>
    <t>E104142</t>
  </si>
  <si>
    <t>E104143</t>
  </si>
  <si>
    <t>E104144</t>
  </si>
  <si>
    <t>E104145</t>
  </si>
  <si>
    <t>E104146</t>
  </si>
  <si>
    <t>E104147</t>
  </si>
  <si>
    <t>E104148</t>
  </si>
  <si>
    <t>E104149</t>
  </si>
  <si>
    <t>E104151</t>
  </si>
  <si>
    <t>E104152</t>
  </si>
  <si>
    <t>E104153</t>
  </si>
  <si>
    <t>E104154</t>
  </si>
  <si>
    <t>E104155</t>
  </si>
  <si>
    <t>E104156</t>
  </si>
  <si>
    <t>E104157</t>
  </si>
  <si>
    <t>E104158</t>
  </si>
  <si>
    <t>E104159</t>
  </si>
  <si>
    <t>E104160</t>
  </si>
  <si>
    <t>E104161</t>
  </si>
  <si>
    <t>E104162</t>
  </si>
  <si>
    <t>E104163</t>
  </si>
  <si>
    <t>E104164</t>
  </si>
  <si>
    <t>E104165</t>
  </si>
  <si>
    <t>E104166</t>
  </si>
  <si>
    <t>E104167</t>
  </si>
  <si>
    <t>E104168</t>
  </si>
  <si>
    <t>E104169</t>
  </si>
  <si>
    <t>E104170</t>
  </si>
  <si>
    <t>E104171</t>
  </si>
  <si>
    <t>E104172</t>
  </si>
  <si>
    <t>E104173</t>
  </si>
  <si>
    <t>E104174</t>
  </si>
  <si>
    <t>E104175</t>
  </si>
  <si>
    <t>E104176</t>
  </si>
  <si>
    <t>E104177</t>
  </si>
  <si>
    <t>E104178</t>
  </si>
  <si>
    <t>E104179</t>
  </si>
  <si>
    <t>E104180</t>
  </si>
  <si>
    <t>E104181</t>
  </si>
  <si>
    <t>E104182</t>
  </si>
  <si>
    <t>E104183</t>
  </si>
  <si>
    <t>E104184</t>
  </si>
  <si>
    <t>E104185</t>
  </si>
  <si>
    <t>E104186</t>
  </si>
  <si>
    <t>E104187</t>
  </si>
  <si>
    <t>E104188</t>
  </si>
  <si>
    <t>E104189</t>
  </si>
  <si>
    <t>E104190</t>
  </si>
  <si>
    <t>E104191</t>
  </si>
  <si>
    <t>E104192</t>
  </si>
  <si>
    <t>E104193</t>
  </si>
  <si>
    <t>E104194</t>
  </si>
  <si>
    <t>E104195</t>
  </si>
  <si>
    <t>E104196</t>
  </si>
  <si>
    <t>E104197</t>
  </si>
  <si>
    <t>E104198</t>
  </si>
  <si>
    <t>E104201</t>
  </si>
  <si>
    <t>E104202</t>
  </si>
  <si>
    <t>E104203</t>
  </si>
  <si>
    <t>E104204</t>
  </si>
  <si>
    <t>E104205</t>
  </si>
  <si>
    <t>E104206</t>
  </si>
  <si>
    <t>E104207</t>
  </si>
  <si>
    <t>E104208</t>
  </si>
  <si>
    <t>E104209</t>
  </si>
  <si>
    <t>E104210</t>
  </si>
  <si>
    <t>E104211</t>
  </si>
  <si>
    <t>E104212</t>
  </si>
  <si>
    <t>E104213</t>
  </si>
  <si>
    <t>E104214</t>
  </si>
  <si>
    <t>E104215</t>
  </si>
  <si>
    <t>E104216</t>
  </si>
  <si>
    <t>E104217</t>
  </si>
  <si>
    <t>E104218</t>
  </si>
  <si>
    <t>E104219</t>
  </si>
  <si>
    <t>E104220</t>
  </si>
  <si>
    <t>E104221</t>
  </si>
  <si>
    <t>E104223</t>
  </si>
  <si>
    <t>E104224</t>
  </si>
  <si>
    <t>E104225</t>
  </si>
  <si>
    <t>E104226</t>
  </si>
  <si>
    <t>E104227</t>
  </si>
  <si>
    <t>E104228</t>
  </si>
  <si>
    <t>E104229</t>
  </si>
  <si>
    <t>E104230</t>
  </si>
  <si>
    <t>E104231</t>
  </si>
  <si>
    <t>E104232</t>
  </si>
  <si>
    <t>E104233</t>
  </si>
  <si>
    <t>E104234</t>
  </si>
  <si>
    <t>E104235</t>
  </si>
  <si>
    <t>E104236</t>
  </si>
  <si>
    <t>E104237</t>
  </si>
  <si>
    <t>E104238</t>
  </si>
  <si>
    <t>E104239</t>
  </si>
  <si>
    <t>E104240</t>
  </si>
  <si>
    <t>E104241</t>
  </si>
  <si>
    <t>E104242</t>
  </si>
  <si>
    <t>E104243</t>
  </si>
  <si>
    <t>E104244</t>
  </si>
  <si>
    <t>E104245</t>
  </si>
  <si>
    <t>E104246</t>
  </si>
  <si>
    <t>E104247</t>
  </si>
  <si>
    <t>E104248</t>
  </si>
  <si>
    <t>E104249</t>
  </si>
  <si>
    <t>E104250</t>
  </si>
  <si>
    <t>E104251</t>
  </si>
  <si>
    <t>E104252</t>
  </si>
  <si>
    <t>E104253</t>
  </si>
  <si>
    <t>E104254</t>
  </si>
  <si>
    <t>E104255</t>
  </si>
  <si>
    <t>E104256</t>
  </si>
  <si>
    <t>E104257</t>
  </si>
  <si>
    <t>E104258</t>
  </si>
  <si>
    <t>E104259</t>
  </si>
  <si>
    <t>E104260</t>
  </si>
  <si>
    <t>E104261</t>
  </si>
  <si>
    <t>E104262</t>
  </si>
  <si>
    <t>E104263</t>
  </si>
  <si>
    <t>E104264</t>
  </si>
  <si>
    <t>E104265</t>
  </si>
  <si>
    <t>E104266</t>
  </si>
  <si>
    <t>E104267</t>
  </si>
  <si>
    <t>E104268</t>
  </si>
  <si>
    <t>E104269</t>
  </si>
  <si>
    <t>E104270</t>
  </si>
  <si>
    <t>E104271</t>
  </si>
  <si>
    <t>E104272</t>
  </si>
  <si>
    <t>E104273</t>
  </si>
  <si>
    <t>E104274</t>
  </si>
  <si>
    <t>E104275</t>
  </si>
  <si>
    <t>E104276</t>
  </si>
  <si>
    <t>E104277</t>
  </si>
  <si>
    <t>E104278</t>
  </si>
  <si>
    <t>E104279</t>
  </si>
  <si>
    <t>E104280</t>
  </si>
  <si>
    <t>E104281</t>
  </si>
  <si>
    <t>E104282</t>
  </si>
  <si>
    <t>E104283</t>
  </si>
  <si>
    <t>E104284</t>
  </si>
  <si>
    <t>E104286</t>
  </si>
  <si>
    <t>E104287</t>
  </si>
  <si>
    <t>E104288</t>
  </si>
  <si>
    <t>E104289</t>
  </si>
  <si>
    <t>E104290</t>
  </si>
  <si>
    <t>E104291</t>
  </si>
  <si>
    <t>E104292</t>
  </si>
  <si>
    <t>E104294</t>
  </si>
  <si>
    <t>E104295</t>
  </si>
  <si>
    <t>E104296</t>
  </si>
  <si>
    <t>E104297</t>
  </si>
  <si>
    <t>E104298</t>
  </si>
  <si>
    <t>E104299</t>
  </si>
  <si>
    <t>E104300</t>
  </si>
  <si>
    <t>E104301</t>
  </si>
  <si>
    <t>E104302</t>
  </si>
  <si>
    <t>E104304</t>
  </si>
  <si>
    <t>E104305</t>
  </si>
  <si>
    <t>E104306</t>
  </si>
  <si>
    <t>E104307</t>
  </si>
  <si>
    <t>E104308</t>
  </si>
  <si>
    <t>E104309</t>
  </si>
  <si>
    <t>E104310</t>
  </si>
  <si>
    <t>E104311</t>
  </si>
  <si>
    <t>E104312</t>
  </si>
  <si>
    <t>E104313</t>
  </si>
  <si>
    <t>E104314</t>
  </si>
  <si>
    <t>E104315</t>
  </si>
  <si>
    <t>E104316</t>
  </si>
  <si>
    <t>E104317</t>
  </si>
  <si>
    <t>E104319</t>
  </si>
  <si>
    <t>E104320</t>
  </si>
  <si>
    <t>E104321</t>
  </si>
  <si>
    <t>E104322</t>
  </si>
  <si>
    <t>E104323</t>
  </si>
  <si>
    <t>E104324</t>
  </si>
  <si>
    <t>E104325</t>
  </si>
  <si>
    <t>E104326</t>
  </si>
  <si>
    <t>E104327</t>
  </si>
  <si>
    <t>E104328</t>
  </si>
  <si>
    <t>E104329</t>
  </si>
  <si>
    <t>E104330</t>
  </si>
  <si>
    <t>E104331</t>
  </si>
  <si>
    <t>E104332</t>
  </si>
  <si>
    <t>E104333</t>
  </si>
  <si>
    <t>E104334</t>
  </si>
  <si>
    <t>E104335</t>
  </si>
  <si>
    <t>E104336</t>
  </si>
  <si>
    <t>E104337</t>
  </si>
  <si>
    <t>E104338</t>
  </si>
  <si>
    <t>E104339</t>
  </si>
  <si>
    <t>E104340</t>
  </si>
  <si>
    <t>E104343</t>
  </si>
  <si>
    <t>E104344</t>
  </si>
  <si>
    <t>E104345</t>
  </si>
  <si>
    <t>E104346</t>
  </si>
  <si>
    <t>E104347</t>
  </si>
  <si>
    <t>E104348</t>
  </si>
  <si>
    <t>E104349</t>
  </si>
  <si>
    <t>E104351</t>
  </si>
  <si>
    <t>E104352</t>
  </si>
  <si>
    <t>E104353</t>
  </si>
  <si>
    <t>E104354</t>
  </si>
  <si>
    <t>E104355</t>
  </si>
  <si>
    <t>E104356</t>
  </si>
  <si>
    <t>E104357</t>
  </si>
  <si>
    <t>E104358</t>
  </si>
  <si>
    <t>E104359</t>
  </si>
  <si>
    <t>E104360</t>
  </si>
  <si>
    <t>E104361</t>
  </si>
  <si>
    <t>E104362</t>
  </si>
  <si>
    <t>E104363</t>
  </si>
  <si>
    <t>E104364</t>
  </si>
  <si>
    <t>E104365</t>
  </si>
  <si>
    <t>E104366</t>
  </si>
  <si>
    <t>E104367</t>
  </si>
  <si>
    <t>E104368</t>
  </si>
  <si>
    <t>E104369</t>
  </si>
  <si>
    <t>E104370</t>
  </si>
  <si>
    <t>E104371</t>
  </si>
  <si>
    <t>E104372</t>
  </si>
  <si>
    <t>E104373</t>
  </si>
  <si>
    <t>E104374</t>
  </si>
  <si>
    <t>E104375</t>
  </si>
  <si>
    <t>E104376</t>
  </si>
  <si>
    <t>E104377</t>
  </si>
  <si>
    <t>E104379</t>
  </si>
  <si>
    <t>E104380</t>
  </si>
  <si>
    <t>E104381</t>
  </si>
  <si>
    <t>E104382</t>
  </si>
  <si>
    <t>E104383</t>
  </si>
  <si>
    <t>E104384</t>
  </si>
  <si>
    <t>E104385</t>
  </si>
  <si>
    <t>E104387</t>
  </si>
  <si>
    <t>E104388</t>
  </si>
  <si>
    <t>E104389</t>
  </si>
  <si>
    <t>E104390</t>
  </si>
  <si>
    <t>E104391</t>
  </si>
  <si>
    <t>E104392</t>
  </si>
  <si>
    <t>E104393</t>
  </si>
  <si>
    <t>E104394</t>
  </si>
  <si>
    <t>E104395</t>
  </si>
  <si>
    <t>E104396</t>
  </si>
  <si>
    <t>E104397</t>
  </si>
  <si>
    <t>E104398</t>
  </si>
  <si>
    <t>E104399</t>
  </si>
  <si>
    <t>E104401</t>
  </si>
  <si>
    <t>E104402</t>
  </si>
  <si>
    <t>E104403</t>
  </si>
  <si>
    <t>E104405</t>
  </si>
  <si>
    <t>E104406</t>
  </si>
  <si>
    <t>E104407</t>
  </si>
  <si>
    <t>E104408</t>
  </si>
  <si>
    <t>E104409</t>
  </si>
  <si>
    <t>E104410</t>
  </si>
  <si>
    <t>E104411</t>
  </si>
  <si>
    <t>E104412</t>
  </si>
  <si>
    <t>E104413</t>
  </si>
  <si>
    <t>E104414</t>
  </si>
  <si>
    <t>E104415</t>
  </si>
  <si>
    <t>E104416</t>
  </si>
  <si>
    <t>E104417</t>
  </si>
  <si>
    <t>E104418</t>
  </si>
  <si>
    <t>E104419</t>
  </si>
  <si>
    <t>E104420</t>
  </si>
  <si>
    <t>E104421</t>
  </si>
  <si>
    <t>E104422</t>
  </si>
  <si>
    <t>E104423</t>
  </si>
  <si>
    <t>E104424</t>
  </si>
  <si>
    <t>E104425</t>
  </si>
  <si>
    <t>E104426</t>
  </si>
  <si>
    <t>E104427</t>
  </si>
  <si>
    <t>E104428</t>
  </si>
  <si>
    <t>E104429</t>
  </si>
  <si>
    <t>E104430</t>
  </si>
  <si>
    <t>E104431</t>
  </si>
  <si>
    <t>E104432</t>
  </si>
  <si>
    <t>E104433</t>
  </si>
  <si>
    <t>E104434</t>
  </si>
  <si>
    <t>E104435</t>
  </si>
  <si>
    <t>E104436</t>
  </si>
  <si>
    <t>E104437</t>
  </si>
  <si>
    <t>E104439</t>
  </si>
  <si>
    <t>E104440</t>
  </si>
  <si>
    <t>E104441</t>
  </si>
  <si>
    <t>E104442</t>
  </si>
  <si>
    <t>E104444</t>
  </si>
  <si>
    <t>E104445</t>
  </si>
  <si>
    <t>E104446</t>
  </si>
  <si>
    <t>E104447</t>
  </si>
  <si>
    <t>E104448</t>
  </si>
  <si>
    <t>E104449</t>
  </si>
  <si>
    <t>E104450</t>
  </si>
  <si>
    <t>E104451</t>
  </si>
  <si>
    <t>E104453</t>
  </si>
  <si>
    <t>E104454</t>
  </si>
  <si>
    <t>E104455</t>
  </si>
  <si>
    <t>E104456</t>
  </si>
  <si>
    <t>E104457</t>
  </si>
  <si>
    <t>E104459</t>
  </si>
  <si>
    <t>E104460</t>
  </si>
  <si>
    <t>E104462</t>
  </si>
  <si>
    <t>E104463</t>
  </si>
  <si>
    <t>E104464</t>
  </si>
  <si>
    <t>E104465</t>
  </si>
  <si>
    <t>E104466</t>
  </si>
  <si>
    <t>E104467</t>
  </si>
  <si>
    <t>E104468</t>
  </si>
  <si>
    <t>E104469</t>
  </si>
  <si>
    <t>E104470</t>
  </si>
  <si>
    <t>E104471</t>
  </si>
  <si>
    <t>E104472</t>
  </si>
  <si>
    <t>E104473</t>
  </si>
  <si>
    <t>E104474</t>
  </si>
  <si>
    <t>E104475</t>
  </si>
  <si>
    <t>E104476</t>
  </si>
  <si>
    <t>E104477</t>
  </si>
  <si>
    <t>E104478</t>
  </si>
  <si>
    <t>E104479</t>
  </si>
  <si>
    <t>E104480</t>
  </si>
  <si>
    <t>E104482</t>
  </si>
  <si>
    <t>E104483</t>
  </si>
  <si>
    <t>E104484</t>
  </si>
  <si>
    <t>E104485</t>
  </si>
  <si>
    <t>E104486</t>
  </si>
  <si>
    <t>E104487</t>
  </si>
  <si>
    <t>E104488</t>
  </si>
  <si>
    <t>E104489</t>
  </si>
  <si>
    <t>E104490</t>
  </si>
  <si>
    <t>E104491</t>
  </si>
  <si>
    <t>E104492</t>
  </si>
  <si>
    <t>E104493</t>
  </si>
  <si>
    <t>E104494</t>
  </si>
  <si>
    <t>E104496</t>
  </si>
  <si>
    <t>E104497</t>
  </si>
  <si>
    <t>E104498</t>
  </si>
  <si>
    <t>E104499</t>
  </si>
  <si>
    <t>E104500</t>
  </si>
  <si>
    <t>E104501</t>
  </si>
  <si>
    <t>E104502</t>
  </si>
  <si>
    <t>E104503</t>
  </si>
  <si>
    <t>E104504</t>
  </si>
  <si>
    <t>E104505</t>
  </si>
  <si>
    <t>E104506</t>
  </si>
  <si>
    <t>E104507</t>
  </si>
  <si>
    <t>E104508</t>
  </si>
  <si>
    <t>E104509</t>
  </si>
  <si>
    <t>E104510</t>
  </si>
  <si>
    <t>E104511</t>
  </si>
  <si>
    <t>E104512</t>
  </si>
  <si>
    <t>E104513</t>
  </si>
  <si>
    <t>E104514</t>
  </si>
  <si>
    <t>E104515</t>
  </si>
  <si>
    <t>E104516</t>
  </si>
  <si>
    <t>E104517</t>
  </si>
  <si>
    <t>E104518</t>
  </si>
  <si>
    <t>E104519</t>
  </si>
  <si>
    <t>E104520</t>
  </si>
  <si>
    <t>E104521</t>
  </si>
  <si>
    <t>E104522</t>
  </si>
  <si>
    <t>E104523</t>
  </si>
  <si>
    <t>E104524</t>
  </si>
  <si>
    <t>E104525</t>
  </si>
  <si>
    <t>E104526</t>
  </si>
  <si>
    <t>E104527</t>
  </si>
  <si>
    <t>E104528</t>
  </si>
  <si>
    <t>E104529</t>
  </si>
  <si>
    <t>E104530</t>
  </si>
  <si>
    <t>E104531</t>
  </si>
  <si>
    <t>E104532</t>
  </si>
  <si>
    <t>E104533</t>
  </si>
  <si>
    <t>E104534</t>
  </si>
  <si>
    <t>E104535</t>
  </si>
  <si>
    <t>E104536</t>
  </si>
  <si>
    <t>E104537</t>
  </si>
  <si>
    <t>E104538</t>
  </si>
  <si>
    <t>E104539</t>
  </si>
  <si>
    <t>E104540</t>
  </si>
  <si>
    <t>E104541</t>
  </si>
  <si>
    <t>E104542</t>
  </si>
  <si>
    <t>E104543</t>
  </si>
  <si>
    <t>E104544</t>
  </si>
  <si>
    <t>E104545</t>
  </si>
  <si>
    <t>E104546</t>
  </si>
  <si>
    <t>E104547</t>
  </si>
  <si>
    <t>E104548</t>
  </si>
  <si>
    <t>E104549</t>
  </si>
  <si>
    <t>E104550</t>
  </si>
  <si>
    <t>E104551</t>
  </si>
  <si>
    <t>E104552</t>
  </si>
  <si>
    <t>E104553</t>
  </si>
  <si>
    <t>E104555</t>
  </si>
  <si>
    <t>E104556</t>
  </si>
  <si>
    <t>E104557</t>
  </si>
  <si>
    <t>E104558</t>
  </si>
  <si>
    <t>E104559</t>
  </si>
  <si>
    <t>E104560</t>
  </si>
  <si>
    <t>E104561</t>
  </si>
  <si>
    <t>E104562</t>
  </si>
  <si>
    <t>E104563</t>
  </si>
  <si>
    <t>E104564</t>
  </si>
  <si>
    <t>E104565</t>
  </si>
  <si>
    <t>E104566</t>
  </si>
  <si>
    <t>E104567</t>
  </si>
  <si>
    <t>E104568</t>
  </si>
  <si>
    <t>E104569</t>
  </si>
  <si>
    <t>E104570</t>
  </si>
  <si>
    <t>E104571</t>
  </si>
  <si>
    <t>E104572</t>
  </si>
  <si>
    <t>E104573</t>
  </si>
  <si>
    <t>E104574</t>
  </si>
  <si>
    <t>E104575</t>
  </si>
  <si>
    <t>E104576</t>
  </si>
  <si>
    <t>E104577</t>
  </si>
  <si>
    <t>E104579</t>
  </si>
  <si>
    <t>E104580</t>
  </si>
  <si>
    <t>E104581</t>
  </si>
  <si>
    <t>E104582</t>
  </si>
  <si>
    <t>E104583</t>
  </si>
  <si>
    <t>E104584</t>
  </si>
  <si>
    <t>E104585</t>
  </si>
  <si>
    <t>E104586</t>
  </si>
  <si>
    <t>E104587</t>
  </si>
  <si>
    <t>E104588</t>
  </si>
  <si>
    <t>E104589</t>
  </si>
  <si>
    <t>E104591</t>
  </si>
  <si>
    <t>E104592</t>
  </si>
  <si>
    <t>E104593</t>
  </si>
  <si>
    <t>E104594</t>
  </si>
  <si>
    <t>E104595</t>
  </si>
  <si>
    <t>E104596</t>
  </si>
  <si>
    <t>E104597</t>
  </si>
  <si>
    <t>E104598</t>
  </si>
  <si>
    <t>E104599</t>
  </si>
  <si>
    <t>E104600</t>
  </si>
  <si>
    <t>E104601</t>
  </si>
  <si>
    <t>E104602</t>
  </si>
  <si>
    <t>E104603</t>
  </si>
  <si>
    <t>E104604</t>
  </si>
  <si>
    <t>E104605</t>
  </si>
  <si>
    <t>E104606</t>
  </si>
  <si>
    <t>E104607</t>
  </si>
  <si>
    <t>E104608</t>
  </si>
  <si>
    <t>E104609</t>
  </si>
  <si>
    <t>E104610</t>
  </si>
  <si>
    <t>E104611</t>
  </si>
  <si>
    <t>E104612</t>
  </si>
  <si>
    <t>E104613</t>
  </si>
  <si>
    <t>E104614</t>
  </si>
  <si>
    <t>E104615</t>
  </si>
  <si>
    <t>E104617</t>
  </si>
  <si>
    <t>E104618</t>
  </si>
  <si>
    <t>E104619</t>
  </si>
  <si>
    <t>E104620</t>
  </si>
  <si>
    <t>E104621</t>
  </si>
  <si>
    <t>E104622</t>
  </si>
  <si>
    <t>E104623</t>
  </si>
  <si>
    <t>E104624</t>
  </si>
  <si>
    <t>E104626</t>
  </si>
  <si>
    <t>E104627</t>
  </si>
  <si>
    <t>E104628</t>
  </si>
  <si>
    <t>E104629</t>
  </si>
  <si>
    <t>E104630</t>
  </si>
  <si>
    <t>E104631</t>
  </si>
  <si>
    <t>E104632</t>
  </si>
  <si>
    <t>E104633</t>
  </si>
  <si>
    <t>E104634</t>
  </si>
  <si>
    <t>E104635</t>
  </si>
  <si>
    <t>E104636</t>
  </si>
  <si>
    <t>E104637</t>
  </si>
  <si>
    <t>E104638</t>
  </si>
  <si>
    <t>E104639</t>
  </si>
  <si>
    <t>E104640</t>
  </si>
  <si>
    <t>E104642</t>
  </si>
  <si>
    <t>E104643</t>
  </si>
  <si>
    <t>E104644</t>
  </si>
  <si>
    <t>E104645</t>
  </si>
  <si>
    <t>E104646</t>
  </si>
  <si>
    <t>E104647</t>
  </si>
  <si>
    <t>E104648</t>
  </si>
  <si>
    <t>E104649</t>
  </si>
  <si>
    <t>E104650</t>
  </si>
  <si>
    <t>E104651</t>
  </si>
  <si>
    <t>E104652</t>
  </si>
  <si>
    <t>E104653</t>
  </si>
  <si>
    <t>E104654</t>
  </si>
  <si>
    <t>E104655</t>
  </si>
  <si>
    <t>E104656</t>
  </si>
  <si>
    <t>E104657</t>
  </si>
  <si>
    <t>E104658</t>
  </si>
  <si>
    <t>E104659</t>
  </si>
  <si>
    <t>E104660</t>
  </si>
  <si>
    <t>E104661</t>
  </si>
  <si>
    <t>E104662</t>
  </si>
  <si>
    <t>E104663</t>
  </si>
  <si>
    <t>E104664</t>
  </si>
  <si>
    <t>E104665</t>
  </si>
  <si>
    <t>E104666</t>
  </si>
  <si>
    <t>E104667</t>
  </si>
  <si>
    <t>E104668</t>
  </si>
  <si>
    <t>E104669</t>
  </si>
  <si>
    <t>E104670</t>
  </si>
  <si>
    <t>E104671</t>
  </si>
  <si>
    <t>E104672</t>
  </si>
  <si>
    <t>E104673</t>
  </si>
  <si>
    <t>E104674</t>
  </si>
  <si>
    <t>E104675</t>
  </si>
  <si>
    <t>E104676</t>
  </si>
  <si>
    <t>E104677</t>
  </si>
  <si>
    <t>E104678</t>
  </si>
  <si>
    <t>E104679</t>
  </si>
  <si>
    <t>E104680</t>
  </si>
  <si>
    <t>E104681</t>
  </si>
  <si>
    <t>E104682</t>
  </si>
  <si>
    <t>E104683</t>
  </si>
  <si>
    <t>E104684</t>
  </si>
  <si>
    <t>E104685</t>
  </si>
  <si>
    <t>E104686</t>
  </si>
  <si>
    <t>E104687</t>
  </si>
  <si>
    <t>E104688</t>
  </si>
  <si>
    <t>E104689</t>
  </si>
  <si>
    <t>E104690</t>
  </si>
  <si>
    <t>E104691</t>
  </si>
  <si>
    <t>E104692</t>
  </si>
  <si>
    <t>E104693</t>
  </si>
  <si>
    <t>E104694</t>
  </si>
  <si>
    <t>E104695</t>
  </si>
  <si>
    <t>E104696</t>
  </si>
  <si>
    <t>E104697</t>
  </si>
  <si>
    <t>E104698</t>
  </si>
  <si>
    <t>E104699</t>
  </si>
  <si>
    <t>E104700</t>
  </si>
  <si>
    <t>E104702</t>
  </si>
  <si>
    <t>E104703</t>
  </si>
  <si>
    <t>E104705</t>
  </si>
  <si>
    <t>E104706</t>
  </si>
  <si>
    <t>E104707</t>
  </si>
  <si>
    <t>E104708</t>
  </si>
  <si>
    <t>E104709</t>
  </si>
  <si>
    <t>E104710</t>
  </si>
  <si>
    <t>E104711</t>
  </si>
  <si>
    <t>E104712</t>
  </si>
  <si>
    <t>E104713</t>
  </si>
  <si>
    <t>E104714</t>
  </si>
  <si>
    <t>E104715</t>
  </si>
  <si>
    <t>E104716</t>
  </si>
  <si>
    <t>E104718</t>
  </si>
  <si>
    <t>E104719</t>
  </si>
  <si>
    <t>E104720</t>
  </si>
  <si>
    <t>E104721</t>
  </si>
  <si>
    <t>E104722</t>
  </si>
  <si>
    <t>E104723</t>
  </si>
  <si>
    <t>E104724</t>
  </si>
  <si>
    <t>E104725</t>
  </si>
  <si>
    <t>E104726</t>
  </si>
  <si>
    <t>E104727</t>
  </si>
  <si>
    <t>E104728</t>
  </si>
  <si>
    <t>E104729</t>
  </si>
  <si>
    <t>E104730</t>
  </si>
  <si>
    <t>E104731</t>
  </si>
  <si>
    <t>E104732</t>
  </si>
  <si>
    <t>E104733</t>
  </si>
  <si>
    <t>E104734</t>
  </si>
  <si>
    <t>E104735</t>
  </si>
  <si>
    <t>E104736</t>
  </si>
  <si>
    <t>E104737</t>
  </si>
  <si>
    <t>E104738</t>
  </si>
  <si>
    <t>E104741</t>
  </si>
  <si>
    <t>E104743</t>
  </si>
  <si>
    <t>E104744</t>
  </si>
  <si>
    <t>E104745</t>
  </si>
  <si>
    <t>E104746</t>
  </si>
  <si>
    <t>E104747</t>
  </si>
  <si>
    <t>E104749</t>
  </si>
  <si>
    <t>E104750</t>
  </si>
  <si>
    <t>E104751</t>
  </si>
  <si>
    <t>E104752</t>
  </si>
  <si>
    <t>E104753</t>
  </si>
  <si>
    <t>E104754</t>
  </si>
  <si>
    <t>E104755</t>
  </si>
  <si>
    <t>E104756</t>
  </si>
  <si>
    <t>E104758</t>
  </si>
  <si>
    <t>E104759</t>
  </si>
  <si>
    <t>E104761</t>
  </si>
  <si>
    <t>E104762</t>
  </si>
  <si>
    <t>E104763</t>
  </si>
  <si>
    <t>E104764</t>
  </si>
  <si>
    <t>E104765</t>
  </si>
  <si>
    <t>E104766</t>
  </si>
  <si>
    <t>E104767</t>
  </si>
  <si>
    <t>E104769</t>
  </si>
  <si>
    <t>E104770</t>
  </si>
  <si>
    <t>E104771</t>
  </si>
  <si>
    <t>E104772</t>
  </si>
  <si>
    <t>E104773</t>
  </si>
  <si>
    <t>E104774</t>
  </si>
  <si>
    <t>E104775</t>
  </si>
  <si>
    <t>E104776</t>
  </si>
  <si>
    <t>E104777</t>
  </si>
  <si>
    <t>E104778</t>
  </si>
  <si>
    <t>E104779</t>
  </si>
  <si>
    <t>E104781</t>
  </si>
  <si>
    <t>E104782</t>
  </si>
  <si>
    <t>E104783</t>
  </si>
  <si>
    <t>E104784</t>
  </si>
  <si>
    <t>E104785</t>
  </si>
  <si>
    <t>E104786</t>
  </si>
  <si>
    <t>E104787</t>
  </si>
  <si>
    <t>E104788</t>
  </si>
  <si>
    <t>E104789</t>
  </si>
  <si>
    <t>E104790</t>
  </si>
  <si>
    <t>E104791</t>
  </si>
  <si>
    <t>E104792</t>
  </si>
  <si>
    <t>E104793</t>
  </si>
  <si>
    <t>E104794</t>
  </si>
  <si>
    <t>E104795</t>
  </si>
  <si>
    <t>E104796</t>
  </si>
  <si>
    <t>E104798</t>
  </si>
  <si>
    <t>E104799</t>
  </si>
  <si>
    <t>E104800</t>
  </si>
  <si>
    <t>E104801</t>
  </si>
  <si>
    <t>E104802</t>
  </si>
  <si>
    <t>E104803</t>
  </si>
  <si>
    <t>E104804</t>
  </si>
  <si>
    <t>E104805</t>
  </si>
  <si>
    <t>E104806</t>
  </si>
  <si>
    <t>E104807</t>
  </si>
  <si>
    <t>E104808</t>
  </si>
  <si>
    <t>E104809</t>
  </si>
  <si>
    <t>E104810</t>
  </si>
  <si>
    <t>E104811</t>
  </si>
  <si>
    <t>E104812</t>
  </si>
  <si>
    <t>E104813</t>
  </si>
  <si>
    <t>E104814</t>
  </si>
  <si>
    <t>E104815</t>
  </si>
  <si>
    <t>E104816</t>
  </si>
  <si>
    <t>E104817</t>
  </si>
  <si>
    <t>E104818</t>
  </si>
  <si>
    <t>E104819</t>
  </si>
  <si>
    <t>E104820</t>
  </si>
  <si>
    <t>E104821</t>
  </si>
  <si>
    <t>E104822</t>
  </si>
  <si>
    <t>E104823</t>
  </si>
  <si>
    <t>E104824</t>
  </si>
  <si>
    <t>E104825</t>
  </si>
  <si>
    <t>E104826</t>
  </si>
  <si>
    <t>E104827</t>
  </si>
  <si>
    <t>E104828</t>
  </si>
  <si>
    <t>E104830</t>
  </si>
  <si>
    <t>E104831</t>
  </si>
  <si>
    <t>E104832</t>
  </si>
  <si>
    <t>E104833</t>
  </si>
  <si>
    <t>E104834</t>
  </si>
  <si>
    <t>E104835</t>
  </si>
  <si>
    <t>E104836</t>
  </si>
  <si>
    <t>E104837</t>
  </si>
  <si>
    <t>E104838</t>
  </si>
  <si>
    <t>E104840</t>
  </si>
  <si>
    <t>E104841</t>
  </si>
  <si>
    <t>E104842</t>
  </si>
  <si>
    <t>E104843</t>
  </si>
  <si>
    <t>E104844</t>
  </si>
  <si>
    <t>E104846</t>
  </si>
  <si>
    <t>E104847</t>
  </si>
  <si>
    <t>E104849</t>
  </si>
  <si>
    <t>E104850</t>
  </si>
  <si>
    <t>E104851</t>
  </si>
  <si>
    <t>E104852</t>
  </si>
  <si>
    <t>E104853</t>
  </si>
  <si>
    <t>E104854</t>
  </si>
  <si>
    <t>E104855</t>
  </si>
  <si>
    <t>E104856</t>
  </si>
  <si>
    <t>E104857</t>
  </si>
  <si>
    <t>E104858</t>
  </si>
  <si>
    <t>E104859</t>
  </si>
  <si>
    <t>E104860</t>
  </si>
  <si>
    <t>E104861</t>
  </si>
  <si>
    <t>E104862</t>
  </si>
  <si>
    <t>E104863</t>
  </si>
  <si>
    <t>E104865</t>
  </si>
  <si>
    <t>E104866</t>
  </si>
  <si>
    <t>E104867</t>
  </si>
  <si>
    <t>E104868</t>
  </si>
  <si>
    <t>E104870</t>
  </si>
  <si>
    <t>E104871</t>
  </si>
  <si>
    <t>E104872</t>
  </si>
  <si>
    <t>E104873</t>
  </si>
  <si>
    <t>E104874</t>
  </si>
  <si>
    <t>E104875</t>
  </si>
  <si>
    <t>E104876</t>
  </si>
  <si>
    <t>E104877</t>
  </si>
  <si>
    <t>E104878</t>
  </si>
  <si>
    <t>E104879</t>
  </si>
  <si>
    <t>E104880</t>
  </si>
  <si>
    <t>E104881</t>
  </si>
  <si>
    <t>E104882</t>
  </si>
  <si>
    <t>E104883</t>
  </si>
  <si>
    <t>E104885</t>
  </si>
  <si>
    <t>E104886</t>
  </si>
  <si>
    <t>E104887</t>
  </si>
  <si>
    <t>E104889</t>
  </si>
  <si>
    <t>E104890</t>
  </si>
  <si>
    <t>E104891</t>
  </si>
  <si>
    <t>E104892</t>
  </si>
  <si>
    <t>E104894</t>
  </si>
  <si>
    <t>E104895</t>
  </si>
  <si>
    <t>E104896</t>
  </si>
  <si>
    <t>E104897</t>
  </si>
  <si>
    <t>E104898</t>
  </si>
  <si>
    <t>E104899</t>
  </si>
  <si>
    <t>E104900</t>
  </si>
  <si>
    <t>E104901</t>
  </si>
  <si>
    <t>E104903</t>
  </si>
  <si>
    <t>E104904</t>
  </si>
  <si>
    <t>E104905</t>
  </si>
  <si>
    <t>E104906</t>
  </si>
  <si>
    <t>E104907</t>
  </si>
  <si>
    <t>E104908</t>
  </si>
  <si>
    <t>E104909</t>
  </si>
  <si>
    <t>E104910</t>
  </si>
  <si>
    <t>E104911</t>
  </si>
  <si>
    <t>E104912</t>
  </si>
  <si>
    <t>E104913</t>
  </si>
  <si>
    <t>E104914</t>
  </si>
  <si>
    <t>E104915</t>
  </si>
  <si>
    <t>E104916</t>
  </si>
  <si>
    <t>E104917</t>
  </si>
  <si>
    <t>E104918</t>
  </si>
  <si>
    <t>E104919</t>
  </si>
  <si>
    <t>E104920</t>
  </si>
  <si>
    <t>E104921</t>
  </si>
  <si>
    <t>E104922</t>
  </si>
  <si>
    <t>E104924</t>
  </si>
  <si>
    <t>E104925</t>
  </si>
  <si>
    <t>E104926</t>
  </si>
  <si>
    <t>E104927</t>
  </si>
  <si>
    <t>E104928</t>
  </si>
  <si>
    <t>E104929</t>
  </si>
  <si>
    <t>E104930</t>
  </si>
  <si>
    <t>E104931</t>
  </si>
  <si>
    <t>E104932</t>
  </si>
  <si>
    <t>E104934</t>
  </si>
  <si>
    <t>E104935</t>
  </si>
  <si>
    <t>E104936</t>
  </si>
  <si>
    <t>E104937</t>
  </si>
  <si>
    <t>E104938</t>
  </si>
  <si>
    <t>E104939</t>
  </si>
  <si>
    <t>E104940</t>
  </si>
  <si>
    <t>E104941</t>
  </si>
  <si>
    <t>E104942</t>
  </si>
  <si>
    <t>E104943</t>
  </si>
  <si>
    <t>E104944</t>
  </si>
  <si>
    <t>E104945</t>
  </si>
  <si>
    <t>E104946</t>
  </si>
  <si>
    <t>E104947</t>
  </si>
  <si>
    <t>E104948</t>
  </si>
  <si>
    <t>E104949</t>
  </si>
  <si>
    <t>E104950</t>
  </si>
  <si>
    <t>E104951</t>
  </si>
  <si>
    <t>E104952</t>
  </si>
  <si>
    <t>E104953</t>
  </si>
  <si>
    <t>E104954</t>
  </si>
  <si>
    <t>E104955</t>
  </si>
  <si>
    <t>E104956</t>
  </si>
  <si>
    <t>E104957</t>
  </si>
  <si>
    <t>E104958</t>
  </si>
  <si>
    <t>E104959</t>
  </si>
  <si>
    <t>E104960</t>
  </si>
  <si>
    <t>E104961</t>
  </si>
  <si>
    <t>E104962</t>
  </si>
  <si>
    <t>E104963</t>
  </si>
  <si>
    <t>E104964</t>
  </si>
  <si>
    <t>E104965</t>
  </si>
  <si>
    <t>E104966</t>
  </si>
  <si>
    <t>E104967</t>
  </si>
  <si>
    <t>E104968</t>
  </si>
  <si>
    <t>E104969</t>
  </si>
  <si>
    <t>E104970</t>
  </si>
  <si>
    <t>E104971</t>
  </si>
  <si>
    <t>E104972</t>
  </si>
  <si>
    <t>E104973</t>
  </si>
  <si>
    <t>E104974</t>
  </si>
  <si>
    <t>E104975</t>
  </si>
  <si>
    <t>E104977</t>
  </si>
  <si>
    <t>E104978</t>
  </si>
  <si>
    <t>E104979</t>
  </si>
  <si>
    <t>E104980</t>
  </si>
  <si>
    <t>E104981</t>
  </si>
  <si>
    <t>E104982</t>
  </si>
  <si>
    <t>E104983</t>
  </si>
  <si>
    <t>E104984</t>
  </si>
  <si>
    <t>E104985</t>
  </si>
  <si>
    <t>E104986</t>
  </si>
  <si>
    <t>E104987</t>
  </si>
  <si>
    <t>E104988</t>
  </si>
  <si>
    <t>E104989</t>
  </si>
  <si>
    <t>E104990</t>
  </si>
  <si>
    <t>E104991</t>
  </si>
  <si>
    <t>E104992</t>
  </si>
  <si>
    <t>E104993</t>
  </si>
  <si>
    <t>E104994</t>
  </si>
  <si>
    <t>E104995</t>
  </si>
  <si>
    <t>E104996</t>
  </si>
  <si>
    <t>E104997</t>
  </si>
  <si>
    <t>E104998</t>
  </si>
  <si>
    <t>E104999</t>
  </si>
  <si>
    <t>E105000</t>
  </si>
  <si>
    <t>Self</t>
  </si>
  <si>
    <t>Active</t>
  </si>
  <si>
    <t>Age_Group</t>
  </si>
  <si>
    <t>Experience_Level</t>
  </si>
  <si>
    <t>Leaves</t>
  </si>
  <si>
    <t>Total_Trainings</t>
  </si>
  <si>
    <t>Employment_Status</t>
  </si>
  <si>
    <t>Average Salary</t>
  </si>
  <si>
    <t>Num_Trainings</t>
  </si>
  <si>
    <t>Leave_Count</t>
  </si>
  <si>
    <t>Total Employees</t>
  </si>
  <si>
    <t>Average Age</t>
  </si>
  <si>
    <t>Blanks Count</t>
  </si>
  <si>
    <t>Row Labels</t>
  </si>
  <si>
    <t>Grand Total</t>
  </si>
  <si>
    <t>Count of Employee_ID</t>
  </si>
  <si>
    <t>Average of Salary</t>
  </si>
  <si>
    <t>Job Role</t>
  </si>
  <si>
    <t>Count of Attrition</t>
  </si>
  <si>
    <t>Attrition Rate</t>
  </si>
  <si>
    <t>Column Labels</t>
  </si>
  <si>
    <t>Adult</t>
  </si>
  <si>
    <t>Young</t>
  </si>
  <si>
    <t>Ratings</t>
  </si>
  <si>
    <t>Count of employees on rating</t>
  </si>
  <si>
    <t>Expert</t>
  </si>
  <si>
    <t>Junior</t>
  </si>
  <si>
    <t>Mid-Level</t>
  </si>
  <si>
    <t>Senior</t>
  </si>
  <si>
    <t>VLOOKUP</t>
  </si>
  <si>
    <t>COUNTIF</t>
  </si>
  <si>
    <t>INDEX-MATCH</t>
  </si>
  <si>
    <t>AVERAGEIF</t>
  </si>
  <si>
    <t>Attrition Yes/No</t>
  </si>
  <si>
    <t>Count of Employees</t>
  </si>
  <si>
    <t>Number of Trainings</t>
  </si>
  <si>
    <t>Average_Tenure</t>
  </si>
  <si>
    <t>Employees_Left_Company</t>
  </si>
  <si>
    <t>Attrition_Rate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</si>
</sst>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164" formatCode="0.0"/>
    <numFmt numFmtId="165" formatCode="_ [$₹-439]* #,##0_ ;_ [$₹-439]* \-#,##0_ ;_ [$₹-439]* &quot;-&quot;_ ;_ @_ "/>
  </numFmts>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5" tint="-0.249977111117893"/>
        <bgColor indexed="64"/>
      </patternFill>
    </fill>
    <fill>
      <patternFill patternType="solid">
        <fgColor theme="4" tint="-0.249977111117893"/>
        <bgColor indexed="64"/>
      </patternFill>
    </fill>
    <fill>
      <patternFill patternType="solid">
        <fgColor theme="0" tint="-0.14999847407452621"/>
        <bgColor theme="0" tint="-0.14999847407452621"/>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38">
    <xf numFmtId="0" fontId="0" fillId="0" borderId="0" xfId="0"/>
    <xf numFmtId="14" fontId="0" fillId="0" borderId="0" xfId="0" applyNumberFormat="1"/>
    <xf numFmtId="0" fontId="1" fillId="2" borderId="0" xfId="0" applyFont="1" applyFill="1"/>
    <xf numFmtId="14" fontId="1" fillId="2" borderId="0" xfId="0" applyNumberFormat="1" applyFont="1" applyFill="1"/>
    <xf numFmtId="164" fontId="1" fillId="2" borderId="0" xfId="0" applyNumberFormat="1" applyFont="1" applyFill="1"/>
    <xf numFmtId="164" fontId="0" fillId="0" borderId="0" xfId="0" applyNumberFormat="1"/>
    <xf numFmtId="1" fontId="1" fillId="2" borderId="0" xfId="0" applyNumberFormat="1" applyFont="1" applyFill="1"/>
    <xf numFmtId="1" fontId="0" fillId="0" borderId="0" xfId="0" applyNumberFormat="1"/>
    <xf numFmtId="49" fontId="1" fillId="2" borderId="0" xfId="0" applyNumberFormat="1" applyFont="1" applyFill="1"/>
    <xf numFmtId="49" fontId="0" fillId="0" borderId="0" xfId="0" applyNumberFormat="1"/>
    <xf numFmtId="0" fontId="0" fillId="0" borderId="0" xfId="0" applyAlignment="1">
      <alignment horizontal="center"/>
    </xf>
    <xf numFmtId="0" fontId="0" fillId="0" borderId="1" xfId="0" applyBorder="1" applyAlignment="1">
      <alignment horizontal="center"/>
    </xf>
    <xf numFmtId="0" fontId="0" fillId="0" borderId="1" xfId="0" applyBorder="1"/>
    <xf numFmtId="0" fontId="1" fillId="3" borderId="1" xfId="0" applyFont="1" applyFill="1" applyBorder="1" applyAlignment="1">
      <alignment horizontal="center"/>
    </xf>
    <xf numFmtId="164" fontId="0" fillId="0" borderId="1" xfId="0" applyNumberFormat="1" applyBorder="1" applyAlignment="1">
      <alignment horizontal="center"/>
    </xf>
    <xf numFmtId="0" fontId="1" fillId="3" borderId="1" xfId="0" applyFont="1" applyFill="1" applyBorder="1" applyAlignment="1">
      <alignment horizontal="left"/>
    </xf>
    <xf numFmtId="1" fontId="0" fillId="0" borderId="1" xfId="0" applyNumberFormat="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41" fontId="1" fillId="2" borderId="0" xfId="0" applyNumberFormat="1" applyFont="1" applyFill="1" applyAlignment="1">
      <alignment horizontal="left"/>
    </xf>
    <xf numFmtId="41" fontId="0" fillId="0" borderId="0" xfId="0" applyNumberFormat="1" applyAlignment="1">
      <alignment horizontal="left"/>
    </xf>
    <xf numFmtId="0" fontId="1" fillId="2" borderId="2" xfId="0" applyFont="1" applyFill="1" applyBorder="1"/>
    <xf numFmtId="164" fontId="1" fillId="2" borderId="2" xfId="0" applyNumberFormat="1" applyFont="1" applyFill="1" applyBorder="1"/>
    <xf numFmtId="41" fontId="1" fillId="2" borderId="2" xfId="0" applyNumberFormat="1" applyFont="1" applyFill="1" applyBorder="1" applyAlignment="1">
      <alignment horizontal="left"/>
    </xf>
    <xf numFmtId="0" fontId="0" fillId="4" borderId="0" xfId="0" applyFont="1" applyFill="1"/>
    <xf numFmtId="164" fontId="0" fillId="4" borderId="0" xfId="0" applyNumberFormat="1" applyFont="1" applyFill="1"/>
    <xf numFmtId="41" fontId="0" fillId="4" borderId="0" xfId="0" applyNumberFormat="1" applyFont="1" applyFill="1" applyAlignment="1">
      <alignment horizontal="left"/>
    </xf>
    <xf numFmtId="0" fontId="0" fillId="0" borderId="0" xfId="0" applyFont="1"/>
    <xf numFmtId="164" fontId="0" fillId="0" borderId="0" xfId="0" applyNumberFormat="1" applyFont="1"/>
    <xf numFmtId="41" fontId="0" fillId="0" borderId="0" xfId="0" applyNumberFormat="1" applyFont="1" applyAlignment="1">
      <alignment horizontal="left"/>
    </xf>
    <xf numFmtId="0" fontId="0" fillId="0" borderId="3" xfId="0" applyFont="1" applyBorder="1"/>
    <xf numFmtId="164" fontId="0" fillId="0" borderId="3" xfId="0" applyNumberFormat="1" applyFont="1" applyBorder="1"/>
    <xf numFmtId="41" fontId="0" fillId="0" borderId="3" xfId="0" applyNumberFormat="1" applyFont="1" applyBorder="1" applyAlignment="1">
      <alignment horizontal="left"/>
    </xf>
    <xf numFmtId="0" fontId="2" fillId="5" borderId="0" xfId="0" applyFont="1" applyFill="1"/>
    <xf numFmtId="164" fontId="0" fillId="0" borderId="0" xfId="0" applyNumberFormat="1" applyBorder="1" applyAlignment="1">
      <alignment horizontal="center"/>
    </xf>
    <xf numFmtId="2" fontId="0" fillId="0" borderId="0" xfId="0" applyNumberFormat="1" applyAlignment="1">
      <alignment horizontal="center"/>
    </xf>
  </cellXfs>
  <cellStyles count="1">
    <cellStyle name="Normal" xfId="0" builtinId="0"/>
  </cellStyles>
  <dxfs count="17">
    <dxf>
      <numFmt numFmtId="1" formatCode="0"/>
    </dxf>
    <dxf>
      <numFmt numFmtId="1" formatCode="0"/>
    </dxf>
    <dxf>
      <numFmt numFmtId="1" formatCode="0"/>
    </dxf>
    <dxf>
      <numFmt numFmtId="1" formatCode="0"/>
    </dxf>
    <dxf>
      <font>
        <color rgb="FF9C0006"/>
      </font>
      <fill>
        <patternFill>
          <bgColor rgb="FFFFC7CE"/>
        </patternFill>
      </fill>
    </dxf>
    <dxf>
      <font>
        <color rgb="FF9C6500"/>
      </font>
      <fill>
        <patternFill>
          <bgColor rgb="FFFFEB9C"/>
        </patternFill>
      </fill>
    </dxf>
    <dxf>
      <numFmt numFmtId="1" formatCode="0"/>
    </dxf>
    <dxf>
      <numFmt numFmtId="1" formatCode="0"/>
    </dxf>
    <dxf>
      <numFmt numFmtId="0" formatCode="General"/>
    </dxf>
    <dxf>
      <numFmt numFmtId="33" formatCode="_(* #,##0_);_(* \(#,##0\);_(* &quot;-&quot;_);_(@_)"/>
      <alignment horizontal="left" vertical="bottom" textRotation="0" wrapText="0" indent="0" justifyLastLine="0" shrinkToFit="0" readingOrder="0"/>
    </dxf>
    <dxf>
      <numFmt numFmtId="1" formatCode="0"/>
    </dxf>
    <dxf>
      <numFmt numFmtId="19" formatCode="dd/mm/yy"/>
    </dxf>
    <dxf>
      <numFmt numFmtId="19" formatCode="dd/mm/yy"/>
    </dxf>
    <dxf>
      <numFmt numFmtId="164" formatCode="0.0"/>
    </dxf>
    <dxf>
      <numFmt numFmtId="30" formatCode="@"/>
    </dxf>
    <dxf>
      <numFmt numFmtId="30" formatCode="@"/>
    </dxf>
    <dxf>
      <font>
        <b/>
        <i val="0"/>
        <strike val="0"/>
        <condense val="0"/>
        <extend val="0"/>
        <outline val="0"/>
        <shadow val="0"/>
        <u val="none"/>
        <vertAlign val="baseline"/>
        <sz val="11"/>
        <color theme="0"/>
        <name val="Calibri"/>
        <scheme val="minor"/>
      </font>
      <fill>
        <patternFill patternType="solid">
          <fgColor indexed="64"/>
          <bgColor theme="5"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[HR_Analysis.xlsx]employees_by_city&amp;education!PivotTable7</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Employees by City &amp; Education</a:t>
            </a:r>
          </a:p>
        </c:rich>
      </c:tx>
      <c:layout>
        <c:manualLayout>
          <c:xMode val="edge"/>
          <c:yMode val="edge"/>
          <c:x val="0.24559711286089239"/>
          <c:y val="6.842373869932924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'employees_by_city&amp;education'!$B$3:$B$4</c:f>
              <c:strCache>
                <c:ptCount val="1"/>
                <c:pt idx="0">
                  <c:v>Bachelors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'employees_by_city&amp;education'!$B$5:$B$13</c:f>
              <c:numCache>
                <c:formatCode>General</c:formatCode>
                <c:ptCount val="8"/>
                <c:pt idx="0">
                  <c:v>349</c:v>
                </c:pt>
                <c:pt idx="1">
                  <c:v>350</c:v>
                </c:pt>
                <c:pt idx="2">
                  <c:v>316</c:v>
                </c:pt>
                <c:pt idx="3">
                  <c:v>354</c:v>
                </c:pt>
                <c:pt idx="4">
                  <c:v>315</c:v>
                </c:pt>
                <c:pt idx="5">
                  <c:v>363</c:v>
                </c:pt>
                <c:pt idx="6">
                  <c:v>370</c:v>
                </c:pt>
                <c:pt idx="7">
                  <c:v>306</c:v>
                </c:pt>
              </c:numCache>
            </c:numRef>
          </c:val>
        </c:ser>
        <c:ser>
          <c:idx val="1"/>
          <c:order val="1"/>
          <c:tx>
            <c:strRef>
              <c:f>'employees_by_city&amp;education'!$C$3:$C$4</c:f>
              <c:strCache>
                <c:ptCount val="1"/>
                <c:pt idx="0">
                  <c:v>High School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'employees_by_city&amp;education'!$C$5:$C$13</c:f>
              <c:numCache>
                <c:formatCode>General</c:formatCode>
                <c:ptCount val="8"/>
                <c:pt idx="0">
                  <c:v>59</c:v>
                </c:pt>
                <c:pt idx="1">
                  <c:v>61</c:v>
                </c:pt>
                <c:pt idx="2">
                  <c:v>57</c:v>
                </c:pt>
                <c:pt idx="3">
                  <c:v>60</c:v>
                </c:pt>
                <c:pt idx="4">
                  <c:v>51</c:v>
                </c:pt>
                <c:pt idx="5">
                  <c:v>70</c:v>
                </c:pt>
                <c:pt idx="6">
                  <c:v>69</c:v>
                </c:pt>
                <c:pt idx="7">
                  <c:v>87</c:v>
                </c:pt>
              </c:numCache>
            </c:numRef>
          </c:val>
        </c:ser>
        <c:ser>
          <c:idx val="2"/>
          <c:order val="2"/>
          <c:tx>
            <c:strRef>
              <c:f>'employees_by_city&amp;education'!$D$3:$D$4</c:f>
              <c:strCache>
                <c:ptCount val="1"/>
                <c:pt idx="0">
                  <c:v>Masters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'employees_by_city&amp;education'!$D$5:$D$13</c:f>
              <c:numCache>
                <c:formatCode>General</c:formatCode>
                <c:ptCount val="8"/>
                <c:pt idx="0">
                  <c:v>158</c:v>
                </c:pt>
                <c:pt idx="1">
                  <c:v>162</c:v>
                </c:pt>
                <c:pt idx="2">
                  <c:v>156</c:v>
                </c:pt>
                <c:pt idx="3">
                  <c:v>150</c:v>
                </c:pt>
                <c:pt idx="4">
                  <c:v>150</c:v>
                </c:pt>
                <c:pt idx="5">
                  <c:v>175</c:v>
                </c:pt>
                <c:pt idx="6">
                  <c:v>156</c:v>
                </c:pt>
                <c:pt idx="7">
                  <c:v>147</c:v>
                </c:pt>
              </c:numCache>
            </c:numRef>
          </c:val>
        </c:ser>
        <c:ser>
          <c:idx val="3"/>
          <c:order val="3"/>
          <c:tx>
            <c:strRef>
              <c:f>'employees_by_city&amp;education'!$E$3:$E$4</c:f>
              <c:strCache>
                <c:ptCount val="1"/>
                <c:pt idx="0">
                  <c:v>MBA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'employees_by_city&amp;education'!$E$5:$E$13</c:f>
              <c:numCache>
                <c:formatCode>General</c:formatCode>
                <c:ptCount val="8"/>
                <c:pt idx="0">
                  <c:v>50</c:v>
                </c:pt>
                <c:pt idx="1">
                  <c:v>49</c:v>
                </c:pt>
                <c:pt idx="2">
                  <c:v>59</c:v>
                </c:pt>
                <c:pt idx="3">
                  <c:v>49</c:v>
                </c:pt>
                <c:pt idx="4">
                  <c:v>53</c:v>
                </c:pt>
                <c:pt idx="5">
                  <c:v>48</c:v>
                </c:pt>
                <c:pt idx="6">
                  <c:v>46</c:v>
                </c:pt>
                <c:pt idx="7">
                  <c:v>63</c:v>
                </c:pt>
              </c:numCache>
            </c:numRef>
          </c:val>
        </c:ser>
        <c:ser>
          <c:idx val="4"/>
          <c:order val="4"/>
          <c:tx>
            <c:strRef>
              <c:f>'employees_by_city&amp;education'!$F$3:$F$4</c:f>
              <c:strCache>
                <c:ptCount val="1"/>
                <c:pt idx="0">
                  <c:v>PhD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'employees_by_city&amp;education'!$F$5:$F$13</c:f>
              <c:numCache>
                <c:formatCode>General</c:formatCode>
                <c:ptCount val="8"/>
                <c:pt idx="0">
                  <c:v>12</c:v>
                </c:pt>
                <c:pt idx="1">
                  <c:v>17</c:v>
                </c:pt>
                <c:pt idx="2">
                  <c:v>6</c:v>
                </c:pt>
                <c:pt idx="3">
                  <c:v>11</c:v>
                </c:pt>
                <c:pt idx="4">
                  <c:v>8</c:v>
                </c:pt>
                <c:pt idx="5">
                  <c:v>16</c:v>
                </c:pt>
                <c:pt idx="6">
                  <c:v>13</c:v>
                </c:pt>
                <c:pt idx="7">
                  <c:v>9</c:v>
                </c:pt>
              </c:numCache>
            </c:numRef>
          </c:val>
        </c:ser>
        <c:dLbls>
          <c:showLegendKey val="0"/>
          <c:showVal val="0"/>
          <c:showCatName val="0"/>
          <c:showSerName val="0"/>
          <c:showPercent val="0"/>
          <c:showBubbleSize val="0"/>
        </c:dLbls>
        <c:gapWidth val="150"/>
        <c:overlap val="100"/>
        <c:axId val="292996040"/>
        <c:axId val="171267744"/>
      </c:barChart>
      <c:catAx>
        <c:axId val="2929960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67744"/>
        <c:crosses val="autoZero"/>
        <c:auto val="1"/>
        <c:lblAlgn val="ctr"/>
        <c:lblOffset val="100"/>
        <c:noMultiLvlLbl val="0"/>
      </c:catAx>
      <c:valAx>
        <c:axId val="17126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996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[HR_Analysis.xlsx]Employee_by_Department!PivotTable4</c:name>
    <c:fmtId val="0"/>
  </c:pivotSource>
  <c:chart>
    <c:title>
      <c:tx>
        <c:rich>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r>
              <a:rPr lang="en-US" sz="1400"/>
              <a:t>Employees by Department</a:t>
            </a:r>
          </a:p>
        </c:rich>
      </c:tx>
      <c:layout>
        <c:manualLayout>
          <c:xMode val="edge"/>
          <c:yMode val="edge"/>
          <c:x val="0.35543041706716377"/>
          <c:y val="4.1055843629302438E-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7.0959995598577297E-2"/>
          <c:y val="0.23874696708251519"/>
          <c:w val="0.89204863572078152"/>
          <c:h val="0.53470880686513678"/>
        </c:manualLayout>
      </c:layout>
      <c:barChart>
        <c:barDir val="col"/>
        <c:grouping val="clustered"/>
        <c:varyColors val="0"/>
        <c:ser>
          <c:idx val="0"/>
          <c:order val="0"/>
          <c:tx>
            <c:strRef>
              <c:f>Employee_by_Department!$B$3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Employee_by_Department!$A$4:$A$12</c:f>
              <c:strCache>
                <c:ptCount val="8"/>
                <c:pt idx="0">
                  <c:v>Customer Support</c:v>
                </c:pt>
                <c:pt idx="1">
                  <c:v>Finance</c:v>
                </c:pt>
                <c:pt idx="2">
                  <c:v>HR</c:v>
                </c:pt>
                <c:pt idx="3">
                  <c:v>IT</c:v>
                </c:pt>
                <c:pt idx="4">
                  <c:v>Marketing</c:v>
                </c:pt>
                <c:pt idx="5">
                  <c:v>Operations</c:v>
                </c:pt>
                <c:pt idx="6">
                  <c:v>R&amp;D</c:v>
                </c:pt>
                <c:pt idx="7">
                  <c:v>Sales</c:v>
                </c:pt>
              </c:strCache>
            </c:strRef>
          </c:cat>
          <c:val>
            <c:numRef>
              <c:f>Employee_by_Department!$B$4:$B$12</c:f>
              <c:numCache>
                <c:formatCode>General</c:formatCode>
                <c:ptCount val="8"/>
                <c:pt idx="0">
                  <c:v>661</c:v>
                </c:pt>
                <c:pt idx="1">
                  <c:v>594</c:v>
                </c:pt>
                <c:pt idx="2">
                  <c:v>632</c:v>
                </c:pt>
                <c:pt idx="3">
                  <c:v>617</c:v>
                </c:pt>
                <c:pt idx="4">
                  <c:v>677</c:v>
                </c:pt>
                <c:pt idx="5">
                  <c:v>617</c:v>
                </c:pt>
                <c:pt idx="6">
                  <c:v>635</c:v>
                </c:pt>
                <c:pt idx="7">
                  <c:v>567</c:v>
                </c:pt>
              </c:numCache>
            </c:numRef>
          </c:val>
        </c:ser>
        <c:dLbls>
          <c:showLegendKey val="0"/>
          <c:showVal val="0"/>
          <c:showCatName val="0"/>
          <c:showSerName val="0"/>
          <c:showPercent val="0"/>
          <c:showBubbleSize val="0"/>
        </c:dLbls>
        <c:gapWidth val="100"/>
        <c:overlap val="-24"/>
        <c:axId val="168871472"/>
        <c:axId val="168522296"/>
      </c:barChart>
      <c:catAx>
        <c:axId val="168871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22296"/>
        <c:crosses val="autoZero"/>
        <c:auto val="1"/>
        <c:lblAlgn val="ctr"/>
        <c:lblOffset val="100"/>
        <c:noMultiLvlLbl val="0"/>
      </c:catAx>
      <c:valAx>
        <c:axId val="168522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1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[HR_Analysis.xlsx]Ratings_by_department!PivotTable5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Performance Rating by Department</a:t>
            </a:r>
          </a:p>
        </c:rich>
      </c:tx>
      <c:layout>
        <c:manualLayout>
          <c:xMode val="edge"/>
          <c:yMode val="edge"/>
          <c:x val="0.28268650280293234"/>
          <c:y val="5.9497096541688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Ratings_by_department!$B$3:$B$4</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Ratings_by_department!$B$5:$B$13</c:f>
              <c:numCache>
                <c:formatCode>General</c:formatCode>
                <c:ptCount val="8"/>
                <c:pt idx="0">
                  <c:v>28</c:v>
                </c:pt>
                <c:pt idx="1">
                  <c:v>24</c:v>
                </c:pt>
                <c:pt idx="2">
                  <c:v>34</c:v>
                </c:pt>
                <c:pt idx="3">
                  <c:v>37</c:v>
                </c:pt>
                <c:pt idx="4">
                  <c:v>30</c:v>
                </c:pt>
                <c:pt idx="5">
                  <c:v>27</c:v>
                </c:pt>
                <c:pt idx="6">
                  <c:v>23</c:v>
                </c:pt>
                <c:pt idx="7">
                  <c:v>31</c:v>
                </c:pt>
              </c:numCache>
            </c:numRef>
          </c:val>
        </c:ser>
        <c:ser>
          <c:idx val="1"/>
          <c:order val="1"/>
          <c:tx>
            <c:strRef>
              <c:f>Ratings_by_department!$C$3:$C$4</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Ratings_by_department!$C$5:$C$13</c:f>
              <c:numCache>
                <c:formatCode>General</c:formatCode>
                <c:ptCount val="8"/>
                <c:pt idx="0">
                  <c:v>165</c:v>
                </c:pt>
                <c:pt idx="1">
                  <c:v>157</c:v>
                </c:pt>
                <c:pt idx="2">
                  <c:v>141</c:v>
                </c:pt>
                <c:pt idx="3">
                  <c:v>151</c:v>
                </c:pt>
                <c:pt idx="4">
                  <c:v>163</c:v>
                </c:pt>
                <c:pt idx="5">
                  <c:v>155</c:v>
                </c:pt>
                <c:pt idx="6">
                  <c:v>152</c:v>
                </c:pt>
                <c:pt idx="7">
                  <c:v>136</c:v>
                </c:pt>
              </c:numCache>
            </c:numRef>
          </c:val>
        </c:ser>
        <c:ser>
          <c:idx val="2"/>
          <c:order val="2"/>
          <c:tx>
            <c:strRef>
              <c:f>Ratings_by_department!$D$3:$D$4</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Ratings_by_department!$D$5:$D$13</c:f>
              <c:numCache>
                <c:formatCode>General</c:formatCode>
                <c:ptCount val="8"/>
                <c:pt idx="0">
                  <c:v>267</c:v>
                </c:pt>
                <c:pt idx="1">
                  <c:v>239</c:v>
                </c:pt>
                <c:pt idx="2">
                  <c:v>266</c:v>
                </c:pt>
                <c:pt idx="3">
                  <c:v>245</c:v>
                </c:pt>
                <c:pt idx="4">
                  <c:v>306</c:v>
                </c:pt>
                <c:pt idx="5">
                  <c:v>254</c:v>
                </c:pt>
                <c:pt idx="6">
                  <c:v>256</c:v>
                </c:pt>
                <c:pt idx="7">
                  <c:v>231</c:v>
                </c:pt>
              </c:numCache>
            </c:numRef>
          </c:val>
        </c:ser>
        <c:ser>
          <c:idx val="3"/>
          <c:order val="3"/>
          <c:tx>
            <c:strRef>
              <c:f>Ratings_by_department!$E$3:$E$4</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Ratings_by_department!$E$5:$E$13</c:f>
              <c:numCache>
                <c:formatCode>General</c:formatCode>
                <c:ptCount val="8"/>
                <c:pt idx="0">
                  <c:v>168</c:v>
                </c:pt>
                <c:pt idx="1">
                  <c:v>143</c:v>
                </c:pt>
                <c:pt idx="2">
                  <c:v>162</c:v>
                </c:pt>
                <c:pt idx="3">
                  <c:v>154</c:v>
                </c:pt>
                <c:pt idx="4">
                  <c:v>145</c:v>
                </c:pt>
                <c:pt idx="5">
                  <c:v>154</c:v>
                </c:pt>
                <c:pt idx="6">
                  <c:v>163</c:v>
                </c:pt>
                <c:pt idx="7">
                  <c:v>151</c:v>
                </c:pt>
              </c:numCache>
            </c:numRef>
          </c:val>
        </c:ser>
        <c:ser>
          <c:idx val="4"/>
          <c:order val="4"/>
          <c:tx>
            <c:strRef>
              <c:f>Ratings_by_department!$F$3:$F$4</c:f>
              <c:strCache>
                <c:ptCount val="1"/>
                <c:pt idx="0">
                  <c:v>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Ratings_by_department!$F$5:$F$13</c:f>
              <c:numCache>
                <c:formatCode>General</c:formatCode>
                <c:ptCount val="8"/>
                <c:pt idx="0">
                  <c:v>33</c:v>
                </c:pt>
                <c:pt idx="1">
                  <c:v>31</c:v>
                </c:pt>
                <c:pt idx="2">
                  <c:v>29</c:v>
                </c:pt>
                <c:pt idx="3">
                  <c:v>30</c:v>
                </c:pt>
                <c:pt idx="4">
                  <c:v>33</c:v>
                </c:pt>
                <c:pt idx="5">
                  <c:v>27</c:v>
                </c:pt>
                <c:pt idx="6">
                  <c:v>41</c:v>
                </c:pt>
                <c:pt idx="7">
                  <c:v>18</c:v>
                </c:pt>
              </c:numCache>
            </c:numRef>
          </c:val>
        </c:ser>
        <c:dLbls>
          <c:showLegendKey val="0"/>
          <c:showVal val="0"/>
          <c:showCatName val="0"/>
          <c:showSerName val="0"/>
          <c:showPercent val="0"/>
          <c:showBubbleSize val="0"/>
        </c:dLbls>
        <c:gapWidth val="150"/>
        <c:overlap val="100"/>
        <c:axId val="308711592"/>
        <c:axId val="308477776"/>
      </c:barChart>
      <c:catAx>
        <c:axId val="308711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77776"/>
        <c:crosses val="autoZero"/>
        <c:auto val="1"/>
        <c:lblAlgn val="ctr"/>
        <c:lblOffset val="100"/>
        <c:noMultiLvlLbl val="0"/>
      </c:catAx>
      <c:valAx>
        <c:axId val="30847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11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[HR_Analysis.xlsx]Salary_by_experience_level!PivotTable6</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Average Salary</a:t>
            </a:r>
            <a:r>
              <a:rPr lang="en-US" sz="1400" baseline="0"/>
              <a:t> by Experience_Level</a:t>
            </a:r>
            <a:endParaRPr lang="en-US" sz="1400"/>
          </a:p>
        </c:rich>
      </c:tx>
      <c:layout>
        <c:manualLayout>
          <c:xMode val="edge"/>
          <c:yMode val="edge"/>
          <c:x val="0.22504155730533687"/>
          <c:y val="5.685404830725273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5524759405074365"/>
          <c:y val="0.26328484981044037"/>
          <c:w val="0.7808635170603675"/>
          <c:h val="0.53774387576552929"/>
        </c:manualLayout>
      </c:layout>
      <c:lineChart>
        <c:grouping val="standard"/>
        <c:varyColors val="0"/>
        <c:ser>
          <c:idx val="0"/>
          <c:order val="0"/>
          <c:tx>
            <c:strRef>
              <c:f>Salary_by_experience_level!$B$1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Salary_by_experience_level!$A$2:$A$6</c:f>
              <c:strCache>
                <c:ptCount val="4"/>
                <c:pt idx="0">
                  <c:v>Expert</c:v>
                </c:pt>
                <c:pt idx="1">
                  <c:v>Junior</c:v>
                </c:pt>
                <c:pt idx="2">
                  <c:v>Mid-Level</c:v>
                </c:pt>
                <c:pt idx="3">
                  <c:v>Senior</c:v>
                </c:pt>
              </c:strCache>
            </c:strRef>
          </c:cat>
          <c:val>
            <c:numRef>
              <c:f>Salary_by_experience_level!$B$2:$B$6</c:f>
              <c:numCache>
                <c:formatCode>General</c:formatCode>
                <c:ptCount val="4"/>
                <c:pt idx="0">
                  <c:v>59637.630102040814</c:v>
                </c:pt>
                <c:pt idx="1">
                  <c:v>34106.110283159462</c:v>
                </c:pt>
                <c:pt idx="2">
                  <c:v>39416.332817337461</c:v>
                </c:pt>
                <c:pt idx="3">
                  <c:v>47013.833422890915</c:v>
                </c:pt>
              </c:numCache>
            </c:numRef>
          </c:val>
          <c:smooth val="0"/>
        </c:ser>
        <c:dLbls>
          <c:showLegendKey val="0"/>
          <c:showVal val="0"/>
          <c:showCatName val="0"/>
          <c:showSerName val="0"/>
          <c:showPercent val="0"/>
          <c:showBubbleSize val="0"/>
        </c:dLbls>
        <c:marker val="1"/>
        <c:smooth val="0"/>
        <c:axId val="308475024"/>
        <c:axId val="309391160"/>
      </c:lineChart>
      <c:catAx>
        <c:axId val="308475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91160"/>
        <c:crosses val="autoZero"/>
        <c:auto val="1"/>
        <c:lblAlgn val="ctr"/>
        <c:lblOffset val="100"/>
        <c:noMultiLvlLbl val="0"/>
      </c:catAx>
      <c:valAx>
        <c:axId val="309391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7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[HR_Analysis.xlsx]TrainingsVSPerformanceRatings!PivotTable9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Trainings Vs Performance Ratings</a:t>
            </a:r>
          </a:p>
        </c:rich>
      </c:tx>
      <c:layout>
        <c:manualLayout>
          <c:xMode val="edge"/>
          <c:yMode val="edge"/>
          <c:x val="0.25006608886119452"/>
          <c:y val="5.8700198754839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TrainingsVSPerformanceRatings!$B$3:$B$4</c:f>
              <c:strCache>
                <c:ptCount val="1"/>
                <c:pt idx="0">
                  <c:v>1</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TrainingsVSPerformanceRatings!$B$5:$B$15</c:f>
              <c:numCache>
                <c:formatCode>General</c:formatCode>
                <c:ptCount val="10"/>
                <c:pt idx="0">
                  <c:v>34</c:v>
                </c:pt>
                <c:pt idx="1">
                  <c:v>71</c:v>
                </c:pt>
                <c:pt idx="2">
                  <c:v>62</c:v>
                </c:pt>
                <c:pt idx="3">
                  <c:v>46</c:v>
                </c:pt>
                <c:pt idx="4">
                  <c:v>11</c:v>
                </c:pt>
                <c:pt idx="5">
                  <c:v>6</c:v>
                </c:pt>
                <c:pt idx="6">
                  <c:v>1</c:v>
                </c:pt>
                <c:pt idx="7">
                  <c:v>2</c:v>
                </c:pt>
                <c:pt idx="8">
                  <c:v>1</c:v>
                </c:pt>
              </c:numCache>
            </c:numRef>
          </c:val>
          <c:smooth val="0"/>
        </c:ser>
        <c:ser>
          <c:idx val="1"/>
          <c:order val="1"/>
          <c:tx>
            <c:strRef>
              <c:f>TrainingsVSPerformanceRatings!$C$3:$C$4</c:f>
              <c:strCache>
                <c:ptCount val="1"/>
                <c:pt idx="0">
                  <c:v>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TrainingsVSPerformanceRatings!$C$5:$C$15</c:f>
              <c:numCache>
                <c:formatCode>General</c:formatCode>
                <c:ptCount val="10"/>
                <c:pt idx="0">
                  <c:v>220</c:v>
                </c:pt>
                <c:pt idx="1">
                  <c:v>365</c:v>
                </c:pt>
                <c:pt idx="2">
                  <c:v>330</c:v>
                </c:pt>
                <c:pt idx="3">
                  <c:v>162</c:v>
                </c:pt>
                <c:pt idx="4">
                  <c:v>103</c:v>
                </c:pt>
                <c:pt idx="5">
                  <c:v>28</c:v>
                </c:pt>
                <c:pt idx="6">
                  <c:v>8</c:v>
                </c:pt>
                <c:pt idx="7">
                  <c:v>2</c:v>
                </c:pt>
                <c:pt idx="8">
                  <c:v>1</c:v>
                </c:pt>
                <c:pt idx="9">
                  <c:v>1</c:v>
                </c:pt>
              </c:numCache>
            </c:numRef>
          </c:val>
          <c:smooth val="0"/>
        </c:ser>
        <c:ser>
          <c:idx val="2"/>
          <c:order val="2"/>
          <c:tx>
            <c:strRef>
              <c:f>TrainingsVSPerformanceRatings!$D$3:$D$4</c:f>
              <c:strCache>
                <c:ptCount val="1"/>
                <c:pt idx="0">
                  <c:v>3</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TrainingsVSPerformanceRatings!$D$5:$D$15</c:f>
              <c:numCache>
                <c:formatCode>General</c:formatCode>
                <c:ptCount val="10"/>
                <c:pt idx="0">
                  <c:v>319</c:v>
                </c:pt>
                <c:pt idx="1">
                  <c:v>581</c:v>
                </c:pt>
                <c:pt idx="2">
                  <c:v>602</c:v>
                </c:pt>
                <c:pt idx="3">
                  <c:v>332</c:v>
                </c:pt>
                <c:pt idx="4">
                  <c:v>144</c:v>
                </c:pt>
                <c:pt idx="5">
                  <c:v>61</c:v>
                </c:pt>
                <c:pt idx="6">
                  <c:v>20</c:v>
                </c:pt>
                <c:pt idx="7">
                  <c:v>5</c:v>
                </c:pt>
              </c:numCache>
            </c:numRef>
          </c:val>
          <c:smooth val="0"/>
        </c:ser>
        <c:ser>
          <c:idx val="3"/>
          <c:order val="3"/>
          <c:tx>
            <c:strRef>
              <c:f>TrainingsVSPerformanceRatings!$E$3:$E$4</c:f>
              <c:strCache>
                <c:ptCount val="1"/>
                <c:pt idx="0">
                  <c:v>4</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TrainingsVSPerformanceRatings!$E$5:$E$15</c:f>
              <c:numCache>
                <c:formatCode>General</c:formatCode>
                <c:ptCount val="10"/>
                <c:pt idx="0">
                  <c:v>229</c:v>
                </c:pt>
                <c:pt idx="1">
                  <c:v>342</c:v>
                </c:pt>
                <c:pt idx="2">
                  <c:v>322</c:v>
                </c:pt>
                <c:pt idx="3">
                  <c:v>201</c:v>
                </c:pt>
                <c:pt idx="4">
                  <c:v>102</c:v>
                </c:pt>
                <c:pt idx="5">
                  <c:v>33</c:v>
                </c:pt>
                <c:pt idx="6">
                  <c:v>7</c:v>
                </c:pt>
                <c:pt idx="7">
                  <c:v>3</c:v>
                </c:pt>
                <c:pt idx="9">
                  <c:v>1</c:v>
                </c:pt>
              </c:numCache>
            </c:numRef>
          </c:val>
          <c:smooth val="0"/>
        </c:ser>
        <c:ser>
          <c:idx val="4"/>
          <c:order val="4"/>
          <c:tx>
            <c:strRef>
              <c:f>TrainingsVSPerformanceRatings!$F$3:$F$4</c:f>
              <c:strCache>
                <c:ptCount val="1"/>
                <c:pt idx="0">
                  <c:v>5</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TrainingsVSPerformanceRatings!$F$5:$F$15</c:f>
              <c:numCache>
                <c:formatCode>General</c:formatCode>
                <c:ptCount val="10"/>
                <c:pt idx="0">
                  <c:v>41</c:v>
                </c:pt>
                <c:pt idx="1">
                  <c:v>68</c:v>
                </c:pt>
                <c:pt idx="2">
                  <c:v>68</c:v>
                </c:pt>
                <c:pt idx="3">
                  <c:v>38</c:v>
                </c:pt>
                <c:pt idx="4">
                  <c:v>22</c:v>
                </c:pt>
                <c:pt idx="5">
                  <c:v>4</c:v>
                </c:pt>
                <c:pt idx="6">
                  <c:v>1</c:v>
                </c:pt>
              </c:numCache>
            </c:numRef>
          </c:val>
          <c:smooth val="0"/>
        </c:ser>
        <c:dLbls>
          <c:showLegendKey val="0"/>
          <c:showVal val="0"/>
          <c:showCatName val="0"/>
          <c:showSerName val="0"/>
          <c:showPercent val="0"/>
          <c:showBubbleSize val="0"/>
        </c:dLbls>
        <c:marker val="1"/>
        <c:smooth val="0"/>
        <c:axId val="308368584"/>
        <c:axId val="308405784"/>
      </c:lineChart>
      <c:catAx>
        <c:axId val="308368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5784"/>
        <c:crosses val="autoZero"/>
        <c:auto val="1"/>
        <c:lblAlgn val="ctr"/>
        <c:lblOffset val="100"/>
        <c:noMultiLvlLbl val="0"/>
      </c:catAx>
      <c:valAx>
        <c:axId val="308405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68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[HR_Analysis.xlsx]Gender_Distribution!PivotTable3</c:name>
    <c:fmtId val="0"/>
  </c:pivotSource>
  <c:chart>
    <c:title>
      <c:tx>
        <c:rich>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r>
              <a:rPr lang="en-US" sz="1400"/>
              <a:t>Total Employees by Gender</a:t>
            </a:r>
          </a:p>
        </c:rich>
      </c:tx>
      <c:layout>
        <c:manualLayout>
          <c:xMode val="edge"/>
          <c:yMode val="edge"/>
          <c:x val="0.17438028579760864"/>
          <c:y val="3.7756374203224599E-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2168224131436873"/>
          <c:y val="0.26215861530822165"/>
          <c:w val="0.4197845855828386"/>
          <c:h val="0.62258592253670997"/>
        </c:manualLayout>
      </c:layout>
      <c:pieChart>
        <c:varyColors val="1"/>
        <c:ser>
          <c:idx val="0"/>
          <c:order val="0"/>
          <c:tx>
            <c:strRef>
              <c:f>Gender_Distribution!$B$3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Gender_Distribution!$A$4:$A$7</c:f>
              <c:strCache>
                <c:ptCount val="3"/>
                <c:pt idx="0">
                  <c:v>Female</c:v>
                </c:pt>
                <c:pt idx="1">
                  <c:v>Male</c:v>
                </c:pt>
                <c:pt idx="2">
                  <c:v>Other</c:v>
                </c:pt>
              </c:strCache>
            </c:strRef>
          </c:cat>
          <c:val>
            <c:numRef>
              <c:f>Gender_Distribution!$B$4:$B$7</c:f>
              <c:numCache>
                <c:formatCode>0.00%</c:formatCode>
                <c:ptCount val="3"/>
                <c:pt idx="0">
                  <c:v>0.44779999999999998</c:v>
                </c:pt>
                <c:pt idx="1">
                  <c:v>0.54279999999999995</c:v>
                </c:pt>
                <c:pt idx="2">
                  <c:v>9.4000000000000004E-3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086626324487219"/>
          <c:y val="0.3377835583052119"/>
          <c:w val="0.30389754811400288"/>
          <c:h val="0.29929550613605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[HR_Analysis.xlsx]Average_salary_job_role!PivotTable5</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Average Salary by Job Role</a:t>
            </a:r>
          </a:p>
        </c:rich>
      </c:tx>
      <c:layout>
        <c:manualLayout>
          <c:xMode val="edge"/>
          <c:yMode val="edge"/>
          <c:x val="0.4074407440744075"/>
          <c:y val="2.51919823777823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Average_salary_job_role!$B$3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Average_salary_job_role!$A$4:$A$29</c:f>
              <c:strCache>
                <c:ptCount val="25"/>
                <c:pt idx="0">
                  <c:v>Accountant</c:v>
                </c:pt>
                <c:pt idx="1">
                  <c:v>Brand Manager</c:v>
                </c:pt>
                <c:pt idx="2">
                  <c:v>Content Specialist</c:v>
                </c:pt>
                <c:pt idx="3">
                  <c:v>Data Analyst</c:v>
                </c:pt>
                <c:pt idx="4">
                  <c:v>DevOps Engineer</c:v>
                </c:pt>
                <c:pt idx="5">
                  <c:v>Digital Marketing Executive</c:v>
                </c:pt>
                <c:pt idx="6">
                  <c:v>Finance Manager</c:v>
                </c:pt>
                <c:pt idx="7">
                  <c:v>Financial Analyst</c:v>
                </c:pt>
                <c:pt idx="8">
                  <c:v>HR Executive</c:v>
                </c:pt>
                <c:pt idx="9">
                  <c:v>HR Manager</c:v>
                </c:pt>
                <c:pt idx="10">
                  <c:v>Junior Developer</c:v>
                </c:pt>
                <c:pt idx="11">
                  <c:v>Logistics Coordinator</c:v>
                </c:pt>
                <c:pt idx="12">
                  <c:v>Operations Executive</c:v>
                </c:pt>
                <c:pt idx="13">
                  <c:v>Operations Manager</c:v>
                </c:pt>
                <c:pt idx="14">
                  <c:v>Product Analyst</c:v>
                </c:pt>
                <c:pt idx="15">
                  <c:v>Recruiter</c:v>
                </c:pt>
                <c:pt idx="16">
                  <c:v>Research Analyst</c:v>
                </c:pt>
                <c:pt idx="17">
                  <c:v>Sales Executive</c:v>
                </c:pt>
                <c:pt idx="18">
                  <c:v>Sales Manager</c:v>
                </c:pt>
                <c:pt idx="19">
                  <c:v>Sales Representative</c:v>
                </c:pt>
                <c:pt idx="20">
                  <c:v>Scientist</c:v>
                </c:pt>
                <c:pt idx="21">
                  <c:v>Senior Developer</c:v>
                </c:pt>
                <c:pt idx="22">
                  <c:v>Software Engineer</c:v>
                </c:pt>
                <c:pt idx="23">
                  <c:v>Support Agent</c:v>
                </c:pt>
                <c:pt idx="24">
                  <c:v>Support Lead</c:v>
                </c:pt>
              </c:strCache>
            </c:strRef>
          </c:cat>
          <c:val>
            <c:numRef>
              <c:f>Average_salary_job_role!$B$4:$B$29</c:f>
              <c:numCache>
                <c:formatCode>0</c:formatCode>
                <c:ptCount val="25"/>
                <c:pt idx="0">
                  <c:v>46069.957219251337</c:v>
                </c:pt>
                <c:pt idx="1">
                  <c:v>45664.068493150684</c:v>
                </c:pt>
                <c:pt idx="2">
                  <c:v>47121.082304526746</c:v>
                </c:pt>
                <c:pt idx="3">
                  <c:v>48009.603174603173</c:v>
                </c:pt>
                <c:pt idx="4">
                  <c:v>50411.689655172413</c:v>
                </c:pt>
                <c:pt idx="5">
                  <c:v>45794.423255813956</c:v>
                </c:pt>
                <c:pt idx="6">
                  <c:v>46410.405660377357</c:v>
                </c:pt>
                <c:pt idx="7">
                  <c:v>46797.507692307692</c:v>
                </c:pt>
                <c:pt idx="8">
                  <c:v>45239.638497652581</c:v>
                </c:pt>
                <c:pt idx="9">
                  <c:v>46502.086124401911</c:v>
                </c:pt>
                <c:pt idx="10">
                  <c:v>48592.596774193546</c:v>
                </c:pt>
                <c:pt idx="11">
                  <c:v>48271.064356435643</c:v>
                </c:pt>
                <c:pt idx="12">
                  <c:v>48126.923076923078</c:v>
                </c:pt>
                <c:pt idx="13">
                  <c:v>47975.400966183573</c:v>
                </c:pt>
                <c:pt idx="14">
                  <c:v>50140.013452914798</c:v>
                </c:pt>
                <c:pt idx="15">
                  <c:v>46001.642857142855</c:v>
                </c:pt>
                <c:pt idx="16">
                  <c:v>49425.484536082477</c:v>
                </c:pt>
                <c:pt idx="17">
                  <c:v>43014.864583333336</c:v>
                </c:pt>
                <c:pt idx="18">
                  <c:v>43605.247252747249</c:v>
                </c:pt>
                <c:pt idx="19">
                  <c:v>44048.186528497412</c:v>
                </c:pt>
                <c:pt idx="20">
                  <c:v>48862.064220183485</c:v>
                </c:pt>
                <c:pt idx="21">
                  <c:v>49779.40625</c:v>
                </c:pt>
                <c:pt idx="22">
                  <c:v>48800.373983739839</c:v>
                </c:pt>
                <c:pt idx="23">
                  <c:v>41252.248427672959</c:v>
                </c:pt>
                <c:pt idx="24">
                  <c:v>41752.699708454813</c:v>
                </c:pt>
              </c:numCache>
            </c:numRef>
          </c:val>
        </c:ser>
        <c:dLbls>
          <c:showLegendKey val="0"/>
          <c:showVal val="0"/>
          <c:showCatName val="0"/>
          <c:showSerName val="0"/>
          <c:showPercent val="0"/>
          <c:showBubbleSize val="0"/>
        </c:dLbls>
        <c:gapWidth val="100"/>
        <c:overlap val="-24"/>
        <c:axId val="308405392"/>
        <c:axId val="308404608"/>
      </c:barChart>
      <c:catAx>
        <c:axId val="3084053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4608"/>
        <c:crosses val="autoZero"/>
        <c:auto val="1"/>
        <c:lblAlgn val="ctr"/>
        <c:lblOffset val="100"/>
        <c:noMultiLvlLbl val="0"/>
      </c:catAx>
      <c:valAx>
        <c:axId val="308404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[HR_Analysis.xlsx]Attrition_by_agegroup!PivotTable4</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Attrition by Age_Group</a:t>
            </a:r>
          </a:p>
        </c:rich>
      </c:tx>
      <c:layout>
        <c:manualLayout>
          <c:xMode val="edge"/>
          <c:yMode val="edge"/>
          <c:x val="0.33959693155131931"/>
          <c:y val="2.739726027397260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1730858889349358"/>
          <c:y val="0.16438356164383561"/>
          <c:w val="0.71794360408896252"/>
          <c:h val="0.67590047819365051"/>
        </c:manualLayout>
      </c:layout>
      <c:barChart>
        <c:barDir val="col"/>
        <c:grouping val="clustered"/>
        <c:varyColors val="0"/>
        <c:ser>
          <c:idx val="0"/>
          <c:order val="0"/>
          <c:tx>
            <c:strRef>
              <c:f>Attrition_by_agegroup!$B$3:$B$4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Attrition_by_agegroup!$A$5:$A$7</c:f>
              <c:strCache>
                <c:ptCount val="2"/>
                <c:pt idx="0">
                  <c:v>Adult</c:v>
                </c:pt>
                <c:pt idx="1">
                  <c:v>Young</c:v>
                </c:pt>
              </c:strCache>
            </c:strRef>
          </c:cat>
          <c:val>
            <c:numRef>
              <c:f>Attrition_by_agegroup!$B$5:$B$7</c:f>
              <c:numCache>
                <c:formatCode>0.00%</c:formatCode>
                <c:ptCount val="2"/>
                <c:pt idx="0">
                  <c:v>0.47539999999999999</c:v>
                </c:pt>
                <c:pt idx="1">
                  <c:v>0.37119999999999997</c:v>
                </c:pt>
              </c:numCache>
            </c:numRef>
          </c:val>
        </c:ser>
        <c:ser>
          <c:idx val="1"/>
          <c:order val="1"/>
          <c:tx>
            <c:strRef>
              <c:f>Attrition_by_agegroup!$C$3:$C$4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Attrition_by_agegroup!$A$5:$A$7</c:f>
              <c:strCache>
                <c:ptCount val="2"/>
                <c:pt idx="0">
                  <c:v>Adult</c:v>
                </c:pt>
                <c:pt idx="1">
                  <c:v>Young</c:v>
                </c:pt>
              </c:strCache>
            </c:strRef>
          </c:cat>
          <c:val>
            <c:numRef>
              <c:f>Attrition_by_agegroup!$C$5:$C$7</c:f>
              <c:numCache>
                <c:formatCode>0.00%</c:formatCode>
                <c:ptCount val="2"/>
                <c:pt idx="0">
                  <c:v>8.5800000000000001E-2</c:v>
                </c:pt>
                <c:pt idx="1">
                  <c:v>6.7599999999999993E-2</c:v>
                </c:pt>
              </c:numCache>
            </c:numRef>
          </c:val>
        </c:ser>
        <c:dLbls>
          <c:showLegendKey val="0"/>
          <c:showVal val="0"/>
          <c:showCatName val="0"/>
          <c:showSerName val="0"/>
          <c:showPercent val="0"/>
          <c:showBubbleSize val="0"/>
        </c:dLbls>
        <c:gapWidth val="100"/>
        <c:overlap val="-24"/>
        <c:axId val="308404216"/>
        <c:axId val="308406176"/>
      </c:barChart>
      <c:catAx>
        <c:axId val="308404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6176"/>
        <c:crosses val="autoZero"/>
        <c:auto val="1"/>
        <c:lblAlgn val="ctr"/>
        <c:lblOffset val="100"/>
        <c:noMultiLvlLbl val="0"/>
      </c:catAx>
      <c:valAx>
        <c:axId val="308406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4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[HR_Analysis.xlsx]Attrition_by_gender!PivotTable8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Gender</a:t>
            </a:r>
          </a:p>
        </c:rich>
      </c:tx>
      <c:layout>
        <c:manualLayout>
          <c:xMode val="edge"/>
          <c:yMode val="edge"/>
          <c:x val="0.32811993517017829"/>
          <c:y val="4.52755905511811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831285068296771"/>
          <c:y val="0.21657188684747739"/>
          <c:w val="0.65182557204660596"/>
          <c:h val="0.5844568387284923"/>
        </c:manualLayout>
      </c:layout>
      <c:barChart>
        <c:barDir val="bar"/>
        <c:grouping val="clustered"/>
        <c:varyColors val="0"/>
        <c:ser>
          <c:idx val="0"/>
          <c:order val="0"/>
          <c:tx>
            <c:strRef>
              <c:f>Attrition_by_gender!$B$3:$B$4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Attrition_by_gender!$B$5:$B$8</c:f>
              <c:numCache>
                <c:formatCode>0.00%</c:formatCode>
                <c:ptCount val="3"/>
                <c:pt idx="0">
                  <c:v>0.37759999999999999</c:v>
                </c:pt>
                <c:pt idx="1">
                  <c:v>0.46039999999999998</c:v>
                </c:pt>
                <c:pt idx="2">
                  <c:v>8.6E-3</c:v>
                </c:pt>
              </c:numCache>
            </c:numRef>
          </c:val>
        </c:ser>
        <c:ser>
          <c:idx val="1"/>
          <c:order val="1"/>
          <c:tx>
            <c:strRef>
              <c:f>Attrition_by_gender!$C$3:$C$4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Attrition_by_gender!$C$5:$C$8</c:f>
              <c:numCache>
                <c:formatCode>0.00%</c:formatCode>
                <c:ptCount val="3"/>
                <c:pt idx="0">
                  <c:v>7.0199999999999999E-2</c:v>
                </c:pt>
                <c:pt idx="1">
                  <c:v>8.2400000000000001E-2</c:v>
                </c:pt>
                <c:pt idx="2">
                  <c:v>8.0000000000000004E-4</c:v>
                </c:pt>
              </c:numCache>
            </c:numRef>
          </c:val>
        </c:ser>
        <c:dLbls>
          <c:showLegendKey val="0"/>
          <c:showVal val="0"/>
          <c:showCatName val="0"/>
          <c:showSerName val="0"/>
          <c:showPercent val="0"/>
          <c:showBubbleSize val="0"/>
        </c:dLbls>
        <c:gapWidth val="115"/>
        <c:overlap val="-20"/>
        <c:axId val="308406568"/>
        <c:axId val="308410880"/>
      </c:barChart>
      <c:catAx>
        <c:axId val="3084065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10880"/>
        <c:crosses val="autoZero"/>
        <c:auto val="1"/>
        <c:lblAlgn val="ctr"/>
        <c:lblOffset val="100"/>
        <c:noMultiLvlLbl val="0"/>
      </c:catAx>
      <c:valAx>
        <c:axId val="3084108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6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[HR_Analysis.xlsx]Attrition_by_department!PivotTable3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Rate by</a:t>
            </a:r>
            <a:r>
              <a:rPr lang="en-US" baseline="0"/>
              <a:t> Department</a:t>
            </a:r>
            <a:endParaRPr lang="en-US"/>
          </a:p>
        </c:rich>
      </c:tx>
      <c:layout>
        <c:manualLayout>
          <c:xMode val="edge"/>
          <c:yMode val="edge"/>
          <c:x val="0.28668275336550675"/>
          <c:y val="4.41180807455247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923478113622893"/>
          <c:y val="0.22213306201893301"/>
          <c:w val="0.85635661671323338"/>
          <c:h val="0.57575894305346664"/>
        </c:manualLayout>
      </c:layout>
      <c:barChart>
        <c:barDir val="col"/>
        <c:grouping val="clustered"/>
        <c:varyColors val="0"/>
        <c:ser>
          <c:idx val="0"/>
          <c:order val="0"/>
          <c:tx>
            <c:strRef>
              <c:f>Attrition_by_department!$B$3:$B$4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Attrition_by_department!$B$5:$B$13</c:f>
              <c:numCache>
                <c:formatCode>0.00%</c:formatCode>
                <c:ptCount val="8"/>
                <c:pt idx="0">
                  <c:v>0.1138</c:v>
                </c:pt>
                <c:pt idx="1">
                  <c:v>9.8799999999999999E-2</c:v>
                </c:pt>
                <c:pt idx="2">
                  <c:v>0.1094</c:v>
                </c:pt>
                <c:pt idx="3">
                  <c:v>0.104</c:v>
                </c:pt>
                <c:pt idx="4">
                  <c:v>0.1134</c:v>
                </c:pt>
                <c:pt idx="5">
                  <c:v>0.1066</c:v>
                </c:pt>
                <c:pt idx="6">
                  <c:v>0.107</c:v>
                </c:pt>
                <c:pt idx="7">
                  <c:v>9.3600000000000003E-2</c:v>
                </c:pt>
              </c:numCache>
            </c:numRef>
          </c:val>
        </c:ser>
        <c:ser>
          <c:idx val="1"/>
          <c:order val="1"/>
          <c:tx>
            <c:strRef>
              <c:f>Attrition_by_department!$C$3:$C$4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Attrition_by_department!$C$5:$C$13</c:f>
              <c:numCache>
                <c:formatCode>0.00%</c:formatCode>
                <c:ptCount val="8"/>
                <c:pt idx="0">
                  <c:v>1.84E-2</c:v>
                </c:pt>
                <c:pt idx="1">
                  <c:v>0.02</c:v>
                </c:pt>
                <c:pt idx="2">
                  <c:v>1.7000000000000001E-2</c:v>
                </c:pt>
                <c:pt idx="3">
                  <c:v>1.9400000000000001E-2</c:v>
                </c:pt>
                <c:pt idx="4">
                  <c:v>2.1999999999999999E-2</c:v>
                </c:pt>
                <c:pt idx="5">
                  <c:v>1.6799999999999999E-2</c:v>
                </c:pt>
                <c:pt idx="6">
                  <c:v>0.02</c:v>
                </c:pt>
                <c:pt idx="7">
                  <c:v>1.9800000000000002E-2</c:v>
                </c:pt>
              </c:numCache>
            </c:numRef>
          </c:val>
        </c:ser>
        <c:dLbls>
          <c:showLegendKey val="0"/>
          <c:showVal val="0"/>
          <c:showCatName val="0"/>
          <c:showSerName val="0"/>
          <c:showPercent val="0"/>
          <c:showBubbleSize val="0"/>
        </c:dLbls>
        <c:gapWidth val="100"/>
        <c:overlap val="-24"/>
        <c:axId val="308406960"/>
        <c:axId val="308407744"/>
      </c:barChart>
      <c:catAx>
        <c:axId val="308406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7744"/>
        <c:crosses val="autoZero"/>
        <c:auto val="1"/>
        <c:lblAlgn val="ctr"/>
        <c:lblOffset val="100"/>
        <c:noMultiLvlLbl val="0"/>
      </c:catAx>
      <c:valAx>
        <c:axId val="308407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6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[HR_Analysis.xlsx]Attrition_by_Job_Role!PivotTable2</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Attrition by Job_Role</a:t>
            </a:r>
          </a:p>
        </c:rich>
      </c:tx>
      <c:layout>
        <c:manualLayout>
          <c:xMode val="edge"/>
          <c:yMode val="edge"/>
          <c:x val="0.36622818801193152"/>
          <c:y val="3.645371293653795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Attrition_by_Job_Role!$B$3:$B$4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Attrition_by_Job_Role!$B$5:$B$15</c:f>
              <c:numCache>
                <c:formatCode>General</c:formatCode>
                <c:ptCount val="10"/>
                <c:pt idx="0">
                  <c:v>192</c:v>
                </c:pt>
                <c:pt idx="1">
                  <c:v>199</c:v>
                </c:pt>
                <c:pt idx="2">
                  <c:v>176</c:v>
                </c:pt>
                <c:pt idx="3">
                  <c:v>170</c:v>
                </c:pt>
                <c:pt idx="4">
                  <c:v>188</c:v>
                </c:pt>
                <c:pt idx="5">
                  <c:v>197</c:v>
                </c:pt>
                <c:pt idx="6">
                  <c:v>179</c:v>
                </c:pt>
                <c:pt idx="7">
                  <c:v>176</c:v>
                </c:pt>
                <c:pt idx="8">
                  <c:v>274</c:v>
                </c:pt>
                <c:pt idx="9">
                  <c:v>295</c:v>
                </c:pt>
              </c:numCache>
            </c:numRef>
          </c:val>
        </c:ser>
        <c:ser>
          <c:idx val="1"/>
          <c:order val="1"/>
          <c:tx>
            <c:strRef>
              <c:f>Attrition_by_Job_Role!$C$3:$C$4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Attrition_by_Job_Role!$C$5:$C$15</c:f>
              <c:numCache>
                <c:formatCode>General</c:formatCode>
                <c:ptCount val="10"/>
                <c:pt idx="0">
                  <c:v>27</c:v>
                </c:pt>
                <c:pt idx="1">
                  <c:v>44</c:v>
                </c:pt>
                <c:pt idx="2">
                  <c:v>39</c:v>
                </c:pt>
                <c:pt idx="3">
                  <c:v>42</c:v>
                </c:pt>
                <c:pt idx="4">
                  <c:v>25</c:v>
                </c:pt>
                <c:pt idx="5">
                  <c:v>26</c:v>
                </c:pt>
                <c:pt idx="6">
                  <c:v>31</c:v>
                </c:pt>
                <c:pt idx="7">
                  <c:v>42</c:v>
                </c:pt>
                <c:pt idx="8">
                  <c:v>44</c:v>
                </c:pt>
                <c:pt idx="9">
                  <c:v>48</c:v>
                </c:pt>
              </c:numCache>
            </c:numRef>
          </c:val>
        </c:ser>
        <c:dLbls>
          <c:showLegendKey val="0"/>
          <c:showVal val="0"/>
          <c:showCatName val="0"/>
          <c:showSerName val="0"/>
          <c:showPercent val="0"/>
          <c:showBubbleSize val="0"/>
        </c:dLbls>
        <c:gapWidth val="100"/>
        <c:overlap val="-24"/>
        <c:axId val="308408528"/>
        <c:axId val="308409704"/>
      </c:barChart>
      <c:catAx>
        <c:axId val="308408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9704"/>
        <c:crosses val="autoZero"/>
        <c:auto val="1"/>
        <c:lblAlgn val="ctr"/>
        <c:lblOffset val="100"/>
        <c:noMultiLvlLbl val="0"/>
      </c:catAx>
      <c:valAx>
        <c:axId val="30840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08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[HR_Analysis.xlsx]Attrition_by_Marital_Status!PivotTable1</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Attrition by Marital_Status</a:t>
            </a:r>
          </a:p>
        </c:rich>
      </c:tx>
      <c:layout>
        <c:manualLayout>
          <c:xMode val="edge"/>
          <c:yMode val="edge"/>
          <c:x val="0.23215266841644799"/>
          <c:y val="5.916447944006999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Attrition_by_Marital_Status!$B$3:$B$4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Attrition_by_Marital_Status!$A$5:$A$8</c:f>
              <c:strCache>
                <c:ptCount val="3"/>
                <c:pt idx="0">
                  <c:v>Divorced</c:v>
                </c:pt>
                <c:pt idx="1">
                  <c:v>Married</c:v>
                </c:pt>
                <c:pt idx="2">
                  <c:v>Single</c:v>
                </c:pt>
              </c:strCache>
            </c:strRef>
          </c:cat>
          <c:val>
            <c:numRef>
              <c:f>Attrition_by_Marital_Status!$B$5:$B$8</c:f>
              <c:numCache>
                <c:formatCode>General</c:formatCode>
                <c:ptCount val="3"/>
                <c:pt idx="0">
                  <c:v>67</c:v>
                </c:pt>
                <c:pt idx="1">
                  <c:v>1602</c:v>
                </c:pt>
                <c:pt idx="2">
                  <c:v>2564</c:v>
                </c:pt>
              </c:numCache>
            </c:numRef>
          </c:val>
        </c:ser>
        <c:ser>
          <c:idx val="1"/>
          <c:order val="1"/>
          <c:tx>
            <c:strRef>
              <c:f>Attrition_by_Marital_Status!$C$3:$C$4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Attrition_by_Marital_Status!$A$5:$A$8</c:f>
              <c:strCache>
                <c:ptCount val="3"/>
                <c:pt idx="0">
                  <c:v>Divorced</c:v>
                </c:pt>
                <c:pt idx="1">
                  <c:v>Married</c:v>
                </c:pt>
                <c:pt idx="2">
                  <c:v>Single</c:v>
                </c:pt>
              </c:strCache>
            </c:strRef>
          </c:cat>
          <c:val>
            <c:numRef>
              <c:f>Attrition_by_Marital_Status!$C$5:$C$8</c:f>
              <c:numCache>
                <c:formatCode>General</c:formatCode>
                <c:ptCount val="3"/>
                <c:pt idx="0">
                  <c:v>17</c:v>
                </c:pt>
                <c:pt idx="1">
                  <c:v>275</c:v>
                </c:pt>
                <c:pt idx="2">
                  <c:v>475</c:v>
                </c:pt>
              </c:numCache>
            </c:numRef>
          </c:val>
        </c:ser>
        <c:dLbls>
          <c:showLegendKey val="0"/>
          <c:showVal val="0"/>
          <c:showCatName val="0"/>
          <c:showSerName val="0"/>
          <c:showPercent val="0"/>
          <c:showBubbleSize val="0"/>
        </c:dLbls>
        <c:gapWidth val="100"/>
        <c:overlap val="100"/>
        <c:axId val="308410096"/>
        <c:axId val="308410488"/>
      </c:barChart>
      <c:catAx>
        <c:axId val="308410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8410488"/>
        <c:crosses val="autoZero"/>
        <c:auto val="1"/>
        <c:lblAlgn val="ctr"/>
        <c:lblOffset val="100"/>
        <c:noMultiLvlLbl val="0"/>
      </c:catAx>
      <c:valAx>
        <c:axId val="308410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8410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Salary Vs Attrition</a:t>
            </a:r>
          </a:p>
        </c:rich>
      </c:tx>
      <c:layout>
        <c:manualLayout>
          <c:xMode val="edge"/>
          <c:yMode val="edge"/>
          <c:x val="0.4292944086687151"/>
          <c:y val="2.00803212851405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SalaryVsAttrition!$B$1</c:f>
              <c:strCache>
                <c:ptCount val="1"/>
                <c:pt idx="0">
                  <c:v>Salary</c:v>
                </c:pt>
              </c:strCache>
            </c:strRef>
          </c:tx>
          <c:spPr>
            <a:ln w="19050" cap="rnd">
              <a:noFill/>
              <a:round/>
            </a:ln>
            <a:effectLst/>
          </c:spPr>
          <c:marker>
            <c:symbol val="circle"/>
            <c:size val="5"/>
            <c:spPr>
              <a:solidFill>
                <a:schemeClr val="accent1"/>
              </a:solidFill>
              <a:ln w="9525">
                <a:solidFill>
                  <a:schemeClr val="accent1"/>
                </a:solidFill>
              </a:ln>
              <a:effectLst/>
            </c:spPr>
          </c:marker>
          <c:xVal>
            <c:strRef>
              <c:f>SalaryVsAttrition!$A$2:$A$5001</c:f>
              <c:strCache>
                <c:ptCount val="5000"/>
                <c:pt idx="0">
                  <c:v>No</c:v>
                </c:pt>
                <c:pt idx="1">
                  <c:v>No</c:v>
                </c:pt>
                <c:pt idx="2">
                  <c:v>No</c:v>
                </c:pt>
                <c:pt idx="3">
                  <c:v>No</c:v>
                </c:pt>
                <c:pt idx="4">
                  <c:v>No</c:v>
                </c:pt>
                <c:pt idx="5">
                  <c:v>No</c:v>
                </c:pt>
                <c:pt idx="6">
                  <c:v>No</c:v>
                </c:pt>
                <c:pt idx="7">
                  <c:v>No</c:v>
                </c:pt>
                <c:pt idx="8">
                  <c:v>No</c:v>
                </c:pt>
                <c:pt idx="9">
                  <c:v>Yes</c:v>
                </c:pt>
                <c:pt idx="10">
                  <c:v>No</c:v>
                </c:pt>
                <c:pt idx="11">
                  <c:v>No</c:v>
                </c:pt>
                <c:pt idx="12">
                  <c:v>No</c:v>
                </c:pt>
                <c:pt idx="13">
                  <c:v>No</c:v>
                </c:pt>
                <c:pt idx="14">
                  <c:v>No</c:v>
                </c:pt>
                <c:pt idx="15">
                  <c:v>No</c:v>
                </c:pt>
                <c:pt idx="16">
                  <c:v>No</c:v>
                </c:pt>
                <c:pt idx="17">
                  <c:v>No</c:v>
                </c:pt>
                <c:pt idx="18">
                  <c:v>No</c:v>
                </c:pt>
                <c:pt idx="19">
                  <c:v>Yes</c:v>
                </c:pt>
                <c:pt idx="20">
                  <c:v>No</c:v>
                </c:pt>
                <c:pt idx="21">
                  <c:v>No</c:v>
                </c:pt>
                <c:pt idx="22">
                  <c:v>No</c:v>
                </c:pt>
                <c:pt idx="23">
                  <c:v>Yes</c:v>
                </c:pt>
                <c:pt idx="24">
                  <c:v>No</c:v>
                </c:pt>
                <c:pt idx="25">
                  <c:v>No</c:v>
                </c:pt>
                <c:pt idx="26">
                  <c:v>No</c:v>
                </c:pt>
                <c:pt idx="27">
                  <c:v>No</c:v>
                </c:pt>
                <c:pt idx="28">
                  <c:v>No</c:v>
                </c:pt>
                <c:pt idx="29">
                  <c:v>No</c:v>
                </c:pt>
                <c:pt idx="30">
                  <c:v>No</c:v>
                </c:pt>
                <c:pt idx="31">
                  <c:v>No</c:v>
                </c:pt>
                <c:pt idx="32">
                  <c:v>No</c:v>
                </c:pt>
                <c:pt idx="33">
                  <c:v>No</c:v>
                </c:pt>
                <c:pt idx="34">
                  <c:v>No</c:v>
                </c:pt>
                <c:pt idx="35">
                  <c:v>No</c:v>
                </c:pt>
                <c:pt idx="36">
                  <c:v>No</c:v>
                </c:pt>
                <c:pt idx="37">
                  <c:v>No</c:v>
                </c:pt>
                <c:pt idx="38">
                  <c:v>No</c:v>
                </c:pt>
                <c:pt idx="39">
                  <c:v>No</c:v>
                </c:pt>
                <c:pt idx="40">
                  <c:v>No</c:v>
                </c:pt>
                <c:pt idx="41">
                  <c:v>No</c:v>
                </c:pt>
                <c:pt idx="42">
                  <c:v>No</c:v>
                </c:pt>
                <c:pt idx="43">
                  <c:v>No</c:v>
                </c:pt>
                <c:pt idx="44">
                  <c:v>No</c:v>
                </c:pt>
                <c:pt idx="45">
                  <c:v>No</c:v>
                </c:pt>
                <c:pt idx="46">
                  <c:v>No</c:v>
                </c:pt>
                <c:pt idx="47">
                  <c:v>No</c:v>
                </c:pt>
                <c:pt idx="48">
                  <c:v>No</c:v>
                </c:pt>
                <c:pt idx="49">
                  <c:v>No</c:v>
                </c:pt>
                <c:pt idx="50">
                  <c:v>No</c:v>
                </c:pt>
                <c:pt idx="51">
                  <c:v>No</c:v>
                </c:pt>
                <c:pt idx="52">
                  <c:v>No</c:v>
                </c:pt>
                <c:pt idx="53">
                  <c:v>No</c:v>
                </c:pt>
                <c:pt idx="54">
                  <c:v>No</c:v>
                </c:pt>
                <c:pt idx="55">
                  <c:v>Yes</c:v>
                </c:pt>
                <c:pt idx="56">
                  <c:v>No</c:v>
                </c:pt>
                <c:pt idx="57">
                  <c:v>Yes</c:v>
                </c:pt>
                <c:pt idx="58">
                  <c:v>No</c:v>
                </c:pt>
                <c:pt idx="59">
                  <c:v>No</c:v>
                </c:pt>
                <c:pt idx="60">
                  <c:v>No</c:v>
                </c:pt>
                <c:pt idx="61">
                  <c:v>No</c:v>
                </c:pt>
                <c:pt idx="62">
                  <c:v>No</c:v>
                </c:pt>
                <c:pt idx="63">
                  <c:v>No</c:v>
                </c:pt>
                <c:pt idx="64">
                  <c:v>No</c:v>
                </c:pt>
                <c:pt idx="65">
                  <c:v>No</c:v>
                </c:pt>
                <c:pt idx="66">
                  <c:v>No</c:v>
                </c:pt>
                <c:pt idx="67">
                  <c:v>No</c:v>
                </c:pt>
                <c:pt idx="68">
                  <c:v>No</c:v>
                </c:pt>
                <c:pt idx="69">
                  <c:v>No</c:v>
                </c:pt>
                <c:pt idx="70">
                  <c:v>No</c:v>
                </c:pt>
                <c:pt idx="71">
                  <c:v>No</c:v>
                </c:pt>
                <c:pt idx="72">
                  <c:v>No</c:v>
                </c:pt>
                <c:pt idx="73">
                  <c:v>No</c:v>
                </c:pt>
                <c:pt idx="74">
                  <c:v>No</c:v>
                </c:pt>
                <c:pt idx="75">
                  <c:v>No</c:v>
                </c:pt>
                <c:pt idx="76">
                  <c:v>Yes</c:v>
                </c:pt>
                <c:pt idx="77">
                  <c:v>No</c:v>
                </c:pt>
                <c:pt idx="78">
                  <c:v>No</c:v>
                </c:pt>
                <c:pt idx="79">
                  <c:v>No</c:v>
                </c:pt>
                <c:pt idx="80">
                  <c:v>No</c:v>
                </c:pt>
                <c:pt idx="81">
                  <c:v>No</c:v>
                </c:pt>
                <c:pt idx="82">
                  <c:v>No</c:v>
                </c:pt>
                <c:pt idx="83">
                  <c:v>No</c:v>
                </c:pt>
                <c:pt idx="84">
                  <c:v>Yes</c:v>
                </c:pt>
                <c:pt idx="85">
                  <c:v>Yes</c:v>
                </c:pt>
                <c:pt idx="86">
                  <c:v>No</c:v>
                </c:pt>
                <c:pt idx="87">
                  <c:v>No</c:v>
                </c:pt>
                <c:pt idx="88">
                  <c:v>No</c:v>
                </c:pt>
                <c:pt idx="89">
                  <c:v>No</c:v>
                </c:pt>
                <c:pt idx="90">
                  <c:v>No</c:v>
                </c:pt>
                <c:pt idx="91">
                  <c:v>No</c:v>
                </c:pt>
                <c:pt idx="92">
                  <c:v>No</c:v>
                </c:pt>
                <c:pt idx="93">
                  <c:v>No</c:v>
                </c:pt>
                <c:pt idx="94">
                  <c:v>No</c:v>
                </c:pt>
                <c:pt idx="95">
                  <c:v>No</c:v>
                </c:pt>
                <c:pt idx="96">
                  <c:v>Yes</c:v>
                </c:pt>
                <c:pt idx="97">
                  <c:v>No</c:v>
                </c:pt>
                <c:pt idx="98">
                  <c:v>No</c:v>
                </c:pt>
                <c:pt idx="99">
                  <c:v>No</c:v>
                </c:pt>
                <c:pt idx="100">
                  <c:v>No</c:v>
                </c:pt>
                <c:pt idx="101">
                  <c:v>No</c:v>
                </c:pt>
                <c:pt idx="102">
                  <c:v>No</c:v>
                </c:pt>
                <c:pt idx="103">
                  <c:v>No</c:v>
                </c:pt>
                <c:pt idx="104">
                  <c:v>No</c:v>
                </c:pt>
                <c:pt idx="105">
                  <c:v>No</c:v>
                </c:pt>
                <c:pt idx="106">
                  <c:v>No</c:v>
                </c:pt>
                <c:pt idx="107">
                  <c:v>No</c:v>
                </c:pt>
                <c:pt idx="108">
                  <c:v>No</c:v>
                </c:pt>
                <c:pt idx="109">
                  <c:v>No</c:v>
                </c:pt>
                <c:pt idx="110">
                  <c:v>No</c:v>
                </c:pt>
                <c:pt idx="111">
                  <c:v>Yes</c:v>
                </c:pt>
                <c:pt idx="112">
                  <c:v>No</c:v>
                </c:pt>
                <c:pt idx="113">
                  <c:v>Yes</c:v>
                </c:pt>
                <c:pt idx="114">
                  <c:v>Yes</c:v>
                </c:pt>
                <c:pt idx="115">
                  <c:v>Yes</c:v>
                </c:pt>
                <c:pt idx="116">
                  <c:v>No</c:v>
                </c:pt>
                <c:pt idx="117">
                  <c:v>No</c:v>
                </c:pt>
                <c:pt idx="118">
                  <c:v>No</c:v>
                </c:pt>
                <c:pt idx="119">
                  <c:v>Yes</c:v>
                </c:pt>
                <c:pt idx="120">
                  <c:v>No</c:v>
                </c:pt>
                <c:pt idx="121">
                  <c:v>No</c:v>
                </c:pt>
                <c:pt idx="122">
                  <c:v>Yes</c:v>
                </c:pt>
                <c:pt idx="123">
                  <c:v>No</c:v>
                </c:pt>
                <c:pt idx="124">
                  <c:v>Yes</c:v>
                </c:pt>
                <c:pt idx="125">
                  <c:v>No</c:v>
                </c:pt>
                <c:pt idx="126">
                  <c:v>No</c:v>
                </c:pt>
                <c:pt idx="127">
                  <c:v>Yes</c:v>
                </c:pt>
                <c:pt idx="128">
                  <c:v>No</c:v>
                </c:pt>
                <c:pt idx="129">
                  <c:v>No</c:v>
                </c:pt>
                <c:pt idx="130">
                  <c:v>No</c:v>
                </c:pt>
                <c:pt idx="131">
                  <c:v>No</c:v>
                </c:pt>
                <c:pt idx="132">
                  <c:v>No</c:v>
                </c:pt>
                <c:pt idx="133">
                  <c:v>No</c:v>
                </c:pt>
                <c:pt idx="134">
                  <c:v>Yes</c:v>
                </c:pt>
                <c:pt idx="135">
                  <c:v>No</c:v>
                </c:pt>
                <c:pt idx="136">
                  <c:v>No</c:v>
                </c:pt>
                <c:pt idx="137">
                  <c:v>No</c:v>
                </c:pt>
                <c:pt idx="138">
                  <c:v>No</c:v>
                </c:pt>
                <c:pt idx="139">
                  <c:v>Yes</c:v>
                </c:pt>
                <c:pt idx="140">
                  <c:v>No</c:v>
                </c:pt>
                <c:pt idx="141">
                  <c:v>No</c:v>
                </c:pt>
                <c:pt idx="142">
                  <c:v>Yes</c:v>
                </c:pt>
                <c:pt idx="143">
                  <c:v>No</c:v>
                </c:pt>
                <c:pt idx="144">
                  <c:v>No</c:v>
                </c:pt>
                <c:pt idx="145">
                  <c:v>Yes</c:v>
                </c:pt>
                <c:pt idx="146">
                  <c:v>No</c:v>
                </c:pt>
                <c:pt idx="147">
                  <c:v>No</c:v>
                </c:pt>
                <c:pt idx="148">
                  <c:v>No</c:v>
                </c:pt>
                <c:pt idx="149">
                  <c:v>No</c:v>
                </c:pt>
                <c:pt idx="150">
                  <c:v>No</c:v>
                </c:pt>
                <c:pt idx="151">
                  <c:v>No</c:v>
                </c:pt>
                <c:pt idx="152">
                  <c:v>No</c:v>
                </c:pt>
                <c:pt idx="153">
                  <c:v>Yes</c:v>
                </c:pt>
                <c:pt idx="154">
                  <c:v>No</c:v>
                </c:pt>
                <c:pt idx="155">
                  <c:v>No</c:v>
                </c:pt>
                <c:pt idx="156">
                  <c:v>No</c:v>
                </c:pt>
                <c:pt idx="157">
                  <c:v>No</c:v>
                </c:pt>
                <c:pt idx="158">
                  <c:v>No</c:v>
                </c:pt>
                <c:pt idx="159">
                  <c:v>No</c:v>
                </c:pt>
                <c:pt idx="160">
                  <c:v>No</c:v>
                </c:pt>
                <c:pt idx="161">
                  <c:v>No</c:v>
                </c:pt>
                <c:pt idx="162">
                  <c:v>No</c:v>
                </c:pt>
                <c:pt idx="163">
                  <c:v>No</c:v>
                </c:pt>
                <c:pt idx="164">
                  <c:v>No</c:v>
                </c:pt>
                <c:pt idx="165">
                  <c:v>No</c:v>
                </c:pt>
                <c:pt idx="166">
                  <c:v>No</c:v>
                </c:pt>
                <c:pt idx="167">
                  <c:v>No</c:v>
                </c:pt>
                <c:pt idx="168">
                  <c:v>No</c:v>
                </c:pt>
                <c:pt idx="169">
                  <c:v>No</c:v>
                </c:pt>
                <c:pt idx="170">
                  <c:v>No</c:v>
                </c:pt>
                <c:pt idx="171">
                  <c:v>No</c:v>
                </c:pt>
                <c:pt idx="172">
                  <c:v>Yes</c:v>
                </c:pt>
                <c:pt idx="173">
                  <c:v>No</c:v>
                </c:pt>
                <c:pt idx="174">
                  <c:v>No</c:v>
                </c:pt>
                <c:pt idx="175">
                  <c:v>No</c:v>
                </c:pt>
                <c:pt idx="176">
                  <c:v>No</c:v>
                </c:pt>
                <c:pt idx="177">
                  <c:v>No</c:v>
                </c:pt>
                <c:pt idx="178">
                  <c:v>No</c:v>
                </c:pt>
                <c:pt idx="179">
                  <c:v>No</c:v>
                </c:pt>
                <c:pt idx="180">
                  <c:v>No</c:v>
                </c:pt>
                <c:pt idx="181">
                  <c:v>No</c:v>
                </c:pt>
                <c:pt idx="182">
                  <c:v>Yes</c:v>
                </c:pt>
                <c:pt idx="183">
                  <c:v>No</c:v>
                </c:pt>
                <c:pt idx="184">
                  <c:v>No</c:v>
                </c:pt>
                <c:pt idx="185">
                  <c:v>No</c:v>
                </c:pt>
                <c:pt idx="186">
                  <c:v>No</c:v>
                </c:pt>
                <c:pt idx="187">
                  <c:v>No</c:v>
                </c:pt>
                <c:pt idx="188">
                  <c:v>No</c:v>
                </c:pt>
                <c:pt idx="189">
                  <c:v>No</c:v>
                </c:pt>
                <c:pt idx="190">
                  <c:v>No</c:v>
                </c:pt>
                <c:pt idx="191">
                  <c:v>Yes</c:v>
                </c:pt>
                <c:pt idx="192">
                  <c:v>No</c:v>
                </c:pt>
                <c:pt idx="193">
                  <c:v>No</c:v>
                </c:pt>
                <c:pt idx="194">
                  <c:v>No</c:v>
                </c:pt>
                <c:pt idx="195">
                  <c:v>Yes</c:v>
                </c:pt>
                <c:pt idx="196">
                  <c:v>No</c:v>
                </c:pt>
                <c:pt idx="197">
                  <c:v>No</c:v>
                </c:pt>
                <c:pt idx="198">
                  <c:v>No</c:v>
                </c:pt>
                <c:pt idx="199">
                  <c:v>No</c:v>
                </c:pt>
                <c:pt idx="200">
                  <c:v>Yes</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Yes</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Yes</c:v>
                </c:pt>
                <c:pt idx="230">
                  <c:v>No</c:v>
                </c:pt>
                <c:pt idx="231">
                  <c:v>No</c:v>
                </c:pt>
                <c:pt idx="232">
                  <c:v>Yes</c:v>
                </c:pt>
                <c:pt idx="233">
                  <c:v>No</c:v>
                </c:pt>
                <c:pt idx="234">
                  <c:v>No</c:v>
                </c:pt>
                <c:pt idx="235">
                  <c:v>No</c:v>
                </c:pt>
                <c:pt idx="236">
                  <c:v>Yes</c:v>
                </c:pt>
                <c:pt idx="237">
                  <c:v>Yes</c:v>
                </c:pt>
                <c:pt idx="238">
                  <c:v>No</c:v>
                </c:pt>
                <c:pt idx="239">
                  <c:v>No</c:v>
                </c:pt>
                <c:pt idx="240">
                  <c:v>No</c:v>
                </c:pt>
                <c:pt idx="241">
                  <c:v>No</c:v>
                </c:pt>
                <c:pt idx="242">
                  <c:v>No</c:v>
                </c:pt>
                <c:pt idx="243">
                  <c:v>No</c:v>
                </c:pt>
                <c:pt idx="244">
                  <c:v>No</c:v>
                </c:pt>
                <c:pt idx="245">
                  <c:v>No</c:v>
                </c:pt>
                <c:pt idx="246">
                  <c:v>No</c:v>
                </c:pt>
                <c:pt idx="247">
                  <c:v>No</c:v>
                </c:pt>
                <c:pt idx="248">
                  <c:v>No</c:v>
                </c:pt>
                <c:pt idx="249">
                  <c:v>Yes</c:v>
                </c:pt>
                <c:pt idx="250">
                  <c:v>No</c:v>
                </c:pt>
                <c:pt idx="251">
                  <c:v>No</c:v>
                </c:pt>
                <c:pt idx="252">
                  <c:v>No</c:v>
                </c:pt>
                <c:pt idx="253">
                  <c:v>No</c:v>
                </c:pt>
                <c:pt idx="254">
                  <c:v>No</c:v>
                </c:pt>
                <c:pt idx="255">
                  <c:v>No</c:v>
                </c:pt>
                <c:pt idx="256">
                  <c:v>No</c:v>
                </c:pt>
                <c:pt idx="257">
                  <c:v>No</c:v>
                </c:pt>
                <c:pt idx="258">
                  <c:v>No</c:v>
                </c:pt>
                <c:pt idx="259">
                  <c:v>No</c:v>
                </c:pt>
                <c:pt idx="260">
                  <c:v>Yes</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Yes</c:v>
                </c:pt>
                <c:pt idx="279">
                  <c:v>No</c:v>
                </c:pt>
                <c:pt idx="280">
                  <c:v>No</c:v>
                </c:pt>
                <c:pt idx="281">
                  <c:v>No</c:v>
                </c:pt>
                <c:pt idx="282">
                  <c:v>No</c:v>
                </c:pt>
                <c:pt idx="283">
                  <c:v>No</c:v>
                </c:pt>
                <c:pt idx="284">
                  <c:v>No</c:v>
                </c:pt>
                <c:pt idx="285">
                  <c:v>No</c:v>
                </c:pt>
                <c:pt idx="286">
                  <c:v>No</c:v>
                </c:pt>
                <c:pt idx="287">
                  <c:v>Yes</c:v>
                </c:pt>
                <c:pt idx="288">
                  <c:v>No</c:v>
                </c:pt>
                <c:pt idx="289">
                  <c:v>Yes</c:v>
                </c:pt>
                <c:pt idx="290">
                  <c:v>No</c:v>
                </c:pt>
                <c:pt idx="291">
                  <c:v>No</c:v>
                </c:pt>
                <c:pt idx="292">
                  <c:v>No</c:v>
                </c:pt>
                <c:pt idx="293">
                  <c:v>Yes</c:v>
                </c:pt>
                <c:pt idx="294">
                  <c:v>No</c:v>
                </c:pt>
                <c:pt idx="295">
                  <c:v>No</c:v>
                </c:pt>
                <c:pt idx="296">
                  <c:v>No</c:v>
                </c:pt>
                <c:pt idx="297">
                  <c:v>Yes</c:v>
                </c:pt>
                <c:pt idx="298">
                  <c:v>Yes</c:v>
                </c:pt>
                <c:pt idx="299">
                  <c:v>No</c:v>
                </c:pt>
                <c:pt idx="300">
                  <c:v>No</c:v>
                </c:pt>
                <c:pt idx="301">
                  <c:v>No</c:v>
                </c:pt>
                <c:pt idx="302">
                  <c:v>No</c:v>
                </c:pt>
                <c:pt idx="303">
                  <c:v>No</c:v>
                </c:pt>
                <c:pt idx="304">
                  <c:v>No</c:v>
                </c:pt>
                <c:pt idx="305">
                  <c:v>No</c:v>
                </c:pt>
                <c:pt idx="306">
                  <c:v>No</c:v>
                </c:pt>
                <c:pt idx="307">
                  <c:v>No</c:v>
                </c:pt>
                <c:pt idx="308">
                  <c:v>Yes</c:v>
                </c:pt>
                <c:pt idx="309">
                  <c:v>Yes</c:v>
                </c:pt>
                <c:pt idx="310">
                  <c:v>No</c:v>
                </c:pt>
                <c:pt idx="311">
                  <c:v>No</c:v>
                </c:pt>
                <c:pt idx="312">
                  <c:v>No</c:v>
                </c:pt>
                <c:pt idx="313">
                  <c:v>No</c:v>
                </c:pt>
                <c:pt idx="314">
                  <c:v>No</c:v>
                </c:pt>
                <c:pt idx="315">
                  <c:v>Yes</c:v>
                </c:pt>
                <c:pt idx="316">
                  <c:v>No</c:v>
                </c:pt>
                <c:pt idx="317">
                  <c:v>No</c:v>
                </c:pt>
                <c:pt idx="318">
                  <c:v>No</c:v>
                </c:pt>
                <c:pt idx="319">
                  <c:v>No</c:v>
                </c:pt>
                <c:pt idx="320">
                  <c:v>No</c:v>
                </c:pt>
                <c:pt idx="321">
                  <c:v>No</c:v>
                </c:pt>
                <c:pt idx="322">
                  <c:v>No</c:v>
                </c:pt>
                <c:pt idx="323">
                  <c:v>No</c:v>
                </c:pt>
                <c:pt idx="324">
                  <c:v>No</c:v>
                </c:pt>
                <c:pt idx="325">
                  <c:v>No</c:v>
                </c:pt>
                <c:pt idx="326">
                  <c:v>No</c:v>
                </c:pt>
                <c:pt idx="327">
                  <c:v>No</c:v>
                </c:pt>
                <c:pt idx="328">
                  <c:v>No</c:v>
                </c:pt>
                <c:pt idx="329">
                  <c:v>No</c:v>
                </c:pt>
                <c:pt idx="330">
                  <c:v>Yes</c:v>
                </c:pt>
                <c:pt idx="331">
                  <c:v>Yes</c:v>
                </c:pt>
                <c:pt idx="332">
                  <c:v>No</c:v>
                </c:pt>
                <c:pt idx="333">
                  <c:v>No</c:v>
                </c:pt>
                <c:pt idx="334">
                  <c:v>No</c:v>
                </c:pt>
                <c:pt idx="335">
                  <c:v>No</c:v>
                </c:pt>
                <c:pt idx="336">
                  <c:v>No</c:v>
                </c:pt>
                <c:pt idx="337">
                  <c:v>No</c:v>
                </c:pt>
                <c:pt idx="338">
                  <c:v>No</c:v>
                </c:pt>
                <c:pt idx="339">
                  <c:v>No</c:v>
                </c:pt>
                <c:pt idx="340">
                  <c:v>Yes</c:v>
                </c:pt>
                <c:pt idx="341">
                  <c:v>No</c:v>
                </c:pt>
                <c:pt idx="342">
                  <c:v>No</c:v>
                </c:pt>
                <c:pt idx="343">
                  <c:v>No</c:v>
                </c:pt>
                <c:pt idx="344">
                  <c:v>No</c:v>
                </c:pt>
                <c:pt idx="345">
                  <c:v>No</c:v>
                </c:pt>
                <c:pt idx="346">
                  <c:v>No</c:v>
                </c:pt>
                <c:pt idx="347">
                  <c:v>No</c:v>
                </c:pt>
                <c:pt idx="348">
                  <c:v>No</c:v>
                </c:pt>
                <c:pt idx="349">
                  <c:v>No</c:v>
                </c:pt>
                <c:pt idx="350">
                  <c:v>No</c:v>
                </c:pt>
                <c:pt idx="351">
                  <c:v>Yes</c:v>
                </c:pt>
                <c:pt idx="352">
                  <c:v>No</c:v>
                </c:pt>
                <c:pt idx="353">
                  <c:v>No</c:v>
                </c:pt>
                <c:pt idx="354">
                  <c:v>No</c:v>
                </c:pt>
                <c:pt idx="355">
                  <c:v>No</c:v>
                </c:pt>
                <c:pt idx="356">
                  <c:v>No</c:v>
                </c:pt>
                <c:pt idx="357">
                  <c:v>No</c:v>
                </c:pt>
                <c:pt idx="358">
                  <c:v>No</c:v>
                </c:pt>
                <c:pt idx="359">
                  <c:v>No</c:v>
                </c:pt>
                <c:pt idx="360">
                  <c:v>No</c:v>
                </c:pt>
                <c:pt idx="361">
                  <c:v>No</c:v>
                </c:pt>
                <c:pt idx="362">
                  <c:v>No</c:v>
                </c:pt>
                <c:pt idx="363">
                  <c:v>No</c:v>
                </c:pt>
                <c:pt idx="364">
                  <c:v>No</c:v>
                </c:pt>
                <c:pt idx="365">
                  <c:v>No</c:v>
                </c:pt>
                <c:pt idx="366">
                  <c:v>No</c:v>
                </c:pt>
                <c:pt idx="367">
                  <c:v>No</c:v>
                </c:pt>
                <c:pt idx="368">
                  <c:v>No</c:v>
                </c:pt>
                <c:pt idx="369">
                  <c:v>No</c:v>
                </c:pt>
                <c:pt idx="370">
                  <c:v>Yes</c:v>
                </c:pt>
                <c:pt idx="371">
                  <c:v>No</c:v>
                </c:pt>
                <c:pt idx="372">
                  <c:v>No</c:v>
                </c:pt>
                <c:pt idx="373">
                  <c:v>No</c:v>
                </c:pt>
                <c:pt idx="374">
                  <c:v>No</c:v>
                </c:pt>
                <c:pt idx="375">
                  <c:v>No</c:v>
                </c:pt>
                <c:pt idx="376">
                  <c:v>No</c:v>
                </c:pt>
                <c:pt idx="377">
                  <c:v>No</c:v>
                </c:pt>
                <c:pt idx="378">
                  <c:v>No</c:v>
                </c:pt>
                <c:pt idx="379">
                  <c:v>No</c:v>
                </c:pt>
                <c:pt idx="380">
                  <c:v>No</c:v>
                </c:pt>
                <c:pt idx="381">
                  <c:v>No</c:v>
                </c:pt>
                <c:pt idx="382">
                  <c:v>No</c:v>
                </c:pt>
                <c:pt idx="383">
                  <c:v>No</c:v>
                </c:pt>
                <c:pt idx="384">
                  <c:v>No</c:v>
                </c:pt>
                <c:pt idx="385">
                  <c:v>No</c:v>
                </c:pt>
                <c:pt idx="386">
                  <c:v>No</c:v>
                </c:pt>
                <c:pt idx="387">
                  <c:v>Yes</c:v>
                </c:pt>
                <c:pt idx="388">
                  <c:v>No</c:v>
                </c:pt>
                <c:pt idx="389">
                  <c:v>Yes</c:v>
                </c:pt>
                <c:pt idx="390">
                  <c:v>No</c:v>
                </c:pt>
                <c:pt idx="391">
                  <c:v>No</c:v>
                </c:pt>
                <c:pt idx="392">
                  <c:v>No</c:v>
                </c:pt>
                <c:pt idx="393">
                  <c:v>No</c:v>
                </c:pt>
                <c:pt idx="394">
                  <c:v>No</c:v>
                </c:pt>
                <c:pt idx="395">
                  <c:v>No</c:v>
                </c:pt>
                <c:pt idx="396">
                  <c:v>No</c:v>
                </c:pt>
                <c:pt idx="397">
                  <c:v>No</c:v>
                </c:pt>
                <c:pt idx="398">
                  <c:v>No</c:v>
                </c:pt>
                <c:pt idx="399">
                  <c:v>No</c:v>
                </c:pt>
                <c:pt idx="400">
                  <c:v>No</c:v>
                </c:pt>
                <c:pt idx="401">
                  <c:v>No</c:v>
                </c:pt>
                <c:pt idx="402">
                  <c:v>No</c:v>
                </c:pt>
                <c:pt idx="403">
                  <c:v>Yes</c:v>
                </c:pt>
                <c:pt idx="404">
                  <c:v>No</c:v>
                </c:pt>
                <c:pt idx="405">
                  <c:v>No</c:v>
                </c:pt>
                <c:pt idx="406">
                  <c:v>No</c:v>
                </c:pt>
                <c:pt idx="407">
                  <c:v>Yes</c:v>
                </c:pt>
                <c:pt idx="408">
                  <c:v>No</c:v>
                </c:pt>
                <c:pt idx="409">
                  <c:v>No</c:v>
                </c:pt>
                <c:pt idx="410">
                  <c:v>No</c:v>
                </c:pt>
                <c:pt idx="411">
                  <c:v>No</c:v>
                </c:pt>
                <c:pt idx="412">
                  <c:v>No</c:v>
                </c:pt>
                <c:pt idx="413">
                  <c:v>No</c:v>
                </c:pt>
                <c:pt idx="414">
                  <c:v>No</c:v>
                </c:pt>
                <c:pt idx="415">
                  <c:v>Yes</c:v>
                </c:pt>
                <c:pt idx="416">
                  <c:v>No</c:v>
                </c:pt>
                <c:pt idx="417">
                  <c:v>No</c:v>
                </c:pt>
                <c:pt idx="418">
                  <c:v>No</c:v>
                </c:pt>
                <c:pt idx="419">
                  <c:v>No</c:v>
                </c:pt>
                <c:pt idx="420">
                  <c:v>No</c:v>
                </c:pt>
                <c:pt idx="421">
                  <c:v>No</c:v>
                </c:pt>
                <c:pt idx="422">
                  <c:v>No</c:v>
                </c:pt>
                <c:pt idx="423">
                  <c:v>No</c:v>
                </c:pt>
                <c:pt idx="424">
                  <c:v>No</c:v>
                </c:pt>
                <c:pt idx="425">
                  <c:v>No</c:v>
                </c:pt>
                <c:pt idx="426">
                  <c:v>Yes</c:v>
                </c:pt>
                <c:pt idx="427">
                  <c:v>Yes</c:v>
                </c:pt>
                <c:pt idx="428">
                  <c:v>No</c:v>
                </c:pt>
                <c:pt idx="429">
                  <c:v>No</c:v>
                </c:pt>
                <c:pt idx="430">
                  <c:v>No</c:v>
                </c:pt>
                <c:pt idx="431">
                  <c:v>No</c:v>
                </c:pt>
                <c:pt idx="432">
                  <c:v>No</c:v>
                </c:pt>
                <c:pt idx="433">
                  <c:v>No</c:v>
                </c:pt>
                <c:pt idx="434">
                  <c:v>No</c:v>
                </c:pt>
                <c:pt idx="435">
                  <c:v>No</c:v>
                </c:pt>
                <c:pt idx="436">
                  <c:v>No</c:v>
                </c:pt>
                <c:pt idx="437">
                  <c:v>No</c:v>
                </c:pt>
                <c:pt idx="438">
                  <c:v>No</c:v>
                </c:pt>
                <c:pt idx="439">
                  <c:v>No</c:v>
                </c:pt>
                <c:pt idx="440">
                  <c:v>No</c:v>
                </c:pt>
                <c:pt idx="441">
                  <c:v>Yes</c:v>
                </c:pt>
                <c:pt idx="442">
                  <c:v>No</c:v>
                </c:pt>
                <c:pt idx="443">
                  <c:v>No</c:v>
                </c:pt>
                <c:pt idx="444">
                  <c:v>No</c:v>
                </c:pt>
                <c:pt idx="445">
                  <c:v>No</c:v>
                </c:pt>
                <c:pt idx="446">
                  <c:v>No</c:v>
                </c:pt>
                <c:pt idx="447">
                  <c:v>No</c:v>
                </c:pt>
                <c:pt idx="448">
                  <c:v>No</c:v>
                </c:pt>
                <c:pt idx="449">
                  <c:v>No</c:v>
                </c:pt>
                <c:pt idx="450">
                  <c:v>No</c:v>
                </c:pt>
                <c:pt idx="451">
                  <c:v>No</c:v>
                </c:pt>
                <c:pt idx="452">
                  <c:v>No</c:v>
                </c:pt>
                <c:pt idx="453">
                  <c:v>No</c:v>
                </c:pt>
                <c:pt idx="454">
                  <c:v>Yes</c:v>
                </c:pt>
                <c:pt idx="455">
                  <c:v>No</c:v>
                </c:pt>
                <c:pt idx="456">
                  <c:v>Yes</c:v>
                </c:pt>
                <c:pt idx="457">
                  <c:v>No</c:v>
                </c:pt>
                <c:pt idx="458">
                  <c:v>No</c:v>
                </c:pt>
                <c:pt idx="459">
                  <c:v>Yes</c:v>
                </c:pt>
                <c:pt idx="460">
                  <c:v>No</c:v>
                </c:pt>
                <c:pt idx="461">
                  <c:v>No</c:v>
                </c:pt>
                <c:pt idx="462">
                  <c:v>No</c:v>
                </c:pt>
                <c:pt idx="463">
                  <c:v>No</c:v>
                </c:pt>
                <c:pt idx="464">
                  <c:v>No</c:v>
                </c:pt>
                <c:pt idx="465">
                  <c:v>No</c:v>
                </c:pt>
                <c:pt idx="466">
                  <c:v>No</c:v>
                </c:pt>
                <c:pt idx="467">
                  <c:v>No</c:v>
                </c:pt>
                <c:pt idx="468">
                  <c:v>No</c:v>
                </c:pt>
                <c:pt idx="469">
                  <c:v>Yes</c:v>
                </c:pt>
                <c:pt idx="470">
                  <c:v>No</c:v>
                </c:pt>
                <c:pt idx="471">
                  <c:v>No</c:v>
                </c:pt>
                <c:pt idx="472">
                  <c:v>Yes</c:v>
                </c:pt>
                <c:pt idx="473">
                  <c:v>No</c:v>
                </c:pt>
                <c:pt idx="474">
                  <c:v>Yes</c:v>
                </c:pt>
                <c:pt idx="475">
                  <c:v>Yes</c:v>
                </c:pt>
                <c:pt idx="476">
                  <c:v>Yes</c:v>
                </c:pt>
                <c:pt idx="477">
                  <c:v>No</c:v>
                </c:pt>
                <c:pt idx="478">
                  <c:v>No</c:v>
                </c:pt>
                <c:pt idx="479">
                  <c:v>No</c:v>
                </c:pt>
                <c:pt idx="480">
                  <c:v>No</c:v>
                </c:pt>
                <c:pt idx="481">
                  <c:v>No</c:v>
                </c:pt>
                <c:pt idx="482">
                  <c:v>Yes</c:v>
                </c:pt>
                <c:pt idx="483">
                  <c:v>No</c:v>
                </c:pt>
                <c:pt idx="484">
                  <c:v>Yes</c:v>
                </c:pt>
                <c:pt idx="485">
                  <c:v>No</c:v>
                </c:pt>
                <c:pt idx="486">
                  <c:v>No</c:v>
                </c:pt>
                <c:pt idx="487">
                  <c:v>No</c:v>
                </c:pt>
                <c:pt idx="488">
                  <c:v>No</c:v>
                </c:pt>
                <c:pt idx="489">
                  <c:v>No</c:v>
                </c:pt>
                <c:pt idx="490">
                  <c:v>No</c:v>
                </c:pt>
                <c:pt idx="491">
                  <c:v>No</c:v>
                </c:pt>
                <c:pt idx="492">
                  <c:v>No</c:v>
                </c:pt>
                <c:pt idx="493">
                  <c:v>No</c:v>
                </c:pt>
                <c:pt idx="494">
                  <c:v>No</c:v>
                </c:pt>
                <c:pt idx="495">
                  <c:v>No</c:v>
                </c:pt>
                <c:pt idx="496">
                  <c:v>No</c:v>
                </c:pt>
                <c:pt idx="497">
                  <c:v>Yes</c:v>
                </c:pt>
                <c:pt idx="498">
                  <c:v>No</c:v>
                </c:pt>
                <c:pt idx="499">
                  <c:v>No</c:v>
                </c:pt>
                <c:pt idx="500">
                  <c:v>Yes</c:v>
                </c:pt>
                <c:pt idx="501">
                  <c:v>No</c:v>
                </c:pt>
                <c:pt idx="502">
                  <c:v>No</c:v>
                </c:pt>
                <c:pt idx="503">
                  <c:v>Yes</c:v>
                </c:pt>
                <c:pt idx="504">
                  <c:v>Yes</c:v>
                </c:pt>
                <c:pt idx="505">
                  <c:v>No</c:v>
                </c:pt>
                <c:pt idx="506">
                  <c:v>No</c:v>
                </c:pt>
                <c:pt idx="507">
                  <c:v>No</c:v>
                </c:pt>
                <c:pt idx="508">
                  <c:v>No</c:v>
                </c:pt>
                <c:pt idx="509">
                  <c:v>No</c:v>
                </c:pt>
                <c:pt idx="510">
                  <c:v>No</c:v>
                </c:pt>
                <c:pt idx="511">
                  <c:v>No</c:v>
                </c:pt>
                <c:pt idx="512">
                  <c:v>No</c:v>
                </c:pt>
                <c:pt idx="513">
                  <c:v>No</c:v>
                </c:pt>
                <c:pt idx="514">
                  <c:v>No</c:v>
                </c:pt>
                <c:pt idx="515">
                  <c:v>No</c:v>
                </c:pt>
                <c:pt idx="516">
                  <c:v>No</c:v>
                </c:pt>
                <c:pt idx="517">
                  <c:v>No</c:v>
                </c:pt>
                <c:pt idx="518">
                  <c:v>No</c:v>
                </c:pt>
                <c:pt idx="519">
                  <c:v>No</c:v>
                </c:pt>
                <c:pt idx="520">
                  <c:v>No</c:v>
                </c:pt>
                <c:pt idx="521">
                  <c:v>No</c:v>
                </c:pt>
                <c:pt idx="522">
                  <c:v>Yes</c:v>
                </c:pt>
                <c:pt idx="523">
                  <c:v>Yes</c:v>
                </c:pt>
                <c:pt idx="524">
                  <c:v>No</c:v>
                </c:pt>
                <c:pt idx="525">
                  <c:v>No</c:v>
                </c:pt>
                <c:pt idx="526">
                  <c:v>No</c:v>
                </c:pt>
                <c:pt idx="527">
                  <c:v>No</c:v>
                </c:pt>
                <c:pt idx="528">
                  <c:v>No</c:v>
                </c:pt>
                <c:pt idx="529">
                  <c:v>No</c:v>
                </c:pt>
                <c:pt idx="530">
                  <c:v>No</c:v>
                </c:pt>
                <c:pt idx="531">
                  <c:v>No</c:v>
                </c:pt>
                <c:pt idx="532">
                  <c:v>No</c:v>
                </c:pt>
                <c:pt idx="533">
                  <c:v>No</c:v>
                </c:pt>
                <c:pt idx="534">
                  <c:v>No</c:v>
                </c:pt>
                <c:pt idx="535">
                  <c:v>No</c:v>
                </c:pt>
                <c:pt idx="536">
                  <c:v>No</c:v>
                </c:pt>
                <c:pt idx="537">
                  <c:v>No</c:v>
                </c:pt>
                <c:pt idx="538">
                  <c:v>No</c:v>
                </c:pt>
                <c:pt idx="539">
                  <c:v>No</c:v>
                </c:pt>
                <c:pt idx="540">
                  <c:v>No</c:v>
                </c:pt>
                <c:pt idx="541">
                  <c:v>No</c:v>
                </c:pt>
                <c:pt idx="542">
                  <c:v>No</c:v>
                </c:pt>
                <c:pt idx="543">
                  <c:v>No</c:v>
                </c:pt>
                <c:pt idx="544">
                  <c:v>Yes</c:v>
                </c:pt>
                <c:pt idx="545">
                  <c:v>No</c:v>
                </c:pt>
                <c:pt idx="546">
                  <c:v>No</c:v>
                </c:pt>
                <c:pt idx="547">
                  <c:v>Yes</c:v>
                </c:pt>
                <c:pt idx="548">
                  <c:v>No</c:v>
                </c:pt>
                <c:pt idx="549">
                  <c:v>No</c:v>
                </c:pt>
                <c:pt idx="550">
                  <c:v>No</c:v>
                </c:pt>
                <c:pt idx="551">
                  <c:v>Yes</c:v>
                </c:pt>
                <c:pt idx="552">
                  <c:v>Yes</c:v>
                </c:pt>
                <c:pt idx="553">
                  <c:v>No</c:v>
                </c:pt>
                <c:pt idx="554">
                  <c:v>No</c:v>
                </c:pt>
                <c:pt idx="555">
                  <c:v>No</c:v>
                </c:pt>
                <c:pt idx="556">
                  <c:v>No</c:v>
                </c:pt>
                <c:pt idx="557">
                  <c:v>No</c:v>
                </c:pt>
                <c:pt idx="558">
                  <c:v>Yes</c:v>
                </c:pt>
                <c:pt idx="559">
                  <c:v>Yes</c:v>
                </c:pt>
                <c:pt idx="560">
                  <c:v>No</c:v>
                </c:pt>
                <c:pt idx="561">
                  <c:v>No</c:v>
                </c:pt>
                <c:pt idx="562">
                  <c:v>No</c:v>
                </c:pt>
                <c:pt idx="563">
                  <c:v>No</c:v>
                </c:pt>
                <c:pt idx="564">
                  <c:v>Yes</c:v>
                </c:pt>
                <c:pt idx="565">
                  <c:v>No</c:v>
                </c:pt>
                <c:pt idx="566">
                  <c:v>No</c:v>
                </c:pt>
                <c:pt idx="567">
                  <c:v>No</c:v>
                </c:pt>
                <c:pt idx="568">
                  <c:v>No</c:v>
                </c:pt>
                <c:pt idx="569">
                  <c:v>No</c:v>
                </c:pt>
                <c:pt idx="570">
                  <c:v>No</c:v>
                </c:pt>
                <c:pt idx="571">
                  <c:v>No</c:v>
                </c:pt>
                <c:pt idx="572">
                  <c:v>No</c:v>
                </c:pt>
                <c:pt idx="573">
                  <c:v>No</c:v>
                </c:pt>
                <c:pt idx="574">
                  <c:v>No</c:v>
                </c:pt>
                <c:pt idx="575">
                  <c:v>No</c:v>
                </c:pt>
                <c:pt idx="576">
                  <c:v>No</c:v>
                </c:pt>
                <c:pt idx="577">
                  <c:v>No</c:v>
                </c:pt>
                <c:pt idx="578">
                  <c:v>No</c:v>
                </c:pt>
                <c:pt idx="579">
                  <c:v>No</c:v>
                </c:pt>
                <c:pt idx="580">
                  <c:v>No</c:v>
                </c:pt>
                <c:pt idx="581">
                  <c:v>Yes</c:v>
                </c:pt>
                <c:pt idx="582">
                  <c:v>No</c:v>
                </c:pt>
                <c:pt idx="583">
                  <c:v>No</c:v>
                </c:pt>
                <c:pt idx="584">
                  <c:v>No</c:v>
                </c:pt>
                <c:pt idx="585">
                  <c:v>No</c:v>
                </c:pt>
                <c:pt idx="586">
                  <c:v>No</c:v>
                </c:pt>
                <c:pt idx="587">
                  <c:v>Yes</c:v>
                </c:pt>
                <c:pt idx="588">
                  <c:v>No</c:v>
                </c:pt>
                <c:pt idx="589">
                  <c:v>No</c:v>
                </c:pt>
                <c:pt idx="590">
                  <c:v>No</c:v>
                </c:pt>
                <c:pt idx="591">
                  <c:v>No</c:v>
                </c:pt>
                <c:pt idx="592">
                  <c:v>No</c:v>
                </c:pt>
                <c:pt idx="593">
                  <c:v>No</c:v>
                </c:pt>
                <c:pt idx="594">
                  <c:v>No</c:v>
                </c:pt>
                <c:pt idx="595">
                  <c:v>Yes</c:v>
                </c:pt>
                <c:pt idx="596">
                  <c:v>No</c:v>
                </c:pt>
                <c:pt idx="597">
                  <c:v>No</c:v>
                </c:pt>
                <c:pt idx="598">
                  <c:v>No</c:v>
                </c:pt>
                <c:pt idx="599">
                  <c:v>No</c:v>
                </c:pt>
                <c:pt idx="600">
                  <c:v>No</c:v>
                </c:pt>
                <c:pt idx="601">
                  <c:v>Yes</c:v>
                </c:pt>
                <c:pt idx="602">
                  <c:v>No</c:v>
                </c:pt>
                <c:pt idx="603">
                  <c:v>Yes</c:v>
                </c:pt>
                <c:pt idx="604">
                  <c:v>No</c:v>
                </c:pt>
                <c:pt idx="605">
                  <c:v>No</c:v>
                </c:pt>
                <c:pt idx="606">
                  <c:v>No</c:v>
                </c:pt>
                <c:pt idx="607">
                  <c:v>No</c:v>
                </c:pt>
                <c:pt idx="608">
                  <c:v>No</c:v>
                </c:pt>
                <c:pt idx="609">
                  <c:v>No</c:v>
                </c:pt>
                <c:pt idx="610">
                  <c:v>Yes</c:v>
                </c:pt>
                <c:pt idx="611">
                  <c:v>No</c:v>
                </c:pt>
                <c:pt idx="612">
                  <c:v>Yes</c:v>
                </c:pt>
                <c:pt idx="613">
                  <c:v>No</c:v>
                </c:pt>
                <c:pt idx="614">
                  <c:v>No</c:v>
                </c:pt>
                <c:pt idx="615">
                  <c:v>No</c:v>
                </c:pt>
                <c:pt idx="616">
                  <c:v>No</c:v>
                </c:pt>
                <c:pt idx="617">
                  <c:v>No</c:v>
                </c:pt>
                <c:pt idx="618">
                  <c:v>No</c:v>
                </c:pt>
                <c:pt idx="619">
                  <c:v>No</c:v>
                </c:pt>
                <c:pt idx="620">
                  <c:v>Yes</c:v>
                </c:pt>
                <c:pt idx="621">
                  <c:v>No</c:v>
                </c:pt>
                <c:pt idx="622">
                  <c:v>No</c:v>
                </c:pt>
                <c:pt idx="623">
                  <c:v>No</c:v>
                </c:pt>
                <c:pt idx="624">
                  <c:v>No</c:v>
                </c:pt>
                <c:pt idx="625">
                  <c:v>No</c:v>
                </c:pt>
                <c:pt idx="626">
                  <c:v>No</c:v>
                </c:pt>
                <c:pt idx="627">
                  <c:v>No</c:v>
                </c:pt>
                <c:pt idx="628">
                  <c:v>No</c:v>
                </c:pt>
                <c:pt idx="629">
                  <c:v>No</c:v>
                </c:pt>
                <c:pt idx="630">
                  <c:v>No</c:v>
                </c:pt>
                <c:pt idx="631">
                  <c:v>No</c:v>
                </c:pt>
                <c:pt idx="632">
                  <c:v>No</c:v>
                </c:pt>
                <c:pt idx="633">
                  <c:v>No</c:v>
                </c:pt>
                <c:pt idx="634">
                  <c:v>No</c:v>
                </c:pt>
                <c:pt idx="635">
                  <c:v>No</c:v>
                </c:pt>
                <c:pt idx="636">
                  <c:v>No</c:v>
                </c:pt>
                <c:pt idx="637">
                  <c:v>No</c:v>
                </c:pt>
                <c:pt idx="638">
                  <c:v>No</c:v>
                </c:pt>
                <c:pt idx="639">
                  <c:v>Yes</c:v>
                </c:pt>
                <c:pt idx="640">
                  <c:v>Yes</c:v>
                </c:pt>
                <c:pt idx="641">
                  <c:v>No</c:v>
                </c:pt>
                <c:pt idx="642">
                  <c:v>No</c:v>
                </c:pt>
                <c:pt idx="643">
                  <c:v>No</c:v>
                </c:pt>
                <c:pt idx="644">
                  <c:v>No</c:v>
                </c:pt>
                <c:pt idx="645">
                  <c:v>Yes</c:v>
                </c:pt>
                <c:pt idx="646">
                  <c:v>No</c:v>
                </c:pt>
                <c:pt idx="647">
                  <c:v>No</c:v>
                </c:pt>
                <c:pt idx="648">
                  <c:v>No</c:v>
                </c:pt>
                <c:pt idx="649">
                  <c:v>No</c:v>
                </c:pt>
                <c:pt idx="650">
                  <c:v>No</c:v>
                </c:pt>
                <c:pt idx="651">
                  <c:v>No</c:v>
                </c:pt>
                <c:pt idx="652">
                  <c:v>No</c:v>
                </c:pt>
                <c:pt idx="653">
                  <c:v>No</c:v>
                </c:pt>
                <c:pt idx="654">
                  <c:v>No</c:v>
                </c:pt>
                <c:pt idx="655">
                  <c:v>No</c:v>
                </c:pt>
                <c:pt idx="656">
                  <c:v>No</c:v>
                </c:pt>
                <c:pt idx="657">
                  <c:v>No</c:v>
                </c:pt>
                <c:pt idx="658">
                  <c:v>No</c:v>
                </c:pt>
                <c:pt idx="659">
                  <c:v>No</c:v>
                </c:pt>
                <c:pt idx="660">
                  <c:v>Yes</c:v>
                </c:pt>
                <c:pt idx="661">
                  <c:v>No</c:v>
                </c:pt>
                <c:pt idx="662">
                  <c:v>No</c:v>
                </c:pt>
                <c:pt idx="663">
                  <c:v>Yes</c:v>
                </c:pt>
                <c:pt idx="664">
                  <c:v>No</c:v>
                </c:pt>
                <c:pt idx="665">
                  <c:v>No</c:v>
                </c:pt>
                <c:pt idx="666">
                  <c:v>Yes</c:v>
                </c:pt>
                <c:pt idx="667">
                  <c:v>Yes</c:v>
                </c:pt>
                <c:pt idx="668">
                  <c:v>No</c:v>
                </c:pt>
                <c:pt idx="669">
                  <c:v>No</c:v>
                </c:pt>
                <c:pt idx="670">
                  <c:v>No</c:v>
                </c:pt>
                <c:pt idx="671">
                  <c:v>No</c:v>
                </c:pt>
                <c:pt idx="672">
                  <c:v>Yes</c:v>
                </c:pt>
                <c:pt idx="673">
                  <c:v>No</c:v>
                </c:pt>
                <c:pt idx="674">
                  <c:v>No</c:v>
                </c:pt>
                <c:pt idx="675">
                  <c:v>No</c:v>
                </c:pt>
                <c:pt idx="676">
                  <c:v>No</c:v>
                </c:pt>
                <c:pt idx="677">
                  <c:v>No</c:v>
                </c:pt>
                <c:pt idx="678">
                  <c:v>No</c:v>
                </c:pt>
                <c:pt idx="679">
                  <c:v>No</c:v>
                </c:pt>
                <c:pt idx="680">
                  <c:v>No</c:v>
                </c:pt>
                <c:pt idx="681">
                  <c:v>No</c:v>
                </c:pt>
                <c:pt idx="682">
                  <c:v>No</c:v>
                </c:pt>
                <c:pt idx="683">
                  <c:v>No</c:v>
                </c:pt>
                <c:pt idx="684">
                  <c:v>No</c:v>
                </c:pt>
                <c:pt idx="685">
                  <c:v>No</c:v>
                </c:pt>
                <c:pt idx="686">
                  <c:v>No</c:v>
                </c:pt>
                <c:pt idx="687">
                  <c:v>Yes</c:v>
                </c:pt>
                <c:pt idx="688">
                  <c:v>No</c:v>
                </c:pt>
                <c:pt idx="689">
                  <c:v>No</c:v>
                </c:pt>
                <c:pt idx="690">
                  <c:v>No</c:v>
                </c:pt>
                <c:pt idx="691">
                  <c:v>No</c:v>
                </c:pt>
                <c:pt idx="692">
                  <c:v>No</c:v>
                </c:pt>
                <c:pt idx="693">
                  <c:v>No</c:v>
                </c:pt>
                <c:pt idx="694">
                  <c:v>Yes</c:v>
                </c:pt>
                <c:pt idx="695">
                  <c:v>Yes</c:v>
                </c:pt>
                <c:pt idx="696">
                  <c:v>No</c:v>
                </c:pt>
                <c:pt idx="697">
                  <c:v>No</c:v>
                </c:pt>
                <c:pt idx="698">
                  <c:v>No</c:v>
                </c:pt>
                <c:pt idx="699">
                  <c:v>Yes</c:v>
                </c:pt>
                <c:pt idx="700">
                  <c:v>No</c:v>
                </c:pt>
                <c:pt idx="701">
                  <c:v>No</c:v>
                </c:pt>
                <c:pt idx="702">
                  <c:v>No</c:v>
                </c:pt>
                <c:pt idx="703">
                  <c:v>No</c:v>
                </c:pt>
                <c:pt idx="704">
                  <c:v>No</c:v>
                </c:pt>
                <c:pt idx="705">
                  <c:v>No</c:v>
                </c:pt>
                <c:pt idx="706">
                  <c:v>No</c:v>
                </c:pt>
                <c:pt idx="707">
                  <c:v>No</c:v>
                </c:pt>
                <c:pt idx="708">
                  <c:v>No</c:v>
                </c:pt>
                <c:pt idx="709">
                  <c:v>No</c:v>
                </c:pt>
                <c:pt idx="710">
                  <c:v>No</c:v>
                </c:pt>
                <c:pt idx="711">
                  <c:v>No</c:v>
                </c:pt>
                <c:pt idx="712">
                  <c:v>Yes</c:v>
                </c:pt>
                <c:pt idx="713">
                  <c:v>No</c:v>
                </c:pt>
                <c:pt idx="714">
                  <c:v>No</c:v>
                </c:pt>
                <c:pt idx="715">
                  <c:v>No</c:v>
                </c:pt>
                <c:pt idx="716">
                  <c:v>No</c:v>
                </c:pt>
                <c:pt idx="717">
                  <c:v>No</c:v>
                </c:pt>
                <c:pt idx="718">
                  <c:v>No</c:v>
                </c:pt>
                <c:pt idx="719">
                  <c:v>No</c:v>
                </c:pt>
                <c:pt idx="720">
                  <c:v>No</c:v>
                </c:pt>
                <c:pt idx="721">
                  <c:v>Yes</c:v>
                </c:pt>
                <c:pt idx="722">
                  <c:v>No</c:v>
                </c:pt>
                <c:pt idx="723">
                  <c:v>Yes</c:v>
                </c:pt>
                <c:pt idx="724">
                  <c:v>No</c:v>
                </c:pt>
                <c:pt idx="725">
                  <c:v>No</c:v>
                </c:pt>
                <c:pt idx="726">
                  <c:v>Yes</c:v>
                </c:pt>
                <c:pt idx="727">
                  <c:v>No</c:v>
                </c:pt>
                <c:pt idx="728">
                  <c:v>Yes</c:v>
                </c:pt>
                <c:pt idx="729">
                  <c:v>No</c:v>
                </c:pt>
                <c:pt idx="730">
                  <c:v>No</c:v>
                </c:pt>
                <c:pt idx="731">
                  <c:v>No</c:v>
                </c:pt>
                <c:pt idx="732">
                  <c:v>No</c:v>
                </c:pt>
                <c:pt idx="733">
                  <c:v>No</c:v>
                </c:pt>
                <c:pt idx="734">
                  <c:v>No</c:v>
                </c:pt>
                <c:pt idx="735">
                  <c:v>No</c:v>
                </c:pt>
                <c:pt idx="736">
                  <c:v>No</c:v>
                </c:pt>
                <c:pt idx="737">
                  <c:v>No</c:v>
                </c:pt>
                <c:pt idx="738">
                  <c:v>No</c:v>
                </c:pt>
                <c:pt idx="739">
                  <c:v>Yes</c:v>
                </c:pt>
                <c:pt idx="740">
                  <c:v>No</c:v>
                </c:pt>
                <c:pt idx="741">
                  <c:v>Yes</c:v>
                </c:pt>
                <c:pt idx="742">
                  <c:v>No</c:v>
                </c:pt>
                <c:pt idx="743">
                  <c:v>No</c:v>
                </c:pt>
                <c:pt idx="744">
                  <c:v>No</c:v>
                </c:pt>
                <c:pt idx="745">
                  <c:v>No</c:v>
                </c:pt>
                <c:pt idx="746">
                  <c:v>No</c:v>
                </c:pt>
                <c:pt idx="747">
                  <c:v>No</c:v>
                </c:pt>
                <c:pt idx="748">
                  <c:v>No</c:v>
                </c:pt>
                <c:pt idx="749">
                  <c:v>No</c:v>
                </c:pt>
                <c:pt idx="750">
                  <c:v>No</c:v>
                </c:pt>
                <c:pt idx="751">
                  <c:v>Yes</c:v>
                </c:pt>
                <c:pt idx="752">
                  <c:v>No</c:v>
                </c:pt>
                <c:pt idx="753">
                  <c:v>Yes</c:v>
                </c:pt>
                <c:pt idx="754">
                  <c:v>No</c:v>
                </c:pt>
                <c:pt idx="755">
                  <c:v>No</c:v>
                </c:pt>
                <c:pt idx="756">
                  <c:v>No</c:v>
                </c:pt>
                <c:pt idx="757">
                  <c:v>No</c:v>
                </c:pt>
                <c:pt idx="758">
                  <c:v>No</c:v>
                </c:pt>
                <c:pt idx="759">
                  <c:v>No</c:v>
                </c:pt>
                <c:pt idx="760">
                  <c:v>Yes</c:v>
                </c:pt>
                <c:pt idx="761">
                  <c:v>No</c:v>
                </c:pt>
                <c:pt idx="762">
                  <c:v>Yes</c:v>
                </c:pt>
                <c:pt idx="763">
                  <c:v>No</c:v>
                </c:pt>
                <c:pt idx="764">
                  <c:v>No</c:v>
                </c:pt>
                <c:pt idx="765">
                  <c:v>No</c:v>
                </c:pt>
                <c:pt idx="766">
                  <c:v>No</c:v>
                </c:pt>
                <c:pt idx="767">
                  <c:v>No</c:v>
                </c:pt>
                <c:pt idx="768">
                  <c:v>No</c:v>
                </c:pt>
                <c:pt idx="769">
                  <c:v>Yes</c:v>
                </c:pt>
                <c:pt idx="770">
                  <c:v>No</c:v>
                </c:pt>
                <c:pt idx="771">
                  <c:v>No</c:v>
                </c:pt>
                <c:pt idx="772">
                  <c:v>No</c:v>
                </c:pt>
                <c:pt idx="773">
                  <c:v>No</c:v>
                </c:pt>
                <c:pt idx="774">
                  <c:v>No</c:v>
                </c:pt>
                <c:pt idx="775">
                  <c:v>No</c:v>
                </c:pt>
                <c:pt idx="776">
                  <c:v>Yes</c:v>
                </c:pt>
                <c:pt idx="777">
                  <c:v>Yes</c:v>
                </c:pt>
                <c:pt idx="778">
                  <c:v>No</c:v>
                </c:pt>
                <c:pt idx="779">
                  <c:v>No</c:v>
                </c:pt>
                <c:pt idx="780">
                  <c:v>No</c:v>
                </c:pt>
                <c:pt idx="781">
                  <c:v>No</c:v>
                </c:pt>
                <c:pt idx="782">
                  <c:v>No</c:v>
                </c:pt>
                <c:pt idx="783">
                  <c:v>No</c:v>
                </c:pt>
                <c:pt idx="784">
                  <c:v>No</c:v>
                </c:pt>
                <c:pt idx="785">
                  <c:v>No</c:v>
                </c:pt>
                <c:pt idx="786">
                  <c:v>No</c:v>
                </c:pt>
                <c:pt idx="787">
                  <c:v>No</c:v>
                </c:pt>
                <c:pt idx="788">
                  <c:v>No</c:v>
                </c:pt>
                <c:pt idx="789">
                  <c:v>Yes</c:v>
                </c:pt>
                <c:pt idx="790">
                  <c:v>No</c:v>
                </c:pt>
                <c:pt idx="791">
                  <c:v>No</c:v>
                </c:pt>
                <c:pt idx="792">
                  <c:v>Yes</c:v>
                </c:pt>
                <c:pt idx="793">
                  <c:v>No</c:v>
                </c:pt>
                <c:pt idx="794">
                  <c:v>No</c:v>
                </c:pt>
                <c:pt idx="795">
                  <c:v>No</c:v>
                </c:pt>
                <c:pt idx="796">
                  <c:v>No</c:v>
                </c:pt>
                <c:pt idx="797">
                  <c:v>Yes</c:v>
                </c:pt>
                <c:pt idx="798">
                  <c:v>Yes</c:v>
                </c:pt>
                <c:pt idx="799">
                  <c:v>No</c:v>
                </c:pt>
                <c:pt idx="800">
                  <c:v>No</c:v>
                </c:pt>
                <c:pt idx="801">
                  <c:v>Yes</c:v>
                </c:pt>
                <c:pt idx="802">
                  <c:v>Yes</c:v>
                </c:pt>
                <c:pt idx="803">
                  <c:v>No</c:v>
                </c:pt>
                <c:pt idx="804">
                  <c:v>No</c:v>
                </c:pt>
                <c:pt idx="805">
                  <c:v>No</c:v>
                </c:pt>
                <c:pt idx="806">
                  <c:v>No</c:v>
                </c:pt>
                <c:pt idx="807">
                  <c:v>Yes</c:v>
                </c:pt>
                <c:pt idx="808">
                  <c:v>No</c:v>
                </c:pt>
                <c:pt idx="809">
                  <c:v>No</c:v>
                </c:pt>
                <c:pt idx="810">
                  <c:v>No</c:v>
                </c:pt>
                <c:pt idx="811">
                  <c:v>No</c:v>
                </c:pt>
                <c:pt idx="812">
                  <c:v>No</c:v>
                </c:pt>
                <c:pt idx="813">
                  <c:v>No</c:v>
                </c:pt>
                <c:pt idx="814">
                  <c:v>Yes</c:v>
                </c:pt>
                <c:pt idx="815">
                  <c:v>No</c:v>
                </c:pt>
                <c:pt idx="816">
                  <c:v>Yes</c:v>
                </c:pt>
                <c:pt idx="817">
                  <c:v>No</c:v>
                </c:pt>
                <c:pt idx="818">
                  <c:v>No</c:v>
                </c:pt>
                <c:pt idx="819">
                  <c:v>No</c:v>
                </c:pt>
                <c:pt idx="820">
                  <c:v>Yes</c:v>
                </c:pt>
                <c:pt idx="821">
                  <c:v>No</c:v>
                </c:pt>
                <c:pt idx="822">
                  <c:v>No</c:v>
                </c:pt>
                <c:pt idx="823">
                  <c:v>Yes</c:v>
                </c:pt>
                <c:pt idx="824">
                  <c:v>Yes</c:v>
                </c:pt>
                <c:pt idx="825">
                  <c:v>No</c:v>
                </c:pt>
                <c:pt idx="826">
                  <c:v>Yes</c:v>
                </c:pt>
                <c:pt idx="827">
                  <c:v>No</c:v>
                </c:pt>
                <c:pt idx="828">
                  <c:v>No</c:v>
                </c:pt>
                <c:pt idx="829">
                  <c:v>No</c:v>
                </c:pt>
                <c:pt idx="830">
                  <c:v>Yes</c:v>
                </c:pt>
                <c:pt idx="831">
                  <c:v>No</c:v>
                </c:pt>
                <c:pt idx="832">
                  <c:v>No</c:v>
                </c:pt>
                <c:pt idx="833">
                  <c:v>Yes</c:v>
                </c:pt>
                <c:pt idx="834">
                  <c:v>No</c:v>
                </c:pt>
                <c:pt idx="835">
                  <c:v>No</c:v>
                </c:pt>
                <c:pt idx="836">
                  <c:v>No</c:v>
                </c:pt>
                <c:pt idx="837">
                  <c:v>No</c:v>
                </c:pt>
                <c:pt idx="838">
                  <c:v>No</c:v>
                </c:pt>
                <c:pt idx="839">
                  <c:v>No</c:v>
                </c:pt>
                <c:pt idx="840">
                  <c:v>No</c:v>
                </c:pt>
                <c:pt idx="841">
                  <c:v>Yes</c:v>
                </c:pt>
                <c:pt idx="842">
                  <c:v>No</c:v>
                </c:pt>
                <c:pt idx="843">
                  <c:v>No</c:v>
                </c:pt>
                <c:pt idx="844">
                  <c:v>No</c:v>
                </c:pt>
                <c:pt idx="845">
                  <c:v>No</c:v>
                </c:pt>
                <c:pt idx="846">
                  <c:v>No</c:v>
                </c:pt>
                <c:pt idx="847">
                  <c:v>No</c:v>
                </c:pt>
                <c:pt idx="848">
                  <c:v>Yes</c:v>
                </c:pt>
                <c:pt idx="849">
                  <c:v>No</c:v>
                </c:pt>
                <c:pt idx="850">
                  <c:v>Yes</c:v>
                </c:pt>
                <c:pt idx="851">
                  <c:v>No</c:v>
                </c:pt>
                <c:pt idx="852">
                  <c:v>No</c:v>
                </c:pt>
                <c:pt idx="853">
                  <c:v>No</c:v>
                </c:pt>
                <c:pt idx="854">
                  <c:v>No</c:v>
                </c:pt>
                <c:pt idx="855">
                  <c:v>No</c:v>
                </c:pt>
                <c:pt idx="856">
                  <c:v>Yes</c:v>
                </c:pt>
                <c:pt idx="857">
                  <c:v>No</c:v>
                </c:pt>
                <c:pt idx="858">
                  <c:v>No</c:v>
                </c:pt>
                <c:pt idx="859">
                  <c:v>Yes</c:v>
                </c:pt>
                <c:pt idx="860">
                  <c:v>Yes</c:v>
                </c:pt>
                <c:pt idx="861">
                  <c:v>No</c:v>
                </c:pt>
                <c:pt idx="862">
                  <c:v>No</c:v>
                </c:pt>
                <c:pt idx="863">
                  <c:v>No</c:v>
                </c:pt>
                <c:pt idx="864">
                  <c:v>No</c:v>
                </c:pt>
                <c:pt idx="865">
                  <c:v>No</c:v>
                </c:pt>
                <c:pt idx="866">
                  <c:v>No</c:v>
                </c:pt>
                <c:pt idx="867">
                  <c:v>No</c:v>
                </c:pt>
                <c:pt idx="868">
                  <c:v>No</c:v>
                </c:pt>
                <c:pt idx="869">
                  <c:v>No</c:v>
                </c:pt>
                <c:pt idx="870">
                  <c:v>No</c:v>
                </c:pt>
                <c:pt idx="871">
                  <c:v>No</c:v>
                </c:pt>
                <c:pt idx="872">
                  <c:v>No</c:v>
                </c:pt>
                <c:pt idx="873">
                  <c:v>No</c:v>
                </c:pt>
                <c:pt idx="874">
                  <c:v>No</c:v>
                </c:pt>
                <c:pt idx="875">
                  <c:v>No</c:v>
                </c:pt>
                <c:pt idx="876">
                  <c:v>No</c:v>
                </c:pt>
                <c:pt idx="877">
                  <c:v>Yes</c:v>
                </c:pt>
                <c:pt idx="878">
                  <c:v>No</c:v>
                </c:pt>
                <c:pt idx="879">
                  <c:v>No</c:v>
                </c:pt>
                <c:pt idx="880">
                  <c:v>No</c:v>
                </c:pt>
                <c:pt idx="881">
                  <c:v>No</c:v>
                </c:pt>
                <c:pt idx="882">
                  <c:v>No</c:v>
                </c:pt>
                <c:pt idx="883">
                  <c:v>No</c:v>
                </c:pt>
                <c:pt idx="884">
                  <c:v>Yes</c:v>
                </c:pt>
                <c:pt idx="885">
                  <c:v>No</c:v>
                </c:pt>
                <c:pt idx="886">
                  <c:v>No</c:v>
                </c:pt>
                <c:pt idx="887">
                  <c:v>No</c:v>
                </c:pt>
                <c:pt idx="888">
                  <c:v>No</c:v>
                </c:pt>
                <c:pt idx="889">
                  <c:v>No</c:v>
                </c:pt>
                <c:pt idx="890">
                  <c:v>No</c:v>
                </c:pt>
                <c:pt idx="891">
                  <c:v>No</c:v>
                </c:pt>
                <c:pt idx="892">
                  <c:v>Yes</c:v>
                </c:pt>
                <c:pt idx="893">
                  <c:v>Yes</c:v>
                </c:pt>
                <c:pt idx="894">
                  <c:v>No</c:v>
                </c:pt>
                <c:pt idx="895">
                  <c:v>No</c:v>
                </c:pt>
                <c:pt idx="896">
                  <c:v>No</c:v>
                </c:pt>
                <c:pt idx="897">
                  <c:v>No</c:v>
                </c:pt>
                <c:pt idx="898">
                  <c:v>Yes</c:v>
                </c:pt>
                <c:pt idx="899">
                  <c:v>No</c:v>
                </c:pt>
                <c:pt idx="900">
                  <c:v>No</c:v>
                </c:pt>
                <c:pt idx="901">
                  <c:v>No</c:v>
                </c:pt>
                <c:pt idx="902">
                  <c:v>No</c:v>
                </c:pt>
                <c:pt idx="903">
                  <c:v>Yes</c:v>
                </c:pt>
                <c:pt idx="904">
                  <c:v>Yes</c:v>
                </c:pt>
                <c:pt idx="905">
                  <c:v>No</c:v>
                </c:pt>
                <c:pt idx="906">
                  <c:v>No</c:v>
                </c:pt>
                <c:pt idx="907">
                  <c:v>No</c:v>
                </c:pt>
                <c:pt idx="908">
                  <c:v>No</c:v>
                </c:pt>
                <c:pt idx="909">
                  <c:v>No</c:v>
                </c:pt>
                <c:pt idx="910">
                  <c:v>No</c:v>
                </c:pt>
                <c:pt idx="911">
                  <c:v>No</c:v>
                </c:pt>
                <c:pt idx="912">
                  <c:v>No</c:v>
                </c:pt>
                <c:pt idx="913">
                  <c:v>No</c:v>
                </c:pt>
                <c:pt idx="914">
                  <c:v>No</c:v>
                </c:pt>
                <c:pt idx="915">
                  <c:v>No</c:v>
                </c:pt>
                <c:pt idx="916">
                  <c:v>No</c:v>
                </c:pt>
                <c:pt idx="917">
                  <c:v>No</c:v>
                </c:pt>
                <c:pt idx="918">
                  <c:v>No</c:v>
                </c:pt>
                <c:pt idx="919">
                  <c:v>No</c:v>
                </c:pt>
                <c:pt idx="920">
                  <c:v>No</c:v>
                </c:pt>
                <c:pt idx="921">
                  <c:v>No</c:v>
                </c:pt>
                <c:pt idx="922">
                  <c:v>No</c:v>
                </c:pt>
                <c:pt idx="923">
                  <c:v>No</c:v>
                </c:pt>
                <c:pt idx="924">
                  <c:v>No</c:v>
                </c:pt>
                <c:pt idx="925">
                  <c:v>Yes</c:v>
                </c:pt>
                <c:pt idx="926">
                  <c:v>No</c:v>
                </c:pt>
                <c:pt idx="927">
                  <c:v>No</c:v>
                </c:pt>
                <c:pt idx="928">
                  <c:v>No</c:v>
                </c:pt>
                <c:pt idx="929">
                  <c:v>Yes</c:v>
                </c:pt>
                <c:pt idx="930">
                  <c:v>No</c:v>
                </c:pt>
                <c:pt idx="931">
                  <c:v>No</c:v>
                </c:pt>
                <c:pt idx="932">
                  <c:v>No</c:v>
                </c:pt>
                <c:pt idx="933">
                  <c:v>No</c:v>
                </c:pt>
                <c:pt idx="934">
                  <c:v>No</c:v>
                </c:pt>
                <c:pt idx="935">
                  <c:v>No</c:v>
                </c:pt>
                <c:pt idx="936">
                  <c:v>No</c:v>
                </c:pt>
                <c:pt idx="937">
                  <c:v>No</c:v>
                </c:pt>
                <c:pt idx="938">
                  <c:v>No</c:v>
                </c:pt>
                <c:pt idx="939">
                  <c:v>No</c:v>
                </c:pt>
                <c:pt idx="940">
                  <c:v>Yes</c:v>
                </c:pt>
                <c:pt idx="941">
                  <c:v>No</c:v>
                </c:pt>
                <c:pt idx="942">
                  <c:v>No</c:v>
                </c:pt>
                <c:pt idx="943">
                  <c:v>Yes</c:v>
                </c:pt>
                <c:pt idx="944">
                  <c:v>Yes</c:v>
                </c:pt>
                <c:pt idx="945">
                  <c:v>Yes</c:v>
                </c:pt>
                <c:pt idx="946">
                  <c:v>No</c:v>
                </c:pt>
                <c:pt idx="947">
                  <c:v>No</c:v>
                </c:pt>
                <c:pt idx="948">
                  <c:v>No</c:v>
                </c:pt>
                <c:pt idx="949">
                  <c:v>No</c:v>
                </c:pt>
                <c:pt idx="950">
                  <c:v>Yes</c:v>
                </c:pt>
                <c:pt idx="951">
                  <c:v>No</c:v>
                </c:pt>
                <c:pt idx="952">
                  <c:v>No</c:v>
                </c:pt>
                <c:pt idx="953">
                  <c:v>Yes</c:v>
                </c:pt>
                <c:pt idx="954">
                  <c:v>No</c:v>
                </c:pt>
                <c:pt idx="955">
                  <c:v>No</c:v>
                </c:pt>
                <c:pt idx="956">
                  <c:v>No</c:v>
                </c:pt>
                <c:pt idx="957">
                  <c:v>No</c:v>
                </c:pt>
                <c:pt idx="958">
                  <c:v>No</c:v>
                </c:pt>
                <c:pt idx="959">
                  <c:v>Yes</c:v>
                </c:pt>
                <c:pt idx="960">
                  <c:v>No</c:v>
                </c:pt>
                <c:pt idx="961">
                  <c:v>No</c:v>
                </c:pt>
                <c:pt idx="962">
                  <c:v>Yes</c:v>
                </c:pt>
                <c:pt idx="963">
                  <c:v>No</c:v>
                </c:pt>
                <c:pt idx="964">
                  <c:v>No</c:v>
                </c:pt>
                <c:pt idx="965">
                  <c:v>No</c:v>
                </c:pt>
                <c:pt idx="966">
                  <c:v>Yes</c:v>
                </c:pt>
                <c:pt idx="967">
                  <c:v>No</c:v>
                </c:pt>
                <c:pt idx="968">
                  <c:v>No</c:v>
                </c:pt>
                <c:pt idx="969">
                  <c:v>No</c:v>
                </c:pt>
                <c:pt idx="970">
                  <c:v>No</c:v>
                </c:pt>
                <c:pt idx="971">
                  <c:v>No</c:v>
                </c:pt>
                <c:pt idx="972">
                  <c:v>No</c:v>
                </c:pt>
                <c:pt idx="973">
                  <c:v>No</c:v>
                </c:pt>
                <c:pt idx="974">
                  <c:v>No</c:v>
                </c:pt>
                <c:pt idx="975">
                  <c:v>No</c:v>
                </c:pt>
                <c:pt idx="976">
                  <c:v>No</c:v>
                </c:pt>
                <c:pt idx="977">
                  <c:v>Yes</c:v>
                </c:pt>
                <c:pt idx="978">
                  <c:v>No</c:v>
                </c:pt>
                <c:pt idx="979">
                  <c:v>No</c:v>
                </c:pt>
                <c:pt idx="980">
                  <c:v>No</c:v>
                </c:pt>
                <c:pt idx="981">
                  <c:v>No</c:v>
                </c:pt>
                <c:pt idx="982">
                  <c:v>No</c:v>
                </c:pt>
                <c:pt idx="983">
                  <c:v>No</c:v>
                </c:pt>
                <c:pt idx="984">
                  <c:v>No</c:v>
                </c:pt>
                <c:pt idx="985">
                  <c:v>No</c:v>
                </c:pt>
                <c:pt idx="986">
                  <c:v>No</c:v>
                </c:pt>
                <c:pt idx="987">
                  <c:v>Yes</c:v>
                </c:pt>
                <c:pt idx="988">
                  <c:v>No</c:v>
                </c:pt>
                <c:pt idx="989">
                  <c:v>No</c:v>
                </c:pt>
                <c:pt idx="990">
                  <c:v>No</c:v>
                </c:pt>
                <c:pt idx="991">
                  <c:v>Yes</c:v>
                </c:pt>
                <c:pt idx="992">
                  <c:v>Yes</c:v>
                </c:pt>
                <c:pt idx="993">
                  <c:v>No</c:v>
                </c:pt>
                <c:pt idx="994">
                  <c:v>Yes</c:v>
                </c:pt>
                <c:pt idx="995">
                  <c:v>Yes</c:v>
                </c:pt>
                <c:pt idx="996">
                  <c:v>No</c:v>
                </c:pt>
                <c:pt idx="997">
                  <c:v>Yes</c:v>
                </c:pt>
                <c:pt idx="998">
                  <c:v>No</c:v>
                </c:pt>
                <c:pt idx="999">
                  <c:v>Yes</c:v>
                </c:pt>
                <c:pt idx="1000">
                  <c:v>No</c:v>
                </c:pt>
                <c:pt idx="1001">
                  <c:v>Yes</c:v>
                </c:pt>
                <c:pt idx="1002">
                  <c:v>No</c:v>
                </c:pt>
                <c:pt idx="1003">
                  <c:v>No</c:v>
                </c:pt>
                <c:pt idx="1004">
                  <c:v>No</c:v>
                </c:pt>
                <c:pt idx="1005">
                  <c:v>No</c:v>
                </c:pt>
                <c:pt idx="1006">
                  <c:v>No</c:v>
                </c:pt>
                <c:pt idx="1007">
                  <c:v>Yes</c:v>
                </c:pt>
                <c:pt idx="1008">
                  <c:v>No</c:v>
                </c:pt>
                <c:pt idx="1009">
                  <c:v>No</c:v>
                </c:pt>
                <c:pt idx="1010">
                  <c:v>No</c:v>
                </c:pt>
                <c:pt idx="1011">
                  <c:v>No</c:v>
                </c:pt>
                <c:pt idx="1012">
                  <c:v>No</c:v>
                </c:pt>
                <c:pt idx="1013">
                  <c:v>No</c:v>
                </c:pt>
                <c:pt idx="1014">
                  <c:v>No</c:v>
                </c:pt>
                <c:pt idx="1015">
                  <c:v>No</c:v>
                </c:pt>
                <c:pt idx="1016">
                  <c:v>No</c:v>
                </c:pt>
                <c:pt idx="1017">
                  <c:v>No</c:v>
                </c:pt>
                <c:pt idx="1018">
                  <c:v>No</c:v>
                </c:pt>
                <c:pt idx="1019">
                  <c:v>No</c:v>
                </c:pt>
                <c:pt idx="1020">
                  <c:v>No</c:v>
                </c:pt>
                <c:pt idx="1021">
                  <c:v>Yes</c:v>
                </c:pt>
                <c:pt idx="1022">
                  <c:v>No</c:v>
                </c:pt>
                <c:pt idx="1023">
                  <c:v>No</c:v>
                </c:pt>
                <c:pt idx="1024">
                  <c:v>No</c:v>
                </c:pt>
                <c:pt idx="1025">
                  <c:v>No</c:v>
                </c:pt>
                <c:pt idx="1026">
                  <c:v>No</c:v>
                </c:pt>
                <c:pt idx="1027">
                  <c:v>No</c:v>
                </c:pt>
                <c:pt idx="1028">
                  <c:v>No</c:v>
                </c:pt>
                <c:pt idx="1029">
                  <c:v>No</c:v>
                </c:pt>
                <c:pt idx="1030">
                  <c:v>No</c:v>
                </c:pt>
                <c:pt idx="1031">
                  <c:v>No</c:v>
                </c:pt>
                <c:pt idx="1032">
                  <c:v>No</c:v>
                </c:pt>
                <c:pt idx="1033">
                  <c:v>No</c:v>
                </c:pt>
                <c:pt idx="1034">
                  <c:v>No</c:v>
                </c:pt>
                <c:pt idx="1035">
                  <c:v>No</c:v>
                </c:pt>
                <c:pt idx="1036">
                  <c:v>No</c:v>
                </c:pt>
                <c:pt idx="1037">
                  <c:v>No</c:v>
                </c:pt>
                <c:pt idx="1038">
                  <c:v>No</c:v>
                </c:pt>
                <c:pt idx="1039">
                  <c:v>No</c:v>
                </c:pt>
                <c:pt idx="1040">
                  <c:v>No</c:v>
                </c:pt>
                <c:pt idx="1041">
                  <c:v>No</c:v>
                </c:pt>
                <c:pt idx="1042">
                  <c:v>No</c:v>
                </c:pt>
                <c:pt idx="1043">
                  <c:v>No</c:v>
                </c:pt>
                <c:pt idx="1044">
                  <c:v>No</c:v>
                </c:pt>
                <c:pt idx="1045">
                  <c:v>No</c:v>
                </c:pt>
                <c:pt idx="1046">
                  <c:v>No</c:v>
                </c:pt>
                <c:pt idx="1047">
                  <c:v>No</c:v>
                </c:pt>
                <c:pt idx="1048">
                  <c:v>Yes</c:v>
                </c:pt>
                <c:pt idx="1049">
                  <c:v>No</c:v>
                </c:pt>
                <c:pt idx="1050">
                  <c:v>No</c:v>
                </c:pt>
                <c:pt idx="1051">
                  <c:v>No</c:v>
                </c:pt>
                <c:pt idx="1052">
                  <c:v>No</c:v>
                </c:pt>
                <c:pt idx="1053">
                  <c:v>No</c:v>
                </c:pt>
                <c:pt idx="1054">
                  <c:v>No</c:v>
                </c:pt>
                <c:pt idx="1055">
                  <c:v>No</c:v>
                </c:pt>
                <c:pt idx="1056">
                  <c:v>Yes</c:v>
                </c:pt>
                <c:pt idx="1057">
                  <c:v>No</c:v>
                </c:pt>
                <c:pt idx="1058">
                  <c:v>No</c:v>
                </c:pt>
                <c:pt idx="1059">
                  <c:v>No</c:v>
                </c:pt>
                <c:pt idx="1060">
                  <c:v>No</c:v>
                </c:pt>
                <c:pt idx="1061">
                  <c:v>No</c:v>
                </c:pt>
                <c:pt idx="1062">
                  <c:v>No</c:v>
                </c:pt>
                <c:pt idx="1063">
                  <c:v>No</c:v>
                </c:pt>
                <c:pt idx="1064">
                  <c:v>No</c:v>
                </c:pt>
                <c:pt idx="1065">
                  <c:v>Yes</c:v>
                </c:pt>
                <c:pt idx="1066">
                  <c:v>No</c:v>
                </c:pt>
                <c:pt idx="1067">
                  <c:v>Yes</c:v>
                </c:pt>
                <c:pt idx="1068">
                  <c:v>No</c:v>
                </c:pt>
                <c:pt idx="1069">
                  <c:v>No</c:v>
                </c:pt>
                <c:pt idx="1070">
                  <c:v>No</c:v>
                </c:pt>
                <c:pt idx="1071">
                  <c:v>No</c:v>
                </c:pt>
                <c:pt idx="1072">
                  <c:v>No</c:v>
                </c:pt>
                <c:pt idx="1073">
                  <c:v>No</c:v>
                </c:pt>
                <c:pt idx="1074">
                  <c:v>No</c:v>
                </c:pt>
                <c:pt idx="1075">
                  <c:v>No</c:v>
                </c:pt>
                <c:pt idx="1076">
                  <c:v>No</c:v>
                </c:pt>
                <c:pt idx="1077">
                  <c:v>No</c:v>
                </c:pt>
                <c:pt idx="1078">
                  <c:v>Yes</c:v>
                </c:pt>
                <c:pt idx="1079">
                  <c:v>No</c:v>
                </c:pt>
                <c:pt idx="1080">
                  <c:v>No</c:v>
                </c:pt>
                <c:pt idx="1081">
                  <c:v>No</c:v>
                </c:pt>
                <c:pt idx="1082">
                  <c:v>No</c:v>
                </c:pt>
                <c:pt idx="1083">
                  <c:v>No</c:v>
                </c:pt>
                <c:pt idx="1084">
                  <c:v>No</c:v>
                </c:pt>
                <c:pt idx="1085">
                  <c:v>No</c:v>
                </c:pt>
                <c:pt idx="1086">
                  <c:v>No</c:v>
                </c:pt>
                <c:pt idx="1087">
                  <c:v>No</c:v>
                </c:pt>
                <c:pt idx="1088">
                  <c:v>No</c:v>
                </c:pt>
                <c:pt idx="1089">
                  <c:v>No</c:v>
                </c:pt>
                <c:pt idx="1090">
                  <c:v>No</c:v>
                </c:pt>
                <c:pt idx="1091">
                  <c:v>Yes</c:v>
                </c:pt>
                <c:pt idx="1092">
                  <c:v>No</c:v>
                </c:pt>
                <c:pt idx="1093">
                  <c:v>No</c:v>
                </c:pt>
                <c:pt idx="1094">
                  <c:v>Yes</c:v>
                </c:pt>
                <c:pt idx="1095">
                  <c:v>Yes</c:v>
                </c:pt>
                <c:pt idx="1096">
                  <c:v>No</c:v>
                </c:pt>
                <c:pt idx="1097">
                  <c:v>No</c:v>
                </c:pt>
                <c:pt idx="1098">
                  <c:v>No</c:v>
                </c:pt>
                <c:pt idx="1099">
                  <c:v>No</c:v>
                </c:pt>
                <c:pt idx="1100">
                  <c:v>No</c:v>
                </c:pt>
                <c:pt idx="1101">
                  <c:v>No</c:v>
                </c:pt>
                <c:pt idx="1102">
                  <c:v>No</c:v>
                </c:pt>
                <c:pt idx="1103">
                  <c:v>No</c:v>
                </c:pt>
                <c:pt idx="1104">
                  <c:v>No</c:v>
                </c:pt>
                <c:pt idx="1105">
                  <c:v>No</c:v>
                </c:pt>
                <c:pt idx="1106">
                  <c:v>No</c:v>
                </c:pt>
                <c:pt idx="1107">
                  <c:v>No</c:v>
                </c:pt>
                <c:pt idx="1108">
                  <c:v>No</c:v>
                </c:pt>
                <c:pt idx="1109">
                  <c:v>No</c:v>
                </c:pt>
                <c:pt idx="1110">
                  <c:v>No</c:v>
                </c:pt>
                <c:pt idx="1111">
                  <c:v>Yes</c:v>
                </c:pt>
                <c:pt idx="1112">
                  <c:v>Yes</c:v>
                </c:pt>
                <c:pt idx="1113">
                  <c:v>No</c:v>
                </c:pt>
                <c:pt idx="1114">
                  <c:v>No</c:v>
                </c:pt>
                <c:pt idx="1115">
                  <c:v>Yes</c:v>
                </c:pt>
                <c:pt idx="1116">
                  <c:v>No</c:v>
                </c:pt>
                <c:pt idx="1117">
                  <c:v>No</c:v>
                </c:pt>
                <c:pt idx="1118">
                  <c:v>No</c:v>
                </c:pt>
                <c:pt idx="1119">
                  <c:v>No</c:v>
                </c:pt>
                <c:pt idx="1120">
                  <c:v>No</c:v>
                </c:pt>
                <c:pt idx="1121">
                  <c:v>No</c:v>
                </c:pt>
                <c:pt idx="1122">
                  <c:v>Yes</c:v>
                </c:pt>
                <c:pt idx="1123">
                  <c:v>No</c:v>
                </c:pt>
                <c:pt idx="1124">
                  <c:v>No</c:v>
                </c:pt>
                <c:pt idx="1125">
                  <c:v>No</c:v>
                </c:pt>
                <c:pt idx="1126">
                  <c:v>Yes</c:v>
                </c:pt>
                <c:pt idx="1127">
                  <c:v>No</c:v>
                </c:pt>
                <c:pt idx="1128">
                  <c:v>Yes</c:v>
                </c:pt>
                <c:pt idx="1129">
                  <c:v>No</c:v>
                </c:pt>
                <c:pt idx="1130">
                  <c:v>No</c:v>
                </c:pt>
                <c:pt idx="1131">
                  <c:v>No</c:v>
                </c:pt>
                <c:pt idx="1132">
                  <c:v>No</c:v>
                </c:pt>
                <c:pt idx="1133">
                  <c:v>No</c:v>
                </c:pt>
                <c:pt idx="1134">
                  <c:v>No</c:v>
                </c:pt>
                <c:pt idx="1135">
                  <c:v>No</c:v>
                </c:pt>
                <c:pt idx="1136">
                  <c:v>No</c:v>
                </c:pt>
                <c:pt idx="1137">
                  <c:v>No</c:v>
                </c:pt>
                <c:pt idx="1138">
                  <c:v>No</c:v>
                </c:pt>
                <c:pt idx="1139">
                  <c:v>No</c:v>
                </c:pt>
                <c:pt idx="1140">
                  <c:v>No</c:v>
                </c:pt>
                <c:pt idx="1141">
                  <c:v>No</c:v>
                </c:pt>
                <c:pt idx="1142">
                  <c:v>No</c:v>
                </c:pt>
                <c:pt idx="1143">
                  <c:v>No</c:v>
                </c:pt>
                <c:pt idx="1144">
                  <c:v>No</c:v>
                </c:pt>
                <c:pt idx="1145">
                  <c:v>Yes</c:v>
                </c:pt>
                <c:pt idx="1146">
                  <c:v>No</c:v>
                </c:pt>
                <c:pt idx="1147">
                  <c:v>No</c:v>
                </c:pt>
                <c:pt idx="1148">
                  <c:v>No</c:v>
                </c:pt>
                <c:pt idx="1149">
                  <c:v>No</c:v>
                </c:pt>
                <c:pt idx="1150">
                  <c:v>Yes</c:v>
                </c:pt>
                <c:pt idx="1151">
                  <c:v>No</c:v>
                </c:pt>
                <c:pt idx="1152">
                  <c:v>No</c:v>
                </c:pt>
                <c:pt idx="1153">
                  <c:v>No</c:v>
                </c:pt>
                <c:pt idx="1154">
                  <c:v>No</c:v>
                </c:pt>
                <c:pt idx="1155">
                  <c:v>No</c:v>
                </c:pt>
                <c:pt idx="1156">
                  <c:v>No</c:v>
                </c:pt>
                <c:pt idx="1157">
                  <c:v>No</c:v>
                </c:pt>
                <c:pt idx="1158">
                  <c:v>No</c:v>
                </c:pt>
                <c:pt idx="1159">
                  <c:v>No</c:v>
                </c:pt>
                <c:pt idx="1160">
                  <c:v>No</c:v>
                </c:pt>
                <c:pt idx="1161">
                  <c:v>No</c:v>
                </c:pt>
                <c:pt idx="1162">
                  <c:v>No</c:v>
                </c:pt>
                <c:pt idx="1163">
                  <c:v>No</c:v>
                </c:pt>
                <c:pt idx="1164">
                  <c:v>No</c:v>
                </c:pt>
                <c:pt idx="1165">
                  <c:v>No</c:v>
                </c:pt>
                <c:pt idx="1166">
                  <c:v>No</c:v>
                </c:pt>
                <c:pt idx="1167">
                  <c:v>No</c:v>
                </c:pt>
                <c:pt idx="1168">
                  <c:v>Yes</c:v>
                </c:pt>
                <c:pt idx="1169">
                  <c:v>No</c:v>
                </c:pt>
                <c:pt idx="1170">
                  <c:v>No</c:v>
                </c:pt>
                <c:pt idx="1171">
                  <c:v>No</c:v>
                </c:pt>
                <c:pt idx="1172">
                  <c:v>No</c:v>
                </c:pt>
                <c:pt idx="1173">
                  <c:v>No</c:v>
                </c:pt>
                <c:pt idx="1174">
                  <c:v>Yes</c:v>
                </c:pt>
                <c:pt idx="1175">
                  <c:v>No</c:v>
                </c:pt>
                <c:pt idx="1176">
                  <c:v>No</c:v>
                </c:pt>
                <c:pt idx="1177">
                  <c:v>Yes</c:v>
                </c:pt>
                <c:pt idx="1178">
                  <c:v>No</c:v>
                </c:pt>
                <c:pt idx="1179">
                  <c:v>No</c:v>
                </c:pt>
                <c:pt idx="1180">
                  <c:v>No</c:v>
                </c:pt>
                <c:pt idx="1181">
                  <c:v>No</c:v>
                </c:pt>
                <c:pt idx="1182">
                  <c:v>No</c:v>
                </c:pt>
                <c:pt idx="1183">
                  <c:v>Yes</c:v>
                </c:pt>
                <c:pt idx="1184">
                  <c:v>No</c:v>
                </c:pt>
                <c:pt idx="1185">
                  <c:v>No</c:v>
                </c:pt>
                <c:pt idx="1186">
                  <c:v>No</c:v>
                </c:pt>
                <c:pt idx="1187">
                  <c:v>No</c:v>
                </c:pt>
                <c:pt idx="1188">
                  <c:v>No</c:v>
                </c:pt>
                <c:pt idx="1189">
                  <c:v>No</c:v>
                </c:pt>
                <c:pt idx="1190">
                  <c:v>Yes</c:v>
                </c:pt>
                <c:pt idx="1191">
                  <c:v>No</c:v>
                </c:pt>
                <c:pt idx="1192">
                  <c:v>No</c:v>
                </c:pt>
                <c:pt idx="1193">
                  <c:v>No</c:v>
                </c:pt>
                <c:pt idx="1194">
                  <c:v>No</c:v>
                </c:pt>
                <c:pt idx="1195">
                  <c:v>No</c:v>
                </c:pt>
                <c:pt idx="1196">
                  <c:v>No</c:v>
                </c:pt>
                <c:pt idx="1197">
                  <c:v>Yes</c:v>
                </c:pt>
                <c:pt idx="1198">
                  <c:v>No</c:v>
                </c:pt>
                <c:pt idx="1199">
                  <c:v>No</c:v>
                </c:pt>
                <c:pt idx="1200">
                  <c:v>No</c:v>
                </c:pt>
                <c:pt idx="1201">
                  <c:v>No</c:v>
                </c:pt>
                <c:pt idx="1202">
                  <c:v>No</c:v>
                </c:pt>
                <c:pt idx="1203">
                  <c:v>No</c:v>
                </c:pt>
                <c:pt idx="1204">
                  <c:v>Yes</c:v>
                </c:pt>
                <c:pt idx="1205">
                  <c:v>No</c:v>
                </c:pt>
                <c:pt idx="1206">
                  <c:v>No</c:v>
                </c:pt>
                <c:pt idx="1207">
                  <c:v>No</c:v>
                </c:pt>
                <c:pt idx="1208">
                  <c:v>No</c:v>
                </c:pt>
                <c:pt idx="1209">
                  <c:v>No</c:v>
                </c:pt>
                <c:pt idx="1210">
                  <c:v>No</c:v>
                </c:pt>
                <c:pt idx="1211">
                  <c:v>No</c:v>
                </c:pt>
                <c:pt idx="1212">
                  <c:v>No</c:v>
                </c:pt>
                <c:pt idx="1213">
                  <c:v>No</c:v>
                </c:pt>
                <c:pt idx="1214">
                  <c:v>No</c:v>
                </c:pt>
                <c:pt idx="1215">
                  <c:v>No</c:v>
                </c:pt>
                <c:pt idx="1216">
                  <c:v>Yes</c:v>
                </c:pt>
                <c:pt idx="1217">
                  <c:v>Yes</c:v>
                </c:pt>
                <c:pt idx="1218">
                  <c:v>No</c:v>
                </c:pt>
                <c:pt idx="1219">
                  <c:v>No</c:v>
                </c:pt>
                <c:pt idx="1220">
                  <c:v>No</c:v>
                </c:pt>
                <c:pt idx="1221">
                  <c:v>No</c:v>
                </c:pt>
                <c:pt idx="1222">
                  <c:v>Yes</c:v>
                </c:pt>
                <c:pt idx="1223">
                  <c:v>No</c:v>
                </c:pt>
                <c:pt idx="1224">
                  <c:v>No</c:v>
                </c:pt>
                <c:pt idx="1225">
                  <c:v>No</c:v>
                </c:pt>
                <c:pt idx="1226">
                  <c:v>No</c:v>
                </c:pt>
                <c:pt idx="1227">
                  <c:v>No</c:v>
                </c:pt>
                <c:pt idx="1228">
                  <c:v>No</c:v>
                </c:pt>
                <c:pt idx="1229">
                  <c:v>No</c:v>
                </c:pt>
                <c:pt idx="1230">
                  <c:v>No</c:v>
                </c:pt>
                <c:pt idx="1231">
                  <c:v>No</c:v>
                </c:pt>
                <c:pt idx="1232">
                  <c:v>Yes</c:v>
                </c:pt>
                <c:pt idx="1233">
                  <c:v>No</c:v>
                </c:pt>
                <c:pt idx="1234">
                  <c:v>No</c:v>
                </c:pt>
                <c:pt idx="1235">
                  <c:v>No</c:v>
                </c:pt>
                <c:pt idx="1236">
                  <c:v>No</c:v>
                </c:pt>
                <c:pt idx="1237">
                  <c:v>No</c:v>
                </c:pt>
                <c:pt idx="1238">
                  <c:v>No</c:v>
                </c:pt>
                <c:pt idx="1239">
                  <c:v>No</c:v>
                </c:pt>
                <c:pt idx="1240">
                  <c:v>No</c:v>
                </c:pt>
                <c:pt idx="1241">
                  <c:v>No</c:v>
                </c:pt>
                <c:pt idx="1242">
                  <c:v>No</c:v>
                </c:pt>
                <c:pt idx="1243">
                  <c:v>No</c:v>
                </c:pt>
                <c:pt idx="1244">
                  <c:v>Yes</c:v>
                </c:pt>
                <c:pt idx="1245">
                  <c:v>Yes</c:v>
                </c:pt>
                <c:pt idx="1246">
                  <c:v>No</c:v>
                </c:pt>
                <c:pt idx="1247">
                  <c:v>No</c:v>
                </c:pt>
                <c:pt idx="1248">
                  <c:v>No</c:v>
                </c:pt>
                <c:pt idx="1249">
                  <c:v>No</c:v>
                </c:pt>
                <c:pt idx="1250">
                  <c:v>No</c:v>
                </c:pt>
                <c:pt idx="1251">
                  <c:v>No</c:v>
                </c:pt>
                <c:pt idx="1252">
                  <c:v>Yes</c:v>
                </c:pt>
                <c:pt idx="1253">
                  <c:v>Yes</c:v>
                </c:pt>
                <c:pt idx="1254">
                  <c:v>No</c:v>
                </c:pt>
                <c:pt idx="1255">
                  <c:v>No</c:v>
                </c:pt>
                <c:pt idx="1256">
                  <c:v>No</c:v>
                </c:pt>
                <c:pt idx="1257">
                  <c:v>No</c:v>
                </c:pt>
                <c:pt idx="1258">
                  <c:v>No</c:v>
                </c:pt>
                <c:pt idx="1259">
                  <c:v>No</c:v>
                </c:pt>
                <c:pt idx="1260">
                  <c:v>No</c:v>
                </c:pt>
                <c:pt idx="1261">
                  <c:v>Yes</c:v>
                </c:pt>
                <c:pt idx="1262">
                  <c:v>No</c:v>
                </c:pt>
                <c:pt idx="1263">
                  <c:v>Yes</c:v>
                </c:pt>
                <c:pt idx="1264">
                  <c:v>No</c:v>
                </c:pt>
                <c:pt idx="1265">
                  <c:v>No</c:v>
                </c:pt>
                <c:pt idx="1266">
                  <c:v>Yes</c:v>
                </c:pt>
                <c:pt idx="1267">
                  <c:v>No</c:v>
                </c:pt>
                <c:pt idx="1268">
                  <c:v>No</c:v>
                </c:pt>
                <c:pt idx="1269">
                  <c:v>No</c:v>
                </c:pt>
                <c:pt idx="1270">
                  <c:v>No</c:v>
                </c:pt>
                <c:pt idx="1271">
                  <c:v>No</c:v>
                </c:pt>
                <c:pt idx="1272">
                  <c:v>No</c:v>
                </c:pt>
                <c:pt idx="1273">
                  <c:v>No</c:v>
                </c:pt>
                <c:pt idx="1274">
                  <c:v>No</c:v>
                </c:pt>
                <c:pt idx="1275">
                  <c:v>No</c:v>
                </c:pt>
                <c:pt idx="1276">
                  <c:v>No</c:v>
                </c:pt>
                <c:pt idx="1277">
                  <c:v>No</c:v>
                </c:pt>
                <c:pt idx="1278">
                  <c:v>Yes</c:v>
                </c:pt>
                <c:pt idx="1279">
                  <c:v>No</c:v>
                </c:pt>
                <c:pt idx="1280">
                  <c:v>No</c:v>
                </c:pt>
                <c:pt idx="1281">
                  <c:v>No</c:v>
                </c:pt>
                <c:pt idx="1282">
                  <c:v>No</c:v>
                </c:pt>
                <c:pt idx="1283">
                  <c:v>No</c:v>
                </c:pt>
                <c:pt idx="1284">
                  <c:v>No</c:v>
                </c:pt>
                <c:pt idx="1285">
                  <c:v>No</c:v>
                </c:pt>
                <c:pt idx="1286">
                  <c:v>No</c:v>
                </c:pt>
                <c:pt idx="1287">
                  <c:v>No</c:v>
                </c:pt>
                <c:pt idx="1288">
                  <c:v>No</c:v>
                </c:pt>
                <c:pt idx="1289">
                  <c:v>No</c:v>
                </c:pt>
                <c:pt idx="1290">
                  <c:v>No</c:v>
                </c:pt>
                <c:pt idx="1291">
                  <c:v>No</c:v>
                </c:pt>
                <c:pt idx="1292">
                  <c:v>No</c:v>
                </c:pt>
                <c:pt idx="1293">
                  <c:v>No</c:v>
                </c:pt>
                <c:pt idx="1294">
                  <c:v>No</c:v>
                </c:pt>
                <c:pt idx="1295">
                  <c:v>No</c:v>
                </c:pt>
                <c:pt idx="1296">
                  <c:v>No</c:v>
                </c:pt>
                <c:pt idx="1297">
                  <c:v>No</c:v>
                </c:pt>
                <c:pt idx="1298">
                  <c:v>No</c:v>
                </c:pt>
                <c:pt idx="1299">
                  <c:v>No</c:v>
                </c:pt>
                <c:pt idx="1300">
                  <c:v>No</c:v>
                </c:pt>
                <c:pt idx="1301">
                  <c:v>Yes</c:v>
                </c:pt>
                <c:pt idx="1302">
                  <c:v>No</c:v>
                </c:pt>
                <c:pt idx="1303">
                  <c:v>No</c:v>
                </c:pt>
                <c:pt idx="1304">
                  <c:v>No</c:v>
                </c:pt>
                <c:pt idx="1305">
                  <c:v>No</c:v>
                </c:pt>
                <c:pt idx="1306">
                  <c:v>No</c:v>
                </c:pt>
                <c:pt idx="1307">
                  <c:v>No</c:v>
                </c:pt>
                <c:pt idx="1308">
                  <c:v>Yes</c:v>
                </c:pt>
                <c:pt idx="1309">
                  <c:v>No</c:v>
                </c:pt>
                <c:pt idx="1310">
                  <c:v>No</c:v>
                </c:pt>
                <c:pt idx="1311">
                  <c:v>No</c:v>
                </c:pt>
                <c:pt idx="1312">
                  <c:v>No</c:v>
                </c:pt>
                <c:pt idx="1313">
                  <c:v>Yes</c:v>
                </c:pt>
                <c:pt idx="1314">
                  <c:v>No</c:v>
                </c:pt>
                <c:pt idx="1315">
                  <c:v>No</c:v>
                </c:pt>
                <c:pt idx="1316">
                  <c:v>Yes</c:v>
                </c:pt>
                <c:pt idx="1317">
                  <c:v>No</c:v>
                </c:pt>
                <c:pt idx="1318">
                  <c:v>No</c:v>
                </c:pt>
                <c:pt idx="1319">
                  <c:v>No</c:v>
                </c:pt>
                <c:pt idx="1320">
                  <c:v>No</c:v>
                </c:pt>
                <c:pt idx="1321">
                  <c:v>No</c:v>
                </c:pt>
                <c:pt idx="1322">
                  <c:v>No</c:v>
                </c:pt>
                <c:pt idx="1323">
                  <c:v>No</c:v>
                </c:pt>
                <c:pt idx="1324">
                  <c:v>Yes</c:v>
                </c:pt>
                <c:pt idx="1325">
                  <c:v>No</c:v>
                </c:pt>
                <c:pt idx="1326">
                  <c:v>No</c:v>
                </c:pt>
                <c:pt idx="1327">
                  <c:v>No</c:v>
                </c:pt>
                <c:pt idx="1328">
                  <c:v>No</c:v>
                </c:pt>
                <c:pt idx="1329">
                  <c:v>No</c:v>
                </c:pt>
                <c:pt idx="1330">
                  <c:v>No</c:v>
                </c:pt>
                <c:pt idx="1331">
                  <c:v>No</c:v>
                </c:pt>
                <c:pt idx="1332">
                  <c:v>No</c:v>
                </c:pt>
                <c:pt idx="1333">
                  <c:v>No</c:v>
                </c:pt>
                <c:pt idx="1334">
                  <c:v>No</c:v>
                </c:pt>
                <c:pt idx="1335">
                  <c:v>No</c:v>
                </c:pt>
                <c:pt idx="1336">
                  <c:v>No</c:v>
                </c:pt>
                <c:pt idx="1337">
                  <c:v>No</c:v>
                </c:pt>
                <c:pt idx="1338">
                  <c:v>No</c:v>
                </c:pt>
                <c:pt idx="1339">
                  <c:v>No</c:v>
                </c:pt>
                <c:pt idx="1340">
                  <c:v>Yes</c:v>
                </c:pt>
                <c:pt idx="1341">
                  <c:v>No</c:v>
                </c:pt>
                <c:pt idx="1342">
                  <c:v>No</c:v>
                </c:pt>
                <c:pt idx="1343">
                  <c:v>No</c:v>
                </c:pt>
                <c:pt idx="1344">
                  <c:v>No</c:v>
                </c:pt>
                <c:pt idx="1345">
                  <c:v>Yes</c:v>
                </c:pt>
                <c:pt idx="1346">
                  <c:v>No</c:v>
                </c:pt>
                <c:pt idx="1347">
                  <c:v>No</c:v>
                </c:pt>
                <c:pt idx="1348">
                  <c:v>No</c:v>
                </c:pt>
                <c:pt idx="1349">
                  <c:v>No</c:v>
                </c:pt>
                <c:pt idx="1350">
                  <c:v>No</c:v>
                </c:pt>
                <c:pt idx="1351">
                  <c:v>No</c:v>
                </c:pt>
                <c:pt idx="1352">
                  <c:v>No</c:v>
                </c:pt>
                <c:pt idx="1353">
                  <c:v>No</c:v>
                </c:pt>
                <c:pt idx="1354">
                  <c:v>Yes</c:v>
                </c:pt>
                <c:pt idx="1355">
                  <c:v>No</c:v>
                </c:pt>
                <c:pt idx="1356">
                  <c:v>No</c:v>
                </c:pt>
                <c:pt idx="1357">
                  <c:v>No</c:v>
                </c:pt>
                <c:pt idx="1358">
                  <c:v>No</c:v>
                </c:pt>
                <c:pt idx="1359">
                  <c:v>No</c:v>
                </c:pt>
                <c:pt idx="1360">
                  <c:v>No</c:v>
                </c:pt>
                <c:pt idx="1361">
                  <c:v>No</c:v>
                </c:pt>
                <c:pt idx="1362">
                  <c:v>No</c:v>
                </c:pt>
                <c:pt idx="1363">
                  <c:v>No</c:v>
                </c:pt>
                <c:pt idx="1364">
                  <c:v>No</c:v>
                </c:pt>
                <c:pt idx="1365">
                  <c:v>No</c:v>
                </c:pt>
                <c:pt idx="1366">
                  <c:v>No</c:v>
                </c:pt>
                <c:pt idx="1367">
                  <c:v>No</c:v>
                </c:pt>
                <c:pt idx="1368">
                  <c:v>No</c:v>
                </c:pt>
                <c:pt idx="1369">
                  <c:v>No</c:v>
                </c:pt>
                <c:pt idx="1370">
                  <c:v>No</c:v>
                </c:pt>
                <c:pt idx="1371">
                  <c:v>No</c:v>
                </c:pt>
                <c:pt idx="1372">
                  <c:v>No</c:v>
                </c:pt>
                <c:pt idx="1373">
                  <c:v>No</c:v>
                </c:pt>
                <c:pt idx="1374">
                  <c:v>No</c:v>
                </c:pt>
                <c:pt idx="1375">
                  <c:v>No</c:v>
                </c:pt>
                <c:pt idx="1376">
                  <c:v>No</c:v>
                </c:pt>
                <c:pt idx="1377">
                  <c:v>No</c:v>
                </c:pt>
                <c:pt idx="1378">
                  <c:v>No</c:v>
                </c:pt>
                <c:pt idx="1379">
                  <c:v>No</c:v>
                </c:pt>
                <c:pt idx="1380">
                  <c:v>No</c:v>
                </c:pt>
                <c:pt idx="1381">
                  <c:v>No</c:v>
                </c:pt>
                <c:pt idx="1382">
                  <c:v>No</c:v>
                </c:pt>
                <c:pt idx="1383">
                  <c:v>No</c:v>
                </c:pt>
                <c:pt idx="1384">
                  <c:v>No</c:v>
                </c:pt>
                <c:pt idx="1385">
                  <c:v>No</c:v>
                </c:pt>
                <c:pt idx="1386">
                  <c:v>No</c:v>
                </c:pt>
                <c:pt idx="1387">
                  <c:v>No</c:v>
                </c:pt>
                <c:pt idx="1388">
                  <c:v>Yes</c:v>
                </c:pt>
                <c:pt idx="1389">
                  <c:v>No</c:v>
                </c:pt>
                <c:pt idx="1390">
                  <c:v>No</c:v>
                </c:pt>
                <c:pt idx="1391">
                  <c:v>No</c:v>
                </c:pt>
                <c:pt idx="1392">
                  <c:v>Yes</c:v>
                </c:pt>
                <c:pt idx="1393">
                  <c:v>No</c:v>
                </c:pt>
                <c:pt idx="1394">
                  <c:v>No</c:v>
                </c:pt>
                <c:pt idx="1395">
                  <c:v>No</c:v>
                </c:pt>
                <c:pt idx="1396">
                  <c:v>No</c:v>
                </c:pt>
                <c:pt idx="1397">
                  <c:v>No</c:v>
                </c:pt>
                <c:pt idx="1398">
                  <c:v>No</c:v>
                </c:pt>
                <c:pt idx="1399">
                  <c:v>No</c:v>
                </c:pt>
                <c:pt idx="1400">
                  <c:v>No</c:v>
                </c:pt>
                <c:pt idx="1401">
                  <c:v>No</c:v>
                </c:pt>
                <c:pt idx="1402">
                  <c:v>Yes</c:v>
                </c:pt>
                <c:pt idx="1403">
                  <c:v>No</c:v>
                </c:pt>
                <c:pt idx="1404">
                  <c:v>No</c:v>
                </c:pt>
                <c:pt idx="1405">
                  <c:v>No</c:v>
                </c:pt>
                <c:pt idx="1406">
                  <c:v>No</c:v>
                </c:pt>
                <c:pt idx="1407">
                  <c:v>No</c:v>
                </c:pt>
                <c:pt idx="1408">
                  <c:v>No</c:v>
                </c:pt>
                <c:pt idx="1409">
                  <c:v>No</c:v>
                </c:pt>
                <c:pt idx="1410">
                  <c:v>No</c:v>
                </c:pt>
                <c:pt idx="1411">
                  <c:v>No</c:v>
                </c:pt>
                <c:pt idx="1412">
                  <c:v>No</c:v>
                </c:pt>
                <c:pt idx="1413">
                  <c:v>Yes</c:v>
                </c:pt>
                <c:pt idx="1414">
                  <c:v>No</c:v>
                </c:pt>
                <c:pt idx="1415">
                  <c:v>Yes</c:v>
                </c:pt>
                <c:pt idx="1416">
                  <c:v>No</c:v>
                </c:pt>
                <c:pt idx="1417">
                  <c:v>No</c:v>
                </c:pt>
                <c:pt idx="1418">
                  <c:v>No</c:v>
                </c:pt>
                <c:pt idx="1419">
                  <c:v>No</c:v>
                </c:pt>
                <c:pt idx="1420">
                  <c:v>No</c:v>
                </c:pt>
                <c:pt idx="1421">
                  <c:v>No</c:v>
                </c:pt>
                <c:pt idx="1422">
                  <c:v>No</c:v>
                </c:pt>
                <c:pt idx="1423">
                  <c:v>No</c:v>
                </c:pt>
                <c:pt idx="1424">
                  <c:v>Yes</c:v>
                </c:pt>
                <c:pt idx="1425">
                  <c:v>No</c:v>
                </c:pt>
                <c:pt idx="1426">
                  <c:v>No</c:v>
                </c:pt>
                <c:pt idx="1427">
                  <c:v>No</c:v>
                </c:pt>
                <c:pt idx="1428">
                  <c:v>No</c:v>
                </c:pt>
                <c:pt idx="1429">
                  <c:v>Yes</c:v>
                </c:pt>
                <c:pt idx="1430">
                  <c:v>No</c:v>
                </c:pt>
                <c:pt idx="1431">
                  <c:v>No</c:v>
                </c:pt>
                <c:pt idx="1432">
                  <c:v>No</c:v>
                </c:pt>
                <c:pt idx="1433">
                  <c:v>No</c:v>
                </c:pt>
                <c:pt idx="1434">
                  <c:v>No</c:v>
                </c:pt>
                <c:pt idx="1435">
                  <c:v>No</c:v>
                </c:pt>
                <c:pt idx="1436">
                  <c:v>No</c:v>
                </c:pt>
                <c:pt idx="1437">
                  <c:v>No</c:v>
                </c:pt>
                <c:pt idx="1438">
                  <c:v>Yes</c:v>
                </c:pt>
                <c:pt idx="1439">
                  <c:v>No</c:v>
                </c:pt>
                <c:pt idx="1440">
                  <c:v>No</c:v>
                </c:pt>
                <c:pt idx="1441">
                  <c:v>No</c:v>
                </c:pt>
                <c:pt idx="1442">
                  <c:v>No</c:v>
                </c:pt>
                <c:pt idx="1443">
                  <c:v>No</c:v>
                </c:pt>
                <c:pt idx="1444">
                  <c:v>No</c:v>
                </c:pt>
                <c:pt idx="1445">
                  <c:v>No</c:v>
                </c:pt>
                <c:pt idx="1446">
                  <c:v>No</c:v>
                </c:pt>
                <c:pt idx="1447">
                  <c:v>No</c:v>
                </c:pt>
                <c:pt idx="1448">
                  <c:v>No</c:v>
                </c:pt>
                <c:pt idx="1449">
                  <c:v>Yes</c:v>
                </c:pt>
                <c:pt idx="1450">
                  <c:v>No</c:v>
                </c:pt>
                <c:pt idx="1451">
                  <c:v>No</c:v>
                </c:pt>
                <c:pt idx="1452">
                  <c:v>Yes</c:v>
                </c:pt>
                <c:pt idx="1453">
                  <c:v>No</c:v>
                </c:pt>
                <c:pt idx="1454">
                  <c:v>No</c:v>
                </c:pt>
                <c:pt idx="1455">
                  <c:v>No</c:v>
                </c:pt>
                <c:pt idx="1456">
                  <c:v>No</c:v>
                </c:pt>
                <c:pt idx="1457">
                  <c:v>No</c:v>
                </c:pt>
                <c:pt idx="1458">
                  <c:v>No</c:v>
                </c:pt>
                <c:pt idx="1459">
                  <c:v>Yes</c:v>
                </c:pt>
                <c:pt idx="1460">
                  <c:v>No</c:v>
                </c:pt>
                <c:pt idx="1461">
                  <c:v>No</c:v>
                </c:pt>
                <c:pt idx="1462">
                  <c:v>No</c:v>
                </c:pt>
                <c:pt idx="1463">
                  <c:v>No</c:v>
                </c:pt>
                <c:pt idx="1464">
                  <c:v>No</c:v>
                </c:pt>
                <c:pt idx="1465">
                  <c:v>No</c:v>
                </c:pt>
                <c:pt idx="1466">
                  <c:v>No</c:v>
                </c:pt>
                <c:pt idx="1467">
                  <c:v>No</c:v>
                </c:pt>
                <c:pt idx="1468">
                  <c:v>No</c:v>
                </c:pt>
                <c:pt idx="1469">
                  <c:v>No</c:v>
                </c:pt>
                <c:pt idx="1470">
                  <c:v>Yes</c:v>
                </c:pt>
                <c:pt idx="1471">
                  <c:v>No</c:v>
                </c:pt>
                <c:pt idx="1472">
                  <c:v>No</c:v>
                </c:pt>
                <c:pt idx="1473">
                  <c:v>No</c:v>
                </c:pt>
                <c:pt idx="1474">
                  <c:v>No</c:v>
                </c:pt>
                <c:pt idx="1475">
                  <c:v>No</c:v>
                </c:pt>
                <c:pt idx="1476">
                  <c:v>Yes</c:v>
                </c:pt>
                <c:pt idx="1477">
                  <c:v>No</c:v>
                </c:pt>
                <c:pt idx="1478">
                  <c:v>No</c:v>
                </c:pt>
                <c:pt idx="1479">
                  <c:v>No</c:v>
                </c:pt>
                <c:pt idx="1480">
                  <c:v>No</c:v>
                </c:pt>
                <c:pt idx="1481">
                  <c:v>No</c:v>
                </c:pt>
                <c:pt idx="1482">
                  <c:v>No</c:v>
                </c:pt>
                <c:pt idx="1483">
                  <c:v>No</c:v>
                </c:pt>
                <c:pt idx="1484">
                  <c:v>No</c:v>
                </c:pt>
                <c:pt idx="1485">
                  <c:v>No</c:v>
                </c:pt>
                <c:pt idx="1486">
                  <c:v>No</c:v>
                </c:pt>
                <c:pt idx="1487">
                  <c:v>No</c:v>
                </c:pt>
                <c:pt idx="1488">
                  <c:v>No</c:v>
                </c:pt>
                <c:pt idx="1489">
                  <c:v>Yes</c:v>
                </c:pt>
                <c:pt idx="1490">
                  <c:v>No</c:v>
                </c:pt>
                <c:pt idx="1491">
                  <c:v>No</c:v>
                </c:pt>
                <c:pt idx="1492">
                  <c:v>Yes</c:v>
                </c:pt>
                <c:pt idx="1493">
                  <c:v>No</c:v>
                </c:pt>
                <c:pt idx="1494">
                  <c:v>Yes</c:v>
                </c:pt>
                <c:pt idx="1495">
                  <c:v>No</c:v>
                </c:pt>
                <c:pt idx="1496">
                  <c:v>No</c:v>
                </c:pt>
                <c:pt idx="1497">
                  <c:v>No</c:v>
                </c:pt>
                <c:pt idx="1498">
                  <c:v>No</c:v>
                </c:pt>
                <c:pt idx="1499">
                  <c:v>No</c:v>
                </c:pt>
                <c:pt idx="1500">
                  <c:v>No</c:v>
                </c:pt>
                <c:pt idx="1501">
                  <c:v>No</c:v>
                </c:pt>
                <c:pt idx="1502">
                  <c:v>No</c:v>
                </c:pt>
                <c:pt idx="1503">
                  <c:v>No</c:v>
                </c:pt>
                <c:pt idx="1504">
                  <c:v>No</c:v>
                </c:pt>
                <c:pt idx="1505">
                  <c:v>No</c:v>
                </c:pt>
                <c:pt idx="1506">
                  <c:v>No</c:v>
                </c:pt>
                <c:pt idx="1507">
                  <c:v>No</c:v>
                </c:pt>
                <c:pt idx="1508">
                  <c:v>Yes</c:v>
                </c:pt>
                <c:pt idx="1509">
                  <c:v>No</c:v>
                </c:pt>
                <c:pt idx="1510">
                  <c:v>No</c:v>
                </c:pt>
                <c:pt idx="1511">
                  <c:v>No</c:v>
                </c:pt>
                <c:pt idx="1512">
                  <c:v>No</c:v>
                </c:pt>
                <c:pt idx="1513">
                  <c:v>No</c:v>
                </c:pt>
                <c:pt idx="1514">
                  <c:v>No</c:v>
                </c:pt>
                <c:pt idx="1515">
                  <c:v>No</c:v>
                </c:pt>
                <c:pt idx="1516">
                  <c:v>Yes</c:v>
                </c:pt>
                <c:pt idx="1517">
                  <c:v>No</c:v>
                </c:pt>
                <c:pt idx="1518">
                  <c:v>No</c:v>
                </c:pt>
                <c:pt idx="1519">
                  <c:v>No</c:v>
                </c:pt>
                <c:pt idx="1520">
                  <c:v>No</c:v>
                </c:pt>
                <c:pt idx="1521">
                  <c:v>No</c:v>
                </c:pt>
                <c:pt idx="1522">
                  <c:v>No</c:v>
                </c:pt>
                <c:pt idx="1523">
                  <c:v>No</c:v>
                </c:pt>
                <c:pt idx="1524">
                  <c:v>Yes</c:v>
                </c:pt>
                <c:pt idx="1525">
                  <c:v>No</c:v>
                </c:pt>
                <c:pt idx="1526">
                  <c:v>Yes</c:v>
                </c:pt>
                <c:pt idx="1527">
                  <c:v>No</c:v>
                </c:pt>
                <c:pt idx="1528">
                  <c:v>Yes</c:v>
                </c:pt>
                <c:pt idx="1529">
                  <c:v>No</c:v>
                </c:pt>
                <c:pt idx="1530">
                  <c:v>Yes</c:v>
                </c:pt>
                <c:pt idx="1531">
                  <c:v>No</c:v>
                </c:pt>
                <c:pt idx="1532">
                  <c:v>No</c:v>
                </c:pt>
                <c:pt idx="1533">
                  <c:v>No</c:v>
                </c:pt>
                <c:pt idx="1534">
                  <c:v>No</c:v>
                </c:pt>
                <c:pt idx="1535">
                  <c:v>Yes</c:v>
                </c:pt>
                <c:pt idx="1536">
                  <c:v>No</c:v>
                </c:pt>
                <c:pt idx="1537">
                  <c:v>No</c:v>
                </c:pt>
                <c:pt idx="1538">
                  <c:v>Yes</c:v>
                </c:pt>
                <c:pt idx="1539">
                  <c:v>No</c:v>
                </c:pt>
                <c:pt idx="1540">
                  <c:v>No</c:v>
                </c:pt>
                <c:pt idx="1541">
                  <c:v>No</c:v>
                </c:pt>
                <c:pt idx="1542">
                  <c:v>No</c:v>
                </c:pt>
                <c:pt idx="1543">
                  <c:v>No</c:v>
                </c:pt>
                <c:pt idx="1544">
                  <c:v>No</c:v>
                </c:pt>
                <c:pt idx="1545">
                  <c:v>No</c:v>
                </c:pt>
                <c:pt idx="1546">
                  <c:v>Yes</c:v>
                </c:pt>
                <c:pt idx="1547">
                  <c:v>Yes</c:v>
                </c:pt>
                <c:pt idx="1548">
                  <c:v>No</c:v>
                </c:pt>
                <c:pt idx="1549">
                  <c:v>No</c:v>
                </c:pt>
                <c:pt idx="1550">
                  <c:v>No</c:v>
                </c:pt>
                <c:pt idx="1551">
                  <c:v>Yes</c:v>
                </c:pt>
                <c:pt idx="1552">
                  <c:v>No</c:v>
                </c:pt>
                <c:pt idx="1553">
                  <c:v>Yes</c:v>
                </c:pt>
                <c:pt idx="1554">
                  <c:v>No</c:v>
                </c:pt>
                <c:pt idx="1555">
                  <c:v>No</c:v>
                </c:pt>
                <c:pt idx="1556">
                  <c:v>No</c:v>
                </c:pt>
                <c:pt idx="1557">
                  <c:v>No</c:v>
                </c:pt>
                <c:pt idx="1558">
                  <c:v>No</c:v>
                </c:pt>
                <c:pt idx="1559">
                  <c:v>No</c:v>
                </c:pt>
                <c:pt idx="1560">
                  <c:v>No</c:v>
                </c:pt>
                <c:pt idx="1561">
                  <c:v>No</c:v>
                </c:pt>
                <c:pt idx="1562">
                  <c:v>No</c:v>
                </c:pt>
                <c:pt idx="1563">
                  <c:v>No</c:v>
                </c:pt>
                <c:pt idx="1564">
                  <c:v>No</c:v>
                </c:pt>
                <c:pt idx="1565">
                  <c:v>No</c:v>
                </c:pt>
                <c:pt idx="1566">
                  <c:v>No</c:v>
                </c:pt>
                <c:pt idx="1567">
                  <c:v>No</c:v>
                </c:pt>
                <c:pt idx="1568">
                  <c:v>No</c:v>
                </c:pt>
                <c:pt idx="1569">
                  <c:v>No</c:v>
                </c:pt>
                <c:pt idx="1570">
                  <c:v>No</c:v>
                </c:pt>
                <c:pt idx="1571">
                  <c:v>No</c:v>
                </c:pt>
                <c:pt idx="1572">
                  <c:v>No</c:v>
                </c:pt>
                <c:pt idx="1573">
                  <c:v>No</c:v>
                </c:pt>
                <c:pt idx="1574">
                  <c:v>No</c:v>
                </c:pt>
                <c:pt idx="1575">
                  <c:v>No</c:v>
                </c:pt>
                <c:pt idx="1576">
                  <c:v>No</c:v>
                </c:pt>
                <c:pt idx="1577">
                  <c:v>No</c:v>
                </c:pt>
                <c:pt idx="1578">
                  <c:v>No</c:v>
                </c:pt>
                <c:pt idx="1579">
                  <c:v>No</c:v>
                </c:pt>
                <c:pt idx="1580">
                  <c:v>No</c:v>
                </c:pt>
                <c:pt idx="1581">
                  <c:v>Yes</c:v>
                </c:pt>
                <c:pt idx="1582">
                  <c:v>No</c:v>
                </c:pt>
                <c:pt idx="1583">
                  <c:v>Yes</c:v>
                </c:pt>
                <c:pt idx="1584">
                  <c:v>Yes</c:v>
                </c:pt>
                <c:pt idx="1585">
                  <c:v>No</c:v>
                </c:pt>
                <c:pt idx="1586">
                  <c:v>No</c:v>
                </c:pt>
                <c:pt idx="1587">
                  <c:v>Yes</c:v>
                </c:pt>
                <c:pt idx="1588">
                  <c:v>No</c:v>
                </c:pt>
                <c:pt idx="1589">
                  <c:v>No</c:v>
                </c:pt>
                <c:pt idx="1590">
                  <c:v>Yes</c:v>
                </c:pt>
                <c:pt idx="1591">
                  <c:v>No</c:v>
                </c:pt>
                <c:pt idx="1592">
                  <c:v>No</c:v>
                </c:pt>
                <c:pt idx="1593">
                  <c:v>No</c:v>
                </c:pt>
                <c:pt idx="1594">
                  <c:v>No</c:v>
                </c:pt>
                <c:pt idx="1595">
                  <c:v>No</c:v>
                </c:pt>
                <c:pt idx="1596">
                  <c:v>No</c:v>
                </c:pt>
                <c:pt idx="1597">
                  <c:v>No</c:v>
                </c:pt>
                <c:pt idx="1598">
                  <c:v>No</c:v>
                </c:pt>
                <c:pt idx="1599">
                  <c:v>No</c:v>
                </c:pt>
                <c:pt idx="1600">
                  <c:v>Yes</c:v>
                </c:pt>
                <c:pt idx="1601">
                  <c:v>Yes</c:v>
                </c:pt>
                <c:pt idx="1602">
                  <c:v>No</c:v>
                </c:pt>
                <c:pt idx="1603">
                  <c:v>Yes</c:v>
                </c:pt>
                <c:pt idx="1604">
                  <c:v>No</c:v>
                </c:pt>
                <c:pt idx="1605">
                  <c:v>No</c:v>
                </c:pt>
                <c:pt idx="1606">
                  <c:v>Yes</c:v>
                </c:pt>
                <c:pt idx="1607">
                  <c:v>No</c:v>
                </c:pt>
                <c:pt idx="1608">
                  <c:v>No</c:v>
                </c:pt>
                <c:pt idx="1609">
                  <c:v>No</c:v>
                </c:pt>
                <c:pt idx="1610">
                  <c:v>No</c:v>
                </c:pt>
                <c:pt idx="1611">
                  <c:v>No</c:v>
                </c:pt>
                <c:pt idx="1612">
                  <c:v>No</c:v>
                </c:pt>
                <c:pt idx="1613">
                  <c:v>No</c:v>
                </c:pt>
                <c:pt idx="1614">
                  <c:v>No</c:v>
                </c:pt>
                <c:pt idx="1615">
                  <c:v>No</c:v>
                </c:pt>
                <c:pt idx="1616">
                  <c:v>No</c:v>
                </c:pt>
                <c:pt idx="1617">
                  <c:v>No</c:v>
                </c:pt>
                <c:pt idx="1618">
                  <c:v>No</c:v>
                </c:pt>
                <c:pt idx="1619">
                  <c:v>No</c:v>
                </c:pt>
                <c:pt idx="1620">
                  <c:v>No</c:v>
                </c:pt>
                <c:pt idx="1621">
                  <c:v>Yes</c:v>
                </c:pt>
                <c:pt idx="1622">
                  <c:v>No</c:v>
                </c:pt>
                <c:pt idx="1623">
                  <c:v>No</c:v>
                </c:pt>
                <c:pt idx="1624">
                  <c:v>No</c:v>
                </c:pt>
                <c:pt idx="1625">
                  <c:v>No</c:v>
                </c:pt>
                <c:pt idx="1626">
                  <c:v>No</c:v>
                </c:pt>
                <c:pt idx="1627">
                  <c:v>No</c:v>
                </c:pt>
                <c:pt idx="1628">
                  <c:v>Yes</c:v>
                </c:pt>
                <c:pt idx="1629">
                  <c:v>No</c:v>
                </c:pt>
                <c:pt idx="1630">
                  <c:v>No</c:v>
                </c:pt>
                <c:pt idx="1631">
                  <c:v>No</c:v>
                </c:pt>
                <c:pt idx="1632">
                  <c:v>No</c:v>
                </c:pt>
                <c:pt idx="1633">
                  <c:v>No</c:v>
                </c:pt>
                <c:pt idx="1634">
                  <c:v>No</c:v>
                </c:pt>
                <c:pt idx="1635">
                  <c:v>No</c:v>
                </c:pt>
                <c:pt idx="1636">
                  <c:v>Yes</c:v>
                </c:pt>
                <c:pt idx="1637">
                  <c:v>No</c:v>
                </c:pt>
                <c:pt idx="1638">
                  <c:v>Yes</c:v>
                </c:pt>
                <c:pt idx="1639">
                  <c:v>No</c:v>
                </c:pt>
                <c:pt idx="1640">
                  <c:v>No</c:v>
                </c:pt>
                <c:pt idx="1641">
                  <c:v>No</c:v>
                </c:pt>
                <c:pt idx="1642">
                  <c:v>No</c:v>
                </c:pt>
                <c:pt idx="1643">
                  <c:v>No</c:v>
                </c:pt>
                <c:pt idx="1644">
                  <c:v>No</c:v>
                </c:pt>
                <c:pt idx="1645">
                  <c:v>No</c:v>
                </c:pt>
                <c:pt idx="1646">
                  <c:v>No</c:v>
                </c:pt>
                <c:pt idx="1647">
                  <c:v>No</c:v>
                </c:pt>
                <c:pt idx="1648">
                  <c:v>No</c:v>
                </c:pt>
                <c:pt idx="1649">
                  <c:v>No</c:v>
                </c:pt>
                <c:pt idx="1650">
                  <c:v>No</c:v>
                </c:pt>
                <c:pt idx="1651">
                  <c:v>No</c:v>
                </c:pt>
                <c:pt idx="1652">
                  <c:v>No</c:v>
                </c:pt>
                <c:pt idx="1653">
                  <c:v>No</c:v>
                </c:pt>
                <c:pt idx="1654">
                  <c:v>No</c:v>
                </c:pt>
                <c:pt idx="1655">
                  <c:v>Yes</c:v>
                </c:pt>
                <c:pt idx="1656">
                  <c:v>No</c:v>
                </c:pt>
                <c:pt idx="1657">
                  <c:v>No</c:v>
                </c:pt>
                <c:pt idx="1658">
                  <c:v>No</c:v>
                </c:pt>
                <c:pt idx="1659">
                  <c:v>No</c:v>
                </c:pt>
                <c:pt idx="1660">
                  <c:v>No</c:v>
                </c:pt>
                <c:pt idx="1661">
                  <c:v>Yes</c:v>
                </c:pt>
                <c:pt idx="1662">
                  <c:v>No</c:v>
                </c:pt>
                <c:pt idx="1663">
                  <c:v>No</c:v>
                </c:pt>
                <c:pt idx="1664">
                  <c:v>No</c:v>
                </c:pt>
                <c:pt idx="1665">
                  <c:v>No</c:v>
                </c:pt>
                <c:pt idx="1666">
                  <c:v>Yes</c:v>
                </c:pt>
                <c:pt idx="1667">
                  <c:v>No</c:v>
                </c:pt>
                <c:pt idx="1668">
                  <c:v>No</c:v>
                </c:pt>
                <c:pt idx="1669">
                  <c:v>No</c:v>
                </c:pt>
                <c:pt idx="1670">
                  <c:v>No</c:v>
                </c:pt>
                <c:pt idx="1671">
                  <c:v>No</c:v>
                </c:pt>
                <c:pt idx="1672">
                  <c:v>No</c:v>
                </c:pt>
                <c:pt idx="1673">
                  <c:v>Yes</c:v>
                </c:pt>
                <c:pt idx="1674">
                  <c:v>No</c:v>
                </c:pt>
                <c:pt idx="1675">
                  <c:v>No</c:v>
                </c:pt>
                <c:pt idx="1676">
                  <c:v>Yes</c:v>
                </c:pt>
                <c:pt idx="1677">
                  <c:v>No</c:v>
                </c:pt>
                <c:pt idx="1678">
                  <c:v>No</c:v>
                </c:pt>
                <c:pt idx="1679">
                  <c:v>No</c:v>
                </c:pt>
                <c:pt idx="1680">
                  <c:v>No</c:v>
                </c:pt>
                <c:pt idx="1681">
                  <c:v>No</c:v>
                </c:pt>
                <c:pt idx="1682">
                  <c:v>Yes</c:v>
                </c:pt>
                <c:pt idx="1683">
                  <c:v>Yes</c:v>
                </c:pt>
                <c:pt idx="1684">
                  <c:v>Yes</c:v>
                </c:pt>
                <c:pt idx="1685">
                  <c:v>No</c:v>
                </c:pt>
                <c:pt idx="1686">
                  <c:v>No</c:v>
                </c:pt>
                <c:pt idx="1687">
                  <c:v>No</c:v>
                </c:pt>
                <c:pt idx="1688">
                  <c:v>No</c:v>
                </c:pt>
                <c:pt idx="1689">
                  <c:v>Yes</c:v>
                </c:pt>
                <c:pt idx="1690">
                  <c:v>Yes</c:v>
                </c:pt>
                <c:pt idx="1691">
                  <c:v>No</c:v>
                </c:pt>
                <c:pt idx="1692">
                  <c:v>No</c:v>
                </c:pt>
                <c:pt idx="1693">
                  <c:v>No</c:v>
                </c:pt>
                <c:pt idx="1694">
                  <c:v>No</c:v>
                </c:pt>
                <c:pt idx="1695">
                  <c:v>No</c:v>
                </c:pt>
                <c:pt idx="1696">
                  <c:v>No</c:v>
                </c:pt>
                <c:pt idx="1697">
                  <c:v>No</c:v>
                </c:pt>
                <c:pt idx="1698">
                  <c:v>No</c:v>
                </c:pt>
                <c:pt idx="1699">
                  <c:v>No</c:v>
                </c:pt>
                <c:pt idx="1700">
                  <c:v>No</c:v>
                </c:pt>
                <c:pt idx="1701">
                  <c:v>No</c:v>
                </c:pt>
                <c:pt idx="1702">
                  <c:v>No</c:v>
                </c:pt>
                <c:pt idx="1703">
                  <c:v>No</c:v>
                </c:pt>
                <c:pt idx="1704">
                  <c:v>Yes</c:v>
                </c:pt>
                <c:pt idx="1705">
                  <c:v>Yes</c:v>
                </c:pt>
                <c:pt idx="1706">
                  <c:v>Yes</c:v>
                </c:pt>
                <c:pt idx="1707">
                  <c:v>No</c:v>
                </c:pt>
                <c:pt idx="1708">
                  <c:v>No</c:v>
                </c:pt>
                <c:pt idx="1709">
                  <c:v>No</c:v>
                </c:pt>
                <c:pt idx="1710">
                  <c:v>Yes</c:v>
                </c:pt>
                <c:pt idx="1711">
                  <c:v>No</c:v>
                </c:pt>
                <c:pt idx="1712">
                  <c:v>No</c:v>
                </c:pt>
                <c:pt idx="1713">
                  <c:v>Yes</c:v>
                </c:pt>
                <c:pt idx="1714">
                  <c:v>No</c:v>
                </c:pt>
                <c:pt idx="1715">
                  <c:v>No</c:v>
                </c:pt>
                <c:pt idx="1716">
                  <c:v>No</c:v>
                </c:pt>
                <c:pt idx="1717">
                  <c:v>No</c:v>
                </c:pt>
                <c:pt idx="1718">
                  <c:v>No</c:v>
                </c:pt>
                <c:pt idx="1719">
                  <c:v>No</c:v>
                </c:pt>
                <c:pt idx="1720">
                  <c:v>No</c:v>
                </c:pt>
                <c:pt idx="1721">
                  <c:v>No</c:v>
                </c:pt>
                <c:pt idx="1722">
                  <c:v>No</c:v>
                </c:pt>
                <c:pt idx="1723">
                  <c:v>No</c:v>
                </c:pt>
                <c:pt idx="1724">
                  <c:v>No</c:v>
                </c:pt>
                <c:pt idx="1725">
                  <c:v>No</c:v>
                </c:pt>
                <c:pt idx="1726">
                  <c:v>No</c:v>
                </c:pt>
                <c:pt idx="1727">
                  <c:v>No</c:v>
                </c:pt>
                <c:pt idx="1728">
                  <c:v>No</c:v>
                </c:pt>
                <c:pt idx="1729">
                  <c:v>No</c:v>
                </c:pt>
                <c:pt idx="1730">
                  <c:v>Yes</c:v>
                </c:pt>
                <c:pt idx="1731">
                  <c:v>No</c:v>
                </c:pt>
                <c:pt idx="1732">
                  <c:v>No</c:v>
                </c:pt>
                <c:pt idx="1733">
                  <c:v>No</c:v>
                </c:pt>
                <c:pt idx="1734">
                  <c:v>No</c:v>
                </c:pt>
                <c:pt idx="1735">
                  <c:v>No</c:v>
                </c:pt>
                <c:pt idx="1736">
                  <c:v>No</c:v>
                </c:pt>
                <c:pt idx="1737">
                  <c:v>No</c:v>
                </c:pt>
                <c:pt idx="1738">
                  <c:v>Yes</c:v>
                </c:pt>
                <c:pt idx="1739">
                  <c:v>No</c:v>
                </c:pt>
                <c:pt idx="1740">
                  <c:v>No</c:v>
                </c:pt>
                <c:pt idx="1741">
                  <c:v>No</c:v>
                </c:pt>
                <c:pt idx="1742">
                  <c:v>Yes</c:v>
                </c:pt>
                <c:pt idx="1743">
                  <c:v>No</c:v>
                </c:pt>
                <c:pt idx="1744">
                  <c:v>No</c:v>
                </c:pt>
                <c:pt idx="1745">
                  <c:v>No</c:v>
                </c:pt>
                <c:pt idx="1746">
                  <c:v>No</c:v>
                </c:pt>
                <c:pt idx="1747">
                  <c:v>No</c:v>
                </c:pt>
                <c:pt idx="1748">
                  <c:v>No</c:v>
                </c:pt>
                <c:pt idx="1749">
                  <c:v>No</c:v>
                </c:pt>
                <c:pt idx="1750">
                  <c:v>No</c:v>
                </c:pt>
                <c:pt idx="1751">
                  <c:v>No</c:v>
                </c:pt>
                <c:pt idx="1752">
                  <c:v>No</c:v>
                </c:pt>
                <c:pt idx="1753">
                  <c:v>No</c:v>
                </c:pt>
                <c:pt idx="1754">
                  <c:v>No</c:v>
                </c:pt>
                <c:pt idx="1755">
                  <c:v>No</c:v>
                </c:pt>
                <c:pt idx="1756">
                  <c:v>No</c:v>
                </c:pt>
                <c:pt idx="1757">
                  <c:v>No</c:v>
                </c:pt>
                <c:pt idx="1758">
                  <c:v>No</c:v>
                </c:pt>
                <c:pt idx="1759">
                  <c:v>No</c:v>
                </c:pt>
                <c:pt idx="1760">
                  <c:v>No</c:v>
                </c:pt>
                <c:pt idx="1761">
                  <c:v>No</c:v>
                </c:pt>
                <c:pt idx="1762">
                  <c:v>No</c:v>
                </c:pt>
                <c:pt idx="1763">
                  <c:v>Yes</c:v>
                </c:pt>
                <c:pt idx="1764">
                  <c:v>No</c:v>
                </c:pt>
                <c:pt idx="1765">
                  <c:v>Yes</c:v>
                </c:pt>
                <c:pt idx="1766">
                  <c:v>Yes</c:v>
                </c:pt>
                <c:pt idx="1767">
                  <c:v>No</c:v>
                </c:pt>
                <c:pt idx="1768">
                  <c:v>Yes</c:v>
                </c:pt>
                <c:pt idx="1769">
                  <c:v>No</c:v>
                </c:pt>
                <c:pt idx="1770">
                  <c:v>No</c:v>
                </c:pt>
                <c:pt idx="1771">
                  <c:v>Yes</c:v>
                </c:pt>
                <c:pt idx="1772">
                  <c:v>No</c:v>
                </c:pt>
                <c:pt idx="1773">
                  <c:v>No</c:v>
                </c:pt>
                <c:pt idx="1774">
                  <c:v>No</c:v>
                </c:pt>
                <c:pt idx="1775">
                  <c:v>No</c:v>
                </c:pt>
                <c:pt idx="1776">
                  <c:v>No</c:v>
                </c:pt>
                <c:pt idx="1777">
                  <c:v>No</c:v>
                </c:pt>
                <c:pt idx="1778">
                  <c:v>No</c:v>
                </c:pt>
                <c:pt idx="1779">
                  <c:v>No</c:v>
                </c:pt>
                <c:pt idx="1780">
                  <c:v>No</c:v>
                </c:pt>
                <c:pt idx="1781">
                  <c:v>Yes</c:v>
                </c:pt>
                <c:pt idx="1782">
                  <c:v>No</c:v>
                </c:pt>
                <c:pt idx="1783">
                  <c:v>No</c:v>
                </c:pt>
                <c:pt idx="1784">
                  <c:v>No</c:v>
                </c:pt>
                <c:pt idx="1785">
                  <c:v>No</c:v>
                </c:pt>
                <c:pt idx="1786">
                  <c:v>No</c:v>
                </c:pt>
                <c:pt idx="1787">
                  <c:v>No</c:v>
                </c:pt>
                <c:pt idx="1788">
                  <c:v>No</c:v>
                </c:pt>
                <c:pt idx="1789">
                  <c:v>No</c:v>
                </c:pt>
                <c:pt idx="1790">
                  <c:v>No</c:v>
                </c:pt>
                <c:pt idx="1791">
                  <c:v>No</c:v>
                </c:pt>
                <c:pt idx="1792">
                  <c:v>No</c:v>
                </c:pt>
                <c:pt idx="1793">
                  <c:v>Yes</c:v>
                </c:pt>
                <c:pt idx="1794">
                  <c:v>Yes</c:v>
                </c:pt>
                <c:pt idx="1795">
                  <c:v>No</c:v>
                </c:pt>
                <c:pt idx="1796">
                  <c:v>No</c:v>
                </c:pt>
                <c:pt idx="1797">
                  <c:v>No</c:v>
                </c:pt>
                <c:pt idx="1798">
                  <c:v>No</c:v>
                </c:pt>
                <c:pt idx="1799">
                  <c:v>No</c:v>
                </c:pt>
                <c:pt idx="1800">
                  <c:v>No</c:v>
                </c:pt>
                <c:pt idx="1801">
                  <c:v>No</c:v>
                </c:pt>
                <c:pt idx="1802">
                  <c:v>No</c:v>
                </c:pt>
                <c:pt idx="1803">
                  <c:v>Yes</c:v>
                </c:pt>
                <c:pt idx="1804">
                  <c:v>Yes</c:v>
                </c:pt>
                <c:pt idx="1805">
                  <c:v>Yes</c:v>
                </c:pt>
                <c:pt idx="1806">
                  <c:v>No</c:v>
                </c:pt>
                <c:pt idx="1807">
                  <c:v>No</c:v>
                </c:pt>
                <c:pt idx="1808">
                  <c:v>No</c:v>
                </c:pt>
                <c:pt idx="1809">
                  <c:v>No</c:v>
                </c:pt>
                <c:pt idx="1810">
                  <c:v>No</c:v>
                </c:pt>
                <c:pt idx="1811">
                  <c:v>Yes</c:v>
                </c:pt>
                <c:pt idx="1812">
                  <c:v>No</c:v>
                </c:pt>
                <c:pt idx="1813">
                  <c:v>No</c:v>
                </c:pt>
                <c:pt idx="1814">
                  <c:v>No</c:v>
                </c:pt>
                <c:pt idx="1815">
                  <c:v>No</c:v>
                </c:pt>
                <c:pt idx="1816">
                  <c:v>No</c:v>
                </c:pt>
                <c:pt idx="1817">
                  <c:v>No</c:v>
                </c:pt>
                <c:pt idx="1818">
                  <c:v>No</c:v>
                </c:pt>
                <c:pt idx="1819">
                  <c:v>No</c:v>
                </c:pt>
                <c:pt idx="1820">
                  <c:v>Yes</c:v>
                </c:pt>
                <c:pt idx="1821">
                  <c:v>No</c:v>
                </c:pt>
                <c:pt idx="1822">
                  <c:v>No</c:v>
                </c:pt>
                <c:pt idx="1823">
                  <c:v>No</c:v>
                </c:pt>
                <c:pt idx="1824">
                  <c:v>No</c:v>
                </c:pt>
                <c:pt idx="1825">
                  <c:v>No</c:v>
                </c:pt>
                <c:pt idx="1826">
                  <c:v>Yes</c:v>
                </c:pt>
                <c:pt idx="1827">
                  <c:v>No</c:v>
                </c:pt>
                <c:pt idx="1828">
                  <c:v>No</c:v>
                </c:pt>
                <c:pt idx="1829">
                  <c:v>No</c:v>
                </c:pt>
                <c:pt idx="1830">
                  <c:v>Yes</c:v>
                </c:pt>
                <c:pt idx="1831">
                  <c:v>No</c:v>
                </c:pt>
                <c:pt idx="1832">
                  <c:v>No</c:v>
                </c:pt>
                <c:pt idx="1833">
                  <c:v>No</c:v>
                </c:pt>
                <c:pt idx="1834">
                  <c:v>No</c:v>
                </c:pt>
                <c:pt idx="1835">
                  <c:v>No</c:v>
                </c:pt>
                <c:pt idx="1836">
                  <c:v>Yes</c:v>
                </c:pt>
                <c:pt idx="1837">
                  <c:v>No</c:v>
                </c:pt>
                <c:pt idx="1838">
                  <c:v>No</c:v>
                </c:pt>
                <c:pt idx="1839">
                  <c:v>No</c:v>
                </c:pt>
                <c:pt idx="1840">
                  <c:v>Yes</c:v>
                </c:pt>
                <c:pt idx="1841">
                  <c:v>No</c:v>
                </c:pt>
                <c:pt idx="1842">
                  <c:v>No</c:v>
                </c:pt>
                <c:pt idx="1843">
                  <c:v>No</c:v>
                </c:pt>
                <c:pt idx="1844">
                  <c:v>No</c:v>
                </c:pt>
                <c:pt idx="1845">
                  <c:v>Yes</c:v>
                </c:pt>
                <c:pt idx="1846">
                  <c:v>No</c:v>
                </c:pt>
                <c:pt idx="1847">
                  <c:v>No</c:v>
                </c:pt>
                <c:pt idx="1848">
                  <c:v>No</c:v>
                </c:pt>
                <c:pt idx="1849">
                  <c:v>No</c:v>
                </c:pt>
                <c:pt idx="1850">
                  <c:v>No</c:v>
                </c:pt>
                <c:pt idx="1851">
                  <c:v>No</c:v>
                </c:pt>
                <c:pt idx="1852">
                  <c:v>Yes</c:v>
                </c:pt>
                <c:pt idx="1853">
                  <c:v>No</c:v>
                </c:pt>
                <c:pt idx="1854">
                  <c:v>No</c:v>
                </c:pt>
                <c:pt idx="1855">
                  <c:v>No</c:v>
                </c:pt>
                <c:pt idx="1856">
                  <c:v>No</c:v>
                </c:pt>
                <c:pt idx="1857">
                  <c:v>No</c:v>
                </c:pt>
                <c:pt idx="1858">
                  <c:v>No</c:v>
                </c:pt>
                <c:pt idx="1859">
                  <c:v>No</c:v>
                </c:pt>
                <c:pt idx="1860">
                  <c:v>No</c:v>
                </c:pt>
                <c:pt idx="1861">
                  <c:v>No</c:v>
                </c:pt>
                <c:pt idx="1862">
                  <c:v>Yes</c:v>
                </c:pt>
                <c:pt idx="1863">
                  <c:v>No</c:v>
                </c:pt>
                <c:pt idx="1864">
                  <c:v>No</c:v>
                </c:pt>
                <c:pt idx="1865">
                  <c:v>No</c:v>
                </c:pt>
                <c:pt idx="1866">
                  <c:v>No</c:v>
                </c:pt>
                <c:pt idx="1867">
                  <c:v>No</c:v>
                </c:pt>
                <c:pt idx="1868">
                  <c:v>No</c:v>
                </c:pt>
                <c:pt idx="1869">
                  <c:v>No</c:v>
                </c:pt>
                <c:pt idx="1870">
                  <c:v>No</c:v>
                </c:pt>
                <c:pt idx="1871">
                  <c:v>Yes</c:v>
                </c:pt>
                <c:pt idx="1872">
                  <c:v>No</c:v>
                </c:pt>
                <c:pt idx="1873">
                  <c:v>No</c:v>
                </c:pt>
                <c:pt idx="1874">
                  <c:v>No</c:v>
                </c:pt>
                <c:pt idx="1875">
                  <c:v>No</c:v>
                </c:pt>
                <c:pt idx="1876">
                  <c:v>Yes</c:v>
                </c:pt>
                <c:pt idx="1877">
                  <c:v>No</c:v>
                </c:pt>
                <c:pt idx="1878">
                  <c:v>No</c:v>
                </c:pt>
                <c:pt idx="1879">
                  <c:v>No</c:v>
                </c:pt>
                <c:pt idx="1880">
                  <c:v>No</c:v>
                </c:pt>
                <c:pt idx="1881">
                  <c:v>No</c:v>
                </c:pt>
                <c:pt idx="1882">
                  <c:v>No</c:v>
                </c:pt>
                <c:pt idx="1883">
                  <c:v>Yes</c:v>
                </c:pt>
                <c:pt idx="1884">
                  <c:v>No</c:v>
                </c:pt>
                <c:pt idx="1885">
                  <c:v>No</c:v>
                </c:pt>
                <c:pt idx="1886">
                  <c:v>No</c:v>
                </c:pt>
                <c:pt idx="1887">
                  <c:v>No</c:v>
                </c:pt>
                <c:pt idx="1888">
                  <c:v>No</c:v>
                </c:pt>
                <c:pt idx="1889">
                  <c:v>No</c:v>
                </c:pt>
                <c:pt idx="1890">
                  <c:v>Yes</c:v>
                </c:pt>
                <c:pt idx="1891">
                  <c:v>Yes</c:v>
                </c:pt>
                <c:pt idx="1892">
                  <c:v>Yes</c:v>
                </c:pt>
                <c:pt idx="1893">
                  <c:v>No</c:v>
                </c:pt>
                <c:pt idx="1894">
                  <c:v>No</c:v>
                </c:pt>
                <c:pt idx="1895">
                  <c:v>No</c:v>
                </c:pt>
                <c:pt idx="1896">
                  <c:v>No</c:v>
                </c:pt>
                <c:pt idx="1897">
                  <c:v>No</c:v>
                </c:pt>
                <c:pt idx="1898">
                  <c:v>Yes</c:v>
                </c:pt>
                <c:pt idx="1899">
                  <c:v>No</c:v>
                </c:pt>
                <c:pt idx="1900">
                  <c:v>No</c:v>
                </c:pt>
                <c:pt idx="1901">
                  <c:v>No</c:v>
                </c:pt>
                <c:pt idx="1902">
                  <c:v>Yes</c:v>
                </c:pt>
                <c:pt idx="1903">
                  <c:v>No</c:v>
                </c:pt>
                <c:pt idx="1904">
                  <c:v>No</c:v>
                </c:pt>
                <c:pt idx="1905">
                  <c:v>Yes</c:v>
                </c:pt>
                <c:pt idx="1906">
                  <c:v>No</c:v>
                </c:pt>
                <c:pt idx="1907">
                  <c:v>No</c:v>
                </c:pt>
                <c:pt idx="1908">
                  <c:v>Yes</c:v>
                </c:pt>
                <c:pt idx="1909">
                  <c:v>Yes</c:v>
                </c:pt>
                <c:pt idx="1910">
                  <c:v>No</c:v>
                </c:pt>
                <c:pt idx="1911">
                  <c:v>No</c:v>
                </c:pt>
                <c:pt idx="1912">
                  <c:v>No</c:v>
                </c:pt>
                <c:pt idx="1913">
                  <c:v>Yes</c:v>
                </c:pt>
                <c:pt idx="1914">
                  <c:v>No</c:v>
                </c:pt>
                <c:pt idx="1915">
                  <c:v>No</c:v>
                </c:pt>
                <c:pt idx="1916">
                  <c:v>No</c:v>
                </c:pt>
                <c:pt idx="1917">
                  <c:v>Yes</c:v>
                </c:pt>
                <c:pt idx="1918">
                  <c:v>No</c:v>
                </c:pt>
                <c:pt idx="1919">
                  <c:v>No</c:v>
                </c:pt>
                <c:pt idx="1920">
                  <c:v>No</c:v>
                </c:pt>
                <c:pt idx="1921">
                  <c:v>No</c:v>
                </c:pt>
                <c:pt idx="1922">
                  <c:v>No</c:v>
                </c:pt>
                <c:pt idx="1923">
                  <c:v>No</c:v>
                </c:pt>
                <c:pt idx="1924">
                  <c:v>No</c:v>
                </c:pt>
                <c:pt idx="1925">
                  <c:v>Yes</c:v>
                </c:pt>
                <c:pt idx="1926">
                  <c:v>No</c:v>
                </c:pt>
                <c:pt idx="1927">
                  <c:v>No</c:v>
                </c:pt>
                <c:pt idx="1928">
                  <c:v>No</c:v>
                </c:pt>
                <c:pt idx="1929">
                  <c:v>No</c:v>
                </c:pt>
                <c:pt idx="1930">
                  <c:v>No</c:v>
                </c:pt>
                <c:pt idx="1931">
                  <c:v>No</c:v>
                </c:pt>
                <c:pt idx="1932">
                  <c:v>No</c:v>
                </c:pt>
                <c:pt idx="1933">
                  <c:v>No</c:v>
                </c:pt>
                <c:pt idx="1934">
                  <c:v>No</c:v>
                </c:pt>
                <c:pt idx="1935">
                  <c:v>No</c:v>
                </c:pt>
                <c:pt idx="1936">
                  <c:v>No</c:v>
                </c:pt>
                <c:pt idx="1937">
                  <c:v>No</c:v>
                </c:pt>
                <c:pt idx="1938">
                  <c:v>No</c:v>
                </c:pt>
                <c:pt idx="1939">
                  <c:v>Yes</c:v>
                </c:pt>
                <c:pt idx="1940">
                  <c:v>No</c:v>
                </c:pt>
                <c:pt idx="1941">
                  <c:v>No</c:v>
                </c:pt>
                <c:pt idx="1942">
                  <c:v>Yes</c:v>
                </c:pt>
                <c:pt idx="1943">
                  <c:v>No</c:v>
                </c:pt>
                <c:pt idx="1944">
                  <c:v>No</c:v>
                </c:pt>
                <c:pt idx="1945">
                  <c:v>No</c:v>
                </c:pt>
                <c:pt idx="1946">
                  <c:v>No</c:v>
                </c:pt>
                <c:pt idx="1947">
                  <c:v>No</c:v>
                </c:pt>
                <c:pt idx="1948">
                  <c:v>Yes</c:v>
                </c:pt>
                <c:pt idx="1949">
                  <c:v>No</c:v>
                </c:pt>
                <c:pt idx="1950">
                  <c:v>Yes</c:v>
                </c:pt>
                <c:pt idx="1951">
                  <c:v>No</c:v>
                </c:pt>
                <c:pt idx="1952">
                  <c:v>No</c:v>
                </c:pt>
                <c:pt idx="1953">
                  <c:v>No</c:v>
                </c:pt>
                <c:pt idx="1954">
                  <c:v>No</c:v>
                </c:pt>
                <c:pt idx="1955">
                  <c:v>No</c:v>
                </c:pt>
                <c:pt idx="1956">
                  <c:v>No</c:v>
                </c:pt>
                <c:pt idx="1957">
                  <c:v>No</c:v>
                </c:pt>
                <c:pt idx="1958">
                  <c:v>No</c:v>
                </c:pt>
                <c:pt idx="1959">
                  <c:v>No</c:v>
                </c:pt>
                <c:pt idx="1960">
                  <c:v>No</c:v>
                </c:pt>
                <c:pt idx="1961">
                  <c:v>Yes</c:v>
                </c:pt>
                <c:pt idx="1962">
                  <c:v>Yes</c:v>
                </c:pt>
                <c:pt idx="1963">
                  <c:v>No</c:v>
                </c:pt>
                <c:pt idx="1964">
                  <c:v>No</c:v>
                </c:pt>
                <c:pt idx="1965">
                  <c:v>Yes</c:v>
                </c:pt>
                <c:pt idx="1966">
                  <c:v>No</c:v>
                </c:pt>
                <c:pt idx="1967">
                  <c:v>No</c:v>
                </c:pt>
                <c:pt idx="1968">
                  <c:v>No</c:v>
                </c:pt>
                <c:pt idx="1969">
                  <c:v>No</c:v>
                </c:pt>
                <c:pt idx="1970">
                  <c:v>No</c:v>
                </c:pt>
                <c:pt idx="1971">
                  <c:v>No</c:v>
                </c:pt>
                <c:pt idx="1972">
                  <c:v>No</c:v>
                </c:pt>
                <c:pt idx="1973">
                  <c:v>No</c:v>
                </c:pt>
                <c:pt idx="1974">
                  <c:v>No</c:v>
                </c:pt>
                <c:pt idx="1975">
                  <c:v>No</c:v>
                </c:pt>
                <c:pt idx="1976">
                  <c:v>No</c:v>
                </c:pt>
                <c:pt idx="1977">
                  <c:v>No</c:v>
                </c:pt>
                <c:pt idx="1978">
                  <c:v>No</c:v>
                </c:pt>
                <c:pt idx="1979">
                  <c:v>No</c:v>
                </c:pt>
                <c:pt idx="1980">
                  <c:v>No</c:v>
                </c:pt>
                <c:pt idx="1981">
                  <c:v>Yes</c:v>
                </c:pt>
                <c:pt idx="1982">
                  <c:v>Yes</c:v>
                </c:pt>
                <c:pt idx="1983">
                  <c:v>No</c:v>
                </c:pt>
                <c:pt idx="1984">
                  <c:v>No</c:v>
                </c:pt>
                <c:pt idx="1985">
                  <c:v>Yes</c:v>
                </c:pt>
                <c:pt idx="1986">
                  <c:v>No</c:v>
                </c:pt>
                <c:pt idx="1987">
                  <c:v>No</c:v>
                </c:pt>
                <c:pt idx="1988">
                  <c:v>Yes</c:v>
                </c:pt>
                <c:pt idx="1989">
                  <c:v>No</c:v>
                </c:pt>
                <c:pt idx="1990">
                  <c:v>No</c:v>
                </c:pt>
                <c:pt idx="1991">
                  <c:v>Yes</c:v>
                </c:pt>
                <c:pt idx="1992">
                  <c:v>No</c:v>
                </c:pt>
                <c:pt idx="1993">
                  <c:v>No</c:v>
                </c:pt>
                <c:pt idx="1994">
                  <c:v>No</c:v>
                </c:pt>
                <c:pt idx="1995">
                  <c:v>No</c:v>
                </c:pt>
                <c:pt idx="1996">
                  <c:v>No</c:v>
                </c:pt>
                <c:pt idx="1997">
                  <c:v>No</c:v>
                </c:pt>
                <c:pt idx="1998">
                  <c:v>Yes</c:v>
                </c:pt>
                <c:pt idx="1999">
                  <c:v>No</c:v>
                </c:pt>
                <c:pt idx="2000">
                  <c:v>No</c:v>
                </c:pt>
                <c:pt idx="2001">
                  <c:v>No</c:v>
                </c:pt>
                <c:pt idx="2002">
                  <c:v>No</c:v>
                </c:pt>
                <c:pt idx="2003">
                  <c:v>No</c:v>
                </c:pt>
                <c:pt idx="2004">
                  <c:v>No</c:v>
                </c:pt>
                <c:pt idx="2005">
                  <c:v>No</c:v>
                </c:pt>
                <c:pt idx="2006">
                  <c:v>No</c:v>
                </c:pt>
                <c:pt idx="2007">
                  <c:v>No</c:v>
                </c:pt>
                <c:pt idx="2008">
                  <c:v>No</c:v>
                </c:pt>
                <c:pt idx="2009">
                  <c:v>No</c:v>
                </c:pt>
                <c:pt idx="2010">
                  <c:v>Yes</c:v>
                </c:pt>
                <c:pt idx="2011">
                  <c:v>No</c:v>
                </c:pt>
                <c:pt idx="2012">
                  <c:v>No</c:v>
                </c:pt>
                <c:pt idx="2013">
                  <c:v>No</c:v>
                </c:pt>
                <c:pt idx="2014">
                  <c:v>No</c:v>
                </c:pt>
                <c:pt idx="2015">
                  <c:v>No</c:v>
                </c:pt>
                <c:pt idx="2016">
                  <c:v>Yes</c:v>
                </c:pt>
                <c:pt idx="2017">
                  <c:v>No</c:v>
                </c:pt>
                <c:pt idx="2018">
                  <c:v>No</c:v>
                </c:pt>
                <c:pt idx="2019">
                  <c:v>No</c:v>
                </c:pt>
                <c:pt idx="2020">
                  <c:v>No</c:v>
                </c:pt>
                <c:pt idx="2021">
                  <c:v>No</c:v>
                </c:pt>
                <c:pt idx="2022">
                  <c:v>No</c:v>
                </c:pt>
                <c:pt idx="2023">
                  <c:v>No</c:v>
                </c:pt>
                <c:pt idx="2024">
                  <c:v>Yes</c:v>
                </c:pt>
                <c:pt idx="2025">
                  <c:v>Yes</c:v>
                </c:pt>
                <c:pt idx="2026">
                  <c:v>No</c:v>
                </c:pt>
                <c:pt idx="2027">
                  <c:v>No</c:v>
                </c:pt>
                <c:pt idx="2028">
                  <c:v>No</c:v>
                </c:pt>
                <c:pt idx="2029">
                  <c:v>No</c:v>
                </c:pt>
                <c:pt idx="2030">
                  <c:v>No</c:v>
                </c:pt>
                <c:pt idx="2031">
                  <c:v>No</c:v>
                </c:pt>
                <c:pt idx="2032">
                  <c:v>No</c:v>
                </c:pt>
                <c:pt idx="2033">
                  <c:v>No</c:v>
                </c:pt>
                <c:pt idx="2034">
                  <c:v>No</c:v>
                </c:pt>
                <c:pt idx="2035">
                  <c:v>No</c:v>
                </c:pt>
                <c:pt idx="2036">
                  <c:v>No</c:v>
                </c:pt>
                <c:pt idx="2037">
                  <c:v>No</c:v>
                </c:pt>
                <c:pt idx="2038">
                  <c:v>No</c:v>
                </c:pt>
                <c:pt idx="2039">
                  <c:v>No</c:v>
                </c:pt>
                <c:pt idx="2040">
                  <c:v>No</c:v>
                </c:pt>
                <c:pt idx="2041">
                  <c:v>No</c:v>
                </c:pt>
                <c:pt idx="2042">
                  <c:v>No</c:v>
                </c:pt>
                <c:pt idx="2043">
                  <c:v>No</c:v>
                </c:pt>
                <c:pt idx="2044">
                  <c:v>No</c:v>
                </c:pt>
                <c:pt idx="2045">
                  <c:v>No</c:v>
                </c:pt>
                <c:pt idx="2046">
                  <c:v>No</c:v>
                </c:pt>
                <c:pt idx="2047">
                  <c:v>No</c:v>
                </c:pt>
                <c:pt idx="2048">
                  <c:v>No</c:v>
                </c:pt>
                <c:pt idx="2049">
                  <c:v>No</c:v>
                </c:pt>
                <c:pt idx="2050">
                  <c:v>No</c:v>
                </c:pt>
                <c:pt idx="2051">
                  <c:v>Yes</c:v>
                </c:pt>
                <c:pt idx="2052">
                  <c:v>No</c:v>
                </c:pt>
                <c:pt idx="2053">
                  <c:v>No</c:v>
                </c:pt>
                <c:pt idx="2054">
                  <c:v>No</c:v>
                </c:pt>
                <c:pt idx="2055">
                  <c:v>No</c:v>
                </c:pt>
                <c:pt idx="2056">
                  <c:v>No</c:v>
                </c:pt>
                <c:pt idx="2057">
                  <c:v>No</c:v>
                </c:pt>
                <c:pt idx="2058">
                  <c:v>No</c:v>
                </c:pt>
                <c:pt idx="2059">
                  <c:v>No</c:v>
                </c:pt>
                <c:pt idx="2060">
                  <c:v>Yes</c:v>
                </c:pt>
                <c:pt idx="2061">
                  <c:v>No</c:v>
                </c:pt>
                <c:pt idx="2062">
                  <c:v>No</c:v>
                </c:pt>
                <c:pt idx="2063">
                  <c:v>No</c:v>
                </c:pt>
                <c:pt idx="2064">
                  <c:v>No</c:v>
                </c:pt>
                <c:pt idx="2065">
                  <c:v>No</c:v>
                </c:pt>
                <c:pt idx="2066">
                  <c:v>No</c:v>
                </c:pt>
                <c:pt idx="2067">
                  <c:v>No</c:v>
                </c:pt>
                <c:pt idx="2068">
                  <c:v>No</c:v>
                </c:pt>
                <c:pt idx="2069">
                  <c:v>No</c:v>
                </c:pt>
                <c:pt idx="2070">
                  <c:v>No</c:v>
                </c:pt>
                <c:pt idx="2071">
                  <c:v>No</c:v>
                </c:pt>
                <c:pt idx="2072">
                  <c:v>No</c:v>
                </c:pt>
                <c:pt idx="2073">
                  <c:v>No</c:v>
                </c:pt>
                <c:pt idx="2074">
                  <c:v>No</c:v>
                </c:pt>
                <c:pt idx="2075">
                  <c:v>Yes</c:v>
                </c:pt>
                <c:pt idx="2076">
                  <c:v>No</c:v>
                </c:pt>
                <c:pt idx="2077">
                  <c:v>No</c:v>
                </c:pt>
                <c:pt idx="2078">
                  <c:v>No</c:v>
                </c:pt>
                <c:pt idx="2079">
                  <c:v>No</c:v>
                </c:pt>
                <c:pt idx="2080">
                  <c:v>No</c:v>
                </c:pt>
                <c:pt idx="2081">
                  <c:v>No</c:v>
                </c:pt>
                <c:pt idx="2082">
                  <c:v>No</c:v>
                </c:pt>
                <c:pt idx="2083">
                  <c:v>No</c:v>
                </c:pt>
                <c:pt idx="2084">
                  <c:v>No</c:v>
                </c:pt>
                <c:pt idx="2085">
                  <c:v>No</c:v>
                </c:pt>
                <c:pt idx="2086">
                  <c:v>Yes</c:v>
                </c:pt>
                <c:pt idx="2087">
                  <c:v>Yes</c:v>
                </c:pt>
                <c:pt idx="2088">
                  <c:v>No</c:v>
                </c:pt>
                <c:pt idx="2089">
                  <c:v>No</c:v>
                </c:pt>
                <c:pt idx="2090">
                  <c:v>No</c:v>
                </c:pt>
                <c:pt idx="2091">
                  <c:v>Yes</c:v>
                </c:pt>
                <c:pt idx="2092">
                  <c:v>Yes</c:v>
                </c:pt>
                <c:pt idx="2093">
                  <c:v>Yes</c:v>
                </c:pt>
                <c:pt idx="2094">
                  <c:v>No</c:v>
                </c:pt>
                <c:pt idx="2095">
                  <c:v>No</c:v>
                </c:pt>
                <c:pt idx="2096">
                  <c:v>No</c:v>
                </c:pt>
                <c:pt idx="2097">
                  <c:v>No</c:v>
                </c:pt>
                <c:pt idx="2098">
                  <c:v>No</c:v>
                </c:pt>
                <c:pt idx="2099">
                  <c:v>No</c:v>
                </c:pt>
                <c:pt idx="2100">
                  <c:v>No</c:v>
                </c:pt>
                <c:pt idx="2101">
                  <c:v>No</c:v>
                </c:pt>
                <c:pt idx="2102">
                  <c:v>No</c:v>
                </c:pt>
                <c:pt idx="2103">
                  <c:v>No</c:v>
                </c:pt>
                <c:pt idx="2104">
                  <c:v>No</c:v>
                </c:pt>
                <c:pt idx="2105">
                  <c:v>No</c:v>
                </c:pt>
                <c:pt idx="2106">
                  <c:v>No</c:v>
                </c:pt>
                <c:pt idx="2107">
                  <c:v>No</c:v>
                </c:pt>
                <c:pt idx="2108">
                  <c:v>No</c:v>
                </c:pt>
                <c:pt idx="2109">
                  <c:v>No</c:v>
                </c:pt>
                <c:pt idx="2110">
                  <c:v>No</c:v>
                </c:pt>
                <c:pt idx="2111">
                  <c:v>No</c:v>
                </c:pt>
                <c:pt idx="2112">
                  <c:v>No</c:v>
                </c:pt>
                <c:pt idx="2113">
                  <c:v>No</c:v>
                </c:pt>
                <c:pt idx="2114">
                  <c:v>No</c:v>
                </c:pt>
                <c:pt idx="2115">
                  <c:v>No</c:v>
                </c:pt>
                <c:pt idx="2116">
                  <c:v>No</c:v>
                </c:pt>
                <c:pt idx="2117">
                  <c:v>No</c:v>
                </c:pt>
                <c:pt idx="2118">
                  <c:v>No</c:v>
                </c:pt>
                <c:pt idx="2119">
                  <c:v>No</c:v>
                </c:pt>
                <c:pt idx="2120">
                  <c:v>No</c:v>
                </c:pt>
                <c:pt idx="2121">
                  <c:v>No</c:v>
                </c:pt>
                <c:pt idx="2122">
                  <c:v>No</c:v>
                </c:pt>
                <c:pt idx="2123">
                  <c:v>Yes</c:v>
                </c:pt>
                <c:pt idx="2124">
                  <c:v>No</c:v>
                </c:pt>
                <c:pt idx="2125">
                  <c:v>No</c:v>
                </c:pt>
                <c:pt idx="2126">
                  <c:v>No</c:v>
                </c:pt>
                <c:pt idx="2127">
                  <c:v>No</c:v>
                </c:pt>
                <c:pt idx="2128">
                  <c:v>No</c:v>
                </c:pt>
                <c:pt idx="2129">
                  <c:v>No</c:v>
                </c:pt>
                <c:pt idx="2130">
                  <c:v>No</c:v>
                </c:pt>
                <c:pt idx="2131">
                  <c:v>No</c:v>
                </c:pt>
                <c:pt idx="2132">
                  <c:v>No</c:v>
                </c:pt>
                <c:pt idx="2133">
                  <c:v>No</c:v>
                </c:pt>
                <c:pt idx="2134">
                  <c:v>No</c:v>
                </c:pt>
                <c:pt idx="2135">
                  <c:v>No</c:v>
                </c:pt>
                <c:pt idx="2136">
                  <c:v>No</c:v>
                </c:pt>
                <c:pt idx="2137">
                  <c:v>No</c:v>
                </c:pt>
                <c:pt idx="2138">
                  <c:v>No</c:v>
                </c:pt>
                <c:pt idx="2139">
                  <c:v>No</c:v>
                </c:pt>
                <c:pt idx="2140">
                  <c:v>No</c:v>
                </c:pt>
                <c:pt idx="2141">
                  <c:v>No</c:v>
                </c:pt>
                <c:pt idx="2142">
                  <c:v>Yes</c:v>
                </c:pt>
                <c:pt idx="2143">
                  <c:v>No</c:v>
                </c:pt>
                <c:pt idx="2144">
                  <c:v>No</c:v>
                </c:pt>
                <c:pt idx="2145">
                  <c:v>No</c:v>
                </c:pt>
                <c:pt idx="2146">
                  <c:v>No</c:v>
                </c:pt>
                <c:pt idx="2147">
                  <c:v>No</c:v>
                </c:pt>
                <c:pt idx="2148">
                  <c:v>No</c:v>
                </c:pt>
                <c:pt idx="2149">
                  <c:v>No</c:v>
                </c:pt>
                <c:pt idx="2150">
                  <c:v>No</c:v>
                </c:pt>
                <c:pt idx="2151">
                  <c:v>No</c:v>
                </c:pt>
                <c:pt idx="2152">
                  <c:v>No</c:v>
                </c:pt>
                <c:pt idx="2153">
                  <c:v>No</c:v>
                </c:pt>
                <c:pt idx="2154">
                  <c:v>No</c:v>
                </c:pt>
                <c:pt idx="2155">
                  <c:v>Yes</c:v>
                </c:pt>
                <c:pt idx="2156">
                  <c:v>Yes</c:v>
                </c:pt>
                <c:pt idx="2157">
                  <c:v>No</c:v>
                </c:pt>
                <c:pt idx="2158">
                  <c:v>No</c:v>
                </c:pt>
                <c:pt idx="2159">
                  <c:v>No</c:v>
                </c:pt>
                <c:pt idx="2160">
                  <c:v>No</c:v>
                </c:pt>
                <c:pt idx="2161">
                  <c:v>No</c:v>
                </c:pt>
                <c:pt idx="2162">
                  <c:v>No</c:v>
                </c:pt>
                <c:pt idx="2163">
                  <c:v>No</c:v>
                </c:pt>
                <c:pt idx="2164">
                  <c:v>No</c:v>
                </c:pt>
                <c:pt idx="2165">
                  <c:v>Yes</c:v>
                </c:pt>
                <c:pt idx="2166">
                  <c:v>No</c:v>
                </c:pt>
                <c:pt idx="2167">
                  <c:v>Yes</c:v>
                </c:pt>
                <c:pt idx="2168">
                  <c:v>No</c:v>
                </c:pt>
                <c:pt idx="2169">
                  <c:v>No</c:v>
                </c:pt>
                <c:pt idx="2170">
                  <c:v>Yes</c:v>
                </c:pt>
                <c:pt idx="2171">
                  <c:v>No</c:v>
                </c:pt>
                <c:pt idx="2172">
                  <c:v>No</c:v>
                </c:pt>
                <c:pt idx="2173">
                  <c:v>No</c:v>
                </c:pt>
                <c:pt idx="2174">
                  <c:v>Yes</c:v>
                </c:pt>
                <c:pt idx="2175">
                  <c:v>No</c:v>
                </c:pt>
                <c:pt idx="2176">
                  <c:v>No</c:v>
                </c:pt>
                <c:pt idx="2177">
                  <c:v>No</c:v>
                </c:pt>
                <c:pt idx="2178">
                  <c:v>No</c:v>
                </c:pt>
                <c:pt idx="2179">
                  <c:v>Yes</c:v>
                </c:pt>
                <c:pt idx="2180">
                  <c:v>No</c:v>
                </c:pt>
                <c:pt idx="2181">
                  <c:v>No</c:v>
                </c:pt>
                <c:pt idx="2182">
                  <c:v>No</c:v>
                </c:pt>
                <c:pt idx="2183">
                  <c:v>No</c:v>
                </c:pt>
                <c:pt idx="2184">
                  <c:v>No</c:v>
                </c:pt>
                <c:pt idx="2185">
                  <c:v>No</c:v>
                </c:pt>
                <c:pt idx="2186">
                  <c:v>Yes</c:v>
                </c:pt>
                <c:pt idx="2187">
                  <c:v>No</c:v>
                </c:pt>
                <c:pt idx="2188">
                  <c:v>No</c:v>
                </c:pt>
                <c:pt idx="2189">
                  <c:v>No</c:v>
                </c:pt>
                <c:pt idx="2190">
                  <c:v>Yes</c:v>
                </c:pt>
                <c:pt idx="2191">
                  <c:v>No</c:v>
                </c:pt>
                <c:pt idx="2192">
                  <c:v>No</c:v>
                </c:pt>
                <c:pt idx="2193">
                  <c:v>No</c:v>
                </c:pt>
                <c:pt idx="2194">
                  <c:v>Yes</c:v>
                </c:pt>
                <c:pt idx="2195">
                  <c:v>No</c:v>
                </c:pt>
                <c:pt idx="2196">
                  <c:v>No</c:v>
                </c:pt>
                <c:pt idx="2197">
                  <c:v>No</c:v>
                </c:pt>
                <c:pt idx="2198">
                  <c:v>No</c:v>
                </c:pt>
                <c:pt idx="2199">
                  <c:v>No</c:v>
                </c:pt>
                <c:pt idx="2200">
                  <c:v>No</c:v>
                </c:pt>
                <c:pt idx="2201">
                  <c:v>No</c:v>
                </c:pt>
                <c:pt idx="2202">
                  <c:v>No</c:v>
                </c:pt>
                <c:pt idx="2203">
                  <c:v>No</c:v>
                </c:pt>
                <c:pt idx="2204">
                  <c:v>No</c:v>
                </c:pt>
                <c:pt idx="2205">
                  <c:v>Yes</c:v>
                </c:pt>
                <c:pt idx="2206">
                  <c:v>No</c:v>
                </c:pt>
                <c:pt idx="2207">
                  <c:v>Yes</c:v>
                </c:pt>
                <c:pt idx="2208">
                  <c:v>No</c:v>
                </c:pt>
                <c:pt idx="2209">
                  <c:v>No</c:v>
                </c:pt>
                <c:pt idx="2210">
                  <c:v>No</c:v>
                </c:pt>
                <c:pt idx="2211">
                  <c:v>No</c:v>
                </c:pt>
                <c:pt idx="2212">
                  <c:v>No</c:v>
                </c:pt>
                <c:pt idx="2213">
                  <c:v>No</c:v>
                </c:pt>
                <c:pt idx="2214">
                  <c:v>No</c:v>
                </c:pt>
                <c:pt idx="2215">
                  <c:v>No</c:v>
                </c:pt>
                <c:pt idx="2216">
                  <c:v>No</c:v>
                </c:pt>
                <c:pt idx="2217">
                  <c:v>No</c:v>
                </c:pt>
                <c:pt idx="2218">
                  <c:v>Yes</c:v>
                </c:pt>
                <c:pt idx="2219">
                  <c:v>No</c:v>
                </c:pt>
                <c:pt idx="2220">
                  <c:v>Yes</c:v>
                </c:pt>
                <c:pt idx="2221">
                  <c:v>No</c:v>
                </c:pt>
                <c:pt idx="2222">
                  <c:v>Yes</c:v>
                </c:pt>
                <c:pt idx="2223">
                  <c:v>Yes</c:v>
                </c:pt>
                <c:pt idx="2224">
                  <c:v>No</c:v>
                </c:pt>
                <c:pt idx="2225">
                  <c:v>Yes</c:v>
                </c:pt>
                <c:pt idx="2226">
                  <c:v>No</c:v>
                </c:pt>
                <c:pt idx="2227">
                  <c:v>No</c:v>
                </c:pt>
                <c:pt idx="2228">
                  <c:v>Yes</c:v>
                </c:pt>
                <c:pt idx="2229">
                  <c:v>No</c:v>
                </c:pt>
                <c:pt idx="2230">
                  <c:v>No</c:v>
                </c:pt>
                <c:pt idx="2231">
                  <c:v>No</c:v>
                </c:pt>
                <c:pt idx="2232">
                  <c:v>No</c:v>
                </c:pt>
                <c:pt idx="2233">
                  <c:v>Yes</c:v>
                </c:pt>
                <c:pt idx="2234">
                  <c:v>No</c:v>
                </c:pt>
                <c:pt idx="2235">
                  <c:v>No</c:v>
                </c:pt>
                <c:pt idx="2236">
                  <c:v>No</c:v>
                </c:pt>
                <c:pt idx="2237">
                  <c:v>No</c:v>
                </c:pt>
                <c:pt idx="2238">
                  <c:v>No</c:v>
                </c:pt>
                <c:pt idx="2239">
                  <c:v>No</c:v>
                </c:pt>
                <c:pt idx="2240">
                  <c:v>No</c:v>
                </c:pt>
                <c:pt idx="2241">
                  <c:v>Yes</c:v>
                </c:pt>
                <c:pt idx="2242">
                  <c:v>No</c:v>
                </c:pt>
                <c:pt idx="2243">
                  <c:v>No</c:v>
                </c:pt>
                <c:pt idx="2244">
                  <c:v>No</c:v>
                </c:pt>
                <c:pt idx="2245">
                  <c:v>No</c:v>
                </c:pt>
                <c:pt idx="2246">
                  <c:v>No</c:v>
                </c:pt>
                <c:pt idx="2247">
                  <c:v>No</c:v>
                </c:pt>
                <c:pt idx="2248">
                  <c:v>No</c:v>
                </c:pt>
                <c:pt idx="2249">
                  <c:v>No</c:v>
                </c:pt>
                <c:pt idx="2250">
                  <c:v>No</c:v>
                </c:pt>
                <c:pt idx="2251">
                  <c:v>No</c:v>
                </c:pt>
                <c:pt idx="2252">
                  <c:v>No</c:v>
                </c:pt>
                <c:pt idx="2253">
                  <c:v>Yes</c:v>
                </c:pt>
                <c:pt idx="2254">
                  <c:v>No</c:v>
                </c:pt>
                <c:pt idx="2255">
                  <c:v>Yes</c:v>
                </c:pt>
                <c:pt idx="2256">
                  <c:v>No</c:v>
                </c:pt>
                <c:pt idx="2257">
                  <c:v>No</c:v>
                </c:pt>
                <c:pt idx="2258">
                  <c:v>No</c:v>
                </c:pt>
                <c:pt idx="2259">
                  <c:v>No</c:v>
                </c:pt>
                <c:pt idx="2260">
                  <c:v>No</c:v>
                </c:pt>
                <c:pt idx="2261">
                  <c:v>No</c:v>
                </c:pt>
                <c:pt idx="2262">
                  <c:v>No</c:v>
                </c:pt>
                <c:pt idx="2263">
                  <c:v>No</c:v>
                </c:pt>
                <c:pt idx="2264">
                  <c:v>Yes</c:v>
                </c:pt>
                <c:pt idx="2265">
                  <c:v>No</c:v>
                </c:pt>
                <c:pt idx="2266">
                  <c:v>No</c:v>
                </c:pt>
                <c:pt idx="2267">
                  <c:v>No</c:v>
                </c:pt>
                <c:pt idx="2268">
                  <c:v>No</c:v>
                </c:pt>
                <c:pt idx="2269">
                  <c:v>No</c:v>
                </c:pt>
                <c:pt idx="2270">
                  <c:v>No</c:v>
                </c:pt>
                <c:pt idx="2271">
                  <c:v>No</c:v>
                </c:pt>
                <c:pt idx="2272">
                  <c:v>No</c:v>
                </c:pt>
                <c:pt idx="2273">
                  <c:v>No</c:v>
                </c:pt>
                <c:pt idx="2274">
                  <c:v>No</c:v>
                </c:pt>
                <c:pt idx="2275">
                  <c:v>No</c:v>
                </c:pt>
                <c:pt idx="2276">
                  <c:v>No</c:v>
                </c:pt>
                <c:pt idx="2277">
                  <c:v>Yes</c:v>
                </c:pt>
                <c:pt idx="2278">
                  <c:v>Yes</c:v>
                </c:pt>
                <c:pt idx="2279">
                  <c:v>No</c:v>
                </c:pt>
                <c:pt idx="2280">
                  <c:v>No</c:v>
                </c:pt>
                <c:pt idx="2281">
                  <c:v>No</c:v>
                </c:pt>
                <c:pt idx="2282">
                  <c:v>No</c:v>
                </c:pt>
                <c:pt idx="2283">
                  <c:v>Yes</c:v>
                </c:pt>
                <c:pt idx="2284">
                  <c:v>No</c:v>
                </c:pt>
                <c:pt idx="2285">
                  <c:v>No</c:v>
                </c:pt>
                <c:pt idx="2286">
                  <c:v>No</c:v>
                </c:pt>
                <c:pt idx="2287">
                  <c:v>No</c:v>
                </c:pt>
                <c:pt idx="2288">
                  <c:v>No</c:v>
                </c:pt>
                <c:pt idx="2289">
                  <c:v>No</c:v>
                </c:pt>
                <c:pt idx="2290">
                  <c:v>No</c:v>
                </c:pt>
                <c:pt idx="2291">
                  <c:v>No</c:v>
                </c:pt>
                <c:pt idx="2292">
                  <c:v>No</c:v>
                </c:pt>
                <c:pt idx="2293">
                  <c:v>No</c:v>
                </c:pt>
                <c:pt idx="2294">
                  <c:v>No</c:v>
                </c:pt>
                <c:pt idx="2295">
                  <c:v>No</c:v>
                </c:pt>
                <c:pt idx="2296">
                  <c:v>Yes</c:v>
                </c:pt>
                <c:pt idx="2297">
                  <c:v>No</c:v>
                </c:pt>
                <c:pt idx="2298">
                  <c:v>No</c:v>
                </c:pt>
                <c:pt idx="2299">
                  <c:v>No</c:v>
                </c:pt>
                <c:pt idx="2300">
                  <c:v>Yes</c:v>
                </c:pt>
                <c:pt idx="2301">
                  <c:v>Yes</c:v>
                </c:pt>
                <c:pt idx="2302">
                  <c:v>Yes</c:v>
                </c:pt>
                <c:pt idx="2303">
                  <c:v>Yes</c:v>
                </c:pt>
                <c:pt idx="2304">
                  <c:v>No</c:v>
                </c:pt>
                <c:pt idx="2305">
                  <c:v>Yes</c:v>
                </c:pt>
                <c:pt idx="2306">
                  <c:v>No</c:v>
                </c:pt>
                <c:pt idx="2307">
                  <c:v>No</c:v>
                </c:pt>
                <c:pt idx="2308">
                  <c:v>Yes</c:v>
                </c:pt>
                <c:pt idx="2309">
                  <c:v>No</c:v>
                </c:pt>
                <c:pt idx="2310">
                  <c:v>Yes</c:v>
                </c:pt>
                <c:pt idx="2311">
                  <c:v>No</c:v>
                </c:pt>
                <c:pt idx="2312">
                  <c:v>No</c:v>
                </c:pt>
                <c:pt idx="2313">
                  <c:v>No</c:v>
                </c:pt>
                <c:pt idx="2314">
                  <c:v>No</c:v>
                </c:pt>
                <c:pt idx="2315">
                  <c:v>Yes</c:v>
                </c:pt>
                <c:pt idx="2316">
                  <c:v>No</c:v>
                </c:pt>
                <c:pt idx="2317">
                  <c:v>No</c:v>
                </c:pt>
                <c:pt idx="2318">
                  <c:v>No</c:v>
                </c:pt>
                <c:pt idx="2319">
                  <c:v>No</c:v>
                </c:pt>
                <c:pt idx="2320">
                  <c:v>Yes</c:v>
                </c:pt>
                <c:pt idx="2321">
                  <c:v>Yes</c:v>
                </c:pt>
                <c:pt idx="2322">
                  <c:v>No</c:v>
                </c:pt>
                <c:pt idx="2323">
                  <c:v>Yes</c:v>
                </c:pt>
                <c:pt idx="2324">
                  <c:v>No</c:v>
                </c:pt>
                <c:pt idx="2325">
                  <c:v>No</c:v>
                </c:pt>
                <c:pt idx="2326">
                  <c:v>Yes</c:v>
                </c:pt>
                <c:pt idx="2327">
                  <c:v>No</c:v>
                </c:pt>
                <c:pt idx="2328">
                  <c:v>No</c:v>
                </c:pt>
                <c:pt idx="2329">
                  <c:v>No</c:v>
                </c:pt>
                <c:pt idx="2330">
                  <c:v>No</c:v>
                </c:pt>
                <c:pt idx="2331">
                  <c:v>No</c:v>
                </c:pt>
                <c:pt idx="2332">
                  <c:v>No</c:v>
                </c:pt>
                <c:pt idx="2333">
                  <c:v>No</c:v>
                </c:pt>
                <c:pt idx="2334">
                  <c:v>No</c:v>
                </c:pt>
                <c:pt idx="2335">
                  <c:v>No</c:v>
                </c:pt>
                <c:pt idx="2336">
                  <c:v>No</c:v>
                </c:pt>
                <c:pt idx="2337">
                  <c:v>No</c:v>
                </c:pt>
                <c:pt idx="2338">
                  <c:v>No</c:v>
                </c:pt>
                <c:pt idx="2339">
                  <c:v>Yes</c:v>
                </c:pt>
                <c:pt idx="2340">
                  <c:v>No</c:v>
                </c:pt>
                <c:pt idx="2341">
                  <c:v>No</c:v>
                </c:pt>
                <c:pt idx="2342">
                  <c:v>Yes</c:v>
                </c:pt>
                <c:pt idx="2343">
                  <c:v>No</c:v>
                </c:pt>
                <c:pt idx="2344">
                  <c:v>No</c:v>
                </c:pt>
                <c:pt idx="2345">
                  <c:v>No</c:v>
                </c:pt>
                <c:pt idx="2346">
                  <c:v>No</c:v>
                </c:pt>
                <c:pt idx="2347">
                  <c:v>No</c:v>
                </c:pt>
                <c:pt idx="2348">
                  <c:v>No</c:v>
                </c:pt>
                <c:pt idx="2349">
                  <c:v>No</c:v>
                </c:pt>
                <c:pt idx="2350">
                  <c:v>No</c:v>
                </c:pt>
                <c:pt idx="2351">
                  <c:v>No</c:v>
                </c:pt>
                <c:pt idx="2352">
                  <c:v>No</c:v>
                </c:pt>
                <c:pt idx="2353">
                  <c:v>No</c:v>
                </c:pt>
                <c:pt idx="2354">
                  <c:v>No</c:v>
                </c:pt>
                <c:pt idx="2355">
                  <c:v>No</c:v>
                </c:pt>
                <c:pt idx="2356">
                  <c:v>No</c:v>
                </c:pt>
                <c:pt idx="2357">
                  <c:v>No</c:v>
                </c:pt>
                <c:pt idx="2358">
                  <c:v>Yes</c:v>
                </c:pt>
                <c:pt idx="2359">
                  <c:v>No</c:v>
                </c:pt>
                <c:pt idx="2360">
                  <c:v>No</c:v>
                </c:pt>
                <c:pt idx="2361">
                  <c:v>No</c:v>
                </c:pt>
                <c:pt idx="2362">
                  <c:v>No</c:v>
                </c:pt>
                <c:pt idx="2363">
                  <c:v>No</c:v>
                </c:pt>
                <c:pt idx="2364">
                  <c:v>No</c:v>
                </c:pt>
                <c:pt idx="2365">
                  <c:v>No</c:v>
                </c:pt>
                <c:pt idx="2366">
                  <c:v>Yes</c:v>
                </c:pt>
                <c:pt idx="2367">
                  <c:v>Yes</c:v>
                </c:pt>
                <c:pt idx="2368">
                  <c:v>No</c:v>
                </c:pt>
                <c:pt idx="2369">
                  <c:v>No</c:v>
                </c:pt>
                <c:pt idx="2370">
                  <c:v>No</c:v>
                </c:pt>
                <c:pt idx="2371">
                  <c:v>No</c:v>
                </c:pt>
                <c:pt idx="2372">
                  <c:v>No</c:v>
                </c:pt>
                <c:pt idx="2373">
                  <c:v>No</c:v>
                </c:pt>
                <c:pt idx="2374">
                  <c:v>No</c:v>
                </c:pt>
                <c:pt idx="2375">
                  <c:v>No</c:v>
                </c:pt>
                <c:pt idx="2376">
                  <c:v>No</c:v>
                </c:pt>
                <c:pt idx="2377">
                  <c:v>No</c:v>
                </c:pt>
                <c:pt idx="2378">
                  <c:v>No</c:v>
                </c:pt>
                <c:pt idx="2379">
                  <c:v>No</c:v>
                </c:pt>
                <c:pt idx="2380">
                  <c:v>No</c:v>
                </c:pt>
                <c:pt idx="2381">
                  <c:v>No</c:v>
                </c:pt>
                <c:pt idx="2382">
                  <c:v>Yes</c:v>
                </c:pt>
                <c:pt idx="2383">
                  <c:v>No</c:v>
                </c:pt>
                <c:pt idx="2384">
                  <c:v>No</c:v>
                </c:pt>
                <c:pt idx="2385">
                  <c:v>No</c:v>
                </c:pt>
                <c:pt idx="2386">
                  <c:v>No</c:v>
                </c:pt>
                <c:pt idx="2387">
                  <c:v>No</c:v>
                </c:pt>
                <c:pt idx="2388">
                  <c:v>Yes</c:v>
                </c:pt>
                <c:pt idx="2389">
                  <c:v>No</c:v>
                </c:pt>
                <c:pt idx="2390">
                  <c:v>No</c:v>
                </c:pt>
                <c:pt idx="2391">
                  <c:v>No</c:v>
                </c:pt>
                <c:pt idx="2392">
                  <c:v>Yes</c:v>
                </c:pt>
                <c:pt idx="2393">
                  <c:v>No</c:v>
                </c:pt>
                <c:pt idx="2394">
                  <c:v>No</c:v>
                </c:pt>
                <c:pt idx="2395">
                  <c:v>No</c:v>
                </c:pt>
                <c:pt idx="2396">
                  <c:v>No</c:v>
                </c:pt>
                <c:pt idx="2397">
                  <c:v>Yes</c:v>
                </c:pt>
                <c:pt idx="2398">
                  <c:v>No</c:v>
                </c:pt>
                <c:pt idx="2399">
                  <c:v>No</c:v>
                </c:pt>
                <c:pt idx="2400">
                  <c:v>No</c:v>
                </c:pt>
                <c:pt idx="2401">
                  <c:v>No</c:v>
                </c:pt>
                <c:pt idx="2402">
                  <c:v>Yes</c:v>
                </c:pt>
                <c:pt idx="2403">
                  <c:v>No</c:v>
                </c:pt>
                <c:pt idx="2404">
                  <c:v>No</c:v>
                </c:pt>
                <c:pt idx="2405">
                  <c:v>Yes</c:v>
                </c:pt>
                <c:pt idx="2406">
                  <c:v>Yes</c:v>
                </c:pt>
                <c:pt idx="2407">
                  <c:v>No</c:v>
                </c:pt>
                <c:pt idx="2408">
                  <c:v>No</c:v>
                </c:pt>
                <c:pt idx="2409">
                  <c:v>Yes</c:v>
                </c:pt>
                <c:pt idx="2410">
                  <c:v>No</c:v>
                </c:pt>
                <c:pt idx="2411">
                  <c:v>No</c:v>
                </c:pt>
                <c:pt idx="2412">
                  <c:v>No</c:v>
                </c:pt>
                <c:pt idx="2413">
                  <c:v>No</c:v>
                </c:pt>
                <c:pt idx="2414">
                  <c:v>No</c:v>
                </c:pt>
                <c:pt idx="2415">
                  <c:v>Yes</c:v>
                </c:pt>
                <c:pt idx="2416">
                  <c:v>No</c:v>
                </c:pt>
                <c:pt idx="2417">
                  <c:v>No</c:v>
                </c:pt>
                <c:pt idx="2418">
                  <c:v>No</c:v>
                </c:pt>
                <c:pt idx="2419">
                  <c:v>No</c:v>
                </c:pt>
                <c:pt idx="2420">
                  <c:v>No</c:v>
                </c:pt>
                <c:pt idx="2421">
                  <c:v>No</c:v>
                </c:pt>
                <c:pt idx="2422">
                  <c:v>No</c:v>
                </c:pt>
                <c:pt idx="2423">
                  <c:v>No</c:v>
                </c:pt>
                <c:pt idx="2424">
                  <c:v>No</c:v>
                </c:pt>
                <c:pt idx="2425">
                  <c:v>No</c:v>
                </c:pt>
                <c:pt idx="2426">
                  <c:v>No</c:v>
                </c:pt>
                <c:pt idx="2427">
                  <c:v>Yes</c:v>
                </c:pt>
                <c:pt idx="2428">
                  <c:v>Yes</c:v>
                </c:pt>
                <c:pt idx="2429">
                  <c:v>Yes</c:v>
                </c:pt>
                <c:pt idx="2430">
                  <c:v>No</c:v>
                </c:pt>
                <c:pt idx="2431">
                  <c:v>Yes</c:v>
                </c:pt>
                <c:pt idx="2432">
                  <c:v>No</c:v>
                </c:pt>
                <c:pt idx="2433">
                  <c:v>No</c:v>
                </c:pt>
                <c:pt idx="2434">
                  <c:v>No</c:v>
                </c:pt>
                <c:pt idx="2435">
                  <c:v>No</c:v>
                </c:pt>
                <c:pt idx="2436">
                  <c:v>No</c:v>
                </c:pt>
                <c:pt idx="2437">
                  <c:v>No</c:v>
                </c:pt>
                <c:pt idx="2438">
                  <c:v>Yes</c:v>
                </c:pt>
                <c:pt idx="2439">
                  <c:v>Yes</c:v>
                </c:pt>
                <c:pt idx="2440">
                  <c:v>No</c:v>
                </c:pt>
                <c:pt idx="2441">
                  <c:v>No</c:v>
                </c:pt>
                <c:pt idx="2442">
                  <c:v>No</c:v>
                </c:pt>
                <c:pt idx="2443">
                  <c:v>No</c:v>
                </c:pt>
                <c:pt idx="2444">
                  <c:v>No</c:v>
                </c:pt>
                <c:pt idx="2445">
                  <c:v>No</c:v>
                </c:pt>
                <c:pt idx="2446">
                  <c:v>No</c:v>
                </c:pt>
                <c:pt idx="2447">
                  <c:v>Yes</c:v>
                </c:pt>
                <c:pt idx="2448">
                  <c:v>No</c:v>
                </c:pt>
                <c:pt idx="2449">
                  <c:v>No</c:v>
                </c:pt>
                <c:pt idx="2450">
                  <c:v>No</c:v>
                </c:pt>
                <c:pt idx="2451">
                  <c:v>No</c:v>
                </c:pt>
                <c:pt idx="2452">
                  <c:v>No</c:v>
                </c:pt>
                <c:pt idx="2453">
                  <c:v>Yes</c:v>
                </c:pt>
                <c:pt idx="2454">
                  <c:v>No</c:v>
                </c:pt>
                <c:pt idx="2455">
                  <c:v>Yes</c:v>
                </c:pt>
                <c:pt idx="2456">
                  <c:v>No</c:v>
                </c:pt>
                <c:pt idx="2457">
                  <c:v>No</c:v>
                </c:pt>
                <c:pt idx="2458">
                  <c:v>No</c:v>
                </c:pt>
                <c:pt idx="2459">
                  <c:v>Yes</c:v>
                </c:pt>
                <c:pt idx="2460">
                  <c:v>Yes</c:v>
                </c:pt>
                <c:pt idx="2461">
                  <c:v>No</c:v>
                </c:pt>
                <c:pt idx="2462">
                  <c:v>Yes</c:v>
                </c:pt>
                <c:pt idx="2463">
                  <c:v>No</c:v>
                </c:pt>
                <c:pt idx="2464">
                  <c:v>No</c:v>
                </c:pt>
                <c:pt idx="2465">
                  <c:v>No</c:v>
                </c:pt>
                <c:pt idx="2466">
                  <c:v>No</c:v>
                </c:pt>
                <c:pt idx="2467">
                  <c:v>No</c:v>
                </c:pt>
                <c:pt idx="2468">
                  <c:v>No</c:v>
                </c:pt>
                <c:pt idx="2469">
                  <c:v>Yes</c:v>
                </c:pt>
                <c:pt idx="2470">
                  <c:v>No</c:v>
                </c:pt>
                <c:pt idx="2471">
                  <c:v>No</c:v>
                </c:pt>
                <c:pt idx="2472">
                  <c:v>Yes</c:v>
                </c:pt>
                <c:pt idx="2473">
                  <c:v>Yes</c:v>
                </c:pt>
                <c:pt idx="2474">
                  <c:v>No</c:v>
                </c:pt>
                <c:pt idx="2475">
                  <c:v>No</c:v>
                </c:pt>
                <c:pt idx="2476">
                  <c:v>No</c:v>
                </c:pt>
                <c:pt idx="2477">
                  <c:v>No</c:v>
                </c:pt>
                <c:pt idx="2478">
                  <c:v>Yes</c:v>
                </c:pt>
                <c:pt idx="2479">
                  <c:v>Yes</c:v>
                </c:pt>
                <c:pt idx="2480">
                  <c:v>No</c:v>
                </c:pt>
                <c:pt idx="2481">
                  <c:v>No</c:v>
                </c:pt>
                <c:pt idx="2482">
                  <c:v>No</c:v>
                </c:pt>
                <c:pt idx="2483">
                  <c:v>Yes</c:v>
                </c:pt>
                <c:pt idx="2484">
                  <c:v>No</c:v>
                </c:pt>
                <c:pt idx="2485">
                  <c:v>No</c:v>
                </c:pt>
                <c:pt idx="2486">
                  <c:v>No</c:v>
                </c:pt>
                <c:pt idx="2487">
                  <c:v>Yes</c:v>
                </c:pt>
                <c:pt idx="2488">
                  <c:v>No</c:v>
                </c:pt>
                <c:pt idx="2489">
                  <c:v>No</c:v>
                </c:pt>
                <c:pt idx="2490">
                  <c:v>No</c:v>
                </c:pt>
                <c:pt idx="2491">
                  <c:v>Yes</c:v>
                </c:pt>
                <c:pt idx="2492">
                  <c:v>No</c:v>
                </c:pt>
                <c:pt idx="2493">
                  <c:v>No</c:v>
                </c:pt>
                <c:pt idx="2494">
                  <c:v>No</c:v>
                </c:pt>
                <c:pt idx="2495">
                  <c:v>No</c:v>
                </c:pt>
                <c:pt idx="2496">
                  <c:v>No</c:v>
                </c:pt>
                <c:pt idx="2497">
                  <c:v>No</c:v>
                </c:pt>
                <c:pt idx="2498">
                  <c:v>No</c:v>
                </c:pt>
                <c:pt idx="2499">
                  <c:v>No</c:v>
                </c:pt>
                <c:pt idx="2500">
                  <c:v>No</c:v>
                </c:pt>
                <c:pt idx="2501">
                  <c:v>No</c:v>
                </c:pt>
                <c:pt idx="2502">
                  <c:v>No</c:v>
                </c:pt>
                <c:pt idx="2503">
                  <c:v>No</c:v>
                </c:pt>
                <c:pt idx="2504">
                  <c:v>No</c:v>
                </c:pt>
                <c:pt idx="2505">
                  <c:v>No</c:v>
                </c:pt>
                <c:pt idx="2506">
                  <c:v>No</c:v>
                </c:pt>
                <c:pt idx="2507">
                  <c:v>No</c:v>
                </c:pt>
                <c:pt idx="2508">
                  <c:v>No</c:v>
                </c:pt>
                <c:pt idx="2509">
                  <c:v>Yes</c:v>
                </c:pt>
                <c:pt idx="2510">
                  <c:v>Yes</c:v>
                </c:pt>
                <c:pt idx="2511">
                  <c:v>No</c:v>
                </c:pt>
                <c:pt idx="2512">
                  <c:v>No</c:v>
                </c:pt>
                <c:pt idx="2513">
                  <c:v>No</c:v>
                </c:pt>
                <c:pt idx="2514">
                  <c:v>No</c:v>
                </c:pt>
                <c:pt idx="2515">
                  <c:v>No</c:v>
                </c:pt>
                <c:pt idx="2516">
                  <c:v>No</c:v>
                </c:pt>
                <c:pt idx="2517">
                  <c:v>Yes</c:v>
                </c:pt>
                <c:pt idx="2518">
                  <c:v>No</c:v>
                </c:pt>
                <c:pt idx="2519">
                  <c:v>No</c:v>
                </c:pt>
                <c:pt idx="2520">
                  <c:v>No</c:v>
                </c:pt>
                <c:pt idx="2521">
                  <c:v>No</c:v>
                </c:pt>
                <c:pt idx="2522">
                  <c:v>Yes</c:v>
                </c:pt>
                <c:pt idx="2523">
                  <c:v>No</c:v>
                </c:pt>
                <c:pt idx="2524">
                  <c:v>No</c:v>
                </c:pt>
                <c:pt idx="2525">
                  <c:v>No</c:v>
                </c:pt>
                <c:pt idx="2526">
                  <c:v>No</c:v>
                </c:pt>
                <c:pt idx="2527">
                  <c:v>No</c:v>
                </c:pt>
                <c:pt idx="2528">
                  <c:v>No</c:v>
                </c:pt>
                <c:pt idx="2529">
                  <c:v>Yes</c:v>
                </c:pt>
                <c:pt idx="2530">
                  <c:v>No</c:v>
                </c:pt>
                <c:pt idx="2531">
                  <c:v>No</c:v>
                </c:pt>
                <c:pt idx="2532">
                  <c:v>No</c:v>
                </c:pt>
                <c:pt idx="2533">
                  <c:v>No</c:v>
                </c:pt>
                <c:pt idx="2534">
                  <c:v>No</c:v>
                </c:pt>
                <c:pt idx="2535">
                  <c:v>No</c:v>
                </c:pt>
                <c:pt idx="2536">
                  <c:v>No</c:v>
                </c:pt>
                <c:pt idx="2537">
                  <c:v>No</c:v>
                </c:pt>
                <c:pt idx="2538">
                  <c:v>No</c:v>
                </c:pt>
                <c:pt idx="2539">
                  <c:v>No</c:v>
                </c:pt>
                <c:pt idx="2540">
                  <c:v>No</c:v>
                </c:pt>
                <c:pt idx="2541">
                  <c:v>No</c:v>
                </c:pt>
                <c:pt idx="2542">
                  <c:v>Yes</c:v>
                </c:pt>
                <c:pt idx="2543">
                  <c:v>No</c:v>
                </c:pt>
                <c:pt idx="2544">
                  <c:v>Yes</c:v>
                </c:pt>
                <c:pt idx="2545">
                  <c:v>No</c:v>
                </c:pt>
                <c:pt idx="2546">
                  <c:v>Yes</c:v>
                </c:pt>
                <c:pt idx="2547">
                  <c:v>No</c:v>
                </c:pt>
                <c:pt idx="2548">
                  <c:v>No</c:v>
                </c:pt>
                <c:pt idx="2549">
                  <c:v>No</c:v>
                </c:pt>
                <c:pt idx="2550">
                  <c:v>No</c:v>
                </c:pt>
                <c:pt idx="2551">
                  <c:v>Yes</c:v>
                </c:pt>
                <c:pt idx="2552">
                  <c:v>No</c:v>
                </c:pt>
                <c:pt idx="2553">
                  <c:v>No</c:v>
                </c:pt>
                <c:pt idx="2554">
                  <c:v>No</c:v>
                </c:pt>
                <c:pt idx="2555">
                  <c:v>No</c:v>
                </c:pt>
                <c:pt idx="2556">
                  <c:v>No</c:v>
                </c:pt>
                <c:pt idx="2557">
                  <c:v>Yes</c:v>
                </c:pt>
                <c:pt idx="2558">
                  <c:v>No</c:v>
                </c:pt>
                <c:pt idx="2559">
                  <c:v>No</c:v>
                </c:pt>
                <c:pt idx="2560">
                  <c:v>No</c:v>
                </c:pt>
                <c:pt idx="2561">
                  <c:v>No</c:v>
                </c:pt>
                <c:pt idx="2562">
                  <c:v>No</c:v>
                </c:pt>
                <c:pt idx="2563">
                  <c:v>No</c:v>
                </c:pt>
                <c:pt idx="2564">
                  <c:v>No</c:v>
                </c:pt>
                <c:pt idx="2565">
                  <c:v>Yes</c:v>
                </c:pt>
                <c:pt idx="2566">
                  <c:v>No</c:v>
                </c:pt>
                <c:pt idx="2567">
                  <c:v>No</c:v>
                </c:pt>
                <c:pt idx="2568">
                  <c:v>Yes</c:v>
                </c:pt>
                <c:pt idx="2569">
                  <c:v>No</c:v>
                </c:pt>
                <c:pt idx="2570">
                  <c:v>No</c:v>
                </c:pt>
                <c:pt idx="2571">
                  <c:v>No</c:v>
                </c:pt>
                <c:pt idx="2572">
                  <c:v>Yes</c:v>
                </c:pt>
                <c:pt idx="2573">
                  <c:v>No</c:v>
                </c:pt>
                <c:pt idx="2574">
                  <c:v>Yes</c:v>
                </c:pt>
                <c:pt idx="2575">
                  <c:v>No</c:v>
                </c:pt>
                <c:pt idx="2576">
                  <c:v>Yes</c:v>
                </c:pt>
                <c:pt idx="2577">
                  <c:v>No</c:v>
                </c:pt>
                <c:pt idx="2578">
                  <c:v>No</c:v>
                </c:pt>
                <c:pt idx="2579">
                  <c:v>Yes</c:v>
                </c:pt>
                <c:pt idx="2580">
                  <c:v>No</c:v>
                </c:pt>
                <c:pt idx="2581">
                  <c:v>No</c:v>
                </c:pt>
                <c:pt idx="2582">
                  <c:v>No</c:v>
                </c:pt>
                <c:pt idx="2583">
                  <c:v>No</c:v>
                </c:pt>
                <c:pt idx="2584">
                  <c:v>No</c:v>
                </c:pt>
                <c:pt idx="2585">
                  <c:v>No</c:v>
                </c:pt>
                <c:pt idx="2586">
                  <c:v>No</c:v>
                </c:pt>
                <c:pt idx="2587">
                  <c:v>No</c:v>
                </c:pt>
                <c:pt idx="2588">
                  <c:v>No</c:v>
                </c:pt>
                <c:pt idx="2589">
                  <c:v>Yes</c:v>
                </c:pt>
                <c:pt idx="2590">
                  <c:v>No</c:v>
                </c:pt>
                <c:pt idx="2591">
                  <c:v>Yes</c:v>
                </c:pt>
                <c:pt idx="2592">
                  <c:v>No</c:v>
                </c:pt>
                <c:pt idx="2593">
                  <c:v>No</c:v>
                </c:pt>
                <c:pt idx="2594">
                  <c:v>No</c:v>
                </c:pt>
                <c:pt idx="2595">
                  <c:v>No</c:v>
                </c:pt>
                <c:pt idx="2596">
                  <c:v>No</c:v>
                </c:pt>
                <c:pt idx="2597">
                  <c:v>No</c:v>
                </c:pt>
                <c:pt idx="2598">
                  <c:v>No</c:v>
                </c:pt>
                <c:pt idx="2599">
                  <c:v>No</c:v>
                </c:pt>
                <c:pt idx="2600">
                  <c:v>Yes</c:v>
                </c:pt>
                <c:pt idx="2601">
                  <c:v>No</c:v>
                </c:pt>
                <c:pt idx="2602">
                  <c:v>No</c:v>
                </c:pt>
                <c:pt idx="2603">
                  <c:v>No</c:v>
                </c:pt>
                <c:pt idx="2604">
                  <c:v>Yes</c:v>
                </c:pt>
                <c:pt idx="2605">
                  <c:v>No</c:v>
                </c:pt>
                <c:pt idx="2606">
                  <c:v>No</c:v>
                </c:pt>
                <c:pt idx="2607">
                  <c:v>No</c:v>
                </c:pt>
                <c:pt idx="2608">
                  <c:v>No</c:v>
                </c:pt>
                <c:pt idx="2609">
                  <c:v>No</c:v>
                </c:pt>
                <c:pt idx="2610">
                  <c:v>Yes</c:v>
                </c:pt>
                <c:pt idx="2611">
                  <c:v>No</c:v>
                </c:pt>
                <c:pt idx="2612">
                  <c:v>No</c:v>
                </c:pt>
                <c:pt idx="2613">
                  <c:v>No</c:v>
                </c:pt>
                <c:pt idx="2614">
                  <c:v>Yes</c:v>
                </c:pt>
                <c:pt idx="2615">
                  <c:v>No</c:v>
                </c:pt>
                <c:pt idx="2616">
                  <c:v>No</c:v>
                </c:pt>
                <c:pt idx="2617">
                  <c:v>No</c:v>
                </c:pt>
                <c:pt idx="2618">
                  <c:v>No</c:v>
                </c:pt>
                <c:pt idx="2619">
                  <c:v>Yes</c:v>
                </c:pt>
                <c:pt idx="2620">
                  <c:v>No</c:v>
                </c:pt>
                <c:pt idx="2621">
                  <c:v>No</c:v>
                </c:pt>
                <c:pt idx="2622">
                  <c:v>Yes</c:v>
                </c:pt>
                <c:pt idx="2623">
                  <c:v>No</c:v>
                </c:pt>
                <c:pt idx="2624">
                  <c:v>No</c:v>
                </c:pt>
                <c:pt idx="2625">
                  <c:v>No</c:v>
                </c:pt>
                <c:pt idx="2626">
                  <c:v>No</c:v>
                </c:pt>
                <c:pt idx="2627">
                  <c:v>No</c:v>
                </c:pt>
                <c:pt idx="2628">
                  <c:v>No</c:v>
                </c:pt>
                <c:pt idx="2629">
                  <c:v>Yes</c:v>
                </c:pt>
                <c:pt idx="2630">
                  <c:v>No</c:v>
                </c:pt>
                <c:pt idx="2631">
                  <c:v>No</c:v>
                </c:pt>
                <c:pt idx="2632">
                  <c:v>No</c:v>
                </c:pt>
                <c:pt idx="2633">
                  <c:v>No</c:v>
                </c:pt>
                <c:pt idx="2634">
                  <c:v>No</c:v>
                </c:pt>
                <c:pt idx="2635">
                  <c:v>No</c:v>
                </c:pt>
                <c:pt idx="2636">
                  <c:v>No</c:v>
                </c:pt>
                <c:pt idx="2637">
                  <c:v>Yes</c:v>
                </c:pt>
                <c:pt idx="2638">
                  <c:v>No</c:v>
                </c:pt>
                <c:pt idx="2639">
                  <c:v>No</c:v>
                </c:pt>
                <c:pt idx="2640">
                  <c:v>No</c:v>
                </c:pt>
                <c:pt idx="2641">
                  <c:v>No</c:v>
                </c:pt>
                <c:pt idx="2642">
                  <c:v>No</c:v>
                </c:pt>
                <c:pt idx="2643">
                  <c:v>No</c:v>
                </c:pt>
                <c:pt idx="2644">
                  <c:v>No</c:v>
                </c:pt>
                <c:pt idx="2645">
                  <c:v>No</c:v>
                </c:pt>
                <c:pt idx="2646">
                  <c:v>No</c:v>
                </c:pt>
                <c:pt idx="2647">
                  <c:v>Yes</c:v>
                </c:pt>
                <c:pt idx="2648">
                  <c:v>No</c:v>
                </c:pt>
                <c:pt idx="2649">
                  <c:v>No</c:v>
                </c:pt>
                <c:pt idx="2650">
                  <c:v>No</c:v>
                </c:pt>
                <c:pt idx="2651">
                  <c:v>No</c:v>
                </c:pt>
                <c:pt idx="2652">
                  <c:v>No</c:v>
                </c:pt>
                <c:pt idx="2653">
                  <c:v>No</c:v>
                </c:pt>
                <c:pt idx="2654">
                  <c:v>Yes</c:v>
                </c:pt>
                <c:pt idx="2655">
                  <c:v>No</c:v>
                </c:pt>
                <c:pt idx="2656">
                  <c:v>Yes</c:v>
                </c:pt>
                <c:pt idx="2657">
                  <c:v>No</c:v>
                </c:pt>
                <c:pt idx="2658">
                  <c:v>No</c:v>
                </c:pt>
                <c:pt idx="2659">
                  <c:v>Yes</c:v>
                </c:pt>
                <c:pt idx="2660">
                  <c:v>No</c:v>
                </c:pt>
                <c:pt idx="2661">
                  <c:v>No</c:v>
                </c:pt>
                <c:pt idx="2662">
                  <c:v>No</c:v>
                </c:pt>
                <c:pt idx="2663">
                  <c:v>No</c:v>
                </c:pt>
                <c:pt idx="2664">
                  <c:v>No</c:v>
                </c:pt>
                <c:pt idx="2665">
                  <c:v>No</c:v>
                </c:pt>
                <c:pt idx="2666">
                  <c:v>No</c:v>
                </c:pt>
                <c:pt idx="2667">
                  <c:v>No</c:v>
                </c:pt>
                <c:pt idx="2668">
                  <c:v>No</c:v>
                </c:pt>
                <c:pt idx="2669">
                  <c:v>No</c:v>
                </c:pt>
                <c:pt idx="2670">
                  <c:v>No</c:v>
                </c:pt>
                <c:pt idx="2671">
                  <c:v>No</c:v>
                </c:pt>
                <c:pt idx="2672">
                  <c:v>No</c:v>
                </c:pt>
                <c:pt idx="2673">
                  <c:v>No</c:v>
                </c:pt>
                <c:pt idx="2674">
                  <c:v>Yes</c:v>
                </c:pt>
                <c:pt idx="2675">
                  <c:v>No</c:v>
                </c:pt>
                <c:pt idx="2676">
                  <c:v>No</c:v>
                </c:pt>
                <c:pt idx="2677">
                  <c:v>No</c:v>
                </c:pt>
                <c:pt idx="2678">
                  <c:v>No</c:v>
                </c:pt>
                <c:pt idx="2679">
                  <c:v>No</c:v>
                </c:pt>
                <c:pt idx="2680">
                  <c:v>No</c:v>
                </c:pt>
                <c:pt idx="2681">
                  <c:v>No</c:v>
                </c:pt>
                <c:pt idx="2682">
                  <c:v>No</c:v>
                </c:pt>
                <c:pt idx="2683">
                  <c:v>No</c:v>
                </c:pt>
                <c:pt idx="2684">
                  <c:v>Yes</c:v>
                </c:pt>
                <c:pt idx="2685">
                  <c:v>No</c:v>
                </c:pt>
                <c:pt idx="2686">
                  <c:v>No</c:v>
                </c:pt>
                <c:pt idx="2687">
                  <c:v>No</c:v>
                </c:pt>
                <c:pt idx="2688">
                  <c:v>No</c:v>
                </c:pt>
                <c:pt idx="2689">
                  <c:v>No</c:v>
                </c:pt>
                <c:pt idx="2690">
                  <c:v>No</c:v>
                </c:pt>
                <c:pt idx="2691">
                  <c:v>No</c:v>
                </c:pt>
                <c:pt idx="2692">
                  <c:v>No</c:v>
                </c:pt>
                <c:pt idx="2693">
                  <c:v>No</c:v>
                </c:pt>
                <c:pt idx="2694">
                  <c:v>No</c:v>
                </c:pt>
                <c:pt idx="2695">
                  <c:v>No</c:v>
                </c:pt>
                <c:pt idx="2696">
                  <c:v>No</c:v>
                </c:pt>
                <c:pt idx="2697">
                  <c:v>No</c:v>
                </c:pt>
                <c:pt idx="2698">
                  <c:v>No</c:v>
                </c:pt>
                <c:pt idx="2699">
                  <c:v>No</c:v>
                </c:pt>
                <c:pt idx="2700">
                  <c:v>No</c:v>
                </c:pt>
                <c:pt idx="2701">
                  <c:v>No</c:v>
                </c:pt>
                <c:pt idx="2702">
                  <c:v>No</c:v>
                </c:pt>
                <c:pt idx="2703">
                  <c:v>No</c:v>
                </c:pt>
                <c:pt idx="2704">
                  <c:v>No</c:v>
                </c:pt>
                <c:pt idx="2705">
                  <c:v>No</c:v>
                </c:pt>
                <c:pt idx="2706">
                  <c:v>No</c:v>
                </c:pt>
                <c:pt idx="2707">
                  <c:v>No</c:v>
                </c:pt>
                <c:pt idx="2708">
                  <c:v>No</c:v>
                </c:pt>
                <c:pt idx="2709">
                  <c:v>No</c:v>
                </c:pt>
                <c:pt idx="2710">
                  <c:v>Yes</c:v>
                </c:pt>
                <c:pt idx="2711">
                  <c:v>Yes</c:v>
                </c:pt>
                <c:pt idx="2712">
                  <c:v>No</c:v>
                </c:pt>
                <c:pt idx="2713">
                  <c:v>Yes</c:v>
                </c:pt>
                <c:pt idx="2714">
                  <c:v>No</c:v>
                </c:pt>
                <c:pt idx="2715">
                  <c:v>No</c:v>
                </c:pt>
                <c:pt idx="2716">
                  <c:v>No</c:v>
                </c:pt>
                <c:pt idx="2717">
                  <c:v>No</c:v>
                </c:pt>
                <c:pt idx="2718">
                  <c:v>No</c:v>
                </c:pt>
                <c:pt idx="2719">
                  <c:v>No</c:v>
                </c:pt>
                <c:pt idx="2720">
                  <c:v>Yes</c:v>
                </c:pt>
                <c:pt idx="2721">
                  <c:v>No</c:v>
                </c:pt>
                <c:pt idx="2722">
                  <c:v>No</c:v>
                </c:pt>
                <c:pt idx="2723">
                  <c:v>No</c:v>
                </c:pt>
                <c:pt idx="2724">
                  <c:v>No</c:v>
                </c:pt>
                <c:pt idx="2725">
                  <c:v>No</c:v>
                </c:pt>
                <c:pt idx="2726">
                  <c:v>No</c:v>
                </c:pt>
                <c:pt idx="2727">
                  <c:v>No</c:v>
                </c:pt>
                <c:pt idx="2728">
                  <c:v>Yes</c:v>
                </c:pt>
                <c:pt idx="2729">
                  <c:v>No</c:v>
                </c:pt>
                <c:pt idx="2730">
                  <c:v>No</c:v>
                </c:pt>
                <c:pt idx="2731">
                  <c:v>Yes</c:v>
                </c:pt>
                <c:pt idx="2732">
                  <c:v>Yes</c:v>
                </c:pt>
                <c:pt idx="2733">
                  <c:v>No</c:v>
                </c:pt>
                <c:pt idx="2734">
                  <c:v>No</c:v>
                </c:pt>
                <c:pt idx="2735">
                  <c:v>No</c:v>
                </c:pt>
                <c:pt idx="2736">
                  <c:v>No</c:v>
                </c:pt>
                <c:pt idx="2737">
                  <c:v>No</c:v>
                </c:pt>
                <c:pt idx="2738">
                  <c:v>No</c:v>
                </c:pt>
                <c:pt idx="2739">
                  <c:v>No</c:v>
                </c:pt>
                <c:pt idx="2740">
                  <c:v>No</c:v>
                </c:pt>
                <c:pt idx="2741">
                  <c:v>No</c:v>
                </c:pt>
                <c:pt idx="2742">
                  <c:v>No</c:v>
                </c:pt>
                <c:pt idx="2743">
                  <c:v>Yes</c:v>
                </c:pt>
                <c:pt idx="2744">
                  <c:v>No</c:v>
                </c:pt>
                <c:pt idx="2745">
                  <c:v>No</c:v>
                </c:pt>
                <c:pt idx="2746">
                  <c:v>No</c:v>
                </c:pt>
                <c:pt idx="2747">
                  <c:v>Yes</c:v>
                </c:pt>
                <c:pt idx="2748">
                  <c:v>No</c:v>
                </c:pt>
                <c:pt idx="2749">
                  <c:v>No</c:v>
                </c:pt>
                <c:pt idx="2750">
                  <c:v>No</c:v>
                </c:pt>
                <c:pt idx="2751">
                  <c:v>No</c:v>
                </c:pt>
                <c:pt idx="2752">
                  <c:v>No</c:v>
                </c:pt>
                <c:pt idx="2753">
                  <c:v>No</c:v>
                </c:pt>
                <c:pt idx="2754">
                  <c:v>Yes</c:v>
                </c:pt>
                <c:pt idx="2755">
                  <c:v>No</c:v>
                </c:pt>
                <c:pt idx="2756">
                  <c:v>No</c:v>
                </c:pt>
                <c:pt idx="2757">
                  <c:v>No</c:v>
                </c:pt>
                <c:pt idx="2758">
                  <c:v>No</c:v>
                </c:pt>
                <c:pt idx="2759">
                  <c:v>No</c:v>
                </c:pt>
                <c:pt idx="2760">
                  <c:v>No</c:v>
                </c:pt>
                <c:pt idx="2761">
                  <c:v>No</c:v>
                </c:pt>
                <c:pt idx="2762">
                  <c:v>No</c:v>
                </c:pt>
                <c:pt idx="2763">
                  <c:v>No</c:v>
                </c:pt>
                <c:pt idx="2764">
                  <c:v>No</c:v>
                </c:pt>
                <c:pt idx="2765">
                  <c:v>Yes</c:v>
                </c:pt>
                <c:pt idx="2766">
                  <c:v>No</c:v>
                </c:pt>
                <c:pt idx="2767">
                  <c:v>No</c:v>
                </c:pt>
                <c:pt idx="2768">
                  <c:v>No</c:v>
                </c:pt>
                <c:pt idx="2769">
                  <c:v>No</c:v>
                </c:pt>
                <c:pt idx="2770">
                  <c:v>No</c:v>
                </c:pt>
                <c:pt idx="2771">
                  <c:v>No</c:v>
                </c:pt>
                <c:pt idx="2772">
                  <c:v>Yes</c:v>
                </c:pt>
                <c:pt idx="2773">
                  <c:v>No</c:v>
                </c:pt>
                <c:pt idx="2774">
                  <c:v>No</c:v>
                </c:pt>
                <c:pt idx="2775">
                  <c:v>Yes</c:v>
                </c:pt>
                <c:pt idx="2776">
                  <c:v>No</c:v>
                </c:pt>
                <c:pt idx="2777">
                  <c:v>No</c:v>
                </c:pt>
                <c:pt idx="2778">
                  <c:v>Yes</c:v>
                </c:pt>
                <c:pt idx="2779">
                  <c:v>No</c:v>
                </c:pt>
                <c:pt idx="2780">
                  <c:v>No</c:v>
                </c:pt>
                <c:pt idx="2781">
                  <c:v>No</c:v>
                </c:pt>
                <c:pt idx="2782">
                  <c:v>No</c:v>
                </c:pt>
                <c:pt idx="2783">
                  <c:v>No</c:v>
                </c:pt>
                <c:pt idx="2784">
                  <c:v>No</c:v>
                </c:pt>
                <c:pt idx="2785">
                  <c:v>No</c:v>
                </c:pt>
                <c:pt idx="2786">
                  <c:v>No</c:v>
                </c:pt>
                <c:pt idx="2787">
                  <c:v>No</c:v>
                </c:pt>
                <c:pt idx="2788">
                  <c:v>No</c:v>
                </c:pt>
                <c:pt idx="2789">
                  <c:v>Yes</c:v>
                </c:pt>
                <c:pt idx="2790">
                  <c:v>No</c:v>
                </c:pt>
                <c:pt idx="2791">
                  <c:v>No</c:v>
                </c:pt>
                <c:pt idx="2792">
                  <c:v>No</c:v>
                </c:pt>
                <c:pt idx="2793">
                  <c:v>Yes</c:v>
                </c:pt>
                <c:pt idx="2794">
                  <c:v>No</c:v>
                </c:pt>
                <c:pt idx="2795">
                  <c:v>No</c:v>
                </c:pt>
                <c:pt idx="2796">
                  <c:v>No</c:v>
                </c:pt>
                <c:pt idx="2797">
                  <c:v>No</c:v>
                </c:pt>
                <c:pt idx="2798">
                  <c:v>No</c:v>
                </c:pt>
                <c:pt idx="2799">
                  <c:v>No</c:v>
                </c:pt>
                <c:pt idx="2800">
                  <c:v>No</c:v>
                </c:pt>
                <c:pt idx="2801">
                  <c:v>No</c:v>
                </c:pt>
                <c:pt idx="2802">
                  <c:v>No</c:v>
                </c:pt>
                <c:pt idx="2803">
                  <c:v>No</c:v>
                </c:pt>
                <c:pt idx="2804">
                  <c:v>No</c:v>
                </c:pt>
                <c:pt idx="2805">
                  <c:v>No</c:v>
                </c:pt>
                <c:pt idx="2806">
                  <c:v>No</c:v>
                </c:pt>
                <c:pt idx="2807">
                  <c:v>No</c:v>
                </c:pt>
                <c:pt idx="2808">
                  <c:v>No</c:v>
                </c:pt>
                <c:pt idx="2809">
                  <c:v>No</c:v>
                </c:pt>
                <c:pt idx="2810">
                  <c:v>No</c:v>
                </c:pt>
                <c:pt idx="2811">
                  <c:v>Yes</c:v>
                </c:pt>
                <c:pt idx="2812">
                  <c:v>No</c:v>
                </c:pt>
                <c:pt idx="2813">
                  <c:v>No</c:v>
                </c:pt>
                <c:pt idx="2814">
                  <c:v>No</c:v>
                </c:pt>
                <c:pt idx="2815">
                  <c:v>No</c:v>
                </c:pt>
                <c:pt idx="2816">
                  <c:v>No</c:v>
                </c:pt>
                <c:pt idx="2817">
                  <c:v>No</c:v>
                </c:pt>
                <c:pt idx="2818">
                  <c:v>No</c:v>
                </c:pt>
                <c:pt idx="2819">
                  <c:v>No</c:v>
                </c:pt>
                <c:pt idx="2820">
                  <c:v>No</c:v>
                </c:pt>
                <c:pt idx="2821">
                  <c:v>Yes</c:v>
                </c:pt>
                <c:pt idx="2822">
                  <c:v>No</c:v>
                </c:pt>
                <c:pt idx="2823">
                  <c:v>No</c:v>
                </c:pt>
                <c:pt idx="2824">
                  <c:v>No</c:v>
                </c:pt>
                <c:pt idx="2825">
                  <c:v>No</c:v>
                </c:pt>
                <c:pt idx="2826">
                  <c:v>No</c:v>
                </c:pt>
                <c:pt idx="2827">
                  <c:v>No</c:v>
                </c:pt>
                <c:pt idx="2828">
                  <c:v>Yes</c:v>
                </c:pt>
                <c:pt idx="2829">
                  <c:v>No</c:v>
                </c:pt>
                <c:pt idx="2830">
                  <c:v>No</c:v>
                </c:pt>
                <c:pt idx="2831">
                  <c:v>No</c:v>
                </c:pt>
                <c:pt idx="2832">
                  <c:v>No</c:v>
                </c:pt>
                <c:pt idx="2833">
                  <c:v>No</c:v>
                </c:pt>
                <c:pt idx="2834">
                  <c:v>No</c:v>
                </c:pt>
                <c:pt idx="2835">
                  <c:v>No</c:v>
                </c:pt>
                <c:pt idx="2836">
                  <c:v>No</c:v>
                </c:pt>
                <c:pt idx="2837">
                  <c:v>No</c:v>
                </c:pt>
                <c:pt idx="2838">
                  <c:v>No</c:v>
                </c:pt>
                <c:pt idx="2839">
                  <c:v>No</c:v>
                </c:pt>
                <c:pt idx="2840">
                  <c:v>Yes</c:v>
                </c:pt>
                <c:pt idx="2841">
                  <c:v>Yes</c:v>
                </c:pt>
                <c:pt idx="2842">
                  <c:v>No</c:v>
                </c:pt>
                <c:pt idx="2843">
                  <c:v>No</c:v>
                </c:pt>
                <c:pt idx="2844">
                  <c:v>No</c:v>
                </c:pt>
                <c:pt idx="2845">
                  <c:v>Yes</c:v>
                </c:pt>
                <c:pt idx="2846">
                  <c:v>No</c:v>
                </c:pt>
                <c:pt idx="2847">
                  <c:v>No</c:v>
                </c:pt>
                <c:pt idx="2848">
                  <c:v>No</c:v>
                </c:pt>
                <c:pt idx="2849">
                  <c:v>No</c:v>
                </c:pt>
                <c:pt idx="2850">
                  <c:v>No</c:v>
                </c:pt>
                <c:pt idx="2851">
                  <c:v>No</c:v>
                </c:pt>
                <c:pt idx="2852">
                  <c:v>Yes</c:v>
                </c:pt>
                <c:pt idx="2853">
                  <c:v>No</c:v>
                </c:pt>
                <c:pt idx="2854">
                  <c:v>No</c:v>
                </c:pt>
                <c:pt idx="2855">
                  <c:v>No</c:v>
                </c:pt>
                <c:pt idx="2856">
                  <c:v>No</c:v>
                </c:pt>
                <c:pt idx="2857">
                  <c:v>No</c:v>
                </c:pt>
                <c:pt idx="2858">
                  <c:v>No</c:v>
                </c:pt>
                <c:pt idx="2859">
                  <c:v>No</c:v>
                </c:pt>
                <c:pt idx="2860">
                  <c:v>No</c:v>
                </c:pt>
                <c:pt idx="2861">
                  <c:v>No</c:v>
                </c:pt>
                <c:pt idx="2862">
                  <c:v>No</c:v>
                </c:pt>
                <c:pt idx="2863">
                  <c:v>No</c:v>
                </c:pt>
                <c:pt idx="2864">
                  <c:v>No</c:v>
                </c:pt>
                <c:pt idx="2865">
                  <c:v>No</c:v>
                </c:pt>
                <c:pt idx="2866">
                  <c:v>No</c:v>
                </c:pt>
                <c:pt idx="2867">
                  <c:v>No</c:v>
                </c:pt>
                <c:pt idx="2868">
                  <c:v>No</c:v>
                </c:pt>
                <c:pt idx="2869">
                  <c:v>No</c:v>
                </c:pt>
                <c:pt idx="2870">
                  <c:v>No</c:v>
                </c:pt>
                <c:pt idx="2871">
                  <c:v>No</c:v>
                </c:pt>
                <c:pt idx="2872">
                  <c:v>No</c:v>
                </c:pt>
                <c:pt idx="2873">
                  <c:v>No</c:v>
                </c:pt>
                <c:pt idx="2874">
                  <c:v>No</c:v>
                </c:pt>
                <c:pt idx="2875">
                  <c:v>No</c:v>
                </c:pt>
                <c:pt idx="2876">
                  <c:v>No</c:v>
                </c:pt>
                <c:pt idx="2877">
                  <c:v>No</c:v>
                </c:pt>
                <c:pt idx="2878">
                  <c:v>Yes</c:v>
                </c:pt>
                <c:pt idx="2879">
                  <c:v>No</c:v>
                </c:pt>
                <c:pt idx="2880">
                  <c:v>No</c:v>
                </c:pt>
                <c:pt idx="2881">
                  <c:v>No</c:v>
                </c:pt>
                <c:pt idx="2882">
                  <c:v>No</c:v>
                </c:pt>
                <c:pt idx="2883">
                  <c:v>Yes</c:v>
                </c:pt>
                <c:pt idx="2884">
                  <c:v>No</c:v>
                </c:pt>
                <c:pt idx="2885">
                  <c:v>No</c:v>
                </c:pt>
                <c:pt idx="2886">
                  <c:v>Yes</c:v>
                </c:pt>
                <c:pt idx="2887">
                  <c:v>No</c:v>
                </c:pt>
                <c:pt idx="2888">
                  <c:v>No</c:v>
                </c:pt>
                <c:pt idx="2889">
                  <c:v>No</c:v>
                </c:pt>
                <c:pt idx="2890">
                  <c:v>No</c:v>
                </c:pt>
                <c:pt idx="2891">
                  <c:v>Yes</c:v>
                </c:pt>
                <c:pt idx="2892">
                  <c:v>No</c:v>
                </c:pt>
                <c:pt idx="2893">
                  <c:v>No</c:v>
                </c:pt>
                <c:pt idx="2894">
                  <c:v>Yes</c:v>
                </c:pt>
                <c:pt idx="2895">
                  <c:v>No</c:v>
                </c:pt>
                <c:pt idx="2896">
                  <c:v>No</c:v>
                </c:pt>
                <c:pt idx="2897">
                  <c:v>No</c:v>
                </c:pt>
                <c:pt idx="2898">
                  <c:v>No</c:v>
                </c:pt>
                <c:pt idx="2899">
                  <c:v>No</c:v>
                </c:pt>
                <c:pt idx="2900">
                  <c:v>Yes</c:v>
                </c:pt>
                <c:pt idx="2901">
                  <c:v>No</c:v>
                </c:pt>
                <c:pt idx="2902">
                  <c:v>No</c:v>
                </c:pt>
                <c:pt idx="2903">
                  <c:v>No</c:v>
                </c:pt>
                <c:pt idx="2904">
                  <c:v>No</c:v>
                </c:pt>
                <c:pt idx="2905">
                  <c:v>No</c:v>
                </c:pt>
                <c:pt idx="2906">
                  <c:v>Yes</c:v>
                </c:pt>
                <c:pt idx="2907">
                  <c:v>No</c:v>
                </c:pt>
                <c:pt idx="2908">
                  <c:v>No</c:v>
                </c:pt>
                <c:pt idx="2909">
                  <c:v>No</c:v>
                </c:pt>
                <c:pt idx="2910">
                  <c:v>No</c:v>
                </c:pt>
                <c:pt idx="2911">
                  <c:v>No</c:v>
                </c:pt>
                <c:pt idx="2912">
                  <c:v>Yes</c:v>
                </c:pt>
                <c:pt idx="2913">
                  <c:v>No</c:v>
                </c:pt>
                <c:pt idx="2914">
                  <c:v>No</c:v>
                </c:pt>
                <c:pt idx="2915">
                  <c:v>No</c:v>
                </c:pt>
                <c:pt idx="2916">
                  <c:v>No</c:v>
                </c:pt>
                <c:pt idx="2917">
                  <c:v>No</c:v>
                </c:pt>
                <c:pt idx="2918">
                  <c:v>Yes</c:v>
                </c:pt>
                <c:pt idx="2919">
                  <c:v>No</c:v>
                </c:pt>
                <c:pt idx="2920">
                  <c:v>No</c:v>
                </c:pt>
                <c:pt idx="2921">
                  <c:v>No</c:v>
                </c:pt>
                <c:pt idx="2922">
                  <c:v>No</c:v>
                </c:pt>
                <c:pt idx="2923">
                  <c:v>No</c:v>
                </c:pt>
                <c:pt idx="2924">
                  <c:v>No</c:v>
                </c:pt>
                <c:pt idx="2925">
                  <c:v>Yes</c:v>
                </c:pt>
                <c:pt idx="2926">
                  <c:v>No</c:v>
                </c:pt>
                <c:pt idx="2927">
                  <c:v>No</c:v>
                </c:pt>
                <c:pt idx="2928">
                  <c:v>No</c:v>
                </c:pt>
                <c:pt idx="2929">
                  <c:v>No</c:v>
                </c:pt>
                <c:pt idx="2930">
                  <c:v>Yes</c:v>
                </c:pt>
                <c:pt idx="2931">
                  <c:v>No</c:v>
                </c:pt>
                <c:pt idx="2932">
                  <c:v>Yes</c:v>
                </c:pt>
                <c:pt idx="2933">
                  <c:v>No</c:v>
                </c:pt>
                <c:pt idx="2934">
                  <c:v>No</c:v>
                </c:pt>
                <c:pt idx="2935">
                  <c:v>No</c:v>
                </c:pt>
                <c:pt idx="2936">
                  <c:v>No</c:v>
                </c:pt>
                <c:pt idx="2937">
                  <c:v>No</c:v>
                </c:pt>
                <c:pt idx="2938">
                  <c:v>No</c:v>
                </c:pt>
                <c:pt idx="2939">
                  <c:v>No</c:v>
                </c:pt>
                <c:pt idx="2940">
                  <c:v>Yes</c:v>
                </c:pt>
                <c:pt idx="2941">
                  <c:v>Yes</c:v>
                </c:pt>
                <c:pt idx="2942">
                  <c:v>No</c:v>
                </c:pt>
                <c:pt idx="2943">
                  <c:v>No</c:v>
                </c:pt>
                <c:pt idx="2944">
                  <c:v>Yes</c:v>
                </c:pt>
                <c:pt idx="2945">
                  <c:v>No</c:v>
                </c:pt>
                <c:pt idx="2946">
                  <c:v>No</c:v>
                </c:pt>
                <c:pt idx="2947">
                  <c:v>No</c:v>
                </c:pt>
                <c:pt idx="2948">
                  <c:v>No</c:v>
                </c:pt>
                <c:pt idx="2949">
                  <c:v>Yes</c:v>
                </c:pt>
                <c:pt idx="2950">
                  <c:v>Yes</c:v>
                </c:pt>
                <c:pt idx="2951">
                  <c:v>No</c:v>
                </c:pt>
                <c:pt idx="2952">
                  <c:v>No</c:v>
                </c:pt>
                <c:pt idx="2953">
                  <c:v>No</c:v>
                </c:pt>
                <c:pt idx="2954">
                  <c:v>No</c:v>
                </c:pt>
                <c:pt idx="2955">
                  <c:v>No</c:v>
                </c:pt>
                <c:pt idx="2956">
                  <c:v>No</c:v>
                </c:pt>
                <c:pt idx="2957">
                  <c:v>No</c:v>
                </c:pt>
                <c:pt idx="2958">
                  <c:v>No</c:v>
                </c:pt>
                <c:pt idx="2959">
                  <c:v>No</c:v>
                </c:pt>
                <c:pt idx="2960">
                  <c:v>No</c:v>
                </c:pt>
                <c:pt idx="2961">
                  <c:v>No</c:v>
                </c:pt>
                <c:pt idx="2962">
                  <c:v>Yes</c:v>
                </c:pt>
                <c:pt idx="2963">
                  <c:v>Yes</c:v>
                </c:pt>
                <c:pt idx="2964">
                  <c:v>No</c:v>
                </c:pt>
                <c:pt idx="2965">
                  <c:v>No</c:v>
                </c:pt>
                <c:pt idx="2966">
                  <c:v>Yes</c:v>
                </c:pt>
                <c:pt idx="2967">
                  <c:v>No</c:v>
                </c:pt>
                <c:pt idx="2968">
                  <c:v>No</c:v>
                </c:pt>
                <c:pt idx="2969">
                  <c:v>No</c:v>
                </c:pt>
                <c:pt idx="2970">
                  <c:v>No</c:v>
                </c:pt>
                <c:pt idx="2971">
                  <c:v>No</c:v>
                </c:pt>
                <c:pt idx="2972">
                  <c:v>No</c:v>
                </c:pt>
                <c:pt idx="2973">
                  <c:v>No</c:v>
                </c:pt>
                <c:pt idx="2974">
                  <c:v>No</c:v>
                </c:pt>
                <c:pt idx="2975">
                  <c:v>No</c:v>
                </c:pt>
                <c:pt idx="2976">
                  <c:v>No</c:v>
                </c:pt>
                <c:pt idx="2977">
                  <c:v>No</c:v>
                </c:pt>
                <c:pt idx="2978">
                  <c:v>No</c:v>
                </c:pt>
                <c:pt idx="2979">
                  <c:v>No</c:v>
                </c:pt>
                <c:pt idx="2980">
                  <c:v>No</c:v>
                </c:pt>
                <c:pt idx="2981">
                  <c:v>No</c:v>
                </c:pt>
                <c:pt idx="2982">
                  <c:v>No</c:v>
                </c:pt>
                <c:pt idx="2983">
                  <c:v>No</c:v>
                </c:pt>
                <c:pt idx="2984">
                  <c:v>No</c:v>
                </c:pt>
                <c:pt idx="2985">
                  <c:v>No</c:v>
                </c:pt>
                <c:pt idx="2986">
                  <c:v>Yes</c:v>
                </c:pt>
                <c:pt idx="2987">
                  <c:v>No</c:v>
                </c:pt>
                <c:pt idx="2988">
                  <c:v>No</c:v>
                </c:pt>
                <c:pt idx="2989">
                  <c:v>No</c:v>
                </c:pt>
                <c:pt idx="2990">
                  <c:v>No</c:v>
                </c:pt>
                <c:pt idx="2991">
                  <c:v>No</c:v>
                </c:pt>
                <c:pt idx="2992">
                  <c:v>No</c:v>
                </c:pt>
                <c:pt idx="2993">
                  <c:v>No</c:v>
                </c:pt>
                <c:pt idx="2994">
                  <c:v>No</c:v>
                </c:pt>
                <c:pt idx="2995">
                  <c:v>No</c:v>
                </c:pt>
                <c:pt idx="2996">
                  <c:v>No</c:v>
                </c:pt>
                <c:pt idx="2997">
                  <c:v>No</c:v>
                </c:pt>
                <c:pt idx="2998">
                  <c:v>No</c:v>
                </c:pt>
                <c:pt idx="2999">
                  <c:v>No</c:v>
                </c:pt>
                <c:pt idx="3000">
                  <c:v>Yes</c:v>
                </c:pt>
                <c:pt idx="3001">
                  <c:v>No</c:v>
                </c:pt>
                <c:pt idx="3002">
                  <c:v>Yes</c:v>
                </c:pt>
                <c:pt idx="3003">
                  <c:v>Yes</c:v>
                </c:pt>
                <c:pt idx="3004">
                  <c:v>No</c:v>
                </c:pt>
                <c:pt idx="3005">
                  <c:v>No</c:v>
                </c:pt>
                <c:pt idx="3006">
                  <c:v>No</c:v>
                </c:pt>
                <c:pt idx="3007">
                  <c:v>No</c:v>
                </c:pt>
                <c:pt idx="3008">
                  <c:v>No</c:v>
                </c:pt>
                <c:pt idx="3009">
                  <c:v>No</c:v>
                </c:pt>
                <c:pt idx="3010">
                  <c:v>No</c:v>
                </c:pt>
                <c:pt idx="3011">
                  <c:v>No</c:v>
                </c:pt>
                <c:pt idx="3012">
                  <c:v>Yes</c:v>
                </c:pt>
                <c:pt idx="3013">
                  <c:v>No</c:v>
                </c:pt>
                <c:pt idx="3014">
                  <c:v>No</c:v>
                </c:pt>
                <c:pt idx="3015">
                  <c:v>No</c:v>
                </c:pt>
                <c:pt idx="3016">
                  <c:v>No</c:v>
                </c:pt>
                <c:pt idx="3017">
                  <c:v>No</c:v>
                </c:pt>
                <c:pt idx="3018">
                  <c:v>No</c:v>
                </c:pt>
                <c:pt idx="3019">
                  <c:v>No</c:v>
                </c:pt>
                <c:pt idx="3020">
                  <c:v>No</c:v>
                </c:pt>
                <c:pt idx="3021">
                  <c:v>No</c:v>
                </c:pt>
                <c:pt idx="3022">
                  <c:v>No</c:v>
                </c:pt>
                <c:pt idx="3023">
                  <c:v>No</c:v>
                </c:pt>
                <c:pt idx="3024">
                  <c:v>Yes</c:v>
                </c:pt>
                <c:pt idx="3025">
                  <c:v>No</c:v>
                </c:pt>
                <c:pt idx="3026">
                  <c:v>No</c:v>
                </c:pt>
                <c:pt idx="3027">
                  <c:v>No</c:v>
                </c:pt>
                <c:pt idx="3028">
                  <c:v>No</c:v>
                </c:pt>
                <c:pt idx="3029">
                  <c:v>No</c:v>
                </c:pt>
                <c:pt idx="3030">
                  <c:v>No</c:v>
                </c:pt>
                <c:pt idx="3031">
                  <c:v>Yes</c:v>
                </c:pt>
                <c:pt idx="3032">
                  <c:v>No</c:v>
                </c:pt>
                <c:pt idx="3033">
                  <c:v>No</c:v>
                </c:pt>
                <c:pt idx="3034">
                  <c:v>No</c:v>
                </c:pt>
                <c:pt idx="3035">
                  <c:v>No</c:v>
                </c:pt>
                <c:pt idx="3036">
                  <c:v>Yes</c:v>
                </c:pt>
                <c:pt idx="3037">
                  <c:v>No</c:v>
                </c:pt>
                <c:pt idx="3038">
                  <c:v>No</c:v>
                </c:pt>
                <c:pt idx="3039">
                  <c:v>Yes</c:v>
                </c:pt>
                <c:pt idx="3040">
                  <c:v>No</c:v>
                </c:pt>
                <c:pt idx="3041">
                  <c:v>No</c:v>
                </c:pt>
                <c:pt idx="3042">
                  <c:v>Yes</c:v>
                </c:pt>
                <c:pt idx="3043">
                  <c:v>No</c:v>
                </c:pt>
                <c:pt idx="3044">
                  <c:v>No</c:v>
                </c:pt>
                <c:pt idx="3045">
                  <c:v>No</c:v>
                </c:pt>
                <c:pt idx="3046">
                  <c:v>No</c:v>
                </c:pt>
                <c:pt idx="3047">
                  <c:v>No</c:v>
                </c:pt>
                <c:pt idx="3048">
                  <c:v>No</c:v>
                </c:pt>
                <c:pt idx="3049">
                  <c:v>Yes</c:v>
                </c:pt>
                <c:pt idx="3050">
                  <c:v>No</c:v>
                </c:pt>
                <c:pt idx="3051">
                  <c:v>No</c:v>
                </c:pt>
                <c:pt idx="3052">
                  <c:v>No</c:v>
                </c:pt>
                <c:pt idx="3053">
                  <c:v>No</c:v>
                </c:pt>
                <c:pt idx="3054">
                  <c:v>No</c:v>
                </c:pt>
                <c:pt idx="3055">
                  <c:v>No</c:v>
                </c:pt>
                <c:pt idx="3056">
                  <c:v>No</c:v>
                </c:pt>
                <c:pt idx="3057">
                  <c:v>No</c:v>
                </c:pt>
                <c:pt idx="3058">
                  <c:v>No</c:v>
                </c:pt>
                <c:pt idx="3059">
                  <c:v>No</c:v>
                </c:pt>
                <c:pt idx="3060">
                  <c:v>Yes</c:v>
                </c:pt>
                <c:pt idx="3061">
                  <c:v>No</c:v>
                </c:pt>
                <c:pt idx="3062">
                  <c:v>Yes</c:v>
                </c:pt>
                <c:pt idx="3063">
                  <c:v>No</c:v>
                </c:pt>
                <c:pt idx="3064">
                  <c:v>No</c:v>
                </c:pt>
                <c:pt idx="3065">
                  <c:v>No</c:v>
                </c:pt>
                <c:pt idx="3066">
                  <c:v>No</c:v>
                </c:pt>
                <c:pt idx="3067">
                  <c:v>No</c:v>
                </c:pt>
                <c:pt idx="3068">
                  <c:v>No</c:v>
                </c:pt>
                <c:pt idx="3069">
                  <c:v>No</c:v>
                </c:pt>
                <c:pt idx="3070">
                  <c:v>No</c:v>
                </c:pt>
                <c:pt idx="3071">
                  <c:v>No</c:v>
                </c:pt>
                <c:pt idx="3072">
                  <c:v>No</c:v>
                </c:pt>
                <c:pt idx="3073">
                  <c:v>Yes</c:v>
                </c:pt>
                <c:pt idx="3074">
                  <c:v>Yes</c:v>
                </c:pt>
                <c:pt idx="3075">
                  <c:v>No</c:v>
                </c:pt>
                <c:pt idx="3076">
                  <c:v>No</c:v>
                </c:pt>
                <c:pt idx="3077">
                  <c:v>Yes</c:v>
                </c:pt>
                <c:pt idx="3078">
                  <c:v>No</c:v>
                </c:pt>
                <c:pt idx="3079">
                  <c:v>No</c:v>
                </c:pt>
                <c:pt idx="3080">
                  <c:v>Yes</c:v>
                </c:pt>
                <c:pt idx="3081">
                  <c:v>No</c:v>
                </c:pt>
                <c:pt idx="3082">
                  <c:v>Yes</c:v>
                </c:pt>
                <c:pt idx="3083">
                  <c:v>No</c:v>
                </c:pt>
                <c:pt idx="3084">
                  <c:v>No</c:v>
                </c:pt>
                <c:pt idx="3085">
                  <c:v>No</c:v>
                </c:pt>
                <c:pt idx="3086">
                  <c:v>Yes</c:v>
                </c:pt>
                <c:pt idx="3087">
                  <c:v>No</c:v>
                </c:pt>
                <c:pt idx="3088">
                  <c:v>No</c:v>
                </c:pt>
                <c:pt idx="3089">
                  <c:v>No</c:v>
                </c:pt>
                <c:pt idx="3090">
                  <c:v>No</c:v>
                </c:pt>
                <c:pt idx="3091">
                  <c:v>No</c:v>
                </c:pt>
                <c:pt idx="3092">
                  <c:v>No</c:v>
                </c:pt>
                <c:pt idx="3093">
                  <c:v>Yes</c:v>
                </c:pt>
                <c:pt idx="3094">
                  <c:v>No</c:v>
                </c:pt>
                <c:pt idx="3095">
                  <c:v>Yes</c:v>
                </c:pt>
                <c:pt idx="3096">
                  <c:v>Yes</c:v>
                </c:pt>
                <c:pt idx="3097">
                  <c:v>No</c:v>
                </c:pt>
                <c:pt idx="3098">
                  <c:v>No</c:v>
                </c:pt>
                <c:pt idx="3099">
                  <c:v>No</c:v>
                </c:pt>
                <c:pt idx="3100">
                  <c:v>No</c:v>
                </c:pt>
                <c:pt idx="3101">
                  <c:v>No</c:v>
                </c:pt>
                <c:pt idx="3102">
                  <c:v>No</c:v>
                </c:pt>
                <c:pt idx="3103">
                  <c:v>No</c:v>
                </c:pt>
                <c:pt idx="3104">
                  <c:v>No</c:v>
                </c:pt>
                <c:pt idx="3105">
                  <c:v>No</c:v>
                </c:pt>
                <c:pt idx="3106">
                  <c:v>No</c:v>
                </c:pt>
                <c:pt idx="3107">
                  <c:v>No</c:v>
                </c:pt>
                <c:pt idx="3108">
                  <c:v>No</c:v>
                </c:pt>
                <c:pt idx="3109">
                  <c:v>Yes</c:v>
                </c:pt>
                <c:pt idx="3110">
                  <c:v>No</c:v>
                </c:pt>
                <c:pt idx="3111">
                  <c:v>No</c:v>
                </c:pt>
                <c:pt idx="3112">
                  <c:v>Yes</c:v>
                </c:pt>
                <c:pt idx="3113">
                  <c:v>Yes</c:v>
                </c:pt>
                <c:pt idx="3114">
                  <c:v>No</c:v>
                </c:pt>
                <c:pt idx="3115">
                  <c:v>No</c:v>
                </c:pt>
                <c:pt idx="3116">
                  <c:v>No</c:v>
                </c:pt>
                <c:pt idx="3117">
                  <c:v>No</c:v>
                </c:pt>
                <c:pt idx="3118">
                  <c:v>No</c:v>
                </c:pt>
                <c:pt idx="3119">
                  <c:v>No</c:v>
                </c:pt>
                <c:pt idx="3120">
                  <c:v>No</c:v>
                </c:pt>
                <c:pt idx="3121">
                  <c:v>No</c:v>
                </c:pt>
                <c:pt idx="3122">
                  <c:v>No</c:v>
                </c:pt>
                <c:pt idx="3123">
                  <c:v>No</c:v>
                </c:pt>
                <c:pt idx="3124">
                  <c:v>No</c:v>
                </c:pt>
                <c:pt idx="3125">
                  <c:v>Yes</c:v>
                </c:pt>
                <c:pt idx="3126">
                  <c:v>No</c:v>
                </c:pt>
                <c:pt idx="3127">
                  <c:v>Yes</c:v>
                </c:pt>
                <c:pt idx="3128">
                  <c:v>No</c:v>
                </c:pt>
                <c:pt idx="3129">
                  <c:v>No</c:v>
                </c:pt>
                <c:pt idx="3130">
                  <c:v>No</c:v>
                </c:pt>
                <c:pt idx="3131">
                  <c:v>No</c:v>
                </c:pt>
                <c:pt idx="3132">
                  <c:v>No</c:v>
                </c:pt>
                <c:pt idx="3133">
                  <c:v>No</c:v>
                </c:pt>
                <c:pt idx="3134">
                  <c:v>No</c:v>
                </c:pt>
                <c:pt idx="3135">
                  <c:v>Yes</c:v>
                </c:pt>
                <c:pt idx="3136">
                  <c:v>No</c:v>
                </c:pt>
                <c:pt idx="3137">
                  <c:v>No</c:v>
                </c:pt>
                <c:pt idx="3138">
                  <c:v>Yes</c:v>
                </c:pt>
                <c:pt idx="3139">
                  <c:v>Yes</c:v>
                </c:pt>
                <c:pt idx="3140">
                  <c:v>No</c:v>
                </c:pt>
                <c:pt idx="3141">
                  <c:v>No</c:v>
                </c:pt>
                <c:pt idx="3142">
                  <c:v>No</c:v>
                </c:pt>
                <c:pt idx="3143">
                  <c:v>No</c:v>
                </c:pt>
                <c:pt idx="3144">
                  <c:v>No</c:v>
                </c:pt>
                <c:pt idx="3145">
                  <c:v>No</c:v>
                </c:pt>
                <c:pt idx="3146">
                  <c:v>No</c:v>
                </c:pt>
                <c:pt idx="3147">
                  <c:v>No</c:v>
                </c:pt>
                <c:pt idx="3148">
                  <c:v>No</c:v>
                </c:pt>
                <c:pt idx="3149">
                  <c:v>No</c:v>
                </c:pt>
                <c:pt idx="3150">
                  <c:v>No</c:v>
                </c:pt>
                <c:pt idx="3151">
                  <c:v>No</c:v>
                </c:pt>
                <c:pt idx="3152">
                  <c:v>Yes</c:v>
                </c:pt>
                <c:pt idx="3153">
                  <c:v>No</c:v>
                </c:pt>
                <c:pt idx="3154">
                  <c:v>No</c:v>
                </c:pt>
                <c:pt idx="3155">
                  <c:v>No</c:v>
                </c:pt>
                <c:pt idx="3156">
                  <c:v>No</c:v>
                </c:pt>
                <c:pt idx="3157">
                  <c:v>No</c:v>
                </c:pt>
                <c:pt idx="3158">
                  <c:v>No</c:v>
                </c:pt>
                <c:pt idx="3159">
                  <c:v>Yes</c:v>
                </c:pt>
                <c:pt idx="3160">
                  <c:v>No</c:v>
                </c:pt>
                <c:pt idx="3161">
                  <c:v>No</c:v>
                </c:pt>
                <c:pt idx="3162">
                  <c:v>No</c:v>
                </c:pt>
                <c:pt idx="3163">
                  <c:v>No</c:v>
                </c:pt>
                <c:pt idx="3164">
                  <c:v>No</c:v>
                </c:pt>
                <c:pt idx="3165">
                  <c:v>No</c:v>
                </c:pt>
                <c:pt idx="3166">
                  <c:v>No</c:v>
                </c:pt>
                <c:pt idx="3167">
                  <c:v>Yes</c:v>
                </c:pt>
                <c:pt idx="3168">
                  <c:v>No</c:v>
                </c:pt>
                <c:pt idx="3169">
                  <c:v>No</c:v>
                </c:pt>
                <c:pt idx="3170">
                  <c:v>No</c:v>
                </c:pt>
                <c:pt idx="3171">
                  <c:v>No</c:v>
                </c:pt>
                <c:pt idx="3172">
                  <c:v>No</c:v>
                </c:pt>
                <c:pt idx="3173">
                  <c:v>No</c:v>
                </c:pt>
                <c:pt idx="3174">
                  <c:v>No</c:v>
                </c:pt>
                <c:pt idx="3175">
                  <c:v>No</c:v>
                </c:pt>
                <c:pt idx="3176">
                  <c:v>No</c:v>
                </c:pt>
                <c:pt idx="3177">
                  <c:v>No</c:v>
                </c:pt>
                <c:pt idx="3178">
                  <c:v>No</c:v>
                </c:pt>
                <c:pt idx="3179">
                  <c:v>Yes</c:v>
                </c:pt>
                <c:pt idx="3180">
                  <c:v>Yes</c:v>
                </c:pt>
                <c:pt idx="3181">
                  <c:v>No</c:v>
                </c:pt>
                <c:pt idx="3182">
                  <c:v>No</c:v>
                </c:pt>
                <c:pt idx="3183">
                  <c:v>No</c:v>
                </c:pt>
                <c:pt idx="3184">
                  <c:v>No</c:v>
                </c:pt>
                <c:pt idx="3185">
                  <c:v>No</c:v>
                </c:pt>
                <c:pt idx="3186">
                  <c:v>No</c:v>
                </c:pt>
                <c:pt idx="3187">
                  <c:v>No</c:v>
                </c:pt>
                <c:pt idx="3188">
                  <c:v>No</c:v>
                </c:pt>
                <c:pt idx="3189">
                  <c:v>No</c:v>
                </c:pt>
                <c:pt idx="3190">
                  <c:v>No</c:v>
                </c:pt>
                <c:pt idx="3191">
                  <c:v>No</c:v>
                </c:pt>
                <c:pt idx="3192">
                  <c:v>No</c:v>
                </c:pt>
                <c:pt idx="3193">
                  <c:v>Yes</c:v>
                </c:pt>
                <c:pt idx="3194">
                  <c:v>No</c:v>
                </c:pt>
                <c:pt idx="3195">
                  <c:v>No</c:v>
                </c:pt>
                <c:pt idx="3196">
                  <c:v>No</c:v>
                </c:pt>
                <c:pt idx="3197">
                  <c:v>No</c:v>
                </c:pt>
                <c:pt idx="3198">
                  <c:v>No</c:v>
                </c:pt>
                <c:pt idx="3199">
                  <c:v>No</c:v>
                </c:pt>
                <c:pt idx="3200">
                  <c:v>No</c:v>
                </c:pt>
                <c:pt idx="3201">
                  <c:v>No</c:v>
                </c:pt>
                <c:pt idx="3202">
                  <c:v>No</c:v>
                </c:pt>
                <c:pt idx="3203">
                  <c:v>Yes</c:v>
                </c:pt>
                <c:pt idx="3204">
                  <c:v>Yes</c:v>
                </c:pt>
                <c:pt idx="3205">
                  <c:v>No</c:v>
                </c:pt>
                <c:pt idx="3206">
                  <c:v>No</c:v>
                </c:pt>
                <c:pt idx="3207">
                  <c:v>No</c:v>
                </c:pt>
                <c:pt idx="3208">
                  <c:v>No</c:v>
                </c:pt>
                <c:pt idx="3209">
                  <c:v>Yes</c:v>
                </c:pt>
                <c:pt idx="3210">
                  <c:v>No</c:v>
                </c:pt>
                <c:pt idx="3211">
                  <c:v>No</c:v>
                </c:pt>
                <c:pt idx="3212">
                  <c:v>No</c:v>
                </c:pt>
                <c:pt idx="3213">
                  <c:v>No</c:v>
                </c:pt>
                <c:pt idx="3214">
                  <c:v>No</c:v>
                </c:pt>
                <c:pt idx="3215">
                  <c:v>No</c:v>
                </c:pt>
                <c:pt idx="3216">
                  <c:v>No</c:v>
                </c:pt>
                <c:pt idx="3217">
                  <c:v>Yes</c:v>
                </c:pt>
                <c:pt idx="3218">
                  <c:v>No</c:v>
                </c:pt>
                <c:pt idx="3219">
                  <c:v>No</c:v>
                </c:pt>
                <c:pt idx="3220">
                  <c:v>Yes</c:v>
                </c:pt>
                <c:pt idx="3221">
                  <c:v>No</c:v>
                </c:pt>
                <c:pt idx="3222">
                  <c:v>No</c:v>
                </c:pt>
                <c:pt idx="3223">
                  <c:v>No</c:v>
                </c:pt>
                <c:pt idx="3224">
                  <c:v>No</c:v>
                </c:pt>
                <c:pt idx="3225">
                  <c:v>No</c:v>
                </c:pt>
                <c:pt idx="3226">
                  <c:v>No</c:v>
                </c:pt>
                <c:pt idx="3227">
                  <c:v>No</c:v>
                </c:pt>
                <c:pt idx="3228">
                  <c:v>No</c:v>
                </c:pt>
                <c:pt idx="3229">
                  <c:v>No</c:v>
                </c:pt>
                <c:pt idx="3230">
                  <c:v>Yes</c:v>
                </c:pt>
                <c:pt idx="3231">
                  <c:v>No</c:v>
                </c:pt>
                <c:pt idx="3232">
                  <c:v>No</c:v>
                </c:pt>
                <c:pt idx="3233">
                  <c:v>No</c:v>
                </c:pt>
                <c:pt idx="3234">
                  <c:v>Yes</c:v>
                </c:pt>
                <c:pt idx="3235">
                  <c:v>No</c:v>
                </c:pt>
                <c:pt idx="3236">
                  <c:v>No</c:v>
                </c:pt>
                <c:pt idx="3237">
                  <c:v>Yes</c:v>
                </c:pt>
                <c:pt idx="3238">
                  <c:v>No</c:v>
                </c:pt>
                <c:pt idx="3239">
                  <c:v>No</c:v>
                </c:pt>
                <c:pt idx="3240">
                  <c:v>No</c:v>
                </c:pt>
                <c:pt idx="3241">
                  <c:v>No</c:v>
                </c:pt>
                <c:pt idx="3242">
                  <c:v>No</c:v>
                </c:pt>
                <c:pt idx="3243">
                  <c:v>No</c:v>
                </c:pt>
                <c:pt idx="3244">
                  <c:v>No</c:v>
                </c:pt>
                <c:pt idx="3245">
                  <c:v>No</c:v>
                </c:pt>
                <c:pt idx="3246">
                  <c:v>No</c:v>
                </c:pt>
                <c:pt idx="3247">
                  <c:v>Yes</c:v>
                </c:pt>
                <c:pt idx="3248">
                  <c:v>No</c:v>
                </c:pt>
                <c:pt idx="3249">
                  <c:v>No</c:v>
                </c:pt>
                <c:pt idx="3250">
                  <c:v>Yes</c:v>
                </c:pt>
                <c:pt idx="3251">
                  <c:v>No</c:v>
                </c:pt>
                <c:pt idx="3252">
                  <c:v>No</c:v>
                </c:pt>
                <c:pt idx="3253">
                  <c:v>No</c:v>
                </c:pt>
                <c:pt idx="3254">
                  <c:v>No</c:v>
                </c:pt>
                <c:pt idx="3255">
                  <c:v>No</c:v>
                </c:pt>
                <c:pt idx="3256">
                  <c:v>No</c:v>
                </c:pt>
                <c:pt idx="3257">
                  <c:v>No</c:v>
                </c:pt>
                <c:pt idx="3258">
                  <c:v>Yes</c:v>
                </c:pt>
                <c:pt idx="3259">
                  <c:v>No</c:v>
                </c:pt>
                <c:pt idx="3260">
                  <c:v>No</c:v>
                </c:pt>
                <c:pt idx="3261">
                  <c:v>Yes</c:v>
                </c:pt>
                <c:pt idx="3262">
                  <c:v>No</c:v>
                </c:pt>
                <c:pt idx="3263">
                  <c:v>No</c:v>
                </c:pt>
                <c:pt idx="3264">
                  <c:v>No</c:v>
                </c:pt>
                <c:pt idx="3265">
                  <c:v>Yes</c:v>
                </c:pt>
                <c:pt idx="3266">
                  <c:v>No</c:v>
                </c:pt>
                <c:pt idx="3267">
                  <c:v>No</c:v>
                </c:pt>
                <c:pt idx="3268">
                  <c:v>No</c:v>
                </c:pt>
                <c:pt idx="3269">
                  <c:v>Yes</c:v>
                </c:pt>
                <c:pt idx="3270">
                  <c:v>Yes</c:v>
                </c:pt>
                <c:pt idx="3271">
                  <c:v>No</c:v>
                </c:pt>
                <c:pt idx="3272">
                  <c:v>Yes</c:v>
                </c:pt>
                <c:pt idx="3273">
                  <c:v>No</c:v>
                </c:pt>
                <c:pt idx="3274">
                  <c:v>No</c:v>
                </c:pt>
                <c:pt idx="3275">
                  <c:v>No</c:v>
                </c:pt>
                <c:pt idx="3276">
                  <c:v>No</c:v>
                </c:pt>
                <c:pt idx="3277">
                  <c:v>No</c:v>
                </c:pt>
                <c:pt idx="3278">
                  <c:v>No</c:v>
                </c:pt>
                <c:pt idx="3279">
                  <c:v>No</c:v>
                </c:pt>
                <c:pt idx="3280">
                  <c:v>No</c:v>
                </c:pt>
                <c:pt idx="3281">
                  <c:v>Yes</c:v>
                </c:pt>
                <c:pt idx="3282">
                  <c:v>No</c:v>
                </c:pt>
                <c:pt idx="3283">
                  <c:v>No</c:v>
                </c:pt>
                <c:pt idx="3284">
                  <c:v>No</c:v>
                </c:pt>
                <c:pt idx="3285">
                  <c:v>No</c:v>
                </c:pt>
                <c:pt idx="3286">
                  <c:v>No</c:v>
                </c:pt>
                <c:pt idx="3287">
                  <c:v>No</c:v>
                </c:pt>
                <c:pt idx="3288">
                  <c:v>No</c:v>
                </c:pt>
                <c:pt idx="3289">
                  <c:v>No</c:v>
                </c:pt>
                <c:pt idx="3290">
                  <c:v>No</c:v>
                </c:pt>
                <c:pt idx="3291">
                  <c:v>No</c:v>
                </c:pt>
                <c:pt idx="3292">
                  <c:v>No</c:v>
                </c:pt>
                <c:pt idx="3293">
                  <c:v>No</c:v>
                </c:pt>
                <c:pt idx="3294">
                  <c:v>No</c:v>
                </c:pt>
                <c:pt idx="3295">
                  <c:v>No</c:v>
                </c:pt>
                <c:pt idx="3296">
                  <c:v>No</c:v>
                </c:pt>
                <c:pt idx="3297">
                  <c:v>No</c:v>
                </c:pt>
                <c:pt idx="3298">
                  <c:v>No</c:v>
                </c:pt>
                <c:pt idx="3299">
                  <c:v>No</c:v>
                </c:pt>
                <c:pt idx="3300">
                  <c:v>No</c:v>
                </c:pt>
                <c:pt idx="3301">
                  <c:v>Yes</c:v>
                </c:pt>
                <c:pt idx="3302">
                  <c:v>No</c:v>
                </c:pt>
                <c:pt idx="3303">
                  <c:v>Yes</c:v>
                </c:pt>
                <c:pt idx="3304">
                  <c:v>No</c:v>
                </c:pt>
                <c:pt idx="3305">
                  <c:v>No</c:v>
                </c:pt>
                <c:pt idx="3306">
                  <c:v>No</c:v>
                </c:pt>
                <c:pt idx="3307">
                  <c:v>No</c:v>
                </c:pt>
                <c:pt idx="3308">
                  <c:v>No</c:v>
                </c:pt>
                <c:pt idx="3309">
                  <c:v>No</c:v>
                </c:pt>
                <c:pt idx="3310">
                  <c:v>No</c:v>
                </c:pt>
                <c:pt idx="3311">
                  <c:v>No</c:v>
                </c:pt>
                <c:pt idx="3312">
                  <c:v>No</c:v>
                </c:pt>
                <c:pt idx="3313">
                  <c:v>No</c:v>
                </c:pt>
                <c:pt idx="3314">
                  <c:v>No</c:v>
                </c:pt>
                <c:pt idx="3315">
                  <c:v>No</c:v>
                </c:pt>
                <c:pt idx="3316">
                  <c:v>No</c:v>
                </c:pt>
                <c:pt idx="3317">
                  <c:v>Yes</c:v>
                </c:pt>
                <c:pt idx="3318">
                  <c:v>No</c:v>
                </c:pt>
                <c:pt idx="3319">
                  <c:v>No</c:v>
                </c:pt>
                <c:pt idx="3320">
                  <c:v>No</c:v>
                </c:pt>
                <c:pt idx="3321">
                  <c:v>No</c:v>
                </c:pt>
                <c:pt idx="3322">
                  <c:v>No</c:v>
                </c:pt>
                <c:pt idx="3323">
                  <c:v>No</c:v>
                </c:pt>
                <c:pt idx="3324">
                  <c:v>Yes</c:v>
                </c:pt>
                <c:pt idx="3325">
                  <c:v>No</c:v>
                </c:pt>
                <c:pt idx="3326">
                  <c:v>No</c:v>
                </c:pt>
                <c:pt idx="3327">
                  <c:v>Yes</c:v>
                </c:pt>
                <c:pt idx="3328">
                  <c:v>No</c:v>
                </c:pt>
                <c:pt idx="3329">
                  <c:v>No</c:v>
                </c:pt>
                <c:pt idx="3330">
                  <c:v>No</c:v>
                </c:pt>
                <c:pt idx="3331">
                  <c:v>No</c:v>
                </c:pt>
                <c:pt idx="3332">
                  <c:v>Yes</c:v>
                </c:pt>
                <c:pt idx="3333">
                  <c:v>No</c:v>
                </c:pt>
                <c:pt idx="3334">
                  <c:v>No</c:v>
                </c:pt>
                <c:pt idx="3335">
                  <c:v>No</c:v>
                </c:pt>
                <c:pt idx="3336">
                  <c:v>Yes</c:v>
                </c:pt>
                <c:pt idx="3337">
                  <c:v>No</c:v>
                </c:pt>
                <c:pt idx="3338">
                  <c:v>No</c:v>
                </c:pt>
                <c:pt idx="3339">
                  <c:v>No</c:v>
                </c:pt>
                <c:pt idx="3340">
                  <c:v>No</c:v>
                </c:pt>
                <c:pt idx="3341">
                  <c:v>No</c:v>
                </c:pt>
                <c:pt idx="3342">
                  <c:v>No</c:v>
                </c:pt>
                <c:pt idx="3343">
                  <c:v>No</c:v>
                </c:pt>
                <c:pt idx="3344">
                  <c:v>Yes</c:v>
                </c:pt>
                <c:pt idx="3345">
                  <c:v>No</c:v>
                </c:pt>
                <c:pt idx="3346">
                  <c:v>Yes</c:v>
                </c:pt>
                <c:pt idx="3347">
                  <c:v>No</c:v>
                </c:pt>
                <c:pt idx="3348">
                  <c:v>No</c:v>
                </c:pt>
                <c:pt idx="3349">
                  <c:v>No</c:v>
                </c:pt>
                <c:pt idx="3350">
                  <c:v>No</c:v>
                </c:pt>
                <c:pt idx="3351">
                  <c:v>No</c:v>
                </c:pt>
                <c:pt idx="3352">
                  <c:v>No</c:v>
                </c:pt>
                <c:pt idx="3353">
                  <c:v>No</c:v>
                </c:pt>
                <c:pt idx="3354">
                  <c:v>No</c:v>
                </c:pt>
                <c:pt idx="3355">
                  <c:v>No</c:v>
                </c:pt>
                <c:pt idx="3356">
                  <c:v>No</c:v>
                </c:pt>
                <c:pt idx="3357">
                  <c:v>No</c:v>
                </c:pt>
                <c:pt idx="3358">
                  <c:v>No</c:v>
                </c:pt>
                <c:pt idx="3359">
                  <c:v>No</c:v>
                </c:pt>
                <c:pt idx="3360">
                  <c:v>No</c:v>
                </c:pt>
                <c:pt idx="3361">
                  <c:v>No</c:v>
                </c:pt>
                <c:pt idx="3362">
                  <c:v>No</c:v>
                </c:pt>
                <c:pt idx="3363">
                  <c:v>No</c:v>
                </c:pt>
                <c:pt idx="3364">
                  <c:v>Yes</c:v>
                </c:pt>
                <c:pt idx="3365">
                  <c:v>No</c:v>
                </c:pt>
                <c:pt idx="3366">
                  <c:v>Yes</c:v>
                </c:pt>
                <c:pt idx="3367">
                  <c:v>No</c:v>
                </c:pt>
                <c:pt idx="3368">
                  <c:v>Yes</c:v>
                </c:pt>
                <c:pt idx="3369">
                  <c:v>No</c:v>
                </c:pt>
                <c:pt idx="3370">
                  <c:v>No</c:v>
                </c:pt>
                <c:pt idx="3371">
                  <c:v>No</c:v>
                </c:pt>
                <c:pt idx="3372">
                  <c:v>Yes</c:v>
                </c:pt>
                <c:pt idx="3373">
                  <c:v>Yes</c:v>
                </c:pt>
                <c:pt idx="3374">
                  <c:v>No</c:v>
                </c:pt>
                <c:pt idx="3375">
                  <c:v>No</c:v>
                </c:pt>
                <c:pt idx="3376">
                  <c:v>No</c:v>
                </c:pt>
                <c:pt idx="3377">
                  <c:v>Yes</c:v>
                </c:pt>
                <c:pt idx="3378">
                  <c:v>Yes</c:v>
                </c:pt>
                <c:pt idx="3379">
                  <c:v>No</c:v>
                </c:pt>
                <c:pt idx="3380">
                  <c:v>No</c:v>
                </c:pt>
                <c:pt idx="3381">
                  <c:v>No</c:v>
                </c:pt>
                <c:pt idx="3382">
                  <c:v>No</c:v>
                </c:pt>
                <c:pt idx="3383">
                  <c:v>No</c:v>
                </c:pt>
                <c:pt idx="3384">
                  <c:v>No</c:v>
                </c:pt>
                <c:pt idx="3385">
                  <c:v>No</c:v>
                </c:pt>
                <c:pt idx="3386">
                  <c:v>No</c:v>
                </c:pt>
                <c:pt idx="3387">
                  <c:v>No</c:v>
                </c:pt>
                <c:pt idx="3388">
                  <c:v>No</c:v>
                </c:pt>
                <c:pt idx="3389">
                  <c:v>No</c:v>
                </c:pt>
                <c:pt idx="3390">
                  <c:v>No</c:v>
                </c:pt>
                <c:pt idx="3391">
                  <c:v>No</c:v>
                </c:pt>
                <c:pt idx="3392">
                  <c:v>No</c:v>
                </c:pt>
                <c:pt idx="3393">
                  <c:v>No</c:v>
                </c:pt>
                <c:pt idx="3394">
                  <c:v>No</c:v>
                </c:pt>
                <c:pt idx="3395">
                  <c:v>No</c:v>
                </c:pt>
                <c:pt idx="3396">
                  <c:v>No</c:v>
                </c:pt>
                <c:pt idx="3397">
                  <c:v>Yes</c:v>
                </c:pt>
                <c:pt idx="3398">
                  <c:v>No</c:v>
                </c:pt>
                <c:pt idx="3399">
                  <c:v>No</c:v>
                </c:pt>
                <c:pt idx="3400">
                  <c:v>No</c:v>
                </c:pt>
                <c:pt idx="3401">
                  <c:v>No</c:v>
                </c:pt>
                <c:pt idx="3402">
                  <c:v>No</c:v>
                </c:pt>
                <c:pt idx="3403">
                  <c:v>No</c:v>
                </c:pt>
                <c:pt idx="3404">
                  <c:v>No</c:v>
                </c:pt>
                <c:pt idx="3405">
                  <c:v>No</c:v>
                </c:pt>
                <c:pt idx="3406">
                  <c:v>No</c:v>
                </c:pt>
                <c:pt idx="3407">
                  <c:v>No</c:v>
                </c:pt>
                <c:pt idx="3408">
                  <c:v>No</c:v>
                </c:pt>
                <c:pt idx="3409">
                  <c:v>No</c:v>
                </c:pt>
                <c:pt idx="3410">
                  <c:v>Yes</c:v>
                </c:pt>
                <c:pt idx="3411">
                  <c:v>No</c:v>
                </c:pt>
                <c:pt idx="3412">
                  <c:v>No</c:v>
                </c:pt>
                <c:pt idx="3413">
                  <c:v>No</c:v>
                </c:pt>
                <c:pt idx="3414">
                  <c:v>No</c:v>
                </c:pt>
                <c:pt idx="3415">
                  <c:v>No</c:v>
                </c:pt>
                <c:pt idx="3416">
                  <c:v>No</c:v>
                </c:pt>
                <c:pt idx="3417">
                  <c:v>No</c:v>
                </c:pt>
                <c:pt idx="3418">
                  <c:v>No</c:v>
                </c:pt>
                <c:pt idx="3419">
                  <c:v>Yes</c:v>
                </c:pt>
                <c:pt idx="3420">
                  <c:v>No</c:v>
                </c:pt>
                <c:pt idx="3421">
                  <c:v>No</c:v>
                </c:pt>
                <c:pt idx="3422">
                  <c:v>Yes</c:v>
                </c:pt>
                <c:pt idx="3423">
                  <c:v>No</c:v>
                </c:pt>
                <c:pt idx="3424">
                  <c:v>Yes</c:v>
                </c:pt>
                <c:pt idx="3425">
                  <c:v>No</c:v>
                </c:pt>
                <c:pt idx="3426">
                  <c:v>Yes</c:v>
                </c:pt>
                <c:pt idx="3427">
                  <c:v>No</c:v>
                </c:pt>
                <c:pt idx="3428">
                  <c:v>No</c:v>
                </c:pt>
                <c:pt idx="3429">
                  <c:v>No</c:v>
                </c:pt>
                <c:pt idx="3430">
                  <c:v>No</c:v>
                </c:pt>
                <c:pt idx="3431">
                  <c:v>No</c:v>
                </c:pt>
                <c:pt idx="3432">
                  <c:v>No</c:v>
                </c:pt>
                <c:pt idx="3433">
                  <c:v>No</c:v>
                </c:pt>
                <c:pt idx="3434">
                  <c:v>No</c:v>
                </c:pt>
                <c:pt idx="3435">
                  <c:v>No</c:v>
                </c:pt>
                <c:pt idx="3436">
                  <c:v>No</c:v>
                </c:pt>
                <c:pt idx="3437">
                  <c:v>Yes</c:v>
                </c:pt>
                <c:pt idx="3438">
                  <c:v>No</c:v>
                </c:pt>
                <c:pt idx="3439">
                  <c:v>No</c:v>
                </c:pt>
                <c:pt idx="3440">
                  <c:v>No</c:v>
                </c:pt>
                <c:pt idx="3441">
                  <c:v>No</c:v>
                </c:pt>
                <c:pt idx="3442">
                  <c:v>Yes</c:v>
                </c:pt>
                <c:pt idx="3443">
                  <c:v>No</c:v>
                </c:pt>
                <c:pt idx="3444">
                  <c:v>No</c:v>
                </c:pt>
                <c:pt idx="3445">
                  <c:v>No</c:v>
                </c:pt>
                <c:pt idx="3446">
                  <c:v>No</c:v>
                </c:pt>
                <c:pt idx="3447">
                  <c:v>No</c:v>
                </c:pt>
                <c:pt idx="3448">
                  <c:v>Yes</c:v>
                </c:pt>
                <c:pt idx="3449">
                  <c:v>No</c:v>
                </c:pt>
                <c:pt idx="3450">
                  <c:v>No</c:v>
                </c:pt>
                <c:pt idx="3451">
                  <c:v>Yes</c:v>
                </c:pt>
                <c:pt idx="3452">
                  <c:v>No</c:v>
                </c:pt>
                <c:pt idx="3453">
                  <c:v>No</c:v>
                </c:pt>
                <c:pt idx="3454">
                  <c:v>No</c:v>
                </c:pt>
                <c:pt idx="3455">
                  <c:v>Yes</c:v>
                </c:pt>
                <c:pt idx="3456">
                  <c:v>No</c:v>
                </c:pt>
                <c:pt idx="3457">
                  <c:v>Yes</c:v>
                </c:pt>
                <c:pt idx="3458">
                  <c:v>No</c:v>
                </c:pt>
                <c:pt idx="3459">
                  <c:v>No</c:v>
                </c:pt>
                <c:pt idx="3460">
                  <c:v>No</c:v>
                </c:pt>
                <c:pt idx="3461">
                  <c:v>No</c:v>
                </c:pt>
                <c:pt idx="3462">
                  <c:v>Yes</c:v>
                </c:pt>
                <c:pt idx="3463">
                  <c:v>No</c:v>
                </c:pt>
                <c:pt idx="3464">
                  <c:v>No</c:v>
                </c:pt>
                <c:pt idx="3465">
                  <c:v>No</c:v>
                </c:pt>
                <c:pt idx="3466">
                  <c:v>No</c:v>
                </c:pt>
                <c:pt idx="3467">
                  <c:v>No</c:v>
                </c:pt>
                <c:pt idx="3468">
                  <c:v>No</c:v>
                </c:pt>
                <c:pt idx="3469">
                  <c:v>No</c:v>
                </c:pt>
                <c:pt idx="3470">
                  <c:v>No</c:v>
                </c:pt>
                <c:pt idx="3471">
                  <c:v>Yes</c:v>
                </c:pt>
                <c:pt idx="3472">
                  <c:v>No</c:v>
                </c:pt>
                <c:pt idx="3473">
                  <c:v>No</c:v>
                </c:pt>
                <c:pt idx="3474">
                  <c:v>No</c:v>
                </c:pt>
                <c:pt idx="3475">
                  <c:v>No</c:v>
                </c:pt>
                <c:pt idx="3476">
                  <c:v>No</c:v>
                </c:pt>
                <c:pt idx="3477">
                  <c:v>No</c:v>
                </c:pt>
                <c:pt idx="3478">
                  <c:v>No</c:v>
                </c:pt>
                <c:pt idx="3479">
                  <c:v>No</c:v>
                </c:pt>
                <c:pt idx="3480">
                  <c:v>No</c:v>
                </c:pt>
                <c:pt idx="3481">
                  <c:v>No</c:v>
                </c:pt>
                <c:pt idx="3482">
                  <c:v>No</c:v>
                </c:pt>
                <c:pt idx="3483">
                  <c:v>No</c:v>
                </c:pt>
                <c:pt idx="3484">
                  <c:v>No</c:v>
                </c:pt>
                <c:pt idx="3485">
                  <c:v>No</c:v>
                </c:pt>
                <c:pt idx="3486">
                  <c:v>No</c:v>
                </c:pt>
                <c:pt idx="3487">
                  <c:v>Yes</c:v>
                </c:pt>
                <c:pt idx="3488">
                  <c:v>No</c:v>
                </c:pt>
                <c:pt idx="3489">
                  <c:v>No</c:v>
                </c:pt>
                <c:pt idx="3490">
                  <c:v>No</c:v>
                </c:pt>
                <c:pt idx="3491">
                  <c:v>No</c:v>
                </c:pt>
                <c:pt idx="3492">
                  <c:v>No</c:v>
                </c:pt>
                <c:pt idx="3493">
                  <c:v>No</c:v>
                </c:pt>
                <c:pt idx="3494">
                  <c:v>Yes</c:v>
                </c:pt>
                <c:pt idx="3495">
                  <c:v>No</c:v>
                </c:pt>
                <c:pt idx="3496">
                  <c:v>No</c:v>
                </c:pt>
                <c:pt idx="3497">
                  <c:v>No</c:v>
                </c:pt>
                <c:pt idx="3498">
                  <c:v>No</c:v>
                </c:pt>
                <c:pt idx="3499">
                  <c:v>Yes</c:v>
                </c:pt>
                <c:pt idx="3500">
                  <c:v>No</c:v>
                </c:pt>
                <c:pt idx="3501">
                  <c:v>No</c:v>
                </c:pt>
                <c:pt idx="3502">
                  <c:v>No</c:v>
                </c:pt>
                <c:pt idx="3503">
                  <c:v>Yes</c:v>
                </c:pt>
                <c:pt idx="3504">
                  <c:v>Yes</c:v>
                </c:pt>
                <c:pt idx="3505">
                  <c:v>No</c:v>
                </c:pt>
                <c:pt idx="3506">
                  <c:v>No</c:v>
                </c:pt>
                <c:pt idx="3507">
                  <c:v>No</c:v>
                </c:pt>
                <c:pt idx="3508">
                  <c:v>No</c:v>
                </c:pt>
                <c:pt idx="3509">
                  <c:v>No</c:v>
                </c:pt>
                <c:pt idx="3510">
                  <c:v>No</c:v>
                </c:pt>
                <c:pt idx="3511">
                  <c:v>No</c:v>
                </c:pt>
                <c:pt idx="3512">
                  <c:v>Yes</c:v>
                </c:pt>
                <c:pt idx="3513">
                  <c:v>No</c:v>
                </c:pt>
                <c:pt idx="3514">
                  <c:v>No</c:v>
                </c:pt>
                <c:pt idx="3515">
                  <c:v>No</c:v>
                </c:pt>
                <c:pt idx="3516">
                  <c:v>Yes</c:v>
                </c:pt>
                <c:pt idx="3517">
                  <c:v>No</c:v>
                </c:pt>
                <c:pt idx="3518">
                  <c:v>No</c:v>
                </c:pt>
                <c:pt idx="3519">
                  <c:v>No</c:v>
                </c:pt>
                <c:pt idx="3520">
                  <c:v>No</c:v>
                </c:pt>
                <c:pt idx="3521">
                  <c:v>No</c:v>
                </c:pt>
                <c:pt idx="3522">
                  <c:v>No</c:v>
                </c:pt>
                <c:pt idx="3523">
                  <c:v>No</c:v>
                </c:pt>
                <c:pt idx="3524">
                  <c:v>No</c:v>
                </c:pt>
                <c:pt idx="3525">
                  <c:v>No</c:v>
                </c:pt>
                <c:pt idx="3526">
                  <c:v>Yes</c:v>
                </c:pt>
                <c:pt idx="3527">
                  <c:v>Yes</c:v>
                </c:pt>
                <c:pt idx="3528">
                  <c:v>No</c:v>
                </c:pt>
                <c:pt idx="3529">
                  <c:v>No</c:v>
                </c:pt>
                <c:pt idx="3530">
                  <c:v>No</c:v>
                </c:pt>
                <c:pt idx="3531">
                  <c:v>No</c:v>
                </c:pt>
                <c:pt idx="3532">
                  <c:v>No</c:v>
                </c:pt>
                <c:pt idx="3533">
                  <c:v>No</c:v>
                </c:pt>
                <c:pt idx="3534">
                  <c:v>No</c:v>
                </c:pt>
                <c:pt idx="3535">
                  <c:v>No</c:v>
                </c:pt>
                <c:pt idx="3536">
                  <c:v>No</c:v>
                </c:pt>
                <c:pt idx="3537">
                  <c:v>No</c:v>
                </c:pt>
                <c:pt idx="3538">
                  <c:v>No</c:v>
                </c:pt>
                <c:pt idx="3539">
                  <c:v>No</c:v>
                </c:pt>
                <c:pt idx="3540">
                  <c:v>No</c:v>
                </c:pt>
                <c:pt idx="3541">
                  <c:v>Yes</c:v>
                </c:pt>
                <c:pt idx="3542">
                  <c:v>No</c:v>
                </c:pt>
                <c:pt idx="3543">
                  <c:v>No</c:v>
                </c:pt>
                <c:pt idx="3544">
                  <c:v>No</c:v>
                </c:pt>
                <c:pt idx="3545">
                  <c:v>No</c:v>
                </c:pt>
                <c:pt idx="3546">
                  <c:v>No</c:v>
                </c:pt>
                <c:pt idx="3547">
                  <c:v>No</c:v>
                </c:pt>
                <c:pt idx="3548">
                  <c:v>No</c:v>
                </c:pt>
                <c:pt idx="3549">
                  <c:v>Yes</c:v>
                </c:pt>
                <c:pt idx="3550">
                  <c:v>No</c:v>
                </c:pt>
                <c:pt idx="3551">
                  <c:v>No</c:v>
                </c:pt>
                <c:pt idx="3552">
                  <c:v>No</c:v>
                </c:pt>
                <c:pt idx="3553">
                  <c:v>No</c:v>
                </c:pt>
                <c:pt idx="3554">
                  <c:v>No</c:v>
                </c:pt>
                <c:pt idx="3555">
                  <c:v>No</c:v>
                </c:pt>
                <c:pt idx="3556">
                  <c:v>No</c:v>
                </c:pt>
                <c:pt idx="3557">
                  <c:v>No</c:v>
                </c:pt>
                <c:pt idx="3558">
                  <c:v>No</c:v>
                </c:pt>
                <c:pt idx="3559">
                  <c:v>No</c:v>
                </c:pt>
                <c:pt idx="3560">
                  <c:v>No</c:v>
                </c:pt>
                <c:pt idx="3561">
                  <c:v>No</c:v>
                </c:pt>
                <c:pt idx="3562">
                  <c:v>No</c:v>
                </c:pt>
                <c:pt idx="3563">
                  <c:v>No</c:v>
                </c:pt>
                <c:pt idx="3564">
                  <c:v>No</c:v>
                </c:pt>
                <c:pt idx="3565">
                  <c:v>No</c:v>
                </c:pt>
                <c:pt idx="3566">
                  <c:v>No</c:v>
                </c:pt>
                <c:pt idx="3567">
                  <c:v>No</c:v>
                </c:pt>
                <c:pt idx="3568">
                  <c:v>No</c:v>
                </c:pt>
                <c:pt idx="3569">
                  <c:v>No</c:v>
                </c:pt>
                <c:pt idx="3570">
                  <c:v>No</c:v>
                </c:pt>
                <c:pt idx="3571">
                  <c:v>No</c:v>
                </c:pt>
                <c:pt idx="3572">
                  <c:v>No</c:v>
                </c:pt>
                <c:pt idx="3573">
                  <c:v>No</c:v>
                </c:pt>
                <c:pt idx="3574">
                  <c:v>No</c:v>
                </c:pt>
                <c:pt idx="3575">
                  <c:v>No</c:v>
                </c:pt>
                <c:pt idx="3576">
                  <c:v>No</c:v>
                </c:pt>
                <c:pt idx="3577">
                  <c:v>No</c:v>
                </c:pt>
                <c:pt idx="3578">
                  <c:v>No</c:v>
                </c:pt>
                <c:pt idx="3579">
                  <c:v>No</c:v>
                </c:pt>
                <c:pt idx="3580">
                  <c:v>No</c:v>
                </c:pt>
                <c:pt idx="3581">
                  <c:v>No</c:v>
                </c:pt>
                <c:pt idx="3582">
                  <c:v>No</c:v>
                </c:pt>
                <c:pt idx="3583">
                  <c:v>Yes</c:v>
                </c:pt>
                <c:pt idx="3584">
                  <c:v>No</c:v>
                </c:pt>
                <c:pt idx="3585">
                  <c:v>No</c:v>
                </c:pt>
                <c:pt idx="3586">
                  <c:v>No</c:v>
                </c:pt>
                <c:pt idx="3587">
                  <c:v>Yes</c:v>
                </c:pt>
                <c:pt idx="3588">
                  <c:v>No</c:v>
                </c:pt>
                <c:pt idx="3589">
                  <c:v>No</c:v>
                </c:pt>
                <c:pt idx="3590">
                  <c:v>Yes</c:v>
                </c:pt>
                <c:pt idx="3591">
                  <c:v>No</c:v>
                </c:pt>
                <c:pt idx="3592">
                  <c:v>No</c:v>
                </c:pt>
                <c:pt idx="3593">
                  <c:v>No</c:v>
                </c:pt>
                <c:pt idx="3594">
                  <c:v>No</c:v>
                </c:pt>
                <c:pt idx="3595">
                  <c:v>No</c:v>
                </c:pt>
                <c:pt idx="3596">
                  <c:v>No</c:v>
                </c:pt>
                <c:pt idx="3597">
                  <c:v>No</c:v>
                </c:pt>
                <c:pt idx="3598">
                  <c:v>No</c:v>
                </c:pt>
                <c:pt idx="3599">
                  <c:v>No</c:v>
                </c:pt>
                <c:pt idx="3600">
                  <c:v>No</c:v>
                </c:pt>
                <c:pt idx="3601">
                  <c:v>No</c:v>
                </c:pt>
                <c:pt idx="3602">
                  <c:v>No</c:v>
                </c:pt>
                <c:pt idx="3603">
                  <c:v>Yes</c:v>
                </c:pt>
                <c:pt idx="3604">
                  <c:v>No</c:v>
                </c:pt>
                <c:pt idx="3605">
                  <c:v>No</c:v>
                </c:pt>
                <c:pt idx="3606">
                  <c:v>No</c:v>
                </c:pt>
                <c:pt idx="3607">
                  <c:v>No</c:v>
                </c:pt>
                <c:pt idx="3608">
                  <c:v>No</c:v>
                </c:pt>
                <c:pt idx="3609">
                  <c:v>No</c:v>
                </c:pt>
                <c:pt idx="3610">
                  <c:v>No</c:v>
                </c:pt>
                <c:pt idx="3611">
                  <c:v>No</c:v>
                </c:pt>
                <c:pt idx="3612">
                  <c:v>No</c:v>
                </c:pt>
                <c:pt idx="3613">
                  <c:v>No</c:v>
                </c:pt>
                <c:pt idx="3614">
                  <c:v>No</c:v>
                </c:pt>
                <c:pt idx="3615">
                  <c:v>No</c:v>
                </c:pt>
                <c:pt idx="3616">
                  <c:v>No</c:v>
                </c:pt>
                <c:pt idx="3617">
                  <c:v>No</c:v>
                </c:pt>
                <c:pt idx="3618">
                  <c:v>No</c:v>
                </c:pt>
                <c:pt idx="3619">
                  <c:v>No</c:v>
                </c:pt>
                <c:pt idx="3620">
                  <c:v>No</c:v>
                </c:pt>
                <c:pt idx="3621">
                  <c:v>No</c:v>
                </c:pt>
                <c:pt idx="3622">
                  <c:v>No</c:v>
                </c:pt>
                <c:pt idx="3623">
                  <c:v>No</c:v>
                </c:pt>
                <c:pt idx="3624">
                  <c:v>No</c:v>
                </c:pt>
                <c:pt idx="3625">
                  <c:v>No</c:v>
                </c:pt>
                <c:pt idx="3626">
                  <c:v>No</c:v>
                </c:pt>
                <c:pt idx="3627">
                  <c:v>No</c:v>
                </c:pt>
                <c:pt idx="3628">
                  <c:v>No</c:v>
                </c:pt>
                <c:pt idx="3629">
                  <c:v>No</c:v>
                </c:pt>
                <c:pt idx="3630">
                  <c:v>No</c:v>
                </c:pt>
                <c:pt idx="3631">
                  <c:v>No</c:v>
                </c:pt>
                <c:pt idx="3632">
                  <c:v>No</c:v>
                </c:pt>
                <c:pt idx="3633">
                  <c:v>No</c:v>
                </c:pt>
                <c:pt idx="3634">
                  <c:v>Yes</c:v>
                </c:pt>
                <c:pt idx="3635">
                  <c:v>No</c:v>
                </c:pt>
                <c:pt idx="3636">
                  <c:v>No</c:v>
                </c:pt>
                <c:pt idx="3637">
                  <c:v>No</c:v>
                </c:pt>
                <c:pt idx="3638">
                  <c:v>No</c:v>
                </c:pt>
                <c:pt idx="3639">
                  <c:v>Yes</c:v>
                </c:pt>
                <c:pt idx="3640">
                  <c:v>No</c:v>
                </c:pt>
                <c:pt idx="3641">
                  <c:v>No</c:v>
                </c:pt>
                <c:pt idx="3642">
                  <c:v>No</c:v>
                </c:pt>
                <c:pt idx="3643">
                  <c:v>No</c:v>
                </c:pt>
                <c:pt idx="3644">
                  <c:v>No</c:v>
                </c:pt>
                <c:pt idx="3645">
                  <c:v>No</c:v>
                </c:pt>
                <c:pt idx="3646">
                  <c:v>No</c:v>
                </c:pt>
                <c:pt idx="3647">
                  <c:v>Yes</c:v>
                </c:pt>
                <c:pt idx="3648">
                  <c:v>No</c:v>
                </c:pt>
                <c:pt idx="3649">
                  <c:v>No</c:v>
                </c:pt>
                <c:pt idx="3650">
                  <c:v>No</c:v>
                </c:pt>
                <c:pt idx="3651">
                  <c:v>No</c:v>
                </c:pt>
                <c:pt idx="3652">
                  <c:v>No</c:v>
                </c:pt>
                <c:pt idx="3653">
                  <c:v>No</c:v>
                </c:pt>
                <c:pt idx="3654">
                  <c:v>No</c:v>
                </c:pt>
                <c:pt idx="3655">
                  <c:v>No</c:v>
                </c:pt>
                <c:pt idx="3656">
                  <c:v>No</c:v>
                </c:pt>
                <c:pt idx="3657">
                  <c:v>No</c:v>
                </c:pt>
                <c:pt idx="3658">
                  <c:v>No</c:v>
                </c:pt>
                <c:pt idx="3659">
                  <c:v>Yes</c:v>
                </c:pt>
                <c:pt idx="3660">
                  <c:v>No</c:v>
                </c:pt>
                <c:pt idx="3661">
                  <c:v>No</c:v>
                </c:pt>
                <c:pt idx="3662">
                  <c:v>No</c:v>
                </c:pt>
                <c:pt idx="3663">
                  <c:v>No</c:v>
                </c:pt>
                <c:pt idx="3664">
                  <c:v>Yes</c:v>
                </c:pt>
                <c:pt idx="3665">
                  <c:v>No</c:v>
                </c:pt>
                <c:pt idx="3666">
                  <c:v>No</c:v>
                </c:pt>
                <c:pt idx="3667">
                  <c:v>No</c:v>
                </c:pt>
                <c:pt idx="3668">
                  <c:v>No</c:v>
                </c:pt>
                <c:pt idx="3669">
                  <c:v>No</c:v>
                </c:pt>
                <c:pt idx="3670">
                  <c:v>No</c:v>
                </c:pt>
                <c:pt idx="3671">
                  <c:v>No</c:v>
                </c:pt>
                <c:pt idx="3672">
                  <c:v>No</c:v>
                </c:pt>
                <c:pt idx="3673">
                  <c:v>No</c:v>
                </c:pt>
                <c:pt idx="3674">
                  <c:v>Yes</c:v>
                </c:pt>
                <c:pt idx="3675">
                  <c:v>No</c:v>
                </c:pt>
                <c:pt idx="3676">
                  <c:v>No</c:v>
                </c:pt>
                <c:pt idx="3677">
                  <c:v>No</c:v>
                </c:pt>
                <c:pt idx="3678">
                  <c:v>No</c:v>
                </c:pt>
                <c:pt idx="3679">
                  <c:v>No</c:v>
                </c:pt>
                <c:pt idx="3680">
                  <c:v>No</c:v>
                </c:pt>
                <c:pt idx="3681">
                  <c:v>No</c:v>
                </c:pt>
                <c:pt idx="3682">
                  <c:v>No</c:v>
                </c:pt>
                <c:pt idx="3683">
                  <c:v>No</c:v>
                </c:pt>
                <c:pt idx="3684">
                  <c:v>No</c:v>
                </c:pt>
                <c:pt idx="3685">
                  <c:v>No</c:v>
                </c:pt>
                <c:pt idx="3686">
                  <c:v>No</c:v>
                </c:pt>
                <c:pt idx="3687">
                  <c:v>No</c:v>
                </c:pt>
                <c:pt idx="3688">
                  <c:v>Yes</c:v>
                </c:pt>
                <c:pt idx="3689">
                  <c:v>No</c:v>
                </c:pt>
                <c:pt idx="3690">
                  <c:v>No</c:v>
                </c:pt>
                <c:pt idx="3691">
                  <c:v>No</c:v>
                </c:pt>
                <c:pt idx="3692">
                  <c:v>No</c:v>
                </c:pt>
                <c:pt idx="3693">
                  <c:v>No</c:v>
                </c:pt>
                <c:pt idx="3694">
                  <c:v>No</c:v>
                </c:pt>
                <c:pt idx="3695">
                  <c:v>No</c:v>
                </c:pt>
                <c:pt idx="3696">
                  <c:v>No</c:v>
                </c:pt>
                <c:pt idx="3697">
                  <c:v>Yes</c:v>
                </c:pt>
                <c:pt idx="3698">
                  <c:v>No</c:v>
                </c:pt>
                <c:pt idx="3699">
                  <c:v>No</c:v>
                </c:pt>
                <c:pt idx="3700">
                  <c:v>No</c:v>
                </c:pt>
                <c:pt idx="3701">
                  <c:v>No</c:v>
                </c:pt>
                <c:pt idx="3702">
                  <c:v>No</c:v>
                </c:pt>
                <c:pt idx="3703">
                  <c:v>No</c:v>
                </c:pt>
                <c:pt idx="3704">
                  <c:v>No</c:v>
                </c:pt>
                <c:pt idx="3705">
                  <c:v>No</c:v>
                </c:pt>
                <c:pt idx="3706">
                  <c:v>No</c:v>
                </c:pt>
                <c:pt idx="3707">
                  <c:v>No</c:v>
                </c:pt>
                <c:pt idx="3708">
                  <c:v>Yes</c:v>
                </c:pt>
                <c:pt idx="3709">
                  <c:v>No</c:v>
                </c:pt>
                <c:pt idx="3710">
                  <c:v>No</c:v>
                </c:pt>
                <c:pt idx="3711">
                  <c:v>No</c:v>
                </c:pt>
                <c:pt idx="3712">
                  <c:v>No</c:v>
                </c:pt>
                <c:pt idx="3713">
                  <c:v>Yes</c:v>
                </c:pt>
                <c:pt idx="3714">
                  <c:v>No</c:v>
                </c:pt>
                <c:pt idx="3715">
                  <c:v>No</c:v>
                </c:pt>
                <c:pt idx="3716">
                  <c:v>No</c:v>
                </c:pt>
                <c:pt idx="3717">
                  <c:v>No</c:v>
                </c:pt>
                <c:pt idx="3718">
                  <c:v>Yes</c:v>
                </c:pt>
                <c:pt idx="3719">
                  <c:v>No</c:v>
                </c:pt>
                <c:pt idx="3720">
                  <c:v>Yes</c:v>
                </c:pt>
                <c:pt idx="3721">
                  <c:v>No</c:v>
                </c:pt>
                <c:pt idx="3722">
                  <c:v>No</c:v>
                </c:pt>
                <c:pt idx="3723">
                  <c:v>No</c:v>
                </c:pt>
                <c:pt idx="3724">
                  <c:v>No</c:v>
                </c:pt>
                <c:pt idx="3725">
                  <c:v>No</c:v>
                </c:pt>
                <c:pt idx="3726">
                  <c:v>No</c:v>
                </c:pt>
                <c:pt idx="3727">
                  <c:v>Yes</c:v>
                </c:pt>
                <c:pt idx="3728">
                  <c:v>No</c:v>
                </c:pt>
                <c:pt idx="3729">
                  <c:v>No</c:v>
                </c:pt>
                <c:pt idx="3730">
                  <c:v>No</c:v>
                </c:pt>
                <c:pt idx="3731">
                  <c:v>No</c:v>
                </c:pt>
                <c:pt idx="3732">
                  <c:v>No</c:v>
                </c:pt>
                <c:pt idx="3733">
                  <c:v>No</c:v>
                </c:pt>
                <c:pt idx="3734">
                  <c:v>No</c:v>
                </c:pt>
                <c:pt idx="3735">
                  <c:v>No</c:v>
                </c:pt>
                <c:pt idx="3736">
                  <c:v>No</c:v>
                </c:pt>
                <c:pt idx="3737">
                  <c:v>No</c:v>
                </c:pt>
                <c:pt idx="3738">
                  <c:v>No</c:v>
                </c:pt>
                <c:pt idx="3739">
                  <c:v>No</c:v>
                </c:pt>
                <c:pt idx="3740">
                  <c:v>No</c:v>
                </c:pt>
                <c:pt idx="3741">
                  <c:v>No</c:v>
                </c:pt>
                <c:pt idx="3742">
                  <c:v>Yes</c:v>
                </c:pt>
                <c:pt idx="3743">
                  <c:v>No</c:v>
                </c:pt>
                <c:pt idx="3744">
                  <c:v>No</c:v>
                </c:pt>
                <c:pt idx="3745">
                  <c:v>No</c:v>
                </c:pt>
                <c:pt idx="3746">
                  <c:v>No</c:v>
                </c:pt>
                <c:pt idx="3747">
                  <c:v>No</c:v>
                </c:pt>
                <c:pt idx="3748">
                  <c:v>Yes</c:v>
                </c:pt>
                <c:pt idx="3749">
                  <c:v>No</c:v>
                </c:pt>
                <c:pt idx="3750">
                  <c:v>Yes</c:v>
                </c:pt>
                <c:pt idx="3751">
                  <c:v>No</c:v>
                </c:pt>
                <c:pt idx="3752">
                  <c:v>Yes</c:v>
                </c:pt>
                <c:pt idx="3753">
                  <c:v>No</c:v>
                </c:pt>
                <c:pt idx="3754">
                  <c:v>No</c:v>
                </c:pt>
                <c:pt idx="3755">
                  <c:v>No</c:v>
                </c:pt>
                <c:pt idx="3756">
                  <c:v>No</c:v>
                </c:pt>
                <c:pt idx="3757">
                  <c:v>Yes</c:v>
                </c:pt>
                <c:pt idx="3758">
                  <c:v>No</c:v>
                </c:pt>
                <c:pt idx="3759">
                  <c:v>No</c:v>
                </c:pt>
                <c:pt idx="3760">
                  <c:v>No</c:v>
                </c:pt>
                <c:pt idx="3761">
                  <c:v>No</c:v>
                </c:pt>
                <c:pt idx="3762">
                  <c:v>No</c:v>
                </c:pt>
                <c:pt idx="3763">
                  <c:v>No</c:v>
                </c:pt>
                <c:pt idx="3764">
                  <c:v>No</c:v>
                </c:pt>
                <c:pt idx="3765">
                  <c:v>Yes</c:v>
                </c:pt>
                <c:pt idx="3766">
                  <c:v>Yes</c:v>
                </c:pt>
                <c:pt idx="3767">
                  <c:v>No</c:v>
                </c:pt>
                <c:pt idx="3768">
                  <c:v>No</c:v>
                </c:pt>
                <c:pt idx="3769">
                  <c:v>No</c:v>
                </c:pt>
                <c:pt idx="3770">
                  <c:v>No</c:v>
                </c:pt>
                <c:pt idx="3771">
                  <c:v>Yes</c:v>
                </c:pt>
                <c:pt idx="3772">
                  <c:v>No</c:v>
                </c:pt>
                <c:pt idx="3773">
                  <c:v>Yes</c:v>
                </c:pt>
                <c:pt idx="3774">
                  <c:v>No</c:v>
                </c:pt>
                <c:pt idx="3775">
                  <c:v>No</c:v>
                </c:pt>
                <c:pt idx="3776">
                  <c:v>No</c:v>
                </c:pt>
                <c:pt idx="3777">
                  <c:v>No</c:v>
                </c:pt>
                <c:pt idx="3778">
                  <c:v>No</c:v>
                </c:pt>
                <c:pt idx="3779">
                  <c:v>No</c:v>
                </c:pt>
                <c:pt idx="3780">
                  <c:v>No</c:v>
                </c:pt>
                <c:pt idx="3781">
                  <c:v>No</c:v>
                </c:pt>
                <c:pt idx="3782">
                  <c:v>No</c:v>
                </c:pt>
                <c:pt idx="3783">
                  <c:v>No</c:v>
                </c:pt>
                <c:pt idx="3784">
                  <c:v>No</c:v>
                </c:pt>
                <c:pt idx="3785">
                  <c:v>No</c:v>
                </c:pt>
                <c:pt idx="3786">
                  <c:v>No</c:v>
                </c:pt>
                <c:pt idx="3787">
                  <c:v>Yes</c:v>
                </c:pt>
                <c:pt idx="3788">
                  <c:v>No</c:v>
                </c:pt>
                <c:pt idx="3789">
                  <c:v>No</c:v>
                </c:pt>
                <c:pt idx="3790">
                  <c:v>No</c:v>
                </c:pt>
                <c:pt idx="3791">
                  <c:v>No</c:v>
                </c:pt>
                <c:pt idx="3792">
                  <c:v>No</c:v>
                </c:pt>
                <c:pt idx="3793">
                  <c:v>No</c:v>
                </c:pt>
                <c:pt idx="3794">
                  <c:v>No</c:v>
                </c:pt>
                <c:pt idx="3795">
                  <c:v>No</c:v>
                </c:pt>
                <c:pt idx="3796">
                  <c:v>No</c:v>
                </c:pt>
                <c:pt idx="3797">
                  <c:v>No</c:v>
                </c:pt>
                <c:pt idx="3798">
                  <c:v>No</c:v>
                </c:pt>
                <c:pt idx="3799">
                  <c:v>Yes</c:v>
                </c:pt>
                <c:pt idx="3800">
                  <c:v>No</c:v>
                </c:pt>
                <c:pt idx="3801">
                  <c:v>No</c:v>
                </c:pt>
                <c:pt idx="3802">
                  <c:v>No</c:v>
                </c:pt>
                <c:pt idx="3803">
                  <c:v>No</c:v>
                </c:pt>
                <c:pt idx="3804">
                  <c:v>No</c:v>
                </c:pt>
                <c:pt idx="3805">
                  <c:v>No</c:v>
                </c:pt>
                <c:pt idx="3806">
                  <c:v>No</c:v>
                </c:pt>
                <c:pt idx="3807">
                  <c:v>No</c:v>
                </c:pt>
                <c:pt idx="3808">
                  <c:v>No</c:v>
                </c:pt>
                <c:pt idx="3809">
                  <c:v>Yes</c:v>
                </c:pt>
                <c:pt idx="3810">
                  <c:v>No</c:v>
                </c:pt>
                <c:pt idx="3811">
                  <c:v>No</c:v>
                </c:pt>
                <c:pt idx="3812">
                  <c:v>No</c:v>
                </c:pt>
                <c:pt idx="3813">
                  <c:v>No</c:v>
                </c:pt>
                <c:pt idx="3814">
                  <c:v>No</c:v>
                </c:pt>
                <c:pt idx="3815">
                  <c:v>No</c:v>
                </c:pt>
                <c:pt idx="3816">
                  <c:v>Yes</c:v>
                </c:pt>
                <c:pt idx="3817">
                  <c:v>No</c:v>
                </c:pt>
                <c:pt idx="3818">
                  <c:v>No</c:v>
                </c:pt>
                <c:pt idx="3819">
                  <c:v>No</c:v>
                </c:pt>
                <c:pt idx="3820">
                  <c:v>No</c:v>
                </c:pt>
                <c:pt idx="3821">
                  <c:v>No</c:v>
                </c:pt>
                <c:pt idx="3822">
                  <c:v>No</c:v>
                </c:pt>
                <c:pt idx="3823">
                  <c:v>No</c:v>
                </c:pt>
                <c:pt idx="3824">
                  <c:v>No</c:v>
                </c:pt>
                <c:pt idx="3825">
                  <c:v>No</c:v>
                </c:pt>
                <c:pt idx="3826">
                  <c:v>No</c:v>
                </c:pt>
                <c:pt idx="3827">
                  <c:v>No</c:v>
                </c:pt>
                <c:pt idx="3828">
                  <c:v>No</c:v>
                </c:pt>
                <c:pt idx="3829">
                  <c:v>Yes</c:v>
                </c:pt>
                <c:pt idx="3830">
                  <c:v>No</c:v>
                </c:pt>
                <c:pt idx="3831">
                  <c:v>Yes</c:v>
                </c:pt>
                <c:pt idx="3832">
                  <c:v>No</c:v>
                </c:pt>
                <c:pt idx="3833">
                  <c:v>No</c:v>
                </c:pt>
                <c:pt idx="3834">
                  <c:v>No</c:v>
                </c:pt>
                <c:pt idx="3835">
                  <c:v>No</c:v>
                </c:pt>
                <c:pt idx="3836">
                  <c:v>No</c:v>
                </c:pt>
                <c:pt idx="3837">
                  <c:v>No</c:v>
                </c:pt>
                <c:pt idx="3838">
                  <c:v>No</c:v>
                </c:pt>
                <c:pt idx="3839">
                  <c:v>No</c:v>
                </c:pt>
                <c:pt idx="3840">
                  <c:v>No</c:v>
                </c:pt>
                <c:pt idx="3841">
                  <c:v>No</c:v>
                </c:pt>
                <c:pt idx="3842">
                  <c:v>Yes</c:v>
                </c:pt>
                <c:pt idx="3843">
                  <c:v>No</c:v>
                </c:pt>
                <c:pt idx="3844">
                  <c:v>No</c:v>
                </c:pt>
                <c:pt idx="3845">
                  <c:v>No</c:v>
                </c:pt>
                <c:pt idx="3846">
                  <c:v>No</c:v>
                </c:pt>
                <c:pt idx="3847">
                  <c:v>No</c:v>
                </c:pt>
                <c:pt idx="3848">
                  <c:v>No</c:v>
                </c:pt>
                <c:pt idx="3849">
                  <c:v>No</c:v>
                </c:pt>
                <c:pt idx="3850">
                  <c:v>No</c:v>
                </c:pt>
                <c:pt idx="3851">
                  <c:v>No</c:v>
                </c:pt>
                <c:pt idx="3852">
                  <c:v>No</c:v>
                </c:pt>
                <c:pt idx="3853">
                  <c:v>Yes</c:v>
                </c:pt>
                <c:pt idx="3854">
                  <c:v>No</c:v>
                </c:pt>
                <c:pt idx="3855">
                  <c:v>No</c:v>
                </c:pt>
                <c:pt idx="3856">
                  <c:v>No</c:v>
                </c:pt>
                <c:pt idx="3857">
                  <c:v>No</c:v>
                </c:pt>
                <c:pt idx="3858">
                  <c:v>No</c:v>
                </c:pt>
                <c:pt idx="3859">
                  <c:v>No</c:v>
                </c:pt>
                <c:pt idx="3860">
                  <c:v>No</c:v>
                </c:pt>
                <c:pt idx="3861">
                  <c:v>No</c:v>
                </c:pt>
                <c:pt idx="3862">
                  <c:v>No</c:v>
                </c:pt>
                <c:pt idx="3863">
                  <c:v>No</c:v>
                </c:pt>
                <c:pt idx="3864">
                  <c:v>No</c:v>
                </c:pt>
                <c:pt idx="3865">
                  <c:v>No</c:v>
                </c:pt>
                <c:pt idx="3866">
                  <c:v>No</c:v>
                </c:pt>
                <c:pt idx="3867">
                  <c:v>No</c:v>
                </c:pt>
                <c:pt idx="3868">
                  <c:v>No</c:v>
                </c:pt>
                <c:pt idx="3869">
                  <c:v>No</c:v>
                </c:pt>
                <c:pt idx="3870">
                  <c:v>No</c:v>
                </c:pt>
                <c:pt idx="3871">
                  <c:v>Yes</c:v>
                </c:pt>
                <c:pt idx="3872">
                  <c:v>No</c:v>
                </c:pt>
                <c:pt idx="3873">
                  <c:v>No</c:v>
                </c:pt>
                <c:pt idx="3874">
                  <c:v>No</c:v>
                </c:pt>
                <c:pt idx="3875">
                  <c:v>No</c:v>
                </c:pt>
                <c:pt idx="3876">
                  <c:v>No</c:v>
                </c:pt>
                <c:pt idx="3877">
                  <c:v>No</c:v>
                </c:pt>
                <c:pt idx="3878">
                  <c:v>No</c:v>
                </c:pt>
                <c:pt idx="3879">
                  <c:v>No</c:v>
                </c:pt>
                <c:pt idx="3880">
                  <c:v>No</c:v>
                </c:pt>
                <c:pt idx="3881">
                  <c:v>No</c:v>
                </c:pt>
                <c:pt idx="3882">
                  <c:v>No</c:v>
                </c:pt>
                <c:pt idx="3883">
                  <c:v>No</c:v>
                </c:pt>
                <c:pt idx="3884">
                  <c:v>No</c:v>
                </c:pt>
                <c:pt idx="3885">
                  <c:v>No</c:v>
                </c:pt>
                <c:pt idx="3886">
                  <c:v>No</c:v>
                </c:pt>
                <c:pt idx="3887">
                  <c:v>No</c:v>
                </c:pt>
                <c:pt idx="3888">
                  <c:v>No</c:v>
                </c:pt>
                <c:pt idx="3889">
                  <c:v>Yes</c:v>
                </c:pt>
                <c:pt idx="3890">
                  <c:v>No</c:v>
                </c:pt>
                <c:pt idx="3891">
                  <c:v>No</c:v>
                </c:pt>
                <c:pt idx="3892">
                  <c:v>No</c:v>
                </c:pt>
                <c:pt idx="3893">
                  <c:v>No</c:v>
                </c:pt>
                <c:pt idx="3894">
                  <c:v>No</c:v>
                </c:pt>
                <c:pt idx="3895">
                  <c:v>No</c:v>
                </c:pt>
                <c:pt idx="3896">
                  <c:v>No</c:v>
                </c:pt>
                <c:pt idx="3897">
                  <c:v>No</c:v>
                </c:pt>
                <c:pt idx="3898">
                  <c:v>No</c:v>
                </c:pt>
                <c:pt idx="3899">
                  <c:v>No</c:v>
                </c:pt>
                <c:pt idx="3900">
                  <c:v>No</c:v>
                </c:pt>
                <c:pt idx="3901">
                  <c:v>Yes</c:v>
                </c:pt>
                <c:pt idx="3902">
                  <c:v>No</c:v>
                </c:pt>
                <c:pt idx="3903">
                  <c:v>No</c:v>
                </c:pt>
                <c:pt idx="3904">
                  <c:v>No</c:v>
                </c:pt>
                <c:pt idx="3905">
                  <c:v>Yes</c:v>
                </c:pt>
                <c:pt idx="3906">
                  <c:v>No</c:v>
                </c:pt>
                <c:pt idx="3907">
                  <c:v>Yes</c:v>
                </c:pt>
                <c:pt idx="3908">
                  <c:v>No</c:v>
                </c:pt>
                <c:pt idx="3909">
                  <c:v>No</c:v>
                </c:pt>
                <c:pt idx="3910">
                  <c:v>No</c:v>
                </c:pt>
                <c:pt idx="3911">
                  <c:v>No</c:v>
                </c:pt>
                <c:pt idx="3912">
                  <c:v>No</c:v>
                </c:pt>
                <c:pt idx="3913">
                  <c:v>No</c:v>
                </c:pt>
                <c:pt idx="3914">
                  <c:v>No</c:v>
                </c:pt>
                <c:pt idx="3915">
                  <c:v>No</c:v>
                </c:pt>
                <c:pt idx="3916">
                  <c:v>No</c:v>
                </c:pt>
                <c:pt idx="3917">
                  <c:v>No</c:v>
                </c:pt>
                <c:pt idx="3918">
                  <c:v>No</c:v>
                </c:pt>
                <c:pt idx="3919">
                  <c:v>No</c:v>
                </c:pt>
                <c:pt idx="3920">
                  <c:v>No</c:v>
                </c:pt>
                <c:pt idx="3921">
                  <c:v>Yes</c:v>
                </c:pt>
                <c:pt idx="3922">
                  <c:v>No</c:v>
                </c:pt>
                <c:pt idx="3923">
                  <c:v>No</c:v>
                </c:pt>
                <c:pt idx="3924">
                  <c:v>No</c:v>
                </c:pt>
                <c:pt idx="3925">
                  <c:v>No</c:v>
                </c:pt>
                <c:pt idx="3926">
                  <c:v>Yes</c:v>
                </c:pt>
                <c:pt idx="3927">
                  <c:v>No</c:v>
                </c:pt>
                <c:pt idx="3928">
                  <c:v>No</c:v>
                </c:pt>
                <c:pt idx="3929">
                  <c:v>No</c:v>
                </c:pt>
                <c:pt idx="3930">
                  <c:v>Yes</c:v>
                </c:pt>
                <c:pt idx="3931">
                  <c:v>No</c:v>
                </c:pt>
                <c:pt idx="3932">
                  <c:v>No</c:v>
                </c:pt>
                <c:pt idx="3933">
                  <c:v>No</c:v>
                </c:pt>
                <c:pt idx="3934">
                  <c:v>No</c:v>
                </c:pt>
                <c:pt idx="3935">
                  <c:v>Yes</c:v>
                </c:pt>
                <c:pt idx="3936">
                  <c:v>No</c:v>
                </c:pt>
                <c:pt idx="3937">
                  <c:v>No</c:v>
                </c:pt>
                <c:pt idx="3938">
                  <c:v>Yes</c:v>
                </c:pt>
                <c:pt idx="3939">
                  <c:v>Yes</c:v>
                </c:pt>
                <c:pt idx="3940">
                  <c:v>No</c:v>
                </c:pt>
                <c:pt idx="3941">
                  <c:v>No</c:v>
                </c:pt>
                <c:pt idx="3942">
                  <c:v>No</c:v>
                </c:pt>
                <c:pt idx="3943">
                  <c:v>No</c:v>
                </c:pt>
                <c:pt idx="3944">
                  <c:v>Yes</c:v>
                </c:pt>
                <c:pt idx="3945">
                  <c:v>No</c:v>
                </c:pt>
                <c:pt idx="3946">
                  <c:v>No</c:v>
                </c:pt>
                <c:pt idx="3947">
                  <c:v>No</c:v>
                </c:pt>
                <c:pt idx="3948">
                  <c:v>No</c:v>
                </c:pt>
                <c:pt idx="3949">
                  <c:v>No</c:v>
                </c:pt>
                <c:pt idx="3950">
                  <c:v>No</c:v>
                </c:pt>
                <c:pt idx="3951">
                  <c:v>No</c:v>
                </c:pt>
                <c:pt idx="3952">
                  <c:v>No</c:v>
                </c:pt>
                <c:pt idx="3953">
                  <c:v>No</c:v>
                </c:pt>
                <c:pt idx="3954">
                  <c:v>No</c:v>
                </c:pt>
                <c:pt idx="3955">
                  <c:v>No</c:v>
                </c:pt>
                <c:pt idx="3956">
                  <c:v>No</c:v>
                </c:pt>
                <c:pt idx="3957">
                  <c:v>No</c:v>
                </c:pt>
                <c:pt idx="3958">
                  <c:v>No</c:v>
                </c:pt>
                <c:pt idx="3959">
                  <c:v>No</c:v>
                </c:pt>
                <c:pt idx="3960">
                  <c:v>Yes</c:v>
                </c:pt>
                <c:pt idx="3961">
                  <c:v>No</c:v>
                </c:pt>
                <c:pt idx="3962">
                  <c:v>No</c:v>
                </c:pt>
                <c:pt idx="3963">
                  <c:v>No</c:v>
                </c:pt>
                <c:pt idx="3964">
                  <c:v>Yes</c:v>
                </c:pt>
                <c:pt idx="3965">
                  <c:v>Yes</c:v>
                </c:pt>
                <c:pt idx="3966">
                  <c:v>No</c:v>
                </c:pt>
                <c:pt idx="3967">
                  <c:v>No</c:v>
                </c:pt>
                <c:pt idx="3968">
                  <c:v>No</c:v>
                </c:pt>
                <c:pt idx="3969">
                  <c:v>No</c:v>
                </c:pt>
                <c:pt idx="3970">
                  <c:v>No</c:v>
                </c:pt>
                <c:pt idx="3971">
                  <c:v>No</c:v>
                </c:pt>
                <c:pt idx="3972">
                  <c:v>No</c:v>
                </c:pt>
                <c:pt idx="3973">
                  <c:v>No</c:v>
                </c:pt>
                <c:pt idx="3974">
                  <c:v>Yes</c:v>
                </c:pt>
                <c:pt idx="3975">
                  <c:v>No</c:v>
                </c:pt>
                <c:pt idx="3976">
                  <c:v>No</c:v>
                </c:pt>
                <c:pt idx="3977">
                  <c:v>Yes</c:v>
                </c:pt>
                <c:pt idx="3978">
                  <c:v>No</c:v>
                </c:pt>
                <c:pt idx="3979">
                  <c:v>No</c:v>
                </c:pt>
                <c:pt idx="3980">
                  <c:v>No</c:v>
                </c:pt>
                <c:pt idx="3981">
                  <c:v>Yes</c:v>
                </c:pt>
                <c:pt idx="3982">
                  <c:v>No</c:v>
                </c:pt>
                <c:pt idx="3983">
                  <c:v>No</c:v>
                </c:pt>
                <c:pt idx="3984">
                  <c:v>No</c:v>
                </c:pt>
                <c:pt idx="3985">
                  <c:v>Yes</c:v>
                </c:pt>
                <c:pt idx="3986">
                  <c:v>Yes</c:v>
                </c:pt>
                <c:pt idx="3987">
                  <c:v>Yes</c:v>
                </c:pt>
                <c:pt idx="3988">
                  <c:v>No</c:v>
                </c:pt>
                <c:pt idx="3989">
                  <c:v>No</c:v>
                </c:pt>
                <c:pt idx="3990">
                  <c:v>No</c:v>
                </c:pt>
                <c:pt idx="3991">
                  <c:v>No</c:v>
                </c:pt>
                <c:pt idx="3992">
                  <c:v>No</c:v>
                </c:pt>
                <c:pt idx="3993">
                  <c:v>No</c:v>
                </c:pt>
                <c:pt idx="3994">
                  <c:v>No</c:v>
                </c:pt>
                <c:pt idx="3995">
                  <c:v>No</c:v>
                </c:pt>
                <c:pt idx="3996">
                  <c:v>No</c:v>
                </c:pt>
                <c:pt idx="3997">
                  <c:v>No</c:v>
                </c:pt>
                <c:pt idx="3998">
                  <c:v>No</c:v>
                </c:pt>
                <c:pt idx="3999">
                  <c:v>No</c:v>
                </c:pt>
                <c:pt idx="4000">
                  <c:v>No</c:v>
                </c:pt>
                <c:pt idx="4001">
                  <c:v>No</c:v>
                </c:pt>
                <c:pt idx="4002">
                  <c:v>No</c:v>
                </c:pt>
                <c:pt idx="4003">
                  <c:v>No</c:v>
                </c:pt>
                <c:pt idx="4004">
                  <c:v>No</c:v>
                </c:pt>
                <c:pt idx="4005">
                  <c:v>No</c:v>
                </c:pt>
                <c:pt idx="4006">
                  <c:v>No</c:v>
                </c:pt>
                <c:pt idx="4007">
                  <c:v>No</c:v>
                </c:pt>
                <c:pt idx="4008">
                  <c:v>No</c:v>
                </c:pt>
                <c:pt idx="4009">
                  <c:v>No</c:v>
                </c:pt>
                <c:pt idx="4010">
                  <c:v>Yes</c:v>
                </c:pt>
                <c:pt idx="4011">
                  <c:v>No</c:v>
                </c:pt>
                <c:pt idx="4012">
                  <c:v>Yes</c:v>
                </c:pt>
                <c:pt idx="4013">
                  <c:v>No</c:v>
                </c:pt>
                <c:pt idx="4014">
                  <c:v>No</c:v>
                </c:pt>
                <c:pt idx="4015">
                  <c:v>No</c:v>
                </c:pt>
                <c:pt idx="4016">
                  <c:v>No</c:v>
                </c:pt>
                <c:pt idx="4017">
                  <c:v>No</c:v>
                </c:pt>
                <c:pt idx="4018">
                  <c:v>No</c:v>
                </c:pt>
                <c:pt idx="4019">
                  <c:v>No</c:v>
                </c:pt>
                <c:pt idx="4020">
                  <c:v>No</c:v>
                </c:pt>
                <c:pt idx="4021">
                  <c:v>No</c:v>
                </c:pt>
                <c:pt idx="4022">
                  <c:v>No</c:v>
                </c:pt>
                <c:pt idx="4023">
                  <c:v>No</c:v>
                </c:pt>
                <c:pt idx="4024">
                  <c:v>No</c:v>
                </c:pt>
                <c:pt idx="4025">
                  <c:v>No</c:v>
                </c:pt>
                <c:pt idx="4026">
                  <c:v>No</c:v>
                </c:pt>
                <c:pt idx="4027">
                  <c:v>No</c:v>
                </c:pt>
                <c:pt idx="4028">
                  <c:v>Yes</c:v>
                </c:pt>
                <c:pt idx="4029">
                  <c:v>No</c:v>
                </c:pt>
                <c:pt idx="4030">
                  <c:v>No</c:v>
                </c:pt>
                <c:pt idx="4031">
                  <c:v>No</c:v>
                </c:pt>
                <c:pt idx="4032">
                  <c:v>No</c:v>
                </c:pt>
                <c:pt idx="4033">
                  <c:v>No</c:v>
                </c:pt>
                <c:pt idx="4034">
                  <c:v>No</c:v>
                </c:pt>
                <c:pt idx="4035">
                  <c:v>No</c:v>
                </c:pt>
                <c:pt idx="4036">
                  <c:v>No</c:v>
                </c:pt>
                <c:pt idx="4037">
                  <c:v>No</c:v>
                </c:pt>
                <c:pt idx="4038">
                  <c:v>Yes</c:v>
                </c:pt>
                <c:pt idx="4039">
                  <c:v>No</c:v>
                </c:pt>
                <c:pt idx="4040">
                  <c:v>No</c:v>
                </c:pt>
                <c:pt idx="4041">
                  <c:v>No</c:v>
                </c:pt>
                <c:pt idx="4042">
                  <c:v>No</c:v>
                </c:pt>
                <c:pt idx="4043">
                  <c:v>No</c:v>
                </c:pt>
                <c:pt idx="4044">
                  <c:v>No</c:v>
                </c:pt>
                <c:pt idx="4045">
                  <c:v>Yes</c:v>
                </c:pt>
                <c:pt idx="4046">
                  <c:v>No</c:v>
                </c:pt>
                <c:pt idx="4047">
                  <c:v>Yes</c:v>
                </c:pt>
                <c:pt idx="4048">
                  <c:v>No</c:v>
                </c:pt>
                <c:pt idx="4049">
                  <c:v>No</c:v>
                </c:pt>
                <c:pt idx="4050">
                  <c:v>No</c:v>
                </c:pt>
                <c:pt idx="4051">
                  <c:v>No</c:v>
                </c:pt>
                <c:pt idx="4052">
                  <c:v>No</c:v>
                </c:pt>
                <c:pt idx="4053">
                  <c:v>No</c:v>
                </c:pt>
                <c:pt idx="4054">
                  <c:v>No</c:v>
                </c:pt>
                <c:pt idx="4055">
                  <c:v>No</c:v>
                </c:pt>
                <c:pt idx="4056">
                  <c:v>No</c:v>
                </c:pt>
                <c:pt idx="4057">
                  <c:v>No</c:v>
                </c:pt>
                <c:pt idx="4058">
                  <c:v>No</c:v>
                </c:pt>
                <c:pt idx="4059">
                  <c:v>No</c:v>
                </c:pt>
                <c:pt idx="4060">
                  <c:v>No</c:v>
                </c:pt>
                <c:pt idx="4061">
                  <c:v>No</c:v>
                </c:pt>
                <c:pt idx="4062">
                  <c:v>No</c:v>
                </c:pt>
                <c:pt idx="4063">
                  <c:v>No</c:v>
                </c:pt>
                <c:pt idx="4064">
                  <c:v>No</c:v>
                </c:pt>
                <c:pt idx="4065">
                  <c:v>No</c:v>
                </c:pt>
                <c:pt idx="4066">
                  <c:v>No</c:v>
                </c:pt>
                <c:pt idx="4067">
                  <c:v>No</c:v>
                </c:pt>
                <c:pt idx="4068">
                  <c:v>No</c:v>
                </c:pt>
                <c:pt idx="4069">
                  <c:v>No</c:v>
                </c:pt>
                <c:pt idx="4070">
                  <c:v>No</c:v>
                </c:pt>
                <c:pt idx="4071">
                  <c:v>No</c:v>
                </c:pt>
                <c:pt idx="4072">
                  <c:v>No</c:v>
                </c:pt>
                <c:pt idx="4073">
                  <c:v>No</c:v>
                </c:pt>
                <c:pt idx="4074">
                  <c:v>No</c:v>
                </c:pt>
                <c:pt idx="4075">
                  <c:v>No</c:v>
                </c:pt>
                <c:pt idx="4076">
                  <c:v>No</c:v>
                </c:pt>
                <c:pt idx="4077">
                  <c:v>No</c:v>
                </c:pt>
                <c:pt idx="4078">
                  <c:v>No</c:v>
                </c:pt>
                <c:pt idx="4079">
                  <c:v>No</c:v>
                </c:pt>
                <c:pt idx="4080">
                  <c:v>No</c:v>
                </c:pt>
                <c:pt idx="4081">
                  <c:v>No</c:v>
                </c:pt>
                <c:pt idx="4082">
                  <c:v>No</c:v>
                </c:pt>
                <c:pt idx="4083">
                  <c:v>No</c:v>
                </c:pt>
                <c:pt idx="4084">
                  <c:v>Yes</c:v>
                </c:pt>
                <c:pt idx="4085">
                  <c:v>No</c:v>
                </c:pt>
                <c:pt idx="4086">
                  <c:v>Yes</c:v>
                </c:pt>
                <c:pt idx="4087">
                  <c:v>No</c:v>
                </c:pt>
                <c:pt idx="4088">
                  <c:v>No</c:v>
                </c:pt>
                <c:pt idx="4089">
                  <c:v>No</c:v>
                </c:pt>
                <c:pt idx="4090">
                  <c:v>No</c:v>
                </c:pt>
                <c:pt idx="4091">
                  <c:v>No</c:v>
                </c:pt>
                <c:pt idx="4092">
                  <c:v>Yes</c:v>
                </c:pt>
                <c:pt idx="4093">
                  <c:v>No</c:v>
                </c:pt>
                <c:pt idx="4094">
                  <c:v>No</c:v>
                </c:pt>
                <c:pt idx="4095">
                  <c:v>Yes</c:v>
                </c:pt>
                <c:pt idx="4096">
                  <c:v>No</c:v>
                </c:pt>
                <c:pt idx="4097">
                  <c:v>No</c:v>
                </c:pt>
                <c:pt idx="4098">
                  <c:v>No</c:v>
                </c:pt>
                <c:pt idx="4099">
                  <c:v>No</c:v>
                </c:pt>
                <c:pt idx="4100">
                  <c:v>No</c:v>
                </c:pt>
                <c:pt idx="4101">
                  <c:v>Yes</c:v>
                </c:pt>
                <c:pt idx="4102">
                  <c:v>No</c:v>
                </c:pt>
                <c:pt idx="4103">
                  <c:v>No</c:v>
                </c:pt>
                <c:pt idx="4104">
                  <c:v>No</c:v>
                </c:pt>
                <c:pt idx="4105">
                  <c:v>Yes</c:v>
                </c:pt>
                <c:pt idx="4106">
                  <c:v>No</c:v>
                </c:pt>
                <c:pt idx="4107">
                  <c:v>No</c:v>
                </c:pt>
                <c:pt idx="4108">
                  <c:v>No</c:v>
                </c:pt>
                <c:pt idx="4109">
                  <c:v>No</c:v>
                </c:pt>
                <c:pt idx="4110">
                  <c:v>No</c:v>
                </c:pt>
                <c:pt idx="4111">
                  <c:v>No</c:v>
                </c:pt>
                <c:pt idx="4112">
                  <c:v>Yes</c:v>
                </c:pt>
                <c:pt idx="4113">
                  <c:v>No</c:v>
                </c:pt>
                <c:pt idx="4114">
                  <c:v>No</c:v>
                </c:pt>
                <c:pt idx="4115">
                  <c:v>No</c:v>
                </c:pt>
                <c:pt idx="4116">
                  <c:v>No</c:v>
                </c:pt>
                <c:pt idx="4117">
                  <c:v>Yes</c:v>
                </c:pt>
                <c:pt idx="4118">
                  <c:v>No</c:v>
                </c:pt>
                <c:pt idx="4119">
                  <c:v>No</c:v>
                </c:pt>
                <c:pt idx="4120">
                  <c:v>No</c:v>
                </c:pt>
                <c:pt idx="4121">
                  <c:v>No</c:v>
                </c:pt>
                <c:pt idx="4122">
                  <c:v>No</c:v>
                </c:pt>
                <c:pt idx="4123">
                  <c:v>No</c:v>
                </c:pt>
                <c:pt idx="4124">
                  <c:v>No</c:v>
                </c:pt>
                <c:pt idx="4125">
                  <c:v>No</c:v>
                </c:pt>
                <c:pt idx="4126">
                  <c:v>No</c:v>
                </c:pt>
                <c:pt idx="4127">
                  <c:v>No</c:v>
                </c:pt>
                <c:pt idx="4128">
                  <c:v>No</c:v>
                </c:pt>
                <c:pt idx="4129">
                  <c:v>No</c:v>
                </c:pt>
                <c:pt idx="4130">
                  <c:v>No</c:v>
                </c:pt>
                <c:pt idx="4131">
                  <c:v>No</c:v>
                </c:pt>
                <c:pt idx="4132">
                  <c:v>No</c:v>
                </c:pt>
                <c:pt idx="4133">
                  <c:v>No</c:v>
                </c:pt>
                <c:pt idx="4134">
                  <c:v>Yes</c:v>
                </c:pt>
                <c:pt idx="4135">
                  <c:v>No</c:v>
                </c:pt>
                <c:pt idx="4136">
                  <c:v>No</c:v>
                </c:pt>
                <c:pt idx="4137">
                  <c:v>No</c:v>
                </c:pt>
                <c:pt idx="4138">
                  <c:v>No</c:v>
                </c:pt>
                <c:pt idx="4139">
                  <c:v>No</c:v>
                </c:pt>
                <c:pt idx="4140">
                  <c:v>No</c:v>
                </c:pt>
                <c:pt idx="4141">
                  <c:v>No</c:v>
                </c:pt>
                <c:pt idx="4142">
                  <c:v>No</c:v>
                </c:pt>
                <c:pt idx="4143">
                  <c:v>No</c:v>
                </c:pt>
                <c:pt idx="4144">
                  <c:v>No</c:v>
                </c:pt>
                <c:pt idx="4145">
                  <c:v>No</c:v>
                </c:pt>
                <c:pt idx="4146">
                  <c:v>No</c:v>
                </c:pt>
                <c:pt idx="4147">
                  <c:v>Yes</c:v>
                </c:pt>
                <c:pt idx="4148">
                  <c:v>No</c:v>
                </c:pt>
                <c:pt idx="4149">
                  <c:v>No</c:v>
                </c:pt>
                <c:pt idx="4150">
                  <c:v>No</c:v>
                </c:pt>
                <c:pt idx="4151">
                  <c:v>No</c:v>
                </c:pt>
                <c:pt idx="4152">
                  <c:v>No</c:v>
                </c:pt>
                <c:pt idx="4153">
                  <c:v>No</c:v>
                </c:pt>
                <c:pt idx="4154">
                  <c:v>Yes</c:v>
                </c:pt>
                <c:pt idx="4155">
                  <c:v>No</c:v>
                </c:pt>
                <c:pt idx="4156">
                  <c:v>No</c:v>
                </c:pt>
                <c:pt idx="4157">
                  <c:v>No</c:v>
                </c:pt>
                <c:pt idx="4158">
                  <c:v>No</c:v>
                </c:pt>
                <c:pt idx="4159">
                  <c:v>No</c:v>
                </c:pt>
                <c:pt idx="4160">
                  <c:v>No</c:v>
                </c:pt>
                <c:pt idx="4161">
                  <c:v>Yes</c:v>
                </c:pt>
                <c:pt idx="4162">
                  <c:v>No</c:v>
                </c:pt>
                <c:pt idx="4163">
                  <c:v>Yes</c:v>
                </c:pt>
                <c:pt idx="4164">
                  <c:v>No</c:v>
                </c:pt>
                <c:pt idx="4165">
                  <c:v>No</c:v>
                </c:pt>
                <c:pt idx="4166">
                  <c:v>No</c:v>
                </c:pt>
                <c:pt idx="4167">
                  <c:v>No</c:v>
                </c:pt>
                <c:pt idx="4168">
                  <c:v>No</c:v>
                </c:pt>
                <c:pt idx="4169">
                  <c:v>No</c:v>
                </c:pt>
                <c:pt idx="4170">
                  <c:v>No</c:v>
                </c:pt>
                <c:pt idx="4171">
                  <c:v>Yes</c:v>
                </c:pt>
                <c:pt idx="4172">
                  <c:v>No</c:v>
                </c:pt>
                <c:pt idx="4173">
                  <c:v>No</c:v>
                </c:pt>
                <c:pt idx="4174">
                  <c:v>No</c:v>
                </c:pt>
                <c:pt idx="4175">
                  <c:v>No</c:v>
                </c:pt>
                <c:pt idx="4176">
                  <c:v>No</c:v>
                </c:pt>
                <c:pt idx="4177">
                  <c:v>No</c:v>
                </c:pt>
                <c:pt idx="4178">
                  <c:v>No</c:v>
                </c:pt>
                <c:pt idx="4179">
                  <c:v>Yes</c:v>
                </c:pt>
                <c:pt idx="4180">
                  <c:v>Yes</c:v>
                </c:pt>
                <c:pt idx="4181">
                  <c:v>No</c:v>
                </c:pt>
                <c:pt idx="4182">
                  <c:v>No</c:v>
                </c:pt>
                <c:pt idx="4183">
                  <c:v>No</c:v>
                </c:pt>
                <c:pt idx="4184">
                  <c:v>No</c:v>
                </c:pt>
                <c:pt idx="4185">
                  <c:v>No</c:v>
                </c:pt>
                <c:pt idx="4186">
                  <c:v>No</c:v>
                </c:pt>
                <c:pt idx="4187">
                  <c:v>No</c:v>
                </c:pt>
                <c:pt idx="4188">
                  <c:v>No</c:v>
                </c:pt>
                <c:pt idx="4189">
                  <c:v>No</c:v>
                </c:pt>
                <c:pt idx="4190">
                  <c:v>Yes</c:v>
                </c:pt>
                <c:pt idx="4191">
                  <c:v>No</c:v>
                </c:pt>
                <c:pt idx="4192">
                  <c:v>Yes</c:v>
                </c:pt>
                <c:pt idx="4193">
                  <c:v>No</c:v>
                </c:pt>
                <c:pt idx="4194">
                  <c:v>No</c:v>
                </c:pt>
                <c:pt idx="4195">
                  <c:v>No</c:v>
                </c:pt>
                <c:pt idx="4196">
                  <c:v>No</c:v>
                </c:pt>
                <c:pt idx="4197">
                  <c:v>No</c:v>
                </c:pt>
                <c:pt idx="4198">
                  <c:v>No</c:v>
                </c:pt>
                <c:pt idx="4199">
                  <c:v>No</c:v>
                </c:pt>
                <c:pt idx="4200">
                  <c:v>No</c:v>
                </c:pt>
                <c:pt idx="4201">
                  <c:v>No</c:v>
                </c:pt>
                <c:pt idx="4202">
                  <c:v>No</c:v>
                </c:pt>
                <c:pt idx="4203">
                  <c:v>No</c:v>
                </c:pt>
                <c:pt idx="4204">
                  <c:v>Yes</c:v>
                </c:pt>
                <c:pt idx="4205">
                  <c:v>No</c:v>
                </c:pt>
                <c:pt idx="4206">
                  <c:v>No</c:v>
                </c:pt>
                <c:pt idx="4207">
                  <c:v>Yes</c:v>
                </c:pt>
                <c:pt idx="4208">
                  <c:v>No</c:v>
                </c:pt>
                <c:pt idx="4209">
                  <c:v>No</c:v>
                </c:pt>
                <c:pt idx="4210">
                  <c:v>No</c:v>
                </c:pt>
                <c:pt idx="4211">
                  <c:v>No</c:v>
                </c:pt>
                <c:pt idx="4212">
                  <c:v>Yes</c:v>
                </c:pt>
                <c:pt idx="4213">
                  <c:v>No</c:v>
                </c:pt>
                <c:pt idx="4214">
                  <c:v>No</c:v>
                </c:pt>
                <c:pt idx="4215">
                  <c:v>No</c:v>
                </c:pt>
                <c:pt idx="4216">
                  <c:v>No</c:v>
                </c:pt>
                <c:pt idx="4217">
                  <c:v>No</c:v>
                </c:pt>
                <c:pt idx="4218">
                  <c:v>No</c:v>
                </c:pt>
                <c:pt idx="4219">
                  <c:v>No</c:v>
                </c:pt>
                <c:pt idx="4220">
                  <c:v>No</c:v>
                </c:pt>
                <c:pt idx="4221">
                  <c:v>No</c:v>
                </c:pt>
                <c:pt idx="4222">
                  <c:v>Yes</c:v>
                </c:pt>
                <c:pt idx="4223">
                  <c:v>No</c:v>
                </c:pt>
                <c:pt idx="4224">
                  <c:v>No</c:v>
                </c:pt>
                <c:pt idx="4225">
                  <c:v>No</c:v>
                </c:pt>
                <c:pt idx="4226">
                  <c:v>Yes</c:v>
                </c:pt>
                <c:pt idx="4227">
                  <c:v>Yes</c:v>
                </c:pt>
                <c:pt idx="4228">
                  <c:v>No</c:v>
                </c:pt>
                <c:pt idx="4229">
                  <c:v>No</c:v>
                </c:pt>
                <c:pt idx="4230">
                  <c:v>No</c:v>
                </c:pt>
                <c:pt idx="4231">
                  <c:v>No</c:v>
                </c:pt>
                <c:pt idx="4232">
                  <c:v>No</c:v>
                </c:pt>
                <c:pt idx="4233">
                  <c:v>No</c:v>
                </c:pt>
                <c:pt idx="4234">
                  <c:v>No</c:v>
                </c:pt>
                <c:pt idx="4235">
                  <c:v>No</c:v>
                </c:pt>
                <c:pt idx="4236">
                  <c:v>No</c:v>
                </c:pt>
                <c:pt idx="4237">
                  <c:v>No</c:v>
                </c:pt>
                <c:pt idx="4238">
                  <c:v>No</c:v>
                </c:pt>
                <c:pt idx="4239">
                  <c:v>No</c:v>
                </c:pt>
                <c:pt idx="4240">
                  <c:v>No</c:v>
                </c:pt>
                <c:pt idx="4241">
                  <c:v>Yes</c:v>
                </c:pt>
                <c:pt idx="4242">
                  <c:v>No</c:v>
                </c:pt>
                <c:pt idx="4243">
                  <c:v>No</c:v>
                </c:pt>
                <c:pt idx="4244">
                  <c:v>Yes</c:v>
                </c:pt>
                <c:pt idx="4245">
                  <c:v>No</c:v>
                </c:pt>
                <c:pt idx="4246">
                  <c:v>No</c:v>
                </c:pt>
                <c:pt idx="4247">
                  <c:v>Yes</c:v>
                </c:pt>
                <c:pt idx="4248">
                  <c:v>No</c:v>
                </c:pt>
                <c:pt idx="4249">
                  <c:v>Yes</c:v>
                </c:pt>
                <c:pt idx="4250">
                  <c:v>No</c:v>
                </c:pt>
                <c:pt idx="4251">
                  <c:v>No</c:v>
                </c:pt>
                <c:pt idx="4252">
                  <c:v>No</c:v>
                </c:pt>
                <c:pt idx="4253">
                  <c:v>Yes</c:v>
                </c:pt>
                <c:pt idx="4254">
                  <c:v>Yes</c:v>
                </c:pt>
                <c:pt idx="4255">
                  <c:v>No</c:v>
                </c:pt>
                <c:pt idx="4256">
                  <c:v>No</c:v>
                </c:pt>
                <c:pt idx="4257">
                  <c:v>No</c:v>
                </c:pt>
                <c:pt idx="4258">
                  <c:v>No</c:v>
                </c:pt>
                <c:pt idx="4259">
                  <c:v>No</c:v>
                </c:pt>
                <c:pt idx="4260">
                  <c:v>No</c:v>
                </c:pt>
                <c:pt idx="4261">
                  <c:v>No</c:v>
                </c:pt>
                <c:pt idx="4262">
                  <c:v>No</c:v>
                </c:pt>
                <c:pt idx="4263">
                  <c:v>No</c:v>
                </c:pt>
                <c:pt idx="4264">
                  <c:v>No</c:v>
                </c:pt>
                <c:pt idx="4265">
                  <c:v>No</c:v>
                </c:pt>
                <c:pt idx="4266">
                  <c:v>No</c:v>
                </c:pt>
                <c:pt idx="4267">
                  <c:v>No</c:v>
                </c:pt>
                <c:pt idx="4268">
                  <c:v>Yes</c:v>
                </c:pt>
                <c:pt idx="4269">
                  <c:v>Yes</c:v>
                </c:pt>
                <c:pt idx="4270">
                  <c:v>No</c:v>
                </c:pt>
                <c:pt idx="4271">
                  <c:v>No</c:v>
                </c:pt>
                <c:pt idx="4272">
                  <c:v>No</c:v>
                </c:pt>
                <c:pt idx="4273">
                  <c:v>No</c:v>
                </c:pt>
                <c:pt idx="4274">
                  <c:v>No</c:v>
                </c:pt>
                <c:pt idx="4275">
                  <c:v>No</c:v>
                </c:pt>
                <c:pt idx="4276">
                  <c:v>No</c:v>
                </c:pt>
                <c:pt idx="4277">
                  <c:v>No</c:v>
                </c:pt>
                <c:pt idx="4278">
                  <c:v>No</c:v>
                </c:pt>
                <c:pt idx="4279">
                  <c:v>No</c:v>
                </c:pt>
                <c:pt idx="4280">
                  <c:v>Yes</c:v>
                </c:pt>
                <c:pt idx="4281">
                  <c:v>No</c:v>
                </c:pt>
                <c:pt idx="4282">
                  <c:v>No</c:v>
                </c:pt>
                <c:pt idx="4283">
                  <c:v>No</c:v>
                </c:pt>
                <c:pt idx="4284">
                  <c:v>No</c:v>
                </c:pt>
                <c:pt idx="4285">
                  <c:v>No</c:v>
                </c:pt>
                <c:pt idx="4286">
                  <c:v>No</c:v>
                </c:pt>
                <c:pt idx="4287">
                  <c:v>No</c:v>
                </c:pt>
                <c:pt idx="4288">
                  <c:v>Yes</c:v>
                </c:pt>
                <c:pt idx="4289">
                  <c:v>No</c:v>
                </c:pt>
                <c:pt idx="4290">
                  <c:v>No</c:v>
                </c:pt>
                <c:pt idx="4291">
                  <c:v>No</c:v>
                </c:pt>
                <c:pt idx="4292">
                  <c:v>No</c:v>
                </c:pt>
                <c:pt idx="4293">
                  <c:v>No</c:v>
                </c:pt>
                <c:pt idx="4294">
                  <c:v>Yes</c:v>
                </c:pt>
                <c:pt idx="4295">
                  <c:v>No</c:v>
                </c:pt>
                <c:pt idx="4296">
                  <c:v>No</c:v>
                </c:pt>
                <c:pt idx="4297">
                  <c:v>Yes</c:v>
                </c:pt>
                <c:pt idx="4298">
                  <c:v>No</c:v>
                </c:pt>
                <c:pt idx="4299">
                  <c:v>No</c:v>
                </c:pt>
                <c:pt idx="4300">
                  <c:v>No</c:v>
                </c:pt>
                <c:pt idx="4301">
                  <c:v>No</c:v>
                </c:pt>
                <c:pt idx="4302">
                  <c:v>No</c:v>
                </c:pt>
                <c:pt idx="4303">
                  <c:v>No</c:v>
                </c:pt>
                <c:pt idx="4304">
                  <c:v>No</c:v>
                </c:pt>
                <c:pt idx="4305">
                  <c:v>Yes</c:v>
                </c:pt>
                <c:pt idx="4306">
                  <c:v>No</c:v>
                </c:pt>
                <c:pt idx="4307">
                  <c:v>No</c:v>
                </c:pt>
                <c:pt idx="4308">
                  <c:v>No</c:v>
                </c:pt>
                <c:pt idx="4309">
                  <c:v>Yes</c:v>
                </c:pt>
                <c:pt idx="4310">
                  <c:v>No</c:v>
                </c:pt>
                <c:pt idx="4311">
                  <c:v>No</c:v>
                </c:pt>
                <c:pt idx="4312">
                  <c:v>No</c:v>
                </c:pt>
                <c:pt idx="4313">
                  <c:v>No</c:v>
                </c:pt>
                <c:pt idx="4314">
                  <c:v>No</c:v>
                </c:pt>
                <c:pt idx="4315">
                  <c:v>No</c:v>
                </c:pt>
                <c:pt idx="4316">
                  <c:v>No</c:v>
                </c:pt>
                <c:pt idx="4317">
                  <c:v>Yes</c:v>
                </c:pt>
                <c:pt idx="4318">
                  <c:v>No</c:v>
                </c:pt>
                <c:pt idx="4319">
                  <c:v>No</c:v>
                </c:pt>
                <c:pt idx="4320">
                  <c:v>No</c:v>
                </c:pt>
                <c:pt idx="4321">
                  <c:v>No</c:v>
                </c:pt>
                <c:pt idx="4322">
                  <c:v>No</c:v>
                </c:pt>
                <c:pt idx="4323">
                  <c:v>No</c:v>
                </c:pt>
                <c:pt idx="4324">
                  <c:v>No</c:v>
                </c:pt>
                <c:pt idx="4325">
                  <c:v>No</c:v>
                </c:pt>
                <c:pt idx="4326">
                  <c:v>Yes</c:v>
                </c:pt>
                <c:pt idx="4327">
                  <c:v>No</c:v>
                </c:pt>
                <c:pt idx="4328">
                  <c:v>No</c:v>
                </c:pt>
                <c:pt idx="4329">
                  <c:v>No</c:v>
                </c:pt>
                <c:pt idx="4330">
                  <c:v>No</c:v>
                </c:pt>
                <c:pt idx="4331">
                  <c:v>No</c:v>
                </c:pt>
                <c:pt idx="4332">
                  <c:v>No</c:v>
                </c:pt>
                <c:pt idx="4333">
                  <c:v>No</c:v>
                </c:pt>
                <c:pt idx="4334">
                  <c:v>No</c:v>
                </c:pt>
                <c:pt idx="4335">
                  <c:v>No</c:v>
                </c:pt>
                <c:pt idx="4336">
                  <c:v>No</c:v>
                </c:pt>
                <c:pt idx="4337">
                  <c:v>No</c:v>
                </c:pt>
                <c:pt idx="4338">
                  <c:v>No</c:v>
                </c:pt>
                <c:pt idx="4339">
                  <c:v>No</c:v>
                </c:pt>
                <c:pt idx="4340">
                  <c:v>No</c:v>
                </c:pt>
                <c:pt idx="4341">
                  <c:v>No</c:v>
                </c:pt>
                <c:pt idx="4342">
                  <c:v>Yes</c:v>
                </c:pt>
                <c:pt idx="4343">
                  <c:v>No</c:v>
                </c:pt>
                <c:pt idx="4344">
                  <c:v>No</c:v>
                </c:pt>
                <c:pt idx="4345">
                  <c:v>No</c:v>
                </c:pt>
                <c:pt idx="4346">
                  <c:v>No</c:v>
                </c:pt>
                <c:pt idx="4347">
                  <c:v>No</c:v>
                </c:pt>
                <c:pt idx="4348">
                  <c:v>Yes</c:v>
                </c:pt>
                <c:pt idx="4349">
                  <c:v>No</c:v>
                </c:pt>
                <c:pt idx="4350">
                  <c:v>No</c:v>
                </c:pt>
                <c:pt idx="4351">
                  <c:v>No</c:v>
                </c:pt>
                <c:pt idx="4352">
                  <c:v>No</c:v>
                </c:pt>
                <c:pt idx="4353">
                  <c:v>No</c:v>
                </c:pt>
                <c:pt idx="4354">
                  <c:v>No</c:v>
                </c:pt>
                <c:pt idx="4355">
                  <c:v>Yes</c:v>
                </c:pt>
                <c:pt idx="4356">
                  <c:v>No</c:v>
                </c:pt>
                <c:pt idx="4357">
                  <c:v>No</c:v>
                </c:pt>
                <c:pt idx="4358">
                  <c:v>No</c:v>
                </c:pt>
                <c:pt idx="4359">
                  <c:v>No</c:v>
                </c:pt>
                <c:pt idx="4360">
                  <c:v>No</c:v>
                </c:pt>
                <c:pt idx="4361">
                  <c:v>No</c:v>
                </c:pt>
                <c:pt idx="4362">
                  <c:v>No</c:v>
                </c:pt>
                <c:pt idx="4363">
                  <c:v>No</c:v>
                </c:pt>
                <c:pt idx="4364">
                  <c:v>No</c:v>
                </c:pt>
                <c:pt idx="4365">
                  <c:v>Yes</c:v>
                </c:pt>
                <c:pt idx="4366">
                  <c:v>No</c:v>
                </c:pt>
                <c:pt idx="4367">
                  <c:v>No</c:v>
                </c:pt>
                <c:pt idx="4368">
                  <c:v>No</c:v>
                </c:pt>
                <c:pt idx="4369">
                  <c:v>No</c:v>
                </c:pt>
                <c:pt idx="4370">
                  <c:v>No</c:v>
                </c:pt>
                <c:pt idx="4371">
                  <c:v>No</c:v>
                </c:pt>
                <c:pt idx="4372">
                  <c:v>No</c:v>
                </c:pt>
                <c:pt idx="4373">
                  <c:v>No</c:v>
                </c:pt>
                <c:pt idx="4374">
                  <c:v>No</c:v>
                </c:pt>
                <c:pt idx="4375">
                  <c:v>No</c:v>
                </c:pt>
                <c:pt idx="4376">
                  <c:v>Yes</c:v>
                </c:pt>
                <c:pt idx="4377">
                  <c:v>No</c:v>
                </c:pt>
                <c:pt idx="4378">
                  <c:v>No</c:v>
                </c:pt>
                <c:pt idx="4379">
                  <c:v>No</c:v>
                </c:pt>
                <c:pt idx="4380">
                  <c:v>No</c:v>
                </c:pt>
                <c:pt idx="4381">
                  <c:v>No</c:v>
                </c:pt>
                <c:pt idx="4382">
                  <c:v>No</c:v>
                </c:pt>
                <c:pt idx="4383">
                  <c:v>No</c:v>
                </c:pt>
                <c:pt idx="4384">
                  <c:v>No</c:v>
                </c:pt>
                <c:pt idx="4385">
                  <c:v>No</c:v>
                </c:pt>
                <c:pt idx="4386">
                  <c:v>Yes</c:v>
                </c:pt>
                <c:pt idx="4387">
                  <c:v>No</c:v>
                </c:pt>
                <c:pt idx="4388">
                  <c:v>No</c:v>
                </c:pt>
                <c:pt idx="4389">
                  <c:v>No</c:v>
                </c:pt>
                <c:pt idx="4390">
                  <c:v>Yes</c:v>
                </c:pt>
                <c:pt idx="4391">
                  <c:v>No</c:v>
                </c:pt>
                <c:pt idx="4392">
                  <c:v>No</c:v>
                </c:pt>
                <c:pt idx="4393">
                  <c:v>No</c:v>
                </c:pt>
                <c:pt idx="4394">
                  <c:v>No</c:v>
                </c:pt>
                <c:pt idx="4395">
                  <c:v>No</c:v>
                </c:pt>
                <c:pt idx="4396">
                  <c:v>No</c:v>
                </c:pt>
                <c:pt idx="4397">
                  <c:v>No</c:v>
                </c:pt>
                <c:pt idx="4398">
                  <c:v>No</c:v>
                </c:pt>
                <c:pt idx="4399">
                  <c:v>No</c:v>
                </c:pt>
                <c:pt idx="4400">
                  <c:v>No</c:v>
                </c:pt>
                <c:pt idx="4401">
                  <c:v>No</c:v>
                </c:pt>
                <c:pt idx="4402">
                  <c:v>No</c:v>
                </c:pt>
                <c:pt idx="4403">
                  <c:v>No</c:v>
                </c:pt>
                <c:pt idx="4404">
                  <c:v>No</c:v>
                </c:pt>
                <c:pt idx="4405">
                  <c:v>No</c:v>
                </c:pt>
                <c:pt idx="4406">
                  <c:v>No</c:v>
                </c:pt>
                <c:pt idx="4407">
                  <c:v>No</c:v>
                </c:pt>
                <c:pt idx="4408">
                  <c:v>No</c:v>
                </c:pt>
                <c:pt idx="4409">
                  <c:v>No</c:v>
                </c:pt>
                <c:pt idx="4410">
                  <c:v>No</c:v>
                </c:pt>
                <c:pt idx="4411">
                  <c:v>No</c:v>
                </c:pt>
                <c:pt idx="4412">
                  <c:v>Yes</c:v>
                </c:pt>
                <c:pt idx="4413">
                  <c:v>No</c:v>
                </c:pt>
                <c:pt idx="4414">
                  <c:v>Yes</c:v>
                </c:pt>
                <c:pt idx="4415">
                  <c:v>No</c:v>
                </c:pt>
                <c:pt idx="4416">
                  <c:v>No</c:v>
                </c:pt>
                <c:pt idx="4417">
                  <c:v>No</c:v>
                </c:pt>
                <c:pt idx="4418">
                  <c:v>No</c:v>
                </c:pt>
                <c:pt idx="4419">
                  <c:v>Yes</c:v>
                </c:pt>
                <c:pt idx="4420">
                  <c:v>No</c:v>
                </c:pt>
                <c:pt idx="4421">
                  <c:v>No</c:v>
                </c:pt>
                <c:pt idx="4422">
                  <c:v>No</c:v>
                </c:pt>
                <c:pt idx="4423">
                  <c:v>Yes</c:v>
                </c:pt>
                <c:pt idx="4424">
                  <c:v>No</c:v>
                </c:pt>
                <c:pt idx="4425">
                  <c:v>No</c:v>
                </c:pt>
                <c:pt idx="4426">
                  <c:v>No</c:v>
                </c:pt>
                <c:pt idx="4427">
                  <c:v>No</c:v>
                </c:pt>
                <c:pt idx="4428">
                  <c:v>No</c:v>
                </c:pt>
                <c:pt idx="4429">
                  <c:v>No</c:v>
                </c:pt>
                <c:pt idx="4430">
                  <c:v>No</c:v>
                </c:pt>
                <c:pt idx="4431">
                  <c:v>No</c:v>
                </c:pt>
                <c:pt idx="4432">
                  <c:v>No</c:v>
                </c:pt>
                <c:pt idx="4433">
                  <c:v>No</c:v>
                </c:pt>
                <c:pt idx="4434">
                  <c:v>No</c:v>
                </c:pt>
                <c:pt idx="4435">
                  <c:v>No</c:v>
                </c:pt>
                <c:pt idx="4436">
                  <c:v>No</c:v>
                </c:pt>
                <c:pt idx="4437">
                  <c:v>No</c:v>
                </c:pt>
                <c:pt idx="4438">
                  <c:v>No</c:v>
                </c:pt>
                <c:pt idx="4439">
                  <c:v>Yes</c:v>
                </c:pt>
                <c:pt idx="4440">
                  <c:v>No</c:v>
                </c:pt>
                <c:pt idx="4441">
                  <c:v>Yes</c:v>
                </c:pt>
                <c:pt idx="4442">
                  <c:v>No</c:v>
                </c:pt>
                <c:pt idx="4443">
                  <c:v>No</c:v>
                </c:pt>
                <c:pt idx="4444">
                  <c:v>Yes</c:v>
                </c:pt>
                <c:pt idx="4445">
                  <c:v>No</c:v>
                </c:pt>
                <c:pt idx="4446">
                  <c:v>No</c:v>
                </c:pt>
                <c:pt idx="4447">
                  <c:v>No</c:v>
                </c:pt>
                <c:pt idx="4448">
                  <c:v>No</c:v>
                </c:pt>
                <c:pt idx="4449">
                  <c:v>No</c:v>
                </c:pt>
                <c:pt idx="4450">
                  <c:v>No</c:v>
                </c:pt>
                <c:pt idx="4451">
                  <c:v>Yes</c:v>
                </c:pt>
                <c:pt idx="4452">
                  <c:v>No</c:v>
                </c:pt>
                <c:pt idx="4453">
                  <c:v>No</c:v>
                </c:pt>
                <c:pt idx="4454">
                  <c:v>No</c:v>
                </c:pt>
                <c:pt idx="4455">
                  <c:v>Yes</c:v>
                </c:pt>
                <c:pt idx="4456">
                  <c:v>No</c:v>
                </c:pt>
                <c:pt idx="4457">
                  <c:v>No</c:v>
                </c:pt>
                <c:pt idx="4458">
                  <c:v>No</c:v>
                </c:pt>
                <c:pt idx="4459">
                  <c:v>No</c:v>
                </c:pt>
                <c:pt idx="4460">
                  <c:v>No</c:v>
                </c:pt>
                <c:pt idx="4461">
                  <c:v>Yes</c:v>
                </c:pt>
                <c:pt idx="4462">
                  <c:v>Yes</c:v>
                </c:pt>
                <c:pt idx="4463">
                  <c:v>No</c:v>
                </c:pt>
                <c:pt idx="4464">
                  <c:v>No</c:v>
                </c:pt>
                <c:pt idx="4465">
                  <c:v>No</c:v>
                </c:pt>
                <c:pt idx="4466">
                  <c:v>No</c:v>
                </c:pt>
                <c:pt idx="4467">
                  <c:v>No</c:v>
                </c:pt>
                <c:pt idx="4468">
                  <c:v>Yes</c:v>
                </c:pt>
                <c:pt idx="4469">
                  <c:v>No</c:v>
                </c:pt>
                <c:pt idx="4470">
                  <c:v>No</c:v>
                </c:pt>
                <c:pt idx="4471">
                  <c:v>No</c:v>
                </c:pt>
                <c:pt idx="4472">
                  <c:v>No</c:v>
                </c:pt>
                <c:pt idx="4473">
                  <c:v>No</c:v>
                </c:pt>
                <c:pt idx="4474">
                  <c:v>Yes</c:v>
                </c:pt>
                <c:pt idx="4475">
                  <c:v>No</c:v>
                </c:pt>
                <c:pt idx="4476">
                  <c:v>No</c:v>
                </c:pt>
                <c:pt idx="4477">
                  <c:v>No</c:v>
                </c:pt>
                <c:pt idx="4478">
                  <c:v>No</c:v>
                </c:pt>
                <c:pt idx="4479">
                  <c:v>No</c:v>
                </c:pt>
                <c:pt idx="4480">
                  <c:v>No</c:v>
                </c:pt>
                <c:pt idx="4481">
                  <c:v>No</c:v>
                </c:pt>
                <c:pt idx="4482">
                  <c:v>No</c:v>
                </c:pt>
                <c:pt idx="4483">
                  <c:v>No</c:v>
                </c:pt>
                <c:pt idx="4484">
                  <c:v>No</c:v>
                </c:pt>
                <c:pt idx="4485">
                  <c:v>No</c:v>
                </c:pt>
                <c:pt idx="4486">
                  <c:v>No</c:v>
                </c:pt>
                <c:pt idx="4487">
                  <c:v>No</c:v>
                </c:pt>
                <c:pt idx="4488">
                  <c:v>No</c:v>
                </c:pt>
                <c:pt idx="4489">
                  <c:v>No</c:v>
                </c:pt>
                <c:pt idx="4490">
                  <c:v>Yes</c:v>
                </c:pt>
                <c:pt idx="4491">
                  <c:v>No</c:v>
                </c:pt>
                <c:pt idx="4492">
                  <c:v>No</c:v>
                </c:pt>
                <c:pt idx="4493">
                  <c:v>No</c:v>
                </c:pt>
                <c:pt idx="4494">
                  <c:v>No</c:v>
                </c:pt>
                <c:pt idx="4495">
                  <c:v>No</c:v>
                </c:pt>
                <c:pt idx="4496">
                  <c:v>Yes</c:v>
                </c:pt>
                <c:pt idx="4497">
                  <c:v>Yes</c:v>
                </c:pt>
                <c:pt idx="4498">
                  <c:v>No</c:v>
                </c:pt>
                <c:pt idx="4499">
                  <c:v>No</c:v>
                </c:pt>
                <c:pt idx="4500">
                  <c:v>No</c:v>
                </c:pt>
                <c:pt idx="4501">
                  <c:v>No</c:v>
                </c:pt>
                <c:pt idx="4502">
                  <c:v>No</c:v>
                </c:pt>
                <c:pt idx="4503">
                  <c:v>No</c:v>
                </c:pt>
                <c:pt idx="4504">
                  <c:v>No</c:v>
                </c:pt>
                <c:pt idx="4505">
                  <c:v>No</c:v>
                </c:pt>
                <c:pt idx="4506">
                  <c:v>No</c:v>
                </c:pt>
                <c:pt idx="4507">
                  <c:v>No</c:v>
                </c:pt>
                <c:pt idx="4508">
                  <c:v>No</c:v>
                </c:pt>
                <c:pt idx="4509">
                  <c:v>No</c:v>
                </c:pt>
                <c:pt idx="4510">
                  <c:v>No</c:v>
                </c:pt>
                <c:pt idx="4511">
                  <c:v>No</c:v>
                </c:pt>
                <c:pt idx="4512">
                  <c:v>No</c:v>
                </c:pt>
                <c:pt idx="4513">
                  <c:v>Yes</c:v>
                </c:pt>
                <c:pt idx="4514">
                  <c:v>No</c:v>
                </c:pt>
                <c:pt idx="4515">
                  <c:v>No</c:v>
                </c:pt>
                <c:pt idx="4516">
                  <c:v>No</c:v>
                </c:pt>
                <c:pt idx="4517">
                  <c:v>No</c:v>
                </c:pt>
                <c:pt idx="4518">
                  <c:v>No</c:v>
                </c:pt>
                <c:pt idx="4519">
                  <c:v>No</c:v>
                </c:pt>
                <c:pt idx="4520">
                  <c:v>No</c:v>
                </c:pt>
                <c:pt idx="4521">
                  <c:v>No</c:v>
                </c:pt>
                <c:pt idx="4522">
                  <c:v>No</c:v>
                </c:pt>
                <c:pt idx="4523">
                  <c:v>No</c:v>
                </c:pt>
                <c:pt idx="4524">
                  <c:v>No</c:v>
                </c:pt>
                <c:pt idx="4525">
                  <c:v>No</c:v>
                </c:pt>
                <c:pt idx="4526">
                  <c:v>Yes</c:v>
                </c:pt>
                <c:pt idx="4527">
                  <c:v>No</c:v>
                </c:pt>
                <c:pt idx="4528">
                  <c:v>No</c:v>
                </c:pt>
                <c:pt idx="4529">
                  <c:v>No</c:v>
                </c:pt>
                <c:pt idx="4530">
                  <c:v>No</c:v>
                </c:pt>
                <c:pt idx="4531">
                  <c:v>No</c:v>
                </c:pt>
                <c:pt idx="4532">
                  <c:v>No</c:v>
                </c:pt>
                <c:pt idx="4533">
                  <c:v>No</c:v>
                </c:pt>
                <c:pt idx="4534">
                  <c:v>No</c:v>
                </c:pt>
                <c:pt idx="4535">
                  <c:v>No</c:v>
                </c:pt>
                <c:pt idx="4536">
                  <c:v>No</c:v>
                </c:pt>
                <c:pt idx="4537">
                  <c:v>No</c:v>
                </c:pt>
                <c:pt idx="4538">
                  <c:v>No</c:v>
                </c:pt>
                <c:pt idx="4539">
                  <c:v>No</c:v>
                </c:pt>
                <c:pt idx="4540">
                  <c:v>No</c:v>
                </c:pt>
                <c:pt idx="4541">
                  <c:v>No</c:v>
                </c:pt>
                <c:pt idx="4542">
                  <c:v>Yes</c:v>
                </c:pt>
                <c:pt idx="4543">
                  <c:v>Yes</c:v>
                </c:pt>
                <c:pt idx="4544">
                  <c:v>No</c:v>
                </c:pt>
                <c:pt idx="4545">
                  <c:v>No</c:v>
                </c:pt>
                <c:pt idx="4546">
                  <c:v>No</c:v>
                </c:pt>
                <c:pt idx="4547">
                  <c:v>No</c:v>
                </c:pt>
                <c:pt idx="4548">
                  <c:v>No</c:v>
                </c:pt>
                <c:pt idx="4549">
                  <c:v>No</c:v>
                </c:pt>
                <c:pt idx="4550">
                  <c:v>No</c:v>
                </c:pt>
                <c:pt idx="4551">
                  <c:v>No</c:v>
                </c:pt>
                <c:pt idx="4552">
                  <c:v>No</c:v>
                </c:pt>
                <c:pt idx="4553">
                  <c:v>No</c:v>
                </c:pt>
                <c:pt idx="4554">
                  <c:v>No</c:v>
                </c:pt>
                <c:pt idx="4555">
                  <c:v>No</c:v>
                </c:pt>
                <c:pt idx="4556">
                  <c:v>No</c:v>
                </c:pt>
                <c:pt idx="4557">
                  <c:v>No</c:v>
                </c:pt>
                <c:pt idx="4558">
                  <c:v>No</c:v>
                </c:pt>
                <c:pt idx="4559">
                  <c:v>No</c:v>
                </c:pt>
                <c:pt idx="4560">
                  <c:v>No</c:v>
                </c:pt>
                <c:pt idx="4561">
                  <c:v>No</c:v>
                </c:pt>
                <c:pt idx="4562">
                  <c:v>No</c:v>
                </c:pt>
                <c:pt idx="4563">
                  <c:v>No</c:v>
                </c:pt>
                <c:pt idx="4564">
                  <c:v>No</c:v>
                </c:pt>
                <c:pt idx="4565">
                  <c:v>No</c:v>
                </c:pt>
                <c:pt idx="4566">
                  <c:v>Yes</c:v>
                </c:pt>
                <c:pt idx="4567">
                  <c:v>No</c:v>
                </c:pt>
                <c:pt idx="4568">
                  <c:v>No</c:v>
                </c:pt>
                <c:pt idx="4569">
                  <c:v>No</c:v>
                </c:pt>
                <c:pt idx="4570">
                  <c:v>No</c:v>
                </c:pt>
                <c:pt idx="4571">
                  <c:v>No</c:v>
                </c:pt>
                <c:pt idx="4572">
                  <c:v>No</c:v>
                </c:pt>
                <c:pt idx="4573">
                  <c:v>No</c:v>
                </c:pt>
                <c:pt idx="4574">
                  <c:v>No</c:v>
                </c:pt>
                <c:pt idx="4575">
                  <c:v>No</c:v>
                </c:pt>
                <c:pt idx="4576">
                  <c:v>No</c:v>
                </c:pt>
                <c:pt idx="4577">
                  <c:v>No</c:v>
                </c:pt>
                <c:pt idx="4578">
                  <c:v>No</c:v>
                </c:pt>
                <c:pt idx="4579">
                  <c:v>No</c:v>
                </c:pt>
                <c:pt idx="4580">
                  <c:v>No</c:v>
                </c:pt>
                <c:pt idx="4581">
                  <c:v>No</c:v>
                </c:pt>
                <c:pt idx="4582">
                  <c:v>Yes</c:v>
                </c:pt>
                <c:pt idx="4583">
                  <c:v>No</c:v>
                </c:pt>
                <c:pt idx="4584">
                  <c:v>No</c:v>
                </c:pt>
                <c:pt idx="4585">
                  <c:v>Yes</c:v>
                </c:pt>
                <c:pt idx="4586">
                  <c:v>Yes</c:v>
                </c:pt>
                <c:pt idx="4587">
                  <c:v>No</c:v>
                </c:pt>
                <c:pt idx="4588">
                  <c:v>No</c:v>
                </c:pt>
                <c:pt idx="4589">
                  <c:v>Yes</c:v>
                </c:pt>
                <c:pt idx="4590">
                  <c:v>No</c:v>
                </c:pt>
                <c:pt idx="4591">
                  <c:v>No</c:v>
                </c:pt>
                <c:pt idx="4592">
                  <c:v>Yes</c:v>
                </c:pt>
                <c:pt idx="4593">
                  <c:v>No</c:v>
                </c:pt>
                <c:pt idx="4594">
                  <c:v>Yes</c:v>
                </c:pt>
                <c:pt idx="4595">
                  <c:v>No</c:v>
                </c:pt>
                <c:pt idx="4596">
                  <c:v>No</c:v>
                </c:pt>
                <c:pt idx="4597">
                  <c:v>No</c:v>
                </c:pt>
                <c:pt idx="4598">
                  <c:v>Yes</c:v>
                </c:pt>
                <c:pt idx="4599">
                  <c:v>No</c:v>
                </c:pt>
                <c:pt idx="4600">
                  <c:v>No</c:v>
                </c:pt>
                <c:pt idx="4601">
                  <c:v>No</c:v>
                </c:pt>
                <c:pt idx="4602">
                  <c:v>No</c:v>
                </c:pt>
                <c:pt idx="4603">
                  <c:v>No</c:v>
                </c:pt>
                <c:pt idx="4604">
                  <c:v>No</c:v>
                </c:pt>
                <c:pt idx="4605">
                  <c:v>No</c:v>
                </c:pt>
                <c:pt idx="4606">
                  <c:v>No</c:v>
                </c:pt>
                <c:pt idx="4607">
                  <c:v>No</c:v>
                </c:pt>
                <c:pt idx="4608">
                  <c:v>No</c:v>
                </c:pt>
                <c:pt idx="4609">
                  <c:v>No</c:v>
                </c:pt>
                <c:pt idx="4610">
                  <c:v>No</c:v>
                </c:pt>
                <c:pt idx="4611">
                  <c:v>No</c:v>
                </c:pt>
                <c:pt idx="4612">
                  <c:v>No</c:v>
                </c:pt>
                <c:pt idx="4613">
                  <c:v>Yes</c:v>
                </c:pt>
                <c:pt idx="4614">
                  <c:v>No</c:v>
                </c:pt>
                <c:pt idx="4615">
                  <c:v>No</c:v>
                </c:pt>
                <c:pt idx="4616">
                  <c:v>No</c:v>
                </c:pt>
                <c:pt idx="4617">
                  <c:v>No</c:v>
                </c:pt>
                <c:pt idx="4618">
                  <c:v>No</c:v>
                </c:pt>
                <c:pt idx="4619">
                  <c:v>No</c:v>
                </c:pt>
                <c:pt idx="4620">
                  <c:v>No</c:v>
                </c:pt>
                <c:pt idx="4621">
                  <c:v>No</c:v>
                </c:pt>
                <c:pt idx="4622">
                  <c:v>No</c:v>
                </c:pt>
                <c:pt idx="4623">
                  <c:v>No</c:v>
                </c:pt>
                <c:pt idx="4624">
                  <c:v>Yes</c:v>
                </c:pt>
                <c:pt idx="4625">
                  <c:v>No</c:v>
                </c:pt>
                <c:pt idx="4626">
                  <c:v>Yes</c:v>
                </c:pt>
                <c:pt idx="4627">
                  <c:v>No</c:v>
                </c:pt>
                <c:pt idx="4628">
                  <c:v>No</c:v>
                </c:pt>
                <c:pt idx="4629">
                  <c:v>No</c:v>
                </c:pt>
                <c:pt idx="4630">
                  <c:v>No</c:v>
                </c:pt>
                <c:pt idx="4631">
                  <c:v>No</c:v>
                </c:pt>
                <c:pt idx="4632">
                  <c:v>No</c:v>
                </c:pt>
                <c:pt idx="4633">
                  <c:v>No</c:v>
                </c:pt>
                <c:pt idx="4634">
                  <c:v>No</c:v>
                </c:pt>
                <c:pt idx="4635">
                  <c:v>No</c:v>
                </c:pt>
                <c:pt idx="4636">
                  <c:v>No</c:v>
                </c:pt>
                <c:pt idx="4637">
                  <c:v>No</c:v>
                </c:pt>
                <c:pt idx="4638">
                  <c:v>No</c:v>
                </c:pt>
                <c:pt idx="4639">
                  <c:v>No</c:v>
                </c:pt>
                <c:pt idx="4640">
                  <c:v>No</c:v>
                </c:pt>
                <c:pt idx="4641">
                  <c:v>Yes</c:v>
                </c:pt>
                <c:pt idx="4642">
                  <c:v>No</c:v>
                </c:pt>
                <c:pt idx="4643">
                  <c:v>No</c:v>
                </c:pt>
                <c:pt idx="4644">
                  <c:v>No</c:v>
                </c:pt>
                <c:pt idx="4645">
                  <c:v>No</c:v>
                </c:pt>
                <c:pt idx="4646">
                  <c:v>No</c:v>
                </c:pt>
                <c:pt idx="4647">
                  <c:v>No</c:v>
                </c:pt>
                <c:pt idx="4648">
                  <c:v>Yes</c:v>
                </c:pt>
                <c:pt idx="4649">
                  <c:v>Yes</c:v>
                </c:pt>
                <c:pt idx="4650">
                  <c:v>No</c:v>
                </c:pt>
                <c:pt idx="4651">
                  <c:v>No</c:v>
                </c:pt>
                <c:pt idx="4652">
                  <c:v>No</c:v>
                </c:pt>
                <c:pt idx="4653">
                  <c:v>No</c:v>
                </c:pt>
                <c:pt idx="4654">
                  <c:v>No</c:v>
                </c:pt>
                <c:pt idx="4655">
                  <c:v>No</c:v>
                </c:pt>
                <c:pt idx="4656">
                  <c:v>Yes</c:v>
                </c:pt>
                <c:pt idx="4657">
                  <c:v>No</c:v>
                </c:pt>
                <c:pt idx="4658">
                  <c:v>No</c:v>
                </c:pt>
                <c:pt idx="4659">
                  <c:v>No</c:v>
                </c:pt>
                <c:pt idx="4660">
                  <c:v>No</c:v>
                </c:pt>
                <c:pt idx="4661">
                  <c:v>No</c:v>
                </c:pt>
                <c:pt idx="4662">
                  <c:v>No</c:v>
                </c:pt>
                <c:pt idx="4663">
                  <c:v>No</c:v>
                </c:pt>
                <c:pt idx="4664">
                  <c:v>No</c:v>
                </c:pt>
                <c:pt idx="4665">
                  <c:v>No</c:v>
                </c:pt>
                <c:pt idx="4666">
                  <c:v>No</c:v>
                </c:pt>
                <c:pt idx="4667">
                  <c:v>No</c:v>
                </c:pt>
                <c:pt idx="4668">
                  <c:v>No</c:v>
                </c:pt>
                <c:pt idx="4669">
                  <c:v>No</c:v>
                </c:pt>
                <c:pt idx="4670">
                  <c:v>Yes</c:v>
                </c:pt>
                <c:pt idx="4671">
                  <c:v>No</c:v>
                </c:pt>
                <c:pt idx="4672">
                  <c:v>No</c:v>
                </c:pt>
                <c:pt idx="4673">
                  <c:v>No</c:v>
                </c:pt>
                <c:pt idx="4674">
                  <c:v>No</c:v>
                </c:pt>
                <c:pt idx="4675">
                  <c:v>No</c:v>
                </c:pt>
                <c:pt idx="4676">
                  <c:v>Yes</c:v>
                </c:pt>
                <c:pt idx="4677">
                  <c:v>No</c:v>
                </c:pt>
                <c:pt idx="4678">
                  <c:v>No</c:v>
                </c:pt>
                <c:pt idx="4679">
                  <c:v>No</c:v>
                </c:pt>
                <c:pt idx="4680">
                  <c:v>No</c:v>
                </c:pt>
                <c:pt idx="4681">
                  <c:v>No</c:v>
                </c:pt>
                <c:pt idx="4682">
                  <c:v>No</c:v>
                </c:pt>
                <c:pt idx="4683">
                  <c:v>No</c:v>
                </c:pt>
                <c:pt idx="4684">
                  <c:v>No</c:v>
                </c:pt>
                <c:pt idx="4685">
                  <c:v>No</c:v>
                </c:pt>
                <c:pt idx="4686">
                  <c:v>No</c:v>
                </c:pt>
                <c:pt idx="4687">
                  <c:v>No</c:v>
                </c:pt>
                <c:pt idx="4688">
                  <c:v>No</c:v>
                </c:pt>
                <c:pt idx="4689">
                  <c:v>No</c:v>
                </c:pt>
                <c:pt idx="4690">
                  <c:v>Yes</c:v>
                </c:pt>
                <c:pt idx="4691">
                  <c:v>Yes</c:v>
                </c:pt>
                <c:pt idx="4692">
                  <c:v>No</c:v>
                </c:pt>
                <c:pt idx="4693">
                  <c:v>Yes</c:v>
                </c:pt>
                <c:pt idx="4694">
                  <c:v>No</c:v>
                </c:pt>
                <c:pt idx="4695">
                  <c:v>No</c:v>
                </c:pt>
                <c:pt idx="4696">
                  <c:v>No</c:v>
                </c:pt>
                <c:pt idx="4697">
                  <c:v>No</c:v>
                </c:pt>
                <c:pt idx="4698">
                  <c:v>No</c:v>
                </c:pt>
                <c:pt idx="4699">
                  <c:v>No</c:v>
                </c:pt>
                <c:pt idx="4700">
                  <c:v>Yes</c:v>
                </c:pt>
                <c:pt idx="4701">
                  <c:v>No</c:v>
                </c:pt>
                <c:pt idx="4702">
                  <c:v>No</c:v>
                </c:pt>
                <c:pt idx="4703">
                  <c:v>No</c:v>
                </c:pt>
                <c:pt idx="4704">
                  <c:v>No</c:v>
                </c:pt>
                <c:pt idx="4705">
                  <c:v>No</c:v>
                </c:pt>
                <c:pt idx="4706">
                  <c:v>No</c:v>
                </c:pt>
                <c:pt idx="4707">
                  <c:v>Yes</c:v>
                </c:pt>
                <c:pt idx="4708">
                  <c:v>No</c:v>
                </c:pt>
                <c:pt idx="4709">
                  <c:v>No</c:v>
                </c:pt>
                <c:pt idx="4710">
                  <c:v>No</c:v>
                </c:pt>
                <c:pt idx="4711">
                  <c:v>No</c:v>
                </c:pt>
                <c:pt idx="4712">
                  <c:v>No</c:v>
                </c:pt>
                <c:pt idx="4713">
                  <c:v>No</c:v>
                </c:pt>
                <c:pt idx="4714">
                  <c:v>No</c:v>
                </c:pt>
                <c:pt idx="4715">
                  <c:v>No</c:v>
                </c:pt>
                <c:pt idx="4716">
                  <c:v>No</c:v>
                </c:pt>
                <c:pt idx="4717">
                  <c:v>No</c:v>
                </c:pt>
                <c:pt idx="4718">
                  <c:v>No</c:v>
                </c:pt>
                <c:pt idx="4719">
                  <c:v>No</c:v>
                </c:pt>
                <c:pt idx="4720">
                  <c:v>No</c:v>
                </c:pt>
                <c:pt idx="4721">
                  <c:v>No</c:v>
                </c:pt>
                <c:pt idx="4722">
                  <c:v>No</c:v>
                </c:pt>
                <c:pt idx="4723">
                  <c:v>Yes</c:v>
                </c:pt>
                <c:pt idx="4724">
                  <c:v>No</c:v>
                </c:pt>
                <c:pt idx="4725">
                  <c:v>No</c:v>
                </c:pt>
                <c:pt idx="4726">
                  <c:v>Yes</c:v>
                </c:pt>
                <c:pt idx="4727">
                  <c:v>No</c:v>
                </c:pt>
                <c:pt idx="4728">
                  <c:v>No</c:v>
                </c:pt>
                <c:pt idx="4729">
                  <c:v>No</c:v>
                </c:pt>
                <c:pt idx="4730">
                  <c:v>No</c:v>
                </c:pt>
                <c:pt idx="4731">
                  <c:v>No</c:v>
                </c:pt>
                <c:pt idx="4732">
                  <c:v>No</c:v>
                </c:pt>
                <c:pt idx="4733">
                  <c:v>No</c:v>
                </c:pt>
                <c:pt idx="4734">
                  <c:v>No</c:v>
                </c:pt>
                <c:pt idx="4735">
                  <c:v>No</c:v>
                </c:pt>
                <c:pt idx="4736">
                  <c:v>No</c:v>
                </c:pt>
                <c:pt idx="4737">
                  <c:v>No</c:v>
                </c:pt>
                <c:pt idx="4738">
                  <c:v>No</c:v>
                </c:pt>
                <c:pt idx="4739">
                  <c:v>No</c:v>
                </c:pt>
                <c:pt idx="4740">
                  <c:v>Yes</c:v>
                </c:pt>
                <c:pt idx="4741">
                  <c:v>No</c:v>
                </c:pt>
                <c:pt idx="4742">
                  <c:v>No</c:v>
                </c:pt>
                <c:pt idx="4743">
                  <c:v>No</c:v>
                </c:pt>
                <c:pt idx="4744">
                  <c:v>No</c:v>
                </c:pt>
                <c:pt idx="4745">
                  <c:v>No</c:v>
                </c:pt>
                <c:pt idx="4746">
                  <c:v>Yes</c:v>
                </c:pt>
                <c:pt idx="4747">
                  <c:v>No</c:v>
                </c:pt>
                <c:pt idx="4748">
                  <c:v>No</c:v>
                </c:pt>
                <c:pt idx="4749">
                  <c:v>No</c:v>
                </c:pt>
                <c:pt idx="4750">
                  <c:v>No</c:v>
                </c:pt>
                <c:pt idx="4751">
                  <c:v>No</c:v>
                </c:pt>
                <c:pt idx="4752">
                  <c:v>Yes</c:v>
                </c:pt>
                <c:pt idx="4753">
                  <c:v>No</c:v>
                </c:pt>
                <c:pt idx="4754">
                  <c:v>No</c:v>
                </c:pt>
                <c:pt idx="4755">
                  <c:v>Yes</c:v>
                </c:pt>
                <c:pt idx="4756">
                  <c:v>No</c:v>
                </c:pt>
                <c:pt idx="4757">
                  <c:v>No</c:v>
                </c:pt>
                <c:pt idx="4758">
                  <c:v>Yes</c:v>
                </c:pt>
                <c:pt idx="4759">
                  <c:v>No</c:v>
                </c:pt>
                <c:pt idx="4760">
                  <c:v>No</c:v>
                </c:pt>
                <c:pt idx="4761">
                  <c:v>No</c:v>
                </c:pt>
                <c:pt idx="4762">
                  <c:v>Yes</c:v>
                </c:pt>
                <c:pt idx="4763">
                  <c:v>Yes</c:v>
                </c:pt>
                <c:pt idx="4764">
                  <c:v>No</c:v>
                </c:pt>
                <c:pt idx="4765">
                  <c:v>No</c:v>
                </c:pt>
                <c:pt idx="4766">
                  <c:v>No</c:v>
                </c:pt>
                <c:pt idx="4767">
                  <c:v>Yes</c:v>
                </c:pt>
                <c:pt idx="4768">
                  <c:v>No</c:v>
                </c:pt>
                <c:pt idx="4769">
                  <c:v>No</c:v>
                </c:pt>
                <c:pt idx="4770">
                  <c:v>No</c:v>
                </c:pt>
                <c:pt idx="4771">
                  <c:v>No</c:v>
                </c:pt>
                <c:pt idx="4772">
                  <c:v>Yes</c:v>
                </c:pt>
                <c:pt idx="4773">
                  <c:v>No</c:v>
                </c:pt>
                <c:pt idx="4774">
                  <c:v>No</c:v>
                </c:pt>
                <c:pt idx="4775">
                  <c:v>No</c:v>
                </c:pt>
                <c:pt idx="4776">
                  <c:v>Yes</c:v>
                </c:pt>
                <c:pt idx="4777">
                  <c:v>No</c:v>
                </c:pt>
                <c:pt idx="4778">
                  <c:v>No</c:v>
                </c:pt>
                <c:pt idx="4779">
                  <c:v>Yes</c:v>
                </c:pt>
                <c:pt idx="4780">
                  <c:v>No</c:v>
                </c:pt>
                <c:pt idx="4781">
                  <c:v>No</c:v>
                </c:pt>
                <c:pt idx="4782">
                  <c:v>No</c:v>
                </c:pt>
                <c:pt idx="4783">
                  <c:v>No</c:v>
                </c:pt>
                <c:pt idx="4784">
                  <c:v>No</c:v>
                </c:pt>
                <c:pt idx="4785">
                  <c:v>No</c:v>
                </c:pt>
                <c:pt idx="4786">
                  <c:v>Yes</c:v>
                </c:pt>
                <c:pt idx="4787">
                  <c:v>No</c:v>
                </c:pt>
                <c:pt idx="4788">
                  <c:v>No</c:v>
                </c:pt>
                <c:pt idx="4789">
                  <c:v>No</c:v>
                </c:pt>
                <c:pt idx="4790">
                  <c:v>No</c:v>
                </c:pt>
                <c:pt idx="4791">
                  <c:v>No</c:v>
                </c:pt>
                <c:pt idx="4792">
                  <c:v>Yes</c:v>
                </c:pt>
                <c:pt idx="4793">
                  <c:v>No</c:v>
                </c:pt>
                <c:pt idx="4794">
                  <c:v>No</c:v>
                </c:pt>
                <c:pt idx="4795">
                  <c:v>Yes</c:v>
                </c:pt>
                <c:pt idx="4796">
                  <c:v>No</c:v>
                </c:pt>
                <c:pt idx="4797">
                  <c:v>No</c:v>
                </c:pt>
                <c:pt idx="4798">
                  <c:v>No</c:v>
                </c:pt>
                <c:pt idx="4799">
                  <c:v>No</c:v>
                </c:pt>
                <c:pt idx="4800">
                  <c:v>Yes</c:v>
                </c:pt>
                <c:pt idx="4801">
                  <c:v>No</c:v>
                </c:pt>
                <c:pt idx="4802">
                  <c:v>No</c:v>
                </c:pt>
                <c:pt idx="4803">
                  <c:v>No</c:v>
                </c:pt>
                <c:pt idx="4804">
                  <c:v>No</c:v>
                </c:pt>
                <c:pt idx="4805">
                  <c:v>No</c:v>
                </c:pt>
                <c:pt idx="4806">
                  <c:v>No</c:v>
                </c:pt>
                <c:pt idx="4807">
                  <c:v>No</c:v>
                </c:pt>
                <c:pt idx="4808">
                  <c:v>No</c:v>
                </c:pt>
                <c:pt idx="4809">
                  <c:v>No</c:v>
                </c:pt>
                <c:pt idx="4810">
                  <c:v>No</c:v>
                </c:pt>
                <c:pt idx="4811">
                  <c:v>No</c:v>
                </c:pt>
                <c:pt idx="4812">
                  <c:v>No</c:v>
                </c:pt>
                <c:pt idx="4813">
                  <c:v>No</c:v>
                </c:pt>
                <c:pt idx="4814">
                  <c:v>No</c:v>
                </c:pt>
                <c:pt idx="4815">
                  <c:v>No</c:v>
                </c:pt>
                <c:pt idx="4816">
                  <c:v>No</c:v>
                </c:pt>
                <c:pt idx="4817">
                  <c:v>No</c:v>
                </c:pt>
                <c:pt idx="4818">
                  <c:v>No</c:v>
                </c:pt>
                <c:pt idx="4819">
                  <c:v>Yes</c:v>
                </c:pt>
                <c:pt idx="4820">
                  <c:v>No</c:v>
                </c:pt>
                <c:pt idx="4821">
                  <c:v>Yes</c:v>
                </c:pt>
                <c:pt idx="4822">
                  <c:v>No</c:v>
                </c:pt>
                <c:pt idx="4823">
                  <c:v>No</c:v>
                </c:pt>
                <c:pt idx="4824">
                  <c:v>No</c:v>
                </c:pt>
                <c:pt idx="4825">
                  <c:v>No</c:v>
                </c:pt>
                <c:pt idx="4826">
                  <c:v>No</c:v>
                </c:pt>
                <c:pt idx="4827">
                  <c:v>Yes</c:v>
                </c:pt>
                <c:pt idx="4828">
                  <c:v>No</c:v>
                </c:pt>
                <c:pt idx="4829">
                  <c:v>Yes</c:v>
                </c:pt>
                <c:pt idx="4830">
                  <c:v>No</c:v>
                </c:pt>
                <c:pt idx="4831">
                  <c:v>No</c:v>
                </c:pt>
                <c:pt idx="4832">
                  <c:v>No</c:v>
                </c:pt>
                <c:pt idx="4833">
                  <c:v>No</c:v>
                </c:pt>
                <c:pt idx="4834">
                  <c:v>No</c:v>
                </c:pt>
                <c:pt idx="4835">
                  <c:v>No</c:v>
                </c:pt>
                <c:pt idx="4836">
                  <c:v>Yes</c:v>
                </c:pt>
                <c:pt idx="4837">
                  <c:v>No</c:v>
                </c:pt>
                <c:pt idx="4838">
                  <c:v>No</c:v>
                </c:pt>
                <c:pt idx="4839">
                  <c:v>No</c:v>
                </c:pt>
                <c:pt idx="4840">
                  <c:v>Yes</c:v>
                </c:pt>
                <c:pt idx="4841">
                  <c:v>No</c:v>
                </c:pt>
                <c:pt idx="4842">
                  <c:v>No</c:v>
                </c:pt>
                <c:pt idx="4843">
                  <c:v>Yes</c:v>
                </c:pt>
                <c:pt idx="4844">
                  <c:v>No</c:v>
                </c:pt>
                <c:pt idx="4845">
                  <c:v>Yes</c:v>
                </c:pt>
                <c:pt idx="4846">
                  <c:v>No</c:v>
                </c:pt>
                <c:pt idx="4847">
                  <c:v>No</c:v>
                </c:pt>
                <c:pt idx="4848">
                  <c:v>No</c:v>
                </c:pt>
                <c:pt idx="4849">
                  <c:v>No</c:v>
                </c:pt>
                <c:pt idx="4850">
                  <c:v>No</c:v>
                </c:pt>
                <c:pt idx="4851">
                  <c:v>Yes</c:v>
                </c:pt>
                <c:pt idx="4852">
                  <c:v>No</c:v>
                </c:pt>
                <c:pt idx="4853">
                  <c:v>No</c:v>
                </c:pt>
                <c:pt idx="4854">
                  <c:v>No</c:v>
                </c:pt>
                <c:pt idx="4855">
                  <c:v>No</c:v>
                </c:pt>
                <c:pt idx="4856">
                  <c:v>No</c:v>
                </c:pt>
                <c:pt idx="4857">
                  <c:v>No</c:v>
                </c:pt>
                <c:pt idx="4858">
                  <c:v>No</c:v>
                </c:pt>
                <c:pt idx="4859">
                  <c:v>No</c:v>
                </c:pt>
                <c:pt idx="4860">
                  <c:v>No</c:v>
                </c:pt>
                <c:pt idx="4861">
                  <c:v>Yes</c:v>
                </c:pt>
                <c:pt idx="4862">
                  <c:v>No</c:v>
                </c:pt>
                <c:pt idx="4863">
                  <c:v>No</c:v>
                </c:pt>
                <c:pt idx="4864">
                  <c:v>Yes</c:v>
                </c:pt>
                <c:pt idx="4865">
                  <c:v>No</c:v>
                </c:pt>
                <c:pt idx="4866">
                  <c:v>No</c:v>
                </c:pt>
                <c:pt idx="4867">
                  <c:v>No</c:v>
                </c:pt>
                <c:pt idx="4868">
                  <c:v>No</c:v>
                </c:pt>
                <c:pt idx="4869">
                  <c:v>Yes</c:v>
                </c:pt>
                <c:pt idx="4870">
                  <c:v>No</c:v>
                </c:pt>
                <c:pt idx="4871">
                  <c:v>No</c:v>
                </c:pt>
                <c:pt idx="4872">
                  <c:v>Yes</c:v>
                </c:pt>
                <c:pt idx="4873">
                  <c:v>No</c:v>
                </c:pt>
                <c:pt idx="4874">
                  <c:v>Yes</c:v>
                </c:pt>
                <c:pt idx="4875">
                  <c:v>Yes</c:v>
                </c:pt>
                <c:pt idx="4876">
                  <c:v>Yes</c:v>
                </c:pt>
                <c:pt idx="4877">
                  <c:v>No</c:v>
                </c:pt>
                <c:pt idx="4878">
                  <c:v>No</c:v>
                </c:pt>
                <c:pt idx="4879">
                  <c:v>No</c:v>
                </c:pt>
                <c:pt idx="4880">
                  <c:v>No</c:v>
                </c:pt>
                <c:pt idx="4881">
                  <c:v>No</c:v>
                </c:pt>
                <c:pt idx="4882">
                  <c:v>No</c:v>
                </c:pt>
                <c:pt idx="4883">
                  <c:v>No</c:v>
                </c:pt>
                <c:pt idx="4884">
                  <c:v>No</c:v>
                </c:pt>
                <c:pt idx="4885">
                  <c:v>No</c:v>
                </c:pt>
                <c:pt idx="4886">
                  <c:v>No</c:v>
                </c:pt>
                <c:pt idx="4887">
                  <c:v>No</c:v>
                </c:pt>
                <c:pt idx="4888">
                  <c:v>No</c:v>
                </c:pt>
                <c:pt idx="4889">
                  <c:v>No</c:v>
                </c:pt>
                <c:pt idx="4890">
                  <c:v>No</c:v>
                </c:pt>
                <c:pt idx="4891">
                  <c:v>No</c:v>
                </c:pt>
                <c:pt idx="4892">
                  <c:v>No</c:v>
                </c:pt>
                <c:pt idx="4893">
                  <c:v>No</c:v>
                </c:pt>
                <c:pt idx="4894">
                  <c:v>No</c:v>
                </c:pt>
                <c:pt idx="4895">
                  <c:v>No</c:v>
                </c:pt>
                <c:pt idx="4896">
                  <c:v>No</c:v>
                </c:pt>
                <c:pt idx="4897">
                  <c:v>No</c:v>
                </c:pt>
                <c:pt idx="4898">
                  <c:v>No</c:v>
                </c:pt>
                <c:pt idx="4899">
                  <c:v>Yes</c:v>
                </c:pt>
                <c:pt idx="4900">
                  <c:v>No</c:v>
                </c:pt>
                <c:pt idx="4901">
                  <c:v>No</c:v>
                </c:pt>
                <c:pt idx="4902">
                  <c:v>No</c:v>
                </c:pt>
                <c:pt idx="4903">
                  <c:v>Yes</c:v>
                </c:pt>
                <c:pt idx="4904">
                  <c:v>No</c:v>
                </c:pt>
                <c:pt idx="4905">
                  <c:v>No</c:v>
                </c:pt>
                <c:pt idx="4906">
                  <c:v>No</c:v>
                </c:pt>
                <c:pt idx="4907">
                  <c:v>No</c:v>
                </c:pt>
                <c:pt idx="4908">
                  <c:v>No</c:v>
                </c:pt>
                <c:pt idx="4909">
                  <c:v>No</c:v>
                </c:pt>
                <c:pt idx="4910">
                  <c:v>No</c:v>
                </c:pt>
                <c:pt idx="4911">
                  <c:v>Yes</c:v>
                </c:pt>
                <c:pt idx="4912">
                  <c:v>No</c:v>
                </c:pt>
                <c:pt idx="4913">
                  <c:v>No</c:v>
                </c:pt>
                <c:pt idx="4914">
                  <c:v>No</c:v>
                </c:pt>
                <c:pt idx="4915">
                  <c:v>No</c:v>
                </c:pt>
                <c:pt idx="4916">
                  <c:v>No</c:v>
                </c:pt>
                <c:pt idx="4917">
                  <c:v>No</c:v>
                </c:pt>
                <c:pt idx="4918">
                  <c:v>No</c:v>
                </c:pt>
                <c:pt idx="4919">
                  <c:v>No</c:v>
                </c:pt>
                <c:pt idx="4920">
                  <c:v>No</c:v>
                </c:pt>
                <c:pt idx="4921">
                  <c:v>Yes</c:v>
                </c:pt>
                <c:pt idx="4922">
                  <c:v>No</c:v>
                </c:pt>
                <c:pt idx="4923">
                  <c:v>No</c:v>
                </c:pt>
                <c:pt idx="4924">
                  <c:v>No</c:v>
                </c:pt>
                <c:pt idx="4925">
                  <c:v>No</c:v>
                </c:pt>
                <c:pt idx="4926">
                  <c:v>No</c:v>
                </c:pt>
                <c:pt idx="4927">
                  <c:v>Yes</c:v>
                </c:pt>
                <c:pt idx="4928">
                  <c:v>No</c:v>
                </c:pt>
                <c:pt idx="4929">
                  <c:v>No</c:v>
                </c:pt>
                <c:pt idx="4930">
                  <c:v>No</c:v>
                </c:pt>
                <c:pt idx="4931">
                  <c:v>No</c:v>
                </c:pt>
                <c:pt idx="4932">
                  <c:v>Yes</c:v>
                </c:pt>
                <c:pt idx="4933">
                  <c:v>Yes</c:v>
                </c:pt>
                <c:pt idx="4934">
                  <c:v>Yes</c:v>
                </c:pt>
                <c:pt idx="4935">
                  <c:v>No</c:v>
                </c:pt>
                <c:pt idx="4936">
                  <c:v>No</c:v>
                </c:pt>
                <c:pt idx="4937">
                  <c:v>No</c:v>
                </c:pt>
                <c:pt idx="4938">
                  <c:v>No</c:v>
                </c:pt>
                <c:pt idx="4939">
                  <c:v>No</c:v>
                </c:pt>
                <c:pt idx="4940">
                  <c:v>No</c:v>
                </c:pt>
                <c:pt idx="4941">
                  <c:v>No</c:v>
                </c:pt>
                <c:pt idx="4942">
                  <c:v>No</c:v>
                </c:pt>
                <c:pt idx="4943">
                  <c:v>No</c:v>
                </c:pt>
                <c:pt idx="4944">
                  <c:v>No</c:v>
                </c:pt>
                <c:pt idx="4945">
                  <c:v>No</c:v>
                </c:pt>
                <c:pt idx="4946">
                  <c:v>No</c:v>
                </c:pt>
                <c:pt idx="4947">
                  <c:v>No</c:v>
                </c:pt>
                <c:pt idx="4948">
                  <c:v>No</c:v>
                </c:pt>
                <c:pt idx="4949">
                  <c:v>Yes</c:v>
                </c:pt>
                <c:pt idx="4950">
                  <c:v>No</c:v>
                </c:pt>
                <c:pt idx="4951">
                  <c:v>No</c:v>
                </c:pt>
                <c:pt idx="4952">
                  <c:v>No</c:v>
                </c:pt>
                <c:pt idx="4953">
                  <c:v>No</c:v>
                </c:pt>
                <c:pt idx="4954">
                  <c:v>No</c:v>
                </c:pt>
                <c:pt idx="4955">
                  <c:v>No</c:v>
                </c:pt>
                <c:pt idx="4956">
                  <c:v>No</c:v>
                </c:pt>
                <c:pt idx="4957">
                  <c:v>No</c:v>
                </c:pt>
                <c:pt idx="4958">
                  <c:v>No</c:v>
                </c:pt>
                <c:pt idx="4959">
                  <c:v>Yes</c:v>
                </c:pt>
                <c:pt idx="4960">
                  <c:v>No</c:v>
                </c:pt>
                <c:pt idx="4961">
                  <c:v>No</c:v>
                </c:pt>
                <c:pt idx="4962">
                  <c:v>No</c:v>
                </c:pt>
                <c:pt idx="4963">
                  <c:v>Yes</c:v>
                </c:pt>
                <c:pt idx="4964">
                  <c:v>No</c:v>
                </c:pt>
                <c:pt idx="4965">
                  <c:v>No</c:v>
                </c:pt>
                <c:pt idx="4966">
                  <c:v>No</c:v>
                </c:pt>
                <c:pt idx="4967">
                  <c:v>No</c:v>
                </c:pt>
                <c:pt idx="4968">
                  <c:v>Yes</c:v>
                </c:pt>
                <c:pt idx="4969">
                  <c:v>No</c:v>
                </c:pt>
                <c:pt idx="4970">
                  <c:v>No</c:v>
                </c:pt>
                <c:pt idx="4971">
                  <c:v>Yes</c:v>
                </c:pt>
                <c:pt idx="4972">
                  <c:v>No</c:v>
                </c:pt>
                <c:pt idx="4973">
                  <c:v>No</c:v>
                </c:pt>
                <c:pt idx="4974">
                  <c:v>No</c:v>
                </c:pt>
                <c:pt idx="4975">
                  <c:v>No</c:v>
                </c:pt>
                <c:pt idx="4976">
                  <c:v>No</c:v>
                </c:pt>
                <c:pt idx="4977">
                  <c:v>No</c:v>
                </c:pt>
                <c:pt idx="4978">
                  <c:v>Yes</c:v>
                </c:pt>
                <c:pt idx="4979">
                  <c:v>No</c:v>
                </c:pt>
                <c:pt idx="4980">
                  <c:v>No</c:v>
                </c:pt>
                <c:pt idx="4981">
                  <c:v>No</c:v>
                </c:pt>
                <c:pt idx="4982">
                  <c:v>No</c:v>
                </c:pt>
                <c:pt idx="4983">
                  <c:v>No</c:v>
                </c:pt>
                <c:pt idx="4984">
                  <c:v>No</c:v>
                </c:pt>
                <c:pt idx="4985">
                  <c:v>No</c:v>
                </c:pt>
                <c:pt idx="4986">
                  <c:v>No</c:v>
                </c:pt>
                <c:pt idx="4987">
                  <c:v>No</c:v>
                </c:pt>
                <c:pt idx="4988">
                  <c:v>No</c:v>
                </c:pt>
                <c:pt idx="4989">
                  <c:v>No</c:v>
                </c:pt>
                <c:pt idx="4990">
                  <c:v>No</c:v>
                </c:pt>
                <c:pt idx="4991">
                  <c:v>No</c:v>
                </c:pt>
                <c:pt idx="4992">
                  <c:v>No</c:v>
                </c:pt>
                <c:pt idx="4993">
                  <c:v>No</c:v>
                </c:pt>
                <c:pt idx="4994">
                  <c:v>No</c:v>
                </c:pt>
                <c:pt idx="4995">
                  <c:v>Yes</c:v>
                </c:pt>
                <c:pt idx="4996">
                  <c:v>Yes</c:v>
                </c:pt>
                <c:pt idx="4997">
                  <c:v>No</c:v>
                </c:pt>
                <c:pt idx="4998">
                  <c:v>No</c:v>
                </c:pt>
                <c:pt idx="4999">
                  <c:v>No</c:v>
                </c:pt>
              </c:strCache>
            </c:strRef>
          </c:xVal>
          <c:yVal>
            <c:numRef>
              <c:f>SalaryVsAttrition!$B$2:$B$5001</c:f>
              <c:numCache>
                <c:formatCode>General</c:formatCode>
                <c:ptCount val="5000"/>
                <c:pt idx="0">
                  <c:v>50390</c:v>
                </c:pt>
                <c:pt idx="1">
                  <c:v>39346</c:v>
                </c:pt>
                <c:pt idx="2">
                  <c:v>50237</c:v>
                </c:pt>
                <c:pt idx="3">
                  <c:v>48946</c:v>
                </c:pt>
                <c:pt idx="4">
                  <c:v>56137</c:v>
                </c:pt>
                <c:pt idx="5">
                  <c:v>47723</c:v>
                </c:pt>
                <c:pt idx="6">
                  <c:v>49539</c:v>
                </c:pt>
                <c:pt idx="7">
                  <c:v>44967</c:v>
                </c:pt>
                <c:pt idx="8">
                  <c:v>60628</c:v>
                </c:pt>
                <c:pt idx="9">
                  <c:v>33217</c:v>
                </c:pt>
                <c:pt idx="10">
                  <c:v>58230</c:v>
                </c:pt>
                <c:pt idx="11">
                  <c:v>40426</c:v>
                </c:pt>
                <c:pt idx="12">
                  <c:v>45682</c:v>
                </c:pt>
                <c:pt idx="13">
                  <c:v>37239</c:v>
                </c:pt>
                <c:pt idx="14">
                  <c:v>46797</c:v>
                </c:pt>
                <c:pt idx="15">
                  <c:v>34491</c:v>
                </c:pt>
                <c:pt idx="16">
                  <c:v>47390</c:v>
                </c:pt>
                <c:pt idx="17">
                  <c:v>44031</c:v>
                </c:pt>
                <c:pt idx="18">
                  <c:v>37046</c:v>
                </c:pt>
                <c:pt idx="19">
                  <c:v>40878</c:v>
                </c:pt>
                <c:pt idx="20">
                  <c:v>55598</c:v>
                </c:pt>
                <c:pt idx="21">
                  <c:v>50775</c:v>
                </c:pt>
                <c:pt idx="22">
                  <c:v>57619</c:v>
                </c:pt>
                <c:pt idx="23">
                  <c:v>52744</c:v>
                </c:pt>
                <c:pt idx="24">
                  <c:v>40767</c:v>
                </c:pt>
                <c:pt idx="25">
                  <c:v>58916</c:v>
                </c:pt>
                <c:pt idx="26">
                  <c:v>51187</c:v>
                </c:pt>
                <c:pt idx="27">
                  <c:v>51898</c:v>
                </c:pt>
                <c:pt idx="28">
                  <c:v>39007</c:v>
                </c:pt>
                <c:pt idx="29">
                  <c:v>46277</c:v>
                </c:pt>
                <c:pt idx="30">
                  <c:v>49990</c:v>
                </c:pt>
                <c:pt idx="31">
                  <c:v>31904</c:v>
                </c:pt>
                <c:pt idx="32">
                  <c:v>42781</c:v>
                </c:pt>
                <c:pt idx="33">
                  <c:v>44329</c:v>
                </c:pt>
                <c:pt idx="34">
                  <c:v>79004</c:v>
                </c:pt>
                <c:pt idx="35">
                  <c:v>41544</c:v>
                </c:pt>
                <c:pt idx="36">
                  <c:v>30782</c:v>
                </c:pt>
                <c:pt idx="37">
                  <c:v>37149</c:v>
                </c:pt>
                <c:pt idx="38">
                  <c:v>40385</c:v>
                </c:pt>
                <c:pt idx="39">
                  <c:v>53477</c:v>
                </c:pt>
                <c:pt idx="40">
                  <c:v>50310</c:v>
                </c:pt>
                <c:pt idx="41">
                  <c:v>43948</c:v>
                </c:pt>
                <c:pt idx="42">
                  <c:v>37110</c:v>
                </c:pt>
                <c:pt idx="43">
                  <c:v>42481</c:v>
                </c:pt>
                <c:pt idx="44">
                  <c:v>41746</c:v>
                </c:pt>
                <c:pt idx="45">
                  <c:v>38358</c:v>
                </c:pt>
                <c:pt idx="46">
                  <c:v>47946</c:v>
                </c:pt>
                <c:pt idx="47">
                  <c:v>56404</c:v>
                </c:pt>
                <c:pt idx="48">
                  <c:v>41153</c:v>
                </c:pt>
                <c:pt idx="49">
                  <c:v>56350</c:v>
                </c:pt>
                <c:pt idx="50">
                  <c:v>66653</c:v>
                </c:pt>
                <c:pt idx="51">
                  <c:v>55328</c:v>
                </c:pt>
                <c:pt idx="52">
                  <c:v>48230</c:v>
                </c:pt>
                <c:pt idx="53">
                  <c:v>35680</c:v>
                </c:pt>
                <c:pt idx="54">
                  <c:v>54795</c:v>
                </c:pt>
                <c:pt idx="55">
                  <c:v>66255</c:v>
                </c:pt>
                <c:pt idx="56">
                  <c:v>36996</c:v>
                </c:pt>
                <c:pt idx="57">
                  <c:v>67086</c:v>
                </c:pt>
                <c:pt idx="58">
                  <c:v>48538</c:v>
                </c:pt>
                <c:pt idx="59">
                  <c:v>32033</c:v>
                </c:pt>
                <c:pt idx="60">
                  <c:v>46857</c:v>
                </c:pt>
                <c:pt idx="61">
                  <c:v>43622</c:v>
                </c:pt>
                <c:pt idx="62">
                  <c:v>43870</c:v>
                </c:pt>
                <c:pt idx="63">
                  <c:v>57581</c:v>
                </c:pt>
                <c:pt idx="64">
                  <c:v>40519</c:v>
                </c:pt>
                <c:pt idx="65">
                  <c:v>40658</c:v>
                </c:pt>
                <c:pt idx="66">
                  <c:v>36441</c:v>
                </c:pt>
                <c:pt idx="67">
                  <c:v>45652</c:v>
                </c:pt>
                <c:pt idx="68">
                  <c:v>57492</c:v>
                </c:pt>
                <c:pt idx="69">
                  <c:v>30665</c:v>
                </c:pt>
                <c:pt idx="70">
                  <c:v>63720</c:v>
                </c:pt>
                <c:pt idx="71">
                  <c:v>40783</c:v>
                </c:pt>
                <c:pt idx="72">
                  <c:v>43143</c:v>
                </c:pt>
                <c:pt idx="73">
                  <c:v>45334</c:v>
                </c:pt>
                <c:pt idx="74">
                  <c:v>50626</c:v>
                </c:pt>
                <c:pt idx="75">
                  <c:v>45560</c:v>
                </c:pt>
                <c:pt idx="76">
                  <c:v>36360</c:v>
                </c:pt>
                <c:pt idx="77">
                  <c:v>37928</c:v>
                </c:pt>
                <c:pt idx="78">
                  <c:v>41200</c:v>
                </c:pt>
                <c:pt idx="79">
                  <c:v>51422</c:v>
                </c:pt>
                <c:pt idx="80">
                  <c:v>59277</c:v>
                </c:pt>
                <c:pt idx="81">
                  <c:v>46015</c:v>
                </c:pt>
                <c:pt idx="82">
                  <c:v>52103</c:v>
                </c:pt>
                <c:pt idx="83">
                  <c:v>38323</c:v>
                </c:pt>
                <c:pt idx="84">
                  <c:v>65438</c:v>
                </c:pt>
                <c:pt idx="85">
                  <c:v>41318</c:v>
                </c:pt>
                <c:pt idx="86">
                  <c:v>58331</c:v>
                </c:pt>
                <c:pt idx="87">
                  <c:v>32401</c:v>
                </c:pt>
                <c:pt idx="88">
                  <c:v>43198</c:v>
                </c:pt>
                <c:pt idx="89">
                  <c:v>25419</c:v>
                </c:pt>
                <c:pt idx="90">
                  <c:v>54527</c:v>
                </c:pt>
                <c:pt idx="91">
                  <c:v>42840</c:v>
                </c:pt>
                <c:pt idx="92">
                  <c:v>63392</c:v>
                </c:pt>
                <c:pt idx="93">
                  <c:v>43237</c:v>
                </c:pt>
                <c:pt idx="94">
                  <c:v>50410</c:v>
                </c:pt>
                <c:pt idx="95">
                  <c:v>36087</c:v>
                </c:pt>
                <c:pt idx="96">
                  <c:v>54403</c:v>
                </c:pt>
                <c:pt idx="97">
                  <c:v>49244</c:v>
                </c:pt>
                <c:pt idx="98">
                  <c:v>40070</c:v>
                </c:pt>
                <c:pt idx="99">
                  <c:v>56884</c:v>
                </c:pt>
                <c:pt idx="100">
                  <c:v>50157</c:v>
                </c:pt>
                <c:pt idx="101">
                  <c:v>63770</c:v>
                </c:pt>
                <c:pt idx="102">
                  <c:v>32196</c:v>
                </c:pt>
                <c:pt idx="103">
                  <c:v>37179</c:v>
                </c:pt>
                <c:pt idx="104">
                  <c:v>53165</c:v>
                </c:pt>
                <c:pt idx="105">
                  <c:v>48232</c:v>
                </c:pt>
                <c:pt idx="106">
                  <c:v>44022</c:v>
                </c:pt>
                <c:pt idx="107">
                  <c:v>46312</c:v>
                </c:pt>
                <c:pt idx="108">
                  <c:v>43190</c:v>
                </c:pt>
                <c:pt idx="109">
                  <c:v>37945</c:v>
                </c:pt>
                <c:pt idx="110">
                  <c:v>38998</c:v>
                </c:pt>
                <c:pt idx="111">
                  <c:v>46252</c:v>
                </c:pt>
                <c:pt idx="112">
                  <c:v>49878</c:v>
                </c:pt>
                <c:pt idx="113">
                  <c:v>53569</c:v>
                </c:pt>
                <c:pt idx="114">
                  <c:v>40354</c:v>
                </c:pt>
                <c:pt idx="115">
                  <c:v>38401</c:v>
                </c:pt>
                <c:pt idx="116">
                  <c:v>40312</c:v>
                </c:pt>
                <c:pt idx="117">
                  <c:v>78983</c:v>
                </c:pt>
                <c:pt idx="118">
                  <c:v>42237</c:v>
                </c:pt>
                <c:pt idx="119">
                  <c:v>40085</c:v>
                </c:pt>
                <c:pt idx="120">
                  <c:v>46951</c:v>
                </c:pt>
                <c:pt idx="121">
                  <c:v>31583</c:v>
                </c:pt>
                <c:pt idx="122">
                  <c:v>47124</c:v>
                </c:pt>
                <c:pt idx="123">
                  <c:v>47591</c:v>
                </c:pt>
                <c:pt idx="124">
                  <c:v>46884</c:v>
                </c:pt>
                <c:pt idx="125">
                  <c:v>38092</c:v>
                </c:pt>
                <c:pt idx="126">
                  <c:v>32400</c:v>
                </c:pt>
                <c:pt idx="127">
                  <c:v>31894</c:v>
                </c:pt>
                <c:pt idx="128">
                  <c:v>36947</c:v>
                </c:pt>
                <c:pt idx="129">
                  <c:v>34067</c:v>
                </c:pt>
                <c:pt idx="130">
                  <c:v>54305</c:v>
                </c:pt>
                <c:pt idx="131">
                  <c:v>41268</c:v>
                </c:pt>
                <c:pt idx="132">
                  <c:v>30358</c:v>
                </c:pt>
                <c:pt idx="133">
                  <c:v>50453</c:v>
                </c:pt>
                <c:pt idx="134">
                  <c:v>35179</c:v>
                </c:pt>
                <c:pt idx="135">
                  <c:v>74318</c:v>
                </c:pt>
                <c:pt idx="136">
                  <c:v>48602</c:v>
                </c:pt>
                <c:pt idx="137">
                  <c:v>48151</c:v>
                </c:pt>
                <c:pt idx="138">
                  <c:v>45885</c:v>
                </c:pt>
                <c:pt idx="139">
                  <c:v>51751</c:v>
                </c:pt>
                <c:pt idx="140">
                  <c:v>51637</c:v>
                </c:pt>
                <c:pt idx="141">
                  <c:v>43557</c:v>
                </c:pt>
                <c:pt idx="142">
                  <c:v>61609</c:v>
                </c:pt>
                <c:pt idx="143">
                  <c:v>62060</c:v>
                </c:pt>
                <c:pt idx="144">
                  <c:v>52483</c:v>
                </c:pt>
                <c:pt idx="145">
                  <c:v>39408</c:v>
                </c:pt>
                <c:pt idx="146">
                  <c:v>48320</c:v>
                </c:pt>
                <c:pt idx="147">
                  <c:v>49603</c:v>
                </c:pt>
                <c:pt idx="148">
                  <c:v>42966</c:v>
                </c:pt>
                <c:pt idx="149">
                  <c:v>48038</c:v>
                </c:pt>
                <c:pt idx="150">
                  <c:v>45712</c:v>
                </c:pt>
                <c:pt idx="151">
                  <c:v>56169</c:v>
                </c:pt>
                <c:pt idx="152">
                  <c:v>53041</c:v>
                </c:pt>
                <c:pt idx="153">
                  <c:v>42821</c:v>
                </c:pt>
                <c:pt idx="154">
                  <c:v>52243</c:v>
                </c:pt>
                <c:pt idx="155">
                  <c:v>49291</c:v>
                </c:pt>
                <c:pt idx="156">
                  <c:v>57245</c:v>
                </c:pt>
                <c:pt idx="157">
                  <c:v>39901</c:v>
                </c:pt>
                <c:pt idx="158">
                  <c:v>49107</c:v>
                </c:pt>
                <c:pt idx="159">
                  <c:v>51974</c:v>
                </c:pt>
                <c:pt idx="160">
                  <c:v>39057</c:v>
                </c:pt>
                <c:pt idx="161">
                  <c:v>39499</c:v>
                </c:pt>
                <c:pt idx="162">
                  <c:v>54569</c:v>
                </c:pt>
                <c:pt idx="163">
                  <c:v>43802</c:v>
                </c:pt>
                <c:pt idx="164">
                  <c:v>32903</c:v>
                </c:pt>
                <c:pt idx="165">
                  <c:v>44508</c:v>
                </c:pt>
                <c:pt idx="166">
                  <c:v>46566</c:v>
                </c:pt>
                <c:pt idx="167">
                  <c:v>23434</c:v>
                </c:pt>
                <c:pt idx="168">
                  <c:v>51683</c:v>
                </c:pt>
                <c:pt idx="169">
                  <c:v>31298</c:v>
                </c:pt>
                <c:pt idx="170">
                  <c:v>45876</c:v>
                </c:pt>
                <c:pt idx="171">
                  <c:v>50643</c:v>
                </c:pt>
                <c:pt idx="172">
                  <c:v>36386</c:v>
                </c:pt>
                <c:pt idx="173">
                  <c:v>43373</c:v>
                </c:pt>
                <c:pt idx="174">
                  <c:v>41459</c:v>
                </c:pt>
                <c:pt idx="175">
                  <c:v>32145</c:v>
                </c:pt>
                <c:pt idx="176">
                  <c:v>49704</c:v>
                </c:pt>
                <c:pt idx="177">
                  <c:v>38974</c:v>
                </c:pt>
                <c:pt idx="178">
                  <c:v>38478</c:v>
                </c:pt>
                <c:pt idx="179">
                  <c:v>50202</c:v>
                </c:pt>
                <c:pt idx="180">
                  <c:v>35255</c:v>
                </c:pt>
                <c:pt idx="181">
                  <c:v>30590</c:v>
                </c:pt>
                <c:pt idx="182">
                  <c:v>59543</c:v>
                </c:pt>
                <c:pt idx="183">
                  <c:v>31073</c:v>
                </c:pt>
                <c:pt idx="184">
                  <c:v>57593</c:v>
                </c:pt>
                <c:pt idx="185">
                  <c:v>47873</c:v>
                </c:pt>
                <c:pt idx="186">
                  <c:v>48738</c:v>
                </c:pt>
                <c:pt idx="187">
                  <c:v>44433</c:v>
                </c:pt>
                <c:pt idx="188">
                  <c:v>66476</c:v>
                </c:pt>
                <c:pt idx="189">
                  <c:v>51802</c:v>
                </c:pt>
                <c:pt idx="190">
                  <c:v>31482</c:v>
                </c:pt>
                <c:pt idx="191">
                  <c:v>49869</c:v>
                </c:pt>
                <c:pt idx="192">
                  <c:v>45054</c:v>
                </c:pt>
                <c:pt idx="193">
                  <c:v>48466</c:v>
                </c:pt>
                <c:pt idx="194">
                  <c:v>41275</c:v>
                </c:pt>
                <c:pt idx="195">
                  <c:v>67282</c:v>
                </c:pt>
                <c:pt idx="196">
                  <c:v>38066</c:v>
                </c:pt>
                <c:pt idx="197">
                  <c:v>32188</c:v>
                </c:pt>
                <c:pt idx="198">
                  <c:v>62459</c:v>
                </c:pt>
                <c:pt idx="199">
                  <c:v>44128</c:v>
                </c:pt>
                <c:pt idx="200">
                  <c:v>33038</c:v>
                </c:pt>
                <c:pt idx="201">
                  <c:v>45742</c:v>
                </c:pt>
                <c:pt idx="202">
                  <c:v>54795</c:v>
                </c:pt>
                <c:pt idx="203">
                  <c:v>58280</c:v>
                </c:pt>
                <c:pt idx="204">
                  <c:v>55875</c:v>
                </c:pt>
                <c:pt idx="205">
                  <c:v>38450</c:v>
                </c:pt>
                <c:pt idx="206">
                  <c:v>38933</c:v>
                </c:pt>
                <c:pt idx="207">
                  <c:v>53114</c:v>
                </c:pt>
                <c:pt idx="208">
                  <c:v>50061</c:v>
                </c:pt>
                <c:pt idx="209">
                  <c:v>41420</c:v>
                </c:pt>
                <c:pt idx="210">
                  <c:v>59164</c:v>
                </c:pt>
                <c:pt idx="211">
                  <c:v>63227</c:v>
                </c:pt>
                <c:pt idx="212">
                  <c:v>41402</c:v>
                </c:pt>
                <c:pt idx="213">
                  <c:v>42311</c:v>
                </c:pt>
                <c:pt idx="214">
                  <c:v>42759</c:v>
                </c:pt>
                <c:pt idx="215">
                  <c:v>46940</c:v>
                </c:pt>
                <c:pt idx="216">
                  <c:v>53610</c:v>
                </c:pt>
                <c:pt idx="217">
                  <c:v>65547</c:v>
                </c:pt>
                <c:pt idx="218">
                  <c:v>61367</c:v>
                </c:pt>
                <c:pt idx="219">
                  <c:v>32775</c:v>
                </c:pt>
                <c:pt idx="220">
                  <c:v>30581</c:v>
                </c:pt>
                <c:pt idx="221">
                  <c:v>40077</c:v>
                </c:pt>
                <c:pt idx="222">
                  <c:v>42972</c:v>
                </c:pt>
                <c:pt idx="223">
                  <c:v>44575</c:v>
                </c:pt>
                <c:pt idx="224">
                  <c:v>44082</c:v>
                </c:pt>
                <c:pt idx="225">
                  <c:v>32294</c:v>
                </c:pt>
                <c:pt idx="226">
                  <c:v>69328</c:v>
                </c:pt>
                <c:pt idx="227">
                  <c:v>34251</c:v>
                </c:pt>
                <c:pt idx="228">
                  <c:v>46267</c:v>
                </c:pt>
                <c:pt idx="229">
                  <c:v>44864</c:v>
                </c:pt>
                <c:pt idx="230">
                  <c:v>51416</c:v>
                </c:pt>
                <c:pt idx="231">
                  <c:v>41321</c:v>
                </c:pt>
                <c:pt idx="232">
                  <c:v>32672</c:v>
                </c:pt>
                <c:pt idx="233">
                  <c:v>35796</c:v>
                </c:pt>
                <c:pt idx="234">
                  <c:v>50640</c:v>
                </c:pt>
                <c:pt idx="235">
                  <c:v>56180</c:v>
                </c:pt>
                <c:pt idx="236">
                  <c:v>63584</c:v>
                </c:pt>
                <c:pt idx="237">
                  <c:v>42540</c:v>
                </c:pt>
                <c:pt idx="238">
                  <c:v>51728</c:v>
                </c:pt>
                <c:pt idx="239">
                  <c:v>29150</c:v>
                </c:pt>
                <c:pt idx="240">
                  <c:v>54108</c:v>
                </c:pt>
                <c:pt idx="241">
                  <c:v>41431</c:v>
                </c:pt>
                <c:pt idx="242">
                  <c:v>28334</c:v>
                </c:pt>
                <c:pt idx="243">
                  <c:v>51977</c:v>
                </c:pt>
                <c:pt idx="244">
                  <c:v>41842</c:v>
                </c:pt>
                <c:pt idx="245">
                  <c:v>31613</c:v>
                </c:pt>
                <c:pt idx="246">
                  <c:v>38400</c:v>
                </c:pt>
                <c:pt idx="247">
                  <c:v>49007</c:v>
                </c:pt>
                <c:pt idx="248">
                  <c:v>42144</c:v>
                </c:pt>
                <c:pt idx="249">
                  <c:v>37802</c:v>
                </c:pt>
                <c:pt idx="250">
                  <c:v>35305</c:v>
                </c:pt>
                <c:pt idx="251">
                  <c:v>38075</c:v>
                </c:pt>
                <c:pt idx="252">
                  <c:v>45169</c:v>
                </c:pt>
                <c:pt idx="253">
                  <c:v>31871</c:v>
                </c:pt>
                <c:pt idx="254">
                  <c:v>57071</c:v>
                </c:pt>
                <c:pt idx="255">
                  <c:v>59698</c:v>
                </c:pt>
                <c:pt idx="256">
                  <c:v>65361</c:v>
                </c:pt>
                <c:pt idx="257">
                  <c:v>42945</c:v>
                </c:pt>
                <c:pt idx="258">
                  <c:v>48715</c:v>
                </c:pt>
                <c:pt idx="259">
                  <c:v>46117</c:v>
                </c:pt>
                <c:pt idx="260">
                  <c:v>50573</c:v>
                </c:pt>
                <c:pt idx="261">
                  <c:v>29308</c:v>
                </c:pt>
                <c:pt idx="262">
                  <c:v>46250</c:v>
                </c:pt>
                <c:pt idx="263">
                  <c:v>52937</c:v>
                </c:pt>
                <c:pt idx="264">
                  <c:v>38299</c:v>
                </c:pt>
                <c:pt idx="265">
                  <c:v>51075</c:v>
                </c:pt>
                <c:pt idx="266">
                  <c:v>41403</c:v>
                </c:pt>
                <c:pt idx="267">
                  <c:v>58615</c:v>
                </c:pt>
                <c:pt idx="268">
                  <c:v>72629</c:v>
                </c:pt>
                <c:pt idx="269">
                  <c:v>33411</c:v>
                </c:pt>
                <c:pt idx="270">
                  <c:v>58715</c:v>
                </c:pt>
                <c:pt idx="271">
                  <c:v>32288</c:v>
                </c:pt>
                <c:pt idx="272">
                  <c:v>69269</c:v>
                </c:pt>
                <c:pt idx="273">
                  <c:v>47215</c:v>
                </c:pt>
                <c:pt idx="274">
                  <c:v>41809</c:v>
                </c:pt>
                <c:pt idx="275">
                  <c:v>53934</c:v>
                </c:pt>
                <c:pt idx="276">
                  <c:v>44362</c:v>
                </c:pt>
                <c:pt idx="277">
                  <c:v>59466</c:v>
                </c:pt>
                <c:pt idx="278">
                  <c:v>58781</c:v>
                </c:pt>
                <c:pt idx="279">
                  <c:v>25494</c:v>
                </c:pt>
                <c:pt idx="280">
                  <c:v>53387</c:v>
                </c:pt>
                <c:pt idx="281">
                  <c:v>41581</c:v>
                </c:pt>
                <c:pt idx="282">
                  <c:v>36345</c:v>
                </c:pt>
                <c:pt idx="283">
                  <c:v>38882</c:v>
                </c:pt>
                <c:pt idx="284">
                  <c:v>46783</c:v>
                </c:pt>
                <c:pt idx="285">
                  <c:v>38672</c:v>
                </c:pt>
                <c:pt idx="286">
                  <c:v>48723</c:v>
                </c:pt>
                <c:pt idx="287">
                  <c:v>39762</c:v>
                </c:pt>
                <c:pt idx="288">
                  <c:v>55497</c:v>
                </c:pt>
                <c:pt idx="289">
                  <c:v>84481</c:v>
                </c:pt>
                <c:pt idx="290">
                  <c:v>59273</c:v>
                </c:pt>
                <c:pt idx="291">
                  <c:v>44304</c:v>
                </c:pt>
                <c:pt idx="292">
                  <c:v>45179</c:v>
                </c:pt>
                <c:pt idx="293">
                  <c:v>54165</c:v>
                </c:pt>
                <c:pt idx="294">
                  <c:v>48890</c:v>
                </c:pt>
                <c:pt idx="295">
                  <c:v>53812</c:v>
                </c:pt>
                <c:pt idx="296">
                  <c:v>49521</c:v>
                </c:pt>
                <c:pt idx="297">
                  <c:v>50116</c:v>
                </c:pt>
                <c:pt idx="298">
                  <c:v>40556</c:v>
                </c:pt>
                <c:pt idx="299">
                  <c:v>57447</c:v>
                </c:pt>
                <c:pt idx="300">
                  <c:v>46368</c:v>
                </c:pt>
                <c:pt idx="301">
                  <c:v>54197</c:v>
                </c:pt>
                <c:pt idx="302">
                  <c:v>48830</c:v>
                </c:pt>
                <c:pt idx="303">
                  <c:v>36498</c:v>
                </c:pt>
                <c:pt idx="304">
                  <c:v>22675</c:v>
                </c:pt>
                <c:pt idx="305">
                  <c:v>39260</c:v>
                </c:pt>
                <c:pt idx="306">
                  <c:v>51028</c:v>
                </c:pt>
                <c:pt idx="307">
                  <c:v>29628</c:v>
                </c:pt>
                <c:pt idx="308">
                  <c:v>40609</c:v>
                </c:pt>
                <c:pt idx="309">
                  <c:v>48202</c:v>
                </c:pt>
                <c:pt idx="310">
                  <c:v>66059</c:v>
                </c:pt>
                <c:pt idx="311">
                  <c:v>32616</c:v>
                </c:pt>
                <c:pt idx="312">
                  <c:v>41878</c:v>
                </c:pt>
                <c:pt idx="313">
                  <c:v>31206</c:v>
                </c:pt>
                <c:pt idx="314">
                  <c:v>55939</c:v>
                </c:pt>
                <c:pt idx="315">
                  <c:v>38003</c:v>
                </c:pt>
                <c:pt idx="316">
                  <c:v>42526</c:v>
                </c:pt>
                <c:pt idx="317">
                  <c:v>40916</c:v>
                </c:pt>
                <c:pt idx="318">
                  <c:v>53329</c:v>
                </c:pt>
                <c:pt idx="319">
                  <c:v>53539</c:v>
                </c:pt>
                <c:pt idx="320">
                  <c:v>34212</c:v>
                </c:pt>
                <c:pt idx="321">
                  <c:v>40587</c:v>
                </c:pt>
                <c:pt idx="322">
                  <c:v>35139</c:v>
                </c:pt>
                <c:pt idx="323">
                  <c:v>50716</c:v>
                </c:pt>
                <c:pt idx="324">
                  <c:v>47522</c:v>
                </c:pt>
                <c:pt idx="325">
                  <c:v>49136</c:v>
                </c:pt>
                <c:pt idx="326">
                  <c:v>36541</c:v>
                </c:pt>
                <c:pt idx="327">
                  <c:v>44843</c:v>
                </c:pt>
                <c:pt idx="328">
                  <c:v>43934</c:v>
                </c:pt>
                <c:pt idx="329">
                  <c:v>50080</c:v>
                </c:pt>
                <c:pt idx="330">
                  <c:v>44848</c:v>
                </c:pt>
                <c:pt idx="331">
                  <c:v>28780</c:v>
                </c:pt>
                <c:pt idx="332">
                  <c:v>64556</c:v>
                </c:pt>
                <c:pt idx="333">
                  <c:v>27405</c:v>
                </c:pt>
                <c:pt idx="334">
                  <c:v>36828</c:v>
                </c:pt>
                <c:pt idx="335">
                  <c:v>58713</c:v>
                </c:pt>
                <c:pt idx="336">
                  <c:v>31964</c:v>
                </c:pt>
                <c:pt idx="337">
                  <c:v>36589</c:v>
                </c:pt>
                <c:pt idx="338">
                  <c:v>24572</c:v>
                </c:pt>
                <c:pt idx="339">
                  <c:v>43843</c:v>
                </c:pt>
                <c:pt idx="340">
                  <c:v>62146</c:v>
                </c:pt>
                <c:pt idx="341">
                  <c:v>25582</c:v>
                </c:pt>
                <c:pt idx="342">
                  <c:v>48560</c:v>
                </c:pt>
                <c:pt idx="343">
                  <c:v>26312</c:v>
                </c:pt>
                <c:pt idx="344">
                  <c:v>41102</c:v>
                </c:pt>
                <c:pt idx="345">
                  <c:v>37979</c:v>
                </c:pt>
                <c:pt idx="346">
                  <c:v>41931</c:v>
                </c:pt>
                <c:pt idx="347">
                  <c:v>43549</c:v>
                </c:pt>
                <c:pt idx="348">
                  <c:v>37680</c:v>
                </c:pt>
                <c:pt idx="349">
                  <c:v>38388</c:v>
                </c:pt>
                <c:pt idx="350">
                  <c:v>44384</c:v>
                </c:pt>
                <c:pt idx="351">
                  <c:v>31181</c:v>
                </c:pt>
                <c:pt idx="352">
                  <c:v>37983</c:v>
                </c:pt>
                <c:pt idx="353">
                  <c:v>62521</c:v>
                </c:pt>
                <c:pt idx="354">
                  <c:v>42906</c:v>
                </c:pt>
                <c:pt idx="355">
                  <c:v>33201</c:v>
                </c:pt>
                <c:pt idx="356">
                  <c:v>36549</c:v>
                </c:pt>
                <c:pt idx="357">
                  <c:v>40646</c:v>
                </c:pt>
                <c:pt idx="358">
                  <c:v>52429</c:v>
                </c:pt>
                <c:pt idx="359">
                  <c:v>47315</c:v>
                </c:pt>
                <c:pt idx="360">
                  <c:v>53981</c:v>
                </c:pt>
                <c:pt idx="361">
                  <c:v>34343</c:v>
                </c:pt>
                <c:pt idx="362">
                  <c:v>33730</c:v>
                </c:pt>
                <c:pt idx="363">
                  <c:v>49585</c:v>
                </c:pt>
                <c:pt idx="364">
                  <c:v>47866</c:v>
                </c:pt>
                <c:pt idx="365">
                  <c:v>48364</c:v>
                </c:pt>
                <c:pt idx="366">
                  <c:v>46454</c:v>
                </c:pt>
                <c:pt idx="367">
                  <c:v>34892</c:v>
                </c:pt>
                <c:pt idx="368">
                  <c:v>61111</c:v>
                </c:pt>
                <c:pt idx="369">
                  <c:v>56505</c:v>
                </c:pt>
                <c:pt idx="370">
                  <c:v>38497</c:v>
                </c:pt>
                <c:pt idx="371">
                  <c:v>35041</c:v>
                </c:pt>
                <c:pt idx="372">
                  <c:v>44609</c:v>
                </c:pt>
                <c:pt idx="373">
                  <c:v>35005</c:v>
                </c:pt>
                <c:pt idx="374">
                  <c:v>51433</c:v>
                </c:pt>
                <c:pt idx="375">
                  <c:v>49171</c:v>
                </c:pt>
                <c:pt idx="376">
                  <c:v>32269</c:v>
                </c:pt>
                <c:pt idx="377">
                  <c:v>38465</c:v>
                </c:pt>
                <c:pt idx="378">
                  <c:v>46892</c:v>
                </c:pt>
                <c:pt idx="379">
                  <c:v>43867</c:v>
                </c:pt>
                <c:pt idx="380">
                  <c:v>36888</c:v>
                </c:pt>
                <c:pt idx="381">
                  <c:v>43815</c:v>
                </c:pt>
                <c:pt idx="382">
                  <c:v>31338</c:v>
                </c:pt>
                <c:pt idx="383">
                  <c:v>60860</c:v>
                </c:pt>
                <c:pt idx="384">
                  <c:v>31737</c:v>
                </c:pt>
                <c:pt idx="385">
                  <c:v>34028</c:v>
                </c:pt>
                <c:pt idx="386">
                  <c:v>39844</c:v>
                </c:pt>
                <c:pt idx="387">
                  <c:v>38949</c:v>
                </c:pt>
                <c:pt idx="388">
                  <c:v>55158</c:v>
                </c:pt>
                <c:pt idx="389">
                  <c:v>54665</c:v>
                </c:pt>
                <c:pt idx="390">
                  <c:v>60922</c:v>
                </c:pt>
                <c:pt idx="391">
                  <c:v>58507</c:v>
                </c:pt>
                <c:pt idx="392">
                  <c:v>45775</c:v>
                </c:pt>
                <c:pt idx="393">
                  <c:v>51511</c:v>
                </c:pt>
                <c:pt idx="394">
                  <c:v>41578</c:v>
                </c:pt>
                <c:pt idx="395">
                  <c:v>50914</c:v>
                </c:pt>
                <c:pt idx="396">
                  <c:v>37395</c:v>
                </c:pt>
                <c:pt idx="397">
                  <c:v>47822</c:v>
                </c:pt>
                <c:pt idx="398">
                  <c:v>37692</c:v>
                </c:pt>
                <c:pt idx="399">
                  <c:v>31756</c:v>
                </c:pt>
                <c:pt idx="400">
                  <c:v>70724</c:v>
                </c:pt>
                <c:pt idx="401">
                  <c:v>67232</c:v>
                </c:pt>
                <c:pt idx="402">
                  <c:v>45978</c:v>
                </c:pt>
                <c:pt idx="403">
                  <c:v>32055</c:v>
                </c:pt>
                <c:pt idx="404">
                  <c:v>43666</c:v>
                </c:pt>
                <c:pt idx="405">
                  <c:v>53713</c:v>
                </c:pt>
                <c:pt idx="406">
                  <c:v>49859</c:v>
                </c:pt>
                <c:pt idx="407">
                  <c:v>52953</c:v>
                </c:pt>
                <c:pt idx="408">
                  <c:v>61931</c:v>
                </c:pt>
                <c:pt idx="409">
                  <c:v>42732</c:v>
                </c:pt>
                <c:pt idx="410">
                  <c:v>32863</c:v>
                </c:pt>
                <c:pt idx="411">
                  <c:v>47798</c:v>
                </c:pt>
                <c:pt idx="412">
                  <c:v>45671</c:v>
                </c:pt>
                <c:pt idx="413">
                  <c:v>51631</c:v>
                </c:pt>
                <c:pt idx="414">
                  <c:v>41749</c:v>
                </c:pt>
                <c:pt idx="415">
                  <c:v>43431</c:v>
                </c:pt>
                <c:pt idx="416">
                  <c:v>43250</c:v>
                </c:pt>
                <c:pt idx="417">
                  <c:v>40517</c:v>
                </c:pt>
                <c:pt idx="418">
                  <c:v>58640</c:v>
                </c:pt>
                <c:pt idx="419">
                  <c:v>37283</c:v>
                </c:pt>
                <c:pt idx="420">
                  <c:v>43325</c:v>
                </c:pt>
                <c:pt idx="421">
                  <c:v>32137</c:v>
                </c:pt>
                <c:pt idx="422">
                  <c:v>49044</c:v>
                </c:pt>
                <c:pt idx="423">
                  <c:v>40108</c:v>
                </c:pt>
                <c:pt idx="424">
                  <c:v>45536</c:v>
                </c:pt>
                <c:pt idx="425">
                  <c:v>41959</c:v>
                </c:pt>
                <c:pt idx="426">
                  <c:v>43113</c:v>
                </c:pt>
                <c:pt idx="427">
                  <c:v>48977</c:v>
                </c:pt>
                <c:pt idx="428">
                  <c:v>50192</c:v>
                </c:pt>
                <c:pt idx="429">
                  <c:v>56299</c:v>
                </c:pt>
                <c:pt idx="430">
                  <c:v>46052</c:v>
                </c:pt>
                <c:pt idx="431">
                  <c:v>39526</c:v>
                </c:pt>
                <c:pt idx="432">
                  <c:v>33887</c:v>
                </c:pt>
                <c:pt idx="433">
                  <c:v>54368</c:v>
                </c:pt>
                <c:pt idx="434">
                  <c:v>39415</c:v>
                </c:pt>
                <c:pt idx="435">
                  <c:v>44070</c:v>
                </c:pt>
                <c:pt idx="436">
                  <c:v>27543</c:v>
                </c:pt>
                <c:pt idx="437">
                  <c:v>39660</c:v>
                </c:pt>
                <c:pt idx="438">
                  <c:v>63685</c:v>
                </c:pt>
                <c:pt idx="439">
                  <c:v>42851</c:v>
                </c:pt>
                <c:pt idx="440">
                  <c:v>34736</c:v>
                </c:pt>
                <c:pt idx="441">
                  <c:v>30822</c:v>
                </c:pt>
                <c:pt idx="442">
                  <c:v>41742</c:v>
                </c:pt>
                <c:pt idx="443">
                  <c:v>37013</c:v>
                </c:pt>
                <c:pt idx="444">
                  <c:v>55689</c:v>
                </c:pt>
                <c:pt idx="445">
                  <c:v>46908</c:v>
                </c:pt>
                <c:pt idx="446">
                  <c:v>55072</c:v>
                </c:pt>
                <c:pt idx="447">
                  <c:v>26727</c:v>
                </c:pt>
                <c:pt idx="448">
                  <c:v>36897</c:v>
                </c:pt>
                <c:pt idx="449">
                  <c:v>51447</c:v>
                </c:pt>
                <c:pt idx="450">
                  <c:v>68154</c:v>
                </c:pt>
                <c:pt idx="451">
                  <c:v>59953</c:v>
                </c:pt>
                <c:pt idx="452">
                  <c:v>46945</c:v>
                </c:pt>
                <c:pt idx="453">
                  <c:v>40841</c:v>
                </c:pt>
                <c:pt idx="454">
                  <c:v>53953</c:v>
                </c:pt>
                <c:pt idx="455">
                  <c:v>35943</c:v>
                </c:pt>
                <c:pt idx="456">
                  <c:v>46426</c:v>
                </c:pt>
                <c:pt idx="457">
                  <c:v>43407</c:v>
                </c:pt>
                <c:pt idx="458">
                  <c:v>50223</c:v>
                </c:pt>
                <c:pt idx="459">
                  <c:v>27527</c:v>
                </c:pt>
                <c:pt idx="460">
                  <c:v>53159</c:v>
                </c:pt>
                <c:pt idx="461">
                  <c:v>41963</c:v>
                </c:pt>
                <c:pt idx="462">
                  <c:v>27453</c:v>
                </c:pt>
                <c:pt idx="463">
                  <c:v>45832</c:v>
                </c:pt>
                <c:pt idx="464">
                  <c:v>57993</c:v>
                </c:pt>
                <c:pt idx="465">
                  <c:v>36715</c:v>
                </c:pt>
                <c:pt idx="466">
                  <c:v>30740</c:v>
                </c:pt>
                <c:pt idx="467">
                  <c:v>38054</c:v>
                </c:pt>
                <c:pt idx="468">
                  <c:v>37883</c:v>
                </c:pt>
                <c:pt idx="469">
                  <c:v>23105</c:v>
                </c:pt>
                <c:pt idx="470">
                  <c:v>46400</c:v>
                </c:pt>
                <c:pt idx="471">
                  <c:v>32930</c:v>
                </c:pt>
                <c:pt idx="472">
                  <c:v>41202</c:v>
                </c:pt>
                <c:pt idx="473">
                  <c:v>45425</c:v>
                </c:pt>
                <c:pt idx="474">
                  <c:v>42809</c:v>
                </c:pt>
                <c:pt idx="475">
                  <c:v>54733</c:v>
                </c:pt>
                <c:pt idx="476">
                  <c:v>46959</c:v>
                </c:pt>
                <c:pt idx="477">
                  <c:v>45323</c:v>
                </c:pt>
                <c:pt idx="478">
                  <c:v>51143</c:v>
                </c:pt>
                <c:pt idx="479">
                  <c:v>57453</c:v>
                </c:pt>
                <c:pt idx="480">
                  <c:v>59754</c:v>
                </c:pt>
                <c:pt idx="481">
                  <c:v>29769</c:v>
                </c:pt>
                <c:pt idx="482">
                  <c:v>44886</c:v>
                </c:pt>
                <c:pt idx="483">
                  <c:v>41692</c:v>
                </c:pt>
                <c:pt idx="484">
                  <c:v>49383</c:v>
                </c:pt>
                <c:pt idx="485">
                  <c:v>51338</c:v>
                </c:pt>
                <c:pt idx="486">
                  <c:v>59429</c:v>
                </c:pt>
                <c:pt idx="487">
                  <c:v>52612</c:v>
                </c:pt>
                <c:pt idx="488">
                  <c:v>40688</c:v>
                </c:pt>
                <c:pt idx="489">
                  <c:v>42648</c:v>
                </c:pt>
                <c:pt idx="490">
                  <c:v>42772</c:v>
                </c:pt>
                <c:pt idx="491">
                  <c:v>34906</c:v>
                </c:pt>
                <c:pt idx="492">
                  <c:v>52262</c:v>
                </c:pt>
                <c:pt idx="493">
                  <c:v>42562</c:v>
                </c:pt>
                <c:pt idx="494">
                  <c:v>58165</c:v>
                </c:pt>
                <c:pt idx="495">
                  <c:v>44064</c:v>
                </c:pt>
                <c:pt idx="496">
                  <c:v>29755</c:v>
                </c:pt>
                <c:pt idx="497">
                  <c:v>31276</c:v>
                </c:pt>
                <c:pt idx="498">
                  <c:v>32544</c:v>
                </c:pt>
                <c:pt idx="499">
                  <c:v>38384</c:v>
                </c:pt>
                <c:pt idx="500">
                  <c:v>50900</c:v>
                </c:pt>
                <c:pt idx="501">
                  <c:v>52268</c:v>
                </c:pt>
                <c:pt idx="502">
                  <c:v>55698</c:v>
                </c:pt>
                <c:pt idx="503">
                  <c:v>44863</c:v>
                </c:pt>
                <c:pt idx="504">
                  <c:v>48832</c:v>
                </c:pt>
                <c:pt idx="505">
                  <c:v>58042</c:v>
                </c:pt>
                <c:pt idx="506">
                  <c:v>36412</c:v>
                </c:pt>
                <c:pt idx="507">
                  <c:v>47126</c:v>
                </c:pt>
                <c:pt idx="508">
                  <c:v>49568</c:v>
                </c:pt>
                <c:pt idx="509">
                  <c:v>42496</c:v>
                </c:pt>
                <c:pt idx="510">
                  <c:v>35938</c:v>
                </c:pt>
                <c:pt idx="511">
                  <c:v>30868</c:v>
                </c:pt>
                <c:pt idx="512">
                  <c:v>67313</c:v>
                </c:pt>
                <c:pt idx="513">
                  <c:v>46406</c:v>
                </c:pt>
                <c:pt idx="514">
                  <c:v>39520</c:v>
                </c:pt>
                <c:pt idx="515">
                  <c:v>50992</c:v>
                </c:pt>
                <c:pt idx="516">
                  <c:v>49997</c:v>
                </c:pt>
                <c:pt idx="517">
                  <c:v>33021</c:v>
                </c:pt>
                <c:pt idx="518">
                  <c:v>25788</c:v>
                </c:pt>
                <c:pt idx="519">
                  <c:v>59050</c:v>
                </c:pt>
                <c:pt idx="520">
                  <c:v>48117</c:v>
                </c:pt>
                <c:pt idx="521">
                  <c:v>39466</c:v>
                </c:pt>
                <c:pt idx="522">
                  <c:v>49154</c:v>
                </c:pt>
                <c:pt idx="523">
                  <c:v>49804</c:v>
                </c:pt>
                <c:pt idx="524">
                  <c:v>50878</c:v>
                </c:pt>
                <c:pt idx="525">
                  <c:v>61561</c:v>
                </c:pt>
                <c:pt idx="526">
                  <c:v>38720</c:v>
                </c:pt>
                <c:pt idx="527">
                  <c:v>48792</c:v>
                </c:pt>
                <c:pt idx="528">
                  <c:v>61188</c:v>
                </c:pt>
                <c:pt idx="529">
                  <c:v>50274</c:v>
                </c:pt>
                <c:pt idx="530">
                  <c:v>34765</c:v>
                </c:pt>
                <c:pt idx="531">
                  <c:v>31842</c:v>
                </c:pt>
                <c:pt idx="532">
                  <c:v>57093</c:v>
                </c:pt>
                <c:pt idx="533">
                  <c:v>31061</c:v>
                </c:pt>
                <c:pt idx="534">
                  <c:v>33826</c:v>
                </c:pt>
                <c:pt idx="535">
                  <c:v>39203</c:v>
                </c:pt>
                <c:pt idx="536">
                  <c:v>37419</c:v>
                </c:pt>
                <c:pt idx="537">
                  <c:v>36185</c:v>
                </c:pt>
                <c:pt idx="538">
                  <c:v>59121</c:v>
                </c:pt>
                <c:pt idx="539">
                  <c:v>34892</c:v>
                </c:pt>
                <c:pt idx="540">
                  <c:v>48946</c:v>
                </c:pt>
                <c:pt idx="541">
                  <c:v>68137</c:v>
                </c:pt>
                <c:pt idx="542">
                  <c:v>50725</c:v>
                </c:pt>
                <c:pt idx="543">
                  <c:v>35438</c:v>
                </c:pt>
                <c:pt idx="544">
                  <c:v>41033</c:v>
                </c:pt>
                <c:pt idx="545">
                  <c:v>30612</c:v>
                </c:pt>
                <c:pt idx="546">
                  <c:v>55031</c:v>
                </c:pt>
                <c:pt idx="547">
                  <c:v>67197</c:v>
                </c:pt>
                <c:pt idx="548">
                  <c:v>36766</c:v>
                </c:pt>
                <c:pt idx="549">
                  <c:v>72528</c:v>
                </c:pt>
                <c:pt idx="550">
                  <c:v>57060</c:v>
                </c:pt>
                <c:pt idx="551">
                  <c:v>39447</c:v>
                </c:pt>
                <c:pt idx="552">
                  <c:v>61497</c:v>
                </c:pt>
                <c:pt idx="553">
                  <c:v>37004</c:v>
                </c:pt>
                <c:pt idx="554">
                  <c:v>35466</c:v>
                </c:pt>
                <c:pt idx="555">
                  <c:v>36954</c:v>
                </c:pt>
                <c:pt idx="556">
                  <c:v>40343</c:v>
                </c:pt>
                <c:pt idx="557">
                  <c:v>52587</c:v>
                </c:pt>
                <c:pt idx="558">
                  <c:v>40330</c:v>
                </c:pt>
                <c:pt idx="559">
                  <c:v>53968</c:v>
                </c:pt>
                <c:pt idx="560">
                  <c:v>36670</c:v>
                </c:pt>
                <c:pt idx="561">
                  <c:v>48786</c:v>
                </c:pt>
                <c:pt idx="562">
                  <c:v>48448</c:v>
                </c:pt>
                <c:pt idx="563">
                  <c:v>37842</c:v>
                </c:pt>
                <c:pt idx="564">
                  <c:v>50540</c:v>
                </c:pt>
                <c:pt idx="565">
                  <c:v>33144</c:v>
                </c:pt>
                <c:pt idx="566">
                  <c:v>36603</c:v>
                </c:pt>
                <c:pt idx="567">
                  <c:v>49848</c:v>
                </c:pt>
                <c:pt idx="568">
                  <c:v>70942</c:v>
                </c:pt>
                <c:pt idx="569">
                  <c:v>35501</c:v>
                </c:pt>
                <c:pt idx="570">
                  <c:v>54482</c:v>
                </c:pt>
                <c:pt idx="571">
                  <c:v>45157</c:v>
                </c:pt>
                <c:pt idx="572">
                  <c:v>40424</c:v>
                </c:pt>
                <c:pt idx="573">
                  <c:v>51038</c:v>
                </c:pt>
                <c:pt idx="574">
                  <c:v>59945</c:v>
                </c:pt>
                <c:pt idx="575">
                  <c:v>54804</c:v>
                </c:pt>
                <c:pt idx="576">
                  <c:v>41424</c:v>
                </c:pt>
                <c:pt idx="577">
                  <c:v>40911</c:v>
                </c:pt>
                <c:pt idx="578">
                  <c:v>46119</c:v>
                </c:pt>
                <c:pt idx="579">
                  <c:v>62506</c:v>
                </c:pt>
                <c:pt idx="580">
                  <c:v>35383</c:v>
                </c:pt>
                <c:pt idx="581">
                  <c:v>65615</c:v>
                </c:pt>
                <c:pt idx="582">
                  <c:v>42995</c:v>
                </c:pt>
                <c:pt idx="583">
                  <c:v>53579</c:v>
                </c:pt>
                <c:pt idx="584">
                  <c:v>54731</c:v>
                </c:pt>
                <c:pt idx="585">
                  <c:v>44964</c:v>
                </c:pt>
                <c:pt idx="586">
                  <c:v>36737</c:v>
                </c:pt>
                <c:pt idx="587">
                  <c:v>37768</c:v>
                </c:pt>
                <c:pt idx="588">
                  <c:v>47378</c:v>
                </c:pt>
                <c:pt idx="589">
                  <c:v>64295</c:v>
                </c:pt>
                <c:pt idx="590">
                  <c:v>40600</c:v>
                </c:pt>
                <c:pt idx="591">
                  <c:v>69311</c:v>
                </c:pt>
                <c:pt idx="592">
                  <c:v>57726</c:v>
                </c:pt>
                <c:pt idx="593">
                  <c:v>52819</c:v>
                </c:pt>
                <c:pt idx="594">
                  <c:v>41111</c:v>
                </c:pt>
                <c:pt idx="595">
                  <c:v>39813</c:v>
                </c:pt>
                <c:pt idx="596">
                  <c:v>35085</c:v>
                </c:pt>
                <c:pt idx="597">
                  <c:v>78664</c:v>
                </c:pt>
                <c:pt idx="598">
                  <c:v>41191</c:v>
                </c:pt>
                <c:pt idx="599">
                  <c:v>36872</c:v>
                </c:pt>
                <c:pt idx="600">
                  <c:v>43048</c:v>
                </c:pt>
                <c:pt idx="601">
                  <c:v>37514</c:v>
                </c:pt>
                <c:pt idx="602">
                  <c:v>38792</c:v>
                </c:pt>
                <c:pt idx="603">
                  <c:v>44059</c:v>
                </c:pt>
                <c:pt idx="604">
                  <c:v>52979</c:v>
                </c:pt>
                <c:pt idx="605">
                  <c:v>61855</c:v>
                </c:pt>
                <c:pt idx="606">
                  <c:v>61252</c:v>
                </c:pt>
                <c:pt idx="607">
                  <c:v>40641</c:v>
                </c:pt>
                <c:pt idx="608">
                  <c:v>57087</c:v>
                </c:pt>
                <c:pt idx="609">
                  <c:v>37904</c:v>
                </c:pt>
                <c:pt idx="610">
                  <c:v>47541</c:v>
                </c:pt>
                <c:pt idx="611">
                  <c:v>41789</c:v>
                </c:pt>
                <c:pt idx="612">
                  <c:v>44466</c:v>
                </c:pt>
                <c:pt idx="613">
                  <c:v>44307</c:v>
                </c:pt>
                <c:pt idx="614">
                  <c:v>55708</c:v>
                </c:pt>
                <c:pt idx="615">
                  <c:v>35513</c:v>
                </c:pt>
                <c:pt idx="616">
                  <c:v>43956</c:v>
                </c:pt>
                <c:pt idx="617">
                  <c:v>44257</c:v>
                </c:pt>
                <c:pt idx="618">
                  <c:v>54508</c:v>
                </c:pt>
                <c:pt idx="619">
                  <c:v>35090</c:v>
                </c:pt>
                <c:pt idx="620">
                  <c:v>43212</c:v>
                </c:pt>
                <c:pt idx="621">
                  <c:v>43587</c:v>
                </c:pt>
                <c:pt idx="622">
                  <c:v>52463</c:v>
                </c:pt>
                <c:pt idx="623">
                  <c:v>54855</c:v>
                </c:pt>
                <c:pt idx="624">
                  <c:v>31309</c:v>
                </c:pt>
                <c:pt idx="625">
                  <c:v>30107</c:v>
                </c:pt>
                <c:pt idx="626">
                  <c:v>61572</c:v>
                </c:pt>
                <c:pt idx="627">
                  <c:v>54367</c:v>
                </c:pt>
                <c:pt idx="628">
                  <c:v>53371</c:v>
                </c:pt>
                <c:pt idx="629">
                  <c:v>42936</c:v>
                </c:pt>
                <c:pt idx="630">
                  <c:v>25599</c:v>
                </c:pt>
                <c:pt idx="631">
                  <c:v>46037</c:v>
                </c:pt>
                <c:pt idx="632">
                  <c:v>30136</c:v>
                </c:pt>
                <c:pt idx="633">
                  <c:v>37521</c:v>
                </c:pt>
                <c:pt idx="634">
                  <c:v>53342</c:v>
                </c:pt>
                <c:pt idx="635">
                  <c:v>42043</c:v>
                </c:pt>
                <c:pt idx="636">
                  <c:v>42433</c:v>
                </c:pt>
                <c:pt idx="637">
                  <c:v>42203</c:v>
                </c:pt>
                <c:pt idx="638">
                  <c:v>67835</c:v>
                </c:pt>
                <c:pt idx="639">
                  <c:v>54955</c:v>
                </c:pt>
                <c:pt idx="640">
                  <c:v>56952</c:v>
                </c:pt>
                <c:pt idx="641">
                  <c:v>53873</c:v>
                </c:pt>
                <c:pt idx="642">
                  <c:v>65063</c:v>
                </c:pt>
                <c:pt idx="643">
                  <c:v>39045</c:v>
                </c:pt>
                <c:pt idx="644">
                  <c:v>32795</c:v>
                </c:pt>
                <c:pt idx="645">
                  <c:v>46970</c:v>
                </c:pt>
                <c:pt idx="646">
                  <c:v>43253</c:v>
                </c:pt>
                <c:pt idx="647">
                  <c:v>50841</c:v>
                </c:pt>
                <c:pt idx="648">
                  <c:v>32291</c:v>
                </c:pt>
                <c:pt idx="649">
                  <c:v>52925</c:v>
                </c:pt>
                <c:pt idx="650">
                  <c:v>37427</c:v>
                </c:pt>
                <c:pt idx="651">
                  <c:v>34743</c:v>
                </c:pt>
                <c:pt idx="652">
                  <c:v>46671</c:v>
                </c:pt>
                <c:pt idx="653">
                  <c:v>40823</c:v>
                </c:pt>
                <c:pt idx="654">
                  <c:v>50928</c:v>
                </c:pt>
                <c:pt idx="655">
                  <c:v>35826</c:v>
                </c:pt>
                <c:pt idx="656">
                  <c:v>58200</c:v>
                </c:pt>
                <c:pt idx="657">
                  <c:v>69445</c:v>
                </c:pt>
                <c:pt idx="658">
                  <c:v>44520</c:v>
                </c:pt>
                <c:pt idx="659">
                  <c:v>47068</c:v>
                </c:pt>
                <c:pt idx="660">
                  <c:v>49245</c:v>
                </c:pt>
                <c:pt idx="661">
                  <c:v>50865</c:v>
                </c:pt>
                <c:pt idx="662">
                  <c:v>27926</c:v>
                </c:pt>
                <c:pt idx="663">
                  <c:v>35671</c:v>
                </c:pt>
                <c:pt idx="664">
                  <c:v>37333</c:v>
                </c:pt>
                <c:pt idx="665">
                  <c:v>69096</c:v>
                </c:pt>
                <c:pt idx="666">
                  <c:v>36443</c:v>
                </c:pt>
                <c:pt idx="667">
                  <c:v>42230</c:v>
                </c:pt>
                <c:pt idx="668">
                  <c:v>55785</c:v>
                </c:pt>
                <c:pt idx="669">
                  <c:v>50535</c:v>
                </c:pt>
                <c:pt idx="670">
                  <c:v>46705</c:v>
                </c:pt>
                <c:pt idx="671">
                  <c:v>33038</c:v>
                </c:pt>
                <c:pt idx="672">
                  <c:v>39356</c:v>
                </c:pt>
                <c:pt idx="673">
                  <c:v>42568</c:v>
                </c:pt>
                <c:pt idx="674">
                  <c:v>54406</c:v>
                </c:pt>
                <c:pt idx="675">
                  <c:v>57446</c:v>
                </c:pt>
                <c:pt idx="676">
                  <c:v>44478</c:v>
                </c:pt>
                <c:pt idx="677">
                  <c:v>39829</c:v>
                </c:pt>
                <c:pt idx="678">
                  <c:v>28334</c:v>
                </c:pt>
                <c:pt idx="679">
                  <c:v>68115</c:v>
                </c:pt>
                <c:pt idx="680">
                  <c:v>70948</c:v>
                </c:pt>
                <c:pt idx="681">
                  <c:v>57808</c:v>
                </c:pt>
                <c:pt idx="682">
                  <c:v>50134</c:v>
                </c:pt>
                <c:pt idx="683">
                  <c:v>48516</c:v>
                </c:pt>
                <c:pt idx="684">
                  <c:v>41766</c:v>
                </c:pt>
                <c:pt idx="685">
                  <c:v>51995</c:v>
                </c:pt>
                <c:pt idx="686">
                  <c:v>64599</c:v>
                </c:pt>
                <c:pt idx="687">
                  <c:v>34695</c:v>
                </c:pt>
                <c:pt idx="688">
                  <c:v>47343</c:v>
                </c:pt>
                <c:pt idx="689">
                  <c:v>41169</c:v>
                </c:pt>
                <c:pt idx="690">
                  <c:v>48552</c:v>
                </c:pt>
                <c:pt idx="691">
                  <c:v>38079</c:v>
                </c:pt>
                <c:pt idx="692">
                  <c:v>34453</c:v>
                </c:pt>
                <c:pt idx="693">
                  <c:v>54220</c:v>
                </c:pt>
                <c:pt idx="694">
                  <c:v>39984</c:v>
                </c:pt>
                <c:pt idx="695">
                  <c:v>62883</c:v>
                </c:pt>
                <c:pt idx="696">
                  <c:v>53651</c:v>
                </c:pt>
                <c:pt idx="697">
                  <c:v>27435</c:v>
                </c:pt>
                <c:pt idx="698">
                  <c:v>59559</c:v>
                </c:pt>
                <c:pt idx="699">
                  <c:v>46956</c:v>
                </c:pt>
                <c:pt idx="700">
                  <c:v>57831</c:v>
                </c:pt>
                <c:pt idx="701">
                  <c:v>44088</c:v>
                </c:pt>
                <c:pt idx="702">
                  <c:v>57136</c:v>
                </c:pt>
                <c:pt idx="703">
                  <c:v>51409</c:v>
                </c:pt>
                <c:pt idx="704">
                  <c:v>51652</c:v>
                </c:pt>
                <c:pt idx="705">
                  <c:v>32652</c:v>
                </c:pt>
                <c:pt idx="706">
                  <c:v>45538</c:v>
                </c:pt>
                <c:pt idx="707">
                  <c:v>62883</c:v>
                </c:pt>
                <c:pt idx="708">
                  <c:v>46299</c:v>
                </c:pt>
                <c:pt idx="709">
                  <c:v>44402</c:v>
                </c:pt>
                <c:pt idx="710">
                  <c:v>47656</c:v>
                </c:pt>
                <c:pt idx="711">
                  <c:v>39574</c:v>
                </c:pt>
                <c:pt idx="712">
                  <c:v>39914</c:v>
                </c:pt>
                <c:pt idx="713">
                  <c:v>42336</c:v>
                </c:pt>
                <c:pt idx="714">
                  <c:v>39387</c:v>
                </c:pt>
                <c:pt idx="715">
                  <c:v>43466</c:v>
                </c:pt>
                <c:pt idx="716">
                  <c:v>32034</c:v>
                </c:pt>
                <c:pt idx="717">
                  <c:v>30946</c:v>
                </c:pt>
                <c:pt idx="718">
                  <c:v>54173</c:v>
                </c:pt>
                <c:pt idx="719">
                  <c:v>51702</c:v>
                </c:pt>
                <c:pt idx="720">
                  <c:v>38973</c:v>
                </c:pt>
                <c:pt idx="721">
                  <c:v>40989</c:v>
                </c:pt>
                <c:pt idx="722">
                  <c:v>31222</c:v>
                </c:pt>
                <c:pt idx="723">
                  <c:v>40482</c:v>
                </c:pt>
                <c:pt idx="724">
                  <c:v>44121</c:v>
                </c:pt>
                <c:pt idx="725">
                  <c:v>40474</c:v>
                </c:pt>
                <c:pt idx="726">
                  <c:v>44218</c:v>
                </c:pt>
                <c:pt idx="727">
                  <c:v>34363</c:v>
                </c:pt>
                <c:pt idx="728">
                  <c:v>54332</c:v>
                </c:pt>
                <c:pt idx="729">
                  <c:v>68992</c:v>
                </c:pt>
                <c:pt idx="730">
                  <c:v>33316</c:v>
                </c:pt>
                <c:pt idx="731">
                  <c:v>48216</c:v>
                </c:pt>
                <c:pt idx="732">
                  <c:v>60019</c:v>
                </c:pt>
                <c:pt idx="733">
                  <c:v>53711</c:v>
                </c:pt>
                <c:pt idx="734">
                  <c:v>44915</c:v>
                </c:pt>
                <c:pt idx="735">
                  <c:v>39692</c:v>
                </c:pt>
                <c:pt idx="736">
                  <c:v>37809</c:v>
                </c:pt>
                <c:pt idx="737">
                  <c:v>53154</c:v>
                </c:pt>
                <c:pt idx="738">
                  <c:v>33988</c:v>
                </c:pt>
                <c:pt idx="739">
                  <c:v>33437</c:v>
                </c:pt>
                <c:pt idx="740">
                  <c:v>39276</c:v>
                </c:pt>
                <c:pt idx="741">
                  <c:v>30983</c:v>
                </c:pt>
                <c:pt idx="742">
                  <c:v>46974</c:v>
                </c:pt>
                <c:pt idx="743">
                  <c:v>35869</c:v>
                </c:pt>
                <c:pt idx="744">
                  <c:v>62094</c:v>
                </c:pt>
                <c:pt idx="745">
                  <c:v>40004</c:v>
                </c:pt>
                <c:pt idx="746">
                  <c:v>48450</c:v>
                </c:pt>
                <c:pt idx="747">
                  <c:v>55836</c:v>
                </c:pt>
                <c:pt idx="748">
                  <c:v>39791</c:v>
                </c:pt>
                <c:pt idx="749">
                  <c:v>41927</c:v>
                </c:pt>
                <c:pt idx="750">
                  <c:v>41417</c:v>
                </c:pt>
                <c:pt idx="751">
                  <c:v>48268</c:v>
                </c:pt>
                <c:pt idx="752">
                  <c:v>36494</c:v>
                </c:pt>
                <c:pt idx="753">
                  <c:v>42102</c:v>
                </c:pt>
                <c:pt idx="754">
                  <c:v>38451</c:v>
                </c:pt>
                <c:pt idx="755">
                  <c:v>43136</c:v>
                </c:pt>
                <c:pt idx="756">
                  <c:v>55024</c:v>
                </c:pt>
                <c:pt idx="757">
                  <c:v>35660</c:v>
                </c:pt>
                <c:pt idx="758">
                  <c:v>57681</c:v>
                </c:pt>
                <c:pt idx="759">
                  <c:v>53293</c:v>
                </c:pt>
                <c:pt idx="760">
                  <c:v>49030</c:v>
                </c:pt>
                <c:pt idx="761">
                  <c:v>67815</c:v>
                </c:pt>
                <c:pt idx="762">
                  <c:v>56897</c:v>
                </c:pt>
                <c:pt idx="763">
                  <c:v>39140</c:v>
                </c:pt>
                <c:pt idx="764">
                  <c:v>47599</c:v>
                </c:pt>
                <c:pt idx="765">
                  <c:v>33260</c:v>
                </c:pt>
                <c:pt idx="766">
                  <c:v>39150</c:v>
                </c:pt>
                <c:pt idx="767">
                  <c:v>69012</c:v>
                </c:pt>
                <c:pt idx="768">
                  <c:v>28293</c:v>
                </c:pt>
                <c:pt idx="769">
                  <c:v>49491</c:v>
                </c:pt>
                <c:pt idx="770">
                  <c:v>37095</c:v>
                </c:pt>
                <c:pt idx="771">
                  <c:v>50953</c:v>
                </c:pt>
                <c:pt idx="772">
                  <c:v>43342</c:v>
                </c:pt>
                <c:pt idx="773">
                  <c:v>48009</c:v>
                </c:pt>
                <c:pt idx="774">
                  <c:v>39503</c:v>
                </c:pt>
                <c:pt idx="775">
                  <c:v>66220</c:v>
                </c:pt>
                <c:pt idx="776">
                  <c:v>52435</c:v>
                </c:pt>
                <c:pt idx="777">
                  <c:v>59702</c:v>
                </c:pt>
                <c:pt idx="778">
                  <c:v>50543</c:v>
                </c:pt>
                <c:pt idx="779">
                  <c:v>44235</c:v>
                </c:pt>
                <c:pt idx="780">
                  <c:v>55813</c:v>
                </c:pt>
                <c:pt idx="781">
                  <c:v>43230</c:v>
                </c:pt>
                <c:pt idx="782">
                  <c:v>55508</c:v>
                </c:pt>
                <c:pt idx="783">
                  <c:v>37110</c:v>
                </c:pt>
                <c:pt idx="784">
                  <c:v>43907</c:v>
                </c:pt>
                <c:pt idx="785">
                  <c:v>37178</c:v>
                </c:pt>
                <c:pt idx="786">
                  <c:v>41324</c:v>
                </c:pt>
                <c:pt idx="787">
                  <c:v>57387</c:v>
                </c:pt>
                <c:pt idx="788">
                  <c:v>37720</c:v>
                </c:pt>
                <c:pt idx="789">
                  <c:v>43777</c:v>
                </c:pt>
                <c:pt idx="790">
                  <c:v>44368</c:v>
                </c:pt>
                <c:pt idx="791">
                  <c:v>67273</c:v>
                </c:pt>
                <c:pt idx="792">
                  <c:v>47366</c:v>
                </c:pt>
                <c:pt idx="793">
                  <c:v>48839</c:v>
                </c:pt>
                <c:pt idx="794">
                  <c:v>32974</c:v>
                </c:pt>
                <c:pt idx="795">
                  <c:v>48406</c:v>
                </c:pt>
                <c:pt idx="796">
                  <c:v>50914</c:v>
                </c:pt>
                <c:pt idx="797">
                  <c:v>40349</c:v>
                </c:pt>
                <c:pt idx="798">
                  <c:v>61648</c:v>
                </c:pt>
                <c:pt idx="799">
                  <c:v>42788</c:v>
                </c:pt>
                <c:pt idx="800">
                  <c:v>46843</c:v>
                </c:pt>
                <c:pt idx="801">
                  <c:v>36092</c:v>
                </c:pt>
                <c:pt idx="802">
                  <c:v>61166</c:v>
                </c:pt>
                <c:pt idx="803">
                  <c:v>38985</c:v>
                </c:pt>
                <c:pt idx="804">
                  <c:v>62071</c:v>
                </c:pt>
                <c:pt idx="805">
                  <c:v>62444</c:v>
                </c:pt>
                <c:pt idx="806">
                  <c:v>24567</c:v>
                </c:pt>
                <c:pt idx="807">
                  <c:v>44341</c:v>
                </c:pt>
                <c:pt idx="808">
                  <c:v>36664</c:v>
                </c:pt>
                <c:pt idx="809">
                  <c:v>41272</c:v>
                </c:pt>
                <c:pt idx="810">
                  <c:v>42834</c:v>
                </c:pt>
                <c:pt idx="811">
                  <c:v>54275</c:v>
                </c:pt>
                <c:pt idx="812">
                  <c:v>52536</c:v>
                </c:pt>
                <c:pt idx="813">
                  <c:v>56061</c:v>
                </c:pt>
                <c:pt idx="814">
                  <c:v>44956</c:v>
                </c:pt>
                <c:pt idx="815">
                  <c:v>44221</c:v>
                </c:pt>
                <c:pt idx="816">
                  <c:v>54632</c:v>
                </c:pt>
                <c:pt idx="817">
                  <c:v>44470</c:v>
                </c:pt>
                <c:pt idx="818">
                  <c:v>41770</c:v>
                </c:pt>
                <c:pt idx="819">
                  <c:v>51854</c:v>
                </c:pt>
                <c:pt idx="820">
                  <c:v>46875</c:v>
                </c:pt>
                <c:pt idx="821">
                  <c:v>40195</c:v>
                </c:pt>
                <c:pt idx="822">
                  <c:v>67229</c:v>
                </c:pt>
                <c:pt idx="823">
                  <c:v>45221</c:v>
                </c:pt>
                <c:pt idx="824">
                  <c:v>58600</c:v>
                </c:pt>
                <c:pt idx="825">
                  <c:v>31194</c:v>
                </c:pt>
                <c:pt idx="826">
                  <c:v>68999</c:v>
                </c:pt>
                <c:pt idx="827">
                  <c:v>63028</c:v>
                </c:pt>
                <c:pt idx="828">
                  <c:v>31543</c:v>
                </c:pt>
                <c:pt idx="829">
                  <c:v>48596</c:v>
                </c:pt>
                <c:pt idx="830">
                  <c:v>49991</c:v>
                </c:pt>
                <c:pt idx="831">
                  <c:v>36441</c:v>
                </c:pt>
                <c:pt idx="832">
                  <c:v>64219</c:v>
                </c:pt>
                <c:pt idx="833">
                  <c:v>41710</c:v>
                </c:pt>
                <c:pt idx="834">
                  <c:v>56619</c:v>
                </c:pt>
                <c:pt idx="835">
                  <c:v>41122</c:v>
                </c:pt>
                <c:pt idx="836">
                  <c:v>66625</c:v>
                </c:pt>
                <c:pt idx="837">
                  <c:v>36960</c:v>
                </c:pt>
                <c:pt idx="838">
                  <c:v>40951</c:v>
                </c:pt>
                <c:pt idx="839">
                  <c:v>36412</c:v>
                </c:pt>
                <c:pt idx="840">
                  <c:v>30424</c:v>
                </c:pt>
                <c:pt idx="841">
                  <c:v>46242</c:v>
                </c:pt>
                <c:pt idx="842">
                  <c:v>51622</c:v>
                </c:pt>
                <c:pt idx="843">
                  <c:v>32976</c:v>
                </c:pt>
                <c:pt idx="844">
                  <c:v>38704</c:v>
                </c:pt>
                <c:pt idx="845">
                  <c:v>51144</c:v>
                </c:pt>
                <c:pt idx="846">
                  <c:v>38448</c:v>
                </c:pt>
                <c:pt idx="847">
                  <c:v>51021</c:v>
                </c:pt>
                <c:pt idx="848">
                  <c:v>70859</c:v>
                </c:pt>
                <c:pt idx="849">
                  <c:v>47641</c:v>
                </c:pt>
                <c:pt idx="850">
                  <c:v>47636</c:v>
                </c:pt>
                <c:pt idx="851">
                  <c:v>49560</c:v>
                </c:pt>
                <c:pt idx="852">
                  <c:v>38931</c:v>
                </c:pt>
                <c:pt idx="853">
                  <c:v>47957</c:v>
                </c:pt>
                <c:pt idx="854">
                  <c:v>44314</c:v>
                </c:pt>
                <c:pt idx="855">
                  <c:v>32145</c:v>
                </c:pt>
                <c:pt idx="856">
                  <c:v>49355</c:v>
                </c:pt>
                <c:pt idx="857">
                  <c:v>28034</c:v>
                </c:pt>
                <c:pt idx="858">
                  <c:v>42380</c:v>
                </c:pt>
                <c:pt idx="859">
                  <c:v>37101</c:v>
                </c:pt>
                <c:pt idx="860">
                  <c:v>68428</c:v>
                </c:pt>
                <c:pt idx="861">
                  <c:v>76913</c:v>
                </c:pt>
                <c:pt idx="862">
                  <c:v>42979</c:v>
                </c:pt>
                <c:pt idx="863">
                  <c:v>47528</c:v>
                </c:pt>
                <c:pt idx="864">
                  <c:v>36998</c:v>
                </c:pt>
                <c:pt idx="865">
                  <c:v>33720</c:v>
                </c:pt>
                <c:pt idx="866">
                  <c:v>31282</c:v>
                </c:pt>
                <c:pt idx="867">
                  <c:v>38381</c:v>
                </c:pt>
                <c:pt idx="868">
                  <c:v>49910</c:v>
                </c:pt>
                <c:pt idx="869">
                  <c:v>39504</c:v>
                </c:pt>
                <c:pt idx="870">
                  <c:v>53711</c:v>
                </c:pt>
                <c:pt idx="871">
                  <c:v>40377</c:v>
                </c:pt>
                <c:pt idx="872">
                  <c:v>35648</c:v>
                </c:pt>
                <c:pt idx="873">
                  <c:v>48528</c:v>
                </c:pt>
                <c:pt idx="874">
                  <c:v>30532</c:v>
                </c:pt>
                <c:pt idx="875">
                  <c:v>45518</c:v>
                </c:pt>
                <c:pt idx="876">
                  <c:v>59410</c:v>
                </c:pt>
                <c:pt idx="877">
                  <c:v>50754</c:v>
                </c:pt>
                <c:pt idx="878">
                  <c:v>40501</c:v>
                </c:pt>
                <c:pt idx="879">
                  <c:v>43221</c:v>
                </c:pt>
                <c:pt idx="880">
                  <c:v>42005</c:v>
                </c:pt>
                <c:pt idx="881">
                  <c:v>31744</c:v>
                </c:pt>
                <c:pt idx="882">
                  <c:v>38101</c:v>
                </c:pt>
                <c:pt idx="883">
                  <c:v>49874</c:v>
                </c:pt>
                <c:pt idx="884">
                  <c:v>41910</c:v>
                </c:pt>
                <c:pt idx="885">
                  <c:v>52408</c:v>
                </c:pt>
                <c:pt idx="886">
                  <c:v>38188</c:v>
                </c:pt>
                <c:pt idx="887">
                  <c:v>71159</c:v>
                </c:pt>
                <c:pt idx="888">
                  <c:v>66581</c:v>
                </c:pt>
                <c:pt idx="889">
                  <c:v>49561</c:v>
                </c:pt>
                <c:pt idx="890">
                  <c:v>30513</c:v>
                </c:pt>
                <c:pt idx="891">
                  <c:v>50700</c:v>
                </c:pt>
                <c:pt idx="892">
                  <c:v>51781</c:v>
                </c:pt>
                <c:pt idx="893">
                  <c:v>38829</c:v>
                </c:pt>
                <c:pt idx="894">
                  <c:v>31097</c:v>
                </c:pt>
                <c:pt idx="895">
                  <c:v>38477</c:v>
                </c:pt>
                <c:pt idx="896">
                  <c:v>51716</c:v>
                </c:pt>
                <c:pt idx="897">
                  <c:v>43507</c:v>
                </c:pt>
                <c:pt idx="898">
                  <c:v>41211</c:v>
                </c:pt>
                <c:pt idx="899">
                  <c:v>49338</c:v>
                </c:pt>
                <c:pt idx="900">
                  <c:v>29914</c:v>
                </c:pt>
                <c:pt idx="901">
                  <c:v>41308</c:v>
                </c:pt>
                <c:pt idx="902">
                  <c:v>42358</c:v>
                </c:pt>
                <c:pt idx="903">
                  <c:v>52291</c:v>
                </c:pt>
                <c:pt idx="904">
                  <c:v>64914</c:v>
                </c:pt>
                <c:pt idx="905">
                  <c:v>44908</c:v>
                </c:pt>
                <c:pt idx="906">
                  <c:v>41296</c:v>
                </c:pt>
                <c:pt idx="907">
                  <c:v>54170</c:v>
                </c:pt>
                <c:pt idx="908">
                  <c:v>46568</c:v>
                </c:pt>
                <c:pt idx="909">
                  <c:v>38599</c:v>
                </c:pt>
                <c:pt idx="910">
                  <c:v>70537</c:v>
                </c:pt>
                <c:pt idx="911">
                  <c:v>54277</c:v>
                </c:pt>
                <c:pt idx="912">
                  <c:v>45881</c:v>
                </c:pt>
                <c:pt idx="913">
                  <c:v>54422</c:v>
                </c:pt>
                <c:pt idx="914">
                  <c:v>43363</c:v>
                </c:pt>
                <c:pt idx="915">
                  <c:v>44428</c:v>
                </c:pt>
                <c:pt idx="916">
                  <c:v>37586</c:v>
                </c:pt>
                <c:pt idx="917">
                  <c:v>57759</c:v>
                </c:pt>
                <c:pt idx="918">
                  <c:v>64750</c:v>
                </c:pt>
                <c:pt idx="919">
                  <c:v>40444</c:v>
                </c:pt>
                <c:pt idx="920">
                  <c:v>41228</c:v>
                </c:pt>
                <c:pt idx="921">
                  <c:v>64050</c:v>
                </c:pt>
                <c:pt idx="922">
                  <c:v>51688</c:v>
                </c:pt>
                <c:pt idx="923">
                  <c:v>42760</c:v>
                </c:pt>
                <c:pt idx="924">
                  <c:v>65952</c:v>
                </c:pt>
                <c:pt idx="925">
                  <c:v>42484</c:v>
                </c:pt>
                <c:pt idx="926">
                  <c:v>49686</c:v>
                </c:pt>
                <c:pt idx="927">
                  <c:v>37667</c:v>
                </c:pt>
                <c:pt idx="928">
                  <c:v>67749</c:v>
                </c:pt>
                <c:pt idx="929">
                  <c:v>43776</c:v>
                </c:pt>
                <c:pt idx="930">
                  <c:v>63216</c:v>
                </c:pt>
                <c:pt idx="931">
                  <c:v>30381</c:v>
                </c:pt>
                <c:pt idx="932">
                  <c:v>59237</c:v>
                </c:pt>
                <c:pt idx="933">
                  <c:v>37863</c:v>
                </c:pt>
                <c:pt idx="934">
                  <c:v>49409</c:v>
                </c:pt>
                <c:pt idx="935">
                  <c:v>31637</c:v>
                </c:pt>
                <c:pt idx="936">
                  <c:v>42770</c:v>
                </c:pt>
                <c:pt idx="937">
                  <c:v>41214</c:v>
                </c:pt>
                <c:pt idx="938">
                  <c:v>43679</c:v>
                </c:pt>
                <c:pt idx="939">
                  <c:v>32926</c:v>
                </c:pt>
                <c:pt idx="940">
                  <c:v>33199</c:v>
                </c:pt>
                <c:pt idx="941">
                  <c:v>49178</c:v>
                </c:pt>
                <c:pt idx="942">
                  <c:v>34455</c:v>
                </c:pt>
                <c:pt idx="943">
                  <c:v>45720</c:v>
                </c:pt>
                <c:pt idx="944">
                  <c:v>59161</c:v>
                </c:pt>
                <c:pt idx="945">
                  <c:v>46723</c:v>
                </c:pt>
                <c:pt idx="946">
                  <c:v>56958</c:v>
                </c:pt>
                <c:pt idx="947">
                  <c:v>32667</c:v>
                </c:pt>
                <c:pt idx="948">
                  <c:v>56449</c:v>
                </c:pt>
                <c:pt idx="949">
                  <c:v>33220</c:v>
                </c:pt>
                <c:pt idx="950">
                  <c:v>42562</c:v>
                </c:pt>
                <c:pt idx="951">
                  <c:v>36275</c:v>
                </c:pt>
                <c:pt idx="952">
                  <c:v>64127</c:v>
                </c:pt>
                <c:pt idx="953">
                  <c:v>54135</c:v>
                </c:pt>
                <c:pt idx="954">
                  <c:v>42679</c:v>
                </c:pt>
                <c:pt idx="955">
                  <c:v>41296</c:v>
                </c:pt>
                <c:pt idx="956">
                  <c:v>44773</c:v>
                </c:pt>
                <c:pt idx="957">
                  <c:v>57140</c:v>
                </c:pt>
                <c:pt idx="958">
                  <c:v>35826</c:v>
                </c:pt>
                <c:pt idx="959">
                  <c:v>55767</c:v>
                </c:pt>
                <c:pt idx="960">
                  <c:v>38405</c:v>
                </c:pt>
                <c:pt idx="961">
                  <c:v>39057</c:v>
                </c:pt>
                <c:pt idx="962">
                  <c:v>49986</c:v>
                </c:pt>
                <c:pt idx="963">
                  <c:v>33311</c:v>
                </c:pt>
                <c:pt idx="964">
                  <c:v>42716</c:v>
                </c:pt>
                <c:pt idx="965">
                  <c:v>39837</c:v>
                </c:pt>
                <c:pt idx="966">
                  <c:v>75435</c:v>
                </c:pt>
                <c:pt idx="967">
                  <c:v>56343</c:v>
                </c:pt>
                <c:pt idx="968">
                  <c:v>48858</c:v>
                </c:pt>
                <c:pt idx="969">
                  <c:v>38249</c:v>
                </c:pt>
                <c:pt idx="970">
                  <c:v>50763</c:v>
                </c:pt>
                <c:pt idx="971">
                  <c:v>36890</c:v>
                </c:pt>
                <c:pt idx="972">
                  <c:v>44148</c:v>
                </c:pt>
                <c:pt idx="973">
                  <c:v>31010</c:v>
                </c:pt>
                <c:pt idx="974">
                  <c:v>64636</c:v>
                </c:pt>
                <c:pt idx="975">
                  <c:v>43616</c:v>
                </c:pt>
                <c:pt idx="976">
                  <c:v>30955</c:v>
                </c:pt>
                <c:pt idx="977">
                  <c:v>49432</c:v>
                </c:pt>
                <c:pt idx="978">
                  <c:v>34077</c:v>
                </c:pt>
                <c:pt idx="979">
                  <c:v>50495</c:v>
                </c:pt>
                <c:pt idx="980">
                  <c:v>37448</c:v>
                </c:pt>
                <c:pt idx="981">
                  <c:v>57423</c:v>
                </c:pt>
                <c:pt idx="982">
                  <c:v>44505</c:v>
                </c:pt>
                <c:pt idx="983">
                  <c:v>58245</c:v>
                </c:pt>
                <c:pt idx="984">
                  <c:v>48281</c:v>
                </c:pt>
                <c:pt idx="985">
                  <c:v>51645</c:v>
                </c:pt>
                <c:pt idx="986">
                  <c:v>39318</c:v>
                </c:pt>
                <c:pt idx="987">
                  <c:v>54570</c:v>
                </c:pt>
                <c:pt idx="988">
                  <c:v>61779</c:v>
                </c:pt>
                <c:pt idx="989">
                  <c:v>39619</c:v>
                </c:pt>
                <c:pt idx="990">
                  <c:v>48416</c:v>
                </c:pt>
                <c:pt idx="991">
                  <c:v>22873</c:v>
                </c:pt>
                <c:pt idx="992">
                  <c:v>49380</c:v>
                </c:pt>
                <c:pt idx="993">
                  <c:v>38062</c:v>
                </c:pt>
                <c:pt idx="994">
                  <c:v>43883</c:v>
                </c:pt>
                <c:pt idx="995">
                  <c:v>38627</c:v>
                </c:pt>
                <c:pt idx="996">
                  <c:v>72114</c:v>
                </c:pt>
                <c:pt idx="997">
                  <c:v>35652</c:v>
                </c:pt>
                <c:pt idx="998">
                  <c:v>59834</c:v>
                </c:pt>
                <c:pt idx="999">
                  <c:v>30478</c:v>
                </c:pt>
                <c:pt idx="1000">
                  <c:v>41400</c:v>
                </c:pt>
                <c:pt idx="1001">
                  <c:v>45128</c:v>
                </c:pt>
                <c:pt idx="1002">
                  <c:v>43996</c:v>
                </c:pt>
                <c:pt idx="1003">
                  <c:v>42913</c:v>
                </c:pt>
                <c:pt idx="1004">
                  <c:v>42110</c:v>
                </c:pt>
                <c:pt idx="1005">
                  <c:v>31992</c:v>
                </c:pt>
                <c:pt idx="1006">
                  <c:v>55134</c:v>
                </c:pt>
                <c:pt idx="1007">
                  <c:v>36301</c:v>
                </c:pt>
                <c:pt idx="1008">
                  <c:v>35737</c:v>
                </c:pt>
                <c:pt idx="1009">
                  <c:v>61943</c:v>
                </c:pt>
                <c:pt idx="1010">
                  <c:v>50603</c:v>
                </c:pt>
                <c:pt idx="1011">
                  <c:v>38854</c:v>
                </c:pt>
                <c:pt idx="1012">
                  <c:v>41725</c:v>
                </c:pt>
                <c:pt idx="1013">
                  <c:v>28467</c:v>
                </c:pt>
                <c:pt idx="1014">
                  <c:v>83331</c:v>
                </c:pt>
                <c:pt idx="1015">
                  <c:v>37751</c:v>
                </c:pt>
                <c:pt idx="1016">
                  <c:v>46029</c:v>
                </c:pt>
                <c:pt idx="1017">
                  <c:v>42625</c:v>
                </c:pt>
                <c:pt idx="1018">
                  <c:v>64631</c:v>
                </c:pt>
                <c:pt idx="1019">
                  <c:v>26418</c:v>
                </c:pt>
                <c:pt idx="1020">
                  <c:v>44995</c:v>
                </c:pt>
                <c:pt idx="1021">
                  <c:v>60685</c:v>
                </c:pt>
                <c:pt idx="1022">
                  <c:v>45053</c:v>
                </c:pt>
                <c:pt idx="1023">
                  <c:v>45954</c:v>
                </c:pt>
                <c:pt idx="1024">
                  <c:v>45296</c:v>
                </c:pt>
                <c:pt idx="1025">
                  <c:v>36073</c:v>
                </c:pt>
                <c:pt idx="1026">
                  <c:v>47708</c:v>
                </c:pt>
                <c:pt idx="1027">
                  <c:v>59227</c:v>
                </c:pt>
                <c:pt idx="1028">
                  <c:v>45283</c:v>
                </c:pt>
                <c:pt idx="1029">
                  <c:v>39792</c:v>
                </c:pt>
                <c:pt idx="1030">
                  <c:v>69316</c:v>
                </c:pt>
                <c:pt idx="1031">
                  <c:v>36921</c:v>
                </c:pt>
                <c:pt idx="1032">
                  <c:v>43461</c:v>
                </c:pt>
                <c:pt idx="1033">
                  <c:v>52299</c:v>
                </c:pt>
                <c:pt idx="1034">
                  <c:v>51451</c:v>
                </c:pt>
                <c:pt idx="1035">
                  <c:v>63944</c:v>
                </c:pt>
                <c:pt idx="1036">
                  <c:v>43315</c:v>
                </c:pt>
                <c:pt idx="1037">
                  <c:v>26103</c:v>
                </c:pt>
                <c:pt idx="1038">
                  <c:v>33137</c:v>
                </c:pt>
                <c:pt idx="1039">
                  <c:v>50081</c:v>
                </c:pt>
                <c:pt idx="1040">
                  <c:v>61414</c:v>
                </c:pt>
                <c:pt idx="1041">
                  <c:v>47545</c:v>
                </c:pt>
                <c:pt idx="1042">
                  <c:v>53064</c:v>
                </c:pt>
                <c:pt idx="1043">
                  <c:v>68079</c:v>
                </c:pt>
                <c:pt idx="1044">
                  <c:v>45194</c:v>
                </c:pt>
                <c:pt idx="1045">
                  <c:v>26393</c:v>
                </c:pt>
                <c:pt idx="1046">
                  <c:v>53224</c:v>
                </c:pt>
                <c:pt idx="1047">
                  <c:v>51551</c:v>
                </c:pt>
                <c:pt idx="1048">
                  <c:v>65449</c:v>
                </c:pt>
                <c:pt idx="1049">
                  <c:v>46938</c:v>
                </c:pt>
                <c:pt idx="1050">
                  <c:v>71703</c:v>
                </c:pt>
                <c:pt idx="1051">
                  <c:v>55192</c:v>
                </c:pt>
                <c:pt idx="1052">
                  <c:v>68343</c:v>
                </c:pt>
                <c:pt idx="1053">
                  <c:v>51603</c:v>
                </c:pt>
                <c:pt idx="1054">
                  <c:v>47517</c:v>
                </c:pt>
                <c:pt idx="1055">
                  <c:v>37321</c:v>
                </c:pt>
                <c:pt idx="1056">
                  <c:v>71375</c:v>
                </c:pt>
                <c:pt idx="1057">
                  <c:v>57505</c:v>
                </c:pt>
                <c:pt idx="1058">
                  <c:v>39929</c:v>
                </c:pt>
                <c:pt idx="1059">
                  <c:v>77269</c:v>
                </c:pt>
                <c:pt idx="1060">
                  <c:v>37828</c:v>
                </c:pt>
                <c:pt idx="1061">
                  <c:v>49784</c:v>
                </c:pt>
                <c:pt idx="1062">
                  <c:v>59844</c:v>
                </c:pt>
                <c:pt idx="1063">
                  <c:v>64231</c:v>
                </c:pt>
                <c:pt idx="1064">
                  <c:v>38231</c:v>
                </c:pt>
                <c:pt idx="1065">
                  <c:v>38301</c:v>
                </c:pt>
                <c:pt idx="1066">
                  <c:v>52924</c:v>
                </c:pt>
                <c:pt idx="1067">
                  <c:v>46491</c:v>
                </c:pt>
                <c:pt idx="1068">
                  <c:v>31393</c:v>
                </c:pt>
                <c:pt idx="1069">
                  <c:v>50674</c:v>
                </c:pt>
                <c:pt idx="1070">
                  <c:v>41051</c:v>
                </c:pt>
                <c:pt idx="1071">
                  <c:v>55034</c:v>
                </c:pt>
                <c:pt idx="1072">
                  <c:v>39148</c:v>
                </c:pt>
                <c:pt idx="1073">
                  <c:v>58658</c:v>
                </c:pt>
                <c:pt idx="1074">
                  <c:v>56955</c:v>
                </c:pt>
                <c:pt idx="1075">
                  <c:v>55300</c:v>
                </c:pt>
                <c:pt idx="1076">
                  <c:v>29885</c:v>
                </c:pt>
                <c:pt idx="1077">
                  <c:v>65438</c:v>
                </c:pt>
                <c:pt idx="1078">
                  <c:v>68309</c:v>
                </c:pt>
                <c:pt idx="1079">
                  <c:v>32568</c:v>
                </c:pt>
                <c:pt idx="1080">
                  <c:v>42181</c:v>
                </c:pt>
                <c:pt idx="1081">
                  <c:v>60441</c:v>
                </c:pt>
                <c:pt idx="1082">
                  <c:v>42461</c:v>
                </c:pt>
                <c:pt idx="1083">
                  <c:v>62270</c:v>
                </c:pt>
                <c:pt idx="1084">
                  <c:v>48135</c:v>
                </c:pt>
                <c:pt idx="1085">
                  <c:v>30587</c:v>
                </c:pt>
                <c:pt idx="1086">
                  <c:v>39139</c:v>
                </c:pt>
                <c:pt idx="1087">
                  <c:v>55561</c:v>
                </c:pt>
                <c:pt idx="1088">
                  <c:v>73531</c:v>
                </c:pt>
                <c:pt idx="1089">
                  <c:v>45300</c:v>
                </c:pt>
                <c:pt idx="1090">
                  <c:v>54923</c:v>
                </c:pt>
                <c:pt idx="1091">
                  <c:v>39086</c:v>
                </c:pt>
                <c:pt idx="1092">
                  <c:v>38213</c:v>
                </c:pt>
                <c:pt idx="1093">
                  <c:v>44840</c:v>
                </c:pt>
                <c:pt idx="1094">
                  <c:v>29985</c:v>
                </c:pt>
                <c:pt idx="1095">
                  <c:v>46051</c:v>
                </c:pt>
                <c:pt idx="1096">
                  <c:v>34601</c:v>
                </c:pt>
                <c:pt idx="1097">
                  <c:v>33853</c:v>
                </c:pt>
                <c:pt idx="1098">
                  <c:v>35065</c:v>
                </c:pt>
                <c:pt idx="1099">
                  <c:v>36084</c:v>
                </c:pt>
                <c:pt idx="1100">
                  <c:v>37136</c:v>
                </c:pt>
                <c:pt idx="1101">
                  <c:v>52205</c:v>
                </c:pt>
                <c:pt idx="1102">
                  <c:v>42643</c:v>
                </c:pt>
                <c:pt idx="1103">
                  <c:v>52735</c:v>
                </c:pt>
                <c:pt idx="1104">
                  <c:v>34229</c:v>
                </c:pt>
                <c:pt idx="1105">
                  <c:v>33475</c:v>
                </c:pt>
                <c:pt idx="1106">
                  <c:v>35099</c:v>
                </c:pt>
                <c:pt idx="1107">
                  <c:v>51132</c:v>
                </c:pt>
                <c:pt idx="1108">
                  <c:v>45584</c:v>
                </c:pt>
                <c:pt idx="1109">
                  <c:v>50122</c:v>
                </c:pt>
                <c:pt idx="1110">
                  <c:v>50667</c:v>
                </c:pt>
                <c:pt idx="1111">
                  <c:v>50107</c:v>
                </c:pt>
                <c:pt idx="1112">
                  <c:v>58134</c:v>
                </c:pt>
                <c:pt idx="1113">
                  <c:v>50534</c:v>
                </c:pt>
                <c:pt idx="1114">
                  <c:v>71470</c:v>
                </c:pt>
                <c:pt idx="1115">
                  <c:v>51550</c:v>
                </c:pt>
                <c:pt idx="1116">
                  <c:v>32928</c:v>
                </c:pt>
                <c:pt idx="1117">
                  <c:v>33060</c:v>
                </c:pt>
                <c:pt idx="1118">
                  <c:v>62599</c:v>
                </c:pt>
                <c:pt idx="1119">
                  <c:v>29023</c:v>
                </c:pt>
                <c:pt idx="1120">
                  <c:v>30496</c:v>
                </c:pt>
                <c:pt idx="1121">
                  <c:v>30880</c:v>
                </c:pt>
                <c:pt idx="1122">
                  <c:v>41348</c:v>
                </c:pt>
                <c:pt idx="1123">
                  <c:v>53313</c:v>
                </c:pt>
                <c:pt idx="1124">
                  <c:v>34156</c:v>
                </c:pt>
                <c:pt idx="1125">
                  <c:v>67752</c:v>
                </c:pt>
                <c:pt idx="1126">
                  <c:v>33510</c:v>
                </c:pt>
                <c:pt idx="1127">
                  <c:v>33681</c:v>
                </c:pt>
                <c:pt idx="1128">
                  <c:v>30686</c:v>
                </c:pt>
                <c:pt idx="1129">
                  <c:v>44135</c:v>
                </c:pt>
                <c:pt idx="1130">
                  <c:v>45090</c:v>
                </c:pt>
                <c:pt idx="1131">
                  <c:v>56806</c:v>
                </c:pt>
                <c:pt idx="1132">
                  <c:v>52421</c:v>
                </c:pt>
                <c:pt idx="1133">
                  <c:v>47950</c:v>
                </c:pt>
                <c:pt idx="1134">
                  <c:v>49223</c:v>
                </c:pt>
                <c:pt idx="1135">
                  <c:v>37532</c:v>
                </c:pt>
                <c:pt idx="1136">
                  <c:v>31948</c:v>
                </c:pt>
                <c:pt idx="1137">
                  <c:v>49643</c:v>
                </c:pt>
                <c:pt idx="1138">
                  <c:v>58177</c:v>
                </c:pt>
                <c:pt idx="1139">
                  <c:v>69426</c:v>
                </c:pt>
                <c:pt idx="1140">
                  <c:v>30320</c:v>
                </c:pt>
                <c:pt idx="1141">
                  <c:v>41892</c:v>
                </c:pt>
                <c:pt idx="1142">
                  <c:v>58206</c:v>
                </c:pt>
                <c:pt idx="1143">
                  <c:v>45846</c:v>
                </c:pt>
                <c:pt idx="1144">
                  <c:v>38822</c:v>
                </c:pt>
                <c:pt idx="1145">
                  <c:v>38488</c:v>
                </c:pt>
                <c:pt idx="1146">
                  <c:v>53099</c:v>
                </c:pt>
                <c:pt idx="1147">
                  <c:v>42059</c:v>
                </c:pt>
                <c:pt idx="1148">
                  <c:v>42859</c:v>
                </c:pt>
                <c:pt idx="1149">
                  <c:v>45693</c:v>
                </c:pt>
                <c:pt idx="1150">
                  <c:v>21284</c:v>
                </c:pt>
                <c:pt idx="1151">
                  <c:v>46011</c:v>
                </c:pt>
                <c:pt idx="1152">
                  <c:v>39625</c:v>
                </c:pt>
                <c:pt idx="1153">
                  <c:v>59174</c:v>
                </c:pt>
                <c:pt idx="1154">
                  <c:v>38305</c:v>
                </c:pt>
                <c:pt idx="1155">
                  <c:v>51396</c:v>
                </c:pt>
                <c:pt idx="1156">
                  <c:v>49369</c:v>
                </c:pt>
                <c:pt idx="1157">
                  <c:v>38847</c:v>
                </c:pt>
                <c:pt idx="1158">
                  <c:v>49420</c:v>
                </c:pt>
                <c:pt idx="1159">
                  <c:v>56645</c:v>
                </c:pt>
                <c:pt idx="1160">
                  <c:v>46782</c:v>
                </c:pt>
                <c:pt idx="1161">
                  <c:v>36344</c:v>
                </c:pt>
                <c:pt idx="1162">
                  <c:v>33587</c:v>
                </c:pt>
                <c:pt idx="1163">
                  <c:v>46559</c:v>
                </c:pt>
                <c:pt idx="1164">
                  <c:v>62002</c:v>
                </c:pt>
                <c:pt idx="1165">
                  <c:v>34353</c:v>
                </c:pt>
                <c:pt idx="1166">
                  <c:v>48316</c:v>
                </c:pt>
                <c:pt idx="1167">
                  <c:v>46684</c:v>
                </c:pt>
                <c:pt idx="1168">
                  <c:v>56675</c:v>
                </c:pt>
                <c:pt idx="1169">
                  <c:v>44937</c:v>
                </c:pt>
                <c:pt idx="1170">
                  <c:v>42467</c:v>
                </c:pt>
                <c:pt idx="1171">
                  <c:v>43909</c:v>
                </c:pt>
                <c:pt idx="1172">
                  <c:v>48824</c:v>
                </c:pt>
                <c:pt idx="1173">
                  <c:v>39869</c:v>
                </c:pt>
                <c:pt idx="1174">
                  <c:v>46298</c:v>
                </c:pt>
                <c:pt idx="1175">
                  <c:v>33969</c:v>
                </c:pt>
                <c:pt idx="1176">
                  <c:v>50058</c:v>
                </c:pt>
                <c:pt idx="1177">
                  <c:v>35942</c:v>
                </c:pt>
                <c:pt idx="1178">
                  <c:v>38061</c:v>
                </c:pt>
                <c:pt idx="1179">
                  <c:v>55955</c:v>
                </c:pt>
                <c:pt idx="1180">
                  <c:v>32798</c:v>
                </c:pt>
                <c:pt idx="1181">
                  <c:v>38741</c:v>
                </c:pt>
                <c:pt idx="1182">
                  <c:v>67758</c:v>
                </c:pt>
                <c:pt idx="1183">
                  <c:v>42343</c:v>
                </c:pt>
                <c:pt idx="1184">
                  <c:v>47258</c:v>
                </c:pt>
                <c:pt idx="1185">
                  <c:v>39415</c:v>
                </c:pt>
                <c:pt idx="1186">
                  <c:v>46760</c:v>
                </c:pt>
                <c:pt idx="1187">
                  <c:v>29384</c:v>
                </c:pt>
                <c:pt idx="1188">
                  <c:v>52761</c:v>
                </c:pt>
                <c:pt idx="1189">
                  <c:v>56892</c:v>
                </c:pt>
                <c:pt idx="1190">
                  <c:v>43478</c:v>
                </c:pt>
                <c:pt idx="1191">
                  <c:v>39336</c:v>
                </c:pt>
                <c:pt idx="1192">
                  <c:v>47058</c:v>
                </c:pt>
                <c:pt idx="1193">
                  <c:v>34382</c:v>
                </c:pt>
                <c:pt idx="1194">
                  <c:v>45883</c:v>
                </c:pt>
                <c:pt idx="1195">
                  <c:v>22076</c:v>
                </c:pt>
                <c:pt idx="1196">
                  <c:v>54326</c:v>
                </c:pt>
                <c:pt idx="1197">
                  <c:v>39253</c:v>
                </c:pt>
                <c:pt idx="1198">
                  <c:v>56615</c:v>
                </c:pt>
                <c:pt idx="1199">
                  <c:v>58034</c:v>
                </c:pt>
                <c:pt idx="1200">
                  <c:v>38702</c:v>
                </c:pt>
                <c:pt idx="1201">
                  <c:v>47564</c:v>
                </c:pt>
                <c:pt idx="1202">
                  <c:v>50973</c:v>
                </c:pt>
                <c:pt idx="1203">
                  <c:v>57361</c:v>
                </c:pt>
                <c:pt idx="1204">
                  <c:v>40646</c:v>
                </c:pt>
                <c:pt idx="1205">
                  <c:v>71503</c:v>
                </c:pt>
                <c:pt idx="1206">
                  <c:v>43245</c:v>
                </c:pt>
                <c:pt idx="1207">
                  <c:v>52942</c:v>
                </c:pt>
                <c:pt idx="1208">
                  <c:v>39293</c:v>
                </c:pt>
                <c:pt idx="1209">
                  <c:v>52439</c:v>
                </c:pt>
                <c:pt idx="1210">
                  <c:v>64027</c:v>
                </c:pt>
                <c:pt idx="1211">
                  <c:v>44829</c:v>
                </c:pt>
                <c:pt idx="1212">
                  <c:v>45684</c:v>
                </c:pt>
                <c:pt idx="1213">
                  <c:v>58222</c:v>
                </c:pt>
                <c:pt idx="1214">
                  <c:v>57680</c:v>
                </c:pt>
                <c:pt idx="1215">
                  <c:v>26751</c:v>
                </c:pt>
                <c:pt idx="1216">
                  <c:v>38315</c:v>
                </c:pt>
                <c:pt idx="1217">
                  <c:v>40159</c:v>
                </c:pt>
                <c:pt idx="1218">
                  <c:v>48411</c:v>
                </c:pt>
                <c:pt idx="1219">
                  <c:v>46680</c:v>
                </c:pt>
                <c:pt idx="1220">
                  <c:v>37915</c:v>
                </c:pt>
                <c:pt idx="1221">
                  <c:v>66821</c:v>
                </c:pt>
                <c:pt idx="1222">
                  <c:v>59088</c:v>
                </c:pt>
                <c:pt idx="1223">
                  <c:v>40234</c:v>
                </c:pt>
                <c:pt idx="1224">
                  <c:v>36489</c:v>
                </c:pt>
                <c:pt idx="1225">
                  <c:v>52430</c:v>
                </c:pt>
                <c:pt idx="1226">
                  <c:v>53020</c:v>
                </c:pt>
                <c:pt idx="1227">
                  <c:v>42337</c:v>
                </c:pt>
                <c:pt idx="1228">
                  <c:v>63083</c:v>
                </c:pt>
                <c:pt idx="1229">
                  <c:v>61035</c:v>
                </c:pt>
                <c:pt idx="1230">
                  <c:v>45851</c:v>
                </c:pt>
                <c:pt idx="1231">
                  <c:v>53800</c:v>
                </c:pt>
                <c:pt idx="1232">
                  <c:v>52827</c:v>
                </c:pt>
                <c:pt idx="1233">
                  <c:v>54481</c:v>
                </c:pt>
                <c:pt idx="1234">
                  <c:v>38665</c:v>
                </c:pt>
                <c:pt idx="1235">
                  <c:v>38276</c:v>
                </c:pt>
                <c:pt idx="1236">
                  <c:v>72234</c:v>
                </c:pt>
                <c:pt idx="1237">
                  <c:v>49242</c:v>
                </c:pt>
                <c:pt idx="1238">
                  <c:v>40187</c:v>
                </c:pt>
                <c:pt idx="1239">
                  <c:v>31372</c:v>
                </c:pt>
                <c:pt idx="1240">
                  <c:v>37225</c:v>
                </c:pt>
                <c:pt idx="1241">
                  <c:v>39759</c:v>
                </c:pt>
                <c:pt idx="1242">
                  <c:v>36705</c:v>
                </c:pt>
                <c:pt idx="1243">
                  <c:v>37601</c:v>
                </c:pt>
                <c:pt idx="1244">
                  <c:v>30652</c:v>
                </c:pt>
                <c:pt idx="1245">
                  <c:v>44106</c:v>
                </c:pt>
                <c:pt idx="1246">
                  <c:v>45295</c:v>
                </c:pt>
                <c:pt idx="1247">
                  <c:v>51643</c:v>
                </c:pt>
                <c:pt idx="1248">
                  <c:v>48424</c:v>
                </c:pt>
                <c:pt idx="1249">
                  <c:v>51263</c:v>
                </c:pt>
                <c:pt idx="1250">
                  <c:v>45839</c:v>
                </c:pt>
                <c:pt idx="1251">
                  <c:v>45939</c:v>
                </c:pt>
                <c:pt idx="1252">
                  <c:v>48625</c:v>
                </c:pt>
                <c:pt idx="1253">
                  <c:v>31881</c:v>
                </c:pt>
                <c:pt idx="1254">
                  <c:v>44741</c:v>
                </c:pt>
                <c:pt idx="1255">
                  <c:v>37636</c:v>
                </c:pt>
                <c:pt idx="1256">
                  <c:v>54651</c:v>
                </c:pt>
                <c:pt idx="1257">
                  <c:v>49283</c:v>
                </c:pt>
                <c:pt idx="1258">
                  <c:v>69244</c:v>
                </c:pt>
                <c:pt idx="1259">
                  <c:v>54973</c:v>
                </c:pt>
                <c:pt idx="1260">
                  <c:v>44749</c:v>
                </c:pt>
                <c:pt idx="1261">
                  <c:v>35560</c:v>
                </c:pt>
                <c:pt idx="1262">
                  <c:v>40279</c:v>
                </c:pt>
                <c:pt idx="1263">
                  <c:v>38327</c:v>
                </c:pt>
                <c:pt idx="1264">
                  <c:v>65623</c:v>
                </c:pt>
                <c:pt idx="1265">
                  <c:v>53239</c:v>
                </c:pt>
                <c:pt idx="1266">
                  <c:v>57320</c:v>
                </c:pt>
                <c:pt idx="1267">
                  <c:v>49647</c:v>
                </c:pt>
                <c:pt idx="1268">
                  <c:v>58266</c:v>
                </c:pt>
                <c:pt idx="1269">
                  <c:v>43995</c:v>
                </c:pt>
                <c:pt idx="1270">
                  <c:v>57318</c:v>
                </c:pt>
                <c:pt idx="1271">
                  <c:v>47181</c:v>
                </c:pt>
                <c:pt idx="1272">
                  <c:v>43939</c:v>
                </c:pt>
                <c:pt idx="1273">
                  <c:v>45547</c:v>
                </c:pt>
                <c:pt idx="1274">
                  <c:v>28603</c:v>
                </c:pt>
                <c:pt idx="1275">
                  <c:v>42766</c:v>
                </c:pt>
                <c:pt idx="1276">
                  <c:v>40557</c:v>
                </c:pt>
                <c:pt idx="1277">
                  <c:v>41558</c:v>
                </c:pt>
                <c:pt idx="1278">
                  <c:v>40509</c:v>
                </c:pt>
                <c:pt idx="1279">
                  <c:v>48818</c:v>
                </c:pt>
                <c:pt idx="1280">
                  <c:v>47707</c:v>
                </c:pt>
                <c:pt idx="1281">
                  <c:v>32465</c:v>
                </c:pt>
                <c:pt idx="1282">
                  <c:v>38453</c:v>
                </c:pt>
                <c:pt idx="1283">
                  <c:v>43407</c:v>
                </c:pt>
                <c:pt idx="1284">
                  <c:v>50609</c:v>
                </c:pt>
                <c:pt idx="1285">
                  <c:v>44444</c:v>
                </c:pt>
                <c:pt idx="1286">
                  <c:v>51003</c:v>
                </c:pt>
                <c:pt idx="1287">
                  <c:v>49720</c:v>
                </c:pt>
                <c:pt idx="1288">
                  <c:v>53672</c:v>
                </c:pt>
                <c:pt idx="1289">
                  <c:v>49082</c:v>
                </c:pt>
                <c:pt idx="1290">
                  <c:v>56244</c:v>
                </c:pt>
                <c:pt idx="1291">
                  <c:v>53343</c:v>
                </c:pt>
                <c:pt idx="1292">
                  <c:v>47336</c:v>
                </c:pt>
                <c:pt idx="1293">
                  <c:v>35707</c:v>
                </c:pt>
                <c:pt idx="1294">
                  <c:v>47861</c:v>
                </c:pt>
                <c:pt idx="1295">
                  <c:v>36848</c:v>
                </c:pt>
                <c:pt idx="1296">
                  <c:v>51815</c:v>
                </c:pt>
                <c:pt idx="1297">
                  <c:v>54014</c:v>
                </c:pt>
                <c:pt idx="1298">
                  <c:v>55275</c:v>
                </c:pt>
                <c:pt idx="1299">
                  <c:v>29745</c:v>
                </c:pt>
                <c:pt idx="1300">
                  <c:v>53217</c:v>
                </c:pt>
                <c:pt idx="1301">
                  <c:v>59672</c:v>
                </c:pt>
                <c:pt idx="1302">
                  <c:v>37337</c:v>
                </c:pt>
                <c:pt idx="1303">
                  <c:v>43031</c:v>
                </c:pt>
                <c:pt idx="1304">
                  <c:v>40106</c:v>
                </c:pt>
                <c:pt idx="1305">
                  <c:v>36516</c:v>
                </c:pt>
                <c:pt idx="1306">
                  <c:v>36434</c:v>
                </c:pt>
                <c:pt idx="1307">
                  <c:v>38121</c:v>
                </c:pt>
                <c:pt idx="1308">
                  <c:v>71816</c:v>
                </c:pt>
                <c:pt idx="1309">
                  <c:v>47665</c:v>
                </c:pt>
                <c:pt idx="1310">
                  <c:v>58545</c:v>
                </c:pt>
                <c:pt idx="1311">
                  <c:v>60399</c:v>
                </c:pt>
                <c:pt idx="1312">
                  <c:v>34179</c:v>
                </c:pt>
                <c:pt idx="1313">
                  <c:v>43527</c:v>
                </c:pt>
                <c:pt idx="1314">
                  <c:v>46529</c:v>
                </c:pt>
                <c:pt idx="1315">
                  <c:v>33940</c:v>
                </c:pt>
                <c:pt idx="1316">
                  <c:v>43561</c:v>
                </c:pt>
                <c:pt idx="1317">
                  <c:v>44821</c:v>
                </c:pt>
                <c:pt idx="1318">
                  <c:v>42775</c:v>
                </c:pt>
                <c:pt idx="1319">
                  <c:v>52944</c:v>
                </c:pt>
                <c:pt idx="1320">
                  <c:v>47037</c:v>
                </c:pt>
                <c:pt idx="1321">
                  <c:v>36458</c:v>
                </c:pt>
                <c:pt idx="1322">
                  <c:v>50906</c:v>
                </c:pt>
                <c:pt idx="1323">
                  <c:v>59370</c:v>
                </c:pt>
                <c:pt idx="1324">
                  <c:v>40230</c:v>
                </c:pt>
                <c:pt idx="1325">
                  <c:v>38155</c:v>
                </c:pt>
                <c:pt idx="1326">
                  <c:v>28979</c:v>
                </c:pt>
                <c:pt idx="1327">
                  <c:v>46505</c:v>
                </c:pt>
                <c:pt idx="1328">
                  <c:v>55311</c:v>
                </c:pt>
                <c:pt idx="1329">
                  <c:v>51970</c:v>
                </c:pt>
                <c:pt idx="1330">
                  <c:v>58936</c:v>
                </c:pt>
                <c:pt idx="1331">
                  <c:v>48333</c:v>
                </c:pt>
                <c:pt idx="1332">
                  <c:v>42281</c:v>
                </c:pt>
                <c:pt idx="1333">
                  <c:v>36899</c:v>
                </c:pt>
                <c:pt idx="1334">
                  <c:v>46339</c:v>
                </c:pt>
                <c:pt idx="1335">
                  <c:v>62131</c:v>
                </c:pt>
                <c:pt idx="1336">
                  <c:v>51216</c:v>
                </c:pt>
                <c:pt idx="1337">
                  <c:v>52259</c:v>
                </c:pt>
                <c:pt idx="1338">
                  <c:v>44639</c:v>
                </c:pt>
                <c:pt idx="1339">
                  <c:v>76330</c:v>
                </c:pt>
                <c:pt idx="1340">
                  <c:v>48885</c:v>
                </c:pt>
                <c:pt idx="1341">
                  <c:v>34666</c:v>
                </c:pt>
                <c:pt idx="1342">
                  <c:v>38752</c:v>
                </c:pt>
                <c:pt idx="1343">
                  <c:v>34171</c:v>
                </c:pt>
                <c:pt idx="1344">
                  <c:v>48927</c:v>
                </c:pt>
                <c:pt idx="1345">
                  <c:v>42922</c:v>
                </c:pt>
                <c:pt idx="1346">
                  <c:v>39456</c:v>
                </c:pt>
                <c:pt idx="1347">
                  <c:v>40905</c:v>
                </c:pt>
                <c:pt idx="1348">
                  <c:v>41631</c:v>
                </c:pt>
                <c:pt idx="1349">
                  <c:v>56827</c:v>
                </c:pt>
                <c:pt idx="1350">
                  <c:v>38004</c:v>
                </c:pt>
                <c:pt idx="1351">
                  <c:v>46660</c:v>
                </c:pt>
                <c:pt idx="1352">
                  <c:v>72584</c:v>
                </c:pt>
                <c:pt idx="1353">
                  <c:v>52055</c:v>
                </c:pt>
                <c:pt idx="1354">
                  <c:v>53430</c:v>
                </c:pt>
                <c:pt idx="1355">
                  <c:v>30525</c:v>
                </c:pt>
                <c:pt idx="1356">
                  <c:v>35703</c:v>
                </c:pt>
                <c:pt idx="1357">
                  <c:v>44126</c:v>
                </c:pt>
                <c:pt idx="1358">
                  <c:v>31871</c:v>
                </c:pt>
                <c:pt idx="1359">
                  <c:v>25207</c:v>
                </c:pt>
                <c:pt idx="1360">
                  <c:v>42992</c:v>
                </c:pt>
                <c:pt idx="1361">
                  <c:v>34203</c:v>
                </c:pt>
                <c:pt idx="1362">
                  <c:v>53114</c:v>
                </c:pt>
                <c:pt idx="1363">
                  <c:v>51235</c:v>
                </c:pt>
                <c:pt idx="1364">
                  <c:v>42461</c:v>
                </c:pt>
                <c:pt idx="1365">
                  <c:v>42056</c:v>
                </c:pt>
                <c:pt idx="1366">
                  <c:v>32679</c:v>
                </c:pt>
                <c:pt idx="1367">
                  <c:v>58148</c:v>
                </c:pt>
                <c:pt idx="1368">
                  <c:v>46261</c:v>
                </c:pt>
                <c:pt idx="1369">
                  <c:v>51712</c:v>
                </c:pt>
                <c:pt idx="1370">
                  <c:v>65435</c:v>
                </c:pt>
                <c:pt idx="1371">
                  <c:v>41035</c:v>
                </c:pt>
                <c:pt idx="1372">
                  <c:v>54995</c:v>
                </c:pt>
                <c:pt idx="1373">
                  <c:v>38440</c:v>
                </c:pt>
                <c:pt idx="1374">
                  <c:v>47946</c:v>
                </c:pt>
                <c:pt idx="1375">
                  <c:v>55402</c:v>
                </c:pt>
                <c:pt idx="1376">
                  <c:v>34736</c:v>
                </c:pt>
                <c:pt idx="1377">
                  <c:v>53597</c:v>
                </c:pt>
                <c:pt idx="1378">
                  <c:v>53458</c:v>
                </c:pt>
                <c:pt idx="1379">
                  <c:v>42106</c:v>
                </c:pt>
                <c:pt idx="1380">
                  <c:v>32853</c:v>
                </c:pt>
                <c:pt idx="1381">
                  <c:v>37719</c:v>
                </c:pt>
                <c:pt idx="1382">
                  <c:v>45927</c:v>
                </c:pt>
                <c:pt idx="1383">
                  <c:v>41352</c:v>
                </c:pt>
                <c:pt idx="1384">
                  <c:v>50421</c:v>
                </c:pt>
                <c:pt idx="1385">
                  <c:v>34404</c:v>
                </c:pt>
                <c:pt idx="1386">
                  <c:v>71671</c:v>
                </c:pt>
                <c:pt idx="1387">
                  <c:v>39870</c:v>
                </c:pt>
                <c:pt idx="1388">
                  <c:v>51910</c:v>
                </c:pt>
                <c:pt idx="1389">
                  <c:v>57162</c:v>
                </c:pt>
                <c:pt idx="1390">
                  <c:v>46615</c:v>
                </c:pt>
                <c:pt idx="1391">
                  <c:v>35621</c:v>
                </c:pt>
                <c:pt idx="1392">
                  <c:v>44981</c:v>
                </c:pt>
                <c:pt idx="1393">
                  <c:v>67346</c:v>
                </c:pt>
                <c:pt idx="1394">
                  <c:v>52256</c:v>
                </c:pt>
                <c:pt idx="1395">
                  <c:v>41300</c:v>
                </c:pt>
                <c:pt idx="1396">
                  <c:v>55925</c:v>
                </c:pt>
                <c:pt idx="1397">
                  <c:v>52327</c:v>
                </c:pt>
                <c:pt idx="1398">
                  <c:v>32665</c:v>
                </c:pt>
                <c:pt idx="1399">
                  <c:v>41714</c:v>
                </c:pt>
                <c:pt idx="1400">
                  <c:v>34208</c:v>
                </c:pt>
                <c:pt idx="1401">
                  <c:v>42206</c:v>
                </c:pt>
                <c:pt idx="1402">
                  <c:v>57425</c:v>
                </c:pt>
                <c:pt idx="1403">
                  <c:v>60999</c:v>
                </c:pt>
                <c:pt idx="1404">
                  <c:v>47587</c:v>
                </c:pt>
                <c:pt idx="1405">
                  <c:v>56622</c:v>
                </c:pt>
                <c:pt idx="1406">
                  <c:v>38218</c:v>
                </c:pt>
                <c:pt idx="1407">
                  <c:v>40558</c:v>
                </c:pt>
                <c:pt idx="1408">
                  <c:v>38140</c:v>
                </c:pt>
                <c:pt idx="1409">
                  <c:v>54843</c:v>
                </c:pt>
                <c:pt idx="1410">
                  <c:v>28785</c:v>
                </c:pt>
                <c:pt idx="1411">
                  <c:v>63425</c:v>
                </c:pt>
                <c:pt idx="1412">
                  <c:v>39520</c:v>
                </c:pt>
                <c:pt idx="1413">
                  <c:v>54602</c:v>
                </c:pt>
                <c:pt idx="1414">
                  <c:v>67833</c:v>
                </c:pt>
                <c:pt idx="1415">
                  <c:v>34882</c:v>
                </c:pt>
                <c:pt idx="1416">
                  <c:v>56196</c:v>
                </c:pt>
                <c:pt idx="1417">
                  <c:v>42186</c:v>
                </c:pt>
                <c:pt idx="1418">
                  <c:v>55580</c:v>
                </c:pt>
                <c:pt idx="1419">
                  <c:v>41646</c:v>
                </c:pt>
                <c:pt idx="1420">
                  <c:v>65912</c:v>
                </c:pt>
                <c:pt idx="1421">
                  <c:v>37482</c:v>
                </c:pt>
                <c:pt idx="1422">
                  <c:v>50422</c:v>
                </c:pt>
                <c:pt idx="1423">
                  <c:v>37418</c:v>
                </c:pt>
                <c:pt idx="1424">
                  <c:v>53017</c:v>
                </c:pt>
                <c:pt idx="1425">
                  <c:v>57064</c:v>
                </c:pt>
                <c:pt idx="1426">
                  <c:v>46385</c:v>
                </c:pt>
                <c:pt idx="1427">
                  <c:v>44636</c:v>
                </c:pt>
                <c:pt idx="1428">
                  <c:v>39634</c:v>
                </c:pt>
                <c:pt idx="1429">
                  <c:v>62605</c:v>
                </c:pt>
                <c:pt idx="1430">
                  <c:v>55481</c:v>
                </c:pt>
                <c:pt idx="1431">
                  <c:v>47365</c:v>
                </c:pt>
                <c:pt idx="1432">
                  <c:v>37941</c:v>
                </c:pt>
                <c:pt idx="1433">
                  <c:v>29546</c:v>
                </c:pt>
                <c:pt idx="1434">
                  <c:v>37106</c:v>
                </c:pt>
                <c:pt idx="1435">
                  <c:v>42132</c:v>
                </c:pt>
                <c:pt idx="1436">
                  <c:v>46589</c:v>
                </c:pt>
                <c:pt idx="1437">
                  <c:v>36700</c:v>
                </c:pt>
                <c:pt idx="1438">
                  <c:v>41373</c:v>
                </c:pt>
                <c:pt idx="1439">
                  <c:v>38859</c:v>
                </c:pt>
                <c:pt idx="1440">
                  <c:v>44438</c:v>
                </c:pt>
                <c:pt idx="1441">
                  <c:v>38998</c:v>
                </c:pt>
                <c:pt idx="1442">
                  <c:v>67510</c:v>
                </c:pt>
                <c:pt idx="1443">
                  <c:v>45135</c:v>
                </c:pt>
                <c:pt idx="1444">
                  <c:v>52446</c:v>
                </c:pt>
                <c:pt idx="1445">
                  <c:v>47088</c:v>
                </c:pt>
                <c:pt idx="1446">
                  <c:v>51443</c:v>
                </c:pt>
                <c:pt idx="1447">
                  <c:v>48557</c:v>
                </c:pt>
                <c:pt idx="1448">
                  <c:v>42393</c:v>
                </c:pt>
                <c:pt idx="1449">
                  <c:v>41846</c:v>
                </c:pt>
                <c:pt idx="1450">
                  <c:v>24607</c:v>
                </c:pt>
                <c:pt idx="1451">
                  <c:v>51640</c:v>
                </c:pt>
                <c:pt idx="1452">
                  <c:v>51123</c:v>
                </c:pt>
                <c:pt idx="1453">
                  <c:v>40067</c:v>
                </c:pt>
                <c:pt idx="1454">
                  <c:v>44441</c:v>
                </c:pt>
                <c:pt idx="1455">
                  <c:v>56242</c:v>
                </c:pt>
                <c:pt idx="1456">
                  <c:v>49895</c:v>
                </c:pt>
                <c:pt idx="1457">
                  <c:v>58290</c:v>
                </c:pt>
                <c:pt idx="1458">
                  <c:v>65410</c:v>
                </c:pt>
                <c:pt idx="1459">
                  <c:v>40812</c:v>
                </c:pt>
                <c:pt idx="1460">
                  <c:v>56430</c:v>
                </c:pt>
                <c:pt idx="1461">
                  <c:v>42634</c:v>
                </c:pt>
                <c:pt idx="1462">
                  <c:v>37279</c:v>
                </c:pt>
                <c:pt idx="1463">
                  <c:v>45470</c:v>
                </c:pt>
                <c:pt idx="1464">
                  <c:v>48169</c:v>
                </c:pt>
                <c:pt idx="1465">
                  <c:v>45696</c:v>
                </c:pt>
                <c:pt idx="1466">
                  <c:v>47453</c:v>
                </c:pt>
                <c:pt idx="1467">
                  <c:v>50352</c:v>
                </c:pt>
                <c:pt idx="1468">
                  <c:v>77857</c:v>
                </c:pt>
                <c:pt idx="1469">
                  <c:v>50304</c:v>
                </c:pt>
                <c:pt idx="1470">
                  <c:v>56603</c:v>
                </c:pt>
                <c:pt idx="1471">
                  <c:v>37430</c:v>
                </c:pt>
                <c:pt idx="1472">
                  <c:v>27814</c:v>
                </c:pt>
                <c:pt idx="1473">
                  <c:v>57452</c:v>
                </c:pt>
                <c:pt idx="1474">
                  <c:v>49043</c:v>
                </c:pt>
                <c:pt idx="1475">
                  <c:v>41393</c:v>
                </c:pt>
                <c:pt idx="1476">
                  <c:v>49081</c:v>
                </c:pt>
                <c:pt idx="1477">
                  <c:v>54019</c:v>
                </c:pt>
                <c:pt idx="1478">
                  <c:v>55643</c:v>
                </c:pt>
                <c:pt idx="1479">
                  <c:v>32083</c:v>
                </c:pt>
                <c:pt idx="1480">
                  <c:v>40571</c:v>
                </c:pt>
                <c:pt idx="1481">
                  <c:v>60952</c:v>
                </c:pt>
                <c:pt idx="1482">
                  <c:v>29572</c:v>
                </c:pt>
                <c:pt idx="1483">
                  <c:v>42604</c:v>
                </c:pt>
                <c:pt idx="1484">
                  <c:v>41858</c:v>
                </c:pt>
                <c:pt idx="1485">
                  <c:v>44815</c:v>
                </c:pt>
                <c:pt idx="1486">
                  <c:v>52169</c:v>
                </c:pt>
                <c:pt idx="1487">
                  <c:v>37615</c:v>
                </c:pt>
                <c:pt idx="1488">
                  <c:v>61330</c:v>
                </c:pt>
                <c:pt idx="1489">
                  <c:v>45164</c:v>
                </c:pt>
                <c:pt idx="1490">
                  <c:v>39527</c:v>
                </c:pt>
                <c:pt idx="1491">
                  <c:v>37711</c:v>
                </c:pt>
                <c:pt idx="1492">
                  <c:v>47782</c:v>
                </c:pt>
                <c:pt idx="1493">
                  <c:v>84250</c:v>
                </c:pt>
                <c:pt idx="1494">
                  <c:v>44787</c:v>
                </c:pt>
                <c:pt idx="1495">
                  <c:v>30594</c:v>
                </c:pt>
                <c:pt idx="1496">
                  <c:v>60865</c:v>
                </c:pt>
                <c:pt idx="1497">
                  <c:v>42625</c:v>
                </c:pt>
                <c:pt idx="1498">
                  <c:v>58761</c:v>
                </c:pt>
                <c:pt idx="1499">
                  <c:v>34569</c:v>
                </c:pt>
                <c:pt idx="1500">
                  <c:v>41700</c:v>
                </c:pt>
                <c:pt idx="1501">
                  <c:v>34974</c:v>
                </c:pt>
                <c:pt idx="1502">
                  <c:v>27481</c:v>
                </c:pt>
                <c:pt idx="1503">
                  <c:v>42078</c:v>
                </c:pt>
                <c:pt idx="1504">
                  <c:v>48278</c:v>
                </c:pt>
                <c:pt idx="1505">
                  <c:v>36651</c:v>
                </c:pt>
                <c:pt idx="1506">
                  <c:v>49915</c:v>
                </c:pt>
                <c:pt idx="1507">
                  <c:v>49540</c:v>
                </c:pt>
                <c:pt idx="1508">
                  <c:v>43247</c:v>
                </c:pt>
                <c:pt idx="1509">
                  <c:v>39977</c:v>
                </c:pt>
                <c:pt idx="1510">
                  <c:v>54437</c:v>
                </c:pt>
                <c:pt idx="1511">
                  <c:v>48736</c:v>
                </c:pt>
                <c:pt idx="1512">
                  <c:v>51544</c:v>
                </c:pt>
                <c:pt idx="1513">
                  <c:v>46763</c:v>
                </c:pt>
                <c:pt idx="1514">
                  <c:v>42440</c:v>
                </c:pt>
                <c:pt idx="1515">
                  <c:v>57210</c:v>
                </c:pt>
                <c:pt idx="1516">
                  <c:v>44221</c:v>
                </c:pt>
                <c:pt idx="1517">
                  <c:v>49969</c:v>
                </c:pt>
                <c:pt idx="1518">
                  <c:v>35933</c:v>
                </c:pt>
                <c:pt idx="1519">
                  <c:v>53226</c:v>
                </c:pt>
                <c:pt idx="1520">
                  <c:v>61400</c:v>
                </c:pt>
                <c:pt idx="1521">
                  <c:v>55402</c:v>
                </c:pt>
                <c:pt idx="1522">
                  <c:v>43179</c:v>
                </c:pt>
                <c:pt idx="1523">
                  <c:v>46681</c:v>
                </c:pt>
                <c:pt idx="1524">
                  <c:v>56340</c:v>
                </c:pt>
                <c:pt idx="1525">
                  <c:v>33263</c:v>
                </c:pt>
                <c:pt idx="1526">
                  <c:v>60136</c:v>
                </c:pt>
                <c:pt idx="1527">
                  <c:v>51335</c:v>
                </c:pt>
                <c:pt idx="1528">
                  <c:v>38844</c:v>
                </c:pt>
                <c:pt idx="1529">
                  <c:v>54327</c:v>
                </c:pt>
                <c:pt idx="1530">
                  <c:v>51488</c:v>
                </c:pt>
                <c:pt idx="1531">
                  <c:v>53663</c:v>
                </c:pt>
                <c:pt idx="1532">
                  <c:v>25990</c:v>
                </c:pt>
                <c:pt idx="1533">
                  <c:v>64640</c:v>
                </c:pt>
                <c:pt idx="1534">
                  <c:v>51533</c:v>
                </c:pt>
                <c:pt idx="1535">
                  <c:v>64439</c:v>
                </c:pt>
                <c:pt idx="1536">
                  <c:v>35871</c:v>
                </c:pt>
                <c:pt idx="1537">
                  <c:v>43853</c:v>
                </c:pt>
                <c:pt idx="1538">
                  <c:v>56199</c:v>
                </c:pt>
                <c:pt idx="1539">
                  <c:v>36427</c:v>
                </c:pt>
                <c:pt idx="1540">
                  <c:v>46293</c:v>
                </c:pt>
                <c:pt idx="1541">
                  <c:v>47828</c:v>
                </c:pt>
                <c:pt idx="1542">
                  <c:v>40467</c:v>
                </c:pt>
                <c:pt idx="1543">
                  <c:v>36495</c:v>
                </c:pt>
                <c:pt idx="1544">
                  <c:v>35074</c:v>
                </c:pt>
                <c:pt idx="1545">
                  <c:v>38244</c:v>
                </c:pt>
                <c:pt idx="1546">
                  <c:v>34595</c:v>
                </c:pt>
                <c:pt idx="1547">
                  <c:v>55936</c:v>
                </c:pt>
                <c:pt idx="1548">
                  <c:v>41267</c:v>
                </c:pt>
                <c:pt idx="1549">
                  <c:v>67667</c:v>
                </c:pt>
                <c:pt idx="1550">
                  <c:v>51762</c:v>
                </c:pt>
                <c:pt idx="1551">
                  <c:v>27251</c:v>
                </c:pt>
                <c:pt idx="1552">
                  <c:v>47948</c:v>
                </c:pt>
                <c:pt idx="1553">
                  <c:v>77718</c:v>
                </c:pt>
                <c:pt idx="1554">
                  <c:v>54128</c:v>
                </c:pt>
                <c:pt idx="1555">
                  <c:v>49239</c:v>
                </c:pt>
                <c:pt idx="1556">
                  <c:v>63465</c:v>
                </c:pt>
                <c:pt idx="1557">
                  <c:v>39466</c:v>
                </c:pt>
                <c:pt idx="1558">
                  <c:v>66003</c:v>
                </c:pt>
                <c:pt idx="1559">
                  <c:v>30736</c:v>
                </c:pt>
                <c:pt idx="1560">
                  <c:v>51534</c:v>
                </c:pt>
                <c:pt idx="1561">
                  <c:v>38877</c:v>
                </c:pt>
                <c:pt idx="1562">
                  <c:v>24774</c:v>
                </c:pt>
                <c:pt idx="1563">
                  <c:v>43042</c:v>
                </c:pt>
                <c:pt idx="1564">
                  <c:v>48438</c:v>
                </c:pt>
                <c:pt idx="1565">
                  <c:v>47406</c:v>
                </c:pt>
                <c:pt idx="1566">
                  <c:v>43717</c:v>
                </c:pt>
                <c:pt idx="1567">
                  <c:v>67488</c:v>
                </c:pt>
                <c:pt idx="1568">
                  <c:v>39213</c:v>
                </c:pt>
                <c:pt idx="1569">
                  <c:v>54152</c:v>
                </c:pt>
                <c:pt idx="1570">
                  <c:v>58987</c:v>
                </c:pt>
                <c:pt idx="1571">
                  <c:v>45359</c:v>
                </c:pt>
                <c:pt idx="1572">
                  <c:v>71115</c:v>
                </c:pt>
                <c:pt idx="1573">
                  <c:v>81053</c:v>
                </c:pt>
                <c:pt idx="1574">
                  <c:v>39439</c:v>
                </c:pt>
                <c:pt idx="1575">
                  <c:v>42996</c:v>
                </c:pt>
                <c:pt idx="1576">
                  <c:v>41360</c:v>
                </c:pt>
                <c:pt idx="1577">
                  <c:v>47108</c:v>
                </c:pt>
                <c:pt idx="1578">
                  <c:v>61380</c:v>
                </c:pt>
                <c:pt idx="1579">
                  <c:v>45317</c:v>
                </c:pt>
                <c:pt idx="1580">
                  <c:v>66876</c:v>
                </c:pt>
                <c:pt idx="1581">
                  <c:v>75657</c:v>
                </c:pt>
                <c:pt idx="1582">
                  <c:v>58351</c:v>
                </c:pt>
                <c:pt idx="1583">
                  <c:v>49748</c:v>
                </c:pt>
                <c:pt idx="1584">
                  <c:v>51003</c:v>
                </c:pt>
                <c:pt idx="1585">
                  <c:v>38911</c:v>
                </c:pt>
                <c:pt idx="1586">
                  <c:v>40302</c:v>
                </c:pt>
                <c:pt idx="1587">
                  <c:v>57955</c:v>
                </c:pt>
                <c:pt idx="1588">
                  <c:v>50712</c:v>
                </c:pt>
                <c:pt idx="1589">
                  <c:v>50332</c:v>
                </c:pt>
                <c:pt idx="1590">
                  <c:v>43952</c:v>
                </c:pt>
                <c:pt idx="1591">
                  <c:v>39161</c:v>
                </c:pt>
                <c:pt idx="1592">
                  <c:v>28609</c:v>
                </c:pt>
                <c:pt idx="1593">
                  <c:v>46010</c:v>
                </c:pt>
                <c:pt idx="1594">
                  <c:v>30502</c:v>
                </c:pt>
                <c:pt idx="1595">
                  <c:v>37178</c:v>
                </c:pt>
                <c:pt idx="1596">
                  <c:v>39025</c:v>
                </c:pt>
                <c:pt idx="1597">
                  <c:v>34471</c:v>
                </c:pt>
                <c:pt idx="1598">
                  <c:v>34289</c:v>
                </c:pt>
                <c:pt idx="1599">
                  <c:v>55887</c:v>
                </c:pt>
                <c:pt idx="1600">
                  <c:v>33220</c:v>
                </c:pt>
                <c:pt idx="1601">
                  <c:v>45784</c:v>
                </c:pt>
                <c:pt idx="1602">
                  <c:v>46901</c:v>
                </c:pt>
                <c:pt idx="1603">
                  <c:v>34580</c:v>
                </c:pt>
                <c:pt idx="1604">
                  <c:v>37159</c:v>
                </c:pt>
                <c:pt idx="1605">
                  <c:v>48156</c:v>
                </c:pt>
                <c:pt idx="1606">
                  <c:v>40819</c:v>
                </c:pt>
                <c:pt idx="1607">
                  <c:v>33653</c:v>
                </c:pt>
                <c:pt idx="1608">
                  <c:v>35622</c:v>
                </c:pt>
                <c:pt idx="1609">
                  <c:v>38392</c:v>
                </c:pt>
                <c:pt idx="1610">
                  <c:v>33532</c:v>
                </c:pt>
                <c:pt idx="1611">
                  <c:v>56893</c:v>
                </c:pt>
                <c:pt idx="1612">
                  <c:v>46595</c:v>
                </c:pt>
                <c:pt idx="1613">
                  <c:v>39500</c:v>
                </c:pt>
                <c:pt idx="1614">
                  <c:v>38612</c:v>
                </c:pt>
                <c:pt idx="1615">
                  <c:v>49962</c:v>
                </c:pt>
                <c:pt idx="1616">
                  <c:v>43717</c:v>
                </c:pt>
                <c:pt idx="1617">
                  <c:v>37732</c:v>
                </c:pt>
                <c:pt idx="1618">
                  <c:v>43778</c:v>
                </c:pt>
                <c:pt idx="1619">
                  <c:v>42113</c:v>
                </c:pt>
                <c:pt idx="1620">
                  <c:v>35984</c:v>
                </c:pt>
                <c:pt idx="1621">
                  <c:v>46239</c:v>
                </c:pt>
                <c:pt idx="1622">
                  <c:v>51727</c:v>
                </c:pt>
                <c:pt idx="1623">
                  <c:v>41515</c:v>
                </c:pt>
                <c:pt idx="1624">
                  <c:v>50202</c:v>
                </c:pt>
                <c:pt idx="1625">
                  <c:v>58027</c:v>
                </c:pt>
                <c:pt idx="1626">
                  <c:v>47867</c:v>
                </c:pt>
                <c:pt idx="1627">
                  <c:v>39125</c:v>
                </c:pt>
                <c:pt idx="1628">
                  <c:v>49499</c:v>
                </c:pt>
                <c:pt idx="1629">
                  <c:v>43161</c:v>
                </c:pt>
                <c:pt idx="1630">
                  <c:v>43279</c:v>
                </c:pt>
                <c:pt idx="1631">
                  <c:v>30105</c:v>
                </c:pt>
                <c:pt idx="1632">
                  <c:v>47446</c:v>
                </c:pt>
                <c:pt idx="1633">
                  <c:v>43915</c:v>
                </c:pt>
                <c:pt idx="1634">
                  <c:v>44604</c:v>
                </c:pt>
                <c:pt idx="1635">
                  <c:v>31232</c:v>
                </c:pt>
                <c:pt idx="1636">
                  <c:v>45212</c:v>
                </c:pt>
                <c:pt idx="1637">
                  <c:v>38397</c:v>
                </c:pt>
                <c:pt idx="1638">
                  <c:v>92522</c:v>
                </c:pt>
                <c:pt idx="1639">
                  <c:v>48280</c:v>
                </c:pt>
                <c:pt idx="1640">
                  <c:v>55237</c:v>
                </c:pt>
                <c:pt idx="1641">
                  <c:v>60843</c:v>
                </c:pt>
                <c:pt idx="1642">
                  <c:v>60246</c:v>
                </c:pt>
                <c:pt idx="1643">
                  <c:v>55759</c:v>
                </c:pt>
                <c:pt idx="1644">
                  <c:v>43076</c:v>
                </c:pt>
                <c:pt idx="1645">
                  <c:v>35917</c:v>
                </c:pt>
                <c:pt idx="1646">
                  <c:v>44617</c:v>
                </c:pt>
                <c:pt idx="1647">
                  <c:v>47001</c:v>
                </c:pt>
                <c:pt idx="1648">
                  <c:v>28619</c:v>
                </c:pt>
                <c:pt idx="1649">
                  <c:v>58956</c:v>
                </c:pt>
                <c:pt idx="1650">
                  <c:v>40025</c:v>
                </c:pt>
                <c:pt idx="1651">
                  <c:v>49129</c:v>
                </c:pt>
                <c:pt idx="1652">
                  <c:v>56411</c:v>
                </c:pt>
                <c:pt idx="1653">
                  <c:v>49182</c:v>
                </c:pt>
                <c:pt idx="1654">
                  <c:v>65588</c:v>
                </c:pt>
                <c:pt idx="1655">
                  <c:v>40220</c:v>
                </c:pt>
                <c:pt idx="1656">
                  <c:v>66663</c:v>
                </c:pt>
                <c:pt idx="1657">
                  <c:v>61583</c:v>
                </c:pt>
                <c:pt idx="1658">
                  <c:v>36977</c:v>
                </c:pt>
                <c:pt idx="1659">
                  <c:v>35378</c:v>
                </c:pt>
                <c:pt idx="1660">
                  <c:v>49946</c:v>
                </c:pt>
                <c:pt idx="1661">
                  <c:v>43720</c:v>
                </c:pt>
                <c:pt idx="1662">
                  <c:v>50709</c:v>
                </c:pt>
                <c:pt idx="1663">
                  <c:v>36939</c:v>
                </c:pt>
                <c:pt idx="1664">
                  <c:v>47680</c:v>
                </c:pt>
                <c:pt idx="1665">
                  <c:v>43962</c:v>
                </c:pt>
                <c:pt idx="1666">
                  <c:v>44823</c:v>
                </c:pt>
                <c:pt idx="1667">
                  <c:v>63950</c:v>
                </c:pt>
                <c:pt idx="1668">
                  <c:v>41018</c:v>
                </c:pt>
                <c:pt idx="1669">
                  <c:v>50547</c:v>
                </c:pt>
                <c:pt idx="1670">
                  <c:v>48356</c:v>
                </c:pt>
                <c:pt idx="1671">
                  <c:v>49944</c:v>
                </c:pt>
                <c:pt idx="1672">
                  <c:v>43426</c:v>
                </c:pt>
                <c:pt idx="1673">
                  <c:v>39029</c:v>
                </c:pt>
                <c:pt idx="1674">
                  <c:v>34407</c:v>
                </c:pt>
                <c:pt idx="1675">
                  <c:v>46065</c:v>
                </c:pt>
                <c:pt idx="1676">
                  <c:v>39072</c:v>
                </c:pt>
                <c:pt idx="1677">
                  <c:v>28240</c:v>
                </c:pt>
                <c:pt idx="1678">
                  <c:v>35587</c:v>
                </c:pt>
                <c:pt idx="1679">
                  <c:v>44900</c:v>
                </c:pt>
                <c:pt idx="1680">
                  <c:v>45199</c:v>
                </c:pt>
                <c:pt idx="1681">
                  <c:v>55934</c:v>
                </c:pt>
                <c:pt idx="1682">
                  <c:v>46655</c:v>
                </c:pt>
                <c:pt idx="1683">
                  <c:v>59403</c:v>
                </c:pt>
                <c:pt idx="1684">
                  <c:v>31310</c:v>
                </c:pt>
                <c:pt idx="1685">
                  <c:v>47378</c:v>
                </c:pt>
                <c:pt idx="1686">
                  <c:v>57380</c:v>
                </c:pt>
                <c:pt idx="1687">
                  <c:v>37582</c:v>
                </c:pt>
                <c:pt idx="1688">
                  <c:v>37065</c:v>
                </c:pt>
                <c:pt idx="1689">
                  <c:v>41906</c:v>
                </c:pt>
                <c:pt idx="1690">
                  <c:v>34068</c:v>
                </c:pt>
                <c:pt idx="1691">
                  <c:v>41071</c:v>
                </c:pt>
                <c:pt idx="1692">
                  <c:v>41728</c:v>
                </c:pt>
                <c:pt idx="1693">
                  <c:v>48404</c:v>
                </c:pt>
                <c:pt idx="1694">
                  <c:v>32006</c:v>
                </c:pt>
                <c:pt idx="1695">
                  <c:v>44324</c:v>
                </c:pt>
                <c:pt idx="1696">
                  <c:v>58103</c:v>
                </c:pt>
                <c:pt idx="1697">
                  <c:v>48471</c:v>
                </c:pt>
                <c:pt idx="1698">
                  <c:v>49127</c:v>
                </c:pt>
                <c:pt idx="1699">
                  <c:v>72763</c:v>
                </c:pt>
                <c:pt idx="1700">
                  <c:v>79752</c:v>
                </c:pt>
                <c:pt idx="1701">
                  <c:v>35674</c:v>
                </c:pt>
                <c:pt idx="1702">
                  <c:v>44188</c:v>
                </c:pt>
                <c:pt idx="1703">
                  <c:v>44326</c:v>
                </c:pt>
                <c:pt idx="1704">
                  <c:v>47551</c:v>
                </c:pt>
                <c:pt idx="1705">
                  <c:v>58396</c:v>
                </c:pt>
                <c:pt idx="1706">
                  <c:v>44381</c:v>
                </c:pt>
                <c:pt idx="1707">
                  <c:v>34510</c:v>
                </c:pt>
                <c:pt idx="1708">
                  <c:v>34537</c:v>
                </c:pt>
                <c:pt idx="1709">
                  <c:v>42568</c:v>
                </c:pt>
                <c:pt idx="1710">
                  <c:v>61647</c:v>
                </c:pt>
                <c:pt idx="1711">
                  <c:v>39768</c:v>
                </c:pt>
                <c:pt idx="1712">
                  <c:v>45771</c:v>
                </c:pt>
                <c:pt idx="1713">
                  <c:v>57463</c:v>
                </c:pt>
                <c:pt idx="1714">
                  <c:v>58622</c:v>
                </c:pt>
                <c:pt idx="1715">
                  <c:v>40089</c:v>
                </c:pt>
                <c:pt idx="1716">
                  <c:v>44368</c:v>
                </c:pt>
                <c:pt idx="1717">
                  <c:v>47039</c:v>
                </c:pt>
                <c:pt idx="1718">
                  <c:v>51496</c:v>
                </c:pt>
                <c:pt idx="1719">
                  <c:v>56164</c:v>
                </c:pt>
                <c:pt idx="1720">
                  <c:v>45338</c:v>
                </c:pt>
                <c:pt idx="1721">
                  <c:v>66809</c:v>
                </c:pt>
                <c:pt idx="1722">
                  <c:v>36931</c:v>
                </c:pt>
                <c:pt idx="1723">
                  <c:v>77370</c:v>
                </c:pt>
                <c:pt idx="1724">
                  <c:v>36374</c:v>
                </c:pt>
                <c:pt idx="1725">
                  <c:v>39486</c:v>
                </c:pt>
                <c:pt idx="1726">
                  <c:v>50861</c:v>
                </c:pt>
                <c:pt idx="1727">
                  <c:v>80084</c:v>
                </c:pt>
                <c:pt idx="1728">
                  <c:v>51149</c:v>
                </c:pt>
                <c:pt idx="1729">
                  <c:v>32571</c:v>
                </c:pt>
                <c:pt idx="1730">
                  <c:v>53921</c:v>
                </c:pt>
                <c:pt idx="1731">
                  <c:v>51059</c:v>
                </c:pt>
                <c:pt idx="1732">
                  <c:v>54497</c:v>
                </c:pt>
                <c:pt idx="1733">
                  <c:v>50808</c:v>
                </c:pt>
                <c:pt idx="1734">
                  <c:v>32027</c:v>
                </c:pt>
                <c:pt idx="1735">
                  <c:v>44592</c:v>
                </c:pt>
                <c:pt idx="1736">
                  <c:v>45438</c:v>
                </c:pt>
                <c:pt idx="1737">
                  <c:v>37833</c:v>
                </c:pt>
                <c:pt idx="1738">
                  <c:v>46466</c:v>
                </c:pt>
                <c:pt idx="1739">
                  <c:v>62424</c:v>
                </c:pt>
                <c:pt idx="1740">
                  <c:v>37848</c:v>
                </c:pt>
                <c:pt idx="1741">
                  <c:v>44347</c:v>
                </c:pt>
                <c:pt idx="1742">
                  <c:v>54346</c:v>
                </c:pt>
                <c:pt idx="1743">
                  <c:v>63985</c:v>
                </c:pt>
                <c:pt idx="1744">
                  <c:v>57474</c:v>
                </c:pt>
                <c:pt idx="1745">
                  <c:v>31836</c:v>
                </c:pt>
                <c:pt idx="1746">
                  <c:v>58297</c:v>
                </c:pt>
                <c:pt idx="1747">
                  <c:v>51155</c:v>
                </c:pt>
                <c:pt idx="1748">
                  <c:v>61382</c:v>
                </c:pt>
                <c:pt idx="1749">
                  <c:v>26897</c:v>
                </c:pt>
                <c:pt idx="1750">
                  <c:v>45221</c:v>
                </c:pt>
                <c:pt idx="1751">
                  <c:v>48279</c:v>
                </c:pt>
                <c:pt idx="1752">
                  <c:v>55492</c:v>
                </c:pt>
                <c:pt idx="1753">
                  <c:v>37370</c:v>
                </c:pt>
                <c:pt idx="1754">
                  <c:v>38087</c:v>
                </c:pt>
                <c:pt idx="1755">
                  <c:v>41684</c:v>
                </c:pt>
                <c:pt idx="1756">
                  <c:v>36354</c:v>
                </c:pt>
                <c:pt idx="1757">
                  <c:v>43573</c:v>
                </c:pt>
                <c:pt idx="1758">
                  <c:v>55328</c:v>
                </c:pt>
                <c:pt idx="1759">
                  <c:v>42650</c:v>
                </c:pt>
                <c:pt idx="1760">
                  <c:v>41357</c:v>
                </c:pt>
                <c:pt idx="1761">
                  <c:v>37195</c:v>
                </c:pt>
                <c:pt idx="1762">
                  <c:v>46297</c:v>
                </c:pt>
                <c:pt idx="1763">
                  <c:v>35363</c:v>
                </c:pt>
                <c:pt idx="1764">
                  <c:v>44164</c:v>
                </c:pt>
                <c:pt idx="1765">
                  <c:v>37072</c:v>
                </c:pt>
                <c:pt idx="1766">
                  <c:v>34181</c:v>
                </c:pt>
                <c:pt idx="1767">
                  <c:v>51318</c:v>
                </c:pt>
                <c:pt idx="1768">
                  <c:v>44935</c:v>
                </c:pt>
                <c:pt idx="1769">
                  <c:v>53599</c:v>
                </c:pt>
                <c:pt idx="1770">
                  <c:v>51026</c:v>
                </c:pt>
                <c:pt idx="1771">
                  <c:v>37771</c:v>
                </c:pt>
                <c:pt idx="1772">
                  <c:v>37075</c:v>
                </c:pt>
                <c:pt idx="1773">
                  <c:v>48783</c:v>
                </c:pt>
                <c:pt idx="1774">
                  <c:v>47404</c:v>
                </c:pt>
                <c:pt idx="1775">
                  <c:v>42937</c:v>
                </c:pt>
                <c:pt idx="1776">
                  <c:v>31105</c:v>
                </c:pt>
                <c:pt idx="1777">
                  <c:v>40455</c:v>
                </c:pt>
                <c:pt idx="1778">
                  <c:v>44425</c:v>
                </c:pt>
                <c:pt idx="1779">
                  <c:v>44928</c:v>
                </c:pt>
                <c:pt idx="1780">
                  <c:v>59133</c:v>
                </c:pt>
                <c:pt idx="1781">
                  <c:v>41484</c:v>
                </c:pt>
                <c:pt idx="1782">
                  <c:v>55110</c:v>
                </c:pt>
                <c:pt idx="1783">
                  <c:v>47513</c:v>
                </c:pt>
                <c:pt idx="1784">
                  <c:v>45058</c:v>
                </c:pt>
                <c:pt idx="1785">
                  <c:v>46011</c:v>
                </c:pt>
                <c:pt idx="1786">
                  <c:v>45819</c:v>
                </c:pt>
                <c:pt idx="1787">
                  <c:v>49248</c:v>
                </c:pt>
                <c:pt idx="1788">
                  <c:v>40741</c:v>
                </c:pt>
                <c:pt idx="1789">
                  <c:v>42087</c:v>
                </c:pt>
                <c:pt idx="1790">
                  <c:v>33266</c:v>
                </c:pt>
                <c:pt idx="1791">
                  <c:v>47091</c:v>
                </c:pt>
                <c:pt idx="1792">
                  <c:v>51316</c:v>
                </c:pt>
                <c:pt idx="1793">
                  <c:v>33308</c:v>
                </c:pt>
                <c:pt idx="1794">
                  <c:v>55804</c:v>
                </c:pt>
                <c:pt idx="1795">
                  <c:v>47504</c:v>
                </c:pt>
                <c:pt idx="1796">
                  <c:v>42042</c:v>
                </c:pt>
                <c:pt idx="1797">
                  <c:v>49159</c:v>
                </c:pt>
                <c:pt idx="1798">
                  <c:v>44038</c:v>
                </c:pt>
                <c:pt idx="1799">
                  <c:v>50256</c:v>
                </c:pt>
                <c:pt idx="1800">
                  <c:v>53714</c:v>
                </c:pt>
                <c:pt idx="1801">
                  <c:v>44956</c:v>
                </c:pt>
                <c:pt idx="1802">
                  <c:v>76407</c:v>
                </c:pt>
                <c:pt idx="1803">
                  <c:v>48352</c:v>
                </c:pt>
                <c:pt idx="1804">
                  <c:v>43985</c:v>
                </c:pt>
                <c:pt idx="1805">
                  <c:v>46603</c:v>
                </c:pt>
                <c:pt idx="1806">
                  <c:v>42969</c:v>
                </c:pt>
                <c:pt idx="1807">
                  <c:v>40814</c:v>
                </c:pt>
                <c:pt idx="1808">
                  <c:v>45712</c:v>
                </c:pt>
                <c:pt idx="1809">
                  <c:v>39863</c:v>
                </c:pt>
                <c:pt idx="1810">
                  <c:v>36873</c:v>
                </c:pt>
                <c:pt idx="1811">
                  <c:v>58061</c:v>
                </c:pt>
                <c:pt idx="1812">
                  <c:v>48850</c:v>
                </c:pt>
                <c:pt idx="1813">
                  <c:v>48302</c:v>
                </c:pt>
                <c:pt idx="1814">
                  <c:v>32161</c:v>
                </c:pt>
                <c:pt idx="1815">
                  <c:v>42252</c:v>
                </c:pt>
                <c:pt idx="1816">
                  <c:v>30578</c:v>
                </c:pt>
                <c:pt idx="1817">
                  <c:v>40674</c:v>
                </c:pt>
                <c:pt idx="1818">
                  <c:v>42671</c:v>
                </c:pt>
                <c:pt idx="1819">
                  <c:v>72225</c:v>
                </c:pt>
                <c:pt idx="1820">
                  <c:v>58977</c:v>
                </c:pt>
                <c:pt idx="1821">
                  <c:v>74712</c:v>
                </c:pt>
                <c:pt idx="1822">
                  <c:v>41716</c:v>
                </c:pt>
                <c:pt idx="1823">
                  <c:v>47414</c:v>
                </c:pt>
                <c:pt idx="1824">
                  <c:v>39419</c:v>
                </c:pt>
                <c:pt idx="1825">
                  <c:v>49644</c:v>
                </c:pt>
                <c:pt idx="1826">
                  <c:v>46289</c:v>
                </c:pt>
                <c:pt idx="1827">
                  <c:v>36877</c:v>
                </c:pt>
                <c:pt idx="1828">
                  <c:v>42834</c:v>
                </c:pt>
                <c:pt idx="1829">
                  <c:v>49110</c:v>
                </c:pt>
                <c:pt idx="1830">
                  <c:v>31970</c:v>
                </c:pt>
                <c:pt idx="1831">
                  <c:v>50774</c:v>
                </c:pt>
                <c:pt idx="1832">
                  <c:v>54219</c:v>
                </c:pt>
                <c:pt idx="1833">
                  <c:v>48059</c:v>
                </c:pt>
                <c:pt idx="1834">
                  <c:v>59746</c:v>
                </c:pt>
                <c:pt idx="1835">
                  <c:v>46371</c:v>
                </c:pt>
                <c:pt idx="1836">
                  <c:v>61855</c:v>
                </c:pt>
                <c:pt idx="1837">
                  <c:v>47157</c:v>
                </c:pt>
                <c:pt idx="1838">
                  <c:v>42551</c:v>
                </c:pt>
                <c:pt idx="1839">
                  <c:v>36015</c:v>
                </c:pt>
                <c:pt idx="1840">
                  <c:v>53270</c:v>
                </c:pt>
                <c:pt idx="1841">
                  <c:v>52341</c:v>
                </c:pt>
                <c:pt idx="1842">
                  <c:v>38429</c:v>
                </c:pt>
                <c:pt idx="1843">
                  <c:v>37299</c:v>
                </c:pt>
                <c:pt idx="1844">
                  <c:v>46007</c:v>
                </c:pt>
                <c:pt idx="1845">
                  <c:v>45435</c:v>
                </c:pt>
                <c:pt idx="1846">
                  <c:v>76405</c:v>
                </c:pt>
                <c:pt idx="1847">
                  <c:v>39278</c:v>
                </c:pt>
                <c:pt idx="1848">
                  <c:v>62927</c:v>
                </c:pt>
                <c:pt idx="1849">
                  <c:v>41552</c:v>
                </c:pt>
                <c:pt idx="1850">
                  <c:v>57085</c:v>
                </c:pt>
                <c:pt idx="1851">
                  <c:v>30603</c:v>
                </c:pt>
                <c:pt idx="1852">
                  <c:v>40010</c:v>
                </c:pt>
                <c:pt idx="1853">
                  <c:v>43761</c:v>
                </c:pt>
                <c:pt idx="1854">
                  <c:v>61814</c:v>
                </c:pt>
                <c:pt idx="1855">
                  <c:v>59031</c:v>
                </c:pt>
                <c:pt idx="1856">
                  <c:v>41390</c:v>
                </c:pt>
                <c:pt idx="1857">
                  <c:v>59878</c:v>
                </c:pt>
                <c:pt idx="1858">
                  <c:v>48588</c:v>
                </c:pt>
                <c:pt idx="1859">
                  <c:v>60054</c:v>
                </c:pt>
                <c:pt idx="1860">
                  <c:v>42087</c:v>
                </c:pt>
                <c:pt idx="1861">
                  <c:v>42413</c:v>
                </c:pt>
                <c:pt idx="1862">
                  <c:v>35528</c:v>
                </c:pt>
                <c:pt idx="1863">
                  <c:v>26738</c:v>
                </c:pt>
                <c:pt idx="1864">
                  <c:v>44040</c:v>
                </c:pt>
                <c:pt idx="1865">
                  <c:v>44247</c:v>
                </c:pt>
                <c:pt idx="1866">
                  <c:v>48852</c:v>
                </c:pt>
                <c:pt idx="1867">
                  <c:v>35806</c:v>
                </c:pt>
                <c:pt idx="1868">
                  <c:v>48551</c:v>
                </c:pt>
                <c:pt idx="1869">
                  <c:v>59554</c:v>
                </c:pt>
                <c:pt idx="1870">
                  <c:v>40566</c:v>
                </c:pt>
                <c:pt idx="1871">
                  <c:v>61603</c:v>
                </c:pt>
                <c:pt idx="1872">
                  <c:v>34047</c:v>
                </c:pt>
                <c:pt idx="1873">
                  <c:v>51888</c:v>
                </c:pt>
                <c:pt idx="1874">
                  <c:v>39078</c:v>
                </c:pt>
                <c:pt idx="1875">
                  <c:v>28671</c:v>
                </c:pt>
                <c:pt idx="1876">
                  <c:v>62222</c:v>
                </c:pt>
                <c:pt idx="1877">
                  <c:v>33445</c:v>
                </c:pt>
                <c:pt idx="1878">
                  <c:v>37898</c:v>
                </c:pt>
                <c:pt idx="1879">
                  <c:v>45334</c:v>
                </c:pt>
                <c:pt idx="1880">
                  <c:v>64937</c:v>
                </c:pt>
                <c:pt idx="1881">
                  <c:v>75757</c:v>
                </c:pt>
                <c:pt idx="1882">
                  <c:v>53012</c:v>
                </c:pt>
                <c:pt idx="1883">
                  <c:v>33717</c:v>
                </c:pt>
                <c:pt idx="1884">
                  <c:v>70895</c:v>
                </c:pt>
                <c:pt idx="1885">
                  <c:v>38444</c:v>
                </c:pt>
                <c:pt idx="1886">
                  <c:v>35877</c:v>
                </c:pt>
                <c:pt idx="1887">
                  <c:v>42459</c:v>
                </c:pt>
                <c:pt idx="1888">
                  <c:v>49046</c:v>
                </c:pt>
                <c:pt idx="1889">
                  <c:v>53433</c:v>
                </c:pt>
                <c:pt idx="1890">
                  <c:v>42760</c:v>
                </c:pt>
                <c:pt idx="1891">
                  <c:v>65311</c:v>
                </c:pt>
                <c:pt idx="1892">
                  <c:v>34300</c:v>
                </c:pt>
                <c:pt idx="1893">
                  <c:v>37574</c:v>
                </c:pt>
                <c:pt idx="1894">
                  <c:v>50033</c:v>
                </c:pt>
                <c:pt idx="1895">
                  <c:v>52320</c:v>
                </c:pt>
                <c:pt idx="1896">
                  <c:v>50402</c:v>
                </c:pt>
                <c:pt idx="1897">
                  <c:v>39311</c:v>
                </c:pt>
                <c:pt idx="1898">
                  <c:v>45652</c:v>
                </c:pt>
                <c:pt idx="1899">
                  <c:v>34699</c:v>
                </c:pt>
                <c:pt idx="1900">
                  <c:v>78985</c:v>
                </c:pt>
                <c:pt idx="1901">
                  <c:v>42838</c:v>
                </c:pt>
                <c:pt idx="1902">
                  <c:v>40261</c:v>
                </c:pt>
                <c:pt idx="1903">
                  <c:v>41195</c:v>
                </c:pt>
                <c:pt idx="1904">
                  <c:v>54118</c:v>
                </c:pt>
                <c:pt idx="1905">
                  <c:v>40762</c:v>
                </c:pt>
                <c:pt idx="1906">
                  <c:v>50112</c:v>
                </c:pt>
                <c:pt idx="1907">
                  <c:v>65014</c:v>
                </c:pt>
                <c:pt idx="1908">
                  <c:v>41864</c:v>
                </c:pt>
                <c:pt idx="1909">
                  <c:v>36165</c:v>
                </c:pt>
                <c:pt idx="1910">
                  <c:v>43701</c:v>
                </c:pt>
                <c:pt idx="1911">
                  <c:v>46608</c:v>
                </c:pt>
                <c:pt idx="1912">
                  <c:v>48940</c:v>
                </c:pt>
                <c:pt idx="1913">
                  <c:v>50912</c:v>
                </c:pt>
                <c:pt idx="1914">
                  <c:v>37876</c:v>
                </c:pt>
                <c:pt idx="1915">
                  <c:v>60139</c:v>
                </c:pt>
                <c:pt idx="1916">
                  <c:v>33826</c:v>
                </c:pt>
                <c:pt idx="1917">
                  <c:v>26570</c:v>
                </c:pt>
                <c:pt idx="1918">
                  <c:v>54118</c:v>
                </c:pt>
                <c:pt idx="1919">
                  <c:v>53066</c:v>
                </c:pt>
                <c:pt idx="1920">
                  <c:v>53304</c:v>
                </c:pt>
                <c:pt idx="1921">
                  <c:v>65163</c:v>
                </c:pt>
                <c:pt idx="1922">
                  <c:v>52539</c:v>
                </c:pt>
                <c:pt idx="1923">
                  <c:v>41017</c:v>
                </c:pt>
                <c:pt idx="1924">
                  <c:v>40072</c:v>
                </c:pt>
                <c:pt idx="1925">
                  <c:v>47625</c:v>
                </c:pt>
                <c:pt idx="1926">
                  <c:v>25901</c:v>
                </c:pt>
                <c:pt idx="1927">
                  <c:v>50802</c:v>
                </c:pt>
                <c:pt idx="1928">
                  <c:v>43781</c:v>
                </c:pt>
                <c:pt idx="1929">
                  <c:v>38338</c:v>
                </c:pt>
                <c:pt idx="1930">
                  <c:v>29110</c:v>
                </c:pt>
                <c:pt idx="1931">
                  <c:v>33779</c:v>
                </c:pt>
                <c:pt idx="1932">
                  <c:v>57266</c:v>
                </c:pt>
                <c:pt idx="1933">
                  <c:v>45510</c:v>
                </c:pt>
                <c:pt idx="1934">
                  <c:v>35646</c:v>
                </c:pt>
                <c:pt idx="1935">
                  <c:v>38476</c:v>
                </c:pt>
                <c:pt idx="1936">
                  <c:v>52650</c:v>
                </c:pt>
                <c:pt idx="1937">
                  <c:v>32482</c:v>
                </c:pt>
                <c:pt idx="1938">
                  <c:v>44021</c:v>
                </c:pt>
                <c:pt idx="1939">
                  <c:v>33904</c:v>
                </c:pt>
                <c:pt idx="1940">
                  <c:v>39167</c:v>
                </c:pt>
                <c:pt idx="1941">
                  <c:v>50206</c:v>
                </c:pt>
                <c:pt idx="1942">
                  <c:v>50659</c:v>
                </c:pt>
                <c:pt idx="1943">
                  <c:v>53291</c:v>
                </c:pt>
                <c:pt idx="1944">
                  <c:v>34325</c:v>
                </c:pt>
                <c:pt idx="1945">
                  <c:v>36061</c:v>
                </c:pt>
                <c:pt idx="1946">
                  <c:v>35652</c:v>
                </c:pt>
                <c:pt idx="1947">
                  <c:v>36226</c:v>
                </c:pt>
                <c:pt idx="1948">
                  <c:v>62375</c:v>
                </c:pt>
                <c:pt idx="1949">
                  <c:v>42475</c:v>
                </c:pt>
                <c:pt idx="1950">
                  <c:v>40896</c:v>
                </c:pt>
                <c:pt idx="1951">
                  <c:v>81273</c:v>
                </c:pt>
                <c:pt idx="1952">
                  <c:v>44938</c:v>
                </c:pt>
                <c:pt idx="1953">
                  <c:v>42636</c:v>
                </c:pt>
                <c:pt idx="1954">
                  <c:v>41574</c:v>
                </c:pt>
                <c:pt idx="1955">
                  <c:v>36160</c:v>
                </c:pt>
                <c:pt idx="1956">
                  <c:v>42211</c:v>
                </c:pt>
                <c:pt idx="1957">
                  <c:v>35305</c:v>
                </c:pt>
                <c:pt idx="1958">
                  <c:v>42070</c:v>
                </c:pt>
                <c:pt idx="1959">
                  <c:v>41013</c:v>
                </c:pt>
                <c:pt idx="1960">
                  <c:v>34444</c:v>
                </c:pt>
                <c:pt idx="1961">
                  <c:v>33545</c:v>
                </c:pt>
                <c:pt idx="1962">
                  <c:v>36714</c:v>
                </c:pt>
                <c:pt idx="1963">
                  <c:v>39351</c:v>
                </c:pt>
                <c:pt idx="1964">
                  <c:v>69625</c:v>
                </c:pt>
                <c:pt idx="1965">
                  <c:v>49855</c:v>
                </c:pt>
                <c:pt idx="1966">
                  <c:v>37212</c:v>
                </c:pt>
                <c:pt idx="1967">
                  <c:v>39799</c:v>
                </c:pt>
                <c:pt idx="1968">
                  <c:v>60195</c:v>
                </c:pt>
                <c:pt idx="1969">
                  <c:v>34021</c:v>
                </c:pt>
                <c:pt idx="1970">
                  <c:v>44950</c:v>
                </c:pt>
                <c:pt idx="1971">
                  <c:v>45019</c:v>
                </c:pt>
                <c:pt idx="1972">
                  <c:v>39988</c:v>
                </c:pt>
                <c:pt idx="1973">
                  <c:v>55428</c:v>
                </c:pt>
                <c:pt idx="1974">
                  <c:v>50074</c:v>
                </c:pt>
                <c:pt idx="1975">
                  <c:v>33566</c:v>
                </c:pt>
                <c:pt idx="1976">
                  <c:v>41023</c:v>
                </c:pt>
                <c:pt idx="1977">
                  <c:v>48204</c:v>
                </c:pt>
                <c:pt idx="1978">
                  <c:v>35830</c:v>
                </c:pt>
                <c:pt idx="1979">
                  <c:v>45765</c:v>
                </c:pt>
                <c:pt idx="1980">
                  <c:v>48346</c:v>
                </c:pt>
                <c:pt idx="1981">
                  <c:v>62612</c:v>
                </c:pt>
                <c:pt idx="1982">
                  <c:v>50472</c:v>
                </c:pt>
                <c:pt idx="1983">
                  <c:v>43567</c:v>
                </c:pt>
                <c:pt idx="1984">
                  <c:v>62268</c:v>
                </c:pt>
                <c:pt idx="1985">
                  <c:v>21884</c:v>
                </c:pt>
                <c:pt idx="1986">
                  <c:v>43657</c:v>
                </c:pt>
                <c:pt idx="1987">
                  <c:v>38455</c:v>
                </c:pt>
                <c:pt idx="1988">
                  <c:v>66932</c:v>
                </c:pt>
                <c:pt idx="1989">
                  <c:v>41440</c:v>
                </c:pt>
                <c:pt idx="1990">
                  <c:v>44389</c:v>
                </c:pt>
                <c:pt idx="1991">
                  <c:v>44270</c:v>
                </c:pt>
                <c:pt idx="1992">
                  <c:v>47810</c:v>
                </c:pt>
                <c:pt idx="1993">
                  <c:v>31121</c:v>
                </c:pt>
                <c:pt idx="1994">
                  <c:v>45536</c:v>
                </c:pt>
                <c:pt idx="1995">
                  <c:v>46119</c:v>
                </c:pt>
                <c:pt idx="1996">
                  <c:v>62930</c:v>
                </c:pt>
                <c:pt idx="1997">
                  <c:v>37684</c:v>
                </c:pt>
                <c:pt idx="1998">
                  <c:v>37718</c:v>
                </c:pt>
                <c:pt idx="1999">
                  <c:v>42865</c:v>
                </c:pt>
                <c:pt idx="2000">
                  <c:v>41027</c:v>
                </c:pt>
                <c:pt idx="2001">
                  <c:v>50603</c:v>
                </c:pt>
                <c:pt idx="2002">
                  <c:v>28115</c:v>
                </c:pt>
                <c:pt idx="2003">
                  <c:v>45103</c:v>
                </c:pt>
                <c:pt idx="2004">
                  <c:v>44808</c:v>
                </c:pt>
                <c:pt idx="2005">
                  <c:v>34103</c:v>
                </c:pt>
                <c:pt idx="2006">
                  <c:v>45182</c:v>
                </c:pt>
                <c:pt idx="2007">
                  <c:v>40411</c:v>
                </c:pt>
                <c:pt idx="2008">
                  <c:v>47491</c:v>
                </c:pt>
                <c:pt idx="2009">
                  <c:v>52051</c:v>
                </c:pt>
                <c:pt idx="2010">
                  <c:v>64161</c:v>
                </c:pt>
                <c:pt idx="2011">
                  <c:v>43331</c:v>
                </c:pt>
                <c:pt idx="2012">
                  <c:v>50965</c:v>
                </c:pt>
                <c:pt idx="2013">
                  <c:v>43199</c:v>
                </c:pt>
                <c:pt idx="2014">
                  <c:v>31050</c:v>
                </c:pt>
                <c:pt idx="2015">
                  <c:v>49967</c:v>
                </c:pt>
                <c:pt idx="2016">
                  <c:v>54622</c:v>
                </c:pt>
                <c:pt idx="2017">
                  <c:v>45266</c:v>
                </c:pt>
                <c:pt idx="2018">
                  <c:v>28547</c:v>
                </c:pt>
                <c:pt idx="2019">
                  <c:v>43070</c:v>
                </c:pt>
                <c:pt idx="2020">
                  <c:v>47924</c:v>
                </c:pt>
                <c:pt idx="2021">
                  <c:v>48143</c:v>
                </c:pt>
                <c:pt idx="2022">
                  <c:v>60562</c:v>
                </c:pt>
                <c:pt idx="2023">
                  <c:v>50763</c:v>
                </c:pt>
                <c:pt idx="2024">
                  <c:v>67113</c:v>
                </c:pt>
                <c:pt idx="2025">
                  <c:v>53745</c:v>
                </c:pt>
                <c:pt idx="2026">
                  <c:v>46238</c:v>
                </c:pt>
                <c:pt idx="2027">
                  <c:v>63836</c:v>
                </c:pt>
                <c:pt idx="2028">
                  <c:v>54876</c:v>
                </c:pt>
                <c:pt idx="2029">
                  <c:v>36087</c:v>
                </c:pt>
                <c:pt idx="2030">
                  <c:v>56742</c:v>
                </c:pt>
                <c:pt idx="2031">
                  <c:v>73701</c:v>
                </c:pt>
                <c:pt idx="2032">
                  <c:v>37470</c:v>
                </c:pt>
                <c:pt idx="2033">
                  <c:v>43921</c:v>
                </c:pt>
                <c:pt idx="2034">
                  <c:v>59683</c:v>
                </c:pt>
                <c:pt idx="2035">
                  <c:v>68260</c:v>
                </c:pt>
                <c:pt idx="2036">
                  <c:v>59299</c:v>
                </c:pt>
                <c:pt idx="2037">
                  <c:v>51442</c:v>
                </c:pt>
                <c:pt idx="2038">
                  <c:v>32332</c:v>
                </c:pt>
                <c:pt idx="2039">
                  <c:v>49863</c:v>
                </c:pt>
                <c:pt idx="2040">
                  <c:v>53861</c:v>
                </c:pt>
                <c:pt idx="2041">
                  <c:v>40024</c:v>
                </c:pt>
                <c:pt idx="2042">
                  <c:v>66328</c:v>
                </c:pt>
                <c:pt idx="2043">
                  <c:v>39984</c:v>
                </c:pt>
                <c:pt idx="2044">
                  <c:v>54070</c:v>
                </c:pt>
                <c:pt idx="2045">
                  <c:v>42992</c:v>
                </c:pt>
                <c:pt idx="2046">
                  <c:v>39184</c:v>
                </c:pt>
                <c:pt idx="2047">
                  <c:v>42151</c:v>
                </c:pt>
                <c:pt idx="2048">
                  <c:v>46680</c:v>
                </c:pt>
                <c:pt idx="2049">
                  <c:v>36390</c:v>
                </c:pt>
                <c:pt idx="2050">
                  <c:v>51014</c:v>
                </c:pt>
                <c:pt idx="2051">
                  <c:v>49585</c:v>
                </c:pt>
                <c:pt idx="2052">
                  <c:v>74607</c:v>
                </c:pt>
                <c:pt idx="2053">
                  <c:v>46166</c:v>
                </c:pt>
                <c:pt idx="2054">
                  <c:v>35225</c:v>
                </c:pt>
                <c:pt idx="2055">
                  <c:v>55383</c:v>
                </c:pt>
                <c:pt idx="2056">
                  <c:v>34576</c:v>
                </c:pt>
                <c:pt idx="2057">
                  <c:v>36617</c:v>
                </c:pt>
                <c:pt idx="2058">
                  <c:v>38678</c:v>
                </c:pt>
                <c:pt idx="2059">
                  <c:v>51146</c:v>
                </c:pt>
                <c:pt idx="2060">
                  <c:v>56781</c:v>
                </c:pt>
                <c:pt idx="2061">
                  <c:v>48423</c:v>
                </c:pt>
                <c:pt idx="2062">
                  <c:v>47143</c:v>
                </c:pt>
                <c:pt idx="2063">
                  <c:v>47423</c:v>
                </c:pt>
                <c:pt idx="2064">
                  <c:v>46778</c:v>
                </c:pt>
                <c:pt idx="2065">
                  <c:v>39823</c:v>
                </c:pt>
                <c:pt idx="2066">
                  <c:v>65322</c:v>
                </c:pt>
                <c:pt idx="2067">
                  <c:v>46123</c:v>
                </c:pt>
                <c:pt idx="2068">
                  <c:v>33466</c:v>
                </c:pt>
                <c:pt idx="2069">
                  <c:v>45591</c:v>
                </c:pt>
                <c:pt idx="2070">
                  <c:v>58370</c:v>
                </c:pt>
                <c:pt idx="2071">
                  <c:v>39074</c:v>
                </c:pt>
                <c:pt idx="2072">
                  <c:v>38828</c:v>
                </c:pt>
                <c:pt idx="2073">
                  <c:v>48560</c:v>
                </c:pt>
                <c:pt idx="2074">
                  <c:v>34395</c:v>
                </c:pt>
                <c:pt idx="2075">
                  <c:v>45553</c:v>
                </c:pt>
                <c:pt idx="2076">
                  <c:v>60739</c:v>
                </c:pt>
                <c:pt idx="2077">
                  <c:v>28141</c:v>
                </c:pt>
                <c:pt idx="2078">
                  <c:v>34438</c:v>
                </c:pt>
                <c:pt idx="2079">
                  <c:v>40521</c:v>
                </c:pt>
                <c:pt idx="2080">
                  <c:v>33541</c:v>
                </c:pt>
                <c:pt idx="2081">
                  <c:v>38582</c:v>
                </c:pt>
                <c:pt idx="2082">
                  <c:v>45842</c:v>
                </c:pt>
                <c:pt idx="2083">
                  <c:v>50318</c:v>
                </c:pt>
                <c:pt idx="2084">
                  <c:v>42546</c:v>
                </c:pt>
                <c:pt idx="2085">
                  <c:v>40174</c:v>
                </c:pt>
                <c:pt idx="2086">
                  <c:v>64545</c:v>
                </c:pt>
                <c:pt idx="2087">
                  <c:v>32829</c:v>
                </c:pt>
                <c:pt idx="2088">
                  <c:v>52094</c:v>
                </c:pt>
                <c:pt idx="2089">
                  <c:v>47902</c:v>
                </c:pt>
                <c:pt idx="2090">
                  <c:v>45629</c:v>
                </c:pt>
                <c:pt idx="2091">
                  <c:v>56623</c:v>
                </c:pt>
                <c:pt idx="2092">
                  <c:v>41169</c:v>
                </c:pt>
                <c:pt idx="2093">
                  <c:v>45322</c:v>
                </c:pt>
                <c:pt idx="2094">
                  <c:v>49761</c:v>
                </c:pt>
                <c:pt idx="2095">
                  <c:v>51064</c:v>
                </c:pt>
                <c:pt idx="2096">
                  <c:v>73378</c:v>
                </c:pt>
                <c:pt idx="2097">
                  <c:v>48509</c:v>
                </c:pt>
                <c:pt idx="2098">
                  <c:v>77224</c:v>
                </c:pt>
                <c:pt idx="2099">
                  <c:v>43859</c:v>
                </c:pt>
                <c:pt idx="2100">
                  <c:v>55901</c:v>
                </c:pt>
                <c:pt idx="2101">
                  <c:v>30240</c:v>
                </c:pt>
                <c:pt idx="2102">
                  <c:v>51614</c:v>
                </c:pt>
                <c:pt idx="2103">
                  <c:v>60429</c:v>
                </c:pt>
                <c:pt idx="2104">
                  <c:v>44608</c:v>
                </c:pt>
                <c:pt idx="2105">
                  <c:v>27320</c:v>
                </c:pt>
                <c:pt idx="2106">
                  <c:v>44215</c:v>
                </c:pt>
                <c:pt idx="2107">
                  <c:v>42773</c:v>
                </c:pt>
                <c:pt idx="2108">
                  <c:v>48723</c:v>
                </c:pt>
                <c:pt idx="2109">
                  <c:v>46297</c:v>
                </c:pt>
                <c:pt idx="2110">
                  <c:v>48183</c:v>
                </c:pt>
                <c:pt idx="2111">
                  <c:v>86623</c:v>
                </c:pt>
                <c:pt idx="2112">
                  <c:v>41977</c:v>
                </c:pt>
                <c:pt idx="2113">
                  <c:v>53365</c:v>
                </c:pt>
                <c:pt idx="2114">
                  <c:v>38631</c:v>
                </c:pt>
                <c:pt idx="2115">
                  <c:v>41955</c:v>
                </c:pt>
                <c:pt idx="2116">
                  <c:v>36903</c:v>
                </c:pt>
                <c:pt idx="2117">
                  <c:v>50294</c:v>
                </c:pt>
                <c:pt idx="2118">
                  <c:v>65919</c:v>
                </c:pt>
                <c:pt idx="2119">
                  <c:v>42271</c:v>
                </c:pt>
                <c:pt idx="2120">
                  <c:v>45594</c:v>
                </c:pt>
                <c:pt idx="2121">
                  <c:v>50783</c:v>
                </c:pt>
                <c:pt idx="2122">
                  <c:v>31877</c:v>
                </c:pt>
                <c:pt idx="2123">
                  <c:v>63292</c:v>
                </c:pt>
                <c:pt idx="2124">
                  <c:v>58183</c:v>
                </c:pt>
                <c:pt idx="2125">
                  <c:v>30692</c:v>
                </c:pt>
                <c:pt idx="2126">
                  <c:v>32762</c:v>
                </c:pt>
                <c:pt idx="2127">
                  <c:v>39758</c:v>
                </c:pt>
                <c:pt idx="2128">
                  <c:v>37531</c:v>
                </c:pt>
                <c:pt idx="2129">
                  <c:v>42478</c:v>
                </c:pt>
                <c:pt idx="2130">
                  <c:v>34384</c:v>
                </c:pt>
                <c:pt idx="2131">
                  <c:v>40171</c:v>
                </c:pt>
                <c:pt idx="2132">
                  <c:v>48839</c:v>
                </c:pt>
                <c:pt idx="2133">
                  <c:v>53409</c:v>
                </c:pt>
                <c:pt idx="2134">
                  <c:v>47666</c:v>
                </c:pt>
                <c:pt idx="2135">
                  <c:v>58099</c:v>
                </c:pt>
                <c:pt idx="2136">
                  <c:v>56037</c:v>
                </c:pt>
                <c:pt idx="2137">
                  <c:v>57825</c:v>
                </c:pt>
                <c:pt idx="2138">
                  <c:v>45823</c:v>
                </c:pt>
                <c:pt idx="2139">
                  <c:v>75466</c:v>
                </c:pt>
                <c:pt idx="2140">
                  <c:v>49460</c:v>
                </c:pt>
                <c:pt idx="2141">
                  <c:v>56529</c:v>
                </c:pt>
                <c:pt idx="2142">
                  <c:v>49040</c:v>
                </c:pt>
                <c:pt idx="2143">
                  <c:v>65781</c:v>
                </c:pt>
                <c:pt idx="2144">
                  <c:v>44879</c:v>
                </c:pt>
                <c:pt idx="2145">
                  <c:v>57579</c:v>
                </c:pt>
                <c:pt idx="2146">
                  <c:v>54932</c:v>
                </c:pt>
                <c:pt idx="2147">
                  <c:v>43188</c:v>
                </c:pt>
                <c:pt idx="2148">
                  <c:v>32832</c:v>
                </c:pt>
                <c:pt idx="2149">
                  <c:v>73581</c:v>
                </c:pt>
                <c:pt idx="2150">
                  <c:v>76324</c:v>
                </c:pt>
                <c:pt idx="2151">
                  <c:v>57036</c:v>
                </c:pt>
                <c:pt idx="2152">
                  <c:v>48404</c:v>
                </c:pt>
                <c:pt idx="2153">
                  <c:v>52061</c:v>
                </c:pt>
                <c:pt idx="2154">
                  <c:v>59480</c:v>
                </c:pt>
                <c:pt idx="2155">
                  <c:v>45657</c:v>
                </c:pt>
                <c:pt idx="2156">
                  <c:v>28638</c:v>
                </c:pt>
                <c:pt idx="2157">
                  <c:v>40475</c:v>
                </c:pt>
                <c:pt idx="2158">
                  <c:v>50864</c:v>
                </c:pt>
                <c:pt idx="2159">
                  <c:v>50032</c:v>
                </c:pt>
                <c:pt idx="2160">
                  <c:v>55558</c:v>
                </c:pt>
                <c:pt idx="2161">
                  <c:v>28581</c:v>
                </c:pt>
                <c:pt idx="2162">
                  <c:v>37040</c:v>
                </c:pt>
                <c:pt idx="2163">
                  <c:v>44432</c:v>
                </c:pt>
                <c:pt idx="2164">
                  <c:v>39316</c:v>
                </c:pt>
                <c:pt idx="2165">
                  <c:v>54772</c:v>
                </c:pt>
                <c:pt idx="2166">
                  <c:v>41711</c:v>
                </c:pt>
                <c:pt idx="2167">
                  <c:v>26636</c:v>
                </c:pt>
                <c:pt idx="2168">
                  <c:v>32711</c:v>
                </c:pt>
                <c:pt idx="2169">
                  <c:v>64168</c:v>
                </c:pt>
                <c:pt idx="2170">
                  <c:v>54573</c:v>
                </c:pt>
                <c:pt idx="2171">
                  <c:v>52278</c:v>
                </c:pt>
                <c:pt idx="2172">
                  <c:v>53462</c:v>
                </c:pt>
                <c:pt idx="2173">
                  <c:v>34092</c:v>
                </c:pt>
                <c:pt idx="2174">
                  <c:v>41957</c:v>
                </c:pt>
                <c:pt idx="2175">
                  <c:v>32348</c:v>
                </c:pt>
                <c:pt idx="2176">
                  <c:v>56363</c:v>
                </c:pt>
                <c:pt idx="2177">
                  <c:v>35743</c:v>
                </c:pt>
                <c:pt idx="2178">
                  <c:v>48488</c:v>
                </c:pt>
                <c:pt idx="2179">
                  <c:v>51483</c:v>
                </c:pt>
                <c:pt idx="2180">
                  <c:v>53788</c:v>
                </c:pt>
                <c:pt idx="2181">
                  <c:v>48539</c:v>
                </c:pt>
                <c:pt idx="2182">
                  <c:v>50723</c:v>
                </c:pt>
                <c:pt idx="2183">
                  <c:v>44212</c:v>
                </c:pt>
                <c:pt idx="2184">
                  <c:v>50524</c:v>
                </c:pt>
                <c:pt idx="2185">
                  <c:v>44555</c:v>
                </c:pt>
                <c:pt idx="2186">
                  <c:v>52670</c:v>
                </c:pt>
                <c:pt idx="2187">
                  <c:v>55610</c:v>
                </c:pt>
                <c:pt idx="2188">
                  <c:v>68605</c:v>
                </c:pt>
                <c:pt idx="2189">
                  <c:v>33821</c:v>
                </c:pt>
                <c:pt idx="2190">
                  <c:v>41141</c:v>
                </c:pt>
                <c:pt idx="2191">
                  <c:v>48140</c:v>
                </c:pt>
                <c:pt idx="2192">
                  <c:v>41437</c:v>
                </c:pt>
                <c:pt idx="2193">
                  <c:v>50703</c:v>
                </c:pt>
                <c:pt idx="2194">
                  <c:v>34780</c:v>
                </c:pt>
                <c:pt idx="2195">
                  <c:v>39267</c:v>
                </c:pt>
                <c:pt idx="2196">
                  <c:v>48730</c:v>
                </c:pt>
                <c:pt idx="2197">
                  <c:v>49256</c:v>
                </c:pt>
                <c:pt idx="2198">
                  <c:v>74715</c:v>
                </c:pt>
                <c:pt idx="2199">
                  <c:v>64230</c:v>
                </c:pt>
                <c:pt idx="2200">
                  <c:v>63584</c:v>
                </c:pt>
                <c:pt idx="2201">
                  <c:v>53872</c:v>
                </c:pt>
                <c:pt idx="2202">
                  <c:v>38037</c:v>
                </c:pt>
                <c:pt idx="2203">
                  <c:v>51076</c:v>
                </c:pt>
                <c:pt idx="2204">
                  <c:v>34407</c:v>
                </c:pt>
                <c:pt idx="2205">
                  <c:v>34798</c:v>
                </c:pt>
                <c:pt idx="2206">
                  <c:v>51703</c:v>
                </c:pt>
                <c:pt idx="2207">
                  <c:v>39769</c:v>
                </c:pt>
                <c:pt idx="2208">
                  <c:v>35367</c:v>
                </c:pt>
                <c:pt idx="2209">
                  <c:v>54824</c:v>
                </c:pt>
                <c:pt idx="2210">
                  <c:v>53101</c:v>
                </c:pt>
                <c:pt idx="2211">
                  <c:v>34188</c:v>
                </c:pt>
                <c:pt idx="2212">
                  <c:v>43856</c:v>
                </c:pt>
                <c:pt idx="2213">
                  <c:v>61752</c:v>
                </c:pt>
                <c:pt idx="2214">
                  <c:v>34561</c:v>
                </c:pt>
                <c:pt idx="2215">
                  <c:v>41807</c:v>
                </c:pt>
                <c:pt idx="2216">
                  <c:v>52257</c:v>
                </c:pt>
                <c:pt idx="2217">
                  <c:v>57204</c:v>
                </c:pt>
                <c:pt idx="2218">
                  <c:v>40001</c:v>
                </c:pt>
                <c:pt idx="2219">
                  <c:v>66493</c:v>
                </c:pt>
                <c:pt idx="2220">
                  <c:v>30291</c:v>
                </c:pt>
                <c:pt idx="2221">
                  <c:v>51860</c:v>
                </c:pt>
                <c:pt idx="2222">
                  <c:v>41995</c:v>
                </c:pt>
                <c:pt idx="2223">
                  <c:v>39218</c:v>
                </c:pt>
                <c:pt idx="2224">
                  <c:v>39125</c:v>
                </c:pt>
                <c:pt idx="2225">
                  <c:v>47801</c:v>
                </c:pt>
                <c:pt idx="2226">
                  <c:v>45422</c:v>
                </c:pt>
                <c:pt idx="2227">
                  <c:v>41752</c:v>
                </c:pt>
                <c:pt idx="2228">
                  <c:v>56676</c:v>
                </c:pt>
                <c:pt idx="2229">
                  <c:v>64415</c:v>
                </c:pt>
                <c:pt idx="2230">
                  <c:v>33605</c:v>
                </c:pt>
                <c:pt idx="2231">
                  <c:v>41766</c:v>
                </c:pt>
                <c:pt idx="2232">
                  <c:v>38478</c:v>
                </c:pt>
                <c:pt idx="2233">
                  <c:v>28065</c:v>
                </c:pt>
                <c:pt idx="2234">
                  <c:v>41607</c:v>
                </c:pt>
                <c:pt idx="2235">
                  <c:v>53078</c:v>
                </c:pt>
                <c:pt idx="2236">
                  <c:v>43386</c:v>
                </c:pt>
                <c:pt idx="2237">
                  <c:v>74189</c:v>
                </c:pt>
                <c:pt idx="2238">
                  <c:v>59027</c:v>
                </c:pt>
                <c:pt idx="2239">
                  <c:v>35772</c:v>
                </c:pt>
                <c:pt idx="2240">
                  <c:v>41894</c:v>
                </c:pt>
                <c:pt idx="2241">
                  <c:v>40936</c:v>
                </c:pt>
                <c:pt idx="2242">
                  <c:v>30050</c:v>
                </c:pt>
                <c:pt idx="2243">
                  <c:v>42839</c:v>
                </c:pt>
                <c:pt idx="2244">
                  <c:v>56829</c:v>
                </c:pt>
                <c:pt idx="2245">
                  <c:v>62238</c:v>
                </c:pt>
                <c:pt idx="2246">
                  <c:v>58864</c:v>
                </c:pt>
                <c:pt idx="2247">
                  <c:v>33074</c:v>
                </c:pt>
                <c:pt idx="2248">
                  <c:v>60821</c:v>
                </c:pt>
                <c:pt idx="2249">
                  <c:v>45433</c:v>
                </c:pt>
                <c:pt idx="2250">
                  <c:v>40273</c:v>
                </c:pt>
                <c:pt idx="2251">
                  <c:v>48358</c:v>
                </c:pt>
                <c:pt idx="2252">
                  <c:v>71178</c:v>
                </c:pt>
                <c:pt idx="2253">
                  <c:v>51608</c:v>
                </c:pt>
                <c:pt idx="2254">
                  <c:v>65317</c:v>
                </c:pt>
                <c:pt idx="2255">
                  <c:v>69868</c:v>
                </c:pt>
                <c:pt idx="2256">
                  <c:v>46037</c:v>
                </c:pt>
                <c:pt idx="2257">
                  <c:v>35448</c:v>
                </c:pt>
                <c:pt idx="2258">
                  <c:v>64894</c:v>
                </c:pt>
                <c:pt idx="2259">
                  <c:v>54208</c:v>
                </c:pt>
                <c:pt idx="2260">
                  <c:v>35477</c:v>
                </c:pt>
                <c:pt idx="2261">
                  <c:v>56152</c:v>
                </c:pt>
                <c:pt idx="2262">
                  <c:v>35179</c:v>
                </c:pt>
                <c:pt idx="2263">
                  <c:v>42276</c:v>
                </c:pt>
                <c:pt idx="2264">
                  <c:v>41106</c:v>
                </c:pt>
                <c:pt idx="2265">
                  <c:v>40939</c:v>
                </c:pt>
                <c:pt idx="2266">
                  <c:v>43016</c:v>
                </c:pt>
                <c:pt idx="2267">
                  <c:v>37610</c:v>
                </c:pt>
                <c:pt idx="2268">
                  <c:v>76878</c:v>
                </c:pt>
                <c:pt idx="2269">
                  <c:v>40134</c:v>
                </c:pt>
                <c:pt idx="2270">
                  <c:v>33298</c:v>
                </c:pt>
                <c:pt idx="2271">
                  <c:v>34438</c:v>
                </c:pt>
                <c:pt idx="2272">
                  <c:v>39887</c:v>
                </c:pt>
                <c:pt idx="2273">
                  <c:v>50531</c:v>
                </c:pt>
                <c:pt idx="2274">
                  <c:v>33220</c:v>
                </c:pt>
                <c:pt idx="2275">
                  <c:v>55242</c:v>
                </c:pt>
                <c:pt idx="2276">
                  <c:v>38396</c:v>
                </c:pt>
                <c:pt idx="2277">
                  <c:v>67603</c:v>
                </c:pt>
                <c:pt idx="2278">
                  <c:v>43485</c:v>
                </c:pt>
                <c:pt idx="2279">
                  <c:v>50816</c:v>
                </c:pt>
                <c:pt idx="2280">
                  <c:v>41671</c:v>
                </c:pt>
                <c:pt idx="2281">
                  <c:v>61055</c:v>
                </c:pt>
                <c:pt idx="2282">
                  <c:v>38319</c:v>
                </c:pt>
                <c:pt idx="2283">
                  <c:v>49094</c:v>
                </c:pt>
                <c:pt idx="2284">
                  <c:v>55855</c:v>
                </c:pt>
                <c:pt idx="2285">
                  <c:v>55767</c:v>
                </c:pt>
                <c:pt idx="2286">
                  <c:v>38687</c:v>
                </c:pt>
                <c:pt idx="2287">
                  <c:v>51338</c:v>
                </c:pt>
                <c:pt idx="2288">
                  <c:v>48676</c:v>
                </c:pt>
                <c:pt idx="2289">
                  <c:v>50277</c:v>
                </c:pt>
                <c:pt idx="2290">
                  <c:v>30630</c:v>
                </c:pt>
                <c:pt idx="2291">
                  <c:v>41023</c:v>
                </c:pt>
                <c:pt idx="2292">
                  <c:v>42994</c:v>
                </c:pt>
                <c:pt idx="2293">
                  <c:v>43461</c:v>
                </c:pt>
                <c:pt idx="2294">
                  <c:v>42418</c:v>
                </c:pt>
                <c:pt idx="2295">
                  <c:v>43629</c:v>
                </c:pt>
                <c:pt idx="2296">
                  <c:v>61010</c:v>
                </c:pt>
                <c:pt idx="2297">
                  <c:v>37919</c:v>
                </c:pt>
                <c:pt idx="2298">
                  <c:v>30056</c:v>
                </c:pt>
                <c:pt idx="2299">
                  <c:v>36116</c:v>
                </c:pt>
                <c:pt idx="2300">
                  <c:v>46919</c:v>
                </c:pt>
                <c:pt idx="2301">
                  <c:v>47602</c:v>
                </c:pt>
                <c:pt idx="2302">
                  <c:v>53379</c:v>
                </c:pt>
                <c:pt idx="2303">
                  <c:v>36625</c:v>
                </c:pt>
                <c:pt idx="2304">
                  <c:v>48985</c:v>
                </c:pt>
                <c:pt idx="2305">
                  <c:v>42920</c:v>
                </c:pt>
                <c:pt idx="2306">
                  <c:v>46511</c:v>
                </c:pt>
                <c:pt idx="2307">
                  <c:v>31096</c:v>
                </c:pt>
                <c:pt idx="2308">
                  <c:v>60157</c:v>
                </c:pt>
                <c:pt idx="2309">
                  <c:v>54803</c:v>
                </c:pt>
                <c:pt idx="2310">
                  <c:v>58785</c:v>
                </c:pt>
                <c:pt idx="2311">
                  <c:v>42574</c:v>
                </c:pt>
                <c:pt idx="2312">
                  <c:v>50230</c:v>
                </c:pt>
                <c:pt idx="2313">
                  <c:v>49107</c:v>
                </c:pt>
                <c:pt idx="2314">
                  <c:v>40605</c:v>
                </c:pt>
                <c:pt idx="2315">
                  <c:v>50510</c:v>
                </c:pt>
                <c:pt idx="2316">
                  <c:v>30011</c:v>
                </c:pt>
                <c:pt idx="2317">
                  <c:v>69618</c:v>
                </c:pt>
                <c:pt idx="2318">
                  <c:v>44479</c:v>
                </c:pt>
                <c:pt idx="2319">
                  <c:v>31065</c:v>
                </c:pt>
                <c:pt idx="2320">
                  <c:v>48272</c:v>
                </c:pt>
                <c:pt idx="2321">
                  <c:v>57396</c:v>
                </c:pt>
                <c:pt idx="2322">
                  <c:v>36624</c:v>
                </c:pt>
                <c:pt idx="2323">
                  <c:v>49131</c:v>
                </c:pt>
                <c:pt idx="2324">
                  <c:v>58927</c:v>
                </c:pt>
                <c:pt idx="2325">
                  <c:v>52415</c:v>
                </c:pt>
                <c:pt idx="2326">
                  <c:v>43183</c:v>
                </c:pt>
                <c:pt idx="2327">
                  <c:v>42029</c:v>
                </c:pt>
                <c:pt idx="2328">
                  <c:v>48700</c:v>
                </c:pt>
                <c:pt idx="2329">
                  <c:v>50587</c:v>
                </c:pt>
                <c:pt idx="2330">
                  <c:v>41632</c:v>
                </c:pt>
                <c:pt idx="2331">
                  <c:v>35632</c:v>
                </c:pt>
                <c:pt idx="2332">
                  <c:v>77392</c:v>
                </c:pt>
                <c:pt idx="2333">
                  <c:v>45282</c:v>
                </c:pt>
                <c:pt idx="2334">
                  <c:v>42227</c:v>
                </c:pt>
                <c:pt idx="2335">
                  <c:v>43532</c:v>
                </c:pt>
                <c:pt idx="2336">
                  <c:v>60959</c:v>
                </c:pt>
                <c:pt idx="2337">
                  <c:v>55209</c:v>
                </c:pt>
                <c:pt idx="2338">
                  <c:v>50659</c:v>
                </c:pt>
                <c:pt idx="2339">
                  <c:v>42521</c:v>
                </c:pt>
                <c:pt idx="2340">
                  <c:v>45215</c:v>
                </c:pt>
                <c:pt idx="2341">
                  <c:v>55527</c:v>
                </c:pt>
                <c:pt idx="2342">
                  <c:v>54570</c:v>
                </c:pt>
                <c:pt idx="2343">
                  <c:v>49936</c:v>
                </c:pt>
                <c:pt idx="2344">
                  <c:v>57087</c:v>
                </c:pt>
                <c:pt idx="2345">
                  <c:v>47226</c:v>
                </c:pt>
                <c:pt idx="2346">
                  <c:v>46121</c:v>
                </c:pt>
                <c:pt idx="2347">
                  <c:v>49776</c:v>
                </c:pt>
                <c:pt idx="2348">
                  <c:v>56452</c:v>
                </c:pt>
                <c:pt idx="2349">
                  <c:v>71365</c:v>
                </c:pt>
                <c:pt idx="2350">
                  <c:v>45088</c:v>
                </c:pt>
                <c:pt idx="2351">
                  <c:v>63040</c:v>
                </c:pt>
                <c:pt idx="2352">
                  <c:v>64575</c:v>
                </c:pt>
                <c:pt idx="2353">
                  <c:v>52715</c:v>
                </c:pt>
                <c:pt idx="2354">
                  <c:v>55293</c:v>
                </c:pt>
                <c:pt idx="2355">
                  <c:v>44054</c:v>
                </c:pt>
                <c:pt idx="2356">
                  <c:v>31310</c:v>
                </c:pt>
                <c:pt idx="2357">
                  <c:v>51035</c:v>
                </c:pt>
                <c:pt idx="2358">
                  <c:v>57985</c:v>
                </c:pt>
                <c:pt idx="2359">
                  <c:v>51435</c:v>
                </c:pt>
                <c:pt idx="2360">
                  <c:v>41143</c:v>
                </c:pt>
                <c:pt idx="2361">
                  <c:v>34023</c:v>
                </c:pt>
                <c:pt idx="2362">
                  <c:v>55154</c:v>
                </c:pt>
                <c:pt idx="2363">
                  <c:v>49006</c:v>
                </c:pt>
                <c:pt idx="2364">
                  <c:v>61579</c:v>
                </c:pt>
                <c:pt idx="2365">
                  <c:v>30430</c:v>
                </c:pt>
                <c:pt idx="2366">
                  <c:v>62186</c:v>
                </c:pt>
                <c:pt idx="2367">
                  <c:v>46102</c:v>
                </c:pt>
                <c:pt idx="2368">
                  <c:v>69288</c:v>
                </c:pt>
                <c:pt idx="2369">
                  <c:v>42751</c:v>
                </c:pt>
                <c:pt idx="2370">
                  <c:v>43158</c:v>
                </c:pt>
                <c:pt idx="2371">
                  <c:v>45018</c:v>
                </c:pt>
                <c:pt idx="2372">
                  <c:v>55526</c:v>
                </c:pt>
                <c:pt idx="2373">
                  <c:v>43589</c:v>
                </c:pt>
                <c:pt idx="2374">
                  <c:v>35231</c:v>
                </c:pt>
                <c:pt idx="2375">
                  <c:v>48503</c:v>
                </c:pt>
                <c:pt idx="2376">
                  <c:v>31121</c:v>
                </c:pt>
                <c:pt idx="2377">
                  <c:v>69526</c:v>
                </c:pt>
                <c:pt idx="2378">
                  <c:v>22474</c:v>
                </c:pt>
                <c:pt idx="2379">
                  <c:v>43252</c:v>
                </c:pt>
                <c:pt idx="2380">
                  <c:v>36605</c:v>
                </c:pt>
                <c:pt idx="2381">
                  <c:v>49375</c:v>
                </c:pt>
                <c:pt idx="2382">
                  <c:v>33538</c:v>
                </c:pt>
                <c:pt idx="2383">
                  <c:v>32236</c:v>
                </c:pt>
                <c:pt idx="2384">
                  <c:v>52200</c:v>
                </c:pt>
                <c:pt idx="2385">
                  <c:v>32651</c:v>
                </c:pt>
                <c:pt idx="2386">
                  <c:v>40140</c:v>
                </c:pt>
                <c:pt idx="2387">
                  <c:v>44545</c:v>
                </c:pt>
                <c:pt idx="2388">
                  <c:v>50525</c:v>
                </c:pt>
                <c:pt idx="2389">
                  <c:v>36680</c:v>
                </c:pt>
                <c:pt idx="2390">
                  <c:v>38856</c:v>
                </c:pt>
                <c:pt idx="2391">
                  <c:v>45732</c:v>
                </c:pt>
                <c:pt idx="2392">
                  <c:v>52463</c:v>
                </c:pt>
                <c:pt idx="2393">
                  <c:v>58319</c:v>
                </c:pt>
                <c:pt idx="2394">
                  <c:v>52978</c:v>
                </c:pt>
                <c:pt idx="2395">
                  <c:v>27807</c:v>
                </c:pt>
                <c:pt idx="2396">
                  <c:v>41378</c:v>
                </c:pt>
                <c:pt idx="2397">
                  <c:v>31071</c:v>
                </c:pt>
                <c:pt idx="2398">
                  <c:v>57778</c:v>
                </c:pt>
                <c:pt idx="2399">
                  <c:v>31416</c:v>
                </c:pt>
                <c:pt idx="2400">
                  <c:v>29328</c:v>
                </c:pt>
                <c:pt idx="2401">
                  <c:v>65862</c:v>
                </c:pt>
                <c:pt idx="2402">
                  <c:v>43731</c:v>
                </c:pt>
                <c:pt idx="2403">
                  <c:v>37595</c:v>
                </c:pt>
                <c:pt idx="2404">
                  <c:v>48122</c:v>
                </c:pt>
                <c:pt idx="2405">
                  <c:v>43637</c:v>
                </c:pt>
                <c:pt idx="2406">
                  <c:v>42860</c:v>
                </c:pt>
                <c:pt idx="2407">
                  <c:v>52300</c:v>
                </c:pt>
                <c:pt idx="2408">
                  <c:v>61308</c:v>
                </c:pt>
                <c:pt idx="2409">
                  <c:v>57436</c:v>
                </c:pt>
                <c:pt idx="2410">
                  <c:v>30228</c:v>
                </c:pt>
                <c:pt idx="2411">
                  <c:v>47935</c:v>
                </c:pt>
                <c:pt idx="2412">
                  <c:v>42016</c:v>
                </c:pt>
                <c:pt idx="2413">
                  <c:v>27405</c:v>
                </c:pt>
                <c:pt idx="2414">
                  <c:v>43634</c:v>
                </c:pt>
                <c:pt idx="2415">
                  <c:v>37182</c:v>
                </c:pt>
                <c:pt idx="2416">
                  <c:v>48526</c:v>
                </c:pt>
                <c:pt idx="2417">
                  <c:v>40310</c:v>
                </c:pt>
                <c:pt idx="2418">
                  <c:v>32619</c:v>
                </c:pt>
                <c:pt idx="2419">
                  <c:v>42277</c:v>
                </c:pt>
                <c:pt idx="2420">
                  <c:v>47424</c:v>
                </c:pt>
                <c:pt idx="2421">
                  <c:v>53276</c:v>
                </c:pt>
                <c:pt idx="2422">
                  <c:v>51141</c:v>
                </c:pt>
                <c:pt idx="2423">
                  <c:v>42690</c:v>
                </c:pt>
                <c:pt idx="2424">
                  <c:v>55403</c:v>
                </c:pt>
                <c:pt idx="2425">
                  <c:v>61592</c:v>
                </c:pt>
                <c:pt idx="2426">
                  <c:v>55996</c:v>
                </c:pt>
                <c:pt idx="2427">
                  <c:v>42663</c:v>
                </c:pt>
                <c:pt idx="2428">
                  <c:v>37389</c:v>
                </c:pt>
                <c:pt idx="2429">
                  <c:v>41294</c:v>
                </c:pt>
                <c:pt idx="2430">
                  <c:v>39094</c:v>
                </c:pt>
                <c:pt idx="2431">
                  <c:v>45761</c:v>
                </c:pt>
                <c:pt idx="2432">
                  <c:v>32604</c:v>
                </c:pt>
                <c:pt idx="2433">
                  <c:v>47068</c:v>
                </c:pt>
                <c:pt idx="2434">
                  <c:v>59822</c:v>
                </c:pt>
                <c:pt idx="2435">
                  <c:v>45676</c:v>
                </c:pt>
                <c:pt idx="2436">
                  <c:v>48169</c:v>
                </c:pt>
                <c:pt idx="2437">
                  <c:v>53633</c:v>
                </c:pt>
                <c:pt idx="2438">
                  <c:v>61493</c:v>
                </c:pt>
                <c:pt idx="2439">
                  <c:v>57515</c:v>
                </c:pt>
                <c:pt idx="2440">
                  <c:v>66668</c:v>
                </c:pt>
                <c:pt idx="2441">
                  <c:v>42136</c:v>
                </c:pt>
                <c:pt idx="2442">
                  <c:v>39905</c:v>
                </c:pt>
                <c:pt idx="2443">
                  <c:v>36746</c:v>
                </c:pt>
                <c:pt idx="2444">
                  <c:v>59210</c:v>
                </c:pt>
                <c:pt idx="2445">
                  <c:v>63151</c:v>
                </c:pt>
                <c:pt idx="2446">
                  <c:v>56555</c:v>
                </c:pt>
                <c:pt idx="2447">
                  <c:v>39285</c:v>
                </c:pt>
                <c:pt idx="2448">
                  <c:v>35757</c:v>
                </c:pt>
                <c:pt idx="2449">
                  <c:v>38292</c:v>
                </c:pt>
                <c:pt idx="2450">
                  <c:v>61575</c:v>
                </c:pt>
                <c:pt idx="2451">
                  <c:v>31746</c:v>
                </c:pt>
                <c:pt idx="2452">
                  <c:v>46377</c:v>
                </c:pt>
                <c:pt idx="2453">
                  <c:v>33672</c:v>
                </c:pt>
                <c:pt idx="2454">
                  <c:v>54218</c:v>
                </c:pt>
                <c:pt idx="2455">
                  <c:v>46275</c:v>
                </c:pt>
                <c:pt idx="2456">
                  <c:v>30734</c:v>
                </c:pt>
                <c:pt idx="2457">
                  <c:v>42141</c:v>
                </c:pt>
                <c:pt idx="2458">
                  <c:v>54182</c:v>
                </c:pt>
                <c:pt idx="2459">
                  <c:v>55831</c:v>
                </c:pt>
                <c:pt idx="2460">
                  <c:v>39461</c:v>
                </c:pt>
                <c:pt idx="2461">
                  <c:v>51875</c:v>
                </c:pt>
                <c:pt idx="2462">
                  <c:v>52856</c:v>
                </c:pt>
                <c:pt idx="2463">
                  <c:v>41885</c:v>
                </c:pt>
                <c:pt idx="2464">
                  <c:v>70123</c:v>
                </c:pt>
                <c:pt idx="2465">
                  <c:v>56655</c:v>
                </c:pt>
                <c:pt idx="2466">
                  <c:v>37519</c:v>
                </c:pt>
                <c:pt idx="2467">
                  <c:v>36798</c:v>
                </c:pt>
                <c:pt idx="2468">
                  <c:v>38356</c:v>
                </c:pt>
                <c:pt idx="2469">
                  <c:v>36526</c:v>
                </c:pt>
                <c:pt idx="2470">
                  <c:v>45228</c:v>
                </c:pt>
                <c:pt idx="2471">
                  <c:v>43885</c:v>
                </c:pt>
                <c:pt idx="2472">
                  <c:v>53976</c:v>
                </c:pt>
                <c:pt idx="2473">
                  <c:v>43481</c:v>
                </c:pt>
                <c:pt idx="2474">
                  <c:v>45772</c:v>
                </c:pt>
                <c:pt idx="2475">
                  <c:v>49930</c:v>
                </c:pt>
                <c:pt idx="2476">
                  <c:v>36212</c:v>
                </c:pt>
                <c:pt idx="2477">
                  <c:v>44061</c:v>
                </c:pt>
                <c:pt idx="2478">
                  <c:v>55792</c:v>
                </c:pt>
                <c:pt idx="2479">
                  <c:v>49146</c:v>
                </c:pt>
                <c:pt idx="2480">
                  <c:v>38318</c:v>
                </c:pt>
                <c:pt idx="2481">
                  <c:v>50182</c:v>
                </c:pt>
                <c:pt idx="2482">
                  <c:v>63889</c:v>
                </c:pt>
                <c:pt idx="2483">
                  <c:v>47560</c:v>
                </c:pt>
                <c:pt idx="2484">
                  <c:v>39298</c:v>
                </c:pt>
                <c:pt idx="2485">
                  <c:v>39814</c:v>
                </c:pt>
                <c:pt idx="2486">
                  <c:v>40745</c:v>
                </c:pt>
                <c:pt idx="2487">
                  <c:v>44670</c:v>
                </c:pt>
                <c:pt idx="2488">
                  <c:v>37680</c:v>
                </c:pt>
                <c:pt idx="2489">
                  <c:v>38674</c:v>
                </c:pt>
                <c:pt idx="2490">
                  <c:v>62100</c:v>
                </c:pt>
                <c:pt idx="2491">
                  <c:v>41551</c:v>
                </c:pt>
                <c:pt idx="2492">
                  <c:v>39076</c:v>
                </c:pt>
                <c:pt idx="2493">
                  <c:v>35806</c:v>
                </c:pt>
                <c:pt idx="2494">
                  <c:v>43691</c:v>
                </c:pt>
                <c:pt idx="2495">
                  <c:v>52740</c:v>
                </c:pt>
                <c:pt idx="2496">
                  <c:v>39740</c:v>
                </c:pt>
                <c:pt idx="2497">
                  <c:v>31440</c:v>
                </c:pt>
                <c:pt idx="2498">
                  <c:v>46302</c:v>
                </c:pt>
                <c:pt idx="2499">
                  <c:v>45477</c:v>
                </c:pt>
                <c:pt idx="2500">
                  <c:v>40054</c:v>
                </c:pt>
                <c:pt idx="2501">
                  <c:v>33973</c:v>
                </c:pt>
                <c:pt idx="2502">
                  <c:v>37785</c:v>
                </c:pt>
                <c:pt idx="2503">
                  <c:v>55133</c:v>
                </c:pt>
                <c:pt idx="2504">
                  <c:v>50153</c:v>
                </c:pt>
                <c:pt idx="2505">
                  <c:v>37876</c:v>
                </c:pt>
                <c:pt idx="2506">
                  <c:v>50488</c:v>
                </c:pt>
                <c:pt idx="2507">
                  <c:v>45696</c:v>
                </c:pt>
                <c:pt idx="2508">
                  <c:v>55779</c:v>
                </c:pt>
                <c:pt idx="2509">
                  <c:v>46257</c:v>
                </c:pt>
                <c:pt idx="2510">
                  <c:v>55292</c:v>
                </c:pt>
                <c:pt idx="2511">
                  <c:v>41085</c:v>
                </c:pt>
                <c:pt idx="2512">
                  <c:v>40021</c:v>
                </c:pt>
                <c:pt idx="2513">
                  <c:v>58591</c:v>
                </c:pt>
                <c:pt idx="2514">
                  <c:v>34833</c:v>
                </c:pt>
                <c:pt idx="2515">
                  <c:v>26198</c:v>
                </c:pt>
                <c:pt idx="2516">
                  <c:v>51902</c:v>
                </c:pt>
                <c:pt idx="2517">
                  <c:v>57411</c:v>
                </c:pt>
                <c:pt idx="2518">
                  <c:v>54991</c:v>
                </c:pt>
                <c:pt idx="2519">
                  <c:v>55421</c:v>
                </c:pt>
                <c:pt idx="2520">
                  <c:v>40408</c:v>
                </c:pt>
                <c:pt idx="2521">
                  <c:v>62016</c:v>
                </c:pt>
                <c:pt idx="2522">
                  <c:v>45586</c:v>
                </c:pt>
                <c:pt idx="2523">
                  <c:v>33635</c:v>
                </c:pt>
                <c:pt idx="2524">
                  <c:v>41578</c:v>
                </c:pt>
                <c:pt idx="2525">
                  <c:v>38599</c:v>
                </c:pt>
                <c:pt idx="2526">
                  <c:v>66594</c:v>
                </c:pt>
                <c:pt idx="2527">
                  <c:v>48211</c:v>
                </c:pt>
                <c:pt idx="2528">
                  <c:v>65390</c:v>
                </c:pt>
                <c:pt idx="2529">
                  <c:v>23012</c:v>
                </c:pt>
                <c:pt idx="2530">
                  <c:v>60706</c:v>
                </c:pt>
                <c:pt idx="2531">
                  <c:v>61740</c:v>
                </c:pt>
                <c:pt idx="2532">
                  <c:v>57183</c:v>
                </c:pt>
                <c:pt idx="2533">
                  <c:v>32786</c:v>
                </c:pt>
                <c:pt idx="2534">
                  <c:v>35575</c:v>
                </c:pt>
                <c:pt idx="2535">
                  <c:v>43454</c:v>
                </c:pt>
                <c:pt idx="2536">
                  <c:v>45012</c:v>
                </c:pt>
                <c:pt idx="2537">
                  <c:v>46329</c:v>
                </c:pt>
                <c:pt idx="2538">
                  <c:v>45738</c:v>
                </c:pt>
                <c:pt idx="2539">
                  <c:v>53307</c:v>
                </c:pt>
                <c:pt idx="2540">
                  <c:v>49384</c:v>
                </c:pt>
                <c:pt idx="2541">
                  <c:v>56771</c:v>
                </c:pt>
                <c:pt idx="2542">
                  <c:v>35975</c:v>
                </c:pt>
                <c:pt idx="2543">
                  <c:v>35223</c:v>
                </c:pt>
                <c:pt idx="2544">
                  <c:v>44329</c:v>
                </c:pt>
                <c:pt idx="2545">
                  <c:v>36181</c:v>
                </c:pt>
                <c:pt idx="2546">
                  <c:v>60115</c:v>
                </c:pt>
                <c:pt idx="2547">
                  <c:v>34378</c:v>
                </c:pt>
                <c:pt idx="2548">
                  <c:v>47611</c:v>
                </c:pt>
                <c:pt idx="2549">
                  <c:v>51253</c:v>
                </c:pt>
                <c:pt idx="2550">
                  <c:v>27424</c:v>
                </c:pt>
                <c:pt idx="2551">
                  <c:v>28948</c:v>
                </c:pt>
                <c:pt idx="2552">
                  <c:v>33454</c:v>
                </c:pt>
                <c:pt idx="2553">
                  <c:v>23946</c:v>
                </c:pt>
                <c:pt idx="2554">
                  <c:v>35347</c:v>
                </c:pt>
                <c:pt idx="2555">
                  <c:v>28589</c:v>
                </c:pt>
                <c:pt idx="2556">
                  <c:v>33694</c:v>
                </c:pt>
                <c:pt idx="2557">
                  <c:v>23633</c:v>
                </c:pt>
                <c:pt idx="2558">
                  <c:v>49479</c:v>
                </c:pt>
                <c:pt idx="2559">
                  <c:v>48529</c:v>
                </c:pt>
                <c:pt idx="2560">
                  <c:v>47866</c:v>
                </c:pt>
                <c:pt idx="2561">
                  <c:v>40621</c:v>
                </c:pt>
                <c:pt idx="2562">
                  <c:v>42417</c:v>
                </c:pt>
                <c:pt idx="2563">
                  <c:v>46189</c:v>
                </c:pt>
                <c:pt idx="2564">
                  <c:v>34372</c:v>
                </c:pt>
                <c:pt idx="2565">
                  <c:v>76667</c:v>
                </c:pt>
                <c:pt idx="2566">
                  <c:v>29814</c:v>
                </c:pt>
                <c:pt idx="2567">
                  <c:v>39741</c:v>
                </c:pt>
                <c:pt idx="2568">
                  <c:v>60164</c:v>
                </c:pt>
                <c:pt idx="2569">
                  <c:v>75727</c:v>
                </c:pt>
                <c:pt idx="2570">
                  <c:v>46898</c:v>
                </c:pt>
                <c:pt idx="2571">
                  <c:v>31429</c:v>
                </c:pt>
                <c:pt idx="2572">
                  <c:v>31756</c:v>
                </c:pt>
                <c:pt idx="2573">
                  <c:v>53191</c:v>
                </c:pt>
                <c:pt idx="2574">
                  <c:v>35175</c:v>
                </c:pt>
                <c:pt idx="2575">
                  <c:v>54930</c:v>
                </c:pt>
                <c:pt idx="2576">
                  <c:v>41317</c:v>
                </c:pt>
                <c:pt idx="2577">
                  <c:v>34339</c:v>
                </c:pt>
                <c:pt idx="2578">
                  <c:v>46153</c:v>
                </c:pt>
                <c:pt idx="2579">
                  <c:v>45782</c:v>
                </c:pt>
                <c:pt idx="2580">
                  <c:v>32845</c:v>
                </c:pt>
                <c:pt idx="2581">
                  <c:v>41138</c:v>
                </c:pt>
                <c:pt idx="2582">
                  <c:v>39305</c:v>
                </c:pt>
                <c:pt idx="2583">
                  <c:v>50924</c:v>
                </c:pt>
                <c:pt idx="2584">
                  <c:v>45829</c:v>
                </c:pt>
                <c:pt idx="2585">
                  <c:v>54903</c:v>
                </c:pt>
                <c:pt idx="2586">
                  <c:v>33410</c:v>
                </c:pt>
                <c:pt idx="2587">
                  <c:v>47395</c:v>
                </c:pt>
                <c:pt idx="2588">
                  <c:v>34622</c:v>
                </c:pt>
                <c:pt idx="2589">
                  <c:v>37747</c:v>
                </c:pt>
                <c:pt idx="2590">
                  <c:v>38868</c:v>
                </c:pt>
                <c:pt idx="2591">
                  <c:v>31596</c:v>
                </c:pt>
                <c:pt idx="2592">
                  <c:v>45103</c:v>
                </c:pt>
                <c:pt idx="2593">
                  <c:v>40195</c:v>
                </c:pt>
                <c:pt idx="2594">
                  <c:v>63500</c:v>
                </c:pt>
                <c:pt idx="2595">
                  <c:v>46759</c:v>
                </c:pt>
                <c:pt idx="2596">
                  <c:v>48823</c:v>
                </c:pt>
                <c:pt idx="2597">
                  <c:v>38676</c:v>
                </c:pt>
                <c:pt idx="2598">
                  <c:v>49308</c:v>
                </c:pt>
                <c:pt idx="2599">
                  <c:v>35523</c:v>
                </c:pt>
                <c:pt idx="2600">
                  <c:v>57868</c:v>
                </c:pt>
                <c:pt idx="2601">
                  <c:v>71587</c:v>
                </c:pt>
                <c:pt idx="2602">
                  <c:v>47039</c:v>
                </c:pt>
                <c:pt idx="2603">
                  <c:v>49621</c:v>
                </c:pt>
                <c:pt idx="2604">
                  <c:v>33437</c:v>
                </c:pt>
                <c:pt idx="2605">
                  <c:v>45322</c:v>
                </c:pt>
                <c:pt idx="2606">
                  <c:v>43180</c:v>
                </c:pt>
                <c:pt idx="2607">
                  <c:v>41337</c:v>
                </c:pt>
                <c:pt idx="2608">
                  <c:v>56052</c:v>
                </c:pt>
                <c:pt idx="2609">
                  <c:v>42623</c:v>
                </c:pt>
                <c:pt idx="2610">
                  <c:v>38944</c:v>
                </c:pt>
                <c:pt idx="2611">
                  <c:v>44975</c:v>
                </c:pt>
                <c:pt idx="2612">
                  <c:v>48149</c:v>
                </c:pt>
                <c:pt idx="2613">
                  <c:v>76296</c:v>
                </c:pt>
                <c:pt idx="2614">
                  <c:v>53516</c:v>
                </c:pt>
                <c:pt idx="2615">
                  <c:v>59122</c:v>
                </c:pt>
                <c:pt idx="2616">
                  <c:v>37519</c:v>
                </c:pt>
                <c:pt idx="2617">
                  <c:v>39852</c:v>
                </c:pt>
                <c:pt idx="2618">
                  <c:v>60212</c:v>
                </c:pt>
                <c:pt idx="2619">
                  <c:v>48074</c:v>
                </c:pt>
                <c:pt idx="2620">
                  <c:v>54724</c:v>
                </c:pt>
                <c:pt idx="2621">
                  <c:v>38463</c:v>
                </c:pt>
                <c:pt idx="2622">
                  <c:v>32154</c:v>
                </c:pt>
                <c:pt idx="2623">
                  <c:v>53420</c:v>
                </c:pt>
                <c:pt idx="2624">
                  <c:v>37124</c:v>
                </c:pt>
                <c:pt idx="2625">
                  <c:v>57209</c:v>
                </c:pt>
                <c:pt idx="2626">
                  <c:v>38104</c:v>
                </c:pt>
                <c:pt idx="2627">
                  <c:v>38217</c:v>
                </c:pt>
                <c:pt idx="2628">
                  <c:v>35979</c:v>
                </c:pt>
                <c:pt idx="2629">
                  <c:v>49982</c:v>
                </c:pt>
                <c:pt idx="2630">
                  <c:v>49032</c:v>
                </c:pt>
                <c:pt idx="2631">
                  <c:v>67350</c:v>
                </c:pt>
                <c:pt idx="2632">
                  <c:v>24866</c:v>
                </c:pt>
                <c:pt idx="2633">
                  <c:v>35383</c:v>
                </c:pt>
                <c:pt idx="2634">
                  <c:v>59481</c:v>
                </c:pt>
                <c:pt idx="2635">
                  <c:v>27900</c:v>
                </c:pt>
                <c:pt idx="2636">
                  <c:v>46164</c:v>
                </c:pt>
                <c:pt idx="2637">
                  <c:v>49050</c:v>
                </c:pt>
                <c:pt idx="2638">
                  <c:v>41881</c:v>
                </c:pt>
                <c:pt idx="2639">
                  <c:v>41096</c:v>
                </c:pt>
                <c:pt idx="2640">
                  <c:v>40932</c:v>
                </c:pt>
                <c:pt idx="2641">
                  <c:v>44794</c:v>
                </c:pt>
                <c:pt idx="2642">
                  <c:v>56626</c:v>
                </c:pt>
                <c:pt idx="2643">
                  <c:v>47389</c:v>
                </c:pt>
                <c:pt idx="2644">
                  <c:v>39127</c:v>
                </c:pt>
                <c:pt idx="2645">
                  <c:v>43642</c:v>
                </c:pt>
                <c:pt idx="2646">
                  <c:v>49139</c:v>
                </c:pt>
                <c:pt idx="2647">
                  <c:v>46296</c:v>
                </c:pt>
                <c:pt idx="2648">
                  <c:v>39515</c:v>
                </c:pt>
                <c:pt idx="2649">
                  <c:v>38410</c:v>
                </c:pt>
                <c:pt idx="2650">
                  <c:v>57374</c:v>
                </c:pt>
                <c:pt idx="2651">
                  <c:v>57769</c:v>
                </c:pt>
                <c:pt idx="2652">
                  <c:v>37232</c:v>
                </c:pt>
                <c:pt idx="2653">
                  <c:v>39129</c:v>
                </c:pt>
                <c:pt idx="2654">
                  <c:v>30714</c:v>
                </c:pt>
                <c:pt idx="2655">
                  <c:v>46578</c:v>
                </c:pt>
                <c:pt idx="2656">
                  <c:v>34672</c:v>
                </c:pt>
                <c:pt idx="2657">
                  <c:v>57496</c:v>
                </c:pt>
                <c:pt idx="2658">
                  <c:v>53555</c:v>
                </c:pt>
                <c:pt idx="2659">
                  <c:v>63583</c:v>
                </c:pt>
                <c:pt idx="2660">
                  <c:v>38871</c:v>
                </c:pt>
                <c:pt idx="2661">
                  <c:v>36625</c:v>
                </c:pt>
                <c:pt idx="2662">
                  <c:v>59002</c:v>
                </c:pt>
                <c:pt idx="2663">
                  <c:v>45015</c:v>
                </c:pt>
                <c:pt idx="2664">
                  <c:v>58631</c:v>
                </c:pt>
                <c:pt idx="2665">
                  <c:v>66697</c:v>
                </c:pt>
                <c:pt idx="2666">
                  <c:v>51789</c:v>
                </c:pt>
                <c:pt idx="2667">
                  <c:v>49279</c:v>
                </c:pt>
                <c:pt idx="2668">
                  <c:v>66491</c:v>
                </c:pt>
                <c:pt idx="2669">
                  <c:v>29954</c:v>
                </c:pt>
                <c:pt idx="2670">
                  <c:v>42030</c:v>
                </c:pt>
                <c:pt idx="2671">
                  <c:v>40691</c:v>
                </c:pt>
                <c:pt idx="2672">
                  <c:v>53106</c:v>
                </c:pt>
                <c:pt idx="2673">
                  <c:v>41043</c:v>
                </c:pt>
                <c:pt idx="2674">
                  <c:v>54767</c:v>
                </c:pt>
                <c:pt idx="2675">
                  <c:v>41780</c:v>
                </c:pt>
                <c:pt idx="2676">
                  <c:v>50421</c:v>
                </c:pt>
                <c:pt idx="2677">
                  <c:v>34613</c:v>
                </c:pt>
                <c:pt idx="2678">
                  <c:v>36564</c:v>
                </c:pt>
                <c:pt idx="2679">
                  <c:v>23296</c:v>
                </c:pt>
                <c:pt idx="2680">
                  <c:v>41749</c:v>
                </c:pt>
                <c:pt idx="2681">
                  <c:v>59904</c:v>
                </c:pt>
                <c:pt idx="2682">
                  <c:v>38225</c:v>
                </c:pt>
                <c:pt idx="2683">
                  <c:v>42545</c:v>
                </c:pt>
                <c:pt idx="2684">
                  <c:v>30726</c:v>
                </c:pt>
                <c:pt idx="2685">
                  <c:v>37662</c:v>
                </c:pt>
                <c:pt idx="2686">
                  <c:v>54290</c:v>
                </c:pt>
                <c:pt idx="2687">
                  <c:v>49629</c:v>
                </c:pt>
                <c:pt idx="2688">
                  <c:v>65091</c:v>
                </c:pt>
                <c:pt idx="2689">
                  <c:v>51069</c:v>
                </c:pt>
                <c:pt idx="2690">
                  <c:v>32933</c:v>
                </c:pt>
                <c:pt idx="2691">
                  <c:v>46803</c:v>
                </c:pt>
                <c:pt idx="2692">
                  <c:v>70344</c:v>
                </c:pt>
                <c:pt idx="2693">
                  <c:v>34405</c:v>
                </c:pt>
                <c:pt idx="2694">
                  <c:v>65617</c:v>
                </c:pt>
                <c:pt idx="2695">
                  <c:v>32195</c:v>
                </c:pt>
                <c:pt idx="2696">
                  <c:v>39378</c:v>
                </c:pt>
                <c:pt idx="2697">
                  <c:v>47772</c:v>
                </c:pt>
                <c:pt idx="2698">
                  <c:v>31596</c:v>
                </c:pt>
                <c:pt idx="2699">
                  <c:v>55624</c:v>
                </c:pt>
                <c:pt idx="2700">
                  <c:v>44362</c:v>
                </c:pt>
                <c:pt idx="2701">
                  <c:v>31663</c:v>
                </c:pt>
                <c:pt idx="2702">
                  <c:v>58947</c:v>
                </c:pt>
                <c:pt idx="2703">
                  <c:v>36751</c:v>
                </c:pt>
                <c:pt idx="2704">
                  <c:v>36296</c:v>
                </c:pt>
                <c:pt idx="2705">
                  <c:v>50909</c:v>
                </c:pt>
                <c:pt idx="2706">
                  <c:v>44147</c:v>
                </c:pt>
                <c:pt idx="2707">
                  <c:v>28770</c:v>
                </c:pt>
                <c:pt idx="2708">
                  <c:v>36387</c:v>
                </c:pt>
                <c:pt idx="2709">
                  <c:v>32202</c:v>
                </c:pt>
                <c:pt idx="2710">
                  <c:v>33643</c:v>
                </c:pt>
                <c:pt idx="2711">
                  <c:v>41800</c:v>
                </c:pt>
                <c:pt idx="2712">
                  <c:v>38288</c:v>
                </c:pt>
                <c:pt idx="2713">
                  <c:v>58098</c:v>
                </c:pt>
                <c:pt idx="2714">
                  <c:v>79058</c:v>
                </c:pt>
                <c:pt idx="2715">
                  <c:v>43180</c:v>
                </c:pt>
                <c:pt idx="2716">
                  <c:v>39006</c:v>
                </c:pt>
                <c:pt idx="2717">
                  <c:v>44501</c:v>
                </c:pt>
                <c:pt idx="2718">
                  <c:v>52060</c:v>
                </c:pt>
                <c:pt idx="2719">
                  <c:v>55488</c:v>
                </c:pt>
                <c:pt idx="2720">
                  <c:v>40308</c:v>
                </c:pt>
                <c:pt idx="2721">
                  <c:v>64413</c:v>
                </c:pt>
                <c:pt idx="2722">
                  <c:v>69133</c:v>
                </c:pt>
                <c:pt idx="2723">
                  <c:v>31681</c:v>
                </c:pt>
                <c:pt idx="2724">
                  <c:v>55702</c:v>
                </c:pt>
                <c:pt idx="2725">
                  <c:v>44675</c:v>
                </c:pt>
                <c:pt idx="2726">
                  <c:v>31866</c:v>
                </c:pt>
                <c:pt idx="2727">
                  <c:v>52037</c:v>
                </c:pt>
                <c:pt idx="2728">
                  <c:v>45103</c:v>
                </c:pt>
                <c:pt idx="2729">
                  <c:v>45405</c:v>
                </c:pt>
                <c:pt idx="2730">
                  <c:v>29388</c:v>
                </c:pt>
                <c:pt idx="2731">
                  <c:v>40195</c:v>
                </c:pt>
                <c:pt idx="2732">
                  <c:v>75670</c:v>
                </c:pt>
                <c:pt idx="2733">
                  <c:v>36977</c:v>
                </c:pt>
                <c:pt idx="2734">
                  <c:v>46085</c:v>
                </c:pt>
                <c:pt idx="2735">
                  <c:v>31291</c:v>
                </c:pt>
                <c:pt idx="2736">
                  <c:v>35849</c:v>
                </c:pt>
                <c:pt idx="2737">
                  <c:v>36270</c:v>
                </c:pt>
                <c:pt idx="2738">
                  <c:v>29737</c:v>
                </c:pt>
                <c:pt idx="2739">
                  <c:v>45494</c:v>
                </c:pt>
                <c:pt idx="2740">
                  <c:v>36755</c:v>
                </c:pt>
                <c:pt idx="2741">
                  <c:v>39408</c:v>
                </c:pt>
                <c:pt idx="2742">
                  <c:v>44118</c:v>
                </c:pt>
                <c:pt idx="2743">
                  <c:v>33389</c:v>
                </c:pt>
                <c:pt idx="2744">
                  <c:v>31649</c:v>
                </c:pt>
                <c:pt idx="2745">
                  <c:v>40878</c:v>
                </c:pt>
                <c:pt idx="2746">
                  <c:v>39073</c:v>
                </c:pt>
                <c:pt idx="2747">
                  <c:v>56380</c:v>
                </c:pt>
                <c:pt idx="2748">
                  <c:v>36739</c:v>
                </c:pt>
                <c:pt idx="2749">
                  <c:v>38731</c:v>
                </c:pt>
                <c:pt idx="2750">
                  <c:v>61704</c:v>
                </c:pt>
                <c:pt idx="2751">
                  <c:v>41915</c:v>
                </c:pt>
                <c:pt idx="2752">
                  <c:v>32927</c:v>
                </c:pt>
                <c:pt idx="2753">
                  <c:v>47488</c:v>
                </c:pt>
                <c:pt idx="2754">
                  <c:v>53720</c:v>
                </c:pt>
                <c:pt idx="2755">
                  <c:v>63188</c:v>
                </c:pt>
                <c:pt idx="2756">
                  <c:v>40594</c:v>
                </c:pt>
                <c:pt idx="2757">
                  <c:v>40173</c:v>
                </c:pt>
                <c:pt idx="2758">
                  <c:v>48159</c:v>
                </c:pt>
                <c:pt idx="2759">
                  <c:v>39889</c:v>
                </c:pt>
                <c:pt idx="2760">
                  <c:v>49538</c:v>
                </c:pt>
                <c:pt idx="2761">
                  <c:v>38213</c:v>
                </c:pt>
                <c:pt idx="2762">
                  <c:v>77878</c:v>
                </c:pt>
                <c:pt idx="2763">
                  <c:v>46292</c:v>
                </c:pt>
                <c:pt idx="2764">
                  <c:v>40369</c:v>
                </c:pt>
                <c:pt idx="2765">
                  <c:v>48026</c:v>
                </c:pt>
                <c:pt idx="2766">
                  <c:v>56726</c:v>
                </c:pt>
                <c:pt idx="2767">
                  <c:v>33466</c:v>
                </c:pt>
                <c:pt idx="2768">
                  <c:v>47568</c:v>
                </c:pt>
                <c:pt idx="2769">
                  <c:v>45501</c:v>
                </c:pt>
                <c:pt idx="2770">
                  <c:v>43067</c:v>
                </c:pt>
                <c:pt idx="2771">
                  <c:v>48405</c:v>
                </c:pt>
                <c:pt idx="2772">
                  <c:v>34008</c:v>
                </c:pt>
                <c:pt idx="2773">
                  <c:v>53371</c:v>
                </c:pt>
                <c:pt idx="2774">
                  <c:v>73148</c:v>
                </c:pt>
                <c:pt idx="2775">
                  <c:v>32497</c:v>
                </c:pt>
                <c:pt idx="2776">
                  <c:v>35188</c:v>
                </c:pt>
                <c:pt idx="2777">
                  <c:v>29231</c:v>
                </c:pt>
                <c:pt idx="2778">
                  <c:v>47818</c:v>
                </c:pt>
                <c:pt idx="2779">
                  <c:v>46475</c:v>
                </c:pt>
                <c:pt idx="2780">
                  <c:v>51529</c:v>
                </c:pt>
                <c:pt idx="2781">
                  <c:v>48116</c:v>
                </c:pt>
                <c:pt idx="2782">
                  <c:v>51328</c:v>
                </c:pt>
                <c:pt idx="2783">
                  <c:v>38198</c:v>
                </c:pt>
                <c:pt idx="2784">
                  <c:v>30252</c:v>
                </c:pt>
                <c:pt idx="2785">
                  <c:v>53680</c:v>
                </c:pt>
                <c:pt idx="2786">
                  <c:v>38398</c:v>
                </c:pt>
                <c:pt idx="2787">
                  <c:v>49514</c:v>
                </c:pt>
                <c:pt idx="2788">
                  <c:v>37673</c:v>
                </c:pt>
                <c:pt idx="2789">
                  <c:v>69915</c:v>
                </c:pt>
                <c:pt idx="2790">
                  <c:v>36489</c:v>
                </c:pt>
                <c:pt idx="2791">
                  <c:v>61634</c:v>
                </c:pt>
                <c:pt idx="2792">
                  <c:v>35625</c:v>
                </c:pt>
                <c:pt idx="2793">
                  <c:v>24167</c:v>
                </c:pt>
                <c:pt idx="2794">
                  <c:v>44135</c:v>
                </c:pt>
                <c:pt idx="2795">
                  <c:v>36461</c:v>
                </c:pt>
                <c:pt idx="2796">
                  <c:v>42604</c:v>
                </c:pt>
                <c:pt idx="2797">
                  <c:v>40574</c:v>
                </c:pt>
                <c:pt idx="2798">
                  <c:v>42717</c:v>
                </c:pt>
                <c:pt idx="2799">
                  <c:v>41982</c:v>
                </c:pt>
                <c:pt idx="2800">
                  <c:v>46737</c:v>
                </c:pt>
                <c:pt idx="2801">
                  <c:v>71594</c:v>
                </c:pt>
                <c:pt idx="2802">
                  <c:v>55989</c:v>
                </c:pt>
                <c:pt idx="2803">
                  <c:v>61179</c:v>
                </c:pt>
                <c:pt idx="2804">
                  <c:v>45872</c:v>
                </c:pt>
                <c:pt idx="2805">
                  <c:v>43750</c:v>
                </c:pt>
                <c:pt idx="2806">
                  <c:v>33673</c:v>
                </c:pt>
                <c:pt idx="2807">
                  <c:v>42748</c:v>
                </c:pt>
                <c:pt idx="2808">
                  <c:v>49193</c:v>
                </c:pt>
                <c:pt idx="2809">
                  <c:v>31928</c:v>
                </c:pt>
                <c:pt idx="2810">
                  <c:v>39424</c:v>
                </c:pt>
                <c:pt idx="2811">
                  <c:v>36121</c:v>
                </c:pt>
                <c:pt idx="2812">
                  <c:v>65406</c:v>
                </c:pt>
                <c:pt idx="2813">
                  <c:v>50870</c:v>
                </c:pt>
                <c:pt idx="2814">
                  <c:v>28754</c:v>
                </c:pt>
                <c:pt idx="2815">
                  <c:v>52920</c:v>
                </c:pt>
                <c:pt idx="2816">
                  <c:v>48973</c:v>
                </c:pt>
                <c:pt idx="2817">
                  <c:v>31746</c:v>
                </c:pt>
                <c:pt idx="2818">
                  <c:v>38538</c:v>
                </c:pt>
                <c:pt idx="2819">
                  <c:v>35540</c:v>
                </c:pt>
                <c:pt idx="2820">
                  <c:v>37109</c:v>
                </c:pt>
                <c:pt idx="2821">
                  <c:v>38784</c:v>
                </c:pt>
                <c:pt idx="2822">
                  <c:v>38436</c:v>
                </c:pt>
                <c:pt idx="2823">
                  <c:v>51492</c:v>
                </c:pt>
                <c:pt idx="2824">
                  <c:v>29550</c:v>
                </c:pt>
                <c:pt idx="2825">
                  <c:v>41774</c:v>
                </c:pt>
                <c:pt idx="2826">
                  <c:v>39889</c:v>
                </c:pt>
                <c:pt idx="2827">
                  <c:v>55934</c:v>
                </c:pt>
                <c:pt idx="2828">
                  <c:v>45241</c:v>
                </c:pt>
                <c:pt idx="2829">
                  <c:v>44005</c:v>
                </c:pt>
                <c:pt idx="2830">
                  <c:v>29618</c:v>
                </c:pt>
                <c:pt idx="2831">
                  <c:v>50940</c:v>
                </c:pt>
                <c:pt idx="2832">
                  <c:v>44806</c:v>
                </c:pt>
                <c:pt idx="2833">
                  <c:v>70164</c:v>
                </c:pt>
                <c:pt idx="2834">
                  <c:v>41564</c:v>
                </c:pt>
                <c:pt idx="2835">
                  <c:v>42261</c:v>
                </c:pt>
                <c:pt idx="2836">
                  <c:v>32473</c:v>
                </c:pt>
                <c:pt idx="2837">
                  <c:v>49648</c:v>
                </c:pt>
                <c:pt idx="2838">
                  <c:v>38997</c:v>
                </c:pt>
                <c:pt idx="2839">
                  <c:v>44174</c:v>
                </c:pt>
                <c:pt idx="2840">
                  <c:v>35809</c:v>
                </c:pt>
                <c:pt idx="2841">
                  <c:v>54443</c:v>
                </c:pt>
                <c:pt idx="2842">
                  <c:v>56961</c:v>
                </c:pt>
                <c:pt idx="2843">
                  <c:v>47512</c:v>
                </c:pt>
                <c:pt idx="2844">
                  <c:v>39180</c:v>
                </c:pt>
                <c:pt idx="2845">
                  <c:v>51706</c:v>
                </c:pt>
                <c:pt idx="2846">
                  <c:v>69030</c:v>
                </c:pt>
                <c:pt idx="2847">
                  <c:v>45880</c:v>
                </c:pt>
                <c:pt idx="2848">
                  <c:v>29148</c:v>
                </c:pt>
                <c:pt idx="2849">
                  <c:v>43196</c:v>
                </c:pt>
                <c:pt idx="2850">
                  <c:v>53781</c:v>
                </c:pt>
                <c:pt idx="2851">
                  <c:v>40269</c:v>
                </c:pt>
                <c:pt idx="2852">
                  <c:v>32773</c:v>
                </c:pt>
                <c:pt idx="2853">
                  <c:v>26684</c:v>
                </c:pt>
                <c:pt idx="2854">
                  <c:v>43479</c:v>
                </c:pt>
                <c:pt idx="2855">
                  <c:v>44050</c:v>
                </c:pt>
                <c:pt idx="2856">
                  <c:v>54681</c:v>
                </c:pt>
                <c:pt idx="2857">
                  <c:v>51183</c:v>
                </c:pt>
                <c:pt idx="2858">
                  <c:v>55857</c:v>
                </c:pt>
                <c:pt idx="2859">
                  <c:v>35920</c:v>
                </c:pt>
                <c:pt idx="2860">
                  <c:v>41618</c:v>
                </c:pt>
                <c:pt idx="2861">
                  <c:v>41754</c:v>
                </c:pt>
                <c:pt idx="2862">
                  <c:v>40070</c:v>
                </c:pt>
                <c:pt idx="2863">
                  <c:v>31319</c:v>
                </c:pt>
                <c:pt idx="2864">
                  <c:v>26923</c:v>
                </c:pt>
                <c:pt idx="2865">
                  <c:v>59442</c:v>
                </c:pt>
                <c:pt idx="2866">
                  <c:v>47072</c:v>
                </c:pt>
                <c:pt idx="2867">
                  <c:v>43067</c:v>
                </c:pt>
                <c:pt idx="2868">
                  <c:v>44146</c:v>
                </c:pt>
                <c:pt idx="2869">
                  <c:v>45108</c:v>
                </c:pt>
                <c:pt idx="2870">
                  <c:v>56138</c:v>
                </c:pt>
                <c:pt idx="2871">
                  <c:v>37702</c:v>
                </c:pt>
                <c:pt idx="2872">
                  <c:v>36002</c:v>
                </c:pt>
                <c:pt idx="2873">
                  <c:v>60731</c:v>
                </c:pt>
                <c:pt idx="2874">
                  <c:v>45733</c:v>
                </c:pt>
                <c:pt idx="2875">
                  <c:v>52398</c:v>
                </c:pt>
                <c:pt idx="2876">
                  <c:v>71004</c:v>
                </c:pt>
                <c:pt idx="2877">
                  <c:v>55575</c:v>
                </c:pt>
                <c:pt idx="2878">
                  <c:v>33142</c:v>
                </c:pt>
                <c:pt idx="2879">
                  <c:v>44789</c:v>
                </c:pt>
                <c:pt idx="2880">
                  <c:v>40399</c:v>
                </c:pt>
                <c:pt idx="2881">
                  <c:v>40107</c:v>
                </c:pt>
                <c:pt idx="2882">
                  <c:v>35916</c:v>
                </c:pt>
                <c:pt idx="2883">
                  <c:v>34613</c:v>
                </c:pt>
                <c:pt idx="2884">
                  <c:v>37954</c:v>
                </c:pt>
                <c:pt idx="2885">
                  <c:v>76152</c:v>
                </c:pt>
                <c:pt idx="2886">
                  <c:v>35079</c:v>
                </c:pt>
                <c:pt idx="2887">
                  <c:v>61332</c:v>
                </c:pt>
                <c:pt idx="2888">
                  <c:v>43600</c:v>
                </c:pt>
                <c:pt idx="2889">
                  <c:v>69222</c:v>
                </c:pt>
                <c:pt idx="2890">
                  <c:v>55539</c:v>
                </c:pt>
                <c:pt idx="2891">
                  <c:v>36361</c:v>
                </c:pt>
                <c:pt idx="2892">
                  <c:v>47832</c:v>
                </c:pt>
                <c:pt idx="2893">
                  <c:v>54717</c:v>
                </c:pt>
                <c:pt idx="2894">
                  <c:v>30739</c:v>
                </c:pt>
                <c:pt idx="2895">
                  <c:v>55331</c:v>
                </c:pt>
                <c:pt idx="2896">
                  <c:v>34670</c:v>
                </c:pt>
                <c:pt idx="2897">
                  <c:v>46648</c:v>
                </c:pt>
                <c:pt idx="2898">
                  <c:v>57818</c:v>
                </c:pt>
                <c:pt idx="2899">
                  <c:v>65169</c:v>
                </c:pt>
                <c:pt idx="2900">
                  <c:v>39338</c:v>
                </c:pt>
                <c:pt idx="2901">
                  <c:v>41400</c:v>
                </c:pt>
                <c:pt idx="2902">
                  <c:v>41142</c:v>
                </c:pt>
                <c:pt idx="2903">
                  <c:v>33291</c:v>
                </c:pt>
                <c:pt idx="2904">
                  <c:v>62702</c:v>
                </c:pt>
                <c:pt idx="2905">
                  <c:v>33132</c:v>
                </c:pt>
                <c:pt idx="2906">
                  <c:v>44508</c:v>
                </c:pt>
                <c:pt idx="2907">
                  <c:v>40192</c:v>
                </c:pt>
                <c:pt idx="2908">
                  <c:v>53553</c:v>
                </c:pt>
                <c:pt idx="2909">
                  <c:v>39112</c:v>
                </c:pt>
                <c:pt idx="2910">
                  <c:v>42864</c:v>
                </c:pt>
                <c:pt idx="2911">
                  <c:v>54778</c:v>
                </c:pt>
                <c:pt idx="2912">
                  <c:v>35351</c:v>
                </c:pt>
                <c:pt idx="2913">
                  <c:v>43894</c:v>
                </c:pt>
                <c:pt idx="2914">
                  <c:v>50715</c:v>
                </c:pt>
                <c:pt idx="2915">
                  <c:v>44713</c:v>
                </c:pt>
                <c:pt idx="2916">
                  <c:v>31823</c:v>
                </c:pt>
                <c:pt idx="2917">
                  <c:v>46372</c:v>
                </c:pt>
                <c:pt idx="2918">
                  <c:v>38950</c:v>
                </c:pt>
                <c:pt idx="2919">
                  <c:v>50590</c:v>
                </c:pt>
                <c:pt idx="2920">
                  <c:v>35427</c:v>
                </c:pt>
                <c:pt idx="2921">
                  <c:v>48012</c:v>
                </c:pt>
                <c:pt idx="2922">
                  <c:v>44128</c:v>
                </c:pt>
                <c:pt idx="2923">
                  <c:v>53856</c:v>
                </c:pt>
                <c:pt idx="2924">
                  <c:v>35708</c:v>
                </c:pt>
                <c:pt idx="2925">
                  <c:v>50072</c:v>
                </c:pt>
                <c:pt idx="2926">
                  <c:v>62307</c:v>
                </c:pt>
                <c:pt idx="2927">
                  <c:v>39750</c:v>
                </c:pt>
                <c:pt idx="2928">
                  <c:v>36032</c:v>
                </c:pt>
                <c:pt idx="2929">
                  <c:v>41915</c:v>
                </c:pt>
                <c:pt idx="2930">
                  <c:v>57485</c:v>
                </c:pt>
                <c:pt idx="2931">
                  <c:v>50404</c:v>
                </c:pt>
                <c:pt idx="2932">
                  <c:v>46510</c:v>
                </c:pt>
                <c:pt idx="2933">
                  <c:v>50566</c:v>
                </c:pt>
                <c:pt idx="2934">
                  <c:v>31349</c:v>
                </c:pt>
                <c:pt idx="2935">
                  <c:v>45359</c:v>
                </c:pt>
                <c:pt idx="2936">
                  <c:v>41005</c:v>
                </c:pt>
                <c:pt idx="2937">
                  <c:v>33922</c:v>
                </c:pt>
                <c:pt idx="2938">
                  <c:v>53587</c:v>
                </c:pt>
                <c:pt idx="2939">
                  <c:v>41056</c:v>
                </c:pt>
                <c:pt idx="2940">
                  <c:v>38714</c:v>
                </c:pt>
                <c:pt idx="2941">
                  <c:v>42342</c:v>
                </c:pt>
                <c:pt idx="2942">
                  <c:v>53495</c:v>
                </c:pt>
                <c:pt idx="2943">
                  <c:v>47283</c:v>
                </c:pt>
                <c:pt idx="2944">
                  <c:v>51311</c:v>
                </c:pt>
                <c:pt idx="2945">
                  <c:v>37844</c:v>
                </c:pt>
                <c:pt idx="2946">
                  <c:v>44227</c:v>
                </c:pt>
                <c:pt idx="2947">
                  <c:v>55468</c:v>
                </c:pt>
                <c:pt idx="2948">
                  <c:v>51488</c:v>
                </c:pt>
                <c:pt idx="2949">
                  <c:v>53604</c:v>
                </c:pt>
                <c:pt idx="2950">
                  <c:v>51573</c:v>
                </c:pt>
                <c:pt idx="2951">
                  <c:v>51083</c:v>
                </c:pt>
                <c:pt idx="2952">
                  <c:v>55905</c:v>
                </c:pt>
                <c:pt idx="2953">
                  <c:v>51359</c:v>
                </c:pt>
                <c:pt idx="2954">
                  <c:v>42565</c:v>
                </c:pt>
                <c:pt idx="2955">
                  <c:v>29566</c:v>
                </c:pt>
                <c:pt idx="2956">
                  <c:v>52973</c:v>
                </c:pt>
                <c:pt idx="2957">
                  <c:v>35201</c:v>
                </c:pt>
                <c:pt idx="2958">
                  <c:v>45521</c:v>
                </c:pt>
                <c:pt idx="2959">
                  <c:v>42167</c:v>
                </c:pt>
                <c:pt idx="2960">
                  <c:v>57216</c:v>
                </c:pt>
                <c:pt idx="2961">
                  <c:v>63617</c:v>
                </c:pt>
                <c:pt idx="2962">
                  <c:v>49467</c:v>
                </c:pt>
                <c:pt idx="2963">
                  <c:v>40193</c:v>
                </c:pt>
                <c:pt idx="2964">
                  <c:v>38254</c:v>
                </c:pt>
                <c:pt idx="2965">
                  <c:v>30763</c:v>
                </c:pt>
                <c:pt idx="2966">
                  <c:v>50073</c:v>
                </c:pt>
                <c:pt idx="2967">
                  <c:v>56480</c:v>
                </c:pt>
                <c:pt idx="2968">
                  <c:v>31603</c:v>
                </c:pt>
                <c:pt idx="2969">
                  <c:v>48462</c:v>
                </c:pt>
                <c:pt idx="2970">
                  <c:v>45062</c:v>
                </c:pt>
                <c:pt idx="2971">
                  <c:v>41003</c:v>
                </c:pt>
                <c:pt idx="2972">
                  <c:v>47648</c:v>
                </c:pt>
                <c:pt idx="2973">
                  <c:v>48362</c:v>
                </c:pt>
                <c:pt idx="2974">
                  <c:v>45192</c:v>
                </c:pt>
                <c:pt idx="2975">
                  <c:v>57883</c:v>
                </c:pt>
                <c:pt idx="2976">
                  <c:v>47051</c:v>
                </c:pt>
                <c:pt idx="2977">
                  <c:v>49858</c:v>
                </c:pt>
                <c:pt idx="2978">
                  <c:v>44791</c:v>
                </c:pt>
                <c:pt idx="2979">
                  <c:v>37245</c:v>
                </c:pt>
                <c:pt idx="2980">
                  <c:v>40634</c:v>
                </c:pt>
                <c:pt idx="2981">
                  <c:v>47356</c:v>
                </c:pt>
                <c:pt idx="2982">
                  <c:v>41735</c:v>
                </c:pt>
                <c:pt idx="2983">
                  <c:v>53085</c:v>
                </c:pt>
                <c:pt idx="2984">
                  <c:v>40625</c:v>
                </c:pt>
                <c:pt idx="2985">
                  <c:v>54817</c:v>
                </c:pt>
                <c:pt idx="2986">
                  <c:v>47570</c:v>
                </c:pt>
                <c:pt idx="2987">
                  <c:v>46570</c:v>
                </c:pt>
                <c:pt idx="2988">
                  <c:v>47556</c:v>
                </c:pt>
                <c:pt idx="2989">
                  <c:v>59281</c:v>
                </c:pt>
                <c:pt idx="2990">
                  <c:v>52959</c:v>
                </c:pt>
                <c:pt idx="2991">
                  <c:v>34780</c:v>
                </c:pt>
                <c:pt idx="2992">
                  <c:v>43177</c:v>
                </c:pt>
                <c:pt idx="2993">
                  <c:v>46297</c:v>
                </c:pt>
                <c:pt idx="2994">
                  <c:v>47706</c:v>
                </c:pt>
                <c:pt idx="2995">
                  <c:v>48923</c:v>
                </c:pt>
                <c:pt idx="2996">
                  <c:v>42072</c:v>
                </c:pt>
                <c:pt idx="2997">
                  <c:v>38284</c:v>
                </c:pt>
                <c:pt idx="2998">
                  <c:v>47591</c:v>
                </c:pt>
                <c:pt idx="2999">
                  <c:v>53521</c:v>
                </c:pt>
                <c:pt idx="3000">
                  <c:v>51157</c:v>
                </c:pt>
                <c:pt idx="3001">
                  <c:v>54587</c:v>
                </c:pt>
                <c:pt idx="3002">
                  <c:v>41356</c:v>
                </c:pt>
                <c:pt idx="3003">
                  <c:v>32519</c:v>
                </c:pt>
                <c:pt idx="3004">
                  <c:v>55828</c:v>
                </c:pt>
                <c:pt idx="3005">
                  <c:v>41854</c:v>
                </c:pt>
                <c:pt idx="3006">
                  <c:v>51841</c:v>
                </c:pt>
                <c:pt idx="3007">
                  <c:v>42125</c:v>
                </c:pt>
                <c:pt idx="3008">
                  <c:v>71748</c:v>
                </c:pt>
                <c:pt idx="3009">
                  <c:v>22736</c:v>
                </c:pt>
                <c:pt idx="3010">
                  <c:v>48287</c:v>
                </c:pt>
                <c:pt idx="3011">
                  <c:v>36780</c:v>
                </c:pt>
                <c:pt idx="3012">
                  <c:v>27808</c:v>
                </c:pt>
                <c:pt idx="3013">
                  <c:v>47325</c:v>
                </c:pt>
                <c:pt idx="3014">
                  <c:v>47206</c:v>
                </c:pt>
                <c:pt idx="3015">
                  <c:v>54744</c:v>
                </c:pt>
                <c:pt idx="3016">
                  <c:v>56645</c:v>
                </c:pt>
                <c:pt idx="3017">
                  <c:v>49662</c:v>
                </c:pt>
                <c:pt idx="3018">
                  <c:v>45041</c:v>
                </c:pt>
                <c:pt idx="3019">
                  <c:v>53508</c:v>
                </c:pt>
                <c:pt idx="3020">
                  <c:v>47844</c:v>
                </c:pt>
                <c:pt idx="3021">
                  <c:v>49697</c:v>
                </c:pt>
                <c:pt idx="3022">
                  <c:v>54345</c:v>
                </c:pt>
                <c:pt idx="3023">
                  <c:v>35606</c:v>
                </c:pt>
                <c:pt idx="3024">
                  <c:v>44252</c:v>
                </c:pt>
                <c:pt idx="3025">
                  <c:v>32091</c:v>
                </c:pt>
                <c:pt idx="3026">
                  <c:v>41198</c:v>
                </c:pt>
                <c:pt idx="3027">
                  <c:v>33408</c:v>
                </c:pt>
                <c:pt idx="3028">
                  <c:v>42025</c:v>
                </c:pt>
                <c:pt idx="3029">
                  <c:v>46084</c:v>
                </c:pt>
                <c:pt idx="3030">
                  <c:v>45083</c:v>
                </c:pt>
                <c:pt idx="3031">
                  <c:v>45485</c:v>
                </c:pt>
                <c:pt idx="3032">
                  <c:v>28587</c:v>
                </c:pt>
                <c:pt idx="3033">
                  <c:v>32394</c:v>
                </c:pt>
                <c:pt idx="3034">
                  <c:v>33493</c:v>
                </c:pt>
                <c:pt idx="3035">
                  <c:v>42838</c:v>
                </c:pt>
                <c:pt idx="3036">
                  <c:v>62319</c:v>
                </c:pt>
                <c:pt idx="3037">
                  <c:v>48416</c:v>
                </c:pt>
                <c:pt idx="3038">
                  <c:v>36052</c:v>
                </c:pt>
                <c:pt idx="3039">
                  <c:v>44422</c:v>
                </c:pt>
                <c:pt idx="3040">
                  <c:v>52264</c:v>
                </c:pt>
                <c:pt idx="3041">
                  <c:v>48153</c:v>
                </c:pt>
                <c:pt idx="3042">
                  <c:v>43237</c:v>
                </c:pt>
                <c:pt idx="3043">
                  <c:v>30864</c:v>
                </c:pt>
                <c:pt idx="3044">
                  <c:v>43640</c:v>
                </c:pt>
                <c:pt idx="3045">
                  <c:v>43418</c:v>
                </c:pt>
                <c:pt idx="3046">
                  <c:v>42316</c:v>
                </c:pt>
                <c:pt idx="3047">
                  <c:v>50217</c:v>
                </c:pt>
                <c:pt idx="3048">
                  <c:v>48184</c:v>
                </c:pt>
                <c:pt idx="3049">
                  <c:v>43700</c:v>
                </c:pt>
                <c:pt idx="3050">
                  <c:v>60690</c:v>
                </c:pt>
                <c:pt idx="3051">
                  <c:v>36388</c:v>
                </c:pt>
                <c:pt idx="3052">
                  <c:v>46872</c:v>
                </c:pt>
                <c:pt idx="3053">
                  <c:v>32425</c:v>
                </c:pt>
                <c:pt idx="3054">
                  <c:v>43128</c:v>
                </c:pt>
                <c:pt idx="3055">
                  <c:v>44464</c:v>
                </c:pt>
                <c:pt idx="3056">
                  <c:v>39957</c:v>
                </c:pt>
                <c:pt idx="3057">
                  <c:v>53923</c:v>
                </c:pt>
                <c:pt idx="3058">
                  <c:v>45013</c:v>
                </c:pt>
                <c:pt idx="3059">
                  <c:v>36610</c:v>
                </c:pt>
                <c:pt idx="3060">
                  <c:v>36833</c:v>
                </c:pt>
                <c:pt idx="3061">
                  <c:v>49905</c:v>
                </c:pt>
                <c:pt idx="3062">
                  <c:v>52583</c:v>
                </c:pt>
                <c:pt idx="3063">
                  <c:v>34487</c:v>
                </c:pt>
                <c:pt idx="3064">
                  <c:v>37100</c:v>
                </c:pt>
                <c:pt idx="3065">
                  <c:v>69349</c:v>
                </c:pt>
                <c:pt idx="3066">
                  <c:v>55148</c:v>
                </c:pt>
                <c:pt idx="3067">
                  <c:v>59981</c:v>
                </c:pt>
                <c:pt idx="3068">
                  <c:v>36826</c:v>
                </c:pt>
                <c:pt idx="3069">
                  <c:v>36760</c:v>
                </c:pt>
                <c:pt idx="3070">
                  <c:v>54457</c:v>
                </c:pt>
                <c:pt idx="3071">
                  <c:v>75847</c:v>
                </c:pt>
                <c:pt idx="3072">
                  <c:v>48665</c:v>
                </c:pt>
                <c:pt idx="3073">
                  <c:v>57551</c:v>
                </c:pt>
                <c:pt idx="3074">
                  <c:v>51016</c:v>
                </c:pt>
                <c:pt idx="3075">
                  <c:v>51875</c:v>
                </c:pt>
                <c:pt idx="3076">
                  <c:v>50188</c:v>
                </c:pt>
                <c:pt idx="3077">
                  <c:v>50984</c:v>
                </c:pt>
                <c:pt idx="3078">
                  <c:v>46011</c:v>
                </c:pt>
                <c:pt idx="3079">
                  <c:v>36425</c:v>
                </c:pt>
                <c:pt idx="3080">
                  <c:v>72040</c:v>
                </c:pt>
                <c:pt idx="3081">
                  <c:v>35063</c:v>
                </c:pt>
                <c:pt idx="3082">
                  <c:v>34992</c:v>
                </c:pt>
                <c:pt idx="3083">
                  <c:v>42346</c:v>
                </c:pt>
                <c:pt idx="3084">
                  <c:v>32925</c:v>
                </c:pt>
                <c:pt idx="3085">
                  <c:v>34305</c:v>
                </c:pt>
                <c:pt idx="3086">
                  <c:v>45969</c:v>
                </c:pt>
                <c:pt idx="3087">
                  <c:v>33020</c:v>
                </c:pt>
                <c:pt idx="3088">
                  <c:v>51388</c:v>
                </c:pt>
                <c:pt idx="3089">
                  <c:v>55465</c:v>
                </c:pt>
                <c:pt idx="3090">
                  <c:v>56072</c:v>
                </c:pt>
                <c:pt idx="3091">
                  <c:v>47163</c:v>
                </c:pt>
                <c:pt idx="3092">
                  <c:v>37762</c:v>
                </c:pt>
                <c:pt idx="3093">
                  <c:v>27493</c:v>
                </c:pt>
                <c:pt idx="3094">
                  <c:v>30637</c:v>
                </c:pt>
                <c:pt idx="3095">
                  <c:v>52945</c:v>
                </c:pt>
                <c:pt idx="3096">
                  <c:v>51727</c:v>
                </c:pt>
                <c:pt idx="3097">
                  <c:v>63175</c:v>
                </c:pt>
                <c:pt idx="3098">
                  <c:v>43163</c:v>
                </c:pt>
                <c:pt idx="3099">
                  <c:v>59472</c:v>
                </c:pt>
                <c:pt idx="3100">
                  <c:v>46028</c:v>
                </c:pt>
                <c:pt idx="3101">
                  <c:v>35151</c:v>
                </c:pt>
                <c:pt idx="3102">
                  <c:v>68173</c:v>
                </c:pt>
                <c:pt idx="3103">
                  <c:v>37856</c:v>
                </c:pt>
                <c:pt idx="3104">
                  <c:v>62855</c:v>
                </c:pt>
                <c:pt idx="3105">
                  <c:v>45749</c:v>
                </c:pt>
                <c:pt idx="3106">
                  <c:v>42664</c:v>
                </c:pt>
                <c:pt idx="3107">
                  <c:v>52210</c:v>
                </c:pt>
                <c:pt idx="3108">
                  <c:v>23343</c:v>
                </c:pt>
                <c:pt idx="3109">
                  <c:v>47943</c:v>
                </c:pt>
                <c:pt idx="3110">
                  <c:v>58136</c:v>
                </c:pt>
                <c:pt idx="3111">
                  <c:v>52730</c:v>
                </c:pt>
                <c:pt idx="3112">
                  <c:v>56138</c:v>
                </c:pt>
                <c:pt idx="3113">
                  <c:v>38148</c:v>
                </c:pt>
                <c:pt idx="3114">
                  <c:v>50504</c:v>
                </c:pt>
                <c:pt idx="3115">
                  <c:v>62146</c:v>
                </c:pt>
                <c:pt idx="3116">
                  <c:v>33598</c:v>
                </c:pt>
                <c:pt idx="3117">
                  <c:v>80938</c:v>
                </c:pt>
                <c:pt idx="3118">
                  <c:v>59147</c:v>
                </c:pt>
                <c:pt idx="3119">
                  <c:v>47528</c:v>
                </c:pt>
                <c:pt idx="3120">
                  <c:v>40495</c:v>
                </c:pt>
                <c:pt idx="3121">
                  <c:v>38477</c:v>
                </c:pt>
                <c:pt idx="3122">
                  <c:v>59953</c:v>
                </c:pt>
                <c:pt idx="3123">
                  <c:v>56568</c:v>
                </c:pt>
                <c:pt idx="3124">
                  <c:v>47384</c:v>
                </c:pt>
                <c:pt idx="3125">
                  <c:v>44509</c:v>
                </c:pt>
                <c:pt idx="3126">
                  <c:v>64806</c:v>
                </c:pt>
                <c:pt idx="3127">
                  <c:v>48217</c:v>
                </c:pt>
                <c:pt idx="3128">
                  <c:v>36892</c:v>
                </c:pt>
                <c:pt idx="3129">
                  <c:v>44681</c:v>
                </c:pt>
                <c:pt idx="3130">
                  <c:v>41534</c:v>
                </c:pt>
                <c:pt idx="3131">
                  <c:v>46185</c:v>
                </c:pt>
                <c:pt idx="3132">
                  <c:v>38711</c:v>
                </c:pt>
                <c:pt idx="3133">
                  <c:v>37447</c:v>
                </c:pt>
                <c:pt idx="3134">
                  <c:v>37309</c:v>
                </c:pt>
                <c:pt idx="3135">
                  <c:v>30167</c:v>
                </c:pt>
                <c:pt idx="3136">
                  <c:v>59551</c:v>
                </c:pt>
                <c:pt idx="3137">
                  <c:v>36557</c:v>
                </c:pt>
                <c:pt idx="3138">
                  <c:v>46375</c:v>
                </c:pt>
                <c:pt idx="3139">
                  <c:v>50006</c:v>
                </c:pt>
                <c:pt idx="3140">
                  <c:v>37382</c:v>
                </c:pt>
                <c:pt idx="3141">
                  <c:v>46799</c:v>
                </c:pt>
                <c:pt idx="3142">
                  <c:v>51699</c:v>
                </c:pt>
                <c:pt idx="3143">
                  <c:v>63923</c:v>
                </c:pt>
                <c:pt idx="3144">
                  <c:v>34131</c:v>
                </c:pt>
                <c:pt idx="3145">
                  <c:v>56455</c:v>
                </c:pt>
                <c:pt idx="3146">
                  <c:v>63298</c:v>
                </c:pt>
                <c:pt idx="3147">
                  <c:v>50197</c:v>
                </c:pt>
                <c:pt idx="3148">
                  <c:v>47595</c:v>
                </c:pt>
                <c:pt idx="3149">
                  <c:v>47374</c:v>
                </c:pt>
                <c:pt idx="3150">
                  <c:v>34480</c:v>
                </c:pt>
                <c:pt idx="3151">
                  <c:v>28561</c:v>
                </c:pt>
                <c:pt idx="3152">
                  <c:v>37209</c:v>
                </c:pt>
                <c:pt idx="3153">
                  <c:v>45119</c:v>
                </c:pt>
                <c:pt idx="3154">
                  <c:v>85972</c:v>
                </c:pt>
                <c:pt idx="3155">
                  <c:v>30798</c:v>
                </c:pt>
                <c:pt idx="3156">
                  <c:v>33203</c:v>
                </c:pt>
                <c:pt idx="3157">
                  <c:v>36440</c:v>
                </c:pt>
                <c:pt idx="3158">
                  <c:v>70709</c:v>
                </c:pt>
                <c:pt idx="3159">
                  <c:v>35905</c:v>
                </c:pt>
                <c:pt idx="3160">
                  <c:v>40763</c:v>
                </c:pt>
                <c:pt idx="3161">
                  <c:v>44206</c:v>
                </c:pt>
                <c:pt idx="3162">
                  <c:v>52006</c:v>
                </c:pt>
                <c:pt idx="3163">
                  <c:v>41716</c:v>
                </c:pt>
                <c:pt idx="3164">
                  <c:v>33287</c:v>
                </c:pt>
                <c:pt idx="3165">
                  <c:v>44958</c:v>
                </c:pt>
                <c:pt idx="3166">
                  <c:v>58034</c:v>
                </c:pt>
                <c:pt idx="3167">
                  <c:v>49299</c:v>
                </c:pt>
                <c:pt idx="3168">
                  <c:v>41930</c:v>
                </c:pt>
                <c:pt idx="3169">
                  <c:v>46803</c:v>
                </c:pt>
                <c:pt idx="3170">
                  <c:v>42813</c:v>
                </c:pt>
                <c:pt idx="3171">
                  <c:v>57218</c:v>
                </c:pt>
                <c:pt idx="3172">
                  <c:v>30009</c:v>
                </c:pt>
                <c:pt idx="3173">
                  <c:v>63547</c:v>
                </c:pt>
                <c:pt idx="3174">
                  <c:v>47051</c:v>
                </c:pt>
                <c:pt idx="3175">
                  <c:v>45998</c:v>
                </c:pt>
                <c:pt idx="3176">
                  <c:v>54894</c:v>
                </c:pt>
                <c:pt idx="3177">
                  <c:v>43820</c:v>
                </c:pt>
                <c:pt idx="3178">
                  <c:v>42664</c:v>
                </c:pt>
                <c:pt idx="3179">
                  <c:v>56724</c:v>
                </c:pt>
                <c:pt idx="3180">
                  <c:v>46745</c:v>
                </c:pt>
                <c:pt idx="3181">
                  <c:v>47227</c:v>
                </c:pt>
                <c:pt idx="3182">
                  <c:v>71472</c:v>
                </c:pt>
                <c:pt idx="3183">
                  <c:v>38932</c:v>
                </c:pt>
                <c:pt idx="3184">
                  <c:v>62114</c:v>
                </c:pt>
                <c:pt idx="3185">
                  <c:v>38266</c:v>
                </c:pt>
                <c:pt idx="3186">
                  <c:v>50876</c:v>
                </c:pt>
                <c:pt idx="3187">
                  <c:v>48650</c:v>
                </c:pt>
                <c:pt idx="3188">
                  <c:v>44386</c:v>
                </c:pt>
                <c:pt idx="3189">
                  <c:v>44993</c:v>
                </c:pt>
                <c:pt idx="3190">
                  <c:v>46435</c:v>
                </c:pt>
                <c:pt idx="3191">
                  <c:v>58559</c:v>
                </c:pt>
                <c:pt idx="3192">
                  <c:v>69509</c:v>
                </c:pt>
                <c:pt idx="3193">
                  <c:v>41477</c:v>
                </c:pt>
                <c:pt idx="3194">
                  <c:v>39938</c:v>
                </c:pt>
                <c:pt idx="3195">
                  <c:v>54724</c:v>
                </c:pt>
                <c:pt idx="3196">
                  <c:v>44970</c:v>
                </c:pt>
                <c:pt idx="3197">
                  <c:v>49470</c:v>
                </c:pt>
                <c:pt idx="3198">
                  <c:v>55720</c:v>
                </c:pt>
                <c:pt idx="3199">
                  <c:v>45642</c:v>
                </c:pt>
                <c:pt idx="3200">
                  <c:v>68414</c:v>
                </c:pt>
                <c:pt idx="3201">
                  <c:v>56777</c:v>
                </c:pt>
                <c:pt idx="3202">
                  <c:v>59156</c:v>
                </c:pt>
                <c:pt idx="3203">
                  <c:v>38342</c:v>
                </c:pt>
                <c:pt idx="3204">
                  <c:v>41051</c:v>
                </c:pt>
                <c:pt idx="3205">
                  <c:v>31609</c:v>
                </c:pt>
                <c:pt idx="3206">
                  <c:v>47960</c:v>
                </c:pt>
                <c:pt idx="3207">
                  <c:v>43573</c:v>
                </c:pt>
                <c:pt idx="3208">
                  <c:v>68086</c:v>
                </c:pt>
                <c:pt idx="3209">
                  <c:v>34959</c:v>
                </c:pt>
                <c:pt idx="3210">
                  <c:v>40360</c:v>
                </c:pt>
                <c:pt idx="3211">
                  <c:v>53306</c:v>
                </c:pt>
                <c:pt idx="3212">
                  <c:v>41152</c:v>
                </c:pt>
                <c:pt idx="3213">
                  <c:v>46737</c:v>
                </c:pt>
                <c:pt idx="3214">
                  <c:v>49149</c:v>
                </c:pt>
                <c:pt idx="3215">
                  <c:v>33797</c:v>
                </c:pt>
                <c:pt idx="3216">
                  <c:v>36114</c:v>
                </c:pt>
                <c:pt idx="3217">
                  <c:v>40056</c:v>
                </c:pt>
                <c:pt idx="3218">
                  <c:v>53606</c:v>
                </c:pt>
                <c:pt idx="3219">
                  <c:v>56444</c:v>
                </c:pt>
                <c:pt idx="3220">
                  <c:v>38321</c:v>
                </c:pt>
                <c:pt idx="3221">
                  <c:v>32486</c:v>
                </c:pt>
                <c:pt idx="3222">
                  <c:v>36536</c:v>
                </c:pt>
                <c:pt idx="3223">
                  <c:v>35966</c:v>
                </c:pt>
                <c:pt idx="3224">
                  <c:v>54025</c:v>
                </c:pt>
                <c:pt idx="3225">
                  <c:v>27395</c:v>
                </c:pt>
                <c:pt idx="3226">
                  <c:v>61870</c:v>
                </c:pt>
                <c:pt idx="3227">
                  <c:v>46295</c:v>
                </c:pt>
                <c:pt idx="3228">
                  <c:v>71311</c:v>
                </c:pt>
                <c:pt idx="3229">
                  <c:v>38261</c:v>
                </c:pt>
                <c:pt idx="3230">
                  <c:v>59670</c:v>
                </c:pt>
                <c:pt idx="3231">
                  <c:v>50355</c:v>
                </c:pt>
                <c:pt idx="3232">
                  <c:v>32712</c:v>
                </c:pt>
                <c:pt idx="3233">
                  <c:v>43605</c:v>
                </c:pt>
                <c:pt idx="3234">
                  <c:v>47483</c:v>
                </c:pt>
                <c:pt idx="3235">
                  <c:v>47610</c:v>
                </c:pt>
                <c:pt idx="3236">
                  <c:v>45302</c:v>
                </c:pt>
                <c:pt idx="3237">
                  <c:v>48724</c:v>
                </c:pt>
                <c:pt idx="3238">
                  <c:v>42182</c:v>
                </c:pt>
                <c:pt idx="3239">
                  <c:v>38749</c:v>
                </c:pt>
                <c:pt idx="3240">
                  <c:v>50186</c:v>
                </c:pt>
                <c:pt idx="3241">
                  <c:v>39808</c:v>
                </c:pt>
                <c:pt idx="3242">
                  <c:v>43282</c:v>
                </c:pt>
                <c:pt idx="3243">
                  <c:v>40824</c:v>
                </c:pt>
                <c:pt idx="3244">
                  <c:v>46764</c:v>
                </c:pt>
                <c:pt idx="3245">
                  <c:v>48347</c:v>
                </c:pt>
                <c:pt idx="3246">
                  <c:v>55351</c:v>
                </c:pt>
                <c:pt idx="3247">
                  <c:v>46309</c:v>
                </c:pt>
                <c:pt idx="3248">
                  <c:v>38164</c:v>
                </c:pt>
                <c:pt idx="3249">
                  <c:v>52333</c:v>
                </c:pt>
                <c:pt idx="3250">
                  <c:v>52103</c:v>
                </c:pt>
                <c:pt idx="3251">
                  <c:v>54021</c:v>
                </c:pt>
                <c:pt idx="3252">
                  <c:v>37269</c:v>
                </c:pt>
                <c:pt idx="3253">
                  <c:v>60164</c:v>
                </c:pt>
                <c:pt idx="3254">
                  <c:v>58959</c:v>
                </c:pt>
                <c:pt idx="3255">
                  <c:v>37260</c:v>
                </c:pt>
                <c:pt idx="3256">
                  <c:v>47088</c:v>
                </c:pt>
                <c:pt idx="3257">
                  <c:v>43999</c:v>
                </c:pt>
                <c:pt idx="3258">
                  <c:v>60902</c:v>
                </c:pt>
                <c:pt idx="3259">
                  <c:v>46882</c:v>
                </c:pt>
                <c:pt idx="3260">
                  <c:v>48839</c:v>
                </c:pt>
                <c:pt idx="3261">
                  <c:v>37178</c:v>
                </c:pt>
                <c:pt idx="3262">
                  <c:v>43813</c:v>
                </c:pt>
                <c:pt idx="3263">
                  <c:v>57413</c:v>
                </c:pt>
                <c:pt idx="3264">
                  <c:v>43349</c:v>
                </c:pt>
                <c:pt idx="3265">
                  <c:v>34998</c:v>
                </c:pt>
                <c:pt idx="3266">
                  <c:v>32969</c:v>
                </c:pt>
                <c:pt idx="3267">
                  <c:v>53118</c:v>
                </c:pt>
                <c:pt idx="3268">
                  <c:v>54490</c:v>
                </c:pt>
                <c:pt idx="3269">
                  <c:v>27609</c:v>
                </c:pt>
                <c:pt idx="3270">
                  <c:v>52977</c:v>
                </c:pt>
                <c:pt idx="3271">
                  <c:v>43815</c:v>
                </c:pt>
                <c:pt idx="3272">
                  <c:v>47748</c:v>
                </c:pt>
                <c:pt idx="3273">
                  <c:v>34574</c:v>
                </c:pt>
                <c:pt idx="3274">
                  <c:v>30478</c:v>
                </c:pt>
                <c:pt idx="3275">
                  <c:v>38602</c:v>
                </c:pt>
                <c:pt idx="3276">
                  <c:v>34912</c:v>
                </c:pt>
                <c:pt idx="3277">
                  <c:v>33152</c:v>
                </c:pt>
                <c:pt idx="3278">
                  <c:v>54613</c:v>
                </c:pt>
                <c:pt idx="3279">
                  <c:v>46565</c:v>
                </c:pt>
                <c:pt idx="3280">
                  <c:v>30810</c:v>
                </c:pt>
                <c:pt idx="3281">
                  <c:v>67131</c:v>
                </c:pt>
                <c:pt idx="3282">
                  <c:v>43794</c:v>
                </c:pt>
                <c:pt idx="3283">
                  <c:v>47595</c:v>
                </c:pt>
                <c:pt idx="3284">
                  <c:v>38730</c:v>
                </c:pt>
                <c:pt idx="3285">
                  <c:v>40625</c:v>
                </c:pt>
                <c:pt idx="3286">
                  <c:v>40824</c:v>
                </c:pt>
                <c:pt idx="3287">
                  <c:v>50143</c:v>
                </c:pt>
                <c:pt idx="3288">
                  <c:v>46483</c:v>
                </c:pt>
                <c:pt idx="3289">
                  <c:v>39567</c:v>
                </c:pt>
                <c:pt idx="3290">
                  <c:v>40843</c:v>
                </c:pt>
                <c:pt idx="3291">
                  <c:v>37676</c:v>
                </c:pt>
                <c:pt idx="3292">
                  <c:v>41512</c:v>
                </c:pt>
                <c:pt idx="3293">
                  <c:v>39137</c:v>
                </c:pt>
                <c:pt idx="3294">
                  <c:v>45033</c:v>
                </c:pt>
                <c:pt idx="3295">
                  <c:v>51230</c:v>
                </c:pt>
                <c:pt idx="3296">
                  <c:v>32401</c:v>
                </c:pt>
                <c:pt idx="3297">
                  <c:v>25254</c:v>
                </c:pt>
                <c:pt idx="3298">
                  <c:v>59683</c:v>
                </c:pt>
                <c:pt idx="3299">
                  <c:v>43236</c:v>
                </c:pt>
                <c:pt idx="3300">
                  <c:v>46149</c:v>
                </c:pt>
                <c:pt idx="3301">
                  <c:v>58952</c:v>
                </c:pt>
                <c:pt idx="3302">
                  <c:v>57045</c:v>
                </c:pt>
                <c:pt idx="3303">
                  <c:v>43483</c:v>
                </c:pt>
                <c:pt idx="3304">
                  <c:v>54916</c:v>
                </c:pt>
                <c:pt idx="3305">
                  <c:v>38501</c:v>
                </c:pt>
                <c:pt idx="3306">
                  <c:v>57132</c:v>
                </c:pt>
                <c:pt idx="3307">
                  <c:v>31372</c:v>
                </c:pt>
                <c:pt idx="3308">
                  <c:v>31669</c:v>
                </c:pt>
                <c:pt idx="3309">
                  <c:v>46888</c:v>
                </c:pt>
                <c:pt idx="3310">
                  <c:v>36374</c:v>
                </c:pt>
                <c:pt idx="3311">
                  <c:v>32191</c:v>
                </c:pt>
                <c:pt idx="3312">
                  <c:v>42309</c:v>
                </c:pt>
                <c:pt idx="3313">
                  <c:v>40228</c:v>
                </c:pt>
                <c:pt idx="3314">
                  <c:v>68252</c:v>
                </c:pt>
                <c:pt idx="3315">
                  <c:v>37458</c:v>
                </c:pt>
                <c:pt idx="3316">
                  <c:v>36290</c:v>
                </c:pt>
                <c:pt idx="3317">
                  <c:v>64362</c:v>
                </c:pt>
                <c:pt idx="3318">
                  <c:v>45001</c:v>
                </c:pt>
                <c:pt idx="3319">
                  <c:v>39619</c:v>
                </c:pt>
                <c:pt idx="3320">
                  <c:v>49054</c:v>
                </c:pt>
                <c:pt idx="3321">
                  <c:v>39385</c:v>
                </c:pt>
                <c:pt idx="3322">
                  <c:v>42107</c:v>
                </c:pt>
                <c:pt idx="3323">
                  <c:v>48926</c:v>
                </c:pt>
                <c:pt idx="3324">
                  <c:v>45701</c:v>
                </c:pt>
                <c:pt idx="3325">
                  <c:v>39871</c:v>
                </c:pt>
                <c:pt idx="3326">
                  <c:v>57431</c:v>
                </c:pt>
                <c:pt idx="3327">
                  <c:v>39603</c:v>
                </c:pt>
                <c:pt idx="3328">
                  <c:v>47987</c:v>
                </c:pt>
                <c:pt idx="3329">
                  <c:v>47310</c:v>
                </c:pt>
                <c:pt idx="3330">
                  <c:v>58920</c:v>
                </c:pt>
                <c:pt idx="3331">
                  <c:v>36094</c:v>
                </c:pt>
                <c:pt idx="3332">
                  <c:v>41453</c:v>
                </c:pt>
                <c:pt idx="3333">
                  <c:v>34963</c:v>
                </c:pt>
                <c:pt idx="3334">
                  <c:v>65598</c:v>
                </c:pt>
                <c:pt idx="3335">
                  <c:v>41635</c:v>
                </c:pt>
                <c:pt idx="3336">
                  <c:v>38291</c:v>
                </c:pt>
                <c:pt idx="3337">
                  <c:v>68845</c:v>
                </c:pt>
                <c:pt idx="3338">
                  <c:v>30268</c:v>
                </c:pt>
                <c:pt idx="3339">
                  <c:v>32629</c:v>
                </c:pt>
                <c:pt idx="3340">
                  <c:v>42764</c:v>
                </c:pt>
                <c:pt idx="3341">
                  <c:v>56810</c:v>
                </c:pt>
                <c:pt idx="3342">
                  <c:v>41815</c:v>
                </c:pt>
                <c:pt idx="3343">
                  <c:v>32610</c:v>
                </c:pt>
                <c:pt idx="3344">
                  <c:v>61455</c:v>
                </c:pt>
                <c:pt idx="3345">
                  <c:v>43427</c:v>
                </c:pt>
                <c:pt idx="3346">
                  <c:v>44768</c:v>
                </c:pt>
                <c:pt idx="3347">
                  <c:v>45816</c:v>
                </c:pt>
                <c:pt idx="3348">
                  <c:v>34012</c:v>
                </c:pt>
                <c:pt idx="3349">
                  <c:v>38415</c:v>
                </c:pt>
                <c:pt idx="3350">
                  <c:v>48657</c:v>
                </c:pt>
                <c:pt idx="3351">
                  <c:v>56781</c:v>
                </c:pt>
                <c:pt idx="3352">
                  <c:v>34725</c:v>
                </c:pt>
                <c:pt idx="3353">
                  <c:v>41501</c:v>
                </c:pt>
                <c:pt idx="3354">
                  <c:v>50058</c:v>
                </c:pt>
                <c:pt idx="3355">
                  <c:v>40679</c:v>
                </c:pt>
                <c:pt idx="3356">
                  <c:v>43114</c:v>
                </c:pt>
                <c:pt idx="3357">
                  <c:v>62692</c:v>
                </c:pt>
                <c:pt idx="3358">
                  <c:v>48481</c:v>
                </c:pt>
                <c:pt idx="3359">
                  <c:v>47381</c:v>
                </c:pt>
                <c:pt idx="3360">
                  <c:v>44246</c:v>
                </c:pt>
                <c:pt idx="3361">
                  <c:v>48841</c:v>
                </c:pt>
                <c:pt idx="3362">
                  <c:v>27375</c:v>
                </c:pt>
                <c:pt idx="3363">
                  <c:v>35839</c:v>
                </c:pt>
                <c:pt idx="3364">
                  <c:v>56051</c:v>
                </c:pt>
                <c:pt idx="3365">
                  <c:v>55274</c:v>
                </c:pt>
                <c:pt idx="3366">
                  <c:v>43819</c:v>
                </c:pt>
                <c:pt idx="3367">
                  <c:v>59053</c:v>
                </c:pt>
                <c:pt idx="3368">
                  <c:v>37119</c:v>
                </c:pt>
                <c:pt idx="3369">
                  <c:v>45631</c:v>
                </c:pt>
                <c:pt idx="3370">
                  <c:v>44058</c:v>
                </c:pt>
                <c:pt idx="3371">
                  <c:v>55637</c:v>
                </c:pt>
                <c:pt idx="3372">
                  <c:v>67915</c:v>
                </c:pt>
                <c:pt idx="3373">
                  <c:v>52971</c:v>
                </c:pt>
                <c:pt idx="3374">
                  <c:v>51608</c:v>
                </c:pt>
                <c:pt idx="3375">
                  <c:v>34772</c:v>
                </c:pt>
                <c:pt idx="3376">
                  <c:v>57082</c:v>
                </c:pt>
                <c:pt idx="3377">
                  <c:v>29561</c:v>
                </c:pt>
                <c:pt idx="3378">
                  <c:v>47500</c:v>
                </c:pt>
                <c:pt idx="3379">
                  <c:v>52576</c:v>
                </c:pt>
                <c:pt idx="3380">
                  <c:v>45005</c:v>
                </c:pt>
                <c:pt idx="3381">
                  <c:v>52205</c:v>
                </c:pt>
                <c:pt idx="3382">
                  <c:v>54384</c:v>
                </c:pt>
                <c:pt idx="3383">
                  <c:v>45319</c:v>
                </c:pt>
                <c:pt idx="3384">
                  <c:v>44569</c:v>
                </c:pt>
                <c:pt idx="3385">
                  <c:v>41549</c:v>
                </c:pt>
                <c:pt idx="3386">
                  <c:v>43756</c:v>
                </c:pt>
                <c:pt idx="3387">
                  <c:v>38612</c:v>
                </c:pt>
                <c:pt idx="3388">
                  <c:v>56849</c:v>
                </c:pt>
                <c:pt idx="3389">
                  <c:v>40741</c:v>
                </c:pt>
                <c:pt idx="3390">
                  <c:v>45621</c:v>
                </c:pt>
                <c:pt idx="3391">
                  <c:v>44401</c:v>
                </c:pt>
                <c:pt idx="3392">
                  <c:v>43783</c:v>
                </c:pt>
                <c:pt idx="3393">
                  <c:v>56207</c:v>
                </c:pt>
                <c:pt idx="3394">
                  <c:v>53105</c:v>
                </c:pt>
                <c:pt idx="3395">
                  <c:v>58022</c:v>
                </c:pt>
                <c:pt idx="3396">
                  <c:v>38413</c:v>
                </c:pt>
                <c:pt idx="3397">
                  <c:v>41518</c:v>
                </c:pt>
                <c:pt idx="3398">
                  <c:v>40577</c:v>
                </c:pt>
                <c:pt idx="3399">
                  <c:v>34471</c:v>
                </c:pt>
                <c:pt idx="3400">
                  <c:v>26007</c:v>
                </c:pt>
                <c:pt idx="3401">
                  <c:v>40887</c:v>
                </c:pt>
                <c:pt idx="3402">
                  <c:v>53465</c:v>
                </c:pt>
                <c:pt idx="3403">
                  <c:v>44709</c:v>
                </c:pt>
                <c:pt idx="3404">
                  <c:v>41218</c:v>
                </c:pt>
                <c:pt idx="3405">
                  <c:v>34486</c:v>
                </c:pt>
                <c:pt idx="3406">
                  <c:v>49699</c:v>
                </c:pt>
                <c:pt idx="3407">
                  <c:v>48001</c:v>
                </c:pt>
                <c:pt idx="3408">
                  <c:v>47184</c:v>
                </c:pt>
                <c:pt idx="3409">
                  <c:v>40897</c:v>
                </c:pt>
                <c:pt idx="3410">
                  <c:v>39128</c:v>
                </c:pt>
                <c:pt idx="3411">
                  <c:v>37316</c:v>
                </c:pt>
                <c:pt idx="3412">
                  <c:v>45400</c:v>
                </c:pt>
                <c:pt idx="3413">
                  <c:v>61409</c:v>
                </c:pt>
                <c:pt idx="3414">
                  <c:v>54407</c:v>
                </c:pt>
                <c:pt idx="3415">
                  <c:v>42560</c:v>
                </c:pt>
                <c:pt idx="3416">
                  <c:v>45047</c:v>
                </c:pt>
                <c:pt idx="3417">
                  <c:v>36902</c:v>
                </c:pt>
                <c:pt idx="3418">
                  <c:v>28633</c:v>
                </c:pt>
                <c:pt idx="3419">
                  <c:v>56921</c:v>
                </c:pt>
                <c:pt idx="3420">
                  <c:v>43189</c:v>
                </c:pt>
                <c:pt idx="3421">
                  <c:v>65703</c:v>
                </c:pt>
                <c:pt idx="3422">
                  <c:v>49287</c:v>
                </c:pt>
                <c:pt idx="3423">
                  <c:v>63879</c:v>
                </c:pt>
                <c:pt idx="3424">
                  <c:v>33672</c:v>
                </c:pt>
                <c:pt idx="3425">
                  <c:v>39051</c:v>
                </c:pt>
                <c:pt idx="3426">
                  <c:v>51715</c:v>
                </c:pt>
                <c:pt idx="3427">
                  <c:v>41261</c:v>
                </c:pt>
                <c:pt idx="3428">
                  <c:v>63862</c:v>
                </c:pt>
                <c:pt idx="3429">
                  <c:v>55463</c:v>
                </c:pt>
                <c:pt idx="3430">
                  <c:v>41218</c:v>
                </c:pt>
                <c:pt idx="3431">
                  <c:v>51149</c:v>
                </c:pt>
                <c:pt idx="3432">
                  <c:v>49969</c:v>
                </c:pt>
                <c:pt idx="3433">
                  <c:v>50033</c:v>
                </c:pt>
                <c:pt idx="3434">
                  <c:v>41229</c:v>
                </c:pt>
                <c:pt idx="3435">
                  <c:v>57928</c:v>
                </c:pt>
                <c:pt idx="3436">
                  <c:v>43182</c:v>
                </c:pt>
                <c:pt idx="3437">
                  <c:v>40876</c:v>
                </c:pt>
                <c:pt idx="3438">
                  <c:v>50883</c:v>
                </c:pt>
                <c:pt idx="3439">
                  <c:v>55916</c:v>
                </c:pt>
                <c:pt idx="3440">
                  <c:v>41311</c:v>
                </c:pt>
                <c:pt idx="3441">
                  <c:v>31735</c:v>
                </c:pt>
                <c:pt idx="3442">
                  <c:v>35148</c:v>
                </c:pt>
                <c:pt idx="3443">
                  <c:v>49304</c:v>
                </c:pt>
                <c:pt idx="3444">
                  <c:v>44036</c:v>
                </c:pt>
                <c:pt idx="3445">
                  <c:v>57332</c:v>
                </c:pt>
                <c:pt idx="3446">
                  <c:v>37750</c:v>
                </c:pt>
                <c:pt idx="3447">
                  <c:v>70585</c:v>
                </c:pt>
                <c:pt idx="3448">
                  <c:v>21953</c:v>
                </c:pt>
                <c:pt idx="3449">
                  <c:v>51765</c:v>
                </c:pt>
                <c:pt idx="3450">
                  <c:v>55043</c:v>
                </c:pt>
                <c:pt idx="3451">
                  <c:v>32777</c:v>
                </c:pt>
                <c:pt idx="3452">
                  <c:v>29652</c:v>
                </c:pt>
                <c:pt idx="3453">
                  <c:v>68482</c:v>
                </c:pt>
                <c:pt idx="3454">
                  <c:v>66786</c:v>
                </c:pt>
                <c:pt idx="3455">
                  <c:v>53492</c:v>
                </c:pt>
                <c:pt idx="3456">
                  <c:v>57244</c:v>
                </c:pt>
                <c:pt idx="3457">
                  <c:v>67422</c:v>
                </c:pt>
                <c:pt idx="3458">
                  <c:v>47711</c:v>
                </c:pt>
                <c:pt idx="3459">
                  <c:v>26929</c:v>
                </c:pt>
                <c:pt idx="3460">
                  <c:v>36179</c:v>
                </c:pt>
                <c:pt idx="3461">
                  <c:v>43559</c:v>
                </c:pt>
                <c:pt idx="3462">
                  <c:v>56306</c:v>
                </c:pt>
                <c:pt idx="3463">
                  <c:v>42980</c:v>
                </c:pt>
                <c:pt idx="3464">
                  <c:v>25022</c:v>
                </c:pt>
                <c:pt idx="3465">
                  <c:v>52468</c:v>
                </c:pt>
                <c:pt idx="3466">
                  <c:v>54224</c:v>
                </c:pt>
                <c:pt idx="3467">
                  <c:v>53470</c:v>
                </c:pt>
                <c:pt idx="3468">
                  <c:v>64324</c:v>
                </c:pt>
                <c:pt idx="3469">
                  <c:v>38369</c:v>
                </c:pt>
                <c:pt idx="3470">
                  <c:v>44922</c:v>
                </c:pt>
                <c:pt idx="3471">
                  <c:v>31675</c:v>
                </c:pt>
                <c:pt idx="3472">
                  <c:v>45486</c:v>
                </c:pt>
                <c:pt idx="3473">
                  <c:v>36927</c:v>
                </c:pt>
                <c:pt idx="3474">
                  <c:v>39073</c:v>
                </c:pt>
                <c:pt idx="3475">
                  <c:v>54626</c:v>
                </c:pt>
                <c:pt idx="3476">
                  <c:v>38743</c:v>
                </c:pt>
                <c:pt idx="3477">
                  <c:v>40925</c:v>
                </c:pt>
                <c:pt idx="3478">
                  <c:v>29390</c:v>
                </c:pt>
                <c:pt idx="3479">
                  <c:v>36956</c:v>
                </c:pt>
                <c:pt idx="3480">
                  <c:v>47418</c:v>
                </c:pt>
                <c:pt idx="3481">
                  <c:v>55634</c:v>
                </c:pt>
                <c:pt idx="3482">
                  <c:v>46177</c:v>
                </c:pt>
                <c:pt idx="3483">
                  <c:v>37352</c:v>
                </c:pt>
                <c:pt idx="3484">
                  <c:v>56599</c:v>
                </c:pt>
                <c:pt idx="3485">
                  <c:v>48108</c:v>
                </c:pt>
                <c:pt idx="3486">
                  <c:v>53136</c:v>
                </c:pt>
                <c:pt idx="3487">
                  <c:v>66407</c:v>
                </c:pt>
                <c:pt idx="3488">
                  <c:v>43959</c:v>
                </c:pt>
                <c:pt idx="3489">
                  <c:v>36769</c:v>
                </c:pt>
                <c:pt idx="3490">
                  <c:v>34745</c:v>
                </c:pt>
                <c:pt idx="3491">
                  <c:v>31804</c:v>
                </c:pt>
                <c:pt idx="3492">
                  <c:v>31230</c:v>
                </c:pt>
                <c:pt idx="3493">
                  <c:v>56009</c:v>
                </c:pt>
                <c:pt idx="3494">
                  <c:v>58710</c:v>
                </c:pt>
                <c:pt idx="3495">
                  <c:v>41499</c:v>
                </c:pt>
                <c:pt idx="3496">
                  <c:v>38459</c:v>
                </c:pt>
                <c:pt idx="3497">
                  <c:v>52495</c:v>
                </c:pt>
                <c:pt idx="3498">
                  <c:v>51154</c:v>
                </c:pt>
                <c:pt idx="3499">
                  <c:v>41913</c:v>
                </c:pt>
                <c:pt idx="3500">
                  <c:v>38847</c:v>
                </c:pt>
                <c:pt idx="3501">
                  <c:v>42835</c:v>
                </c:pt>
                <c:pt idx="3502">
                  <c:v>43496</c:v>
                </c:pt>
                <c:pt idx="3503">
                  <c:v>42681</c:v>
                </c:pt>
                <c:pt idx="3504">
                  <c:v>38418</c:v>
                </c:pt>
                <c:pt idx="3505">
                  <c:v>48711</c:v>
                </c:pt>
                <c:pt idx="3506">
                  <c:v>48487</c:v>
                </c:pt>
                <c:pt idx="3507">
                  <c:v>48527</c:v>
                </c:pt>
                <c:pt idx="3508">
                  <c:v>72986</c:v>
                </c:pt>
                <c:pt idx="3509">
                  <c:v>54855</c:v>
                </c:pt>
                <c:pt idx="3510">
                  <c:v>37264</c:v>
                </c:pt>
                <c:pt idx="3511">
                  <c:v>49439</c:v>
                </c:pt>
                <c:pt idx="3512">
                  <c:v>51135</c:v>
                </c:pt>
                <c:pt idx="3513">
                  <c:v>38314</c:v>
                </c:pt>
                <c:pt idx="3514">
                  <c:v>62131</c:v>
                </c:pt>
                <c:pt idx="3515">
                  <c:v>42908</c:v>
                </c:pt>
                <c:pt idx="3516">
                  <c:v>49458</c:v>
                </c:pt>
                <c:pt idx="3517">
                  <c:v>65719</c:v>
                </c:pt>
                <c:pt idx="3518">
                  <c:v>40910</c:v>
                </c:pt>
                <c:pt idx="3519">
                  <c:v>32250</c:v>
                </c:pt>
                <c:pt idx="3520">
                  <c:v>41583</c:v>
                </c:pt>
                <c:pt idx="3521">
                  <c:v>45150</c:v>
                </c:pt>
                <c:pt idx="3522">
                  <c:v>46721</c:v>
                </c:pt>
                <c:pt idx="3523">
                  <c:v>43426</c:v>
                </c:pt>
                <c:pt idx="3524">
                  <c:v>39180</c:v>
                </c:pt>
                <c:pt idx="3525">
                  <c:v>63302</c:v>
                </c:pt>
                <c:pt idx="3526">
                  <c:v>33794</c:v>
                </c:pt>
                <c:pt idx="3527">
                  <c:v>36983</c:v>
                </c:pt>
                <c:pt idx="3528">
                  <c:v>40134</c:v>
                </c:pt>
                <c:pt idx="3529">
                  <c:v>48133</c:v>
                </c:pt>
                <c:pt idx="3530">
                  <c:v>50650</c:v>
                </c:pt>
                <c:pt idx="3531">
                  <c:v>60614</c:v>
                </c:pt>
                <c:pt idx="3532">
                  <c:v>62453</c:v>
                </c:pt>
                <c:pt idx="3533">
                  <c:v>51133</c:v>
                </c:pt>
                <c:pt idx="3534">
                  <c:v>50161</c:v>
                </c:pt>
                <c:pt idx="3535">
                  <c:v>65355</c:v>
                </c:pt>
                <c:pt idx="3536">
                  <c:v>37543</c:v>
                </c:pt>
                <c:pt idx="3537">
                  <c:v>43350</c:v>
                </c:pt>
                <c:pt idx="3538">
                  <c:v>45086</c:v>
                </c:pt>
                <c:pt idx="3539">
                  <c:v>43706</c:v>
                </c:pt>
                <c:pt idx="3540">
                  <c:v>47213</c:v>
                </c:pt>
                <c:pt idx="3541">
                  <c:v>46061</c:v>
                </c:pt>
                <c:pt idx="3542">
                  <c:v>47484</c:v>
                </c:pt>
                <c:pt idx="3543">
                  <c:v>30833</c:v>
                </c:pt>
                <c:pt idx="3544">
                  <c:v>37794</c:v>
                </c:pt>
                <c:pt idx="3545">
                  <c:v>35788</c:v>
                </c:pt>
                <c:pt idx="3546">
                  <c:v>42170</c:v>
                </c:pt>
                <c:pt idx="3547">
                  <c:v>53881</c:v>
                </c:pt>
                <c:pt idx="3548">
                  <c:v>55412</c:v>
                </c:pt>
                <c:pt idx="3549">
                  <c:v>50040</c:v>
                </c:pt>
                <c:pt idx="3550">
                  <c:v>41362</c:v>
                </c:pt>
                <c:pt idx="3551">
                  <c:v>60950</c:v>
                </c:pt>
                <c:pt idx="3552">
                  <c:v>50303</c:v>
                </c:pt>
                <c:pt idx="3553">
                  <c:v>40488</c:v>
                </c:pt>
                <c:pt idx="3554">
                  <c:v>48529</c:v>
                </c:pt>
                <c:pt idx="3555">
                  <c:v>44371</c:v>
                </c:pt>
                <c:pt idx="3556">
                  <c:v>43197</c:v>
                </c:pt>
                <c:pt idx="3557">
                  <c:v>53668</c:v>
                </c:pt>
                <c:pt idx="3558">
                  <c:v>64145</c:v>
                </c:pt>
                <c:pt idx="3559">
                  <c:v>57794</c:v>
                </c:pt>
                <c:pt idx="3560">
                  <c:v>51095</c:v>
                </c:pt>
                <c:pt idx="3561">
                  <c:v>39306</c:v>
                </c:pt>
                <c:pt idx="3562">
                  <c:v>53379</c:v>
                </c:pt>
                <c:pt idx="3563">
                  <c:v>48180</c:v>
                </c:pt>
                <c:pt idx="3564">
                  <c:v>42716</c:v>
                </c:pt>
                <c:pt idx="3565">
                  <c:v>53093</c:v>
                </c:pt>
                <c:pt idx="3566">
                  <c:v>50015</c:v>
                </c:pt>
                <c:pt idx="3567">
                  <c:v>62682</c:v>
                </c:pt>
                <c:pt idx="3568">
                  <c:v>55094</c:v>
                </c:pt>
                <c:pt idx="3569">
                  <c:v>66367</c:v>
                </c:pt>
                <c:pt idx="3570">
                  <c:v>58953</c:v>
                </c:pt>
                <c:pt idx="3571">
                  <c:v>63732</c:v>
                </c:pt>
                <c:pt idx="3572">
                  <c:v>52359</c:v>
                </c:pt>
                <c:pt idx="3573">
                  <c:v>56929</c:v>
                </c:pt>
                <c:pt idx="3574">
                  <c:v>41789</c:v>
                </c:pt>
                <c:pt idx="3575">
                  <c:v>36606</c:v>
                </c:pt>
                <c:pt idx="3576">
                  <c:v>72112</c:v>
                </c:pt>
                <c:pt idx="3577">
                  <c:v>31268</c:v>
                </c:pt>
                <c:pt idx="3578">
                  <c:v>47341</c:v>
                </c:pt>
                <c:pt idx="3579">
                  <c:v>42285</c:v>
                </c:pt>
                <c:pt idx="3580">
                  <c:v>35424</c:v>
                </c:pt>
                <c:pt idx="3581">
                  <c:v>39594</c:v>
                </c:pt>
                <c:pt idx="3582">
                  <c:v>36675</c:v>
                </c:pt>
                <c:pt idx="3583">
                  <c:v>25723</c:v>
                </c:pt>
                <c:pt idx="3584">
                  <c:v>52920</c:v>
                </c:pt>
                <c:pt idx="3585">
                  <c:v>76180</c:v>
                </c:pt>
                <c:pt idx="3586">
                  <c:v>43088</c:v>
                </c:pt>
                <c:pt idx="3587">
                  <c:v>39592</c:v>
                </c:pt>
                <c:pt idx="3588">
                  <c:v>44986</c:v>
                </c:pt>
                <c:pt idx="3589">
                  <c:v>31802</c:v>
                </c:pt>
                <c:pt idx="3590">
                  <c:v>48589</c:v>
                </c:pt>
                <c:pt idx="3591">
                  <c:v>41158</c:v>
                </c:pt>
                <c:pt idx="3592">
                  <c:v>52711</c:v>
                </c:pt>
                <c:pt idx="3593">
                  <c:v>41561</c:v>
                </c:pt>
                <c:pt idx="3594">
                  <c:v>52955</c:v>
                </c:pt>
                <c:pt idx="3595">
                  <c:v>38169</c:v>
                </c:pt>
                <c:pt idx="3596">
                  <c:v>53271</c:v>
                </c:pt>
                <c:pt idx="3597">
                  <c:v>41935</c:v>
                </c:pt>
                <c:pt idx="3598">
                  <c:v>35718</c:v>
                </c:pt>
                <c:pt idx="3599">
                  <c:v>32953</c:v>
                </c:pt>
                <c:pt idx="3600">
                  <c:v>41464</c:v>
                </c:pt>
                <c:pt idx="3601">
                  <c:v>37498</c:v>
                </c:pt>
                <c:pt idx="3602">
                  <c:v>39440</c:v>
                </c:pt>
                <c:pt idx="3603">
                  <c:v>39428</c:v>
                </c:pt>
                <c:pt idx="3604">
                  <c:v>40190</c:v>
                </c:pt>
                <c:pt idx="3605">
                  <c:v>56282</c:v>
                </c:pt>
                <c:pt idx="3606">
                  <c:v>37253</c:v>
                </c:pt>
                <c:pt idx="3607">
                  <c:v>38331</c:v>
                </c:pt>
                <c:pt idx="3608">
                  <c:v>46409</c:v>
                </c:pt>
                <c:pt idx="3609">
                  <c:v>37712</c:v>
                </c:pt>
                <c:pt idx="3610">
                  <c:v>37096</c:v>
                </c:pt>
                <c:pt idx="3611">
                  <c:v>54917</c:v>
                </c:pt>
                <c:pt idx="3612">
                  <c:v>53265</c:v>
                </c:pt>
                <c:pt idx="3613">
                  <c:v>45805</c:v>
                </c:pt>
                <c:pt idx="3614">
                  <c:v>43729</c:v>
                </c:pt>
                <c:pt idx="3615">
                  <c:v>50770</c:v>
                </c:pt>
                <c:pt idx="3616">
                  <c:v>48147</c:v>
                </c:pt>
                <c:pt idx="3617">
                  <c:v>50737</c:v>
                </c:pt>
                <c:pt idx="3618">
                  <c:v>59203</c:v>
                </c:pt>
                <c:pt idx="3619">
                  <c:v>46808</c:v>
                </c:pt>
                <c:pt idx="3620">
                  <c:v>33524</c:v>
                </c:pt>
                <c:pt idx="3621">
                  <c:v>33241</c:v>
                </c:pt>
                <c:pt idx="3622">
                  <c:v>58861</c:v>
                </c:pt>
                <c:pt idx="3623">
                  <c:v>41091</c:v>
                </c:pt>
                <c:pt idx="3624">
                  <c:v>31063</c:v>
                </c:pt>
                <c:pt idx="3625">
                  <c:v>48043</c:v>
                </c:pt>
                <c:pt idx="3626">
                  <c:v>41841</c:v>
                </c:pt>
                <c:pt idx="3627">
                  <c:v>49291</c:v>
                </c:pt>
                <c:pt idx="3628">
                  <c:v>42744</c:v>
                </c:pt>
                <c:pt idx="3629">
                  <c:v>34047</c:v>
                </c:pt>
                <c:pt idx="3630">
                  <c:v>35590</c:v>
                </c:pt>
                <c:pt idx="3631">
                  <c:v>41118</c:v>
                </c:pt>
                <c:pt idx="3632">
                  <c:v>28330</c:v>
                </c:pt>
                <c:pt idx="3633">
                  <c:v>65098</c:v>
                </c:pt>
                <c:pt idx="3634">
                  <c:v>48381</c:v>
                </c:pt>
                <c:pt idx="3635">
                  <c:v>41267</c:v>
                </c:pt>
                <c:pt idx="3636">
                  <c:v>64076</c:v>
                </c:pt>
                <c:pt idx="3637">
                  <c:v>37570</c:v>
                </c:pt>
                <c:pt idx="3638">
                  <c:v>59689</c:v>
                </c:pt>
                <c:pt idx="3639">
                  <c:v>33036</c:v>
                </c:pt>
                <c:pt idx="3640">
                  <c:v>36571</c:v>
                </c:pt>
                <c:pt idx="3641">
                  <c:v>48872</c:v>
                </c:pt>
                <c:pt idx="3642">
                  <c:v>50275</c:v>
                </c:pt>
                <c:pt idx="3643">
                  <c:v>55120</c:v>
                </c:pt>
                <c:pt idx="3644">
                  <c:v>44897</c:v>
                </c:pt>
                <c:pt idx="3645">
                  <c:v>47128</c:v>
                </c:pt>
                <c:pt idx="3646">
                  <c:v>46826</c:v>
                </c:pt>
                <c:pt idx="3647">
                  <c:v>37321</c:v>
                </c:pt>
                <c:pt idx="3648">
                  <c:v>27953</c:v>
                </c:pt>
                <c:pt idx="3649">
                  <c:v>41647</c:v>
                </c:pt>
                <c:pt idx="3650">
                  <c:v>43087</c:v>
                </c:pt>
                <c:pt idx="3651">
                  <c:v>27397</c:v>
                </c:pt>
                <c:pt idx="3652">
                  <c:v>57499</c:v>
                </c:pt>
                <c:pt idx="3653">
                  <c:v>34735</c:v>
                </c:pt>
                <c:pt idx="3654">
                  <c:v>52431</c:v>
                </c:pt>
                <c:pt idx="3655">
                  <c:v>52269</c:v>
                </c:pt>
                <c:pt idx="3656">
                  <c:v>41965</c:v>
                </c:pt>
                <c:pt idx="3657">
                  <c:v>25648</c:v>
                </c:pt>
                <c:pt idx="3658">
                  <c:v>63084</c:v>
                </c:pt>
                <c:pt idx="3659">
                  <c:v>51058</c:v>
                </c:pt>
                <c:pt idx="3660">
                  <c:v>35135</c:v>
                </c:pt>
                <c:pt idx="3661">
                  <c:v>57467</c:v>
                </c:pt>
                <c:pt idx="3662">
                  <c:v>42316</c:v>
                </c:pt>
                <c:pt idx="3663">
                  <c:v>33264</c:v>
                </c:pt>
                <c:pt idx="3664">
                  <c:v>39843</c:v>
                </c:pt>
                <c:pt idx="3665">
                  <c:v>52574</c:v>
                </c:pt>
                <c:pt idx="3666">
                  <c:v>48084</c:v>
                </c:pt>
                <c:pt idx="3667">
                  <c:v>56342</c:v>
                </c:pt>
                <c:pt idx="3668">
                  <c:v>47049</c:v>
                </c:pt>
                <c:pt idx="3669">
                  <c:v>40982</c:v>
                </c:pt>
                <c:pt idx="3670">
                  <c:v>45945</c:v>
                </c:pt>
                <c:pt idx="3671">
                  <c:v>29137</c:v>
                </c:pt>
                <c:pt idx="3672">
                  <c:v>40670</c:v>
                </c:pt>
                <c:pt idx="3673">
                  <c:v>39244</c:v>
                </c:pt>
                <c:pt idx="3674">
                  <c:v>54876</c:v>
                </c:pt>
                <c:pt idx="3675">
                  <c:v>46994</c:v>
                </c:pt>
                <c:pt idx="3676">
                  <c:v>52445</c:v>
                </c:pt>
                <c:pt idx="3677">
                  <c:v>56988</c:v>
                </c:pt>
                <c:pt idx="3678">
                  <c:v>46033</c:v>
                </c:pt>
                <c:pt idx="3679">
                  <c:v>57013</c:v>
                </c:pt>
                <c:pt idx="3680">
                  <c:v>49079</c:v>
                </c:pt>
                <c:pt idx="3681">
                  <c:v>37196</c:v>
                </c:pt>
                <c:pt idx="3682">
                  <c:v>82407</c:v>
                </c:pt>
                <c:pt idx="3683">
                  <c:v>56751</c:v>
                </c:pt>
                <c:pt idx="3684">
                  <c:v>45823</c:v>
                </c:pt>
                <c:pt idx="3685">
                  <c:v>46561</c:v>
                </c:pt>
                <c:pt idx="3686">
                  <c:v>44598</c:v>
                </c:pt>
                <c:pt idx="3687">
                  <c:v>39180</c:v>
                </c:pt>
                <c:pt idx="3688">
                  <c:v>40833</c:v>
                </c:pt>
                <c:pt idx="3689">
                  <c:v>35827</c:v>
                </c:pt>
                <c:pt idx="3690">
                  <c:v>56236</c:v>
                </c:pt>
                <c:pt idx="3691">
                  <c:v>36955</c:v>
                </c:pt>
                <c:pt idx="3692">
                  <c:v>52026</c:v>
                </c:pt>
                <c:pt idx="3693">
                  <c:v>61867</c:v>
                </c:pt>
                <c:pt idx="3694">
                  <c:v>39207</c:v>
                </c:pt>
                <c:pt idx="3695">
                  <c:v>60801</c:v>
                </c:pt>
                <c:pt idx="3696">
                  <c:v>44132</c:v>
                </c:pt>
                <c:pt idx="3697">
                  <c:v>51587</c:v>
                </c:pt>
                <c:pt idx="3698">
                  <c:v>32414</c:v>
                </c:pt>
                <c:pt idx="3699">
                  <c:v>38568</c:v>
                </c:pt>
                <c:pt idx="3700">
                  <c:v>39871</c:v>
                </c:pt>
                <c:pt idx="3701">
                  <c:v>53825</c:v>
                </c:pt>
                <c:pt idx="3702">
                  <c:v>45921</c:v>
                </c:pt>
                <c:pt idx="3703">
                  <c:v>34606</c:v>
                </c:pt>
                <c:pt idx="3704">
                  <c:v>83705</c:v>
                </c:pt>
                <c:pt idx="3705">
                  <c:v>42204</c:v>
                </c:pt>
                <c:pt idx="3706">
                  <c:v>51821</c:v>
                </c:pt>
                <c:pt idx="3707">
                  <c:v>64149</c:v>
                </c:pt>
                <c:pt idx="3708">
                  <c:v>49418</c:v>
                </c:pt>
                <c:pt idx="3709">
                  <c:v>39251</c:v>
                </c:pt>
                <c:pt idx="3710">
                  <c:v>58134</c:v>
                </c:pt>
                <c:pt idx="3711">
                  <c:v>48057</c:v>
                </c:pt>
                <c:pt idx="3712">
                  <c:v>52620</c:v>
                </c:pt>
                <c:pt idx="3713">
                  <c:v>28244</c:v>
                </c:pt>
                <c:pt idx="3714">
                  <c:v>45891</c:v>
                </c:pt>
                <c:pt idx="3715">
                  <c:v>24273</c:v>
                </c:pt>
                <c:pt idx="3716">
                  <c:v>53415</c:v>
                </c:pt>
                <c:pt idx="3717">
                  <c:v>35110</c:v>
                </c:pt>
                <c:pt idx="3718">
                  <c:v>43605</c:v>
                </c:pt>
                <c:pt idx="3719">
                  <c:v>53928</c:v>
                </c:pt>
                <c:pt idx="3720">
                  <c:v>43283</c:v>
                </c:pt>
                <c:pt idx="3721">
                  <c:v>59077</c:v>
                </c:pt>
                <c:pt idx="3722">
                  <c:v>51508</c:v>
                </c:pt>
                <c:pt idx="3723">
                  <c:v>40493</c:v>
                </c:pt>
                <c:pt idx="3724">
                  <c:v>52907</c:v>
                </c:pt>
                <c:pt idx="3725">
                  <c:v>33399</c:v>
                </c:pt>
                <c:pt idx="3726">
                  <c:v>35649</c:v>
                </c:pt>
                <c:pt idx="3727">
                  <c:v>39697</c:v>
                </c:pt>
                <c:pt idx="3728">
                  <c:v>58553</c:v>
                </c:pt>
                <c:pt idx="3729">
                  <c:v>38504</c:v>
                </c:pt>
                <c:pt idx="3730">
                  <c:v>51776</c:v>
                </c:pt>
                <c:pt idx="3731">
                  <c:v>44606</c:v>
                </c:pt>
                <c:pt idx="3732">
                  <c:v>54066</c:v>
                </c:pt>
                <c:pt idx="3733">
                  <c:v>28447</c:v>
                </c:pt>
                <c:pt idx="3734">
                  <c:v>53698</c:v>
                </c:pt>
                <c:pt idx="3735">
                  <c:v>54723</c:v>
                </c:pt>
                <c:pt idx="3736">
                  <c:v>36306</c:v>
                </c:pt>
                <c:pt idx="3737">
                  <c:v>44483</c:v>
                </c:pt>
                <c:pt idx="3738">
                  <c:v>34412</c:v>
                </c:pt>
                <c:pt idx="3739">
                  <c:v>48174</c:v>
                </c:pt>
                <c:pt idx="3740">
                  <c:v>70727</c:v>
                </c:pt>
                <c:pt idx="3741">
                  <c:v>47255</c:v>
                </c:pt>
                <c:pt idx="3742">
                  <c:v>46727</c:v>
                </c:pt>
                <c:pt idx="3743">
                  <c:v>44381</c:v>
                </c:pt>
                <c:pt idx="3744">
                  <c:v>30556</c:v>
                </c:pt>
                <c:pt idx="3745">
                  <c:v>26472</c:v>
                </c:pt>
                <c:pt idx="3746">
                  <c:v>40719</c:v>
                </c:pt>
                <c:pt idx="3747">
                  <c:v>44694</c:v>
                </c:pt>
                <c:pt idx="3748">
                  <c:v>42578</c:v>
                </c:pt>
                <c:pt idx="3749">
                  <c:v>42273</c:v>
                </c:pt>
                <c:pt idx="3750">
                  <c:v>42856</c:v>
                </c:pt>
                <c:pt idx="3751">
                  <c:v>51967</c:v>
                </c:pt>
                <c:pt idx="3752">
                  <c:v>31442</c:v>
                </c:pt>
                <c:pt idx="3753">
                  <c:v>35307</c:v>
                </c:pt>
                <c:pt idx="3754">
                  <c:v>40917</c:v>
                </c:pt>
                <c:pt idx="3755">
                  <c:v>47717</c:v>
                </c:pt>
                <c:pt idx="3756">
                  <c:v>55907</c:v>
                </c:pt>
                <c:pt idx="3757">
                  <c:v>57655</c:v>
                </c:pt>
                <c:pt idx="3758">
                  <c:v>52878</c:v>
                </c:pt>
                <c:pt idx="3759">
                  <c:v>34982</c:v>
                </c:pt>
                <c:pt idx="3760">
                  <c:v>33167</c:v>
                </c:pt>
                <c:pt idx="3761">
                  <c:v>41145</c:v>
                </c:pt>
                <c:pt idx="3762">
                  <c:v>69072</c:v>
                </c:pt>
                <c:pt idx="3763">
                  <c:v>30205</c:v>
                </c:pt>
                <c:pt idx="3764">
                  <c:v>46681</c:v>
                </c:pt>
                <c:pt idx="3765">
                  <c:v>40155</c:v>
                </c:pt>
                <c:pt idx="3766">
                  <c:v>44074</c:v>
                </c:pt>
                <c:pt idx="3767">
                  <c:v>43470</c:v>
                </c:pt>
                <c:pt idx="3768">
                  <c:v>43964</c:v>
                </c:pt>
                <c:pt idx="3769">
                  <c:v>48837</c:v>
                </c:pt>
                <c:pt idx="3770">
                  <c:v>40432</c:v>
                </c:pt>
                <c:pt idx="3771">
                  <c:v>47251</c:v>
                </c:pt>
                <c:pt idx="3772">
                  <c:v>68699</c:v>
                </c:pt>
                <c:pt idx="3773">
                  <c:v>32480</c:v>
                </c:pt>
                <c:pt idx="3774">
                  <c:v>57601</c:v>
                </c:pt>
                <c:pt idx="3775">
                  <c:v>39037</c:v>
                </c:pt>
                <c:pt idx="3776">
                  <c:v>42653</c:v>
                </c:pt>
                <c:pt idx="3777">
                  <c:v>40650</c:v>
                </c:pt>
                <c:pt idx="3778">
                  <c:v>41520</c:v>
                </c:pt>
                <c:pt idx="3779">
                  <c:v>55049</c:v>
                </c:pt>
                <c:pt idx="3780">
                  <c:v>47337</c:v>
                </c:pt>
                <c:pt idx="3781">
                  <c:v>54937</c:v>
                </c:pt>
                <c:pt idx="3782">
                  <c:v>44698</c:v>
                </c:pt>
                <c:pt idx="3783">
                  <c:v>39576</c:v>
                </c:pt>
                <c:pt idx="3784">
                  <c:v>52512</c:v>
                </c:pt>
                <c:pt idx="3785">
                  <c:v>39953</c:v>
                </c:pt>
                <c:pt idx="3786">
                  <c:v>34064</c:v>
                </c:pt>
                <c:pt idx="3787">
                  <c:v>40183</c:v>
                </c:pt>
                <c:pt idx="3788">
                  <c:v>44230</c:v>
                </c:pt>
                <c:pt idx="3789">
                  <c:v>46012</c:v>
                </c:pt>
                <c:pt idx="3790">
                  <c:v>31433</c:v>
                </c:pt>
                <c:pt idx="3791">
                  <c:v>35511</c:v>
                </c:pt>
                <c:pt idx="3792">
                  <c:v>41151</c:v>
                </c:pt>
                <c:pt idx="3793">
                  <c:v>50081</c:v>
                </c:pt>
                <c:pt idx="3794">
                  <c:v>34608</c:v>
                </c:pt>
                <c:pt idx="3795">
                  <c:v>44743</c:v>
                </c:pt>
                <c:pt idx="3796">
                  <c:v>39121</c:v>
                </c:pt>
                <c:pt idx="3797">
                  <c:v>60579</c:v>
                </c:pt>
                <c:pt idx="3798">
                  <c:v>46002</c:v>
                </c:pt>
                <c:pt idx="3799">
                  <c:v>29518</c:v>
                </c:pt>
                <c:pt idx="3800">
                  <c:v>35352</c:v>
                </c:pt>
                <c:pt idx="3801">
                  <c:v>66922</c:v>
                </c:pt>
                <c:pt idx="3802">
                  <c:v>35623</c:v>
                </c:pt>
                <c:pt idx="3803">
                  <c:v>43409</c:v>
                </c:pt>
                <c:pt idx="3804">
                  <c:v>49886</c:v>
                </c:pt>
                <c:pt idx="3805">
                  <c:v>64731</c:v>
                </c:pt>
                <c:pt idx="3806">
                  <c:v>50376</c:v>
                </c:pt>
                <c:pt idx="3807">
                  <c:v>50681</c:v>
                </c:pt>
                <c:pt idx="3808">
                  <c:v>49243</c:v>
                </c:pt>
                <c:pt idx="3809">
                  <c:v>46287</c:v>
                </c:pt>
                <c:pt idx="3810">
                  <c:v>48719</c:v>
                </c:pt>
                <c:pt idx="3811">
                  <c:v>35374</c:v>
                </c:pt>
                <c:pt idx="3812">
                  <c:v>45616</c:v>
                </c:pt>
                <c:pt idx="3813">
                  <c:v>28249</c:v>
                </c:pt>
                <c:pt idx="3814">
                  <c:v>47419</c:v>
                </c:pt>
                <c:pt idx="3815">
                  <c:v>46676</c:v>
                </c:pt>
                <c:pt idx="3816">
                  <c:v>57085</c:v>
                </c:pt>
                <c:pt idx="3817">
                  <c:v>42301</c:v>
                </c:pt>
                <c:pt idx="3818">
                  <c:v>59749</c:v>
                </c:pt>
                <c:pt idx="3819">
                  <c:v>48865</c:v>
                </c:pt>
                <c:pt idx="3820">
                  <c:v>59249</c:v>
                </c:pt>
                <c:pt idx="3821">
                  <c:v>60377</c:v>
                </c:pt>
                <c:pt idx="3822">
                  <c:v>49277</c:v>
                </c:pt>
                <c:pt idx="3823">
                  <c:v>38695</c:v>
                </c:pt>
                <c:pt idx="3824">
                  <c:v>51891</c:v>
                </c:pt>
                <c:pt idx="3825">
                  <c:v>55612</c:v>
                </c:pt>
                <c:pt idx="3826">
                  <c:v>79049</c:v>
                </c:pt>
                <c:pt idx="3827">
                  <c:v>39030</c:v>
                </c:pt>
                <c:pt idx="3828">
                  <c:v>58536</c:v>
                </c:pt>
                <c:pt idx="3829">
                  <c:v>34561</c:v>
                </c:pt>
                <c:pt idx="3830">
                  <c:v>57282</c:v>
                </c:pt>
                <c:pt idx="3831">
                  <c:v>41854</c:v>
                </c:pt>
                <c:pt idx="3832">
                  <c:v>56809</c:v>
                </c:pt>
                <c:pt idx="3833">
                  <c:v>44994</c:v>
                </c:pt>
                <c:pt idx="3834">
                  <c:v>63004</c:v>
                </c:pt>
                <c:pt idx="3835">
                  <c:v>42932</c:v>
                </c:pt>
                <c:pt idx="3836">
                  <c:v>34699</c:v>
                </c:pt>
                <c:pt idx="3837">
                  <c:v>62455</c:v>
                </c:pt>
                <c:pt idx="3838">
                  <c:v>49231</c:v>
                </c:pt>
                <c:pt idx="3839">
                  <c:v>36134</c:v>
                </c:pt>
                <c:pt idx="3840">
                  <c:v>57292</c:v>
                </c:pt>
                <c:pt idx="3841">
                  <c:v>67127</c:v>
                </c:pt>
                <c:pt idx="3842">
                  <c:v>51500</c:v>
                </c:pt>
                <c:pt idx="3843">
                  <c:v>40440</c:v>
                </c:pt>
                <c:pt idx="3844">
                  <c:v>41033</c:v>
                </c:pt>
                <c:pt idx="3845">
                  <c:v>46796</c:v>
                </c:pt>
                <c:pt idx="3846">
                  <c:v>32215</c:v>
                </c:pt>
                <c:pt idx="3847">
                  <c:v>33239</c:v>
                </c:pt>
                <c:pt idx="3848">
                  <c:v>44672</c:v>
                </c:pt>
                <c:pt idx="3849">
                  <c:v>39889</c:v>
                </c:pt>
                <c:pt idx="3850">
                  <c:v>40781</c:v>
                </c:pt>
                <c:pt idx="3851">
                  <c:v>54935</c:v>
                </c:pt>
                <c:pt idx="3852">
                  <c:v>50250</c:v>
                </c:pt>
                <c:pt idx="3853">
                  <c:v>59824</c:v>
                </c:pt>
                <c:pt idx="3854">
                  <c:v>23061</c:v>
                </c:pt>
                <c:pt idx="3855">
                  <c:v>40157</c:v>
                </c:pt>
                <c:pt idx="3856">
                  <c:v>44143</c:v>
                </c:pt>
                <c:pt idx="3857">
                  <c:v>32724</c:v>
                </c:pt>
                <c:pt idx="3858">
                  <c:v>36256</c:v>
                </c:pt>
                <c:pt idx="3859">
                  <c:v>47438</c:v>
                </c:pt>
                <c:pt idx="3860">
                  <c:v>54788</c:v>
                </c:pt>
                <c:pt idx="3861">
                  <c:v>42911</c:v>
                </c:pt>
                <c:pt idx="3862">
                  <c:v>36211</c:v>
                </c:pt>
                <c:pt idx="3863">
                  <c:v>36854</c:v>
                </c:pt>
                <c:pt idx="3864">
                  <c:v>50547</c:v>
                </c:pt>
                <c:pt idx="3865">
                  <c:v>52881</c:v>
                </c:pt>
                <c:pt idx="3866">
                  <c:v>47790</c:v>
                </c:pt>
                <c:pt idx="3867">
                  <c:v>48708</c:v>
                </c:pt>
                <c:pt idx="3868">
                  <c:v>47664</c:v>
                </c:pt>
                <c:pt idx="3869">
                  <c:v>82787</c:v>
                </c:pt>
                <c:pt idx="3870">
                  <c:v>26875</c:v>
                </c:pt>
                <c:pt idx="3871">
                  <c:v>35854</c:v>
                </c:pt>
                <c:pt idx="3872">
                  <c:v>46851</c:v>
                </c:pt>
                <c:pt idx="3873">
                  <c:v>50838</c:v>
                </c:pt>
                <c:pt idx="3874">
                  <c:v>47856</c:v>
                </c:pt>
                <c:pt idx="3875">
                  <c:v>29645</c:v>
                </c:pt>
                <c:pt idx="3876">
                  <c:v>44462</c:v>
                </c:pt>
                <c:pt idx="3877">
                  <c:v>40138</c:v>
                </c:pt>
                <c:pt idx="3878">
                  <c:v>34428</c:v>
                </c:pt>
                <c:pt idx="3879">
                  <c:v>52492</c:v>
                </c:pt>
                <c:pt idx="3880">
                  <c:v>42790</c:v>
                </c:pt>
                <c:pt idx="3881">
                  <c:v>36196</c:v>
                </c:pt>
                <c:pt idx="3882">
                  <c:v>47509</c:v>
                </c:pt>
                <c:pt idx="3883">
                  <c:v>33819</c:v>
                </c:pt>
                <c:pt idx="3884">
                  <c:v>36998</c:v>
                </c:pt>
                <c:pt idx="3885">
                  <c:v>46501</c:v>
                </c:pt>
                <c:pt idx="3886">
                  <c:v>77915</c:v>
                </c:pt>
                <c:pt idx="3887">
                  <c:v>46877</c:v>
                </c:pt>
                <c:pt idx="3888">
                  <c:v>37917</c:v>
                </c:pt>
                <c:pt idx="3889">
                  <c:v>59406</c:v>
                </c:pt>
                <c:pt idx="3890">
                  <c:v>43014</c:v>
                </c:pt>
                <c:pt idx="3891">
                  <c:v>51050</c:v>
                </c:pt>
                <c:pt idx="3892">
                  <c:v>35904</c:v>
                </c:pt>
                <c:pt idx="3893">
                  <c:v>29866</c:v>
                </c:pt>
                <c:pt idx="3894">
                  <c:v>43747</c:v>
                </c:pt>
                <c:pt idx="3895">
                  <c:v>60062</c:v>
                </c:pt>
                <c:pt idx="3896">
                  <c:v>49418</c:v>
                </c:pt>
                <c:pt idx="3897">
                  <c:v>39754</c:v>
                </c:pt>
                <c:pt idx="3898">
                  <c:v>35609</c:v>
                </c:pt>
                <c:pt idx="3899">
                  <c:v>42009</c:v>
                </c:pt>
                <c:pt idx="3900">
                  <c:v>39645</c:v>
                </c:pt>
                <c:pt idx="3901">
                  <c:v>64157</c:v>
                </c:pt>
                <c:pt idx="3902">
                  <c:v>65702</c:v>
                </c:pt>
                <c:pt idx="3903">
                  <c:v>65523</c:v>
                </c:pt>
                <c:pt idx="3904">
                  <c:v>49170</c:v>
                </c:pt>
                <c:pt idx="3905">
                  <c:v>51258</c:v>
                </c:pt>
                <c:pt idx="3906">
                  <c:v>59589</c:v>
                </c:pt>
                <c:pt idx="3907">
                  <c:v>38750</c:v>
                </c:pt>
                <c:pt idx="3908">
                  <c:v>68081</c:v>
                </c:pt>
                <c:pt idx="3909">
                  <c:v>44406</c:v>
                </c:pt>
                <c:pt idx="3910">
                  <c:v>38100</c:v>
                </c:pt>
                <c:pt idx="3911">
                  <c:v>49065</c:v>
                </c:pt>
                <c:pt idx="3912">
                  <c:v>37065</c:v>
                </c:pt>
                <c:pt idx="3913">
                  <c:v>40364</c:v>
                </c:pt>
                <c:pt idx="3914">
                  <c:v>64978</c:v>
                </c:pt>
                <c:pt idx="3915">
                  <c:v>30617</c:v>
                </c:pt>
                <c:pt idx="3916">
                  <c:v>32871</c:v>
                </c:pt>
                <c:pt idx="3917">
                  <c:v>48588</c:v>
                </c:pt>
                <c:pt idx="3918">
                  <c:v>64762</c:v>
                </c:pt>
                <c:pt idx="3919">
                  <c:v>44555</c:v>
                </c:pt>
                <c:pt idx="3920">
                  <c:v>33878</c:v>
                </c:pt>
                <c:pt idx="3921">
                  <c:v>58473</c:v>
                </c:pt>
                <c:pt idx="3922">
                  <c:v>35795</c:v>
                </c:pt>
                <c:pt idx="3923">
                  <c:v>55955</c:v>
                </c:pt>
                <c:pt idx="3924">
                  <c:v>50595</c:v>
                </c:pt>
                <c:pt idx="3925">
                  <c:v>34728</c:v>
                </c:pt>
                <c:pt idx="3926">
                  <c:v>29326</c:v>
                </c:pt>
                <c:pt idx="3927">
                  <c:v>36416</c:v>
                </c:pt>
                <c:pt idx="3928">
                  <c:v>44124</c:v>
                </c:pt>
                <c:pt idx="3929">
                  <c:v>27267</c:v>
                </c:pt>
                <c:pt idx="3930">
                  <c:v>64912</c:v>
                </c:pt>
                <c:pt idx="3931">
                  <c:v>52015</c:v>
                </c:pt>
                <c:pt idx="3932">
                  <c:v>52455</c:v>
                </c:pt>
                <c:pt idx="3933">
                  <c:v>49856</c:v>
                </c:pt>
                <c:pt idx="3934">
                  <c:v>40344</c:v>
                </c:pt>
                <c:pt idx="3935">
                  <c:v>47638</c:v>
                </c:pt>
                <c:pt idx="3936">
                  <c:v>46966</c:v>
                </c:pt>
                <c:pt idx="3937">
                  <c:v>41216</c:v>
                </c:pt>
                <c:pt idx="3938">
                  <c:v>59707</c:v>
                </c:pt>
                <c:pt idx="3939">
                  <c:v>42760</c:v>
                </c:pt>
                <c:pt idx="3940">
                  <c:v>58234</c:v>
                </c:pt>
                <c:pt idx="3941">
                  <c:v>46880</c:v>
                </c:pt>
                <c:pt idx="3942">
                  <c:v>38797</c:v>
                </c:pt>
                <c:pt idx="3943">
                  <c:v>49384</c:v>
                </c:pt>
                <c:pt idx="3944">
                  <c:v>64275</c:v>
                </c:pt>
                <c:pt idx="3945">
                  <c:v>63703</c:v>
                </c:pt>
                <c:pt idx="3946">
                  <c:v>53682</c:v>
                </c:pt>
                <c:pt idx="3947">
                  <c:v>44847</c:v>
                </c:pt>
                <c:pt idx="3948">
                  <c:v>45583</c:v>
                </c:pt>
                <c:pt idx="3949">
                  <c:v>31754</c:v>
                </c:pt>
                <c:pt idx="3950">
                  <c:v>52685</c:v>
                </c:pt>
                <c:pt idx="3951">
                  <c:v>45960</c:v>
                </c:pt>
                <c:pt idx="3952">
                  <c:v>38870</c:v>
                </c:pt>
                <c:pt idx="3953">
                  <c:v>56817</c:v>
                </c:pt>
                <c:pt idx="3954">
                  <c:v>32641</c:v>
                </c:pt>
                <c:pt idx="3955">
                  <c:v>45639</c:v>
                </c:pt>
                <c:pt idx="3956">
                  <c:v>57204</c:v>
                </c:pt>
                <c:pt idx="3957">
                  <c:v>63600</c:v>
                </c:pt>
                <c:pt idx="3958">
                  <c:v>39726</c:v>
                </c:pt>
                <c:pt idx="3959">
                  <c:v>58347</c:v>
                </c:pt>
                <c:pt idx="3960">
                  <c:v>57837</c:v>
                </c:pt>
                <c:pt idx="3961">
                  <c:v>54821</c:v>
                </c:pt>
                <c:pt idx="3962">
                  <c:v>46282</c:v>
                </c:pt>
                <c:pt idx="3963">
                  <c:v>58508</c:v>
                </c:pt>
                <c:pt idx="3964">
                  <c:v>49500</c:v>
                </c:pt>
                <c:pt idx="3965">
                  <c:v>34578</c:v>
                </c:pt>
                <c:pt idx="3966">
                  <c:v>32442</c:v>
                </c:pt>
                <c:pt idx="3967">
                  <c:v>42635</c:v>
                </c:pt>
                <c:pt idx="3968">
                  <c:v>51080</c:v>
                </c:pt>
                <c:pt idx="3969">
                  <c:v>36541</c:v>
                </c:pt>
                <c:pt idx="3970">
                  <c:v>28736</c:v>
                </c:pt>
                <c:pt idx="3971">
                  <c:v>40232</c:v>
                </c:pt>
                <c:pt idx="3972">
                  <c:v>42497</c:v>
                </c:pt>
                <c:pt idx="3973">
                  <c:v>44922</c:v>
                </c:pt>
                <c:pt idx="3974">
                  <c:v>45230</c:v>
                </c:pt>
                <c:pt idx="3975">
                  <c:v>70234</c:v>
                </c:pt>
                <c:pt idx="3976">
                  <c:v>40484</c:v>
                </c:pt>
                <c:pt idx="3977">
                  <c:v>51255</c:v>
                </c:pt>
                <c:pt idx="3978">
                  <c:v>51677</c:v>
                </c:pt>
                <c:pt idx="3979">
                  <c:v>52540</c:v>
                </c:pt>
                <c:pt idx="3980">
                  <c:v>41471</c:v>
                </c:pt>
                <c:pt idx="3981">
                  <c:v>51160</c:v>
                </c:pt>
                <c:pt idx="3982">
                  <c:v>58511</c:v>
                </c:pt>
                <c:pt idx="3983">
                  <c:v>35310</c:v>
                </c:pt>
                <c:pt idx="3984">
                  <c:v>38963</c:v>
                </c:pt>
                <c:pt idx="3985">
                  <c:v>39516</c:v>
                </c:pt>
                <c:pt idx="3986">
                  <c:v>36847</c:v>
                </c:pt>
                <c:pt idx="3987">
                  <c:v>42665</c:v>
                </c:pt>
                <c:pt idx="3988">
                  <c:v>52997</c:v>
                </c:pt>
                <c:pt idx="3989">
                  <c:v>49572</c:v>
                </c:pt>
                <c:pt idx="3990">
                  <c:v>41737</c:v>
                </c:pt>
                <c:pt idx="3991">
                  <c:v>45519</c:v>
                </c:pt>
                <c:pt idx="3992">
                  <c:v>45220</c:v>
                </c:pt>
                <c:pt idx="3993">
                  <c:v>74798</c:v>
                </c:pt>
                <c:pt idx="3994">
                  <c:v>59494</c:v>
                </c:pt>
                <c:pt idx="3995">
                  <c:v>74750</c:v>
                </c:pt>
                <c:pt idx="3996">
                  <c:v>37423</c:v>
                </c:pt>
                <c:pt idx="3997">
                  <c:v>42767</c:v>
                </c:pt>
                <c:pt idx="3998">
                  <c:v>35326</c:v>
                </c:pt>
                <c:pt idx="3999">
                  <c:v>52640</c:v>
                </c:pt>
                <c:pt idx="4000">
                  <c:v>45448</c:v>
                </c:pt>
                <c:pt idx="4001">
                  <c:v>51415</c:v>
                </c:pt>
                <c:pt idx="4002">
                  <c:v>48345</c:v>
                </c:pt>
                <c:pt idx="4003">
                  <c:v>46878</c:v>
                </c:pt>
                <c:pt idx="4004">
                  <c:v>34103</c:v>
                </c:pt>
                <c:pt idx="4005">
                  <c:v>35760</c:v>
                </c:pt>
                <c:pt idx="4006">
                  <c:v>44109</c:v>
                </c:pt>
                <c:pt idx="4007">
                  <c:v>67992</c:v>
                </c:pt>
                <c:pt idx="4008">
                  <c:v>63806</c:v>
                </c:pt>
                <c:pt idx="4009">
                  <c:v>37998</c:v>
                </c:pt>
                <c:pt idx="4010">
                  <c:v>44135</c:v>
                </c:pt>
                <c:pt idx="4011">
                  <c:v>58673</c:v>
                </c:pt>
                <c:pt idx="4012">
                  <c:v>52590</c:v>
                </c:pt>
                <c:pt idx="4013">
                  <c:v>44179</c:v>
                </c:pt>
                <c:pt idx="4014">
                  <c:v>51807</c:v>
                </c:pt>
                <c:pt idx="4015">
                  <c:v>62431</c:v>
                </c:pt>
                <c:pt idx="4016">
                  <c:v>33277</c:v>
                </c:pt>
                <c:pt idx="4017">
                  <c:v>39505</c:v>
                </c:pt>
                <c:pt idx="4018">
                  <c:v>69457</c:v>
                </c:pt>
                <c:pt idx="4019">
                  <c:v>36370</c:v>
                </c:pt>
                <c:pt idx="4020">
                  <c:v>38305</c:v>
                </c:pt>
                <c:pt idx="4021">
                  <c:v>46359</c:v>
                </c:pt>
                <c:pt idx="4022">
                  <c:v>44605</c:v>
                </c:pt>
                <c:pt idx="4023">
                  <c:v>63908</c:v>
                </c:pt>
                <c:pt idx="4024">
                  <c:v>63481</c:v>
                </c:pt>
                <c:pt idx="4025">
                  <c:v>41247</c:v>
                </c:pt>
                <c:pt idx="4026">
                  <c:v>57329</c:v>
                </c:pt>
                <c:pt idx="4027">
                  <c:v>55752</c:v>
                </c:pt>
                <c:pt idx="4028">
                  <c:v>58454</c:v>
                </c:pt>
                <c:pt idx="4029">
                  <c:v>73951</c:v>
                </c:pt>
                <c:pt idx="4030">
                  <c:v>42857</c:v>
                </c:pt>
                <c:pt idx="4031">
                  <c:v>67157</c:v>
                </c:pt>
                <c:pt idx="4032">
                  <c:v>34290</c:v>
                </c:pt>
                <c:pt idx="4033">
                  <c:v>49720</c:v>
                </c:pt>
                <c:pt idx="4034">
                  <c:v>43322</c:v>
                </c:pt>
                <c:pt idx="4035">
                  <c:v>25476</c:v>
                </c:pt>
                <c:pt idx="4036">
                  <c:v>51868</c:v>
                </c:pt>
                <c:pt idx="4037">
                  <c:v>40140</c:v>
                </c:pt>
                <c:pt idx="4038">
                  <c:v>41588</c:v>
                </c:pt>
                <c:pt idx="4039">
                  <c:v>37728</c:v>
                </c:pt>
                <c:pt idx="4040">
                  <c:v>52612</c:v>
                </c:pt>
                <c:pt idx="4041">
                  <c:v>49104</c:v>
                </c:pt>
                <c:pt idx="4042">
                  <c:v>25100</c:v>
                </c:pt>
                <c:pt idx="4043">
                  <c:v>39407</c:v>
                </c:pt>
                <c:pt idx="4044">
                  <c:v>32456</c:v>
                </c:pt>
                <c:pt idx="4045">
                  <c:v>37828</c:v>
                </c:pt>
                <c:pt idx="4046">
                  <c:v>40314</c:v>
                </c:pt>
                <c:pt idx="4047">
                  <c:v>49165</c:v>
                </c:pt>
                <c:pt idx="4048">
                  <c:v>33910</c:v>
                </c:pt>
                <c:pt idx="4049">
                  <c:v>41361</c:v>
                </c:pt>
                <c:pt idx="4050">
                  <c:v>57144</c:v>
                </c:pt>
                <c:pt idx="4051">
                  <c:v>36194</c:v>
                </c:pt>
                <c:pt idx="4052">
                  <c:v>41933</c:v>
                </c:pt>
                <c:pt idx="4053">
                  <c:v>52726</c:v>
                </c:pt>
                <c:pt idx="4054">
                  <c:v>44041</c:v>
                </c:pt>
                <c:pt idx="4055">
                  <c:v>66621</c:v>
                </c:pt>
                <c:pt idx="4056">
                  <c:v>38159</c:v>
                </c:pt>
                <c:pt idx="4057">
                  <c:v>59779</c:v>
                </c:pt>
                <c:pt idx="4058">
                  <c:v>36411</c:v>
                </c:pt>
                <c:pt idx="4059">
                  <c:v>43338</c:v>
                </c:pt>
                <c:pt idx="4060">
                  <c:v>39443</c:v>
                </c:pt>
                <c:pt idx="4061">
                  <c:v>47943</c:v>
                </c:pt>
                <c:pt idx="4062">
                  <c:v>37058</c:v>
                </c:pt>
                <c:pt idx="4063">
                  <c:v>44203</c:v>
                </c:pt>
                <c:pt idx="4064">
                  <c:v>39419</c:v>
                </c:pt>
                <c:pt idx="4065">
                  <c:v>50344</c:v>
                </c:pt>
                <c:pt idx="4066">
                  <c:v>34428</c:v>
                </c:pt>
                <c:pt idx="4067">
                  <c:v>33590</c:v>
                </c:pt>
                <c:pt idx="4068">
                  <c:v>41295</c:v>
                </c:pt>
                <c:pt idx="4069">
                  <c:v>49335</c:v>
                </c:pt>
                <c:pt idx="4070">
                  <c:v>40262</c:v>
                </c:pt>
                <c:pt idx="4071">
                  <c:v>49012</c:v>
                </c:pt>
                <c:pt idx="4072">
                  <c:v>52490</c:v>
                </c:pt>
                <c:pt idx="4073">
                  <c:v>54692</c:v>
                </c:pt>
                <c:pt idx="4074">
                  <c:v>31913</c:v>
                </c:pt>
                <c:pt idx="4075">
                  <c:v>73887</c:v>
                </c:pt>
                <c:pt idx="4076">
                  <c:v>46604</c:v>
                </c:pt>
                <c:pt idx="4077">
                  <c:v>43317</c:v>
                </c:pt>
                <c:pt idx="4078">
                  <c:v>53623</c:v>
                </c:pt>
                <c:pt idx="4079">
                  <c:v>55727</c:v>
                </c:pt>
                <c:pt idx="4080">
                  <c:v>46647</c:v>
                </c:pt>
                <c:pt idx="4081">
                  <c:v>55004</c:v>
                </c:pt>
                <c:pt idx="4082">
                  <c:v>85168</c:v>
                </c:pt>
                <c:pt idx="4083">
                  <c:v>35729</c:v>
                </c:pt>
                <c:pt idx="4084">
                  <c:v>45823</c:v>
                </c:pt>
                <c:pt idx="4085">
                  <c:v>45316</c:v>
                </c:pt>
                <c:pt idx="4086">
                  <c:v>33133</c:v>
                </c:pt>
                <c:pt idx="4087">
                  <c:v>49470</c:v>
                </c:pt>
                <c:pt idx="4088">
                  <c:v>45718</c:v>
                </c:pt>
                <c:pt idx="4089">
                  <c:v>36571</c:v>
                </c:pt>
                <c:pt idx="4090">
                  <c:v>40705</c:v>
                </c:pt>
                <c:pt idx="4091">
                  <c:v>42322</c:v>
                </c:pt>
                <c:pt idx="4092">
                  <c:v>45199</c:v>
                </c:pt>
                <c:pt idx="4093">
                  <c:v>41791</c:v>
                </c:pt>
                <c:pt idx="4094">
                  <c:v>62587</c:v>
                </c:pt>
                <c:pt idx="4095">
                  <c:v>60966</c:v>
                </c:pt>
                <c:pt idx="4096">
                  <c:v>56660</c:v>
                </c:pt>
                <c:pt idx="4097">
                  <c:v>39827</c:v>
                </c:pt>
                <c:pt idx="4098">
                  <c:v>59192</c:v>
                </c:pt>
                <c:pt idx="4099">
                  <c:v>46547</c:v>
                </c:pt>
                <c:pt idx="4100">
                  <c:v>40932</c:v>
                </c:pt>
                <c:pt idx="4101">
                  <c:v>33983</c:v>
                </c:pt>
                <c:pt idx="4102">
                  <c:v>36446</c:v>
                </c:pt>
                <c:pt idx="4103">
                  <c:v>36847</c:v>
                </c:pt>
                <c:pt idx="4104">
                  <c:v>61923</c:v>
                </c:pt>
                <c:pt idx="4105">
                  <c:v>48429</c:v>
                </c:pt>
                <c:pt idx="4106">
                  <c:v>47285</c:v>
                </c:pt>
                <c:pt idx="4107">
                  <c:v>40708</c:v>
                </c:pt>
                <c:pt idx="4108">
                  <c:v>54640</c:v>
                </c:pt>
                <c:pt idx="4109">
                  <c:v>45258</c:v>
                </c:pt>
                <c:pt idx="4110">
                  <c:v>61119</c:v>
                </c:pt>
                <c:pt idx="4111">
                  <c:v>37002</c:v>
                </c:pt>
                <c:pt idx="4112">
                  <c:v>36319</c:v>
                </c:pt>
                <c:pt idx="4113">
                  <c:v>39862</c:v>
                </c:pt>
                <c:pt idx="4114">
                  <c:v>44538</c:v>
                </c:pt>
                <c:pt idx="4115">
                  <c:v>43415</c:v>
                </c:pt>
                <c:pt idx="4116">
                  <c:v>54009</c:v>
                </c:pt>
                <c:pt idx="4117">
                  <c:v>39730</c:v>
                </c:pt>
                <c:pt idx="4118">
                  <c:v>39201</c:v>
                </c:pt>
                <c:pt idx="4119">
                  <c:v>36350</c:v>
                </c:pt>
                <c:pt idx="4120">
                  <c:v>49171</c:v>
                </c:pt>
                <c:pt idx="4121">
                  <c:v>45727</c:v>
                </c:pt>
                <c:pt idx="4122">
                  <c:v>49914</c:v>
                </c:pt>
                <c:pt idx="4123">
                  <c:v>53729</c:v>
                </c:pt>
                <c:pt idx="4124">
                  <c:v>84819</c:v>
                </c:pt>
                <c:pt idx="4125">
                  <c:v>31772</c:v>
                </c:pt>
                <c:pt idx="4126">
                  <c:v>39797</c:v>
                </c:pt>
                <c:pt idx="4127">
                  <c:v>26938</c:v>
                </c:pt>
                <c:pt idx="4128">
                  <c:v>34813</c:v>
                </c:pt>
                <c:pt idx="4129">
                  <c:v>56158</c:v>
                </c:pt>
                <c:pt idx="4130">
                  <c:v>38619</c:v>
                </c:pt>
                <c:pt idx="4131">
                  <c:v>45250</c:v>
                </c:pt>
                <c:pt idx="4132">
                  <c:v>43689</c:v>
                </c:pt>
                <c:pt idx="4133">
                  <c:v>36063</c:v>
                </c:pt>
                <c:pt idx="4134">
                  <c:v>48036</c:v>
                </c:pt>
                <c:pt idx="4135">
                  <c:v>30501</c:v>
                </c:pt>
                <c:pt idx="4136">
                  <c:v>61577</c:v>
                </c:pt>
                <c:pt idx="4137">
                  <c:v>39740</c:v>
                </c:pt>
                <c:pt idx="4138">
                  <c:v>39431</c:v>
                </c:pt>
                <c:pt idx="4139">
                  <c:v>66274</c:v>
                </c:pt>
                <c:pt idx="4140">
                  <c:v>43643</c:v>
                </c:pt>
                <c:pt idx="4141">
                  <c:v>44145</c:v>
                </c:pt>
                <c:pt idx="4142">
                  <c:v>34820</c:v>
                </c:pt>
                <c:pt idx="4143">
                  <c:v>43442</c:v>
                </c:pt>
                <c:pt idx="4144">
                  <c:v>66307</c:v>
                </c:pt>
                <c:pt idx="4145">
                  <c:v>42611</c:v>
                </c:pt>
                <c:pt idx="4146">
                  <c:v>42791</c:v>
                </c:pt>
                <c:pt idx="4147">
                  <c:v>30615</c:v>
                </c:pt>
                <c:pt idx="4148">
                  <c:v>41178</c:v>
                </c:pt>
                <c:pt idx="4149">
                  <c:v>56910</c:v>
                </c:pt>
                <c:pt idx="4150">
                  <c:v>28812</c:v>
                </c:pt>
                <c:pt idx="4151">
                  <c:v>51148</c:v>
                </c:pt>
                <c:pt idx="4152">
                  <c:v>43091</c:v>
                </c:pt>
                <c:pt idx="4153">
                  <c:v>43573</c:v>
                </c:pt>
                <c:pt idx="4154">
                  <c:v>42927</c:v>
                </c:pt>
                <c:pt idx="4155">
                  <c:v>29871</c:v>
                </c:pt>
                <c:pt idx="4156">
                  <c:v>62267</c:v>
                </c:pt>
                <c:pt idx="4157">
                  <c:v>36959</c:v>
                </c:pt>
                <c:pt idx="4158">
                  <c:v>32176</c:v>
                </c:pt>
                <c:pt idx="4159">
                  <c:v>41244</c:v>
                </c:pt>
                <c:pt idx="4160">
                  <c:v>48375</c:v>
                </c:pt>
                <c:pt idx="4161">
                  <c:v>32848</c:v>
                </c:pt>
                <c:pt idx="4162">
                  <c:v>47563</c:v>
                </c:pt>
                <c:pt idx="4163">
                  <c:v>41633</c:v>
                </c:pt>
                <c:pt idx="4164">
                  <c:v>47070</c:v>
                </c:pt>
                <c:pt idx="4165">
                  <c:v>54795</c:v>
                </c:pt>
                <c:pt idx="4166">
                  <c:v>37120</c:v>
                </c:pt>
                <c:pt idx="4167">
                  <c:v>40942</c:v>
                </c:pt>
                <c:pt idx="4168">
                  <c:v>48011</c:v>
                </c:pt>
                <c:pt idx="4169">
                  <c:v>50111</c:v>
                </c:pt>
                <c:pt idx="4170">
                  <c:v>48168</c:v>
                </c:pt>
                <c:pt idx="4171">
                  <c:v>38001</c:v>
                </c:pt>
                <c:pt idx="4172">
                  <c:v>51095</c:v>
                </c:pt>
                <c:pt idx="4173">
                  <c:v>63219</c:v>
                </c:pt>
                <c:pt idx="4174">
                  <c:v>38256</c:v>
                </c:pt>
                <c:pt idx="4175">
                  <c:v>52245</c:v>
                </c:pt>
                <c:pt idx="4176">
                  <c:v>74484</c:v>
                </c:pt>
                <c:pt idx="4177">
                  <c:v>46414</c:v>
                </c:pt>
                <c:pt idx="4178">
                  <c:v>47162</c:v>
                </c:pt>
                <c:pt idx="4179">
                  <c:v>42814</c:v>
                </c:pt>
                <c:pt idx="4180">
                  <c:v>39516</c:v>
                </c:pt>
                <c:pt idx="4181">
                  <c:v>50114</c:v>
                </c:pt>
                <c:pt idx="4182">
                  <c:v>46810</c:v>
                </c:pt>
                <c:pt idx="4183">
                  <c:v>33876</c:v>
                </c:pt>
                <c:pt idx="4184">
                  <c:v>44732</c:v>
                </c:pt>
                <c:pt idx="4185">
                  <c:v>42899</c:v>
                </c:pt>
                <c:pt idx="4186">
                  <c:v>47227</c:v>
                </c:pt>
                <c:pt idx="4187">
                  <c:v>49348</c:v>
                </c:pt>
                <c:pt idx="4188">
                  <c:v>43917</c:v>
                </c:pt>
                <c:pt idx="4189">
                  <c:v>67508</c:v>
                </c:pt>
                <c:pt idx="4190">
                  <c:v>47242</c:v>
                </c:pt>
                <c:pt idx="4191">
                  <c:v>39572</c:v>
                </c:pt>
                <c:pt idx="4192">
                  <c:v>36538</c:v>
                </c:pt>
                <c:pt idx="4193">
                  <c:v>55358</c:v>
                </c:pt>
                <c:pt idx="4194">
                  <c:v>44732</c:v>
                </c:pt>
                <c:pt idx="4195">
                  <c:v>49174</c:v>
                </c:pt>
                <c:pt idx="4196">
                  <c:v>56879</c:v>
                </c:pt>
                <c:pt idx="4197">
                  <c:v>47381</c:v>
                </c:pt>
                <c:pt idx="4198">
                  <c:v>30257</c:v>
                </c:pt>
                <c:pt idx="4199">
                  <c:v>43950</c:v>
                </c:pt>
                <c:pt idx="4200">
                  <c:v>28514</c:v>
                </c:pt>
                <c:pt idx="4201">
                  <c:v>42052</c:v>
                </c:pt>
                <c:pt idx="4202">
                  <c:v>69754</c:v>
                </c:pt>
                <c:pt idx="4203">
                  <c:v>66880</c:v>
                </c:pt>
                <c:pt idx="4204">
                  <c:v>42024</c:v>
                </c:pt>
                <c:pt idx="4205">
                  <c:v>39857</c:v>
                </c:pt>
                <c:pt idx="4206">
                  <c:v>66247</c:v>
                </c:pt>
                <c:pt idx="4207">
                  <c:v>56746</c:v>
                </c:pt>
                <c:pt idx="4208">
                  <c:v>43394</c:v>
                </c:pt>
                <c:pt idx="4209">
                  <c:v>46752</c:v>
                </c:pt>
                <c:pt idx="4210">
                  <c:v>43012</c:v>
                </c:pt>
                <c:pt idx="4211">
                  <c:v>43296</c:v>
                </c:pt>
                <c:pt idx="4212">
                  <c:v>48402</c:v>
                </c:pt>
                <c:pt idx="4213">
                  <c:v>37254</c:v>
                </c:pt>
                <c:pt idx="4214">
                  <c:v>44870</c:v>
                </c:pt>
                <c:pt idx="4215">
                  <c:v>38776</c:v>
                </c:pt>
                <c:pt idx="4216">
                  <c:v>49780</c:v>
                </c:pt>
                <c:pt idx="4217">
                  <c:v>45749</c:v>
                </c:pt>
                <c:pt idx="4218">
                  <c:v>32566</c:v>
                </c:pt>
                <c:pt idx="4219">
                  <c:v>64876</c:v>
                </c:pt>
                <c:pt idx="4220">
                  <c:v>52539</c:v>
                </c:pt>
                <c:pt idx="4221">
                  <c:v>31570</c:v>
                </c:pt>
                <c:pt idx="4222">
                  <c:v>39119</c:v>
                </c:pt>
                <c:pt idx="4223">
                  <c:v>52329</c:v>
                </c:pt>
                <c:pt idx="4224">
                  <c:v>44913</c:v>
                </c:pt>
                <c:pt idx="4225">
                  <c:v>48719</c:v>
                </c:pt>
                <c:pt idx="4226">
                  <c:v>51859</c:v>
                </c:pt>
                <c:pt idx="4227">
                  <c:v>46222</c:v>
                </c:pt>
                <c:pt idx="4228">
                  <c:v>32416</c:v>
                </c:pt>
                <c:pt idx="4229">
                  <c:v>54511</c:v>
                </c:pt>
                <c:pt idx="4230">
                  <c:v>52491</c:v>
                </c:pt>
                <c:pt idx="4231">
                  <c:v>53461</c:v>
                </c:pt>
                <c:pt idx="4232">
                  <c:v>41996</c:v>
                </c:pt>
                <c:pt idx="4233">
                  <c:v>28811</c:v>
                </c:pt>
                <c:pt idx="4234">
                  <c:v>48814</c:v>
                </c:pt>
                <c:pt idx="4235">
                  <c:v>30270</c:v>
                </c:pt>
                <c:pt idx="4236">
                  <c:v>43351</c:v>
                </c:pt>
                <c:pt idx="4237">
                  <c:v>43294</c:v>
                </c:pt>
                <c:pt idx="4238">
                  <c:v>39958</c:v>
                </c:pt>
                <c:pt idx="4239">
                  <c:v>49043</c:v>
                </c:pt>
                <c:pt idx="4240">
                  <c:v>58294</c:v>
                </c:pt>
                <c:pt idx="4241">
                  <c:v>30478</c:v>
                </c:pt>
                <c:pt idx="4242">
                  <c:v>46093</c:v>
                </c:pt>
                <c:pt idx="4243">
                  <c:v>61885</c:v>
                </c:pt>
                <c:pt idx="4244">
                  <c:v>65863</c:v>
                </c:pt>
                <c:pt idx="4245">
                  <c:v>42722</c:v>
                </c:pt>
                <c:pt idx="4246">
                  <c:v>73515</c:v>
                </c:pt>
                <c:pt idx="4247">
                  <c:v>40337</c:v>
                </c:pt>
                <c:pt idx="4248">
                  <c:v>37553</c:v>
                </c:pt>
                <c:pt idx="4249">
                  <c:v>37599</c:v>
                </c:pt>
                <c:pt idx="4250">
                  <c:v>52039</c:v>
                </c:pt>
                <c:pt idx="4251">
                  <c:v>52382</c:v>
                </c:pt>
                <c:pt idx="4252">
                  <c:v>44477</c:v>
                </c:pt>
                <c:pt idx="4253">
                  <c:v>63986</c:v>
                </c:pt>
                <c:pt idx="4254">
                  <c:v>51563</c:v>
                </c:pt>
                <c:pt idx="4255">
                  <c:v>31704</c:v>
                </c:pt>
                <c:pt idx="4256">
                  <c:v>50140</c:v>
                </c:pt>
                <c:pt idx="4257">
                  <c:v>52921</c:v>
                </c:pt>
                <c:pt idx="4258">
                  <c:v>38836</c:v>
                </c:pt>
                <c:pt idx="4259">
                  <c:v>42167</c:v>
                </c:pt>
                <c:pt idx="4260">
                  <c:v>45549</c:v>
                </c:pt>
                <c:pt idx="4261">
                  <c:v>25252</c:v>
                </c:pt>
                <c:pt idx="4262">
                  <c:v>48700</c:v>
                </c:pt>
                <c:pt idx="4263">
                  <c:v>39646</c:v>
                </c:pt>
                <c:pt idx="4264">
                  <c:v>47830</c:v>
                </c:pt>
                <c:pt idx="4265">
                  <c:v>49107</c:v>
                </c:pt>
                <c:pt idx="4266">
                  <c:v>34006</c:v>
                </c:pt>
                <c:pt idx="4267">
                  <c:v>25671</c:v>
                </c:pt>
                <c:pt idx="4268">
                  <c:v>39566</c:v>
                </c:pt>
                <c:pt idx="4269">
                  <c:v>26630</c:v>
                </c:pt>
                <c:pt idx="4270">
                  <c:v>34503</c:v>
                </c:pt>
                <c:pt idx="4271">
                  <c:v>57738</c:v>
                </c:pt>
                <c:pt idx="4272">
                  <c:v>35189</c:v>
                </c:pt>
                <c:pt idx="4273">
                  <c:v>41090</c:v>
                </c:pt>
                <c:pt idx="4274">
                  <c:v>32789</c:v>
                </c:pt>
                <c:pt idx="4275">
                  <c:v>52454</c:v>
                </c:pt>
                <c:pt idx="4276">
                  <c:v>35718</c:v>
                </c:pt>
                <c:pt idx="4277">
                  <c:v>39430</c:v>
                </c:pt>
                <c:pt idx="4278">
                  <c:v>32524</c:v>
                </c:pt>
                <c:pt idx="4279">
                  <c:v>57579</c:v>
                </c:pt>
                <c:pt idx="4280">
                  <c:v>45180</c:v>
                </c:pt>
                <c:pt idx="4281">
                  <c:v>24246</c:v>
                </c:pt>
                <c:pt idx="4282">
                  <c:v>61491</c:v>
                </c:pt>
                <c:pt idx="4283">
                  <c:v>45041</c:v>
                </c:pt>
                <c:pt idx="4284">
                  <c:v>49745</c:v>
                </c:pt>
                <c:pt idx="4285">
                  <c:v>57207</c:v>
                </c:pt>
                <c:pt idx="4286">
                  <c:v>43018</c:v>
                </c:pt>
                <c:pt idx="4287">
                  <c:v>49569</c:v>
                </c:pt>
                <c:pt idx="4288">
                  <c:v>42769</c:v>
                </c:pt>
                <c:pt idx="4289">
                  <c:v>32570</c:v>
                </c:pt>
                <c:pt idx="4290">
                  <c:v>40562</c:v>
                </c:pt>
                <c:pt idx="4291">
                  <c:v>43992</c:v>
                </c:pt>
                <c:pt idx="4292">
                  <c:v>42651</c:v>
                </c:pt>
                <c:pt idx="4293">
                  <c:v>48063</c:v>
                </c:pt>
                <c:pt idx="4294">
                  <c:v>44328</c:v>
                </c:pt>
                <c:pt idx="4295">
                  <c:v>55451</c:v>
                </c:pt>
                <c:pt idx="4296">
                  <c:v>48297</c:v>
                </c:pt>
                <c:pt idx="4297">
                  <c:v>51022</c:v>
                </c:pt>
                <c:pt idx="4298">
                  <c:v>28933</c:v>
                </c:pt>
                <c:pt idx="4299">
                  <c:v>61662</c:v>
                </c:pt>
                <c:pt idx="4300">
                  <c:v>54762</c:v>
                </c:pt>
                <c:pt idx="4301">
                  <c:v>48969</c:v>
                </c:pt>
                <c:pt idx="4302">
                  <c:v>60953</c:v>
                </c:pt>
                <c:pt idx="4303">
                  <c:v>39391</c:v>
                </c:pt>
                <c:pt idx="4304">
                  <c:v>41535</c:v>
                </c:pt>
                <c:pt idx="4305">
                  <c:v>45245</c:v>
                </c:pt>
                <c:pt idx="4306">
                  <c:v>54904</c:v>
                </c:pt>
                <c:pt idx="4307">
                  <c:v>45341</c:v>
                </c:pt>
                <c:pt idx="4308">
                  <c:v>35102</c:v>
                </c:pt>
                <c:pt idx="4309">
                  <c:v>46619</c:v>
                </c:pt>
                <c:pt idx="4310">
                  <c:v>31055</c:v>
                </c:pt>
                <c:pt idx="4311">
                  <c:v>33200</c:v>
                </c:pt>
                <c:pt idx="4312">
                  <c:v>39437</c:v>
                </c:pt>
                <c:pt idx="4313">
                  <c:v>43421</c:v>
                </c:pt>
                <c:pt idx="4314">
                  <c:v>43702</c:v>
                </c:pt>
                <c:pt idx="4315">
                  <c:v>38169</c:v>
                </c:pt>
                <c:pt idx="4316">
                  <c:v>36922</c:v>
                </c:pt>
                <c:pt idx="4317">
                  <c:v>53072</c:v>
                </c:pt>
                <c:pt idx="4318">
                  <c:v>31116</c:v>
                </c:pt>
                <c:pt idx="4319">
                  <c:v>48557</c:v>
                </c:pt>
                <c:pt idx="4320">
                  <c:v>55205</c:v>
                </c:pt>
                <c:pt idx="4321">
                  <c:v>48660</c:v>
                </c:pt>
                <c:pt idx="4322">
                  <c:v>36116</c:v>
                </c:pt>
                <c:pt idx="4323">
                  <c:v>79222</c:v>
                </c:pt>
                <c:pt idx="4324">
                  <c:v>39284</c:v>
                </c:pt>
                <c:pt idx="4325">
                  <c:v>46359</c:v>
                </c:pt>
                <c:pt idx="4326">
                  <c:v>46036</c:v>
                </c:pt>
                <c:pt idx="4327">
                  <c:v>65057</c:v>
                </c:pt>
                <c:pt idx="4328">
                  <c:v>55806</c:v>
                </c:pt>
                <c:pt idx="4329">
                  <c:v>37005</c:v>
                </c:pt>
                <c:pt idx="4330">
                  <c:v>51745</c:v>
                </c:pt>
                <c:pt idx="4331">
                  <c:v>77322</c:v>
                </c:pt>
                <c:pt idx="4332">
                  <c:v>65203</c:v>
                </c:pt>
                <c:pt idx="4333">
                  <c:v>83946</c:v>
                </c:pt>
                <c:pt idx="4334">
                  <c:v>67185</c:v>
                </c:pt>
                <c:pt idx="4335">
                  <c:v>36554</c:v>
                </c:pt>
                <c:pt idx="4336">
                  <c:v>64664</c:v>
                </c:pt>
                <c:pt idx="4337">
                  <c:v>60818</c:v>
                </c:pt>
                <c:pt idx="4338">
                  <c:v>56072</c:v>
                </c:pt>
                <c:pt idx="4339">
                  <c:v>50987</c:v>
                </c:pt>
                <c:pt idx="4340">
                  <c:v>35155</c:v>
                </c:pt>
                <c:pt idx="4341">
                  <c:v>50508</c:v>
                </c:pt>
                <c:pt idx="4342">
                  <c:v>53377</c:v>
                </c:pt>
                <c:pt idx="4343">
                  <c:v>45680</c:v>
                </c:pt>
                <c:pt idx="4344">
                  <c:v>44228</c:v>
                </c:pt>
                <c:pt idx="4345">
                  <c:v>49652</c:v>
                </c:pt>
                <c:pt idx="4346">
                  <c:v>48914</c:v>
                </c:pt>
                <c:pt idx="4347">
                  <c:v>38181</c:v>
                </c:pt>
                <c:pt idx="4348">
                  <c:v>53945</c:v>
                </c:pt>
                <c:pt idx="4349">
                  <c:v>33852</c:v>
                </c:pt>
                <c:pt idx="4350">
                  <c:v>55648</c:v>
                </c:pt>
                <c:pt idx="4351">
                  <c:v>37297</c:v>
                </c:pt>
                <c:pt idx="4352">
                  <c:v>53167</c:v>
                </c:pt>
                <c:pt idx="4353">
                  <c:v>44984</c:v>
                </c:pt>
                <c:pt idx="4354">
                  <c:v>65853</c:v>
                </c:pt>
                <c:pt idx="4355">
                  <c:v>48535</c:v>
                </c:pt>
                <c:pt idx="4356">
                  <c:v>44887</c:v>
                </c:pt>
                <c:pt idx="4357">
                  <c:v>37156</c:v>
                </c:pt>
                <c:pt idx="4358">
                  <c:v>44054</c:v>
                </c:pt>
                <c:pt idx="4359">
                  <c:v>41747</c:v>
                </c:pt>
                <c:pt idx="4360">
                  <c:v>46886</c:v>
                </c:pt>
                <c:pt idx="4361">
                  <c:v>48448</c:v>
                </c:pt>
                <c:pt idx="4362">
                  <c:v>37488</c:v>
                </c:pt>
                <c:pt idx="4363">
                  <c:v>46775</c:v>
                </c:pt>
                <c:pt idx="4364">
                  <c:v>37433</c:v>
                </c:pt>
                <c:pt idx="4365">
                  <c:v>42539</c:v>
                </c:pt>
                <c:pt idx="4366">
                  <c:v>53883</c:v>
                </c:pt>
                <c:pt idx="4367">
                  <c:v>49165</c:v>
                </c:pt>
                <c:pt idx="4368">
                  <c:v>39100</c:v>
                </c:pt>
                <c:pt idx="4369">
                  <c:v>39583</c:v>
                </c:pt>
                <c:pt idx="4370">
                  <c:v>39966</c:v>
                </c:pt>
                <c:pt idx="4371">
                  <c:v>56788</c:v>
                </c:pt>
                <c:pt idx="4372">
                  <c:v>41683</c:v>
                </c:pt>
                <c:pt idx="4373">
                  <c:v>48515</c:v>
                </c:pt>
                <c:pt idx="4374">
                  <c:v>44547</c:v>
                </c:pt>
                <c:pt idx="4375">
                  <c:v>64164</c:v>
                </c:pt>
                <c:pt idx="4376">
                  <c:v>49164</c:v>
                </c:pt>
                <c:pt idx="4377">
                  <c:v>35897</c:v>
                </c:pt>
                <c:pt idx="4378">
                  <c:v>49689</c:v>
                </c:pt>
                <c:pt idx="4379">
                  <c:v>36696</c:v>
                </c:pt>
                <c:pt idx="4380">
                  <c:v>43645</c:v>
                </c:pt>
                <c:pt idx="4381">
                  <c:v>67422</c:v>
                </c:pt>
                <c:pt idx="4382">
                  <c:v>55825</c:v>
                </c:pt>
                <c:pt idx="4383">
                  <c:v>47738</c:v>
                </c:pt>
                <c:pt idx="4384">
                  <c:v>42920</c:v>
                </c:pt>
                <c:pt idx="4385">
                  <c:v>39067</c:v>
                </c:pt>
                <c:pt idx="4386">
                  <c:v>66133</c:v>
                </c:pt>
                <c:pt idx="4387">
                  <c:v>29067</c:v>
                </c:pt>
                <c:pt idx="4388">
                  <c:v>46711</c:v>
                </c:pt>
                <c:pt idx="4389">
                  <c:v>57654</c:v>
                </c:pt>
                <c:pt idx="4390">
                  <c:v>45463</c:v>
                </c:pt>
                <c:pt idx="4391">
                  <c:v>54126</c:v>
                </c:pt>
                <c:pt idx="4392">
                  <c:v>56192</c:v>
                </c:pt>
                <c:pt idx="4393">
                  <c:v>53853</c:v>
                </c:pt>
                <c:pt idx="4394">
                  <c:v>39688</c:v>
                </c:pt>
                <c:pt idx="4395">
                  <c:v>54223</c:v>
                </c:pt>
                <c:pt idx="4396">
                  <c:v>51693</c:v>
                </c:pt>
                <c:pt idx="4397">
                  <c:v>54035</c:v>
                </c:pt>
                <c:pt idx="4398">
                  <c:v>29594</c:v>
                </c:pt>
                <c:pt idx="4399">
                  <c:v>46331</c:v>
                </c:pt>
                <c:pt idx="4400">
                  <c:v>52687</c:v>
                </c:pt>
                <c:pt idx="4401">
                  <c:v>57242</c:v>
                </c:pt>
                <c:pt idx="4402">
                  <c:v>30556</c:v>
                </c:pt>
                <c:pt idx="4403">
                  <c:v>33420</c:v>
                </c:pt>
                <c:pt idx="4404">
                  <c:v>53428</c:v>
                </c:pt>
                <c:pt idx="4405">
                  <c:v>48886</c:v>
                </c:pt>
                <c:pt idx="4406">
                  <c:v>45567</c:v>
                </c:pt>
                <c:pt idx="4407">
                  <c:v>53588</c:v>
                </c:pt>
                <c:pt idx="4408">
                  <c:v>41410</c:v>
                </c:pt>
                <c:pt idx="4409">
                  <c:v>46788</c:v>
                </c:pt>
                <c:pt idx="4410">
                  <c:v>45380</c:v>
                </c:pt>
                <c:pt idx="4411">
                  <c:v>61271</c:v>
                </c:pt>
                <c:pt idx="4412">
                  <c:v>50560</c:v>
                </c:pt>
                <c:pt idx="4413">
                  <c:v>23407</c:v>
                </c:pt>
                <c:pt idx="4414">
                  <c:v>40376</c:v>
                </c:pt>
                <c:pt idx="4415">
                  <c:v>57369</c:v>
                </c:pt>
                <c:pt idx="4416">
                  <c:v>52541</c:v>
                </c:pt>
                <c:pt idx="4417">
                  <c:v>39207</c:v>
                </c:pt>
                <c:pt idx="4418">
                  <c:v>34495</c:v>
                </c:pt>
                <c:pt idx="4419">
                  <c:v>38146</c:v>
                </c:pt>
                <c:pt idx="4420">
                  <c:v>41783</c:v>
                </c:pt>
                <c:pt idx="4421">
                  <c:v>30532</c:v>
                </c:pt>
                <c:pt idx="4422">
                  <c:v>45518</c:v>
                </c:pt>
                <c:pt idx="4423">
                  <c:v>35334</c:v>
                </c:pt>
                <c:pt idx="4424">
                  <c:v>47854</c:v>
                </c:pt>
                <c:pt idx="4425">
                  <c:v>40235</c:v>
                </c:pt>
                <c:pt idx="4426">
                  <c:v>38061</c:v>
                </c:pt>
                <c:pt idx="4427">
                  <c:v>46007</c:v>
                </c:pt>
                <c:pt idx="4428">
                  <c:v>35542</c:v>
                </c:pt>
                <c:pt idx="4429">
                  <c:v>41469</c:v>
                </c:pt>
                <c:pt idx="4430">
                  <c:v>37933</c:v>
                </c:pt>
                <c:pt idx="4431">
                  <c:v>44254</c:v>
                </c:pt>
                <c:pt idx="4432">
                  <c:v>41491</c:v>
                </c:pt>
                <c:pt idx="4433">
                  <c:v>54553</c:v>
                </c:pt>
                <c:pt idx="4434">
                  <c:v>38010</c:v>
                </c:pt>
                <c:pt idx="4435">
                  <c:v>30893</c:v>
                </c:pt>
                <c:pt idx="4436">
                  <c:v>68349</c:v>
                </c:pt>
                <c:pt idx="4437">
                  <c:v>33599</c:v>
                </c:pt>
                <c:pt idx="4438">
                  <c:v>44326</c:v>
                </c:pt>
                <c:pt idx="4439">
                  <c:v>31448</c:v>
                </c:pt>
                <c:pt idx="4440">
                  <c:v>50515</c:v>
                </c:pt>
                <c:pt idx="4441">
                  <c:v>50749</c:v>
                </c:pt>
                <c:pt idx="4442">
                  <c:v>50703</c:v>
                </c:pt>
                <c:pt idx="4443">
                  <c:v>68484</c:v>
                </c:pt>
                <c:pt idx="4444">
                  <c:v>51078</c:v>
                </c:pt>
                <c:pt idx="4445">
                  <c:v>35920</c:v>
                </c:pt>
                <c:pt idx="4446">
                  <c:v>40573</c:v>
                </c:pt>
                <c:pt idx="4447">
                  <c:v>38571</c:v>
                </c:pt>
                <c:pt idx="4448">
                  <c:v>27158</c:v>
                </c:pt>
                <c:pt idx="4449">
                  <c:v>40069</c:v>
                </c:pt>
                <c:pt idx="4450">
                  <c:v>37857</c:v>
                </c:pt>
                <c:pt idx="4451">
                  <c:v>32455</c:v>
                </c:pt>
                <c:pt idx="4452">
                  <c:v>31047</c:v>
                </c:pt>
                <c:pt idx="4453">
                  <c:v>45280</c:v>
                </c:pt>
                <c:pt idx="4454">
                  <c:v>55412</c:v>
                </c:pt>
                <c:pt idx="4455">
                  <c:v>38379</c:v>
                </c:pt>
                <c:pt idx="4456">
                  <c:v>33545</c:v>
                </c:pt>
                <c:pt idx="4457">
                  <c:v>54099</c:v>
                </c:pt>
                <c:pt idx="4458">
                  <c:v>48017</c:v>
                </c:pt>
                <c:pt idx="4459">
                  <c:v>48396</c:v>
                </c:pt>
                <c:pt idx="4460">
                  <c:v>68664</c:v>
                </c:pt>
                <c:pt idx="4461">
                  <c:v>58887</c:v>
                </c:pt>
                <c:pt idx="4462">
                  <c:v>68015</c:v>
                </c:pt>
                <c:pt idx="4463">
                  <c:v>51277</c:v>
                </c:pt>
                <c:pt idx="4464">
                  <c:v>27813</c:v>
                </c:pt>
                <c:pt idx="4465">
                  <c:v>40711</c:v>
                </c:pt>
                <c:pt idx="4466">
                  <c:v>59017</c:v>
                </c:pt>
                <c:pt idx="4467">
                  <c:v>32582</c:v>
                </c:pt>
                <c:pt idx="4468">
                  <c:v>31912</c:v>
                </c:pt>
                <c:pt idx="4469">
                  <c:v>37830</c:v>
                </c:pt>
                <c:pt idx="4470">
                  <c:v>47363</c:v>
                </c:pt>
                <c:pt idx="4471">
                  <c:v>48149</c:v>
                </c:pt>
                <c:pt idx="4472">
                  <c:v>39708</c:v>
                </c:pt>
                <c:pt idx="4473">
                  <c:v>77092</c:v>
                </c:pt>
                <c:pt idx="4474">
                  <c:v>56857</c:v>
                </c:pt>
                <c:pt idx="4475">
                  <c:v>37693</c:v>
                </c:pt>
                <c:pt idx="4476">
                  <c:v>57455</c:v>
                </c:pt>
                <c:pt idx="4477">
                  <c:v>46125</c:v>
                </c:pt>
                <c:pt idx="4478">
                  <c:v>53478</c:v>
                </c:pt>
                <c:pt idx="4479">
                  <c:v>38166</c:v>
                </c:pt>
                <c:pt idx="4480">
                  <c:v>39196</c:v>
                </c:pt>
                <c:pt idx="4481">
                  <c:v>41669</c:v>
                </c:pt>
                <c:pt idx="4482">
                  <c:v>46762</c:v>
                </c:pt>
                <c:pt idx="4483">
                  <c:v>41917</c:v>
                </c:pt>
                <c:pt idx="4484">
                  <c:v>41863</c:v>
                </c:pt>
                <c:pt idx="4485">
                  <c:v>38256</c:v>
                </c:pt>
                <c:pt idx="4486">
                  <c:v>50794</c:v>
                </c:pt>
                <c:pt idx="4487">
                  <c:v>44885</c:v>
                </c:pt>
                <c:pt idx="4488">
                  <c:v>39652</c:v>
                </c:pt>
                <c:pt idx="4489">
                  <c:v>48286</c:v>
                </c:pt>
                <c:pt idx="4490">
                  <c:v>57361</c:v>
                </c:pt>
                <c:pt idx="4491">
                  <c:v>39525</c:v>
                </c:pt>
                <c:pt idx="4492">
                  <c:v>37277</c:v>
                </c:pt>
                <c:pt idx="4493">
                  <c:v>53604</c:v>
                </c:pt>
                <c:pt idx="4494">
                  <c:v>49660</c:v>
                </c:pt>
                <c:pt idx="4495">
                  <c:v>71387</c:v>
                </c:pt>
                <c:pt idx="4496">
                  <c:v>59567</c:v>
                </c:pt>
                <c:pt idx="4497">
                  <c:v>33692</c:v>
                </c:pt>
                <c:pt idx="4498">
                  <c:v>55081</c:v>
                </c:pt>
                <c:pt idx="4499">
                  <c:v>39053</c:v>
                </c:pt>
                <c:pt idx="4500">
                  <c:v>65044</c:v>
                </c:pt>
                <c:pt idx="4501">
                  <c:v>62394</c:v>
                </c:pt>
                <c:pt idx="4502">
                  <c:v>31618</c:v>
                </c:pt>
                <c:pt idx="4503">
                  <c:v>46524</c:v>
                </c:pt>
                <c:pt idx="4504">
                  <c:v>44847</c:v>
                </c:pt>
                <c:pt idx="4505">
                  <c:v>38954</c:v>
                </c:pt>
                <c:pt idx="4506">
                  <c:v>37001</c:v>
                </c:pt>
                <c:pt idx="4507">
                  <c:v>44569</c:v>
                </c:pt>
                <c:pt idx="4508">
                  <c:v>41614</c:v>
                </c:pt>
                <c:pt idx="4509">
                  <c:v>56234</c:v>
                </c:pt>
                <c:pt idx="4510">
                  <c:v>54253</c:v>
                </c:pt>
                <c:pt idx="4511">
                  <c:v>39923</c:v>
                </c:pt>
                <c:pt idx="4512">
                  <c:v>52774</c:v>
                </c:pt>
                <c:pt idx="4513">
                  <c:v>33030</c:v>
                </c:pt>
                <c:pt idx="4514">
                  <c:v>56942</c:v>
                </c:pt>
                <c:pt idx="4515">
                  <c:v>56635</c:v>
                </c:pt>
                <c:pt idx="4516">
                  <c:v>50702</c:v>
                </c:pt>
                <c:pt idx="4517">
                  <c:v>53061</c:v>
                </c:pt>
                <c:pt idx="4518">
                  <c:v>38762</c:v>
                </c:pt>
                <c:pt idx="4519">
                  <c:v>44042</c:v>
                </c:pt>
                <c:pt idx="4520">
                  <c:v>43515</c:v>
                </c:pt>
                <c:pt idx="4521">
                  <c:v>39138</c:v>
                </c:pt>
                <c:pt idx="4522">
                  <c:v>38941</c:v>
                </c:pt>
                <c:pt idx="4523">
                  <c:v>27817</c:v>
                </c:pt>
                <c:pt idx="4524">
                  <c:v>52147</c:v>
                </c:pt>
                <c:pt idx="4525">
                  <c:v>40330</c:v>
                </c:pt>
                <c:pt idx="4526">
                  <c:v>41208</c:v>
                </c:pt>
                <c:pt idx="4527">
                  <c:v>32883</c:v>
                </c:pt>
                <c:pt idx="4528">
                  <c:v>63295</c:v>
                </c:pt>
                <c:pt idx="4529">
                  <c:v>43254</c:v>
                </c:pt>
                <c:pt idx="4530">
                  <c:v>50006</c:v>
                </c:pt>
                <c:pt idx="4531">
                  <c:v>67642</c:v>
                </c:pt>
                <c:pt idx="4532">
                  <c:v>60861</c:v>
                </c:pt>
                <c:pt idx="4533">
                  <c:v>48083</c:v>
                </c:pt>
                <c:pt idx="4534">
                  <c:v>51025</c:v>
                </c:pt>
                <c:pt idx="4535">
                  <c:v>42870</c:v>
                </c:pt>
                <c:pt idx="4536">
                  <c:v>48406</c:v>
                </c:pt>
                <c:pt idx="4537">
                  <c:v>31760</c:v>
                </c:pt>
                <c:pt idx="4538">
                  <c:v>50957</c:v>
                </c:pt>
                <c:pt idx="4539">
                  <c:v>64256</c:v>
                </c:pt>
                <c:pt idx="4540">
                  <c:v>33039</c:v>
                </c:pt>
                <c:pt idx="4541">
                  <c:v>39766</c:v>
                </c:pt>
                <c:pt idx="4542">
                  <c:v>58926</c:v>
                </c:pt>
                <c:pt idx="4543">
                  <c:v>33904</c:v>
                </c:pt>
                <c:pt idx="4544">
                  <c:v>32000</c:v>
                </c:pt>
                <c:pt idx="4545">
                  <c:v>47960</c:v>
                </c:pt>
                <c:pt idx="4546">
                  <c:v>42295</c:v>
                </c:pt>
                <c:pt idx="4547">
                  <c:v>32759</c:v>
                </c:pt>
                <c:pt idx="4548">
                  <c:v>39122</c:v>
                </c:pt>
                <c:pt idx="4549">
                  <c:v>45261</c:v>
                </c:pt>
                <c:pt idx="4550">
                  <c:v>30759</c:v>
                </c:pt>
                <c:pt idx="4551">
                  <c:v>65675</c:v>
                </c:pt>
                <c:pt idx="4552">
                  <c:v>35168</c:v>
                </c:pt>
                <c:pt idx="4553">
                  <c:v>51629</c:v>
                </c:pt>
                <c:pt idx="4554">
                  <c:v>37887</c:v>
                </c:pt>
                <c:pt idx="4555">
                  <c:v>47183</c:v>
                </c:pt>
                <c:pt idx="4556">
                  <c:v>36929</c:v>
                </c:pt>
                <c:pt idx="4557">
                  <c:v>45383</c:v>
                </c:pt>
                <c:pt idx="4558">
                  <c:v>35881</c:v>
                </c:pt>
                <c:pt idx="4559">
                  <c:v>41747</c:v>
                </c:pt>
                <c:pt idx="4560">
                  <c:v>30215</c:v>
                </c:pt>
                <c:pt idx="4561">
                  <c:v>58071</c:v>
                </c:pt>
                <c:pt idx="4562">
                  <c:v>45383</c:v>
                </c:pt>
                <c:pt idx="4563">
                  <c:v>47366</c:v>
                </c:pt>
                <c:pt idx="4564">
                  <c:v>35623</c:v>
                </c:pt>
                <c:pt idx="4565">
                  <c:v>50961</c:v>
                </c:pt>
                <c:pt idx="4566">
                  <c:v>45092</c:v>
                </c:pt>
                <c:pt idx="4567">
                  <c:v>52898</c:v>
                </c:pt>
                <c:pt idx="4568">
                  <c:v>48768</c:v>
                </c:pt>
                <c:pt idx="4569">
                  <c:v>49609</c:v>
                </c:pt>
                <c:pt idx="4570">
                  <c:v>58209</c:v>
                </c:pt>
                <c:pt idx="4571">
                  <c:v>36841</c:v>
                </c:pt>
                <c:pt idx="4572">
                  <c:v>37451</c:v>
                </c:pt>
                <c:pt idx="4573">
                  <c:v>59147</c:v>
                </c:pt>
                <c:pt idx="4574">
                  <c:v>56598</c:v>
                </c:pt>
                <c:pt idx="4575">
                  <c:v>41119</c:v>
                </c:pt>
                <c:pt idx="4576">
                  <c:v>55292</c:v>
                </c:pt>
                <c:pt idx="4577">
                  <c:v>37448</c:v>
                </c:pt>
                <c:pt idx="4578">
                  <c:v>37751</c:v>
                </c:pt>
                <c:pt idx="4579">
                  <c:v>42866</c:v>
                </c:pt>
                <c:pt idx="4580">
                  <c:v>32324</c:v>
                </c:pt>
                <c:pt idx="4581">
                  <c:v>69695</c:v>
                </c:pt>
                <c:pt idx="4582">
                  <c:v>44766</c:v>
                </c:pt>
                <c:pt idx="4583">
                  <c:v>48915</c:v>
                </c:pt>
                <c:pt idx="4584">
                  <c:v>43066</c:v>
                </c:pt>
                <c:pt idx="4585">
                  <c:v>40888</c:v>
                </c:pt>
                <c:pt idx="4586">
                  <c:v>45791</c:v>
                </c:pt>
                <c:pt idx="4587">
                  <c:v>46479</c:v>
                </c:pt>
                <c:pt idx="4588">
                  <c:v>25749</c:v>
                </c:pt>
                <c:pt idx="4589">
                  <c:v>38084</c:v>
                </c:pt>
                <c:pt idx="4590">
                  <c:v>50150</c:v>
                </c:pt>
                <c:pt idx="4591">
                  <c:v>55770</c:v>
                </c:pt>
                <c:pt idx="4592">
                  <c:v>52873</c:v>
                </c:pt>
                <c:pt idx="4593">
                  <c:v>26707</c:v>
                </c:pt>
                <c:pt idx="4594">
                  <c:v>39467</c:v>
                </c:pt>
                <c:pt idx="4595">
                  <c:v>48507</c:v>
                </c:pt>
                <c:pt idx="4596">
                  <c:v>42624</c:v>
                </c:pt>
                <c:pt idx="4597">
                  <c:v>36499</c:v>
                </c:pt>
                <c:pt idx="4598">
                  <c:v>37317</c:v>
                </c:pt>
                <c:pt idx="4599">
                  <c:v>39742</c:v>
                </c:pt>
                <c:pt idx="4600">
                  <c:v>44500</c:v>
                </c:pt>
                <c:pt idx="4601">
                  <c:v>43910</c:v>
                </c:pt>
                <c:pt idx="4602">
                  <c:v>32083</c:v>
                </c:pt>
                <c:pt idx="4603">
                  <c:v>50877</c:v>
                </c:pt>
                <c:pt idx="4604">
                  <c:v>40565</c:v>
                </c:pt>
                <c:pt idx="4605">
                  <c:v>36374</c:v>
                </c:pt>
                <c:pt idx="4606">
                  <c:v>63401</c:v>
                </c:pt>
                <c:pt idx="4607">
                  <c:v>46280</c:v>
                </c:pt>
                <c:pt idx="4608">
                  <c:v>37269</c:v>
                </c:pt>
                <c:pt idx="4609">
                  <c:v>46408</c:v>
                </c:pt>
                <c:pt idx="4610">
                  <c:v>53890</c:v>
                </c:pt>
                <c:pt idx="4611">
                  <c:v>49054</c:v>
                </c:pt>
                <c:pt idx="4612">
                  <c:v>50008</c:v>
                </c:pt>
                <c:pt idx="4613">
                  <c:v>53808</c:v>
                </c:pt>
                <c:pt idx="4614">
                  <c:v>45629</c:v>
                </c:pt>
                <c:pt idx="4615">
                  <c:v>43817</c:v>
                </c:pt>
                <c:pt idx="4616">
                  <c:v>58751</c:v>
                </c:pt>
                <c:pt idx="4617">
                  <c:v>47217</c:v>
                </c:pt>
                <c:pt idx="4618">
                  <c:v>71098</c:v>
                </c:pt>
                <c:pt idx="4619">
                  <c:v>41516</c:v>
                </c:pt>
                <c:pt idx="4620">
                  <c:v>45991</c:v>
                </c:pt>
                <c:pt idx="4621">
                  <c:v>49926</c:v>
                </c:pt>
                <c:pt idx="4622">
                  <c:v>56022</c:v>
                </c:pt>
                <c:pt idx="4623">
                  <c:v>39544</c:v>
                </c:pt>
                <c:pt idx="4624">
                  <c:v>49014</c:v>
                </c:pt>
                <c:pt idx="4625">
                  <c:v>55876</c:v>
                </c:pt>
                <c:pt idx="4626">
                  <c:v>39338</c:v>
                </c:pt>
                <c:pt idx="4627">
                  <c:v>72232</c:v>
                </c:pt>
                <c:pt idx="4628">
                  <c:v>48859</c:v>
                </c:pt>
                <c:pt idx="4629">
                  <c:v>58694</c:v>
                </c:pt>
                <c:pt idx="4630">
                  <c:v>41775</c:v>
                </c:pt>
                <c:pt idx="4631">
                  <c:v>54762</c:v>
                </c:pt>
                <c:pt idx="4632">
                  <c:v>53435</c:v>
                </c:pt>
                <c:pt idx="4633">
                  <c:v>68435</c:v>
                </c:pt>
                <c:pt idx="4634">
                  <c:v>27994</c:v>
                </c:pt>
                <c:pt idx="4635">
                  <c:v>46252</c:v>
                </c:pt>
                <c:pt idx="4636">
                  <c:v>54985</c:v>
                </c:pt>
                <c:pt idx="4637">
                  <c:v>35187</c:v>
                </c:pt>
                <c:pt idx="4638">
                  <c:v>74269</c:v>
                </c:pt>
                <c:pt idx="4639">
                  <c:v>49955</c:v>
                </c:pt>
                <c:pt idx="4640">
                  <c:v>41200</c:v>
                </c:pt>
                <c:pt idx="4641">
                  <c:v>36640</c:v>
                </c:pt>
                <c:pt idx="4642">
                  <c:v>37434</c:v>
                </c:pt>
                <c:pt idx="4643">
                  <c:v>40142</c:v>
                </c:pt>
                <c:pt idx="4644">
                  <c:v>61769</c:v>
                </c:pt>
                <c:pt idx="4645">
                  <c:v>60407</c:v>
                </c:pt>
                <c:pt idx="4646">
                  <c:v>47340</c:v>
                </c:pt>
                <c:pt idx="4647">
                  <c:v>51896</c:v>
                </c:pt>
                <c:pt idx="4648">
                  <c:v>65099</c:v>
                </c:pt>
                <c:pt idx="4649">
                  <c:v>52865</c:v>
                </c:pt>
                <c:pt idx="4650">
                  <c:v>55286</c:v>
                </c:pt>
                <c:pt idx="4651">
                  <c:v>42825</c:v>
                </c:pt>
                <c:pt idx="4652">
                  <c:v>33225</c:v>
                </c:pt>
                <c:pt idx="4653">
                  <c:v>32104</c:v>
                </c:pt>
                <c:pt idx="4654">
                  <c:v>72966</c:v>
                </c:pt>
                <c:pt idx="4655">
                  <c:v>47297</c:v>
                </c:pt>
                <c:pt idx="4656">
                  <c:v>28847</c:v>
                </c:pt>
                <c:pt idx="4657">
                  <c:v>49915</c:v>
                </c:pt>
                <c:pt idx="4658">
                  <c:v>37056</c:v>
                </c:pt>
                <c:pt idx="4659">
                  <c:v>57092</c:v>
                </c:pt>
                <c:pt idx="4660">
                  <c:v>49664</c:v>
                </c:pt>
                <c:pt idx="4661">
                  <c:v>40738</c:v>
                </c:pt>
                <c:pt idx="4662">
                  <c:v>43766</c:v>
                </c:pt>
                <c:pt idx="4663">
                  <c:v>40383</c:v>
                </c:pt>
                <c:pt idx="4664">
                  <c:v>56215</c:v>
                </c:pt>
                <c:pt idx="4665">
                  <c:v>40988</c:v>
                </c:pt>
                <c:pt idx="4666">
                  <c:v>46905</c:v>
                </c:pt>
                <c:pt idx="4667">
                  <c:v>45766</c:v>
                </c:pt>
                <c:pt idx="4668">
                  <c:v>41969</c:v>
                </c:pt>
                <c:pt idx="4669">
                  <c:v>50914</c:v>
                </c:pt>
                <c:pt idx="4670">
                  <c:v>39330</c:v>
                </c:pt>
                <c:pt idx="4671">
                  <c:v>54942</c:v>
                </c:pt>
                <c:pt idx="4672">
                  <c:v>35135</c:v>
                </c:pt>
                <c:pt idx="4673">
                  <c:v>37259</c:v>
                </c:pt>
                <c:pt idx="4674">
                  <c:v>49703</c:v>
                </c:pt>
                <c:pt idx="4675">
                  <c:v>34526</c:v>
                </c:pt>
                <c:pt idx="4676">
                  <c:v>44508</c:v>
                </c:pt>
                <c:pt idx="4677">
                  <c:v>49381</c:v>
                </c:pt>
                <c:pt idx="4678">
                  <c:v>41742</c:v>
                </c:pt>
                <c:pt idx="4679">
                  <c:v>47234</c:v>
                </c:pt>
                <c:pt idx="4680">
                  <c:v>32951</c:v>
                </c:pt>
                <c:pt idx="4681">
                  <c:v>27027</c:v>
                </c:pt>
                <c:pt idx="4682">
                  <c:v>42426</c:v>
                </c:pt>
                <c:pt idx="4683">
                  <c:v>50321</c:v>
                </c:pt>
                <c:pt idx="4684">
                  <c:v>39754</c:v>
                </c:pt>
                <c:pt idx="4685">
                  <c:v>38138</c:v>
                </c:pt>
                <c:pt idx="4686">
                  <c:v>45493</c:v>
                </c:pt>
                <c:pt idx="4687">
                  <c:v>51803</c:v>
                </c:pt>
                <c:pt idx="4688">
                  <c:v>60859</c:v>
                </c:pt>
                <c:pt idx="4689">
                  <c:v>32142</c:v>
                </c:pt>
                <c:pt idx="4690">
                  <c:v>41804</c:v>
                </c:pt>
                <c:pt idx="4691">
                  <c:v>41470</c:v>
                </c:pt>
                <c:pt idx="4692">
                  <c:v>38798</c:v>
                </c:pt>
                <c:pt idx="4693">
                  <c:v>54074</c:v>
                </c:pt>
                <c:pt idx="4694">
                  <c:v>52063</c:v>
                </c:pt>
                <c:pt idx="4695">
                  <c:v>37200</c:v>
                </c:pt>
                <c:pt idx="4696">
                  <c:v>55237</c:v>
                </c:pt>
                <c:pt idx="4697">
                  <c:v>55207</c:v>
                </c:pt>
                <c:pt idx="4698">
                  <c:v>63921</c:v>
                </c:pt>
                <c:pt idx="4699">
                  <c:v>34687</c:v>
                </c:pt>
                <c:pt idx="4700">
                  <c:v>41399</c:v>
                </c:pt>
                <c:pt idx="4701">
                  <c:v>42757</c:v>
                </c:pt>
                <c:pt idx="4702">
                  <c:v>33697</c:v>
                </c:pt>
                <c:pt idx="4703">
                  <c:v>46361</c:v>
                </c:pt>
                <c:pt idx="4704">
                  <c:v>36832</c:v>
                </c:pt>
                <c:pt idx="4705">
                  <c:v>41068</c:v>
                </c:pt>
                <c:pt idx="4706">
                  <c:v>40117</c:v>
                </c:pt>
                <c:pt idx="4707">
                  <c:v>76742</c:v>
                </c:pt>
                <c:pt idx="4708">
                  <c:v>34464</c:v>
                </c:pt>
                <c:pt idx="4709">
                  <c:v>49357</c:v>
                </c:pt>
                <c:pt idx="4710">
                  <c:v>36442</c:v>
                </c:pt>
                <c:pt idx="4711">
                  <c:v>35553</c:v>
                </c:pt>
                <c:pt idx="4712">
                  <c:v>38648</c:v>
                </c:pt>
                <c:pt idx="4713">
                  <c:v>34933</c:v>
                </c:pt>
                <c:pt idx="4714">
                  <c:v>45960</c:v>
                </c:pt>
                <c:pt idx="4715">
                  <c:v>50953</c:v>
                </c:pt>
                <c:pt idx="4716">
                  <c:v>68207</c:v>
                </c:pt>
                <c:pt idx="4717">
                  <c:v>35524</c:v>
                </c:pt>
                <c:pt idx="4718">
                  <c:v>52174</c:v>
                </c:pt>
                <c:pt idx="4719">
                  <c:v>46794</c:v>
                </c:pt>
                <c:pt idx="4720">
                  <c:v>43908</c:v>
                </c:pt>
                <c:pt idx="4721">
                  <c:v>53222</c:v>
                </c:pt>
                <c:pt idx="4722">
                  <c:v>32555</c:v>
                </c:pt>
                <c:pt idx="4723">
                  <c:v>39186</c:v>
                </c:pt>
                <c:pt idx="4724">
                  <c:v>71971</c:v>
                </c:pt>
                <c:pt idx="4725">
                  <c:v>36337</c:v>
                </c:pt>
                <c:pt idx="4726">
                  <c:v>36913</c:v>
                </c:pt>
                <c:pt idx="4727">
                  <c:v>51557</c:v>
                </c:pt>
                <c:pt idx="4728">
                  <c:v>49514</c:v>
                </c:pt>
                <c:pt idx="4729">
                  <c:v>49566</c:v>
                </c:pt>
                <c:pt idx="4730">
                  <c:v>35879</c:v>
                </c:pt>
                <c:pt idx="4731">
                  <c:v>62958</c:v>
                </c:pt>
                <c:pt idx="4732">
                  <c:v>58559</c:v>
                </c:pt>
                <c:pt idx="4733">
                  <c:v>51163</c:v>
                </c:pt>
                <c:pt idx="4734">
                  <c:v>49933</c:v>
                </c:pt>
                <c:pt idx="4735">
                  <c:v>46373</c:v>
                </c:pt>
                <c:pt idx="4736">
                  <c:v>73305</c:v>
                </c:pt>
                <c:pt idx="4737">
                  <c:v>37126</c:v>
                </c:pt>
                <c:pt idx="4738">
                  <c:v>36253</c:v>
                </c:pt>
                <c:pt idx="4739">
                  <c:v>50538</c:v>
                </c:pt>
                <c:pt idx="4740">
                  <c:v>40183</c:v>
                </c:pt>
                <c:pt idx="4741">
                  <c:v>37851</c:v>
                </c:pt>
                <c:pt idx="4742">
                  <c:v>40650</c:v>
                </c:pt>
                <c:pt idx="4743">
                  <c:v>61241</c:v>
                </c:pt>
                <c:pt idx="4744">
                  <c:v>36788</c:v>
                </c:pt>
                <c:pt idx="4745">
                  <c:v>34538</c:v>
                </c:pt>
                <c:pt idx="4746">
                  <c:v>35874</c:v>
                </c:pt>
                <c:pt idx="4747">
                  <c:v>58135</c:v>
                </c:pt>
                <c:pt idx="4748">
                  <c:v>37610</c:v>
                </c:pt>
                <c:pt idx="4749">
                  <c:v>48400</c:v>
                </c:pt>
                <c:pt idx="4750">
                  <c:v>39775</c:v>
                </c:pt>
                <c:pt idx="4751">
                  <c:v>44043</c:v>
                </c:pt>
                <c:pt idx="4752">
                  <c:v>48940</c:v>
                </c:pt>
                <c:pt idx="4753">
                  <c:v>41583</c:v>
                </c:pt>
                <c:pt idx="4754">
                  <c:v>41154</c:v>
                </c:pt>
                <c:pt idx="4755">
                  <c:v>51951</c:v>
                </c:pt>
                <c:pt idx="4756">
                  <c:v>43121</c:v>
                </c:pt>
                <c:pt idx="4757">
                  <c:v>45617</c:v>
                </c:pt>
                <c:pt idx="4758">
                  <c:v>47910</c:v>
                </c:pt>
                <c:pt idx="4759">
                  <c:v>43228</c:v>
                </c:pt>
                <c:pt idx="4760">
                  <c:v>53707</c:v>
                </c:pt>
                <c:pt idx="4761">
                  <c:v>39063</c:v>
                </c:pt>
                <c:pt idx="4762">
                  <c:v>31521</c:v>
                </c:pt>
                <c:pt idx="4763">
                  <c:v>49371</c:v>
                </c:pt>
                <c:pt idx="4764">
                  <c:v>34909</c:v>
                </c:pt>
                <c:pt idx="4765">
                  <c:v>43646</c:v>
                </c:pt>
                <c:pt idx="4766">
                  <c:v>41005</c:v>
                </c:pt>
                <c:pt idx="4767">
                  <c:v>43062</c:v>
                </c:pt>
                <c:pt idx="4768">
                  <c:v>39412</c:v>
                </c:pt>
                <c:pt idx="4769">
                  <c:v>51413</c:v>
                </c:pt>
                <c:pt idx="4770">
                  <c:v>50921</c:v>
                </c:pt>
                <c:pt idx="4771">
                  <c:v>57954</c:v>
                </c:pt>
                <c:pt idx="4772">
                  <c:v>60777</c:v>
                </c:pt>
                <c:pt idx="4773">
                  <c:v>38532</c:v>
                </c:pt>
                <c:pt idx="4774">
                  <c:v>52240</c:v>
                </c:pt>
                <c:pt idx="4775">
                  <c:v>43487</c:v>
                </c:pt>
                <c:pt idx="4776">
                  <c:v>50525</c:v>
                </c:pt>
                <c:pt idx="4777">
                  <c:v>42368</c:v>
                </c:pt>
                <c:pt idx="4778">
                  <c:v>47564</c:v>
                </c:pt>
                <c:pt idx="4779">
                  <c:v>51198</c:v>
                </c:pt>
                <c:pt idx="4780">
                  <c:v>46562</c:v>
                </c:pt>
                <c:pt idx="4781">
                  <c:v>42544</c:v>
                </c:pt>
                <c:pt idx="4782">
                  <c:v>52200</c:v>
                </c:pt>
                <c:pt idx="4783">
                  <c:v>51709</c:v>
                </c:pt>
                <c:pt idx="4784">
                  <c:v>61680</c:v>
                </c:pt>
                <c:pt idx="4785">
                  <c:v>45004</c:v>
                </c:pt>
                <c:pt idx="4786">
                  <c:v>66771</c:v>
                </c:pt>
                <c:pt idx="4787">
                  <c:v>46078</c:v>
                </c:pt>
                <c:pt idx="4788">
                  <c:v>34280</c:v>
                </c:pt>
                <c:pt idx="4789">
                  <c:v>43940</c:v>
                </c:pt>
                <c:pt idx="4790">
                  <c:v>35556</c:v>
                </c:pt>
                <c:pt idx="4791">
                  <c:v>45895</c:v>
                </c:pt>
                <c:pt idx="4792">
                  <c:v>51094</c:v>
                </c:pt>
                <c:pt idx="4793">
                  <c:v>49410</c:v>
                </c:pt>
                <c:pt idx="4794">
                  <c:v>54822</c:v>
                </c:pt>
                <c:pt idx="4795">
                  <c:v>50201</c:v>
                </c:pt>
                <c:pt idx="4796">
                  <c:v>60003</c:v>
                </c:pt>
                <c:pt idx="4797">
                  <c:v>50594</c:v>
                </c:pt>
                <c:pt idx="4798">
                  <c:v>44334</c:v>
                </c:pt>
                <c:pt idx="4799">
                  <c:v>50318</c:v>
                </c:pt>
                <c:pt idx="4800">
                  <c:v>52130</c:v>
                </c:pt>
                <c:pt idx="4801">
                  <c:v>48007</c:v>
                </c:pt>
                <c:pt idx="4802">
                  <c:v>54558</c:v>
                </c:pt>
                <c:pt idx="4803">
                  <c:v>51364</c:v>
                </c:pt>
                <c:pt idx="4804">
                  <c:v>47140</c:v>
                </c:pt>
                <c:pt idx="4805">
                  <c:v>55373</c:v>
                </c:pt>
                <c:pt idx="4806">
                  <c:v>64861</c:v>
                </c:pt>
                <c:pt idx="4807">
                  <c:v>59741</c:v>
                </c:pt>
                <c:pt idx="4808">
                  <c:v>28051</c:v>
                </c:pt>
                <c:pt idx="4809">
                  <c:v>40293</c:v>
                </c:pt>
                <c:pt idx="4810">
                  <c:v>38619</c:v>
                </c:pt>
                <c:pt idx="4811">
                  <c:v>64757</c:v>
                </c:pt>
                <c:pt idx="4812">
                  <c:v>42192</c:v>
                </c:pt>
                <c:pt idx="4813">
                  <c:v>40339</c:v>
                </c:pt>
                <c:pt idx="4814">
                  <c:v>46124</c:v>
                </c:pt>
                <c:pt idx="4815">
                  <c:v>39486</c:v>
                </c:pt>
                <c:pt idx="4816">
                  <c:v>44212</c:v>
                </c:pt>
                <c:pt idx="4817">
                  <c:v>44956</c:v>
                </c:pt>
                <c:pt idx="4818">
                  <c:v>43462</c:v>
                </c:pt>
                <c:pt idx="4819">
                  <c:v>38337</c:v>
                </c:pt>
                <c:pt idx="4820">
                  <c:v>54742</c:v>
                </c:pt>
                <c:pt idx="4821">
                  <c:v>41761</c:v>
                </c:pt>
                <c:pt idx="4822">
                  <c:v>41728</c:v>
                </c:pt>
                <c:pt idx="4823">
                  <c:v>34629</c:v>
                </c:pt>
                <c:pt idx="4824">
                  <c:v>35620</c:v>
                </c:pt>
                <c:pt idx="4825">
                  <c:v>41471</c:v>
                </c:pt>
                <c:pt idx="4826">
                  <c:v>44952</c:v>
                </c:pt>
                <c:pt idx="4827">
                  <c:v>36082</c:v>
                </c:pt>
                <c:pt idx="4828">
                  <c:v>72263</c:v>
                </c:pt>
                <c:pt idx="4829">
                  <c:v>47675</c:v>
                </c:pt>
                <c:pt idx="4830">
                  <c:v>51629</c:v>
                </c:pt>
                <c:pt idx="4831">
                  <c:v>42016</c:v>
                </c:pt>
                <c:pt idx="4832">
                  <c:v>66391</c:v>
                </c:pt>
                <c:pt idx="4833">
                  <c:v>46264</c:v>
                </c:pt>
                <c:pt idx="4834">
                  <c:v>35260</c:v>
                </c:pt>
                <c:pt idx="4835">
                  <c:v>56842</c:v>
                </c:pt>
                <c:pt idx="4836">
                  <c:v>63701</c:v>
                </c:pt>
                <c:pt idx="4837">
                  <c:v>51312</c:v>
                </c:pt>
                <c:pt idx="4838">
                  <c:v>44789</c:v>
                </c:pt>
                <c:pt idx="4839">
                  <c:v>41625</c:v>
                </c:pt>
                <c:pt idx="4840">
                  <c:v>51065</c:v>
                </c:pt>
                <c:pt idx="4841">
                  <c:v>55503</c:v>
                </c:pt>
                <c:pt idx="4842">
                  <c:v>70546</c:v>
                </c:pt>
                <c:pt idx="4843">
                  <c:v>31883</c:v>
                </c:pt>
                <c:pt idx="4844">
                  <c:v>29233</c:v>
                </c:pt>
                <c:pt idx="4845">
                  <c:v>41629</c:v>
                </c:pt>
                <c:pt idx="4846">
                  <c:v>58945</c:v>
                </c:pt>
                <c:pt idx="4847">
                  <c:v>44931</c:v>
                </c:pt>
                <c:pt idx="4848">
                  <c:v>60331</c:v>
                </c:pt>
                <c:pt idx="4849">
                  <c:v>52631</c:v>
                </c:pt>
                <c:pt idx="4850">
                  <c:v>47704</c:v>
                </c:pt>
                <c:pt idx="4851">
                  <c:v>53042</c:v>
                </c:pt>
                <c:pt idx="4852">
                  <c:v>32578</c:v>
                </c:pt>
                <c:pt idx="4853">
                  <c:v>37203</c:v>
                </c:pt>
                <c:pt idx="4854">
                  <c:v>34159</c:v>
                </c:pt>
                <c:pt idx="4855">
                  <c:v>57699</c:v>
                </c:pt>
                <c:pt idx="4856">
                  <c:v>44606</c:v>
                </c:pt>
                <c:pt idx="4857">
                  <c:v>36668</c:v>
                </c:pt>
                <c:pt idx="4858">
                  <c:v>30330</c:v>
                </c:pt>
                <c:pt idx="4859">
                  <c:v>55483</c:v>
                </c:pt>
                <c:pt idx="4860">
                  <c:v>26097</c:v>
                </c:pt>
                <c:pt idx="4861">
                  <c:v>45727</c:v>
                </c:pt>
                <c:pt idx="4862">
                  <c:v>49684</c:v>
                </c:pt>
                <c:pt idx="4863">
                  <c:v>42207</c:v>
                </c:pt>
                <c:pt idx="4864">
                  <c:v>48483</c:v>
                </c:pt>
                <c:pt idx="4865">
                  <c:v>47987</c:v>
                </c:pt>
                <c:pt idx="4866">
                  <c:v>35710</c:v>
                </c:pt>
                <c:pt idx="4867">
                  <c:v>39822</c:v>
                </c:pt>
                <c:pt idx="4868">
                  <c:v>34745</c:v>
                </c:pt>
                <c:pt idx="4869">
                  <c:v>48730</c:v>
                </c:pt>
                <c:pt idx="4870">
                  <c:v>42552</c:v>
                </c:pt>
                <c:pt idx="4871">
                  <c:v>40609</c:v>
                </c:pt>
                <c:pt idx="4872">
                  <c:v>42568</c:v>
                </c:pt>
                <c:pt idx="4873">
                  <c:v>61679</c:v>
                </c:pt>
                <c:pt idx="4874">
                  <c:v>39205</c:v>
                </c:pt>
                <c:pt idx="4875">
                  <c:v>59923</c:v>
                </c:pt>
                <c:pt idx="4876">
                  <c:v>63451</c:v>
                </c:pt>
                <c:pt idx="4877">
                  <c:v>45871</c:v>
                </c:pt>
                <c:pt idx="4878">
                  <c:v>39450</c:v>
                </c:pt>
                <c:pt idx="4879">
                  <c:v>57854</c:v>
                </c:pt>
                <c:pt idx="4880">
                  <c:v>44596</c:v>
                </c:pt>
                <c:pt idx="4881">
                  <c:v>48486</c:v>
                </c:pt>
                <c:pt idx="4882">
                  <c:v>60368</c:v>
                </c:pt>
                <c:pt idx="4883">
                  <c:v>57034</c:v>
                </c:pt>
                <c:pt idx="4884">
                  <c:v>47664</c:v>
                </c:pt>
                <c:pt idx="4885">
                  <c:v>55199</c:v>
                </c:pt>
                <c:pt idx="4886">
                  <c:v>61514</c:v>
                </c:pt>
                <c:pt idx="4887">
                  <c:v>51267</c:v>
                </c:pt>
                <c:pt idx="4888">
                  <c:v>50640</c:v>
                </c:pt>
                <c:pt idx="4889">
                  <c:v>41642</c:v>
                </c:pt>
                <c:pt idx="4890">
                  <c:v>64788</c:v>
                </c:pt>
                <c:pt idx="4891">
                  <c:v>59830</c:v>
                </c:pt>
                <c:pt idx="4892">
                  <c:v>45731</c:v>
                </c:pt>
                <c:pt idx="4893">
                  <c:v>40096</c:v>
                </c:pt>
                <c:pt idx="4894">
                  <c:v>36899</c:v>
                </c:pt>
                <c:pt idx="4895">
                  <c:v>52554</c:v>
                </c:pt>
                <c:pt idx="4896">
                  <c:v>45683</c:v>
                </c:pt>
                <c:pt idx="4897">
                  <c:v>48290</c:v>
                </c:pt>
                <c:pt idx="4898">
                  <c:v>48363</c:v>
                </c:pt>
                <c:pt idx="4899">
                  <c:v>64078</c:v>
                </c:pt>
                <c:pt idx="4900">
                  <c:v>33106</c:v>
                </c:pt>
                <c:pt idx="4901">
                  <c:v>36866</c:v>
                </c:pt>
                <c:pt idx="4902">
                  <c:v>49751</c:v>
                </c:pt>
                <c:pt idx="4903">
                  <c:v>68033</c:v>
                </c:pt>
                <c:pt idx="4904">
                  <c:v>43012</c:v>
                </c:pt>
                <c:pt idx="4905">
                  <c:v>76910</c:v>
                </c:pt>
                <c:pt idx="4906">
                  <c:v>38667</c:v>
                </c:pt>
                <c:pt idx="4907">
                  <c:v>49749</c:v>
                </c:pt>
                <c:pt idx="4908">
                  <c:v>48887</c:v>
                </c:pt>
                <c:pt idx="4909">
                  <c:v>36848</c:v>
                </c:pt>
                <c:pt idx="4910">
                  <c:v>40862</c:v>
                </c:pt>
                <c:pt idx="4911">
                  <c:v>50838</c:v>
                </c:pt>
                <c:pt idx="4912">
                  <c:v>29303</c:v>
                </c:pt>
                <c:pt idx="4913">
                  <c:v>67316</c:v>
                </c:pt>
                <c:pt idx="4914">
                  <c:v>31941</c:v>
                </c:pt>
                <c:pt idx="4915">
                  <c:v>47643</c:v>
                </c:pt>
                <c:pt idx="4916">
                  <c:v>35832</c:v>
                </c:pt>
                <c:pt idx="4917">
                  <c:v>33759</c:v>
                </c:pt>
                <c:pt idx="4918">
                  <c:v>49055</c:v>
                </c:pt>
                <c:pt idx="4919">
                  <c:v>41478</c:v>
                </c:pt>
                <c:pt idx="4920">
                  <c:v>42572</c:v>
                </c:pt>
                <c:pt idx="4921">
                  <c:v>52183</c:v>
                </c:pt>
                <c:pt idx="4922">
                  <c:v>49730</c:v>
                </c:pt>
                <c:pt idx="4923">
                  <c:v>34088</c:v>
                </c:pt>
                <c:pt idx="4924">
                  <c:v>33623</c:v>
                </c:pt>
                <c:pt idx="4925">
                  <c:v>56079</c:v>
                </c:pt>
                <c:pt idx="4926">
                  <c:v>44296</c:v>
                </c:pt>
                <c:pt idx="4927">
                  <c:v>48030</c:v>
                </c:pt>
                <c:pt idx="4928">
                  <c:v>49750</c:v>
                </c:pt>
                <c:pt idx="4929">
                  <c:v>40074</c:v>
                </c:pt>
                <c:pt idx="4930">
                  <c:v>32856</c:v>
                </c:pt>
                <c:pt idx="4931">
                  <c:v>39029</c:v>
                </c:pt>
                <c:pt idx="4932">
                  <c:v>67950</c:v>
                </c:pt>
                <c:pt idx="4933">
                  <c:v>45089</c:v>
                </c:pt>
                <c:pt idx="4934">
                  <c:v>39788</c:v>
                </c:pt>
                <c:pt idx="4935">
                  <c:v>44094</c:v>
                </c:pt>
                <c:pt idx="4936">
                  <c:v>47980</c:v>
                </c:pt>
                <c:pt idx="4937">
                  <c:v>52038</c:v>
                </c:pt>
                <c:pt idx="4938">
                  <c:v>48155</c:v>
                </c:pt>
                <c:pt idx="4939">
                  <c:v>65185</c:v>
                </c:pt>
                <c:pt idx="4940">
                  <c:v>55001</c:v>
                </c:pt>
                <c:pt idx="4941">
                  <c:v>47355</c:v>
                </c:pt>
                <c:pt idx="4942">
                  <c:v>44897</c:v>
                </c:pt>
                <c:pt idx="4943">
                  <c:v>33766</c:v>
                </c:pt>
                <c:pt idx="4944">
                  <c:v>44376</c:v>
                </c:pt>
                <c:pt idx="4945">
                  <c:v>41683</c:v>
                </c:pt>
                <c:pt idx="4946">
                  <c:v>56534</c:v>
                </c:pt>
                <c:pt idx="4947">
                  <c:v>46475</c:v>
                </c:pt>
                <c:pt idx="4948">
                  <c:v>36081</c:v>
                </c:pt>
                <c:pt idx="4949">
                  <c:v>52153</c:v>
                </c:pt>
                <c:pt idx="4950">
                  <c:v>57071</c:v>
                </c:pt>
                <c:pt idx="4951">
                  <c:v>29755</c:v>
                </c:pt>
                <c:pt idx="4952">
                  <c:v>46812</c:v>
                </c:pt>
                <c:pt idx="4953">
                  <c:v>63575</c:v>
                </c:pt>
                <c:pt idx="4954">
                  <c:v>32894</c:v>
                </c:pt>
                <c:pt idx="4955">
                  <c:v>40005</c:v>
                </c:pt>
                <c:pt idx="4956">
                  <c:v>36461</c:v>
                </c:pt>
                <c:pt idx="4957">
                  <c:v>40106</c:v>
                </c:pt>
                <c:pt idx="4958">
                  <c:v>38013</c:v>
                </c:pt>
                <c:pt idx="4959">
                  <c:v>45040</c:v>
                </c:pt>
                <c:pt idx="4960">
                  <c:v>68606</c:v>
                </c:pt>
                <c:pt idx="4961">
                  <c:v>39106</c:v>
                </c:pt>
                <c:pt idx="4962">
                  <c:v>38228</c:v>
                </c:pt>
                <c:pt idx="4963">
                  <c:v>46935</c:v>
                </c:pt>
                <c:pt idx="4964">
                  <c:v>51711</c:v>
                </c:pt>
                <c:pt idx="4965">
                  <c:v>30460</c:v>
                </c:pt>
                <c:pt idx="4966">
                  <c:v>46132</c:v>
                </c:pt>
                <c:pt idx="4967">
                  <c:v>39033</c:v>
                </c:pt>
                <c:pt idx="4968">
                  <c:v>45711</c:v>
                </c:pt>
                <c:pt idx="4969">
                  <c:v>34408</c:v>
                </c:pt>
                <c:pt idx="4970">
                  <c:v>58375</c:v>
                </c:pt>
                <c:pt idx="4971">
                  <c:v>50281</c:v>
                </c:pt>
                <c:pt idx="4972">
                  <c:v>47706</c:v>
                </c:pt>
                <c:pt idx="4973">
                  <c:v>33989</c:v>
                </c:pt>
                <c:pt idx="4974">
                  <c:v>41748</c:v>
                </c:pt>
                <c:pt idx="4975">
                  <c:v>42901</c:v>
                </c:pt>
                <c:pt idx="4976">
                  <c:v>73164</c:v>
                </c:pt>
                <c:pt idx="4977">
                  <c:v>53301</c:v>
                </c:pt>
                <c:pt idx="4978">
                  <c:v>42454</c:v>
                </c:pt>
                <c:pt idx="4979">
                  <c:v>43647</c:v>
                </c:pt>
                <c:pt idx="4980">
                  <c:v>43267</c:v>
                </c:pt>
                <c:pt idx="4981">
                  <c:v>60570</c:v>
                </c:pt>
                <c:pt idx="4982">
                  <c:v>56247</c:v>
                </c:pt>
                <c:pt idx="4983">
                  <c:v>56008</c:v>
                </c:pt>
                <c:pt idx="4984">
                  <c:v>56955</c:v>
                </c:pt>
                <c:pt idx="4985">
                  <c:v>47285</c:v>
                </c:pt>
                <c:pt idx="4986">
                  <c:v>38340</c:v>
                </c:pt>
                <c:pt idx="4987">
                  <c:v>42022</c:v>
                </c:pt>
                <c:pt idx="4988">
                  <c:v>74751</c:v>
                </c:pt>
                <c:pt idx="4989">
                  <c:v>54216</c:v>
                </c:pt>
                <c:pt idx="4990">
                  <c:v>38339</c:v>
                </c:pt>
                <c:pt idx="4991">
                  <c:v>42769</c:v>
                </c:pt>
                <c:pt idx="4992">
                  <c:v>36942</c:v>
                </c:pt>
                <c:pt idx="4993">
                  <c:v>45624</c:v>
                </c:pt>
                <c:pt idx="4994">
                  <c:v>59226</c:v>
                </c:pt>
                <c:pt idx="4995">
                  <c:v>65729</c:v>
                </c:pt>
                <c:pt idx="4996">
                  <c:v>40392</c:v>
                </c:pt>
                <c:pt idx="4997">
                  <c:v>44557</c:v>
                </c:pt>
                <c:pt idx="4998">
                  <c:v>48768</c:v>
                </c:pt>
                <c:pt idx="4999">
                  <c:v>43315</c:v>
                </c:pt>
              </c:numCache>
            </c:numRef>
          </c:yVal>
          <c:smooth val="0"/>
        </c:ser>
        <c:dLbls>
          <c:showLegendKey val="0"/>
          <c:showVal val="0"/>
          <c:showCatName val="0"/>
          <c:showSerName val="0"/>
          <c:showPercent val="0"/>
          <c:showBubbleSize val="0"/>
        </c:dLbls>
        <c:axId val="309888944"/>
        <c:axId val="309885808"/>
      </c:scatterChart>
      <c:valAx>
        <c:axId val="3098889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85808"/>
        <c:crosses val="autoZero"/>
        <c:crossBetween val="midCat"/>
      </c:valAx>
      <c:valAx>
        <c:axId val="30988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88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Salary Vs Experience</a:t>
            </a:r>
          </a:p>
        </c:rich>
      </c:tx>
      <c:layout>
        <c:manualLayout>
          <c:xMode val="edge"/>
          <c:yMode val="edge"/>
          <c:x val="0.43443754313319533"/>
          <c:y val="1.8587360594795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SalaryVsExperience!$B$1</c:f>
              <c:strCache>
                <c:ptCount val="1"/>
                <c:pt idx="0">
                  <c:v>Salary</c:v>
                </c:pt>
              </c:strCache>
            </c:strRef>
          </c:tx>
          <c:spPr>
            <a:ln w="19050" cap="rnd">
              <a:noFill/>
              <a:round/>
            </a:ln>
            <a:effectLst/>
          </c:spPr>
          <c:marker>
            <c:symbol val="circle"/>
            <c:size val="5"/>
            <c:spPr>
              <a:solidFill>
                <a:schemeClr val="accent1"/>
              </a:solidFill>
              <a:ln w="9525">
                <a:solidFill>
                  <a:schemeClr val="accent1"/>
                </a:solidFill>
              </a:ln>
              <a:effectLst/>
            </c:spPr>
          </c:marker>
          <c:xVal>
            <c:numRef>
              <c:f>SalaryVsExperience!$A$2:$A$5001</c:f>
              <c:numCache>
                <c:formatCode>0.0</c:formatCode>
                <c:ptCount val="5000"/>
                <c:pt idx="0">
                  <c:v>7.9</c:v>
                </c:pt>
                <c:pt idx="1">
                  <c:v>6.6</c:v>
                </c:pt>
                <c:pt idx="2">
                  <c:v>6</c:v>
                </c:pt>
                <c:pt idx="3">
                  <c:v>8</c:v>
                </c:pt>
                <c:pt idx="4">
                  <c:v>10.3</c:v>
                </c:pt>
                <c:pt idx="5">
                  <c:v>5.3</c:v>
                </c:pt>
                <c:pt idx="6">
                  <c:v>7.1</c:v>
                </c:pt>
                <c:pt idx="7">
                  <c:v>6.3</c:v>
                </c:pt>
                <c:pt idx="8">
                  <c:v>13.3</c:v>
                </c:pt>
                <c:pt idx="9">
                  <c:v>0.9</c:v>
                </c:pt>
                <c:pt idx="10">
                  <c:v>12</c:v>
                </c:pt>
                <c:pt idx="11">
                  <c:v>3.7</c:v>
                </c:pt>
                <c:pt idx="12">
                  <c:v>5.6</c:v>
                </c:pt>
                <c:pt idx="13">
                  <c:v>5.5</c:v>
                </c:pt>
                <c:pt idx="14">
                  <c:v>3.8</c:v>
                </c:pt>
                <c:pt idx="15">
                  <c:v>2.4</c:v>
                </c:pt>
                <c:pt idx="16">
                  <c:v>8.6</c:v>
                </c:pt>
                <c:pt idx="17">
                  <c:v>3.8</c:v>
                </c:pt>
                <c:pt idx="18">
                  <c:v>5.0999999999999996</c:v>
                </c:pt>
                <c:pt idx="19">
                  <c:v>5.4</c:v>
                </c:pt>
                <c:pt idx="20">
                  <c:v>12.2</c:v>
                </c:pt>
                <c:pt idx="21">
                  <c:v>8</c:v>
                </c:pt>
                <c:pt idx="22">
                  <c:v>12</c:v>
                </c:pt>
                <c:pt idx="23">
                  <c:v>9.1999999999999993</c:v>
                </c:pt>
                <c:pt idx="24">
                  <c:v>5.8</c:v>
                </c:pt>
                <c:pt idx="25">
                  <c:v>12</c:v>
                </c:pt>
                <c:pt idx="26">
                  <c:v>7.4</c:v>
                </c:pt>
                <c:pt idx="27">
                  <c:v>9.6</c:v>
                </c:pt>
                <c:pt idx="28">
                  <c:v>5.9</c:v>
                </c:pt>
                <c:pt idx="29">
                  <c:v>5.0999999999999996</c:v>
                </c:pt>
                <c:pt idx="30">
                  <c:v>7.8</c:v>
                </c:pt>
                <c:pt idx="31">
                  <c:v>2.7</c:v>
                </c:pt>
                <c:pt idx="32">
                  <c:v>5.8</c:v>
                </c:pt>
                <c:pt idx="33">
                  <c:v>6.8</c:v>
                </c:pt>
                <c:pt idx="34">
                  <c:v>24</c:v>
                </c:pt>
                <c:pt idx="35">
                  <c:v>1</c:v>
                </c:pt>
                <c:pt idx="36">
                  <c:v>0.5</c:v>
                </c:pt>
                <c:pt idx="37">
                  <c:v>2.7</c:v>
                </c:pt>
                <c:pt idx="38">
                  <c:v>3.8</c:v>
                </c:pt>
                <c:pt idx="39">
                  <c:v>11.8</c:v>
                </c:pt>
                <c:pt idx="40">
                  <c:v>10.1</c:v>
                </c:pt>
                <c:pt idx="41">
                  <c:v>2.6</c:v>
                </c:pt>
                <c:pt idx="42">
                  <c:v>1</c:v>
                </c:pt>
                <c:pt idx="43">
                  <c:v>4.7</c:v>
                </c:pt>
                <c:pt idx="44">
                  <c:v>5.9</c:v>
                </c:pt>
                <c:pt idx="45">
                  <c:v>4.9000000000000004</c:v>
                </c:pt>
                <c:pt idx="46">
                  <c:v>6.3</c:v>
                </c:pt>
                <c:pt idx="47">
                  <c:v>8.8000000000000007</c:v>
                </c:pt>
                <c:pt idx="48">
                  <c:v>2.9</c:v>
                </c:pt>
                <c:pt idx="49">
                  <c:v>9.6</c:v>
                </c:pt>
                <c:pt idx="50">
                  <c:v>16</c:v>
                </c:pt>
                <c:pt idx="51">
                  <c:v>6.1</c:v>
                </c:pt>
                <c:pt idx="52">
                  <c:v>10.5</c:v>
                </c:pt>
                <c:pt idx="53">
                  <c:v>0.3</c:v>
                </c:pt>
                <c:pt idx="54">
                  <c:v>7.7</c:v>
                </c:pt>
                <c:pt idx="55">
                  <c:v>16.600000000000001</c:v>
                </c:pt>
                <c:pt idx="56">
                  <c:v>9.8000000000000007</c:v>
                </c:pt>
                <c:pt idx="57">
                  <c:v>15.6</c:v>
                </c:pt>
                <c:pt idx="58">
                  <c:v>5.8</c:v>
                </c:pt>
                <c:pt idx="59">
                  <c:v>1</c:v>
                </c:pt>
                <c:pt idx="60">
                  <c:v>10.1</c:v>
                </c:pt>
                <c:pt idx="61">
                  <c:v>1.8</c:v>
                </c:pt>
                <c:pt idx="62">
                  <c:v>4.9000000000000004</c:v>
                </c:pt>
                <c:pt idx="63">
                  <c:v>12.6</c:v>
                </c:pt>
                <c:pt idx="64">
                  <c:v>5.9</c:v>
                </c:pt>
                <c:pt idx="65">
                  <c:v>2.2000000000000002</c:v>
                </c:pt>
                <c:pt idx="66">
                  <c:v>4.3</c:v>
                </c:pt>
                <c:pt idx="67">
                  <c:v>7.2</c:v>
                </c:pt>
                <c:pt idx="68">
                  <c:v>9.8000000000000007</c:v>
                </c:pt>
                <c:pt idx="69">
                  <c:v>1.7</c:v>
                </c:pt>
                <c:pt idx="70">
                  <c:v>19</c:v>
                </c:pt>
                <c:pt idx="71">
                  <c:v>2.8</c:v>
                </c:pt>
                <c:pt idx="72">
                  <c:v>4</c:v>
                </c:pt>
                <c:pt idx="73">
                  <c:v>5.2</c:v>
                </c:pt>
                <c:pt idx="74">
                  <c:v>6.4</c:v>
                </c:pt>
                <c:pt idx="75">
                  <c:v>8</c:v>
                </c:pt>
                <c:pt idx="76">
                  <c:v>5.8</c:v>
                </c:pt>
                <c:pt idx="77">
                  <c:v>1</c:v>
                </c:pt>
                <c:pt idx="78">
                  <c:v>3.3</c:v>
                </c:pt>
                <c:pt idx="79">
                  <c:v>8.6999999999999993</c:v>
                </c:pt>
                <c:pt idx="80">
                  <c:v>13.7</c:v>
                </c:pt>
                <c:pt idx="81">
                  <c:v>7.4</c:v>
                </c:pt>
                <c:pt idx="82">
                  <c:v>10.1</c:v>
                </c:pt>
                <c:pt idx="83">
                  <c:v>3.7</c:v>
                </c:pt>
                <c:pt idx="84">
                  <c:v>16.600000000000001</c:v>
                </c:pt>
                <c:pt idx="85">
                  <c:v>3.8</c:v>
                </c:pt>
                <c:pt idx="86">
                  <c:v>10.3</c:v>
                </c:pt>
                <c:pt idx="87">
                  <c:v>0.6</c:v>
                </c:pt>
                <c:pt idx="88">
                  <c:v>6.9</c:v>
                </c:pt>
                <c:pt idx="89">
                  <c:v>0.9</c:v>
                </c:pt>
                <c:pt idx="90">
                  <c:v>10</c:v>
                </c:pt>
                <c:pt idx="91">
                  <c:v>3.8</c:v>
                </c:pt>
                <c:pt idx="92">
                  <c:v>11.7</c:v>
                </c:pt>
                <c:pt idx="93">
                  <c:v>8</c:v>
                </c:pt>
                <c:pt idx="94">
                  <c:v>6.6</c:v>
                </c:pt>
                <c:pt idx="95">
                  <c:v>4.0999999999999996</c:v>
                </c:pt>
                <c:pt idx="96">
                  <c:v>17.7</c:v>
                </c:pt>
                <c:pt idx="97">
                  <c:v>7</c:v>
                </c:pt>
                <c:pt idx="98">
                  <c:v>5</c:v>
                </c:pt>
                <c:pt idx="99">
                  <c:v>11.6</c:v>
                </c:pt>
                <c:pt idx="100">
                  <c:v>8.6</c:v>
                </c:pt>
                <c:pt idx="101">
                  <c:v>17</c:v>
                </c:pt>
                <c:pt idx="102">
                  <c:v>1.8</c:v>
                </c:pt>
                <c:pt idx="103">
                  <c:v>1.2</c:v>
                </c:pt>
                <c:pt idx="104">
                  <c:v>6.4</c:v>
                </c:pt>
                <c:pt idx="105">
                  <c:v>6.7</c:v>
                </c:pt>
                <c:pt idx="106">
                  <c:v>1.2</c:v>
                </c:pt>
                <c:pt idx="107">
                  <c:v>5.6</c:v>
                </c:pt>
                <c:pt idx="108">
                  <c:v>9.1999999999999993</c:v>
                </c:pt>
                <c:pt idx="109">
                  <c:v>4.0999999999999996</c:v>
                </c:pt>
                <c:pt idx="110">
                  <c:v>2</c:v>
                </c:pt>
                <c:pt idx="111">
                  <c:v>5.4</c:v>
                </c:pt>
                <c:pt idx="112">
                  <c:v>8.1999999999999993</c:v>
                </c:pt>
                <c:pt idx="113">
                  <c:v>8.5</c:v>
                </c:pt>
                <c:pt idx="114">
                  <c:v>2.5</c:v>
                </c:pt>
                <c:pt idx="115">
                  <c:v>0.8</c:v>
                </c:pt>
                <c:pt idx="116">
                  <c:v>7</c:v>
                </c:pt>
                <c:pt idx="117">
                  <c:v>20</c:v>
                </c:pt>
                <c:pt idx="118">
                  <c:v>7.3</c:v>
                </c:pt>
                <c:pt idx="119">
                  <c:v>6.1</c:v>
                </c:pt>
                <c:pt idx="120">
                  <c:v>5.9</c:v>
                </c:pt>
                <c:pt idx="121">
                  <c:v>0.7</c:v>
                </c:pt>
                <c:pt idx="122">
                  <c:v>8.1999999999999993</c:v>
                </c:pt>
                <c:pt idx="123">
                  <c:v>7.9</c:v>
                </c:pt>
                <c:pt idx="124">
                  <c:v>5</c:v>
                </c:pt>
                <c:pt idx="125">
                  <c:v>1.9</c:v>
                </c:pt>
                <c:pt idx="126">
                  <c:v>0.4</c:v>
                </c:pt>
                <c:pt idx="127">
                  <c:v>2.4</c:v>
                </c:pt>
                <c:pt idx="128">
                  <c:v>1</c:v>
                </c:pt>
                <c:pt idx="129">
                  <c:v>3.7</c:v>
                </c:pt>
                <c:pt idx="130">
                  <c:v>10.8</c:v>
                </c:pt>
                <c:pt idx="131">
                  <c:v>5</c:v>
                </c:pt>
                <c:pt idx="132">
                  <c:v>1.9</c:v>
                </c:pt>
                <c:pt idx="133">
                  <c:v>8</c:v>
                </c:pt>
                <c:pt idx="134">
                  <c:v>4.5</c:v>
                </c:pt>
                <c:pt idx="135">
                  <c:v>19</c:v>
                </c:pt>
                <c:pt idx="136">
                  <c:v>11.3</c:v>
                </c:pt>
                <c:pt idx="137">
                  <c:v>10</c:v>
                </c:pt>
                <c:pt idx="138">
                  <c:v>7.2</c:v>
                </c:pt>
                <c:pt idx="139">
                  <c:v>12.3</c:v>
                </c:pt>
                <c:pt idx="140">
                  <c:v>8.4</c:v>
                </c:pt>
                <c:pt idx="141">
                  <c:v>6.1</c:v>
                </c:pt>
                <c:pt idx="142">
                  <c:v>11.5</c:v>
                </c:pt>
                <c:pt idx="143">
                  <c:v>12.5</c:v>
                </c:pt>
                <c:pt idx="144">
                  <c:v>3.9</c:v>
                </c:pt>
                <c:pt idx="145">
                  <c:v>0.8</c:v>
                </c:pt>
                <c:pt idx="146">
                  <c:v>8.1999999999999993</c:v>
                </c:pt>
                <c:pt idx="147">
                  <c:v>9.6</c:v>
                </c:pt>
                <c:pt idx="148">
                  <c:v>5.4</c:v>
                </c:pt>
                <c:pt idx="149">
                  <c:v>9.1999999999999993</c:v>
                </c:pt>
                <c:pt idx="150">
                  <c:v>0</c:v>
                </c:pt>
                <c:pt idx="151">
                  <c:v>7.8</c:v>
                </c:pt>
                <c:pt idx="152">
                  <c:v>7.9</c:v>
                </c:pt>
                <c:pt idx="153">
                  <c:v>3.4</c:v>
                </c:pt>
                <c:pt idx="154">
                  <c:v>10</c:v>
                </c:pt>
                <c:pt idx="155">
                  <c:v>4</c:v>
                </c:pt>
                <c:pt idx="156">
                  <c:v>8.6999999999999993</c:v>
                </c:pt>
                <c:pt idx="157">
                  <c:v>5</c:v>
                </c:pt>
                <c:pt idx="158">
                  <c:v>10.6</c:v>
                </c:pt>
                <c:pt idx="159">
                  <c:v>8.8000000000000007</c:v>
                </c:pt>
                <c:pt idx="160">
                  <c:v>2.6</c:v>
                </c:pt>
                <c:pt idx="161">
                  <c:v>4.5999999999999996</c:v>
                </c:pt>
                <c:pt idx="162">
                  <c:v>12.5</c:v>
                </c:pt>
                <c:pt idx="163">
                  <c:v>0.8</c:v>
                </c:pt>
                <c:pt idx="164">
                  <c:v>3.5</c:v>
                </c:pt>
                <c:pt idx="165">
                  <c:v>5.3</c:v>
                </c:pt>
                <c:pt idx="166">
                  <c:v>5.9</c:v>
                </c:pt>
                <c:pt idx="167">
                  <c:v>0.6</c:v>
                </c:pt>
                <c:pt idx="168">
                  <c:v>6.9</c:v>
                </c:pt>
                <c:pt idx="169">
                  <c:v>0.7</c:v>
                </c:pt>
                <c:pt idx="170">
                  <c:v>8.8000000000000007</c:v>
                </c:pt>
                <c:pt idx="171">
                  <c:v>11.8</c:v>
                </c:pt>
                <c:pt idx="172">
                  <c:v>0.4</c:v>
                </c:pt>
                <c:pt idx="173">
                  <c:v>4.9000000000000004</c:v>
                </c:pt>
                <c:pt idx="174">
                  <c:v>6.4</c:v>
                </c:pt>
                <c:pt idx="175">
                  <c:v>3.2</c:v>
                </c:pt>
                <c:pt idx="176">
                  <c:v>8.1999999999999993</c:v>
                </c:pt>
                <c:pt idx="177">
                  <c:v>4.4000000000000004</c:v>
                </c:pt>
                <c:pt idx="178">
                  <c:v>2.2999999999999998</c:v>
                </c:pt>
                <c:pt idx="179">
                  <c:v>8.9</c:v>
                </c:pt>
                <c:pt idx="180">
                  <c:v>1.2</c:v>
                </c:pt>
                <c:pt idx="181">
                  <c:v>1.8</c:v>
                </c:pt>
                <c:pt idx="182">
                  <c:v>9.8000000000000007</c:v>
                </c:pt>
                <c:pt idx="183">
                  <c:v>0</c:v>
                </c:pt>
                <c:pt idx="184">
                  <c:v>15.3</c:v>
                </c:pt>
                <c:pt idx="185">
                  <c:v>5.0999999999999996</c:v>
                </c:pt>
                <c:pt idx="186">
                  <c:v>8.3000000000000007</c:v>
                </c:pt>
                <c:pt idx="187">
                  <c:v>8.4</c:v>
                </c:pt>
                <c:pt idx="188">
                  <c:v>12.1</c:v>
                </c:pt>
                <c:pt idx="189">
                  <c:v>11.2</c:v>
                </c:pt>
                <c:pt idx="190">
                  <c:v>2</c:v>
                </c:pt>
                <c:pt idx="191">
                  <c:v>8.6999999999999993</c:v>
                </c:pt>
                <c:pt idx="192">
                  <c:v>2.5</c:v>
                </c:pt>
                <c:pt idx="193">
                  <c:v>8.4</c:v>
                </c:pt>
                <c:pt idx="194">
                  <c:v>5</c:v>
                </c:pt>
                <c:pt idx="195">
                  <c:v>16.100000000000001</c:v>
                </c:pt>
                <c:pt idx="196">
                  <c:v>3.4</c:v>
                </c:pt>
                <c:pt idx="197">
                  <c:v>3.1</c:v>
                </c:pt>
                <c:pt idx="198">
                  <c:v>11.5</c:v>
                </c:pt>
                <c:pt idx="199">
                  <c:v>9.5</c:v>
                </c:pt>
                <c:pt idx="200">
                  <c:v>1.4</c:v>
                </c:pt>
                <c:pt idx="201">
                  <c:v>5.0999999999999996</c:v>
                </c:pt>
                <c:pt idx="202">
                  <c:v>10.3</c:v>
                </c:pt>
                <c:pt idx="203">
                  <c:v>12.3</c:v>
                </c:pt>
                <c:pt idx="204">
                  <c:v>12</c:v>
                </c:pt>
                <c:pt idx="205">
                  <c:v>3</c:v>
                </c:pt>
                <c:pt idx="206">
                  <c:v>3.6</c:v>
                </c:pt>
                <c:pt idx="207">
                  <c:v>4.5</c:v>
                </c:pt>
                <c:pt idx="208">
                  <c:v>9.4</c:v>
                </c:pt>
                <c:pt idx="209">
                  <c:v>4.3</c:v>
                </c:pt>
                <c:pt idx="210">
                  <c:v>16</c:v>
                </c:pt>
                <c:pt idx="211">
                  <c:v>15.5</c:v>
                </c:pt>
                <c:pt idx="212">
                  <c:v>3</c:v>
                </c:pt>
                <c:pt idx="213">
                  <c:v>7</c:v>
                </c:pt>
                <c:pt idx="214">
                  <c:v>5.8</c:v>
                </c:pt>
                <c:pt idx="215">
                  <c:v>7.8</c:v>
                </c:pt>
                <c:pt idx="216">
                  <c:v>9.5</c:v>
                </c:pt>
                <c:pt idx="217">
                  <c:v>14</c:v>
                </c:pt>
                <c:pt idx="218">
                  <c:v>13.3</c:v>
                </c:pt>
                <c:pt idx="219">
                  <c:v>4.8</c:v>
                </c:pt>
                <c:pt idx="220">
                  <c:v>2.6</c:v>
                </c:pt>
                <c:pt idx="221">
                  <c:v>5.3</c:v>
                </c:pt>
                <c:pt idx="222">
                  <c:v>4.8</c:v>
                </c:pt>
                <c:pt idx="223">
                  <c:v>4.8</c:v>
                </c:pt>
                <c:pt idx="224">
                  <c:v>6.3</c:v>
                </c:pt>
                <c:pt idx="225">
                  <c:v>3</c:v>
                </c:pt>
                <c:pt idx="226">
                  <c:v>17.7</c:v>
                </c:pt>
                <c:pt idx="227">
                  <c:v>0</c:v>
                </c:pt>
                <c:pt idx="228">
                  <c:v>6.2</c:v>
                </c:pt>
                <c:pt idx="229">
                  <c:v>7.2</c:v>
                </c:pt>
                <c:pt idx="230">
                  <c:v>9</c:v>
                </c:pt>
                <c:pt idx="231">
                  <c:v>3.3</c:v>
                </c:pt>
                <c:pt idx="232">
                  <c:v>0.8</c:v>
                </c:pt>
                <c:pt idx="233">
                  <c:v>0.9</c:v>
                </c:pt>
                <c:pt idx="234">
                  <c:v>10.1</c:v>
                </c:pt>
                <c:pt idx="235">
                  <c:v>9.6999999999999993</c:v>
                </c:pt>
                <c:pt idx="236">
                  <c:v>16.5</c:v>
                </c:pt>
                <c:pt idx="237">
                  <c:v>4.0999999999999996</c:v>
                </c:pt>
                <c:pt idx="238">
                  <c:v>6</c:v>
                </c:pt>
                <c:pt idx="239">
                  <c:v>0.9</c:v>
                </c:pt>
                <c:pt idx="240">
                  <c:v>10.199999999999999</c:v>
                </c:pt>
                <c:pt idx="241">
                  <c:v>3.7</c:v>
                </c:pt>
                <c:pt idx="242">
                  <c:v>1</c:v>
                </c:pt>
                <c:pt idx="243">
                  <c:v>11.1</c:v>
                </c:pt>
                <c:pt idx="244">
                  <c:v>2.6</c:v>
                </c:pt>
                <c:pt idx="245">
                  <c:v>1</c:v>
                </c:pt>
                <c:pt idx="246">
                  <c:v>4.5999999999999996</c:v>
                </c:pt>
                <c:pt idx="247">
                  <c:v>6.7</c:v>
                </c:pt>
                <c:pt idx="248">
                  <c:v>7.8</c:v>
                </c:pt>
                <c:pt idx="249">
                  <c:v>3</c:v>
                </c:pt>
                <c:pt idx="250">
                  <c:v>3.4</c:v>
                </c:pt>
                <c:pt idx="251">
                  <c:v>6.5</c:v>
                </c:pt>
                <c:pt idx="252">
                  <c:v>10</c:v>
                </c:pt>
                <c:pt idx="253">
                  <c:v>4.8</c:v>
                </c:pt>
                <c:pt idx="254">
                  <c:v>8.4</c:v>
                </c:pt>
                <c:pt idx="255">
                  <c:v>12.6</c:v>
                </c:pt>
                <c:pt idx="256">
                  <c:v>17</c:v>
                </c:pt>
                <c:pt idx="257">
                  <c:v>6.3</c:v>
                </c:pt>
                <c:pt idx="258">
                  <c:v>6.9</c:v>
                </c:pt>
                <c:pt idx="259">
                  <c:v>5.5</c:v>
                </c:pt>
                <c:pt idx="260">
                  <c:v>6.4</c:v>
                </c:pt>
                <c:pt idx="261">
                  <c:v>1</c:v>
                </c:pt>
                <c:pt idx="262">
                  <c:v>4.7</c:v>
                </c:pt>
                <c:pt idx="263">
                  <c:v>9.9</c:v>
                </c:pt>
                <c:pt idx="264">
                  <c:v>1.6</c:v>
                </c:pt>
                <c:pt idx="265">
                  <c:v>7.4</c:v>
                </c:pt>
                <c:pt idx="266">
                  <c:v>4.5</c:v>
                </c:pt>
                <c:pt idx="267">
                  <c:v>12.4</c:v>
                </c:pt>
                <c:pt idx="268">
                  <c:v>19</c:v>
                </c:pt>
                <c:pt idx="269">
                  <c:v>1.7</c:v>
                </c:pt>
                <c:pt idx="270">
                  <c:v>10</c:v>
                </c:pt>
                <c:pt idx="271">
                  <c:v>0</c:v>
                </c:pt>
                <c:pt idx="272">
                  <c:v>20</c:v>
                </c:pt>
                <c:pt idx="273">
                  <c:v>11.3</c:v>
                </c:pt>
                <c:pt idx="274">
                  <c:v>4.5</c:v>
                </c:pt>
                <c:pt idx="275">
                  <c:v>5.2</c:v>
                </c:pt>
                <c:pt idx="276">
                  <c:v>4.5</c:v>
                </c:pt>
                <c:pt idx="277">
                  <c:v>12.3</c:v>
                </c:pt>
                <c:pt idx="278">
                  <c:v>12</c:v>
                </c:pt>
                <c:pt idx="279">
                  <c:v>0</c:v>
                </c:pt>
                <c:pt idx="280">
                  <c:v>11.6</c:v>
                </c:pt>
                <c:pt idx="281">
                  <c:v>5.7</c:v>
                </c:pt>
                <c:pt idx="282">
                  <c:v>4.4000000000000004</c:v>
                </c:pt>
                <c:pt idx="283">
                  <c:v>1.2</c:v>
                </c:pt>
                <c:pt idx="284">
                  <c:v>7</c:v>
                </c:pt>
                <c:pt idx="285">
                  <c:v>2.6</c:v>
                </c:pt>
                <c:pt idx="286">
                  <c:v>6.2</c:v>
                </c:pt>
                <c:pt idx="287">
                  <c:v>0.6</c:v>
                </c:pt>
                <c:pt idx="288">
                  <c:v>11.3</c:v>
                </c:pt>
                <c:pt idx="289">
                  <c:v>22.4</c:v>
                </c:pt>
                <c:pt idx="290">
                  <c:v>9.5</c:v>
                </c:pt>
                <c:pt idx="291">
                  <c:v>7.1</c:v>
                </c:pt>
                <c:pt idx="292">
                  <c:v>3.2</c:v>
                </c:pt>
                <c:pt idx="293">
                  <c:v>7.4</c:v>
                </c:pt>
                <c:pt idx="294">
                  <c:v>7.7</c:v>
                </c:pt>
                <c:pt idx="295">
                  <c:v>7.5</c:v>
                </c:pt>
                <c:pt idx="296">
                  <c:v>11</c:v>
                </c:pt>
                <c:pt idx="297">
                  <c:v>10.5</c:v>
                </c:pt>
                <c:pt idx="298">
                  <c:v>6.4</c:v>
                </c:pt>
                <c:pt idx="299">
                  <c:v>17</c:v>
                </c:pt>
                <c:pt idx="300">
                  <c:v>9.1</c:v>
                </c:pt>
                <c:pt idx="301">
                  <c:v>10.8</c:v>
                </c:pt>
                <c:pt idx="302">
                  <c:v>9.3000000000000007</c:v>
                </c:pt>
                <c:pt idx="303">
                  <c:v>1.3</c:v>
                </c:pt>
                <c:pt idx="304">
                  <c:v>1</c:v>
                </c:pt>
                <c:pt idx="305">
                  <c:v>2.9</c:v>
                </c:pt>
                <c:pt idx="306">
                  <c:v>7.5</c:v>
                </c:pt>
                <c:pt idx="307">
                  <c:v>2.6</c:v>
                </c:pt>
                <c:pt idx="308">
                  <c:v>5.0999999999999996</c:v>
                </c:pt>
                <c:pt idx="309">
                  <c:v>10.6</c:v>
                </c:pt>
                <c:pt idx="310">
                  <c:v>19</c:v>
                </c:pt>
                <c:pt idx="311">
                  <c:v>5.0999999999999996</c:v>
                </c:pt>
                <c:pt idx="312">
                  <c:v>3.8</c:v>
                </c:pt>
                <c:pt idx="313">
                  <c:v>1</c:v>
                </c:pt>
                <c:pt idx="314">
                  <c:v>8.9</c:v>
                </c:pt>
                <c:pt idx="315">
                  <c:v>7</c:v>
                </c:pt>
                <c:pt idx="316">
                  <c:v>4.9000000000000004</c:v>
                </c:pt>
                <c:pt idx="317">
                  <c:v>3.7</c:v>
                </c:pt>
                <c:pt idx="318">
                  <c:v>13</c:v>
                </c:pt>
                <c:pt idx="319">
                  <c:v>3.8</c:v>
                </c:pt>
                <c:pt idx="320">
                  <c:v>1</c:v>
                </c:pt>
                <c:pt idx="321">
                  <c:v>5.0999999999999996</c:v>
                </c:pt>
                <c:pt idx="322">
                  <c:v>4</c:v>
                </c:pt>
                <c:pt idx="323">
                  <c:v>10.4</c:v>
                </c:pt>
                <c:pt idx="324">
                  <c:v>6.7</c:v>
                </c:pt>
                <c:pt idx="325">
                  <c:v>10.3</c:v>
                </c:pt>
                <c:pt idx="326">
                  <c:v>3.8</c:v>
                </c:pt>
                <c:pt idx="327">
                  <c:v>8.8000000000000007</c:v>
                </c:pt>
                <c:pt idx="328">
                  <c:v>4.7</c:v>
                </c:pt>
                <c:pt idx="329">
                  <c:v>7.9</c:v>
                </c:pt>
                <c:pt idx="330">
                  <c:v>2</c:v>
                </c:pt>
                <c:pt idx="331">
                  <c:v>1.3</c:v>
                </c:pt>
                <c:pt idx="332">
                  <c:v>16.5</c:v>
                </c:pt>
                <c:pt idx="333">
                  <c:v>4.0999999999999996</c:v>
                </c:pt>
                <c:pt idx="334">
                  <c:v>2.7</c:v>
                </c:pt>
                <c:pt idx="335">
                  <c:v>11.3</c:v>
                </c:pt>
                <c:pt idx="336">
                  <c:v>3.6</c:v>
                </c:pt>
                <c:pt idx="337">
                  <c:v>0.1</c:v>
                </c:pt>
                <c:pt idx="338">
                  <c:v>0</c:v>
                </c:pt>
                <c:pt idx="339">
                  <c:v>6.1</c:v>
                </c:pt>
                <c:pt idx="340">
                  <c:v>12</c:v>
                </c:pt>
                <c:pt idx="341">
                  <c:v>0.6</c:v>
                </c:pt>
                <c:pt idx="342">
                  <c:v>8.4</c:v>
                </c:pt>
                <c:pt idx="343">
                  <c:v>0.7</c:v>
                </c:pt>
                <c:pt idx="344">
                  <c:v>5.2</c:v>
                </c:pt>
                <c:pt idx="345">
                  <c:v>4.0999999999999996</c:v>
                </c:pt>
                <c:pt idx="346">
                  <c:v>1.9</c:v>
                </c:pt>
                <c:pt idx="347">
                  <c:v>6.3</c:v>
                </c:pt>
                <c:pt idx="348">
                  <c:v>2.5</c:v>
                </c:pt>
                <c:pt idx="349">
                  <c:v>2.9</c:v>
                </c:pt>
                <c:pt idx="350">
                  <c:v>4.4000000000000004</c:v>
                </c:pt>
                <c:pt idx="351">
                  <c:v>1</c:v>
                </c:pt>
                <c:pt idx="352">
                  <c:v>1.7</c:v>
                </c:pt>
                <c:pt idx="353">
                  <c:v>11.6</c:v>
                </c:pt>
                <c:pt idx="354">
                  <c:v>4.9000000000000004</c:v>
                </c:pt>
                <c:pt idx="355">
                  <c:v>1.9</c:v>
                </c:pt>
                <c:pt idx="356">
                  <c:v>2.7</c:v>
                </c:pt>
                <c:pt idx="357">
                  <c:v>5.4</c:v>
                </c:pt>
                <c:pt idx="358">
                  <c:v>12</c:v>
                </c:pt>
                <c:pt idx="359">
                  <c:v>7.5</c:v>
                </c:pt>
                <c:pt idx="360">
                  <c:v>10.199999999999999</c:v>
                </c:pt>
                <c:pt idx="361">
                  <c:v>1.6</c:v>
                </c:pt>
                <c:pt idx="362">
                  <c:v>3.7</c:v>
                </c:pt>
                <c:pt idx="363">
                  <c:v>7.8</c:v>
                </c:pt>
                <c:pt idx="364">
                  <c:v>7</c:v>
                </c:pt>
                <c:pt idx="365">
                  <c:v>10.1</c:v>
                </c:pt>
                <c:pt idx="366">
                  <c:v>7.1</c:v>
                </c:pt>
                <c:pt idx="367">
                  <c:v>3.8</c:v>
                </c:pt>
                <c:pt idx="368">
                  <c:v>10.1</c:v>
                </c:pt>
                <c:pt idx="369">
                  <c:v>10.4</c:v>
                </c:pt>
                <c:pt idx="370">
                  <c:v>3</c:v>
                </c:pt>
                <c:pt idx="371">
                  <c:v>4</c:v>
                </c:pt>
                <c:pt idx="372">
                  <c:v>7.5</c:v>
                </c:pt>
                <c:pt idx="373">
                  <c:v>1</c:v>
                </c:pt>
                <c:pt idx="374">
                  <c:v>9</c:v>
                </c:pt>
                <c:pt idx="375">
                  <c:v>5.7</c:v>
                </c:pt>
                <c:pt idx="376">
                  <c:v>1.3</c:v>
                </c:pt>
                <c:pt idx="377">
                  <c:v>1.4</c:v>
                </c:pt>
                <c:pt idx="378">
                  <c:v>3.7</c:v>
                </c:pt>
                <c:pt idx="379">
                  <c:v>9.5</c:v>
                </c:pt>
                <c:pt idx="380">
                  <c:v>3.4</c:v>
                </c:pt>
                <c:pt idx="381">
                  <c:v>3.7</c:v>
                </c:pt>
                <c:pt idx="382">
                  <c:v>3</c:v>
                </c:pt>
                <c:pt idx="383">
                  <c:v>14.4</c:v>
                </c:pt>
                <c:pt idx="384">
                  <c:v>0.4</c:v>
                </c:pt>
                <c:pt idx="385">
                  <c:v>1</c:v>
                </c:pt>
                <c:pt idx="386">
                  <c:v>6.2</c:v>
                </c:pt>
                <c:pt idx="387">
                  <c:v>3.6</c:v>
                </c:pt>
                <c:pt idx="388">
                  <c:v>11.7</c:v>
                </c:pt>
                <c:pt idx="389">
                  <c:v>9</c:v>
                </c:pt>
                <c:pt idx="390">
                  <c:v>14.2</c:v>
                </c:pt>
                <c:pt idx="391">
                  <c:v>5.6</c:v>
                </c:pt>
                <c:pt idx="392">
                  <c:v>5.9</c:v>
                </c:pt>
                <c:pt idx="393">
                  <c:v>9.9</c:v>
                </c:pt>
                <c:pt idx="394">
                  <c:v>2.5</c:v>
                </c:pt>
                <c:pt idx="395">
                  <c:v>9.8000000000000007</c:v>
                </c:pt>
                <c:pt idx="396">
                  <c:v>2.8</c:v>
                </c:pt>
                <c:pt idx="397">
                  <c:v>3</c:v>
                </c:pt>
                <c:pt idx="398">
                  <c:v>2.8</c:v>
                </c:pt>
                <c:pt idx="399">
                  <c:v>0</c:v>
                </c:pt>
                <c:pt idx="400">
                  <c:v>22.7</c:v>
                </c:pt>
                <c:pt idx="401">
                  <c:v>16</c:v>
                </c:pt>
                <c:pt idx="402">
                  <c:v>8.1</c:v>
                </c:pt>
                <c:pt idx="403">
                  <c:v>1</c:v>
                </c:pt>
                <c:pt idx="404">
                  <c:v>2</c:v>
                </c:pt>
                <c:pt idx="405">
                  <c:v>11.3</c:v>
                </c:pt>
                <c:pt idx="406">
                  <c:v>8.6</c:v>
                </c:pt>
                <c:pt idx="407">
                  <c:v>5.8</c:v>
                </c:pt>
                <c:pt idx="408">
                  <c:v>17</c:v>
                </c:pt>
                <c:pt idx="409">
                  <c:v>5.4</c:v>
                </c:pt>
                <c:pt idx="410">
                  <c:v>2.7</c:v>
                </c:pt>
                <c:pt idx="411">
                  <c:v>6</c:v>
                </c:pt>
                <c:pt idx="412">
                  <c:v>10</c:v>
                </c:pt>
                <c:pt idx="413">
                  <c:v>9</c:v>
                </c:pt>
                <c:pt idx="414">
                  <c:v>3.6</c:v>
                </c:pt>
                <c:pt idx="415">
                  <c:v>5.7</c:v>
                </c:pt>
                <c:pt idx="416">
                  <c:v>9.1999999999999993</c:v>
                </c:pt>
                <c:pt idx="417">
                  <c:v>0.2</c:v>
                </c:pt>
                <c:pt idx="418">
                  <c:v>9.8000000000000007</c:v>
                </c:pt>
                <c:pt idx="419">
                  <c:v>0</c:v>
                </c:pt>
                <c:pt idx="420">
                  <c:v>4.5</c:v>
                </c:pt>
                <c:pt idx="421">
                  <c:v>0.7</c:v>
                </c:pt>
                <c:pt idx="422">
                  <c:v>6.3</c:v>
                </c:pt>
                <c:pt idx="423">
                  <c:v>1.2</c:v>
                </c:pt>
                <c:pt idx="424">
                  <c:v>5.7</c:v>
                </c:pt>
                <c:pt idx="425">
                  <c:v>5.5</c:v>
                </c:pt>
                <c:pt idx="426">
                  <c:v>4.7</c:v>
                </c:pt>
                <c:pt idx="427">
                  <c:v>10.5</c:v>
                </c:pt>
                <c:pt idx="428">
                  <c:v>11.6</c:v>
                </c:pt>
                <c:pt idx="429">
                  <c:v>9.6</c:v>
                </c:pt>
                <c:pt idx="430">
                  <c:v>2.2999999999999998</c:v>
                </c:pt>
                <c:pt idx="431">
                  <c:v>2.9</c:v>
                </c:pt>
                <c:pt idx="432">
                  <c:v>3.1</c:v>
                </c:pt>
                <c:pt idx="433">
                  <c:v>8</c:v>
                </c:pt>
                <c:pt idx="434">
                  <c:v>3.7</c:v>
                </c:pt>
                <c:pt idx="435">
                  <c:v>5.3</c:v>
                </c:pt>
                <c:pt idx="436">
                  <c:v>1.4</c:v>
                </c:pt>
                <c:pt idx="437">
                  <c:v>2.9</c:v>
                </c:pt>
                <c:pt idx="438">
                  <c:v>16.100000000000001</c:v>
                </c:pt>
                <c:pt idx="439">
                  <c:v>5.6</c:v>
                </c:pt>
                <c:pt idx="440">
                  <c:v>1</c:v>
                </c:pt>
                <c:pt idx="441">
                  <c:v>4.8</c:v>
                </c:pt>
                <c:pt idx="442">
                  <c:v>5.6</c:v>
                </c:pt>
                <c:pt idx="443">
                  <c:v>3</c:v>
                </c:pt>
                <c:pt idx="444">
                  <c:v>13</c:v>
                </c:pt>
                <c:pt idx="445">
                  <c:v>8.4</c:v>
                </c:pt>
                <c:pt idx="446">
                  <c:v>7.5</c:v>
                </c:pt>
                <c:pt idx="447">
                  <c:v>0.7</c:v>
                </c:pt>
                <c:pt idx="448">
                  <c:v>2</c:v>
                </c:pt>
                <c:pt idx="449">
                  <c:v>8.6</c:v>
                </c:pt>
                <c:pt idx="450">
                  <c:v>15</c:v>
                </c:pt>
                <c:pt idx="451">
                  <c:v>10.5</c:v>
                </c:pt>
                <c:pt idx="452">
                  <c:v>5.9</c:v>
                </c:pt>
                <c:pt idx="453">
                  <c:v>2.4</c:v>
                </c:pt>
                <c:pt idx="454">
                  <c:v>9.4</c:v>
                </c:pt>
                <c:pt idx="455">
                  <c:v>3.1</c:v>
                </c:pt>
                <c:pt idx="456">
                  <c:v>8.3000000000000007</c:v>
                </c:pt>
                <c:pt idx="457">
                  <c:v>1</c:v>
                </c:pt>
                <c:pt idx="458">
                  <c:v>7.5</c:v>
                </c:pt>
                <c:pt idx="459">
                  <c:v>0</c:v>
                </c:pt>
                <c:pt idx="460">
                  <c:v>2.9</c:v>
                </c:pt>
                <c:pt idx="461">
                  <c:v>3.2</c:v>
                </c:pt>
                <c:pt idx="462">
                  <c:v>0.9</c:v>
                </c:pt>
                <c:pt idx="463">
                  <c:v>6.3</c:v>
                </c:pt>
                <c:pt idx="464">
                  <c:v>9.8000000000000007</c:v>
                </c:pt>
                <c:pt idx="465">
                  <c:v>2.6</c:v>
                </c:pt>
                <c:pt idx="466">
                  <c:v>1</c:v>
                </c:pt>
                <c:pt idx="467">
                  <c:v>0.9</c:v>
                </c:pt>
                <c:pt idx="468">
                  <c:v>0</c:v>
                </c:pt>
                <c:pt idx="469">
                  <c:v>0</c:v>
                </c:pt>
                <c:pt idx="470">
                  <c:v>7.2</c:v>
                </c:pt>
                <c:pt idx="471">
                  <c:v>1.6</c:v>
                </c:pt>
                <c:pt idx="472">
                  <c:v>0.4</c:v>
                </c:pt>
                <c:pt idx="473">
                  <c:v>9.5</c:v>
                </c:pt>
                <c:pt idx="474">
                  <c:v>4.9000000000000004</c:v>
                </c:pt>
                <c:pt idx="475">
                  <c:v>13.3</c:v>
                </c:pt>
                <c:pt idx="476">
                  <c:v>5</c:v>
                </c:pt>
                <c:pt idx="477">
                  <c:v>5.6</c:v>
                </c:pt>
                <c:pt idx="478">
                  <c:v>10.199999999999999</c:v>
                </c:pt>
                <c:pt idx="479">
                  <c:v>9.1999999999999993</c:v>
                </c:pt>
                <c:pt idx="480">
                  <c:v>11</c:v>
                </c:pt>
                <c:pt idx="481">
                  <c:v>1.2</c:v>
                </c:pt>
                <c:pt idx="482">
                  <c:v>6.3</c:v>
                </c:pt>
                <c:pt idx="483">
                  <c:v>5.7</c:v>
                </c:pt>
                <c:pt idx="484">
                  <c:v>5.6</c:v>
                </c:pt>
                <c:pt idx="485">
                  <c:v>9.4</c:v>
                </c:pt>
                <c:pt idx="486">
                  <c:v>9.3000000000000007</c:v>
                </c:pt>
                <c:pt idx="487">
                  <c:v>12.9</c:v>
                </c:pt>
                <c:pt idx="488">
                  <c:v>4.2</c:v>
                </c:pt>
                <c:pt idx="489">
                  <c:v>5.5</c:v>
                </c:pt>
                <c:pt idx="490">
                  <c:v>5.3</c:v>
                </c:pt>
                <c:pt idx="491">
                  <c:v>2.6</c:v>
                </c:pt>
                <c:pt idx="492">
                  <c:v>10.1</c:v>
                </c:pt>
                <c:pt idx="493">
                  <c:v>2.2000000000000002</c:v>
                </c:pt>
                <c:pt idx="494">
                  <c:v>11.4</c:v>
                </c:pt>
                <c:pt idx="495">
                  <c:v>7.8</c:v>
                </c:pt>
                <c:pt idx="496">
                  <c:v>1</c:v>
                </c:pt>
                <c:pt idx="497">
                  <c:v>0.5</c:v>
                </c:pt>
                <c:pt idx="498">
                  <c:v>2.8</c:v>
                </c:pt>
                <c:pt idx="499">
                  <c:v>3.2</c:v>
                </c:pt>
                <c:pt idx="500">
                  <c:v>10.9</c:v>
                </c:pt>
                <c:pt idx="501">
                  <c:v>5.0999999999999996</c:v>
                </c:pt>
                <c:pt idx="502">
                  <c:v>14.3</c:v>
                </c:pt>
                <c:pt idx="503">
                  <c:v>4.9000000000000004</c:v>
                </c:pt>
                <c:pt idx="504">
                  <c:v>7.1</c:v>
                </c:pt>
                <c:pt idx="505">
                  <c:v>9.9</c:v>
                </c:pt>
                <c:pt idx="506">
                  <c:v>1.9</c:v>
                </c:pt>
                <c:pt idx="507">
                  <c:v>5.7</c:v>
                </c:pt>
                <c:pt idx="508">
                  <c:v>6</c:v>
                </c:pt>
                <c:pt idx="509">
                  <c:v>7.1</c:v>
                </c:pt>
                <c:pt idx="510">
                  <c:v>0.2</c:v>
                </c:pt>
                <c:pt idx="511">
                  <c:v>0.9</c:v>
                </c:pt>
                <c:pt idx="512">
                  <c:v>16.5</c:v>
                </c:pt>
                <c:pt idx="513">
                  <c:v>2.8</c:v>
                </c:pt>
                <c:pt idx="514">
                  <c:v>4.0999999999999996</c:v>
                </c:pt>
                <c:pt idx="515">
                  <c:v>8.8000000000000007</c:v>
                </c:pt>
                <c:pt idx="516">
                  <c:v>12.1</c:v>
                </c:pt>
                <c:pt idx="517">
                  <c:v>1.5</c:v>
                </c:pt>
                <c:pt idx="518">
                  <c:v>3.4</c:v>
                </c:pt>
                <c:pt idx="519">
                  <c:v>8.5</c:v>
                </c:pt>
                <c:pt idx="520">
                  <c:v>6.3</c:v>
                </c:pt>
                <c:pt idx="521">
                  <c:v>4.5999999999999996</c:v>
                </c:pt>
                <c:pt idx="522">
                  <c:v>5.7</c:v>
                </c:pt>
                <c:pt idx="523">
                  <c:v>3.8</c:v>
                </c:pt>
                <c:pt idx="524">
                  <c:v>7.2</c:v>
                </c:pt>
                <c:pt idx="525">
                  <c:v>10.7</c:v>
                </c:pt>
                <c:pt idx="526">
                  <c:v>2.8</c:v>
                </c:pt>
                <c:pt idx="527">
                  <c:v>10.6</c:v>
                </c:pt>
                <c:pt idx="528">
                  <c:v>15.2</c:v>
                </c:pt>
                <c:pt idx="529">
                  <c:v>12.9</c:v>
                </c:pt>
                <c:pt idx="530">
                  <c:v>0</c:v>
                </c:pt>
                <c:pt idx="531">
                  <c:v>1</c:v>
                </c:pt>
                <c:pt idx="532">
                  <c:v>13.1</c:v>
                </c:pt>
                <c:pt idx="533">
                  <c:v>0.8</c:v>
                </c:pt>
                <c:pt idx="534">
                  <c:v>1.7</c:v>
                </c:pt>
                <c:pt idx="535">
                  <c:v>5.3</c:v>
                </c:pt>
                <c:pt idx="536">
                  <c:v>4.8</c:v>
                </c:pt>
                <c:pt idx="537">
                  <c:v>2.6</c:v>
                </c:pt>
                <c:pt idx="538">
                  <c:v>13.5</c:v>
                </c:pt>
                <c:pt idx="539">
                  <c:v>0</c:v>
                </c:pt>
                <c:pt idx="540">
                  <c:v>8.8000000000000007</c:v>
                </c:pt>
                <c:pt idx="541">
                  <c:v>17.2</c:v>
                </c:pt>
                <c:pt idx="542">
                  <c:v>5</c:v>
                </c:pt>
                <c:pt idx="543">
                  <c:v>0.4</c:v>
                </c:pt>
                <c:pt idx="544">
                  <c:v>6.9</c:v>
                </c:pt>
                <c:pt idx="545">
                  <c:v>0</c:v>
                </c:pt>
                <c:pt idx="546">
                  <c:v>11.4</c:v>
                </c:pt>
                <c:pt idx="547">
                  <c:v>11.1</c:v>
                </c:pt>
                <c:pt idx="548">
                  <c:v>2.5</c:v>
                </c:pt>
                <c:pt idx="549">
                  <c:v>23</c:v>
                </c:pt>
                <c:pt idx="550">
                  <c:v>13</c:v>
                </c:pt>
                <c:pt idx="551">
                  <c:v>3.2</c:v>
                </c:pt>
                <c:pt idx="552">
                  <c:v>12.8</c:v>
                </c:pt>
                <c:pt idx="553">
                  <c:v>0.9</c:v>
                </c:pt>
                <c:pt idx="554">
                  <c:v>3</c:v>
                </c:pt>
                <c:pt idx="555">
                  <c:v>3.3</c:v>
                </c:pt>
                <c:pt idx="556">
                  <c:v>6</c:v>
                </c:pt>
                <c:pt idx="557">
                  <c:v>7.2</c:v>
                </c:pt>
                <c:pt idx="558">
                  <c:v>3.8</c:v>
                </c:pt>
                <c:pt idx="559">
                  <c:v>9.4</c:v>
                </c:pt>
                <c:pt idx="560">
                  <c:v>7</c:v>
                </c:pt>
                <c:pt idx="561">
                  <c:v>10.199999999999999</c:v>
                </c:pt>
                <c:pt idx="562">
                  <c:v>2.9</c:v>
                </c:pt>
                <c:pt idx="563">
                  <c:v>1.1000000000000001</c:v>
                </c:pt>
                <c:pt idx="564">
                  <c:v>7.7</c:v>
                </c:pt>
                <c:pt idx="565">
                  <c:v>0</c:v>
                </c:pt>
                <c:pt idx="566">
                  <c:v>1.3</c:v>
                </c:pt>
                <c:pt idx="567">
                  <c:v>7.4</c:v>
                </c:pt>
                <c:pt idx="568">
                  <c:v>17</c:v>
                </c:pt>
                <c:pt idx="569">
                  <c:v>1</c:v>
                </c:pt>
                <c:pt idx="570">
                  <c:v>12.8</c:v>
                </c:pt>
                <c:pt idx="571">
                  <c:v>9</c:v>
                </c:pt>
                <c:pt idx="572">
                  <c:v>3.3</c:v>
                </c:pt>
                <c:pt idx="573">
                  <c:v>11.2</c:v>
                </c:pt>
                <c:pt idx="574">
                  <c:v>9.3000000000000007</c:v>
                </c:pt>
                <c:pt idx="575">
                  <c:v>10.199999999999999</c:v>
                </c:pt>
                <c:pt idx="576">
                  <c:v>8.8000000000000007</c:v>
                </c:pt>
                <c:pt idx="577">
                  <c:v>4</c:v>
                </c:pt>
                <c:pt idx="578">
                  <c:v>6.6</c:v>
                </c:pt>
                <c:pt idx="579">
                  <c:v>12</c:v>
                </c:pt>
                <c:pt idx="580">
                  <c:v>0.6</c:v>
                </c:pt>
                <c:pt idx="581">
                  <c:v>14.5</c:v>
                </c:pt>
                <c:pt idx="582">
                  <c:v>2.6</c:v>
                </c:pt>
                <c:pt idx="583">
                  <c:v>9.8000000000000007</c:v>
                </c:pt>
                <c:pt idx="584">
                  <c:v>10.5</c:v>
                </c:pt>
                <c:pt idx="585">
                  <c:v>6.5</c:v>
                </c:pt>
                <c:pt idx="586">
                  <c:v>2.2999999999999998</c:v>
                </c:pt>
                <c:pt idx="587">
                  <c:v>3.4</c:v>
                </c:pt>
                <c:pt idx="588">
                  <c:v>8.6</c:v>
                </c:pt>
                <c:pt idx="589">
                  <c:v>11.3</c:v>
                </c:pt>
                <c:pt idx="590">
                  <c:v>1.4</c:v>
                </c:pt>
                <c:pt idx="591">
                  <c:v>14.2</c:v>
                </c:pt>
                <c:pt idx="592">
                  <c:v>10.5</c:v>
                </c:pt>
                <c:pt idx="593">
                  <c:v>13</c:v>
                </c:pt>
                <c:pt idx="594">
                  <c:v>6.1</c:v>
                </c:pt>
                <c:pt idx="595">
                  <c:v>6.7</c:v>
                </c:pt>
                <c:pt idx="596">
                  <c:v>2</c:v>
                </c:pt>
                <c:pt idx="597">
                  <c:v>23.2</c:v>
                </c:pt>
                <c:pt idx="598">
                  <c:v>5.0999999999999996</c:v>
                </c:pt>
                <c:pt idx="599">
                  <c:v>1.7</c:v>
                </c:pt>
                <c:pt idx="600">
                  <c:v>4.2</c:v>
                </c:pt>
                <c:pt idx="601">
                  <c:v>4.5999999999999996</c:v>
                </c:pt>
                <c:pt idx="602">
                  <c:v>3.5</c:v>
                </c:pt>
                <c:pt idx="603">
                  <c:v>9</c:v>
                </c:pt>
                <c:pt idx="604">
                  <c:v>8.9</c:v>
                </c:pt>
                <c:pt idx="605">
                  <c:v>11.3</c:v>
                </c:pt>
                <c:pt idx="606">
                  <c:v>13.9</c:v>
                </c:pt>
                <c:pt idx="607">
                  <c:v>6.3</c:v>
                </c:pt>
                <c:pt idx="608">
                  <c:v>14.6</c:v>
                </c:pt>
                <c:pt idx="609">
                  <c:v>4.3</c:v>
                </c:pt>
                <c:pt idx="610">
                  <c:v>5.3</c:v>
                </c:pt>
                <c:pt idx="611">
                  <c:v>2.6</c:v>
                </c:pt>
                <c:pt idx="612">
                  <c:v>5.7</c:v>
                </c:pt>
                <c:pt idx="613">
                  <c:v>7.9</c:v>
                </c:pt>
                <c:pt idx="614">
                  <c:v>12.7</c:v>
                </c:pt>
                <c:pt idx="615">
                  <c:v>2.6</c:v>
                </c:pt>
                <c:pt idx="616">
                  <c:v>5.6</c:v>
                </c:pt>
                <c:pt idx="617">
                  <c:v>4.0999999999999996</c:v>
                </c:pt>
                <c:pt idx="618">
                  <c:v>10.1</c:v>
                </c:pt>
                <c:pt idx="619">
                  <c:v>0.8</c:v>
                </c:pt>
                <c:pt idx="620">
                  <c:v>5.4</c:v>
                </c:pt>
                <c:pt idx="621">
                  <c:v>6.2</c:v>
                </c:pt>
                <c:pt idx="622">
                  <c:v>7.1</c:v>
                </c:pt>
                <c:pt idx="623">
                  <c:v>9.6999999999999993</c:v>
                </c:pt>
                <c:pt idx="624">
                  <c:v>3.1</c:v>
                </c:pt>
                <c:pt idx="625">
                  <c:v>1</c:v>
                </c:pt>
                <c:pt idx="626">
                  <c:v>14.2</c:v>
                </c:pt>
                <c:pt idx="627">
                  <c:v>7.9</c:v>
                </c:pt>
                <c:pt idx="628">
                  <c:v>7.5</c:v>
                </c:pt>
                <c:pt idx="629">
                  <c:v>3.9</c:v>
                </c:pt>
                <c:pt idx="630">
                  <c:v>1.5</c:v>
                </c:pt>
                <c:pt idx="631">
                  <c:v>8</c:v>
                </c:pt>
                <c:pt idx="632">
                  <c:v>2.9</c:v>
                </c:pt>
                <c:pt idx="633">
                  <c:v>0.1</c:v>
                </c:pt>
                <c:pt idx="634">
                  <c:v>10.5</c:v>
                </c:pt>
                <c:pt idx="635">
                  <c:v>4.9000000000000004</c:v>
                </c:pt>
                <c:pt idx="636">
                  <c:v>3</c:v>
                </c:pt>
                <c:pt idx="637">
                  <c:v>5.7</c:v>
                </c:pt>
                <c:pt idx="638">
                  <c:v>20</c:v>
                </c:pt>
                <c:pt idx="639">
                  <c:v>8.8000000000000007</c:v>
                </c:pt>
                <c:pt idx="640">
                  <c:v>11</c:v>
                </c:pt>
                <c:pt idx="641">
                  <c:v>10.3</c:v>
                </c:pt>
                <c:pt idx="642">
                  <c:v>17</c:v>
                </c:pt>
                <c:pt idx="643">
                  <c:v>1.4</c:v>
                </c:pt>
                <c:pt idx="644">
                  <c:v>3.8</c:v>
                </c:pt>
                <c:pt idx="645">
                  <c:v>6.8</c:v>
                </c:pt>
                <c:pt idx="646">
                  <c:v>2.9</c:v>
                </c:pt>
                <c:pt idx="647">
                  <c:v>5.8</c:v>
                </c:pt>
                <c:pt idx="648">
                  <c:v>2.4</c:v>
                </c:pt>
                <c:pt idx="649">
                  <c:v>8.4</c:v>
                </c:pt>
                <c:pt idx="650">
                  <c:v>0</c:v>
                </c:pt>
                <c:pt idx="651">
                  <c:v>3.4</c:v>
                </c:pt>
                <c:pt idx="652">
                  <c:v>6.2</c:v>
                </c:pt>
                <c:pt idx="653">
                  <c:v>3.4</c:v>
                </c:pt>
                <c:pt idx="654">
                  <c:v>8.6</c:v>
                </c:pt>
                <c:pt idx="655">
                  <c:v>4</c:v>
                </c:pt>
                <c:pt idx="656">
                  <c:v>7.9</c:v>
                </c:pt>
                <c:pt idx="657">
                  <c:v>18</c:v>
                </c:pt>
                <c:pt idx="658">
                  <c:v>3.8</c:v>
                </c:pt>
                <c:pt idx="659">
                  <c:v>2.7</c:v>
                </c:pt>
                <c:pt idx="660">
                  <c:v>9.9</c:v>
                </c:pt>
                <c:pt idx="661">
                  <c:v>6.5</c:v>
                </c:pt>
                <c:pt idx="662">
                  <c:v>0</c:v>
                </c:pt>
                <c:pt idx="663">
                  <c:v>2.9</c:v>
                </c:pt>
                <c:pt idx="664">
                  <c:v>5.3</c:v>
                </c:pt>
                <c:pt idx="665">
                  <c:v>14.6</c:v>
                </c:pt>
                <c:pt idx="666">
                  <c:v>5.4</c:v>
                </c:pt>
                <c:pt idx="667">
                  <c:v>0</c:v>
                </c:pt>
                <c:pt idx="668">
                  <c:v>11.4</c:v>
                </c:pt>
                <c:pt idx="669">
                  <c:v>6.1</c:v>
                </c:pt>
                <c:pt idx="670">
                  <c:v>10</c:v>
                </c:pt>
                <c:pt idx="671">
                  <c:v>0.9</c:v>
                </c:pt>
                <c:pt idx="672">
                  <c:v>2.8</c:v>
                </c:pt>
                <c:pt idx="673">
                  <c:v>9.4</c:v>
                </c:pt>
                <c:pt idx="674">
                  <c:v>10.9</c:v>
                </c:pt>
                <c:pt idx="675">
                  <c:v>7.2</c:v>
                </c:pt>
                <c:pt idx="676">
                  <c:v>4.2</c:v>
                </c:pt>
                <c:pt idx="677">
                  <c:v>3.9</c:v>
                </c:pt>
                <c:pt idx="678">
                  <c:v>1.1000000000000001</c:v>
                </c:pt>
                <c:pt idx="679">
                  <c:v>18</c:v>
                </c:pt>
                <c:pt idx="680">
                  <c:v>19</c:v>
                </c:pt>
                <c:pt idx="681">
                  <c:v>12.2</c:v>
                </c:pt>
                <c:pt idx="682">
                  <c:v>8</c:v>
                </c:pt>
                <c:pt idx="683">
                  <c:v>4.7</c:v>
                </c:pt>
                <c:pt idx="684">
                  <c:v>5.8</c:v>
                </c:pt>
                <c:pt idx="685">
                  <c:v>9.8000000000000007</c:v>
                </c:pt>
                <c:pt idx="686">
                  <c:v>15.8</c:v>
                </c:pt>
                <c:pt idx="687">
                  <c:v>1</c:v>
                </c:pt>
                <c:pt idx="688">
                  <c:v>3.8</c:v>
                </c:pt>
                <c:pt idx="689">
                  <c:v>3.9</c:v>
                </c:pt>
                <c:pt idx="690">
                  <c:v>7.3</c:v>
                </c:pt>
                <c:pt idx="691">
                  <c:v>3.5</c:v>
                </c:pt>
                <c:pt idx="692">
                  <c:v>3.5</c:v>
                </c:pt>
                <c:pt idx="693">
                  <c:v>8.6</c:v>
                </c:pt>
                <c:pt idx="694">
                  <c:v>2.6</c:v>
                </c:pt>
                <c:pt idx="695">
                  <c:v>11.2</c:v>
                </c:pt>
                <c:pt idx="696">
                  <c:v>8.6</c:v>
                </c:pt>
                <c:pt idx="697">
                  <c:v>0</c:v>
                </c:pt>
                <c:pt idx="698">
                  <c:v>13</c:v>
                </c:pt>
                <c:pt idx="699">
                  <c:v>5.3</c:v>
                </c:pt>
                <c:pt idx="700">
                  <c:v>5.6</c:v>
                </c:pt>
                <c:pt idx="701">
                  <c:v>1.1000000000000001</c:v>
                </c:pt>
                <c:pt idx="702">
                  <c:v>11.9</c:v>
                </c:pt>
                <c:pt idx="703">
                  <c:v>11.6</c:v>
                </c:pt>
                <c:pt idx="704">
                  <c:v>10.3</c:v>
                </c:pt>
                <c:pt idx="705">
                  <c:v>0.2</c:v>
                </c:pt>
                <c:pt idx="706">
                  <c:v>6.2</c:v>
                </c:pt>
                <c:pt idx="707">
                  <c:v>17.899999999999999</c:v>
                </c:pt>
                <c:pt idx="708">
                  <c:v>4.4000000000000004</c:v>
                </c:pt>
                <c:pt idx="709">
                  <c:v>5.7</c:v>
                </c:pt>
                <c:pt idx="710">
                  <c:v>10.6</c:v>
                </c:pt>
                <c:pt idx="711">
                  <c:v>6.6</c:v>
                </c:pt>
                <c:pt idx="712">
                  <c:v>2.2000000000000002</c:v>
                </c:pt>
                <c:pt idx="713">
                  <c:v>3.7</c:v>
                </c:pt>
                <c:pt idx="714">
                  <c:v>0.8</c:v>
                </c:pt>
                <c:pt idx="715">
                  <c:v>5.4</c:v>
                </c:pt>
                <c:pt idx="716">
                  <c:v>5.8</c:v>
                </c:pt>
                <c:pt idx="717">
                  <c:v>5.0999999999999996</c:v>
                </c:pt>
                <c:pt idx="718">
                  <c:v>8.5</c:v>
                </c:pt>
                <c:pt idx="719">
                  <c:v>7.6</c:v>
                </c:pt>
                <c:pt idx="720">
                  <c:v>4.2</c:v>
                </c:pt>
                <c:pt idx="721">
                  <c:v>3.4</c:v>
                </c:pt>
                <c:pt idx="722">
                  <c:v>0</c:v>
                </c:pt>
                <c:pt idx="723">
                  <c:v>4.3</c:v>
                </c:pt>
                <c:pt idx="724">
                  <c:v>6.6</c:v>
                </c:pt>
                <c:pt idx="725">
                  <c:v>5.8</c:v>
                </c:pt>
                <c:pt idx="726">
                  <c:v>2</c:v>
                </c:pt>
                <c:pt idx="727">
                  <c:v>0.5</c:v>
                </c:pt>
                <c:pt idx="728">
                  <c:v>7.7</c:v>
                </c:pt>
                <c:pt idx="729">
                  <c:v>14.8</c:v>
                </c:pt>
                <c:pt idx="730">
                  <c:v>0</c:v>
                </c:pt>
                <c:pt idx="731">
                  <c:v>10</c:v>
                </c:pt>
                <c:pt idx="732">
                  <c:v>12.6</c:v>
                </c:pt>
                <c:pt idx="733">
                  <c:v>11.5</c:v>
                </c:pt>
                <c:pt idx="734">
                  <c:v>6.8</c:v>
                </c:pt>
                <c:pt idx="735">
                  <c:v>0.4</c:v>
                </c:pt>
                <c:pt idx="736">
                  <c:v>5.9</c:v>
                </c:pt>
                <c:pt idx="737">
                  <c:v>12.4</c:v>
                </c:pt>
                <c:pt idx="738">
                  <c:v>0.6</c:v>
                </c:pt>
                <c:pt idx="739">
                  <c:v>3.6</c:v>
                </c:pt>
                <c:pt idx="740">
                  <c:v>4.0999999999999996</c:v>
                </c:pt>
                <c:pt idx="741">
                  <c:v>2.8</c:v>
                </c:pt>
                <c:pt idx="742">
                  <c:v>4.7</c:v>
                </c:pt>
                <c:pt idx="743">
                  <c:v>2.5</c:v>
                </c:pt>
                <c:pt idx="744">
                  <c:v>11.2</c:v>
                </c:pt>
                <c:pt idx="745">
                  <c:v>2.9</c:v>
                </c:pt>
                <c:pt idx="746">
                  <c:v>5</c:v>
                </c:pt>
                <c:pt idx="747">
                  <c:v>10.199999999999999</c:v>
                </c:pt>
                <c:pt idx="748">
                  <c:v>6.7</c:v>
                </c:pt>
                <c:pt idx="749">
                  <c:v>4.9000000000000004</c:v>
                </c:pt>
                <c:pt idx="750">
                  <c:v>4.8</c:v>
                </c:pt>
                <c:pt idx="751">
                  <c:v>7.2</c:v>
                </c:pt>
                <c:pt idx="752">
                  <c:v>1</c:v>
                </c:pt>
                <c:pt idx="753">
                  <c:v>7.5</c:v>
                </c:pt>
                <c:pt idx="754">
                  <c:v>1</c:v>
                </c:pt>
                <c:pt idx="755">
                  <c:v>3.7</c:v>
                </c:pt>
                <c:pt idx="756">
                  <c:v>7.8</c:v>
                </c:pt>
                <c:pt idx="757">
                  <c:v>2.7</c:v>
                </c:pt>
                <c:pt idx="758">
                  <c:v>8.9</c:v>
                </c:pt>
                <c:pt idx="759">
                  <c:v>12.2</c:v>
                </c:pt>
                <c:pt idx="760">
                  <c:v>9.1</c:v>
                </c:pt>
                <c:pt idx="761">
                  <c:v>18</c:v>
                </c:pt>
                <c:pt idx="762">
                  <c:v>14.5</c:v>
                </c:pt>
                <c:pt idx="763">
                  <c:v>4.4000000000000004</c:v>
                </c:pt>
                <c:pt idx="764">
                  <c:v>8</c:v>
                </c:pt>
                <c:pt idx="765">
                  <c:v>1.9</c:v>
                </c:pt>
                <c:pt idx="766">
                  <c:v>3</c:v>
                </c:pt>
                <c:pt idx="767">
                  <c:v>16.8</c:v>
                </c:pt>
                <c:pt idx="768">
                  <c:v>1</c:v>
                </c:pt>
                <c:pt idx="769">
                  <c:v>10.7</c:v>
                </c:pt>
                <c:pt idx="770">
                  <c:v>2.7</c:v>
                </c:pt>
                <c:pt idx="771">
                  <c:v>7.8</c:v>
                </c:pt>
                <c:pt idx="772">
                  <c:v>5.0999999999999996</c:v>
                </c:pt>
                <c:pt idx="773">
                  <c:v>7.8</c:v>
                </c:pt>
                <c:pt idx="774">
                  <c:v>7.1</c:v>
                </c:pt>
                <c:pt idx="775">
                  <c:v>17.8</c:v>
                </c:pt>
                <c:pt idx="776">
                  <c:v>8.1999999999999993</c:v>
                </c:pt>
                <c:pt idx="777">
                  <c:v>12</c:v>
                </c:pt>
                <c:pt idx="778">
                  <c:v>11.9</c:v>
                </c:pt>
                <c:pt idx="779">
                  <c:v>6.8</c:v>
                </c:pt>
                <c:pt idx="780">
                  <c:v>10.5</c:v>
                </c:pt>
                <c:pt idx="781">
                  <c:v>3.6</c:v>
                </c:pt>
                <c:pt idx="782">
                  <c:v>6.9</c:v>
                </c:pt>
                <c:pt idx="783">
                  <c:v>1.6</c:v>
                </c:pt>
                <c:pt idx="784">
                  <c:v>8.1</c:v>
                </c:pt>
                <c:pt idx="785">
                  <c:v>2</c:v>
                </c:pt>
                <c:pt idx="786">
                  <c:v>6.5</c:v>
                </c:pt>
                <c:pt idx="787">
                  <c:v>13.9</c:v>
                </c:pt>
                <c:pt idx="788">
                  <c:v>3.5</c:v>
                </c:pt>
                <c:pt idx="789">
                  <c:v>2.8</c:v>
                </c:pt>
                <c:pt idx="790">
                  <c:v>8.6</c:v>
                </c:pt>
                <c:pt idx="791">
                  <c:v>17.2</c:v>
                </c:pt>
                <c:pt idx="792">
                  <c:v>6.7</c:v>
                </c:pt>
                <c:pt idx="793">
                  <c:v>6.3</c:v>
                </c:pt>
                <c:pt idx="794">
                  <c:v>1.9</c:v>
                </c:pt>
                <c:pt idx="795">
                  <c:v>7.5</c:v>
                </c:pt>
                <c:pt idx="796">
                  <c:v>9.6</c:v>
                </c:pt>
                <c:pt idx="797">
                  <c:v>8.1999999999999993</c:v>
                </c:pt>
                <c:pt idx="798">
                  <c:v>13</c:v>
                </c:pt>
                <c:pt idx="799">
                  <c:v>5</c:v>
                </c:pt>
                <c:pt idx="800">
                  <c:v>5.2</c:v>
                </c:pt>
                <c:pt idx="801">
                  <c:v>7</c:v>
                </c:pt>
                <c:pt idx="802">
                  <c:v>14.4</c:v>
                </c:pt>
                <c:pt idx="803">
                  <c:v>1</c:v>
                </c:pt>
                <c:pt idx="804">
                  <c:v>12.2</c:v>
                </c:pt>
                <c:pt idx="805">
                  <c:v>15.6</c:v>
                </c:pt>
                <c:pt idx="806">
                  <c:v>0</c:v>
                </c:pt>
                <c:pt idx="807">
                  <c:v>6.1</c:v>
                </c:pt>
                <c:pt idx="808">
                  <c:v>0</c:v>
                </c:pt>
                <c:pt idx="809">
                  <c:v>4</c:v>
                </c:pt>
                <c:pt idx="810">
                  <c:v>7.5</c:v>
                </c:pt>
                <c:pt idx="811">
                  <c:v>13.2</c:v>
                </c:pt>
                <c:pt idx="812">
                  <c:v>12.3</c:v>
                </c:pt>
                <c:pt idx="813">
                  <c:v>10.7</c:v>
                </c:pt>
                <c:pt idx="814">
                  <c:v>5.0999999999999996</c:v>
                </c:pt>
                <c:pt idx="815">
                  <c:v>3.2</c:v>
                </c:pt>
                <c:pt idx="816">
                  <c:v>12.1</c:v>
                </c:pt>
                <c:pt idx="817">
                  <c:v>9.9</c:v>
                </c:pt>
                <c:pt idx="818">
                  <c:v>5.2</c:v>
                </c:pt>
                <c:pt idx="819">
                  <c:v>8.4</c:v>
                </c:pt>
                <c:pt idx="820">
                  <c:v>4.5</c:v>
                </c:pt>
                <c:pt idx="821">
                  <c:v>3.8</c:v>
                </c:pt>
                <c:pt idx="822">
                  <c:v>12.8</c:v>
                </c:pt>
                <c:pt idx="823">
                  <c:v>7.4</c:v>
                </c:pt>
                <c:pt idx="824">
                  <c:v>12.9</c:v>
                </c:pt>
                <c:pt idx="825">
                  <c:v>0.9</c:v>
                </c:pt>
                <c:pt idx="826">
                  <c:v>16</c:v>
                </c:pt>
                <c:pt idx="827">
                  <c:v>16.3</c:v>
                </c:pt>
                <c:pt idx="828">
                  <c:v>1.6</c:v>
                </c:pt>
                <c:pt idx="829">
                  <c:v>5.6</c:v>
                </c:pt>
                <c:pt idx="830">
                  <c:v>13</c:v>
                </c:pt>
                <c:pt idx="831">
                  <c:v>3.1</c:v>
                </c:pt>
                <c:pt idx="832">
                  <c:v>12.4</c:v>
                </c:pt>
                <c:pt idx="833">
                  <c:v>5.2</c:v>
                </c:pt>
                <c:pt idx="834">
                  <c:v>10.199999999999999</c:v>
                </c:pt>
                <c:pt idx="835">
                  <c:v>4.2</c:v>
                </c:pt>
                <c:pt idx="836">
                  <c:v>16.100000000000001</c:v>
                </c:pt>
                <c:pt idx="837">
                  <c:v>4.2</c:v>
                </c:pt>
                <c:pt idx="838">
                  <c:v>4.4000000000000004</c:v>
                </c:pt>
                <c:pt idx="839">
                  <c:v>1.5</c:v>
                </c:pt>
                <c:pt idx="840">
                  <c:v>1</c:v>
                </c:pt>
                <c:pt idx="841">
                  <c:v>7</c:v>
                </c:pt>
                <c:pt idx="842">
                  <c:v>7</c:v>
                </c:pt>
                <c:pt idx="843">
                  <c:v>2.1</c:v>
                </c:pt>
                <c:pt idx="844">
                  <c:v>1.7</c:v>
                </c:pt>
                <c:pt idx="845">
                  <c:v>8.9</c:v>
                </c:pt>
                <c:pt idx="846">
                  <c:v>1.8</c:v>
                </c:pt>
                <c:pt idx="847">
                  <c:v>11.1</c:v>
                </c:pt>
                <c:pt idx="848">
                  <c:v>17</c:v>
                </c:pt>
                <c:pt idx="849">
                  <c:v>7</c:v>
                </c:pt>
                <c:pt idx="850">
                  <c:v>3.3</c:v>
                </c:pt>
                <c:pt idx="851">
                  <c:v>9.5</c:v>
                </c:pt>
                <c:pt idx="852">
                  <c:v>4.0999999999999996</c:v>
                </c:pt>
                <c:pt idx="853">
                  <c:v>9</c:v>
                </c:pt>
                <c:pt idx="854">
                  <c:v>6</c:v>
                </c:pt>
                <c:pt idx="855">
                  <c:v>1</c:v>
                </c:pt>
                <c:pt idx="856">
                  <c:v>7.4</c:v>
                </c:pt>
                <c:pt idx="857">
                  <c:v>2.1</c:v>
                </c:pt>
                <c:pt idx="858">
                  <c:v>5.4</c:v>
                </c:pt>
                <c:pt idx="859">
                  <c:v>0.4</c:v>
                </c:pt>
                <c:pt idx="860">
                  <c:v>17.3</c:v>
                </c:pt>
                <c:pt idx="861">
                  <c:v>22.6</c:v>
                </c:pt>
                <c:pt idx="862">
                  <c:v>7.8</c:v>
                </c:pt>
                <c:pt idx="863">
                  <c:v>10.9</c:v>
                </c:pt>
                <c:pt idx="864">
                  <c:v>2.5</c:v>
                </c:pt>
                <c:pt idx="865">
                  <c:v>3.2</c:v>
                </c:pt>
                <c:pt idx="866">
                  <c:v>1.3</c:v>
                </c:pt>
                <c:pt idx="867">
                  <c:v>4.5999999999999996</c:v>
                </c:pt>
                <c:pt idx="868">
                  <c:v>10.6</c:v>
                </c:pt>
                <c:pt idx="869">
                  <c:v>2.2999999999999998</c:v>
                </c:pt>
                <c:pt idx="870">
                  <c:v>11.4</c:v>
                </c:pt>
                <c:pt idx="871">
                  <c:v>3.9</c:v>
                </c:pt>
                <c:pt idx="872">
                  <c:v>0</c:v>
                </c:pt>
                <c:pt idx="873">
                  <c:v>5.8</c:v>
                </c:pt>
                <c:pt idx="874">
                  <c:v>1</c:v>
                </c:pt>
                <c:pt idx="875">
                  <c:v>5.8</c:v>
                </c:pt>
                <c:pt idx="876">
                  <c:v>14.2</c:v>
                </c:pt>
                <c:pt idx="877">
                  <c:v>7.4</c:v>
                </c:pt>
                <c:pt idx="878">
                  <c:v>2.6</c:v>
                </c:pt>
                <c:pt idx="879">
                  <c:v>2.9</c:v>
                </c:pt>
                <c:pt idx="880">
                  <c:v>1.9</c:v>
                </c:pt>
                <c:pt idx="881">
                  <c:v>2.1</c:v>
                </c:pt>
                <c:pt idx="882">
                  <c:v>2.5</c:v>
                </c:pt>
                <c:pt idx="883">
                  <c:v>7.9</c:v>
                </c:pt>
                <c:pt idx="884">
                  <c:v>6.7</c:v>
                </c:pt>
                <c:pt idx="885">
                  <c:v>9.8000000000000007</c:v>
                </c:pt>
                <c:pt idx="886">
                  <c:v>5.2</c:v>
                </c:pt>
                <c:pt idx="887">
                  <c:v>17</c:v>
                </c:pt>
                <c:pt idx="888">
                  <c:v>19</c:v>
                </c:pt>
                <c:pt idx="889">
                  <c:v>7.9</c:v>
                </c:pt>
                <c:pt idx="890">
                  <c:v>2.8</c:v>
                </c:pt>
                <c:pt idx="891">
                  <c:v>5.6</c:v>
                </c:pt>
                <c:pt idx="892">
                  <c:v>12.1</c:v>
                </c:pt>
                <c:pt idx="893">
                  <c:v>4.9000000000000004</c:v>
                </c:pt>
                <c:pt idx="894">
                  <c:v>5.8</c:v>
                </c:pt>
                <c:pt idx="895">
                  <c:v>5.8</c:v>
                </c:pt>
                <c:pt idx="896">
                  <c:v>13.3</c:v>
                </c:pt>
                <c:pt idx="897">
                  <c:v>7.6</c:v>
                </c:pt>
                <c:pt idx="898">
                  <c:v>6</c:v>
                </c:pt>
                <c:pt idx="899">
                  <c:v>8.8000000000000007</c:v>
                </c:pt>
                <c:pt idx="900">
                  <c:v>1.4</c:v>
                </c:pt>
                <c:pt idx="901">
                  <c:v>5.9</c:v>
                </c:pt>
                <c:pt idx="902">
                  <c:v>5</c:v>
                </c:pt>
                <c:pt idx="903">
                  <c:v>6.7</c:v>
                </c:pt>
                <c:pt idx="904">
                  <c:v>19</c:v>
                </c:pt>
                <c:pt idx="905">
                  <c:v>7.9</c:v>
                </c:pt>
                <c:pt idx="906">
                  <c:v>2.9</c:v>
                </c:pt>
                <c:pt idx="907">
                  <c:v>10.8</c:v>
                </c:pt>
                <c:pt idx="908">
                  <c:v>9.9</c:v>
                </c:pt>
                <c:pt idx="909">
                  <c:v>4</c:v>
                </c:pt>
                <c:pt idx="910">
                  <c:v>19.8</c:v>
                </c:pt>
                <c:pt idx="911">
                  <c:v>7.2</c:v>
                </c:pt>
                <c:pt idx="912">
                  <c:v>8.3000000000000007</c:v>
                </c:pt>
                <c:pt idx="913">
                  <c:v>10.6</c:v>
                </c:pt>
                <c:pt idx="914">
                  <c:v>6</c:v>
                </c:pt>
                <c:pt idx="915">
                  <c:v>9.1999999999999993</c:v>
                </c:pt>
                <c:pt idx="916">
                  <c:v>5.0999999999999996</c:v>
                </c:pt>
                <c:pt idx="917">
                  <c:v>12.2</c:v>
                </c:pt>
                <c:pt idx="918">
                  <c:v>19</c:v>
                </c:pt>
                <c:pt idx="919">
                  <c:v>4.5999999999999996</c:v>
                </c:pt>
                <c:pt idx="920">
                  <c:v>4.3</c:v>
                </c:pt>
                <c:pt idx="921">
                  <c:v>12</c:v>
                </c:pt>
                <c:pt idx="922">
                  <c:v>6.9</c:v>
                </c:pt>
                <c:pt idx="923">
                  <c:v>4.8</c:v>
                </c:pt>
                <c:pt idx="924">
                  <c:v>13.9</c:v>
                </c:pt>
                <c:pt idx="925">
                  <c:v>3.9</c:v>
                </c:pt>
                <c:pt idx="926">
                  <c:v>7.7</c:v>
                </c:pt>
                <c:pt idx="927">
                  <c:v>7</c:v>
                </c:pt>
                <c:pt idx="928">
                  <c:v>10.199999999999999</c:v>
                </c:pt>
                <c:pt idx="929">
                  <c:v>1.6</c:v>
                </c:pt>
                <c:pt idx="930">
                  <c:v>14</c:v>
                </c:pt>
                <c:pt idx="931">
                  <c:v>1</c:v>
                </c:pt>
                <c:pt idx="932">
                  <c:v>9.6</c:v>
                </c:pt>
                <c:pt idx="933">
                  <c:v>0</c:v>
                </c:pt>
                <c:pt idx="934">
                  <c:v>7.9</c:v>
                </c:pt>
                <c:pt idx="935">
                  <c:v>1.8</c:v>
                </c:pt>
                <c:pt idx="936">
                  <c:v>1.7</c:v>
                </c:pt>
                <c:pt idx="937">
                  <c:v>5.8</c:v>
                </c:pt>
                <c:pt idx="938">
                  <c:v>5.9</c:v>
                </c:pt>
                <c:pt idx="939">
                  <c:v>2.5</c:v>
                </c:pt>
                <c:pt idx="940">
                  <c:v>0</c:v>
                </c:pt>
                <c:pt idx="941">
                  <c:v>2.8</c:v>
                </c:pt>
                <c:pt idx="942">
                  <c:v>4.9000000000000004</c:v>
                </c:pt>
                <c:pt idx="943">
                  <c:v>8.6999999999999993</c:v>
                </c:pt>
                <c:pt idx="944">
                  <c:v>14.7</c:v>
                </c:pt>
                <c:pt idx="945">
                  <c:v>4</c:v>
                </c:pt>
                <c:pt idx="946">
                  <c:v>10.4</c:v>
                </c:pt>
                <c:pt idx="947">
                  <c:v>4.9000000000000004</c:v>
                </c:pt>
                <c:pt idx="948">
                  <c:v>16.399999999999999</c:v>
                </c:pt>
                <c:pt idx="949">
                  <c:v>2</c:v>
                </c:pt>
                <c:pt idx="950">
                  <c:v>6.2</c:v>
                </c:pt>
                <c:pt idx="951">
                  <c:v>4.8</c:v>
                </c:pt>
                <c:pt idx="952">
                  <c:v>11.6</c:v>
                </c:pt>
                <c:pt idx="953">
                  <c:v>10.8</c:v>
                </c:pt>
                <c:pt idx="954">
                  <c:v>2.2000000000000002</c:v>
                </c:pt>
                <c:pt idx="955">
                  <c:v>2.1</c:v>
                </c:pt>
                <c:pt idx="956">
                  <c:v>5.8</c:v>
                </c:pt>
                <c:pt idx="957">
                  <c:v>11.8</c:v>
                </c:pt>
                <c:pt idx="958">
                  <c:v>3.2</c:v>
                </c:pt>
                <c:pt idx="959">
                  <c:v>11.3</c:v>
                </c:pt>
                <c:pt idx="960">
                  <c:v>3.3</c:v>
                </c:pt>
                <c:pt idx="961">
                  <c:v>2</c:v>
                </c:pt>
                <c:pt idx="962">
                  <c:v>5.9</c:v>
                </c:pt>
                <c:pt idx="963">
                  <c:v>2</c:v>
                </c:pt>
                <c:pt idx="964">
                  <c:v>6.6</c:v>
                </c:pt>
                <c:pt idx="965">
                  <c:v>4.4000000000000004</c:v>
                </c:pt>
                <c:pt idx="966">
                  <c:v>17.2</c:v>
                </c:pt>
                <c:pt idx="967">
                  <c:v>11.7</c:v>
                </c:pt>
                <c:pt idx="968">
                  <c:v>10.199999999999999</c:v>
                </c:pt>
                <c:pt idx="969">
                  <c:v>6.6</c:v>
                </c:pt>
                <c:pt idx="970">
                  <c:v>9.4</c:v>
                </c:pt>
                <c:pt idx="971">
                  <c:v>6.4</c:v>
                </c:pt>
                <c:pt idx="972">
                  <c:v>3.9</c:v>
                </c:pt>
                <c:pt idx="973">
                  <c:v>3.5</c:v>
                </c:pt>
                <c:pt idx="974">
                  <c:v>15</c:v>
                </c:pt>
                <c:pt idx="975">
                  <c:v>6.6</c:v>
                </c:pt>
                <c:pt idx="976">
                  <c:v>1.8</c:v>
                </c:pt>
                <c:pt idx="977">
                  <c:v>7.6</c:v>
                </c:pt>
                <c:pt idx="978">
                  <c:v>0.3</c:v>
                </c:pt>
                <c:pt idx="979">
                  <c:v>7.3</c:v>
                </c:pt>
                <c:pt idx="980">
                  <c:v>0.5</c:v>
                </c:pt>
                <c:pt idx="981">
                  <c:v>10.199999999999999</c:v>
                </c:pt>
                <c:pt idx="982">
                  <c:v>2.5</c:v>
                </c:pt>
                <c:pt idx="983">
                  <c:v>13.3</c:v>
                </c:pt>
                <c:pt idx="984">
                  <c:v>12.1</c:v>
                </c:pt>
                <c:pt idx="985">
                  <c:v>10</c:v>
                </c:pt>
                <c:pt idx="986">
                  <c:v>5.5</c:v>
                </c:pt>
                <c:pt idx="987">
                  <c:v>12.1</c:v>
                </c:pt>
                <c:pt idx="988">
                  <c:v>12.3</c:v>
                </c:pt>
                <c:pt idx="989">
                  <c:v>3.6</c:v>
                </c:pt>
                <c:pt idx="990">
                  <c:v>8.1</c:v>
                </c:pt>
                <c:pt idx="991">
                  <c:v>0.1</c:v>
                </c:pt>
                <c:pt idx="992">
                  <c:v>10.6</c:v>
                </c:pt>
                <c:pt idx="993">
                  <c:v>2.1</c:v>
                </c:pt>
                <c:pt idx="994">
                  <c:v>5.7</c:v>
                </c:pt>
                <c:pt idx="995">
                  <c:v>8.9</c:v>
                </c:pt>
                <c:pt idx="996">
                  <c:v>16.600000000000001</c:v>
                </c:pt>
                <c:pt idx="997">
                  <c:v>2.2999999999999998</c:v>
                </c:pt>
                <c:pt idx="998">
                  <c:v>16</c:v>
                </c:pt>
                <c:pt idx="999">
                  <c:v>1.8</c:v>
                </c:pt>
                <c:pt idx="1000">
                  <c:v>5.6</c:v>
                </c:pt>
                <c:pt idx="1001">
                  <c:v>1.8</c:v>
                </c:pt>
                <c:pt idx="1002">
                  <c:v>5.3</c:v>
                </c:pt>
                <c:pt idx="1003">
                  <c:v>7.2</c:v>
                </c:pt>
                <c:pt idx="1004">
                  <c:v>3.4</c:v>
                </c:pt>
                <c:pt idx="1005">
                  <c:v>1.3</c:v>
                </c:pt>
                <c:pt idx="1006">
                  <c:v>9.5</c:v>
                </c:pt>
                <c:pt idx="1007">
                  <c:v>2</c:v>
                </c:pt>
                <c:pt idx="1008">
                  <c:v>5.3</c:v>
                </c:pt>
                <c:pt idx="1009">
                  <c:v>11.4</c:v>
                </c:pt>
                <c:pt idx="1010">
                  <c:v>7.5</c:v>
                </c:pt>
                <c:pt idx="1011">
                  <c:v>6.4</c:v>
                </c:pt>
                <c:pt idx="1012">
                  <c:v>5</c:v>
                </c:pt>
                <c:pt idx="1013">
                  <c:v>0.9</c:v>
                </c:pt>
                <c:pt idx="1014">
                  <c:v>24.7</c:v>
                </c:pt>
                <c:pt idx="1015">
                  <c:v>3.5</c:v>
                </c:pt>
                <c:pt idx="1016">
                  <c:v>3.3</c:v>
                </c:pt>
                <c:pt idx="1017">
                  <c:v>4.5</c:v>
                </c:pt>
                <c:pt idx="1018">
                  <c:v>15</c:v>
                </c:pt>
                <c:pt idx="1019">
                  <c:v>0</c:v>
                </c:pt>
                <c:pt idx="1020">
                  <c:v>5.0999999999999996</c:v>
                </c:pt>
                <c:pt idx="1021">
                  <c:v>16.600000000000001</c:v>
                </c:pt>
                <c:pt idx="1022">
                  <c:v>9</c:v>
                </c:pt>
                <c:pt idx="1023">
                  <c:v>7.3</c:v>
                </c:pt>
                <c:pt idx="1024">
                  <c:v>7.1</c:v>
                </c:pt>
                <c:pt idx="1025">
                  <c:v>0.6</c:v>
                </c:pt>
                <c:pt idx="1026">
                  <c:v>6.7</c:v>
                </c:pt>
                <c:pt idx="1027">
                  <c:v>13</c:v>
                </c:pt>
                <c:pt idx="1028">
                  <c:v>8.4</c:v>
                </c:pt>
                <c:pt idx="1029">
                  <c:v>3.2</c:v>
                </c:pt>
                <c:pt idx="1030">
                  <c:v>15</c:v>
                </c:pt>
                <c:pt idx="1031">
                  <c:v>3.5</c:v>
                </c:pt>
                <c:pt idx="1032">
                  <c:v>4.8</c:v>
                </c:pt>
                <c:pt idx="1033">
                  <c:v>7.1</c:v>
                </c:pt>
                <c:pt idx="1034">
                  <c:v>8.6</c:v>
                </c:pt>
                <c:pt idx="1035">
                  <c:v>14.4</c:v>
                </c:pt>
                <c:pt idx="1036">
                  <c:v>6.1</c:v>
                </c:pt>
                <c:pt idx="1037">
                  <c:v>1</c:v>
                </c:pt>
                <c:pt idx="1038">
                  <c:v>4.2</c:v>
                </c:pt>
                <c:pt idx="1039">
                  <c:v>9.4</c:v>
                </c:pt>
                <c:pt idx="1040">
                  <c:v>15</c:v>
                </c:pt>
                <c:pt idx="1041">
                  <c:v>7.8</c:v>
                </c:pt>
                <c:pt idx="1042">
                  <c:v>12.4</c:v>
                </c:pt>
                <c:pt idx="1043">
                  <c:v>14</c:v>
                </c:pt>
                <c:pt idx="1044">
                  <c:v>7</c:v>
                </c:pt>
                <c:pt idx="1045">
                  <c:v>0.9</c:v>
                </c:pt>
                <c:pt idx="1046">
                  <c:v>14</c:v>
                </c:pt>
                <c:pt idx="1047">
                  <c:v>9.9</c:v>
                </c:pt>
                <c:pt idx="1048">
                  <c:v>20.2</c:v>
                </c:pt>
                <c:pt idx="1049">
                  <c:v>8.9</c:v>
                </c:pt>
                <c:pt idx="1050">
                  <c:v>16.7</c:v>
                </c:pt>
                <c:pt idx="1051">
                  <c:v>8.1999999999999993</c:v>
                </c:pt>
                <c:pt idx="1052">
                  <c:v>15.1</c:v>
                </c:pt>
                <c:pt idx="1053">
                  <c:v>11.8</c:v>
                </c:pt>
                <c:pt idx="1054">
                  <c:v>2.8</c:v>
                </c:pt>
                <c:pt idx="1055">
                  <c:v>1.4</c:v>
                </c:pt>
                <c:pt idx="1056">
                  <c:v>15.1</c:v>
                </c:pt>
                <c:pt idx="1057">
                  <c:v>10</c:v>
                </c:pt>
                <c:pt idx="1058">
                  <c:v>5</c:v>
                </c:pt>
                <c:pt idx="1059">
                  <c:v>22.5</c:v>
                </c:pt>
                <c:pt idx="1060">
                  <c:v>1.1000000000000001</c:v>
                </c:pt>
                <c:pt idx="1061">
                  <c:v>6.6</c:v>
                </c:pt>
                <c:pt idx="1062">
                  <c:v>11.9</c:v>
                </c:pt>
                <c:pt idx="1063">
                  <c:v>16.5</c:v>
                </c:pt>
                <c:pt idx="1064">
                  <c:v>9</c:v>
                </c:pt>
                <c:pt idx="1065">
                  <c:v>2</c:v>
                </c:pt>
                <c:pt idx="1066">
                  <c:v>8</c:v>
                </c:pt>
                <c:pt idx="1067">
                  <c:v>7.5</c:v>
                </c:pt>
                <c:pt idx="1068">
                  <c:v>1.8</c:v>
                </c:pt>
                <c:pt idx="1069">
                  <c:v>9.6999999999999993</c:v>
                </c:pt>
                <c:pt idx="1070">
                  <c:v>5.0999999999999996</c:v>
                </c:pt>
                <c:pt idx="1071">
                  <c:v>13</c:v>
                </c:pt>
                <c:pt idx="1072">
                  <c:v>5.7</c:v>
                </c:pt>
                <c:pt idx="1073">
                  <c:v>7.6</c:v>
                </c:pt>
                <c:pt idx="1074">
                  <c:v>13.8</c:v>
                </c:pt>
                <c:pt idx="1075">
                  <c:v>11.9</c:v>
                </c:pt>
                <c:pt idx="1076">
                  <c:v>2.5</c:v>
                </c:pt>
                <c:pt idx="1077">
                  <c:v>12.3</c:v>
                </c:pt>
                <c:pt idx="1078">
                  <c:v>17.3</c:v>
                </c:pt>
                <c:pt idx="1079">
                  <c:v>0</c:v>
                </c:pt>
                <c:pt idx="1080">
                  <c:v>5.8</c:v>
                </c:pt>
                <c:pt idx="1081">
                  <c:v>15.9</c:v>
                </c:pt>
                <c:pt idx="1082">
                  <c:v>3.1</c:v>
                </c:pt>
                <c:pt idx="1083">
                  <c:v>15.6</c:v>
                </c:pt>
                <c:pt idx="1084">
                  <c:v>11</c:v>
                </c:pt>
                <c:pt idx="1085">
                  <c:v>3.1</c:v>
                </c:pt>
                <c:pt idx="1086">
                  <c:v>0</c:v>
                </c:pt>
                <c:pt idx="1087">
                  <c:v>12.6</c:v>
                </c:pt>
                <c:pt idx="1088">
                  <c:v>21.7</c:v>
                </c:pt>
                <c:pt idx="1089">
                  <c:v>5.7</c:v>
                </c:pt>
                <c:pt idx="1090">
                  <c:v>14.8</c:v>
                </c:pt>
                <c:pt idx="1091">
                  <c:v>2.5</c:v>
                </c:pt>
                <c:pt idx="1092">
                  <c:v>4.0999999999999996</c:v>
                </c:pt>
                <c:pt idx="1093">
                  <c:v>8.5</c:v>
                </c:pt>
                <c:pt idx="1094">
                  <c:v>1</c:v>
                </c:pt>
                <c:pt idx="1095">
                  <c:v>5.6</c:v>
                </c:pt>
                <c:pt idx="1096">
                  <c:v>0.7</c:v>
                </c:pt>
                <c:pt idx="1097">
                  <c:v>4.2</c:v>
                </c:pt>
                <c:pt idx="1098">
                  <c:v>0.1</c:v>
                </c:pt>
                <c:pt idx="1099">
                  <c:v>1</c:v>
                </c:pt>
                <c:pt idx="1100">
                  <c:v>3.4</c:v>
                </c:pt>
                <c:pt idx="1101">
                  <c:v>9.9</c:v>
                </c:pt>
                <c:pt idx="1102">
                  <c:v>7.3</c:v>
                </c:pt>
                <c:pt idx="1103">
                  <c:v>12</c:v>
                </c:pt>
                <c:pt idx="1104">
                  <c:v>4.5</c:v>
                </c:pt>
                <c:pt idx="1105">
                  <c:v>0</c:v>
                </c:pt>
                <c:pt idx="1106">
                  <c:v>0</c:v>
                </c:pt>
                <c:pt idx="1107">
                  <c:v>11.2</c:v>
                </c:pt>
                <c:pt idx="1108">
                  <c:v>6.4</c:v>
                </c:pt>
                <c:pt idx="1109">
                  <c:v>5.5</c:v>
                </c:pt>
                <c:pt idx="1110">
                  <c:v>13.3</c:v>
                </c:pt>
                <c:pt idx="1111">
                  <c:v>8.1999999999999993</c:v>
                </c:pt>
                <c:pt idx="1112">
                  <c:v>10.8</c:v>
                </c:pt>
                <c:pt idx="1113">
                  <c:v>12.1</c:v>
                </c:pt>
                <c:pt idx="1114">
                  <c:v>15.5</c:v>
                </c:pt>
                <c:pt idx="1115">
                  <c:v>12.5</c:v>
                </c:pt>
                <c:pt idx="1116">
                  <c:v>4.0999999999999996</c:v>
                </c:pt>
                <c:pt idx="1117">
                  <c:v>1.6</c:v>
                </c:pt>
                <c:pt idx="1118">
                  <c:v>12.5</c:v>
                </c:pt>
                <c:pt idx="1119">
                  <c:v>3.1</c:v>
                </c:pt>
                <c:pt idx="1120">
                  <c:v>1.9</c:v>
                </c:pt>
                <c:pt idx="1121">
                  <c:v>1.5</c:v>
                </c:pt>
                <c:pt idx="1122">
                  <c:v>3.1</c:v>
                </c:pt>
                <c:pt idx="1123">
                  <c:v>8.6999999999999993</c:v>
                </c:pt>
                <c:pt idx="1124">
                  <c:v>2.2999999999999998</c:v>
                </c:pt>
                <c:pt idx="1125">
                  <c:v>10.5</c:v>
                </c:pt>
                <c:pt idx="1126">
                  <c:v>1</c:v>
                </c:pt>
                <c:pt idx="1127">
                  <c:v>0</c:v>
                </c:pt>
                <c:pt idx="1128">
                  <c:v>2</c:v>
                </c:pt>
                <c:pt idx="1129">
                  <c:v>8</c:v>
                </c:pt>
                <c:pt idx="1130">
                  <c:v>5.4</c:v>
                </c:pt>
                <c:pt idx="1131">
                  <c:v>8.3000000000000007</c:v>
                </c:pt>
                <c:pt idx="1132">
                  <c:v>7.1</c:v>
                </c:pt>
                <c:pt idx="1133">
                  <c:v>5</c:v>
                </c:pt>
                <c:pt idx="1134">
                  <c:v>10</c:v>
                </c:pt>
                <c:pt idx="1135">
                  <c:v>4.9000000000000004</c:v>
                </c:pt>
                <c:pt idx="1136">
                  <c:v>1.3</c:v>
                </c:pt>
                <c:pt idx="1137">
                  <c:v>10.4</c:v>
                </c:pt>
                <c:pt idx="1138">
                  <c:v>15.4</c:v>
                </c:pt>
                <c:pt idx="1139">
                  <c:v>15.6</c:v>
                </c:pt>
                <c:pt idx="1140">
                  <c:v>1.7</c:v>
                </c:pt>
                <c:pt idx="1141">
                  <c:v>6.4</c:v>
                </c:pt>
                <c:pt idx="1142">
                  <c:v>13.3</c:v>
                </c:pt>
                <c:pt idx="1143">
                  <c:v>6.4</c:v>
                </c:pt>
                <c:pt idx="1144">
                  <c:v>2.8</c:v>
                </c:pt>
                <c:pt idx="1145">
                  <c:v>5.0999999999999996</c:v>
                </c:pt>
                <c:pt idx="1146">
                  <c:v>9.3000000000000007</c:v>
                </c:pt>
                <c:pt idx="1147">
                  <c:v>4.2</c:v>
                </c:pt>
                <c:pt idx="1148">
                  <c:v>6.2</c:v>
                </c:pt>
                <c:pt idx="1149">
                  <c:v>4.3</c:v>
                </c:pt>
                <c:pt idx="1150">
                  <c:v>0.6</c:v>
                </c:pt>
                <c:pt idx="1151">
                  <c:v>9</c:v>
                </c:pt>
                <c:pt idx="1152">
                  <c:v>3.7</c:v>
                </c:pt>
                <c:pt idx="1153">
                  <c:v>8.9</c:v>
                </c:pt>
                <c:pt idx="1154">
                  <c:v>0.5</c:v>
                </c:pt>
                <c:pt idx="1155">
                  <c:v>4.4000000000000004</c:v>
                </c:pt>
                <c:pt idx="1156">
                  <c:v>3.7</c:v>
                </c:pt>
                <c:pt idx="1157">
                  <c:v>3.9</c:v>
                </c:pt>
                <c:pt idx="1158">
                  <c:v>9.1</c:v>
                </c:pt>
                <c:pt idx="1159">
                  <c:v>13</c:v>
                </c:pt>
                <c:pt idx="1160">
                  <c:v>5.6</c:v>
                </c:pt>
                <c:pt idx="1161">
                  <c:v>1.3</c:v>
                </c:pt>
                <c:pt idx="1162">
                  <c:v>0.1</c:v>
                </c:pt>
                <c:pt idx="1163">
                  <c:v>10.8</c:v>
                </c:pt>
                <c:pt idx="1164">
                  <c:v>12.8</c:v>
                </c:pt>
                <c:pt idx="1165">
                  <c:v>1.5</c:v>
                </c:pt>
                <c:pt idx="1166">
                  <c:v>8.3000000000000007</c:v>
                </c:pt>
                <c:pt idx="1167">
                  <c:v>9.6</c:v>
                </c:pt>
                <c:pt idx="1168">
                  <c:v>9.1999999999999993</c:v>
                </c:pt>
                <c:pt idx="1169">
                  <c:v>4.5999999999999996</c:v>
                </c:pt>
                <c:pt idx="1170">
                  <c:v>2.7</c:v>
                </c:pt>
                <c:pt idx="1171">
                  <c:v>3.5</c:v>
                </c:pt>
                <c:pt idx="1172">
                  <c:v>5.3</c:v>
                </c:pt>
                <c:pt idx="1173">
                  <c:v>2.6</c:v>
                </c:pt>
                <c:pt idx="1174">
                  <c:v>6.5</c:v>
                </c:pt>
                <c:pt idx="1175">
                  <c:v>0</c:v>
                </c:pt>
                <c:pt idx="1176">
                  <c:v>6.4</c:v>
                </c:pt>
                <c:pt idx="1177">
                  <c:v>0</c:v>
                </c:pt>
                <c:pt idx="1178">
                  <c:v>4.9000000000000004</c:v>
                </c:pt>
                <c:pt idx="1179">
                  <c:v>10.199999999999999</c:v>
                </c:pt>
                <c:pt idx="1180">
                  <c:v>2.9</c:v>
                </c:pt>
                <c:pt idx="1181">
                  <c:v>4.3</c:v>
                </c:pt>
                <c:pt idx="1182">
                  <c:v>17</c:v>
                </c:pt>
                <c:pt idx="1183">
                  <c:v>1.3</c:v>
                </c:pt>
                <c:pt idx="1184">
                  <c:v>7.6</c:v>
                </c:pt>
                <c:pt idx="1185">
                  <c:v>3.9</c:v>
                </c:pt>
                <c:pt idx="1186">
                  <c:v>9.3000000000000007</c:v>
                </c:pt>
                <c:pt idx="1187">
                  <c:v>3</c:v>
                </c:pt>
                <c:pt idx="1188">
                  <c:v>6.9</c:v>
                </c:pt>
                <c:pt idx="1189">
                  <c:v>11.8</c:v>
                </c:pt>
                <c:pt idx="1190">
                  <c:v>4.9000000000000004</c:v>
                </c:pt>
                <c:pt idx="1191">
                  <c:v>3.3</c:v>
                </c:pt>
                <c:pt idx="1192">
                  <c:v>10</c:v>
                </c:pt>
                <c:pt idx="1193">
                  <c:v>3</c:v>
                </c:pt>
                <c:pt idx="1194">
                  <c:v>8.5</c:v>
                </c:pt>
                <c:pt idx="1195">
                  <c:v>0</c:v>
                </c:pt>
                <c:pt idx="1196">
                  <c:v>11.9</c:v>
                </c:pt>
                <c:pt idx="1197">
                  <c:v>1.6</c:v>
                </c:pt>
                <c:pt idx="1198">
                  <c:v>12.5</c:v>
                </c:pt>
                <c:pt idx="1199">
                  <c:v>15.1</c:v>
                </c:pt>
                <c:pt idx="1200">
                  <c:v>2</c:v>
                </c:pt>
                <c:pt idx="1201">
                  <c:v>9.3000000000000007</c:v>
                </c:pt>
                <c:pt idx="1202">
                  <c:v>11.1</c:v>
                </c:pt>
                <c:pt idx="1203">
                  <c:v>10.5</c:v>
                </c:pt>
                <c:pt idx="1204">
                  <c:v>4.3</c:v>
                </c:pt>
                <c:pt idx="1205">
                  <c:v>19</c:v>
                </c:pt>
                <c:pt idx="1206">
                  <c:v>3.6</c:v>
                </c:pt>
                <c:pt idx="1207">
                  <c:v>8.1</c:v>
                </c:pt>
                <c:pt idx="1208">
                  <c:v>6.4</c:v>
                </c:pt>
                <c:pt idx="1209">
                  <c:v>8.9</c:v>
                </c:pt>
                <c:pt idx="1210">
                  <c:v>11</c:v>
                </c:pt>
                <c:pt idx="1211">
                  <c:v>4.2</c:v>
                </c:pt>
                <c:pt idx="1212">
                  <c:v>6.5</c:v>
                </c:pt>
                <c:pt idx="1213">
                  <c:v>11.4</c:v>
                </c:pt>
                <c:pt idx="1214">
                  <c:v>16.3</c:v>
                </c:pt>
                <c:pt idx="1215">
                  <c:v>0.7</c:v>
                </c:pt>
                <c:pt idx="1216">
                  <c:v>6.4</c:v>
                </c:pt>
                <c:pt idx="1217">
                  <c:v>2</c:v>
                </c:pt>
                <c:pt idx="1218">
                  <c:v>4.9000000000000004</c:v>
                </c:pt>
                <c:pt idx="1219">
                  <c:v>4.4000000000000004</c:v>
                </c:pt>
                <c:pt idx="1220">
                  <c:v>1.1000000000000001</c:v>
                </c:pt>
                <c:pt idx="1221">
                  <c:v>14</c:v>
                </c:pt>
                <c:pt idx="1222">
                  <c:v>13.3</c:v>
                </c:pt>
                <c:pt idx="1223">
                  <c:v>3</c:v>
                </c:pt>
                <c:pt idx="1224">
                  <c:v>2.8</c:v>
                </c:pt>
                <c:pt idx="1225">
                  <c:v>5.9</c:v>
                </c:pt>
                <c:pt idx="1226">
                  <c:v>7.2</c:v>
                </c:pt>
                <c:pt idx="1227">
                  <c:v>6.1</c:v>
                </c:pt>
                <c:pt idx="1228">
                  <c:v>16.8</c:v>
                </c:pt>
                <c:pt idx="1229">
                  <c:v>10.1</c:v>
                </c:pt>
                <c:pt idx="1230">
                  <c:v>8</c:v>
                </c:pt>
                <c:pt idx="1231">
                  <c:v>9</c:v>
                </c:pt>
                <c:pt idx="1232">
                  <c:v>10.4</c:v>
                </c:pt>
                <c:pt idx="1233">
                  <c:v>9.1</c:v>
                </c:pt>
                <c:pt idx="1234">
                  <c:v>3.6</c:v>
                </c:pt>
                <c:pt idx="1235">
                  <c:v>0.3</c:v>
                </c:pt>
                <c:pt idx="1236">
                  <c:v>18.899999999999999</c:v>
                </c:pt>
                <c:pt idx="1237">
                  <c:v>7.4</c:v>
                </c:pt>
                <c:pt idx="1238">
                  <c:v>8.9</c:v>
                </c:pt>
                <c:pt idx="1239">
                  <c:v>1</c:v>
                </c:pt>
                <c:pt idx="1240">
                  <c:v>2.4</c:v>
                </c:pt>
                <c:pt idx="1241">
                  <c:v>8.4</c:v>
                </c:pt>
                <c:pt idx="1242">
                  <c:v>0.8</c:v>
                </c:pt>
                <c:pt idx="1243">
                  <c:v>1.2</c:v>
                </c:pt>
                <c:pt idx="1244">
                  <c:v>0.8</c:v>
                </c:pt>
                <c:pt idx="1245">
                  <c:v>5.4</c:v>
                </c:pt>
                <c:pt idx="1246">
                  <c:v>4.3</c:v>
                </c:pt>
                <c:pt idx="1247">
                  <c:v>7.8</c:v>
                </c:pt>
                <c:pt idx="1248">
                  <c:v>7</c:v>
                </c:pt>
                <c:pt idx="1249">
                  <c:v>9.5</c:v>
                </c:pt>
                <c:pt idx="1250">
                  <c:v>4.5</c:v>
                </c:pt>
                <c:pt idx="1251">
                  <c:v>8.3000000000000007</c:v>
                </c:pt>
                <c:pt idx="1252">
                  <c:v>5.2</c:v>
                </c:pt>
                <c:pt idx="1253">
                  <c:v>1.4</c:v>
                </c:pt>
                <c:pt idx="1254">
                  <c:v>5.5</c:v>
                </c:pt>
                <c:pt idx="1255">
                  <c:v>4.3</c:v>
                </c:pt>
                <c:pt idx="1256">
                  <c:v>12.6</c:v>
                </c:pt>
                <c:pt idx="1257">
                  <c:v>8.5</c:v>
                </c:pt>
                <c:pt idx="1258">
                  <c:v>14.1</c:v>
                </c:pt>
                <c:pt idx="1259">
                  <c:v>12</c:v>
                </c:pt>
                <c:pt idx="1260">
                  <c:v>8.8000000000000007</c:v>
                </c:pt>
                <c:pt idx="1261">
                  <c:v>3.2</c:v>
                </c:pt>
                <c:pt idx="1262">
                  <c:v>4.2</c:v>
                </c:pt>
                <c:pt idx="1263">
                  <c:v>3.1</c:v>
                </c:pt>
                <c:pt idx="1264">
                  <c:v>19.100000000000001</c:v>
                </c:pt>
                <c:pt idx="1265">
                  <c:v>7.2</c:v>
                </c:pt>
                <c:pt idx="1266">
                  <c:v>10.5</c:v>
                </c:pt>
                <c:pt idx="1267">
                  <c:v>6.5</c:v>
                </c:pt>
                <c:pt idx="1268">
                  <c:v>13</c:v>
                </c:pt>
                <c:pt idx="1269">
                  <c:v>5.7</c:v>
                </c:pt>
                <c:pt idx="1270">
                  <c:v>10.5</c:v>
                </c:pt>
                <c:pt idx="1271">
                  <c:v>5.7</c:v>
                </c:pt>
                <c:pt idx="1272">
                  <c:v>4.9000000000000004</c:v>
                </c:pt>
                <c:pt idx="1273">
                  <c:v>6.4</c:v>
                </c:pt>
                <c:pt idx="1274">
                  <c:v>0.9</c:v>
                </c:pt>
                <c:pt idx="1275">
                  <c:v>6.6</c:v>
                </c:pt>
                <c:pt idx="1276">
                  <c:v>3</c:v>
                </c:pt>
                <c:pt idx="1277">
                  <c:v>5.2</c:v>
                </c:pt>
                <c:pt idx="1278">
                  <c:v>2.9</c:v>
                </c:pt>
                <c:pt idx="1279">
                  <c:v>8</c:v>
                </c:pt>
                <c:pt idx="1280">
                  <c:v>5</c:v>
                </c:pt>
                <c:pt idx="1281">
                  <c:v>0.4</c:v>
                </c:pt>
                <c:pt idx="1282">
                  <c:v>5.4</c:v>
                </c:pt>
                <c:pt idx="1283">
                  <c:v>5.4</c:v>
                </c:pt>
                <c:pt idx="1284">
                  <c:v>10</c:v>
                </c:pt>
                <c:pt idx="1285">
                  <c:v>6.6</c:v>
                </c:pt>
                <c:pt idx="1286">
                  <c:v>5.2</c:v>
                </c:pt>
                <c:pt idx="1287">
                  <c:v>8</c:v>
                </c:pt>
                <c:pt idx="1288">
                  <c:v>9</c:v>
                </c:pt>
                <c:pt idx="1289">
                  <c:v>9.6999999999999993</c:v>
                </c:pt>
                <c:pt idx="1290">
                  <c:v>12.1</c:v>
                </c:pt>
                <c:pt idx="1291">
                  <c:v>12.2</c:v>
                </c:pt>
                <c:pt idx="1292">
                  <c:v>7</c:v>
                </c:pt>
                <c:pt idx="1293">
                  <c:v>3.3</c:v>
                </c:pt>
                <c:pt idx="1294">
                  <c:v>7.7</c:v>
                </c:pt>
                <c:pt idx="1295">
                  <c:v>0.9</c:v>
                </c:pt>
                <c:pt idx="1296">
                  <c:v>8.9</c:v>
                </c:pt>
                <c:pt idx="1297">
                  <c:v>10.4</c:v>
                </c:pt>
                <c:pt idx="1298">
                  <c:v>7.3</c:v>
                </c:pt>
                <c:pt idx="1299">
                  <c:v>1</c:v>
                </c:pt>
                <c:pt idx="1300">
                  <c:v>11</c:v>
                </c:pt>
                <c:pt idx="1301">
                  <c:v>13.2</c:v>
                </c:pt>
                <c:pt idx="1302">
                  <c:v>3.1</c:v>
                </c:pt>
                <c:pt idx="1303">
                  <c:v>3</c:v>
                </c:pt>
                <c:pt idx="1304">
                  <c:v>6.1</c:v>
                </c:pt>
                <c:pt idx="1305">
                  <c:v>0</c:v>
                </c:pt>
                <c:pt idx="1306">
                  <c:v>4.2</c:v>
                </c:pt>
                <c:pt idx="1307">
                  <c:v>2.6</c:v>
                </c:pt>
                <c:pt idx="1308">
                  <c:v>17.5</c:v>
                </c:pt>
                <c:pt idx="1309">
                  <c:v>4.2</c:v>
                </c:pt>
                <c:pt idx="1310">
                  <c:v>11.7</c:v>
                </c:pt>
                <c:pt idx="1311">
                  <c:v>9.6999999999999993</c:v>
                </c:pt>
                <c:pt idx="1312">
                  <c:v>2.2999999999999998</c:v>
                </c:pt>
                <c:pt idx="1313">
                  <c:v>6.7</c:v>
                </c:pt>
                <c:pt idx="1314">
                  <c:v>4.9000000000000004</c:v>
                </c:pt>
                <c:pt idx="1315">
                  <c:v>1.3</c:v>
                </c:pt>
                <c:pt idx="1316">
                  <c:v>3</c:v>
                </c:pt>
                <c:pt idx="1317">
                  <c:v>3</c:v>
                </c:pt>
                <c:pt idx="1318">
                  <c:v>4</c:v>
                </c:pt>
                <c:pt idx="1319">
                  <c:v>4.4000000000000004</c:v>
                </c:pt>
                <c:pt idx="1320">
                  <c:v>4.7</c:v>
                </c:pt>
                <c:pt idx="1321">
                  <c:v>2.5</c:v>
                </c:pt>
                <c:pt idx="1322">
                  <c:v>9.8000000000000007</c:v>
                </c:pt>
                <c:pt idx="1323">
                  <c:v>16.899999999999999</c:v>
                </c:pt>
                <c:pt idx="1324">
                  <c:v>5.7</c:v>
                </c:pt>
                <c:pt idx="1325">
                  <c:v>5.6</c:v>
                </c:pt>
                <c:pt idx="1326">
                  <c:v>0</c:v>
                </c:pt>
                <c:pt idx="1327">
                  <c:v>7.1</c:v>
                </c:pt>
                <c:pt idx="1328">
                  <c:v>11.2</c:v>
                </c:pt>
                <c:pt idx="1329">
                  <c:v>7.1</c:v>
                </c:pt>
                <c:pt idx="1330">
                  <c:v>12.2</c:v>
                </c:pt>
                <c:pt idx="1331">
                  <c:v>9</c:v>
                </c:pt>
                <c:pt idx="1332">
                  <c:v>1.9</c:v>
                </c:pt>
                <c:pt idx="1333">
                  <c:v>2.8</c:v>
                </c:pt>
                <c:pt idx="1334">
                  <c:v>7</c:v>
                </c:pt>
                <c:pt idx="1335">
                  <c:v>12</c:v>
                </c:pt>
                <c:pt idx="1336">
                  <c:v>10</c:v>
                </c:pt>
                <c:pt idx="1337">
                  <c:v>4.3</c:v>
                </c:pt>
                <c:pt idx="1338">
                  <c:v>4.5</c:v>
                </c:pt>
                <c:pt idx="1339">
                  <c:v>19.3</c:v>
                </c:pt>
                <c:pt idx="1340">
                  <c:v>6.3</c:v>
                </c:pt>
                <c:pt idx="1341">
                  <c:v>0.9</c:v>
                </c:pt>
                <c:pt idx="1342">
                  <c:v>4.0999999999999996</c:v>
                </c:pt>
                <c:pt idx="1343">
                  <c:v>2.2999999999999998</c:v>
                </c:pt>
                <c:pt idx="1344">
                  <c:v>9</c:v>
                </c:pt>
                <c:pt idx="1345">
                  <c:v>6.5</c:v>
                </c:pt>
                <c:pt idx="1346">
                  <c:v>1.6</c:v>
                </c:pt>
                <c:pt idx="1347">
                  <c:v>3.5</c:v>
                </c:pt>
                <c:pt idx="1348">
                  <c:v>4.7</c:v>
                </c:pt>
                <c:pt idx="1349">
                  <c:v>10.5</c:v>
                </c:pt>
                <c:pt idx="1350">
                  <c:v>3.7</c:v>
                </c:pt>
                <c:pt idx="1351">
                  <c:v>6.6</c:v>
                </c:pt>
                <c:pt idx="1352">
                  <c:v>18</c:v>
                </c:pt>
                <c:pt idx="1353">
                  <c:v>11.8</c:v>
                </c:pt>
                <c:pt idx="1354">
                  <c:v>11.5</c:v>
                </c:pt>
                <c:pt idx="1355">
                  <c:v>2.2999999999999998</c:v>
                </c:pt>
                <c:pt idx="1356">
                  <c:v>5.8</c:v>
                </c:pt>
                <c:pt idx="1357">
                  <c:v>4.3</c:v>
                </c:pt>
                <c:pt idx="1358">
                  <c:v>1.9</c:v>
                </c:pt>
                <c:pt idx="1359">
                  <c:v>2.6</c:v>
                </c:pt>
                <c:pt idx="1360">
                  <c:v>7.4</c:v>
                </c:pt>
                <c:pt idx="1361">
                  <c:v>1.1000000000000001</c:v>
                </c:pt>
                <c:pt idx="1362">
                  <c:v>7.9</c:v>
                </c:pt>
                <c:pt idx="1363">
                  <c:v>8.3000000000000007</c:v>
                </c:pt>
                <c:pt idx="1364">
                  <c:v>7</c:v>
                </c:pt>
                <c:pt idx="1365">
                  <c:v>4.3</c:v>
                </c:pt>
                <c:pt idx="1366">
                  <c:v>4.4000000000000004</c:v>
                </c:pt>
                <c:pt idx="1367">
                  <c:v>10.1</c:v>
                </c:pt>
                <c:pt idx="1368">
                  <c:v>6.9</c:v>
                </c:pt>
                <c:pt idx="1369">
                  <c:v>10</c:v>
                </c:pt>
                <c:pt idx="1370">
                  <c:v>16.2</c:v>
                </c:pt>
                <c:pt idx="1371">
                  <c:v>4.5999999999999996</c:v>
                </c:pt>
                <c:pt idx="1372">
                  <c:v>10.3</c:v>
                </c:pt>
                <c:pt idx="1373">
                  <c:v>0.5</c:v>
                </c:pt>
                <c:pt idx="1374">
                  <c:v>6.3</c:v>
                </c:pt>
                <c:pt idx="1375">
                  <c:v>13.8</c:v>
                </c:pt>
                <c:pt idx="1376">
                  <c:v>4.5</c:v>
                </c:pt>
                <c:pt idx="1377">
                  <c:v>7.4</c:v>
                </c:pt>
                <c:pt idx="1378">
                  <c:v>7.9</c:v>
                </c:pt>
                <c:pt idx="1379">
                  <c:v>2.9</c:v>
                </c:pt>
                <c:pt idx="1380">
                  <c:v>2.1</c:v>
                </c:pt>
                <c:pt idx="1381">
                  <c:v>3.5</c:v>
                </c:pt>
                <c:pt idx="1382">
                  <c:v>6</c:v>
                </c:pt>
                <c:pt idx="1383">
                  <c:v>6.1</c:v>
                </c:pt>
                <c:pt idx="1384">
                  <c:v>9.8000000000000007</c:v>
                </c:pt>
                <c:pt idx="1385">
                  <c:v>0.8</c:v>
                </c:pt>
                <c:pt idx="1386">
                  <c:v>15</c:v>
                </c:pt>
                <c:pt idx="1387">
                  <c:v>1.2</c:v>
                </c:pt>
                <c:pt idx="1388">
                  <c:v>9.4</c:v>
                </c:pt>
                <c:pt idx="1389">
                  <c:v>11.9</c:v>
                </c:pt>
                <c:pt idx="1390">
                  <c:v>6.5</c:v>
                </c:pt>
                <c:pt idx="1391">
                  <c:v>4.9000000000000004</c:v>
                </c:pt>
                <c:pt idx="1392">
                  <c:v>5.8</c:v>
                </c:pt>
                <c:pt idx="1393">
                  <c:v>14</c:v>
                </c:pt>
                <c:pt idx="1394">
                  <c:v>9.6999999999999993</c:v>
                </c:pt>
                <c:pt idx="1395">
                  <c:v>4.5999999999999996</c:v>
                </c:pt>
                <c:pt idx="1396">
                  <c:v>8.4</c:v>
                </c:pt>
                <c:pt idx="1397">
                  <c:v>6.3</c:v>
                </c:pt>
                <c:pt idx="1398">
                  <c:v>0.1</c:v>
                </c:pt>
                <c:pt idx="1399">
                  <c:v>4.9000000000000004</c:v>
                </c:pt>
                <c:pt idx="1400">
                  <c:v>3.1</c:v>
                </c:pt>
                <c:pt idx="1401">
                  <c:v>3.5</c:v>
                </c:pt>
                <c:pt idx="1402">
                  <c:v>9.4</c:v>
                </c:pt>
                <c:pt idx="1403">
                  <c:v>20.399999999999999</c:v>
                </c:pt>
                <c:pt idx="1404">
                  <c:v>6.2</c:v>
                </c:pt>
                <c:pt idx="1405">
                  <c:v>12.9</c:v>
                </c:pt>
                <c:pt idx="1406">
                  <c:v>4.5</c:v>
                </c:pt>
                <c:pt idx="1407">
                  <c:v>4.9000000000000004</c:v>
                </c:pt>
                <c:pt idx="1408">
                  <c:v>3.4</c:v>
                </c:pt>
                <c:pt idx="1409">
                  <c:v>7.1</c:v>
                </c:pt>
                <c:pt idx="1410">
                  <c:v>0</c:v>
                </c:pt>
                <c:pt idx="1411">
                  <c:v>17.600000000000001</c:v>
                </c:pt>
                <c:pt idx="1412">
                  <c:v>7.8</c:v>
                </c:pt>
                <c:pt idx="1413">
                  <c:v>13.3</c:v>
                </c:pt>
                <c:pt idx="1414">
                  <c:v>15.5</c:v>
                </c:pt>
                <c:pt idx="1415">
                  <c:v>2.1</c:v>
                </c:pt>
                <c:pt idx="1416">
                  <c:v>7.7</c:v>
                </c:pt>
                <c:pt idx="1417">
                  <c:v>0.9</c:v>
                </c:pt>
                <c:pt idx="1418">
                  <c:v>9.4</c:v>
                </c:pt>
                <c:pt idx="1419">
                  <c:v>3.3</c:v>
                </c:pt>
                <c:pt idx="1420">
                  <c:v>21</c:v>
                </c:pt>
                <c:pt idx="1421">
                  <c:v>2.6</c:v>
                </c:pt>
                <c:pt idx="1422">
                  <c:v>9.1</c:v>
                </c:pt>
                <c:pt idx="1423">
                  <c:v>7.7</c:v>
                </c:pt>
                <c:pt idx="1424">
                  <c:v>9.1</c:v>
                </c:pt>
                <c:pt idx="1425">
                  <c:v>11.4</c:v>
                </c:pt>
                <c:pt idx="1426">
                  <c:v>11.5</c:v>
                </c:pt>
                <c:pt idx="1427">
                  <c:v>4.7</c:v>
                </c:pt>
                <c:pt idx="1428">
                  <c:v>2</c:v>
                </c:pt>
                <c:pt idx="1429">
                  <c:v>13.6</c:v>
                </c:pt>
                <c:pt idx="1430">
                  <c:v>14.6</c:v>
                </c:pt>
                <c:pt idx="1431">
                  <c:v>5.3</c:v>
                </c:pt>
                <c:pt idx="1432">
                  <c:v>1</c:v>
                </c:pt>
                <c:pt idx="1433">
                  <c:v>1</c:v>
                </c:pt>
                <c:pt idx="1434">
                  <c:v>5.7</c:v>
                </c:pt>
                <c:pt idx="1435">
                  <c:v>5.3</c:v>
                </c:pt>
                <c:pt idx="1436">
                  <c:v>6.4</c:v>
                </c:pt>
                <c:pt idx="1437">
                  <c:v>4.5999999999999996</c:v>
                </c:pt>
                <c:pt idx="1438">
                  <c:v>5.5</c:v>
                </c:pt>
                <c:pt idx="1439">
                  <c:v>3.4</c:v>
                </c:pt>
                <c:pt idx="1440">
                  <c:v>4.8</c:v>
                </c:pt>
                <c:pt idx="1441">
                  <c:v>5.2</c:v>
                </c:pt>
                <c:pt idx="1442">
                  <c:v>14.2</c:v>
                </c:pt>
                <c:pt idx="1443">
                  <c:v>6.7</c:v>
                </c:pt>
                <c:pt idx="1444">
                  <c:v>5</c:v>
                </c:pt>
                <c:pt idx="1445">
                  <c:v>4.4000000000000004</c:v>
                </c:pt>
                <c:pt idx="1446">
                  <c:v>10.3</c:v>
                </c:pt>
                <c:pt idx="1447">
                  <c:v>7</c:v>
                </c:pt>
                <c:pt idx="1448">
                  <c:v>2.1</c:v>
                </c:pt>
                <c:pt idx="1449">
                  <c:v>1.3</c:v>
                </c:pt>
                <c:pt idx="1450">
                  <c:v>1</c:v>
                </c:pt>
                <c:pt idx="1451">
                  <c:v>8.5</c:v>
                </c:pt>
                <c:pt idx="1452">
                  <c:v>10.7</c:v>
                </c:pt>
                <c:pt idx="1453">
                  <c:v>3.9</c:v>
                </c:pt>
                <c:pt idx="1454">
                  <c:v>6.1</c:v>
                </c:pt>
                <c:pt idx="1455">
                  <c:v>9.6999999999999993</c:v>
                </c:pt>
                <c:pt idx="1456">
                  <c:v>7.5</c:v>
                </c:pt>
                <c:pt idx="1457">
                  <c:v>16.7</c:v>
                </c:pt>
                <c:pt idx="1458">
                  <c:v>14.7</c:v>
                </c:pt>
                <c:pt idx="1459">
                  <c:v>2.6</c:v>
                </c:pt>
                <c:pt idx="1460">
                  <c:v>12.1</c:v>
                </c:pt>
                <c:pt idx="1461">
                  <c:v>4.5</c:v>
                </c:pt>
                <c:pt idx="1462">
                  <c:v>5.7</c:v>
                </c:pt>
                <c:pt idx="1463">
                  <c:v>3.3</c:v>
                </c:pt>
                <c:pt idx="1464">
                  <c:v>6.1</c:v>
                </c:pt>
                <c:pt idx="1465">
                  <c:v>11.4</c:v>
                </c:pt>
                <c:pt idx="1466">
                  <c:v>5.4</c:v>
                </c:pt>
                <c:pt idx="1467">
                  <c:v>6.4</c:v>
                </c:pt>
                <c:pt idx="1468">
                  <c:v>21.8</c:v>
                </c:pt>
                <c:pt idx="1469">
                  <c:v>8</c:v>
                </c:pt>
                <c:pt idx="1470">
                  <c:v>11</c:v>
                </c:pt>
                <c:pt idx="1471">
                  <c:v>2.9</c:v>
                </c:pt>
                <c:pt idx="1472">
                  <c:v>1.3</c:v>
                </c:pt>
                <c:pt idx="1473">
                  <c:v>13</c:v>
                </c:pt>
                <c:pt idx="1474">
                  <c:v>6.4</c:v>
                </c:pt>
                <c:pt idx="1475">
                  <c:v>4</c:v>
                </c:pt>
                <c:pt idx="1476">
                  <c:v>9.9</c:v>
                </c:pt>
                <c:pt idx="1477">
                  <c:v>7.7</c:v>
                </c:pt>
                <c:pt idx="1478">
                  <c:v>11.6</c:v>
                </c:pt>
                <c:pt idx="1479">
                  <c:v>1.4</c:v>
                </c:pt>
                <c:pt idx="1480">
                  <c:v>1.9</c:v>
                </c:pt>
                <c:pt idx="1481">
                  <c:v>7.1</c:v>
                </c:pt>
                <c:pt idx="1482">
                  <c:v>2.2000000000000002</c:v>
                </c:pt>
                <c:pt idx="1483">
                  <c:v>4</c:v>
                </c:pt>
                <c:pt idx="1484">
                  <c:v>2.8</c:v>
                </c:pt>
                <c:pt idx="1485">
                  <c:v>0.7</c:v>
                </c:pt>
                <c:pt idx="1486">
                  <c:v>9.1</c:v>
                </c:pt>
                <c:pt idx="1487">
                  <c:v>2.1</c:v>
                </c:pt>
                <c:pt idx="1488">
                  <c:v>14.1</c:v>
                </c:pt>
                <c:pt idx="1489">
                  <c:v>6.7</c:v>
                </c:pt>
                <c:pt idx="1490">
                  <c:v>3.6</c:v>
                </c:pt>
                <c:pt idx="1491">
                  <c:v>1</c:v>
                </c:pt>
                <c:pt idx="1492">
                  <c:v>9.4</c:v>
                </c:pt>
                <c:pt idx="1493">
                  <c:v>23</c:v>
                </c:pt>
                <c:pt idx="1494">
                  <c:v>9.1999999999999993</c:v>
                </c:pt>
                <c:pt idx="1495">
                  <c:v>2.5</c:v>
                </c:pt>
                <c:pt idx="1496">
                  <c:v>13.3</c:v>
                </c:pt>
                <c:pt idx="1497">
                  <c:v>7.4</c:v>
                </c:pt>
                <c:pt idx="1498">
                  <c:v>12.3</c:v>
                </c:pt>
                <c:pt idx="1499">
                  <c:v>0</c:v>
                </c:pt>
                <c:pt idx="1500">
                  <c:v>6.4</c:v>
                </c:pt>
                <c:pt idx="1501">
                  <c:v>3.2</c:v>
                </c:pt>
                <c:pt idx="1502">
                  <c:v>1.9</c:v>
                </c:pt>
                <c:pt idx="1503">
                  <c:v>4.3</c:v>
                </c:pt>
                <c:pt idx="1504">
                  <c:v>5.9</c:v>
                </c:pt>
                <c:pt idx="1505">
                  <c:v>6.1</c:v>
                </c:pt>
                <c:pt idx="1506">
                  <c:v>8.5</c:v>
                </c:pt>
                <c:pt idx="1507">
                  <c:v>8.8000000000000007</c:v>
                </c:pt>
                <c:pt idx="1508">
                  <c:v>6.3</c:v>
                </c:pt>
                <c:pt idx="1509">
                  <c:v>4.8</c:v>
                </c:pt>
                <c:pt idx="1510">
                  <c:v>14</c:v>
                </c:pt>
                <c:pt idx="1511">
                  <c:v>6.5</c:v>
                </c:pt>
                <c:pt idx="1512">
                  <c:v>10</c:v>
                </c:pt>
                <c:pt idx="1513">
                  <c:v>7.9</c:v>
                </c:pt>
                <c:pt idx="1514">
                  <c:v>2.6</c:v>
                </c:pt>
                <c:pt idx="1515">
                  <c:v>7.8</c:v>
                </c:pt>
                <c:pt idx="1516">
                  <c:v>3.4</c:v>
                </c:pt>
                <c:pt idx="1517">
                  <c:v>4.4000000000000004</c:v>
                </c:pt>
                <c:pt idx="1518">
                  <c:v>0.7</c:v>
                </c:pt>
                <c:pt idx="1519">
                  <c:v>6.3</c:v>
                </c:pt>
                <c:pt idx="1520">
                  <c:v>15</c:v>
                </c:pt>
                <c:pt idx="1521">
                  <c:v>9.3000000000000007</c:v>
                </c:pt>
                <c:pt idx="1522">
                  <c:v>4.5</c:v>
                </c:pt>
                <c:pt idx="1523">
                  <c:v>6.1</c:v>
                </c:pt>
                <c:pt idx="1524">
                  <c:v>7.5</c:v>
                </c:pt>
                <c:pt idx="1525">
                  <c:v>2.8</c:v>
                </c:pt>
                <c:pt idx="1526">
                  <c:v>12.1</c:v>
                </c:pt>
                <c:pt idx="1527">
                  <c:v>9.9</c:v>
                </c:pt>
                <c:pt idx="1528">
                  <c:v>4.5</c:v>
                </c:pt>
                <c:pt idx="1529">
                  <c:v>16.100000000000001</c:v>
                </c:pt>
                <c:pt idx="1530">
                  <c:v>10.7</c:v>
                </c:pt>
                <c:pt idx="1531">
                  <c:v>6.5</c:v>
                </c:pt>
                <c:pt idx="1532">
                  <c:v>2</c:v>
                </c:pt>
                <c:pt idx="1533">
                  <c:v>10.199999999999999</c:v>
                </c:pt>
                <c:pt idx="1534">
                  <c:v>7.4</c:v>
                </c:pt>
                <c:pt idx="1535">
                  <c:v>10.1</c:v>
                </c:pt>
                <c:pt idx="1536">
                  <c:v>0.3</c:v>
                </c:pt>
                <c:pt idx="1537">
                  <c:v>7</c:v>
                </c:pt>
                <c:pt idx="1538">
                  <c:v>10</c:v>
                </c:pt>
                <c:pt idx="1539">
                  <c:v>0.9</c:v>
                </c:pt>
                <c:pt idx="1540">
                  <c:v>7.7</c:v>
                </c:pt>
                <c:pt idx="1541">
                  <c:v>9</c:v>
                </c:pt>
                <c:pt idx="1542">
                  <c:v>3.3</c:v>
                </c:pt>
                <c:pt idx="1543">
                  <c:v>1.9</c:v>
                </c:pt>
                <c:pt idx="1544">
                  <c:v>4.2</c:v>
                </c:pt>
                <c:pt idx="1545">
                  <c:v>1.7</c:v>
                </c:pt>
                <c:pt idx="1546">
                  <c:v>3.3</c:v>
                </c:pt>
                <c:pt idx="1547">
                  <c:v>13.9</c:v>
                </c:pt>
                <c:pt idx="1548">
                  <c:v>7.2</c:v>
                </c:pt>
                <c:pt idx="1549">
                  <c:v>14.9</c:v>
                </c:pt>
                <c:pt idx="1550">
                  <c:v>6.2</c:v>
                </c:pt>
                <c:pt idx="1551">
                  <c:v>0.2</c:v>
                </c:pt>
                <c:pt idx="1552">
                  <c:v>7.9</c:v>
                </c:pt>
                <c:pt idx="1553">
                  <c:v>23.7</c:v>
                </c:pt>
                <c:pt idx="1554">
                  <c:v>7.9</c:v>
                </c:pt>
                <c:pt idx="1555">
                  <c:v>5.3</c:v>
                </c:pt>
                <c:pt idx="1556">
                  <c:v>16.100000000000001</c:v>
                </c:pt>
                <c:pt idx="1557">
                  <c:v>5.9</c:v>
                </c:pt>
                <c:pt idx="1558">
                  <c:v>14.8</c:v>
                </c:pt>
                <c:pt idx="1559">
                  <c:v>3</c:v>
                </c:pt>
                <c:pt idx="1560">
                  <c:v>8.5</c:v>
                </c:pt>
                <c:pt idx="1561">
                  <c:v>0.4</c:v>
                </c:pt>
                <c:pt idx="1562">
                  <c:v>5.0999999999999996</c:v>
                </c:pt>
                <c:pt idx="1563">
                  <c:v>7.1</c:v>
                </c:pt>
                <c:pt idx="1564">
                  <c:v>2.1</c:v>
                </c:pt>
                <c:pt idx="1565">
                  <c:v>7</c:v>
                </c:pt>
                <c:pt idx="1566">
                  <c:v>8.6</c:v>
                </c:pt>
                <c:pt idx="1567">
                  <c:v>21.3</c:v>
                </c:pt>
                <c:pt idx="1568">
                  <c:v>5</c:v>
                </c:pt>
                <c:pt idx="1569">
                  <c:v>8.8000000000000007</c:v>
                </c:pt>
                <c:pt idx="1570">
                  <c:v>12.3</c:v>
                </c:pt>
                <c:pt idx="1571">
                  <c:v>5.0999999999999996</c:v>
                </c:pt>
                <c:pt idx="1572">
                  <c:v>17.8</c:v>
                </c:pt>
                <c:pt idx="1573">
                  <c:v>23</c:v>
                </c:pt>
                <c:pt idx="1574">
                  <c:v>6</c:v>
                </c:pt>
                <c:pt idx="1575">
                  <c:v>5.3</c:v>
                </c:pt>
                <c:pt idx="1576">
                  <c:v>5.8</c:v>
                </c:pt>
                <c:pt idx="1577">
                  <c:v>6.2</c:v>
                </c:pt>
                <c:pt idx="1578">
                  <c:v>15.1</c:v>
                </c:pt>
                <c:pt idx="1579">
                  <c:v>6.8</c:v>
                </c:pt>
                <c:pt idx="1580">
                  <c:v>16.8</c:v>
                </c:pt>
                <c:pt idx="1581">
                  <c:v>21</c:v>
                </c:pt>
                <c:pt idx="1582">
                  <c:v>14</c:v>
                </c:pt>
                <c:pt idx="1583">
                  <c:v>11.4</c:v>
                </c:pt>
                <c:pt idx="1584">
                  <c:v>2.2999999999999998</c:v>
                </c:pt>
                <c:pt idx="1585">
                  <c:v>5.5</c:v>
                </c:pt>
                <c:pt idx="1586">
                  <c:v>5.5</c:v>
                </c:pt>
                <c:pt idx="1587">
                  <c:v>9.1999999999999993</c:v>
                </c:pt>
                <c:pt idx="1588">
                  <c:v>8.5</c:v>
                </c:pt>
                <c:pt idx="1589">
                  <c:v>8.6</c:v>
                </c:pt>
                <c:pt idx="1590">
                  <c:v>8.1</c:v>
                </c:pt>
                <c:pt idx="1591">
                  <c:v>5.3</c:v>
                </c:pt>
                <c:pt idx="1592">
                  <c:v>0.2</c:v>
                </c:pt>
                <c:pt idx="1593">
                  <c:v>6.5</c:v>
                </c:pt>
                <c:pt idx="1594">
                  <c:v>1.1000000000000001</c:v>
                </c:pt>
                <c:pt idx="1595">
                  <c:v>1</c:v>
                </c:pt>
                <c:pt idx="1596">
                  <c:v>6</c:v>
                </c:pt>
                <c:pt idx="1597">
                  <c:v>1</c:v>
                </c:pt>
                <c:pt idx="1598">
                  <c:v>3.8</c:v>
                </c:pt>
                <c:pt idx="1599">
                  <c:v>12.9</c:v>
                </c:pt>
                <c:pt idx="1600">
                  <c:v>1</c:v>
                </c:pt>
                <c:pt idx="1601">
                  <c:v>5.7</c:v>
                </c:pt>
                <c:pt idx="1602">
                  <c:v>6.4</c:v>
                </c:pt>
                <c:pt idx="1603">
                  <c:v>3.5</c:v>
                </c:pt>
                <c:pt idx="1604">
                  <c:v>1</c:v>
                </c:pt>
                <c:pt idx="1605">
                  <c:v>10.199999999999999</c:v>
                </c:pt>
                <c:pt idx="1606">
                  <c:v>6.6</c:v>
                </c:pt>
                <c:pt idx="1607">
                  <c:v>0.8</c:v>
                </c:pt>
                <c:pt idx="1608">
                  <c:v>0.6</c:v>
                </c:pt>
                <c:pt idx="1609">
                  <c:v>3</c:v>
                </c:pt>
                <c:pt idx="1610">
                  <c:v>3.3</c:v>
                </c:pt>
                <c:pt idx="1611">
                  <c:v>12.4</c:v>
                </c:pt>
                <c:pt idx="1612">
                  <c:v>4.8</c:v>
                </c:pt>
                <c:pt idx="1613">
                  <c:v>4.4000000000000004</c:v>
                </c:pt>
                <c:pt idx="1614">
                  <c:v>2.8</c:v>
                </c:pt>
                <c:pt idx="1615">
                  <c:v>15.3</c:v>
                </c:pt>
                <c:pt idx="1616">
                  <c:v>1</c:v>
                </c:pt>
                <c:pt idx="1617">
                  <c:v>4.5</c:v>
                </c:pt>
                <c:pt idx="1618">
                  <c:v>2</c:v>
                </c:pt>
                <c:pt idx="1619">
                  <c:v>4.2</c:v>
                </c:pt>
                <c:pt idx="1620">
                  <c:v>4.5</c:v>
                </c:pt>
                <c:pt idx="1621">
                  <c:v>8.9</c:v>
                </c:pt>
                <c:pt idx="1622">
                  <c:v>10.8</c:v>
                </c:pt>
                <c:pt idx="1623">
                  <c:v>7.9</c:v>
                </c:pt>
                <c:pt idx="1624">
                  <c:v>10.199999999999999</c:v>
                </c:pt>
                <c:pt idx="1625">
                  <c:v>11.6</c:v>
                </c:pt>
                <c:pt idx="1626">
                  <c:v>9.9</c:v>
                </c:pt>
                <c:pt idx="1627">
                  <c:v>0.7</c:v>
                </c:pt>
                <c:pt idx="1628">
                  <c:v>9.4</c:v>
                </c:pt>
                <c:pt idx="1629">
                  <c:v>1.9</c:v>
                </c:pt>
                <c:pt idx="1630">
                  <c:v>3.5</c:v>
                </c:pt>
                <c:pt idx="1631">
                  <c:v>2.7</c:v>
                </c:pt>
                <c:pt idx="1632">
                  <c:v>8</c:v>
                </c:pt>
                <c:pt idx="1633">
                  <c:v>5.4</c:v>
                </c:pt>
                <c:pt idx="1634">
                  <c:v>3.2</c:v>
                </c:pt>
                <c:pt idx="1635">
                  <c:v>3.8</c:v>
                </c:pt>
                <c:pt idx="1636">
                  <c:v>6.1</c:v>
                </c:pt>
                <c:pt idx="1637">
                  <c:v>4.3</c:v>
                </c:pt>
                <c:pt idx="1638">
                  <c:v>26.5</c:v>
                </c:pt>
                <c:pt idx="1639">
                  <c:v>5.4</c:v>
                </c:pt>
                <c:pt idx="1640">
                  <c:v>7.2</c:v>
                </c:pt>
                <c:pt idx="1641">
                  <c:v>13.3</c:v>
                </c:pt>
                <c:pt idx="1642">
                  <c:v>13.7</c:v>
                </c:pt>
                <c:pt idx="1643">
                  <c:v>11.8</c:v>
                </c:pt>
                <c:pt idx="1644">
                  <c:v>6.4</c:v>
                </c:pt>
                <c:pt idx="1645">
                  <c:v>2.5</c:v>
                </c:pt>
                <c:pt idx="1646">
                  <c:v>7.8</c:v>
                </c:pt>
                <c:pt idx="1647">
                  <c:v>5</c:v>
                </c:pt>
                <c:pt idx="1648">
                  <c:v>0</c:v>
                </c:pt>
                <c:pt idx="1649">
                  <c:v>12.1</c:v>
                </c:pt>
                <c:pt idx="1650">
                  <c:v>1</c:v>
                </c:pt>
                <c:pt idx="1651">
                  <c:v>7.6</c:v>
                </c:pt>
                <c:pt idx="1652">
                  <c:v>10.199999999999999</c:v>
                </c:pt>
                <c:pt idx="1653">
                  <c:v>8.9</c:v>
                </c:pt>
                <c:pt idx="1654">
                  <c:v>19.600000000000001</c:v>
                </c:pt>
                <c:pt idx="1655">
                  <c:v>2.2999999999999998</c:v>
                </c:pt>
                <c:pt idx="1656">
                  <c:v>13.4</c:v>
                </c:pt>
                <c:pt idx="1657">
                  <c:v>15.3</c:v>
                </c:pt>
                <c:pt idx="1658">
                  <c:v>1.6</c:v>
                </c:pt>
                <c:pt idx="1659">
                  <c:v>1.9</c:v>
                </c:pt>
                <c:pt idx="1660">
                  <c:v>8.1999999999999993</c:v>
                </c:pt>
                <c:pt idx="1661">
                  <c:v>5</c:v>
                </c:pt>
                <c:pt idx="1662">
                  <c:v>10.3</c:v>
                </c:pt>
                <c:pt idx="1663">
                  <c:v>7.9</c:v>
                </c:pt>
                <c:pt idx="1664">
                  <c:v>8.8000000000000007</c:v>
                </c:pt>
                <c:pt idx="1665">
                  <c:v>7.5</c:v>
                </c:pt>
                <c:pt idx="1666">
                  <c:v>6</c:v>
                </c:pt>
                <c:pt idx="1667">
                  <c:v>15.9</c:v>
                </c:pt>
                <c:pt idx="1668">
                  <c:v>3.9</c:v>
                </c:pt>
                <c:pt idx="1669">
                  <c:v>9</c:v>
                </c:pt>
                <c:pt idx="1670">
                  <c:v>6.4</c:v>
                </c:pt>
                <c:pt idx="1671">
                  <c:v>6</c:v>
                </c:pt>
                <c:pt idx="1672">
                  <c:v>6.8</c:v>
                </c:pt>
                <c:pt idx="1673">
                  <c:v>0.8</c:v>
                </c:pt>
                <c:pt idx="1674">
                  <c:v>5.6</c:v>
                </c:pt>
                <c:pt idx="1675">
                  <c:v>8</c:v>
                </c:pt>
                <c:pt idx="1676">
                  <c:v>1</c:v>
                </c:pt>
                <c:pt idx="1677">
                  <c:v>1.7</c:v>
                </c:pt>
                <c:pt idx="1678">
                  <c:v>3.7</c:v>
                </c:pt>
                <c:pt idx="1679">
                  <c:v>6.4</c:v>
                </c:pt>
                <c:pt idx="1680">
                  <c:v>6.9</c:v>
                </c:pt>
                <c:pt idx="1681">
                  <c:v>14.2</c:v>
                </c:pt>
                <c:pt idx="1682">
                  <c:v>7.4</c:v>
                </c:pt>
                <c:pt idx="1683">
                  <c:v>12.4</c:v>
                </c:pt>
                <c:pt idx="1684">
                  <c:v>4</c:v>
                </c:pt>
                <c:pt idx="1685">
                  <c:v>7.2</c:v>
                </c:pt>
                <c:pt idx="1686">
                  <c:v>12.5</c:v>
                </c:pt>
                <c:pt idx="1687">
                  <c:v>5.8</c:v>
                </c:pt>
                <c:pt idx="1688">
                  <c:v>3.9</c:v>
                </c:pt>
                <c:pt idx="1689">
                  <c:v>2.1</c:v>
                </c:pt>
                <c:pt idx="1690">
                  <c:v>2.5</c:v>
                </c:pt>
                <c:pt idx="1691">
                  <c:v>4.7</c:v>
                </c:pt>
                <c:pt idx="1692">
                  <c:v>6.7</c:v>
                </c:pt>
                <c:pt idx="1693">
                  <c:v>9.6999999999999993</c:v>
                </c:pt>
                <c:pt idx="1694">
                  <c:v>3.9</c:v>
                </c:pt>
                <c:pt idx="1695">
                  <c:v>8.3000000000000007</c:v>
                </c:pt>
                <c:pt idx="1696">
                  <c:v>11.5</c:v>
                </c:pt>
                <c:pt idx="1697">
                  <c:v>5.4</c:v>
                </c:pt>
                <c:pt idx="1698">
                  <c:v>9.6</c:v>
                </c:pt>
                <c:pt idx="1699">
                  <c:v>16</c:v>
                </c:pt>
                <c:pt idx="1700">
                  <c:v>22</c:v>
                </c:pt>
                <c:pt idx="1701">
                  <c:v>1</c:v>
                </c:pt>
                <c:pt idx="1702">
                  <c:v>3.5</c:v>
                </c:pt>
                <c:pt idx="1703">
                  <c:v>4.8</c:v>
                </c:pt>
                <c:pt idx="1704">
                  <c:v>7</c:v>
                </c:pt>
                <c:pt idx="1705">
                  <c:v>11.1</c:v>
                </c:pt>
                <c:pt idx="1706">
                  <c:v>4.4000000000000004</c:v>
                </c:pt>
                <c:pt idx="1707">
                  <c:v>3.3</c:v>
                </c:pt>
                <c:pt idx="1708">
                  <c:v>6.6</c:v>
                </c:pt>
                <c:pt idx="1709">
                  <c:v>5</c:v>
                </c:pt>
                <c:pt idx="1710">
                  <c:v>12.4</c:v>
                </c:pt>
                <c:pt idx="1711">
                  <c:v>3.5</c:v>
                </c:pt>
                <c:pt idx="1712">
                  <c:v>4</c:v>
                </c:pt>
                <c:pt idx="1713">
                  <c:v>15.2</c:v>
                </c:pt>
                <c:pt idx="1714">
                  <c:v>13</c:v>
                </c:pt>
                <c:pt idx="1715">
                  <c:v>4.3</c:v>
                </c:pt>
                <c:pt idx="1716">
                  <c:v>7.6</c:v>
                </c:pt>
                <c:pt idx="1717">
                  <c:v>5</c:v>
                </c:pt>
                <c:pt idx="1718">
                  <c:v>5.7</c:v>
                </c:pt>
                <c:pt idx="1719">
                  <c:v>10.3</c:v>
                </c:pt>
                <c:pt idx="1720">
                  <c:v>4.2</c:v>
                </c:pt>
                <c:pt idx="1721">
                  <c:v>15.6</c:v>
                </c:pt>
                <c:pt idx="1722">
                  <c:v>2</c:v>
                </c:pt>
                <c:pt idx="1723">
                  <c:v>19.600000000000001</c:v>
                </c:pt>
                <c:pt idx="1724">
                  <c:v>0</c:v>
                </c:pt>
                <c:pt idx="1725">
                  <c:v>3.9</c:v>
                </c:pt>
                <c:pt idx="1726">
                  <c:v>7.8</c:v>
                </c:pt>
                <c:pt idx="1727">
                  <c:v>23</c:v>
                </c:pt>
                <c:pt idx="1728">
                  <c:v>12.4</c:v>
                </c:pt>
                <c:pt idx="1729">
                  <c:v>1.5</c:v>
                </c:pt>
                <c:pt idx="1730">
                  <c:v>7.9</c:v>
                </c:pt>
                <c:pt idx="1731">
                  <c:v>5.7</c:v>
                </c:pt>
                <c:pt idx="1732">
                  <c:v>7.8</c:v>
                </c:pt>
                <c:pt idx="1733">
                  <c:v>4.5</c:v>
                </c:pt>
                <c:pt idx="1734">
                  <c:v>1.8</c:v>
                </c:pt>
                <c:pt idx="1735">
                  <c:v>5.2</c:v>
                </c:pt>
                <c:pt idx="1736">
                  <c:v>9.6999999999999993</c:v>
                </c:pt>
                <c:pt idx="1737">
                  <c:v>6.2</c:v>
                </c:pt>
                <c:pt idx="1738">
                  <c:v>4.2</c:v>
                </c:pt>
                <c:pt idx="1739">
                  <c:v>18.399999999999999</c:v>
                </c:pt>
                <c:pt idx="1740">
                  <c:v>3.2</c:v>
                </c:pt>
                <c:pt idx="1741">
                  <c:v>7</c:v>
                </c:pt>
                <c:pt idx="1742">
                  <c:v>14.2</c:v>
                </c:pt>
                <c:pt idx="1743">
                  <c:v>13</c:v>
                </c:pt>
                <c:pt idx="1744">
                  <c:v>11</c:v>
                </c:pt>
                <c:pt idx="1745">
                  <c:v>0.3</c:v>
                </c:pt>
                <c:pt idx="1746">
                  <c:v>13.3</c:v>
                </c:pt>
                <c:pt idx="1747">
                  <c:v>9.8000000000000007</c:v>
                </c:pt>
                <c:pt idx="1748">
                  <c:v>15.4</c:v>
                </c:pt>
                <c:pt idx="1749">
                  <c:v>0</c:v>
                </c:pt>
                <c:pt idx="1750">
                  <c:v>4.0999999999999996</c:v>
                </c:pt>
                <c:pt idx="1751">
                  <c:v>9.4</c:v>
                </c:pt>
                <c:pt idx="1752">
                  <c:v>12.8</c:v>
                </c:pt>
                <c:pt idx="1753">
                  <c:v>1.5</c:v>
                </c:pt>
                <c:pt idx="1754">
                  <c:v>5</c:v>
                </c:pt>
                <c:pt idx="1755">
                  <c:v>5.9</c:v>
                </c:pt>
                <c:pt idx="1756">
                  <c:v>3</c:v>
                </c:pt>
                <c:pt idx="1757">
                  <c:v>6.5</c:v>
                </c:pt>
                <c:pt idx="1758">
                  <c:v>6.9</c:v>
                </c:pt>
                <c:pt idx="1759">
                  <c:v>5.7</c:v>
                </c:pt>
                <c:pt idx="1760">
                  <c:v>4.5</c:v>
                </c:pt>
                <c:pt idx="1761">
                  <c:v>1.5</c:v>
                </c:pt>
                <c:pt idx="1762">
                  <c:v>4.3</c:v>
                </c:pt>
                <c:pt idx="1763">
                  <c:v>0.9</c:v>
                </c:pt>
                <c:pt idx="1764">
                  <c:v>5.9</c:v>
                </c:pt>
                <c:pt idx="1765">
                  <c:v>4</c:v>
                </c:pt>
                <c:pt idx="1766">
                  <c:v>0</c:v>
                </c:pt>
                <c:pt idx="1767">
                  <c:v>11</c:v>
                </c:pt>
                <c:pt idx="1768">
                  <c:v>3</c:v>
                </c:pt>
                <c:pt idx="1769">
                  <c:v>9.6999999999999993</c:v>
                </c:pt>
                <c:pt idx="1770">
                  <c:v>8.6</c:v>
                </c:pt>
                <c:pt idx="1771">
                  <c:v>3.6</c:v>
                </c:pt>
                <c:pt idx="1772">
                  <c:v>0.4</c:v>
                </c:pt>
                <c:pt idx="1773">
                  <c:v>6.5</c:v>
                </c:pt>
                <c:pt idx="1774">
                  <c:v>7.3</c:v>
                </c:pt>
                <c:pt idx="1775">
                  <c:v>6.2</c:v>
                </c:pt>
                <c:pt idx="1776">
                  <c:v>3</c:v>
                </c:pt>
                <c:pt idx="1777">
                  <c:v>1.9</c:v>
                </c:pt>
                <c:pt idx="1778">
                  <c:v>5.2</c:v>
                </c:pt>
                <c:pt idx="1779">
                  <c:v>7.4</c:v>
                </c:pt>
                <c:pt idx="1780">
                  <c:v>14.2</c:v>
                </c:pt>
                <c:pt idx="1781">
                  <c:v>8.6</c:v>
                </c:pt>
                <c:pt idx="1782">
                  <c:v>13</c:v>
                </c:pt>
                <c:pt idx="1783">
                  <c:v>9.3000000000000007</c:v>
                </c:pt>
                <c:pt idx="1784">
                  <c:v>4.3</c:v>
                </c:pt>
                <c:pt idx="1785">
                  <c:v>8.1</c:v>
                </c:pt>
                <c:pt idx="1786">
                  <c:v>7.8</c:v>
                </c:pt>
                <c:pt idx="1787">
                  <c:v>4</c:v>
                </c:pt>
                <c:pt idx="1788">
                  <c:v>6.1</c:v>
                </c:pt>
                <c:pt idx="1789">
                  <c:v>4.2</c:v>
                </c:pt>
                <c:pt idx="1790">
                  <c:v>3.6</c:v>
                </c:pt>
                <c:pt idx="1791">
                  <c:v>3.5</c:v>
                </c:pt>
                <c:pt idx="1792">
                  <c:v>10.6</c:v>
                </c:pt>
                <c:pt idx="1793">
                  <c:v>4.2</c:v>
                </c:pt>
                <c:pt idx="1794">
                  <c:v>7.1</c:v>
                </c:pt>
                <c:pt idx="1795">
                  <c:v>4.5</c:v>
                </c:pt>
                <c:pt idx="1796">
                  <c:v>5</c:v>
                </c:pt>
                <c:pt idx="1797">
                  <c:v>8.9</c:v>
                </c:pt>
                <c:pt idx="1798">
                  <c:v>6.5</c:v>
                </c:pt>
                <c:pt idx="1799">
                  <c:v>10.1</c:v>
                </c:pt>
                <c:pt idx="1800">
                  <c:v>8.5</c:v>
                </c:pt>
                <c:pt idx="1801">
                  <c:v>9.9</c:v>
                </c:pt>
                <c:pt idx="1802">
                  <c:v>21.9</c:v>
                </c:pt>
                <c:pt idx="1803">
                  <c:v>4.7</c:v>
                </c:pt>
                <c:pt idx="1804">
                  <c:v>3.2</c:v>
                </c:pt>
                <c:pt idx="1805">
                  <c:v>3.5</c:v>
                </c:pt>
                <c:pt idx="1806">
                  <c:v>2.5</c:v>
                </c:pt>
                <c:pt idx="1807">
                  <c:v>2.6</c:v>
                </c:pt>
                <c:pt idx="1808">
                  <c:v>7</c:v>
                </c:pt>
                <c:pt idx="1809">
                  <c:v>2.4</c:v>
                </c:pt>
                <c:pt idx="1810">
                  <c:v>0</c:v>
                </c:pt>
                <c:pt idx="1811">
                  <c:v>10.8</c:v>
                </c:pt>
                <c:pt idx="1812">
                  <c:v>7.4</c:v>
                </c:pt>
                <c:pt idx="1813">
                  <c:v>7.3</c:v>
                </c:pt>
                <c:pt idx="1814">
                  <c:v>0</c:v>
                </c:pt>
                <c:pt idx="1815">
                  <c:v>8</c:v>
                </c:pt>
                <c:pt idx="1816">
                  <c:v>3.7</c:v>
                </c:pt>
                <c:pt idx="1817">
                  <c:v>7.8</c:v>
                </c:pt>
                <c:pt idx="1818">
                  <c:v>6.3</c:v>
                </c:pt>
                <c:pt idx="1819">
                  <c:v>16.899999999999999</c:v>
                </c:pt>
                <c:pt idx="1820">
                  <c:v>9.9</c:v>
                </c:pt>
                <c:pt idx="1821">
                  <c:v>21.5</c:v>
                </c:pt>
                <c:pt idx="1822">
                  <c:v>5.9</c:v>
                </c:pt>
                <c:pt idx="1823">
                  <c:v>2.2999999999999998</c:v>
                </c:pt>
                <c:pt idx="1824">
                  <c:v>3.6</c:v>
                </c:pt>
                <c:pt idx="1825">
                  <c:v>4.5999999999999996</c:v>
                </c:pt>
                <c:pt idx="1826">
                  <c:v>4.0999999999999996</c:v>
                </c:pt>
                <c:pt idx="1827">
                  <c:v>1.5</c:v>
                </c:pt>
                <c:pt idx="1828">
                  <c:v>3.1</c:v>
                </c:pt>
                <c:pt idx="1829">
                  <c:v>9.1</c:v>
                </c:pt>
                <c:pt idx="1830">
                  <c:v>2.9</c:v>
                </c:pt>
                <c:pt idx="1831">
                  <c:v>8.1</c:v>
                </c:pt>
                <c:pt idx="1832">
                  <c:v>11.3</c:v>
                </c:pt>
                <c:pt idx="1833">
                  <c:v>7.7</c:v>
                </c:pt>
                <c:pt idx="1834">
                  <c:v>13.3</c:v>
                </c:pt>
                <c:pt idx="1835">
                  <c:v>3.1</c:v>
                </c:pt>
                <c:pt idx="1836">
                  <c:v>16</c:v>
                </c:pt>
                <c:pt idx="1837">
                  <c:v>8.6999999999999993</c:v>
                </c:pt>
                <c:pt idx="1838">
                  <c:v>0</c:v>
                </c:pt>
                <c:pt idx="1839">
                  <c:v>0</c:v>
                </c:pt>
                <c:pt idx="1840">
                  <c:v>8.6999999999999993</c:v>
                </c:pt>
                <c:pt idx="1841">
                  <c:v>6.7</c:v>
                </c:pt>
                <c:pt idx="1842">
                  <c:v>4.2</c:v>
                </c:pt>
                <c:pt idx="1843">
                  <c:v>3.7</c:v>
                </c:pt>
                <c:pt idx="1844">
                  <c:v>5.8</c:v>
                </c:pt>
                <c:pt idx="1845">
                  <c:v>5.7</c:v>
                </c:pt>
                <c:pt idx="1846">
                  <c:v>18</c:v>
                </c:pt>
                <c:pt idx="1847">
                  <c:v>4.4000000000000004</c:v>
                </c:pt>
                <c:pt idx="1848">
                  <c:v>16</c:v>
                </c:pt>
                <c:pt idx="1849">
                  <c:v>4</c:v>
                </c:pt>
                <c:pt idx="1850">
                  <c:v>6.6</c:v>
                </c:pt>
                <c:pt idx="1851">
                  <c:v>4.8</c:v>
                </c:pt>
                <c:pt idx="1852">
                  <c:v>1.8</c:v>
                </c:pt>
                <c:pt idx="1853">
                  <c:v>3</c:v>
                </c:pt>
                <c:pt idx="1854">
                  <c:v>11.9</c:v>
                </c:pt>
                <c:pt idx="1855">
                  <c:v>11.2</c:v>
                </c:pt>
                <c:pt idx="1856">
                  <c:v>3.4</c:v>
                </c:pt>
                <c:pt idx="1857">
                  <c:v>11.3</c:v>
                </c:pt>
                <c:pt idx="1858">
                  <c:v>11</c:v>
                </c:pt>
                <c:pt idx="1859">
                  <c:v>10.5</c:v>
                </c:pt>
                <c:pt idx="1860">
                  <c:v>4</c:v>
                </c:pt>
                <c:pt idx="1861">
                  <c:v>7</c:v>
                </c:pt>
                <c:pt idx="1862">
                  <c:v>3.9</c:v>
                </c:pt>
                <c:pt idx="1863">
                  <c:v>1</c:v>
                </c:pt>
                <c:pt idx="1864">
                  <c:v>3.4</c:v>
                </c:pt>
                <c:pt idx="1865">
                  <c:v>8.1</c:v>
                </c:pt>
                <c:pt idx="1866">
                  <c:v>9.9</c:v>
                </c:pt>
                <c:pt idx="1867">
                  <c:v>3.1</c:v>
                </c:pt>
                <c:pt idx="1868">
                  <c:v>7</c:v>
                </c:pt>
                <c:pt idx="1869">
                  <c:v>14</c:v>
                </c:pt>
                <c:pt idx="1870">
                  <c:v>3</c:v>
                </c:pt>
                <c:pt idx="1871">
                  <c:v>14.3</c:v>
                </c:pt>
                <c:pt idx="1872">
                  <c:v>0.1</c:v>
                </c:pt>
                <c:pt idx="1873">
                  <c:v>12.5</c:v>
                </c:pt>
                <c:pt idx="1874">
                  <c:v>8.3000000000000007</c:v>
                </c:pt>
                <c:pt idx="1875">
                  <c:v>0.8</c:v>
                </c:pt>
                <c:pt idx="1876">
                  <c:v>14</c:v>
                </c:pt>
                <c:pt idx="1877">
                  <c:v>0.8</c:v>
                </c:pt>
                <c:pt idx="1878">
                  <c:v>2.9</c:v>
                </c:pt>
                <c:pt idx="1879">
                  <c:v>2.8</c:v>
                </c:pt>
                <c:pt idx="1880">
                  <c:v>14.5</c:v>
                </c:pt>
                <c:pt idx="1881">
                  <c:v>19.5</c:v>
                </c:pt>
                <c:pt idx="1882">
                  <c:v>8.8000000000000007</c:v>
                </c:pt>
                <c:pt idx="1883">
                  <c:v>4.0999999999999996</c:v>
                </c:pt>
                <c:pt idx="1884">
                  <c:v>19.600000000000001</c:v>
                </c:pt>
                <c:pt idx="1885">
                  <c:v>4.3</c:v>
                </c:pt>
                <c:pt idx="1886">
                  <c:v>1.2</c:v>
                </c:pt>
                <c:pt idx="1887">
                  <c:v>3.4</c:v>
                </c:pt>
                <c:pt idx="1888">
                  <c:v>7.1</c:v>
                </c:pt>
                <c:pt idx="1889">
                  <c:v>8.1</c:v>
                </c:pt>
                <c:pt idx="1890">
                  <c:v>4.0999999999999996</c:v>
                </c:pt>
                <c:pt idx="1891">
                  <c:v>14.6</c:v>
                </c:pt>
                <c:pt idx="1892">
                  <c:v>0</c:v>
                </c:pt>
                <c:pt idx="1893">
                  <c:v>1.2</c:v>
                </c:pt>
                <c:pt idx="1894">
                  <c:v>8.1</c:v>
                </c:pt>
                <c:pt idx="1895">
                  <c:v>7.6</c:v>
                </c:pt>
                <c:pt idx="1896">
                  <c:v>9.3000000000000007</c:v>
                </c:pt>
                <c:pt idx="1897">
                  <c:v>3</c:v>
                </c:pt>
                <c:pt idx="1898">
                  <c:v>6.8</c:v>
                </c:pt>
                <c:pt idx="1899">
                  <c:v>2.4</c:v>
                </c:pt>
                <c:pt idx="1900">
                  <c:v>22.2</c:v>
                </c:pt>
                <c:pt idx="1901">
                  <c:v>3.6</c:v>
                </c:pt>
                <c:pt idx="1902">
                  <c:v>2.1</c:v>
                </c:pt>
                <c:pt idx="1903">
                  <c:v>2</c:v>
                </c:pt>
                <c:pt idx="1904">
                  <c:v>10.6</c:v>
                </c:pt>
                <c:pt idx="1905">
                  <c:v>5.6</c:v>
                </c:pt>
                <c:pt idx="1906">
                  <c:v>9.6</c:v>
                </c:pt>
                <c:pt idx="1907">
                  <c:v>14</c:v>
                </c:pt>
                <c:pt idx="1908">
                  <c:v>3.2</c:v>
                </c:pt>
                <c:pt idx="1909">
                  <c:v>0.9</c:v>
                </c:pt>
                <c:pt idx="1910">
                  <c:v>3</c:v>
                </c:pt>
                <c:pt idx="1911">
                  <c:v>6.8</c:v>
                </c:pt>
                <c:pt idx="1912">
                  <c:v>6.8</c:v>
                </c:pt>
                <c:pt idx="1913">
                  <c:v>13</c:v>
                </c:pt>
                <c:pt idx="1914">
                  <c:v>8.8000000000000007</c:v>
                </c:pt>
                <c:pt idx="1915">
                  <c:v>10.1</c:v>
                </c:pt>
                <c:pt idx="1916">
                  <c:v>0</c:v>
                </c:pt>
                <c:pt idx="1917">
                  <c:v>1.6</c:v>
                </c:pt>
                <c:pt idx="1918">
                  <c:v>11.4</c:v>
                </c:pt>
                <c:pt idx="1919">
                  <c:v>9.8000000000000007</c:v>
                </c:pt>
                <c:pt idx="1920">
                  <c:v>13.2</c:v>
                </c:pt>
                <c:pt idx="1921">
                  <c:v>13.6</c:v>
                </c:pt>
                <c:pt idx="1922">
                  <c:v>7</c:v>
                </c:pt>
                <c:pt idx="1923">
                  <c:v>4.4000000000000004</c:v>
                </c:pt>
                <c:pt idx="1924">
                  <c:v>3.3</c:v>
                </c:pt>
                <c:pt idx="1925">
                  <c:v>4.8</c:v>
                </c:pt>
                <c:pt idx="1926">
                  <c:v>1</c:v>
                </c:pt>
                <c:pt idx="1927">
                  <c:v>12.5</c:v>
                </c:pt>
                <c:pt idx="1928">
                  <c:v>8.1999999999999993</c:v>
                </c:pt>
                <c:pt idx="1929">
                  <c:v>1</c:v>
                </c:pt>
                <c:pt idx="1930">
                  <c:v>1</c:v>
                </c:pt>
                <c:pt idx="1931">
                  <c:v>1.5</c:v>
                </c:pt>
                <c:pt idx="1932">
                  <c:v>5.7</c:v>
                </c:pt>
                <c:pt idx="1933">
                  <c:v>8.3000000000000007</c:v>
                </c:pt>
                <c:pt idx="1934">
                  <c:v>3.2</c:v>
                </c:pt>
                <c:pt idx="1935">
                  <c:v>4.2</c:v>
                </c:pt>
                <c:pt idx="1936">
                  <c:v>7.3</c:v>
                </c:pt>
                <c:pt idx="1937">
                  <c:v>5.0999999999999996</c:v>
                </c:pt>
                <c:pt idx="1938">
                  <c:v>5.4</c:v>
                </c:pt>
                <c:pt idx="1939">
                  <c:v>0</c:v>
                </c:pt>
                <c:pt idx="1940">
                  <c:v>5.3</c:v>
                </c:pt>
                <c:pt idx="1941">
                  <c:v>11</c:v>
                </c:pt>
                <c:pt idx="1942">
                  <c:v>8.6</c:v>
                </c:pt>
                <c:pt idx="1943">
                  <c:v>5.9</c:v>
                </c:pt>
                <c:pt idx="1944">
                  <c:v>2.2999999999999998</c:v>
                </c:pt>
                <c:pt idx="1945">
                  <c:v>1.3</c:v>
                </c:pt>
                <c:pt idx="1946">
                  <c:v>2</c:v>
                </c:pt>
                <c:pt idx="1947">
                  <c:v>4.0999999999999996</c:v>
                </c:pt>
                <c:pt idx="1948">
                  <c:v>12.8</c:v>
                </c:pt>
                <c:pt idx="1949">
                  <c:v>4.0999999999999996</c:v>
                </c:pt>
                <c:pt idx="1950">
                  <c:v>6.4</c:v>
                </c:pt>
                <c:pt idx="1951">
                  <c:v>25.2</c:v>
                </c:pt>
                <c:pt idx="1952">
                  <c:v>7.9</c:v>
                </c:pt>
                <c:pt idx="1953">
                  <c:v>6.5</c:v>
                </c:pt>
                <c:pt idx="1954">
                  <c:v>4.5</c:v>
                </c:pt>
                <c:pt idx="1955">
                  <c:v>0.7</c:v>
                </c:pt>
                <c:pt idx="1956">
                  <c:v>5.3</c:v>
                </c:pt>
                <c:pt idx="1957">
                  <c:v>1.6</c:v>
                </c:pt>
                <c:pt idx="1958">
                  <c:v>5.0999999999999996</c:v>
                </c:pt>
                <c:pt idx="1959">
                  <c:v>7.6</c:v>
                </c:pt>
                <c:pt idx="1960">
                  <c:v>3.2</c:v>
                </c:pt>
                <c:pt idx="1961">
                  <c:v>3.1</c:v>
                </c:pt>
                <c:pt idx="1962">
                  <c:v>1.4</c:v>
                </c:pt>
                <c:pt idx="1963">
                  <c:v>3.3</c:v>
                </c:pt>
                <c:pt idx="1964">
                  <c:v>16.100000000000001</c:v>
                </c:pt>
                <c:pt idx="1965">
                  <c:v>5.5</c:v>
                </c:pt>
                <c:pt idx="1966">
                  <c:v>0.1</c:v>
                </c:pt>
                <c:pt idx="1967">
                  <c:v>6.4</c:v>
                </c:pt>
                <c:pt idx="1968">
                  <c:v>12.3</c:v>
                </c:pt>
                <c:pt idx="1969">
                  <c:v>2.8</c:v>
                </c:pt>
                <c:pt idx="1970">
                  <c:v>6</c:v>
                </c:pt>
                <c:pt idx="1971">
                  <c:v>5.6</c:v>
                </c:pt>
                <c:pt idx="1972">
                  <c:v>6</c:v>
                </c:pt>
                <c:pt idx="1973">
                  <c:v>10.1</c:v>
                </c:pt>
                <c:pt idx="1974">
                  <c:v>11.1</c:v>
                </c:pt>
                <c:pt idx="1975">
                  <c:v>1.3</c:v>
                </c:pt>
                <c:pt idx="1976">
                  <c:v>5.3</c:v>
                </c:pt>
                <c:pt idx="1977">
                  <c:v>12.1</c:v>
                </c:pt>
                <c:pt idx="1978">
                  <c:v>2.5</c:v>
                </c:pt>
                <c:pt idx="1979">
                  <c:v>7.7</c:v>
                </c:pt>
                <c:pt idx="1980">
                  <c:v>3.8</c:v>
                </c:pt>
                <c:pt idx="1981">
                  <c:v>13.5</c:v>
                </c:pt>
                <c:pt idx="1982">
                  <c:v>4</c:v>
                </c:pt>
                <c:pt idx="1983">
                  <c:v>4</c:v>
                </c:pt>
                <c:pt idx="1984">
                  <c:v>11.9</c:v>
                </c:pt>
                <c:pt idx="1985">
                  <c:v>0.4</c:v>
                </c:pt>
                <c:pt idx="1986">
                  <c:v>0.2</c:v>
                </c:pt>
                <c:pt idx="1987">
                  <c:v>6.1</c:v>
                </c:pt>
                <c:pt idx="1988">
                  <c:v>15.9</c:v>
                </c:pt>
                <c:pt idx="1989">
                  <c:v>3.6</c:v>
                </c:pt>
                <c:pt idx="1990">
                  <c:v>7.7</c:v>
                </c:pt>
                <c:pt idx="1991">
                  <c:v>7</c:v>
                </c:pt>
                <c:pt idx="1992">
                  <c:v>6.3</c:v>
                </c:pt>
                <c:pt idx="1993">
                  <c:v>2</c:v>
                </c:pt>
                <c:pt idx="1994">
                  <c:v>2.1</c:v>
                </c:pt>
                <c:pt idx="1995">
                  <c:v>8.8000000000000007</c:v>
                </c:pt>
                <c:pt idx="1996">
                  <c:v>13.1</c:v>
                </c:pt>
                <c:pt idx="1997">
                  <c:v>3.6</c:v>
                </c:pt>
                <c:pt idx="1998">
                  <c:v>9.5</c:v>
                </c:pt>
                <c:pt idx="1999">
                  <c:v>5.8</c:v>
                </c:pt>
                <c:pt idx="2000">
                  <c:v>4.7</c:v>
                </c:pt>
                <c:pt idx="2001">
                  <c:v>5.9</c:v>
                </c:pt>
                <c:pt idx="2002">
                  <c:v>2.2000000000000002</c:v>
                </c:pt>
                <c:pt idx="2003">
                  <c:v>6</c:v>
                </c:pt>
                <c:pt idx="2004">
                  <c:v>2</c:v>
                </c:pt>
                <c:pt idx="2005">
                  <c:v>0</c:v>
                </c:pt>
                <c:pt idx="2006">
                  <c:v>5.0999999999999996</c:v>
                </c:pt>
                <c:pt idx="2007">
                  <c:v>2.4</c:v>
                </c:pt>
                <c:pt idx="2008">
                  <c:v>3.1</c:v>
                </c:pt>
                <c:pt idx="2009">
                  <c:v>9.3000000000000007</c:v>
                </c:pt>
                <c:pt idx="2010">
                  <c:v>11.2</c:v>
                </c:pt>
                <c:pt idx="2011">
                  <c:v>7.1</c:v>
                </c:pt>
                <c:pt idx="2012">
                  <c:v>7.7</c:v>
                </c:pt>
                <c:pt idx="2013">
                  <c:v>6</c:v>
                </c:pt>
                <c:pt idx="2014">
                  <c:v>2.5</c:v>
                </c:pt>
                <c:pt idx="2015">
                  <c:v>9.1999999999999993</c:v>
                </c:pt>
                <c:pt idx="2016">
                  <c:v>9.3000000000000007</c:v>
                </c:pt>
                <c:pt idx="2017">
                  <c:v>5.8</c:v>
                </c:pt>
                <c:pt idx="2018">
                  <c:v>0</c:v>
                </c:pt>
                <c:pt idx="2019">
                  <c:v>4.9000000000000004</c:v>
                </c:pt>
                <c:pt idx="2020">
                  <c:v>5.5</c:v>
                </c:pt>
                <c:pt idx="2021">
                  <c:v>8.4</c:v>
                </c:pt>
                <c:pt idx="2022">
                  <c:v>13.3</c:v>
                </c:pt>
                <c:pt idx="2023">
                  <c:v>7.7</c:v>
                </c:pt>
                <c:pt idx="2024">
                  <c:v>12</c:v>
                </c:pt>
                <c:pt idx="2025">
                  <c:v>12</c:v>
                </c:pt>
                <c:pt idx="2026">
                  <c:v>3.9</c:v>
                </c:pt>
                <c:pt idx="2027">
                  <c:v>15.7</c:v>
                </c:pt>
                <c:pt idx="2028">
                  <c:v>12.4</c:v>
                </c:pt>
                <c:pt idx="2029">
                  <c:v>2.8</c:v>
                </c:pt>
                <c:pt idx="2030">
                  <c:v>12.4</c:v>
                </c:pt>
                <c:pt idx="2031">
                  <c:v>15.8</c:v>
                </c:pt>
                <c:pt idx="2032">
                  <c:v>0</c:v>
                </c:pt>
                <c:pt idx="2033">
                  <c:v>8.9</c:v>
                </c:pt>
                <c:pt idx="2034">
                  <c:v>12.8</c:v>
                </c:pt>
                <c:pt idx="2035">
                  <c:v>15.4</c:v>
                </c:pt>
                <c:pt idx="2036">
                  <c:v>11.3</c:v>
                </c:pt>
                <c:pt idx="2037">
                  <c:v>12.4</c:v>
                </c:pt>
                <c:pt idx="2038">
                  <c:v>1.7</c:v>
                </c:pt>
                <c:pt idx="2039">
                  <c:v>9.1999999999999993</c:v>
                </c:pt>
                <c:pt idx="2040">
                  <c:v>10.4</c:v>
                </c:pt>
                <c:pt idx="2041">
                  <c:v>4</c:v>
                </c:pt>
                <c:pt idx="2042">
                  <c:v>15</c:v>
                </c:pt>
                <c:pt idx="2043">
                  <c:v>5.8</c:v>
                </c:pt>
                <c:pt idx="2044">
                  <c:v>7.6</c:v>
                </c:pt>
                <c:pt idx="2045">
                  <c:v>4.5999999999999996</c:v>
                </c:pt>
                <c:pt idx="2046">
                  <c:v>5.3</c:v>
                </c:pt>
                <c:pt idx="2047">
                  <c:v>4</c:v>
                </c:pt>
                <c:pt idx="2048">
                  <c:v>7.4</c:v>
                </c:pt>
                <c:pt idx="2049">
                  <c:v>3.6</c:v>
                </c:pt>
                <c:pt idx="2050">
                  <c:v>6.6</c:v>
                </c:pt>
                <c:pt idx="2051">
                  <c:v>4.0999999999999996</c:v>
                </c:pt>
                <c:pt idx="2052">
                  <c:v>17.399999999999999</c:v>
                </c:pt>
                <c:pt idx="2053">
                  <c:v>8</c:v>
                </c:pt>
                <c:pt idx="2054">
                  <c:v>2.2000000000000002</c:v>
                </c:pt>
                <c:pt idx="2055">
                  <c:v>9.6999999999999993</c:v>
                </c:pt>
                <c:pt idx="2056">
                  <c:v>2.5</c:v>
                </c:pt>
                <c:pt idx="2057">
                  <c:v>0</c:v>
                </c:pt>
                <c:pt idx="2058">
                  <c:v>6.1</c:v>
                </c:pt>
                <c:pt idx="2059">
                  <c:v>11.6</c:v>
                </c:pt>
                <c:pt idx="2060">
                  <c:v>10.199999999999999</c:v>
                </c:pt>
                <c:pt idx="2061">
                  <c:v>8.9</c:v>
                </c:pt>
                <c:pt idx="2062">
                  <c:v>8.1</c:v>
                </c:pt>
                <c:pt idx="2063">
                  <c:v>6.3</c:v>
                </c:pt>
                <c:pt idx="2064">
                  <c:v>6.7</c:v>
                </c:pt>
                <c:pt idx="2065">
                  <c:v>1.4</c:v>
                </c:pt>
                <c:pt idx="2066">
                  <c:v>15.6</c:v>
                </c:pt>
                <c:pt idx="2067">
                  <c:v>4.8</c:v>
                </c:pt>
                <c:pt idx="2068">
                  <c:v>3.2</c:v>
                </c:pt>
                <c:pt idx="2069">
                  <c:v>6.3</c:v>
                </c:pt>
                <c:pt idx="2070">
                  <c:v>12.6</c:v>
                </c:pt>
                <c:pt idx="2071">
                  <c:v>3.3</c:v>
                </c:pt>
                <c:pt idx="2072">
                  <c:v>1.7</c:v>
                </c:pt>
                <c:pt idx="2073">
                  <c:v>9.5</c:v>
                </c:pt>
                <c:pt idx="2074">
                  <c:v>4.5999999999999996</c:v>
                </c:pt>
                <c:pt idx="2075">
                  <c:v>2.8</c:v>
                </c:pt>
                <c:pt idx="2076">
                  <c:v>15</c:v>
                </c:pt>
                <c:pt idx="2077">
                  <c:v>1.3</c:v>
                </c:pt>
                <c:pt idx="2078">
                  <c:v>2.8</c:v>
                </c:pt>
                <c:pt idx="2079">
                  <c:v>3</c:v>
                </c:pt>
                <c:pt idx="2080">
                  <c:v>2</c:v>
                </c:pt>
                <c:pt idx="2081">
                  <c:v>2.5</c:v>
                </c:pt>
                <c:pt idx="2082">
                  <c:v>4.5999999999999996</c:v>
                </c:pt>
                <c:pt idx="2083">
                  <c:v>7.4</c:v>
                </c:pt>
                <c:pt idx="2084">
                  <c:v>6.9</c:v>
                </c:pt>
                <c:pt idx="2085">
                  <c:v>0.1</c:v>
                </c:pt>
                <c:pt idx="2086">
                  <c:v>15</c:v>
                </c:pt>
                <c:pt idx="2087">
                  <c:v>0.4</c:v>
                </c:pt>
                <c:pt idx="2088">
                  <c:v>9.4</c:v>
                </c:pt>
                <c:pt idx="2089">
                  <c:v>7.7</c:v>
                </c:pt>
                <c:pt idx="2090">
                  <c:v>5.6</c:v>
                </c:pt>
                <c:pt idx="2091">
                  <c:v>13.1</c:v>
                </c:pt>
                <c:pt idx="2092">
                  <c:v>1</c:v>
                </c:pt>
                <c:pt idx="2093">
                  <c:v>4.5</c:v>
                </c:pt>
                <c:pt idx="2094">
                  <c:v>7.7</c:v>
                </c:pt>
                <c:pt idx="2095">
                  <c:v>10.199999999999999</c:v>
                </c:pt>
                <c:pt idx="2096">
                  <c:v>22</c:v>
                </c:pt>
                <c:pt idx="2097">
                  <c:v>8.9</c:v>
                </c:pt>
                <c:pt idx="2098">
                  <c:v>21</c:v>
                </c:pt>
                <c:pt idx="2099">
                  <c:v>5.6</c:v>
                </c:pt>
                <c:pt idx="2100">
                  <c:v>9.9</c:v>
                </c:pt>
                <c:pt idx="2101">
                  <c:v>0.1</c:v>
                </c:pt>
                <c:pt idx="2102">
                  <c:v>7.8</c:v>
                </c:pt>
                <c:pt idx="2103">
                  <c:v>16.899999999999999</c:v>
                </c:pt>
                <c:pt idx="2104">
                  <c:v>7.2</c:v>
                </c:pt>
                <c:pt idx="2105">
                  <c:v>0.7</c:v>
                </c:pt>
                <c:pt idx="2106">
                  <c:v>2.6</c:v>
                </c:pt>
                <c:pt idx="2107">
                  <c:v>7.4</c:v>
                </c:pt>
                <c:pt idx="2108">
                  <c:v>4.0999999999999996</c:v>
                </c:pt>
                <c:pt idx="2109">
                  <c:v>4</c:v>
                </c:pt>
                <c:pt idx="2110">
                  <c:v>5.5</c:v>
                </c:pt>
                <c:pt idx="2111">
                  <c:v>23.2</c:v>
                </c:pt>
                <c:pt idx="2112">
                  <c:v>4.4000000000000004</c:v>
                </c:pt>
                <c:pt idx="2113">
                  <c:v>6.2</c:v>
                </c:pt>
                <c:pt idx="2114">
                  <c:v>7</c:v>
                </c:pt>
                <c:pt idx="2115">
                  <c:v>3.4</c:v>
                </c:pt>
                <c:pt idx="2116">
                  <c:v>3.3</c:v>
                </c:pt>
                <c:pt idx="2117">
                  <c:v>9.1999999999999993</c:v>
                </c:pt>
                <c:pt idx="2118">
                  <c:v>15</c:v>
                </c:pt>
                <c:pt idx="2119">
                  <c:v>3.4</c:v>
                </c:pt>
                <c:pt idx="2120">
                  <c:v>5.4</c:v>
                </c:pt>
                <c:pt idx="2121">
                  <c:v>12.8</c:v>
                </c:pt>
                <c:pt idx="2122">
                  <c:v>2.5</c:v>
                </c:pt>
                <c:pt idx="2123">
                  <c:v>15.2</c:v>
                </c:pt>
                <c:pt idx="2124">
                  <c:v>8.9</c:v>
                </c:pt>
                <c:pt idx="2125">
                  <c:v>0.4</c:v>
                </c:pt>
                <c:pt idx="2126">
                  <c:v>3.4</c:v>
                </c:pt>
                <c:pt idx="2127">
                  <c:v>4.4000000000000004</c:v>
                </c:pt>
                <c:pt idx="2128">
                  <c:v>2.4</c:v>
                </c:pt>
                <c:pt idx="2129">
                  <c:v>1.1000000000000001</c:v>
                </c:pt>
                <c:pt idx="2130">
                  <c:v>0.6</c:v>
                </c:pt>
                <c:pt idx="2131">
                  <c:v>2.5</c:v>
                </c:pt>
                <c:pt idx="2132">
                  <c:v>7.2</c:v>
                </c:pt>
                <c:pt idx="2133">
                  <c:v>10.9</c:v>
                </c:pt>
                <c:pt idx="2134">
                  <c:v>8.4</c:v>
                </c:pt>
                <c:pt idx="2135">
                  <c:v>11.9</c:v>
                </c:pt>
                <c:pt idx="2136">
                  <c:v>11</c:v>
                </c:pt>
                <c:pt idx="2137">
                  <c:v>8.6999999999999993</c:v>
                </c:pt>
                <c:pt idx="2138">
                  <c:v>8.4</c:v>
                </c:pt>
                <c:pt idx="2139">
                  <c:v>23</c:v>
                </c:pt>
                <c:pt idx="2140">
                  <c:v>6.2</c:v>
                </c:pt>
                <c:pt idx="2141">
                  <c:v>11.1</c:v>
                </c:pt>
                <c:pt idx="2142">
                  <c:v>11.1</c:v>
                </c:pt>
                <c:pt idx="2143">
                  <c:v>15</c:v>
                </c:pt>
                <c:pt idx="2144">
                  <c:v>3.9</c:v>
                </c:pt>
                <c:pt idx="2145">
                  <c:v>9.8000000000000007</c:v>
                </c:pt>
                <c:pt idx="2146">
                  <c:v>11.1</c:v>
                </c:pt>
                <c:pt idx="2147">
                  <c:v>9.5</c:v>
                </c:pt>
                <c:pt idx="2148">
                  <c:v>4</c:v>
                </c:pt>
                <c:pt idx="2149">
                  <c:v>19</c:v>
                </c:pt>
                <c:pt idx="2150">
                  <c:v>21</c:v>
                </c:pt>
                <c:pt idx="2151">
                  <c:v>12.8</c:v>
                </c:pt>
                <c:pt idx="2152">
                  <c:v>9.6</c:v>
                </c:pt>
                <c:pt idx="2153">
                  <c:v>4.8</c:v>
                </c:pt>
                <c:pt idx="2154">
                  <c:v>14</c:v>
                </c:pt>
                <c:pt idx="2155">
                  <c:v>7.2</c:v>
                </c:pt>
                <c:pt idx="2156">
                  <c:v>0</c:v>
                </c:pt>
                <c:pt idx="2157">
                  <c:v>1.7</c:v>
                </c:pt>
                <c:pt idx="2158">
                  <c:v>6.7</c:v>
                </c:pt>
                <c:pt idx="2159">
                  <c:v>7.9</c:v>
                </c:pt>
                <c:pt idx="2160">
                  <c:v>11</c:v>
                </c:pt>
                <c:pt idx="2161">
                  <c:v>0</c:v>
                </c:pt>
                <c:pt idx="2162">
                  <c:v>0</c:v>
                </c:pt>
                <c:pt idx="2163">
                  <c:v>8.3000000000000007</c:v>
                </c:pt>
                <c:pt idx="2164">
                  <c:v>4.3</c:v>
                </c:pt>
                <c:pt idx="2165">
                  <c:v>11.1</c:v>
                </c:pt>
                <c:pt idx="2166">
                  <c:v>5</c:v>
                </c:pt>
                <c:pt idx="2167">
                  <c:v>0</c:v>
                </c:pt>
                <c:pt idx="2168">
                  <c:v>1</c:v>
                </c:pt>
                <c:pt idx="2169">
                  <c:v>16</c:v>
                </c:pt>
                <c:pt idx="2170">
                  <c:v>11</c:v>
                </c:pt>
                <c:pt idx="2171">
                  <c:v>11.1</c:v>
                </c:pt>
                <c:pt idx="2172">
                  <c:v>7.5</c:v>
                </c:pt>
                <c:pt idx="2173">
                  <c:v>5.9</c:v>
                </c:pt>
                <c:pt idx="2174">
                  <c:v>3</c:v>
                </c:pt>
                <c:pt idx="2175">
                  <c:v>3.4</c:v>
                </c:pt>
                <c:pt idx="2176">
                  <c:v>11.9</c:v>
                </c:pt>
                <c:pt idx="2177">
                  <c:v>1</c:v>
                </c:pt>
                <c:pt idx="2178">
                  <c:v>3.7</c:v>
                </c:pt>
                <c:pt idx="2179">
                  <c:v>9.3000000000000007</c:v>
                </c:pt>
                <c:pt idx="2180">
                  <c:v>10.6</c:v>
                </c:pt>
                <c:pt idx="2181">
                  <c:v>7.6</c:v>
                </c:pt>
                <c:pt idx="2182">
                  <c:v>10.3</c:v>
                </c:pt>
                <c:pt idx="2183">
                  <c:v>6.6</c:v>
                </c:pt>
                <c:pt idx="2184">
                  <c:v>9.8000000000000007</c:v>
                </c:pt>
                <c:pt idx="2185">
                  <c:v>5.9</c:v>
                </c:pt>
                <c:pt idx="2186">
                  <c:v>10.7</c:v>
                </c:pt>
                <c:pt idx="2187">
                  <c:v>10</c:v>
                </c:pt>
                <c:pt idx="2188">
                  <c:v>15.4</c:v>
                </c:pt>
                <c:pt idx="2189">
                  <c:v>2.8</c:v>
                </c:pt>
                <c:pt idx="2190">
                  <c:v>3.1</c:v>
                </c:pt>
                <c:pt idx="2191">
                  <c:v>10.199999999999999</c:v>
                </c:pt>
                <c:pt idx="2192">
                  <c:v>6.8</c:v>
                </c:pt>
                <c:pt idx="2193">
                  <c:v>11</c:v>
                </c:pt>
                <c:pt idx="2194">
                  <c:v>2.1</c:v>
                </c:pt>
                <c:pt idx="2195">
                  <c:v>4.4000000000000004</c:v>
                </c:pt>
                <c:pt idx="2196">
                  <c:v>8.9</c:v>
                </c:pt>
                <c:pt idx="2197">
                  <c:v>5.9</c:v>
                </c:pt>
                <c:pt idx="2198">
                  <c:v>17.7</c:v>
                </c:pt>
                <c:pt idx="2199">
                  <c:v>15.7</c:v>
                </c:pt>
                <c:pt idx="2200">
                  <c:v>15.3</c:v>
                </c:pt>
                <c:pt idx="2201">
                  <c:v>8</c:v>
                </c:pt>
                <c:pt idx="2202">
                  <c:v>2.7</c:v>
                </c:pt>
                <c:pt idx="2203">
                  <c:v>9.1</c:v>
                </c:pt>
                <c:pt idx="2204">
                  <c:v>2.2000000000000002</c:v>
                </c:pt>
                <c:pt idx="2205">
                  <c:v>1</c:v>
                </c:pt>
                <c:pt idx="2206">
                  <c:v>8.5</c:v>
                </c:pt>
                <c:pt idx="2207">
                  <c:v>1</c:v>
                </c:pt>
                <c:pt idx="2208">
                  <c:v>5</c:v>
                </c:pt>
                <c:pt idx="2209">
                  <c:v>12.2</c:v>
                </c:pt>
                <c:pt idx="2210">
                  <c:v>7.2</c:v>
                </c:pt>
                <c:pt idx="2211">
                  <c:v>2.4</c:v>
                </c:pt>
                <c:pt idx="2212">
                  <c:v>5.6</c:v>
                </c:pt>
                <c:pt idx="2213">
                  <c:v>12.6</c:v>
                </c:pt>
                <c:pt idx="2214">
                  <c:v>1.4</c:v>
                </c:pt>
                <c:pt idx="2215">
                  <c:v>7.5</c:v>
                </c:pt>
                <c:pt idx="2216">
                  <c:v>10</c:v>
                </c:pt>
                <c:pt idx="2217">
                  <c:v>13.7</c:v>
                </c:pt>
                <c:pt idx="2218">
                  <c:v>5.8</c:v>
                </c:pt>
                <c:pt idx="2219">
                  <c:v>18.2</c:v>
                </c:pt>
                <c:pt idx="2220">
                  <c:v>0.6</c:v>
                </c:pt>
                <c:pt idx="2221">
                  <c:v>12</c:v>
                </c:pt>
                <c:pt idx="2222">
                  <c:v>5.9</c:v>
                </c:pt>
                <c:pt idx="2223">
                  <c:v>2.7</c:v>
                </c:pt>
                <c:pt idx="2224">
                  <c:v>2.2999999999999998</c:v>
                </c:pt>
                <c:pt idx="2225">
                  <c:v>6.4</c:v>
                </c:pt>
                <c:pt idx="2226">
                  <c:v>8.1</c:v>
                </c:pt>
                <c:pt idx="2227">
                  <c:v>4.0999999999999996</c:v>
                </c:pt>
                <c:pt idx="2228">
                  <c:v>15.2</c:v>
                </c:pt>
                <c:pt idx="2229">
                  <c:v>15.5</c:v>
                </c:pt>
                <c:pt idx="2230">
                  <c:v>3.4</c:v>
                </c:pt>
                <c:pt idx="2231">
                  <c:v>9.6</c:v>
                </c:pt>
                <c:pt idx="2232">
                  <c:v>7.6</c:v>
                </c:pt>
                <c:pt idx="2233">
                  <c:v>1</c:v>
                </c:pt>
                <c:pt idx="2234">
                  <c:v>6.3</c:v>
                </c:pt>
                <c:pt idx="2235">
                  <c:v>10.6</c:v>
                </c:pt>
                <c:pt idx="2236">
                  <c:v>3.4</c:v>
                </c:pt>
                <c:pt idx="2237">
                  <c:v>18.399999999999999</c:v>
                </c:pt>
                <c:pt idx="2238">
                  <c:v>8.9</c:v>
                </c:pt>
                <c:pt idx="2239">
                  <c:v>0</c:v>
                </c:pt>
                <c:pt idx="2240">
                  <c:v>6.3</c:v>
                </c:pt>
                <c:pt idx="2241">
                  <c:v>1.4</c:v>
                </c:pt>
                <c:pt idx="2242">
                  <c:v>0.4</c:v>
                </c:pt>
                <c:pt idx="2243">
                  <c:v>6.4</c:v>
                </c:pt>
                <c:pt idx="2244">
                  <c:v>9.8000000000000007</c:v>
                </c:pt>
                <c:pt idx="2245">
                  <c:v>13.3</c:v>
                </c:pt>
                <c:pt idx="2246">
                  <c:v>12.6</c:v>
                </c:pt>
                <c:pt idx="2247">
                  <c:v>1.3</c:v>
                </c:pt>
                <c:pt idx="2248">
                  <c:v>12.2</c:v>
                </c:pt>
                <c:pt idx="2249">
                  <c:v>5.9</c:v>
                </c:pt>
                <c:pt idx="2250">
                  <c:v>1.9</c:v>
                </c:pt>
                <c:pt idx="2251">
                  <c:v>7.5</c:v>
                </c:pt>
                <c:pt idx="2252">
                  <c:v>21.4</c:v>
                </c:pt>
                <c:pt idx="2253">
                  <c:v>6.9</c:v>
                </c:pt>
                <c:pt idx="2254">
                  <c:v>14.9</c:v>
                </c:pt>
                <c:pt idx="2255">
                  <c:v>17</c:v>
                </c:pt>
                <c:pt idx="2256">
                  <c:v>11.9</c:v>
                </c:pt>
                <c:pt idx="2257">
                  <c:v>2.2999999999999998</c:v>
                </c:pt>
                <c:pt idx="2258">
                  <c:v>13.2</c:v>
                </c:pt>
                <c:pt idx="2259">
                  <c:v>15.4</c:v>
                </c:pt>
                <c:pt idx="2260">
                  <c:v>3</c:v>
                </c:pt>
                <c:pt idx="2261">
                  <c:v>11</c:v>
                </c:pt>
                <c:pt idx="2262">
                  <c:v>2.4</c:v>
                </c:pt>
                <c:pt idx="2263">
                  <c:v>8</c:v>
                </c:pt>
                <c:pt idx="2264">
                  <c:v>6.2</c:v>
                </c:pt>
                <c:pt idx="2265">
                  <c:v>6</c:v>
                </c:pt>
                <c:pt idx="2266">
                  <c:v>6.3</c:v>
                </c:pt>
                <c:pt idx="2267">
                  <c:v>2.6</c:v>
                </c:pt>
                <c:pt idx="2268">
                  <c:v>24</c:v>
                </c:pt>
                <c:pt idx="2269">
                  <c:v>3.8</c:v>
                </c:pt>
                <c:pt idx="2270">
                  <c:v>1.3</c:v>
                </c:pt>
                <c:pt idx="2271">
                  <c:v>5.3</c:v>
                </c:pt>
                <c:pt idx="2272">
                  <c:v>5</c:v>
                </c:pt>
                <c:pt idx="2273">
                  <c:v>7.7</c:v>
                </c:pt>
                <c:pt idx="2274">
                  <c:v>1.2</c:v>
                </c:pt>
                <c:pt idx="2275">
                  <c:v>8</c:v>
                </c:pt>
                <c:pt idx="2276">
                  <c:v>1.2</c:v>
                </c:pt>
                <c:pt idx="2277">
                  <c:v>17</c:v>
                </c:pt>
                <c:pt idx="2278">
                  <c:v>4.4000000000000004</c:v>
                </c:pt>
                <c:pt idx="2279">
                  <c:v>9.9</c:v>
                </c:pt>
                <c:pt idx="2280">
                  <c:v>4.3</c:v>
                </c:pt>
                <c:pt idx="2281">
                  <c:v>11.2</c:v>
                </c:pt>
                <c:pt idx="2282">
                  <c:v>2.4</c:v>
                </c:pt>
                <c:pt idx="2283">
                  <c:v>8.5</c:v>
                </c:pt>
                <c:pt idx="2284">
                  <c:v>13.9</c:v>
                </c:pt>
                <c:pt idx="2285">
                  <c:v>15.7</c:v>
                </c:pt>
                <c:pt idx="2286">
                  <c:v>0</c:v>
                </c:pt>
                <c:pt idx="2287">
                  <c:v>7.7</c:v>
                </c:pt>
                <c:pt idx="2288">
                  <c:v>4.8</c:v>
                </c:pt>
                <c:pt idx="2289">
                  <c:v>9.9</c:v>
                </c:pt>
                <c:pt idx="2290">
                  <c:v>1.1000000000000001</c:v>
                </c:pt>
                <c:pt idx="2291">
                  <c:v>2.7</c:v>
                </c:pt>
                <c:pt idx="2292">
                  <c:v>8.3000000000000007</c:v>
                </c:pt>
                <c:pt idx="2293">
                  <c:v>6.4</c:v>
                </c:pt>
                <c:pt idx="2294">
                  <c:v>9</c:v>
                </c:pt>
                <c:pt idx="2295">
                  <c:v>3.1</c:v>
                </c:pt>
                <c:pt idx="2296">
                  <c:v>9.8000000000000007</c:v>
                </c:pt>
                <c:pt idx="2297">
                  <c:v>2.1</c:v>
                </c:pt>
                <c:pt idx="2298">
                  <c:v>1</c:v>
                </c:pt>
                <c:pt idx="2299">
                  <c:v>1.3</c:v>
                </c:pt>
                <c:pt idx="2300">
                  <c:v>10</c:v>
                </c:pt>
                <c:pt idx="2301">
                  <c:v>3.3</c:v>
                </c:pt>
                <c:pt idx="2302">
                  <c:v>7.9</c:v>
                </c:pt>
                <c:pt idx="2303">
                  <c:v>0.3</c:v>
                </c:pt>
                <c:pt idx="2304">
                  <c:v>12</c:v>
                </c:pt>
                <c:pt idx="2305">
                  <c:v>3.3</c:v>
                </c:pt>
                <c:pt idx="2306">
                  <c:v>7.5</c:v>
                </c:pt>
                <c:pt idx="2307">
                  <c:v>2.8</c:v>
                </c:pt>
                <c:pt idx="2308">
                  <c:v>13.8</c:v>
                </c:pt>
                <c:pt idx="2309">
                  <c:v>10.9</c:v>
                </c:pt>
                <c:pt idx="2310">
                  <c:v>12</c:v>
                </c:pt>
                <c:pt idx="2311">
                  <c:v>5.4</c:v>
                </c:pt>
                <c:pt idx="2312">
                  <c:v>13.4</c:v>
                </c:pt>
                <c:pt idx="2313">
                  <c:v>5.8</c:v>
                </c:pt>
                <c:pt idx="2314">
                  <c:v>2.7</c:v>
                </c:pt>
                <c:pt idx="2315">
                  <c:v>10.7</c:v>
                </c:pt>
                <c:pt idx="2316">
                  <c:v>1.8</c:v>
                </c:pt>
                <c:pt idx="2317">
                  <c:v>11.1</c:v>
                </c:pt>
                <c:pt idx="2318">
                  <c:v>3.6</c:v>
                </c:pt>
                <c:pt idx="2319">
                  <c:v>0</c:v>
                </c:pt>
                <c:pt idx="2320">
                  <c:v>8.1</c:v>
                </c:pt>
                <c:pt idx="2321">
                  <c:v>9.4</c:v>
                </c:pt>
                <c:pt idx="2322">
                  <c:v>6.1</c:v>
                </c:pt>
                <c:pt idx="2323">
                  <c:v>5.7</c:v>
                </c:pt>
                <c:pt idx="2324">
                  <c:v>10.3</c:v>
                </c:pt>
                <c:pt idx="2325">
                  <c:v>10.7</c:v>
                </c:pt>
                <c:pt idx="2326">
                  <c:v>5.2</c:v>
                </c:pt>
                <c:pt idx="2327">
                  <c:v>1.2</c:v>
                </c:pt>
                <c:pt idx="2328">
                  <c:v>4</c:v>
                </c:pt>
                <c:pt idx="2329">
                  <c:v>9.9</c:v>
                </c:pt>
                <c:pt idx="2330">
                  <c:v>6.6</c:v>
                </c:pt>
                <c:pt idx="2331">
                  <c:v>1.1000000000000001</c:v>
                </c:pt>
                <c:pt idx="2332">
                  <c:v>22.6</c:v>
                </c:pt>
                <c:pt idx="2333">
                  <c:v>7.4</c:v>
                </c:pt>
                <c:pt idx="2334">
                  <c:v>4.5</c:v>
                </c:pt>
                <c:pt idx="2335">
                  <c:v>3.8</c:v>
                </c:pt>
                <c:pt idx="2336">
                  <c:v>10.5</c:v>
                </c:pt>
                <c:pt idx="2337">
                  <c:v>8.3000000000000007</c:v>
                </c:pt>
                <c:pt idx="2338">
                  <c:v>6.1</c:v>
                </c:pt>
                <c:pt idx="2339">
                  <c:v>1</c:v>
                </c:pt>
                <c:pt idx="2340">
                  <c:v>6.6</c:v>
                </c:pt>
                <c:pt idx="2341">
                  <c:v>9.3000000000000007</c:v>
                </c:pt>
                <c:pt idx="2342">
                  <c:v>9.9</c:v>
                </c:pt>
                <c:pt idx="2343">
                  <c:v>5.3</c:v>
                </c:pt>
                <c:pt idx="2344">
                  <c:v>10.4</c:v>
                </c:pt>
                <c:pt idx="2345">
                  <c:v>6.2</c:v>
                </c:pt>
                <c:pt idx="2346">
                  <c:v>8.4</c:v>
                </c:pt>
                <c:pt idx="2347">
                  <c:v>8.6</c:v>
                </c:pt>
                <c:pt idx="2348">
                  <c:v>11</c:v>
                </c:pt>
                <c:pt idx="2349">
                  <c:v>18</c:v>
                </c:pt>
                <c:pt idx="2350">
                  <c:v>4.8</c:v>
                </c:pt>
                <c:pt idx="2351">
                  <c:v>14.3</c:v>
                </c:pt>
                <c:pt idx="2352">
                  <c:v>11.4</c:v>
                </c:pt>
                <c:pt idx="2353">
                  <c:v>8.3000000000000007</c:v>
                </c:pt>
                <c:pt idx="2354">
                  <c:v>12.2</c:v>
                </c:pt>
                <c:pt idx="2355">
                  <c:v>5.8</c:v>
                </c:pt>
                <c:pt idx="2356">
                  <c:v>1.8</c:v>
                </c:pt>
                <c:pt idx="2357">
                  <c:v>9.3000000000000007</c:v>
                </c:pt>
                <c:pt idx="2358">
                  <c:v>11.1</c:v>
                </c:pt>
                <c:pt idx="2359">
                  <c:v>9.4</c:v>
                </c:pt>
                <c:pt idx="2360">
                  <c:v>9.6999999999999993</c:v>
                </c:pt>
                <c:pt idx="2361">
                  <c:v>5.6</c:v>
                </c:pt>
                <c:pt idx="2362">
                  <c:v>9.6999999999999993</c:v>
                </c:pt>
                <c:pt idx="2363">
                  <c:v>8.1</c:v>
                </c:pt>
                <c:pt idx="2364">
                  <c:v>12.6</c:v>
                </c:pt>
                <c:pt idx="2365">
                  <c:v>2.7</c:v>
                </c:pt>
                <c:pt idx="2366">
                  <c:v>15.1</c:v>
                </c:pt>
                <c:pt idx="2367">
                  <c:v>4</c:v>
                </c:pt>
                <c:pt idx="2368">
                  <c:v>15</c:v>
                </c:pt>
                <c:pt idx="2369">
                  <c:v>4.3</c:v>
                </c:pt>
                <c:pt idx="2370">
                  <c:v>5.4</c:v>
                </c:pt>
                <c:pt idx="2371">
                  <c:v>7.3</c:v>
                </c:pt>
                <c:pt idx="2372">
                  <c:v>16</c:v>
                </c:pt>
                <c:pt idx="2373">
                  <c:v>8.1999999999999993</c:v>
                </c:pt>
                <c:pt idx="2374">
                  <c:v>0.9</c:v>
                </c:pt>
                <c:pt idx="2375">
                  <c:v>6.1</c:v>
                </c:pt>
                <c:pt idx="2376">
                  <c:v>3.5</c:v>
                </c:pt>
                <c:pt idx="2377">
                  <c:v>13</c:v>
                </c:pt>
                <c:pt idx="2378">
                  <c:v>0</c:v>
                </c:pt>
                <c:pt idx="2379">
                  <c:v>4.5999999999999996</c:v>
                </c:pt>
                <c:pt idx="2380">
                  <c:v>2.6</c:v>
                </c:pt>
                <c:pt idx="2381">
                  <c:v>8.1</c:v>
                </c:pt>
                <c:pt idx="2382">
                  <c:v>2.9</c:v>
                </c:pt>
                <c:pt idx="2383">
                  <c:v>0.9</c:v>
                </c:pt>
                <c:pt idx="2384">
                  <c:v>5.9</c:v>
                </c:pt>
                <c:pt idx="2385">
                  <c:v>0</c:v>
                </c:pt>
                <c:pt idx="2386">
                  <c:v>3.8</c:v>
                </c:pt>
                <c:pt idx="2387">
                  <c:v>4.9000000000000004</c:v>
                </c:pt>
                <c:pt idx="2388">
                  <c:v>11</c:v>
                </c:pt>
                <c:pt idx="2389">
                  <c:v>5.5</c:v>
                </c:pt>
                <c:pt idx="2390">
                  <c:v>3.5</c:v>
                </c:pt>
                <c:pt idx="2391">
                  <c:v>6.2</c:v>
                </c:pt>
                <c:pt idx="2392">
                  <c:v>6.4</c:v>
                </c:pt>
                <c:pt idx="2393">
                  <c:v>9.8000000000000007</c:v>
                </c:pt>
                <c:pt idx="2394">
                  <c:v>10.6</c:v>
                </c:pt>
                <c:pt idx="2395">
                  <c:v>0.8</c:v>
                </c:pt>
                <c:pt idx="2396">
                  <c:v>1.8</c:v>
                </c:pt>
                <c:pt idx="2397">
                  <c:v>2.6</c:v>
                </c:pt>
                <c:pt idx="2398">
                  <c:v>11.8</c:v>
                </c:pt>
                <c:pt idx="2399">
                  <c:v>1.8</c:v>
                </c:pt>
                <c:pt idx="2400">
                  <c:v>1.2</c:v>
                </c:pt>
                <c:pt idx="2401">
                  <c:v>15.2</c:v>
                </c:pt>
                <c:pt idx="2402">
                  <c:v>6.4</c:v>
                </c:pt>
                <c:pt idx="2403">
                  <c:v>7.1</c:v>
                </c:pt>
                <c:pt idx="2404">
                  <c:v>7.3</c:v>
                </c:pt>
                <c:pt idx="2405">
                  <c:v>9.1</c:v>
                </c:pt>
                <c:pt idx="2406">
                  <c:v>4.5999999999999996</c:v>
                </c:pt>
                <c:pt idx="2407">
                  <c:v>9.3000000000000007</c:v>
                </c:pt>
                <c:pt idx="2408">
                  <c:v>12.7</c:v>
                </c:pt>
                <c:pt idx="2409">
                  <c:v>12.6</c:v>
                </c:pt>
                <c:pt idx="2410">
                  <c:v>3.5</c:v>
                </c:pt>
                <c:pt idx="2411">
                  <c:v>7.9</c:v>
                </c:pt>
                <c:pt idx="2412">
                  <c:v>4.5</c:v>
                </c:pt>
                <c:pt idx="2413">
                  <c:v>3</c:v>
                </c:pt>
                <c:pt idx="2414">
                  <c:v>10.9</c:v>
                </c:pt>
                <c:pt idx="2415">
                  <c:v>5.5</c:v>
                </c:pt>
                <c:pt idx="2416">
                  <c:v>8.9</c:v>
                </c:pt>
                <c:pt idx="2417">
                  <c:v>4.4000000000000004</c:v>
                </c:pt>
                <c:pt idx="2418">
                  <c:v>1.7</c:v>
                </c:pt>
                <c:pt idx="2419">
                  <c:v>5.0999999999999996</c:v>
                </c:pt>
                <c:pt idx="2420">
                  <c:v>5.9</c:v>
                </c:pt>
                <c:pt idx="2421">
                  <c:v>6.1</c:v>
                </c:pt>
                <c:pt idx="2422">
                  <c:v>7</c:v>
                </c:pt>
                <c:pt idx="2423">
                  <c:v>6.8</c:v>
                </c:pt>
                <c:pt idx="2424">
                  <c:v>6.6</c:v>
                </c:pt>
                <c:pt idx="2425">
                  <c:v>13.2</c:v>
                </c:pt>
                <c:pt idx="2426">
                  <c:v>8.9</c:v>
                </c:pt>
                <c:pt idx="2427">
                  <c:v>4.8</c:v>
                </c:pt>
                <c:pt idx="2428">
                  <c:v>3.2</c:v>
                </c:pt>
                <c:pt idx="2429">
                  <c:v>4.3</c:v>
                </c:pt>
                <c:pt idx="2430">
                  <c:v>3.8</c:v>
                </c:pt>
                <c:pt idx="2431">
                  <c:v>5.4</c:v>
                </c:pt>
                <c:pt idx="2432">
                  <c:v>3.1</c:v>
                </c:pt>
                <c:pt idx="2433">
                  <c:v>5.0999999999999996</c:v>
                </c:pt>
                <c:pt idx="2434">
                  <c:v>11.8</c:v>
                </c:pt>
                <c:pt idx="2435">
                  <c:v>4.8</c:v>
                </c:pt>
                <c:pt idx="2436">
                  <c:v>7.9</c:v>
                </c:pt>
                <c:pt idx="2437">
                  <c:v>11.7</c:v>
                </c:pt>
                <c:pt idx="2438">
                  <c:v>18</c:v>
                </c:pt>
                <c:pt idx="2439">
                  <c:v>8.5</c:v>
                </c:pt>
                <c:pt idx="2440">
                  <c:v>16</c:v>
                </c:pt>
                <c:pt idx="2441">
                  <c:v>2.2000000000000002</c:v>
                </c:pt>
                <c:pt idx="2442">
                  <c:v>7</c:v>
                </c:pt>
                <c:pt idx="2443">
                  <c:v>2.2999999999999998</c:v>
                </c:pt>
                <c:pt idx="2444">
                  <c:v>13.2</c:v>
                </c:pt>
                <c:pt idx="2445">
                  <c:v>11.9</c:v>
                </c:pt>
                <c:pt idx="2446">
                  <c:v>11.9</c:v>
                </c:pt>
                <c:pt idx="2447">
                  <c:v>5.5</c:v>
                </c:pt>
                <c:pt idx="2448">
                  <c:v>4.9000000000000004</c:v>
                </c:pt>
                <c:pt idx="2449">
                  <c:v>6</c:v>
                </c:pt>
                <c:pt idx="2450">
                  <c:v>12</c:v>
                </c:pt>
                <c:pt idx="2451">
                  <c:v>0.4</c:v>
                </c:pt>
                <c:pt idx="2452">
                  <c:v>9.3000000000000007</c:v>
                </c:pt>
                <c:pt idx="2453">
                  <c:v>2.1</c:v>
                </c:pt>
                <c:pt idx="2454">
                  <c:v>7.6</c:v>
                </c:pt>
                <c:pt idx="2455">
                  <c:v>7.7</c:v>
                </c:pt>
                <c:pt idx="2456">
                  <c:v>3.2</c:v>
                </c:pt>
                <c:pt idx="2457">
                  <c:v>5.8</c:v>
                </c:pt>
                <c:pt idx="2458">
                  <c:v>10.9</c:v>
                </c:pt>
                <c:pt idx="2459">
                  <c:v>10.199999999999999</c:v>
                </c:pt>
                <c:pt idx="2460">
                  <c:v>4</c:v>
                </c:pt>
                <c:pt idx="2461">
                  <c:v>6.1</c:v>
                </c:pt>
                <c:pt idx="2462">
                  <c:v>10.4</c:v>
                </c:pt>
                <c:pt idx="2463">
                  <c:v>5.7</c:v>
                </c:pt>
                <c:pt idx="2464">
                  <c:v>16.2</c:v>
                </c:pt>
                <c:pt idx="2465">
                  <c:v>20.2</c:v>
                </c:pt>
                <c:pt idx="2466">
                  <c:v>5.8</c:v>
                </c:pt>
                <c:pt idx="2467">
                  <c:v>1.8</c:v>
                </c:pt>
                <c:pt idx="2468">
                  <c:v>3.4</c:v>
                </c:pt>
                <c:pt idx="2469">
                  <c:v>6.1</c:v>
                </c:pt>
                <c:pt idx="2470">
                  <c:v>8</c:v>
                </c:pt>
                <c:pt idx="2471">
                  <c:v>4.8</c:v>
                </c:pt>
                <c:pt idx="2472">
                  <c:v>12.2</c:v>
                </c:pt>
                <c:pt idx="2473">
                  <c:v>5.4</c:v>
                </c:pt>
                <c:pt idx="2474">
                  <c:v>9.1</c:v>
                </c:pt>
                <c:pt idx="2475">
                  <c:v>7.8</c:v>
                </c:pt>
                <c:pt idx="2476">
                  <c:v>0.3</c:v>
                </c:pt>
                <c:pt idx="2477">
                  <c:v>5.0999999999999996</c:v>
                </c:pt>
                <c:pt idx="2478">
                  <c:v>9.6</c:v>
                </c:pt>
                <c:pt idx="2479">
                  <c:v>6.7</c:v>
                </c:pt>
                <c:pt idx="2480">
                  <c:v>2.9</c:v>
                </c:pt>
                <c:pt idx="2481">
                  <c:v>8.6999999999999993</c:v>
                </c:pt>
                <c:pt idx="2482">
                  <c:v>14.6</c:v>
                </c:pt>
                <c:pt idx="2483">
                  <c:v>6.2</c:v>
                </c:pt>
                <c:pt idx="2484">
                  <c:v>3.1</c:v>
                </c:pt>
                <c:pt idx="2485">
                  <c:v>5.9</c:v>
                </c:pt>
                <c:pt idx="2486">
                  <c:v>5.3</c:v>
                </c:pt>
                <c:pt idx="2487">
                  <c:v>5.8</c:v>
                </c:pt>
                <c:pt idx="2488">
                  <c:v>6.2</c:v>
                </c:pt>
                <c:pt idx="2489">
                  <c:v>1.5</c:v>
                </c:pt>
                <c:pt idx="2490">
                  <c:v>13.7</c:v>
                </c:pt>
                <c:pt idx="2491">
                  <c:v>3.8</c:v>
                </c:pt>
                <c:pt idx="2492">
                  <c:v>1.2</c:v>
                </c:pt>
                <c:pt idx="2493">
                  <c:v>3.9</c:v>
                </c:pt>
                <c:pt idx="2494">
                  <c:v>3.2</c:v>
                </c:pt>
                <c:pt idx="2495">
                  <c:v>3</c:v>
                </c:pt>
                <c:pt idx="2496">
                  <c:v>7.1</c:v>
                </c:pt>
                <c:pt idx="2497">
                  <c:v>0.6</c:v>
                </c:pt>
                <c:pt idx="2498">
                  <c:v>5.9</c:v>
                </c:pt>
                <c:pt idx="2499">
                  <c:v>7</c:v>
                </c:pt>
                <c:pt idx="2500">
                  <c:v>0.3</c:v>
                </c:pt>
                <c:pt idx="2501">
                  <c:v>3.7</c:v>
                </c:pt>
                <c:pt idx="2502">
                  <c:v>3.3</c:v>
                </c:pt>
                <c:pt idx="2503">
                  <c:v>12</c:v>
                </c:pt>
                <c:pt idx="2504">
                  <c:v>11.7</c:v>
                </c:pt>
                <c:pt idx="2505">
                  <c:v>4.9000000000000004</c:v>
                </c:pt>
                <c:pt idx="2506">
                  <c:v>10.3</c:v>
                </c:pt>
                <c:pt idx="2507">
                  <c:v>2</c:v>
                </c:pt>
                <c:pt idx="2508">
                  <c:v>8.9</c:v>
                </c:pt>
                <c:pt idx="2509">
                  <c:v>9.5</c:v>
                </c:pt>
                <c:pt idx="2510">
                  <c:v>7.1</c:v>
                </c:pt>
                <c:pt idx="2511">
                  <c:v>5.2</c:v>
                </c:pt>
                <c:pt idx="2512">
                  <c:v>5.6</c:v>
                </c:pt>
                <c:pt idx="2513">
                  <c:v>13.6</c:v>
                </c:pt>
                <c:pt idx="2514">
                  <c:v>4.7</c:v>
                </c:pt>
                <c:pt idx="2515">
                  <c:v>3.2</c:v>
                </c:pt>
                <c:pt idx="2516">
                  <c:v>9.1999999999999993</c:v>
                </c:pt>
                <c:pt idx="2517">
                  <c:v>12.1</c:v>
                </c:pt>
                <c:pt idx="2518">
                  <c:v>10.4</c:v>
                </c:pt>
                <c:pt idx="2519">
                  <c:v>7</c:v>
                </c:pt>
                <c:pt idx="2520">
                  <c:v>3.3</c:v>
                </c:pt>
                <c:pt idx="2521">
                  <c:v>13.4</c:v>
                </c:pt>
                <c:pt idx="2522">
                  <c:v>8.5</c:v>
                </c:pt>
                <c:pt idx="2523">
                  <c:v>0</c:v>
                </c:pt>
                <c:pt idx="2524">
                  <c:v>2.9</c:v>
                </c:pt>
                <c:pt idx="2525">
                  <c:v>5.2</c:v>
                </c:pt>
                <c:pt idx="2526">
                  <c:v>14.1</c:v>
                </c:pt>
                <c:pt idx="2527">
                  <c:v>6.8</c:v>
                </c:pt>
                <c:pt idx="2528">
                  <c:v>12.6</c:v>
                </c:pt>
                <c:pt idx="2529">
                  <c:v>0.3</c:v>
                </c:pt>
                <c:pt idx="2530">
                  <c:v>12.9</c:v>
                </c:pt>
                <c:pt idx="2531">
                  <c:v>11.8</c:v>
                </c:pt>
                <c:pt idx="2532">
                  <c:v>9.8000000000000007</c:v>
                </c:pt>
                <c:pt idx="2533">
                  <c:v>1.8</c:v>
                </c:pt>
                <c:pt idx="2534">
                  <c:v>1.5</c:v>
                </c:pt>
                <c:pt idx="2535">
                  <c:v>6.2</c:v>
                </c:pt>
                <c:pt idx="2536">
                  <c:v>7.2</c:v>
                </c:pt>
                <c:pt idx="2537">
                  <c:v>5.8</c:v>
                </c:pt>
                <c:pt idx="2538">
                  <c:v>4</c:v>
                </c:pt>
                <c:pt idx="2539">
                  <c:v>8.4</c:v>
                </c:pt>
                <c:pt idx="2540">
                  <c:v>9.1</c:v>
                </c:pt>
                <c:pt idx="2541">
                  <c:v>9.5</c:v>
                </c:pt>
                <c:pt idx="2542">
                  <c:v>1.8</c:v>
                </c:pt>
                <c:pt idx="2543">
                  <c:v>2</c:v>
                </c:pt>
                <c:pt idx="2544">
                  <c:v>3.9</c:v>
                </c:pt>
                <c:pt idx="2545">
                  <c:v>5.7</c:v>
                </c:pt>
                <c:pt idx="2546">
                  <c:v>10</c:v>
                </c:pt>
                <c:pt idx="2547">
                  <c:v>5.9</c:v>
                </c:pt>
                <c:pt idx="2548">
                  <c:v>6.7</c:v>
                </c:pt>
                <c:pt idx="2549">
                  <c:v>9.4</c:v>
                </c:pt>
                <c:pt idx="2550">
                  <c:v>0</c:v>
                </c:pt>
                <c:pt idx="2551">
                  <c:v>3</c:v>
                </c:pt>
                <c:pt idx="2552">
                  <c:v>3.1</c:v>
                </c:pt>
                <c:pt idx="2553">
                  <c:v>0.1</c:v>
                </c:pt>
                <c:pt idx="2554">
                  <c:v>5.3</c:v>
                </c:pt>
                <c:pt idx="2555">
                  <c:v>3</c:v>
                </c:pt>
                <c:pt idx="2556">
                  <c:v>3.2</c:v>
                </c:pt>
                <c:pt idx="2557">
                  <c:v>1.4</c:v>
                </c:pt>
                <c:pt idx="2558">
                  <c:v>8.3000000000000007</c:v>
                </c:pt>
                <c:pt idx="2559">
                  <c:v>6.2</c:v>
                </c:pt>
                <c:pt idx="2560">
                  <c:v>9</c:v>
                </c:pt>
                <c:pt idx="2561">
                  <c:v>7.8</c:v>
                </c:pt>
                <c:pt idx="2562">
                  <c:v>3.2</c:v>
                </c:pt>
                <c:pt idx="2563">
                  <c:v>7.1</c:v>
                </c:pt>
                <c:pt idx="2564">
                  <c:v>4.4000000000000004</c:v>
                </c:pt>
                <c:pt idx="2565">
                  <c:v>26.4</c:v>
                </c:pt>
                <c:pt idx="2566">
                  <c:v>2</c:v>
                </c:pt>
                <c:pt idx="2567">
                  <c:v>0.6</c:v>
                </c:pt>
                <c:pt idx="2568">
                  <c:v>10.199999999999999</c:v>
                </c:pt>
                <c:pt idx="2569">
                  <c:v>20</c:v>
                </c:pt>
                <c:pt idx="2570">
                  <c:v>5.7</c:v>
                </c:pt>
                <c:pt idx="2571">
                  <c:v>6.8</c:v>
                </c:pt>
                <c:pt idx="2572">
                  <c:v>3</c:v>
                </c:pt>
                <c:pt idx="2573">
                  <c:v>6.6</c:v>
                </c:pt>
                <c:pt idx="2574">
                  <c:v>1</c:v>
                </c:pt>
                <c:pt idx="2575">
                  <c:v>13.6</c:v>
                </c:pt>
                <c:pt idx="2576">
                  <c:v>2.2000000000000002</c:v>
                </c:pt>
                <c:pt idx="2577">
                  <c:v>2.9</c:v>
                </c:pt>
                <c:pt idx="2578">
                  <c:v>5.4</c:v>
                </c:pt>
                <c:pt idx="2579">
                  <c:v>5.5</c:v>
                </c:pt>
                <c:pt idx="2580">
                  <c:v>1</c:v>
                </c:pt>
                <c:pt idx="2581">
                  <c:v>3.1</c:v>
                </c:pt>
                <c:pt idx="2582">
                  <c:v>3.9</c:v>
                </c:pt>
                <c:pt idx="2583">
                  <c:v>6.8</c:v>
                </c:pt>
                <c:pt idx="2584">
                  <c:v>7.6</c:v>
                </c:pt>
                <c:pt idx="2585">
                  <c:v>9.1</c:v>
                </c:pt>
                <c:pt idx="2586">
                  <c:v>0.6</c:v>
                </c:pt>
                <c:pt idx="2587">
                  <c:v>7.3</c:v>
                </c:pt>
                <c:pt idx="2588">
                  <c:v>1.1000000000000001</c:v>
                </c:pt>
                <c:pt idx="2589">
                  <c:v>3.2</c:v>
                </c:pt>
                <c:pt idx="2590">
                  <c:v>5.7</c:v>
                </c:pt>
                <c:pt idx="2591">
                  <c:v>2.9</c:v>
                </c:pt>
                <c:pt idx="2592">
                  <c:v>5.0999999999999996</c:v>
                </c:pt>
                <c:pt idx="2593">
                  <c:v>4.8</c:v>
                </c:pt>
                <c:pt idx="2594">
                  <c:v>15.6</c:v>
                </c:pt>
                <c:pt idx="2595">
                  <c:v>5</c:v>
                </c:pt>
                <c:pt idx="2596">
                  <c:v>5.0999999999999996</c:v>
                </c:pt>
                <c:pt idx="2597">
                  <c:v>2.5</c:v>
                </c:pt>
                <c:pt idx="2598">
                  <c:v>9.6999999999999993</c:v>
                </c:pt>
                <c:pt idx="2599">
                  <c:v>5.0999999999999996</c:v>
                </c:pt>
                <c:pt idx="2600">
                  <c:v>10</c:v>
                </c:pt>
                <c:pt idx="2601">
                  <c:v>18</c:v>
                </c:pt>
                <c:pt idx="2602">
                  <c:v>6.4</c:v>
                </c:pt>
                <c:pt idx="2603">
                  <c:v>9.3000000000000007</c:v>
                </c:pt>
                <c:pt idx="2604">
                  <c:v>4.8</c:v>
                </c:pt>
                <c:pt idx="2605">
                  <c:v>9.6999999999999993</c:v>
                </c:pt>
                <c:pt idx="2606">
                  <c:v>5</c:v>
                </c:pt>
                <c:pt idx="2607">
                  <c:v>4.9000000000000004</c:v>
                </c:pt>
                <c:pt idx="2608">
                  <c:v>8.9</c:v>
                </c:pt>
                <c:pt idx="2609">
                  <c:v>3.4</c:v>
                </c:pt>
                <c:pt idx="2610">
                  <c:v>2.2000000000000002</c:v>
                </c:pt>
                <c:pt idx="2611">
                  <c:v>7</c:v>
                </c:pt>
                <c:pt idx="2612">
                  <c:v>9</c:v>
                </c:pt>
                <c:pt idx="2613">
                  <c:v>21.6</c:v>
                </c:pt>
                <c:pt idx="2614">
                  <c:v>5</c:v>
                </c:pt>
                <c:pt idx="2615">
                  <c:v>12</c:v>
                </c:pt>
                <c:pt idx="2616">
                  <c:v>5.2</c:v>
                </c:pt>
                <c:pt idx="2617">
                  <c:v>3.1</c:v>
                </c:pt>
                <c:pt idx="2618">
                  <c:v>11.7</c:v>
                </c:pt>
                <c:pt idx="2619">
                  <c:v>9.3000000000000007</c:v>
                </c:pt>
                <c:pt idx="2620">
                  <c:v>10.9</c:v>
                </c:pt>
                <c:pt idx="2621">
                  <c:v>2</c:v>
                </c:pt>
                <c:pt idx="2622">
                  <c:v>1.6</c:v>
                </c:pt>
                <c:pt idx="2623">
                  <c:v>12.6</c:v>
                </c:pt>
                <c:pt idx="2624">
                  <c:v>3.2</c:v>
                </c:pt>
                <c:pt idx="2625">
                  <c:v>4.9000000000000004</c:v>
                </c:pt>
                <c:pt idx="2626">
                  <c:v>3.9</c:v>
                </c:pt>
                <c:pt idx="2627">
                  <c:v>3.4</c:v>
                </c:pt>
                <c:pt idx="2628">
                  <c:v>1.5</c:v>
                </c:pt>
                <c:pt idx="2629">
                  <c:v>7.3</c:v>
                </c:pt>
                <c:pt idx="2630">
                  <c:v>7.5</c:v>
                </c:pt>
                <c:pt idx="2631">
                  <c:v>16.600000000000001</c:v>
                </c:pt>
                <c:pt idx="2632">
                  <c:v>0.9</c:v>
                </c:pt>
                <c:pt idx="2633">
                  <c:v>1.8</c:v>
                </c:pt>
                <c:pt idx="2634">
                  <c:v>11.9</c:v>
                </c:pt>
                <c:pt idx="2635">
                  <c:v>1.1000000000000001</c:v>
                </c:pt>
                <c:pt idx="2636">
                  <c:v>7.5</c:v>
                </c:pt>
                <c:pt idx="2637">
                  <c:v>8.9</c:v>
                </c:pt>
                <c:pt idx="2638">
                  <c:v>4.2</c:v>
                </c:pt>
                <c:pt idx="2639">
                  <c:v>7</c:v>
                </c:pt>
                <c:pt idx="2640">
                  <c:v>4.9000000000000004</c:v>
                </c:pt>
                <c:pt idx="2641">
                  <c:v>5.8</c:v>
                </c:pt>
                <c:pt idx="2642">
                  <c:v>7.7</c:v>
                </c:pt>
                <c:pt idx="2643">
                  <c:v>6.9</c:v>
                </c:pt>
                <c:pt idx="2644">
                  <c:v>0.6</c:v>
                </c:pt>
                <c:pt idx="2645">
                  <c:v>4.7</c:v>
                </c:pt>
                <c:pt idx="2646">
                  <c:v>11</c:v>
                </c:pt>
                <c:pt idx="2647">
                  <c:v>3.5</c:v>
                </c:pt>
                <c:pt idx="2648">
                  <c:v>2.9</c:v>
                </c:pt>
                <c:pt idx="2649">
                  <c:v>3.2</c:v>
                </c:pt>
                <c:pt idx="2650">
                  <c:v>15</c:v>
                </c:pt>
                <c:pt idx="2651">
                  <c:v>10</c:v>
                </c:pt>
                <c:pt idx="2652">
                  <c:v>2.1</c:v>
                </c:pt>
                <c:pt idx="2653">
                  <c:v>3.7</c:v>
                </c:pt>
                <c:pt idx="2654">
                  <c:v>2.5</c:v>
                </c:pt>
                <c:pt idx="2655">
                  <c:v>7.5</c:v>
                </c:pt>
                <c:pt idx="2656">
                  <c:v>2.9</c:v>
                </c:pt>
                <c:pt idx="2657">
                  <c:v>10.199999999999999</c:v>
                </c:pt>
                <c:pt idx="2658">
                  <c:v>11</c:v>
                </c:pt>
                <c:pt idx="2659">
                  <c:v>16.8</c:v>
                </c:pt>
                <c:pt idx="2660">
                  <c:v>6.7</c:v>
                </c:pt>
                <c:pt idx="2661">
                  <c:v>3.2</c:v>
                </c:pt>
                <c:pt idx="2662">
                  <c:v>12.2</c:v>
                </c:pt>
                <c:pt idx="2663">
                  <c:v>7</c:v>
                </c:pt>
                <c:pt idx="2664">
                  <c:v>12.4</c:v>
                </c:pt>
                <c:pt idx="2665">
                  <c:v>12.3</c:v>
                </c:pt>
                <c:pt idx="2666">
                  <c:v>12</c:v>
                </c:pt>
                <c:pt idx="2667">
                  <c:v>5.5</c:v>
                </c:pt>
                <c:pt idx="2668">
                  <c:v>11.6</c:v>
                </c:pt>
                <c:pt idx="2669">
                  <c:v>0.2</c:v>
                </c:pt>
                <c:pt idx="2670">
                  <c:v>7.3</c:v>
                </c:pt>
                <c:pt idx="2671">
                  <c:v>5.0999999999999996</c:v>
                </c:pt>
                <c:pt idx="2672">
                  <c:v>10.8</c:v>
                </c:pt>
                <c:pt idx="2673">
                  <c:v>1.5</c:v>
                </c:pt>
                <c:pt idx="2674">
                  <c:v>9</c:v>
                </c:pt>
                <c:pt idx="2675">
                  <c:v>4.9000000000000004</c:v>
                </c:pt>
                <c:pt idx="2676">
                  <c:v>11.4</c:v>
                </c:pt>
                <c:pt idx="2677">
                  <c:v>2.2000000000000002</c:v>
                </c:pt>
                <c:pt idx="2678">
                  <c:v>3.9</c:v>
                </c:pt>
                <c:pt idx="2679">
                  <c:v>1</c:v>
                </c:pt>
                <c:pt idx="2680">
                  <c:v>7.5</c:v>
                </c:pt>
                <c:pt idx="2681">
                  <c:v>9.8000000000000007</c:v>
                </c:pt>
                <c:pt idx="2682">
                  <c:v>1.9</c:v>
                </c:pt>
                <c:pt idx="2683">
                  <c:v>1.9</c:v>
                </c:pt>
                <c:pt idx="2684">
                  <c:v>2.8</c:v>
                </c:pt>
                <c:pt idx="2685">
                  <c:v>8.5</c:v>
                </c:pt>
                <c:pt idx="2686">
                  <c:v>10.6</c:v>
                </c:pt>
                <c:pt idx="2687">
                  <c:v>7.2</c:v>
                </c:pt>
                <c:pt idx="2688">
                  <c:v>16.3</c:v>
                </c:pt>
                <c:pt idx="2689">
                  <c:v>7.8</c:v>
                </c:pt>
                <c:pt idx="2690">
                  <c:v>2.5</c:v>
                </c:pt>
                <c:pt idx="2691">
                  <c:v>3.5</c:v>
                </c:pt>
                <c:pt idx="2692">
                  <c:v>18</c:v>
                </c:pt>
                <c:pt idx="2693">
                  <c:v>3.7</c:v>
                </c:pt>
                <c:pt idx="2694">
                  <c:v>18.3</c:v>
                </c:pt>
                <c:pt idx="2695">
                  <c:v>1</c:v>
                </c:pt>
                <c:pt idx="2696">
                  <c:v>3.6</c:v>
                </c:pt>
                <c:pt idx="2697">
                  <c:v>8</c:v>
                </c:pt>
                <c:pt idx="2698">
                  <c:v>1.8</c:v>
                </c:pt>
                <c:pt idx="2699">
                  <c:v>10.4</c:v>
                </c:pt>
                <c:pt idx="2700">
                  <c:v>5.9</c:v>
                </c:pt>
                <c:pt idx="2701">
                  <c:v>2.1</c:v>
                </c:pt>
                <c:pt idx="2702">
                  <c:v>12.1</c:v>
                </c:pt>
                <c:pt idx="2703">
                  <c:v>6</c:v>
                </c:pt>
                <c:pt idx="2704">
                  <c:v>4.5</c:v>
                </c:pt>
                <c:pt idx="2705">
                  <c:v>7.7</c:v>
                </c:pt>
                <c:pt idx="2706">
                  <c:v>4.2</c:v>
                </c:pt>
                <c:pt idx="2707">
                  <c:v>2</c:v>
                </c:pt>
                <c:pt idx="2708">
                  <c:v>2.8</c:v>
                </c:pt>
                <c:pt idx="2709">
                  <c:v>2.1</c:v>
                </c:pt>
                <c:pt idx="2710">
                  <c:v>0.7</c:v>
                </c:pt>
                <c:pt idx="2711">
                  <c:v>3.4</c:v>
                </c:pt>
                <c:pt idx="2712">
                  <c:v>4.5</c:v>
                </c:pt>
                <c:pt idx="2713">
                  <c:v>11.1</c:v>
                </c:pt>
                <c:pt idx="2714">
                  <c:v>22</c:v>
                </c:pt>
                <c:pt idx="2715">
                  <c:v>6.5</c:v>
                </c:pt>
                <c:pt idx="2716">
                  <c:v>3.7</c:v>
                </c:pt>
                <c:pt idx="2717">
                  <c:v>4.9000000000000004</c:v>
                </c:pt>
                <c:pt idx="2718">
                  <c:v>9.1999999999999993</c:v>
                </c:pt>
                <c:pt idx="2719">
                  <c:v>9.6999999999999993</c:v>
                </c:pt>
                <c:pt idx="2720">
                  <c:v>1.5</c:v>
                </c:pt>
                <c:pt idx="2721">
                  <c:v>15.4</c:v>
                </c:pt>
                <c:pt idx="2722">
                  <c:v>14.9</c:v>
                </c:pt>
                <c:pt idx="2723">
                  <c:v>3.3</c:v>
                </c:pt>
                <c:pt idx="2724">
                  <c:v>14.4</c:v>
                </c:pt>
                <c:pt idx="2725">
                  <c:v>5.9</c:v>
                </c:pt>
                <c:pt idx="2726">
                  <c:v>1</c:v>
                </c:pt>
                <c:pt idx="2727">
                  <c:v>11.1</c:v>
                </c:pt>
                <c:pt idx="2728">
                  <c:v>11.8</c:v>
                </c:pt>
                <c:pt idx="2729">
                  <c:v>2.9</c:v>
                </c:pt>
                <c:pt idx="2730">
                  <c:v>0</c:v>
                </c:pt>
                <c:pt idx="2731">
                  <c:v>4.5</c:v>
                </c:pt>
                <c:pt idx="2732">
                  <c:v>20.3</c:v>
                </c:pt>
                <c:pt idx="2733">
                  <c:v>3</c:v>
                </c:pt>
                <c:pt idx="2734">
                  <c:v>5.6</c:v>
                </c:pt>
                <c:pt idx="2735">
                  <c:v>0.4</c:v>
                </c:pt>
                <c:pt idx="2736">
                  <c:v>6.7</c:v>
                </c:pt>
                <c:pt idx="2737">
                  <c:v>5.5</c:v>
                </c:pt>
                <c:pt idx="2738">
                  <c:v>0.6</c:v>
                </c:pt>
                <c:pt idx="2739">
                  <c:v>4.7</c:v>
                </c:pt>
                <c:pt idx="2740">
                  <c:v>4</c:v>
                </c:pt>
                <c:pt idx="2741">
                  <c:v>4.2</c:v>
                </c:pt>
                <c:pt idx="2742">
                  <c:v>8.6</c:v>
                </c:pt>
                <c:pt idx="2743">
                  <c:v>1.5</c:v>
                </c:pt>
                <c:pt idx="2744">
                  <c:v>5</c:v>
                </c:pt>
                <c:pt idx="2745">
                  <c:v>3.5</c:v>
                </c:pt>
                <c:pt idx="2746">
                  <c:v>5.8</c:v>
                </c:pt>
                <c:pt idx="2747">
                  <c:v>11.3</c:v>
                </c:pt>
                <c:pt idx="2748">
                  <c:v>5.2</c:v>
                </c:pt>
                <c:pt idx="2749">
                  <c:v>4.7</c:v>
                </c:pt>
                <c:pt idx="2750">
                  <c:v>13.8</c:v>
                </c:pt>
                <c:pt idx="2751">
                  <c:v>11.4</c:v>
                </c:pt>
                <c:pt idx="2752">
                  <c:v>1.7</c:v>
                </c:pt>
                <c:pt idx="2753">
                  <c:v>9</c:v>
                </c:pt>
                <c:pt idx="2754">
                  <c:v>9</c:v>
                </c:pt>
                <c:pt idx="2755">
                  <c:v>15.3</c:v>
                </c:pt>
                <c:pt idx="2756">
                  <c:v>3.2</c:v>
                </c:pt>
                <c:pt idx="2757">
                  <c:v>4.0999999999999996</c:v>
                </c:pt>
                <c:pt idx="2758">
                  <c:v>8</c:v>
                </c:pt>
                <c:pt idx="2759">
                  <c:v>6.6</c:v>
                </c:pt>
                <c:pt idx="2760">
                  <c:v>10.1</c:v>
                </c:pt>
                <c:pt idx="2761">
                  <c:v>3.3</c:v>
                </c:pt>
                <c:pt idx="2762">
                  <c:v>22.7</c:v>
                </c:pt>
                <c:pt idx="2763">
                  <c:v>6.2</c:v>
                </c:pt>
                <c:pt idx="2764">
                  <c:v>2.1</c:v>
                </c:pt>
                <c:pt idx="2765">
                  <c:v>6.9</c:v>
                </c:pt>
                <c:pt idx="2766">
                  <c:v>12</c:v>
                </c:pt>
                <c:pt idx="2767">
                  <c:v>1</c:v>
                </c:pt>
                <c:pt idx="2768">
                  <c:v>10</c:v>
                </c:pt>
                <c:pt idx="2769">
                  <c:v>4.5</c:v>
                </c:pt>
                <c:pt idx="2770">
                  <c:v>5</c:v>
                </c:pt>
                <c:pt idx="2771">
                  <c:v>9.3000000000000007</c:v>
                </c:pt>
                <c:pt idx="2772">
                  <c:v>2</c:v>
                </c:pt>
                <c:pt idx="2773">
                  <c:v>12</c:v>
                </c:pt>
                <c:pt idx="2774">
                  <c:v>20</c:v>
                </c:pt>
                <c:pt idx="2775">
                  <c:v>3.7</c:v>
                </c:pt>
                <c:pt idx="2776">
                  <c:v>3.8</c:v>
                </c:pt>
                <c:pt idx="2777">
                  <c:v>3.3</c:v>
                </c:pt>
                <c:pt idx="2778">
                  <c:v>4.9000000000000004</c:v>
                </c:pt>
                <c:pt idx="2779">
                  <c:v>11</c:v>
                </c:pt>
                <c:pt idx="2780">
                  <c:v>8.1999999999999993</c:v>
                </c:pt>
                <c:pt idx="2781">
                  <c:v>4.3</c:v>
                </c:pt>
                <c:pt idx="2782">
                  <c:v>6.5</c:v>
                </c:pt>
                <c:pt idx="2783">
                  <c:v>2.2000000000000002</c:v>
                </c:pt>
                <c:pt idx="2784">
                  <c:v>3</c:v>
                </c:pt>
                <c:pt idx="2785">
                  <c:v>10.199999999999999</c:v>
                </c:pt>
                <c:pt idx="2786">
                  <c:v>3.4</c:v>
                </c:pt>
                <c:pt idx="2787">
                  <c:v>6.5</c:v>
                </c:pt>
                <c:pt idx="2788">
                  <c:v>4.0999999999999996</c:v>
                </c:pt>
                <c:pt idx="2789">
                  <c:v>19</c:v>
                </c:pt>
                <c:pt idx="2790">
                  <c:v>2.4</c:v>
                </c:pt>
                <c:pt idx="2791">
                  <c:v>15</c:v>
                </c:pt>
                <c:pt idx="2792">
                  <c:v>1.8</c:v>
                </c:pt>
                <c:pt idx="2793">
                  <c:v>0</c:v>
                </c:pt>
                <c:pt idx="2794">
                  <c:v>6.9</c:v>
                </c:pt>
                <c:pt idx="2795">
                  <c:v>3.8</c:v>
                </c:pt>
                <c:pt idx="2796">
                  <c:v>4.2</c:v>
                </c:pt>
                <c:pt idx="2797">
                  <c:v>3.8</c:v>
                </c:pt>
                <c:pt idx="2798">
                  <c:v>6.3</c:v>
                </c:pt>
                <c:pt idx="2799">
                  <c:v>3.3</c:v>
                </c:pt>
                <c:pt idx="2800">
                  <c:v>3.1</c:v>
                </c:pt>
                <c:pt idx="2801">
                  <c:v>15.5</c:v>
                </c:pt>
                <c:pt idx="2802">
                  <c:v>12.8</c:v>
                </c:pt>
                <c:pt idx="2803">
                  <c:v>13</c:v>
                </c:pt>
                <c:pt idx="2804">
                  <c:v>9.3000000000000007</c:v>
                </c:pt>
                <c:pt idx="2805">
                  <c:v>9.5</c:v>
                </c:pt>
                <c:pt idx="2806">
                  <c:v>2.9</c:v>
                </c:pt>
                <c:pt idx="2807">
                  <c:v>5.8</c:v>
                </c:pt>
                <c:pt idx="2808">
                  <c:v>4.0999999999999996</c:v>
                </c:pt>
                <c:pt idx="2809">
                  <c:v>1</c:v>
                </c:pt>
                <c:pt idx="2810">
                  <c:v>4.7</c:v>
                </c:pt>
                <c:pt idx="2811">
                  <c:v>5</c:v>
                </c:pt>
                <c:pt idx="2812">
                  <c:v>15</c:v>
                </c:pt>
                <c:pt idx="2813">
                  <c:v>6.9</c:v>
                </c:pt>
                <c:pt idx="2814">
                  <c:v>1</c:v>
                </c:pt>
                <c:pt idx="2815">
                  <c:v>8.3000000000000007</c:v>
                </c:pt>
                <c:pt idx="2816">
                  <c:v>13</c:v>
                </c:pt>
                <c:pt idx="2817">
                  <c:v>0</c:v>
                </c:pt>
                <c:pt idx="2818">
                  <c:v>2.4</c:v>
                </c:pt>
                <c:pt idx="2819">
                  <c:v>3.3</c:v>
                </c:pt>
                <c:pt idx="2820">
                  <c:v>2.8</c:v>
                </c:pt>
                <c:pt idx="2821">
                  <c:v>3.5</c:v>
                </c:pt>
                <c:pt idx="2822">
                  <c:v>3.6</c:v>
                </c:pt>
                <c:pt idx="2823">
                  <c:v>12.1</c:v>
                </c:pt>
                <c:pt idx="2824">
                  <c:v>0.6</c:v>
                </c:pt>
                <c:pt idx="2825">
                  <c:v>4</c:v>
                </c:pt>
                <c:pt idx="2826">
                  <c:v>5.0999999999999996</c:v>
                </c:pt>
                <c:pt idx="2827">
                  <c:v>9.4</c:v>
                </c:pt>
                <c:pt idx="2828">
                  <c:v>7.3</c:v>
                </c:pt>
                <c:pt idx="2829">
                  <c:v>8.1999999999999993</c:v>
                </c:pt>
                <c:pt idx="2830">
                  <c:v>2.2999999999999998</c:v>
                </c:pt>
                <c:pt idx="2831">
                  <c:v>6.1</c:v>
                </c:pt>
                <c:pt idx="2832">
                  <c:v>7.9</c:v>
                </c:pt>
                <c:pt idx="2833">
                  <c:v>17.5</c:v>
                </c:pt>
                <c:pt idx="2834">
                  <c:v>7.6</c:v>
                </c:pt>
                <c:pt idx="2835">
                  <c:v>2</c:v>
                </c:pt>
                <c:pt idx="2836">
                  <c:v>4.3</c:v>
                </c:pt>
                <c:pt idx="2837">
                  <c:v>7.8</c:v>
                </c:pt>
                <c:pt idx="2838">
                  <c:v>1.6</c:v>
                </c:pt>
                <c:pt idx="2839">
                  <c:v>3.9</c:v>
                </c:pt>
                <c:pt idx="2840">
                  <c:v>2.4</c:v>
                </c:pt>
                <c:pt idx="2841">
                  <c:v>8.9</c:v>
                </c:pt>
                <c:pt idx="2842">
                  <c:v>12.5</c:v>
                </c:pt>
                <c:pt idx="2843">
                  <c:v>7.5</c:v>
                </c:pt>
                <c:pt idx="2844">
                  <c:v>3</c:v>
                </c:pt>
                <c:pt idx="2845">
                  <c:v>12</c:v>
                </c:pt>
                <c:pt idx="2846">
                  <c:v>15.7</c:v>
                </c:pt>
                <c:pt idx="2847">
                  <c:v>4.3</c:v>
                </c:pt>
                <c:pt idx="2848">
                  <c:v>0</c:v>
                </c:pt>
                <c:pt idx="2849">
                  <c:v>3</c:v>
                </c:pt>
                <c:pt idx="2850">
                  <c:v>8.1999999999999993</c:v>
                </c:pt>
                <c:pt idx="2851">
                  <c:v>7.1</c:v>
                </c:pt>
                <c:pt idx="2852">
                  <c:v>0.2</c:v>
                </c:pt>
                <c:pt idx="2853">
                  <c:v>2.5</c:v>
                </c:pt>
                <c:pt idx="2854">
                  <c:v>5.8</c:v>
                </c:pt>
                <c:pt idx="2855">
                  <c:v>9.1999999999999993</c:v>
                </c:pt>
                <c:pt idx="2856">
                  <c:v>9.4</c:v>
                </c:pt>
                <c:pt idx="2857">
                  <c:v>6</c:v>
                </c:pt>
                <c:pt idx="2858">
                  <c:v>17</c:v>
                </c:pt>
                <c:pt idx="2859">
                  <c:v>2.7</c:v>
                </c:pt>
                <c:pt idx="2860">
                  <c:v>2.2000000000000002</c:v>
                </c:pt>
                <c:pt idx="2861">
                  <c:v>3.2</c:v>
                </c:pt>
                <c:pt idx="2862">
                  <c:v>1.8</c:v>
                </c:pt>
                <c:pt idx="2863">
                  <c:v>1</c:v>
                </c:pt>
                <c:pt idx="2864">
                  <c:v>1.7</c:v>
                </c:pt>
                <c:pt idx="2865">
                  <c:v>9.9</c:v>
                </c:pt>
                <c:pt idx="2866">
                  <c:v>5.4</c:v>
                </c:pt>
                <c:pt idx="2867">
                  <c:v>6.1</c:v>
                </c:pt>
                <c:pt idx="2868">
                  <c:v>6.1</c:v>
                </c:pt>
                <c:pt idx="2869">
                  <c:v>6.5</c:v>
                </c:pt>
                <c:pt idx="2870">
                  <c:v>12.6</c:v>
                </c:pt>
                <c:pt idx="2871">
                  <c:v>3.7</c:v>
                </c:pt>
                <c:pt idx="2872">
                  <c:v>3.2</c:v>
                </c:pt>
                <c:pt idx="2873">
                  <c:v>14.6</c:v>
                </c:pt>
                <c:pt idx="2874">
                  <c:v>4.7</c:v>
                </c:pt>
                <c:pt idx="2875">
                  <c:v>13.9</c:v>
                </c:pt>
                <c:pt idx="2876">
                  <c:v>17</c:v>
                </c:pt>
                <c:pt idx="2877">
                  <c:v>11.4</c:v>
                </c:pt>
                <c:pt idx="2878">
                  <c:v>1.7</c:v>
                </c:pt>
                <c:pt idx="2879">
                  <c:v>3</c:v>
                </c:pt>
                <c:pt idx="2880">
                  <c:v>4.9000000000000004</c:v>
                </c:pt>
                <c:pt idx="2881">
                  <c:v>8.1</c:v>
                </c:pt>
                <c:pt idx="2882">
                  <c:v>3.8</c:v>
                </c:pt>
                <c:pt idx="2883">
                  <c:v>3.4</c:v>
                </c:pt>
                <c:pt idx="2884">
                  <c:v>3.8</c:v>
                </c:pt>
                <c:pt idx="2885">
                  <c:v>21.6</c:v>
                </c:pt>
                <c:pt idx="2886">
                  <c:v>2.6</c:v>
                </c:pt>
                <c:pt idx="2887">
                  <c:v>10</c:v>
                </c:pt>
                <c:pt idx="2888">
                  <c:v>4.0999999999999996</c:v>
                </c:pt>
                <c:pt idx="2889">
                  <c:v>17.600000000000001</c:v>
                </c:pt>
                <c:pt idx="2890">
                  <c:v>9.8000000000000007</c:v>
                </c:pt>
                <c:pt idx="2891">
                  <c:v>0.4</c:v>
                </c:pt>
                <c:pt idx="2892">
                  <c:v>6.4</c:v>
                </c:pt>
                <c:pt idx="2893">
                  <c:v>9.1</c:v>
                </c:pt>
                <c:pt idx="2894">
                  <c:v>1.3</c:v>
                </c:pt>
                <c:pt idx="2895">
                  <c:v>8.5</c:v>
                </c:pt>
                <c:pt idx="2896">
                  <c:v>1.9</c:v>
                </c:pt>
                <c:pt idx="2897">
                  <c:v>3.6</c:v>
                </c:pt>
                <c:pt idx="2898">
                  <c:v>8.4</c:v>
                </c:pt>
                <c:pt idx="2899">
                  <c:v>16.100000000000001</c:v>
                </c:pt>
                <c:pt idx="2900">
                  <c:v>3.2</c:v>
                </c:pt>
                <c:pt idx="2901">
                  <c:v>4.7</c:v>
                </c:pt>
                <c:pt idx="2902">
                  <c:v>5.4</c:v>
                </c:pt>
                <c:pt idx="2903">
                  <c:v>1.9</c:v>
                </c:pt>
                <c:pt idx="2904">
                  <c:v>15.4</c:v>
                </c:pt>
                <c:pt idx="2905">
                  <c:v>4</c:v>
                </c:pt>
                <c:pt idx="2906">
                  <c:v>6.3</c:v>
                </c:pt>
                <c:pt idx="2907">
                  <c:v>5.9</c:v>
                </c:pt>
                <c:pt idx="2908">
                  <c:v>11.3</c:v>
                </c:pt>
                <c:pt idx="2909">
                  <c:v>1</c:v>
                </c:pt>
                <c:pt idx="2910">
                  <c:v>8.1999999999999993</c:v>
                </c:pt>
                <c:pt idx="2911">
                  <c:v>9.8000000000000007</c:v>
                </c:pt>
                <c:pt idx="2912">
                  <c:v>2.2999999999999998</c:v>
                </c:pt>
                <c:pt idx="2913">
                  <c:v>5.5</c:v>
                </c:pt>
                <c:pt idx="2914">
                  <c:v>3.4</c:v>
                </c:pt>
                <c:pt idx="2915">
                  <c:v>9.1999999999999993</c:v>
                </c:pt>
                <c:pt idx="2916">
                  <c:v>1.9</c:v>
                </c:pt>
                <c:pt idx="2917">
                  <c:v>3</c:v>
                </c:pt>
                <c:pt idx="2918">
                  <c:v>2.7</c:v>
                </c:pt>
                <c:pt idx="2919">
                  <c:v>6.6</c:v>
                </c:pt>
                <c:pt idx="2920">
                  <c:v>1.1000000000000001</c:v>
                </c:pt>
                <c:pt idx="2921">
                  <c:v>6.3</c:v>
                </c:pt>
                <c:pt idx="2922">
                  <c:v>6.8</c:v>
                </c:pt>
                <c:pt idx="2923">
                  <c:v>7</c:v>
                </c:pt>
                <c:pt idx="2924">
                  <c:v>3.8</c:v>
                </c:pt>
                <c:pt idx="2925">
                  <c:v>10.3</c:v>
                </c:pt>
                <c:pt idx="2926">
                  <c:v>13.8</c:v>
                </c:pt>
                <c:pt idx="2927">
                  <c:v>1.6</c:v>
                </c:pt>
                <c:pt idx="2928">
                  <c:v>6.6</c:v>
                </c:pt>
                <c:pt idx="2929">
                  <c:v>9</c:v>
                </c:pt>
                <c:pt idx="2930">
                  <c:v>13.2</c:v>
                </c:pt>
                <c:pt idx="2931">
                  <c:v>11.3</c:v>
                </c:pt>
                <c:pt idx="2932">
                  <c:v>6.7</c:v>
                </c:pt>
                <c:pt idx="2933">
                  <c:v>9.3000000000000007</c:v>
                </c:pt>
                <c:pt idx="2934">
                  <c:v>2.1</c:v>
                </c:pt>
                <c:pt idx="2935">
                  <c:v>9.4</c:v>
                </c:pt>
                <c:pt idx="2936">
                  <c:v>2.9</c:v>
                </c:pt>
                <c:pt idx="2937">
                  <c:v>6</c:v>
                </c:pt>
                <c:pt idx="2938">
                  <c:v>8.8000000000000007</c:v>
                </c:pt>
                <c:pt idx="2939">
                  <c:v>5.4</c:v>
                </c:pt>
                <c:pt idx="2940">
                  <c:v>2.9</c:v>
                </c:pt>
                <c:pt idx="2941">
                  <c:v>2.2000000000000002</c:v>
                </c:pt>
                <c:pt idx="2942">
                  <c:v>8.3000000000000007</c:v>
                </c:pt>
                <c:pt idx="2943">
                  <c:v>6.5</c:v>
                </c:pt>
                <c:pt idx="2944">
                  <c:v>8.3000000000000007</c:v>
                </c:pt>
                <c:pt idx="2945">
                  <c:v>2.1</c:v>
                </c:pt>
                <c:pt idx="2946">
                  <c:v>5.7</c:v>
                </c:pt>
                <c:pt idx="2947">
                  <c:v>9.8000000000000007</c:v>
                </c:pt>
                <c:pt idx="2948">
                  <c:v>10</c:v>
                </c:pt>
                <c:pt idx="2949">
                  <c:v>13.6</c:v>
                </c:pt>
                <c:pt idx="2950">
                  <c:v>7</c:v>
                </c:pt>
                <c:pt idx="2951">
                  <c:v>11.5</c:v>
                </c:pt>
                <c:pt idx="2952">
                  <c:v>10.4</c:v>
                </c:pt>
                <c:pt idx="2953">
                  <c:v>6.8</c:v>
                </c:pt>
                <c:pt idx="2954">
                  <c:v>8.1999999999999993</c:v>
                </c:pt>
                <c:pt idx="2955">
                  <c:v>1</c:v>
                </c:pt>
                <c:pt idx="2956">
                  <c:v>7.2</c:v>
                </c:pt>
                <c:pt idx="2957">
                  <c:v>5.0999999999999996</c:v>
                </c:pt>
                <c:pt idx="2958">
                  <c:v>7.1</c:v>
                </c:pt>
                <c:pt idx="2959">
                  <c:v>4.0999999999999996</c:v>
                </c:pt>
                <c:pt idx="2960">
                  <c:v>11</c:v>
                </c:pt>
                <c:pt idx="2961">
                  <c:v>16</c:v>
                </c:pt>
                <c:pt idx="2962">
                  <c:v>6.8</c:v>
                </c:pt>
                <c:pt idx="2963">
                  <c:v>6.3</c:v>
                </c:pt>
                <c:pt idx="2964">
                  <c:v>4</c:v>
                </c:pt>
                <c:pt idx="2965">
                  <c:v>2</c:v>
                </c:pt>
                <c:pt idx="2966">
                  <c:v>3</c:v>
                </c:pt>
                <c:pt idx="2967">
                  <c:v>12</c:v>
                </c:pt>
                <c:pt idx="2968">
                  <c:v>1.9</c:v>
                </c:pt>
                <c:pt idx="2969">
                  <c:v>6.8</c:v>
                </c:pt>
                <c:pt idx="2970">
                  <c:v>8.1</c:v>
                </c:pt>
                <c:pt idx="2971">
                  <c:v>8</c:v>
                </c:pt>
                <c:pt idx="2972">
                  <c:v>6.8</c:v>
                </c:pt>
                <c:pt idx="2973">
                  <c:v>6.1</c:v>
                </c:pt>
                <c:pt idx="2974">
                  <c:v>7</c:v>
                </c:pt>
                <c:pt idx="2975">
                  <c:v>13.7</c:v>
                </c:pt>
                <c:pt idx="2976">
                  <c:v>5.2</c:v>
                </c:pt>
                <c:pt idx="2977">
                  <c:v>14.2</c:v>
                </c:pt>
                <c:pt idx="2978">
                  <c:v>5.4</c:v>
                </c:pt>
                <c:pt idx="2979">
                  <c:v>2.2999999999999998</c:v>
                </c:pt>
                <c:pt idx="2980">
                  <c:v>3.9</c:v>
                </c:pt>
                <c:pt idx="2981">
                  <c:v>9.9</c:v>
                </c:pt>
                <c:pt idx="2982">
                  <c:v>7.8</c:v>
                </c:pt>
                <c:pt idx="2983">
                  <c:v>11.5</c:v>
                </c:pt>
                <c:pt idx="2984">
                  <c:v>4.0999999999999996</c:v>
                </c:pt>
                <c:pt idx="2985">
                  <c:v>11.4</c:v>
                </c:pt>
                <c:pt idx="2986">
                  <c:v>4.5</c:v>
                </c:pt>
                <c:pt idx="2987">
                  <c:v>6.1</c:v>
                </c:pt>
                <c:pt idx="2988">
                  <c:v>9.4</c:v>
                </c:pt>
                <c:pt idx="2989">
                  <c:v>10.3</c:v>
                </c:pt>
                <c:pt idx="2990">
                  <c:v>7.3</c:v>
                </c:pt>
                <c:pt idx="2991">
                  <c:v>3.9</c:v>
                </c:pt>
                <c:pt idx="2992">
                  <c:v>4.5999999999999996</c:v>
                </c:pt>
                <c:pt idx="2993">
                  <c:v>4.7</c:v>
                </c:pt>
                <c:pt idx="2994">
                  <c:v>8.9</c:v>
                </c:pt>
                <c:pt idx="2995">
                  <c:v>6.1</c:v>
                </c:pt>
                <c:pt idx="2996">
                  <c:v>2.6</c:v>
                </c:pt>
                <c:pt idx="2997">
                  <c:v>6.3</c:v>
                </c:pt>
                <c:pt idx="2998">
                  <c:v>6.2</c:v>
                </c:pt>
                <c:pt idx="2999">
                  <c:v>9.4</c:v>
                </c:pt>
                <c:pt idx="3000">
                  <c:v>5.0999999999999996</c:v>
                </c:pt>
                <c:pt idx="3001">
                  <c:v>10.6</c:v>
                </c:pt>
                <c:pt idx="3002">
                  <c:v>4.2</c:v>
                </c:pt>
                <c:pt idx="3003">
                  <c:v>1.7</c:v>
                </c:pt>
                <c:pt idx="3004">
                  <c:v>10.9</c:v>
                </c:pt>
                <c:pt idx="3005">
                  <c:v>4.4000000000000004</c:v>
                </c:pt>
                <c:pt idx="3006">
                  <c:v>10.6</c:v>
                </c:pt>
                <c:pt idx="3007">
                  <c:v>5.7</c:v>
                </c:pt>
                <c:pt idx="3008">
                  <c:v>19.8</c:v>
                </c:pt>
                <c:pt idx="3009">
                  <c:v>0.7</c:v>
                </c:pt>
                <c:pt idx="3010">
                  <c:v>7.5</c:v>
                </c:pt>
                <c:pt idx="3011">
                  <c:v>6.7</c:v>
                </c:pt>
                <c:pt idx="3012">
                  <c:v>0</c:v>
                </c:pt>
                <c:pt idx="3013">
                  <c:v>6.7</c:v>
                </c:pt>
                <c:pt idx="3014">
                  <c:v>7.3</c:v>
                </c:pt>
                <c:pt idx="3015">
                  <c:v>9.4</c:v>
                </c:pt>
                <c:pt idx="3016">
                  <c:v>14.9</c:v>
                </c:pt>
                <c:pt idx="3017">
                  <c:v>10</c:v>
                </c:pt>
                <c:pt idx="3018">
                  <c:v>6.3</c:v>
                </c:pt>
                <c:pt idx="3019">
                  <c:v>10.7</c:v>
                </c:pt>
                <c:pt idx="3020">
                  <c:v>3.5</c:v>
                </c:pt>
                <c:pt idx="3021">
                  <c:v>11.1</c:v>
                </c:pt>
                <c:pt idx="3022">
                  <c:v>7.6</c:v>
                </c:pt>
                <c:pt idx="3023">
                  <c:v>4.4000000000000004</c:v>
                </c:pt>
                <c:pt idx="3024">
                  <c:v>5.8</c:v>
                </c:pt>
                <c:pt idx="3025">
                  <c:v>0.7</c:v>
                </c:pt>
                <c:pt idx="3026">
                  <c:v>3.9</c:v>
                </c:pt>
                <c:pt idx="3027">
                  <c:v>0.2</c:v>
                </c:pt>
                <c:pt idx="3028">
                  <c:v>6.2</c:v>
                </c:pt>
                <c:pt idx="3029">
                  <c:v>8.1</c:v>
                </c:pt>
                <c:pt idx="3030">
                  <c:v>8.8000000000000007</c:v>
                </c:pt>
                <c:pt idx="3031">
                  <c:v>5.8</c:v>
                </c:pt>
                <c:pt idx="3032">
                  <c:v>0.6</c:v>
                </c:pt>
                <c:pt idx="3033">
                  <c:v>0</c:v>
                </c:pt>
                <c:pt idx="3034">
                  <c:v>3.4</c:v>
                </c:pt>
                <c:pt idx="3035">
                  <c:v>7.8</c:v>
                </c:pt>
                <c:pt idx="3036">
                  <c:v>12.2</c:v>
                </c:pt>
                <c:pt idx="3037">
                  <c:v>10.5</c:v>
                </c:pt>
                <c:pt idx="3038">
                  <c:v>1.6</c:v>
                </c:pt>
                <c:pt idx="3039">
                  <c:v>8.3000000000000007</c:v>
                </c:pt>
                <c:pt idx="3040">
                  <c:v>7.7</c:v>
                </c:pt>
                <c:pt idx="3041">
                  <c:v>6.1</c:v>
                </c:pt>
                <c:pt idx="3042">
                  <c:v>6.5</c:v>
                </c:pt>
                <c:pt idx="3043">
                  <c:v>2.4</c:v>
                </c:pt>
                <c:pt idx="3044">
                  <c:v>2</c:v>
                </c:pt>
                <c:pt idx="3045">
                  <c:v>8</c:v>
                </c:pt>
                <c:pt idx="3046">
                  <c:v>6.7</c:v>
                </c:pt>
                <c:pt idx="3047">
                  <c:v>11.2</c:v>
                </c:pt>
                <c:pt idx="3048">
                  <c:v>10.5</c:v>
                </c:pt>
                <c:pt idx="3049">
                  <c:v>9.1999999999999993</c:v>
                </c:pt>
                <c:pt idx="3050">
                  <c:v>15.5</c:v>
                </c:pt>
                <c:pt idx="3051">
                  <c:v>5</c:v>
                </c:pt>
                <c:pt idx="3052">
                  <c:v>6</c:v>
                </c:pt>
                <c:pt idx="3053">
                  <c:v>2</c:v>
                </c:pt>
                <c:pt idx="3054">
                  <c:v>4.7</c:v>
                </c:pt>
                <c:pt idx="3055">
                  <c:v>6.7</c:v>
                </c:pt>
                <c:pt idx="3056">
                  <c:v>3.2</c:v>
                </c:pt>
                <c:pt idx="3057">
                  <c:v>7.1</c:v>
                </c:pt>
                <c:pt idx="3058">
                  <c:v>9</c:v>
                </c:pt>
                <c:pt idx="3059">
                  <c:v>5</c:v>
                </c:pt>
                <c:pt idx="3060">
                  <c:v>3.7</c:v>
                </c:pt>
                <c:pt idx="3061">
                  <c:v>7.9</c:v>
                </c:pt>
                <c:pt idx="3062">
                  <c:v>5.7</c:v>
                </c:pt>
                <c:pt idx="3063">
                  <c:v>5.6</c:v>
                </c:pt>
                <c:pt idx="3064">
                  <c:v>5.0999999999999996</c:v>
                </c:pt>
                <c:pt idx="3065">
                  <c:v>20.6</c:v>
                </c:pt>
                <c:pt idx="3066">
                  <c:v>13.9</c:v>
                </c:pt>
                <c:pt idx="3067">
                  <c:v>13.8</c:v>
                </c:pt>
                <c:pt idx="3068">
                  <c:v>3.7</c:v>
                </c:pt>
                <c:pt idx="3069">
                  <c:v>3.5</c:v>
                </c:pt>
                <c:pt idx="3070">
                  <c:v>10.6</c:v>
                </c:pt>
                <c:pt idx="3071">
                  <c:v>19.100000000000001</c:v>
                </c:pt>
                <c:pt idx="3072">
                  <c:v>4.5</c:v>
                </c:pt>
                <c:pt idx="3073">
                  <c:v>11.9</c:v>
                </c:pt>
                <c:pt idx="3074">
                  <c:v>7.7</c:v>
                </c:pt>
                <c:pt idx="3075">
                  <c:v>8.4</c:v>
                </c:pt>
                <c:pt idx="3076">
                  <c:v>6.4</c:v>
                </c:pt>
                <c:pt idx="3077">
                  <c:v>8.8000000000000007</c:v>
                </c:pt>
                <c:pt idx="3078">
                  <c:v>6.7</c:v>
                </c:pt>
                <c:pt idx="3079">
                  <c:v>4.4000000000000004</c:v>
                </c:pt>
                <c:pt idx="3080">
                  <c:v>18</c:v>
                </c:pt>
                <c:pt idx="3081">
                  <c:v>0</c:v>
                </c:pt>
                <c:pt idx="3082">
                  <c:v>3.7</c:v>
                </c:pt>
                <c:pt idx="3083">
                  <c:v>6.6</c:v>
                </c:pt>
                <c:pt idx="3084">
                  <c:v>2</c:v>
                </c:pt>
                <c:pt idx="3085">
                  <c:v>2.5</c:v>
                </c:pt>
                <c:pt idx="3086">
                  <c:v>7.1</c:v>
                </c:pt>
                <c:pt idx="3087">
                  <c:v>1.7</c:v>
                </c:pt>
                <c:pt idx="3088">
                  <c:v>9</c:v>
                </c:pt>
                <c:pt idx="3089">
                  <c:v>12.7</c:v>
                </c:pt>
                <c:pt idx="3090">
                  <c:v>8.9</c:v>
                </c:pt>
                <c:pt idx="3091">
                  <c:v>7.9</c:v>
                </c:pt>
                <c:pt idx="3092">
                  <c:v>6.4</c:v>
                </c:pt>
                <c:pt idx="3093">
                  <c:v>4</c:v>
                </c:pt>
                <c:pt idx="3094">
                  <c:v>2.6</c:v>
                </c:pt>
                <c:pt idx="3095">
                  <c:v>9</c:v>
                </c:pt>
                <c:pt idx="3096">
                  <c:v>9.1999999999999993</c:v>
                </c:pt>
                <c:pt idx="3097">
                  <c:v>15</c:v>
                </c:pt>
                <c:pt idx="3098">
                  <c:v>3.8</c:v>
                </c:pt>
                <c:pt idx="3099">
                  <c:v>11</c:v>
                </c:pt>
                <c:pt idx="3100">
                  <c:v>6.5</c:v>
                </c:pt>
                <c:pt idx="3101">
                  <c:v>2.4</c:v>
                </c:pt>
                <c:pt idx="3102">
                  <c:v>18.600000000000001</c:v>
                </c:pt>
                <c:pt idx="3103">
                  <c:v>3.8</c:v>
                </c:pt>
                <c:pt idx="3104">
                  <c:v>11.6</c:v>
                </c:pt>
                <c:pt idx="3105">
                  <c:v>8.6</c:v>
                </c:pt>
                <c:pt idx="3106">
                  <c:v>2.7</c:v>
                </c:pt>
                <c:pt idx="3107">
                  <c:v>8</c:v>
                </c:pt>
                <c:pt idx="3108">
                  <c:v>1.4</c:v>
                </c:pt>
                <c:pt idx="3109">
                  <c:v>6.3</c:v>
                </c:pt>
                <c:pt idx="3110">
                  <c:v>15.6</c:v>
                </c:pt>
                <c:pt idx="3111">
                  <c:v>9.9</c:v>
                </c:pt>
                <c:pt idx="3112">
                  <c:v>7.7</c:v>
                </c:pt>
                <c:pt idx="3113">
                  <c:v>2.6</c:v>
                </c:pt>
                <c:pt idx="3114">
                  <c:v>11.2</c:v>
                </c:pt>
                <c:pt idx="3115">
                  <c:v>10.7</c:v>
                </c:pt>
                <c:pt idx="3116">
                  <c:v>1.6</c:v>
                </c:pt>
                <c:pt idx="3117">
                  <c:v>21.8</c:v>
                </c:pt>
                <c:pt idx="3118">
                  <c:v>13.4</c:v>
                </c:pt>
                <c:pt idx="3119">
                  <c:v>5.7</c:v>
                </c:pt>
                <c:pt idx="3120">
                  <c:v>4.4000000000000004</c:v>
                </c:pt>
                <c:pt idx="3121">
                  <c:v>2.9</c:v>
                </c:pt>
                <c:pt idx="3122">
                  <c:v>14.5</c:v>
                </c:pt>
                <c:pt idx="3123">
                  <c:v>12.5</c:v>
                </c:pt>
                <c:pt idx="3124">
                  <c:v>9</c:v>
                </c:pt>
                <c:pt idx="3125">
                  <c:v>6.3</c:v>
                </c:pt>
                <c:pt idx="3126">
                  <c:v>14.6</c:v>
                </c:pt>
                <c:pt idx="3127">
                  <c:v>10.5</c:v>
                </c:pt>
                <c:pt idx="3128">
                  <c:v>0</c:v>
                </c:pt>
                <c:pt idx="3129">
                  <c:v>6.1</c:v>
                </c:pt>
                <c:pt idx="3130">
                  <c:v>2.7</c:v>
                </c:pt>
                <c:pt idx="3131">
                  <c:v>5.2</c:v>
                </c:pt>
                <c:pt idx="3132">
                  <c:v>3.2</c:v>
                </c:pt>
                <c:pt idx="3133">
                  <c:v>0.6</c:v>
                </c:pt>
                <c:pt idx="3134">
                  <c:v>4.4000000000000004</c:v>
                </c:pt>
                <c:pt idx="3135">
                  <c:v>0.1</c:v>
                </c:pt>
                <c:pt idx="3136">
                  <c:v>13.8</c:v>
                </c:pt>
                <c:pt idx="3137">
                  <c:v>1.4</c:v>
                </c:pt>
                <c:pt idx="3138">
                  <c:v>9</c:v>
                </c:pt>
                <c:pt idx="3139">
                  <c:v>7.5</c:v>
                </c:pt>
                <c:pt idx="3140">
                  <c:v>0.4</c:v>
                </c:pt>
                <c:pt idx="3141">
                  <c:v>7.4</c:v>
                </c:pt>
                <c:pt idx="3142">
                  <c:v>11</c:v>
                </c:pt>
                <c:pt idx="3143">
                  <c:v>11.8</c:v>
                </c:pt>
                <c:pt idx="3144">
                  <c:v>1.7</c:v>
                </c:pt>
                <c:pt idx="3145">
                  <c:v>7.9</c:v>
                </c:pt>
                <c:pt idx="3146">
                  <c:v>10</c:v>
                </c:pt>
                <c:pt idx="3147">
                  <c:v>6.8</c:v>
                </c:pt>
                <c:pt idx="3148">
                  <c:v>7.7</c:v>
                </c:pt>
                <c:pt idx="3149">
                  <c:v>3.9</c:v>
                </c:pt>
                <c:pt idx="3150">
                  <c:v>5.4</c:v>
                </c:pt>
                <c:pt idx="3151">
                  <c:v>0.6</c:v>
                </c:pt>
                <c:pt idx="3152">
                  <c:v>0.8</c:v>
                </c:pt>
                <c:pt idx="3153">
                  <c:v>5.9</c:v>
                </c:pt>
                <c:pt idx="3154">
                  <c:v>25.9</c:v>
                </c:pt>
                <c:pt idx="3155">
                  <c:v>1</c:v>
                </c:pt>
                <c:pt idx="3156">
                  <c:v>0.7</c:v>
                </c:pt>
                <c:pt idx="3157">
                  <c:v>3.9</c:v>
                </c:pt>
                <c:pt idx="3158">
                  <c:v>15.5</c:v>
                </c:pt>
                <c:pt idx="3159">
                  <c:v>0.1</c:v>
                </c:pt>
                <c:pt idx="3160">
                  <c:v>4.5</c:v>
                </c:pt>
                <c:pt idx="3161">
                  <c:v>2</c:v>
                </c:pt>
                <c:pt idx="3162">
                  <c:v>10.9</c:v>
                </c:pt>
                <c:pt idx="3163">
                  <c:v>5</c:v>
                </c:pt>
                <c:pt idx="3164">
                  <c:v>1.9</c:v>
                </c:pt>
                <c:pt idx="3165">
                  <c:v>7.7</c:v>
                </c:pt>
                <c:pt idx="3166">
                  <c:v>10.1</c:v>
                </c:pt>
                <c:pt idx="3167">
                  <c:v>7.3</c:v>
                </c:pt>
                <c:pt idx="3168">
                  <c:v>4.3</c:v>
                </c:pt>
                <c:pt idx="3169">
                  <c:v>6.5</c:v>
                </c:pt>
                <c:pt idx="3170">
                  <c:v>3.9</c:v>
                </c:pt>
                <c:pt idx="3171">
                  <c:v>11.8</c:v>
                </c:pt>
                <c:pt idx="3172">
                  <c:v>4.5</c:v>
                </c:pt>
                <c:pt idx="3173">
                  <c:v>13.2</c:v>
                </c:pt>
                <c:pt idx="3174">
                  <c:v>8.6</c:v>
                </c:pt>
                <c:pt idx="3175">
                  <c:v>7.2</c:v>
                </c:pt>
                <c:pt idx="3176">
                  <c:v>9.4</c:v>
                </c:pt>
                <c:pt idx="3177">
                  <c:v>7.6</c:v>
                </c:pt>
                <c:pt idx="3178">
                  <c:v>5.3</c:v>
                </c:pt>
                <c:pt idx="3179">
                  <c:v>9.8000000000000007</c:v>
                </c:pt>
                <c:pt idx="3180">
                  <c:v>6.7</c:v>
                </c:pt>
                <c:pt idx="3181">
                  <c:v>10.3</c:v>
                </c:pt>
                <c:pt idx="3182">
                  <c:v>19.399999999999999</c:v>
                </c:pt>
                <c:pt idx="3183">
                  <c:v>2</c:v>
                </c:pt>
                <c:pt idx="3184">
                  <c:v>14.5</c:v>
                </c:pt>
                <c:pt idx="3185">
                  <c:v>3</c:v>
                </c:pt>
                <c:pt idx="3186">
                  <c:v>10.3</c:v>
                </c:pt>
                <c:pt idx="3187">
                  <c:v>9.9</c:v>
                </c:pt>
                <c:pt idx="3188">
                  <c:v>8</c:v>
                </c:pt>
                <c:pt idx="3189">
                  <c:v>5.3</c:v>
                </c:pt>
                <c:pt idx="3190">
                  <c:v>5.8</c:v>
                </c:pt>
                <c:pt idx="3191">
                  <c:v>12.9</c:v>
                </c:pt>
                <c:pt idx="3192">
                  <c:v>16.7</c:v>
                </c:pt>
                <c:pt idx="3193">
                  <c:v>2.8</c:v>
                </c:pt>
                <c:pt idx="3194">
                  <c:v>5.0999999999999996</c:v>
                </c:pt>
                <c:pt idx="3195">
                  <c:v>7.6</c:v>
                </c:pt>
                <c:pt idx="3196">
                  <c:v>6.2</c:v>
                </c:pt>
                <c:pt idx="3197">
                  <c:v>7.7</c:v>
                </c:pt>
                <c:pt idx="3198">
                  <c:v>11.7</c:v>
                </c:pt>
                <c:pt idx="3199">
                  <c:v>7.6</c:v>
                </c:pt>
                <c:pt idx="3200">
                  <c:v>17.899999999999999</c:v>
                </c:pt>
                <c:pt idx="3201">
                  <c:v>12.9</c:v>
                </c:pt>
                <c:pt idx="3202">
                  <c:v>11.8</c:v>
                </c:pt>
                <c:pt idx="3203">
                  <c:v>4.8</c:v>
                </c:pt>
                <c:pt idx="3204">
                  <c:v>7.9</c:v>
                </c:pt>
                <c:pt idx="3205">
                  <c:v>0.9</c:v>
                </c:pt>
                <c:pt idx="3206">
                  <c:v>9.6999999999999993</c:v>
                </c:pt>
                <c:pt idx="3207">
                  <c:v>6.5</c:v>
                </c:pt>
                <c:pt idx="3208">
                  <c:v>15.6</c:v>
                </c:pt>
                <c:pt idx="3209">
                  <c:v>2</c:v>
                </c:pt>
                <c:pt idx="3210">
                  <c:v>0.8</c:v>
                </c:pt>
                <c:pt idx="3211">
                  <c:v>9.4</c:v>
                </c:pt>
                <c:pt idx="3212">
                  <c:v>4.8</c:v>
                </c:pt>
                <c:pt idx="3213">
                  <c:v>8.4</c:v>
                </c:pt>
                <c:pt idx="3214">
                  <c:v>9</c:v>
                </c:pt>
                <c:pt idx="3215">
                  <c:v>2.7</c:v>
                </c:pt>
                <c:pt idx="3216">
                  <c:v>0</c:v>
                </c:pt>
                <c:pt idx="3217">
                  <c:v>7.4</c:v>
                </c:pt>
                <c:pt idx="3218">
                  <c:v>11.4</c:v>
                </c:pt>
                <c:pt idx="3219">
                  <c:v>7.4</c:v>
                </c:pt>
                <c:pt idx="3220">
                  <c:v>2.9</c:v>
                </c:pt>
                <c:pt idx="3221">
                  <c:v>2</c:v>
                </c:pt>
                <c:pt idx="3222">
                  <c:v>1.9</c:v>
                </c:pt>
                <c:pt idx="3223">
                  <c:v>2.4</c:v>
                </c:pt>
                <c:pt idx="3224">
                  <c:v>5.8</c:v>
                </c:pt>
                <c:pt idx="3225">
                  <c:v>0.1</c:v>
                </c:pt>
                <c:pt idx="3226">
                  <c:v>15.4</c:v>
                </c:pt>
                <c:pt idx="3227">
                  <c:v>7.1</c:v>
                </c:pt>
                <c:pt idx="3228">
                  <c:v>15.1</c:v>
                </c:pt>
                <c:pt idx="3229">
                  <c:v>3.8</c:v>
                </c:pt>
                <c:pt idx="3230">
                  <c:v>8.8000000000000007</c:v>
                </c:pt>
                <c:pt idx="3231">
                  <c:v>9.3000000000000007</c:v>
                </c:pt>
                <c:pt idx="3232">
                  <c:v>2</c:v>
                </c:pt>
                <c:pt idx="3233">
                  <c:v>2.2999999999999998</c:v>
                </c:pt>
                <c:pt idx="3234">
                  <c:v>4.4000000000000004</c:v>
                </c:pt>
                <c:pt idx="3235">
                  <c:v>7.2</c:v>
                </c:pt>
                <c:pt idx="3236">
                  <c:v>8.3000000000000007</c:v>
                </c:pt>
                <c:pt idx="3237">
                  <c:v>7.3</c:v>
                </c:pt>
                <c:pt idx="3238">
                  <c:v>4.5</c:v>
                </c:pt>
                <c:pt idx="3239">
                  <c:v>4.4000000000000004</c:v>
                </c:pt>
                <c:pt idx="3240">
                  <c:v>10.7</c:v>
                </c:pt>
                <c:pt idx="3241">
                  <c:v>1.6</c:v>
                </c:pt>
                <c:pt idx="3242">
                  <c:v>7.2</c:v>
                </c:pt>
                <c:pt idx="3243">
                  <c:v>5.3</c:v>
                </c:pt>
                <c:pt idx="3244">
                  <c:v>3.5</c:v>
                </c:pt>
                <c:pt idx="3245">
                  <c:v>7.6</c:v>
                </c:pt>
                <c:pt idx="3246">
                  <c:v>10.8</c:v>
                </c:pt>
                <c:pt idx="3247">
                  <c:v>8.3000000000000007</c:v>
                </c:pt>
                <c:pt idx="3248">
                  <c:v>2.2000000000000002</c:v>
                </c:pt>
                <c:pt idx="3249">
                  <c:v>8.6999999999999993</c:v>
                </c:pt>
                <c:pt idx="3250">
                  <c:v>9.5</c:v>
                </c:pt>
                <c:pt idx="3251">
                  <c:v>10</c:v>
                </c:pt>
                <c:pt idx="3252">
                  <c:v>2</c:v>
                </c:pt>
                <c:pt idx="3253">
                  <c:v>12.3</c:v>
                </c:pt>
                <c:pt idx="3254">
                  <c:v>13.4</c:v>
                </c:pt>
                <c:pt idx="3255">
                  <c:v>2.4</c:v>
                </c:pt>
                <c:pt idx="3256">
                  <c:v>5</c:v>
                </c:pt>
                <c:pt idx="3257">
                  <c:v>9.5</c:v>
                </c:pt>
                <c:pt idx="3258">
                  <c:v>6.9</c:v>
                </c:pt>
                <c:pt idx="3259">
                  <c:v>5.5</c:v>
                </c:pt>
                <c:pt idx="3260">
                  <c:v>8.6999999999999993</c:v>
                </c:pt>
                <c:pt idx="3261">
                  <c:v>1.5</c:v>
                </c:pt>
                <c:pt idx="3262">
                  <c:v>3.6</c:v>
                </c:pt>
                <c:pt idx="3263">
                  <c:v>12.4</c:v>
                </c:pt>
                <c:pt idx="3264">
                  <c:v>2.4</c:v>
                </c:pt>
                <c:pt idx="3265">
                  <c:v>3</c:v>
                </c:pt>
                <c:pt idx="3266">
                  <c:v>3.5</c:v>
                </c:pt>
                <c:pt idx="3267">
                  <c:v>8.3000000000000007</c:v>
                </c:pt>
                <c:pt idx="3268">
                  <c:v>8</c:v>
                </c:pt>
                <c:pt idx="3269">
                  <c:v>1.8</c:v>
                </c:pt>
                <c:pt idx="3270">
                  <c:v>8</c:v>
                </c:pt>
                <c:pt idx="3271">
                  <c:v>3.8</c:v>
                </c:pt>
                <c:pt idx="3272">
                  <c:v>8.4</c:v>
                </c:pt>
                <c:pt idx="3273">
                  <c:v>2.5</c:v>
                </c:pt>
                <c:pt idx="3274">
                  <c:v>2</c:v>
                </c:pt>
                <c:pt idx="3275">
                  <c:v>7.1</c:v>
                </c:pt>
                <c:pt idx="3276">
                  <c:v>1</c:v>
                </c:pt>
                <c:pt idx="3277">
                  <c:v>2.9</c:v>
                </c:pt>
                <c:pt idx="3278">
                  <c:v>10.1</c:v>
                </c:pt>
                <c:pt idx="3279">
                  <c:v>5.5</c:v>
                </c:pt>
                <c:pt idx="3280">
                  <c:v>1</c:v>
                </c:pt>
                <c:pt idx="3281">
                  <c:v>16</c:v>
                </c:pt>
                <c:pt idx="3282">
                  <c:v>1.7</c:v>
                </c:pt>
                <c:pt idx="3283">
                  <c:v>7.5</c:v>
                </c:pt>
                <c:pt idx="3284">
                  <c:v>5.4</c:v>
                </c:pt>
                <c:pt idx="3285">
                  <c:v>4.5999999999999996</c:v>
                </c:pt>
                <c:pt idx="3286">
                  <c:v>4</c:v>
                </c:pt>
                <c:pt idx="3287">
                  <c:v>14.3</c:v>
                </c:pt>
                <c:pt idx="3288">
                  <c:v>8.5</c:v>
                </c:pt>
                <c:pt idx="3289">
                  <c:v>5.9</c:v>
                </c:pt>
                <c:pt idx="3290">
                  <c:v>4.0999999999999996</c:v>
                </c:pt>
                <c:pt idx="3291">
                  <c:v>4.5</c:v>
                </c:pt>
                <c:pt idx="3292">
                  <c:v>1.8</c:v>
                </c:pt>
                <c:pt idx="3293">
                  <c:v>3.1</c:v>
                </c:pt>
                <c:pt idx="3294">
                  <c:v>5.6</c:v>
                </c:pt>
                <c:pt idx="3295">
                  <c:v>11.3</c:v>
                </c:pt>
                <c:pt idx="3296">
                  <c:v>3.3</c:v>
                </c:pt>
                <c:pt idx="3297">
                  <c:v>0</c:v>
                </c:pt>
                <c:pt idx="3298">
                  <c:v>11.5</c:v>
                </c:pt>
                <c:pt idx="3299">
                  <c:v>6</c:v>
                </c:pt>
                <c:pt idx="3300">
                  <c:v>6.2</c:v>
                </c:pt>
                <c:pt idx="3301">
                  <c:v>14.2</c:v>
                </c:pt>
                <c:pt idx="3302">
                  <c:v>10.199999999999999</c:v>
                </c:pt>
                <c:pt idx="3303">
                  <c:v>6.8</c:v>
                </c:pt>
                <c:pt idx="3304">
                  <c:v>9.9</c:v>
                </c:pt>
                <c:pt idx="3305">
                  <c:v>6</c:v>
                </c:pt>
                <c:pt idx="3306">
                  <c:v>8.9</c:v>
                </c:pt>
                <c:pt idx="3307">
                  <c:v>1.5</c:v>
                </c:pt>
                <c:pt idx="3308">
                  <c:v>3.9</c:v>
                </c:pt>
                <c:pt idx="3309">
                  <c:v>7.2</c:v>
                </c:pt>
                <c:pt idx="3310">
                  <c:v>6.1</c:v>
                </c:pt>
                <c:pt idx="3311">
                  <c:v>3.7</c:v>
                </c:pt>
                <c:pt idx="3312">
                  <c:v>5.0999999999999996</c:v>
                </c:pt>
                <c:pt idx="3313">
                  <c:v>3.9</c:v>
                </c:pt>
                <c:pt idx="3314">
                  <c:v>18.5</c:v>
                </c:pt>
                <c:pt idx="3315">
                  <c:v>2.1</c:v>
                </c:pt>
                <c:pt idx="3316">
                  <c:v>4</c:v>
                </c:pt>
                <c:pt idx="3317">
                  <c:v>13.2</c:v>
                </c:pt>
                <c:pt idx="3318">
                  <c:v>8</c:v>
                </c:pt>
                <c:pt idx="3319">
                  <c:v>2.4</c:v>
                </c:pt>
                <c:pt idx="3320">
                  <c:v>7.3</c:v>
                </c:pt>
                <c:pt idx="3321">
                  <c:v>4.4000000000000004</c:v>
                </c:pt>
                <c:pt idx="3322">
                  <c:v>6.6</c:v>
                </c:pt>
                <c:pt idx="3323">
                  <c:v>6.5</c:v>
                </c:pt>
                <c:pt idx="3324">
                  <c:v>10.6</c:v>
                </c:pt>
                <c:pt idx="3325">
                  <c:v>2.8</c:v>
                </c:pt>
                <c:pt idx="3326">
                  <c:v>12.1</c:v>
                </c:pt>
                <c:pt idx="3327">
                  <c:v>3.2</c:v>
                </c:pt>
                <c:pt idx="3328">
                  <c:v>6</c:v>
                </c:pt>
                <c:pt idx="3329">
                  <c:v>9.3000000000000007</c:v>
                </c:pt>
                <c:pt idx="3330">
                  <c:v>15.2</c:v>
                </c:pt>
                <c:pt idx="3331">
                  <c:v>4.5</c:v>
                </c:pt>
                <c:pt idx="3332">
                  <c:v>5.6</c:v>
                </c:pt>
                <c:pt idx="3333">
                  <c:v>3.8</c:v>
                </c:pt>
                <c:pt idx="3334">
                  <c:v>13.5</c:v>
                </c:pt>
                <c:pt idx="3335">
                  <c:v>0</c:v>
                </c:pt>
                <c:pt idx="3336">
                  <c:v>4</c:v>
                </c:pt>
                <c:pt idx="3337">
                  <c:v>17.100000000000001</c:v>
                </c:pt>
                <c:pt idx="3338">
                  <c:v>2.8</c:v>
                </c:pt>
                <c:pt idx="3339">
                  <c:v>1</c:v>
                </c:pt>
                <c:pt idx="3340">
                  <c:v>6.2</c:v>
                </c:pt>
                <c:pt idx="3341">
                  <c:v>8.6</c:v>
                </c:pt>
                <c:pt idx="3342">
                  <c:v>4.0999999999999996</c:v>
                </c:pt>
                <c:pt idx="3343">
                  <c:v>0.4</c:v>
                </c:pt>
                <c:pt idx="3344">
                  <c:v>10.9</c:v>
                </c:pt>
                <c:pt idx="3345">
                  <c:v>4.5</c:v>
                </c:pt>
                <c:pt idx="3346">
                  <c:v>7.7</c:v>
                </c:pt>
                <c:pt idx="3347">
                  <c:v>7.8</c:v>
                </c:pt>
                <c:pt idx="3348">
                  <c:v>0</c:v>
                </c:pt>
                <c:pt idx="3349">
                  <c:v>4.4000000000000004</c:v>
                </c:pt>
                <c:pt idx="3350">
                  <c:v>3.3</c:v>
                </c:pt>
                <c:pt idx="3351">
                  <c:v>12</c:v>
                </c:pt>
                <c:pt idx="3352">
                  <c:v>2</c:v>
                </c:pt>
                <c:pt idx="3353">
                  <c:v>2.1</c:v>
                </c:pt>
                <c:pt idx="3354">
                  <c:v>10.3</c:v>
                </c:pt>
                <c:pt idx="3355">
                  <c:v>6.6</c:v>
                </c:pt>
                <c:pt idx="3356">
                  <c:v>9.3000000000000007</c:v>
                </c:pt>
                <c:pt idx="3357">
                  <c:v>10.7</c:v>
                </c:pt>
                <c:pt idx="3358">
                  <c:v>6.9</c:v>
                </c:pt>
                <c:pt idx="3359">
                  <c:v>8.4</c:v>
                </c:pt>
                <c:pt idx="3360">
                  <c:v>4.2</c:v>
                </c:pt>
                <c:pt idx="3361">
                  <c:v>7.7</c:v>
                </c:pt>
                <c:pt idx="3362">
                  <c:v>2.2000000000000002</c:v>
                </c:pt>
                <c:pt idx="3363">
                  <c:v>2</c:v>
                </c:pt>
                <c:pt idx="3364">
                  <c:v>8.3000000000000007</c:v>
                </c:pt>
                <c:pt idx="3365">
                  <c:v>8.9</c:v>
                </c:pt>
                <c:pt idx="3366">
                  <c:v>4.9000000000000004</c:v>
                </c:pt>
                <c:pt idx="3367">
                  <c:v>9.8000000000000007</c:v>
                </c:pt>
                <c:pt idx="3368">
                  <c:v>2.6</c:v>
                </c:pt>
                <c:pt idx="3369">
                  <c:v>2.8</c:v>
                </c:pt>
                <c:pt idx="3370">
                  <c:v>8.5</c:v>
                </c:pt>
                <c:pt idx="3371">
                  <c:v>8.5</c:v>
                </c:pt>
                <c:pt idx="3372">
                  <c:v>13.1</c:v>
                </c:pt>
                <c:pt idx="3373">
                  <c:v>8.5</c:v>
                </c:pt>
                <c:pt idx="3374">
                  <c:v>6.4</c:v>
                </c:pt>
                <c:pt idx="3375">
                  <c:v>1.7</c:v>
                </c:pt>
                <c:pt idx="3376">
                  <c:v>8.3000000000000007</c:v>
                </c:pt>
                <c:pt idx="3377">
                  <c:v>0</c:v>
                </c:pt>
                <c:pt idx="3378">
                  <c:v>4.0999999999999996</c:v>
                </c:pt>
                <c:pt idx="3379">
                  <c:v>8.1999999999999993</c:v>
                </c:pt>
                <c:pt idx="3380">
                  <c:v>8.1</c:v>
                </c:pt>
                <c:pt idx="3381">
                  <c:v>8.9</c:v>
                </c:pt>
                <c:pt idx="3382">
                  <c:v>7</c:v>
                </c:pt>
                <c:pt idx="3383">
                  <c:v>5.3</c:v>
                </c:pt>
                <c:pt idx="3384">
                  <c:v>7.2</c:v>
                </c:pt>
                <c:pt idx="3385">
                  <c:v>1.3</c:v>
                </c:pt>
                <c:pt idx="3386">
                  <c:v>6.7</c:v>
                </c:pt>
                <c:pt idx="3387">
                  <c:v>7.8</c:v>
                </c:pt>
                <c:pt idx="3388">
                  <c:v>12.5</c:v>
                </c:pt>
                <c:pt idx="3389">
                  <c:v>3.4</c:v>
                </c:pt>
                <c:pt idx="3390">
                  <c:v>9.1</c:v>
                </c:pt>
                <c:pt idx="3391">
                  <c:v>7.2</c:v>
                </c:pt>
                <c:pt idx="3392">
                  <c:v>7.1</c:v>
                </c:pt>
                <c:pt idx="3393">
                  <c:v>14</c:v>
                </c:pt>
                <c:pt idx="3394">
                  <c:v>10.6</c:v>
                </c:pt>
                <c:pt idx="3395">
                  <c:v>11</c:v>
                </c:pt>
                <c:pt idx="3396">
                  <c:v>4.8</c:v>
                </c:pt>
                <c:pt idx="3397">
                  <c:v>4.5</c:v>
                </c:pt>
                <c:pt idx="3398">
                  <c:v>5.8</c:v>
                </c:pt>
                <c:pt idx="3399">
                  <c:v>2.2999999999999998</c:v>
                </c:pt>
                <c:pt idx="3400">
                  <c:v>3.5</c:v>
                </c:pt>
                <c:pt idx="3401">
                  <c:v>5.7</c:v>
                </c:pt>
                <c:pt idx="3402">
                  <c:v>6.3</c:v>
                </c:pt>
                <c:pt idx="3403">
                  <c:v>4.8</c:v>
                </c:pt>
                <c:pt idx="3404">
                  <c:v>8.9</c:v>
                </c:pt>
                <c:pt idx="3405">
                  <c:v>6.5</c:v>
                </c:pt>
                <c:pt idx="3406">
                  <c:v>10.7</c:v>
                </c:pt>
                <c:pt idx="3407">
                  <c:v>6.6</c:v>
                </c:pt>
                <c:pt idx="3408">
                  <c:v>9.9</c:v>
                </c:pt>
                <c:pt idx="3409">
                  <c:v>6.9</c:v>
                </c:pt>
                <c:pt idx="3410">
                  <c:v>0</c:v>
                </c:pt>
                <c:pt idx="3411">
                  <c:v>4.2</c:v>
                </c:pt>
                <c:pt idx="3412">
                  <c:v>5.5</c:v>
                </c:pt>
                <c:pt idx="3413">
                  <c:v>13.3</c:v>
                </c:pt>
                <c:pt idx="3414">
                  <c:v>10.9</c:v>
                </c:pt>
                <c:pt idx="3415">
                  <c:v>4.3</c:v>
                </c:pt>
                <c:pt idx="3416">
                  <c:v>9</c:v>
                </c:pt>
                <c:pt idx="3417">
                  <c:v>2.7</c:v>
                </c:pt>
                <c:pt idx="3418">
                  <c:v>1.6</c:v>
                </c:pt>
                <c:pt idx="3419">
                  <c:v>8.6</c:v>
                </c:pt>
                <c:pt idx="3420">
                  <c:v>1.5</c:v>
                </c:pt>
                <c:pt idx="3421">
                  <c:v>15.3</c:v>
                </c:pt>
                <c:pt idx="3422">
                  <c:v>9</c:v>
                </c:pt>
                <c:pt idx="3423">
                  <c:v>12.2</c:v>
                </c:pt>
                <c:pt idx="3424">
                  <c:v>4.5999999999999996</c:v>
                </c:pt>
                <c:pt idx="3425">
                  <c:v>4.7</c:v>
                </c:pt>
                <c:pt idx="3426">
                  <c:v>9.6999999999999993</c:v>
                </c:pt>
                <c:pt idx="3427">
                  <c:v>4.7</c:v>
                </c:pt>
                <c:pt idx="3428">
                  <c:v>18</c:v>
                </c:pt>
                <c:pt idx="3429">
                  <c:v>8.9</c:v>
                </c:pt>
                <c:pt idx="3430">
                  <c:v>10.4</c:v>
                </c:pt>
                <c:pt idx="3431">
                  <c:v>9</c:v>
                </c:pt>
                <c:pt idx="3432">
                  <c:v>9.3000000000000007</c:v>
                </c:pt>
                <c:pt idx="3433">
                  <c:v>6.7</c:v>
                </c:pt>
                <c:pt idx="3434">
                  <c:v>1.7</c:v>
                </c:pt>
                <c:pt idx="3435">
                  <c:v>7.7</c:v>
                </c:pt>
                <c:pt idx="3436">
                  <c:v>0.7</c:v>
                </c:pt>
                <c:pt idx="3437">
                  <c:v>5.0999999999999996</c:v>
                </c:pt>
                <c:pt idx="3438">
                  <c:v>6.7</c:v>
                </c:pt>
                <c:pt idx="3439">
                  <c:v>7.9</c:v>
                </c:pt>
                <c:pt idx="3440">
                  <c:v>6</c:v>
                </c:pt>
                <c:pt idx="3441">
                  <c:v>0.5</c:v>
                </c:pt>
                <c:pt idx="3442">
                  <c:v>2.2999999999999998</c:v>
                </c:pt>
                <c:pt idx="3443">
                  <c:v>8.6</c:v>
                </c:pt>
                <c:pt idx="3444">
                  <c:v>4.8</c:v>
                </c:pt>
                <c:pt idx="3445">
                  <c:v>11</c:v>
                </c:pt>
                <c:pt idx="3446">
                  <c:v>4</c:v>
                </c:pt>
                <c:pt idx="3447">
                  <c:v>16.7</c:v>
                </c:pt>
                <c:pt idx="3448">
                  <c:v>2</c:v>
                </c:pt>
                <c:pt idx="3449">
                  <c:v>9.5</c:v>
                </c:pt>
                <c:pt idx="3450">
                  <c:v>8.8000000000000007</c:v>
                </c:pt>
                <c:pt idx="3451">
                  <c:v>3.9</c:v>
                </c:pt>
                <c:pt idx="3452">
                  <c:v>2.1</c:v>
                </c:pt>
                <c:pt idx="3453">
                  <c:v>13.1</c:v>
                </c:pt>
                <c:pt idx="3454">
                  <c:v>24</c:v>
                </c:pt>
                <c:pt idx="3455">
                  <c:v>12.8</c:v>
                </c:pt>
                <c:pt idx="3456">
                  <c:v>9.8000000000000007</c:v>
                </c:pt>
                <c:pt idx="3457">
                  <c:v>17</c:v>
                </c:pt>
                <c:pt idx="3458">
                  <c:v>9.5</c:v>
                </c:pt>
                <c:pt idx="3459">
                  <c:v>0.1</c:v>
                </c:pt>
                <c:pt idx="3460">
                  <c:v>2</c:v>
                </c:pt>
                <c:pt idx="3461">
                  <c:v>6.5</c:v>
                </c:pt>
                <c:pt idx="3462">
                  <c:v>9.6</c:v>
                </c:pt>
                <c:pt idx="3463">
                  <c:v>7.7</c:v>
                </c:pt>
                <c:pt idx="3464">
                  <c:v>0.5</c:v>
                </c:pt>
                <c:pt idx="3465">
                  <c:v>8.5</c:v>
                </c:pt>
                <c:pt idx="3466">
                  <c:v>9.3000000000000007</c:v>
                </c:pt>
                <c:pt idx="3467">
                  <c:v>10.4</c:v>
                </c:pt>
                <c:pt idx="3468">
                  <c:v>13.9</c:v>
                </c:pt>
                <c:pt idx="3469">
                  <c:v>8.6999999999999993</c:v>
                </c:pt>
                <c:pt idx="3470">
                  <c:v>7.7</c:v>
                </c:pt>
                <c:pt idx="3471">
                  <c:v>3.2</c:v>
                </c:pt>
                <c:pt idx="3472">
                  <c:v>3.2</c:v>
                </c:pt>
                <c:pt idx="3473">
                  <c:v>8.1999999999999993</c:v>
                </c:pt>
                <c:pt idx="3474">
                  <c:v>2.1</c:v>
                </c:pt>
                <c:pt idx="3475">
                  <c:v>11.2</c:v>
                </c:pt>
                <c:pt idx="3476">
                  <c:v>1.4</c:v>
                </c:pt>
                <c:pt idx="3477">
                  <c:v>3.9</c:v>
                </c:pt>
                <c:pt idx="3478">
                  <c:v>2.6</c:v>
                </c:pt>
                <c:pt idx="3479">
                  <c:v>0.8</c:v>
                </c:pt>
                <c:pt idx="3480">
                  <c:v>8</c:v>
                </c:pt>
                <c:pt idx="3481">
                  <c:v>7</c:v>
                </c:pt>
                <c:pt idx="3482">
                  <c:v>9</c:v>
                </c:pt>
                <c:pt idx="3483">
                  <c:v>3.6</c:v>
                </c:pt>
                <c:pt idx="3484">
                  <c:v>11.7</c:v>
                </c:pt>
                <c:pt idx="3485">
                  <c:v>3.4</c:v>
                </c:pt>
                <c:pt idx="3486">
                  <c:v>13.2</c:v>
                </c:pt>
                <c:pt idx="3487">
                  <c:v>11.8</c:v>
                </c:pt>
                <c:pt idx="3488">
                  <c:v>5</c:v>
                </c:pt>
                <c:pt idx="3489">
                  <c:v>2.1</c:v>
                </c:pt>
                <c:pt idx="3490">
                  <c:v>1.2</c:v>
                </c:pt>
                <c:pt idx="3491">
                  <c:v>0</c:v>
                </c:pt>
                <c:pt idx="3492">
                  <c:v>1.6</c:v>
                </c:pt>
                <c:pt idx="3493">
                  <c:v>10.8</c:v>
                </c:pt>
                <c:pt idx="3494">
                  <c:v>11.7</c:v>
                </c:pt>
                <c:pt idx="3495">
                  <c:v>3.1</c:v>
                </c:pt>
                <c:pt idx="3496">
                  <c:v>4.8</c:v>
                </c:pt>
                <c:pt idx="3497">
                  <c:v>5.2</c:v>
                </c:pt>
                <c:pt idx="3498">
                  <c:v>9.6</c:v>
                </c:pt>
                <c:pt idx="3499">
                  <c:v>4</c:v>
                </c:pt>
                <c:pt idx="3500">
                  <c:v>4.5</c:v>
                </c:pt>
                <c:pt idx="3501">
                  <c:v>7.1</c:v>
                </c:pt>
                <c:pt idx="3502">
                  <c:v>5.3</c:v>
                </c:pt>
                <c:pt idx="3503">
                  <c:v>7</c:v>
                </c:pt>
                <c:pt idx="3504">
                  <c:v>1.8</c:v>
                </c:pt>
                <c:pt idx="3505">
                  <c:v>7.1</c:v>
                </c:pt>
                <c:pt idx="3506">
                  <c:v>5.6</c:v>
                </c:pt>
                <c:pt idx="3507">
                  <c:v>6.6</c:v>
                </c:pt>
                <c:pt idx="3508">
                  <c:v>12.9</c:v>
                </c:pt>
                <c:pt idx="3509">
                  <c:v>5</c:v>
                </c:pt>
                <c:pt idx="3510">
                  <c:v>6.1</c:v>
                </c:pt>
                <c:pt idx="3511">
                  <c:v>8.1999999999999993</c:v>
                </c:pt>
                <c:pt idx="3512">
                  <c:v>7.4</c:v>
                </c:pt>
                <c:pt idx="3513">
                  <c:v>5.8</c:v>
                </c:pt>
                <c:pt idx="3514">
                  <c:v>10</c:v>
                </c:pt>
                <c:pt idx="3515">
                  <c:v>6.9</c:v>
                </c:pt>
                <c:pt idx="3516">
                  <c:v>10</c:v>
                </c:pt>
                <c:pt idx="3517">
                  <c:v>11.2</c:v>
                </c:pt>
                <c:pt idx="3518">
                  <c:v>0.9</c:v>
                </c:pt>
                <c:pt idx="3519">
                  <c:v>3.2</c:v>
                </c:pt>
                <c:pt idx="3520">
                  <c:v>5.6</c:v>
                </c:pt>
                <c:pt idx="3521">
                  <c:v>7.7</c:v>
                </c:pt>
                <c:pt idx="3522">
                  <c:v>6.1</c:v>
                </c:pt>
                <c:pt idx="3523">
                  <c:v>3.8</c:v>
                </c:pt>
                <c:pt idx="3524">
                  <c:v>5.3</c:v>
                </c:pt>
                <c:pt idx="3525">
                  <c:v>11.3</c:v>
                </c:pt>
                <c:pt idx="3526">
                  <c:v>2.6</c:v>
                </c:pt>
                <c:pt idx="3527">
                  <c:v>1.3</c:v>
                </c:pt>
                <c:pt idx="3528">
                  <c:v>4.2</c:v>
                </c:pt>
                <c:pt idx="3529">
                  <c:v>7.5</c:v>
                </c:pt>
                <c:pt idx="3530">
                  <c:v>10.7</c:v>
                </c:pt>
                <c:pt idx="3531">
                  <c:v>8.5</c:v>
                </c:pt>
                <c:pt idx="3532">
                  <c:v>13.8</c:v>
                </c:pt>
                <c:pt idx="3533">
                  <c:v>6.7</c:v>
                </c:pt>
                <c:pt idx="3534">
                  <c:v>8.6</c:v>
                </c:pt>
                <c:pt idx="3535">
                  <c:v>16.899999999999999</c:v>
                </c:pt>
                <c:pt idx="3536">
                  <c:v>0.7</c:v>
                </c:pt>
                <c:pt idx="3537">
                  <c:v>8.1</c:v>
                </c:pt>
                <c:pt idx="3538">
                  <c:v>4.5</c:v>
                </c:pt>
                <c:pt idx="3539">
                  <c:v>4.0999999999999996</c:v>
                </c:pt>
                <c:pt idx="3540">
                  <c:v>5.0999999999999996</c:v>
                </c:pt>
                <c:pt idx="3541">
                  <c:v>5.4</c:v>
                </c:pt>
                <c:pt idx="3542">
                  <c:v>7.6</c:v>
                </c:pt>
                <c:pt idx="3543">
                  <c:v>3.5</c:v>
                </c:pt>
                <c:pt idx="3544">
                  <c:v>2.6</c:v>
                </c:pt>
                <c:pt idx="3545">
                  <c:v>4.9000000000000004</c:v>
                </c:pt>
                <c:pt idx="3546">
                  <c:v>5.6</c:v>
                </c:pt>
                <c:pt idx="3547">
                  <c:v>9.6</c:v>
                </c:pt>
                <c:pt idx="3548">
                  <c:v>6.7</c:v>
                </c:pt>
                <c:pt idx="3549">
                  <c:v>9.8000000000000007</c:v>
                </c:pt>
                <c:pt idx="3550">
                  <c:v>2.2000000000000002</c:v>
                </c:pt>
                <c:pt idx="3551">
                  <c:v>12.6</c:v>
                </c:pt>
                <c:pt idx="3552">
                  <c:v>8.1999999999999993</c:v>
                </c:pt>
                <c:pt idx="3553">
                  <c:v>4.2</c:v>
                </c:pt>
                <c:pt idx="3554">
                  <c:v>6.9</c:v>
                </c:pt>
                <c:pt idx="3555">
                  <c:v>3.2</c:v>
                </c:pt>
                <c:pt idx="3556">
                  <c:v>2</c:v>
                </c:pt>
                <c:pt idx="3557">
                  <c:v>8.1999999999999993</c:v>
                </c:pt>
                <c:pt idx="3558">
                  <c:v>18.600000000000001</c:v>
                </c:pt>
                <c:pt idx="3559">
                  <c:v>13.1</c:v>
                </c:pt>
                <c:pt idx="3560">
                  <c:v>8.4</c:v>
                </c:pt>
                <c:pt idx="3561">
                  <c:v>11.3</c:v>
                </c:pt>
                <c:pt idx="3562">
                  <c:v>10.9</c:v>
                </c:pt>
                <c:pt idx="3563">
                  <c:v>6.4</c:v>
                </c:pt>
                <c:pt idx="3564">
                  <c:v>3</c:v>
                </c:pt>
                <c:pt idx="3565">
                  <c:v>10.199999999999999</c:v>
                </c:pt>
                <c:pt idx="3566">
                  <c:v>6.7</c:v>
                </c:pt>
                <c:pt idx="3567">
                  <c:v>13.9</c:v>
                </c:pt>
                <c:pt idx="3568">
                  <c:v>9</c:v>
                </c:pt>
                <c:pt idx="3569">
                  <c:v>19.2</c:v>
                </c:pt>
                <c:pt idx="3570">
                  <c:v>10.4</c:v>
                </c:pt>
                <c:pt idx="3571">
                  <c:v>15.5</c:v>
                </c:pt>
                <c:pt idx="3572">
                  <c:v>10.7</c:v>
                </c:pt>
                <c:pt idx="3573">
                  <c:v>14</c:v>
                </c:pt>
                <c:pt idx="3574">
                  <c:v>2.7</c:v>
                </c:pt>
                <c:pt idx="3575">
                  <c:v>1.8</c:v>
                </c:pt>
                <c:pt idx="3576">
                  <c:v>21.7</c:v>
                </c:pt>
                <c:pt idx="3577">
                  <c:v>2.1</c:v>
                </c:pt>
                <c:pt idx="3578">
                  <c:v>6.3</c:v>
                </c:pt>
                <c:pt idx="3579">
                  <c:v>3.9</c:v>
                </c:pt>
                <c:pt idx="3580">
                  <c:v>3.3</c:v>
                </c:pt>
                <c:pt idx="3581">
                  <c:v>4.5999999999999996</c:v>
                </c:pt>
                <c:pt idx="3582">
                  <c:v>3.8</c:v>
                </c:pt>
                <c:pt idx="3583">
                  <c:v>1</c:v>
                </c:pt>
                <c:pt idx="3584">
                  <c:v>13.8</c:v>
                </c:pt>
                <c:pt idx="3585">
                  <c:v>17</c:v>
                </c:pt>
                <c:pt idx="3586">
                  <c:v>3</c:v>
                </c:pt>
                <c:pt idx="3587">
                  <c:v>3.1</c:v>
                </c:pt>
                <c:pt idx="3588">
                  <c:v>5</c:v>
                </c:pt>
                <c:pt idx="3589">
                  <c:v>2.5</c:v>
                </c:pt>
                <c:pt idx="3590">
                  <c:v>6.8</c:v>
                </c:pt>
                <c:pt idx="3591">
                  <c:v>9.1</c:v>
                </c:pt>
                <c:pt idx="3592">
                  <c:v>9.9</c:v>
                </c:pt>
                <c:pt idx="3593">
                  <c:v>4.8</c:v>
                </c:pt>
                <c:pt idx="3594">
                  <c:v>9</c:v>
                </c:pt>
                <c:pt idx="3595">
                  <c:v>2</c:v>
                </c:pt>
                <c:pt idx="3596">
                  <c:v>7</c:v>
                </c:pt>
                <c:pt idx="3597">
                  <c:v>8.6</c:v>
                </c:pt>
                <c:pt idx="3598">
                  <c:v>3.3</c:v>
                </c:pt>
                <c:pt idx="3599">
                  <c:v>0.6</c:v>
                </c:pt>
                <c:pt idx="3600">
                  <c:v>8</c:v>
                </c:pt>
                <c:pt idx="3601">
                  <c:v>0.9</c:v>
                </c:pt>
                <c:pt idx="3602">
                  <c:v>5.4</c:v>
                </c:pt>
                <c:pt idx="3603">
                  <c:v>6.6</c:v>
                </c:pt>
                <c:pt idx="3604">
                  <c:v>3.6</c:v>
                </c:pt>
                <c:pt idx="3605">
                  <c:v>12.9</c:v>
                </c:pt>
                <c:pt idx="3606">
                  <c:v>2.7</c:v>
                </c:pt>
                <c:pt idx="3607">
                  <c:v>3.6</c:v>
                </c:pt>
                <c:pt idx="3608">
                  <c:v>8.5</c:v>
                </c:pt>
                <c:pt idx="3609">
                  <c:v>3.6</c:v>
                </c:pt>
                <c:pt idx="3610">
                  <c:v>3.4</c:v>
                </c:pt>
                <c:pt idx="3611">
                  <c:v>10.9</c:v>
                </c:pt>
                <c:pt idx="3612">
                  <c:v>10.9</c:v>
                </c:pt>
                <c:pt idx="3613">
                  <c:v>10.1</c:v>
                </c:pt>
                <c:pt idx="3614">
                  <c:v>2.9</c:v>
                </c:pt>
                <c:pt idx="3615">
                  <c:v>6.1</c:v>
                </c:pt>
                <c:pt idx="3616">
                  <c:v>5.7</c:v>
                </c:pt>
                <c:pt idx="3617">
                  <c:v>3.5</c:v>
                </c:pt>
                <c:pt idx="3618">
                  <c:v>11.1</c:v>
                </c:pt>
                <c:pt idx="3619">
                  <c:v>3.4</c:v>
                </c:pt>
                <c:pt idx="3620">
                  <c:v>1.5</c:v>
                </c:pt>
                <c:pt idx="3621">
                  <c:v>1.9</c:v>
                </c:pt>
                <c:pt idx="3622">
                  <c:v>9.6999999999999993</c:v>
                </c:pt>
                <c:pt idx="3623">
                  <c:v>3.1</c:v>
                </c:pt>
                <c:pt idx="3624">
                  <c:v>1.5</c:v>
                </c:pt>
                <c:pt idx="3625">
                  <c:v>8.1</c:v>
                </c:pt>
                <c:pt idx="3626">
                  <c:v>6.5</c:v>
                </c:pt>
                <c:pt idx="3627">
                  <c:v>11.1</c:v>
                </c:pt>
                <c:pt idx="3628">
                  <c:v>1.7</c:v>
                </c:pt>
                <c:pt idx="3629">
                  <c:v>0</c:v>
                </c:pt>
                <c:pt idx="3630">
                  <c:v>1</c:v>
                </c:pt>
                <c:pt idx="3631">
                  <c:v>2</c:v>
                </c:pt>
                <c:pt idx="3632">
                  <c:v>0.7</c:v>
                </c:pt>
                <c:pt idx="3633">
                  <c:v>16</c:v>
                </c:pt>
                <c:pt idx="3634">
                  <c:v>9</c:v>
                </c:pt>
                <c:pt idx="3635">
                  <c:v>7.1</c:v>
                </c:pt>
                <c:pt idx="3636">
                  <c:v>13.5</c:v>
                </c:pt>
                <c:pt idx="3637">
                  <c:v>3</c:v>
                </c:pt>
                <c:pt idx="3638">
                  <c:v>11.9</c:v>
                </c:pt>
                <c:pt idx="3639">
                  <c:v>2.9</c:v>
                </c:pt>
                <c:pt idx="3640">
                  <c:v>1.7</c:v>
                </c:pt>
                <c:pt idx="3641">
                  <c:v>12.4</c:v>
                </c:pt>
                <c:pt idx="3642">
                  <c:v>6.2</c:v>
                </c:pt>
                <c:pt idx="3643">
                  <c:v>6</c:v>
                </c:pt>
                <c:pt idx="3644">
                  <c:v>0.1</c:v>
                </c:pt>
                <c:pt idx="3645">
                  <c:v>7.1</c:v>
                </c:pt>
                <c:pt idx="3646">
                  <c:v>7.9</c:v>
                </c:pt>
                <c:pt idx="3647">
                  <c:v>5.7</c:v>
                </c:pt>
                <c:pt idx="3648">
                  <c:v>0</c:v>
                </c:pt>
                <c:pt idx="3649">
                  <c:v>4.5</c:v>
                </c:pt>
                <c:pt idx="3650">
                  <c:v>4.5999999999999996</c:v>
                </c:pt>
                <c:pt idx="3651">
                  <c:v>0.2</c:v>
                </c:pt>
                <c:pt idx="3652">
                  <c:v>8.8000000000000007</c:v>
                </c:pt>
                <c:pt idx="3653">
                  <c:v>5.2</c:v>
                </c:pt>
                <c:pt idx="3654">
                  <c:v>7.2</c:v>
                </c:pt>
                <c:pt idx="3655">
                  <c:v>10.8</c:v>
                </c:pt>
                <c:pt idx="3656">
                  <c:v>5.3</c:v>
                </c:pt>
                <c:pt idx="3657">
                  <c:v>1.7</c:v>
                </c:pt>
                <c:pt idx="3658">
                  <c:v>14.6</c:v>
                </c:pt>
                <c:pt idx="3659">
                  <c:v>8.3000000000000007</c:v>
                </c:pt>
                <c:pt idx="3660">
                  <c:v>4.9000000000000004</c:v>
                </c:pt>
                <c:pt idx="3661">
                  <c:v>11.6</c:v>
                </c:pt>
                <c:pt idx="3662">
                  <c:v>8.4</c:v>
                </c:pt>
                <c:pt idx="3663">
                  <c:v>0.7</c:v>
                </c:pt>
                <c:pt idx="3664">
                  <c:v>6.9</c:v>
                </c:pt>
                <c:pt idx="3665">
                  <c:v>11.5</c:v>
                </c:pt>
                <c:pt idx="3666">
                  <c:v>5.6</c:v>
                </c:pt>
                <c:pt idx="3667">
                  <c:v>10.7</c:v>
                </c:pt>
                <c:pt idx="3668">
                  <c:v>3.7</c:v>
                </c:pt>
                <c:pt idx="3669">
                  <c:v>2.7</c:v>
                </c:pt>
                <c:pt idx="3670">
                  <c:v>7</c:v>
                </c:pt>
                <c:pt idx="3671">
                  <c:v>0.3</c:v>
                </c:pt>
                <c:pt idx="3672">
                  <c:v>2.6</c:v>
                </c:pt>
                <c:pt idx="3673">
                  <c:v>3.5</c:v>
                </c:pt>
                <c:pt idx="3674">
                  <c:v>13.4</c:v>
                </c:pt>
                <c:pt idx="3675">
                  <c:v>7.3</c:v>
                </c:pt>
                <c:pt idx="3676">
                  <c:v>10.3</c:v>
                </c:pt>
                <c:pt idx="3677">
                  <c:v>11.8</c:v>
                </c:pt>
                <c:pt idx="3678">
                  <c:v>9.9</c:v>
                </c:pt>
                <c:pt idx="3679">
                  <c:v>11</c:v>
                </c:pt>
                <c:pt idx="3680">
                  <c:v>12.1</c:v>
                </c:pt>
                <c:pt idx="3681">
                  <c:v>3.2</c:v>
                </c:pt>
                <c:pt idx="3682">
                  <c:v>23.3</c:v>
                </c:pt>
                <c:pt idx="3683">
                  <c:v>11.3</c:v>
                </c:pt>
                <c:pt idx="3684">
                  <c:v>5</c:v>
                </c:pt>
                <c:pt idx="3685">
                  <c:v>6.4</c:v>
                </c:pt>
                <c:pt idx="3686">
                  <c:v>6.1</c:v>
                </c:pt>
                <c:pt idx="3687">
                  <c:v>3.6</c:v>
                </c:pt>
                <c:pt idx="3688">
                  <c:v>4</c:v>
                </c:pt>
                <c:pt idx="3689">
                  <c:v>0</c:v>
                </c:pt>
                <c:pt idx="3690">
                  <c:v>11.1</c:v>
                </c:pt>
                <c:pt idx="3691">
                  <c:v>2.7</c:v>
                </c:pt>
                <c:pt idx="3692">
                  <c:v>9.6</c:v>
                </c:pt>
                <c:pt idx="3693">
                  <c:v>13</c:v>
                </c:pt>
                <c:pt idx="3694">
                  <c:v>3</c:v>
                </c:pt>
                <c:pt idx="3695">
                  <c:v>13.3</c:v>
                </c:pt>
                <c:pt idx="3696">
                  <c:v>7.1</c:v>
                </c:pt>
                <c:pt idx="3697">
                  <c:v>5.8</c:v>
                </c:pt>
                <c:pt idx="3698">
                  <c:v>7</c:v>
                </c:pt>
                <c:pt idx="3699">
                  <c:v>5.6</c:v>
                </c:pt>
                <c:pt idx="3700">
                  <c:v>7.3</c:v>
                </c:pt>
                <c:pt idx="3701">
                  <c:v>11.9</c:v>
                </c:pt>
                <c:pt idx="3702">
                  <c:v>8.1999999999999993</c:v>
                </c:pt>
                <c:pt idx="3703">
                  <c:v>4</c:v>
                </c:pt>
                <c:pt idx="3704">
                  <c:v>20.3</c:v>
                </c:pt>
                <c:pt idx="3705">
                  <c:v>3.7</c:v>
                </c:pt>
                <c:pt idx="3706">
                  <c:v>7.6</c:v>
                </c:pt>
                <c:pt idx="3707">
                  <c:v>13.8</c:v>
                </c:pt>
                <c:pt idx="3708">
                  <c:v>9.9</c:v>
                </c:pt>
                <c:pt idx="3709">
                  <c:v>2.2000000000000002</c:v>
                </c:pt>
                <c:pt idx="3710">
                  <c:v>13</c:v>
                </c:pt>
                <c:pt idx="3711">
                  <c:v>8.1999999999999993</c:v>
                </c:pt>
                <c:pt idx="3712">
                  <c:v>9</c:v>
                </c:pt>
                <c:pt idx="3713">
                  <c:v>2</c:v>
                </c:pt>
                <c:pt idx="3714">
                  <c:v>4.8</c:v>
                </c:pt>
                <c:pt idx="3715">
                  <c:v>2.2999999999999998</c:v>
                </c:pt>
                <c:pt idx="3716">
                  <c:v>5.7</c:v>
                </c:pt>
                <c:pt idx="3717">
                  <c:v>2</c:v>
                </c:pt>
                <c:pt idx="3718">
                  <c:v>8.5</c:v>
                </c:pt>
                <c:pt idx="3719">
                  <c:v>10.1</c:v>
                </c:pt>
                <c:pt idx="3720">
                  <c:v>6.9</c:v>
                </c:pt>
                <c:pt idx="3721">
                  <c:v>11.6</c:v>
                </c:pt>
                <c:pt idx="3722">
                  <c:v>7</c:v>
                </c:pt>
                <c:pt idx="3723">
                  <c:v>1.7</c:v>
                </c:pt>
                <c:pt idx="3724">
                  <c:v>8</c:v>
                </c:pt>
                <c:pt idx="3725">
                  <c:v>3</c:v>
                </c:pt>
                <c:pt idx="3726">
                  <c:v>3.7</c:v>
                </c:pt>
                <c:pt idx="3727">
                  <c:v>1.8</c:v>
                </c:pt>
                <c:pt idx="3728">
                  <c:v>14</c:v>
                </c:pt>
                <c:pt idx="3729">
                  <c:v>1</c:v>
                </c:pt>
                <c:pt idx="3730">
                  <c:v>11.7</c:v>
                </c:pt>
                <c:pt idx="3731">
                  <c:v>3.5</c:v>
                </c:pt>
                <c:pt idx="3732">
                  <c:v>9.1999999999999993</c:v>
                </c:pt>
                <c:pt idx="3733">
                  <c:v>6.8</c:v>
                </c:pt>
                <c:pt idx="3734">
                  <c:v>14.5</c:v>
                </c:pt>
                <c:pt idx="3735">
                  <c:v>5</c:v>
                </c:pt>
                <c:pt idx="3736">
                  <c:v>0</c:v>
                </c:pt>
                <c:pt idx="3737">
                  <c:v>4</c:v>
                </c:pt>
                <c:pt idx="3738">
                  <c:v>0.9</c:v>
                </c:pt>
                <c:pt idx="3739">
                  <c:v>9.3000000000000007</c:v>
                </c:pt>
                <c:pt idx="3740">
                  <c:v>17.2</c:v>
                </c:pt>
                <c:pt idx="3741">
                  <c:v>8.5</c:v>
                </c:pt>
                <c:pt idx="3742">
                  <c:v>7.7</c:v>
                </c:pt>
                <c:pt idx="3743">
                  <c:v>10.7</c:v>
                </c:pt>
                <c:pt idx="3744">
                  <c:v>1</c:v>
                </c:pt>
                <c:pt idx="3745">
                  <c:v>0</c:v>
                </c:pt>
                <c:pt idx="3746">
                  <c:v>7.1</c:v>
                </c:pt>
                <c:pt idx="3747">
                  <c:v>6.4</c:v>
                </c:pt>
                <c:pt idx="3748">
                  <c:v>5.5</c:v>
                </c:pt>
                <c:pt idx="3749">
                  <c:v>8.6999999999999993</c:v>
                </c:pt>
                <c:pt idx="3750">
                  <c:v>4.3</c:v>
                </c:pt>
                <c:pt idx="3751">
                  <c:v>8.6999999999999993</c:v>
                </c:pt>
                <c:pt idx="3752">
                  <c:v>0.8</c:v>
                </c:pt>
                <c:pt idx="3753">
                  <c:v>0.3</c:v>
                </c:pt>
                <c:pt idx="3754">
                  <c:v>3.9</c:v>
                </c:pt>
                <c:pt idx="3755">
                  <c:v>7.8</c:v>
                </c:pt>
                <c:pt idx="3756">
                  <c:v>9.8000000000000007</c:v>
                </c:pt>
                <c:pt idx="3757">
                  <c:v>10.8</c:v>
                </c:pt>
                <c:pt idx="3758">
                  <c:v>7.4</c:v>
                </c:pt>
                <c:pt idx="3759">
                  <c:v>1.6</c:v>
                </c:pt>
                <c:pt idx="3760">
                  <c:v>0</c:v>
                </c:pt>
                <c:pt idx="3761">
                  <c:v>5</c:v>
                </c:pt>
                <c:pt idx="3762">
                  <c:v>12</c:v>
                </c:pt>
                <c:pt idx="3763">
                  <c:v>1.5</c:v>
                </c:pt>
                <c:pt idx="3764">
                  <c:v>3.2</c:v>
                </c:pt>
                <c:pt idx="3765">
                  <c:v>6.3</c:v>
                </c:pt>
                <c:pt idx="3766">
                  <c:v>2.2999999999999998</c:v>
                </c:pt>
                <c:pt idx="3767">
                  <c:v>4.9000000000000004</c:v>
                </c:pt>
                <c:pt idx="3768">
                  <c:v>4</c:v>
                </c:pt>
                <c:pt idx="3769">
                  <c:v>9.9</c:v>
                </c:pt>
                <c:pt idx="3770">
                  <c:v>2.1</c:v>
                </c:pt>
                <c:pt idx="3771">
                  <c:v>8.1999999999999993</c:v>
                </c:pt>
                <c:pt idx="3772">
                  <c:v>14</c:v>
                </c:pt>
                <c:pt idx="3773">
                  <c:v>2.4</c:v>
                </c:pt>
                <c:pt idx="3774">
                  <c:v>13.9</c:v>
                </c:pt>
                <c:pt idx="3775">
                  <c:v>4.4000000000000004</c:v>
                </c:pt>
                <c:pt idx="3776">
                  <c:v>5.2</c:v>
                </c:pt>
                <c:pt idx="3777">
                  <c:v>6.3</c:v>
                </c:pt>
                <c:pt idx="3778">
                  <c:v>6.5</c:v>
                </c:pt>
                <c:pt idx="3779">
                  <c:v>11.5</c:v>
                </c:pt>
                <c:pt idx="3780">
                  <c:v>8.6999999999999993</c:v>
                </c:pt>
                <c:pt idx="3781">
                  <c:v>9.9</c:v>
                </c:pt>
                <c:pt idx="3782">
                  <c:v>6.8</c:v>
                </c:pt>
                <c:pt idx="3783">
                  <c:v>3.3</c:v>
                </c:pt>
                <c:pt idx="3784">
                  <c:v>8</c:v>
                </c:pt>
                <c:pt idx="3785">
                  <c:v>6.9</c:v>
                </c:pt>
                <c:pt idx="3786">
                  <c:v>0.8</c:v>
                </c:pt>
                <c:pt idx="3787">
                  <c:v>1</c:v>
                </c:pt>
                <c:pt idx="3788">
                  <c:v>8.4</c:v>
                </c:pt>
                <c:pt idx="3789">
                  <c:v>8</c:v>
                </c:pt>
                <c:pt idx="3790">
                  <c:v>1.3</c:v>
                </c:pt>
                <c:pt idx="3791">
                  <c:v>4.5</c:v>
                </c:pt>
                <c:pt idx="3792">
                  <c:v>3.3</c:v>
                </c:pt>
                <c:pt idx="3793">
                  <c:v>5.5</c:v>
                </c:pt>
                <c:pt idx="3794">
                  <c:v>1.4</c:v>
                </c:pt>
                <c:pt idx="3795">
                  <c:v>4.5999999999999996</c:v>
                </c:pt>
                <c:pt idx="3796">
                  <c:v>3</c:v>
                </c:pt>
                <c:pt idx="3797">
                  <c:v>11.4</c:v>
                </c:pt>
                <c:pt idx="3798">
                  <c:v>5.9</c:v>
                </c:pt>
                <c:pt idx="3799">
                  <c:v>1</c:v>
                </c:pt>
                <c:pt idx="3800">
                  <c:v>2.1</c:v>
                </c:pt>
                <c:pt idx="3801">
                  <c:v>20.3</c:v>
                </c:pt>
                <c:pt idx="3802">
                  <c:v>2.8</c:v>
                </c:pt>
                <c:pt idx="3803">
                  <c:v>6.3</c:v>
                </c:pt>
                <c:pt idx="3804">
                  <c:v>8.4</c:v>
                </c:pt>
                <c:pt idx="3805">
                  <c:v>14.2</c:v>
                </c:pt>
                <c:pt idx="3806">
                  <c:v>8.1999999999999993</c:v>
                </c:pt>
                <c:pt idx="3807">
                  <c:v>11.6</c:v>
                </c:pt>
                <c:pt idx="3808">
                  <c:v>6.8</c:v>
                </c:pt>
                <c:pt idx="3809">
                  <c:v>7.8</c:v>
                </c:pt>
                <c:pt idx="3810">
                  <c:v>6.2</c:v>
                </c:pt>
                <c:pt idx="3811">
                  <c:v>4.0999999999999996</c:v>
                </c:pt>
                <c:pt idx="3812">
                  <c:v>8.1</c:v>
                </c:pt>
                <c:pt idx="3813">
                  <c:v>1</c:v>
                </c:pt>
                <c:pt idx="3814">
                  <c:v>3.3</c:v>
                </c:pt>
                <c:pt idx="3815">
                  <c:v>4.5999999999999996</c:v>
                </c:pt>
                <c:pt idx="3816">
                  <c:v>14.1</c:v>
                </c:pt>
                <c:pt idx="3817">
                  <c:v>4.8</c:v>
                </c:pt>
                <c:pt idx="3818">
                  <c:v>10.199999999999999</c:v>
                </c:pt>
                <c:pt idx="3819">
                  <c:v>3.6</c:v>
                </c:pt>
                <c:pt idx="3820">
                  <c:v>14.1</c:v>
                </c:pt>
                <c:pt idx="3821">
                  <c:v>13.8</c:v>
                </c:pt>
                <c:pt idx="3822">
                  <c:v>3.3</c:v>
                </c:pt>
                <c:pt idx="3823">
                  <c:v>4.3</c:v>
                </c:pt>
                <c:pt idx="3824">
                  <c:v>7.1</c:v>
                </c:pt>
                <c:pt idx="3825">
                  <c:v>11.5</c:v>
                </c:pt>
                <c:pt idx="3826">
                  <c:v>22</c:v>
                </c:pt>
                <c:pt idx="3827">
                  <c:v>1.9</c:v>
                </c:pt>
                <c:pt idx="3828">
                  <c:v>10</c:v>
                </c:pt>
                <c:pt idx="3829">
                  <c:v>0.5</c:v>
                </c:pt>
                <c:pt idx="3830">
                  <c:v>4.3</c:v>
                </c:pt>
                <c:pt idx="3831">
                  <c:v>3.1</c:v>
                </c:pt>
                <c:pt idx="3832">
                  <c:v>14.2</c:v>
                </c:pt>
                <c:pt idx="3833">
                  <c:v>4.2</c:v>
                </c:pt>
                <c:pt idx="3834">
                  <c:v>10.9</c:v>
                </c:pt>
                <c:pt idx="3835">
                  <c:v>9.8000000000000007</c:v>
                </c:pt>
                <c:pt idx="3836">
                  <c:v>0.9</c:v>
                </c:pt>
                <c:pt idx="3837">
                  <c:v>11</c:v>
                </c:pt>
                <c:pt idx="3838">
                  <c:v>4.0999999999999996</c:v>
                </c:pt>
                <c:pt idx="3839">
                  <c:v>3.3</c:v>
                </c:pt>
                <c:pt idx="3840">
                  <c:v>12.8</c:v>
                </c:pt>
                <c:pt idx="3841">
                  <c:v>15.8</c:v>
                </c:pt>
                <c:pt idx="3842">
                  <c:v>9</c:v>
                </c:pt>
                <c:pt idx="3843">
                  <c:v>0</c:v>
                </c:pt>
                <c:pt idx="3844">
                  <c:v>4</c:v>
                </c:pt>
                <c:pt idx="3845">
                  <c:v>6.1</c:v>
                </c:pt>
                <c:pt idx="3846">
                  <c:v>2.1</c:v>
                </c:pt>
                <c:pt idx="3847">
                  <c:v>2.9</c:v>
                </c:pt>
                <c:pt idx="3848">
                  <c:v>7.5</c:v>
                </c:pt>
                <c:pt idx="3849">
                  <c:v>5</c:v>
                </c:pt>
                <c:pt idx="3850">
                  <c:v>7</c:v>
                </c:pt>
                <c:pt idx="3851">
                  <c:v>11.3</c:v>
                </c:pt>
                <c:pt idx="3852">
                  <c:v>10.199999999999999</c:v>
                </c:pt>
                <c:pt idx="3853">
                  <c:v>14.9</c:v>
                </c:pt>
                <c:pt idx="3854">
                  <c:v>0.3</c:v>
                </c:pt>
                <c:pt idx="3855">
                  <c:v>3</c:v>
                </c:pt>
                <c:pt idx="3856">
                  <c:v>3.3</c:v>
                </c:pt>
                <c:pt idx="3857">
                  <c:v>0</c:v>
                </c:pt>
                <c:pt idx="3858">
                  <c:v>3.7</c:v>
                </c:pt>
                <c:pt idx="3859">
                  <c:v>6.1</c:v>
                </c:pt>
                <c:pt idx="3860">
                  <c:v>6.2</c:v>
                </c:pt>
                <c:pt idx="3861">
                  <c:v>0</c:v>
                </c:pt>
                <c:pt idx="3862">
                  <c:v>4.4000000000000004</c:v>
                </c:pt>
                <c:pt idx="3863">
                  <c:v>6.6</c:v>
                </c:pt>
                <c:pt idx="3864">
                  <c:v>4</c:v>
                </c:pt>
                <c:pt idx="3865">
                  <c:v>8.4</c:v>
                </c:pt>
                <c:pt idx="3866">
                  <c:v>6.1</c:v>
                </c:pt>
                <c:pt idx="3867">
                  <c:v>5.8</c:v>
                </c:pt>
                <c:pt idx="3868">
                  <c:v>5.2</c:v>
                </c:pt>
                <c:pt idx="3869">
                  <c:v>24.3</c:v>
                </c:pt>
                <c:pt idx="3870">
                  <c:v>3.2</c:v>
                </c:pt>
                <c:pt idx="3871">
                  <c:v>2.2999999999999998</c:v>
                </c:pt>
                <c:pt idx="3872">
                  <c:v>8.8000000000000007</c:v>
                </c:pt>
                <c:pt idx="3873">
                  <c:v>12.6</c:v>
                </c:pt>
                <c:pt idx="3874">
                  <c:v>2.7</c:v>
                </c:pt>
                <c:pt idx="3875">
                  <c:v>0.9</c:v>
                </c:pt>
                <c:pt idx="3876">
                  <c:v>8.5</c:v>
                </c:pt>
                <c:pt idx="3877">
                  <c:v>5</c:v>
                </c:pt>
                <c:pt idx="3878">
                  <c:v>0</c:v>
                </c:pt>
                <c:pt idx="3879">
                  <c:v>4.8</c:v>
                </c:pt>
                <c:pt idx="3880">
                  <c:v>3.8</c:v>
                </c:pt>
                <c:pt idx="3881">
                  <c:v>3.5</c:v>
                </c:pt>
                <c:pt idx="3882">
                  <c:v>10.5</c:v>
                </c:pt>
                <c:pt idx="3883">
                  <c:v>0</c:v>
                </c:pt>
                <c:pt idx="3884">
                  <c:v>0.7</c:v>
                </c:pt>
                <c:pt idx="3885">
                  <c:v>10.6</c:v>
                </c:pt>
                <c:pt idx="3886">
                  <c:v>23</c:v>
                </c:pt>
                <c:pt idx="3887">
                  <c:v>8.4</c:v>
                </c:pt>
                <c:pt idx="3888">
                  <c:v>2.5</c:v>
                </c:pt>
                <c:pt idx="3889">
                  <c:v>11.9</c:v>
                </c:pt>
                <c:pt idx="3890">
                  <c:v>6.4</c:v>
                </c:pt>
                <c:pt idx="3891">
                  <c:v>6.9</c:v>
                </c:pt>
                <c:pt idx="3892">
                  <c:v>3.5</c:v>
                </c:pt>
                <c:pt idx="3893">
                  <c:v>4.2</c:v>
                </c:pt>
                <c:pt idx="3894">
                  <c:v>7.2</c:v>
                </c:pt>
                <c:pt idx="3895">
                  <c:v>10.7</c:v>
                </c:pt>
                <c:pt idx="3896">
                  <c:v>5.4</c:v>
                </c:pt>
                <c:pt idx="3897">
                  <c:v>5.6</c:v>
                </c:pt>
                <c:pt idx="3898">
                  <c:v>1.8</c:v>
                </c:pt>
                <c:pt idx="3899">
                  <c:v>4.5</c:v>
                </c:pt>
                <c:pt idx="3900">
                  <c:v>2</c:v>
                </c:pt>
                <c:pt idx="3901">
                  <c:v>14.3</c:v>
                </c:pt>
                <c:pt idx="3902">
                  <c:v>15</c:v>
                </c:pt>
                <c:pt idx="3903">
                  <c:v>11.7</c:v>
                </c:pt>
                <c:pt idx="3904">
                  <c:v>8.8000000000000007</c:v>
                </c:pt>
                <c:pt idx="3905">
                  <c:v>9.4</c:v>
                </c:pt>
                <c:pt idx="3906">
                  <c:v>16.899999999999999</c:v>
                </c:pt>
                <c:pt idx="3907">
                  <c:v>3.4</c:v>
                </c:pt>
                <c:pt idx="3908">
                  <c:v>19</c:v>
                </c:pt>
                <c:pt idx="3909">
                  <c:v>3.5</c:v>
                </c:pt>
                <c:pt idx="3910">
                  <c:v>0.9</c:v>
                </c:pt>
                <c:pt idx="3911">
                  <c:v>10</c:v>
                </c:pt>
                <c:pt idx="3912">
                  <c:v>1.7</c:v>
                </c:pt>
                <c:pt idx="3913">
                  <c:v>3.5</c:v>
                </c:pt>
                <c:pt idx="3914">
                  <c:v>13.4</c:v>
                </c:pt>
                <c:pt idx="3915">
                  <c:v>2</c:v>
                </c:pt>
                <c:pt idx="3916">
                  <c:v>3.8</c:v>
                </c:pt>
                <c:pt idx="3917">
                  <c:v>6.4</c:v>
                </c:pt>
                <c:pt idx="3918">
                  <c:v>15.8</c:v>
                </c:pt>
                <c:pt idx="3919">
                  <c:v>6.9</c:v>
                </c:pt>
                <c:pt idx="3920">
                  <c:v>1.3</c:v>
                </c:pt>
                <c:pt idx="3921">
                  <c:v>13.5</c:v>
                </c:pt>
                <c:pt idx="3922">
                  <c:v>3.5</c:v>
                </c:pt>
                <c:pt idx="3923">
                  <c:v>10.9</c:v>
                </c:pt>
                <c:pt idx="3924">
                  <c:v>6.2</c:v>
                </c:pt>
                <c:pt idx="3925">
                  <c:v>4.7</c:v>
                </c:pt>
                <c:pt idx="3926">
                  <c:v>2.6</c:v>
                </c:pt>
                <c:pt idx="3927">
                  <c:v>2.8</c:v>
                </c:pt>
                <c:pt idx="3928">
                  <c:v>6.8</c:v>
                </c:pt>
                <c:pt idx="3929">
                  <c:v>1.5</c:v>
                </c:pt>
                <c:pt idx="3930">
                  <c:v>14</c:v>
                </c:pt>
                <c:pt idx="3931">
                  <c:v>10</c:v>
                </c:pt>
                <c:pt idx="3932">
                  <c:v>7.1</c:v>
                </c:pt>
                <c:pt idx="3933">
                  <c:v>2.6</c:v>
                </c:pt>
                <c:pt idx="3934">
                  <c:v>4.3</c:v>
                </c:pt>
                <c:pt idx="3935">
                  <c:v>10.5</c:v>
                </c:pt>
                <c:pt idx="3936">
                  <c:v>5.4</c:v>
                </c:pt>
                <c:pt idx="3937">
                  <c:v>4.8</c:v>
                </c:pt>
                <c:pt idx="3938">
                  <c:v>14.1</c:v>
                </c:pt>
                <c:pt idx="3939">
                  <c:v>1</c:v>
                </c:pt>
                <c:pt idx="3940">
                  <c:v>10.7</c:v>
                </c:pt>
                <c:pt idx="3941">
                  <c:v>4.9000000000000004</c:v>
                </c:pt>
                <c:pt idx="3942">
                  <c:v>7.4</c:v>
                </c:pt>
                <c:pt idx="3943">
                  <c:v>5.7</c:v>
                </c:pt>
                <c:pt idx="3944">
                  <c:v>10.5</c:v>
                </c:pt>
                <c:pt idx="3945">
                  <c:v>15.4</c:v>
                </c:pt>
                <c:pt idx="3946">
                  <c:v>10.4</c:v>
                </c:pt>
                <c:pt idx="3947">
                  <c:v>1.8</c:v>
                </c:pt>
                <c:pt idx="3948">
                  <c:v>6.6</c:v>
                </c:pt>
                <c:pt idx="3949">
                  <c:v>0.9</c:v>
                </c:pt>
                <c:pt idx="3950">
                  <c:v>7.6</c:v>
                </c:pt>
                <c:pt idx="3951">
                  <c:v>7.8</c:v>
                </c:pt>
                <c:pt idx="3952">
                  <c:v>1.8</c:v>
                </c:pt>
                <c:pt idx="3953">
                  <c:v>9.8000000000000007</c:v>
                </c:pt>
                <c:pt idx="3954">
                  <c:v>2.6</c:v>
                </c:pt>
                <c:pt idx="3955">
                  <c:v>7.4</c:v>
                </c:pt>
                <c:pt idx="3956">
                  <c:v>9.4</c:v>
                </c:pt>
                <c:pt idx="3957">
                  <c:v>15.6</c:v>
                </c:pt>
                <c:pt idx="3958">
                  <c:v>1.1000000000000001</c:v>
                </c:pt>
                <c:pt idx="3959">
                  <c:v>12.6</c:v>
                </c:pt>
                <c:pt idx="3960">
                  <c:v>12.9</c:v>
                </c:pt>
                <c:pt idx="3961">
                  <c:v>10.1</c:v>
                </c:pt>
                <c:pt idx="3962">
                  <c:v>2.2999999999999998</c:v>
                </c:pt>
                <c:pt idx="3963">
                  <c:v>11.7</c:v>
                </c:pt>
                <c:pt idx="3964">
                  <c:v>7.4</c:v>
                </c:pt>
                <c:pt idx="3965">
                  <c:v>1</c:v>
                </c:pt>
                <c:pt idx="3966">
                  <c:v>4.0999999999999996</c:v>
                </c:pt>
                <c:pt idx="3967">
                  <c:v>4.5999999999999996</c:v>
                </c:pt>
                <c:pt idx="3968">
                  <c:v>6.9</c:v>
                </c:pt>
                <c:pt idx="3969">
                  <c:v>4.3</c:v>
                </c:pt>
                <c:pt idx="3970">
                  <c:v>0.3</c:v>
                </c:pt>
                <c:pt idx="3971">
                  <c:v>4.7</c:v>
                </c:pt>
                <c:pt idx="3972">
                  <c:v>5.2</c:v>
                </c:pt>
                <c:pt idx="3973">
                  <c:v>6.2</c:v>
                </c:pt>
                <c:pt idx="3974">
                  <c:v>2.2000000000000002</c:v>
                </c:pt>
                <c:pt idx="3975">
                  <c:v>18.3</c:v>
                </c:pt>
                <c:pt idx="3976">
                  <c:v>7.5</c:v>
                </c:pt>
                <c:pt idx="3977">
                  <c:v>8.1999999999999993</c:v>
                </c:pt>
                <c:pt idx="3978">
                  <c:v>6.8</c:v>
                </c:pt>
                <c:pt idx="3979">
                  <c:v>9</c:v>
                </c:pt>
                <c:pt idx="3980">
                  <c:v>11.6</c:v>
                </c:pt>
                <c:pt idx="3981">
                  <c:v>8.6</c:v>
                </c:pt>
                <c:pt idx="3982">
                  <c:v>11.7</c:v>
                </c:pt>
                <c:pt idx="3983">
                  <c:v>1.1000000000000001</c:v>
                </c:pt>
                <c:pt idx="3984">
                  <c:v>4.0999999999999996</c:v>
                </c:pt>
                <c:pt idx="3985">
                  <c:v>4.9000000000000004</c:v>
                </c:pt>
                <c:pt idx="3986">
                  <c:v>0</c:v>
                </c:pt>
                <c:pt idx="3987">
                  <c:v>3.1</c:v>
                </c:pt>
                <c:pt idx="3988">
                  <c:v>9.6</c:v>
                </c:pt>
                <c:pt idx="3989">
                  <c:v>6.7</c:v>
                </c:pt>
                <c:pt idx="3990">
                  <c:v>5.8</c:v>
                </c:pt>
                <c:pt idx="3991">
                  <c:v>6.2</c:v>
                </c:pt>
                <c:pt idx="3992">
                  <c:v>10.5</c:v>
                </c:pt>
                <c:pt idx="3993">
                  <c:v>23.8</c:v>
                </c:pt>
                <c:pt idx="3994">
                  <c:v>15</c:v>
                </c:pt>
                <c:pt idx="3995">
                  <c:v>21.7</c:v>
                </c:pt>
                <c:pt idx="3996">
                  <c:v>7.2</c:v>
                </c:pt>
                <c:pt idx="3997">
                  <c:v>7.1</c:v>
                </c:pt>
                <c:pt idx="3998">
                  <c:v>2.7</c:v>
                </c:pt>
                <c:pt idx="3999">
                  <c:v>11.5</c:v>
                </c:pt>
                <c:pt idx="4000">
                  <c:v>6.7</c:v>
                </c:pt>
                <c:pt idx="4001">
                  <c:v>8.1999999999999993</c:v>
                </c:pt>
                <c:pt idx="4002">
                  <c:v>9.6</c:v>
                </c:pt>
                <c:pt idx="4003">
                  <c:v>4</c:v>
                </c:pt>
                <c:pt idx="4004">
                  <c:v>0</c:v>
                </c:pt>
                <c:pt idx="4005">
                  <c:v>2.8</c:v>
                </c:pt>
                <c:pt idx="4006">
                  <c:v>6.6</c:v>
                </c:pt>
                <c:pt idx="4007">
                  <c:v>17.600000000000001</c:v>
                </c:pt>
                <c:pt idx="4008">
                  <c:v>17</c:v>
                </c:pt>
                <c:pt idx="4009">
                  <c:v>4.0999999999999996</c:v>
                </c:pt>
                <c:pt idx="4010">
                  <c:v>6.4</c:v>
                </c:pt>
                <c:pt idx="4011">
                  <c:v>9</c:v>
                </c:pt>
                <c:pt idx="4012">
                  <c:v>8.5</c:v>
                </c:pt>
                <c:pt idx="4013">
                  <c:v>6.6</c:v>
                </c:pt>
                <c:pt idx="4014">
                  <c:v>7</c:v>
                </c:pt>
                <c:pt idx="4015">
                  <c:v>15.9</c:v>
                </c:pt>
                <c:pt idx="4016">
                  <c:v>2.2999999999999998</c:v>
                </c:pt>
                <c:pt idx="4017">
                  <c:v>6.4</c:v>
                </c:pt>
                <c:pt idx="4018">
                  <c:v>22</c:v>
                </c:pt>
                <c:pt idx="4019">
                  <c:v>4.9000000000000004</c:v>
                </c:pt>
                <c:pt idx="4020">
                  <c:v>3.5</c:v>
                </c:pt>
                <c:pt idx="4021">
                  <c:v>7.6</c:v>
                </c:pt>
                <c:pt idx="4022">
                  <c:v>3.3</c:v>
                </c:pt>
                <c:pt idx="4023">
                  <c:v>8.6</c:v>
                </c:pt>
                <c:pt idx="4024">
                  <c:v>13.3</c:v>
                </c:pt>
                <c:pt idx="4025">
                  <c:v>8</c:v>
                </c:pt>
                <c:pt idx="4026">
                  <c:v>11.6</c:v>
                </c:pt>
                <c:pt idx="4027">
                  <c:v>7.2</c:v>
                </c:pt>
                <c:pt idx="4028">
                  <c:v>10.3</c:v>
                </c:pt>
                <c:pt idx="4029">
                  <c:v>17.8</c:v>
                </c:pt>
                <c:pt idx="4030">
                  <c:v>6.7</c:v>
                </c:pt>
                <c:pt idx="4031">
                  <c:v>13.2</c:v>
                </c:pt>
                <c:pt idx="4032">
                  <c:v>2.2000000000000002</c:v>
                </c:pt>
                <c:pt idx="4033">
                  <c:v>10.8</c:v>
                </c:pt>
                <c:pt idx="4034">
                  <c:v>2</c:v>
                </c:pt>
                <c:pt idx="4035">
                  <c:v>2.5</c:v>
                </c:pt>
                <c:pt idx="4036">
                  <c:v>11.8</c:v>
                </c:pt>
                <c:pt idx="4037">
                  <c:v>2.7</c:v>
                </c:pt>
                <c:pt idx="4038">
                  <c:v>4</c:v>
                </c:pt>
                <c:pt idx="4039">
                  <c:v>4.8</c:v>
                </c:pt>
                <c:pt idx="4040">
                  <c:v>9</c:v>
                </c:pt>
                <c:pt idx="4041">
                  <c:v>6.8</c:v>
                </c:pt>
                <c:pt idx="4042">
                  <c:v>0</c:v>
                </c:pt>
                <c:pt idx="4043">
                  <c:v>3</c:v>
                </c:pt>
                <c:pt idx="4044">
                  <c:v>1</c:v>
                </c:pt>
                <c:pt idx="4045">
                  <c:v>2</c:v>
                </c:pt>
                <c:pt idx="4046">
                  <c:v>3.5</c:v>
                </c:pt>
                <c:pt idx="4047">
                  <c:v>6.6</c:v>
                </c:pt>
                <c:pt idx="4048">
                  <c:v>0.2</c:v>
                </c:pt>
                <c:pt idx="4049">
                  <c:v>5.6</c:v>
                </c:pt>
                <c:pt idx="4050">
                  <c:v>11.5</c:v>
                </c:pt>
                <c:pt idx="4051">
                  <c:v>3.8</c:v>
                </c:pt>
                <c:pt idx="4052">
                  <c:v>6.9</c:v>
                </c:pt>
                <c:pt idx="4053">
                  <c:v>10.6</c:v>
                </c:pt>
                <c:pt idx="4054">
                  <c:v>8.1</c:v>
                </c:pt>
                <c:pt idx="4055">
                  <c:v>13.2</c:v>
                </c:pt>
                <c:pt idx="4056">
                  <c:v>4.5999999999999996</c:v>
                </c:pt>
                <c:pt idx="4057">
                  <c:v>12.3</c:v>
                </c:pt>
                <c:pt idx="4058">
                  <c:v>3.7</c:v>
                </c:pt>
                <c:pt idx="4059">
                  <c:v>7</c:v>
                </c:pt>
                <c:pt idx="4060">
                  <c:v>3.6</c:v>
                </c:pt>
                <c:pt idx="4061">
                  <c:v>9.8000000000000007</c:v>
                </c:pt>
                <c:pt idx="4062">
                  <c:v>1.5</c:v>
                </c:pt>
                <c:pt idx="4063">
                  <c:v>7.7</c:v>
                </c:pt>
                <c:pt idx="4064">
                  <c:v>3.4</c:v>
                </c:pt>
                <c:pt idx="4065">
                  <c:v>5.7</c:v>
                </c:pt>
                <c:pt idx="4066">
                  <c:v>1.4</c:v>
                </c:pt>
                <c:pt idx="4067">
                  <c:v>3.7</c:v>
                </c:pt>
                <c:pt idx="4068">
                  <c:v>1.5</c:v>
                </c:pt>
                <c:pt idx="4069">
                  <c:v>9.6</c:v>
                </c:pt>
                <c:pt idx="4070">
                  <c:v>0</c:v>
                </c:pt>
                <c:pt idx="4071">
                  <c:v>12</c:v>
                </c:pt>
                <c:pt idx="4072">
                  <c:v>8.1</c:v>
                </c:pt>
                <c:pt idx="4073">
                  <c:v>9.5</c:v>
                </c:pt>
                <c:pt idx="4074">
                  <c:v>1</c:v>
                </c:pt>
                <c:pt idx="4075">
                  <c:v>19.7</c:v>
                </c:pt>
                <c:pt idx="4076">
                  <c:v>3.8</c:v>
                </c:pt>
                <c:pt idx="4077">
                  <c:v>9.1</c:v>
                </c:pt>
                <c:pt idx="4078">
                  <c:v>10.4</c:v>
                </c:pt>
                <c:pt idx="4079">
                  <c:v>11.8</c:v>
                </c:pt>
                <c:pt idx="4080">
                  <c:v>6.9</c:v>
                </c:pt>
                <c:pt idx="4081">
                  <c:v>8.6</c:v>
                </c:pt>
                <c:pt idx="4082">
                  <c:v>24</c:v>
                </c:pt>
                <c:pt idx="4083">
                  <c:v>5.0999999999999996</c:v>
                </c:pt>
                <c:pt idx="4084">
                  <c:v>5.6</c:v>
                </c:pt>
                <c:pt idx="4085">
                  <c:v>5.4</c:v>
                </c:pt>
                <c:pt idx="4086">
                  <c:v>6.2</c:v>
                </c:pt>
                <c:pt idx="4087">
                  <c:v>3.2</c:v>
                </c:pt>
                <c:pt idx="4088">
                  <c:v>5.0999999999999996</c:v>
                </c:pt>
                <c:pt idx="4089">
                  <c:v>2</c:v>
                </c:pt>
                <c:pt idx="4090">
                  <c:v>7.8</c:v>
                </c:pt>
                <c:pt idx="4091">
                  <c:v>3</c:v>
                </c:pt>
                <c:pt idx="4092">
                  <c:v>6.9</c:v>
                </c:pt>
                <c:pt idx="4093">
                  <c:v>8</c:v>
                </c:pt>
                <c:pt idx="4094">
                  <c:v>10</c:v>
                </c:pt>
                <c:pt idx="4095">
                  <c:v>15.4</c:v>
                </c:pt>
                <c:pt idx="4096">
                  <c:v>9.1</c:v>
                </c:pt>
                <c:pt idx="4097">
                  <c:v>2.2999999999999998</c:v>
                </c:pt>
                <c:pt idx="4098">
                  <c:v>11.6</c:v>
                </c:pt>
                <c:pt idx="4099">
                  <c:v>6.7</c:v>
                </c:pt>
                <c:pt idx="4100">
                  <c:v>5.5</c:v>
                </c:pt>
                <c:pt idx="4101">
                  <c:v>0</c:v>
                </c:pt>
                <c:pt idx="4102">
                  <c:v>3.2</c:v>
                </c:pt>
                <c:pt idx="4103">
                  <c:v>2.7</c:v>
                </c:pt>
                <c:pt idx="4104">
                  <c:v>14.3</c:v>
                </c:pt>
                <c:pt idx="4105">
                  <c:v>9.4</c:v>
                </c:pt>
                <c:pt idx="4106">
                  <c:v>9.1999999999999993</c:v>
                </c:pt>
                <c:pt idx="4107">
                  <c:v>9.6999999999999993</c:v>
                </c:pt>
                <c:pt idx="4108">
                  <c:v>11</c:v>
                </c:pt>
                <c:pt idx="4109">
                  <c:v>4.9000000000000004</c:v>
                </c:pt>
                <c:pt idx="4110">
                  <c:v>14.2</c:v>
                </c:pt>
                <c:pt idx="4111">
                  <c:v>4.7</c:v>
                </c:pt>
                <c:pt idx="4112">
                  <c:v>6.5</c:v>
                </c:pt>
                <c:pt idx="4113">
                  <c:v>5.5</c:v>
                </c:pt>
                <c:pt idx="4114">
                  <c:v>8.1</c:v>
                </c:pt>
                <c:pt idx="4115">
                  <c:v>4.0999999999999996</c:v>
                </c:pt>
                <c:pt idx="4116">
                  <c:v>8</c:v>
                </c:pt>
                <c:pt idx="4117">
                  <c:v>8.5</c:v>
                </c:pt>
                <c:pt idx="4118">
                  <c:v>4.4000000000000004</c:v>
                </c:pt>
                <c:pt idx="4119">
                  <c:v>3.2</c:v>
                </c:pt>
                <c:pt idx="4120">
                  <c:v>13</c:v>
                </c:pt>
                <c:pt idx="4121">
                  <c:v>7.9</c:v>
                </c:pt>
                <c:pt idx="4122">
                  <c:v>13</c:v>
                </c:pt>
                <c:pt idx="4123">
                  <c:v>11.4</c:v>
                </c:pt>
                <c:pt idx="4124">
                  <c:v>26</c:v>
                </c:pt>
                <c:pt idx="4125">
                  <c:v>0.1</c:v>
                </c:pt>
                <c:pt idx="4126">
                  <c:v>1.2</c:v>
                </c:pt>
                <c:pt idx="4127">
                  <c:v>1.2</c:v>
                </c:pt>
                <c:pt idx="4128">
                  <c:v>4.2</c:v>
                </c:pt>
                <c:pt idx="4129">
                  <c:v>8.5</c:v>
                </c:pt>
                <c:pt idx="4130">
                  <c:v>4</c:v>
                </c:pt>
                <c:pt idx="4131">
                  <c:v>7.4</c:v>
                </c:pt>
                <c:pt idx="4132">
                  <c:v>2.4</c:v>
                </c:pt>
                <c:pt idx="4133">
                  <c:v>1</c:v>
                </c:pt>
                <c:pt idx="4134">
                  <c:v>7.5</c:v>
                </c:pt>
                <c:pt idx="4135">
                  <c:v>1</c:v>
                </c:pt>
                <c:pt idx="4136">
                  <c:v>10.8</c:v>
                </c:pt>
                <c:pt idx="4137">
                  <c:v>3.1</c:v>
                </c:pt>
                <c:pt idx="4138">
                  <c:v>1.6</c:v>
                </c:pt>
                <c:pt idx="4139">
                  <c:v>18.600000000000001</c:v>
                </c:pt>
                <c:pt idx="4140">
                  <c:v>4.7</c:v>
                </c:pt>
                <c:pt idx="4141">
                  <c:v>5.6</c:v>
                </c:pt>
                <c:pt idx="4142">
                  <c:v>2.2000000000000002</c:v>
                </c:pt>
                <c:pt idx="4143">
                  <c:v>1</c:v>
                </c:pt>
                <c:pt idx="4144">
                  <c:v>19</c:v>
                </c:pt>
                <c:pt idx="4145">
                  <c:v>2.7</c:v>
                </c:pt>
                <c:pt idx="4146">
                  <c:v>3.8</c:v>
                </c:pt>
                <c:pt idx="4147">
                  <c:v>1.5</c:v>
                </c:pt>
                <c:pt idx="4148">
                  <c:v>3.9</c:v>
                </c:pt>
                <c:pt idx="4149">
                  <c:v>8.8000000000000007</c:v>
                </c:pt>
                <c:pt idx="4150">
                  <c:v>1</c:v>
                </c:pt>
                <c:pt idx="4151">
                  <c:v>12.9</c:v>
                </c:pt>
                <c:pt idx="4152">
                  <c:v>6.2</c:v>
                </c:pt>
                <c:pt idx="4153">
                  <c:v>2.5</c:v>
                </c:pt>
                <c:pt idx="4154">
                  <c:v>6.7</c:v>
                </c:pt>
                <c:pt idx="4155">
                  <c:v>3</c:v>
                </c:pt>
                <c:pt idx="4156">
                  <c:v>13</c:v>
                </c:pt>
                <c:pt idx="4157">
                  <c:v>3.2</c:v>
                </c:pt>
                <c:pt idx="4158">
                  <c:v>1</c:v>
                </c:pt>
                <c:pt idx="4159">
                  <c:v>2.4</c:v>
                </c:pt>
                <c:pt idx="4160">
                  <c:v>8.1</c:v>
                </c:pt>
                <c:pt idx="4161">
                  <c:v>2</c:v>
                </c:pt>
                <c:pt idx="4162">
                  <c:v>7.1</c:v>
                </c:pt>
                <c:pt idx="4163">
                  <c:v>6</c:v>
                </c:pt>
                <c:pt idx="4164">
                  <c:v>3.1</c:v>
                </c:pt>
                <c:pt idx="4165">
                  <c:v>8.8000000000000007</c:v>
                </c:pt>
                <c:pt idx="4166">
                  <c:v>3.6</c:v>
                </c:pt>
                <c:pt idx="4167">
                  <c:v>8</c:v>
                </c:pt>
                <c:pt idx="4168">
                  <c:v>9.1999999999999993</c:v>
                </c:pt>
                <c:pt idx="4169">
                  <c:v>5.3</c:v>
                </c:pt>
                <c:pt idx="4170">
                  <c:v>11.3</c:v>
                </c:pt>
                <c:pt idx="4171">
                  <c:v>8.1999999999999993</c:v>
                </c:pt>
                <c:pt idx="4172">
                  <c:v>8.9</c:v>
                </c:pt>
                <c:pt idx="4173">
                  <c:v>14.1</c:v>
                </c:pt>
                <c:pt idx="4174">
                  <c:v>4.5</c:v>
                </c:pt>
                <c:pt idx="4175">
                  <c:v>10.8</c:v>
                </c:pt>
                <c:pt idx="4176">
                  <c:v>20.7</c:v>
                </c:pt>
                <c:pt idx="4177">
                  <c:v>6.6</c:v>
                </c:pt>
                <c:pt idx="4178">
                  <c:v>10</c:v>
                </c:pt>
                <c:pt idx="4179">
                  <c:v>4.9000000000000004</c:v>
                </c:pt>
                <c:pt idx="4180">
                  <c:v>2.6</c:v>
                </c:pt>
                <c:pt idx="4181">
                  <c:v>8.8000000000000007</c:v>
                </c:pt>
                <c:pt idx="4182">
                  <c:v>7.3</c:v>
                </c:pt>
                <c:pt idx="4183">
                  <c:v>0</c:v>
                </c:pt>
                <c:pt idx="4184">
                  <c:v>4.9000000000000004</c:v>
                </c:pt>
                <c:pt idx="4185">
                  <c:v>3.5</c:v>
                </c:pt>
                <c:pt idx="4186">
                  <c:v>6.5</c:v>
                </c:pt>
                <c:pt idx="4187">
                  <c:v>8.5</c:v>
                </c:pt>
                <c:pt idx="4188">
                  <c:v>7.1</c:v>
                </c:pt>
                <c:pt idx="4189">
                  <c:v>15.7</c:v>
                </c:pt>
                <c:pt idx="4190">
                  <c:v>8.3000000000000007</c:v>
                </c:pt>
                <c:pt idx="4191">
                  <c:v>4.8</c:v>
                </c:pt>
                <c:pt idx="4192">
                  <c:v>4.5</c:v>
                </c:pt>
                <c:pt idx="4193">
                  <c:v>9.3000000000000007</c:v>
                </c:pt>
                <c:pt idx="4194">
                  <c:v>4.8</c:v>
                </c:pt>
                <c:pt idx="4195">
                  <c:v>4</c:v>
                </c:pt>
                <c:pt idx="4196">
                  <c:v>11.8</c:v>
                </c:pt>
                <c:pt idx="4197">
                  <c:v>11.2</c:v>
                </c:pt>
                <c:pt idx="4198">
                  <c:v>0.5</c:v>
                </c:pt>
                <c:pt idx="4199">
                  <c:v>3.5</c:v>
                </c:pt>
                <c:pt idx="4200">
                  <c:v>0</c:v>
                </c:pt>
                <c:pt idx="4201">
                  <c:v>4.9000000000000004</c:v>
                </c:pt>
                <c:pt idx="4202">
                  <c:v>14.4</c:v>
                </c:pt>
                <c:pt idx="4203">
                  <c:v>16.5</c:v>
                </c:pt>
                <c:pt idx="4204">
                  <c:v>5.6</c:v>
                </c:pt>
                <c:pt idx="4205">
                  <c:v>7</c:v>
                </c:pt>
                <c:pt idx="4206">
                  <c:v>17.5</c:v>
                </c:pt>
                <c:pt idx="4207">
                  <c:v>13.8</c:v>
                </c:pt>
                <c:pt idx="4208">
                  <c:v>7.9</c:v>
                </c:pt>
                <c:pt idx="4209">
                  <c:v>9.9</c:v>
                </c:pt>
                <c:pt idx="4210">
                  <c:v>6.7</c:v>
                </c:pt>
                <c:pt idx="4211">
                  <c:v>7</c:v>
                </c:pt>
                <c:pt idx="4212">
                  <c:v>5.8</c:v>
                </c:pt>
                <c:pt idx="4213">
                  <c:v>5.2</c:v>
                </c:pt>
                <c:pt idx="4214">
                  <c:v>6.7</c:v>
                </c:pt>
                <c:pt idx="4215">
                  <c:v>4.0999999999999996</c:v>
                </c:pt>
                <c:pt idx="4216">
                  <c:v>9</c:v>
                </c:pt>
                <c:pt idx="4217">
                  <c:v>4.5999999999999996</c:v>
                </c:pt>
                <c:pt idx="4218">
                  <c:v>1</c:v>
                </c:pt>
                <c:pt idx="4219">
                  <c:v>13</c:v>
                </c:pt>
                <c:pt idx="4220">
                  <c:v>7.2</c:v>
                </c:pt>
                <c:pt idx="4221">
                  <c:v>0</c:v>
                </c:pt>
                <c:pt idx="4222">
                  <c:v>6.4</c:v>
                </c:pt>
                <c:pt idx="4223">
                  <c:v>8.6</c:v>
                </c:pt>
                <c:pt idx="4224">
                  <c:v>3.5</c:v>
                </c:pt>
                <c:pt idx="4225">
                  <c:v>10</c:v>
                </c:pt>
                <c:pt idx="4226">
                  <c:v>10</c:v>
                </c:pt>
                <c:pt idx="4227">
                  <c:v>7.9</c:v>
                </c:pt>
                <c:pt idx="4228">
                  <c:v>1.1000000000000001</c:v>
                </c:pt>
                <c:pt idx="4229">
                  <c:v>9.4</c:v>
                </c:pt>
                <c:pt idx="4230">
                  <c:v>7.7</c:v>
                </c:pt>
                <c:pt idx="4231">
                  <c:v>11</c:v>
                </c:pt>
                <c:pt idx="4232">
                  <c:v>5.3</c:v>
                </c:pt>
                <c:pt idx="4233">
                  <c:v>2.9</c:v>
                </c:pt>
                <c:pt idx="4234">
                  <c:v>12.4</c:v>
                </c:pt>
                <c:pt idx="4235">
                  <c:v>0.4</c:v>
                </c:pt>
                <c:pt idx="4236">
                  <c:v>4.5</c:v>
                </c:pt>
                <c:pt idx="4237">
                  <c:v>5.3</c:v>
                </c:pt>
                <c:pt idx="4238">
                  <c:v>0</c:v>
                </c:pt>
                <c:pt idx="4239">
                  <c:v>10.4</c:v>
                </c:pt>
                <c:pt idx="4240">
                  <c:v>12.7</c:v>
                </c:pt>
                <c:pt idx="4241">
                  <c:v>1.5</c:v>
                </c:pt>
                <c:pt idx="4242">
                  <c:v>6.6</c:v>
                </c:pt>
                <c:pt idx="4243">
                  <c:v>17.399999999999999</c:v>
                </c:pt>
                <c:pt idx="4244">
                  <c:v>16.8</c:v>
                </c:pt>
                <c:pt idx="4245">
                  <c:v>2.8</c:v>
                </c:pt>
                <c:pt idx="4246">
                  <c:v>18.2</c:v>
                </c:pt>
                <c:pt idx="4247">
                  <c:v>6.3</c:v>
                </c:pt>
                <c:pt idx="4248">
                  <c:v>3.5</c:v>
                </c:pt>
                <c:pt idx="4249">
                  <c:v>3.1</c:v>
                </c:pt>
                <c:pt idx="4250">
                  <c:v>10.6</c:v>
                </c:pt>
                <c:pt idx="4251">
                  <c:v>13.2</c:v>
                </c:pt>
                <c:pt idx="4252">
                  <c:v>5.4</c:v>
                </c:pt>
                <c:pt idx="4253">
                  <c:v>18</c:v>
                </c:pt>
                <c:pt idx="4254">
                  <c:v>10.5</c:v>
                </c:pt>
                <c:pt idx="4255">
                  <c:v>3.8</c:v>
                </c:pt>
                <c:pt idx="4256">
                  <c:v>7.5</c:v>
                </c:pt>
                <c:pt idx="4257">
                  <c:v>11.7</c:v>
                </c:pt>
                <c:pt idx="4258">
                  <c:v>3.8</c:v>
                </c:pt>
                <c:pt idx="4259">
                  <c:v>8.9</c:v>
                </c:pt>
                <c:pt idx="4260">
                  <c:v>8.1</c:v>
                </c:pt>
                <c:pt idx="4261">
                  <c:v>0</c:v>
                </c:pt>
                <c:pt idx="4262">
                  <c:v>7.7</c:v>
                </c:pt>
                <c:pt idx="4263">
                  <c:v>3</c:v>
                </c:pt>
                <c:pt idx="4264">
                  <c:v>6.2</c:v>
                </c:pt>
                <c:pt idx="4265">
                  <c:v>7.2</c:v>
                </c:pt>
                <c:pt idx="4266">
                  <c:v>1</c:v>
                </c:pt>
                <c:pt idx="4267">
                  <c:v>1.4</c:v>
                </c:pt>
                <c:pt idx="4268">
                  <c:v>2</c:v>
                </c:pt>
                <c:pt idx="4269">
                  <c:v>0</c:v>
                </c:pt>
                <c:pt idx="4270">
                  <c:v>4.4000000000000004</c:v>
                </c:pt>
                <c:pt idx="4271">
                  <c:v>11.5</c:v>
                </c:pt>
                <c:pt idx="4272">
                  <c:v>4.7</c:v>
                </c:pt>
                <c:pt idx="4273">
                  <c:v>3.1</c:v>
                </c:pt>
                <c:pt idx="4274">
                  <c:v>1</c:v>
                </c:pt>
                <c:pt idx="4275">
                  <c:v>6.7</c:v>
                </c:pt>
                <c:pt idx="4276">
                  <c:v>3</c:v>
                </c:pt>
                <c:pt idx="4277">
                  <c:v>0.1</c:v>
                </c:pt>
                <c:pt idx="4278">
                  <c:v>2.7</c:v>
                </c:pt>
                <c:pt idx="4279">
                  <c:v>11.9</c:v>
                </c:pt>
                <c:pt idx="4280">
                  <c:v>4.3</c:v>
                </c:pt>
                <c:pt idx="4281">
                  <c:v>0</c:v>
                </c:pt>
                <c:pt idx="4282">
                  <c:v>13.3</c:v>
                </c:pt>
                <c:pt idx="4283">
                  <c:v>8.6999999999999993</c:v>
                </c:pt>
                <c:pt idx="4284">
                  <c:v>7.3</c:v>
                </c:pt>
                <c:pt idx="4285">
                  <c:v>11.5</c:v>
                </c:pt>
                <c:pt idx="4286">
                  <c:v>2.1</c:v>
                </c:pt>
                <c:pt idx="4287">
                  <c:v>6.5</c:v>
                </c:pt>
                <c:pt idx="4288">
                  <c:v>4.8</c:v>
                </c:pt>
                <c:pt idx="4289">
                  <c:v>3</c:v>
                </c:pt>
                <c:pt idx="4290">
                  <c:v>5.0999999999999996</c:v>
                </c:pt>
                <c:pt idx="4291">
                  <c:v>1.2</c:v>
                </c:pt>
                <c:pt idx="4292">
                  <c:v>7</c:v>
                </c:pt>
                <c:pt idx="4293">
                  <c:v>7</c:v>
                </c:pt>
                <c:pt idx="4294">
                  <c:v>1.2</c:v>
                </c:pt>
                <c:pt idx="4295">
                  <c:v>9.6</c:v>
                </c:pt>
                <c:pt idx="4296">
                  <c:v>5.9</c:v>
                </c:pt>
                <c:pt idx="4297">
                  <c:v>9.8000000000000007</c:v>
                </c:pt>
                <c:pt idx="4298">
                  <c:v>0</c:v>
                </c:pt>
                <c:pt idx="4299">
                  <c:v>12.6</c:v>
                </c:pt>
                <c:pt idx="4300">
                  <c:v>9.9</c:v>
                </c:pt>
                <c:pt idx="4301">
                  <c:v>4.7</c:v>
                </c:pt>
                <c:pt idx="4302">
                  <c:v>14.5</c:v>
                </c:pt>
                <c:pt idx="4303">
                  <c:v>5.3</c:v>
                </c:pt>
                <c:pt idx="4304">
                  <c:v>4.5</c:v>
                </c:pt>
                <c:pt idx="4305">
                  <c:v>5.6</c:v>
                </c:pt>
                <c:pt idx="4306">
                  <c:v>6.8</c:v>
                </c:pt>
                <c:pt idx="4307">
                  <c:v>5.2</c:v>
                </c:pt>
                <c:pt idx="4308">
                  <c:v>1.2</c:v>
                </c:pt>
                <c:pt idx="4309">
                  <c:v>6.9</c:v>
                </c:pt>
                <c:pt idx="4310">
                  <c:v>0</c:v>
                </c:pt>
                <c:pt idx="4311">
                  <c:v>2.2000000000000002</c:v>
                </c:pt>
                <c:pt idx="4312">
                  <c:v>2.6</c:v>
                </c:pt>
                <c:pt idx="4313">
                  <c:v>7.1</c:v>
                </c:pt>
                <c:pt idx="4314">
                  <c:v>6.3</c:v>
                </c:pt>
                <c:pt idx="4315">
                  <c:v>7.2</c:v>
                </c:pt>
                <c:pt idx="4316">
                  <c:v>2.4</c:v>
                </c:pt>
                <c:pt idx="4317">
                  <c:v>9.6999999999999993</c:v>
                </c:pt>
                <c:pt idx="4318">
                  <c:v>0.9</c:v>
                </c:pt>
                <c:pt idx="4319">
                  <c:v>10</c:v>
                </c:pt>
                <c:pt idx="4320">
                  <c:v>5.2</c:v>
                </c:pt>
                <c:pt idx="4321">
                  <c:v>11.1</c:v>
                </c:pt>
                <c:pt idx="4322">
                  <c:v>1</c:v>
                </c:pt>
                <c:pt idx="4323">
                  <c:v>24.4</c:v>
                </c:pt>
                <c:pt idx="4324">
                  <c:v>1.8</c:v>
                </c:pt>
                <c:pt idx="4325">
                  <c:v>4.8</c:v>
                </c:pt>
                <c:pt idx="4326">
                  <c:v>6.9</c:v>
                </c:pt>
                <c:pt idx="4327">
                  <c:v>13.6</c:v>
                </c:pt>
                <c:pt idx="4328">
                  <c:v>12.5</c:v>
                </c:pt>
                <c:pt idx="4329">
                  <c:v>2.8</c:v>
                </c:pt>
                <c:pt idx="4330">
                  <c:v>11.9</c:v>
                </c:pt>
                <c:pt idx="4331">
                  <c:v>19.7</c:v>
                </c:pt>
                <c:pt idx="4332">
                  <c:v>13.1</c:v>
                </c:pt>
                <c:pt idx="4333">
                  <c:v>23.9</c:v>
                </c:pt>
                <c:pt idx="4334">
                  <c:v>17.399999999999999</c:v>
                </c:pt>
                <c:pt idx="4335">
                  <c:v>4</c:v>
                </c:pt>
                <c:pt idx="4336">
                  <c:v>15.5</c:v>
                </c:pt>
                <c:pt idx="4337">
                  <c:v>11.9</c:v>
                </c:pt>
                <c:pt idx="4338">
                  <c:v>9.4</c:v>
                </c:pt>
                <c:pt idx="4339">
                  <c:v>10.1</c:v>
                </c:pt>
                <c:pt idx="4340">
                  <c:v>3.5</c:v>
                </c:pt>
                <c:pt idx="4341">
                  <c:v>6.7</c:v>
                </c:pt>
                <c:pt idx="4342">
                  <c:v>8.5</c:v>
                </c:pt>
                <c:pt idx="4343">
                  <c:v>8</c:v>
                </c:pt>
                <c:pt idx="4344">
                  <c:v>7.3</c:v>
                </c:pt>
                <c:pt idx="4345">
                  <c:v>7.6</c:v>
                </c:pt>
                <c:pt idx="4346">
                  <c:v>7</c:v>
                </c:pt>
                <c:pt idx="4347">
                  <c:v>0.9</c:v>
                </c:pt>
                <c:pt idx="4348">
                  <c:v>7.9</c:v>
                </c:pt>
                <c:pt idx="4349">
                  <c:v>1.8</c:v>
                </c:pt>
                <c:pt idx="4350">
                  <c:v>8.5</c:v>
                </c:pt>
                <c:pt idx="4351">
                  <c:v>2</c:v>
                </c:pt>
                <c:pt idx="4352">
                  <c:v>9.6999999999999993</c:v>
                </c:pt>
                <c:pt idx="4353">
                  <c:v>5.2</c:v>
                </c:pt>
                <c:pt idx="4354">
                  <c:v>13</c:v>
                </c:pt>
                <c:pt idx="4355">
                  <c:v>7.3</c:v>
                </c:pt>
                <c:pt idx="4356">
                  <c:v>5.3</c:v>
                </c:pt>
                <c:pt idx="4357">
                  <c:v>1.9</c:v>
                </c:pt>
                <c:pt idx="4358">
                  <c:v>8.6</c:v>
                </c:pt>
                <c:pt idx="4359">
                  <c:v>3.3</c:v>
                </c:pt>
                <c:pt idx="4360">
                  <c:v>8.1999999999999993</c:v>
                </c:pt>
                <c:pt idx="4361">
                  <c:v>7.3</c:v>
                </c:pt>
                <c:pt idx="4362">
                  <c:v>0</c:v>
                </c:pt>
                <c:pt idx="4363">
                  <c:v>4.8</c:v>
                </c:pt>
                <c:pt idx="4364">
                  <c:v>1.1000000000000001</c:v>
                </c:pt>
                <c:pt idx="4365">
                  <c:v>7</c:v>
                </c:pt>
                <c:pt idx="4366">
                  <c:v>11</c:v>
                </c:pt>
                <c:pt idx="4367">
                  <c:v>4.3</c:v>
                </c:pt>
                <c:pt idx="4368">
                  <c:v>5.4</c:v>
                </c:pt>
                <c:pt idx="4369">
                  <c:v>5.7</c:v>
                </c:pt>
                <c:pt idx="4370">
                  <c:v>4.2</c:v>
                </c:pt>
                <c:pt idx="4371">
                  <c:v>11.4</c:v>
                </c:pt>
                <c:pt idx="4372">
                  <c:v>2.2000000000000002</c:v>
                </c:pt>
                <c:pt idx="4373">
                  <c:v>8.8000000000000007</c:v>
                </c:pt>
                <c:pt idx="4374">
                  <c:v>6.6</c:v>
                </c:pt>
                <c:pt idx="4375">
                  <c:v>13.5</c:v>
                </c:pt>
                <c:pt idx="4376">
                  <c:v>9</c:v>
                </c:pt>
                <c:pt idx="4377">
                  <c:v>3.3</c:v>
                </c:pt>
                <c:pt idx="4378">
                  <c:v>6.2</c:v>
                </c:pt>
                <c:pt idx="4379">
                  <c:v>2</c:v>
                </c:pt>
                <c:pt idx="4380">
                  <c:v>5.5</c:v>
                </c:pt>
                <c:pt idx="4381">
                  <c:v>16.899999999999999</c:v>
                </c:pt>
                <c:pt idx="4382">
                  <c:v>8.6</c:v>
                </c:pt>
                <c:pt idx="4383">
                  <c:v>8.1999999999999993</c:v>
                </c:pt>
                <c:pt idx="4384">
                  <c:v>5</c:v>
                </c:pt>
                <c:pt idx="4385">
                  <c:v>3.1</c:v>
                </c:pt>
                <c:pt idx="4386">
                  <c:v>16.2</c:v>
                </c:pt>
                <c:pt idx="4387">
                  <c:v>0</c:v>
                </c:pt>
                <c:pt idx="4388">
                  <c:v>4.2</c:v>
                </c:pt>
                <c:pt idx="4389">
                  <c:v>13.1</c:v>
                </c:pt>
                <c:pt idx="4390">
                  <c:v>6.7</c:v>
                </c:pt>
                <c:pt idx="4391">
                  <c:v>10.5</c:v>
                </c:pt>
                <c:pt idx="4392">
                  <c:v>9.5</c:v>
                </c:pt>
                <c:pt idx="4393">
                  <c:v>8.6999999999999993</c:v>
                </c:pt>
                <c:pt idx="4394">
                  <c:v>3.6</c:v>
                </c:pt>
                <c:pt idx="4395">
                  <c:v>12.6</c:v>
                </c:pt>
                <c:pt idx="4396">
                  <c:v>6.9</c:v>
                </c:pt>
                <c:pt idx="4397">
                  <c:v>10.9</c:v>
                </c:pt>
                <c:pt idx="4398">
                  <c:v>2.6</c:v>
                </c:pt>
                <c:pt idx="4399">
                  <c:v>7</c:v>
                </c:pt>
                <c:pt idx="4400">
                  <c:v>7.8</c:v>
                </c:pt>
                <c:pt idx="4401">
                  <c:v>8.1999999999999993</c:v>
                </c:pt>
                <c:pt idx="4402">
                  <c:v>2.1</c:v>
                </c:pt>
                <c:pt idx="4403">
                  <c:v>0</c:v>
                </c:pt>
                <c:pt idx="4404">
                  <c:v>8.5</c:v>
                </c:pt>
                <c:pt idx="4405">
                  <c:v>9.1999999999999993</c:v>
                </c:pt>
                <c:pt idx="4406">
                  <c:v>10.9</c:v>
                </c:pt>
                <c:pt idx="4407">
                  <c:v>10.9</c:v>
                </c:pt>
                <c:pt idx="4408">
                  <c:v>6.6</c:v>
                </c:pt>
                <c:pt idx="4409">
                  <c:v>6.9</c:v>
                </c:pt>
                <c:pt idx="4410">
                  <c:v>8.9</c:v>
                </c:pt>
                <c:pt idx="4411">
                  <c:v>17.8</c:v>
                </c:pt>
                <c:pt idx="4412">
                  <c:v>5.7</c:v>
                </c:pt>
                <c:pt idx="4413">
                  <c:v>0.2</c:v>
                </c:pt>
                <c:pt idx="4414">
                  <c:v>5.7</c:v>
                </c:pt>
                <c:pt idx="4415">
                  <c:v>13</c:v>
                </c:pt>
                <c:pt idx="4416">
                  <c:v>11.5</c:v>
                </c:pt>
                <c:pt idx="4417">
                  <c:v>3</c:v>
                </c:pt>
                <c:pt idx="4418">
                  <c:v>2.1</c:v>
                </c:pt>
                <c:pt idx="4419">
                  <c:v>0.8</c:v>
                </c:pt>
                <c:pt idx="4420">
                  <c:v>2.2000000000000002</c:v>
                </c:pt>
                <c:pt idx="4421">
                  <c:v>1.4</c:v>
                </c:pt>
                <c:pt idx="4422">
                  <c:v>6.2</c:v>
                </c:pt>
                <c:pt idx="4423">
                  <c:v>4.2</c:v>
                </c:pt>
                <c:pt idx="4424">
                  <c:v>7.5</c:v>
                </c:pt>
                <c:pt idx="4425">
                  <c:v>3</c:v>
                </c:pt>
                <c:pt idx="4426">
                  <c:v>0.1</c:v>
                </c:pt>
                <c:pt idx="4427">
                  <c:v>6.2</c:v>
                </c:pt>
                <c:pt idx="4428">
                  <c:v>1.3</c:v>
                </c:pt>
                <c:pt idx="4429">
                  <c:v>3.9</c:v>
                </c:pt>
                <c:pt idx="4430">
                  <c:v>6.9</c:v>
                </c:pt>
                <c:pt idx="4431">
                  <c:v>5.4</c:v>
                </c:pt>
                <c:pt idx="4432">
                  <c:v>6.4</c:v>
                </c:pt>
                <c:pt idx="4433">
                  <c:v>12</c:v>
                </c:pt>
                <c:pt idx="4434">
                  <c:v>3.1</c:v>
                </c:pt>
                <c:pt idx="4435">
                  <c:v>1.4</c:v>
                </c:pt>
                <c:pt idx="4436">
                  <c:v>15</c:v>
                </c:pt>
                <c:pt idx="4437">
                  <c:v>1</c:v>
                </c:pt>
                <c:pt idx="4438">
                  <c:v>7.9</c:v>
                </c:pt>
                <c:pt idx="4439">
                  <c:v>1.3</c:v>
                </c:pt>
                <c:pt idx="4440">
                  <c:v>8.4</c:v>
                </c:pt>
                <c:pt idx="4441">
                  <c:v>9.6999999999999993</c:v>
                </c:pt>
                <c:pt idx="4442">
                  <c:v>9.6</c:v>
                </c:pt>
                <c:pt idx="4443">
                  <c:v>17.8</c:v>
                </c:pt>
                <c:pt idx="4444">
                  <c:v>6.2</c:v>
                </c:pt>
                <c:pt idx="4445">
                  <c:v>4.2</c:v>
                </c:pt>
                <c:pt idx="4446">
                  <c:v>6.1</c:v>
                </c:pt>
                <c:pt idx="4447">
                  <c:v>2.6</c:v>
                </c:pt>
                <c:pt idx="4448">
                  <c:v>2</c:v>
                </c:pt>
                <c:pt idx="4449">
                  <c:v>3.1</c:v>
                </c:pt>
                <c:pt idx="4450">
                  <c:v>2</c:v>
                </c:pt>
                <c:pt idx="4451">
                  <c:v>3.2</c:v>
                </c:pt>
                <c:pt idx="4452">
                  <c:v>3</c:v>
                </c:pt>
                <c:pt idx="4453">
                  <c:v>10.5</c:v>
                </c:pt>
                <c:pt idx="4454">
                  <c:v>11.5</c:v>
                </c:pt>
                <c:pt idx="4455">
                  <c:v>2</c:v>
                </c:pt>
                <c:pt idx="4456">
                  <c:v>3.5</c:v>
                </c:pt>
                <c:pt idx="4457">
                  <c:v>7.1</c:v>
                </c:pt>
                <c:pt idx="4458">
                  <c:v>5.0999999999999996</c:v>
                </c:pt>
                <c:pt idx="4459">
                  <c:v>6.4</c:v>
                </c:pt>
                <c:pt idx="4460">
                  <c:v>19.5</c:v>
                </c:pt>
                <c:pt idx="4461">
                  <c:v>12.1</c:v>
                </c:pt>
                <c:pt idx="4462">
                  <c:v>14.9</c:v>
                </c:pt>
                <c:pt idx="4463">
                  <c:v>11.9</c:v>
                </c:pt>
                <c:pt idx="4464">
                  <c:v>3.4</c:v>
                </c:pt>
                <c:pt idx="4465">
                  <c:v>5.3</c:v>
                </c:pt>
                <c:pt idx="4466">
                  <c:v>10.1</c:v>
                </c:pt>
                <c:pt idx="4467">
                  <c:v>1.9</c:v>
                </c:pt>
                <c:pt idx="4468">
                  <c:v>0</c:v>
                </c:pt>
                <c:pt idx="4469">
                  <c:v>1</c:v>
                </c:pt>
                <c:pt idx="4470">
                  <c:v>7.1</c:v>
                </c:pt>
                <c:pt idx="4471">
                  <c:v>7.8</c:v>
                </c:pt>
                <c:pt idx="4472">
                  <c:v>3.8</c:v>
                </c:pt>
                <c:pt idx="4473">
                  <c:v>18</c:v>
                </c:pt>
                <c:pt idx="4474">
                  <c:v>12.3</c:v>
                </c:pt>
                <c:pt idx="4475">
                  <c:v>2.4</c:v>
                </c:pt>
                <c:pt idx="4476">
                  <c:v>9.8000000000000007</c:v>
                </c:pt>
                <c:pt idx="4477">
                  <c:v>4.4000000000000004</c:v>
                </c:pt>
                <c:pt idx="4478">
                  <c:v>11.5</c:v>
                </c:pt>
                <c:pt idx="4479">
                  <c:v>2.9</c:v>
                </c:pt>
                <c:pt idx="4480">
                  <c:v>5.5</c:v>
                </c:pt>
                <c:pt idx="4481">
                  <c:v>4.5999999999999996</c:v>
                </c:pt>
                <c:pt idx="4482">
                  <c:v>4.3</c:v>
                </c:pt>
                <c:pt idx="4483">
                  <c:v>5.8</c:v>
                </c:pt>
                <c:pt idx="4484">
                  <c:v>7</c:v>
                </c:pt>
                <c:pt idx="4485">
                  <c:v>1.9</c:v>
                </c:pt>
                <c:pt idx="4486">
                  <c:v>9.6999999999999993</c:v>
                </c:pt>
                <c:pt idx="4487">
                  <c:v>3.6</c:v>
                </c:pt>
                <c:pt idx="4488">
                  <c:v>3.6</c:v>
                </c:pt>
                <c:pt idx="4489">
                  <c:v>6.5</c:v>
                </c:pt>
                <c:pt idx="4490">
                  <c:v>12.1</c:v>
                </c:pt>
                <c:pt idx="4491">
                  <c:v>4.5</c:v>
                </c:pt>
                <c:pt idx="4492">
                  <c:v>5.6</c:v>
                </c:pt>
                <c:pt idx="4493">
                  <c:v>11.4</c:v>
                </c:pt>
                <c:pt idx="4494">
                  <c:v>8.6</c:v>
                </c:pt>
                <c:pt idx="4495">
                  <c:v>19.5</c:v>
                </c:pt>
                <c:pt idx="4496">
                  <c:v>10.5</c:v>
                </c:pt>
                <c:pt idx="4497">
                  <c:v>0.5</c:v>
                </c:pt>
                <c:pt idx="4498">
                  <c:v>9.5</c:v>
                </c:pt>
                <c:pt idx="4499">
                  <c:v>5.5</c:v>
                </c:pt>
                <c:pt idx="4500">
                  <c:v>17</c:v>
                </c:pt>
                <c:pt idx="4501">
                  <c:v>13.7</c:v>
                </c:pt>
                <c:pt idx="4502">
                  <c:v>3</c:v>
                </c:pt>
                <c:pt idx="4503">
                  <c:v>11</c:v>
                </c:pt>
                <c:pt idx="4504">
                  <c:v>3.7</c:v>
                </c:pt>
                <c:pt idx="4505">
                  <c:v>2</c:v>
                </c:pt>
                <c:pt idx="4506">
                  <c:v>3.8</c:v>
                </c:pt>
                <c:pt idx="4507">
                  <c:v>2.9</c:v>
                </c:pt>
                <c:pt idx="4508">
                  <c:v>2.1</c:v>
                </c:pt>
                <c:pt idx="4509">
                  <c:v>9.1999999999999993</c:v>
                </c:pt>
                <c:pt idx="4510">
                  <c:v>10.199999999999999</c:v>
                </c:pt>
                <c:pt idx="4511">
                  <c:v>3.1</c:v>
                </c:pt>
                <c:pt idx="4512">
                  <c:v>10.8</c:v>
                </c:pt>
                <c:pt idx="4513">
                  <c:v>2.8</c:v>
                </c:pt>
                <c:pt idx="4514">
                  <c:v>13.5</c:v>
                </c:pt>
                <c:pt idx="4515">
                  <c:v>12.9</c:v>
                </c:pt>
                <c:pt idx="4516">
                  <c:v>4.3</c:v>
                </c:pt>
                <c:pt idx="4517">
                  <c:v>10.3</c:v>
                </c:pt>
                <c:pt idx="4518">
                  <c:v>3</c:v>
                </c:pt>
                <c:pt idx="4519">
                  <c:v>6.9</c:v>
                </c:pt>
                <c:pt idx="4520">
                  <c:v>7.5</c:v>
                </c:pt>
                <c:pt idx="4521">
                  <c:v>1.2</c:v>
                </c:pt>
                <c:pt idx="4522">
                  <c:v>9.6</c:v>
                </c:pt>
                <c:pt idx="4523">
                  <c:v>2.5</c:v>
                </c:pt>
                <c:pt idx="4524">
                  <c:v>11.1</c:v>
                </c:pt>
                <c:pt idx="4525">
                  <c:v>3.9</c:v>
                </c:pt>
                <c:pt idx="4526">
                  <c:v>5.0999999999999996</c:v>
                </c:pt>
                <c:pt idx="4527">
                  <c:v>2.2999999999999998</c:v>
                </c:pt>
                <c:pt idx="4528">
                  <c:v>15.4</c:v>
                </c:pt>
                <c:pt idx="4529">
                  <c:v>3.4</c:v>
                </c:pt>
                <c:pt idx="4530">
                  <c:v>7.1</c:v>
                </c:pt>
                <c:pt idx="4531">
                  <c:v>16.8</c:v>
                </c:pt>
                <c:pt idx="4532">
                  <c:v>16.3</c:v>
                </c:pt>
                <c:pt idx="4533">
                  <c:v>6.6</c:v>
                </c:pt>
                <c:pt idx="4534">
                  <c:v>7</c:v>
                </c:pt>
                <c:pt idx="4535">
                  <c:v>3</c:v>
                </c:pt>
                <c:pt idx="4536">
                  <c:v>9.6999999999999993</c:v>
                </c:pt>
                <c:pt idx="4537">
                  <c:v>1.1000000000000001</c:v>
                </c:pt>
                <c:pt idx="4538">
                  <c:v>10.9</c:v>
                </c:pt>
                <c:pt idx="4539">
                  <c:v>13.6</c:v>
                </c:pt>
                <c:pt idx="4540">
                  <c:v>0.5</c:v>
                </c:pt>
                <c:pt idx="4541">
                  <c:v>6</c:v>
                </c:pt>
                <c:pt idx="4542">
                  <c:v>9.1</c:v>
                </c:pt>
                <c:pt idx="4543">
                  <c:v>3.8</c:v>
                </c:pt>
                <c:pt idx="4544">
                  <c:v>1</c:v>
                </c:pt>
                <c:pt idx="4545">
                  <c:v>7.3</c:v>
                </c:pt>
                <c:pt idx="4546">
                  <c:v>1</c:v>
                </c:pt>
                <c:pt idx="4547">
                  <c:v>3.2</c:v>
                </c:pt>
                <c:pt idx="4548">
                  <c:v>1.5</c:v>
                </c:pt>
                <c:pt idx="4549">
                  <c:v>9.5</c:v>
                </c:pt>
                <c:pt idx="4550">
                  <c:v>3.9</c:v>
                </c:pt>
                <c:pt idx="4551">
                  <c:v>12.2</c:v>
                </c:pt>
                <c:pt idx="4552">
                  <c:v>1.4</c:v>
                </c:pt>
                <c:pt idx="4553">
                  <c:v>7.9</c:v>
                </c:pt>
                <c:pt idx="4554">
                  <c:v>3</c:v>
                </c:pt>
                <c:pt idx="4555">
                  <c:v>10.8</c:v>
                </c:pt>
                <c:pt idx="4556">
                  <c:v>3.1</c:v>
                </c:pt>
                <c:pt idx="4557">
                  <c:v>10.6</c:v>
                </c:pt>
                <c:pt idx="4558">
                  <c:v>1</c:v>
                </c:pt>
                <c:pt idx="4559">
                  <c:v>3.7</c:v>
                </c:pt>
                <c:pt idx="4560">
                  <c:v>1.5</c:v>
                </c:pt>
                <c:pt idx="4561">
                  <c:v>14.9</c:v>
                </c:pt>
                <c:pt idx="4562">
                  <c:v>8.8000000000000007</c:v>
                </c:pt>
                <c:pt idx="4563">
                  <c:v>6.4</c:v>
                </c:pt>
                <c:pt idx="4564">
                  <c:v>0</c:v>
                </c:pt>
                <c:pt idx="4565">
                  <c:v>8.6</c:v>
                </c:pt>
                <c:pt idx="4566">
                  <c:v>3.8</c:v>
                </c:pt>
                <c:pt idx="4567">
                  <c:v>10.9</c:v>
                </c:pt>
                <c:pt idx="4568">
                  <c:v>7.9</c:v>
                </c:pt>
                <c:pt idx="4569">
                  <c:v>10.3</c:v>
                </c:pt>
                <c:pt idx="4570">
                  <c:v>7.9</c:v>
                </c:pt>
                <c:pt idx="4571">
                  <c:v>1.2</c:v>
                </c:pt>
                <c:pt idx="4572">
                  <c:v>2.1</c:v>
                </c:pt>
                <c:pt idx="4573">
                  <c:v>9.8000000000000007</c:v>
                </c:pt>
                <c:pt idx="4574">
                  <c:v>13</c:v>
                </c:pt>
                <c:pt idx="4575">
                  <c:v>5.9</c:v>
                </c:pt>
                <c:pt idx="4576">
                  <c:v>10.5</c:v>
                </c:pt>
                <c:pt idx="4577">
                  <c:v>6.9</c:v>
                </c:pt>
                <c:pt idx="4578">
                  <c:v>7.3</c:v>
                </c:pt>
                <c:pt idx="4579">
                  <c:v>2.9</c:v>
                </c:pt>
                <c:pt idx="4580">
                  <c:v>0</c:v>
                </c:pt>
                <c:pt idx="4581">
                  <c:v>17.3</c:v>
                </c:pt>
                <c:pt idx="4582">
                  <c:v>6.5</c:v>
                </c:pt>
                <c:pt idx="4583">
                  <c:v>6.6</c:v>
                </c:pt>
                <c:pt idx="4584">
                  <c:v>4.8</c:v>
                </c:pt>
                <c:pt idx="4585">
                  <c:v>0.8</c:v>
                </c:pt>
                <c:pt idx="4586">
                  <c:v>7.3</c:v>
                </c:pt>
                <c:pt idx="4587">
                  <c:v>4.5</c:v>
                </c:pt>
                <c:pt idx="4588">
                  <c:v>0</c:v>
                </c:pt>
                <c:pt idx="4589">
                  <c:v>2</c:v>
                </c:pt>
                <c:pt idx="4590">
                  <c:v>10.5</c:v>
                </c:pt>
                <c:pt idx="4591">
                  <c:v>10.199999999999999</c:v>
                </c:pt>
                <c:pt idx="4592">
                  <c:v>10.6</c:v>
                </c:pt>
                <c:pt idx="4593">
                  <c:v>1.3</c:v>
                </c:pt>
                <c:pt idx="4594">
                  <c:v>3.9</c:v>
                </c:pt>
                <c:pt idx="4595">
                  <c:v>11</c:v>
                </c:pt>
                <c:pt idx="4596">
                  <c:v>4.9000000000000004</c:v>
                </c:pt>
                <c:pt idx="4597">
                  <c:v>4.2</c:v>
                </c:pt>
                <c:pt idx="4598">
                  <c:v>2.4</c:v>
                </c:pt>
                <c:pt idx="4599">
                  <c:v>4.0999999999999996</c:v>
                </c:pt>
                <c:pt idx="4600">
                  <c:v>7.3</c:v>
                </c:pt>
                <c:pt idx="4601">
                  <c:v>7.9</c:v>
                </c:pt>
                <c:pt idx="4602">
                  <c:v>2.2000000000000002</c:v>
                </c:pt>
                <c:pt idx="4603">
                  <c:v>9</c:v>
                </c:pt>
                <c:pt idx="4604">
                  <c:v>3.9</c:v>
                </c:pt>
                <c:pt idx="4605">
                  <c:v>1</c:v>
                </c:pt>
                <c:pt idx="4606">
                  <c:v>12</c:v>
                </c:pt>
                <c:pt idx="4607">
                  <c:v>4.7</c:v>
                </c:pt>
                <c:pt idx="4608">
                  <c:v>0.5</c:v>
                </c:pt>
                <c:pt idx="4609">
                  <c:v>6.4</c:v>
                </c:pt>
                <c:pt idx="4610">
                  <c:v>9.6</c:v>
                </c:pt>
                <c:pt idx="4611">
                  <c:v>8.6999999999999993</c:v>
                </c:pt>
                <c:pt idx="4612">
                  <c:v>10.9</c:v>
                </c:pt>
                <c:pt idx="4613">
                  <c:v>9.8000000000000007</c:v>
                </c:pt>
                <c:pt idx="4614">
                  <c:v>6.1</c:v>
                </c:pt>
                <c:pt idx="4615">
                  <c:v>5.7</c:v>
                </c:pt>
                <c:pt idx="4616">
                  <c:v>10.7</c:v>
                </c:pt>
                <c:pt idx="4617">
                  <c:v>6.3</c:v>
                </c:pt>
                <c:pt idx="4618">
                  <c:v>13.6</c:v>
                </c:pt>
                <c:pt idx="4619">
                  <c:v>6.4</c:v>
                </c:pt>
                <c:pt idx="4620">
                  <c:v>7.5</c:v>
                </c:pt>
                <c:pt idx="4621">
                  <c:v>8.6999999999999993</c:v>
                </c:pt>
                <c:pt idx="4622">
                  <c:v>13.8</c:v>
                </c:pt>
                <c:pt idx="4623">
                  <c:v>2.5</c:v>
                </c:pt>
                <c:pt idx="4624">
                  <c:v>8.1999999999999993</c:v>
                </c:pt>
                <c:pt idx="4625">
                  <c:v>9.5</c:v>
                </c:pt>
                <c:pt idx="4626">
                  <c:v>2.4</c:v>
                </c:pt>
                <c:pt idx="4627">
                  <c:v>20.9</c:v>
                </c:pt>
                <c:pt idx="4628">
                  <c:v>9.1</c:v>
                </c:pt>
                <c:pt idx="4629">
                  <c:v>13</c:v>
                </c:pt>
                <c:pt idx="4630">
                  <c:v>4.0999999999999996</c:v>
                </c:pt>
                <c:pt idx="4631">
                  <c:v>11.4</c:v>
                </c:pt>
                <c:pt idx="4632">
                  <c:v>8.4</c:v>
                </c:pt>
                <c:pt idx="4633">
                  <c:v>13</c:v>
                </c:pt>
                <c:pt idx="4634">
                  <c:v>0.2</c:v>
                </c:pt>
                <c:pt idx="4635">
                  <c:v>8.8000000000000007</c:v>
                </c:pt>
                <c:pt idx="4636">
                  <c:v>7</c:v>
                </c:pt>
                <c:pt idx="4637">
                  <c:v>0.7</c:v>
                </c:pt>
                <c:pt idx="4638">
                  <c:v>18</c:v>
                </c:pt>
                <c:pt idx="4639">
                  <c:v>8</c:v>
                </c:pt>
                <c:pt idx="4640">
                  <c:v>4.2</c:v>
                </c:pt>
                <c:pt idx="4641">
                  <c:v>1.5</c:v>
                </c:pt>
                <c:pt idx="4642">
                  <c:v>3</c:v>
                </c:pt>
                <c:pt idx="4643">
                  <c:v>2.7</c:v>
                </c:pt>
                <c:pt idx="4644">
                  <c:v>14.6</c:v>
                </c:pt>
                <c:pt idx="4645">
                  <c:v>13.7</c:v>
                </c:pt>
                <c:pt idx="4646">
                  <c:v>10.6</c:v>
                </c:pt>
                <c:pt idx="4647">
                  <c:v>9.6999999999999993</c:v>
                </c:pt>
                <c:pt idx="4648">
                  <c:v>15.3</c:v>
                </c:pt>
                <c:pt idx="4649">
                  <c:v>13.7</c:v>
                </c:pt>
                <c:pt idx="4650">
                  <c:v>10.5</c:v>
                </c:pt>
                <c:pt idx="4651">
                  <c:v>0</c:v>
                </c:pt>
                <c:pt idx="4652">
                  <c:v>0.6</c:v>
                </c:pt>
                <c:pt idx="4653">
                  <c:v>4.2</c:v>
                </c:pt>
                <c:pt idx="4654">
                  <c:v>17.899999999999999</c:v>
                </c:pt>
                <c:pt idx="4655">
                  <c:v>4.5</c:v>
                </c:pt>
                <c:pt idx="4656">
                  <c:v>0.5</c:v>
                </c:pt>
                <c:pt idx="4657">
                  <c:v>5.2</c:v>
                </c:pt>
                <c:pt idx="4658">
                  <c:v>7.7</c:v>
                </c:pt>
                <c:pt idx="4659">
                  <c:v>15</c:v>
                </c:pt>
                <c:pt idx="4660">
                  <c:v>8.8000000000000007</c:v>
                </c:pt>
                <c:pt idx="4661">
                  <c:v>5.3</c:v>
                </c:pt>
                <c:pt idx="4662">
                  <c:v>9.9</c:v>
                </c:pt>
                <c:pt idx="4663">
                  <c:v>6</c:v>
                </c:pt>
                <c:pt idx="4664">
                  <c:v>10.8</c:v>
                </c:pt>
                <c:pt idx="4665">
                  <c:v>0.9</c:v>
                </c:pt>
                <c:pt idx="4666">
                  <c:v>2.2999999999999998</c:v>
                </c:pt>
                <c:pt idx="4667">
                  <c:v>2.8</c:v>
                </c:pt>
                <c:pt idx="4668">
                  <c:v>3.1</c:v>
                </c:pt>
                <c:pt idx="4669">
                  <c:v>8.9</c:v>
                </c:pt>
                <c:pt idx="4670">
                  <c:v>3.1</c:v>
                </c:pt>
                <c:pt idx="4671">
                  <c:v>4.7</c:v>
                </c:pt>
                <c:pt idx="4672">
                  <c:v>4</c:v>
                </c:pt>
                <c:pt idx="4673">
                  <c:v>7</c:v>
                </c:pt>
                <c:pt idx="4674">
                  <c:v>3.3</c:v>
                </c:pt>
                <c:pt idx="4675">
                  <c:v>1</c:v>
                </c:pt>
                <c:pt idx="4676">
                  <c:v>9.6</c:v>
                </c:pt>
                <c:pt idx="4677">
                  <c:v>8.6999999999999993</c:v>
                </c:pt>
                <c:pt idx="4678">
                  <c:v>1.1000000000000001</c:v>
                </c:pt>
                <c:pt idx="4679">
                  <c:v>3.4</c:v>
                </c:pt>
                <c:pt idx="4680">
                  <c:v>1.2</c:v>
                </c:pt>
                <c:pt idx="4681">
                  <c:v>1</c:v>
                </c:pt>
                <c:pt idx="4682">
                  <c:v>7.3</c:v>
                </c:pt>
                <c:pt idx="4683">
                  <c:v>12</c:v>
                </c:pt>
                <c:pt idx="4684">
                  <c:v>1</c:v>
                </c:pt>
                <c:pt idx="4685">
                  <c:v>2.2999999999999998</c:v>
                </c:pt>
                <c:pt idx="4686">
                  <c:v>6</c:v>
                </c:pt>
                <c:pt idx="4687">
                  <c:v>7.3</c:v>
                </c:pt>
                <c:pt idx="4688">
                  <c:v>10.7</c:v>
                </c:pt>
                <c:pt idx="4689">
                  <c:v>0</c:v>
                </c:pt>
                <c:pt idx="4690">
                  <c:v>3.3</c:v>
                </c:pt>
                <c:pt idx="4691">
                  <c:v>6.6</c:v>
                </c:pt>
                <c:pt idx="4692">
                  <c:v>2.6</c:v>
                </c:pt>
                <c:pt idx="4693">
                  <c:v>5.3</c:v>
                </c:pt>
                <c:pt idx="4694">
                  <c:v>10.6</c:v>
                </c:pt>
                <c:pt idx="4695">
                  <c:v>1.5</c:v>
                </c:pt>
                <c:pt idx="4696">
                  <c:v>10.8</c:v>
                </c:pt>
                <c:pt idx="4697">
                  <c:v>9.6</c:v>
                </c:pt>
                <c:pt idx="4698">
                  <c:v>13</c:v>
                </c:pt>
                <c:pt idx="4699">
                  <c:v>0</c:v>
                </c:pt>
                <c:pt idx="4700">
                  <c:v>9.5</c:v>
                </c:pt>
                <c:pt idx="4701">
                  <c:v>4.0999999999999996</c:v>
                </c:pt>
                <c:pt idx="4702">
                  <c:v>0</c:v>
                </c:pt>
                <c:pt idx="4703">
                  <c:v>9.3000000000000007</c:v>
                </c:pt>
                <c:pt idx="4704">
                  <c:v>0.7</c:v>
                </c:pt>
                <c:pt idx="4705">
                  <c:v>7.4</c:v>
                </c:pt>
                <c:pt idx="4706">
                  <c:v>2.2999999999999998</c:v>
                </c:pt>
                <c:pt idx="4707">
                  <c:v>19.100000000000001</c:v>
                </c:pt>
                <c:pt idx="4708">
                  <c:v>0</c:v>
                </c:pt>
                <c:pt idx="4709">
                  <c:v>7.9</c:v>
                </c:pt>
                <c:pt idx="4710">
                  <c:v>0</c:v>
                </c:pt>
                <c:pt idx="4711">
                  <c:v>2.4</c:v>
                </c:pt>
                <c:pt idx="4712">
                  <c:v>6.2</c:v>
                </c:pt>
                <c:pt idx="4713">
                  <c:v>4.3</c:v>
                </c:pt>
                <c:pt idx="4714">
                  <c:v>7.9</c:v>
                </c:pt>
                <c:pt idx="4715">
                  <c:v>7.9</c:v>
                </c:pt>
                <c:pt idx="4716">
                  <c:v>22</c:v>
                </c:pt>
                <c:pt idx="4717">
                  <c:v>0.9</c:v>
                </c:pt>
                <c:pt idx="4718">
                  <c:v>6.7</c:v>
                </c:pt>
                <c:pt idx="4719">
                  <c:v>3.1</c:v>
                </c:pt>
                <c:pt idx="4720">
                  <c:v>7.4</c:v>
                </c:pt>
                <c:pt idx="4721">
                  <c:v>11.6</c:v>
                </c:pt>
                <c:pt idx="4722">
                  <c:v>3.4</c:v>
                </c:pt>
                <c:pt idx="4723">
                  <c:v>6.6</c:v>
                </c:pt>
                <c:pt idx="4724">
                  <c:v>21</c:v>
                </c:pt>
                <c:pt idx="4725">
                  <c:v>2.7</c:v>
                </c:pt>
                <c:pt idx="4726">
                  <c:v>2.5</c:v>
                </c:pt>
                <c:pt idx="4727">
                  <c:v>9.5</c:v>
                </c:pt>
                <c:pt idx="4728">
                  <c:v>6.4</c:v>
                </c:pt>
                <c:pt idx="4729">
                  <c:v>5.5</c:v>
                </c:pt>
                <c:pt idx="4730">
                  <c:v>1</c:v>
                </c:pt>
                <c:pt idx="4731">
                  <c:v>13</c:v>
                </c:pt>
                <c:pt idx="4732">
                  <c:v>13.9</c:v>
                </c:pt>
                <c:pt idx="4733">
                  <c:v>7.4</c:v>
                </c:pt>
                <c:pt idx="4734">
                  <c:v>9.1999999999999993</c:v>
                </c:pt>
                <c:pt idx="4735">
                  <c:v>8.1</c:v>
                </c:pt>
                <c:pt idx="4736">
                  <c:v>23</c:v>
                </c:pt>
                <c:pt idx="4737">
                  <c:v>1</c:v>
                </c:pt>
                <c:pt idx="4738">
                  <c:v>1.3</c:v>
                </c:pt>
                <c:pt idx="4739">
                  <c:v>7.3</c:v>
                </c:pt>
                <c:pt idx="4740">
                  <c:v>4.0999999999999996</c:v>
                </c:pt>
                <c:pt idx="4741">
                  <c:v>4.9000000000000004</c:v>
                </c:pt>
                <c:pt idx="4742">
                  <c:v>1.8</c:v>
                </c:pt>
                <c:pt idx="4743">
                  <c:v>17</c:v>
                </c:pt>
                <c:pt idx="4744">
                  <c:v>3.7</c:v>
                </c:pt>
                <c:pt idx="4745">
                  <c:v>6.8</c:v>
                </c:pt>
                <c:pt idx="4746">
                  <c:v>4</c:v>
                </c:pt>
                <c:pt idx="4747">
                  <c:v>10.8</c:v>
                </c:pt>
                <c:pt idx="4748">
                  <c:v>5.0999999999999996</c:v>
                </c:pt>
                <c:pt idx="4749">
                  <c:v>6.6</c:v>
                </c:pt>
                <c:pt idx="4750">
                  <c:v>3.9</c:v>
                </c:pt>
                <c:pt idx="4751">
                  <c:v>6.2</c:v>
                </c:pt>
                <c:pt idx="4752">
                  <c:v>4.9000000000000004</c:v>
                </c:pt>
                <c:pt idx="4753">
                  <c:v>8.1</c:v>
                </c:pt>
                <c:pt idx="4754">
                  <c:v>9</c:v>
                </c:pt>
                <c:pt idx="4755">
                  <c:v>10.199999999999999</c:v>
                </c:pt>
                <c:pt idx="4756">
                  <c:v>3.9</c:v>
                </c:pt>
                <c:pt idx="4757">
                  <c:v>3.2</c:v>
                </c:pt>
                <c:pt idx="4758">
                  <c:v>4.7</c:v>
                </c:pt>
                <c:pt idx="4759">
                  <c:v>5.5</c:v>
                </c:pt>
                <c:pt idx="4760">
                  <c:v>8.3000000000000007</c:v>
                </c:pt>
                <c:pt idx="4761">
                  <c:v>0</c:v>
                </c:pt>
                <c:pt idx="4762">
                  <c:v>2.4</c:v>
                </c:pt>
                <c:pt idx="4763">
                  <c:v>4.0999999999999996</c:v>
                </c:pt>
                <c:pt idx="4764">
                  <c:v>2.5</c:v>
                </c:pt>
                <c:pt idx="4765">
                  <c:v>6</c:v>
                </c:pt>
                <c:pt idx="4766">
                  <c:v>5.8</c:v>
                </c:pt>
                <c:pt idx="4767">
                  <c:v>6.1</c:v>
                </c:pt>
                <c:pt idx="4768">
                  <c:v>3.5</c:v>
                </c:pt>
                <c:pt idx="4769">
                  <c:v>8.1</c:v>
                </c:pt>
                <c:pt idx="4770">
                  <c:v>9</c:v>
                </c:pt>
                <c:pt idx="4771">
                  <c:v>12.7</c:v>
                </c:pt>
                <c:pt idx="4772">
                  <c:v>13.5</c:v>
                </c:pt>
                <c:pt idx="4773">
                  <c:v>5.0999999999999996</c:v>
                </c:pt>
                <c:pt idx="4774">
                  <c:v>8.9</c:v>
                </c:pt>
                <c:pt idx="4775">
                  <c:v>5.7</c:v>
                </c:pt>
                <c:pt idx="4776">
                  <c:v>11.1</c:v>
                </c:pt>
                <c:pt idx="4777">
                  <c:v>4</c:v>
                </c:pt>
                <c:pt idx="4778">
                  <c:v>6</c:v>
                </c:pt>
                <c:pt idx="4779">
                  <c:v>7.9</c:v>
                </c:pt>
                <c:pt idx="4780">
                  <c:v>5.7</c:v>
                </c:pt>
                <c:pt idx="4781">
                  <c:v>5.3</c:v>
                </c:pt>
                <c:pt idx="4782">
                  <c:v>8.9</c:v>
                </c:pt>
                <c:pt idx="4783">
                  <c:v>8</c:v>
                </c:pt>
                <c:pt idx="4784">
                  <c:v>14</c:v>
                </c:pt>
                <c:pt idx="4785">
                  <c:v>3.1</c:v>
                </c:pt>
                <c:pt idx="4786">
                  <c:v>13.7</c:v>
                </c:pt>
                <c:pt idx="4787">
                  <c:v>5.8</c:v>
                </c:pt>
                <c:pt idx="4788">
                  <c:v>0</c:v>
                </c:pt>
                <c:pt idx="4789">
                  <c:v>1.9</c:v>
                </c:pt>
                <c:pt idx="4790">
                  <c:v>1.8</c:v>
                </c:pt>
                <c:pt idx="4791">
                  <c:v>4.8</c:v>
                </c:pt>
                <c:pt idx="4792">
                  <c:v>9.9</c:v>
                </c:pt>
                <c:pt idx="4793">
                  <c:v>6.8</c:v>
                </c:pt>
                <c:pt idx="4794">
                  <c:v>13</c:v>
                </c:pt>
                <c:pt idx="4795">
                  <c:v>6.9</c:v>
                </c:pt>
                <c:pt idx="4796">
                  <c:v>13.2</c:v>
                </c:pt>
                <c:pt idx="4797">
                  <c:v>8.9</c:v>
                </c:pt>
                <c:pt idx="4798">
                  <c:v>5.9</c:v>
                </c:pt>
                <c:pt idx="4799">
                  <c:v>5.5</c:v>
                </c:pt>
                <c:pt idx="4800">
                  <c:v>9.4</c:v>
                </c:pt>
                <c:pt idx="4801">
                  <c:v>6.6</c:v>
                </c:pt>
                <c:pt idx="4802">
                  <c:v>10.7</c:v>
                </c:pt>
                <c:pt idx="4803">
                  <c:v>9.5</c:v>
                </c:pt>
                <c:pt idx="4804">
                  <c:v>10</c:v>
                </c:pt>
                <c:pt idx="4805">
                  <c:v>6.3</c:v>
                </c:pt>
                <c:pt idx="4806">
                  <c:v>15</c:v>
                </c:pt>
                <c:pt idx="4807">
                  <c:v>11</c:v>
                </c:pt>
                <c:pt idx="4808">
                  <c:v>1.2</c:v>
                </c:pt>
                <c:pt idx="4809">
                  <c:v>2.7</c:v>
                </c:pt>
                <c:pt idx="4810">
                  <c:v>3.7</c:v>
                </c:pt>
                <c:pt idx="4811">
                  <c:v>16.899999999999999</c:v>
                </c:pt>
                <c:pt idx="4812">
                  <c:v>5.0999999999999996</c:v>
                </c:pt>
                <c:pt idx="4813">
                  <c:v>4.2</c:v>
                </c:pt>
                <c:pt idx="4814">
                  <c:v>4.9000000000000004</c:v>
                </c:pt>
                <c:pt idx="4815">
                  <c:v>4.3</c:v>
                </c:pt>
                <c:pt idx="4816">
                  <c:v>5.4</c:v>
                </c:pt>
                <c:pt idx="4817">
                  <c:v>8.6999999999999993</c:v>
                </c:pt>
                <c:pt idx="4818">
                  <c:v>8.6</c:v>
                </c:pt>
                <c:pt idx="4819">
                  <c:v>4.7</c:v>
                </c:pt>
                <c:pt idx="4820">
                  <c:v>9.9</c:v>
                </c:pt>
                <c:pt idx="4821">
                  <c:v>5</c:v>
                </c:pt>
                <c:pt idx="4822">
                  <c:v>5.2</c:v>
                </c:pt>
                <c:pt idx="4823">
                  <c:v>0</c:v>
                </c:pt>
                <c:pt idx="4824">
                  <c:v>2.2999999999999998</c:v>
                </c:pt>
                <c:pt idx="4825">
                  <c:v>5.6</c:v>
                </c:pt>
                <c:pt idx="4826">
                  <c:v>3.5</c:v>
                </c:pt>
                <c:pt idx="4827">
                  <c:v>2.2999999999999998</c:v>
                </c:pt>
                <c:pt idx="4828">
                  <c:v>19.2</c:v>
                </c:pt>
                <c:pt idx="4829">
                  <c:v>8.4</c:v>
                </c:pt>
                <c:pt idx="4830">
                  <c:v>10</c:v>
                </c:pt>
                <c:pt idx="4831">
                  <c:v>5</c:v>
                </c:pt>
                <c:pt idx="4832">
                  <c:v>12.5</c:v>
                </c:pt>
                <c:pt idx="4833">
                  <c:v>8.1999999999999993</c:v>
                </c:pt>
                <c:pt idx="4834">
                  <c:v>3.3</c:v>
                </c:pt>
                <c:pt idx="4835">
                  <c:v>7.4</c:v>
                </c:pt>
                <c:pt idx="4836">
                  <c:v>17.5</c:v>
                </c:pt>
                <c:pt idx="4837">
                  <c:v>10</c:v>
                </c:pt>
                <c:pt idx="4838">
                  <c:v>2.2999999999999998</c:v>
                </c:pt>
                <c:pt idx="4839">
                  <c:v>0.8</c:v>
                </c:pt>
                <c:pt idx="4840">
                  <c:v>7.7</c:v>
                </c:pt>
                <c:pt idx="4841">
                  <c:v>6.4</c:v>
                </c:pt>
                <c:pt idx="4842">
                  <c:v>17.899999999999999</c:v>
                </c:pt>
                <c:pt idx="4843">
                  <c:v>2</c:v>
                </c:pt>
                <c:pt idx="4844">
                  <c:v>0</c:v>
                </c:pt>
                <c:pt idx="4845">
                  <c:v>3.7</c:v>
                </c:pt>
                <c:pt idx="4846">
                  <c:v>12.2</c:v>
                </c:pt>
                <c:pt idx="4847">
                  <c:v>6.1</c:v>
                </c:pt>
                <c:pt idx="4848">
                  <c:v>15</c:v>
                </c:pt>
                <c:pt idx="4849">
                  <c:v>9.1999999999999993</c:v>
                </c:pt>
                <c:pt idx="4850">
                  <c:v>10.5</c:v>
                </c:pt>
                <c:pt idx="4851">
                  <c:v>8.1999999999999993</c:v>
                </c:pt>
                <c:pt idx="4852">
                  <c:v>1.3</c:v>
                </c:pt>
                <c:pt idx="4853">
                  <c:v>3.9</c:v>
                </c:pt>
                <c:pt idx="4854">
                  <c:v>3</c:v>
                </c:pt>
                <c:pt idx="4855">
                  <c:v>13</c:v>
                </c:pt>
                <c:pt idx="4856">
                  <c:v>4.4000000000000004</c:v>
                </c:pt>
                <c:pt idx="4857">
                  <c:v>6.6</c:v>
                </c:pt>
                <c:pt idx="4858">
                  <c:v>0.4</c:v>
                </c:pt>
                <c:pt idx="4859">
                  <c:v>8.3000000000000007</c:v>
                </c:pt>
                <c:pt idx="4860">
                  <c:v>0</c:v>
                </c:pt>
                <c:pt idx="4861">
                  <c:v>8.1</c:v>
                </c:pt>
                <c:pt idx="4862">
                  <c:v>4.5999999999999996</c:v>
                </c:pt>
                <c:pt idx="4863">
                  <c:v>3.6</c:v>
                </c:pt>
                <c:pt idx="4864">
                  <c:v>10.7</c:v>
                </c:pt>
                <c:pt idx="4865">
                  <c:v>5.5</c:v>
                </c:pt>
                <c:pt idx="4866">
                  <c:v>0</c:v>
                </c:pt>
                <c:pt idx="4867">
                  <c:v>3.4</c:v>
                </c:pt>
                <c:pt idx="4868">
                  <c:v>3.3</c:v>
                </c:pt>
                <c:pt idx="4869">
                  <c:v>8.8000000000000007</c:v>
                </c:pt>
                <c:pt idx="4870">
                  <c:v>6.8</c:v>
                </c:pt>
                <c:pt idx="4871">
                  <c:v>4.0999999999999996</c:v>
                </c:pt>
                <c:pt idx="4872">
                  <c:v>7.1</c:v>
                </c:pt>
                <c:pt idx="4873">
                  <c:v>18.399999999999999</c:v>
                </c:pt>
                <c:pt idx="4874">
                  <c:v>4</c:v>
                </c:pt>
                <c:pt idx="4875">
                  <c:v>9.6</c:v>
                </c:pt>
                <c:pt idx="4876">
                  <c:v>15.7</c:v>
                </c:pt>
                <c:pt idx="4877">
                  <c:v>9.6999999999999993</c:v>
                </c:pt>
                <c:pt idx="4878">
                  <c:v>4.4000000000000004</c:v>
                </c:pt>
                <c:pt idx="4879">
                  <c:v>13.2</c:v>
                </c:pt>
                <c:pt idx="4880">
                  <c:v>10.1</c:v>
                </c:pt>
                <c:pt idx="4881">
                  <c:v>10.3</c:v>
                </c:pt>
                <c:pt idx="4882">
                  <c:v>11.1</c:v>
                </c:pt>
                <c:pt idx="4883">
                  <c:v>10.8</c:v>
                </c:pt>
                <c:pt idx="4884">
                  <c:v>14</c:v>
                </c:pt>
                <c:pt idx="4885">
                  <c:v>10.3</c:v>
                </c:pt>
                <c:pt idx="4886">
                  <c:v>13</c:v>
                </c:pt>
                <c:pt idx="4887">
                  <c:v>7.7</c:v>
                </c:pt>
                <c:pt idx="4888">
                  <c:v>8.8000000000000007</c:v>
                </c:pt>
                <c:pt idx="4889">
                  <c:v>2</c:v>
                </c:pt>
                <c:pt idx="4890">
                  <c:v>16.5</c:v>
                </c:pt>
                <c:pt idx="4891">
                  <c:v>15.8</c:v>
                </c:pt>
                <c:pt idx="4892">
                  <c:v>4.7</c:v>
                </c:pt>
                <c:pt idx="4893">
                  <c:v>3.9</c:v>
                </c:pt>
                <c:pt idx="4894">
                  <c:v>3.5</c:v>
                </c:pt>
                <c:pt idx="4895">
                  <c:v>9.5</c:v>
                </c:pt>
                <c:pt idx="4896">
                  <c:v>4.3</c:v>
                </c:pt>
                <c:pt idx="4897">
                  <c:v>8.3000000000000007</c:v>
                </c:pt>
                <c:pt idx="4898">
                  <c:v>5.0999999999999996</c:v>
                </c:pt>
                <c:pt idx="4899">
                  <c:v>11.9</c:v>
                </c:pt>
                <c:pt idx="4900">
                  <c:v>1.5</c:v>
                </c:pt>
                <c:pt idx="4901">
                  <c:v>6.8</c:v>
                </c:pt>
                <c:pt idx="4902">
                  <c:v>5.7</c:v>
                </c:pt>
                <c:pt idx="4903">
                  <c:v>16</c:v>
                </c:pt>
                <c:pt idx="4904">
                  <c:v>6.7</c:v>
                </c:pt>
                <c:pt idx="4905">
                  <c:v>19</c:v>
                </c:pt>
                <c:pt idx="4906">
                  <c:v>1.9</c:v>
                </c:pt>
                <c:pt idx="4907">
                  <c:v>10.4</c:v>
                </c:pt>
                <c:pt idx="4908">
                  <c:v>6</c:v>
                </c:pt>
                <c:pt idx="4909">
                  <c:v>2.2000000000000002</c:v>
                </c:pt>
                <c:pt idx="4910">
                  <c:v>3.3</c:v>
                </c:pt>
                <c:pt idx="4911">
                  <c:v>11.4</c:v>
                </c:pt>
                <c:pt idx="4912">
                  <c:v>0</c:v>
                </c:pt>
                <c:pt idx="4913">
                  <c:v>20</c:v>
                </c:pt>
                <c:pt idx="4914">
                  <c:v>0</c:v>
                </c:pt>
                <c:pt idx="4915">
                  <c:v>5.4</c:v>
                </c:pt>
                <c:pt idx="4916">
                  <c:v>3.3</c:v>
                </c:pt>
                <c:pt idx="4917">
                  <c:v>0</c:v>
                </c:pt>
                <c:pt idx="4918">
                  <c:v>9.3000000000000007</c:v>
                </c:pt>
                <c:pt idx="4919">
                  <c:v>7.8</c:v>
                </c:pt>
                <c:pt idx="4920">
                  <c:v>4.5999999999999996</c:v>
                </c:pt>
                <c:pt idx="4921">
                  <c:v>13.7</c:v>
                </c:pt>
                <c:pt idx="4922">
                  <c:v>8.6999999999999993</c:v>
                </c:pt>
                <c:pt idx="4923">
                  <c:v>2</c:v>
                </c:pt>
                <c:pt idx="4924">
                  <c:v>3.6</c:v>
                </c:pt>
                <c:pt idx="4925">
                  <c:v>12.2</c:v>
                </c:pt>
                <c:pt idx="4926">
                  <c:v>3.3</c:v>
                </c:pt>
                <c:pt idx="4927">
                  <c:v>5.7</c:v>
                </c:pt>
                <c:pt idx="4928">
                  <c:v>8.1999999999999993</c:v>
                </c:pt>
                <c:pt idx="4929">
                  <c:v>1.7</c:v>
                </c:pt>
                <c:pt idx="4930">
                  <c:v>1.6</c:v>
                </c:pt>
                <c:pt idx="4931">
                  <c:v>0</c:v>
                </c:pt>
                <c:pt idx="4932">
                  <c:v>16.8</c:v>
                </c:pt>
                <c:pt idx="4933">
                  <c:v>5.9</c:v>
                </c:pt>
                <c:pt idx="4934">
                  <c:v>2</c:v>
                </c:pt>
                <c:pt idx="4935">
                  <c:v>5.2</c:v>
                </c:pt>
                <c:pt idx="4936">
                  <c:v>7.6</c:v>
                </c:pt>
                <c:pt idx="4937">
                  <c:v>5.3</c:v>
                </c:pt>
                <c:pt idx="4938">
                  <c:v>7.4</c:v>
                </c:pt>
                <c:pt idx="4939">
                  <c:v>13.5</c:v>
                </c:pt>
                <c:pt idx="4940">
                  <c:v>8.1</c:v>
                </c:pt>
                <c:pt idx="4941">
                  <c:v>5.0999999999999996</c:v>
                </c:pt>
                <c:pt idx="4942">
                  <c:v>7.1</c:v>
                </c:pt>
                <c:pt idx="4943">
                  <c:v>1.5</c:v>
                </c:pt>
                <c:pt idx="4944">
                  <c:v>10.5</c:v>
                </c:pt>
                <c:pt idx="4945">
                  <c:v>4.3</c:v>
                </c:pt>
                <c:pt idx="4946">
                  <c:v>11.6</c:v>
                </c:pt>
                <c:pt idx="4947">
                  <c:v>4.8</c:v>
                </c:pt>
                <c:pt idx="4948">
                  <c:v>1.6</c:v>
                </c:pt>
                <c:pt idx="4949">
                  <c:v>11.4</c:v>
                </c:pt>
                <c:pt idx="4950">
                  <c:v>10.5</c:v>
                </c:pt>
                <c:pt idx="4951">
                  <c:v>0</c:v>
                </c:pt>
                <c:pt idx="4952">
                  <c:v>7.9</c:v>
                </c:pt>
                <c:pt idx="4953">
                  <c:v>14.4</c:v>
                </c:pt>
                <c:pt idx="4954">
                  <c:v>2.9</c:v>
                </c:pt>
                <c:pt idx="4955">
                  <c:v>3</c:v>
                </c:pt>
                <c:pt idx="4956">
                  <c:v>3.9</c:v>
                </c:pt>
                <c:pt idx="4957">
                  <c:v>2.4</c:v>
                </c:pt>
                <c:pt idx="4958">
                  <c:v>2.1</c:v>
                </c:pt>
                <c:pt idx="4959">
                  <c:v>8.1999999999999993</c:v>
                </c:pt>
                <c:pt idx="4960">
                  <c:v>21</c:v>
                </c:pt>
                <c:pt idx="4961">
                  <c:v>5</c:v>
                </c:pt>
                <c:pt idx="4962">
                  <c:v>4.2</c:v>
                </c:pt>
                <c:pt idx="4963">
                  <c:v>8.1999999999999993</c:v>
                </c:pt>
                <c:pt idx="4964">
                  <c:v>12.1</c:v>
                </c:pt>
                <c:pt idx="4965">
                  <c:v>1.5</c:v>
                </c:pt>
                <c:pt idx="4966">
                  <c:v>3.3</c:v>
                </c:pt>
                <c:pt idx="4967">
                  <c:v>0</c:v>
                </c:pt>
                <c:pt idx="4968">
                  <c:v>6.5</c:v>
                </c:pt>
                <c:pt idx="4969">
                  <c:v>0.1</c:v>
                </c:pt>
                <c:pt idx="4970">
                  <c:v>14.9</c:v>
                </c:pt>
                <c:pt idx="4971">
                  <c:v>6</c:v>
                </c:pt>
                <c:pt idx="4972">
                  <c:v>7.3</c:v>
                </c:pt>
                <c:pt idx="4973">
                  <c:v>1.4</c:v>
                </c:pt>
                <c:pt idx="4974">
                  <c:v>2.2000000000000002</c:v>
                </c:pt>
                <c:pt idx="4975">
                  <c:v>3.2</c:v>
                </c:pt>
                <c:pt idx="4976">
                  <c:v>17</c:v>
                </c:pt>
                <c:pt idx="4977">
                  <c:v>11.5</c:v>
                </c:pt>
                <c:pt idx="4978">
                  <c:v>3.8</c:v>
                </c:pt>
                <c:pt idx="4979">
                  <c:v>3</c:v>
                </c:pt>
                <c:pt idx="4980">
                  <c:v>9.4</c:v>
                </c:pt>
                <c:pt idx="4981">
                  <c:v>15.2</c:v>
                </c:pt>
                <c:pt idx="4982">
                  <c:v>12.3</c:v>
                </c:pt>
                <c:pt idx="4983">
                  <c:v>11.2</c:v>
                </c:pt>
                <c:pt idx="4984">
                  <c:v>11.1</c:v>
                </c:pt>
                <c:pt idx="4985">
                  <c:v>11.4</c:v>
                </c:pt>
                <c:pt idx="4986">
                  <c:v>1</c:v>
                </c:pt>
                <c:pt idx="4987">
                  <c:v>5.6</c:v>
                </c:pt>
                <c:pt idx="4988">
                  <c:v>19.7</c:v>
                </c:pt>
                <c:pt idx="4989">
                  <c:v>12</c:v>
                </c:pt>
                <c:pt idx="4990">
                  <c:v>6.4</c:v>
                </c:pt>
                <c:pt idx="4991">
                  <c:v>5.4</c:v>
                </c:pt>
                <c:pt idx="4992">
                  <c:v>2</c:v>
                </c:pt>
                <c:pt idx="4993">
                  <c:v>7.6</c:v>
                </c:pt>
                <c:pt idx="4994">
                  <c:v>11.6</c:v>
                </c:pt>
                <c:pt idx="4995">
                  <c:v>13.2</c:v>
                </c:pt>
                <c:pt idx="4996">
                  <c:v>2.2999999999999998</c:v>
                </c:pt>
                <c:pt idx="4997">
                  <c:v>4</c:v>
                </c:pt>
                <c:pt idx="4998">
                  <c:v>5.7</c:v>
                </c:pt>
                <c:pt idx="4999">
                  <c:v>6.2</c:v>
                </c:pt>
              </c:numCache>
            </c:numRef>
          </c:xVal>
          <c:yVal>
            <c:numRef>
              <c:f>SalaryVsExperience!$B$2:$B$5001</c:f>
              <c:numCache>
                <c:formatCode>_(* #,##0_);_(* \(#,##0\);_(* "-"_);_(@_)</c:formatCode>
                <c:ptCount val="5000"/>
                <c:pt idx="0">
                  <c:v>50390</c:v>
                </c:pt>
                <c:pt idx="1">
                  <c:v>39346</c:v>
                </c:pt>
                <c:pt idx="2">
                  <c:v>50237</c:v>
                </c:pt>
                <c:pt idx="3">
                  <c:v>48946</c:v>
                </c:pt>
                <c:pt idx="4">
                  <c:v>56137</c:v>
                </c:pt>
                <c:pt idx="5">
                  <c:v>47723</c:v>
                </c:pt>
                <c:pt idx="6">
                  <c:v>49539</c:v>
                </c:pt>
                <c:pt idx="7">
                  <c:v>44967</c:v>
                </c:pt>
                <c:pt idx="8">
                  <c:v>60628</c:v>
                </c:pt>
                <c:pt idx="9">
                  <c:v>33217</c:v>
                </c:pt>
                <c:pt idx="10">
                  <c:v>58230</c:v>
                </c:pt>
                <c:pt idx="11">
                  <c:v>40426</c:v>
                </c:pt>
                <c:pt idx="12">
                  <c:v>45682</c:v>
                </c:pt>
                <c:pt idx="13">
                  <c:v>37239</c:v>
                </c:pt>
                <c:pt idx="14">
                  <c:v>46797</c:v>
                </c:pt>
                <c:pt idx="15">
                  <c:v>34491</c:v>
                </c:pt>
                <c:pt idx="16">
                  <c:v>47390</c:v>
                </c:pt>
                <c:pt idx="17">
                  <c:v>44031</c:v>
                </c:pt>
                <c:pt idx="18">
                  <c:v>37046</c:v>
                </c:pt>
                <c:pt idx="19">
                  <c:v>40878</c:v>
                </c:pt>
                <c:pt idx="20">
                  <c:v>55598</c:v>
                </c:pt>
                <c:pt idx="21">
                  <c:v>50775</c:v>
                </c:pt>
                <c:pt idx="22">
                  <c:v>57619</c:v>
                </c:pt>
                <c:pt idx="23">
                  <c:v>52744</c:v>
                </c:pt>
                <c:pt idx="24">
                  <c:v>40767</c:v>
                </c:pt>
                <c:pt idx="25">
                  <c:v>58916</c:v>
                </c:pt>
                <c:pt idx="26">
                  <c:v>51187</c:v>
                </c:pt>
                <c:pt idx="27">
                  <c:v>51898</c:v>
                </c:pt>
                <c:pt idx="28">
                  <c:v>39007</c:v>
                </c:pt>
                <c:pt idx="29">
                  <c:v>46277</c:v>
                </c:pt>
                <c:pt idx="30">
                  <c:v>49990</c:v>
                </c:pt>
                <c:pt idx="31">
                  <c:v>31904</c:v>
                </c:pt>
                <c:pt idx="32">
                  <c:v>42781</c:v>
                </c:pt>
                <c:pt idx="33">
                  <c:v>44329</c:v>
                </c:pt>
                <c:pt idx="34">
                  <c:v>79004</c:v>
                </c:pt>
                <c:pt idx="35">
                  <c:v>41544</c:v>
                </c:pt>
                <c:pt idx="36">
                  <c:v>30782</c:v>
                </c:pt>
                <c:pt idx="37">
                  <c:v>37149</c:v>
                </c:pt>
                <c:pt idx="38">
                  <c:v>40385</c:v>
                </c:pt>
                <c:pt idx="39">
                  <c:v>53477</c:v>
                </c:pt>
                <c:pt idx="40">
                  <c:v>50310</c:v>
                </c:pt>
                <c:pt idx="41">
                  <c:v>43948</c:v>
                </c:pt>
                <c:pt idx="42">
                  <c:v>37110</c:v>
                </c:pt>
                <c:pt idx="43">
                  <c:v>42481</c:v>
                </c:pt>
                <c:pt idx="44">
                  <c:v>41746</c:v>
                </c:pt>
                <c:pt idx="45">
                  <c:v>38358</c:v>
                </c:pt>
                <c:pt idx="46">
                  <c:v>47946</c:v>
                </c:pt>
                <c:pt idx="47">
                  <c:v>56404</c:v>
                </c:pt>
                <c:pt idx="48">
                  <c:v>41153</c:v>
                </c:pt>
                <c:pt idx="49">
                  <c:v>56350</c:v>
                </c:pt>
                <c:pt idx="50">
                  <c:v>66653</c:v>
                </c:pt>
                <c:pt idx="51">
                  <c:v>55328</c:v>
                </c:pt>
                <c:pt idx="52">
                  <c:v>48230</c:v>
                </c:pt>
                <c:pt idx="53">
                  <c:v>35680</c:v>
                </c:pt>
                <c:pt idx="54">
                  <c:v>54795</c:v>
                </c:pt>
                <c:pt idx="55">
                  <c:v>66255</c:v>
                </c:pt>
                <c:pt idx="56">
                  <c:v>36996</c:v>
                </c:pt>
                <c:pt idx="57">
                  <c:v>67086</c:v>
                </c:pt>
                <c:pt idx="58">
                  <c:v>48538</c:v>
                </c:pt>
                <c:pt idx="59">
                  <c:v>32033</c:v>
                </c:pt>
                <c:pt idx="60">
                  <c:v>46857</c:v>
                </c:pt>
                <c:pt idx="61">
                  <c:v>43622</c:v>
                </c:pt>
                <c:pt idx="62">
                  <c:v>43870</c:v>
                </c:pt>
                <c:pt idx="63">
                  <c:v>57581</c:v>
                </c:pt>
                <c:pt idx="64">
                  <c:v>40519</c:v>
                </c:pt>
                <c:pt idx="65">
                  <c:v>40658</c:v>
                </c:pt>
                <c:pt idx="66">
                  <c:v>36441</c:v>
                </c:pt>
                <c:pt idx="67">
                  <c:v>45652</c:v>
                </c:pt>
                <c:pt idx="68">
                  <c:v>57492</c:v>
                </c:pt>
                <c:pt idx="69">
                  <c:v>30665</c:v>
                </c:pt>
                <c:pt idx="70">
                  <c:v>63720</c:v>
                </c:pt>
                <c:pt idx="71">
                  <c:v>40783</c:v>
                </c:pt>
                <c:pt idx="72">
                  <c:v>43143</c:v>
                </c:pt>
                <c:pt idx="73">
                  <c:v>45334</c:v>
                </c:pt>
                <c:pt idx="74">
                  <c:v>50626</c:v>
                </c:pt>
                <c:pt idx="75">
                  <c:v>45560</c:v>
                </c:pt>
                <c:pt idx="76">
                  <c:v>36360</c:v>
                </c:pt>
                <c:pt idx="77">
                  <c:v>37928</c:v>
                </c:pt>
                <c:pt idx="78">
                  <c:v>41200</c:v>
                </c:pt>
                <c:pt idx="79">
                  <c:v>51422</c:v>
                </c:pt>
                <c:pt idx="80">
                  <c:v>59277</c:v>
                </c:pt>
                <c:pt idx="81">
                  <c:v>46015</c:v>
                </c:pt>
                <c:pt idx="82">
                  <c:v>52103</c:v>
                </c:pt>
                <c:pt idx="83">
                  <c:v>38323</c:v>
                </c:pt>
                <c:pt idx="84">
                  <c:v>65438</c:v>
                </c:pt>
                <c:pt idx="85">
                  <c:v>41318</c:v>
                </c:pt>
                <c:pt idx="86">
                  <c:v>58331</c:v>
                </c:pt>
                <c:pt idx="87">
                  <c:v>32401</c:v>
                </c:pt>
                <c:pt idx="88">
                  <c:v>43198</c:v>
                </c:pt>
                <c:pt idx="89">
                  <c:v>25419</c:v>
                </c:pt>
                <c:pt idx="90">
                  <c:v>54527</c:v>
                </c:pt>
                <c:pt idx="91">
                  <c:v>42840</c:v>
                </c:pt>
                <c:pt idx="92">
                  <c:v>63392</c:v>
                </c:pt>
                <c:pt idx="93">
                  <c:v>43237</c:v>
                </c:pt>
                <c:pt idx="94">
                  <c:v>50410</c:v>
                </c:pt>
                <c:pt idx="95">
                  <c:v>36087</c:v>
                </c:pt>
                <c:pt idx="96">
                  <c:v>54403</c:v>
                </c:pt>
                <c:pt idx="97">
                  <c:v>49244</c:v>
                </c:pt>
                <c:pt idx="98">
                  <c:v>40070</c:v>
                </c:pt>
                <c:pt idx="99">
                  <c:v>56884</c:v>
                </c:pt>
                <c:pt idx="100">
                  <c:v>50157</c:v>
                </c:pt>
                <c:pt idx="101">
                  <c:v>63770</c:v>
                </c:pt>
                <c:pt idx="102">
                  <c:v>32196</c:v>
                </c:pt>
                <c:pt idx="103">
                  <c:v>37179</c:v>
                </c:pt>
                <c:pt idx="104">
                  <c:v>53165</c:v>
                </c:pt>
                <c:pt idx="105">
                  <c:v>48232</c:v>
                </c:pt>
                <c:pt idx="106">
                  <c:v>44022</c:v>
                </c:pt>
                <c:pt idx="107">
                  <c:v>46312</c:v>
                </c:pt>
                <c:pt idx="108">
                  <c:v>43190</c:v>
                </c:pt>
                <c:pt idx="109">
                  <c:v>37945</c:v>
                </c:pt>
                <c:pt idx="110">
                  <c:v>38998</c:v>
                </c:pt>
                <c:pt idx="111">
                  <c:v>46252</c:v>
                </c:pt>
                <c:pt idx="112">
                  <c:v>49878</c:v>
                </c:pt>
                <c:pt idx="113">
                  <c:v>53569</c:v>
                </c:pt>
                <c:pt idx="114">
                  <c:v>40354</c:v>
                </c:pt>
                <c:pt idx="115">
                  <c:v>38401</c:v>
                </c:pt>
                <c:pt idx="116">
                  <c:v>40312</c:v>
                </c:pt>
                <c:pt idx="117">
                  <c:v>78983</c:v>
                </c:pt>
                <c:pt idx="118">
                  <c:v>42237</c:v>
                </c:pt>
                <c:pt idx="119">
                  <c:v>40085</c:v>
                </c:pt>
                <c:pt idx="120">
                  <c:v>46951</c:v>
                </c:pt>
                <c:pt idx="121">
                  <c:v>31583</c:v>
                </c:pt>
                <c:pt idx="122">
                  <c:v>47124</c:v>
                </c:pt>
                <c:pt idx="123">
                  <c:v>47591</c:v>
                </c:pt>
                <c:pt idx="124">
                  <c:v>46884</c:v>
                </c:pt>
                <c:pt idx="125">
                  <c:v>38092</c:v>
                </c:pt>
                <c:pt idx="126">
                  <c:v>32400</c:v>
                </c:pt>
                <c:pt idx="127">
                  <c:v>31894</c:v>
                </c:pt>
                <c:pt idx="128">
                  <c:v>36947</c:v>
                </c:pt>
                <c:pt idx="129">
                  <c:v>34067</c:v>
                </c:pt>
                <c:pt idx="130">
                  <c:v>54305</c:v>
                </c:pt>
                <c:pt idx="131">
                  <c:v>41268</c:v>
                </c:pt>
                <c:pt idx="132">
                  <c:v>30358</c:v>
                </c:pt>
                <c:pt idx="133">
                  <c:v>50453</c:v>
                </c:pt>
                <c:pt idx="134">
                  <c:v>35179</c:v>
                </c:pt>
                <c:pt idx="135">
                  <c:v>74318</c:v>
                </c:pt>
                <c:pt idx="136">
                  <c:v>48602</c:v>
                </c:pt>
                <c:pt idx="137">
                  <c:v>48151</c:v>
                </c:pt>
                <c:pt idx="138">
                  <c:v>45885</c:v>
                </c:pt>
                <c:pt idx="139">
                  <c:v>51751</c:v>
                </c:pt>
                <c:pt idx="140">
                  <c:v>51637</c:v>
                </c:pt>
                <c:pt idx="141">
                  <c:v>43557</c:v>
                </c:pt>
                <c:pt idx="142">
                  <c:v>61609</c:v>
                </c:pt>
                <c:pt idx="143">
                  <c:v>62060</c:v>
                </c:pt>
                <c:pt idx="144">
                  <c:v>52483</c:v>
                </c:pt>
                <c:pt idx="145">
                  <c:v>39408</c:v>
                </c:pt>
                <c:pt idx="146">
                  <c:v>48320</c:v>
                </c:pt>
                <c:pt idx="147">
                  <c:v>49603</c:v>
                </c:pt>
                <c:pt idx="148">
                  <c:v>42966</c:v>
                </c:pt>
                <c:pt idx="149">
                  <c:v>48038</c:v>
                </c:pt>
                <c:pt idx="150">
                  <c:v>45712</c:v>
                </c:pt>
                <c:pt idx="151">
                  <c:v>56169</c:v>
                </c:pt>
                <c:pt idx="152">
                  <c:v>53041</c:v>
                </c:pt>
                <c:pt idx="153">
                  <c:v>42821</c:v>
                </c:pt>
                <c:pt idx="154">
                  <c:v>52243</c:v>
                </c:pt>
                <c:pt idx="155">
                  <c:v>49291</c:v>
                </c:pt>
                <c:pt idx="156">
                  <c:v>57245</c:v>
                </c:pt>
                <c:pt idx="157">
                  <c:v>39901</c:v>
                </c:pt>
                <c:pt idx="158">
                  <c:v>49107</c:v>
                </c:pt>
                <c:pt idx="159">
                  <c:v>51974</c:v>
                </c:pt>
                <c:pt idx="160">
                  <c:v>39057</c:v>
                </c:pt>
                <c:pt idx="161">
                  <c:v>39499</c:v>
                </c:pt>
                <c:pt idx="162">
                  <c:v>54569</c:v>
                </c:pt>
                <c:pt idx="163">
                  <c:v>43802</c:v>
                </c:pt>
                <c:pt idx="164">
                  <c:v>32903</c:v>
                </c:pt>
                <c:pt idx="165">
                  <c:v>44508</c:v>
                </c:pt>
                <c:pt idx="166">
                  <c:v>46566</c:v>
                </c:pt>
                <c:pt idx="167">
                  <c:v>23434</c:v>
                </c:pt>
                <c:pt idx="168">
                  <c:v>51683</c:v>
                </c:pt>
                <c:pt idx="169">
                  <c:v>31298</c:v>
                </c:pt>
                <c:pt idx="170">
                  <c:v>45876</c:v>
                </c:pt>
                <c:pt idx="171">
                  <c:v>50643</c:v>
                </c:pt>
                <c:pt idx="172">
                  <c:v>36386</c:v>
                </c:pt>
                <c:pt idx="173">
                  <c:v>43373</c:v>
                </c:pt>
                <c:pt idx="174">
                  <c:v>41459</c:v>
                </c:pt>
                <c:pt idx="175">
                  <c:v>32145</c:v>
                </c:pt>
                <c:pt idx="176">
                  <c:v>49704</c:v>
                </c:pt>
                <c:pt idx="177">
                  <c:v>38974</c:v>
                </c:pt>
                <c:pt idx="178">
                  <c:v>38478</c:v>
                </c:pt>
                <c:pt idx="179">
                  <c:v>50202</c:v>
                </c:pt>
                <c:pt idx="180">
                  <c:v>35255</c:v>
                </c:pt>
                <c:pt idx="181">
                  <c:v>30590</c:v>
                </c:pt>
                <c:pt idx="182">
                  <c:v>59543</c:v>
                </c:pt>
                <c:pt idx="183">
                  <c:v>31073</c:v>
                </c:pt>
                <c:pt idx="184">
                  <c:v>57593</c:v>
                </c:pt>
                <c:pt idx="185">
                  <c:v>47873</c:v>
                </c:pt>
                <c:pt idx="186">
                  <c:v>48738</c:v>
                </c:pt>
                <c:pt idx="187">
                  <c:v>44433</c:v>
                </c:pt>
                <c:pt idx="188">
                  <c:v>66476</c:v>
                </c:pt>
                <c:pt idx="189">
                  <c:v>51802</c:v>
                </c:pt>
                <c:pt idx="190">
                  <c:v>31482</c:v>
                </c:pt>
                <c:pt idx="191">
                  <c:v>49869</c:v>
                </c:pt>
                <c:pt idx="192">
                  <c:v>45054</c:v>
                </c:pt>
                <c:pt idx="193">
                  <c:v>48466</c:v>
                </c:pt>
                <c:pt idx="194">
                  <c:v>41275</c:v>
                </c:pt>
                <c:pt idx="195">
                  <c:v>67282</c:v>
                </c:pt>
                <c:pt idx="196">
                  <c:v>38066</c:v>
                </c:pt>
                <c:pt idx="197">
                  <c:v>32188</c:v>
                </c:pt>
                <c:pt idx="198">
                  <c:v>62459</c:v>
                </c:pt>
                <c:pt idx="199">
                  <c:v>44128</c:v>
                </c:pt>
                <c:pt idx="200">
                  <c:v>33038</c:v>
                </c:pt>
                <c:pt idx="201">
                  <c:v>45742</c:v>
                </c:pt>
                <c:pt idx="202">
                  <c:v>54795</c:v>
                </c:pt>
                <c:pt idx="203">
                  <c:v>58280</c:v>
                </c:pt>
                <c:pt idx="204">
                  <c:v>55875</c:v>
                </c:pt>
                <c:pt idx="205">
                  <c:v>38450</c:v>
                </c:pt>
                <c:pt idx="206">
                  <c:v>38933</c:v>
                </c:pt>
                <c:pt idx="207">
                  <c:v>53114</c:v>
                </c:pt>
                <c:pt idx="208">
                  <c:v>50061</c:v>
                </c:pt>
                <c:pt idx="209">
                  <c:v>41420</c:v>
                </c:pt>
                <c:pt idx="210">
                  <c:v>59164</c:v>
                </c:pt>
                <c:pt idx="211">
                  <c:v>63227</c:v>
                </c:pt>
                <c:pt idx="212">
                  <c:v>41402</c:v>
                </c:pt>
                <c:pt idx="213">
                  <c:v>42311</c:v>
                </c:pt>
                <c:pt idx="214">
                  <c:v>42759</c:v>
                </c:pt>
                <c:pt idx="215">
                  <c:v>46940</c:v>
                </c:pt>
                <c:pt idx="216">
                  <c:v>53610</c:v>
                </c:pt>
                <c:pt idx="217">
                  <c:v>65547</c:v>
                </c:pt>
                <c:pt idx="218">
                  <c:v>61367</c:v>
                </c:pt>
                <c:pt idx="219">
                  <c:v>32775</c:v>
                </c:pt>
                <c:pt idx="220">
                  <c:v>30581</c:v>
                </c:pt>
                <c:pt idx="221">
                  <c:v>40077</c:v>
                </c:pt>
                <c:pt idx="222">
                  <c:v>42972</c:v>
                </c:pt>
                <c:pt idx="223">
                  <c:v>44575</c:v>
                </c:pt>
                <c:pt idx="224">
                  <c:v>44082</c:v>
                </c:pt>
                <c:pt idx="225">
                  <c:v>32294</c:v>
                </c:pt>
                <c:pt idx="226">
                  <c:v>69328</c:v>
                </c:pt>
                <c:pt idx="227">
                  <c:v>34251</c:v>
                </c:pt>
                <c:pt idx="228">
                  <c:v>46267</c:v>
                </c:pt>
                <c:pt idx="229">
                  <c:v>44864</c:v>
                </c:pt>
                <c:pt idx="230">
                  <c:v>51416</c:v>
                </c:pt>
                <c:pt idx="231">
                  <c:v>41321</c:v>
                </c:pt>
                <c:pt idx="232">
                  <c:v>32672</c:v>
                </c:pt>
                <c:pt idx="233">
                  <c:v>35796</c:v>
                </c:pt>
                <c:pt idx="234">
                  <c:v>50640</c:v>
                </c:pt>
                <c:pt idx="235">
                  <c:v>56180</c:v>
                </c:pt>
                <c:pt idx="236">
                  <c:v>63584</c:v>
                </c:pt>
                <c:pt idx="237">
                  <c:v>42540</c:v>
                </c:pt>
                <c:pt idx="238">
                  <c:v>51728</c:v>
                </c:pt>
                <c:pt idx="239">
                  <c:v>29150</c:v>
                </c:pt>
                <c:pt idx="240">
                  <c:v>54108</c:v>
                </c:pt>
                <c:pt idx="241">
                  <c:v>41431</c:v>
                </c:pt>
                <c:pt idx="242">
                  <c:v>28334</c:v>
                </c:pt>
                <c:pt idx="243">
                  <c:v>51977</c:v>
                </c:pt>
                <c:pt idx="244">
                  <c:v>41842</c:v>
                </c:pt>
                <c:pt idx="245">
                  <c:v>31613</c:v>
                </c:pt>
                <c:pt idx="246">
                  <c:v>38400</c:v>
                </c:pt>
                <c:pt idx="247">
                  <c:v>49007</c:v>
                </c:pt>
                <c:pt idx="248">
                  <c:v>42144</c:v>
                </c:pt>
                <c:pt idx="249">
                  <c:v>37802</c:v>
                </c:pt>
                <c:pt idx="250">
                  <c:v>35305</c:v>
                </c:pt>
                <c:pt idx="251">
                  <c:v>38075</c:v>
                </c:pt>
                <c:pt idx="252">
                  <c:v>45169</c:v>
                </c:pt>
                <c:pt idx="253">
                  <c:v>31871</c:v>
                </c:pt>
                <c:pt idx="254">
                  <c:v>57071</c:v>
                </c:pt>
                <c:pt idx="255">
                  <c:v>59698</c:v>
                </c:pt>
                <c:pt idx="256">
                  <c:v>65361</c:v>
                </c:pt>
                <c:pt idx="257">
                  <c:v>42945</c:v>
                </c:pt>
                <c:pt idx="258">
                  <c:v>48715</c:v>
                </c:pt>
                <c:pt idx="259">
                  <c:v>46117</c:v>
                </c:pt>
                <c:pt idx="260">
                  <c:v>50573</c:v>
                </c:pt>
                <c:pt idx="261">
                  <c:v>29308</c:v>
                </c:pt>
                <c:pt idx="262">
                  <c:v>46250</c:v>
                </c:pt>
                <c:pt idx="263">
                  <c:v>52937</c:v>
                </c:pt>
                <c:pt idx="264">
                  <c:v>38299</c:v>
                </c:pt>
                <c:pt idx="265">
                  <c:v>51075</c:v>
                </c:pt>
                <c:pt idx="266">
                  <c:v>41403</c:v>
                </c:pt>
                <c:pt idx="267">
                  <c:v>58615</c:v>
                </c:pt>
                <c:pt idx="268">
                  <c:v>72629</c:v>
                </c:pt>
                <c:pt idx="269">
                  <c:v>33411</c:v>
                </c:pt>
                <c:pt idx="270">
                  <c:v>58715</c:v>
                </c:pt>
                <c:pt idx="271">
                  <c:v>32288</c:v>
                </c:pt>
                <c:pt idx="272">
                  <c:v>69269</c:v>
                </c:pt>
                <c:pt idx="273">
                  <c:v>47215</c:v>
                </c:pt>
                <c:pt idx="274">
                  <c:v>41809</c:v>
                </c:pt>
                <c:pt idx="275">
                  <c:v>53934</c:v>
                </c:pt>
                <c:pt idx="276">
                  <c:v>44362</c:v>
                </c:pt>
                <c:pt idx="277">
                  <c:v>59466</c:v>
                </c:pt>
                <c:pt idx="278">
                  <c:v>58781</c:v>
                </c:pt>
                <c:pt idx="279">
                  <c:v>25494</c:v>
                </c:pt>
                <c:pt idx="280">
                  <c:v>53387</c:v>
                </c:pt>
                <c:pt idx="281">
                  <c:v>41581</c:v>
                </c:pt>
                <c:pt idx="282">
                  <c:v>36345</c:v>
                </c:pt>
                <c:pt idx="283">
                  <c:v>38882</c:v>
                </c:pt>
                <c:pt idx="284">
                  <c:v>46783</c:v>
                </c:pt>
                <c:pt idx="285">
                  <c:v>38672</c:v>
                </c:pt>
                <c:pt idx="286">
                  <c:v>48723</c:v>
                </c:pt>
                <c:pt idx="287">
                  <c:v>39762</c:v>
                </c:pt>
                <c:pt idx="288">
                  <c:v>55497</c:v>
                </c:pt>
                <c:pt idx="289">
                  <c:v>84481</c:v>
                </c:pt>
                <c:pt idx="290">
                  <c:v>59273</c:v>
                </c:pt>
                <c:pt idx="291">
                  <c:v>44304</c:v>
                </c:pt>
                <c:pt idx="292">
                  <c:v>45179</c:v>
                </c:pt>
                <c:pt idx="293">
                  <c:v>54165</c:v>
                </c:pt>
                <c:pt idx="294">
                  <c:v>48890</c:v>
                </c:pt>
                <c:pt idx="295">
                  <c:v>53812</c:v>
                </c:pt>
                <c:pt idx="296">
                  <c:v>49521</c:v>
                </c:pt>
                <c:pt idx="297">
                  <c:v>50116</c:v>
                </c:pt>
                <c:pt idx="298">
                  <c:v>40556</c:v>
                </c:pt>
                <c:pt idx="299">
                  <c:v>57447</c:v>
                </c:pt>
                <c:pt idx="300">
                  <c:v>46368</c:v>
                </c:pt>
                <c:pt idx="301">
                  <c:v>54197</c:v>
                </c:pt>
                <c:pt idx="302">
                  <c:v>48830</c:v>
                </c:pt>
                <c:pt idx="303">
                  <c:v>36498</c:v>
                </c:pt>
                <c:pt idx="304">
                  <c:v>22675</c:v>
                </c:pt>
                <c:pt idx="305">
                  <c:v>39260</c:v>
                </c:pt>
                <c:pt idx="306">
                  <c:v>51028</c:v>
                </c:pt>
                <c:pt idx="307">
                  <c:v>29628</c:v>
                </c:pt>
                <c:pt idx="308">
                  <c:v>40609</c:v>
                </c:pt>
                <c:pt idx="309">
                  <c:v>48202</c:v>
                </c:pt>
                <c:pt idx="310">
                  <c:v>66059</c:v>
                </c:pt>
                <c:pt idx="311">
                  <c:v>32616</c:v>
                </c:pt>
                <c:pt idx="312">
                  <c:v>41878</c:v>
                </c:pt>
                <c:pt idx="313">
                  <c:v>31206</c:v>
                </c:pt>
                <c:pt idx="314">
                  <c:v>55939</c:v>
                </c:pt>
                <c:pt idx="315">
                  <c:v>38003</c:v>
                </c:pt>
                <c:pt idx="316">
                  <c:v>42526</c:v>
                </c:pt>
                <c:pt idx="317">
                  <c:v>40916</c:v>
                </c:pt>
                <c:pt idx="318">
                  <c:v>53329</c:v>
                </c:pt>
                <c:pt idx="319">
                  <c:v>53539</c:v>
                </c:pt>
                <c:pt idx="320">
                  <c:v>34212</c:v>
                </c:pt>
                <c:pt idx="321">
                  <c:v>40587</c:v>
                </c:pt>
                <c:pt idx="322">
                  <c:v>35139</c:v>
                </c:pt>
                <c:pt idx="323">
                  <c:v>50716</c:v>
                </c:pt>
                <c:pt idx="324">
                  <c:v>47522</c:v>
                </c:pt>
                <c:pt idx="325">
                  <c:v>49136</c:v>
                </c:pt>
                <c:pt idx="326">
                  <c:v>36541</c:v>
                </c:pt>
                <c:pt idx="327">
                  <c:v>44843</c:v>
                </c:pt>
                <c:pt idx="328">
                  <c:v>43934</c:v>
                </c:pt>
                <c:pt idx="329">
                  <c:v>50080</c:v>
                </c:pt>
                <c:pt idx="330">
                  <c:v>44848</c:v>
                </c:pt>
                <c:pt idx="331">
                  <c:v>28780</c:v>
                </c:pt>
                <c:pt idx="332">
                  <c:v>64556</c:v>
                </c:pt>
                <c:pt idx="333">
                  <c:v>27405</c:v>
                </c:pt>
                <c:pt idx="334">
                  <c:v>36828</c:v>
                </c:pt>
                <c:pt idx="335">
                  <c:v>58713</c:v>
                </c:pt>
                <c:pt idx="336">
                  <c:v>31964</c:v>
                </c:pt>
                <c:pt idx="337">
                  <c:v>36589</c:v>
                </c:pt>
                <c:pt idx="338">
                  <c:v>24572</c:v>
                </c:pt>
                <c:pt idx="339">
                  <c:v>43843</c:v>
                </c:pt>
                <c:pt idx="340">
                  <c:v>62146</c:v>
                </c:pt>
                <c:pt idx="341">
                  <c:v>25582</c:v>
                </c:pt>
                <c:pt idx="342">
                  <c:v>48560</c:v>
                </c:pt>
                <c:pt idx="343">
                  <c:v>26312</c:v>
                </c:pt>
                <c:pt idx="344">
                  <c:v>41102</c:v>
                </c:pt>
                <c:pt idx="345">
                  <c:v>37979</c:v>
                </c:pt>
                <c:pt idx="346">
                  <c:v>41931</c:v>
                </c:pt>
                <c:pt idx="347">
                  <c:v>43549</c:v>
                </c:pt>
                <c:pt idx="348">
                  <c:v>37680</c:v>
                </c:pt>
                <c:pt idx="349">
                  <c:v>38388</c:v>
                </c:pt>
                <c:pt idx="350">
                  <c:v>44384</c:v>
                </c:pt>
                <c:pt idx="351">
                  <c:v>31181</c:v>
                </c:pt>
                <c:pt idx="352">
                  <c:v>37983</c:v>
                </c:pt>
                <c:pt idx="353">
                  <c:v>62521</c:v>
                </c:pt>
                <c:pt idx="354">
                  <c:v>42906</c:v>
                </c:pt>
                <c:pt idx="355">
                  <c:v>33201</c:v>
                </c:pt>
                <c:pt idx="356">
                  <c:v>36549</c:v>
                </c:pt>
                <c:pt idx="357">
                  <c:v>40646</c:v>
                </c:pt>
                <c:pt idx="358">
                  <c:v>52429</c:v>
                </c:pt>
                <c:pt idx="359">
                  <c:v>47315</c:v>
                </c:pt>
                <c:pt idx="360">
                  <c:v>53981</c:v>
                </c:pt>
                <c:pt idx="361">
                  <c:v>34343</c:v>
                </c:pt>
                <c:pt idx="362">
                  <c:v>33730</c:v>
                </c:pt>
                <c:pt idx="363">
                  <c:v>49585</c:v>
                </c:pt>
                <c:pt idx="364">
                  <c:v>47866</c:v>
                </c:pt>
                <c:pt idx="365">
                  <c:v>48364</c:v>
                </c:pt>
                <c:pt idx="366">
                  <c:v>46454</c:v>
                </c:pt>
                <c:pt idx="367">
                  <c:v>34892</c:v>
                </c:pt>
                <c:pt idx="368">
                  <c:v>61111</c:v>
                </c:pt>
                <c:pt idx="369">
                  <c:v>56505</c:v>
                </c:pt>
                <c:pt idx="370">
                  <c:v>38497</c:v>
                </c:pt>
                <c:pt idx="371">
                  <c:v>35041</c:v>
                </c:pt>
                <c:pt idx="372">
                  <c:v>44609</c:v>
                </c:pt>
                <c:pt idx="373">
                  <c:v>35005</c:v>
                </c:pt>
                <c:pt idx="374">
                  <c:v>51433</c:v>
                </c:pt>
                <c:pt idx="375">
                  <c:v>49171</c:v>
                </c:pt>
                <c:pt idx="376">
                  <c:v>32269</c:v>
                </c:pt>
                <c:pt idx="377">
                  <c:v>38465</c:v>
                </c:pt>
                <c:pt idx="378">
                  <c:v>46892</c:v>
                </c:pt>
                <c:pt idx="379">
                  <c:v>43867</c:v>
                </c:pt>
                <c:pt idx="380">
                  <c:v>36888</c:v>
                </c:pt>
                <c:pt idx="381">
                  <c:v>43815</c:v>
                </c:pt>
                <c:pt idx="382">
                  <c:v>31338</c:v>
                </c:pt>
                <c:pt idx="383">
                  <c:v>60860</c:v>
                </c:pt>
                <c:pt idx="384">
                  <c:v>31737</c:v>
                </c:pt>
                <c:pt idx="385">
                  <c:v>34028</c:v>
                </c:pt>
                <c:pt idx="386">
                  <c:v>39844</c:v>
                </c:pt>
                <c:pt idx="387">
                  <c:v>38949</c:v>
                </c:pt>
                <c:pt idx="388">
                  <c:v>55158</c:v>
                </c:pt>
                <c:pt idx="389">
                  <c:v>54665</c:v>
                </c:pt>
                <c:pt idx="390">
                  <c:v>60922</c:v>
                </c:pt>
                <c:pt idx="391">
                  <c:v>58507</c:v>
                </c:pt>
                <c:pt idx="392">
                  <c:v>45775</c:v>
                </c:pt>
                <c:pt idx="393">
                  <c:v>51511</c:v>
                </c:pt>
                <c:pt idx="394">
                  <c:v>41578</c:v>
                </c:pt>
                <c:pt idx="395">
                  <c:v>50914</c:v>
                </c:pt>
                <c:pt idx="396">
                  <c:v>37395</c:v>
                </c:pt>
                <c:pt idx="397">
                  <c:v>47822</c:v>
                </c:pt>
                <c:pt idx="398">
                  <c:v>37692</c:v>
                </c:pt>
                <c:pt idx="399">
                  <c:v>31756</c:v>
                </c:pt>
                <c:pt idx="400">
                  <c:v>70724</c:v>
                </c:pt>
                <c:pt idx="401">
                  <c:v>67232</c:v>
                </c:pt>
                <c:pt idx="402">
                  <c:v>45978</c:v>
                </c:pt>
                <c:pt idx="403">
                  <c:v>32055</c:v>
                </c:pt>
                <c:pt idx="404">
                  <c:v>43666</c:v>
                </c:pt>
                <c:pt idx="405">
                  <c:v>53713</c:v>
                </c:pt>
                <c:pt idx="406">
                  <c:v>49859</c:v>
                </c:pt>
                <c:pt idx="407">
                  <c:v>52953</c:v>
                </c:pt>
                <c:pt idx="408">
                  <c:v>61931</c:v>
                </c:pt>
                <c:pt idx="409">
                  <c:v>42732</c:v>
                </c:pt>
                <c:pt idx="410">
                  <c:v>32863</c:v>
                </c:pt>
                <c:pt idx="411">
                  <c:v>47798</c:v>
                </c:pt>
                <c:pt idx="412">
                  <c:v>45671</c:v>
                </c:pt>
                <c:pt idx="413">
                  <c:v>51631</c:v>
                </c:pt>
                <c:pt idx="414">
                  <c:v>41749</c:v>
                </c:pt>
                <c:pt idx="415">
                  <c:v>43431</c:v>
                </c:pt>
                <c:pt idx="416">
                  <c:v>43250</c:v>
                </c:pt>
                <c:pt idx="417">
                  <c:v>40517</c:v>
                </c:pt>
                <c:pt idx="418">
                  <c:v>58640</c:v>
                </c:pt>
                <c:pt idx="419">
                  <c:v>37283</c:v>
                </c:pt>
                <c:pt idx="420">
                  <c:v>43325</c:v>
                </c:pt>
                <c:pt idx="421">
                  <c:v>32137</c:v>
                </c:pt>
                <c:pt idx="422">
                  <c:v>49044</c:v>
                </c:pt>
                <c:pt idx="423">
                  <c:v>40108</c:v>
                </c:pt>
                <c:pt idx="424">
                  <c:v>45536</c:v>
                </c:pt>
                <c:pt idx="425">
                  <c:v>41959</c:v>
                </c:pt>
                <c:pt idx="426">
                  <c:v>43113</c:v>
                </c:pt>
                <c:pt idx="427">
                  <c:v>48977</c:v>
                </c:pt>
                <c:pt idx="428">
                  <c:v>50192</c:v>
                </c:pt>
                <c:pt idx="429">
                  <c:v>56299</c:v>
                </c:pt>
                <c:pt idx="430">
                  <c:v>46052</c:v>
                </c:pt>
                <c:pt idx="431">
                  <c:v>39526</c:v>
                </c:pt>
                <c:pt idx="432">
                  <c:v>33887</c:v>
                </c:pt>
                <c:pt idx="433">
                  <c:v>54368</c:v>
                </c:pt>
                <c:pt idx="434">
                  <c:v>39415</c:v>
                </c:pt>
                <c:pt idx="435">
                  <c:v>44070</c:v>
                </c:pt>
                <c:pt idx="436">
                  <c:v>27543</c:v>
                </c:pt>
                <c:pt idx="437">
                  <c:v>39660</c:v>
                </c:pt>
                <c:pt idx="438">
                  <c:v>63685</c:v>
                </c:pt>
                <c:pt idx="439">
                  <c:v>42851</c:v>
                </c:pt>
                <c:pt idx="440">
                  <c:v>34736</c:v>
                </c:pt>
                <c:pt idx="441">
                  <c:v>30822</c:v>
                </c:pt>
                <c:pt idx="442">
                  <c:v>41742</c:v>
                </c:pt>
                <c:pt idx="443">
                  <c:v>37013</c:v>
                </c:pt>
                <c:pt idx="444">
                  <c:v>55689</c:v>
                </c:pt>
                <c:pt idx="445">
                  <c:v>46908</c:v>
                </c:pt>
                <c:pt idx="446">
                  <c:v>55072</c:v>
                </c:pt>
                <c:pt idx="447">
                  <c:v>26727</c:v>
                </c:pt>
                <c:pt idx="448">
                  <c:v>36897</c:v>
                </c:pt>
                <c:pt idx="449">
                  <c:v>51447</c:v>
                </c:pt>
                <c:pt idx="450">
                  <c:v>68154</c:v>
                </c:pt>
                <c:pt idx="451">
                  <c:v>59953</c:v>
                </c:pt>
                <c:pt idx="452">
                  <c:v>46945</c:v>
                </c:pt>
                <c:pt idx="453">
                  <c:v>40841</c:v>
                </c:pt>
                <c:pt idx="454">
                  <c:v>53953</c:v>
                </c:pt>
                <c:pt idx="455">
                  <c:v>35943</c:v>
                </c:pt>
                <c:pt idx="456">
                  <c:v>46426</c:v>
                </c:pt>
                <c:pt idx="457">
                  <c:v>43407</c:v>
                </c:pt>
                <c:pt idx="458">
                  <c:v>50223</c:v>
                </c:pt>
                <c:pt idx="459">
                  <c:v>27527</c:v>
                </c:pt>
                <c:pt idx="460">
                  <c:v>53159</c:v>
                </c:pt>
                <c:pt idx="461">
                  <c:v>41963</c:v>
                </c:pt>
                <c:pt idx="462">
                  <c:v>27453</c:v>
                </c:pt>
                <c:pt idx="463">
                  <c:v>45832</c:v>
                </c:pt>
                <c:pt idx="464">
                  <c:v>57993</c:v>
                </c:pt>
                <c:pt idx="465">
                  <c:v>36715</c:v>
                </c:pt>
                <c:pt idx="466">
                  <c:v>30740</c:v>
                </c:pt>
                <c:pt idx="467">
                  <c:v>38054</c:v>
                </c:pt>
                <c:pt idx="468">
                  <c:v>37883</c:v>
                </c:pt>
                <c:pt idx="469">
                  <c:v>23105</c:v>
                </c:pt>
                <c:pt idx="470">
                  <c:v>46400</c:v>
                </c:pt>
                <c:pt idx="471">
                  <c:v>32930</c:v>
                </c:pt>
                <c:pt idx="472">
                  <c:v>41202</c:v>
                </c:pt>
                <c:pt idx="473">
                  <c:v>45425</c:v>
                </c:pt>
                <c:pt idx="474">
                  <c:v>42809</c:v>
                </c:pt>
                <c:pt idx="475">
                  <c:v>54733</c:v>
                </c:pt>
                <c:pt idx="476">
                  <c:v>46959</c:v>
                </c:pt>
                <c:pt idx="477">
                  <c:v>45323</c:v>
                </c:pt>
                <c:pt idx="478">
                  <c:v>51143</c:v>
                </c:pt>
                <c:pt idx="479">
                  <c:v>57453</c:v>
                </c:pt>
                <c:pt idx="480">
                  <c:v>59754</c:v>
                </c:pt>
                <c:pt idx="481">
                  <c:v>29769</c:v>
                </c:pt>
                <c:pt idx="482">
                  <c:v>44886</c:v>
                </c:pt>
                <c:pt idx="483">
                  <c:v>41692</c:v>
                </c:pt>
                <c:pt idx="484">
                  <c:v>49383</c:v>
                </c:pt>
                <c:pt idx="485">
                  <c:v>51338</c:v>
                </c:pt>
                <c:pt idx="486">
                  <c:v>59429</c:v>
                </c:pt>
                <c:pt idx="487">
                  <c:v>52612</c:v>
                </c:pt>
                <c:pt idx="488">
                  <c:v>40688</c:v>
                </c:pt>
                <c:pt idx="489">
                  <c:v>42648</c:v>
                </c:pt>
                <c:pt idx="490">
                  <c:v>42772</c:v>
                </c:pt>
                <c:pt idx="491">
                  <c:v>34906</c:v>
                </c:pt>
                <c:pt idx="492">
                  <c:v>52262</c:v>
                </c:pt>
                <c:pt idx="493">
                  <c:v>42562</c:v>
                </c:pt>
                <c:pt idx="494">
                  <c:v>58165</c:v>
                </c:pt>
                <c:pt idx="495">
                  <c:v>44064</c:v>
                </c:pt>
                <c:pt idx="496">
                  <c:v>29755</c:v>
                </c:pt>
                <c:pt idx="497">
                  <c:v>31276</c:v>
                </c:pt>
                <c:pt idx="498">
                  <c:v>32544</c:v>
                </c:pt>
                <c:pt idx="499">
                  <c:v>38384</c:v>
                </c:pt>
                <c:pt idx="500">
                  <c:v>50900</c:v>
                </c:pt>
                <c:pt idx="501">
                  <c:v>52268</c:v>
                </c:pt>
                <c:pt idx="502">
                  <c:v>55698</c:v>
                </c:pt>
                <c:pt idx="503">
                  <c:v>44863</c:v>
                </c:pt>
                <c:pt idx="504">
                  <c:v>48832</c:v>
                </c:pt>
                <c:pt idx="505">
                  <c:v>58042</c:v>
                </c:pt>
                <c:pt idx="506">
                  <c:v>36412</c:v>
                </c:pt>
                <c:pt idx="507">
                  <c:v>47126</c:v>
                </c:pt>
                <c:pt idx="508">
                  <c:v>49568</c:v>
                </c:pt>
                <c:pt idx="509">
                  <c:v>42496</c:v>
                </c:pt>
                <c:pt idx="510">
                  <c:v>35938</c:v>
                </c:pt>
                <c:pt idx="511">
                  <c:v>30868</c:v>
                </c:pt>
                <c:pt idx="512">
                  <c:v>67313</c:v>
                </c:pt>
                <c:pt idx="513">
                  <c:v>46406</c:v>
                </c:pt>
                <c:pt idx="514">
                  <c:v>39520</c:v>
                </c:pt>
                <c:pt idx="515">
                  <c:v>50992</c:v>
                </c:pt>
                <c:pt idx="516">
                  <c:v>49997</c:v>
                </c:pt>
                <c:pt idx="517">
                  <c:v>33021</c:v>
                </c:pt>
                <c:pt idx="518">
                  <c:v>25788</c:v>
                </c:pt>
                <c:pt idx="519">
                  <c:v>59050</c:v>
                </c:pt>
                <c:pt idx="520">
                  <c:v>48117</c:v>
                </c:pt>
                <c:pt idx="521">
                  <c:v>39466</c:v>
                </c:pt>
                <c:pt idx="522">
                  <c:v>49154</c:v>
                </c:pt>
                <c:pt idx="523">
                  <c:v>49804</c:v>
                </c:pt>
                <c:pt idx="524">
                  <c:v>50878</c:v>
                </c:pt>
                <c:pt idx="525">
                  <c:v>61561</c:v>
                </c:pt>
                <c:pt idx="526">
                  <c:v>38720</c:v>
                </c:pt>
                <c:pt idx="527">
                  <c:v>48792</c:v>
                </c:pt>
                <c:pt idx="528">
                  <c:v>61188</c:v>
                </c:pt>
                <c:pt idx="529">
                  <c:v>50274</c:v>
                </c:pt>
                <c:pt idx="530">
                  <c:v>34765</c:v>
                </c:pt>
                <c:pt idx="531">
                  <c:v>31842</c:v>
                </c:pt>
                <c:pt idx="532">
                  <c:v>57093</c:v>
                </c:pt>
                <c:pt idx="533">
                  <c:v>31061</c:v>
                </c:pt>
                <c:pt idx="534">
                  <c:v>33826</c:v>
                </c:pt>
                <c:pt idx="535">
                  <c:v>39203</c:v>
                </c:pt>
                <c:pt idx="536">
                  <c:v>37419</c:v>
                </c:pt>
                <c:pt idx="537">
                  <c:v>36185</c:v>
                </c:pt>
                <c:pt idx="538">
                  <c:v>59121</c:v>
                </c:pt>
                <c:pt idx="539">
                  <c:v>34892</c:v>
                </c:pt>
                <c:pt idx="540">
                  <c:v>48946</c:v>
                </c:pt>
                <c:pt idx="541">
                  <c:v>68137</c:v>
                </c:pt>
                <c:pt idx="542">
                  <c:v>50725</c:v>
                </c:pt>
                <c:pt idx="543">
                  <c:v>35438</c:v>
                </c:pt>
                <c:pt idx="544">
                  <c:v>41033</c:v>
                </c:pt>
                <c:pt idx="545">
                  <c:v>30612</c:v>
                </c:pt>
                <c:pt idx="546">
                  <c:v>55031</c:v>
                </c:pt>
                <c:pt idx="547">
                  <c:v>67197</c:v>
                </c:pt>
                <c:pt idx="548">
                  <c:v>36766</c:v>
                </c:pt>
                <c:pt idx="549">
                  <c:v>72528</c:v>
                </c:pt>
                <c:pt idx="550">
                  <c:v>57060</c:v>
                </c:pt>
                <c:pt idx="551">
                  <c:v>39447</c:v>
                </c:pt>
                <c:pt idx="552">
                  <c:v>61497</c:v>
                </c:pt>
                <c:pt idx="553">
                  <c:v>37004</c:v>
                </c:pt>
                <c:pt idx="554">
                  <c:v>35466</c:v>
                </c:pt>
                <c:pt idx="555">
                  <c:v>36954</c:v>
                </c:pt>
                <c:pt idx="556">
                  <c:v>40343</c:v>
                </c:pt>
                <c:pt idx="557">
                  <c:v>52587</c:v>
                </c:pt>
                <c:pt idx="558">
                  <c:v>40330</c:v>
                </c:pt>
                <c:pt idx="559">
                  <c:v>53968</c:v>
                </c:pt>
                <c:pt idx="560">
                  <c:v>36670</c:v>
                </c:pt>
                <c:pt idx="561">
                  <c:v>48786</c:v>
                </c:pt>
                <c:pt idx="562">
                  <c:v>48448</c:v>
                </c:pt>
                <c:pt idx="563">
                  <c:v>37842</c:v>
                </c:pt>
                <c:pt idx="564">
                  <c:v>50540</c:v>
                </c:pt>
                <c:pt idx="565">
                  <c:v>33144</c:v>
                </c:pt>
                <c:pt idx="566">
                  <c:v>36603</c:v>
                </c:pt>
                <c:pt idx="567">
                  <c:v>49848</c:v>
                </c:pt>
                <c:pt idx="568">
                  <c:v>70942</c:v>
                </c:pt>
                <c:pt idx="569">
                  <c:v>35501</c:v>
                </c:pt>
                <c:pt idx="570">
                  <c:v>54482</c:v>
                </c:pt>
                <c:pt idx="571">
                  <c:v>45157</c:v>
                </c:pt>
                <c:pt idx="572">
                  <c:v>40424</c:v>
                </c:pt>
                <c:pt idx="573">
                  <c:v>51038</c:v>
                </c:pt>
                <c:pt idx="574">
                  <c:v>59945</c:v>
                </c:pt>
                <c:pt idx="575">
                  <c:v>54804</c:v>
                </c:pt>
                <c:pt idx="576">
                  <c:v>41424</c:v>
                </c:pt>
                <c:pt idx="577">
                  <c:v>40911</c:v>
                </c:pt>
                <c:pt idx="578">
                  <c:v>46119</c:v>
                </c:pt>
                <c:pt idx="579">
                  <c:v>62506</c:v>
                </c:pt>
                <c:pt idx="580">
                  <c:v>35383</c:v>
                </c:pt>
                <c:pt idx="581">
                  <c:v>65615</c:v>
                </c:pt>
                <c:pt idx="582">
                  <c:v>42995</c:v>
                </c:pt>
                <c:pt idx="583">
                  <c:v>53579</c:v>
                </c:pt>
                <c:pt idx="584">
                  <c:v>54731</c:v>
                </c:pt>
                <c:pt idx="585">
                  <c:v>44964</c:v>
                </c:pt>
                <c:pt idx="586">
                  <c:v>36737</c:v>
                </c:pt>
                <c:pt idx="587">
                  <c:v>37768</c:v>
                </c:pt>
                <c:pt idx="588">
                  <c:v>47378</c:v>
                </c:pt>
                <c:pt idx="589">
                  <c:v>64295</c:v>
                </c:pt>
                <c:pt idx="590">
                  <c:v>40600</c:v>
                </c:pt>
                <c:pt idx="591">
                  <c:v>69311</c:v>
                </c:pt>
                <c:pt idx="592">
                  <c:v>57726</c:v>
                </c:pt>
                <c:pt idx="593">
                  <c:v>52819</c:v>
                </c:pt>
                <c:pt idx="594">
                  <c:v>41111</c:v>
                </c:pt>
                <c:pt idx="595">
                  <c:v>39813</c:v>
                </c:pt>
                <c:pt idx="596">
                  <c:v>35085</c:v>
                </c:pt>
                <c:pt idx="597">
                  <c:v>78664</c:v>
                </c:pt>
                <c:pt idx="598">
                  <c:v>41191</c:v>
                </c:pt>
                <c:pt idx="599">
                  <c:v>36872</c:v>
                </c:pt>
                <c:pt idx="600">
                  <c:v>43048</c:v>
                </c:pt>
                <c:pt idx="601">
                  <c:v>37514</c:v>
                </c:pt>
                <c:pt idx="602">
                  <c:v>38792</c:v>
                </c:pt>
                <c:pt idx="603">
                  <c:v>44059</c:v>
                </c:pt>
                <c:pt idx="604">
                  <c:v>52979</c:v>
                </c:pt>
                <c:pt idx="605">
                  <c:v>61855</c:v>
                </c:pt>
                <c:pt idx="606">
                  <c:v>61252</c:v>
                </c:pt>
                <c:pt idx="607">
                  <c:v>40641</c:v>
                </c:pt>
                <c:pt idx="608">
                  <c:v>57087</c:v>
                </c:pt>
                <c:pt idx="609">
                  <c:v>37904</c:v>
                </c:pt>
                <c:pt idx="610">
                  <c:v>47541</c:v>
                </c:pt>
                <c:pt idx="611">
                  <c:v>41789</c:v>
                </c:pt>
                <c:pt idx="612">
                  <c:v>44466</c:v>
                </c:pt>
                <c:pt idx="613">
                  <c:v>44307</c:v>
                </c:pt>
                <c:pt idx="614">
                  <c:v>55708</c:v>
                </c:pt>
                <c:pt idx="615">
                  <c:v>35513</c:v>
                </c:pt>
                <c:pt idx="616">
                  <c:v>43956</c:v>
                </c:pt>
                <c:pt idx="617">
                  <c:v>44257</c:v>
                </c:pt>
                <c:pt idx="618">
                  <c:v>54508</c:v>
                </c:pt>
                <c:pt idx="619">
                  <c:v>35090</c:v>
                </c:pt>
                <c:pt idx="620">
                  <c:v>43212</c:v>
                </c:pt>
                <c:pt idx="621">
                  <c:v>43587</c:v>
                </c:pt>
                <c:pt idx="622">
                  <c:v>52463</c:v>
                </c:pt>
                <c:pt idx="623">
                  <c:v>54855</c:v>
                </c:pt>
                <c:pt idx="624">
                  <c:v>31309</c:v>
                </c:pt>
                <c:pt idx="625">
                  <c:v>30107</c:v>
                </c:pt>
                <c:pt idx="626">
                  <c:v>61572</c:v>
                </c:pt>
                <c:pt idx="627">
                  <c:v>54367</c:v>
                </c:pt>
                <c:pt idx="628">
                  <c:v>53371</c:v>
                </c:pt>
                <c:pt idx="629">
                  <c:v>42936</c:v>
                </c:pt>
                <c:pt idx="630">
                  <c:v>25599</c:v>
                </c:pt>
                <c:pt idx="631">
                  <c:v>46037</c:v>
                </c:pt>
                <c:pt idx="632">
                  <c:v>30136</c:v>
                </c:pt>
                <c:pt idx="633">
                  <c:v>37521</c:v>
                </c:pt>
                <c:pt idx="634">
                  <c:v>53342</c:v>
                </c:pt>
                <c:pt idx="635">
                  <c:v>42043</c:v>
                </c:pt>
                <c:pt idx="636">
                  <c:v>42433</c:v>
                </c:pt>
                <c:pt idx="637">
                  <c:v>42203</c:v>
                </c:pt>
                <c:pt idx="638">
                  <c:v>67835</c:v>
                </c:pt>
                <c:pt idx="639">
                  <c:v>54955</c:v>
                </c:pt>
                <c:pt idx="640">
                  <c:v>56952</c:v>
                </c:pt>
                <c:pt idx="641">
                  <c:v>53873</c:v>
                </c:pt>
                <c:pt idx="642">
                  <c:v>65063</c:v>
                </c:pt>
                <c:pt idx="643">
                  <c:v>39045</c:v>
                </c:pt>
                <c:pt idx="644">
                  <c:v>32795</c:v>
                </c:pt>
                <c:pt idx="645">
                  <c:v>46970</c:v>
                </c:pt>
                <c:pt idx="646">
                  <c:v>43253</c:v>
                </c:pt>
                <c:pt idx="647">
                  <c:v>50841</c:v>
                </c:pt>
                <c:pt idx="648">
                  <c:v>32291</c:v>
                </c:pt>
                <c:pt idx="649">
                  <c:v>52925</c:v>
                </c:pt>
                <c:pt idx="650">
                  <c:v>37427</c:v>
                </c:pt>
                <c:pt idx="651">
                  <c:v>34743</c:v>
                </c:pt>
                <c:pt idx="652">
                  <c:v>46671</c:v>
                </c:pt>
                <c:pt idx="653">
                  <c:v>40823</c:v>
                </c:pt>
                <c:pt idx="654">
                  <c:v>50928</c:v>
                </c:pt>
                <c:pt idx="655">
                  <c:v>35826</c:v>
                </c:pt>
                <c:pt idx="656">
                  <c:v>58200</c:v>
                </c:pt>
                <c:pt idx="657">
                  <c:v>69445</c:v>
                </c:pt>
                <c:pt idx="658">
                  <c:v>44520</c:v>
                </c:pt>
                <c:pt idx="659">
                  <c:v>47068</c:v>
                </c:pt>
                <c:pt idx="660">
                  <c:v>49245</c:v>
                </c:pt>
                <c:pt idx="661">
                  <c:v>50865</c:v>
                </c:pt>
                <c:pt idx="662">
                  <c:v>27926</c:v>
                </c:pt>
                <c:pt idx="663">
                  <c:v>35671</c:v>
                </c:pt>
                <c:pt idx="664">
                  <c:v>37333</c:v>
                </c:pt>
                <c:pt idx="665">
                  <c:v>69096</c:v>
                </c:pt>
                <c:pt idx="666">
                  <c:v>36443</c:v>
                </c:pt>
                <c:pt idx="667">
                  <c:v>42230</c:v>
                </c:pt>
                <c:pt idx="668">
                  <c:v>55785</c:v>
                </c:pt>
                <c:pt idx="669">
                  <c:v>50535</c:v>
                </c:pt>
                <c:pt idx="670">
                  <c:v>46705</c:v>
                </c:pt>
                <c:pt idx="671">
                  <c:v>33038</c:v>
                </c:pt>
                <c:pt idx="672">
                  <c:v>39356</c:v>
                </c:pt>
                <c:pt idx="673">
                  <c:v>42568</c:v>
                </c:pt>
                <c:pt idx="674">
                  <c:v>54406</c:v>
                </c:pt>
                <c:pt idx="675">
                  <c:v>57446</c:v>
                </c:pt>
                <c:pt idx="676">
                  <c:v>44478</c:v>
                </c:pt>
                <c:pt idx="677">
                  <c:v>39829</c:v>
                </c:pt>
                <c:pt idx="678">
                  <c:v>28334</c:v>
                </c:pt>
                <c:pt idx="679">
                  <c:v>68115</c:v>
                </c:pt>
                <c:pt idx="680">
                  <c:v>70948</c:v>
                </c:pt>
                <c:pt idx="681">
                  <c:v>57808</c:v>
                </c:pt>
                <c:pt idx="682">
                  <c:v>50134</c:v>
                </c:pt>
                <c:pt idx="683">
                  <c:v>48516</c:v>
                </c:pt>
                <c:pt idx="684">
                  <c:v>41766</c:v>
                </c:pt>
                <c:pt idx="685">
                  <c:v>51995</c:v>
                </c:pt>
                <c:pt idx="686">
                  <c:v>64599</c:v>
                </c:pt>
                <c:pt idx="687">
                  <c:v>34695</c:v>
                </c:pt>
                <c:pt idx="688">
                  <c:v>47343</c:v>
                </c:pt>
                <c:pt idx="689">
                  <c:v>41169</c:v>
                </c:pt>
                <c:pt idx="690">
                  <c:v>48552</c:v>
                </c:pt>
                <c:pt idx="691">
                  <c:v>38079</c:v>
                </c:pt>
                <c:pt idx="692">
                  <c:v>34453</c:v>
                </c:pt>
                <c:pt idx="693">
                  <c:v>54220</c:v>
                </c:pt>
                <c:pt idx="694">
                  <c:v>39984</c:v>
                </c:pt>
                <c:pt idx="695">
                  <c:v>62883</c:v>
                </c:pt>
                <c:pt idx="696">
                  <c:v>53651</c:v>
                </c:pt>
                <c:pt idx="697">
                  <c:v>27435</c:v>
                </c:pt>
                <c:pt idx="698">
                  <c:v>59559</c:v>
                </c:pt>
                <c:pt idx="699">
                  <c:v>46956</c:v>
                </c:pt>
                <c:pt idx="700">
                  <c:v>57831</c:v>
                </c:pt>
                <c:pt idx="701">
                  <c:v>44088</c:v>
                </c:pt>
                <c:pt idx="702">
                  <c:v>57136</c:v>
                </c:pt>
                <c:pt idx="703">
                  <c:v>51409</c:v>
                </c:pt>
                <c:pt idx="704">
                  <c:v>51652</c:v>
                </c:pt>
                <c:pt idx="705">
                  <c:v>32652</c:v>
                </c:pt>
                <c:pt idx="706">
                  <c:v>45538</c:v>
                </c:pt>
                <c:pt idx="707">
                  <c:v>62883</c:v>
                </c:pt>
                <c:pt idx="708">
                  <c:v>46299</c:v>
                </c:pt>
                <c:pt idx="709">
                  <c:v>44402</c:v>
                </c:pt>
                <c:pt idx="710">
                  <c:v>47656</c:v>
                </c:pt>
                <c:pt idx="711">
                  <c:v>39574</c:v>
                </c:pt>
                <c:pt idx="712">
                  <c:v>39914</c:v>
                </c:pt>
                <c:pt idx="713">
                  <c:v>42336</c:v>
                </c:pt>
                <c:pt idx="714">
                  <c:v>39387</c:v>
                </c:pt>
                <c:pt idx="715">
                  <c:v>43466</c:v>
                </c:pt>
                <c:pt idx="716">
                  <c:v>32034</c:v>
                </c:pt>
                <c:pt idx="717">
                  <c:v>30946</c:v>
                </c:pt>
                <c:pt idx="718">
                  <c:v>54173</c:v>
                </c:pt>
                <c:pt idx="719">
                  <c:v>51702</c:v>
                </c:pt>
                <c:pt idx="720">
                  <c:v>38973</c:v>
                </c:pt>
                <c:pt idx="721">
                  <c:v>40989</c:v>
                </c:pt>
                <c:pt idx="722">
                  <c:v>31222</c:v>
                </c:pt>
                <c:pt idx="723">
                  <c:v>40482</c:v>
                </c:pt>
                <c:pt idx="724">
                  <c:v>44121</c:v>
                </c:pt>
                <c:pt idx="725">
                  <c:v>40474</c:v>
                </c:pt>
                <c:pt idx="726">
                  <c:v>44218</c:v>
                </c:pt>
                <c:pt idx="727">
                  <c:v>34363</c:v>
                </c:pt>
                <c:pt idx="728">
                  <c:v>54332</c:v>
                </c:pt>
                <c:pt idx="729">
                  <c:v>68992</c:v>
                </c:pt>
                <c:pt idx="730">
                  <c:v>33316</c:v>
                </c:pt>
                <c:pt idx="731">
                  <c:v>48216</c:v>
                </c:pt>
                <c:pt idx="732">
                  <c:v>60019</c:v>
                </c:pt>
                <c:pt idx="733">
                  <c:v>53711</c:v>
                </c:pt>
                <c:pt idx="734">
                  <c:v>44915</c:v>
                </c:pt>
                <c:pt idx="735">
                  <c:v>39692</c:v>
                </c:pt>
                <c:pt idx="736">
                  <c:v>37809</c:v>
                </c:pt>
                <c:pt idx="737">
                  <c:v>53154</c:v>
                </c:pt>
                <c:pt idx="738">
                  <c:v>33988</c:v>
                </c:pt>
                <c:pt idx="739">
                  <c:v>33437</c:v>
                </c:pt>
                <c:pt idx="740">
                  <c:v>39276</c:v>
                </c:pt>
                <c:pt idx="741">
                  <c:v>30983</c:v>
                </c:pt>
                <c:pt idx="742">
                  <c:v>46974</c:v>
                </c:pt>
                <c:pt idx="743">
                  <c:v>35869</c:v>
                </c:pt>
                <c:pt idx="744">
                  <c:v>62094</c:v>
                </c:pt>
                <c:pt idx="745">
                  <c:v>40004</c:v>
                </c:pt>
                <c:pt idx="746">
                  <c:v>48450</c:v>
                </c:pt>
                <c:pt idx="747">
                  <c:v>55836</c:v>
                </c:pt>
                <c:pt idx="748">
                  <c:v>39791</c:v>
                </c:pt>
                <c:pt idx="749">
                  <c:v>41927</c:v>
                </c:pt>
                <c:pt idx="750">
                  <c:v>41417</c:v>
                </c:pt>
                <c:pt idx="751">
                  <c:v>48268</c:v>
                </c:pt>
                <c:pt idx="752">
                  <c:v>36494</c:v>
                </c:pt>
                <c:pt idx="753">
                  <c:v>42102</c:v>
                </c:pt>
                <c:pt idx="754">
                  <c:v>38451</c:v>
                </c:pt>
                <c:pt idx="755">
                  <c:v>43136</c:v>
                </c:pt>
                <c:pt idx="756">
                  <c:v>55024</c:v>
                </c:pt>
                <c:pt idx="757">
                  <c:v>35660</c:v>
                </c:pt>
                <c:pt idx="758">
                  <c:v>57681</c:v>
                </c:pt>
                <c:pt idx="759">
                  <c:v>53293</c:v>
                </c:pt>
                <c:pt idx="760">
                  <c:v>49030</c:v>
                </c:pt>
                <c:pt idx="761">
                  <c:v>67815</c:v>
                </c:pt>
                <c:pt idx="762">
                  <c:v>56897</c:v>
                </c:pt>
                <c:pt idx="763">
                  <c:v>39140</c:v>
                </c:pt>
                <c:pt idx="764">
                  <c:v>47599</c:v>
                </c:pt>
                <c:pt idx="765">
                  <c:v>33260</c:v>
                </c:pt>
                <c:pt idx="766">
                  <c:v>39150</c:v>
                </c:pt>
                <c:pt idx="767">
                  <c:v>69012</c:v>
                </c:pt>
                <c:pt idx="768">
                  <c:v>28293</c:v>
                </c:pt>
                <c:pt idx="769">
                  <c:v>49491</c:v>
                </c:pt>
                <c:pt idx="770">
                  <c:v>37095</c:v>
                </c:pt>
                <c:pt idx="771">
                  <c:v>50953</c:v>
                </c:pt>
                <c:pt idx="772">
                  <c:v>43342</c:v>
                </c:pt>
                <c:pt idx="773">
                  <c:v>48009</c:v>
                </c:pt>
                <c:pt idx="774">
                  <c:v>39503</c:v>
                </c:pt>
                <c:pt idx="775">
                  <c:v>66220</c:v>
                </c:pt>
                <c:pt idx="776">
                  <c:v>52435</c:v>
                </c:pt>
                <c:pt idx="777">
                  <c:v>59702</c:v>
                </c:pt>
                <c:pt idx="778">
                  <c:v>50543</c:v>
                </c:pt>
                <c:pt idx="779">
                  <c:v>44235</c:v>
                </c:pt>
                <c:pt idx="780">
                  <c:v>55813</c:v>
                </c:pt>
                <c:pt idx="781">
                  <c:v>43230</c:v>
                </c:pt>
                <c:pt idx="782">
                  <c:v>55508</c:v>
                </c:pt>
                <c:pt idx="783">
                  <c:v>37110</c:v>
                </c:pt>
                <c:pt idx="784">
                  <c:v>43907</c:v>
                </c:pt>
                <c:pt idx="785">
                  <c:v>37178</c:v>
                </c:pt>
                <c:pt idx="786">
                  <c:v>41324</c:v>
                </c:pt>
                <c:pt idx="787">
                  <c:v>57387</c:v>
                </c:pt>
                <c:pt idx="788">
                  <c:v>37720</c:v>
                </c:pt>
                <c:pt idx="789">
                  <c:v>43777</c:v>
                </c:pt>
                <c:pt idx="790">
                  <c:v>44368</c:v>
                </c:pt>
                <c:pt idx="791">
                  <c:v>67273</c:v>
                </c:pt>
                <c:pt idx="792">
                  <c:v>47366</c:v>
                </c:pt>
                <c:pt idx="793">
                  <c:v>48839</c:v>
                </c:pt>
                <c:pt idx="794">
                  <c:v>32974</c:v>
                </c:pt>
                <c:pt idx="795">
                  <c:v>48406</c:v>
                </c:pt>
                <c:pt idx="796">
                  <c:v>50914</c:v>
                </c:pt>
                <c:pt idx="797">
                  <c:v>40349</c:v>
                </c:pt>
                <c:pt idx="798">
                  <c:v>61648</c:v>
                </c:pt>
                <c:pt idx="799">
                  <c:v>42788</c:v>
                </c:pt>
                <c:pt idx="800">
                  <c:v>46843</c:v>
                </c:pt>
                <c:pt idx="801">
                  <c:v>36092</c:v>
                </c:pt>
                <c:pt idx="802">
                  <c:v>61166</c:v>
                </c:pt>
                <c:pt idx="803">
                  <c:v>38985</c:v>
                </c:pt>
                <c:pt idx="804">
                  <c:v>62071</c:v>
                </c:pt>
                <c:pt idx="805">
                  <c:v>62444</c:v>
                </c:pt>
                <c:pt idx="806">
                  <c:v>24567</c:v>
                </c:pt>
                <c:pt idx="807">
                  <c:v>44341</c:v>
                </c:pt>
                <c:pt idx="808">
                  <c:v>36664</c:v>
                </c:pt>
                <c:pt idx="809">
                  <c:v>41272</c:v>
                </c:pt>
                <c:pt idx="810">
                  <c:v>42834</c:v>
                </c:pt>
                <c:pt idx="811">
                  <c:v>54275</c:v>
                </c:pt>
                <c:pt idx="812">
                  <c:v>52536</c:v>
                </c:pt>
                <c:pt idx="813">
                  <c:v>56061</c:v>
                </c:pt>
                <c:pt idx="814">
                  <c:v>44956</c:v>
                </c:pt>
                <c:pt idx="815">
                  <c:v>44221</c:v>
                </c:pt>
                <c:pt idx="816">
                  <c:v>54632</c:v>
                </c:pt>
                <c:pt idx="817">
                  <c:v>44470</c:v>
                </c:pt>
                <c:pt idx="818">
                  <c:v>41770</c:v>
                </c:pt>
                <c:pt idx="819">
                  <c:v>51854</c:v>
                </c:pt>
                <c:pt idx="820">
                  <c:v>46875</c:v>
                </c:pt>
                <c:pt idx="821">
                  <c:v>40195</c:v>
                </c:pt>
                <c:pt idx="822">
                  <c:v>67229</c:v>
                </c:pt>
                <c:pt idx="823">
                  <c:v>45221</c:v>
                </c:pt>
                <c:pt idx="824">
                  <c:v>58600</c:v>
                </c:pt>
                <c:pt idx="825">
                  <c:v>31194</c:v>
                </c:pt>
                <c:pt idx="826">
                  <c:v>68999</c:v>
                </c:pt>
                <c:pt idx="827">
                  <c:v>63028</c:v>
                </c:pt>
                <c:pt idx="828">
                  <c:v>31543</c:v>
                </c:pt>
                <c:pt idx="829">
                  <c:v>48596</c:v>
                </c:pt>
                <c:pt idx="830">
                  <c:v>49991</c:v>
                </c:pt>
                <c:pt idx="831">
                  <c:v>36441</c:v>
                </c:pt>
                <c:pt idx="832">
                  <c:v>64219</c:v>
                </c:pt>
                <c:pt idx="833">
                  <c:v>41710</c:v>
                </c:pt>
                <c:pt idx="834">
                  <c:v>56619</c:v>
                </c:pt>
                <c:pt idx="835">
                  <c:v>41122</c:v>
                </c:pt>
                <c:pt idx="836">
                  <c:v>66625</c:v>
                </c:pt>
                <c:pt idx="837">
                  <c:v>36960</c:v>
                </c:pt>
                <c:pt idx="838">
                  <c:v>40951</c:v>
                </c:pt>
                <c:pt idx="839">
                  <c:v>36412</c:v>
                </c:pt>
                <c:pt idx="840">
                  <c:v>30424</c:v>
                </c:pt>
                <c:pt idx="841">
                  <c:v>46242</c:v>
                </c:pt>
                <c:pt idx="842">
                  <c:v>51622</c:v>
                </c:pt>
                <c:pt idx="843">
                  <c:v>32976</c:v>
                </c:pt>
                <c:pt idx="844">
                  <c:v>38704</c:v>
                </c:pt>
                <c:pt idx="845">
                  <c:v>51144</c:v>
                </c:pt>
                <c:pt idx="846">
                  <c:v>38448</c:v>
                </c:pt>
                <c:pt idx="847">
                  <c:v>51021</c:v>
                </c:pt>
                <c:pt idx="848">
                  <c:v>70859</c:v>
                </c:pt>
                <c:pt idx="849">
                  <c:v>47641</c:v>
                </c:pt>
                <c:pt idx="850">
                  <c:v>47636</c:v>
                </c:pt>
                <c:pt idx="851">
                  <c:v>49560</c:v>
                </c:pt>
                <c:pt idx="852">
                  <c:v>38931</c:v>
                </c:pt>
                <c:pt idx="853">
                  <c:v>47957</c:v>
                </c:pt>
                <c:pt idx="854">
                  <c:v>44314</c:v>
                </c:pt>
                <c:pt idx="855">
                  <c:v>32145</c:v>
                </c:pt>
                <c:pt idx="856">
                  <c:v>49355</c:v>
                </c:pt>
                <c:pt idx="857">
                  <c:v>28034</c:v>
                </c:pt>
                <c:pt idx="858">
                  <c:v>42380</c:v>
                </c:pt>
                <c:pt idx="859">
                  <c:v>37101</c:v>
                </c:pt>
                <c:pt idx="860">
                  <c:v>68428</c:v>
                </c:pt>
                <c:pt idx="861">
                  <c:v>76913</c:v>
                </c:pt>
                <c:pt idx="862">
                  <c:v>42979</c:v>
                </c:pt>
                <c:pt idx="863">
                  <c:v>47528</c:v>
                </c:pt>
                <c:pt idx="864">
                  <c:v>36998</c:v>
                </c:pt>
                <c:pt idx="865">
                  <c:v>33720</c:v>
                </c:pt>
                <c:pt idx="866">
                  <c:v>31282</c:v>
                </c:pt>
                <c:pt idx="867">
                  <c:v>38381</c:v>
                </c:pt>
                <c:pt idx="868">
                  <c:v>49910</c:v>
                </c:pt>
                <c:pt idx="869">
                  <c:v>39504</c:v>
                </c:pt>
                <c:pt idx="870">
                  <c:v>53711</c:v>
                </c:pt>
                <c:pt idx="871">
                  <c:v>40377</c:v>
                </c:pt>
                <c:pt idx="872">
                  <c:v>35648</c:v>
                </c:pt>
                <c:pt idx="873">
                  <c:v>48528</c:v>
                </c:pt>
                <c:pt idx="874">
                  <c:v>30532</c:v>
                </c:pt>
                <c:pt idx="875">
                  <c:v>45518</c:v>
                </c:pt>
                <c:pt idx="876">
                  <c:v>59410</c:v>
                </c:pt>
                <c:pt idx="877">
                  <c:v>50754</c:v>
                </c:pt>
                <c:pt idx="878">
                  <c:v>40501</c:v>
                </c:pt>
                <c:pt idx="879">
                  <c:v>43221</c:v>
                </c:pt>
                <c:pt idx="880">
                  <c:v>42005</c:v>
                </c:pt>
                <c:pt idx="881">
                  <c:v>31744</c:v>
                </c:pt>
                <c:pt idx="882">
                  <c:v>38101</c:v>
                </c:pt>
                <c:pt idx="883">
                  <c:v>49874</c:v>
                </c:pt>
                <c:pt idx="884">
                  <c:v>41910</c:v>
                </c:pt>
                <c:pt idx="885">
                  <c:v>52408</c:v>
                </c:pt>
                <c:pt idx="886">
                  <c:v>38188</c:v>
                </c:pt>
                <c:pt idx="887">
                  <c:v>71159</c:v>
                </c:pt>
                <c:pt idx="888">
                  <c:v>66581</c:v>
                </c:pt>
                <c:pt idx="889">
                  <c:v>49561</c:v>
                </c:pt>
                <c:pt idx="890">
                  <c:v>30513</c:v>
                </c:pt>
                <c:pt idx="891">
                  <c:v>50700</c:v>
                </c:pt>
                <c:pt idx="892">
                  <c:v>51781</c:v>
                </c:pt>
                <c:pt idx="893">
                  <c:v>38829</c:v>
                </c:pt>
                <c:pt idx="894">
                  <c:v>31097</c:v>
                </c:pt>
                <c:pt idx="895">
                  <c:v>38477</c:v>
                </c:pt>
                <c:pt idx="896">
                  <c:v>51716</c:v>
                </c:pt>
                <c:pt idx="897">
                  <c:v>43507</c:v>
                </c:pt>
                <c:pt idx="898">
                  <c:v>41211</c:v>
                </c:pt>
                <c:pt idx="899">
                  <c:v>49338</c:v>
                </c:pt>
                <c:pt idx="900">
                  <c:v>29914</c:v>
                </c:pt>
                <c:pt idx="901">
                  <c:v>41308</c:v>
                </c:pt>
                <c:pt idx="902">
                  <c:v>42358</c:v>
                </c:pt>
                <c:pt idx="903">
                  <c:v>52291</c:v>
                </c:pt>
                <c:pt idx="904">
                  <c:v>64914</c:v>
                </c:pt>
                <c:pt idx="905">
                  <c:v>44908</c:v>
                </c:pt>
                <c:pt idx="906">
                  <c:v>41296</c:v>
                </c:pt>
                <c:pt idx="907">
                  <c:v>54170</c:v>
                </c:pt>
                <c:pt idx="908">
                  <c:v>46568</c:v>
                </c:pt>
                <c:pt idx="909">
                  <c:v>38599</c:v>
                </c:pt>
                <c:pt idx="910">
                  <c:v>70537</c:v>
                </c:pt>
                <c:pt idx="911">
                  <c:v>54277</c:v>
                </c:pt>
                <c:pt idx="912">
                  <c:v>45881</c:v>
                </c:pt>
                <c:pt idx="913">
                  <c:v>54422</c:v>
                </c:pt>
                <c:pt idx="914">
                  <c:v>43363</c:v>
                </c:pt>
                <c:pt idx="915">
                  <c:v>44428</c:v>
                </c:pt>
                <c:pt idx="916">
                  <c:v>37586</c:v>
                </c:pt>
                <c:pt idx="917">
                  <c:v>57759</c:v>
                </c:pt>
                <c:pt idx="918">
                  <c:v>64750</c:v>
                </c:pt>
                <c:pt idx="919">
                  <c:v>40444</c:v>
                </c:pt>
                <c:pt idx="920">
                  <c:v>41228</c:v>
                </c:pt>
                <c:pt idx="921">
                  <c:v>64050</c:v>
                </c:pt>
                <c:pt idx="922">
                  <c:v>51688</c:v>
                </c:pt>
                <c:pt idx="923">
                  <c:v>42760</c:v>
                </c:pt>
                <c:pt idx="924">
                  <c:v>65952</c:v>
                </c:pt>
                <c:pt idx="925">
                  <c:v>42484</c:v>
                </c:pt>
                <c:pt idx="926">
                  <c:v>49686</c:v>
                </c:pt>
                <c:pt idx="927">
                  <c:v>37667</c:v>
                </c:pt>
                <c:pt idx="928">
                  <c:v>67749</c:v>
                </c:pt>
                <c:pt idx="929">
                  <c:v>43776</c:v>
                </c:pt>
                <c:pt idx="930">
                  <c:v>63216</c:v>
                </c:pt>
                <c:pt idx="931">
                  <c:v>30381</c:v>
                </c:pt>
                <c:pt idx="932">
                  <c:v>59237</c:v>
                </c:pt>
                <c:pt idx="933">
                  <c:v>37863</c:v>
                </c:pt>
                <c:pt idx="934">
                  <c:v>49409</c:v>
                </c:pt>
                <c:pt idx="935">
                  <c:v>31637</c:v>
                </c:pt>
                <c:pt idx="936">
                  <c:v>42770</c:v>
                </c:pt>
                <c:pt idx="937">
                  <c:v>41214</c:v>
                </c:pt>
                <c:pt idx="938">
                  <c:v>43679</c:v>
                </c:pt>
                <c:pt idx="939">
                  <c:v>32926</c:v>
                </c:pt>
                <c:pt idx="940">
                  <c:v>33199</c:v>
                </c:pt>
                <c:pt idx="941">
                  <c:v>49178</c:v>
                </c:pt>
                <c:pt idx="942">
                  <c:v>34455</c:v>
                </c:pt>
                <c:pt idx="943">
                  <c:v>45720</c:v>
                </c:pt>
                <c:pt idx="944">
                  <c:v>59161</c:v>
                </c:pt>
                <c:pt idx="945">
                  <c:v>46723</c:v>
                </c:pt>
                <c:pt idx="946">
                  <c:v>56958</c:v>
                </c:pt>
                <c:pt idx="947">
                  <c:v>32667</c:v>
                </c:pt>
                <c:pt idx="948">
                  <c:v>56449</c:v>
                </c:pt>
                <c:pt idx="949">
                  <c:v>33220</c:v>
                </c:pt>
                <c:pt idx="950">
                  <c:v>42562</c:v>
                </c:pt>
                <c:pt idx="951">
                  <c:v>36275</c:v>
                </c:pt>
                <c:pt idx="952">
                  <c:v>64127</c:v>
                </c:pt>
                <c:pt idx="953">
                  <c:v>54135</c:v>
                </c:pt>
                <c:pt idx="954">
                  <c:v>42679</c:v>
                </c:pt>
                <c:pt idx="955">
                  <c:v>41296</c:v>
                </c:pt>
                <c:pt idx="956">
                  <c:v>44773</c:v>
                </c:pt>
                <c:pt idx="957">
                  <c:v>57140</c:v>
                </c:pt>
                <c:pt idx="958">
                  <c:v>35826</c:v>
                </c:pt>
                <c:pt idx="959">
                  <c:v>55767</c:v>
                </c:pt>
                <c:pt idx="960">
                  <c:v>38405</c:v>
                </c:pt>
                <c:pt idx="961">
                  <c:v>39057</c:v>
                </c:pt>
                <c:pt idx="962">
                  <c:v>49986</c:v>
                </c:pt>
                <c:pt idx="963">
                  <c:v>33311</c:v>
                </c:pt>
                <c:pt idx="964">
                  <c:v>42716</c:v>
                </c:pt>
                <c:pt idx="965">
                  <c:v>39837</c:v>
                </c:pt>
                <c:pt idx="966">
                  <c:v>75435</c:v>
                </c:pt>
                <c:pt idx="967">
                  <c:v>56343</c:v>
                </c:pt>
                <c:pt idx="968">
                  <c:v>48858</c:v>
                </c:pt>
                <c:pt idx="969">
                  <c:v>38249</c:v>
                </c:pt>
                <c:pt idx="970">
                  <c:v>50763</c:v>
                </c:pt>
                <c:pt idx="971">
                  <c:v>36890</c:v>
                </c:pt>
                <c:pt idx="972">
                  <c:v>44148</c:v>
                </c:pt>
                <c:pt idx="973">
                  <c:v>31010</c:v>
                </c:pt>
                <c:pt idx="974">
                  <c:v>64636</c:v>
                </c:pt>
                <c:pt idx="975">
                  <c:v>43616</c:v>
                </c:pt>
                <c:pt idx="976">
                  <c:v>30955</c:v>
                </c:pt>
                <c:pt idx="977">
                  <c:v>49432</c:v>
                </c:pt>
                <c:pt idx="978">
                  <c:v>34077</c:v>
                </c:pt>
                <c:pt idx="979">
                  <c:v>50495</c:v>
                </c:pt>
                <c:pt idx="980">
                  <c:v>37448</c:v>
                </c:pt>
                <c:pt idx="981">
                  <c:v>57423</c:v>
                </c:pt>
                <c:pt idx="982">
                  <c:v>44505</c:v>
                </c:pt>
                <c:pt idx="983">
                  <c:v>58245</c:v>
                </c:pt>
                <c:pt idx="984">
                  <c:v>48281</c:v>
                </c:pt>
                <c:pt idx="985">
                  <c:v>51645</c:v>
                </c:pt>
                <c:pt idx="986">
                  <c:v>39318</c:v>
                </c:pt>
                <c:pt idx="987">
                  <c:v>54570</c:v>
                </c:pt>
                <c:pt idx="988">
                  <c:v>61779</c:v>
                </c:pt>
                <c:pt idx="989">
                  <c:v>39619</c:v>
                </c:pt>
                <c:pt idx="990">
                  <c:v>48416</c:v>
                </c:pt>
                <c:pt idx="991">
                  <c:v>22873</c:v>
                </c:pt>
                <c:pt idx="992">
                  <c:v>49380</c:v>
                </c:pt>
                <c:pt idx="993">
                  <c:v>38062</c:v>
                </c:pt>
                <c:pt idx="994">
                  <c:v>43883</c:v>
                </c:pt>
                <c:pt idx="995">
                  <c:v>38627</c:v>
                </c:pt>
                <c:pt idx="996">
                  <c:v>72114</c:v>
                </c:pt>
                <c:pt idx="997">
                  <c:v>35652</c:v>
                </c:pt>
                <c:pt idx="998">
                  <c:v>59834</c:v>
                </c:pt>
                <c:pt idx="999">
                  <c:v>30478</c:v>
                </c:pt>
                <c:pt idx="1000">
                  <c:v>41400</c:v>
                </c:pt>
                <c:pt idx="1001">
                  <c:v>45128</c:v>
                </c:pt>
                <c:pt idx="1002">
                  <c:v>43996</c:v>
                </c:pt>
                <c:pt idx="1003">
                  <c:v>42913</c:v>
                </c:pt>
                <c:pt idx="1004">
                  <c:v>42110</c:v>
                </c:pt>
                <c:pt idx="1005">
                  <c:v>31992</c:v>
                </c:pt>
                <c:pt idx="1006">
                  <c:v>55134</c:v>
                </c:pt>
                <c:pt idx="1007">
                  <c:v>36301</c:v>
                </c:pt>
                <c:pt idx="1008">
                  <c:v>35737</c:v>
                </c:pt>
                <c:pt idx="1009">
                  <c:v>61943</c:v>
                </c:pt>
                <c:pt idx="1010">
                  <c:v>50603</c:v>
                </c:pt>
                <c:pt idx="1011">
                  <c:v>38854</c:v>
                </c:pt>
                <c:pt idx="1012">
                  <c:v>41725</c:v>
                </c:pt>
                <c:pt idx="1013">
                  <c:v>28467</c:v>
                </c:pt>
                <c:pt idx="1014">
                  <c:v>83331</c:v>
                </c:pt>
                <c:pt idx="1015">
                  <c:v>37751</c:v>
                </c:pt>
                <c:pt idx="1016">
                  <c:v>46029</c:v>
                </c:pt>
                <c:pt idx="1017">
                  <c:v>42625</c:v>
                </c:pt>
                <c:pt idx="1018">
                  <c:v>64631</c:v>
                </c:pt>
                <c:pt idx="1019">
                  <c:v>26418</c:v>
                </c:pt>
                <c:pt idx="1020">
                  <c:v>44995</c:v>
                </c:pt>
                <c:pt idx="1021">
                  <c:v>60685</c:v>
                </c:pt>
                <c:pt idx="1022">
                  <c:v>45053</c:v>
                </c:pt>
                <c:pt idx="1023">
                  <c:v>45954</c:v>
                </c:pt>
                <c:pt idx="1024">
                  <c:v>45296</c:v>
                </c:pt>
                <c:pt idx="1025">
                  <c:v>36073</c:v>
                </c:pt>
                <c:pt idx="1026">
                  <c:v>47708</c:v>
                </c:pt>
                <c:pt idx="1027">
                  <c:v>59227</c:v>
                </c:pt>
                <c:pt idx="1028">
                  <c:v>45283</c:v>
                </c:pt>
                <c:pt idx="1029">
                  <c:v>39792</c:v>
                </c:pt>
                <c:pt idx="1030">
                  <c:v>69316</c:v>
                </c:pt>
                <c:pt idx="1031">
                  <c:v>36921</c:v>
                </c:pt>
                <c:pt idx="1032">
                  <c:v>43461</c:v>
                </c:pt>
                <c:pt idx="1033">
                  <c:v>52299</c:v>
                </c:pt>
                <c:pt idx="1034">
                  <c:v>51451</c:v>
                </c:pt>
                <c:pt idx="1035">
                  <c:v>63944</c:v>
                </c:pt>
                <c:pt idx="1036">
                  <c:v>43315</c:v>
                </c:pt>
                <c:pt idx="1037">
                  <c:v>26103</c:v>
                </c:pt>
                <c:pt idx="1038">
                  <c:v>33137</c:v>
                </c:pt>
                <c:pt idx="1039">
                  <c:v>50081</c:v>
                </c:pt>
                <c:pt idx="1040">
                  <c:v>61414</c:v>
                </c:pt>
                <c:pt idx="1041">
                  <c:v>47545</c:v>
                </c:pt>
                <c:pt idx="1042">
                  <c:v>53064</c:v>
                </c:pt>
                <c:pt idx="1043">
                  <c:v>68079</c:v>
                </c:pt>
                <c:pt idx="1044">
                  <c:v>45194</c:v>
                </c:pt>
                <c:pt idx="1045">
                  <c:v>26393</c:v>
                </c:pt>
                <c:pt idx="1046">
                  <c:v>53224</c:v>
                </c:pt>
                <c:pt idx="1047">
                  <c:v>51551</c:v>
                </c:pt>
                <c:pt idx="1048">
                  <c:v>65449</c:v>
                </c:pt>
                <c:pt idx="1049">
                  <c:v>46938</c:v>
                </c:pt>
                <c:pt idx="1050">
                  <c:v>71703</c:v>
                </c:pt>
                <c:pt idx="1051">
                  <c:v>55192</c:v>
                </c:pt>
                <c:pt idx="1052">
                  <c:v>68343</c:v>
                </c:pt>
                <c:pt idx="1053">
                  <c:v>51603</c:v>
                </c:pt>
                <c:pt idx="1054">
                  <c:v>47517</c:v>
                </c:pt>
                <c:pt idx="1055">
                  <c:v>37321</c:v>
                </c:pt>
                <c:pt idx="1056">
                  <c:v>71375</c:v>
                </c:pt>
                <c:pt idx="1057">
                  <c:v>57505</c:v>
                </c:pt>
                <c:pt idx="1058">
                  <c:v>39929</c:v>
                </c:pt>
                <c:pt idx="1059">
                  <c:v>77269</c:v>
                </c:pt>
                <c:pt idx="1060">
                  <c:v>37828</c:v>
                </c:pt>
                <c:pt idx="1061">
                  <c:v>49784</c:v>
                </c:pt>
                <c:pt idx="1062">
                  <c:v>59844</c:v>
                </c:pt>
                <c:pt idx="1063">
                  <c:v>64231</c:v>
                </c:pt>
                <c:pt idx="1064">
                  <c:v>38231</c:v>
                </c:pt>
                <c:pt idx="1065">
                  <c:v>38301</c:v>
                </c:pt>
                <c:pt idx="1066">
                  <c:v>52924</c:v>
                </c:pt>
                <c:pt idx="1067">
                  <c:v>46491</c:v>
                </c:pt>
                <c:pt idx="1068">
                  <c:v>31393</c:v>
                </c:pt>
                <c:pt idx="1069">
                  <c:v>50674</c:v>
                </c:pt>
                <c:pt idx="1070">
                  <c:v>41051</c:v>
                </c:pt>
                <c:pt idx="1071">
                  <c:v>55034</c:v>
                </c:pt>
                <c:pt idx="1072">
                  <c:v>39148</c:v>
                </c:pt>
                <c:pt idx="1073">
                  <c:v>58658</c:v>
                </c:pt>
                <c:pt idx="1074">
                  <c:v>56955</c:v>
                </c:pt>
                <c:pt idx="1075">
                  <c:v>55300</c:v>
                </c:pt>
                <c:pt idx="1076">
                  <c:v>29885</c:v>
                </c:pt>
                <c:pt idx="1077">
                  <c:v>65438</c:v>
                </c:pt>
                <c:pt idx="1078">
                  <c:v>68309</c:v>
                </c:pt>
                <c:pt idx="1079">
                  <c:v>32568</c:v>
                </c:pt>
                <c:pt idx="1080">
                  <c:v>42181</c:v>
                </c:pt>
                <c:pt idx="1081">
                  <c:v>60441</c:v>
                </c:pt>
                <c:pt idx="1082">
                  <c:v>42461</c:v>
                </c:pt>
                <c:pt idx="1083">
                  <c:v>62270</c:v>
                </c:pt>
                <c:pt idx="1084">
                  <c:v>48135</c:v>
                </c:pt>
                <c:pt idx="1085">
                  <c:v>30587</c:v>
                </c:pt>
                <c:pt idx="1086">
                  <c:v>39139</c:v>
                </c:pt>
                <c:pt idx="1087">
                  <c:v>55561</c:v>
                </c:pt>
                <c:pt idx="1088">
                  <c:v>73531</c:v>
                </c:pt>
                <c:pt idx="1089">
                  <c:v>45300</c:v>
                </c:pt>
                <c:pt idx="1090">
                  <c:v>54923</c:v>
                </c:pt>
                <c:pt idx="1091">
                  <c:v>39086</c:v>
                </c:pt>
                <c:pt idx="1092">
                  <c:v>38213</c:v>
                </c:pt>
                <c:pt idx="1093">
                  <c:v>44840</c:v>
                </c:pt>
                <c:pt idx="1094">
                  <c:v>29985</c:v>
                </c:pt>
                <c:pt idx="1095">
                  <c:v>46051</c:v>
                </c:pt>
                <c:pt idx="1096">
                  <c:v>34601</c:v>
                </c:pt>
                <c:pt idx="1097">
                  <c:v>33853</c:v>
                </c:pt>
                <c:pt idx="1098">
                  <c:v>35065</c:v>
                </c:pt>
                <c:pt idx="1099">
                  <c:v>36084</c:v>
                </c:pt>
                <c:pt idx="1100">
                  <c:v>37136</c:v>
                </c:pt>
                <c:pt idx="1101">
                  <c:v>52205</c:v>
                </c:pt>
                <c:pt idx="1102">
                  <c:v>42643</c:v>
                </c:pt>
                <c:pt idx="1103">
                  <c:v>52735</c:v>
                </c:pt>
                <c:pt idx="1104">
                  <c:v>34229</c:v>
                </c:pt>
                <c:pt idx="1105">
                  <c:v>33475</c:v>
                </c:pt>
                <c:pt idx="1106">
                  <c:v>35099</c:v>
                </c:pt>
                <c:pt idx="1107">
                  <c:v>51132</c:v>
                </c:pt>
                <c:pt idx="1108">
                  <c:v>45584</c:v>
                </c:pt>
                <c:pt idx="1109">
                  <c:v>50122</c:v>
                </c:pt>
                <c:pt idx="1110">
                  <c:v>50667</c:v>
                </c:pt>
                <c:pt idx="1111">
                  <c:v>50107</c:v>
                </c:pt>
                <c:pt idx="1112">
                  <c:v>58134</c:v>
                </c:pt>
                <c:pt idx="1113">
                  <c:v>50534</c:v>
                </c:pt>
                <c:pt idx="1114">
                  <c:v>71470</c:v>
                </c:pt>
                <c:pt idx="1115">
                  <c:v>51550</c:v>
                </c:pt>
                <c:pt idx="1116">
                  <c:v>32928</c:v>
                </c:pt>
                <c:pt idx="1117">
                  <c:v>33060</c:v>
                </c:pt>
                <c:pt idx="1118">
                  <c:v>62599</c:v>
                </c:pt>
                <c:pt idx="1119">
                  <c:v>29023</c:v>
                </c:pt>
                <c:pt idx="1120">
                  <c:v>30496</c:v>
                </c:pt>
                <c:pt idx="1121">
                  <c:v>30880</c:v>
                </c:pt>
                <c:pt idx="1122">
                  <c:v>41348</c:v>
                </c:pt>
                <c:pt idx="1123">
                  <c:v>53313</c:v>
                </c:pt>
                <c:pt idx="1124">
                  <c:v>34156</c:v>
                </c:pt>
                <c:pt idx="1125">
                  <c:v>67752</c:v>
                </c:pt>
                <c:pt idx="1126">
                  <c:v>33510</c:v>
                </c:pt>
                <c:pt idx="1127">
                  <c:v>33681</c:v>
                </c:pt>
                <c:pt idx="1128">
                  <c:v>30686</c:v>
                </c:pt>
                <c:pt idx="1129">
                  <c:v>44135</c:v>
                </c:pt>
                <c:pt idx="1130">
                  <c:v>45090</c:v>
                </c:pt>
                <c:pt idx="1131">
                  <c:v>56806</c:v>
                </c:pt>
                <c:pt idx="1132">
                  <c:v>52421</c:v>
                </c:pt>
                <c:pt idx="1133">
                  <c:v>47950</c:v>
                </c:pt>
                <c:pt idx="1134">
                  <c:v>49223</c:v>
                </c:pt>
                <c:pt idx="1135">
                  <c:v>37532</c:v>
                </c:pt>
                <c:pt idx="1136">
                  <c:v>31948</c:v>
                </c:pt>
                <c:pt idx="1137">
                  <c:v>49643</c:v>
                </c:pt>
                <c:pt idx="1138">
                  <c:v>58177</c:v>
                </c:pt>
                <c:pt idx="1139">
                  <c:v>69426</c:v>
                </c:pt>
                <c:pt idx="1140">
                  <c:v>30320</c:v>
                </c:pt>
                <c:pt idx="1141">
                  <c:v>41892</c:v>
                </c:pt>
                <c:pt idx="1142">
                  <c:v>58206</c:v>
                </c:pt>
                <c:pt idx="1143">
                  <c:v>45846</c:v>
                </c:pt>
                <c:pt idx="1144">
                  <c:v>38822</c:v>
                </c:pt>
                <c:pt idx="1145">
                  <c:v>38488</c:v>
                </c:pt>
                <c:pt idx="1146">
                  <c:v>53099</c:v>
                </c:pt>
                <c:pt idx="1147">
                  <c:v>42059</c:v>
                </c:pt>
                <c:pt idx="1148">
                  <c:v>42859</c:v>
                </c:pt>
                <c:pt idx="1149">
                  <c:v>45693</c:v>
                </c:pt>
                <c:pt idx="1150">
                  <c:v>21284</c:v>
                </c:pt>
                <c:pt idx="1151">
                  <c:v>46011</c:v>
                </c:pt>
                <c:pt idx="1152">
                  <c:v>39625</c:v>
                </c:pt>
                <c:pt idx="1153">
                  <c:v>59174</c:v>
                </c:pt>
                <c:pt idx="1154">
                  <c:v>38305</c:v>
                </c:pt>
                <c:pt idx="1155">
                  <c:v>51396</c:v>
                </c:pt>
                <c:pt idx="1156">
                  <c:v>49369</c:v>
                </c:pt>
                <c:pt idx="1157">
                  <c:v>38847</c:v>
                </c:pt>
                <c:pt idx="1158">
                  <c:v>49420</c:v>
                </c:pt>
                <c:pt idx="1159">
                  <c:v>56645</c:v>
                </c:pt>
                <c:pt idx="1160">
                  <c:v>46782</c:v>
                </c:pt>
                <c:pt idx="1161">
                  <c:v>36344</c:v>
                </c:pt>
                <c:pt idx="1162">
                  <c:v>33587</c:v>
                </c:pt>
                <c:pt idx="1163">
                  <c:v>46559</c:v>
                </c:pt>
                <c:pt idx="1164">
                  <c:v>62002</c:v>
                </c:pt>
                <c:pt idx="1165">
                  <c:v>34353</c:v>
                </c:pt>
                <c:pt idx="1166">
                  <c:v>48316</c:v>
                </c:pt>
                <c:pt idx="1167">
                  <c:v>46684</c:v>
                </c:pt>
                <c:pt idx="1168">
                  <c:v>56675</c:v>
                </c:pt>
                <c:pt idx="1169">
                  <c:v>44937</c:v>
                </c:pt>
                <c:pt idx="1170">
                  <c:v>42467</c:v>
                </c:pt>
                <c:pt idx="1171">
                  <c:v>43909</c:v>
                </c:pt>
                <c:pt idx="1172">
                  <c:v>48824</c:v>
                </c:pt>
                <c:pt idx="1173">
                  <c:v>39869</c:v>
                </c:pt>
                <c:pt idx="1174">
                  <c:v>46298</c:v>
                </c:pt>
                <c:pt idx="1175">
                  <c:v>33969</c:v>
                </c:pt>
                <c:pt idx="1176">
                  <c:v>50058</c:v>
                </c:pt>
                <c:pt idx="1177">
                  <c:v>35942</c:v>
                </c:pt>
                <c:pt idx="1178">
                  <c:v>38061</c:v>
                </c:pt>
                <c:pt idx="1179">
                  <c:v>55955</c:v>
                </c:pt>
                <c:pt idx="1180">
                  <c:v>32798</c:v>
                </c:pt>
                <c:pt idx="1181">
                  <c:v>38741</c:v>
                </c:pt>
                <c:pt idx="1182">
                  <c:v>67758</c:v>
                </c:pt>
                <c:pt idx="1183">
                  <c:v>42343</c:v>
                </c:pt>
                <c:pt idx="1184">
                  <c:v>47258</c:v>
                </c:pt>
                <c:pt idx="1185">
                  <c:v>39415</c:v>
                </c:pt>
                <c:pt idx="1186">
                  <c:v>46760</c:v>
                </c:pt>
                <c:pt idx="1187">
                  <c:v>29384</c:v>
                </c:pt>
                <c:pt idx="1188">
                  <c:v>52761</c:v>
                </c:pt>
                <c:pt idx="1189">
                  <c:v>56892</c:v>
                </c:pt>
                <c:pt idx="1190">
                  <c:v>43478</c:v>
                </c:pt>
                <c:pt idx="1191">
                  <c:v>39336</c:v>
                </c:pt>
                <c:pt idx="1192">
                  <c:v>47058</c:v>
                </c:pt>
                <c:pt idx="1193">
                  <c:v>34382</c:v>
                </c:pt>
                <c:pt idx="1194">
                  <c:v>45883</c:v>
                </c:pt>
                <c:pt idx="1195">
                  <c:v>22076</c:v>
                </c:pt>
                <c:pt idx="1196">
                  <c:v>54326</c:v>
                </c:pt>
                <c:pt idx="1197">
                  <c:v>39253</c:v>
                </c:pt>
                <c:pt idx="1198">
                  <c:v>56615</c:v>
                </c:pt>
                <c:pt idx="1199">
                  <c:v>58034</c:v>
                </c:pt>
                <c:pt idx="1200">
                  <c:v>38702</c:v>
                </c:pt>
                <c:pt idx="1201">
                  <c:v>47564</c:v>
                </c:pt>
                <c:pt idx="1202">
                  <c:v>50973</c:v>
                </c:pt>
                <c:pt idx="1203">
                  <c:v>57361</c:v>
                </c:pt>
                <c:pt idx="1204">
                  <c:v>40646</c:v>
                </c:pt>
                <c:pt idx="1205">
                  <c:v>71503</c:v>
                </c:pt>
                <c:pt idx="1206">
                  <c:v>43245</c:v>
                </c:pt>
                <c:pt idx="1207">
                  <c:v>52942</c:v>
                </c:pt>
                <c:pt idx="1208">
                  <c:v>39293</c:v>
                </c:pt>
                <c:pt idx="1209">
                  <c:v>52439</c:v>
                </c:pt>
                <c:pt idx="1210">
                  <c:v>64027</c:v>
                </c:pt>
                <c:pt idx="1211">
                  <c:v>44829</c:v>
                </c:pt>
                <c:pt idx="1212">
                  <c:v>45684</c:v>
                </c:pt>
                <c:pt idx="1213">
                  <c:v>58222</c:v>
                </c:pt>
                <c:pt idx="1214">
                  <c:v>57680</c:v>
                </c:pt>
                <c:pt idx="1215">
                  <c:v>26751</c:v>
                </c:pt>
                <c:pt idx="1216">
                  <c:v>38315</c:v>
                </c:pt>
                <c:pt idx="1217">
                  <c:v>40159</c:v>
                </c:pt>
                <c:pt idx="1218">
                  <c:v>48411</c:v>
                </c:pt>
                <c:pt idx="1219">
                  <c:v>46680</c:v>
                </c:pt>
                <c:pt idx="1220">
                  <c:v>37915</c:v>
                </c:pt>
                <c:pt idx="1221">
                  <c:v>66821</c:v>
                </c:pt>
                <c:pt idx="1222">
                  <c:v>59088</c:v>
                </c:pt>
                <c:pt idx="1223">
                  <c:v>40234</c:v>
                </c:pt>
                <c:pt idx="1224">
                  <c:v>36489</c:v>
                </c:pt>
                <c:pt idx="1225">
                  <c:v>52430</c:v>
                </c:pt>
                <c:pt idx="1226">
                  <c:v>53020</c:v>
                </c:pt>
                <c:pt idx="1227">
                  <c:v>42337</c:v>
                </c:pt>
                <c:pt idx="1228">
                  <c:v>63083</c:v>
                </c:pt>
                <c:pt idx="1229">
                  <c:v>61035</c:v>
                </c:pt>
                <c:pt idx="1230">
                  <c:v>45851</c:v>
                </c:pt>
                <c:pt idx="1231">
                  <c:v>53800</c:v>
                </c:pt>
                <c:pt idx="1232">
                  <c:v>52827</c:v>
                </c:pt>
                <c:pt idx="1233">
                  <c:v>54481</c:v>
                </c:pt>
                <c:pt idx="1234">
                  <c:v>38665</c:v>
                </c:pt>
                <c:pt idx="1235">
                  <c:v>38276</c:v>
                </c:pt>
                <c:pt idx="1236">
                  <c:v>72234</c:v>
                </c:pt>
                <c:pt idx="1237">
                  <c:v>49242</c:v>
                </c:pt>
                <c:pt idx="1238">
                  <c:v>40187</c:v>
                </c:pt>
                <c:pt idx="1239">
                  <c:v>31372</c:v>
                </c:pt>
                <c:pt idx="1240">
                  <c:v>37225</c:v>
                </c:pt>
                <c:pt idx="1241">
                  <c:v>39759</c:v>
                </c:pt>
                <c:pt idx="1242">
                  <c:v>36705</c:v>
                </c:pt>
                <c:pt idx="1243">
                  <c:v>37601</c:v>
                </c:pt>
                <c:pt idx="1244">
                  <c:v>30652</c:v>
                </c:pt>
                <c:pt idx="1245">
                  <c:v>44106</c:v>
                </c:pt>
                <c:pt idx="1246">
                  <c:v>45295</c:v>
                </c:pt>
                <c:pt idx="1247">
                  <c:v>51643</c:v>
                </c:pt>
                <c:pt idx="1248">
                  <c:v>48424</c:v>
                </c:pt>
                <c:pt idx="1249">
                  <c:v>51263</c:v>
                </c:pt>
                <c:pt idx="1250">
                  <c:v>45839</c:v>
                </c:pt>
                <c:pt idx="1251">
                  <c:v>45939</c:v>
                </c:pt>
                <c:pt idx="1252">
                  <c:v>48625</c:v>
                </c:pt>
                <c:pt idx="1253">
                  <c:v>31881</c:v>
                </c:pt>
                <c:pt idx="1254">
                  <c:v>44741</c:v>
                </c:pt>
                <c:pt idx="1255">
                  <c:v>37636</c:v>
                </c:pt>
                <c:pt idx="1256">
                  <c:v>54651</c:v>
                </c:pt>
                <c:pt idx="1257">
                  <c:v>49283</c:v>
                </c:pt>
                <c:pt idx="1258">
                  <c:v>69244</c:v>
                </c:pt>
                <c:pt idx="1259">
                  <c:v>54973</c:v>
                </c:pt>
                <c:pt idx="1260">
                  <c:v>44749</c:v>
                </c:pt>
                <c:pt idx="1261">
                  <c:v>35560</c:v>
                </c:pt>
                <c:pt idx="1262">
                  <c:v>40279</c:v>
                </c:pt>
                <c:pt idx="1263">
                  <c:v>38327</c:v>
                </c:pt>
                <c:pt idx="1264">
                  <c:v>65623</c:v>
                </c:pt>
                <c:pt idx="1265">
                  <c:v>53239</c:v>
                </c:pt>
                <c:pt idx="1266">
                  <c:v>57320</c:v>
                </c:pt>
                <c:pt idx="1267">
                  <c:v>49647</c:v>
                </c:pt>
                <c:pt idx="1268">
                  <c:v>58266</c:v>
                </c:pt>
                <c:pt idx="1269">
                  <c:v>43995</c:v>
                </c:pt>
                <c:pt idx="1270">
                  <c:v>57318</c:v>
                </c:pt>
                <c:pt idx="1271">
                  <c:v>47181</c:v>
                </c:pt>
                <c:pt idx="1272">
                  <c:v>43939</c:v>
                </c:pt>
                <c:pt idx="1273">
                  <c:v>45547</c:v>
                </c:pt>
                <c:pt idx="1274">
                  <c:v>28603</c:v>
                </c:pt>
                <c:pt idx="1275">
                  <c:v>42766</c:v>
                </c:pt>
                <c:pt idx="1276">
                  <c:v>40557</c:v>
                </c:pt>
                <c:pt idx="1277">
                  <c:v>41558</c:v>
                </c:pt>
                <c:pt idx="1278">
                  <c:v>40509</c:v>
                </c:pt>
                <c:pt idx="1279">
                  <c:v>48818</c:v>
                </c:pt>
                <c:pt idx="1280">
                  <c:v>47707</c:v>
                </c:pt>
                <c:pt idx="1281">
                  <c:v>32465</c:v>
                </c:pt>
                <c:pt idx="1282">
                  <c:v>38453</c:v>
                </c:pt>
                <c:pt idx="1283">
                  <c:v>43407</c:v>
                </c:pt>
                <c:pt idx="1284">
                  <c:v>50609</c:v>
                </c:pt>
                <c:pt idx="1285">
                  <c:v>44444</c:v>
                </c:pt>
                <c:pt idx="1286">
                  <c:v>51003</c:v>
                </c:pt>
                <c:pt idx="1287">
                  <c:v>49720</c:v>
                </c:pt>
                <c:pt idx="1288">
                  <c:v>53672</c:v>
                </c:pt>
                <c:pt idx="1289">
                  <c:v>49082</c:v>
                </c:pt>
                <c:pt idx="1290">
                  <c:v>56244</c:v>
                </c:pt>
                <c:pt idx="1291">
                  <c:v>53343</c:v>
                </c:pt>
                <c:pt idx="1292">
                  <c:v>47336</c:v>
                </c:pt>
                <c:pt idx="1293">
                  <c:v>35707</c:v>
                </c:pt>
                <c:pt idx="1294">
                  <c:v>47861</c:v>
                </c:pt>
                <c:pt idx="1295">
                  <c:v>36848</c:v>
                </c:pt>
                <c:pt idx="1296">
                  <c:v>51815</c:v>
                </c:pt>
                <c:pt idx="1297">
                  <c:v>54014</c:v>
                </c:pt>
                <c:pt idx="1298">
                  <c:v>55275</c:v>
                </c:pt>
                <c:pt idx="1299">
                  <c:v>29745</c:v>
                </c:pt>
                <c:pt idx="1300">
                  <c:v>53217</c:v>
                </c:pt>
                <c:pt idx="1301">
                  <c:v>59672</c:v>
                </c:pt>
                <c:pt idx="1302">
                  <c:v>37337</c:v>
                </c:pt>
                <c:pt idx="1303">
                  <c:v>43031</c:v>
                </c:pt>
                <c:pt idx="1304">
                  <c:v>40106</c:v>
                </c:pt>
                <c:pt idx="1305">
                  <c:v>36516</c:v>
                </c:pt>
                <c:pt idx="1306">
                  <c:v>36434</c:v>
                </c:pt>
                <c:pt idx="1307">
                  <c:v>38121</c:v>
                </c:pt>
                <c:pt idx="1308">
                  <c:v>71816</c:v>
                </c:pt>
                <c:pt idx="1309">
                  <c:v>47665</c:v>
                </c:pt>
                <c:pt idx="1310">
                  <c:v>58545</c:v>
                </c:pt>
                <c:pt idx="1311">
                  <c:v>60399</c:v>
                </c:pt>
                <c:pt idx="1312">
                  <c:v>34179</c:v>
                </c:pt>
                <c:pt idx="1313">
                  <c:v>43527</c:v>
                </c:pt>
                <c:pt idx="1314">
                  <c:v>46529</c:v>
                </c:pt>
                <c:pt idx="1315">
                  <c:v>33940</c:v>
                </c:pt>
                <c:pt idx="1316">
                  <c:v>43561</c:v>
                </c:pt>
                <c:pt idx="1317">
                  <c:v>44821</c:v>
                </c:pt>
                <c:pt idx="1318">
                  <c:v>42775</c:v>
                </c:pt>
                <c:pt idx="1319">
                  <c:v>52944</c:v>
                </c:pt>
                <c:pt idx="1320">
                  <c:v>47037</c:v>
                </c:pt>
                <c:pt idx="1321">
                  <c:v>36458</c:v>
                </c:pt>
                <c:pt idx="1322">
                  <c:v>50906</c:v>
                </c:pt>
                <c:pt idx="1323">
                  <c:v>59370</c:v>
                </c:pt>
                <c:pt idx="1324">
                  <c:v>40230</c:v>
                </c:pt>
                <c:pt idx="1325">
                  <c:v>38155</c:v>
                </c:pt>
                <c:pt idx="1326">
                  <c:v>28979</c:v>
                </c:pt>
                <c:pt idx="1327">
                  <c:v>46505</c:v>
                </c:pt>
                <c:pt idx="1328">
                  <c:v>55311</c:v>
                </c:pt>
                <c:pt idx="1329">
                  <c:v>51970</c:v>
                </c:pt>
                <c:pt idx="1330">
                  <c:v>58936</c:v>
                </c:pt>
                <c:pt idx="1331">
                  <c:v>48333</c:v>
                </c:pt>
                <c:pt idx="1332">
                  <c:v>42281</c:v>
                </c:pt>
                <c:pt idx="1333">
                  <c:v>36899</c:v>
                </c:pt>
                <c:pt idx="1334">
                  <c:v>46339</c:v>
                </c:pt>
                <c:pt idx="1335">
                  <c:v>62131</c:v>
                </c:pt>
                <c:pt idx="1336">
                  <c:v>51216</c:v>
                </c:pt>
                <c:pt idx="1337">
                  <c:v>52259</c:v>
                </c:pt>
                <c:pt idx="1338">
                  <c:v>44639</c:v>
                </c:pt>
                <c:pt idx="1339">
                  <c:v>76330</c:v>
                </c:pt>
                <c:pt idx="1340">
                  <c:v>48885</c:v>
                </c:pt>
                <c:pt idx="1341">
                  <c:v>34666</c:v>
                </c:pt>
                <c:pt idx="1342">
                  <c:v>38752</c:v>
                </c:pt>
                <c:pt idx="1343">
                  <c:v>34171</c:v>
                </c:pt>
                <c:pt idx="1344">
                  <c:v>48927</c:v>
                </c:pt>
                <c:pt idx="1345">
                  <c:v>42922</c:v>
                </c:pt>
                <c:pt idx="1346">
                  <c:v>39456</c:v>
                </c:pt>
                <c:pt idx="1347">
                  <c:v>40905</c:v>
                </c:pt>
                <c:pt idx="1348">
                  <c:v>41631</c:v>
                </c:pt>
                <c:pt idx="1349">
                  <c:v>56827</c:v>
                </c:pt>
                <c:pt idx="1350">
                  <c:v>38004</c:v>
                </c:pt>
                <c:pt idx="1351">
                  <c:v>46660</c:v>
                </c:pt>
                <c:pt idx="1352">
                  <c:v>72584</c:v>
                </c:pt>
                <c:pt idx="1353">
                  <c:v>52055</c:v>
                </c:pt>
                <c:pt idx="1354">
                  <c:v>53430</c:v>
                </c:pt>
                <c:pt idx="1355">
                  <c:v>30525</c:v>
                </c:pt>
                <c:pt idx="1356">
                  <c:v>35703</c:v>
                </c:pt>
                <c:pt idx="1357">
                  <c:v>44126</c:v>
                </c:pt>
                <c:pt idx="1358">
                  <c:v>31871</c:v>
                </c:pt>
                <c:pt idx="1359">
                  <c:v>25207</c:v>
                </c:pt>
                <c:pt idx="1360">
                  <c:v>42992</c:v>
                </c:pt>
                <c:pt idx="1361">
                  <c:v>34203</c:v>
                </c:pt>
                <c:pt idx="1362">
                  <c:v>53114</c:v>
                </c:pt>
                <c:pt idx="1363">
                  <c:v>51235</c:v>
                </c:pt>
                <c:pt idx="1364">
                  <c:v>42461</c:v>
                </c:pt>
                <c:pt idx="1365">
                  <c:v>42056</c:v>
                </c:pt>
                <c:pt idx="1366">
                  <c:v>32679</c:v>
                </c:pt>
                <c:pt idx="1367">
                  <c:v>58148</c:v>
                </c:pt>
                <c:pt idx="1368">
                  <c:v>46261</c:v>
                </c:pt>
                <c:pt idx="1369">
                  <c:v>51712</c:v>
                </c:pt>
                <c:pt idx="1370">
                  <c:v>65435</c:v>
                </c:pt>
                <c:pt idx="1371">
                  <c:v>41035</c:v>
                </c:pt>
                <c:pt idx="1372">
                  <c:v>54995</c:v>
                </c:pt>
                <c:pt idx="1373">
                  <c:v>38440</c:v>
                </c:pt>
                <c:pt idx="1374">
                  <c:v>47946</c:v>
                </c:pt>
                <c:pt idx="1375">
                  <c:v>55402</c:v>
                </c:pt>
                <c:pt idx="1376">
                  <c:v>34736</c:v>
                </c:pt>
                <c:pt idx="1377">
                  <c:v>53597</c:v>
                </c:pt>
                <c:pt idx="1378">
                  <c:v>53458</c:v>
                </c:pt>
                <c:pt idx="1379">
                  <c:v>42106</c:v>
                </c:pt>
                <c:pt idx="1380">
                  <c:v>32853</c:v>
                </c:pt>
                <c:pt idx="1381">
                  <c:v>37719</c:v>
                </c:pt>
                <c:pt idx="1382">
                  <c:v>45927</c:v>
                </c:pt>
                <c:pt idx="1383">
                  <c:v>41352</c:v>
                </c:pt>
                <c:pt idx="1384">
                  <c:v>50421</c:v>
                </c:pt>
                <c:pt idx="1385">
                  <c:v>34404</c:v>
                </c:pt>
                <c:pt idx="1386">
                  <c:v>71671</c:v>
                </c:pt>
                <c:pt idx="1387">
                  <c:v>39870</c:v>
                </c:pt>
                <c:pt idx="1388">
                  <c:v>51910</c:v>
                </c:pt>
                <c:pt idx="1389">
                  <c:v>57162</c:v>
                </c:pt>
                <c:pt idx="1390">
                  <c:v>46615</c:v>
                </c:pt>
                <c:pt idx="1391">
                  <c:v>35621</c:v>
                </c:pt>
                <c:pt idx="1392">
                  <c:v>44981</c:v>
                </c:pt>
                <c:pt idx="1393">
                  <c:v>67346</c:v>
                </c:pt>
                <c:pt idx="1394">
                  <c:v>52256</c:v>
                </c:pt>
                <c:pt idx="1395">
                  <c:v>41300</c:v>
                </c:pt>
                <c:pt idx="1396">
                  <c:v>55925</c:v>
                </c:pt>
                <c:pt idx="1397">
                  <c:v>52327</c:v>
                </c:pt>
                <c:pt idx="1398">
                  <c:v>32665</c:v>
                </c:pt>
                <c:pt idx="1399">
                  <c:v>41714</c:v>
                </c:pt>
                <c:pt idx="1400">
                  <c:v>34208</c:v>
                </c:pt>
                <c:pt idx="1401">
                  <c:v>42206</c:v>
                </c:pt>
                <c:pt idx="1402">
                  <c:v>57425</c:v>
                </c:pt>
                <c:pt idx="1403">
                  <c:v>60999</c:v>
                </c:pt>
                <c:pt idx="1404">
                  <c:v>47587</c:v>
                </c:pt>
                <c:pt idx="1405">
                  <c:v>56622</c:v>
                </c:pt>
                <c:pt idx="1406">
                  <c:v>38218</c:v>
                </c:pt>
                <c:pt idx="1407">
                  <c:v>40558</c:v>
                </c:pt>
                <c:pt idx="1408">
                  <c:v>38140</c:v>
                </c:pt>
                <c:pt idx="1409">
                  <c:v>54843</c:v>
                </c:pt>
                <c:pt idx="1410">
                  <c:v>28785</c:v>
                </c:pt>
                <c:pt idx="1411">
                  <c:v>63425</c:v>
                </c:pt>
                <c:pt idx="1412">
                  <c:v>39520</c:v>
                </c:pt>
                <c:pt idx="1413">
                  <c:v>54602</c:v>
                </c:pt>
                <c:pt idx="1414">
                  <c:v>67833</c:v>
                </c:pt>
                <c:pt idx="1415">
                  <c:v>34882</c:v>
                </c:pt>
                <c:pt idx="1416">
                  <c:v>56196</c:v>
                </c:pt>
                <c:pt idx="1417">
                  <c:v>42186</c:v>
                </c:pt>
                <c:pt idx="1418">
                  <c:v>55580</c:v>
                </c:pt>
                <c:pt idx="1419">
                  <c:v>41646</c:v>
                </c:pt>
                <c:pt idx="1420">
                  <c:v>65912</c:v>
                </c:pt>
                <c:pt idx="1421">
                  <c:v>37482</c:v>
                </c:pt>
                <c:pt idx="1422">
                  <c:v>50422</c:v>
                </c:pt>
                <c:pt idx="1423">
                  <c:v>37418</c:v>
                </c:pt>
                <c:pt idx="1424">
                  <c:v>53017</c:v>
                </c:pt>
                <c:pt idx="1425">
                  <c:v>57064</c:v>
                </c:pt>
                <c:pt idx="1426">
                  <c:v>46385</c:v>
                </c:pt>
                <c:pt idx="1427">
                  <c:v>44636</c:v>
                </c:pt>
                <c:pt idx="1428">
                  <c:v>39634</c:v>
                </c:pt>
                <c:pt idx="1429">
                  <c:v>62605</c:v>
                </c:pt>
                <c:pt idx="1430">
                  <c:v>55481</c:v>
                </c:pt>
                <c:pt idx="1431">
                  <c:v>47365</c:v>
                </c:pt>
                <c:pt idx="1432">
                  <c:v>37941</c:v>
                </c:pt>
                <c:pt idx="1433">
                  <c:v>29546</c:v>
                </c:pt>
                <c:pt idx="1434">
                  <c:v>37106</c:v>
                </c:pt>
                <c:pt idx="1435">
                  <c:v>42132</c:v>
                </c:pt>
                <c:pt idx="1436">
                  <c:v>46589</c:v>
                </c:pt>
                <c:pt idx="1437">
                  <c:v>36700</c:v>
                </c:pt>
                <c:pt idx="1438">
                  <c:v>41373</c:v>
                </c:pt>
                <c:pt idx="1439">
                  <c:v>38859</c:v>
                </c:pt>
                <c:pt idx="1440">
                  <c:v>44438</c:v>
                </c:pt>
                <c:pt idx="1441">
                  <c:v>38998</c:v>
                </c:pt>
                <c:pt idx="1442">
                  <c:v>67510</c:v>
                </c:pt>
                <c:pt idx="1443">
                  <c:v>45135</c:v>
                </c:pt>
                <c:pt idx="1444">
                  <c:v>52446</c:v>
                </c:pt>
                <c:pt idx="1445">
                  <c:v>47088</c:v>
                </c:pt>
                <c:pt idx="1446">
                  <c:v>51443</c:v>
                </c:pt>
                <c:pt idx="1447">
                  <c:v>48557</c:v>
                </c:pt>
                <c:pt idx="1448">
                  <c:v>42393</c:v>
                </c:pt>
                <c:pt idx="1449">
                  <c:v>41846</c:v>
                </c:pt>
                <c:pt idx="1450">
                  <c:v>24607</c:v>
                </c:pt>
                <c:pt idx="1451">
                  <c:v>51640</c:v>
                </c:pt>
                <c:pt idx="1452">
                  <c:v>51123</c:v>
                </c:pt>
                <c:pt idx="1453">
                  <c:v>40067</c:v>
                </c:pt>
                <c:pt idx="1454">
                  <c:v>44441</c:v>
                </c:pt>
                <c:pt idx="1455">
                  <c:v>56242</c:v>
                </c:pt>
                <c:pt idx="1456">
                  <c:v>49895</c:v>
                </c:pt>
                <c:pt idx="1457">
                  <c:v>58290</c:v>
                </c:pt>
                <c:pt idx="1458">
                  <c:v>65410</c:v>
                </c:pt>
                <c:pt idx="1459">
                  <c:v>40812</c:v>
                </c:pt>
                <c:pt idx="1460">
                  <c:v>56430</c:v>
                </c:pt>
                <c:pt idx="1461">
                  <c:v>42634</c:v>
                </c:pt>
                <c:pt idx="1462">
                  <c:v>37279</c:v>
                </c:pt>
                <c:pt idx="1463">
                  <c:v>45470</c:v>
                </c:pt>
                <c:pt idx="1464">
                  <c:v>48169</c:v>
                </c:pt>
                <c:pt idx="1465">
                  <c:v>45696</c:v>
                </c:pt>
                <c:pt idx="1466">
                  <c:v>47453</c:v>
                </c:pt>
                <c:pt idx="1467">
                  <c:v>50352</c:v>
                </c:pt>
                <c:pt idx="1468">
                  <c:v>77857</c:v>
                </c:pt>
                <c:pt idx="1469">
                  <c:v>50304</c:v>
                </c:pt>
                <c:pt idx="1470">
                  <c:v>56603</c:v>
                </c:pt>
                <c:pt idx="1471">
                  <c:v>37430</c:v>
                </c:pt>
                <c:pt idx="1472">
                  <c:v>27814</c:v>
                </c:pt>
                <c:pt idx="1473">
                  <c:v>57452</c:v>
                </c:pt>
                <c:pt idx="1474">
                  <c:v>49043</c:v>
                </c:pt>
                <c:pt idx="1475">
                  <c:v>41393</c:v>
                </c:pt>
                <c:pt idx="1476">
                  <c:v>49081</c:v>
                </c:pt>
                <c:pt idx="1477">
                  <c:v>54019</c:v>
                </c:pt>
                <c:pt idx="1478">
                  <c:v>55643</c:v>
                </c:pt>
                <c:pt idx="1479">
                  <c:v>32083</c:v>
                </c:pt>
                <c:pt idx="1480">
                  <c:v>40571</c:v>
                </c:pt>
                <c:pt idx="1481">
                  <c:v>60952</c:v>
                </c:pt>
                <c:pt idx="1482">
                  <c:v>29572</c:v>
                </c:pt>
                <c:pt idx="1483">
                  <c:v>42604</c:v>
                </c:pt>
                <c:pt idx="1484">
                  <c:v>41858</c:v>
                </c:pt>
                <c:pt idx="1485">
                  <c:v>44815</c:v>
                </c:pt>
                <c:pt idx="1486">
                  <c:v>52169</c:v>
                </c:pt>
                <c:pt idx="1487">
                  <c:v>37615</c:v>
                </c:pt>
                <c:pt idx="1488">
                  <c:v>61330</c:v>
                </c:pt>
                <c:pt idx="1489">
                  <c:v>45164</c:v>
                </c:pt>
                <c:pt idx="1490">
                  <c:v>39527</c:v>
                </c:pt>
                <c:pt idx="1491">
                  <c:v>37711</c:v>
                </c:pt>
                <c:pt idx="1492">
                  <c:v>47782</c:v>
                </c:pt>
                <c:pt idx="1493">
                  <c:v>84250</c:v>
                </c:pt>
                <c:pt idx="1494">
                  <c:v>44787</c:v>
                </c:pt>
                <c:pt idx="1495">
                  <c:v>30594</c:v>
                </c:pt>
                <c:pt idx="1496">
                  <c:v>60865</c:v>
                </c:pt>
                <c:pt idx="1497">
                  <c:v>42625</c:v>
                </c:pt>
                <c:pt idx="1498">
                  <c:v>58761</c:v>
                </c:pt>
                <c:pt idx="1499">
                  <c:v>34569</c:v>
                </c:pt>
                <c:pt idx="1500">
                  <c:v>41700</c:v>
                </c:pt>
                <c:pt idx="1501">
                  <c:v>34974</c:v>
                </c:pt>
                <c:pt idx="1502">
                  <c:v>27481</c:v>
                </c:pt>
                <c:pt idx="1503">
                  <c:v>42078</c:v>
                </c:pt>
                <c:pt idx="1504">
                  <c:v>48278</c:v>
                </c:pt>
                <c:pt idx="1505">
                  <c:v>36651</c:v>
                </c:pt>
                <c:pt idx="1506">
                  <c:v>49915</c:v>
                </c:pt>
                <c:pt idx="1507">
                  <c:v>49540</c:v>
                </c:pt>
                <c:pt idx="1508">
                  <c:v>43247</c:v>
                </c:pt>
                <c:pt idx="1509">
                  <c:v>39977</c:v>
                </c:pt>
                <c:pt idx="1510">
                  <c:v>54437</c:v>
                </c:pt>
                <c:pt idx="1511">
                  <c:v>48736</c:v>
                </c:pt>
                <c:pt idx="1512">
                  <c:v>51544</c:v>
                </c:pt>
                <c:pt idx="1513">
                  <c:v>46763</c:v>
                </c:pt>
                <c:pt idx="1514">
                  <c:v>42440</c:v>
                </c:pt>
                <c:pt idx="1515">
                  <c:v>57210</c:v>
                </c:pt>
                <c:pt idx="1516">
                  <c:v>44221</c:v>
                </c:pt>
                <c:pt idx="1517">
                  <c:v>49969</c:v>
                </c:pt>
                <c:pt idx="1518">
                  <c:v>35933</c:v>
                </c:pt>
                <c:pt idx="1519">
                  <c:v>53226</c:v>
                </c:pt>
                <c:pt idx="1520">
                  <c:v>61400</c:v>
                </c:pt>
                <c:pt idx="1521">
                  <c:v>55402</c:v>
                </c:pt>
                <c:pt idx="1522">
                  <c:v>43179</c:v>
                </c:pt>
                <c:pt idx="1523">
                  <c:v>46681</c:v>
                </c:pt>
                <c:pt idx="1524">
                  <c:v>56340</c:v>
                </c:pt>
                <c:pt idx="1525">
                  <c:v>33263</c:v>
                </c:pt>
                <c:pt idx="1526">
                  <c:v>60136</c:v>
                </c:pt>
                <c:pt idx="1527">
                  <c:v>51335</c:v>
                </c:pt>
                <c:pt idx="1528">
                  <c:v>38844</c:v>
                </c:pt>
                <c:pt idx="1529">
                  <c:v>54327</c:v>
                </c:pt>
                <c:pt idx="1530">
                  <c:v>51488</c:v>
                </c:pt>
                <c:pt idx="1531">
                  <c:v>53663</c:v>
                </c:pt>
                <c:pt idx="1532">
                  <c:v>25990</c:v>
                </c:pt>
                <c:pt idx="1533">
                  <c:v>64640</c:v>
                </c:pt>
                <c:pt idx="1534">
                  <c:v>51533</c:v>
                </c:pt>
                <c:pt idx="1535">
                  <c:v>64439</c:v>
                </c:pt>
                <c:pt idx="1536">
                  <c:v>35871</c:v>
                </c:pt>
                <c:pt idx="1537">
                  <c:v>43853</c:v>
                </c:pt>
                <c:pt idx="1538">
                  <c:v>56199</c:v>
                </c:pt>
                <c:pt idx="1539">
                  <c:v>36427</c:v>
                </c:pt>
                <c:pt idx="1540">
                  <c:v>46293</c:v>
                </c:pt>
                <c:pt idx="1541">
                  <c:v>47828</c:v>
                </c:pt>
                <c:pt idx="1542">
                  <c:v>40467</c:v>
                </c:pt>
                <c:pt idx="1543">
                  <c:v>36495</c:v>
                </c:pt>
                <c:pt idx="1544">
                  <c:v>35074</c:v>
                </c:pt>
                <c:pt idx="1545">
                  <c:v>38244</c:v>
                </c:pt>
                <c:pt idx="1546">
                  <c:v>34595</c:v>
                </c:pt>
                <c:pt idx="1547">
                  <c:v>55936</c:v>
                </c:pt>
                <c:pt idx="1548">
                  <c:v>41267</c:v>
                </c:pt>
                <c:pt idx="1549">
                  <c:v>67667</c:v>
                </c:pt>
                <c:pt idx="1550">
                  <c:v>51762</c:v>
                </c:pt>
                <c:pt idx="1551">
                  <c:v>27251</c:v>
                </c:pt>
                <c:pt idx="1552">
                  <c:v>47948</c:v>
                </c:pt>
                <c:pt idx="1553">
                  <c:v>77718</c:v>
                </c:pt>
                <c:pt idx="1554">
                  <c:v>54128</c:v>
                </c:pt>
                <c:pt idx="1555">
                  <c:v>49239</c:v>
                </c:pt>
                <c:pt idx="1556">
                  <c:v>63465</c:v>
                </c:pt>
                <c:pt idx="1557">
                  <c:v>39466</c:v>
                </c:pt>
                <c:pt idx="1558">
                  <c:v>66003</c:v>
                </c:pt>
                <c:pt idx="1559">
                  <c:v>30736</c:v>
                </c:pt>
                <c:pt idx="1560">
                  <c:v>51534</c:v>
                </c:pt>
                <c:pt idx="1561">
                  <c:v>38877</c:v>
                </c:pt>
                <c:pt idx="1562">
                  <c:v>24774</c:v>
                </c:pt>
                <c:pt idx="1563">
                  <c:v>43042</c:v>
                </c:pt>
                <c:pt idx="1564">
                  <c:v>48438</c:v>
                </c:pt>
                <c:pt idx="1565">
                  <c:v>47406</c:v>
                </c:pt>
                <c:pt idx="1566">
                  <c:v>43717</c:v>
                </c:pt>
                <c:pt idx="1567">
                  <c:v>67488</c:v>
                </c:pt>
                <c:pt idx="1568">
                  <c:v>39213</c:v>
                </c:pt>
                <c:pt idx="1569">
                  <c:v>54152</c:v>
                </c:pt>
                <c:pt idx="1570">
                  <c:v>58987</c:v>
                </c:pt>
                <c:pt idx="1571">
                  <c:v>45359</c:v>
                </c:pt>
                <c:pt idx="1572">
                  <c:v>71115</c:v>
                </c:pt>
                <c:pt idx="1573">
                  <c:v>81053</c:v>
                </c:pt>
                <c:pt idx="1574">
                  <c:v>39439</c:v>
                </c:pt>
                <c:pt idx="1575">
                  <c:v>42996</c:v>
                </c:pt>
                <c:pt idx="1576">
                  <c:v>41360</c:v>
                </c:pt>
                <c:pt idx="1577">
                  <c:v>47108</c:v>
                </c:pt>
                <c:pt idx="1578">
                  <c:v>61380</c:v>
                </c:pt>
                <c:pt idx="1579">
                  <c:v>45317</c:v>
                </c:pt>
                <c:pt idx="1580">
                  <c:v>66876</c:v>
                </c:pt>
                <c:pt idx="1581">
                  <c:v>75657</c:v>
                </c:pt>
                <c:pt idx="1582">
                  <c:v>58351</c:v>
                </c:pt>
                <c:pt idx="1583">
                  <c:v>49748</c:v>
                </c:pt>
                <c:pt idx="1584">
                  <c:v>51003</c:v>
                </c:pt>
                <c:pt idx="1585">
                  <c:v>38911</c:v>
                </c:pt>
                <c:pt idx="1586">
                  <c:v>40302</c:v>
                </c:pt>
                <c:pt idx="1587">
                  <c:v>57955</c:v>
                </c:pt>
                <c:pt idx="1588">
                  <c:v>50712</c:v>
                </c:pt>
                <c:pt idx="1589">
                  <c:v>50332</c:v>
                </c:pt>
                <c:pt idx="1590">
                  <c:v>43952</c:v>
                </c:pt>
                <c:pt idx="1591">
                  <c:v>39161</c:v>
                </c:pt>
                <c:pt idx="1592">
                  <c:v>28609</c:v>
                </c:pt>
                <c:pt idx="1593">
                  <c:v>46010</c:v>
                </c:pt>
                <c:pt idx="1594">
                  <c:v>30502</c:v>
                </c:pt>
                <c:pt idx="1595">
                  <c:v>37178</c:v>
                </c:pt>
                <c:pt idx="1596">
                  <c:v>39025</c:v>
                </c:pt>
                <c:pt idx="1597">
                  <c:v>34471</c:v>
                </c:pt>
                <c:pt idx="1598">
                  <c:v>34289</c:v>
                </c:pt>
                <c:pt idx="1599">
                  <c:v>55887</c:v>
                </c:pt>
                <c:pt idx="1600">
                  <c:v>33220</c:v>
                </c:pt>
                <c:pt idx="1601">
                  <c:v>45784</c:v>
                </c:pt>
                <c:pt idx="1602">
                  <c:v>46901</c:v>
                </c:pt>
                <c:pt idx="1603">
                  <c:v>34580</c:v>
                </c:pt>
                <c:pt idx="1604">
                  <c:v>37159</c:v>
                </c:pt>
                <c:pt idx="1605">
                  <c:v>48156</c:v>
                </c:pt>
                <c:pt idx="1606">
                  <c:v>40819</c:v>
                </c:pt>
                <c:pt idx="1607">
                  <c:v>33653</c:v>
                </c:pt>
                <c:pt idx="1608">
                  <c:v>35622</c:v>
                </c:pt>
                <c:pt idx="1609">
                  <c:v>38392</c:v>
                </c:pt>
                <c:pt idx="1610">
                  <c:v>33532</c:v>
                </c:pt>
                <c:pt idx="1611">
                  <c:v>56893</c:v>
                </c:pt>
                <c:pt idx="1612">
                  <c:v>46595</c:v>
                </c:pt>
                <c:pt idx="1613">
                  <c:v>39500</c:v>
                </c:pt>
                <c:pt idx="1614">
                  <c:v>38612</c:v>
                </c:pt>
                <c:pt idx="1615">
                  <c:v>49962</c:v>
                </c:pt>
                <c:pt idx="1616">
                  <c:v>43717</c:v>
                </c:pt>
                <c:pt idx="1617">
                  <c:v>37732</c:v>
                </c:pt>
                <c:pt idx="1618">
                  <c:v>43778</c:v>
                </c:pt>
                <c:pt idx="1619">
                  <c:v>42113</c:v>
                </c:pt>
                <c:pt idx="1620">
                  <c:v>35984</c:v>
                </c:pt>
                <c:pt idx="1621">
                  <c:v>46239</c:v>
                </c:pt>
                <c:pt idx="1622">
                  <c:v>51727</c:v>
                </c:pt>
                <c:pt idx="1623">
                  <c:v>41515</c:v>
                </c:pt>
                <c:pt idx="1624">
                  <c:v>50202</c:v>
                </c:pt>
                <c:pt idx="1625">
                  <c:v>58027</c:v>
                </c:pt>
                <c:pt idx="1626">
                  <c:v>47867</c:v>
                </c:pt>
                <c:pt idx="1627">
                  <c:v>39125</c:v>
                </c:pt>
                <c:pt idx="1628">
                  <c:v>49499</c:v>
                </c:pt>
                <c:pt idx="1629">
                  <c:v>43161</c:v>
                </c:pt>
                <c:pt idx="1630">
                  <c:v>43279</c:v>
                </c:pt>
                <c:pt idx="1631">
                  <c:v>30105</c:v>
                </c:pt>
                <c:pt idx="1632">
                  <c:v>47446</c:v>
                </c:pt>
                <c:pt idx="1633">
                  <c:v>43915</c:v>
                </c:pt>
                <c:pt idx="1634">
                  <c:v>44604</c:v>
                </c:pt>
                <c:pt idx="1635">
                  <c:v>31232</c:v>
                </c:pt>
                <c:pt idx="1636">
                  <c:v>45212</c:v>
                </c:pt>
                <c:pt idx="1637">
                  <c:v>38397</c:v>
                </c:pt>
                <c:pt idx="1638">
                  <c:v>92522</c:v>
                </c:pt>
                <c:pt idx="1639">
                  <c:v>48280</c:v>
                </c:pt>
                <c:pt idx="1640">
                  <c:v>55237</c:v>
                </c:pt>
                <c:pt idx="1641">
                  <c:v>60843</c:v>
                </c:pt>
                <c:pt idx="1642">
                  <c:v>60246</c:v>
                </c:pt>
                <c:pt idx="1643">
                  <c:v>55759</c:v>
                </c:pt>
                <c:pt idx="1644">
                  <c:v>43076</c:v>
                </c:pt>
                <c:pt idx="1645">
                  <c:v>35917</c:v>
                </c:pt>
                <c:pt idx="1646">
                  <c:v>44617</c:v>
                </c:pt>
                <c:pt idx="1647">
                  <c:v>47001</c:v>
                </c:pt>
                <c:pt idx="1648">
                  <c:v>28619</c:v>
                </c:pt>
                <c:pt idx="1649">
                  <c:v>58956</c:v>
                </c:pt>
                <c:pt idx="1650">
                  <c:v>40025</c:v>
                </c:pt>
                <c:pt idx="1651">
                  <c:v>49129</c:v>
                </c:pt>
                <c:pt idx="1652">
                  <c:v>56411</c:v>
                </c:pt>
                <c:pt idx="1653">
                  <c:v>49182</c:v>
                </c:pt>
                <c:pt idx="1654">
                  <c:v>65588</c:v>
                </c:pt>
                <c:pt idx="1655">
                  <c:v>40220</c:v>
                </c:pt>
                <c:pt idx="1656">
                  <c:v>66663</c:v>
                </c:pt>
                <c:pt idx="1657">
                  <c:v>61583</c:v>
                </c:pt>
                <c:pt idx="1658">
                  <c:v>36977</c:v>
                </c:pt>
                <c:pt idx="1659">
                  <c:v>35378</c:v>
                </c:pt>
                <c:pt idx="1660">
                  <c:v>49946</c:v>
                </c:pt>
                <c:pt idx="1661">
                  <c:v>43720</c:v>
                </c:pt>
                <c:pt idx="1662">
                  <c:v>50709</c:v>
                </c:pt>
                <c:pt idx="1663">
                  <c:v>36939</c:v>
                </c:pt>
                <c:pt idx="1664">
                  <c:v>47680</c:v>
                </c:pt>
                <c:pt idx="1665">
                  <c:v>43962</c:v>
                </c:pt>
                <c:pt idx="1666">
                  <c:v>44823</c:v>
                </c:pt>
                <c:pt idx="1667">
                  <c:v>63950</c:v>
                </c:pt>
                <c:pt idx="1668">
                  <c:v>41018</c:v>
                </c:pt>
                <c:pt idx="1669">
                  <c:v>50547</c:v>
                </c:pt>
                <c:pt idx="1670">
                  <c:v>48356</c:v>
                </c:pt>
                <c:pt idx="1671">
                  <c:v>49944</c:v>
                </c:pt>
                <c:pt idx="1672">
                  <c:v>43426</c:v>
                </c:pt>
                <c:pt idx="1673">
                  <c:v>39029</c:v>
                </c:pt>
                <c:pt idx="1674">
                  <c:v>34407</c:v>
                </c:pt>
                <c:pt idx="1675">
                  <c:v>46065</c:v>
                </c:pt>
                <c:pt idx="1676">
                  <c:v>39072</c:v>
                </c:pt>
                <c:pt idx="1677">
                  <c:v>28240</c:v>
                </c:pt>
                <c:pt idx="1678">
                  <c:v>35587</c:v>
                </c:pt>
                <c:pt idx="1679">
                  <c:v>44900</c:v>
                </c:pt>
                <c:pt idx="1680">
                  <c:v>45199</c:v>
                </c:pt>
                <c:pt idx="1681">
                  <c:v>55934</c:v>
                </c:pt>
                <c:pt idx="1682">
                  <c:v>46655</c:v>
                </c:pt>
                <c:pt idx="1683">
                  <c:v>59403</c:v>
                </c:pt>
                <c:pt idx="1684">
                  <c:v>31310</c:v>
                </c:pt>
                <c:pt idx="1685">
                  <c:v>47378</c:v>
                </c:pt>
                <c:pt idx="1686">
                  <c:v>57380</c:v>
                </c:pt>
                <c:pt idx="1687">
                  <c:v>37582</c:v>
                </c:pt>
                <c:pt idx="1688">
                  <c:v>37065</c:v>
                </c:pt>
                <c:pt idx="1689">
                  <c:v>41906</c:v>
                </c:pt>
                <c:pt idx="1690">
                  <c:v>34068</c:v>
                </c:pt>
                <c:pt idx="1691">
                  <c:v>41071</c:v>
                </c:pt>
                <c:pt idx="1692">
                  <c:v>41728</c:v>
                </c:pt>
                <c:pt idx="1693">
                  <c:v>48404</c:v>
                </c:pt>
                <c:pt idx="1694">
                  <c:v>32006</c:v>
                </c:pt>
                <c:pt idx="1695">
                  <c:v>44324</c:v>
                </c:pt>
                <c:pt idx="1696">
                  <c:v>58103</c:v>
                </c:pt>
                <c:pt idx="1697">
                  <c:v>48471</c:v>
                </c:pt>
                <c:pt idx="1698">
                  <c:v>49127</c:v>
                </c:pt>
                <c:pt idx="1699">
                  <c:v>72763</c:v>
                </c:pt>
                <c:pt idx="1700">
                  <c:v>79752</c:v>
                </c:pt>
                <c:pt idx="1701">
                  <c:v>35674</c:v>
                </c:pt>
                <c:pt idx="1702">
                  <c:v>44188</c:v>
                </c:pt>
                <c:pt idx="1703">
                  <c:v>44326</c:v>
                </c:pt>
                <c:pt idx="1704">
                  <c:v>47551</c:v>
                </c:pt>
                <c:pt idx="1705">
                  <c:v>58396</c:v>
                </c:pt>
                <c:pt idx="1706">
                  <c:v>44381</c:v>
                </c:pt>
                <c:pt idx="1707">
                  <c:v>34510</c:v>
                </c:pt>
                <c:pt idx="1708">
                  <c:v>34537</c:v>
                </c:pt>
                <c:pt idx="1709">
                  <c:v>42568</c:v>
                </c:pt>
                <c:pt idx="1710">
                  <c:v>61647</c:v>
                </c:pt>
                <c:pt idx="1711">
                  <c:v>39768</c:v>
                </c:pt>
                <c:pt idx="1712">
                  <c:v>45771</c:v>
                </c:pt>
                <c:pt idx="1713">
                  <c:v>57463</c:v>
                </c:pt>
                <c:pt idx="1714">
                  <c:v>58622</c:v>
                </c:pt>
                <c:pt idx="1715">
                  <c:v>40089</c:v>
                </c:pt>
                <c:pt idx="1716">
                  <c:v>44368</c:v>
                </c:pt>
                <c:pt idx="1717">
                  <c:v>47039</c:v>
                </c:pt>
                <c:pt idx="1718">
                  <c:v>51496</c:v>
                </c:pt>
                <c:pt idx="1719">
                  <c:v>56164</c:v>
                </c:pt>
                <c:pt idx="1720">
                  <c:v>45338</c:v>
                </c:pt>
                <c:pt idx="1721">
                  <c:v>66809</c:v>
                </c:pt>
                <c:pt idx="1722">
                  <c:v>36931</c:v>
                </c:pt>
                <c:pt idx="1723">
                  <c:v>77370</c:v>
                </c:pt>
                <c:pt idx="1724">
                  <c:v>36374</c:v>
                </c:pt>
                <c:pt idx="1725">
                  <c:v>39486</c:v>
                </c:pt>
                <c:pt idx="1726">
                  <c:v>50861</c:v>
                </c:pt>
                <c:pt idx="1727">
                  <c:v>80084</c:v>
                </c:pt>
                <c:pt idx="1728">
                  <c:v>51149</c:v>
                </c:pt>
                <c:pt idx="1729">
                  <c:v>32571</c:v>
                </c:pt>
                <c:pt idx="1730">
                  <c:v>53921</c:v>
                </c:pt>
                <c:pt idx="1731">
                  <c:v>51059</c:v>
                </c:pt>
                <c:pt idx="1732">
                  <c:v>54497</c:v>
                </c:pt>
                <c:pt idx="1733">
                  <c:v>50808</c:v>
                </c:pt>
                <c:pt idx="1734">
                  <c:v>32027</c:v>
                </c:pt>
                <c:pt idx="1735">
                  <c:v>44592</c:v>
                </c:pt>
                <c:pt idx="1736">
                  <c:v>45438</c:v>
                </c:pt>
                <c:pt idx="1737">
                  <c:v>37833</c:v>
                </c:pt>
                <c:pt idx="1738">
                  <c:v>46466</c:v>
                </c:pt>
                <c:pt idx="1739">
                  <c:v>62424</c:v>
                </c:pt>
                <c:pt idx="1740">
                  <c:v>37848</c:v>
                </c:pt>
                <c:pt idx="1741">
                  <c:v>44347</c:v>
                </c:pt>
                <c:pt idx="1742">
                  <c:v>54346</c:v>
                </c:pt>
                <c:pt idx="1743">
                  <c:v>63985</c:v>
                </c:pt>
                <c:pt idx="1744">
                  <c:v>57474</c:v>
                </c:pt>
                <c:pt idx="1745">
                  <c:v>31836</c:v>
                </c:pt>
                <c:pt idx="1746">
                  <c:v>58297</c:v>
                </c:pt>
                <c:pt idx="1747">
                  <c:v>51155</c:v>
                </c:pt>
                <c:pt idx="1748">
                  <c:v>61382</c:v>
                </c:pt>
                <c:pt idx="1749">
                  <c:v>26897</c:v>
                </c:pt>
                <c:pt idx="1750">
                  <c:v>45221</c:v>
                </c:pt>
                <c:pt idx="1751">
                  <c:v>48279</c:v>
                </c:pt>
                <c:pt idx="1752">
                  <c:v>55492</c:v>
                </c:pt>
                <c:pt idx="1753">
                  <c:v>37370</c:v>
                </c:pt>
                <c:pt idx="1754">
                  <c:v>38087</c:v>
                </c:pt>
                <c:pt idx="1755">
                  <c:v>41684</c:v>
                </c:pt>
                <c:pt idx="1756">
                  <c:v>36354</c:v>
                </c:pt>
                <c:pt idx="1757">
                  <c:v>43573</c:v>
                </c:pt>
                <c:pt idx="1758">
                  <c:v>55328</c:v>
                </c:pt>
                <c:pt idx="1759">
                  <c:v>42650</c:v>
                </c:pt>
                <c:pt idx="1760">
                  <c:v>41357</c:v>
                </c:pt>
                <c:pt idx="1761">
                  <c:v>37195</c:v>
                </c:pt>
                <c:pt idx="1762">
                  <c:v>46297</c:v>
                </c:pt>
                <c:pt idx="1763">
                  <c:v>35363</c:v>
                </c:pt>
                <c:pt idx="1764">
                  <c:v>44164</c:v>
                </c:pt>
                <c:pt idx="1765">
                  <c:v>37072</c:v>
                </c:pt>
                <c:pt idx="1766">
                  <c:v>34181</c:v>
                </c:pt>
                <c:pt idx="1767">
                  <c:v>51318</c:v>
                </c:pt>
                <c:pt idx="1768">
                  <c:v>44935</c:v>
                </c:pt>
                <c:pt idx="1769">
                  <c:v>53599</c:v>
                </c:pt>
                <c:pt idx="1770">
                  <c:v>51026</c:v>
                </c:pt>
                <c:pt idx="1771">
                  <c:v>37771</c:v>
                </c:pt>
                <c:pt idx="1772">
                  <c:v>37075</c:v>
                </c:pt>
                <c:pt idx="1773">
                  <c:v>48783</c:v>
                </c:pt>
                <c:pt idx="1774">
                  <c:v>47404</c:v>
                </c:pt>
                <c:pt idx="1775">
                  <c:v>42937</c:v>
                </c:pt>
                <c:pt idx="1776">
                  <c:v>31105</c:v>
                </c:pt>
                <c:pt idx="1777">
                  <c:v>40455</c:v>
                </c:pt>
                <c:pt idx="1778">
                  <c:v>44425</c:v>
                </c:pt>
                <c:pt idx="1779">
                  <c:v>44928</c:v>
                </c:pt>
                <c:pt idx="1780">
                  <c:v>59133</c:v>
                </c:pt>
                <c:pt idx="1781">
                  <c:v>41484</c:v>
                </c:pt>
                <c:pt idx="1782">
                  <c:v>55110</c:v>
                </c:pt>
                <c:pt idx="1783">
                  <c:v>47513</c:v>
                </c:pt>
                <c:pt idx="1784">
                  <c:v>45058</c:v>
                </c:pt>
                <c:pt idx="1785">
                  <c:v>46011</c:v>
                </c:pt>
                <c:pt idx="1786">
                  <c:v>45819</c:v>
                </c:pt>
                <c:pt idx="1787">
                  <c:v>49248</c:v>
                </c:pt>
                <c:pt idx="1788">
                  <c:v>40741</c:v>
                </c:pt>
                <c:pt idx="1789">
                  <c:v>42087</c:v>
                </c:pt>
                <c:pt idx="1790">
                  <c:v>33266</c:v>
                </c:pt>
                <c:pt idx="1791">
                  <c:v>47091</c:v>
                </c:pt>
                <c:pt idx="1792">
                  <c:v>51316</c:v>
                </c:pt>
                <c:pt idx="1793">
                  <c:v>33308</c:v>
                </c:pt>
                <c:pt idx="1794">
                  <c:v>55804</c:v>
                </c:pt>
                <c:pt idx="1795">
                  <c:v>47504</c:v>
                </c:pt>
                <c:pt idx="1796">
                  <c:v>42042</c:v>
                </c:pt>
                <c:pt idx="1797">
                  <c:v>49159</c:v>
                </c:pt>
                <c:pt idx="1798">
                  <c:v>44038</c:v>
                </c:pt>
                <c:pt idx="1799">
                  <c:v>50256</c:v>
                </c:pt>
                <c:pt idx="1800">
                  <c:v>53714</c:v>
                </c:pt>
                <c:pt idx="1801">
                  <c:v>44956</c:v>
                </c:pt>
                <c:pt idx="1802">
                  <c:v>76407</c:v>
                </c:pt>
                <c:pt idx="1803">
                  <c:v>48352</c:v>
                </c:pt>
                <c:pt idx="1804">
                  <c:v>43985</c:v>
                </c:pt>
                <c:pt idx="1805">
                  <c:v>46603</c:v>
                </c:pt>
                <c:pt idx="1806">
                  <c:v>42969</c:v>
                </c:pt>
                <c:pt idx="1807">
                  <c:v>40814</c:v>
                </c:pt>
                <c:pt idx="1808">
                  <c:v>45712</c:v>
                </c:pt>
                <c:pt idx="1809">
                  <c:v>39863</c:v>
                </c:pt>
                <c:pt idx="1810">
                  <c:v>36873</c:v>
                </c:pt>
                <c:pt idx="1811">
                  <c:v>58061</c:v>
                </c:pt>
                <c:pt idx="1812">
                  <c:v>48850</c:v>
                </c:pt>
                <c:pt idx="1813">
                  <c:v>48302</c:v>
                </c:pt>
                <c:pt idx="1814">
                  <c:v>32161</c:v>
                </c:pt>
                <c:pt idx="1815">
                  <c:v>42252</c:v>
                </c:pt>
                <c:pt idx="1816">
                  <c:v>30578</c:v>
                </c:pt>
                <c:pt idx="1817">
                  <c:v>40674</c:v>
                </c:pt>
                <c:pt idx="1818">
                  <c:v>42671</c:v>
                </c:pt>
                <c:pt idx="1819">
                  <c:v>72225</c:v>
                </c:pt>
                <c:pt idx="1820">
                  <c:v>58977</c:v>
                </c:pt>
                <c:pt idx="1821">
                  <c:v>74712</c:v>
                </c:pt>
                <c:pt idx="1822">
                  <c:v>41716</c:v>
                </c:pt>
                <c:pt idx="1823">
                  <c:v>47414</c:v>
                </c:pt>
                <c:pt idx="1824">
                  <c:v>39419</c:v>
                </c:pt>
                <c:pt idx="1825">
                  <c:v>49644</c:v>
                </c:pt>
                <c:pt idx="1826">
                  <c:v>46289</c:v>
                </c:pt>
                <c:pt idx="1827">
                  <c:v>36877</c:v>
                </c:pt>
                <c:pt idx="1828">
                  <c:v>42834</c:v>
                </c:pt>
                <c:pt idx="1829">
                  <c:v>49110</c:v>
                </c:pt>
                <c:pt idx="1830">
                  <c:v>31970</c:v>
                </c:pt>
                <c:pt idx="1831">
                  <c:v>50774</c:v>
                </c:pt>
                <c:pt idx="1832">
                  <c:v>54219</c:v>
                </c:pt>
                <c:pt idx="1833">
                  <c:v>48059</c:v>
                </c:pt>
                <c:pt idx="1834">
                  <c:v>59746</c:v>
                </c:pt>
                <c:pt idx="1835">
                  <c:v>46371</c:v>
                </c:pt>
                <c:pt idx="1836">
                  <c:v>61855</c:v>
                </c:pt>
                <c:pt idx="1837">
                  <c:v>47157</c:v>
                </c:pt>
                <c:pt idx="1838">
                  <c:v>42551</c:v>
                </c:pt>
                <c:pt idx="1839">
                  <c:v>36015</c:v>
                </c:pt>
                <c:pt idx="1840">
                  <c:v>53270</c:v>
                </c:pt>
                <c:pt idx="1841">
                  <c:v>52341</c:v>
                </c:pt>
                <c:pt idx="1842">
                  <c:v>38429</c:v>
                </c:pt>
                <c:pt idx="1843">
                  <c:v>37299</c:v>
                </c:pt>
                <c:pt idx="1844">
                  <c:v>46007</c:v>
                </c:pt>
                <c:pt idx="1845">
                  <c:v>45435</c:v>
                </c:pt>
                <c:pt idx="1846">
                  <c:v>76405</c:v>
                </c:pt>
                <c:pt idx="1847">
                  <c:v>39278</c:v>
                </c:pt>
                <c:pt idx="1848">
                  <c:v>62927</c:v>
                </c:pt>
                <c:pt idx="1849">
                  <c:v>41552</c:v>
                </c:pt>
                <c:pt idx="1850">
                  <c:v>57085</c:v>
                </c:pt>
                <c:pt idx="1851">
                  <c:v>30603</c:v>
                </c:pt>
                <c:pt idx="1852">
                  <c:v>40010</c:v>
                </c:pt>
                <c:pt idx="1853">
                  <c:v>43761</c:v>
                </c:pt>
                <c:pt idx="1854">
                  <c:v>61814</c:v>
                </c:pt>
                <c:pt idx="1855">
                  <c:v>59031</c:v>
                </c:pt>
                <c:pt idx="1856">
                  <c:v>41390</c:v>
                </c:pt>
                <c:pt idx="1857">
                  <c:v>59878</c:v>
                </c:pt>
                <c:pt idx="1858">
                  <c:v>48588</c:v>
                </c:pt>
                <c:pt idx="1859">
                  <c:v>60054</c:v>
                </c:pt>
                <c:pt idx="1860">
                  <c:v>42087</c:v>
                </c:pt>
                <c:pt idx="1861">
                  <c:v>42413</c:v>
                </c:pt>
                <c:pt idx="1862">
                  <c:v>35528</c:v>
                </c:pt>
                <c:pt idx="1863">
                  <c:v>26738</c:v>
                </c:pt>
                <c:pt idx="1864">
                  <c:v>44040</c:v>
                </c:pt>
                <c:pt idx="1865">
                  <c:v>44247</c:v>
                </c:pt>
                <c:pt idx="1866">
                  <c:v>48852</c:v>
                </c:pt>
                <c:pt idx="1867">
                  <c:v>35806</c:v>
                </c:pt>
                <c:pt idx="1868">
                  <c:v>48551</c:v>
                </c:pt>
                <c:pt idx="1869">
                  <c:v>59554</c:v>
                </c:pt>
                <c:pt idx="1870">
                  <c:v>40566</c:v>
                </c:pt>
                <c:pt idx="1871">
                  <c:v>61603</c:v>
                </c:pt>
                <c:pt idx="1872">
                  <c:v>34047</c:v>
                </c:pt>
                <c:pt idx="1873">
                  <c:v>51888</c:v>
                </c:pt>
                <c:pt idx="1874">
                  <c:v>39078</c:v>
                </c:pt>
                <c:pt idx="1875">
                  <c:v>28671</c:v>
                </c:pt>
                <c:pt idx="1876">
                  <c:v>62222</c:v>
                </c:pt>
                <c:pt idx="1877">
                  <c:v>33445</c:v>
                </c:pt>
                <c:pt idx="1878">
                  <c:v>37898</c:v>
                </c:pt>
                <c:pt idx="1879">
                  <c:v>45334</c:v>
                </c:pt>
                <c:pt idx="1880">
                  <c:v>64937</c:v>
                </c:pt>
                <c:pt idx="1881">
                  <c:v>75757</c:v>
                </c:pt>
                <c:pt idx="1882">
                  <c:v>53012</c:v>
                </c:pt>
                <c:pt idx="1883">
                  <c:v>33717</c:v>
                </c:pt>
                <c:pt idx="1884">
                  <c:v>70895</c:v>
                </c:pt>
                <c:pt idx="1885">
                  <c:v>38444</c:v>
                </c:pt>
                <c:pt idx="1886">
                  <c:v>35877</c:v>
                </c:pt>
                <c:pt idx="1887">
                  <c:v>42459</c:v>
                </c:pt>
                <c:pt idx="1888">
                  <c:v>49046</c:v>
                </c:pt>
                <c:pt idx="1889">
                  <c:v>53433</c:v>
                </c:pt>
                <c:pt idx="1890">
                  <c:v>42760</c:v>
                </c:pt>
                <c:pt idx="1891">
                  <c:v>65311</c:v>
                </c:pt>
                <c:pt idx="1892">
                  <c:v>34300</c:v>
                </c:pt>
                <c:pt idx="1893">
                  <c:v>37574</c:v>
                </c:pt>
                <c:pt idx="1894">
                  <c:v>50033</c:v>
                </c:pt>
                <c:pt idx="1895">
                  <c:v>52320</c:v>
                </c:pt>
                <c:pt idx="1896">
                  <c:v>50402</c:v>
                </c:pt>
                <c:pt idx="1897">
                  <c:v>39311</c:v>
                </c:pt>
                <c:pt idx="1898">
                  <c:v>45652</c:v>
                </c:pt>
                <c:pt idx="1899">
                  <c:v>34699</c:v>
                </c:pt>
                <c:pt idx="1900">
                  <c:v>78985</c:v>
                </c:pt>
                <c:pt idx="1901">
                  <c:v>42838</c:v>
                </c:pt>
                <c:pt idx="1902">
                  <c:v>40261</c:v>
                </c:pt>
                <c:pt idx="1903">
                  <c:v>41195</c:v>
                </c:pt>
                <c:pt idx="1904">
                  <c:v>54118</c:v>
                </c:pt>
                <c:pt idx="1905">
                  <c:v>40762</c:v>
                </c:pt>
                <c:pt idx="1906">
                  <c:v>50112</c:v>
                </c:pt>
                <c:pt idx="1907">
                  <c:v>65014</c:v>
                </c:pt>
                <c:pt idx="1908">
                  <c:v>41864</c:v>
                </c:pt>
                <c:pt idx="1909">
                  <c:v>36165</c:v>
                </c:pt>
                <c:pt idx="1910">
                  <c:v>43701</c:v>
                </c:pt>
                <c:pt idx="1911">
                  <c:v>46608</c:v>
                </c:pt>
                <c:pt idx="1912">
                  <c:v>48940</c:v>
                </c:pt>
                <c:pt idx="1913">
                  <c:v>50912</c:v>
                </c:pt>
                <c:pt idx="1914">
                  <c:v>37876</c:v>
                </c:pt>
                <c:pt idx="1915">
                  <c:v>60139</c:v>
                </c:pt>
                <c:pt idx="1916">
                  <c:v>33826</c:v>
                </c:pt>
                <c:pt idx="1917">
                  <c:v>26570</c:v>
                </c:pt>
                <c:pt idx="1918">
                  <c:v>54118</c:v>
                </c:pt>
                <c:pt idx="1919">
                  <c:v>53066</c:v>
                </c:pt>
                <c:pt idx="1920">
                  <c:v>53304</c:v>
                </c:pt>
                <c:pt idx="1921">
                  <c:v>65163</c:v>
                </c:pt>
                <c:pt idx="1922">
                  <c:v>52539</c:v>
                </c:pt>
                <c:pt idx="1923">
                  <c:v>41017</c:v>
                </c:pt>
                <c:pt idx="1924">
                  <c:v>40072</c:v>
                </c:pt>
                <c:pt idx="1925">
                  <c:v>47625</c:v>
                </c:pt>
                <c:pt idx="1926">
                  <c:v>25901</c:v>
                </c:pt>
                <c:pt idx="1927">
                  <c:v>50802</c:v>
                </c:pt>
                <c:pt idx="1928">
                  <c:v>43781</c:v>
                </c:pt>
                <c:pt idx="1929">
                  <c:v>38338</c:v>
                </c:pt>
                <c:pt idx="1930">
                  <c:v>29110</c:v>
                </c:pt>
                <c:pt idx="1931">
                  <c:v>33779</c:v>
                </c:pt>
                <c:pt idx="1932">
                  <c:v>57266</c:v>
                </c:pt>
                <c:pt idx="1933">
                  <c:v>45510</c:v>
                </c:pt>
                <c:pt idx="1934">
                  <c:v>35646</c:v>
                </c:pt>
                <c:pt idx="1935">
                  <c:v>38476</c:v>
                </c:pt>
                <c:pt idx="1936">
                  <c:v>52650</c:v>
                </c:pt>
                <c:pt idx="1937">
                  <c:v>32482</c:v>
                </c:pt>
                <c:pt idx="1938">
                  <c:v>44021</c:v>
                </c:pt>
                <c:pt idx="1939">
                  <c:v>33904</c:v>
                </c:pt>
                <c:pt idx="1940">
                  <c:v>39167</c:v>
                </c:pt>
                <c:pt idx="1941">
                  <c:v>50206</c:v>
                </c:pt>
                <c:pt idx="1942">
                  <c:v>50659</c:v>
                </c:pt>
                <c:pt idx="1943">
                  <c:v>53291</c:v>
                </c:pt>
                <c:pt idx="1944">
                  <c:v>34325</c:v>
                </c:pt>
                <c:pt idx="1945">
                  <c:v>36061</c:v>
                </c:pt>
                <c:pt idx="1946">
                  <c:v>35652</c:v>
                </c:pt>
                <c:pt idx="1947">
                  <c:v>36226</c:v>
                </c:pt>
                <c:pt idx="1948">
                  <c:v>62375</c:v>
                </c:pt>
                <c:pt idx="1949">
                  <c:v>42475</c:v>
                </c:pt>
                <c:pt idx="1950">
                  <c:v>40896</c:v>
                </c:pt>
                <c:pt idx="1951">
                  <c:v>81273</c:v>
                </c:pt>
                <c:pt idx="1952">
                  <c:v>44938</c:v>
                </c:pt>
                <c:pt idx="1953">
                  <c:v>42636</c:v>
                </c:pt>
                <c:pt idx="1954">
                  <c:v>41574</c:v>
                </c:pt>
                <c:pt idx="1955">
                  <c:v>36160</c:v>
                </c:pt>
                <c:pt idx="1956">
                  <c:v>42211</c:v>
                </c:pt>
                <c:pt idx="1957">
                  <c:v>35305</c:v>
                </c:pt>
                <c:pt idx="1958">
                  <c:v>42070</c:v>
                </c:pt>
                <c:pt idx="1959">
                  <c:v>41013</c:v>
                </c:pt>
                <c:pt idx="1960">
                  <c:v>34444</c:v>
                </c:pt>
                <c:pt idx="1961">
                  <c:v>33545</c:v>
                </c:pt>
                <c:pt idx="1962">
                  <c:v>36714</c:v>
                </c:pt>
                <c:pt idx="1963">
                  <c:v>39351</c:v>
                </c:pt>
                <c:pt idx="1964">
                  <c:v>69625</c:v>
                </c:pt>
                <c:pt idx="1965">
                  <c:v>49855</c:v>
                </c:pt>
                <c:pt idx="1966">
                  <c:v>37212</c:v>
                </c:pt>
                <c:pt idx="1967">
                  <c:v>39799</c:v>
                </c:pt>
                <c:pt idx="1968">
                  <c:v>60195</c:v>
                </c:pt>
                <c:pt idx="1969">
                  <c:v>34021</c:v>
                </c:pt>
                <c:pt idx="1970">
                  <c:v>44950</c:v>
                </c:pt>
                <c:pt idx="1971">
                  <c:v>45019</c:v>
                </c:pt>
                <c:pt idx="1972">
                  <c:v>39988</c:v>
                </c:pt>
                <c:pt idx="1973">
                  <c:v>55428</c:v>
                </c:pt>
                <c:pt idx="1974">
                  <c:v>50074</c:v>
                </c:pt>
                <c:pt idx="1975">
                  <c:v>33566</c:v>
                </c:pt>
                <c:pt idx="1976">
                  <c:v>41023</c:v>
                </c:pt>
                <c:pt idx="1977">
                  <c:v>48204</c:v>
                </c:pt>
                <c:pt idx="1978">
                  <c:v>35830</c:v>
                </c:pt>
                <c:pt idx="1979">
                  <c:v>45765</c:v>
                </c:pt>
                <c:pt idx="1980">
                  <c:v>48346</c:v>
                </c:pt>
                <c:pt idx="1981">
                  <c:v>62612</c:v>
                </c:pt>
                <c:pt idx="1982">
                  <c:v>50472</c:v>
                </c:pt>
                <c:pt idx="1983">
                  <c:v>43567</c:v>
                </c:pt>
                <c:pt idx="1984">
                  <c:v>62268</c:v>
                </c:pt>
                <c:pt idx="1985">
                  <c:v>21884</c:v>
                </c:pt>
                <c:pt idx="1986">
                  <c:v>43657</c:v>
                </c:pt>
                <c:pt idx="1987">
                  <c:v>38455</c:v>
                </c:pt>
                <c:pt idx="1988">
                  <c:v>66932</c:v>
                </c:pt>
                <c:pt idx="1989">
                  <c:v>41440</c:v>
                </c:pt>
                <c:pt idx="1990">
                  <c:v>44389</c:v>
                </c:pt>
                <c:pt idx="1991">
                  <c:v>44270</c:v>
                </c:pt>
                <c:pt idx="1992">
                  <c:v>47810</c:v>
                </c:pt>
                <c:pt idx="1993">
                  <c:v>31121</c:v>
                </c:pt>
                <c:pt idx="1994">
                  <c:v>45536</c:v>
                </c:pt>
                <c:pt idx="1995">
                  <c:v>46119</c:v>
                </c:pt>
                <c:pt idx="1996">
                  <c:v>62930</c:v>
                </c:pt>
                <c:pt idx="1997">
                  <c:v>37684</c:v>
                </c:pt>
                <c:pt idx="1998">
                  <c:v>37718</c:v>
                </c:pt>
                <c:pt idx="1999">
                  <c:v>42865</c:v>
                </c:pt>
                <c:pt idx="2000">
                  <c:v>41027</c:v>
                </c:pt>
                <c:pt idx="2001">
                  <c:v>50603</c:v>
                </c:pt>
                <c:pt idx="2002">
                  <c:v>28115</c:v>
                </c:pt>
                <c:pt idx="2003">
                  <c:v>45103</c:v>
                </c:pt>
                <c:pt idx="2004">
                  <c:v>44808</c:v>
                </c:pt>
                <c:pt idx="2005">
                  <c:v>34103</c:v>
                </c:pt>
                <c:pt idx="2006">
                  <c:v>45182</c:v>
                </c:pt>
                <c:pt idx="2007">
                  <c:v>40411</c:v>
                </c:pt>
                <c:pt idx="2008">
                  <c:v>47491</c:v>
                </c:pt>
                <c:pt idx="2009">
                  <c:v>52051</c:v>
                </c:pt>
                <c:pt idx="2010">
                  <c:v>64161</c:v>
                </c:pt>
                <c:pt idx="2011">
                  <c:v>43331</c:v>
                </c:pt>
                <c:pt idx="2012">
                  <c:v>50965</c:v>
                </c:pt>
                <c:pt idx="2013">
                  <c:v>43199</c:v>
                </c:pt>
                <c:pt idx="2014">
                  <c:v>31050</c:v>
                </c:pt>
                <c:pt idx="2015">
                  <c:v>49967</c:v>
                </c:pt>
                <c:pt idx="2016">
                  <c:v>54622</c:v>
                </c:pt>
                <c:pt idx="2017">
                  <c:v>45266</c:v>
                </c:pt>
                <c:pt idx="2018">
                  <c:v>28547</c:v>
                </c:pt>
                <c:pt idx="2019">
                  <c:v>43070</c:v>
                </c:pt>
                <c:pt idx="2020">
                  <c:v>47924</c:v>
                </c:pt>
                <c:pt idx="2021">
                  <c:v>48143</c:v>
                </c:pt>
                <c:pt idx="2022">
                  <c:v>60562</c:v>
                </c:pt>
                <c:pt idx="2023">
                  <c:v>50763</c:v>
                </c:pt>
                <c:pt idx="2024">
                  <c:v>67113</c:v>
                </c:pt>
                <c:pt idx="2025">
                  <c:v>53745</c:v>
                </c:pt>
                <c:pt idx="2026">
                  <c:v>46238</c:v>
                </c:pt>
                <c:pt idx="2027">
                  <c:v>63836</c:v>
                </c:pt>
                <c:pt idx="2028">
                  <c:v>54876</c:v>
                </c:pt>
                <c:pt idx="2029">
                  <c:v>36087</c:v>
                </c:pt>
                <c:pt idx="2030">
                  <c:v>56742</c:v>
                </c:pt>
                <c:pt idx="2031">
                  <c:v>73701</c:v>
                </c:pt>
                <c:pt idx="2032">
                  <c:v>37470</c:v>
                </c:pt>
                <c:pt idx="2033">
                  <c:v>43921</c:v>
                </c:pt>
                <c:pt idx="2034">
                  <c:v>59683</c:v>
                </c:pt>
                <c:pt idx="2035">
                  <c:v>68260</c:v>
                </c:pt>
                <c:pt idx="2036">
                  <c:v>59299</c:v>
                </c:pt>
                <c:pt idx="2037">
                  <c:v>51442</c:v>
                </c:pt>
                <c:pt idx="2038">
                  <c:v>32332</c:v>
                </c:pt>
                <c:pt idx="2039">
                  <c:v>49863</c:v>
                </c:pt>
                <c:pt idx="2040">
                  <c:v>53861</c:v>
                </c:pt>
                <c:pt idx="2041">
                  <c:v>40024</c:v>
                </c:pt>
                <c:pt idx="2042">
                  <c:v>66328</c:v>
                </c:pt>
                <c:pt idx="2043">
                  <c:v>39984</c:v>
                </c:pt>
                <c:pt idx="2044">
                  <c:v>54070</c:v>
                </c:pt>
                <c:pt idx="2045">
                  <c:v>42992</c:v>
                </c:pt>
                <c:pt idx="2046">
                  <c:v>39184</c:v>
                </c:pt>
                <c:pt idx="2047">
                  <c:v>42151</c:v>
                </c:pt>
                <c:pt idx="2048">
                  <c:v>46680</c:v>
                </c:pt>
                <c:pt idx="2049">
                  <c:v>36390</c:v>
                </c:pt>
                <c:pt idx="2050">
                  <c:v>51014</c:v>
                </c:pt>
                <c:pt idx="2051">
                  <c:v>49585</c:v>
                </c:pt>
                <c:pt idx="2052">
                  <c:v>74607</c:v>
                </c:pt>
                <c:pt idx="2053">
                  <c:v>46166</c:v>
                </c:pt>
                <c:pt idx="2054">
                  <c:v>35225</c:v>
                </c:pt>
                <c:pt idx="2055">
                  <c:v>55383</c:v>
                </c:pt>
                <c:pt idx="2056">
                  <c:v>34576</c:v>
                </c:pt>
                <c:pt idx="2057">
                  <c:v>36617</c:v>
                </c:pt>
                <c:pt idx="2058">
                  <c:v>38678</c:v>
                </c:pt>
                <c:pt idx="2059">
                  <c:v>51146</c:v>
                </c:pt>
                <c:pt idx="2060">
                  <c:v>56781</c:v>
                </c:pt>
                <c:pt idx="2061">
                  <c:v>48423</c:v>
                </c:pt>
                <c:pt idx="2062">
                  <c:v>47143</c:v>
                </c:pt>
                <c:pt idx="2063">
                  <c:v>47423</c:v>
                </c:pt>
                <c:pt idx="2064">
                  <c:v>46778</c:v>
                </c:pt>
                <c:pt idx="2065">
                  <c:v>39823</c:v>
                </c:pt>
                <c:pt idx="2066">
                  <c:v>65322</c:v>
                </c:pt>
                <c:pt idx="2067">
                  <c:v>46123</c:v>
                </c:pt>
                <c:pt idx="2068">
                  <c:v>33466</c:v>
                </c:pt>
                <c:pt idx="2069">
                  <c:v>45591</c:v>
                </c:pt>
                <c:pt idx="2070">
                  <c:v>58370</c:v>
                </c:pt>
                <c:pt idx="2071">
                  <c:v>39074</c:v>
                </c:pt>
                <c:pt idx="2072">
                  <c:v>38828</c:v>
                </c:pt>
                <c:pt idx="2073">
                  <c:v>48560</c:v>
                </c:pt>
                <c:pt idx="2074">
                  <c:v>34395</c:v>
                </c:pt>
                <c:pt idx="2075">
                  <c:v>45553</c:v>
                </c:pt>
                <c:pt idx="2076">
                  <c:v>60739</c:v>
                </c:pt>
                <c:pt idx="2077">
                  <c:v>28141</c:v>
                </c:pt>
                <c:pt idx="2078">
                  <c:v>34438</c:v>
                </c:pt>
                <c:pt idx="2079">
                  <c:v>40521</c:v>
                </c:pt>
                <c:pt idx="2080">
                  <c:v>33541</c:v>
                </c:pt>
                <c:pt idx="2081">
                  <c:v>38582</c:v>
                </c:pt>
                <c:pt idx="2082">
                  <c:v>45842</c:v>
                </c:pt>
                <c:pt idx="2083">
                  <c:v>50318</c:v>
                </c:pt>
                <c:pt idx="2084">
                  <c:v>42546</c:v>
                </c:pt>
                <c:pt idx="2085">
                  <c:v>40174</c:v>
                </c:pt>
                <c:pt idx="2086">
                  <c:v>64545</c:v>
                </c:pt>
                <c:pt idx="2087">
                  <c:v>32829</c:v>
                </c:pt>
                <c:pt idx="2088">
                  <c:v>52094</c:v>
                </c:pt>
                <c:pt idx="2089">
                  <c:v>47902</c:v>
                </c:pt>
                <c:pt idx="2090">
                  <c:v>45629</c:v>
                </c:pt>
                <c:pt idx="2091">
                  <c:v>56623</c:v>
                </c:pt>
                <c:pt idx="2092">
                  <c:v>41169</c:v>
                </c:pt>
                <c:pt idx="2093">
                  <c:v>45322</c:v>
                </c:pt>
                <c:pt idx="2094">
                  <c:v>49761</c:v>
                </c:pt>
                <c:pt idx="2095">
                  <c:v>51064</c:v>
                </c:pt>
                <c:pt idx="2096">
                  <c:v>73378</c:v>
                </c:pt>
                <c:pt idx="2097">
                  <c:v>48509</c:v>
                </c:pt>
                <c:pt idx="2098">
                  <c:v>77224</c:v>
                </c:pt>
                <c:pt idx="2099">
                  <c:v>43859</c:v>
                </c:pt>
                <c:pt idx="2100">
                  <c:v>55901</c:v>
                </c:pt>
                <c:pt idx="2101">
                  <c:v>30240</c:v>
                </c:pt>
                <c:pt idx="2102">
                  <c:v>51614</c:v>
                </c:pt>
                <c:pt idx="2103">
                  <c:v>60429</c:v>
                </c:pt>
                <c:pt idx="2104">
                  <c:v>44608</c:v>
                </c:pt>
                <c:pt idx="2105">
                  <c:v>27320</c:v>
                </c:pt>
                <c:pt idx="2106">
                  <c:v>44215</c:v>
                </c:pt>
                <c:pt idx="2107">
                  <c:v>42773</c:v>
                </c:pt>
                <c:pt idx="2108">
                  <c:v>48723</c:v>
                </c:pt>
                <c:pt idx="2109">
                  <c:v>46297</c:v>
                </c:pt>
                <c:pt idx="2110">
                  <c:v>48183</c:v>
                </c:pt>
                <c:pt idx="2111">
                  <c:v>86623</c:v>
                </c:pt>
                <c:pt idx="2112">
                  <c:v>41977</c:v>
                </c:pt>
                <c:pt idx="2113">
                  <c:v>53365</c:v>
                </c:pt>
                <c:pt idx="2114">
                  <c:v>38631</c:v>
                </c:pt>
                <c:pt idx="2115">
                  <c:v>41955</c:v>
                </c:pt>
                <c:pt idx="2116">
                  <c:v>36903</c:v>
                </c:pt>
                <c:pt idx="2117">
                  <c:v>50294</c:v>
                </c:pt>
                <c:pt idx="2118">
                  <c:v>65919</c:v>
                </c:pt>
                <c:pt idx="2119">
                  <c:v>42271</c:v>
                </c:pt>
                <c:pt idx="2120">
                  <c:v>45594</c:v>
                </c:pt>
                <c:pt idx="2121">
                  <c:v>50783</c:v>
                </c:pt>
                <c:pt idx="2122">
                  <c:v>31877</c:v>
                </c:pt>
                <c:pt idx="2123">
                  <c:v>63292</c:v>
                </c:pt>
                <c:pt idx="2124">
                  <c:v>58183</c:v>
                </c:pt>
                <c:pt idx="2125">
                  <c:v>30692</c:v>
                </c:pt>
                <c:pt idx="2126">
                  <c:v>32762</c:v>
                </c:pt>
                <c:pt idx="2127">
                  <c:v>39758</c:v>
                </c:pt>
                <c:pt idx="2128">
                  <c:v>37531</c:v>
                </c:pt>
                <c:pt idx="2129">
                  <c:v>42478</c:v>
                </c:pt>
                <c:pt idx="2130">
                  <c:v>34384</c:v>
                </c:pt>
                <c:pt idx="2131">
                  <c:v>40171</c:v>
                </c:pt>
                <c:pt idx="2132">
                  <c:v>48839</c:v>
                </c:pt>
                <c:pt idx="2133">
                  <c:v>53409</c:v>
                </c:pt>
                <c:pt idx="2134">
                  <c:v>47666</c:v>
                </c:pt>
                <c:pt idx="2135">
                  <c:v>58099</c:v>
                </c:pt>
                <c:pt idx="2136">
                  <c:v>56037</c:v>
                </c:pt>
                <c:pt idx="2137">
                  <c:v>57825</c:v>
                </c:pt>
                <c:pt idx="2138">
                  <c:v>45823</c:v>
                </c:pt>
                <c:pt idx="2139">
                  <c:v>75466</c:v>
                </c:pt>
                <c:pt idx="2140">
                  <c:v>49460</c:v>
                </c:pt>
                <c:pt idx="2141">
                  <c:v>56529</c:v>
                </c:pt>
                <c:pt idx="2142">
                  <c:v>49040</c:v>
                </c:pt>
                <c:pt idx="2143">
                  <c:v>65781</c:v>
                </c:pt>
                <c:pt idx="2144">
                  <c:v>44879</c:v>
                </c:pt>
                <c:pt idx="2145">
                  <c:v>57579</c:v>
                </c:pt>
                <c:pt idx="2146">
                  <c:v>54932</c:v>
                </c:pt>
                <c:pt idx="2147">
                  <c:v>43188</c:v>
                </c:pt>
                <c:pt idx="2148">
                  <c:v>32832</c:v>
                </c:pt>
                <c:pt idx="2149">
                  <c:v>73581</c:v>
                </c:pt>
                <c:pt idx="2150">
                  <c:v>76324</c:v>
                </c:pt>
                <c:pt idx="2151">
                  <c:v>57036</c:v>
                </c:pt>
                <c:pt idx="2152">
                  <c:v>48404</c:v>
                </c:pt>
                <c:pt idx="2153">
                  <c:v>52061</c:v>
                </c:pt>
                <c:pt idx="2154">
                  <c:v>59480</c:v>
                </c:pt>
                <c:pt idx="2155">
                  <c:v>45657</c:v>
                </c:pt>
                <c:pt idx="2156">
                  <c:v>28638</c:v>
                </c:pt>
                <c:pt idx="2157">
                  <c:v>40475</c:v>
                </c:pt>
                <c:pt idx="2158">
                  <c:v>50864</c:v>
                </c:pt>
                <c:pt idx="2159">
                  <c:v>50032</c:v>
                </c:pt>
                <c:pt idx="2160">
                  <c:v>55558</c:v>
                </c:pt>
                <c:pt idx="2161">
                  <c:v>28581</c:v>
                </c:pt>
                <c:pt idx="2162">
                  <c:v>37040</c:v>
                </c:pt>
                <c:pt idx="2163">
                  <c:v>44432</c:v>
                </c:pt>
                <c:pt idx="2164">
                  <c:v>39316</c:v>
                </c:pt>
                <c:pt idx="2165">
                  <c:v>54772</c:v>
                </c:pt>
                <c:pt idx="2166">
                  <c:v>41711</c:v>
                </c:pt>
                <c:pt idx="2167">
                  <c:v>26636</c:v>
                </c:pt>
                <c:pt idx="2168">
                  <c:v>32711</c:v>
                </c:pt>
                <c:pt idx="2169">
                  <c:v>64168</c:v>
                </c:pt>
                <c:pt idx="2170">
                  <c:v>54573</c:v>
                </c:pt>
                <c:pt idx="2171">
                  <c:v>52278</c:v>
                </c:pt>
                <c:pt idx="2172">
                  <c:v>53462</c:v>
                </c:pt>
                <c:pt idx="2173">
                  <c:v>34092</c:v>
                </c:pt>
                <c:pt idx="2174">
                  <c:v>41957</c:v>
                </c:pt>
                <c:pt idx="2175">
                  <c:v>32348</c:v>
                </c:pt>
                <c:pt idx="2176">
                  <c:v>56363</c:v>
                </c:pt>
                <c:pt idx="2177">
                  <c:v>35743</c:v>
                </c:pt>
                <c:pt idx="2178">
                  <c:v>48488</c:v>
                </c:pt>
                <c:pt idx="2179">
                  <c:v>51483</c:v>
                </c:pt>
                <c:pt idx="2180">
                  <c:v>53788</c:v>
                </c:pt>
                <c:pt idx="2181">
                  <c:v>48539</c:v>
                </c:pt>
                <c:pt idx="2182">
                  <c:v>50723</c:v>
                </c:pt>
                <c:pt idx="2183">
                  <c:v>44212</c:v>
                </c:pt>
                <c:pt idx="2184">
                  <c:v>50524</c:v>
                </c:pt>
                <c:pt idx="2185">
                  <c:v>44555</c:v>
                </c:pt>
                <c:pt idx="2186">
                  <c:v>52670</c:v>
                </c:pt>
                <c:pt idx="2187">
                  <c:v>55610</c:v>
                </c:pt>
                <c:pt idx="2188">
                  <c:v>68605</c:v>
                </c:pt>
                <c:pt idx="2189">
                  <c:v>33821</c:v>
                </c:pt>
                <c:pt idx="2190">
                  <c:v>41141</c:v>
                </c:pt>
                <c:pt idx="2191">
                  <c:v>48140</c:v>
                </c:pt>
                <c:pt idx="2192">
                  <c:v>41437</c:v>
                </c:pt>
                <c:pt idx="2193">
                  <c:v>50703</c:v>
                </c:pt>
                <c:pt idx="2194">
                  <c:v>34780</c:v>
                </c:pt>
                <c:pt idx="2195">
                  <c:v>39267</c:v>
                </c:pt>
                <c:pt idx="2196">
                  <c:v>48730</c:v>
                </c:pt>
                <c:pt idx="2197">
                  <c:v>49256</c:v>
                </c:pt>
                <c:pt idx="2198">
                  <c:v>74715</c:v>
                </c:pt>
                <c:pt idx="2199">
                  <c:v>64230</c:v>
                </c:pt>
                <c:pt idx="2200">
                  <c:v>63584</c:v>
                </c:pt>
                <c:pt idx="2201">
                  <c:v>53872</c:v>
                </c:pt>
                <c:pt idx="2202">
                  <c:v>38037</c:v>
                </c:pt>
                <c:pt idx="2203">
                  <c:v>51076</c:v>
                </c:pt>
                <c:pt idx="2204">
                  <c:v>34407</c:v>
                </c:pt>
                <c:pt idx="2205">
                  <c:v>34798</c:v>
                </c:pt>
                <c:pt idx="2206">
                  <c:v>51703</c:v>
                </c:pt>
                <c:pt idx="2207">
                  <c:v>39769</c:v>
                </c:pt>
                <c:pt idx="2208">
                  <c:v>35367</c:v>
                </c:pt>
                <c:pt idx="2209">
                  <c:v>54824</c:v>
                </c:pt>
                <c:pt idx="2210">
                  <c:v>53101</c:v>
                </c:pt>
                <c:pt idx="2211">
                  <c:v>34188</c:v>
                </c:pt>
                <c:pt idx="2212">
                  <c:v>43856</c:v>
                </c:pt>
                <c:pt idx="2213">
                  <c:v>61752</c:v>
                </c:pt>
                <c:pt idx="2214">
                  <c:v>34561</c:v>
                </c:pt>
                <c:pt idx="2215">
                  <c:v>41807</c:v>
                </c:pt>
                <c:pt idx="2216">
                  <c:v>52257</c:v>
                </c:pt>
                <c:pt idx="2217">
                  <c:v>57204</c:v>
                </c:pt>
                <c:pt idx="2218">
                  <c:v>40001</c:v>
                </c:pt>
                <c:pt idx="2219">
                  <c:v>66493</c:v>
                </c:pt>
                <c:pt idx="2220">
                  <c:v>30291</c:v>
                </c:pt>
                <c:pt idx="2221">
                  <c:v>51860</c:v>
                </c:pt>
                <c:pt idx="2222">
                  <c:v>41995</c:v>
                </c:pt>
                <c:pt idx="2223">
                  <c:v>39218</c:v>
                </c:pt>
                <c:pt idx="2224">
                  <c:v>39125</c:v>
                </c:pt>
                <c:pt idx="2225">
                  <c:v>47801</c:v>
                </c:pt>
                <c:pt idx="2226">
                  <c:v>45422</c:v>
                </c:pt>
                <c:pt idx="2227">
                  <c:v>41752</c:v>
                </c:pt>
                <c:pt idx="2228">
                  <c:v>56676</c:v>
                </c:pt>
                <c:pt idx="2229">
                  <c:v>64415</c:v>
                </c:pt>
                <c:pt idx="2230">
                  <c:v>33605</c:v>
                </c:pt>
                <c:pt idx="2231">
                  <c:v>41766</c:v>
                </c:pt>
                <c:pt idx="2232">
                  <c:v>38478</c:v>
                </c:pt>
                <c:pt idx="2233">
                  <c:v>28065</c:v>
                </c:pt>
                <c:pt idx="2234">
                  <c:v>41607</c:v>
                </c:pt>
                <c:pt idx="2235">
                  <c:v>53078</c:v>
                </c:pt>
                <c:pt idx="2236">
                  <c:v>43386</c:v>
                </c:pt>
                <c:pt idx="2237">
                  <c:v>74189</c:v>
                </c:pt>
                <c:pt idx="2238">
                  <c:v>59027</c:v>
                </c:pt>
                <c:pt idx="2239">
                  <c:v>35772</c:v>
                </c:pt>
                <c:pt idx="2240">
                  <c:v>41894</c:v>
                </c:pt>
                <c:pt idx="2241">
                  <c:v>40936</c:v>
                </c:pt>
                <c:pt idx="2242">
                  <c:v>30050</c:v>
                </c:pt>
                <c:pt idx="2243">
                  <c:v>42839</c:v>
                </c:pt>
                <c:pt idx="2244">
                  <c:v>56829</c:v>
                </c:pt>
                <c:pt idx="2245">
                  <c:v>62238</c:v>
                </c:pt>
                <c:pt idx="2246">
                  <c:v>58864</c:v>
                </c:pt>
                <c:pt idx="2247">
                  <c:v>33074</c:v>
                </c:pt>
                <c:pt idx="2248">
                  <c:v>60821</c:v>
                </c:pt>
                <c:pt idx="2249">
                  <c:v>45433</c:v>
                </c:pt>
                <c:pt idx="2250">
                  <c:v>40273</c:v>
                </c:pt>
                <c:pt idx="2251">
                  <c:v>48358</c:v>
                </c:pt>
                <c:pt idx="2252">
                  <c:v>71178</c:v>
                </c:pt>
                <c:pt idx="2253">
                  <c:v>51608</c:v>
                </c:pt>
                <c:pt idx="2254">
                  <c:v>65317</c:v>
                </c:pt>
                <c:pt idx="2255">
                  <c:v>69868</c:v>
                </c:pt>
                <c:pt idx="2256">
                  <c:v>46037</c:v>
                </c:pt>
                <c:pt idx="2257">
                  <c:v>35448</c:v>
                </c:pt>
                <c:pt idx="2258">
                  <c:v>64894</c:v>
                </c:pt>
                <c:pt idx="2259">
                  <c:v>54208</c:v>
                </c:pt>
                <c:pt idx="2260">
                  <c:v>35477</c:v>
                </c:pt>
                <c:pt idx="2261">
                  <c:v>56152</c:v>
                </c:pt>
                <c:pt idx="2262">
                  <c:v>35179</c:v>
                </c:pt>
                <c:pt idx="2263">
                  <c:v>42276</c:v>
                </c:pt>
                <c:pt idx="2264">
                  <c:v>41106</c:v>
                </c:pt>
                <c:pt idx="2265">
                  <c:v>40939</c:v>
                </c:pt>
                <c:pt idx="2266">
                  <c:v>43016</c:v>
                </c:pt>
                <c:pt idx="2267">
                  <c:v>37610</c:v>
                </c:pt>
                <c:pt idx="2268">
                  <c:v>76878</c:v>
                </c:pt>
                <c:pt idx="2269">
                  <c:v>40134</c:v>
                </c:pt>
                <c:pt idx="2270">
                  <c:v>33298</c:v>
                </c:pt>
                <c:pt idx="2271">
                  <c:v>34438</c:v>
                </c:pt>
                <c:pt idx="2272">
                  <c:v>39887</c:v>
                </c:pt>
                <c:pt idx="2273">
                  <c:v>50531</c:v>
                </c:pt>
                <c:pt idx="2274">
                  <c:v>33220</c:v>
                </c:pt>
                <c:pt idx="2275">
                  <c:v>55242</c:v>
                </c:pt>
                <c:pt idx="2276">
                  <c:v>38396</c:v>
                </c:pt>
                <c:pt idx="2277">
                  <c:v>67603</c:v>
                </c:pt>
                <c:pt idx="2278">
                  <c:v>43485</c:v>
                </c:pt>
                <c:pt idx="2279">
                  <c:v>50816</c:v>
                </c:pt>
                <c:pt idx="2280">
                  <c:v>41671</c:v>
                </c:pt>
                <c:pt idx="2281">
                  <c:v>61055</c:v>
                </c:pt>
                <c:pt idx="2282">
                  <c:v>38319</c:v>
                </c:pt>
                <c:pt idx="2283">
                  <c:v>49094</c:v>
                </c:pt>
                <c:pt idx="2284">
                  <c:v>55855</c:v>
                </c:pt>
                <c:pt idx="2285">
                  <c:v>55767</c:v>
                </c:pt>
                <c:pt idx="2286">
                  <c:v>38687</c:v>
                </c:pt>
                <c:pt idx="2287">
                  <c:v>51338</c:v>
                </c:pt>
                <c:pt idx="2288">
                  <c:v>48676</c:v>
                </c:pt>
                <c:pt idx="2289">
                  <c:v>50277</c:v>
                </c:pt>
                <c:pt idx="2290">
                  <c:v>30630</c:v>
                </c:pt>
                <c:pt idx="2291">
                  <c:v>41023</c:v>
                </c:pt>
                <c:pt idx="2292">
                  <c:v>42994</c:v>
                </c:pt>
                <c:pt idx="2293">
                  <c:v>43461</c:v>
                </c:pt>
                <c:pt idx="2294">
                  <c:v>42418</c:v>
                </c:pt>
                <c:pt idx="2295">
                  <c:v>43629</c:v>
                </c:pt>
                <c:pt idx="2296">
                  <c:v>61010</c:v>
                </c:pt>
                <c:pt idx="2297">
                  <c:v>37919</c:v>
                </c:pt>
                <c:pt idx="2298">
                  <c:v>30056</c:v>
                </c:pt>
                <c:pt idx="2299">
                  <c:v>36116</c:v>
                </c:pt>
                <c:pt idx="2300">
                  <c:v>46919</c:v>
                </c:pt>
                <c:pt idx="2301">
                  <c:v>47602</c:v>
                </c:pt>
                <c:pt idx="2302">
                  <c:v>53379</c:v>
                </c:pt>
                <c:pt idx="2303">
                  <c:v>36625</c:v>
                </c:pt>
                <c:pt idx="2304">
                  <c:v>48985</c:v>
                </c:pt>
                <c:pt idx="2305">
                  <c:v>42920</c:v>
                </c:pt>
                <c:pt idx="2306">
                  <c:v>46511</c:v>
                </c:pt>
                <c:pt idx="2307">
                  <c:v>31096</c:v>
                </c:pt>
                <c:pt idx="2308">
                  <c:v>60157</c:v>
                </c:pt>
                <c:pt idx="2309">
                  <c:v>54803</c:v>
                </c:pt>
                <c:pt idx="2310">
                  <c:v>58785</c:v>
                </c:pt>
                <c:pt idx="2311">
                  <c:v>42574</c:v>
                </c:pt>
                <c:pt idx="2312">
                  <c:v>50230</c:v>
                </c:pt>
                <c:pt idx="2313">
                  <c:v>49107</c:v>
                </c:pt>
                <c:pt idx="2314">
                  <c:v>40605</c:v>
                </c:pt>
                <c:pt idx="2315">
                  <c:v>50510</c:v>
                </c:pt>
                <c:pt idx="2316">
                  <c:v>30011</c:v>
                </c:pt>
                <c:pt idx="2317">
                  <c:v>69618</c:v>
                </c:pt>
                <c:pt idx="2318">
                  <c:v>44479</c:v>
                </c:pt>
                <c:pt idx="2319">
                  <c:v>31065</c:v>
                </c:pt>
                <c:pt idx="2320">
                  <c:v>48272</c:v>
                </c:pt>
                <c:pt idx="2321">
                  <c:v>57396</c:v>
                </c:pt>
                <c:pt idx="2322">
                  <c:v>36624</c:v>
                </c:pt>
                <c:pt idx="2323">
                  <c:v>49131</c:v>
                </c:pt>
                <c:pt idx="2324">
                  <c:v>58927</c:v>
                </c:pt>
                <c:pt idx="2325">
                  <c:v>52415</c:v>
                </c:pt>
                <c:pt idx="2326">
                  <c:v>43183</c:v>
                </c:pt>
                <c:pt idx="2327">
                  <c:v>42029</c:v>
                </c:pt>
                <c:pt idx="2328">
                  <c:v>48700</c:v>
                </c:pt>
                <c:pt idx="2329">
                  <c:v>50587</c:v>
                </c:pt>
                <c:pt idx="2330">
                  <c:v>41632</c:v>
                </c:pt>
                <c:pt idx="2331">
                  <c:v>35632</c:v>
                </c:pt>
                <c:pt idx="2332">
                  <c:v>77392</c:v>
                </c:pt>
                <c:pt idx="2333">
                  <c:v>45282</c:v>
                </c:pt>
                <c:pt idx="2334">
                  <c:v>42227</c:v>
                </c:pt>
                <c:pt idx="2335">
                  <c:v>43532</c:v>
                </c:pt>
                <c:pt idx="2336">
                  <c:v>60959</c:v>
                </c:pt>
                <c:pt idx="2337">
                  <c:v>55209</c:v>
                </c:pt>
                <c:pt idx="2338">
                  <c:v>50659</c:v>
                </c:pt>
                <c:pt idx="2339">
                  <c:v>42521</c:v>
                </c:pt>
                <c:pt idx="2340">
                  <c:v>45215</c:v>
                </c:pt>
                <c:pt idx="2341">
                  <c:v>55527</c:v>
                </c:pt>
                <c:pt idx="2342">
                  <c:v>54570</c:v>
                </c:pt>
                <c:pt idx="2343">
                  <c:v>49936</c:v>
                </c:pt>
                <c:pt idx="2344">
                  <c:v>57087</c:v>
                </c:pt>
                <c:pt idx="2345">
                  <c:v>47226</c:v>
                </c:pt>
                <c:pt idx="2346">
                  <c:v>46121</c:v>
                </c:pt>
                <c:pt idx="2347">
                  <c:v>49776</c:v>
                </c:pt>
                <c:pt idx="2348">
                  <c:v>56452</c:v>
                </c:pt>
                <c:pt idx="2349">
                  <c:v>71365</c:v>
                </c:pt>
                <c:pt idx="2350">
                  <c:v>45088</c:v>
                </c:pt>
                <c:pt idx="2351">
                  <c:v>63040</c:v>
                </c:pt>
                <c:pt idx="2352">
                  <c:v>64575</c:v>
                </c:pt>
                <c:pt idx="2353">
                  <c:v>52715</c:v>
                </c:pt>
                <c:pt idx="2354">
                  <c:v>55293</c:v>
                </c:pt>
                <c:pt idx="2355">
                  <c:v>44054</c:v>
                </c:pt>
                <c:pt idx="2356">
                  <c:v>31310</c:v>
                </c:pt>
                <c:pt idx="2357">
                  <c:v>51035</c:v>
                </c:pt>
                <c:pt idx="2358">
                  <c:v>57985</c:v>
                </c:pt>
                <c:pt idx="2359">
                  <c:v>51435</c:v>
                </c:pt>
                <c:pt idx="2360">
                  <c:v>41143</c:v>
                </c:pt>
                <c:pt idx="2361">
                  <c:v>34023</c:v>
                </c:pt>
                <c:pt idx="2362">
                  <c:v>55154</c:v>
                </c:pt>
                <c:pt idx="2363">
                  <c:v>49006</c:v>
                </c:pt>
                <c:pt idx="2364">
                  <c:v>61579</c:v>
                </c:pt>
                <c:pt idx="2365">
                  <c:v>30430</c:v>
                </c:pt>
                <c:pt idx="2366">
                  <c:v>62186</c:v>
                </c:pt>
                <c:pt idx="2367">
                  <c:v>46102</c:v>
                </c:pt>
                <c:pt idx="2368">
                  <c:v>69288</c:v>
                </c:pt>
                <c:pt idx="2369">
                  <c:v>42751</c:v>
                </c:pt>
                <c:pt idx="2370">
                  <c:v>43158</c:v>
                </c:pt>
                <c:pt idx="2371">
                  <c:v>45018</c:v>
                </c:pt>
                <c:pt idx="2372">
                  <c:v>55526</c:v>
                </c:pt>
                <c:pt idx="2373">
                  <c:v>43589</c:v>
                </c:pt>
                <c:pt idx="2374">
                  <c:v>35231</c:v>
                </c:pt>
                <c:pt idx="2375">
                  <c:v>48503</c:v>
                </c:pt>
                <c:pt idx="2376">
                  <c:v>31121</c:v>
                </c:pt>
                <c:pt idx="2377">
                  <c:v>69526</c:v>
                </c:pt>
                <c:pt idx="2378">
                  <c:v>22474</c:v>
                </c:pt>
                <c:pt idx="2379">
                  <c:v>43252</c:v>
                </c:pt>
                <c:pt idx="2380">
                  <c:v>36605</c:v>
                </c:pt>
                <c:pt idx="2381">
                  <c:v>49375</c:v>
                </c:pt>
                <c:pt idx="2382">
                  <c:v>33538</c:v>
                </c:pt>
                <c:pt idx="2383">
                  <c:v>32236</c:v>
                </c:pt>
                <c:pt idx="2384">
                  <c:v>52200</c:v>
                </c:pt>
                <c:pt idx="2385">
                  <c:v>32651</c:v>
                </c:pt>
                <c:pt idx="2386">
                  <c:v>40140</c:v>
                </c:pt>
                <c:pt idx="2387">
                  <c:v>44545</c:v>
                </c:pt>
                <c:pt idx="2388">
                  <c:v>50525</c:v>
                </c:pt>
                <c:pt idx="2389">
                  <c:v>36680</c:v>
                </c:pt>
                <c:pt idx="2390">
                  <c:v>38856</c:v>
                </c:pt>
                <c:pt idx="2391">
                  <c:v>45732</c:v>
                </c:pt>
                <c:pt idx="2392">
                  <c:v>52463</c:v>
                </c:pt>
                <c:pt idx="2393">
                  <c:v>58319</c:v>
                </c:pt>
                <c:pt idx="2394">
                  <c:v>52978</c:v>
                </c:pt>
                <c:pt idx="2395">
                  <c:v>27807</c:v>
                </c:pt>
                <c:pt idx="2396">
                  <c:v>41378</c:v>
                </c:pt>
                <c:pt idx="2397">
                  <c:v>31071</c:v>
                </c:pt>
                <c:pt idx="2398">
                  <c:v>57778</c:v>
                </c:pt>
                <c:pt idx="2399">
                  <c:v>31416</c:v>
                </c:pt>
                <c:pt idx="2400">
                  <c:v>29328</c:v>
                </c:pt>
                <c:pt idx="2401">
                  <c:v>65862</c:v>
                </c:pt>
                <c:pt idx="2402">
                  <c:v>43731</c:v>
                </c:pt>
                <c:pt idx="2403">
                  <c:v>37595</c:v>
                </c:pt>
                <c:pt idx="2404">
                  <c:v>48122</c:v>
                </c:pt>
                <c:pt idx="2405">
                  <c:v>43637</c:v>
                </c:pt>
                <c:pt idx="2406">
                  <c:v>42860</c:v>
                </c:pt>
                <c:pt idx="2407">
                  <c:v>52300</c:v>
                </c:pt>
                <c:pt idx="2408">
                  <c:v>61308</c:v>
                </c:pt>
                <c:pt idx="2409">
                  <c:v>57436</c:v>
                </c:pt>
                <c:pt idx="2410">
                  <c:v>30228</c:v>
                </c:pt>
                <c:pt idx="2411">
                  <c:v>47935</c:v>
                </c:pt>
                <c:pt idx="2412">
                  <c:v>42016</c:v>
                </c:pt>
                <c:pt idx="2413">
                  <c:v>27405</c:v>
                </c:pt>
                <c:pt idx="2414">
                  <c:v>43634</c:v>
                </c:pt>
                <c:pt idx="2415">
                  <c:v>37182</c:v>
                </c:pt>
                <c:pt idx="2416">
                  <c:v>48526</c:v>
                </c:pt>
                <c:pt idx="2417">
                  <c:v>40310</c:v>
                </c:pt>
                <c:pt idx="2418">
                  <c:v>32619</c:v>
                </c:pt>
                <c:pt idx="2419">
                  <c:v>42277</c:v>
                </c:pt>
                <c:pt idx="2420">
                  <c:v>47424</c:v>
                </c:pt>
                <c:pt idx="2421">
                  <c:v>53276</c:v>
                </c:pt>
                <c:pt idx="2422">
                  <c:v>51141</c:v>
                </c:pt>
                <c:pt idx="2423">
                  <c:v>42690</c:v>
                </c:pt>
                <c:pt idx="2424">
                  <c:v>55403</c:v>
                </c:pt>
                <c:pt idx="2425">
                  <c:v>61592</c:v>
                </c:pt>
                <c:pt idx="2426">
                  <c:v>55996</c:v>
                </c:pt>
                <c:pt idx="2427">
                  <c:v>42663</c:v>
                </c:pt>
                <c:pt idx="2428">
                  <c:v>37389</c:v>
                </c:pt>
                <c:pt idx="2429">
                  <c:v>41294</c:v>
                </c:pt>
                <c:pt idx="2430">
                  <c:v>39094</c:v>
                </c:pt>
                <c:pt idx="2431">
                  <c:v>45761</c:v>
                </c:pt>
                <c:pt idx="2432">
                  <c:v>32604</c:v>
                </c:pt>
                <c:pt idx="2433">
                  <c:v>47068</c:v>
                </c:pt>
                <c:pt idx="2434">
                  <c:v>59822</c:v>
                </c:pt>
                <c:pt idx="2435">
                  <c:v>45676</c:v>
                </c:pt>
                <c:pt idx="2436">
                  <c:v>48169</c:v>
                </c:pt>
                <c:pt idx="2437">
                  <c:v>53633</c:v>
                </c:pt>
                <c:pt idx="2438">
                  <c:v>61493</c:v>
                </c:pt>
                <c:pt idx="2439">
                  <c:v>57515</c:v>
                </c:pt>
                <c:pt idx="2440">
                  <c:v>66668</c:v>
                </c:pt>
                <c:pt idx="2441">
                  <c:v>42136</c:v>
                </c:pt>
                <c:pt idx="2442">
                  <c:v>39905</c:v>
                </c:pt>
                <c:pt idx="2443">
                  <c:v>36746</c:v>
                </c:pt>
                <c:pt idx="2444">
                  <c:v>59210</c:v>
                </c:pt>
                <c:pt idx="2445">
                  <c:v>63151</c:v>
                </c:pt>
                <c:pt idx="2446">
                  <c:v>56555</c:v>
                </c:pt>
                <c:pt idx="2447">
                  <c:v>39285</c:v>
                </c:pt>
                <c:pt idx="2448">
                  <c:v>35757</c:v>
                </c:pt>
                <c:pt idx="2449">
                  <c:v>38292</c:v>
                </c:pt>
                <c:pt idx="2450">
                  <c:v>61575</c:v>
                </c:pt>
                <c:pt idx="2451">
                  <c:v>31746</c:v>
                </c:pt>
                <c:pt idx="2452">
                  <c:v>46377</c:v>
                </c:pt>
                <c:pt idx="2453">
                  <c:v>33672</c:v>
                </c:pt>
                <c:pt idx="2454">
                  <c:v>54218</c:v>
                </c:pt>
                <c:pt idx="2455">
                  <c:v>46275</c:v>
                </c:pt>
                <c:pt idx="2456">
                  <c:v>30734</c:v>
                </c:pt>
                <c:pt idx="2457">
                  <c:v>42141</c:v>
                </c:pt>
                <c:pt idx="2458">
                  <c:v>54182</c:v>
                </c:pt>
                <c:pt idx="2459">
                  <c:v>55831</c:v>
                </c:pt>
                <c:pt idx="2460">
                  <c:v>39461</c:v>
                </c:pt>
                <c:pt idx="2461">
                  <c:v>51875</c:v>
                </c:pt>
                <c:pt idx="2462">
                  <c:v>52856</c:v>
                </c:pt>
                <c:pt idx="2463">
                  <c:v>41885</c:v>
                </c:pt>
                <c:pt idx="2464">
                  <c:v>70123</c:v>
                </c:pt>
                <c:pt idx="2465">
                  <c:v>56655</c:v>
                </c:pt>
                <c:pt idx="2466">
                  <c:v>37519</c:v>
                </c:pt>
                <c:pt idx="2467">
                  <c:v>36798</c:v>
                </c:pt>
                <c:pt idx="2468">
                  <c:v>38356</c:v>
                </c:pt>
                <c:pt idx="2469">
                  <c:v>36526</c:v>
                </c:pt>
                <c:pt idx="2470">
                  <c:v>45228</c:v>
                </c:pt>
                <c:pt idx="2471">
                  <c:v>43885</c:v>
                </c:pt>
                <c:pt idx="2472">
                  <c:v>53976</c:v>
                </c:pt>
                <c:pt idx="2473">
                  <c:v>43481</c:v>
                </c:pt>
                <c:pt idx="2474">
                  <c:v>45772</c:v>
                </c:pt>
                <c:pt idx="2475">
                  <c:v>49930</c:v>
                </c:pt>
                <c:pt idx="2476">
                  <c:v>36212</c:v>
                </c:pt>
                <c:pt idx="2477">
                  <c:v>44061</c:v>
                </c:pt>
                <c:pt idx="2478">
                  <c:v>55792</c:v>
                </c:pt>
                <c:pt idx="2479">
                  <c:v>49146</c:v>
                </c:pt>
                <c:pt idx="2480">
                  <c:v>38318</c:v>
                </c:pt>
                <c:pt idx="2481">
                  <c:v>50182</c:v>
                </c:pt>
                <c:pt idx="2482">
                  <c:v>63889</c:v>
                </c:pt>
                <c:pt idx="2483">
                  <c:v>47560</c:v>
                </c:pt>
                <c:pt idx="2484">
                  <c:v>39298</c:v>
                </c:pt>
                <c:pt idx="2485">
                  <c:v>39814</c:v>
                </c:pt>
                <c:pt idx="2486">
                  <c:v>40745</c:v>
                </c:pt>
                <c:pt idx="2487">
                  <c:v>44670</c:v>
                </c:pt>
                <c:pt idx="2488">
                  <c:v>37680</c:v>
                </c:pt>
                <c:pt idx="2489">
                  <c:v>38674</c:v>
                </c:pt>
                <c:pt idx="2490">
                  <c:v>62100</c:v>
                </c:pt>
                <c:pt idx="2491">
                  <c:v>41551</c:v>
                </c:pt>
                <c:pt idx="2492">
                  <c:v>39076</c:v>
                </c:pt>
                <c:pt idx="2493">
                  <c:v>35806</c:v>
                </c:pt>
                <c:pt idx="2494">
                  <c:v>43691</c:v>
                </c:pt>
                <c:pt idx="2495">
                  <c:v>52740</c:v>
                </c:pt>
                <c:pt idx="2496">
                  <c:v>39740</c:v>
                </c:pt>
                <c:pt idx="2497">
                  <c:v>31440</c:v>
                </c:pt>
                <c:pt idx="2498">
                  <c:v>46302</c:v>
                </c:pt>
                <c:pt idx="2499">
                  <c:v>45477</c:v>
                </c:pt>
                <c:pt idx="2500">
                  <c:v>40054</c:v>
                </c:pt>
                <c:pt idx="2501">
                  <c:v>33973</c:v>
                </c:pt>
                <c:pt idx="2502">
                  <c:v>37785</c:v>
                </c:pt>
                <c:pt idx="2503">
                  <c:v>55133</c:v>
                </c:pt>
                <c:pt idx="2504">
                  <c:v>50153</c:v>
                </c:pt>
                <c:pt idx="2505">
                  <c:v>37876</c:v>
                </c:pt>
                <c:pt idx="2506">
                  <c:v>50488</c:v>
                </c:pt>
                <c:pt idx="2507">
                  <c:v>45696</c:v>
                </c:pt>
                <c:pt idx="2508">
                  <c:v>55779</c:v>
                </c:pt>
                <c:pt idx="2509">
                  <c:v>46257</c:v>
                </c:pt>
                <c:pt idx="2510">
                  <c:v>55292</c:v>
                </c:pt>
                <c:pt idx="2511">
                  <c:v>41085</c:v>
                </c:pt>
                <c:pt idx="2512">
                  <c:v>40021</c:v>
                </c:pt>
                <c:pt idx="2513">
                  <c:v>58591</c:v>
                </c:pt>
                <c:pt idx="2514">
                  <c:v>34833</c:v>
                </c:pt>
                <c:pt idx="2515">
                  <c:v>26198</c:v>
                </c:pt>
                <c:pt idx="2516">
                  <c:v>51902</c:v>
                </c:pt>
                <c:pt idx="2517">
                  <c:v>57411</c:v>
                </c:pt>
                <c:pt idx="2518">
                  <c:v>54991</c:v>
                </c:pt>
                <c:pt idx="2519">
                  <c:v>55421</c:v>
                </c:pt>
                <c:pt idx="2520">
                  <c:v>40408</c:v>
                </c:pt>
                <c:pt idx="2521">
                  <c:v>62016</c:v>
                </c:pt>
                <c:pt idx="2522">
                  <c:v>45586</c:v>
                </c:pt>
                <c:pt idx="2523">
                  <c:v>33635</c:v>
                </c:pt>
                <c:pt idx="2524">
                  <c:v>41578</c:v>
                </c:pt>
                <c:pt idx="2525">
                  <c:v>38599</c:v>
                </c:pt>
                <c:pt idx="2526">
                  <c:v>66594</c:v>
                </c:pt>
                <c:pt idx="2527">
                  <c:v>48211</c:v>
                </c:pt>
                <c:pt idx="2528">
                  <c:v>65390</c:v>
                </c:pt>
                <c:pt idx="2529">
                  <c:v>23012</c:v>
                </c:pt>
                <c:pt idx="2530">
                  <c:v>60706</c:v>
                </c:pt>
                <c:pt idx="2531">
                  <c:v>61740</c:v>
                </c:pt>
                <c:pt idx="2532">
                  <c:v>57183</c:v>
                </c:pt>
                <c:pt idx="2533">
                  <c:v>32786</c:v>
                </c:pt>
                <c:pt idx="2534">
                  <c:v>35575</c:v>
                </c:pt>
                <c:pt idx="2535">
                  <c:v>43454</c:v>
                </c:pt>
                <c:pt idx="2536">
                  <c:v>45012</c:v>
                </c:pt>
                <c:pt idx="2537">
                  <c:v>46329</c:v>
                </c:pt>
                <c:pt idx="2538">
                  <c:v>45738</c:v>
                </c:pt>
                <c:pt idx="2539">
                  <c:v>53307</c:v>
                </c:pt>
                <c:pt idx="2540">
                  <c:v>49384</c:v>
                </c:pt>
                <c:pt idx="2541">
                  <c:v>56771</c:v>
                </c:pt>
                <c:pt idx="2542">
                  <c:v>35975</c:v>
                </c:pt>
                <c:pt idx="2543">
                  <c:v>35223</c:v>
                </c:pt>
                <c:pt idx="2544">
                  <c:v>44329</c:v>
                </c:pt>
                <c:pt idx="2545">
                  <c:v>36181</c:v>
                </c:pt>
                <c:pt idx="2546">
                  <c:v>60115</c:v>
                </c:pt>
                <c:pt idx="2547">
                  <c:v>34378</c:v>
                </c:pt>
                <c:pt idx="2548">
                  <c:v>47611</c:v>
                </c:pt>
                <c:pt idx="2549">
                  <c:v>51253</c:v>
                </c:pt>
                <c:pt idx="2550">
                  <c:v>27424</c:v>
                </c:pt>
                <c:pt idx="2551">
                  <c:v>28948</c:v>
                </c:pt>
                <c:pt idx="2552">
                  <c:v>33454</c:v>
                </c:pt>
                <c:pt idx="2553">
                  <c:v>23946</c:v>
                </c:pt>
                <c:pt idx="2554">
                  <c:v>35347</c:v>
                </c:pt>
                <c:pt idx="2555">
                  <c:v>28589</c:v>
                </c:pt>
                <c:pt idx="2556">
                  <c:v>33694</c:v>
                </c:pt>
                <c:pt idx="2557">
                  <c:v>23633</c:v>
                </c:pt>
                <c:pt idx="2558">
                  <c:v>49479</c:v>
                </c:pt>
                <c:pt idx="2559">
                  <c:v>48529</c:v>
                </c:pt>
                <c:pt idx="2560">
                  <c:v>47866</c:v>
                </c:pt>
                <c:pt idx="2561">
                  <c:v>40621</c:v>
                </c:pt>
                <c:pt idx="2562">
                  <c:v>42417</c:v>
                </c:pt>
                <c:pt idx="2563">
                  <c:v>46189</c:v>
                </c:pt>
                <c:pt idx="2564">
                  <c:v>34372</c:v>
                </c:pt>
                <c:pt idx="2565">
                  <c:v>76667</c:v>
                </c:pt>
                <c:pt idx="2566">
                  <c:v>29814</c:v>
                </c:pt>
                <c:pt idx="2567">
                  <c:v>39741</c:v>
                </c:pt>
                <c:pt idx="2568">
                  <c:v>60164</c:v>
                </c:pt>
                <c:pt idx="2569">
                  <c:v>75727</c:v>
                </c:pt>
                <c:pt idx="2570">
                  <c:v>46898</c:v>
                </c:pt>
                <c:pt idx="2571">
                  <c:v>31429</c:v>
                </c:pt>
                <c:pt idx="2572">
                  <c:v>31756</c:v>
                </c:pt>
                <c:pt idx="2573">
                  <c:v>53191</c:v>
                </c:pt>
                <c:pt idx="2574">
                  <c:v>35175</c:v>
                </c:pt>
                <c:pt idx="2575">
                  <c:v>54930</c:v>
                </c:pt>
                <c:pt idx="2576">
                  <c:v>41317</c:v>
                </c:pt>
                <c:pt idx="2577">
                  <c:v>34339</c:v>
                </c:pt>
                <c:pt idx="2578">
                  <c:v>46153</c:v>
                </c:pt>
                <c:pt idx="2579">
                  <c:v>45782</c:v>
                </c:pt>
                <c:pt idx="2580">
                  <c:v>32845</c:v>
                </c:pt>
                <c:pt idx="2581">
                  <c:v>41138</c:v>
                </c:pt>
                <c:pt idx="2582">
                  <c:v>39305</c:v>
                </c:pt>
                <c:pt idx="2583">
                  <c:v>50924</c:v>
                </c:pt>
                <c:pt idx="2584">
                  <c:v>45829</c:v>
                </c:pt>
                <c:pt idx="2585">
                  <c:v>54903</c:v>
                </c:pt>
                <c:pt idx="2586">
                  <c:v>33410</c:v>
                </c:pt>
                <c:pt idx="2587">
                  <c:v>47395</c:v>
                </c:pt>
                <c:pt idx="2588">
                  <c:v>34622</c:v>
                </c:pt>
                <c:pt idx="2589">
                  <c:v>37747</c:v>
                </c:pt>
                <c:pt idx="2590">
                  <c:v>38868</c:v>
                </c:pt>
                <c:pt idx="2591">
                  <c:v>31596</c:v>
                </c:pt>
                <c:pt idx="2592">
                  <c:v>45103</c:v>
                </c:pt>
                <c:pt idx="2593">
                  <c:v>40195</c:v>
                </c:pt>
                <c:pt idx="2594">
                  <c:v>63500</c:v>
                </c:pt>
                <c:pt idx="2595">
                  <c:v>46759</c:v>
                </c:pt>
                <c:pt idx="2596">
                  <c:v>48823</c:v>
                </c:pt>
                <c:pt idx="2597">
                  <c:v>38676</c:v>
                </c:pt>
                <c:pt idx="2598">
                  <c:v>49308</c:v>
                </c:pt>
                <c:pt idx="2599">
                  <c:v>35523</c:v>
                </c:pt>
                <c:pt idx="2600">
                  <c:v>57868</c:v>
                </c:pt>
                <c:pt idx="2601">
                  <c:v>71587</c:v>
                </c:pt>
                <c:pt idx="2602">
                  <c:v>47039</c:v>
                </c:pt>
                <c:pt idx="2603">
                  <c:v>49621</c:v>
                </c:pt>
                <c:pt idx="2604">
                  <c:v>33437</c:v>
                </c:pt>
                <c:pt idx="2605">
                  <c:v>45322</c:v>
                </c:pt>
                <c:pt idx="2606">
                  <c:v>43180</c:v>
                </c:pt>
                <c:pt idx="2607">
                  <c:v>41337</c:v>
                </c:pt>
                <c:pt idx="2608">
                  <c:v>56052</c:v>
                </c:pt>
                <c:pt idx="2609">
                  <c:v>42623</c:v>
                </c:pt>
                <c:pt idx="2610">
                  <c:v>38944</c:v>
                </c:pt>
                <c:pt idx="2611">
                  <c:v>44975</c:v>
                </c:pt>
                <c:pt idx="2612">
                  <c:v>48149</c:v>
                </c:pt>
                <c:pt idx="2613">
                  <c:v>76296</c:v>
                </c:pt>
                <c:pt idx="2614">
                  <c:v>53516</c:v>
                </c:pt>
                <c:pt idx="2615">
                  <c:v>59122</c:v>
                </c:pt>
                <c:pt idx="2616">
                  <c:v>37519</c:v>
                </c:pt>
                <c:pt idx="2617">
                  <c:v>39852</c:v>
                </c:pt>
                <c:pt idx="2618">
                  <c:v>60212</c:v>
                </c:pt>
                <c:pt idx="2619">
                  <c:v>48074</c:v>
                </c:pt>
                <c:pt idx="2620">
                  <c:v>54724</c:v>
                </c:pt>
                <c:pt idx="2621">
                  <c:v>38463</c:v>
                </c:pt>
                <c:pt idx="2622">
                  <c:v>32154</c:v>
                </c:pt>
                <c:pt idx="2623">
                  <c:v>53420</c:v>
                </c:pt>
                <c:pt idx="2624">
                  <c:v>37124</c:v>
                </c:pt>
                <c:pt idx="2625">
                  <c:v>57209</c:v>
                </c:pt>
                <c:pt idx="2626">
                  <c:v>38104</c:v>
                </c:pt>
                <c:pt idx="2627">
                  <c:v>38217</c:v>
                </c:pt>
                <c:pt idx="2628">
                  <c:v>35979</c:v>
                </c:pt>
                <c:pt idx="2629">
                  <c:v>49982</c:v>
                </c:pt>
                <c:pt idx="2630">
                  <c:v>49032</c:v>
                </c:pt>
                <c:pt idx="2631">
                  <c:v>67350</c:v>
                </c:pt>
                <c:pt idx="2632">
                  <c:v>24866</c:v>
                </c:pt>
                <c:pt idx="2633">
                  <c:v>35383</c:v>
                </c:pt>
                <c:pt idx="2634">
                  <c:v>59481</c:v>
                </c:pt>
                <c:pt idx="2635">
                  <c:v>27900</c:v>
                </c:pt>
                <c:pt idx="2636">
                  <c:v>46164</c:v>
                </c:pt>
                <c:pt idx="2637">
                  <c:v>49050</c:v>
                </c:pt>
                <c:pt idx="2638">
                  <c:v>41881</c:v>
                </c:pt>
                <c:pt idx="2639">
                  <c:v>41096</c:v>
                </c:pt>
                <c:pt idx="2640">
                  <c:v>40932</c:v>
                </c:pt>
                <c:pt idx="2641">
                  <c:v>44794</c:v>
                </c:pt>
                <c:pt idx="2642">
                  <c:v>56626</c:v>
                </c:pt>
                <c:pt idx="2643">
                  <c:v>47389</c:v>
                </c:pt>
                <c:pt idx="2644">
                  <c:v>39127</c:v>
                </c:pt>
                <c:pt idx="2645">
                  <c:v>43642</c:v>
                </c:pt>
                <c:pt idx="2646">
                  <c:v>49139</c:v>
                </c:pt>
                <c:pt idx="2647">
                  <c:v>46296</c:v>
                </c:pt>
                <c:pt idx="2648">
                  <c:v>39515</c:v>
                </c:pt>
                <c:pt idx="2649">
                  <c:v>38410</c:v>
                </c:pt>
                <c:pt idx="2650">
                  <c:v>57374</c:v>
                </c:pt>
                <c:pt idx="2651">
                  <c:v>57769</c:v>
                </c:pt>
                <c:pt idx="2652">
                  <c:v>37232</c:v>
                </c:pt>
                <c:pt idx="2653">
                  <c:v>39129</c:v>
                </c:pt>
                <c:pt idx="2654">
                  <c:v>30714</c:v>
                </c:pt>
                <c:pt idx="2655">
                  <c:v>46578</c:v>
                </c:pt>
                <c:pt idx="2656">
                  <c:v>34672</c:v>
                </c:pt>
                <c:pt idx="2657">
                  <c:v>57496</c:v>
                </c:pt>
                <c:pt idx="2658">
                  <c:v>53555</c:v>
                </c:pt>
                <c:pt idx="2659">
                  <c:v>63583</c:v>
                </c:pt>
                <c:pt idx="2660">
                  <c:v>38871</c:v>
                </c:pt>
                <c:pt idx="2661">
                  <c:v>36625</c:v>
                </c:pt>
                <c:pt idx="2662">
                  <c:v>59002</c:v>
                </c:pt>
                <c:pt idx="2663">
                  <c:v>45015</c:v>
                </c:pt>
                <c:pt idx="2664">
                  <c:v>58631</c:v>
                </c:pt>
                <c:pt idx="2665">
                  <c:v>66697</c:v>
                </c:pt>
                <c:pt idx="2666">
                  <c:v>51789</c:v>
                </c:pt>
                <c:pt idx="2667">
                  <c:v>49279</c:v>
                </c:pt>
                <c:pt idx="2668">
                  <c:v>66491</c:v>
                </c:pt>
                <c:pt idx="2669">
                  <c:v>29954</c:v>
                </c:pt>
                <c:pt idx="2670">
                  <c:v>42030</c:v>
                </c:pt>
                <c:pt idx="2671">
                  <c:v>40691</c:v>
                </c:pt>
                <c:pt idx="2672">
                  <c:v>53106</c:v>
                </c:pt>
                <c:pt idx="2673">
                  <c:v>41043</c:v>
                </c:pt>
                <c:pt idx="2674">
                  <c:v>54767</c:v>
                </c:pt>
                <c:pt idx="2675">
                  <c:v>41780</c:v>
                </c:pt>
                <c:pt idx="2676">
                  <c:v>50421</c:v>
                </c:pt>
                <c:pt idx="2677">
                  <c:v>34613</c:v>
                </c:pt>
                <c:pt idx="2678">
                  <c:v>36564</c:v>
                </c:pt>
                <c:pt idx="2679">
                  <c:v>23296</c:v>
                </c:pt>
                <c:pt idx="2680">
                  <c:v>41749</c:v>
                </c:pt>
                <c:pt idx="2681">
                  <c:v>59904</c:v>
                </c:pt>
                <c:pt idx="2682">
                  <c:v>38225</c:v>
                </c:pt>
                <c:pt idx="2683">
                  <c:v>42545</c:v>
                </c:pt>
                <c:pt idx="2684">
                  <c:v>30726</c:v>
                </c:pt>
                <c:pt idx="2685">
                  <c:v>37662</c:v>
                </c:pt>
                <c:pt idx="2686">
                  <c:v>54290</c:v>
                </c:pt>
                <c:pt idx="2687">
                  <c:v>49629</c:v>
                </c:pt>
                <c:pt idx="2688">
                  <c:v>65091</c:v>
                </c:pt>
                <c:pt idx="2689">
                  <c:v>51069</c:v>
                </c:pt>
                <c:pt idx="2690">
                  <c:v>32933</c:v>
                </c:pt>
                <c:pt idx="2691">
                  <c:v>46803</c:v>
                </c:pt>
                <c:pt idx="2692">
                  <c:v>70344</c:v>
                </c:pt>
                <c:pt idx="2693">
                  <c:v>34405</c:v>
                </c:pt>
                <c:pt idx="2694">
                  <c:v>65617</c:v>
                </c:pt>
                <c:pt idx="2695">
                  <c:v>32195</c:v>
                </c:pt>
                <c:pt idx="2696">
                  <c:v>39378</c:v>
                </c:pt>
                <c:pt idx="2697">
                  <c:v>47772</c:v>
                </c:pt>
                <c:pt idx="2698">
                  <c:v>31596</c:v>
                </c:pt>
                <c:pt idx="2699">
                  <c:v>55624</c:v>
                </c:pt>
                <c:pt idx="2700">
                  <c:v>44362</c:v>
                </c:pt>
                <c:pt idx="2701">
                  <c:v>31663</c:v>
                </c:pt>
                <c:pt idx="2702">
                  <c:v>58947</c:v>
                </c:pt>
                <c:pt idx="2703">
                  <c:v>36751</c:v>
                </c:pt>
                <c:pt idx="2704">
                  <c:v>36296</c:v>
                </c:pt>
                <c:pt idx="2705">
                  <c:v>50909</c:v>
                </c:pt>
                <c:pt idx="2706">
                  <c:v>44147</c:v>
                </c:pt>
                <c:pt idx="2707">
                  <c:v>28770</c:v>
                </c:pt>
                <c:pt idx="2708">
                  <c:v>36387</c:v>
                </c:pt>
                <c:pt idx="2709">
                  <c:v>32202</c:v>
                </c:pt>
                <c:pt idx="2710">
                  <c:v>33643</c:v>
                </c:pt>
                <c:pt idx="2711">
                  <c:v>41800</c:v>
                </c:pt>
                <c:pt idx="2712">
                  <c:v>38288</c:v>
                </c:pt>
                <c:pt idx="2713">
                  <c:v>58098</c:v>
                </c:pt>
                <c:pt idx="2714">
                  <c:v>79058</c:v>
                </c:pt>
                <c:pt idx="2715">
                  <c:v>43180</c:v>
                </c:pt>
                <c:pt idx="2716">
                  <c:v>39006</c:v>
                </c:pt>
                <c:pt idx="2717">
                  <c:v>44501</c:v>
                </c:pt>
                <c:pt idx="2718">
                  <c:v>52060</c:v>
                </c:pt>
                <c:pt idx="2719">
                  <c:v>55488</c:v>
                </c:pt>
                <c:pt idx="2720">
                  <c:v>40308</c:v>
                </c:pt>
                <c:pt idx="2721">
                  <c:v>64413</c:v>
                </c:pt>
                <c:pt idx="2722">
                  <c:v>69133</c:v>
                </c:pt>
                <c:pt idx="2723">
                  <c:v>31681</c:v>
                </c:pt>
                <c:pt idx="2724">
                  <c:v>55702</c:v>
                </c:pt>
                <c:pt idx="2725">
                  <c:v>44675</c:v>
                </c:pt>
                <c:pt idx="2726">
                  <c:v>31866</c:v>
                </c:pt>
                <c:pt idx="2727">
                  <c:v>52037</c:v>
                </c:pt>
                <c:pt idx="2728">
                  <c:v>45103</c:v>
                </c:pt>
                <c:pt idx="2729">
                  <c:v>45405</c:v>
                </c:pt>
                <c:pt idx="2730">
                  <c:v>29388</c:v>
                </c:pt>
                <c:pt idx="2731">
                  <c:v>40195</c:v>
                </c:pt>
                <c:pt idx="2732">
                  <c:v>75670</c:v>
                </c:pt>
                <c:pt idx="2733">
                  <c:v>36977</c:v>
                </c:pt>
                <c:pt idx="2734">
                  <c:v>46085</c:v>
                </c:pt>
                <c:pt idx="2735">
                  <c:v>31291</c:v>
                </c:pt>
                <c:pt idx="2736">
                  <c:v>35849</c:v>
                </c:pt>
                <c:pt idx="2737">
                  <c:v>36270</c:v>
                </c:pt>
                <c:pt idx="2738">
                  <c:v>29737</c:v>
                </c:pt>
                <c:pt idx="2739">
                  <c:v>45494</c:v>
                </c:pt>
                <c:pt idx="2740">
                  <c:v>36755</c:v>
                </c:pt>
                <c:pt idx="2741">
                  <c:v>39408</c:v>
                </c:pt>
                <c:pt idx="2742">
                  <c:v>44118</c:v>
                </c:pt>
                <c:pt idx="2743">
                  <c:v>33389</c:v>
                </c:pt>
                <c:pt idx="2744">
                  <c:v>31649</c:v>
                </c:pt>
                <c:pt idx="2745">
                  <c:v>40878</c:v>
                </c:pt>
                <c:pt idx="2746">
                  <c:v>39073</c:v>
                </c:pt>
                <c:pt idx="2747">
                  <c:v>56380</c:v>
                </c:pt>
                <c:pt idx="2748">
                  <c:v>36739</c:v>
                </c:pt>
                <c:pt idx="2749">
                  <c:v>38731</c:v>
                </c:pt>
                <c:pt idx="2750">
                  <c:v>61704</c:v>
                </c:pt>
                <c:pt idx="2751">
                  <c:v>41915</c:v>
                </c:pt>
                <c:pt idx="2752">
                  <c:v>32927</c:v>
                </c:pt>
                <c:pt idx="2753">
                  <c:v>47488</c:v>
                </c:pt>
                <c:pt idx="2754">
                  <c:v>53720</c:v>
                </c:pt>
                <c:pt idx="2755">
                  <c:v>63188</c:v>
                </c:pt>
                <c:pt idx="2756">
                  <c:v>40594</c:v>
                </c:pt>
                <c:pt idx="2757">
                  <c:v>40173</c:v>
                </c:pt>
                <c:pt idx="2758">
                  <c:v>48159</c:v>
                </c:pt>
                <c:pt idx="2759">
                  <c:v>39889</c:v>
                </c:pt>
                <c:pt idx="2760">
                  <c:v>49538</c:v>
                </c:pt>
                <c:pt idx="2761">
                  <c:v>38213</c:v>
                </c:pt>
                <c:pt idx="2762">
                  <c:v>77878</c:v>
                </c:pt>
                <c:pt idx="2763">
                  <c:v>46292</c:v>
                </c:pt>
                <c:pt idx="2764">
                  <c:v>40369</c:v>
                </c:pt>
                <c:pt idx="2765">
                  <c:v>48026</c:v>
                </c:pt>
                <c:pt idx="2766">
                  <c:v>56726</c:v>
                </c:pt>
                <c:pt idx="2767">
                  <c:v>33466</c:v>
                </c:pt>
                <c:pt idx="2768">
                  <c:v>47568</c:v>
                </c:pt>
                <c:pt idx="2769">
                  <c:v>45501</c:v>
                </c:pt>
                <c:pt idx="2770">
                  <c:v>43067</c:v>
                </c:pt>
                <c:pt idx="2771">
                  <c:v>48405</c:v>
                </c:pt>
                <c:pt idx="2772">
                  <c:v>34008</c:v>
                </c:pt>
                <c:pt idx="2773">
                  <c:v>53371</c:v>
                </c:pt>
                <c:pt idx="2774">
                  <c:v>73148</c:v>
                </c:pt>
                <c:pt idx="2775">
                  <c:v>32497</c:v>
                </c:pt>
                <c:pt idx="2776">
                  <c:v>35188</c:v>
                </c:pt>
                <c:pt idx="2777">
                  <c:v>29231</c:v>
                </c:pt>
                <c:pt idx="2778">
                  <c:v>47818</c:v>
                </c:pt>
                <c:pt idx="2779">
                  <c:v>46475</c:v>
                </c:pt>
                <c:pt idx="2780">
                  <c:v>51529</c:v>
                </c:pt>
                <c:pt idx="2781">
                  <c:v>48116</c:v>
                </c:pt>
                <c:pt idx="2782">
                  <c:v>51328</c:v>
                </c:pt>
                <c:pt idx="2783">
                  <c:v>38198</c:v>
                </c:pt>
                <c:pt idx="2784">
                  <c:v>30252</c:v>
                </c:pt>
                <c:pt idx="2785">
                  <c:v>53680</c:v>
                </c:pt>
                <c:pt idx="2786">
                  <c:v>38398</c:v>
                </c:pt>
                <c:pt idx="2787">
                  <c:v>49514</c:v>
                </c:pt>
                <c:pt idx="2788">
                  <c:v>37673</c:v>
                </c:pt>
                <c:pt idx="2789">
                  <c:v>69915</c:v>
                </c:pt>
                <c:pt idx="2790">
                  <c:v>36489</c:v>
                </c:pt>
                <c:pt idx="2791">
                  <c:v>61634</c:v>
                </c:pt>
                <c:pt idx="2792">
                  <c:v>35625</c:v>
                </c:pt>
                <c:pt idx="2793">
                  <c:v>24167</c:v>
                </c:pt>
                <c:pt idx="2794">
                  <c:v>44135</c:v>
                </c:pt>
                <c:pt idx="2795">
                  <c:v>36461</c:v>
                </c:pt>
                <c:pt idx="2796">
                  <c:v>42604</c:v>
                </c:pt>
                <c:pt idx="2797">
                  <c:v>40574</c:v>
                </c:pt>
                <c:pt idx="2798">
                  <c:v>42717</c:v>
                </c:pt>
                <c:pt idx="2799">
                  <c:v>41982</c:v>
                </c:pt>
                <c:pt idx="2800">
                  <c:v>46737</c:v>
                </c:pt>
                <c:pt idx="2801">
                  <c:v>71594</c:v>
                </c:pt>
                <c:pt idx="2802">
                  <c:v>55989</c:v>
                </c:pt>
                <c:pt idx="2803">
                  <c:v>61179</c:v>
                </c:pt>
                <c:pt idx="2804">
                  <c:v>45872</c:v>
                </c:pt>
                <c:pt idx="2805">
                  <c:v>43750</c:v>
                </c:pt>
                <c:pt idx="2806">
                  <c:v>33673</c:v>
                </c:pt>
                <c:pt idx="2807">
                  <c:v>42748</c:v>
                </c:pt>
                <c:pt idx="2808">
                  <c:v>49193</c:v>
                </c:pt>
                <c:pt idx="2809">
                  <c:v>31928</c:v>
                </c:pt>
                <c:pt idx="2810">
                  <c:v>39424</c:v>
                </c:pt>
                <c:pt idx="2811">
                  <c:v>36121</c:v>
                </c:pt>
                <c:pt idx="2812">
                  <c:v>65406</c:v>
                </c:pt>
                <c:pt idx="2813">
                  <c:v>50870</c:v>
                </c:pt>
                <c:pt idx="2814">
                  <c:v>28754</c:v>
                </c:pt>
                <c:pt idx="2815">
                  <c:v>52920</c:v>
                </c:pt>
                <c:pt idx="2816">
                  <c:v>48973</c:v>
                </c:pt>
                <c:pt idx="2817">
                  <c:v>31746</c:v>
                </c:pt>
                <c:pt idx="2818">
                  <c:v>38538</c:v>
                </c:pt>
                <c:pt idx="2819">
                  <c:v>35540</c:v>
                </c:pt>
                <c:pt idx="2820">
                  <c:v>37109</c:v>
                </c:pt>
                <c:pt idx="2821">
                  <c:v>38784</c:v>
                </c:pt>
                <c:pt idx="2822">
                  <c:v>38436</c:v>
                </c:pt>
                <c:pt idx="2823">
                  <c:v>51492</c:v>
                </c:pt>
                <c:pt idx="2824">
                  <c:v>29550</c:v>
                </c:pt>
                <c:pt idx="2825">
                  <c:v>41774</c:v>
                </c:pt>
                <c:pt idx="2826">
                  <c:v>39889</c:v>
                </c:pt>
                <c:pt idx="2827">
                  <c:v>55934</c:v>
                </c:pt>
                <c:pt idx="2828">
                  <c:v>45241</c:v>
                </c:pt>
                <c:pt idx="2829">
                  <c:v>44005</c:v>
                </c:pt>
                <c:pt idx="2830">
                  <c:v>29618</c:v>
                </c:pt>
                <c:pt idx="2831">
                  <c:v>50940</c:v>
                </c:pt>
                <c:pt idx="2832">
                  <c:v>44806</c:v>
                </c:pt>
                <c:pt idx="2833">
                  <c:v>70164</c:v>
                </c:pt>
                <c:pt idx="2834">
                  <c:v>41564</c:v>
                </c:pt>
                <c:pt idx="2835">
                  <c:v>42261</c:v>
                </c:pt>
                <c:pt idx="2836">
                  <c:v>32473</c:v>
                </c:pt>
                <c:pt idx="2837">
                  <c:v>49648</c:v>
                </c:pt>
                <c:pt idx="2838">
                  <c:v>38997</c:v>
                </c:pt>
                <c:pt idx="2839">
                  <c:v>44174</c:v>
                </c:pt>
                <c:pt idx="2840">
                  <c:v>35809</c:v>
                </c:pt>
                <c:pt idx="2841">
                  <c:v>54443</c:v>
                </c:pt>
                <c:pt idx="2842">
                  <c:v>56961</c:v>
                </c:pt>
                <c:pt idx="2843">
                  <c:v>47512</c:v>
                </c:pt>
                <c:pt idx="2844">
                  <c:v>39180</c:v>
                </c:pt>
                <c:pt idx="2845">
                  <c:v>51706</c:v>
                </c:pt>
                <c:pt idx="2846">
                  <c:v>69030</c:v>
                </c:pt>
                <c:pt idx="2847">
                  <c:v>45880</c:v>
                </c:pt>
                <c:pt idx="2848">
                  <c:v>29148</c:v>
                </c:pt>
                <c:pt idx="2849">
                  <c:v>43196</c:v>
                </c:pt>
                <c:pt idx="2850">
                  <c:v>53781</c:v>
                </c:pt>
                <c:pt idx="2851">
                  <c:v>40269</c:v>
                </c:pt>
                <c:pt idx="2852">
                  <c:v>32773</c:v>
                </c:pt>
                <c:pt idx="2853">
                  <c:v>26684</c:v>
                </c:pt>
                <c:pt idx="2854">
                  <c:v>43479</c:v>
                </c:pt>
                <c:pt idx="2855">
                  <c:v>44050</c:v>
                </c:pt>
                <c:pt idx="2856">
                  <c:v>54681</c:v>
                </c:pt>
                <c:pt idx="2857">
                  <c:v>51183</c:v>
                </c:pt>
                <c:pt idx="2858">
                  <c:v>55857</c:v>
                </c:pt>
                <c:pt idx="2859">
                  <c:v>35920</c:v>
                </c:pt>
                <c:pt idx="2860">
                  <c:v>41618</c:v>
                </c:pt>
                <c:pt idx="2861">
                  <c:v>41754</c:v>
                </c:pt>
                <c:pt idx="2862">
                  <c:v>40070</c:v>
                </c:pt>
                <c:pt idx="2863">
                  <c:v>31319</c:v>
                </c:pt>
                <c:pt idx="2864">
                  <c:v>26923</c:v>
                </c:pt>
                <c:pt idx="2865">
                  <c:v>59442</c:v>
                </c:pt>
                <c:pt idx="2866">
                  <c:v>47072</c:v>
                </c:pt>
                <c:pt idx="2867">
                  <c:v>43067</c:v>
                </c:pt>
                <c:pt idx="2868">
                  <c:v>44146</c:v>
                </c:pt>
                <c:pt idx="2869">
                  <c:v>45108</c:v>
                </c:pt>
                <c:pt idx="2870">
                  <c:v>56138</c:v>
                </c:pt>
                <c:pt idx="2871">
                  <c:v>37702</c:v>
                </c:pt>
                <c:pt idx="2872">
                  <c:v>36002</c:v>
                </c:pt>
                <c:pt idx="2873">
                  <c:v>60731</c:v>
                </c:pt>
                <c:pt idx="2874">
                  <c:v>45733</c:v>
                </c:pt>
                <c:pt idx="2875">
                  <c:v>52398</c:v>
                </c:pt>
                <c:pt idx="2876">
                  <c:v>71004</c:v>
                </c:pt>
                <c:pt idx="2877">
                  <c:v>55575</c:v>
                </c:pt>
                <c:pt idx="2878">
                  <c:v>33142</c:v>
                </c:pt>
                <c:pt idx="2879">
                  <c:v>44789</c:v>
                </c:pt>
                <c:pt idx="2880">
                  <c:v>40399</c:v>
                </c:pt>
                <c:pt idx="2881">
                  <c:v>40107</c:v>
                </c:pt>
                <c:pt idx="2882">
                  <c:v>35916</c:v>
                </c:pt>
                <c:pt idx="2883">
                  <c:v>34613</c:v>
                </c:pt>
                <c:pt idx="2884">
                  <c:v>37954</c:v>
                </c:pt>
                <c:pt idx="2885">
                  <c:v>76152</c:v>
                </c:pt>
                <c:pt idx="2886">
                  <c:v>35079</c:v>
                </c:pt>
                <c:pt idx="2887">
                  <c:v>61332</c:v>
                </c:pt>
                <c:pt idx="2888">
                  <c:v>43600</c:v>
                </c:pt>
                <c:pt idx="2889">
                  <c:v>69222</c:v>
                </c:pt>
                <c:pt idx="2890">
                  <c:v>55539</c:v>
                </c:pt>
                <c:pt idx="2891">
                  <c:v>36361</c:v>
                </c:pt>
                <c:pt idx="2892">
                  <c:v>47832</c:v>
                </c:pt>
                <c:pt idx="2893">
                  <c:v>54717</c:v>
                </c:pt>
                <c:pt idx="2894">
                  <c:v>30739</c:v>
                </c:pt>
                <c:pt idx="2895">
                  <c:v>55331</c:v>
                </c:pt>
                <c:pt idx="2896">
                  <c:v>34670</c:v>
                </c:pt>
                <c:pt idx="2897">
                  <c:v>46648</c:v>
                </c:pt>
                <c:pt idx="2898">
                  <c:v>57818</c:v>
                </c:pt>
                <c:pt idx="2899">
                  <c:v>65169</c:v>
                </c:pt>
                <c:pt idx="2900">
                  <c:v>39338</c:v>
                </c:pt>
                <c:pt idx="2901">
                  <c:v>41400</c:v>
                </c:pt>
                <c:pt idx="2902">
                  <c:v>41142</c:v>
                </c:pt>
                <c:pt idx="2903">
                  <c:v>33291</c:v>
                </c:pt>
                <c:pt idx="2904">
                  <c:v>62702</c:v>
                </c:pt>
                <c:pt idx="2905">
                  <c:v>33132</c:v>
                </c:pt>
                <c:pt idx="2906">
                  <c:v>44508</c:v>
                </c:pt>
                <c:pt idx="2907">
                  <c:v>40192</c:v>
                </c:pt>
                <c:pt idx="2908">
                  <c:v>53553</c:v>
                </c:pt>
                <c:pt idx="2909">
                  <c:v>39112</c:v>
                </c:pt>
                <c:pt idx="2910">
                  <c:v>42864</c:v>
                </c:pt>
                <c:pt idx="2911">
                  <c:v>54778</c:v>
                </c:pt>
                <c:pt idx="2912">
                  <c:v>35351</c:v>
                </c:pt>
                <c:pt idx="2913">
                  <c:v>43894</c:v>
                </c:pt>
                <c:pt idx="2914">
                  <c:v>50715</c:v>
                </c:pt>
                <c:pt idx="2915">
                  <c:v>44713</c:v>
                </c:pt>
                <c:pt idx="2916">
                  <c:v>31823</c:v>
                </c:pt>
                <c:pt idx="2917">
                  <c:v>46372</c:v>
                </c:pt>
                <c:pt idx="2918">
                  <c:v>38950</c:v>
                </c:pt>
                <c:pt idx="2919">
                  <c:v>50590</c:v>
                </c:pt>
                <c:pt idx="2920">
                  <c:v>35427</c:v>
                </c:pt>
                <c:pt idx="2921">
                  <c:v>48012</c:v>
                </c:pt>
                <c:pt idx="2922">
                  <c:v>44128</c:v>
                </c:pt>
                <c:pt idx="2923">
                  <c:v>53856</c:v>
                </c:pt>
                <c:pt idx="2924">
                  <c:v>35708</c:v>
                </c:pt>
                <c:pt idx="2925">
                  <c:v>50072</c:v>
                </c:pt>
                <c:pt idx="2926">
                  <c:v>62307</c:v>
                </c:pt>
                <c:pt idx="2927">
                  <c:v>39750</c:v>
                </c:pt>
                <c:pt idx="2928">
                  <c:v>36032</c:v>
                </c:pt>
                <c:pt idx="2929">
                  <c:v>41915</c:v>
                </c:pt>
                <c:pt idx="2930">
                  <c:v>57485</c:v>
                </c:pt>
                <c:pt idx="2931">
                  <c:v>50404</c:v>
                </c:pt>
                <c:pt idx="2932">
                  <c:v>46510</c:v>
                </c:pt>
                <c:pt idx="2933">
                  <c:v>50566</c:v>
                </c:pt>
                <c:pt idx="2934">
                  <c:v>31349</c:v>
                </c:pt>
                <c:pt idx="2935">
                  <c:v>45359</c:v>
                </c:pt>
                <c:pt idx="2936">
                  <c:v>41005</c:v>
                </c:pt>
                <c:pt idx="2937">
                  <c:v>33922</c:v>
                </c:pt>
                <c:pt idx="2938">
                  <c:v>53587</c:v>
                </c:pt>
                <c:pt idx="2939">
                  <c:v>41056</c:v>
                </c:pt>
                <c:pt idx="2940">
                  <c:v>38714</c:v>
                </c:pt>
                <c:pt idx="2941">
                  <c:v>42342</c:v>
                </c:pt>
                <c:pt idx="2942">
                  <c:v>53495</c:v>
                </c:pt>
                <c:pt idx="2943">
                  <c:v>47283</c:v>
                </c:pt>
                <c:pt idx="2944">
                  <c:v>51311</c:v>
                </c:pt>
                <c:pt idx="2945">
                  <c:v>37844</c:v>
                </c:pt>
                <c:pt idx="2946">
                  <c:v>44227</c:v>
                </c:pt>
                <c:pt idx="2947">
                  <c:v>55468</c:v>
                </c:pt>
                <c:pt idx="2948">
                  <c:v>51488</c:v>
                </c:pt>
                <c:pt idx="2949">
                  <c:v>53604</c:v>
                </c:pt>
                <c:pt idx="2950">
                  <c:v>51573</c:v>
                </c:pt>
                <c:pt idx="2951">
                  <c:v>51083</c:v>
                </c:pt>
                <c:pt idx="2952">
                  <c:v>55905</c:v>
                </c:pt>
                <c:pt idx="2953">
                  <c:v>51359</c:v>
                </c:pt>
                <c:pt idx="2954">
                  <c:v>42565</c:v>
                </c:pt>
                <c:pt idx="2955">
                  <c:v>29566</c:v>
                </c:pt>
                <c:pt idx="2956">
                  <c:v>52973</c:v>
                </c:pt>
                <c:pt idx="2957">
                  <c:v>35201</c:v>
                </c:pt>
                <c:pt idx="2958">
                  <c:v>45521</c:v>
                </c:pt>
                <c:pt idx="2959">
                  <c:v>42167</c:v>
                </c:pt>
                <c:pt idx="2960">
                  <c:v>57216</c:v>
                </c:pt>
                <c:pt idx="2961">
                  <c:v>63617</c:v>
                </c:pt>
                <c:pt idx="2962">
                  <c:v>49467</c:v>
                </c:pt>
                <c:pt idx="2963">
                  <c:v>40193</c:v>
                </c:pt>
                <c:pt idx="2964">
                  <c:v>38254</c:v>
                </c:pt>
                <c:pt idx="2965">
                  <c:v>30763</c:v>
                </c:pt>
                <c:pt idx="2966">
                  <c:v>50073</c:v>
                </c:pt>
                <c:pt idx="2967">
                  <c:v>56480</c:v>
                </c:pt>
                <c:pt idx="2968">
                  <c:v>31603</c:v>
                </c:pt>
                <c:pt idx="2969">
                  <c:v>48462</c:v>
                </c:pt>
                <c:pt idx="2970">
                  <c:v>45062</c:v>
                </c:pt>
                <c:pt idx="2971">
                  <c:v>41003</c:v>
                </c:pt>
                <c:pt idx="2972">
                  <c:v>47648</c:v>
                </c:pt>
                <c:pt idx="2973">
                  <c:v>48362</c:v>
                </c:pt>
                <c:pt idx="2974">
                  <c:v>45192</c:v>
                </c:pt>
                <c:pt idx="2975">
                  <c:v>57883</c:v>
                </c:pt>
                <c:pt idx="2976">
                  <c:v>47051</c:v>
                </c:pt>
                <c:pt idx="2977">
                  <c:v>49858</c:v>
                </c:pt>
                <c:pt idx="2978">
                  <c:v>44791</c:v>
                </c:pt>
                <c:pt idx="2979">
                  <c:v>37245</c:v>
                </c:pt>
                <c:pt idx="2980">
                  <c:v>40634</c:v>
                </c:pt>
                <c:pt idx="2981">
                  <c:v>47356</c:v>
                </c:pt>
                <c:pt idx="2982">
                  <c:v>41735</c:v>
                </c:pt>
                <c:pt idx="2983">
                  <c:v>53085</c:v>
                </c:pt>
                <c:pt idx="2984">
                  <c:v>40625</c:v>
                </c:pt>
                <c:pt idx="2985">
                  <c:v>54817</c:v>
                </c:pt>
                <c:pt idx="2986">
                  <c:v>47570</c:v>
                </c:pt>
                <c:pt idx="2987">
                  <c:v>46570</c:v>
                </c:pt>
                <c:pt idx="2988">
                  <c:v>47556</c:v>
                </c:pt>
                <c:pt idx="2989">
                  <c:v>59281</c:v>
                </c:pt>
                <c:pt idx="2990">
                  <c:v>52959</c:v>
                </c:pt>
                <c:pt idx="2991">
                  <c:v>34780</c:v>
                </c:pt>
                <c:pt idx="2992">
                  <c:v>43177</c:v>
                </c:pt>
                <c:pt idx="2993">
                  <c:v>46297</c:v>
                </c:pt>
                <c:pt idx="2994">
                  <c:v>47706</c:v>
                </c:pt>
                <c:pt idx="2995">
                  <c:v>48923</c:v>
                </c:pt>
                <c:pt idx="2996">
                  <c:v>42072</c:v>
                </c:pt>
                <c:pt idx="2997">
                  <c:v>38284</c:v>
                </c:pt>
                <c:pt idx="2998">
                  <c:v>47591</c:v>
                </c:pt>
                <c:pt idx="2999">
                  <c:v>53521</c:v>
                </c:pt>
                <c:pt idx="3000">
                  <c:v>51157</c:v>
                </c:pt>
                <c:pt idx="3001">
                  <c:v>54587</c:v>
                </c:pt>
                <c:pt idx="3002">
                  <c:v>41356</c:v>
                </c:pt>
                <c:pt idx="3003">
                  <c:v>32519</c:v>
                </c:pt>
                <c:pt idx="3004">
                  <c:v>55828</c:v>
                </c:pt>
                <c:pt idx="3005">
                  <c:v>41854</c:v>
                </c:pt>
                <c:pt idx="3006">
                  <c:v>51841</c:v>
                </c:pt>
                <c:pt idx="3007">
                  <c:v>42125</c:v>
                </c:pt>
                <c:pt idx="3008">
                  <c:v>71748</c:v>
                </c:pt>
                <c:pt idx="3009">
                  <c:v>22736</c:v>
                </c:pt>
                <c:pt idx="3010">
                  <c:v>48287</c:v>
                </c:pt>
                <c:pt idx="3011">
                  <c:v>36780</c:v>
                </c:pt>
                <c:pt idx="3012">
                  <c:v>27808</c:v>
                </c:pt>
                <c:pt idx="3013">
                  <c:v>47325</c:v>
                </c:pt>
                <c:pt idx="3014">
                  <c:v>47206</c:v>
                </c:pt>
                <c:pt idx="3015">
                  <c:v>54744</c:v>
                </c:pt>
                <c:pt idx="3016">
                  <c:v>56645</c:v>
                </c:pt>
                <c:pt idx="3017">
                  <c:v>49662</c:v>
                </c:pt>
                <c:pt idx="3018">
                  <c:v>45041</c:v>
                </c:pt>
                <c:pt idx="3019">
                  <c:v>53508</c:v>
                </c:pt>
                <c:pt idx="3020">
                  <c:v>47844</c:v>
                </c:pt>
                <c:pt idx="3021">
                  <c:v>49697</c:v>
                </c:pt>
                <c:pt idx="3022">
                  <c:v>54345</c:v>
                </c:pt>
                <c:pt idx="3023">
                  <c:v>35606</c:v>
                </c:pt>
                <c:pt idx="3024">
                  <c:v>44252</c:v>
                </c:pt>
                <c:pt idx="3025">
                  <c:v>32091</c:v>
                </c:pt>
                <c:pt idx="3026">
                  <c:v>41198</c:v>
                </c:pt>
                <c:pt idx="3027">
                  <c:v>33408</c:v>
                </c:pt>
                <c:pt idx="3028">
                  <c:v>42025</c:v>
                </c:pt>
                <c:pt idx="3029">
                  <c:v>46084</c:v>
                </c:pt>
                <c:pt idx="3030">
                  <c:v>45083</c:v>
                </c:pt>
                <c:pt idx="3031">
                  <c:v>45485</c:v>
                </c:pt>
                <c:pt idx="3032">
                  <c:v>28587</c:v>
                </c:pt>
                <c:pt idx="3033">
                  <c:v>32394</c:v>
                </c:pt>
                <c:pt idx="3034">
                  <c:v>33493</c:v>
                </c:pt>
                <c:pt idx="3035">
                  <c:v>42838</c:v>
                </c:pt>
                <c:pt idx="3036">
                  <c:v>62319</c:v>
                </c:pt>
                <c:pt idx="3037">
                  <c:v>48416</c:v>
                </c:pt>
                <c:pt idx="3038">
                  <c:v>36052</c:v>
                </c:pt>
                <c:pt idx="3039">
                  <c:v>44422</c:v>
                </c:pt>
                <c:pt idx="3040">
                  <c:v>52264</c:v>
                </c:pt>
                <c:pt idx="3041">
                  <c:v>48153</c:v>
                </c:pt>
                <c:pt idx="3042">
                  <c:v>43237</c:v>
                </c:pt>
                <c:pt idx="3043">
                  <c:v>30864</c:v>
                </c:pt>
                <c:pt idx="3044">
                  <c:v>43640</c:v>
                </c:pt>
                <c:pt idx="3045">
                  <c:v>43418</c:v>
                </c:pt>
                <c:pt idx="3046">
                  <c:v>42316</c:v>
                </c:pt>
                <c:pt idx="3047">
                  <c:v>50217</c:v>
                </c:pt>
                <c:pt idx="3048">
                  <c:v>48184</c:v>
                </c:pt>
                <c:pt idx="3049">
                  <c:v>43700</c:v>
                </c:pt>
                <c:pt idx="3050">
                  <c:v>60690</c:v>
                </c:pt>
                <c:pt idx="3051">
                  <c:v>36388</c:v>
                </c:pt>
                <c:pt idx="3052">
                  <c:v>46872</c:v>
                </c:pt>
                <c:pt idx="3053">
                  <c:v>32425</c:v>
                </c:pt>
                <c:pt idx="3054">
                  <c:v>43128</c:v>
                </c:pt>
                <c:pt idx="3055">
                  <c:v>44464</c:v>
                </c:pt>
                <c:pt idx="3056">
                  <c:v>39957</c:v>
                </c:pt>
                <c:pt idx="3057">
                  <c:v>53923</c:v>
                </c:pt>
                <c:pt idx="3058">
                  <c:v>45013</c:v>
                </c:pt>
                <c:pt idx="3059">
                  <c:v>36610</c:v>
                </c:pt>
                <c:pt idx="3060">
                  <c:v>36833</c:v>
                </c:pt>
                <c:pt idx="3061">
                  <c:v>49905</c:v>
                </c:pt>
                <c:pt idx="3062">
                  <c:v>52583</c:v>
                </c:pt>
                <c:pt idx="3063">
                  <c:v>34487</c:v>
                </c:pt>
                <c:pt idx="3064">
                  <c:v>37100</c:v>
                </c:pt>
                <c:pt idx="3065">
                  <c:v>69349</c:v>
                </c:pt>
                <c:pt idx="3066">
                  <c:v>55148</c:v>
                </c:pt>
                <c:pt idx="3067">
                  <c:v>59981</c:v>
                </c:pt>
                <c:pt idx="3068">
                  <c:v>36826</c:v>
                </c:pt>
                <c:pt idx="3069">
                  <c:v>36760</c:v>
                </c:pt>
                <c:pt idx="3070">
                  <c:v>54457</c:v>
                </c:pt>
                <c:pt idx="3071">
                  <c:v>75847</c:v>
                </c:pt>
                <c:pt idx="3072">
                  <c:v>48665</c:v>
                </c:pt>
                <c:pt idx="3073">
                  <c:v>57551</c:v>
                </c:pt>
                <c:pt idx="3074">
                  <c:v>51016</c:v>
                </c:pt>
                <c:pt idx="3075">
                  <c:v>51875</c:v>
                </c:pt>
                <c:pt idx="3076">
                  <c:v>50188</c:v>
                </c:pt>
                <c:pt idx="3077">
                  <c:v>50984</c:v>
                </c:pt>
                <c:pt idx="3078">
                  <c:v>46011</c:v>
                </c:pt>
                <c:pt idx="3079">
                  <c:v>36425</c:v>
                </c:pt>
                <c:pt idx="3080">
                  <c:v>72040</c:v>
                </c:pt>
                <c:pt idx="3081">
                  <c:v>35063</c:v>
                </c:pt>
                <c:pt idx="3082">
                  <c:v>34992</c:v>
                </c:pt>
                <c:pt idx="3083">
                  <c:v>42346</c:v>
                </c:pt>
                <c:pt idx="3084">
                  <c:v>32925</c:v>
                </c:pt>
                <c:pt idx="3085">
                  <c:v>34305</c:v>
                </c:pt>
                <c:pt idx="3086">
                  <c:v>45969</c:v>
                </c:pt>
                <c:pt idx="3087">
                  <c:v>33020</c:v>
                </c:pt>
                <c:pt idx="3088">
                  <c:v>51388</c:v>
                </c:pt>
                <c:pt idx="3089">
                  <c:v>55465</c:v>
                </c:pt>
                <c:pt idx="3090">
                  <c:v>56072</c:v>
                </c:pt>
                <c:pt idx="3091">
                  <c:v>47163</c:v>
                </c:pt>
                <c:pt idx="3092">
                  <c:v>37762</c:v>
                </c:pt>
                <c:pt idx="3093">
                  <c:v>27493</c:v>
                </c:pt>
                <c:pt idx="3094">
                  <c:v>30637</c:v>
                </c:pt>
                <c:pt idx="3095">
                  <c:v>52945</c:v>
                </c:pt>
                <c:pt idx="3096">
                  <c:v>51727</c:v>
                </c:pt>
                <c:pt idx="3097">
                  <c:v>63175</c:v>
                </c:pt>
                <c:pt idx="3098">
                  <c:v>43163</c:v>
                </c:pt>
                <c:pt idx="3099">
                  <c:v>59472</c:v>
                </c:pt>
                <c:pt idx="3100">
                  <c:v>46028</c:v>
                </c:pt>
                <c:pt idx="3101">
                  <c:v>35151</c:v>
                </c:pt>
                <c:pt idx="3102">
                  <c:v>68173</c:v>
                </c:pt>
                <c:pt idx="3103">
                  <c:v>37856</c:v>
                </c:pt>
                <c:pt idx="3104">
                  <c:v>62855</c:v>
                </c:pt>
                <c:pt idx="3105">
                  <c:v>45749</c:v>
                </c:pt>
                <c:pt idx="3106">
                  <c:v>42664</c:v>
                </c:pt>
                <c:pt idx="3107">
                  <c:v>52210</c:v>
                </c:pt>
                <c:pt idx="3108">
                  <c:v>23343</c:v>
                </c:pt>
                <c:pt idx="3109">
                  <c:v>47943</c:v>
                </c:pt>
                <c:pt idx="3110">
                  <c:v>58136</c:v>
                </c:pt>
                <c:pt idx="3111">
                  <c:v>52730</c:v>
                </c:pt>
                <c:pt idx="3112">
                  <c:v>56138</c:v>
                </c:pt>
                <c:pt idx="3113">
                  <c:v>38148</c:v>
                </c:pt>
                <c:pt idx="3114">
                  <c:v>50504</c:v>
                </c:pt>
                <c:pt idx="3115">
                  <c:v>62146</c:v>
                </c:pt>
                <c:pt idx="3116">
                  <c:v>33598</c:v>
                </c:pt>
                <c:pt idx="3117">
                  <c:v>80938</c:v>
                </c:pt>
                <c:pt idx="3118">
                  <c:v>59147</c:v>
                </c:pt>
                <c:pt idx="3119">
                  <c:v>47528</c:v>
                </c:pt>
                <c:pt idx="3120">
                  <c:v>40495</c:v>
                </c:pt>
                <c:pt idx="3121">
                  <c:v>38477</c:v>
                </c:pt>
                <c:pt idx="3122">
                  <c:v>59953</c:v>
                </c:pt>
                <c:pt idx="3123">
                  <c:v>56568</c:v>
                </c:pt>
                <c:pt idx="3124">
                  <c:v>47384</c:v>
                </c:pt>
                <c:pt idx="3125">
                  <c:v>44509</c:v>
                </c:pt>
                <c:pt idx="3126">
                  <c:v>64806</c:v>
                </c:pt>
                <c:pt idx="3127">
                  <c:v>48217</c:v>
                </c:pt>
                <c:pt idx="3128">
                  <c:v>36892</c:v>
                </c:pt>
                <c:pt idx="3129">
                  <c:v>44681</c:v>
                </c:pt>
                <c:pt idx="3130">
                  <c:v>41534</c:v>
                </c:pt>
                <c:pt idx="3131">
                  <c:v>46185</c:v>
                </c:pt>
                <c:pt idx="3132">
                  <c:v>38711</c:v>
                </c:pt>
                <c:pt idx="3133">
                  <c:v>37447</c:v>
                </c:pt>
                <c:pt idx="3134">
                  <c:v>37309</c:v>
                </c:pt>
                <c:pt idx="3135">
                  <c:v>30167</c:v>
                </c:pt>
                <c:pt idx="3136">
                  <c:v>59551</c:v>
                </c:pt>
                <c:pt idx="3137">
                  <c:v>36557</c:v>
                </c:pt>
                <c:pt idx="3138">
                  <c:v>46375</c:v>
                </c:pt>
                <c:pt idx="3139">
                  <c:v>50006</c:v>
                </c:pt>
                <c:pt idx="3140">
                  <c:v>37382</c:v>
                </c:pt>
                <c:pt idx="3141">
                  <c:v>46799</c:v>
                </c:pt>
                <c:pt idx="3142">
                  <c:v>51699</c:v>
                </c:pt>
                <c:pt idx="3143">
                  <c:v>63923</c:v>
                </c:pt>
                <c:pt idx="3144">
                  <c:v>34131</c:v>
                </c:pt>
                <c:pt idx="3145">
                  <c:v>56455</c:v>
                </c:pt>
                <c:pt idx="3146">
                  <c:v>63298</c:v>
                </c:pt>
                <c:pt idx="3147">
                  <c:v>50197</c:v>
                </c:pt>
                <c:pt idx="3148">
                  <c:v>47595</c:v>
                </c:pt>
                <c:pt idx="3149">
                  <c:v>47374</c:v>
                </c:pt>
                <c:pt idx="3150">
                  <c:v>34480</c:v>
                </c:pt>
                <c:pt idx="3151">
                  <c:v>28561</c:v>
                </c:pt>
                <c:pt idx="3152">
                  <c:v>37209</c:v>
                </c:pt>
                <c:pt idx="3153">
                  <c:v>45119</c:v>
                </c:pt>
                <c:pt idx="3154">
                  <c:v>85972</c:v>
                </c:pt>
                <c:pt idx="3155">
                  <c:v>30798</c:v>
                </c:pt>
                <c:pt idx="3156">
                  <c:v>33203</c:v>
                </c:pt>
                <c:pt idx="3157">
                  <c:v>36440</c:v>
                </c:pt>
                <c:pt idx="3158">
                  <c:v>70709</c:v>
                </c:pt>
                <c:pt idx="3159">
                  <c:v>35905</c:v>
                </c:pt>
                <c:pt idx="3160">
                  <c:v>40763</c:v>
                </c:pt>
                <c:pt idx="3161">
                  <c:v>44206</c:v>
                </c:pt>
                <c:pt idx="3162">
                  <c:v>52006</c:v>
                </c:pt>
                <c:pt idx="3163">
                  <c:v>41716</c:v>
                </c:pt>
                <c:pt idx="3164">
                  <c:v>33287</c:v>
                </c:pt>
                <c:pt idx="3165">
                  <c:v>44958</c:v>
                </c:pt>
                <c:pt idx="3166">
                  <c:v>58034</c:v>
                </c:pt>
                <c:pt idx="3167">
                  <c:v>49299</c:v>
                </c:pt>
                <c:pt idx="3168">
                  <c:v>41930</c:v>
                </c:pt>
                <c:pt idx="3169">
                  <c:v>46803</c:v>
                </c:pt>
                <c:pt idx="3170">
                  <c:v>42813</c:v>
                </c:pt>
                <c:pt idx="3171">
                  <c:v>57218</c:v>
                </c:pt>
                <c:pt idx="3172">
                  <c:v>30009</c:v>
                </c:pt>
                <c:pt idx="3173">
                  <c:v>63547</c:v>
                </c:pt>
                <c:pt idx="3174">
                  <c:v>47051</c:v>
                </c:pt>
                <c:pt idx="3175">
                  <c:v>45998</c:v>
                </c:pt>
                <c:pt idx="3176">
                  <c:v>54894</c:v>
                </c:pt>
                <c:pt idx="3177">
                  <c:v>43820</c:v>
                </c:pt>
                <c:pt idx="3178">
                  <c:v>42664</c:v>
                </c:pt>
                <c:pt idx="3179">
                  <c:v>56724</c:v>
                </c:pt>
                <c:pt idx="3180">
                  <c:v>46745</c:v>
                </c:pt>
                <c:pt idx="3181">
                  <c:v>47227</c:v>
                </c:pt>
                <c:pt idx="3182">
                  <c:v>71472</c:v>
                </c:pt>
                <c:pt idx="3183">
                  <c:v>38932</c:v>
                </c:pt>
                <c:pt idx="3184">
                  <c:v>62114</c:v>
                </c:pt>
                <c:pt idx="3185">
                  <c:v>38266</c:v>
                </c:pt>
                <c:pt idx="3186">
                  <c:v>50876</c:v>
                </c:pt>
                <c:pt idx="3187">
                  <c:v>48650</c:v>
                </c:pt>
                <c:pt idx="3188">
                  <c:v>44386</c:v>
                </c:pt>
                <c:pt idx="3189">
                  <c:v>44993</c:v>
                </c:pt>
                <c:pt idx="3190">
                  <c:v>46435</c:v>
                </c:pt>
                <c:pt idx="3191">
                  <c:v>58559</c:v>
                </c:pt>
                <c:pt idx="3192">
                  <c:v>69509</c:v>
                </c:pt>
                <c:pt idx="3193">
                  <c:v>41477</c:v>
                </c:pt>
                <c:pt idx="3194">
                  <c:v>39938</c:v>
                </c:pt>
                <c:pt idx="3195">
                  <c:v>54724</c:v>
                </c:pt>
                <c:pt idx="3196">
                  <c:v>44970</c:v>
                </c:pt>
                <c:pt idx="3197">
                  <c:v>49470</c:v>
                </c:pt>
                <c:pt idx="3198">
                  <c:v>55720</c:v>
                </c:pt>
                <c:pt idx="3199">
                  <c:v>45642</c:v>
                </c:pt>
                <c:pt idx="3200">
                  <c:v>68414</c:v>
                </c:pt>
                <c:pt idx="3201">
                  <c:v>56777</c:v>
                </c:pt>
                <c:pt idx="3202">
                  <c:v>59156</c:v>
                </c:pt>
                <c:pt idx="3203">
                  <c:v>38342</c:v>
                </c:pt>
                <c:pt idx="3204">
                  <c:v>41051</c:v>
                </c:pt>
                <c:pt idx="3205">
                  <c:v>31609</c:v>
                </c:pt>
                <c:pt idx="3206">
                  <c:v>47960</c:v>
                </c:pt>
                <c:pt idx="3207">
                  <c:v>43573</c:v>
                </c:pt>
                <c:pt idx="3208">
                  <c:v>68086</c:v>
                </c:pt>
                <c:pt idx="3209">
                  <c:v>34959</c:v>
                </c:pt>
                <c:pt idx="3210">
                  <c:v>40360</c:v>
                </c:pt>
                <c:pt idx="3211">
                  <c:v>53306</c:v>
                </c:pt>
                <c:pt idx="3212">
                  <c:v>41152</c:v>
                </c:pt>
                <c:pt idx="3213">
                  <c:v>46737</c:v>
                </c:pt>
                <c:pt idx="3214">
                  <c:v>49149</c:v>
                </c:pt>
                <c:pt idx="3215">
                  <c:v>33797</c:v>
                </c:pt>
                <c:pt idx="3216">
                  <c:v>36114</c:v>
                </c:pt>
                <c:pt idx="3217">
                  <c:v>40056</c:v>
                </c:pt>
                <c:pt idx="3218">
                  <c:v>53606</c:v>
                </c:pt>
                <c:pt idx="3219">
                  <c:v>56444</c:v>
                </c:pt>
                <c:pt idx="3220">
                  <c:v>38321</c:v>
                </c:pt>
                <c:pt idx="3221">
                  <c:v>32486</c:v>
                </c:pt>
                <c:pt idx="3222">
                  <c:v>36536</c:v>
                </c:pt>
                <c:pt idx="3223">
                  <c:v>35966</c:v>
                </c:pt>
                <c:pt idx="3224">
                  <c:v>54025</c:v>
                </c:pt>
                <c:pt idx="3225">
                  <c:v>27395</c:v>
                </c:pt>
                <c:pt idx="3226">
                  <c:v>61870</c:v>
                </c:pt>
                <c:pt idx="3227">
                  <c:v>46295</c:v>
                </c:pt>
                <c:pt idx="3228">
                  <c:v>71311</c:v>
                </c:pt>
                <c:pt idx="3229">
                  <c:v>38261</c:v>
                </c:pt>
                <c:pt idx="3230">
                  <c:v>59670</c:v>
                </c:pt>
                <c:pt idx="3231">
                  <c:v>50355</c:v>
                </c:pt>
                <c:pt idx="3232">
                  <c:v>32712</c:v>
                </c:pt>
                <c:pt idx="3233">
                  <c:v>43605</c:v>
                </c:pt>
                <c:pt idx="3234">
                  <c:v>47483</c:v>
                </c:pt>
                <c:pt idx="3235">
                  <c:v>47610</c:v>
                </c:pt>
                <c:pt idx="3236">
                  <c:v>45302</c:v>
                </c:pt>
                <c:pt idx="3237">
                  <c:v>48724</c:v>
                </c:pt>
                <c:pt idx="3238">
                  <c:v>42182</c:v>
                </c:pt>
                <c:pt idx="3239">
                  <c:v>38749</c:v>
                </c:pt>
                <c:pt idx="3240">
                  <c:v>50186</c:v>
                </c:pt>
                <c:pt idx="3241">
                  <c:v>39808</c:v>
                </c:pt>
                <c:pt idx="3242">
                  <c:v>43282</c:v>
                </c:pt>
                <c:pt idx="3243">
                  <c:v>40824</c:v>
                </c:pt>
                <c:pt idx="3244">
                  <c:v>46764</c:v>
                </c:pt>
                <c:pt idx="3245">
                  <c:v>48347</c:v>
                </c:pt>
                <c:pt idx="3246">
                  <c:v>55351</c:v>
                </c:pt>
                <c:pt idx="3247">
                  <c:v>46309</c:v>
                </c:pt>
                <c:pt idx="3248">
                  <c:v>38164</c:v>
                </c:pt>
                <c:pt idx="3249">
                  <c:v>52333</c:v>
                </c:pt>
                <c:pt idx="3250">
                  <c:v>52103</c:v>
                </c:pt>
                <c:pt idx="3251">
                  <c:v>54021</c:v>
                </c:pt>
                <c:pt idx="3252">
                  <c:v>37269</c:v>
                </c:pt>
                <c:pt idx="3253">
                  <c:v>60164</c:v>
                </c:pt>
                <c:pt idx="3254">
                  <c:v>58959</c:v>
                </c:pt>
                <c:pt idx="3255">
                  <c:v>37260</c:v>
                </c:pt>
                <c:pt idx="3256">
                  <c:v>47088</c:v>
                </c:pt>
                <c:pt idx="3257">
                  <c:v>43999</c:v>
                </c:pt>
                <c:pt idx="3258">
                  <c:v>60902</c:v>
                </c:pt>
                <c:pt idx="3259">
                  <c:v>46882</c:v>
                </c:pt>
                <c:pt idx="3260">
                  <c:v>48839</c:v>
                </c:pt>
                <c:pt idx="3261">
                  <c:v>37178</c:v>
                </c:pt>
                <c:pt idx="3262">
                  <c:v>43813</c:v>
                </c:pt>
                <c:pt idx="3263">
                  <c:v>57413</c:v>
                </c:pt>
                <c:pt idx="3264">
                  <c:v>43349</c:v>
                </c:pt>
                <c:pt idx="3265">
                  <c:v>34998</c:v>
                </c:pt>
                <c:pt idx="3266">
                  <c:v>32969</c:v>
                </c:pt>
                <c:pt idx="3267">
                  <c:v>53118</c:v>
                </c:pt>
                <c:pt idx="3268">
                  <c:v>54490</c:v>
                </c:pt>
                <c:pt idx="3269">
                  <c:v>27609</c:v>
                </c:pt>
                <c:pt idx="3270">
                  <c:v>52977</c:v>
                </c:pt>
                <c:pt idx="3271">
                  <c:v>43815</c:v>
                </c:pt>
                <c:pt idx="3272">
                  <c:v>47748</c:v>
                </c:pt>
                <c:pt idx="3273">
                  <c:v>34574</c:v>
                </c:pt>
                <c:pt idx="3274">
                  <c:v>30478</c:v>
                </c:pt>
                <c:pt idx="3275">
                  <c:v>38602</c:v>
                </c:pt>
                <c:pt idx="3276">
                  <c:v>34912</c:v>
                </c:pt>
                <c:pt idx="3277">
                  <c:v>33152</c:v>
                </c:pt>
                <c:pt idx="3278">
                  <c:v>54613</c:v>
                </c:pt>
                <c:pt idx="3279">
                  <c:v>46565</c:v>
                </c:pt>
                <c:pt idx="3280">
                  <c:v>30810</c:v>
                </c:pt>
                <c:pt idx="3281">
                  <c:v>67131</c:v>
                </c:pt>
                <c:pt idx="3282">
                  <c:v>43794</c:v>
                </c:pt>
                <c:pt idx="3283">
                  <c:v>47595</c:v>
                </c:pt>
                <c:pt idx="3284">
                  <c:v>38730</c:v>
                </c:pt>
                <c:pt idx="3285">
                  <c:v>40625</c:v>
                </c:pt>
                <c:pt idx="3286">
                  <c:v>40824</c:v>
                </c:pt>
                <c:pt idx="3287">
                  <c:v>50143</c:v>
                </c:pt>
                <c:pt idx="3288">
                  <c:v>46483</c:v>
                </c:pt>
                <c:pt idx="3289">
                  <c:v>39567</c:v>
                </c:pt>
                <c:pt idx="3290">
                  <c:v>40843</c:v>
                </c:pt>
                <c:pt idx="3291">
                  <c:v>37676</c:v>
                </c:pt>
                <c:pt idx="3292">
                  <c:v>41512</c:v>
                </c:pt>
                <c:pt idx="3293">
                  <c:v>39137</c:v>
                </c:pt>
                <c:pt idx="3294">
                  <c:v>45033</c:v>
                </c:pt>
                <c:pt idx="3295">
                  <c:v>51230</c:v>
                </c:pt>
                <c:pt idx="3296">
                  <c:v>32401</c:v>
                </c:pt>
                <c:pt idx="3297">
                  <c:v>25254</c:v>
                </c:pt>
                <c:pt idx="3298">
                  <c:v>59683</c:v>
                </c:pt>
                <c:pt idx="3299">
                  <c:v>43236</c:v>
                </c:pt>
                <c:pt idx="3300">
                  <c:v>46149</c:v>
                </c:pt>
                <c:pt idx="3301">
                  <c:v>58952</c:v>
                </c:pt>
                <c:pt idx="3302">
                  <c:v>57045</c:v>
                </c:pt>
                <c:pt idx="3303">
                  <c:v>43483</c:v>
                </c:pt>
                <c:pt idx="3304">
                  <c:v>54916</c:v>
                </c:pt>
                <c:pt idx="3305">
                  <c:v>38501</c:v>
                </c:pt>
                <c:pt idx="3306">
                  <c:v>57132</c:v>
                </c:pt>
                <c:pt idx="3307">
                  <c:v>31372</c:v>
                </c:pt>
                <c:pt idx="3308">
                  <c:v>31669</c:v>
                </c:pt>
                <c:pt idx="3309">
                  <c:v>46888</c:v>
                </c:pt>
                <c:pt idx="3310">
                  <c:v>36374</c:v>
                </c:pt>
                <c:pt idx="3311">
                  <c:v>32191</c:v>
                </c:pt>
                <c:pt idx="3312">
                  <c:v>42309</c:v>
                </c:pt>
                <c:pt idx="3313">
                  <c:v>40228</c:v>
                </c:pt>
                <c:pt idx="3314">
                  <c:v>68252</c:v>
                </c:pt>
                <c:pt idx="3315">
                  <c:v>37458</c:v>
                </c:pt>
                <c:pt idx="3316">
                  <c:v>36290</c:v>
                </c:pt>
                <c:pt idx="3317">
                  <c:v>64362</c:v>
                </c:pt>
                <c:pt idx="3318">
                  <c:v>45001</c:v>
                </c:pt>
                <c:pt idx="3319">
                  <c:v>39619</c:v>
                </c:pt>
                <c:pt idx="3320">
                  <c:v>49054</c:v>
                </c:pt>
                <c:pt idx="3321">
                  <c:v>39385</c:v>
                </c:pt>
                <c:pt idx="3322">
                  <c:v>42107</c:v>
                </c:pt>
                <c:pt idx="3323">
                  <c:v>48926</c:v>
                </c:pt>
                <c:pt idx="3324">
                  <c:v>45701</c:v>
                </c:pt>
                <c:pt idx="3325">
                  <c:v>39871</c:v>
                </c:pt>
                <c:pt idx="3326">
                  <c:v>57431</c:v>
                </c:pt>
                <c:pt idx="3327">
                  <c:v>39603</c:v>
                </c:pt>
                <c:pt idx="3328">
                  <c:v>47987</c:v>
                </c:pt>
                <c:pt idx="3329">
                  <c:v>47310</c:v>
                </c:pt>
                <c:pt idx="3330">
                  <c:v>58920</c:v>
                </c:pt>
                <c:pt idx="3331">
                  <c:v>36094</c:v>
                </c:pt>
                <c:pt idx="3332">
                  <c:v>41453</c:v>
                </c:pt>
                <c:pt idx="3333">
                  <c:v>34963</c:v>
                </c:pt>
                <c:pt idx="3334">
                  <c:v>65598</c:v>
                </c:pt>
                <c:pt idx="3335">
                  <c:v>41635</c:v>
                </c:pt>
                <c:pt idx="3336">
                  <c:v>38291</c:v>
                </c:pt>
                <c:pt idx="3337">
                  <c:v>68845</c:v>
                </c:pt>
                <c:pt idx="3338">
                  <c:v>30268</c:v>
                </c:pt>
                <c:pt idx="3339">
                  <c:v>32629</c:v>
                </c:pt>
                <c:pt idx="3340">
                  <c:v>42764</c:v>
                </c:pt>
                <c:pt idx="3341">
                  <c:v>56810</c:v>
                </c:pt>
                <c:pt idx="3342">
                  <c:v>41815</c:v>
                </c:pt>
                <c:pt idx="3343">
                  <c:v>32610</c:v>
                </c:pt>
                <c:pt idx="3344">
                  <c:v>61455</c:v>
                </c:pt>
                <c:pt idx="3345">
                  <c:v>43427</c:v>
                </c:pt>
                <c:pt idx="3346">
                  <c:v>44768</c:v>
                </c:pt>
                <c:pt idx="3347">
                  <c:v>45816</c:v>
                </c:pt>
                <c:pt idx="3348">
                  <c:v>34012</c:v>
                </c:pt>
                <c:pt idx="3349">
                  <c:v>38415</c:v>
                </c:pt>
                <c:pt idx="3350">
                  <c:v>48657</c:v>
                </c:pt>
                <c:pt idx="3351">
                  <c:v>56781</c:v>
                </c:pt>
                <c:pt idx="3352">
                  <c:v>34725</c:v>
                </c:pt>
                <c:pt idx="3353">
                  <c:v>41501</c:v>
                </c:pt>
                <c:pt idx="3354">
                  <c:v>50058</c:v>
                </c:pt>
                <c:pt idx="3355">
                  <c:v>40679</c:v>
                </c:pt>
                <c:pt idx="3356">
                  <c:v>43114</c:v>
                </c:pt>
                <c:pt idx="3357">
                  <c:v>62692</c:v>
                </c:pt>
                <c:pt idx="3358">
                  <c:v>48481</c:v>
                </c:pt>
                <c:pt idx="3359">
                  <c:v>47381</c:v>
                </c:pt>
                <c:pt idx="3360">
                  <c:v>44246</c:v>
                </c:pt>
                <c:pt idx="3361">
                  <c:v>48841</c:v>
                </c:pt>
                <c:pt idx="3362">
                  <c:v>27375</c:v>
                </c:pt>
                <c:pt idx="3363">
                  <c:v>35839</c:v>
                </c:pt>
                <c:pt idx="3364">
                  <c:v>56051</c:v>
                </c:pt>
                <c:pt idx="3365">
                  <c:v>55274</c:v>
                </c:pt>
                <c:pt idx="3366">
                  <c:v>43819</c:v>
                </c:pt>
                <c:pt idx="3367">
                  <c:v>59053</c:v>
                </c:pt>
                <c:pt idx="3368">
                  <c:v>37119</c:v>
                </c:pt>
                <c:pt idx="3369">
                  <c:v>45631</c:v>
                </c:pt>
                <c:pt idx="3370">
                  <c:v>44058</c:v>
                </c:pt>
                <c:pt idx="3371">
                  <c:v>55637</c:v>
                </c:pt>
                <c:pt idx="3372">
                  <c:v>67915</c:v>
                </c:pt>
                <c:pt idx="3373">
                  <c:v>52971</c:v>
                </c:pt>
                <c:pt idx="3374">
                  <c:v>51608</c:v>
                </c:pt>
                <c:pt idx="3375">
                  <c:v>34772</c:v>
                </c:pt>
                <c:pt idx="3376">
                  <c:v>57082</c:v>
                </c:pt>
                <c:pt idx="3377">
                  <c:v>29561</c:v>
                </c:pt>
                <c:pt idx="3378">
                  <c:v>47500</c:v>
                </c:pt>
                <c:pt idx="3379">
                  <c:v>52576</c:v>
                </c:pt>
                <c:pt idx="3380">
                  <c:v>45005</c:v>
                </c:pt>
                <c:pt idx="3381">
                  <c:v>52205</c:v>
                </c:pt>
                <c:pt idx="3382">
                  <c:v>54384</c:v>
                </c:pt>
                <c:pt idx="3383">
                  <c:v>45319</c:v>
                </c:pt>
                <c:pt idx="3384">
                  <c:v>44569</c:v>
                </c:pt>
                <c:pt idx="3385">
                  <c:v>41549</c:v>
                </c:pt>
                <c:pt idx="3386">
                  <c:v>43756</c:v>
                </c:pt>
                <c:pt idx="3387">
                  <c:v>38612</c:v>
                </c:pt>
                <c:pt idx="3388">
                  <c:v>56849</c:v>
                </c:pt>
                <c:pt idx="3389">
                  <c:v>40741</c:v>
                </c:pt>
                <c:pt idx="3390">
                  <c:v>45621</c:v>
                </c:pt>
                <c:pt idx="3391">
                  <c:v>44401</c:v>
                </c:pt>
                <c:pt idx="3392">
                  <c:v>43783</c:v>
                </c:pt>
                <c:pt idx="3393">
                  <c:v>56207</c:v>
                </c:pt>
                <c:pt idx="3394">
                  <c:v>53105</c:v>
                </c:pt>
                <c:pt idx="3395">
                  <c:v>58022</c:v>
                </c:pt>
                <c:pt idx="3396">
                  <c:v>38413</c:v>
                </c:pt>
                <c:pt idx="3397">
                  <c:v>41518</c:v>
                </c:pt>
                <c:pt idx="3398">
                  <c:v>40577</c:v>
                </c:pt>
                <c:pt idx="3399">
                  <c:v>34471</c:v>
                </c:pt>
                <c:pt idx="3400">
                  <c:v>26007</c:v>
                </c:pt>
                <c:pt idx="3401">
                  <c:v>40887</c:v>
                </c:pt>
                <c:pt idx="3402">
                  <c:v>53465</c:v>
                </c:pt>
                <c:pt idx="3403">
                  <c:v>44709</c:v>
                </c:pt>
                <c:pt idx="3404">
                  <c:v>41218</c:v>
                </c:pt>
                <c:pt idx="3405">
                  <c:v>34486</c:v>
                </c:pt>
                <c:pt idx="3406">
                  <c:v>49699</c:v>
                </c:pt>
                <c:pt idx="3407">
                  <c:v>48001</c:v>
                </c:pt>
                <c:pt idx="3408">
                  <c:v>47184</c:v>
                </c:pt>
                <c:pt idx="3409">
                  <c:v>40897</c:v>
                </c:pt>
                <c:pt idx="3410">
                  <c:v>39128</c:v>
                </c:pt>
                <c:pt idx="3411">
                  <c:v>37316</c:v>
                </c:pt>
                <c:pt idx="3412">
                  <c:v>45400</c:v>
                </c:pt>
                <c:pt idx="3413">
                  <c:v>61409</c:v>
                </c:pt>
                <c:pt idx="3414">
                  <c:v>54407</c:v>
                </c:pt>
                <c:pt idx="3415">
                  <c:v>42560</c:v>
                </c:pt>
                <c:pt idx="3416">
                  <c:v>45047</c:v>
                </c:pt>
                <c:pt idx="3417">
                  <c:v>36902</c:v>
                </c:pt>
                <c:pt idx="3418">
                  <c:v>28633</c:v>
                </c:pt>
                <c:pt idx="3419">
                  <c:v>56921</c:v>
                </c:pt>
                <c:pt idx="3420">
                  <c:v>43189</c:v>
                </c:pt>
                <c:pt idx="3421">
                  <c:v>65703</c:v>
                </c:pt>
                <c:pt idx="3422">
                  <c:v>49287</c:v>
                </c:pt>
                <c:pt idx="3423">
                  <c:v>63879</c:v>
                </c:pt>
                <c:pt idx="3424">
                  <c:v>33672</c:v>
                </c:pt>
                <c:pt idx="3425">
                  <c:v>39051</c:v>
                </c:pt>
                <c:pt idx="3426">
                  <c:v>51715</c:v>
                </c:pt>
                <c:pt idx="3427">
                  <c:v>41261</c:v>
                </c:pt>
                <c:pt idx="3428">
                  <c:v>63862</c:v>
                </c:pt>
                <c:pt idx="3429">
                  <c:v>55463</c:v>
                </c:pt>
                <c:pt idx="3430">
                  <c:v>41218</c:v>
                </c:pt>
                <c:pt idx="3431">
                  <c:v>51149</c:v>
                </c:pt>
                <c:pt idx="3432">
                  <c:v>49969</c:v>
                </c:pt>
                <c:pt idx="3433">
                  <c:v>50033</c:v>
                </c:pt>
                <c:pt idx="3434">
                  <c:v>41229</c:v>
                </c:pt>
                <c:pt idx="3435">
                  <c:v>57928</c:v>
                </c:pt>
                <c:pt idx="3436">
                  <c:v>43182</c:v>
                </c:pt>
                <c:pt idx="3437">
                  <c:v>40876</c:v>
                </c:pt>
                <c:pt idx="3438">
                  <c:v>50883</c:v>
                </c:pt>
                <c:pt idx="3439">
                  <c:v>55916</c:v>
                </c:pt>
                <c:pt idx="3440">
                  <c:v>41311</c:v>
                </c:pt>
                <c:pt idx="3441">
                  <c:v>31735</c:v>
                </c:pt>
                <c:pt idx="3442">
                  <c:v>35148</c:v>
                </c:pt>
                <c:pt idx="3443">
                  <c:v>49304</c:v>
                </c:pt>
                <c:pt idx="3444">
                  <c:v>44036</c:v>
                </c:pt>
                <c:pt idx="3445">
                  <c:v>57332</c:v>
                </c:pt>
                <c:pt idx="3446">
                  <c:v>37750</c:v>
                </c:pt>
                <c:pt idx="3447">
                  <c:v>70585</c:v>
                </c:pt>
                <c:pt idx="3448">
                  <c:v>21953</c:v>
                </c:pt>
                <c:pt idx="3449">
                  <c:v>51765</c:v>
                </c:pt>
                <c:pt idx="3450">
                  <c:v>55043</c:v>
                </c:pt>
                <c:pt idx="3451">
                  <c:v>32777</c:v>
                </c:pt>
                <c:pt idx="3452">
                  <c:v>29652</c:v>
                </c:pt>
                <c:pt idx="3453">
                  <c:v>68482</c:v>
                </c:pt>
                <c:pt idx="3454">
                  <c:v>66786</c:v>
                </c:pt>
                <c:pt idx="3455">
                  <c:v>53492</c:v>
                </c:pt>
                <c:pt idx="3456">
                  <c:v>57244</c:v>
                </c:pt>
                <c:pt idx="3457">
                  <c:v>67422</c:v>
                </c:pt>
                <c:pt idx="3458">
                  <c:v>47711</c:v>
                </c:pt>
                <c:pt idx="3459">
                  <c:v>26929</c:v>
                </c:pt>
                <c:pt idx="3460">
                  <c:v>36179</c:v>
                </c:pt>
                <c:pt idx="3461">
                  <c:v>43559</c:v>
                </c:pt>
                <c:pt idx="3462">
                  <c:v>56306</c:v>
                </c:pt>
                <c:pt idx="3463">
                  <c:v>42980</c:v>
                </c:pt>
                <c:pt idx="3464">
                  <c:v>25022</c:v>
                </c:pt>
                <c:pt idx="3465">
                  <c:v>52468</c:v>
                </c:pt>
                <c:pt idx="3466">
                  <c:v>54224</c:v>
                </c:pt>
                <c:pt idx="3467">
                  <c:v>53470</c:v>
                </c:pt>
                <c:pt idx="3468">
                  <c:v>64324</c:v>
                </c:pt>
                <c:pt idx="3469">
                  <c:v>38369</c:v>
                </c:pt>
                <c:pt idx="3470">
                  <c:v>44922</c:v>
                </c:pt>
                <c:pt idx="3471">
                  <c:v>31675</c:v>
                </c:pt>
                <c:pt idx="3472">
                  <c:v>45486</c:v>
                </c:pt>
                <c:pt idx="3473">
                  <c:v>36927</c:v>
                </c:pt>
                <c:pt idx="3474">
                  <c:v>39073</c:v>
                </c:pt>
                <c:pt idx="3475">
                  <c:v>54626</c:v>
                </c:pt>
                <c:pt idx="3476">
                  <c:v>38743</c:v>
                </c:pt>
                <c:pt idx="3477">
                  <c:v>40925</c:v>
                </c:pt>
                <c:pt idx="3478">
                  <c:v>29390</c:v>
                </c:pt>
                <c:pt idx="3479">
                  <c:v>36956</c:v>
                </c:pt>
                <c:pt idx="3480">
                  <c:v>47418</c:v>
                </c:pt>
                <c:pt idx="3481">
                  <c:v>55634</c:v>
                </c:pt>
                <c:pt idx="3482">
                  <c:v>46177</c:v>
                </c:pt>
                <c:pt idx="3483">
                  <c:v>37352</c:v>
                </c:pt>
                <c:pt idx="3484">
                  <c:v>56599</c:v>
                </c:pt>
                <c:pt idx="3485">
                  <c:v>48108</c:v>
                </c:pt>
                <c:pt idx="3486">
                  <c:v>53136</c:v>
                </c:pt>
                <c:pt idx="3487">
                  <c:v>66407</c:v>
                </c:pt>
                <c:pt idx="3488">
                  <c:v>43959</c:v>
                </c:pt>
                <c:pt idx="3489">
                  <c:v>36769</c:v>
                </c:pt>
                <c:pt idx="3490">
                  <c:v>34745</c:v>
                </c:pt>
                <c:pt idx="3491">
                  <c:v>31804</c:v>
                </c:pt>
                <c:pt idx="3492">
                  <c:v>31230</c:v>
                </c:pt>
                <c:pt idx="3493">
                  <c:v>56009</c:v>
                </c:pt>
                <c:pt idx="3494">
                  <c:v>58710</c:v>
                </c:pt>
                <c:pt idx="3495">
                  <c:v>41499</c:v>
                </c:pt>
                <c:pt idx="3496">
                  <c:v>38459</c:v>
                </c:pt>
                <c:pt idx="3497">
                  <c:v>52495</c:v>
                </c:pt>
                <c:pt idx="3498">
                  <c:v>51154</c:v>
                </c:pt>
                <c:pt idx="3499">
                  <c:v>41913</c:v>
                </c:pt>
                <c:pt idx="3500">
                  <c:v>38847</c:v>
                </c:pt>
                <c:pt idx="3501">
                  <c:v>42835</c:v>
                </c:pt>
                <c:pt idx="3502">
                  <c:v>43496</c:v>
                </c:pt>
                <c:pt idx="3503">
                  <c:v>42681</c:v>
                </c:pt>
                <c:pt idx="3504">
                  <c:v>38418</c:v>
                </c:pt>
                <c:pt idx="3505">
                  <c:v>48711</c:v>
                </c:pt>
                <c:pt idx="3506">
                  <c:v>48487</c:v>
                </c:pt>
                <c:pt idx="3507">
                  <c:v>48527</c:v>
                </c:pt>
                <c:pt idx="3508">
                  <c:v>72986</c:v>
                </c:pt>
                <c:pt idx="3509">
                  <c:v>54855</c:v>
                </c:pt>
                <c:pt idx="3510">
                  <c:v>37264</c:v>
                </c:pt>
                <c:pt idx="3511">
                  <c:v>49439</c:v>
                </c:pt>
                <c:pt idx="3512">
                  <c:v>51135</c:v>
                </c:pt>
                <c:pt idx="3513">
                  <c:v>38314</c:v>
                </c:pt>
                <c:pt idx="3514">
                  <c:v>62131</c:v>
                </c:pt>
                <c:pt idx="3515">
                  <c:v>42908</c:v>
                </c:pt>
                <c:pt idx="3516">
                  <c:v>49458</c:v>
                </c:pt>
                <c:pt idx="3517">
                  <c:v>65719</c:v>
                </c:pt>
                <c:pt idx="3518">
                  <c:v>40910</c:v>
                </c:pt>
                <c:pt idx="3519">
                  <c:v>32250</c:v>
                </c:pt>
                <c:pt idx="3520">
                  <c:v>41583</c:v>
                </c:pt>
                <c:pt idx="3521">
                  <c:v>45150</c:v>
                </c:pt>
                <c:pt idx="3522">
                  <c:v>46721</c:v>
                </c:pt>
                <c:pt idx="3523">
                  <c:v>43426</c:v>
                </c:pt>
                <c:pt idx="3524">
                  <c:v>39180</c:v>
                </c:pt>
                <c:pt idx="3525">
                  <c:v>63302</c:v>
                </c:pt>
                <c:pt idx="3526">
                  <c:v>33794</c:v>
                </c:pt>
                <c:pt idx="3527">
                  <c:v>36983</c:v>
                </c:pt>
                <c:pt idx="3528">
                  <c:v>40134</c:v>
                </c:pt>
                <c:pt idx="3529">
                  <c:v>48133</c:v>
                </c:pt>
                <c:pt idx="3530">
                  <c:v>50650</c:v>
                </c:pt>
                <c:pt idx="3531">
                  <c:v>60614</c:v>
                </c:pt>
                <c:pt idx="3532">
                  <c:v>62453</c:v>
                </c:pt>
                <c:pt idx="3533">
                  <c:v>51133</c:v>
                </c:pt>
                <c:pt idx="3534">
                  <c:v>50161</c:v>
                </c:pt>
                <c:pt idx="3535">
                  <c:v>65355</c:v>
                </c:pt>
                <c:pt idx="3536">
                  <c:v>37543</c:v>
                </c:pt>
                <c:pt idx="3537">
                  <c:v>43350</c:v>
                </c:pt>
                <c:pt idx="3538">
                  <c:v>45086</c:v>
                </c:pt>
                <c:pt idx="3539">
                  <c:v>43706</c:v>
                </c:pt>
                <c:pt idx="3540">
                  <c:v>47213</c:v>
                </c:pt>
                <c:pt idx="3541">
                  <c:v>46061</c:v>
                </c:pt>
                <c:pt idx="3542">
                  <c:v>47484</c:v>
                </c:pt>
                <c:pt idx="3543">
                  <c:v>30833</c:v>
                </c:pt>
                <c:pt idx="3544">
                  <c:v>37794</c:v>
                </c:pt>
                <c:pt idx="3545">
                  <c:v>35788</c:v>
                </c:pt>
                <c:pt idx="3546">
                  <c:v>42170</c:v>
                </c:pt>
                <c:pt idx="3547">
                  <c:v>53881</c:v>
                </c:pt>
                <c:pt idx="3548">
                  <c:v>55412</c:v>
                </c:pt>
                <c:pt idx="3549">
                  <c:v>50040</c:v>
                </c:pt>
                <c:pt idx="3550">
                  <c:v>41362</c:v>
                </c:pt>
                <c:pt idx="3551">
                  <c:v>60950</c:v>
                </c:pt>
                <c:pt idx="3552">
                  <c:v>50303</c:v>
                </c:pt>
                <c:pt idx="3553">
                  <c:v>40488</c:v>
                </c:pt>
                <c:pt idx="3554">
                  <c:v>48529</c:v>
                </c:pt>
                <c:pt idx="3555">
                  <c:v>44371</c:v>
                </c:pt>
                <c:pt idx="3556">
                  <c:v>43197</c:v>
                </c:pt>
                <c:pt idx="3557">
                  <c:v>53668</c:v>
                </c:pt>
                <c:pt idx="3558">
                  <c:v>64145</c:v>
                </c:pt>
                <c:pt idx="3559">
                  <c:v>57794</c:v>
                </c:pt>
                <c:pt idx="3560">
                  <c:v>51095</c:v>
                </c:pt>
                <c:pt idx="3561">
                  <c:v>39306</c:v>
                </c:pt>
                <c:pt idx="3562">
                  <c:v>53379</c:v>
                </c:pt>
                <c:pt idx="3563">
                  <c:v>48180</c:v>
                </c:pt>
                <c:pt idx="3564">
                  <c:v>42716</c:v>
                </c:pt>
                <c:pt idx="3565">
                  <c:v>53093</c:v>
                </c:pt>
                <c:pt idx="3566">
                  <c:v>50015</c:v>
                </c:pt>
                <c:pt idx="3567">
                  <c:v>62682</c:v>
                </c:pt>
                <c:pt idx="3568">
                  <c:v>55094</c:v>
                </c:pt>
                <c:pt idx="3569">
                  <c:v>66367</c:v>
                </c:pt>
                <c:pt idx="3570">
                  <c:v>58953</c:v>
                </c:pt>
                <c:pt idx="3571">
                  <c:v>63732</c:v>
                </c:pt>
                <c:pt idx="3572">
                  <c:v>52359</c:v>
                </c:pt>
                <c:pt idx="3573">
                  <c:v>56929</c:v>
                </c:pt>
                <c:pt idx="3574">
                  <c:v>41789</c:v>
                </c:pt>
                <c:pt idx="3575">
                  <c:v>36606</c:v>
                </c:pt>
                <c:pt idx="3576">
                  <c:v>72112</c:v>
                </c:pt>
                <c:pt idx="3577">
                  <c:v>31268</c:v>
                </c:pt>
                <c:pt idx="3578">
                  <c:v>47341</c:v>
                </c:pt>
                <c:pt idx="3579">
                  <c:v>42285</c:v>
                </c:pt>
                <c:pt idx="3580">
                  <c:v>35424</c:v>
                </c:pt>
                <c:pt idx="3581">
                  <c:v>39594</c:v>
                </c:pt>
                <c:pt idx="3582">
                  <c:v>36675</c:v>
                </c:pt>
                <c:pt idx="3583">
                  <c:v>25723</c:v>
                </c:pt>
                <c:pt idx="3584">
                  <c:v>52920</c:v>
                </c:pt>
                <c:pt idx="3585">
                  <c:v>76180</c:v>
                </c:pt>
                <c:pt idx="3586">
                  <c:v>43088</c:v>
                </c:pt>
                <c:pt idx="3587">
                  <c:v>39592</c:v>
                </c:pt>
                <c:pt idx="3588">
                  <c:v>44986</c:v>
                </c:pt>
                <c:pt idx="3589">
                  <c:v>31802</c:v>
                </c:pt>
                <c:pt idx="3590">
                  <c:v>48589</c:v>
                </c:pt>
                <c:pt idx="3591">
                  <c:v>41158</c:v>
                </c:pt>
                <c:pt idx="3592">
                  <c:v>52711</c:v>
                </c:pt>
                <c:pt idx="3593">
                  <c:v>41561</c:v>
                </c:pt>
                <c:pt idx="3594">
                  <c:v>52955</c:v>
                </c:pt>
                <c:pt idx="3595">
                  <c:v>38169</c:v>
                </c:pt>
                <c:pt idx="3596">
                  <c:v>53271</c:v>
                </c:pt>
                <c:pt idx="3597">
                  <c:v>41935</c:v>
                </c:pt>
                <c:pt idx="3598">
                  <c:v>35718</c:v>
                </c:pt>
                <c:pt idx="3599">
                  <c:v>32953</c:v>
                </c:pt>
                <c:pt idx="3600">
                  <c:v>41464</c:v>
                </c:pt>
                <c:pt idx="3601">
                  <c:v>37498</c:v>
                </c:pt>
                <c:pt idx="3602">
                  <c:v>39440</c:v>
                </c:pt>
                <c:pt idx="3603">
                  <c:v>39428</c:v>
                </c:pt>
                <c:pt idx="3604">
                  <c:v>40190</c:v>
                </c:pt>
                <c:pt idx="3605">
                  <c:v>56282</c:v>
                </c:pt>
                <c:pt idx="3606">
                  <c:v>37253</c:v>
                </c:pt>
                <c:pt idx="3607">
                  <c:v>38331</c:v>
                </c:pt>
                <c:pt idx="3608">
                  <c:v>46409</c:v>
                </c:pt>
                <c:pt idx="3609">
                  <c:v>37712</c:v>
                </c:pt>
                <c:pt idx="3610">
                  <c:v>37096</c:v>
                </c:pt>
                <c:pt idx="3611">
                  <c:v>54917</c:v>
                </c:pt>
                <c:pt idx="3612">
                  <c:v>53265</c:v>
                </c:pt>
                <c:pt idx="3613">
                  <c:v>45805</c:v>
                </c:pt>
                <c:pt idx="3614">
                  <c:v>43729</c:v>
                </c:pt>
                <c:pt idx="3615">
                  <c:v>50770</c:v>
                </c:pt>
                <c:pt idx="3616">
                  <c:v>48147</c:v>
                </c:pt>
                <c:pt idx="3617">
                  <c:v>50737</c:v>
                </c:pt>
                <c:pt idx="3618">
                  <c:v>59203</c:v>
                </c:pt>
                <c:pt idx="3619">
                  <c:v>46808</c:v>
                </c:pt>
                <c:pt idx="3620">
                  <c:v>33524</c:v>
                </c:pt>
                <c:pt idx="3621">
                  <c:v>33241</c:v>
                </c:pt>
                <c:pt idx="3622">
                  <c:v>58861</c:v>
                </c:pt>
                <c:pt idx="3623">
                  <c:v>41091</c:v>
                </c:pt>
                <c:pt idx="3624">
                  <c:v>31063</c:v>
                </c:pt>
                <c:pt idx="3625">
                  <c:v>48043</c:v>
                </c:pt>
                <c:pt idx="3626">
                  <c:v>41841</c:v>
                </c:pt>
                <c:pt idx="3627">
                  <c:v>49291</c:v>
                </c:pt>
                <c:pt idx="3628">
                  <c:v>42744</c:v>
                </c:pt>
                <c:pt idx="3629">
                  <c:v>34047</c:v>
                </c:pt>
                <c:pt idx="3630">
                  <c:v>35590</c:v>
                </c:pt>
                <c:pt idx="3631">
                  <c:v>41118</c:v>
                </c:pt>
                <c:pt idx="3632">
                  <c:v>28330</c:v>
                </c:pt>
                <c:pt idx="3633">
                  <c:v>65098</c:v>
                </c:pt>
                <c:pt idx="3634">
                  <c:v>48381</c:v>
                </c:pt>
                <c:pt idx="3635">
                  <c:v>41267</c:v>
                </c:pt>
                <c:pt idx="3636">
                  <c:v>64076</c:v>
                </c:pt>
                <c:pt idx="3637">
                  <c:v>37570</c:v>
                </c:pt>
                <c:pt idx="3638">
                  <c:v>59689</c:v>
                </c:pt>
                <c:pt idx="3639">
                  <c:v>33036</c:v>
                </c:pt>
                <c:pt idx="3640">
                  <c:v>36571</c:v>
                </c:pt>
                <c:pt idx="3641">
                  <c:v>48872</c:v>
                </c:pt>
                <c:pt idx="3642">
                  <c:v>50275</c:v>
                </c:pt>
                <c:pt idx="3643">
                  <c:v>55120</c:v>
                </c:pt>
                <c:pt idx="3644">
                  <c:v>44897</c:v>
                </c:pt>
                <c:pt idx="3645">
                  <c:v>47128</c:v>
                </c:pt>
                <c:pt idx="3646">
                  <c:v>46826</c:v>
                </c:pt>
                <c:pt idx="3647">
                  <c:v>37321</c:v>
                </c:pt>
                <c:pt idx="3648">
                  <c:v>27953</c:v>
                </c:pt>
                <c:pt idx="3649">
                  <c:v>41647</c:v>
                </c:pt>
                <c:pt idx="3650">
                  <c:v>43087</c:v>
                </c:pt>
                <c:pt idx="3651">
                  <c:v>27397</c:v>
                </c:pt>
                <c:pt idx="3652">
                  <c:v>57499</c:v>
                </c:pt>
                <c:pt idx="3653">
                  <c:v>34735</c:v>
                </c:pt>
                <c:pt idx="3654">
                  <c:v>52431</c:v>
                </c:pt>
                <c:pt idx="3655">
                  <c:v>52269</c:v>
                </c:pt>
                <c:pt idx="3656">
                  <c:v>41965</c:v>
                </c:pt>
                <c:pt idx="3657">
                  <c:v>25648</c:v>
                </c:pt>
                <c:pt idx="3658">
                  <c:v>63084</c:v>
                </c:pt>
                <c:pt idx="3659">
                  <c:v>51058</c:v>
                </c:pt>
                <c:pt idx="3660">
                  <c:v>35135</c:v>
                </c:pt>
                <c:pt idx="3661">
                  <c:v>57467</c:v>
                </c:pt>
                <c:pt idx="3662">
                  <c:v>42316</c:v>
                </c:pt>
                <c:pt idx="3663">
                  <c:v>33264</c:v>
                </c:pt>
                <c:pt idx="3664">
                  <c:v>39843</c:v>
                </c:pt>
                <c:pt idx="3665">
                  <c:v>52574</c:v>
                </c:pt>
                <c:pt idx="3666">
                  <c:v>48084</c:v>
                </c:pt>
                <c:pt idx="3667">
                  <c:v>56342</c:v>
                </c:pt>
                <c:pt idx="3668">
                  <c:v>47049</c:v>
                </c:pt>
                <c:pt idx="3669">
                  <c:v>40982</c:v>
                </c:pt>
                <c:pt idx="3670">
                  <c:v>45945</c:v>
                </c:pt>
                <c:pt idx="3671">
                  <c:v>29137</c:v>
                </c:pt>
                <c:pt idx="3672">
                  <c:v>40670</c:v>
                </c:pt>
                <c:pt idx="3673">
                  <c:v>39244</c:v>
                </c:pt>
                <c:pt idx="3674">
                  <c:v>54876</c:v>
                </c:pt>
                <c:pt idx="3675">
                  <c:v>46994</c:v>
                </c:pt>
                <c:pt idx="3676">
                  <c:v>52445</c:v>
                </c:pt>
                <c:pt idx="3677">
                  <c:v>56988</c:v>
                </c:pt>
                <c:pt idx="3678">
                  <c:v>46033</c:v>
                </c:pt>
                <c:pt idx="3679">
                  <c:v>57013</c:v>
                </c:pt>
                <c:pt idx="3680">
                  <c:v>49079</c:v>
                </c:pt>
                <c:pt idx="3681">
                  <c:v>37196</c:v>
                </c:pt>
                <c:pt idx="3682">
                  <c:v>82407</c:v>
                </c:pt>
                <c:pt idx="3683">
                  <c:v>56751</c:v>
                </c:pt>
                <c:pt idx="3684">
                  <c:v>45823</c:v>
                </c:pt>
                <c:pt idx="3685">
                  <c:v>46561</c:v>
                </c:pt>
                <c:pt idx="3686">
                  <c:v>44598</c:v>
                </c:pt>
                <c:pt idx="3687">
                  <c:v>39180</c:v>
                </c:pt>
                <c:pt idx="3688">
                  <c:v>40833</c:v>
                </c:pt>
                <c:pt idx="3689">
                  <c:v>35827</c:v>
                </c:pt>
                <c:pt idx="3690">
                  <c:v>56236</c:v>
                </c:pt>
                <c:pt idx="3691">
                  <c:v>36955</c:v>
                </c:pt>
                <c:pt idx="3692">
                  <c:v>52026</c:v>
                </c:pt>
                <c:pt idx="3693">
                  <c:v>61867</c:v>
                </c:pt>
                <c:pt idx="3694">
                  <c:v>39207</c:v>
                </c:pt>
                <c:pt idx="3695">
                  <c:v>60801</c:v>
                </c:pt>
                <c:pt idx="3696">
                  <c:v>44132</c:v>
                </c:pt>
                <c:pt idx="3697">
                  <c:v>51587</c:v>
                </c:pt>
                <c:pt idx="3698">
                  <c:v>32414</c:v>
                </c:pt>
                <c:pt idx="3699">
                  <c:v>38568</c:v>
                </c:pt>
                <c:pt idx="3700">
                  <c:v>39871</c:v>
                </c:pt>
                <c:pt idx="3701">
                  <c:v>53825</c:v>
                </c:pt>
                <c:pt idx="3702">
                  <c:v>45921</c:v>
                </c:pt>
                <c:pt idx="3703">
                  <c:v>34606</c:v>
                </c:pt>
                <c:pt idx="3704">
                  <c:v>83705</c:v>
                </c:pt>
                <c:pt idx="3705">
                  <c:v>42204</c:v>
                </c:pt>
                <c:pt idx="3706">
                  <c:v>51821</c:v>
                </c:pt>
                <c:pt idx="3707">
                  <c:v>64149</c:v>
                </c:pt>
                <c:pt idx="3708">
                  <c:v>49418</c:v>
                </c:pt>
                <c:pt idx="3709">
                  <c:v>39251</c:v>
                </c:pt>
                <c:pt idx="3710">
                  <c:v>58134</c:v>
                </c:pt>
                <c:pt idx="3711">
                  <c:v>48057</c:v>
                </c:pt>
                <c:pt idx="3712">
                  <c:v>52620</c:v>
                </c:pt>
                <c:pt idx="3713">
                  <c:v>28244</c:v>
                </c:pt>
                <c:pt idx="3714">
                  <c:v>45891</c:v>
                </c:pt>
                <c:pt idx="3715">
                  <c:v>24273</c:v>
                </c:pt>
                <c:pt idx="3716">
                  <c:v>53415</c:v>
                </c:pt>
                <c:pt idx="3717">
                  <c:v>35110</c:v>
                </c:pt>
                <c:pt idx="3718">
                  <c:v>43605</c:v>
                </c:pt>
                <c:pt idx="3719">
                  <c:v>53928</c:v>
                </c:pt>
                <c:pt idx="3720">
                  <c:v>43283</c:v>
                </c:pt>
                <c:pt idx="3721">
                  <c:v>59077</c:v>
                </c:pt>
                <c:pt idx="3722">
                  <c:v>51508</c:v>
                </c:pt>
                <c:pt idx="3723">
                  <c:v>40493</c:v>
                </c:pt>
                <c:pt idx="3724">
                  <c:v>52907</c:v>
                </c:pt>
                <c:pt idx="3725">
                  <c:v>33399</c:v>
                </c:pt>
                <c:pt idx="3726">
                  <c:v>35649</c:v>
                </c:pt>
                <c:pt idx="3727">
                  <c:v>39697</c:v>
                </c:pt>
                <c:pt idx="3728">
                  <c:v>58553</c:v>
                </c:pt>
                <c:pt idx="3729">
                  <c:v>38504</c:v>
                </c:pt>
                <c:pt idx="3730">
                  <c:v>51776</c:v>
                </c:pt>
                <c:pt idx="3731">
                  <c:v>44606</c:v>
                </c:pt>
                <c:pt idx="3732">
                  <c:v>54066</c:v>
                </c:pt>
                <c:pt idx="3733">
                  <c:v>28447</c:v>
                </c:pt>
                <c:pt idx="3734">
                  <c:v>53698</c:v>
                </c:pt>
                <c:pt idx="3735">
                  <c:v>54723</c:v>
                </c:pt>
                <c:pt idx="3736">
                  <c:v>36306</c:v>
                </c:pt>
                <c:pt idx="3737">
                  <c:v>44483</c:v>
                </c:pt>
                <c:pt idx="3738">
                  <c:v>34412</c:v>
                </c:pt>
                <c:pt idx="3739">
                  <c:v>48174</c:v>
                </c:pt>
                <c:pt idx="3740">
                  <c:v>70727</c:v>
                </c:pt>
                <c:pt idx="3741">
                  <c:v>47255</c:v>
                </c:pt>
                <c:pt idx="3742">
                  <c:v>46727</c:v>
                </c:pt>
                <c:pt idx="3743">
                  <c:v>44381</c:v>
                </c:pt>
                <c:pt idx="3744">
                  <c:v>30556</c:v>
                </c:pt>
                <c:pt idx="3745">
                  <c:v>26472</c:v>
                </c:pt>
                <c:pt idx="3746">
                  <c:v>40719</c:v>
                </c:pt>
                <c:pt idx="3747">
                  <c:v>44694</c:v>
                </c:pt>
                <c:pt idx="3748">
                  <c:v>42578</c:v>
                </c:pt>
                <c:pt idx="3749">
                  <c:v>42273</c:v>
                </c:pt>
                <c:pt idx="3750">
                  <c:v>42856</c:v>
                </c:pt>
                <c:pt idx="3751">
                  <c:v>51967</c:v>
                </c:pt>
                <c:pt idx="3752">
                  <c:v>31442</c:v>
                </c:pt>
                <c:pt idx="3753">
                  <c:v>35307</c:v>
                </c:pt>
                <c:pt idx="3754">
                  <c:v>40917</c:v>
                </c:pt>
                <c:pt idx="3755">
                  <c:v>47717</c:v>
                </c:pt>
                <c:pt idx="3756">
                  <c:v>55907</c:v>
                </c:pt>
                <c:pt idx="3757">
                  <c:v>57655</c:v>
                </c:pt>
                <c:pt idx="3758">
                  <c:v>52878</c:v>
                </c:pt>
                <c:pt idx="3759">
                  <c:v>34982</c:v>
                </c:pt>
                <c:pt idx="3760">
                  <c:v>33167</c:v>
                </c:pt>
                <c:pt idx="3761">
                  <c:v>41145</c:v>
                </c:pt>
                <c:pt idx="3762">
                  <c:v>69072</c:v>
                </c:pt>
                <c:pt idx="3763">
                  <c:v>30205</c:v>
                </c:pt>
                <c:pt idx="3764">
                  <c:v>46681</c:v>
                </c:pt>
                <c:pt idx="3765">
                  <c:v>40155</c:v>
                </c:pt>
                <c:pt idx="3766">
                  <c:v>44074</c:v>
                </c:pt>
                <c:pt idx="3767">
                  <c:v>43470</c:v>
                </c:pt>
                <c:pt idx="3768">
                  <c:v>43964</c:v>
                </c:pt>
                <c:pt idx="3769">
                  <c:v>48837</c:v>
                </c:pt>
                <c:pt idx="3770">
                  <c:v>40432</c:v>
                </c:pt>
                <c:pt idx="3771">
                  <c:v>47251</c:v>
                </c:pt>
                <c:pt idx="3772">
                  <c:v>68699</c:v>
                </c:pt>
                <c:pt idx="3773">
                  <c:v>32480</c:v>
                </c:pt>
                <c:pt idx="3774">
                  <c:v>57601</c:v>
                </c:pt>
                <c:pt idx="3775">
                  <c:v>39037</c:v>
                </c:pt>
                <c:pt idx="3776">
                  <c:v>42653</c:v>
                </c:pt>
                <c:pt idx="3777">
                  <c:v>40650</c:v>
                </c:pt>
                <c:pt idx="3778">
                  <c:v>41520</c:v>
                </c:pt>
                <c:pt idx="3779">
                  <c:v>55049</c:v>
                </c:pt>
                <c:pt idx="3780">
                  <c:v>47337</c:v>
                </c:pt>
                <c:pt idx="3781">
                  <c:v>54937</c:v>
                </c:pt>
                <c:pt idx="3782">
                  <c:v>44698</c:v>
                </c:pt>
                <c:pt idx="3783">
                  <c:v>39576</c:v>
                </c:pt>
                <c:pt idx="3784">
                  <c:v>52512</c:v>
                </c:pt>
                <c:pt idx="3785">
                  <c:v>39953</c:v>
                </c:pt>
                <c:pt idx="3786">
                  <c:v>34064</c:v>
                </c:pt>
                <c:pt idx="3787">
                  <c:v>40183</c:v>
                </c:pt>
                <c:pt idx="3788">
                  <c:v>44230</c:v>
                </c:pt>
                <c:pt idx="3789">
                  <c:v>46012</c:v>
                </c:pt>
                <c:pt idx="3790">
                  <c:v>31433</c:v>
                </c:pt>
                <c:pt idx="3791">
                  <c:v>35511</c:v>
                </c:pt>
                <c:pt idx="3792">
                  <c:v>41151</c:v>
                </c:pt>
                <c:pt idx="3793">
                  <c:v>50081</c:v>
                </c:pt>
                <c:pt idx="3794">
                  <c:v>34608</c:v>
                </c:pt>
                <c:pt idx="3795">
                  <c:v>44743</c:v>
                </c:pt>
                <c:pt idx="3796">
                  <c:v>39121</c:v>
                </c:pt>
                <c:pt idx="3797">
                  <c:v>60579</c:v>
                </c:pt>
                <c:pt idx="3798">
                  <c:v>46002</c:v>
                </c:pt>
                <c:pt idx="3799">
                  <c:v>29518</c:v>
                </c:pt>
                <c:pt idx="3800">
                  <c:v>35352</c:v>
                </c:pt>
                <c:pt idx="3801">
                  <c:v>66922</c:v>
                </c:pt>
                <c:pt idx="3802">
                  <c:v>35623</c:v>
                </c:pt>
                <c:pt idx="3803">
                  <c:v>43409</c:v>
                </c:pt>
                <c:pt idx="3804">
                  <c:v>49886</c:v>
                </c:pt>
                <c:pt idx="3805">
                  <c:v>64731</c:v>
                </c:pt>
                <c:pt idx="3806">
                  <c:v>50376</c:v>
                </c:pt>
                <c:pt idx="3807">
                  <c:v>50681</c:v>
                </c:pt>
                <c:pt idx="3808">
                  <c:v>49243</c:v>
                </c:pt>
                <c:pt idx="3809">
                  <c:v>46287</c:v>
                </c:pt>
                <c:pt idx="3810">
                  <c:v>48719</c:v>
                </c:pt>
                <c:pt idx="3811">
                  <c:v>35374</c:v>
                </c:pt>
                <c:pt idx="3812">
                  <c:v>45616</c:v>
                </c:pt>
                <c:pt idx="3813">
                  <c:v>28249</c:v>
                </c:pt>
                <c:pt idx="3814">
                  <c:v>47419</c:v>
                </c:pt>
                <c:pt idx="3815">
                  <c:v>46676</c:v>
                </c:pt>
                <c:pt idx="3816">
                  <c:v>57085</c:v>
                </c:pt>
                <c:pt idx="3817">
                  <c:v>42301</c:v>
                </c:pt>
                <c:pt idx="3818">
                  <c:v>59749</c:v>
                </c:pt>
                <c:pt idx="3819">
                  <c:v>48865</c:v>
                </c:pt>
                <c:pt idx="3820">
                  <c:v>59249</c:v>
                </c:pt>
                <c:pt idx="3821">
                  <c:v>60377</c:v>
                </c:pt>
                <c:pt idx="3822">
                  <c:v>49277</c:v>
                </c:pt>
                <c:pt idx="3823">
                  <c:v>38695</c:v>
                </c:pt>
                <c:pt idx="3824">
                  <c:v>51891</c:v>
                </c:pt>
                <c:pt idx="3825">
                  <c:v>55612</c:v>
                </c:pt>
                <c:pt idx="3826">
                  <c:v>79049</c:v>
                </c:pt>
                <c:pt idx="3827">
                  <c:v>39030</c:v>
                </c:pt>
                <c:pt idx="3828">
                  <c:v>58536</c:v>
                </c:pt>
                <c:pt idx="3829">
                  <c:v>34561</c:v>
                </c:pt>
                <c:pt idx="3830">
                  <c:v>57282</c:v>
                </c:pt>
                <c:pt idx="3831">
                  <c:v>41854</c:v>
                </c:pt>
                <c:pt idx="3832">
                  <c:v>56809</c:v>
                </c:pt>
                <c:pt idx="3833">
                  <c:v>44994</c:v>
                </c:pt>
                <c:pt idx="3834">
                  <c:v>63004</c:v>
                </c:pt>
                <c:pt idx="3835">
                  <c:v>42932</c:v>
                </c:pt>
                <c:pt idx="3836">
                  <c:v>34699</c:v>
                </c:pt>
                <c:pt idx="3837">
                  <c:v>62455</c:v>
                </c:pt>
                <c:pt idx="3838">
                  <c:v>49231</c:v>
                </c:pt>
                <c:pt idx="3839">
                  <c:v>36134</c:v>
                </c:pt>
                <c:pt idx="3840">
                  <c:v>57292</c:v>
                </c:pt>
                <c:pt idx="3841">
                  <c:v>67127</c:v>
                </c:pt>
                <c:pt idx="3842">
                  <c:v>51500</c:v>
                </c:pt>
                <c:pt idx="3843">
                  <c:v>40440</c:v>
                </c:pt>
                <c:pt idx="3844">
                  <c:v>41033</c:v>
                </c:pt>
                <c:pt idx="3845">
                  <c:v>46796</c:v>
                </c:pt>
                <c:pt idx="3846">
                  <c:v>32215</c:v>
                </c:pt>
                <c:pt idx="3847">
                  <c:v>33239</c:v>
                </c:pt>
                <c:pt idx="3848">
                  <c:v>44672</c:v>
                </c:pt>
                <c:pt idx="3849">
                  <c:v>39889</c:v>
                </c:pt>
                <c:pt idx="3850">
                  <c:v>40781</c:v>
                </c:pt>
                <c:pt idx="3851">
                  <c:v>54935</c:v>
                </c:pt>
                <c:pt idx="3852">
                  <c:v>50250</c:v>
                </c:pt>
                <c:pt idx="3853">
                  <c:v>59824</c:v>
                </c:pt>
                <c:pt idx="3854">
                  <c:v>23061</c:v>
                </c:pt>
                <c:pt idx="3855">
                  <c:v>40157</c:v>
                </c:pt>
                <c:pt idx="3856">
                  <c:v>44143</c:v>
                </c:pt>
                <c:pt idx="3857">
                  <c:v>32724</c:v>
                </c:pt>
                <c:pt idx="3858">
                  <c:v>36256</c:v>
                </c:pt>
                <c:pt idx="3859">
                  <c:v>47438</c:v>
                </c:pt>
                <c:pt idx="3860">
                  <c:v>54788</c:v>
                </c:pt>
                <c:pt idx="3861">
                  <c:v>42911</c:v>
                </c:pt>
                <c:pt idx="3862">
                  <c:v>36211</c:v>
                </c:pt>
                <c:pt idx="3863">
                  <c:v>36854</c:v>
                </c:pt>
                <c:pt idx="3864">
                  <c:v>50547</c:v>
                </c:pt>
                <c:pt idx="3865">
                  <c:v>52881</c:v>
                </c:pt>
                <c:pt idx="3866">
                  <c:v>47790</c:v>
                </c:pt>
                <c:pt idx="3867">
                  <c:v>48708</c:v>
                </c:pt>
                <c:pt idx="3868">
                  <c:v>47664</c:v>
                </c:pt>
                <c:pt idx="3869">
                  <c:v>82787</c:v>
                </c:pt>
                <c:pt idx="3870">
                  <c:v>26875</c:v>
                </c:pt>
                <c:pt idx="3871">
                  <c:v>35854</c:v>
                </c:pt>
                <c:pt idx="3872">
                  <c:v>46851</c:v>
                </c:pt>
                <c:pt idx="3873">
                  <c:v>50838</c:v>
                </c:pt>
                <c:pt idx="3874">
                  <c:v>47856</c:v>
                </c:pt>
                <c:pt idx="3875">
                  <c:v>29645</c:v>
                </c:pt>
                <c:pt idx="3876">
                  <c:v>44462</c:v>
                </c:pt>
                <c:pt idx="3877">
                  <c:v>40138</c:v>
                </c:pt>
                <c:pt idx="3878">
                  <c:v>34428</c:v>
                </c:pt>
                <c:pt idx="3879">
                  <c:v>52492</c:v>
                </c:pt>
                <c:pt idx="3880">
                  <c:v>42790</c:v>
                </c:pt>
                <c:pt idx="3881">
                  <c:v>36196</c:v>
                </c:pt>
                <c:pt idx="3882">
                  <c:v>47509</c:v>
                </c:pt>
                <c:pt idx="3883">
                  <c:v>33819</c:v>
                </c:pt>
                <c:pt idx="3884">
                  <c:v>36998</c:v>
                </c:pt>
                <c:pt idx="3885">
                  <c:v>46501</c:v>
                </c:pt>
                <c:pt idx="3886">
                  <c:v>77915</c:v>
                </c:pt>
                <c:pt idx="3887">
                  <c:v>46877</c:v>
                </c:pt>
                <c:pt idx="3888">
                  <c:v>37917</c:v>
                </c:pt>
                <c:pt idx="3889">
                  <c:v>59406</c:v>
                </c:pt>
                <c:pt idx="3890">
                  <c:v>43014</c:v>
                </c:pt>
                <c:pt idx="3891">
                  <c:v>51050</c:v>
                </c:pt>
                <c:pt idx="3892">
                  <c:v>35904</c:v>
                </c:pt>
                <c:pt idx="3893">
                  <c:v>29866</c:v>
                </c:pt>
                <c:pt idx="3894">
                  <c:v>43747</c:v>
                </c:pt>
                <c:pt idx="3895">
                  <c:v>60062</c:v>
                </c:pt>
                <c:pt idx="3896">
                  <c:v>49418</c:v>
                </c:pt>
                <c:pt idx="3897">
                  <c:v>39754</c:v>
                </c:pt>
                <c:pt idx="3898">
                  <c:v>35609</c:v>
                </c:pt>
                <c:pt idx="3899">
                  <c:v>42009</c:v>
                </c:pt>
                <c:pt idx="3900">
                  <c:v>39645</c:v>
                </c:pt>
                <c:pt idx="3901">
                  <c:v>64157</c:v>
                </c:pt>
                <c:pt idx="3902">
                  <c:v>65702</c:v>
                </c:pt>
                <c:pt idx="3903">
                  <c:v>65523</c:v>
                </c:pt>
                <c:pt idx="3904">
                  <c:v>49170</c:v>
                </c:pt>
                <c:pt idx="3905">
                  <c:v>51258</c:v>
                </c:pt>
                <c:pt idx="3906">
                  <c:v>59589</c:v>
                </c:pt>
                <c:pt idx="3907">
                  <c:v>38750</c:v>
                </c:pt>
                <c:pt idx="3908">
                  <c:v>68081</c:v>
                </c:pt>
                <c:pt idx="3909">
                  <c:v>44406</c:v>
                </c:pt>
                <c:pt idx="3910">
                  <c:v>38100</c:v>
                </c:pt>
                <c:pt idx="3911">
                  <c:v>49065</c:v>
                </c:pt>
                <c:pt idx="3912">
                  <c:v>37065</c:v>
                </c:pt>
                <c:pt idx="3913">
                  <c:v>40364</c:v>
                </c:pt>
                <c:pt idx="3914">
                  <c:v>64978</c:v>
                </c:pt>
                <c:pt idx="3915">
                  <c:v>30617</c:v>
                </c:pt>
                <c:pt idx="3916">
                  <c:v>32871</c:v>
                </c:pt>
                <c:pt idx="3917">
                  <c:v>48588</c:v>
                </c:pt>
                <c:pt idx="3918">
                  <c:v>64762</c:v>
                </c:pt>
                <c:pt idx="3919">
                  <c:v>44555</c:v>
                </c:pt>
                <c:pt idx="3920">
                  <c:v>33878</c:v>
                </c:pt>
                <c:pt idx="3921">
                  <c:v>58473</c:v>
                </c:pt>
                <c:pt idx="3922">
                  <c:v>35795</c:v>
                </c:pt>
                <c:pt idx="3923">
                  <c:v>55955</c:v>
                </c:pt>
                <c:pt idx="3924">
                  <c:v>50595</c:v>
                </c:pt>
                <c:pt idx="3925">
                  <c:v>34728</c:v>
                </c:pt>
                <c:pt idx="3926">
                  <c:v>29326</c:v>
                </c:pt>
                <c:pt idx="3927">
                  <c:v>36416</c:v>
                </c:pt>
                <c:pt idx="3928">
                  <c:v>44124</c:v>
                </c:pt>
                <c:pt idx="3929">
                  <c:v>27267</c:v>
                </c:pt>
                <c:pt idx="3930">
                  <c:v>64912</c:v>
                </c:pt>
                <c:pt idx="3931">
                  <c:v>52015</c:v>
                </c:pt>
                <c:pt idx="3932">
                  <c:v>52455</c:v>
                </c:pt>
                <c:pt idx="3933">
                  <c:v>49856</c:v>
                </c:pt>
                <c:pt idx="3934">
                  <c:v>40344</c:v>
                </c:pt>
                <c:pt idx="3935">
                  <c:v>47638</c:v>
                </c:pt>
                <c:pt idx="3936">
                  <c:v>46966</c:v>
                </c:pt>
                <c:pt idx="3937">
                  <c:v>41216</c:v>
                </c:pt>
                <c:pt idx="3938">
                  <c:v>59707</c:v>
                </c:pt>
                <c:pt idx="3939">
                  <c:v>42760</c:v>
                </c:pt>
                <c:pt idx="3940">
                  <c:v>58234</c:v>
                </c:pt>
                <c:pt idx="3941">
                  <c:v>46880</c:v>
                </c:pt>
                <c:pt idx="3942">
                  <c:v>38797</c:v>
                </c:pt>
                <c:pt idx="3943">
                  <c:v>49384</c:v>
                </c:pt>
                <c:pt idx="3944">
                  <c:v>64275</c:v>
                </c:pt>
                <c:pt idx="3945">
                  <c:v>63703</c:v>
                </c:pt>
                <c:pt idx="3946">
                  <c:v>53682</c:v>
                </c:pt>
                <c:pt idx="3947">
                  <c:v>44847</c:v>
                </c:pt>
                <c:pt idx="3948">
                  <c:v>45583</c:v>
                </c:pt>
                <c:pt idx="3949">
                  <c:v>31754</c:v>
                </c:pt>
                <c:pt idx="3950">
                  <c:v>52685</c:v>
                </c:pt>
                <c:pt idx="3951">
                  <c:v>45960</c:v>
                </c:pt>
                <c:pt idx="3952">
                  <c:v>38870</c:v>
                </c:pt>
                <c:pt idx="3953">
                  <c:v>56817</c:v>
                </c:pt>
                <c:pt idx="3954">
                  <c:v>32641</c:v>
                </c:pt>
                <c:pt idx="3955">
                  <c:v>45639</c:v>
                </c:pt>
                <c:pt idx="3956">
                  <c:v>57204</c:v>
                </c:pt>
                <c:pt idx="3957">
                  <c:v>63600</c:v>
                </c:pt>
                <c:pt idx="3958">
                  <c:v>39726</c:v>
                </c:pt>
                <c:pt idx="3959">
                  <c:v>58347</c:v>
                </c:pt>
                <c:pt idx="3960">
                  <c:v>57837</c:v>
                </c:pt>
                <c:pt idx="3961">
                  <c:v>54821</c:v>
                </c:pt>
                <c:pt idx="3962">
                  <c:v>46282</c:v>
                </c:pt>
                <c:pt idx="3963">
                  <c:v>58508</c:v>
                </c:pt>
                <c:pt idx="3964">
                  <c:v>49500</c:v>
                </c:pt>
                <c:pt idx="3965">
                  <c:v>34578</c:v>
                </c:pt>
                <c:pt idx="3966">
                  <c:v>32442</c:v>
                </c:pt>
                <c:pt idx="3967">
                  <c:v>42635</c:v>
                </c:pt>
                <c:pt idx="3968">
                  <c:v>51080</c:v>
                </c:pt>
                <c:pt idx="3969">
                  <c:v>36541</c:v>
                </c:pt>
                <c:pt idx="3970">
                  <c:v>28736</c:v>
                </c:pt>
                <c:pt idx="3971">
                  <c:v>40232</c:v>
                </c:pt>
                <c:pt idx="3972">
                  <c:v>42497</c:v>
                </c:pt>
                <c:pt idx="3973">
                  <c:v>44922</c:v>
                </c:pt>
                <c:pt idx="3974">
                  <c:v>45230</c:v>
                </c:pt>
                <c:pt idx="3975">
                  <c:v>70234</c:v>
                </c:pt>
                <c:pt idx="3976">
                  <c:v>40484</c:v>
                </c:pt>
                <c:pt idx="3977">
                  <c:v>51255</c:v>
                </c:pt>
                <c:pt idx="3978">
                  <c:v>51677</c:v>
                </c:pt>
                <c:pt idx="3979">
                  <c:v>52540</c:v>
                </c:pt>
                <c:pt idx="3980">
                  <c:v>41471</c:v>
                </c:pt>
                <c:pt idx="3981">
                  <c:v>51160</c:v>
                </c:pt>
                <c:pt idx="3982">
                  <c:v>58511</c:v>
                </c:pt>
                <c:pt idx="3983">
                  <c:v>35310</c:v>
                </c:pt>
                <c:pt idx="3984">
                  <c:v>38963</c:v>
                </c:pt>
                <c:pt idx="3985">
                  <c:v>39516</c:v>
                </c:pt>
                <c:pt idx="3986">
                  <c:v>36847</c:v>
                </c:pt>
                <c:pt idx="3987">
                  <c:v>42665</c:v>
                </c:pt>
                <c:pt idx="3988">
                  <c:v>52997</c:v>
                </c:pt>
                <c:pt idx="3989">
                  <c:v>49572</c:v>
                </c:pt>
                <c:pt idx="3990">
                  <c:v>41737</c:v>
                </c:pt>
                <c:pt idx="3991">
                  <c:v>45519</c:v>
                </c:pt>
                <c:pt idx="3992">
                  <c:v>45220</c:v>
                </c:pt>
                <c:pt idx="3993">
                  <c:v>74798</c:v>
                </c:pt>
                <c:pt idx="3994">
                  <c:v>59494</c:v>
                </c:pt>
                <c:pt idx="3995">
                  <c:v>74750</c:v>
                </c:pt>
                <c:pt idx="3996">
                  <c:v>37423</c:v>
                </c:pt>
                <c:pt idx="3997">
                  <c:v>42767</c:v>
                </c:pt>
                <c:pt idx="3998">
                  <c:v>35326</c:v>
                </c:pt>
                <c:pt idx="3999">
                  <c:v>52640</c:v>
                </c:pt>
                <c:pt idx="4000">
                  <c:v>45448</c:v>
                </c:pt>
                <c:pt idx="4001">
                  <c:v>51415</c:v>
                </c:pt>
                <c:pt idx="4002">
                  <c:v>48345</c:v>
                </c:pt>
                <c:pt idx="4003">
                  <c:v>46878</c:v>
                </c:pt>
                <c:pt idx="4004">
                  <c:v>34103</c:v>
                </c:pt>
                <c:pt idx="4005">
                  <c:v>35760</c:v>
                </c:pt>
                <c:pt idx="4006">
                  <c:v>44109</c:v>
                </c:pt>
                <c:pt idx="4007">
                  <c:v>67992</c:v>
                </c:pt>
                <c:pt idx="4008">
                  <c:v>63806</c:v>
                </c:pt>
                <c:pt idx="4009">
                  <c:v>37998</c:v>
                </c:pt>
                <c:pt idx="4010">
                  <c:v>44135</c:v>
                </c:pt>
                <c:pt idx="4011">
                  <c:v>58673</c:v>
                </c:pt>
                <c:pt idx="4012">
                  <c:v>52590</c:v>
                </c:pt>
                <c:pt idx="4013">
                  <c:v>44179</c:v>
                </c:pt>
                <c:pt idx="4014">
                  <c:v>51807</c:v>
                </c:pt>
                <c:pt idx="4015">
                  <c:v>62431</c:v>
                </c:pt>
                <c:pt idx="4016">
                  <c:v>33277</c:v>
                </c:pt>
                <c:pt idx="4017">
                  <c:v>39505</c:v>
                </c:pt>
                <c:pt idx="4018">
                  <c:v>69457</c:v>
                </c:pt>
                <c:pt idx="4019">
                  <c:v>36370</c:v>
                </c:pt>
                <c:pt idx="4020">
                  <c:v>38305</c:v>
                </c:pt>
                <c:pt idx="4021">
                  <c:v>46359</c:v>
                </c:pt>
                <c:pt idx="4022">
                  <c:v>44605</c:v>
                </c:pt>
                <c:pt idx="4023">
                  <c:v>63908</c:v>
                </c:pt>
                <c:pt idx="4024">
                  <c:v>63481</c:v>
                </c:pt>
                <c:pt idx="4025">
                  <c:v>41247</c:v>
                </c:pt>
                <c:pt idx="4026">
                  <c:v>57329</c:v>
                </c:pt>
                <c:pt idx="4027">
                  <c:v>55752</c:v>
                </c:pt>
                <c:pt idx="4028">
                  <c:v>58454</c:v>
                </c:pt>
                <c:pt idx="4029">
                  <c:v>73951</c:v>
                </c:pt>
                <c:pt idx="4030">
                  <c:v>42857</c:v>
                </c:pt>
                <c:pt idx="4031">
                  <c:v>67157</c:v>
                </c:pt>
                <c:pt idx="4032">
                  <c:v>34290</c:v>
                </c:pt>
                <c:pt idx="4033">
                  <c:v>49720</c:v>
                </c:pt>
                <c:pt idx="4034">
                  <c:v>43322</c:v>
                </c:pt>
                <c:pt idx="4035">
                  <c:v>25476</c:v>
                </c:pt>
                <c:pt idx="4036">
                  <c:v>51868</c:v>
                </c:pt>
                <c:pt idx="4037">
                  <c:v>40140</c:v>
                </c:pt>
                <c:pt idx="4038">
                  <c:v>41588</c:v>
                </c:pt>
                <c:pt idx="4039">
                  <c:v>37728</c:v>
                </c:pt>
                <c:pt idx="4040">
                  <c:v>52612</c:v>
                </c:pt>
                <c:pt idx="4041">
                  <c:v>49104</c:v>
                </c:pt>
                <c:pt idx="4042">
                  <c:v>25100</c:v>
                </c:pt>
                <c:pt idx="4043">
                  <c:v>39407</c:v>
                </c:pt>
                <c:pt idx="4044">
                  <c:v>32456</c:v>
                </c:pt>
                <c:pt idx="4045">
                  <c:v>37828</c:v>
                </c:pt>
                <c:pt idx="4046">
                  <c:v>40314</c:v>
                </c:pt>
                <c:pt idx="4047">
                  <c:v>49165</c:v>
                </c:pt>
                <c:pt idx="4048">
                  <c:v>33910</c:v>
                </c:pt>
                <c:pt idx="4049">
                  <c:v>41361</c:v>
                </c:pt>
                <c:pt idx="4050">
                  <c:v>57144</c:v>
                </c:pt>
                <c:pt idx="4051">
                  <c:v>36194</c:v>
                </c:pt>
                <c:pt idx="4052">
                  <c:v>41933</c:v>
                </c:pt>
                <c:pt idx="4053">
                  <c:v>52726</c:v>
                </c:pt>
                <c:pt idx="4054">
                  <c:v>44041</c:v>
                </c:pt>
                <c:pt idx="4055">
                  <c:v>66621</c:v>
                </c:pt>
                <c:pt idx="4056">
                  <c:v>38159</c:v>
                </c:pt>
                <c:pt idx="4057">
                  <c:v>59779</c:v>
                </c:pt>
                <c:pt idx="4058">
                  <c:v>36411</c:v>
                </c:pt>
                <c:pt idx="4059">
                  <c:v>43338</c:v>
                </c:pt>
                <c:pt idx="4060">
                  <c:v>39443</c:v>
                </c:pt>
                <c:pt idx="4061">
                  <c:v>47943</c:v>
                </c:pt>
                <c:pt idx="4062">
                  <c:v>37058</c:v>
                </c:pt>
                <c:pt idx="4063">
                  <c:v>44203</c:v>
                </c:pt>
                <c:pt idx="4064">
                  <c:v>39419</c:v>
                </c:pt>
                <c:pt idx="4065">
                  <c:v>50344</c:v>
                </c:pt>
                <c:pt idx="4066">
                  <c:v>34428</c:v>
                </c:pt>
                <c:pt idx="4067">
                  <c:v>33590</c:v>
                </c:pt>
                <c:pt idx="4068">
                  <c:v>41295</c:v>
                </c:pt>
                <c:pt idx="4069">
                  <c:v>49335</c:v>
                </c:pt>
                <c:pt idx="4070">
                  <c:v>40262</c:v>
                </c:pt>
                <c:pt idx="4071">
                  <c:v>49012</c:v>
                </c:pt>
                <c:pt idx="4072">
                  <c:v>52490</c:v>
                </c:pt>
                <c:pt idx="4073">
                  <c:v>54692</c:v>
                </c:pt>
                <c:pt idx="4074">
                  <c:v>31913</c:v>
                </c:pt>
                <c:pt idx="4075">
                  <c:v>73887</c:v>
                </c:pt>
                <c:pt idx="4076">
                  <c:v>46604</c:v>
                </c:pt>
                <c:pt idx="4077">
                  <c:v>43317</c:v>
                </c:pt>
                <c:pt idx="4078">
                  <c:v>53623</c:v>
                </c:pt>
                <c:pt idx="4079">
                  <c:v>55727</c:v>
                </c:pt>
                <c:pt idx="4080">
                  <c:v>46647</c:v>
                </c:pt>
                <c:pt idx="4081">
                  <c:v>55004</c:v>
                </c:pt>
                <c:pt idx="4082">
                  <c:v>85168</c:v>
                </c:pt>
                <c:pt idx="4083">
                  <c:v>35729</c:v>
                </c:pt>
                <c:pt idx="4084">
                  <c:v>45823</c:v>
                </c:pt>
                <c:pt idx="4085">
                  <c:v>45316</c:v>
                </c:pt>
                <c:pt idx="4086">
                  <c:v>33133</c:v>
                </c:pt>
                <c:pt idx="4087">
                  <c:v>49470</c:v>
                </c:pt>
                <c:pt idx="4088">
                  <c:v>45718</c:v>
                </c:pt>
                <c:pt idx="4089">
                  <c:v>36571</c:v>
                </c:pt>
                <c:pt idx="4090">
                  <c:v>40705</c:v>
                </c:pt>
                <c:pt idx="4091">
                  <c:v>42322</c:v>
                </c:pt>
                <c:pt idx="4092">
                  <c:v>45199</c:v>
                </c:pt>
                <c:pt idx="4093">
                  <c:v>41791</c:v>
                </c:pt>
                <c:pt idx="4094">
                  <c:v>62587</c:v>
                </c:pt>
                <c:pt idx="4095">
                  <c:v>60966</c:v>
                </c:pt>
                <c:pt idx="4096">
                  <c:v>56660</c:v>
                </c:pt>
                <c:pt idx="4097">
                  <c:v>39827</c:v>
                </c:pt>
                <c:pt idx="4098">
                  <c:v>59192</c:v>
                </c:pt>
                <c:pt idx="4099">
                  <c:v>46547</c:v>
                </c:pt>
                <c:pt idx="4100">
                  <c:v>40932</c:v>
                </c:pt>
                <c:pt idx="4101">
                  <c:v>33983</c:v>
                </c:pt>
                <c:pt idx="4102">
                  <c:v>36446</c:v>
                </c:pt>
                <c:pt idx="4103">
                  <c:v>36847</c:v>
                </c:pt>
                <c:pt idx="4104">
                  <c:v>61923</c:v>
                </c:pt>
                <c:pt idx="4105">
                  <c:v>48429</c:v>
                </c:pt>
                <c:pt idx="4106">
                  <c:v>47285</c:v>
                </c:pt>
                <c:pt idx="4107">
                  <c:v>40708</c:v>
                </c:pt>
                <c:pt idx="4108">
                  <c:v>54640</c:v>
                </c:pt>
                <c:pt idx="4109">
                  <c:v>45258</c:v>
                </c:pt>
                <c:pt idx="4110">
                  <c:v>61119</c:v>
                </c:pt>
                <c:pt idx="4111">
                  <c:v>37002</c:v>
                </c:pt>
                <c:pt idx="4112">
                  <c:v>36319</c:v>
                </c:pt>
                <c:pt idx="4113">
                  <c:v>39862</c:v>
                </c:pt>
                <c:pt idx="4114">
                  <c:v>44538</c:v>
                </c:pt>
                <c:pt idx="4115">
                  <c:v>43415</c:v>
                </c:pt>
                <c:pt idx="4116">
                  <c:v>54009</c:v>
                </c:pt>
                <c:pt idx="4117">
                  <c:v>39730</c:v>
                </c:pt>
                <c:pt idx="4118">
                  <c:v>39201</c:v>
                </c:pt>
                <c:pt idx="4119">
                  <c:v>36350</c:v>
                </c:pt>
                <c:pt idx="4120">
                  <c:v>49171</c:v>
                </c:pt>
                <c:pt idx="4121">
                  <c:v>45727</c:v>
                </c:pt>
                <c:pt idx="4122">
                  <c:v>49914</c:v>
                </c:pt>
                <c:pt idx="4123">
                  <c:v>53729</c:v>
                </c:pt>
                <c:pt idx="4124">
                  <c:v>84819</c:v>
                </c:pt>
                <c:pt idx="4125">
                  <c:v>31772</c:v>
                </c:pt>
                <c:pt idx="4126">
                  <c:v>39797</c:v>
                </c:pt>
                <c:pt idx="4127">
                  <c:v>26938</c:v>
                </c:pt>
                <c:pt idx="4128">
                  <c:v>34813</c:v>
                </c:pt>
                <c:pt idx="4129">
                  <c:v>56158</c:v>
                </c:pt>
                <c:pt idx="4130">
                  <c:v>38619</c:v>
                </c:pt>
                <c:pt idx="4131">
                  <c:v>45250</c:v>
                </c:pt>
                <c:pt idx="4132">
                  <c:v>43689</c:v>
                </c:pt>
                <c:pt idx="4133">
                  <c:v>36063</c:v>
                </c:pt>
                <c:pt idx="4134">
                  <c:v>48036</c:v>
                </c:pt>
                <c:pt idx="4135">
                  <c:v>30501</c:v>
                </c:pt>
                <c:pt idx="4136">
                  <c:v>61577</c:v>
                </c:pt>
                <c:pt idx="4137">
                  <c:v>39740</c:v>
                </c:pt>
                <c:pt idx="4138">
                  <c:v>39431</c:v>
                </c:pt>
                <c:pt idx="4139">
                  <c:v>66274</c:v>
                </c:pt>
                <c:pt idx="4140">
                  <c:v>43643</c:v>
                </c:pt>
                <c:pt idx="4141">
                  <c:v>44145</c:v>
                </c:pt>
                <c:pt idx="4142">
                  <c:v>34820</c:v>
                </c:pt>
                <c:pt idx="4143">
                  <c:v>43442</c:v>
                </c:pt>
                <c:pt idx="4144">
                  <c:v>66307</c:v>
                </c:pt>
                <c:pt idx="4145">
                  <c:v>42611</c:v>
                </c:pt>
                <c:pt idx="4146">
                  <c:v>42791</c:v>
                </c:pt>
                <c:pt idx="4147">
                  <c:v>30615</c:v>
                </c:pt>
                <c:pt idx="4148">
                  <c:v>41178</c:v>
                </c:pt>
                <c:pt idx="4149">
                  <c:v>56910</c:v>
                </c:pt>
                <c:pt idx="4150">
                  <c:v>28812</c:v>
                </c:pt>
                <c:pt idx="4151">
                  <c:v>51148</c:v>
                </c:pt>
                <c:pt idx="4152">
                  <c:v>43091</c:v>
                </c:pt>
                <c:pt idx="4153">
                  <c:v>43573</c:v>
                </c:pt>
                <c:pt idx="4154">
                  <c:v>42927</c:v>
                </c:pt>
                <c:pt idx="4155">
                  <c:v>29871</c:v>
                </c:pt>
                <c:pt idx="4156">
                  <c:v>62267</c:v>
                </c:pt>
                <c:pt idx="4157">
                  <c:v>36959</c:v>
                </c:pt>
                <c:pt idx="4158">
                  <c:v>32176</c:v>
                </c:pt>
                <c:pt idx="4159">
                  <c:v>41244</c:v>
                </c:pt>
                <c:pt idx="4160">
                  <c:v>48375</c:v>
                </c:pt>
                <c:pt idx="4161">
                  <c:v>32848</c:v>
                </c:pt>
                <c:pt idx="4162">
                  <c:v>47563</c:v>
                </c:pt>
                <c:pt idx="4163">
                  <c:v>41633</c:v>
                </c:pt>
                <c:pt idx="4164">
                  <c:v>47070</c:v>
                </c:pt>
                <c:pt idx="4165">
                  <c:v>54795</c:v>
                </c:pt>
                <c:pt idx="4166">
                  <c:v>37120</c:v>
                </c:pt>
                <c:pt idx="4167">
                  <c:v>40942</c:v>
                </c:pt>
                <c:pt idx="4168">
                  <c:v>48011</c:v>
                </c:pt>
                <c:pt idx="4169">
                  <c:v>50111</c:v>
                </c:pt>
                <c:pt idx="4170">
                  <c:v>48168</c:v>
                </c:pt>
                <c:pt idx="4171">
                  <c:v>38001</c:v>
                </c:pt>
                <c:pt idx="4172">
                  <c:v>51095</c:v>
                </c:pt>
                <c:pt idx="4173">
                  <c:v>63219</c:v>
                </c:pt>
                <c:pt idx="4174">
                  <c:v>38256</c:v>
                </c:pt>
                <c:pt idx="4175">
                  <c:v>52245</c:v>
                </c:pt>
                <c:pt idx="4176">
                  <c:v>74484</c:v>
                </c:pt>
                <c:pt idx="4177">
                  <c:v>46414</c:v>
                </c:pt>
                <c:pt idx="4178">
                  <c:v>47162</c:v>
                </c:pt>
                <c:pt idx="4179">
                  <c:v>42814</c:v>
                </c:pt>
                <c:pt idx="4180">
                  <c:v>39516</c:v>
                </c:pt>
                <c:pt idx="4181">
                  <c:v>50114</c:v>
                </c:pt>
                <c:pt idx="4182">
                  <c:v>46810</c:v>
                </c:pt>
                <c:pt idx="4183">
                  <c:v>33876</c:v>
                </c:pt>
                <c:pt idx="4184">
                  <c:v>44732</c:v>
                </c:pt>
                <c:pt idx="4185">
                  <c:v>42899</c:v>
                </c:pt>
                <c:pt idx="4186">
                  <c:v>47227</c:v>
                </c:pt>
                <c:pt idx="4187">
                  <c:v>49348</c:v>
                </c:pt>
                <c:pt idx="4188">
                  <c:v>43917</c:v>
                </c:pt>
                <c:pt idx="4189">
                  <c:v>67508</c:v>
                </c:pt>
                <c:pt idx="4190">
                  <c:v>47242</c:v>
                </c:pt>
                <c:pt idx="4191">
                  <c:v>39572</c:v>
                </c:pt>
                <c:pt idx="4192">
                  <c:v>36538</c:v>
                </c:pt>
                <c:pt idx="4193">
                  <c:v>55358</c:v>
                </c:pt>
                <c:pt idx="4194">
                  <c:v>44732</c:v>
                </c:pt>
                <c:pt idx="4195">
                  <c:v>49174</c:v>
                </c:pt>
                <c:pt idx="4196">
                  <c:v>56879</c:v>
                </c:pt>
                <c:pt idx="4197">
                  <c:v>47381</c:v>
                </c:pt>
                <c:pt idx="4198">
                  <c:v>30257</c:v>
                </c:pt>
                <c:pt idx="4199">
                  <c:v>43950</c:v>
                </c:pt>
                <c:pt idx="4200">
                  <c:v>28514</c:v>
                </c:pt>
                <c:pt idx="4201">
                  <c:v>42052</c:v>
                </c:pt>
                <c:pt idx="4202">
                  <c:v>69754</c:v>
                </c:pt>
                <c:pt idx="4203">
                  <c:v>66880</c:v>
                </c:pt>
                <c:pt idx="4204">
                  <c:v>42024</c:v>
                </c:pt>
                <c:pt idx="4205">
                  <c:v>39857</c:v>
                </c:pt>
                <c:pt idx="4206">
                  <c:v>66247</c:v>
                </c:pt>
                <c:pt idx="4207">
                  <c:v>56746</c:v>
                </c:pt>
                <c:pt idx="4208">
                  <c:v>43394</c:v>
                </c:pt>
                <c:pt idx="4209">
                  <c:v>46752</c:v>
                </c:pt>
                <c:pt idx="4210">
                  <c:v>43012</c:v>
                </c:pt>
                <c:pt idx="4211">
                  <c:v>43296</c:v>
                </c:pt>
                <c:pt idx="4212">
                  <c:v>48402</c:v>
                </c:pt>
                <c:pt idx="4213">
                  <c:v>37254</c:v>
                </c:pt>
                <c:pt idx="4214">
                  <c:v>44870</c:v>
                </c:pt>
                <c:pt idx="4215">
                  <c:v>38776</c:v>
                </c:pt>
                <c:pt idx="4216">
                  <c:v>49780</c:v>
                </c:pt>
                <c:pt idx="4217">
                  <c:v>45749</c:v>
                </c:pt>
                <c:pt idx="4218">
                  <c:v>32566</c:v>
                </c:pt>
                <c:pt idx="4219">
                  <c:v>64876</c:v>
                </c:pt>
                <c:pt idx="4220">
                  <c:v>52539</c:v>
                </c:pt>
                <c:pt idx="4221">
                  <c:v>31570</c:v>
                </c:pt>
                <c:pt idx="4222">
                  <c:v>39119</c:v>
                </c:pt>
                <c:pt idx="4223">
                  <c:v>52329</c:v>
                </c:pt>
                <c:pt idx="4224">
                  <c:v>44913</c:v>
                </c:pt>
                <c:pt idx="4225">
                  <c:v>48719</c:v>
                </c:pt>
                <c:pt idx="4226">
                  <c:v>51859</c:v>
                </c:pt>
                <c:pt idx="4227">
                  <c:v>46222</c:v>
                </c:pt>
                <c:pt idx="4228">
                  <c:v>32416</c:v>
                </c:pt>
                <c:pt idx="4229">
                  <c:v>54511</c:v>
                </c:pt>
                <c:pt idx="4230">
                  <c:v>52491</c:v>
                </c:pt>
                <c:pt idx="4231">
                  <c:v>53461</c:v>
                </c:pt>
                <c:pt idx="4232">
                  <c:v>41996</c:v>
                </c:pt>
                <c:pt idx="4233">
                  <c:v>28811</c:v>
                </c:pt>
                <c:pt idx="4234">
                  <c:v>48814</c:v>
                </c:pt>
                <c:pt idx="4235">
                  <c:v>30270</c:v>
                </c:pt>
                <c:pt idx="4236">
                  <c:v>43351</c:v>
                </c:pt>
                <c:pt idx="4237">
                  <c:v>43294</c:v>
                </c:pt>
                <c:pt idx="4238">
                  <c:v>39958</c:v>
                </c:pt>
                <c:pt idx="4239">
                  <c:v>49043</c:v>
                </c:pt>
                <c:pt idx="4240">
                  <c:v>58294</c:v>
                </c:pt>
                <c:pt idx="4241">
                  <c:v>30478</c:v>
                </c:pt>
                <c:pt idx="4242">
                  <c:v>46093</c:v>
                </c:pt>
                <c:pt idx="4243">
                  <c:v>61885</c:v>
                </c:pt>
                <c:pt idx="4244">
                  <c:v>65863</c:v>
                </c:pt>
                <c:pt idx="4245">
                  <c:v>42722</c:v>
                </c:pt>
                <c:pt idx="4246">
                  <c:v>73515</c:v>
                </c:pt>
                <c:pt idx="4247">
                  <c:v>40337</c:v>
                </c:pt>
                <c:pt idx="4248">
                  <c:v>37553</c:v>
                </c:pt>
                <c:pt idx="4249">
                  <c:v>37599</c:v>
                </c:pt>
                <c:pt idx="4250">
                  <c:v>52039</c:v>
                </c:pt>
                <c:pt idx="4251">
                  <c:v>52382</c:v>
                </c:pt>
                <c:pt idx="4252">
                  <c:v>44477</c:v>
                </c:pt>
                <c:pt idx="4253">
                  <c:v>63986</c:v>
                </c:pt>
                <c:pt idx="4254">
                  <c:v>51563</c:v>
                </c:pt>
                <c:pt idx="4255">
                  <c:v>31704</c:v>
                </c:pt>
                <c:pt idx="4256">
                  <c:v>50140</c:v>
                </c:pt>
                <c:pt idx="4257">
                  <c:v>52921</c:v>
                </c:pt>
                <c:pt idx="4258">
                  <c:v>38836</c:v>
                </c:pt>
                <c:pt idx="4259">
                  <c:v>42167</c:v>
                </c:pt>
                <c:pt idx="4260">
                  <c:v>45549</c:v>
                </c:pt>
                <c:pt idx="4261">
                  <c:v>25252</c:v>
                </c:pt>
                <c:pt idx="4262">
                  <c:v>48700</c:v>
                </c:pt>
                <c:pt idx="4263">
                  <c:v>39646</c:v>
                </c:pt>
                <c:pt idx="4264">
                  <c:v>47830</c:v>
                </c:pt>
                <c:pt idx="4265">
                  <c:v>49107</c:v>
                </c:pt>
                <c:pt idx="4266">
                  <c:v>34006</c:v>
                </c:pt>
                <c:pt idx="4267">
                  <c:v>25671</c:v>
                </c:pt>
                <c:pt idx="4268">
                  <c:v>39566</c:v>
                </c:pt>
                <c:pt idx="4269">
                  <c:v>26630</c:v>
                </c:pt>
                <c:pt idx="4270">
                  <c:v>34503</c:v>
                </c:pt>
                <c:pt idx="4271">
                  <c:v>57738</c:v>
                </c:pt>
                <c:pt idx="4272">
                  <c:v>35189</c:v>
                </c:pt>
                <c:pt idx="4273">
                  <c:v>41090</c:v>
                </c:pt>
                <c:pt idx="4274">
                  <c:v>32789</c:v>
                </c:pt>
                <c:pt idx="4275">
                  <c:v>52454</c:v>
                </c:pt>
                <c:pt idx="4276">
                  <c:v>35718</c:v>
                </c:pt>
                <c:pt idx="4277">
                  <c:v>39430</c:v>
                </c:pt>
                <c:pt idx="4278">
                  <c:v>32524</c:v>
                </c:pt>
                <c:pt idx="4279">
                  <c:v>57579</c:v>
                </c:pt>
                <c:pt idx="4280">
                  <c:v>45180</c:v>
                </c:pt>
                <c:pt idx="4281">
                  <c:v>24246</c:v>
                </c:pt>
                <c:pt idx="4282">
                  <c:v>61491</c:v>
                </c:pt>
                <c:pt idx="4283">
                  <c:v>45041</c:v>
                </c:pt>
                <c:pt idx="4284">
                  <c:v>49745</c:v>
                </c:pt>
                <c:pt idx="4285">
                  <c:v>57207</c:v>
                </c:pt>
                <c:pt idx="4286">
                  <c:v>43018</c:v>
                </c:pt>
                <c:pt idx="4287">
                  <c:v>49569</c:v>
                </c:pt>
                <c:pt idx="4288">
                  <c:v>42769</c:v>
                </c:pt>
                <c:pt idx="4289">
                  <c:v>32570</c:v>
                </c:pt>
                <c:pt idx="4290">
                  <c:v>40562</c:v>
                </c:pt>
                <c:pt idx="4291">
                  <c:v>43992</c:v>
                </c:pt>
                <c:pt idx="4292">
                  <c:v>42651</c:v>
                </c:pt>
                <c:pt idx="4293">
                  <c:v>48063</c:v>
                </c:pt>
                <c:pt idx="4294">
                  <c:v>44328</c:v>
                </c:pt>
                <c:pt idx="4295">
                  <c:v>55451</c:v>
                </c:pt>
                <c:pt idx="4296">
                  <c:v>48297</c:v>
                </c:pt>
                <c:pt idx="4297">
                  <c:v>51022</c:v>
                </c:pt>
                <c:pt idx="4298">
                  <c:v>28933</c:v>
                </c:pt>
                <c:pt idx="4299">
                  <c:v>61662</c:v>
                </c:pt>
                <c:pt idx="4300">
                  <c:v>54762</c:v>
                </c:pt>
                <c:pt idx="4301">
                  <c:v>48969</c:v>
                </c:pt>
                <c:pt idx="4302">
                  <c:v>60953</c:v>
                </c:pt>
                <c:pt idx="4303">
                  <c:v>39391</c:v>
                </c:pt>
                <c:pt idx="4304">
                  <c:v>41535</c:v>
                </c:pt>
                <c:pt idx="4305">
                  <c:v>45245</c:v>
                </c:pt>
                <c:pt idx="4306">
                  <c:v>54904</c:v>
                </c:pt>
                <c:pt idx="4307">
                  <c:v>45341</c:v>
                </c:pt>
                <c:pt idx="4308">
                  <c:v>35102</c:v>
                </c:pt>
                <c:pt idx="4309">
                  <c:v>46619</c:v>
                </c:pt>
                <c:pt idx="4310">
                  <c:v>31055</c:v>
                </c:pt>
                <c:pt idx="4311">
                  <c:v>33200</c:v>
                </c:pt>
                <c:pt idx="4312">
                  <c:v>39437</c:v>
                </c:pt>
                <c:pt idx="4313">
                  <c:v>43421</c:v>
                </c:pt>
                <c:pt idx="4314">
                  <c:v>43702</c:v>
                </c:pt>
                <c:pt idx="4315">
                  <c:v>38169</c:v>
                </c:pt>
                <c:pt idx="4316">
                  <c:v>36922</c:v>
                </c:pt>
                <c:pt idx="4317">
                  <c:v>53072</c:v>
                </c:pt>
                <c:pt idx="4318">
                  <c:v>31116</c:v>
                </c:pt>
                <c:pt idx="4319">
                  <c:v>48557</c:v>
                </c:pt>
                <c:pt idx="4320">
                  <c:v>55205</c:v>
                </c:pt>
                <c:pt idx="4321">
                  <c:v>48660</c:v>
                </c:pt>
                <c:pt idx="4322">
                  <c:v>36116</c:v>
                </c:pt>
                <c:pt idx="4323">
                  <c:v>79222</c:v>
                </c:pt>
                <c:pt idx="4324">
                  <c:v>39284</c:v>
                </c:pt>
                <c:pt idx="4325">
                  <c:v>46359</c:v>
                </c:pt>
                <c:pt idx="4326">
                  <c:v>46036</c:v>
                </c:pt>
                <c:pt idx="4327">
                  <c:v>65057</c:v>
                </c:pt>
                <c:pt idx="4328">
                  <c:v>55806</c:v>
                </c:pt>
                <c:pt idx="4329">
                  <c:v>37005</c:v>
                </c:pt>
                <c:pt idx="4330">
                  <c:v>51745</c:v>
                </c:pt>
                <c:pt idx="4331">
                  <c:v>77322</c:v>
                </c:pt>
                <c:pt idx="4332">
                  <c:v>65203</c:v>
                </c:pt>
                <c:pt idx="4333">
                  <c:v>83946</c:v>
                </c:pt>
                <c:pt idx="4334">
                  <c:v>67185</c:v>
                </c:pt>
                <c:pt idx="4335">
                  <c:v>36554</c:v>
                </c:pt>
                <c:pt idx="4336">
                  <c:v>64664</c:v>
                </c:pt>
                <c:pt idx="4337">
                  <c:v>60818</c:v>
                </c:pt>
                <c:pt idx="4338">
                  <c:v>56072</c:v>
                </c:pt>
                <c:pt idx="4339">
                  <c:v>50987</c:v>
                </c:pt>
                <c:pt idx="4340">
                  <c:v>35155</c:v>
                </c:pt>
                <c:pt idx="4341">
                  <c:v>50508</c:v>
                </c:pt>
                <c:pt idx="4342">
                  <c:v>53377</c:v>
                </c:pt>
                <c:pt idx="4343">
                  <c:v>45680</c:v>
                </c:pt>
                <c:pt idx="4344">
                  <c:v>44228</c:v>
                </c:pt>
                <c:pt idx="4345">
                  <c:v>49652</c:v>
                </c:pt>
                <c:pt idx="4346">
                  <c:v>48914</c:v>
                </c:pt>
                <c:pt idx="4347">
                  <c:v>38181</c:v>
                </c:pt>
                <c:pt idx="4348">
                  <c:v>53945</c:v>
                </c:pt>
                <c:pt idx="4349">
                  <c:v>33852</c:v>
                </c:pt>
                <c:pt idx="4350">
                  <c:v>55648</c:v>
                </c:pt>
                <c:pt idx="4351">
                  <c:v>37297</c:v>
                </c:pt>
                <c:pt idx="4352">
                  <c:v>53167</c:v>
                </c:pt>
                <c:pt idx="4353">
                  <c:v>44984</c:v>
                </c:pt>
                <c:pt idx="4354">
                  <c:v>65853</c:v>
                </c:pt>
                <c:pt idx="4355">
                  <c:v>48535</c:v>
                </c:pt>
                <c:pt idx="4356">
                  <c:v>44887</c:v>
                </c:pt>
                <c:pt idx="4357">
                  <c:v>37156</c:v>
                </c:pt>
                <c:pt idx="4358">
                  <c:v>44054</c:v>
                </c:pt>
                <c:pt idx="4359">
                  <c:v>41747</c:v>
                </c:pt>
                <c:pt idx="4360">
                  <c:v>46886</c:v>
                </c:pt>
                <c:pt idx="4361">
                  <c:v>48448</c:v>
                </c:pt>
                <c:pt idx="4362">
                  <c:v>37488</c:v>
                </c:pt>
                <c:pt idx="4363">
                  <c:v>46775</c:v>
                </c:pt>
                <c:pt idx="4364">
                  <c:v>37433</c:v>
                </c:pt>
                <c:pt idx="4365">
                  <c:v>42539</c:v>
                </c:pt>
                <c:pt idx="4366">
                  <c:v>53883</c:v>
                </c:pt>
                <c:pt idx="4367">
                  <c:v>49165</c:v>
                </c:pt>
                <c:pt idx="4368">
                  <c:v>39100</c:v>
                </c:pt>
                <c:pt idx="4369">
                  <c:v>39583</c:v>
                </c:pt>
                <c:pt idx="4370">
                  <c:v>39966</c:v>
                </c:pt>
                <c:pt idx="4371">
                  <c:v>56788</c:v>
                </c:pt>
                <c:pt idx="4372">
                  <c:v>41683</c:v>
                </c:pt>
                <c:pt idx="4373">
                  <c:v>48515</c:v>
                </c:pt>
                <c:pt idx="4374">
                  <c:v>44547</c:v>
                </c:pt>
                <c:pt idx="4375">
                  <c:v>64164</c:v>
                </c:pt>
                <c:pt idx="4376">
                  <c:v>49164</c:v>
                </c:pt>
                <c:pt idx="4377">
                  <c:v>35897</c:v>
                </c:pt>
                <c:pt idx="4378">
                  <c:v>49689</c:v>
                </c:pt>
                <c:pt idx="4379">
                  <c:v>36696</c:v>
                </c:pt>
                <c:pt idx="4380">
                  <c:v>43645</c:v>
                </c:pt>
                <c:pt idx="4381">
                  <c:v>67422</c:v>
                </c:pt>
                <c:pt idx="4382">
                  <c:v>55825</c:v>
                </c:pt>
                <c:pt idx="4383">
                  <c:v>47738</c:v>
                </c:pt>
                <c:pt idx="4384">
                  <c:v>42920</c:v>
                </c:pt>
                <c:pt idx="4385">
                  <c:v>39067</c:v>
                </c:pt>
                <c:pt idx="4386">
                  <c:v>66133</c:v>
                </c:pt>
                <c:pt idx="4387">
                  <c:v>29067</c:v>
                </c:pt>
                <c:pt idx="4388">
                  <c:v>46711</c:v>
                </c:pt>
                <c:pt idx="4389">
                  <c:v>57654</c:v>
                </c:pt>
                <c:pt idx="4390">
                  <c:v>45463</c:v>
                </c:pt>
                <c:pt idx="4391">
                  <c:v>54126</c:v>
                </c:pt>
                <c:pt idx="4392">
                  <c:v>56192</c:v>
                </c:pt>
                <c:pt idx="4393">
                  <c:v>53853</c:v>
                </c:pt>
                <c:pt idx="4394">
                  <c:v>39688</c:v>
                </c:pt>
                <c:pt idx="4395">
                  <c:v>54223</c:v>
                </c:pt>
                <c:pt idx="4396">
                  <c:v>51693</c:v>
                </c:pt>
                <c:pt idx="4397">
                  <c:v>54035</c:v>
                </c:pt>
                <c:pt idx="4398">
                  <c:v>29594</c:v>
                </c:pt>
                <c:pt idx="4399">
                  <c:v>46331</c:v>
                </c:pt>
                <c:pt idx="4400">
                  <c:v>52687</c:v>
                </c:pt>
                <c:pt idx="4401">
                  <c:v>57242</c:v>
                </c:pt>
                <c:pt idx="4402">
                  <c:v>30556</c:v>
                </c:pt>
                <c:pt idx="4403">
                  <c:v>33420</c:v>
                </c:pt>
                <c:pt idx="4404">
                  <c:v>53428</c:v>
                </c:pt>
                <c:pt idx="4405">
                  <c:v>48886</c:v>
                </c:pt>
                <c:pt idx="4406">
                  <c:v>45567</c:v>
                </c:pt>
                <c:pt idx="4407">
                  <c:v>53588</c:v>
                </c:pt>
                <c:pt idx="4408">
                  <c:v>41410</c:v>
                </c:pt>
                <c:pt idx="4409">
                  <c:v>46788</c:v>
                </c:pt>
                <c:pt idx="4410">
                  <c:v>45380</c:v>
                </c:pt>
                <c:pt idx="4411">
                  <c:v>61271</c:v>
                </c:pt>
                <c:pt idx="4412">
                  <c:v>50560</c:v>
                </c:pt>
                <c:pt idx="4413">
                  <c:v>23407</c:v>
                </c:pt>
                <c:pt idx="4414">
                  <c:v>40376</c:v>
                </c:pt>
                <c:pt idx="4415">
                  <c:v>57369</c:v>
                </c:pt>
                <c:pt idx="4416">
                  <c:v>52541</c:v>
                </c:pt>
                <c:pt idx="4417">
                  <c:v>39207</c:v>
                </c:pt>
                <c:pt idx="4418">
                  <c:v>34495</c:v>
                </c:pt>
                <c:pt idx="4419">
                  <c:v>38146</c:v>
                </c:pt>
                <c:pt idx="4420">
                  <c:v>41783</c:v>
                </c:pt>
                <c:pt idx="4421">
                  <c:v>30532</c:v>
                </c:pt>
                <c:pt idx="4422">
                  <c:v>45518</c:v>
                </c:pt>
                <c:pt idx="4423">
                  <c:v>35334</c:v>
                </c:pt>
                <c:pt idx="4424">
                  <c:v>47854</c:v>
                </c:pt>
                <c:pt idx="4425">
                  <c:v>40235</c:v>
                </c:pt>
                <c:pt idx="4426">
                  <c:v>38061</c:v>
                </c:pt>
                <c:pt idx="4427">
                  <c:v>46007</c:v>
                </c:pt>
                <c:pt idx="4428">
                  <c:v>35542</c:v>
                </c:pt>
                <c:pt idx="4429">
                  <c:v>41469</c:v>
                </c:pt>
                <c:pt idx="4430">
                  <c:v>37933</c:v>
                </c:pt>
                <c:pt idx="4431">
                  <c:v>44254</c:v>
                </c:pt>
                <c:pt idx="4432">
                  <c:v>41491</c:v>
                </c:pt>
                <c:pt idx="4433">
                  <c:v>54553</c:v>
                </c:pt>
                <c:pt idx="4434">
                  <c:v>38010</c:v>
                </c:pt>
                <c:pt idx="4435">
                  <c:v>30893</c:v>
                </c:pt>
                <c:pt idx="4436">
                  <c:v>68349</c:v>
                </c:pt>
                <c:pt idx="4437">
                  <c:v>33599</c:v>
                </c:pt>
                <c:pt idx="4438">
                  <c:v>44326</c:v>
                </c:pt>
                <c:pt idx="4439">
                  <c:v>31448</c:v>
                </c:pt>
                <c:pt idx="4440">
                  <c:v>50515</c:v>
                </c:pt>
                <c:pt idx="4441">
                  <c:v>50749</c:v>
                </c:pt>
                <c:pt idx="4442">
                  <c:v>50703</c:v>
                </c:pt>
                <c:pt idx="4443">
                  <c:v>68484</c:v>
                </c:pt>
                <c:pt idx="4444">
                  <c:v>51078</c:v>
                </c:pt>
                <c:pt idx="4445">
                  <c:v>35920</c:v>
                </c:pt>
                <c:pt idx="4446">
                  <c:v>40573</c:v>
                </c:pt>
                <c:pt idx="4447">
                  <c:v>38571</c:v>
                </c:pt>
                <c:pt idx="4448">
                  <c:v>27158</c:v>
                </c:pt>
                <c:pt idx="4449">
                  <c:v>40069</c:v>
                </c:pt>
                <c:pt idx="4450">
                  <c:v>37857</c:v>
                </c:pt>
                <c:pt idx="4451">
                  <c:v>32455</c:v>
                </c:pt>
                <c:pt idx="4452">
                  <c:v>31047</c:v>
                </c:pt>
                <c:pt idx="4453">
                  <c:v>45280</c:v>
                </c:pt>
                <c:pt idx="4454">
                  <c:v>55412</c:v>
                </c:pt>
                <c:pt idx="4455">
                  <c:v>38379</c:v>
                </c:pt>
                <c:pt idx="4456">
                  <c:v>33545</c:v>
                </c:pt>
                <c:pt idx="4457">
                  <c:v>54099</c:v>
                </c:pt>
                <c:pt idx="4458">
                  <c:v>48017</c:v>
                </c:pt>
                <c:pt idx="4459">
                  <c:v>48396</c:v>
                </c:pt>
                <c:pt idx="4460">
                  <c:v>68664</c:v>
                </c:pt>
                <c:pt idx="4461">
                  <c:v>58887</c:v>
                </c:pt>
                <c:pt idx="4462">
                  <c:v>68015</c:v>
                </c:pt>
                <c:pt idx="4463">
                  <c:v>51277</c:v>
                </c:pt>
                <c:pt idx="4464">
                  <c:v>27813</c:v>
                </c:pt>
                <c:pt idx="4465">
                  <c:v>40711</c:v>
                </c:pt>
                <c:pt idx="4466">
                  <c:v>59017</c:v>
                </c:pt>
                <c:pt idx="4467">
                  <c:v>32582</c:v>
                </c:pt>
                <c:pt idx="4468">
                  <c:v>31912</c:v>
                </c:pt>
                <c:pt idx="4469">
                  <c:v>37830</c:v>
                </c:pt>
                <c:pt idx="4470">
                  <c:v>47363</c:v>
                </c:pt>
                <c:pt idx="4471">
                  <c:v>48149</c:v>
                </c:pt>
                <c:pt idx="4472">
                  <c:v>39708</c:v>
                </c:pt>
                <c:pt idx="4473">
                  <c:v>77092</c:v>
                </c:pt>
                <c:pt idx="4474">
                  <c:v>56857</c:v>
                </c:pt>
                <c:pt idx="4475">
                  <c:v>37693</c:v>
                </c:pt>
                <c:pt idx="4476">
                  <c:v>57455</c:v>
                </c:pt>
                <c:pt idx="4477">
                  <c:v>46125</c:v>
                </c:pt>
                <c:pt idx="4478">
                  <c:v>53478</c:v>
                </c:pt>
                <c:pt idx="4479">
                  <c:v>38166</c:v>
                </c:pt>
                <c:pt idx="4480">
                  <c:v>39196</c:v>
                </c:pt>
                <c:pt idx="4481">
                  <c:v>41669</c:v>
                </c:pt>
                <c:pt idx="4482">
                  <c:v>46762</c:v>
                </c:pt>
                <c:pt idx="4483">
                  <c:v>41917</c:v>
                </c:pt>
                <c:pt idx="4484">
                  <c:v>41863</c:v>
                </c:pt>
                <c:pt idx="4485">
                  <c:v>38256</c:v>
                </c:pt>
                <c:pt idx="4486">
                  <c:v>50794</c:v>
                </c:pt>
                <c:pt idx="4487">
                  <c:v>44885</c:v>
                </c:pt>
                <c:pt idx="4488">
                  <c:v>39652</c:v>
                </c:pt>
                <c:pt idx="4489">
                  <c:v>48286</c:v>
                </c:pt>
                <c:pt idx="4490">
                  <c:v>57361</c:v>
                </c:pt>
                <c:pt idx="4491">
                  <c:v>39525</c:v>
                </c:pt>
                <c:pt idx="4492">
                  <c:v>37277</c:v>
                </c:pt>
                <c:pt idx="4493">
                  <c:v>53604</c:v>
                </c:pt>
                <c:pt idx="4494">
                  <c:v>49660</c:v>
                </c:pt>
                <c:pt idx="4495">
                  <c:v>71387</c:v>
                </c:pt>
                <c:pt idx="4496">
                  <c:v>59567</c:v>
                </c:pt>
                <c:pt idx="4497">
                  <c:v>33692</c:v>
                </c:pt>
                <c:pt idx="4498">
                  <c:v>55081</c:v>
                </c:pt>
                <c:pt idx="4499">
                  <c:v>39053</c:v>
                </c:pt>
                <c:pt idx="4500">
                  <c:v>65044</c:v>
                </c:pt>
                <c:pt idx="4501">
                  <c:v>62394</c:v>
                </c:pt>
                <c:pt idx="4502">
                  <c:v>31618</c:v>
                </c:pt>
                <c:pt idx="4503">
                  <c:v>46524</c:v>
                </c:pt>
                <c:pt idx="4504">
                  <c:v>44847</c:v>
                </c:pt>
                <c:pt idx="4505">
                  <c:v>38954</c:v>
                </c:pt>
                <c:pt idx="4506">
                  <c:v>37001</c:v>
                </c:pt>
                <c:pt idx="4507">
                  <c:v>44569</c:v>
                </c:pt>
                <c:pt idx="4508">
                  <c:v>41614</c:v>
                </c:pt>
                <c:pt idx="4509">
                  <c:v>56234</c:v>
                </c:pt>
                <c:pt idx="4510">
                  <c:v>54253</c:v>
                </c:pt>
                <c:pt idx="4511">
                  <c:v>39923</c:v>
                </c:pt>
                <c:pt idx="4512">
                  <c:v>52774</c:v>
                </c:pt>
                <c:pt idx="4513">
                  <c:v>33030</c:v>
                </c:pt>
                <c:pt idx="4514">
                  <c:v>56942</c:v>
                </c:pt>
                <c:pt idx="4515">
                  <c:v>56635</c:v>
                </c:pt>
                <c:pt idx="4516">
                  <c:v>50702</c:v>
                </c:pt>
                <c:pt idx="4517">
                  <c:v>53061</c:v>
                </c:pt>
                <c:pt idx="4518">
                  <c:v>38762</c:v>
                </c:pt>
                <c:pt idx="4519">
                  <c:v>44042</c:v>
                </c:pt>
                <c:pt idx="4520">
                  <c:v>43515</c:v>
                </c:pt>
                <c:pt idx="4521">
                  <c:v>39138</c:v>
                </c:pt>
                <c:pt idx="4522">
                  <c:v>38941</c:v>
                </c:pt>
                <c:pt idx="4523">
                  <c:v>27817</c:v>
                </c:pt>
                <c:pt idx="4524">
                  <c:v>52147</c:v>
                </c:pt>
                <c:pt idx="4525">
                  <c:v>40330</c:v>
                </c:pt>
                <c:pt idx="4526">
                  <c:v>41208</c:v>
                </c:pt>
                <c:pt idx="4527">
                  <c:v>32883</c:v>
                </c:pt>
                <c:pt idx="4528">
                  <c:v>63295</c:v>
                </c:pt>
                <c:pt idx="4529">
                  <c:v>43254</c:v>
                </c:pt>
                <c:pt idx="4530">
                  <c:v>50006</c:v>
                </c:pt>
                <c:pt idx="4531">
                  <c:v>67642</c:v>
                </c:pt>
                <c:pt idx="4532">
                  <c:v>60861</c:v>
                </c:pt>
                <c:pt idx="4533">
                  <c:v>48083</c:v>
                </c:pt>
                <c:pt idx="4534">
                  <c:v>51025</c:v>
                </c:pt>
                <c:pt idx="4535">
                  <c:v>42870</c:v>
                </c:pt>
                <c:pt idx="4536">
                  <c:v>48406</c:v>
                </c:pt>
                <c:pt idx="4537">
                  <c:v>31760</c:v>
                </c:pt>
                <c:pt idx="4538">
                  <c:v>50957</c:v>
                </c:pt>
                <c:pt idx="4539">
                  <c:v>64256</c:v>
                </c:pt>
                <c:pt idx="4540">
                  <c:v>33039</c:v>
                </c:pt>
                <c:pt idx="4541">
                  <c:v>39766</c:v>
                </c:pt>
                <c:pt idx="4542">
                  <c:v>58926</c:v>
                </c:pt>
                <c:pt idx="4543">
                  <c:v>33904</c:v>
                </c:pt>
                <c:pt idx="4544">
                  <c:v>32000</c:v>
                </c:pt>
                <c:pt idx="4545">
                  <c:v>47960</c:v>
                </c:pt>
                <c:pt idx="4546">
                  <c:v>42295</c:v>
                </c:pt>
                <c:pt idx="4547">
                  <c:v>32759</c:v>
                </c:pt>
                <c:pt idx="4548">
                  <c:v>39122</c:v>
                </c:pt>
                <c:pt idx="4549">
                  <c:v>45261</c:v>
                </c:pt>
                <c:pt idx="4550">
                  <c:v>30759</c:v>
                </c:pt>
                <c:pt idx="4551">
                  <c:v>65675</c:v>
                </c:pt>
                <c:pt idx="4552">
                  <c:v>35168</c:v>
                </c:pt>
                <c:pt idx="4553">
                  <c:v>51629</c:v>
                </c:pt>
                <c:pt idx="4554">
                  <c:v>37887</c:v>
                </c:pt>
                <c:pt idx="4555">
                  <c:v>47183</c:v>
                </c:pt>
                <c:pt idx="4556">
                  <c:v>36929</c:v>
                </c:pt>
                <c:pt idx="4557">
                  <c:v>45383</c:v>
                </c:pt>
                <c:pt idx="4558">
                  <c:v>35881</c:v>
                </c:pt>
                <c:pt idx="4559">
                  <c:v>41747</c:v>
                </c:pt>
                <c:pt idx="4560">
                  <c:v>30215</c:v>
                </c:pt>
                <c:pt idx="4561">
                  <c:v>58071</c:v>
                </c:pt>
                <c:pt idx="4562">
                  <c:v>45383</c:v>
                </c:pt>
                <c:pt idx="4563">
                  <c:v>47366</c:v>
                </c:pt>
                <c:pt idx="4564">
                  <c:v>35623</c:v>
                </c:pt>
                <c:pt idx="4565">
                  <c:v>50961</c:v>
                </c:pt>
                <c:pt idx="4566">
                  <c:v>45092</c:v>
                </c:pt>
                <c:pt idx="4567">
                  <c:v>52898</c:v>
                </c:pt>
                <c:pt idx="4568">
                  <c:v>48768</c:v>
                </c:pt>
                <c:pt idx="4569">
                  <c:v>49609</c:v>
                </c:pt>
                <c:pt idx="4570">
                  <c:v>58209</c:v>
                </c:pt>
                <c:pt idx="4571">
                  <c:v>36841</c:v>
                </c:pt>
                <c:pt idx="4572">
                  <c:v>37451</c:v>
                </c:pt>
                <c:pt idx="4573">
                  <c:v>59147</c:v>
                </c:pt>
                <c:pt idx="4574">
                  <c:v>56598</c:v>
                </c:pt>
                <c:pt idx="4575">
                  <c:v>41119</c:v>
                </c:pt>
                <c:pt idx="4576">
                  <c:v>55292</c:v>
                </c:pt>
                <c:pt idx="4577">
                  <c:v>37448</c:v>
                </c:pt>
                <c:pt idx="4578">
                  <c:v>37751</c:v>
                </c:pt>
                <c:pt idx="4579">
                  <c:v>42866</c:v>
                </c:pt>
                <c:pt idx="4580">
                  <c:v>32324</c:v>
                </c:pt>
                <c:pt idx="4581">
                  <c:v>69695</c:v>
                </c:pt>
                <c:pt idx="4582">
                  <c:v>44766</c:v>
                </c:pt>
                <c:pt idx="4583">
                  <c:v>48915</c:v>
                </c:pt>
                <c:pt idx="4584">
                  <c:v>43066</c:v>
                </c:pt>
                <c:pt idx="4585">
                  <c:v>40888</c:v>
                </c:pt>
                <c:pt idx="4586">
                  <c:v>45791</c:v>
                </c:pt>
                <c:pt idx="4587">
                  <c:v>46479</c:v>
                </c:pt>
                <c:pt idx="4588">
                  <c:v>25749</c:v>
                </c:pt>
                <c:pt idx="4589">
                  <c:v>38084</c:v>
                </c:pt>
                <c:pt idx="4590">
                  <c:v>50150</c:v>
                </c:pt>
                <c:pt idx="4591">
                  <c:v>55770</c:v>
                </c:pt>
                <c:pt idx="4592">
                  <c:v>52873</c:v>
                </c:pt>
                <c:pt idx="4593">
                  <c:v>26707</c:v>
                </c:pt>
                <c:pt idx="4594">
                  <c:v>39467</c:v>
                </c:pt>
                <c:pt idx="4595">
                  <c:v>48507</c:v>
                </c:pt>
                <c:pt idx="4596">
                  <c:v>42624</c:v>
                </c:pt>
                <c:pt idx="4597">
                  <c:v>36499</c:v>
                </c:pt>
                <c:pt idx="4598">
                  <c:v>37317</c:v>
                </c:pt>
                <c:pt idx="4599">
                  <c:v>39742</c:v>
                </c:pt>
                <c:pt idx="4600">
                  <c:v>44500</c:v>
                </c:pt>
                <c:pt idx="4601">
                  <c:v>43910</c:v>
                </c:pt>
                <c:pt idx="4602">
                  <c:v>32083</c:v>
                </c:pt>
                <c:pt idx="4603">
                  <c:v>50877</c:v>
                </c:pt>
                <c:pt idx="4604">
                  <c:v>40565</c:v>
                </c:pt>
                <c:pt idx="4605">
                  <c:v>36374</c:v>
                </c:pt>
                <c:pt idx="4606">
                  <c:v>63401</c:v>
                </c:pt>
                <c:pt idx="4607">
                  <c:v>46280</c:v>
                </c:pt>
                <c:pt idx="4608">
                  <c:v>37269</c:v>
                </c:pt>
                <c:pt idx="4609">
                  <c:v>46408</c:v>
                </c:pt>
                <c:pt idx="4610">
                  <c:v>53890</c:v>
                </c:pt>
                <c:pt idx="4611">
                  <c:v>49054</c:v>
                </c:pt>
                <c:pt idx="4612">
                  <c:v>50008</c:v>
                </c:pt>
                <c:pt idx="4613">
                  <c:v>53808</c:v>
                </c:pt>
                <c:pt idx="4614">
                  <c:v>45629</c:v>
                </c:pt>
                <c:pt idx="4615">
                  <c:v>43817</c:v>
                </c:pt>
                <c:pt idx="4616">
                  <c:v>58751</c:v>
                </c:pt>
                <c:pt idx="4617">
                  <c:v>47217</c:v>
                </c:pt>
                <c:pt idx="4618">
                  <c:v>71098</c:v>
                </c:pt>
                <c:pt idx="4619">
                  <c:v>41516</c:v>
                </c:pt>
                <c:pt idx="4620">
                  <c:v>45991</c:v>
                </c:pt>
                <c:pt idx="4621">
                  <c:v>49926</c:v>
                </c:pt>
                <c:pt idx="4622">
                  <c:v>56022</c:v>
                </c:pt>
                <c:pt idx="4623">
                  <c:v>39544</c:v>
                </c:pt>
                <c:pt idx="4624">
                  <c:v>49014</c:v>
                </c:pt>
                <c:pt idx="4625">
                  <c:v>55876</c:v>
                </c:pt>
                <c:pt idx="4626">
                  <c:v>39338</c:v>
                </c:pt>
                <c:pt idx="4627">
                  <c:v>72232</c:v>
                </c:pt>
                <c:pt idx="4628">
                  <c:v>48859</c:v>
                </c:pt>
                <c:pt idx="4629">
                  <c:v>58694</c:v>
                </c:pt>
                <c:pt idx="4630">
                  <c:v>41775</c:v>
                </c:pt>
                <c:pt idx="4631">
                  <c:v>54762</c:v>
                </c:pt>
                <c:pt idx="4632">
                  <c:v>53435</c:v>
                </c:pt>
                <c:pt idx="4633">
                  <c:v>68435</c:v>
                </c:pt>
                <c:pt idx="4634">
                  <c:v>27994</c:v>
                </c:pt>
                <c:pt idx="4635">
                  <c:v>46252</c:v>
                </c:pt>
                <c:pt idx="4636">
                  <c:v>54985</c:v>
                </c:pt>
                <c:pt idx="4637">
                  <c:v>35187</c:v>
                </c:pt>
                <c:pt idx="4638">
                  <c:v>74269</c:v>
                </c:pt>
                <c:pt idx="4639">
                  <c:v>49955</c:v>
                </c:pt>
                <c:pt idx="4640">
                  <c:v>41200</c:v>
                </c:pt>
                <c:pt idx="4641">
                  <c:v>36640</c:v>
                </c:pt>
                <c:pt idx="4642">
                  <c:v>37434</c:v>
                </c:pt>
                <c:pt idx="4643">
                  <c:v>40142</c:v>
                </c:pt>
                <c:pt idx="4644">
                  <c:v>61769</c:v>
                </c:pt>
                <c:pt idx="4645">
                  <c:v>60407</c:v>
                </c:pt>
                <c:pt idx="4646">
                  <c:v>47340</c:v>
                </c:pt>
                <c:pt idx="4647">
                  <c:v>51896</c:v>
                </c:pt>
                <c:pt idx="4648">
                  <c:v>65099</c:v>
                </c:pt>
                <c:pt idx="4649">
                  <c:v>52865</c:v>
                </c:pt>
                <c:pt idx="4650">
                  <c:v>55286</c:v>
                </c:pt>
                <c:pt idx="4651">
                  <c:v>42825</c:v>
                </c:pt>
                <c:pt idx="4652">
                  <c:v>33225</c:v>
                </c:pt>
                <c:pt idx="4653">
                  <c:v>32104</c:v>
                </c:pt>
                <c:pt idx="4654">
                  <c:v>72966</c:v>
                </c:pt>
                <c:pt idx="4655">
                  <c:v>47297</c:v>
                </c:pt>
                <c:pt idx="4656">
                  <c:v>28847</c:v>
                </c:pt>
                <c:pt idx="4657">
                  <c:v>49915</c:v>
                </c:pt>
                <c:pt idx="4658">
                  <c:v>37056</c:v>
                </c:pt>
                <c:pt idx="4659">
                  <c:v>57092</c:v>
                </c:pt>
                <c:pt idx="4660">
                  <c:v>49664</c:v>
                </c:pt>
                <c:pt idx="4661">
                  <c:v>40738</c:v>
                </c:pt>
                <c:pt idx="4662">
                  <c:v>43766</c:v>
                </c:pt>
                <c:pt idx="4663">
                  <c:v>40383</c:v>
                </c:pt>
                <c:pt idx="4664">
                  <c:v>56215</c:v>
                </c:pt>
                <c:pt idx="4665">
                  <c:v>40988</c:v>
                </c:pt>
                <c:pt idx="4666">
                  <c:v>46905</c:v>
                </c:pt>
                <c:pt idx="4667">
                  <c:v>45766</c:v>
                </c:pt>
                <c:pt idx="4668">
                  <c:v>41969</c:v>
                </c:pt>
                <c:pt idx="4669">
                  <c:v>50914</c:v>
                </c:pt>
                <c:pt idx="4670">
                  <c:v>39330</c:v>
                </c:pt>
                <c:pt idx="4671">
                  <c:v>54942</c:v>
                </c:pt>
                <c:pt idx="4672">
                  <c:v>35135</c:v>
                </c:pt>
                <c:pt idx="4673">
                  <c:v>37259</c:v>
                </c:pt>
                <c:pt idx="4674">
                  <c:v>49703</c:v>
                </c:pt>
                <c:pt idx="4675">
                  <c:v>34526</c:v>
                </c:pt>
                <c:pt idx="4676">
                  <c:v>44508</c:v>
                </c:pt>
                <c:pt idx="4677">
                  <c:v>49381</c:v>
                </c:pt>
                <c:pt idx="4678">
                  <c:v>41742</c:v>
                </c:pt>
                <c:pt idx="4679">
                  <c:v>47234</c:v>
                </c:pt>
                <c:pt idx="4680">
                  <c:v>32951</c:v>
                </c:pt>
                <c:pt idx="4681">
                  <c:v>27027</c:v>
                </c:pt>
                <c:pt idx="4682">
                  <c:v>42426</c:v>
                </c:pt>
                <c:pt idx="4683">
                  <c:v>50321</c:v>
                </c:pt>
                <c:pt idx="4684">
                  <c:v>39754</c:v>
                </c:pt>
                <c:pt idx="4685">
                  <c:v>38138</c:v>
                </c:pt>
                <c:pt idx="4686">
                  <c:v>45493</c:v>
                </c:pt>
                <c:pt idx="4687">
                  <c:v>51803</c:v>
                </c:pt>
                <c:pt idx="4688">
                  <c:v>60859</c:v>
                </c:pt>
                <c:pt idx="4689">
                  <c:v>32142</c:v>
                </c:pt>
                <c:pt idx="4690">
                  <c:v>41804</c:v>
                </c:pt>
                <c:pt idx="4691">
                  <c:v>41470</c:v>
                </c:pt>
                <c:pt idx="4692">
                  <c:v>38798</c:v>
                </c:pt>
                <c:pt idx="4693">
                  <c:v>54074</c:v>
                </c:pt>
                <c:pt idx="4694">
                  <c:v>52063</c:v>
                </c:pt>
                <c:pt idx="4695">
                  <c:v>37200</c:v>
                </c:pt>
                <c:pt idx="4696">
                  <c:v>55237</c:v>
                </c:pt>
                <c:pt idx="4697">
                  <c:v>55207</c:v>
                </c:pt>
                <c:pt idx="4698">
                  <c:v>63921</c:v>
                </c:pt>
                <c:pt idx="4699">
                  <c:v>34687</c:v>
                </c:pt>
                <c:pt idx="4700">
                  <c:v>41399</c:v>
                </c:pt>
                <c:pt idx="4701">
                  <c:v>42757</c:v>
                </c:pt>
                <c:pt idx="4702">
                  <c:v>33697</c:v>
                </c:pt>
                <c:pt idx="4703">
                  <c:v>46361</c:v>
                </c:pt>
                <c:pt idx="4704">
                  <c:v>36832</c:v>
                </c:pt>
                <c:pt idx="4705">
                  <c:v>41068</c:v>
                </c:pt>
                <c:pt idx="4706">
                  <c:v>40117</c:v>
                </c:pt>
                <c:pt idx="4707">
                  <c:v>76742</c:v>
                </c:pt>
                <c:pt idx="4708">
                  <c:v>34464</c:v>
                </c:pt>
                <c:pt idx="4709">
                  <c:v>49357</c:v>
                </c:pt>
                <c:pt idx="4710">
                  <c:v>36442</c:v>
                </c:pt>
                <c:pt idx="4711">
                  <c:v>35553</c:v>
                </c:pt>
                <c:pt idx="4712">
                  <c:v>38648</c:v>
                </c:pt>
                <c:pt idx="4713">
                  <c:v>34933</c:v>
                </c:pt>
                <c:pt idx="4714">
                  <c:v>45960</c:v>
                </c:pt>
                <c:pt idx="4715">
                  <c:v>50953</c:v>
                </c:pt>
                <c:pt idx="4716">
                  <c:v>68207</c:v>
                </c:pt>
                <c:pt idx="4717">
                  <c:v>35524</c:v>
                </c:pt>
                <c:pt idx="4718">
                  <c:v>52174</c:v>
                </c:pt>
                <c:pt idx="4719">
                  <c:v>46794</c:v>
                </c:pt>
                <c:pt idx="4720">
                  <c:v>43908</c:v>
                </c:pt>
                <c:pt idx="4721">
                  <c:v>53222</c:v>
                </c:pt>
                <c:pt idx="4722">
                  <c:v>32555</c:v>
                </c:pt>
                <c:pt idx="4723">
                  <c:v>39186</c:v>
                </c:pt>
                <c:pt idx="4724">
                  <c:v>71971</c:v>
                </c:pt>
                <c:pt idx="4725">
                  <c:v>36337</c:v>
                </c:pt>
                <c:pt idx="4726">
                  <c:v>36913</c:v>
                </c:pt>
                <c:pt idx="4727">
                  <c:v>51557</c:v>
                </c:pt>
                <c:pt idx="4728">
                  <c:v>49514</c:v>
                </c:pt>
                <c:pt idx="4729">
                  <c:v>49566</c:v>
                </c:pt>
                <c:pt idx="4730">
                  <c:v>35879</c:v>
                </c:pt>
                <c:pt idx="4731">
                  <c:v>62958</c:v>
                </c:pt>
                <c:pt idx="4732">
                  <c:v>58559</c:v>
                </c:pt>
                <c:pt idx="4733">
                  <c:v>51163</c:v>
                </c:pt>
                <c:pt idx="4734">
                  <c:v>49933</c:v>
                </c:pt>
                <c:pt idx="4735">
                  <c:v>46373</c:v>
                </c:pt>
                <c:pt idx="4736">
                  <c:v>73305</c:v>
                </c:pt>
                <c:pt idx="4737">
                  <c:v>37126</c:v>
                </c:pt>
                <c:pt idx="4738">
                  <c:v>36253</c:v>
                </c:pt>
                <c:pt idx="4739">
                  <c:v>50538</c:v>
                </c:pt>
                <c:pt idx="4740">
                  <c:v>40183</c:v>
                </c:pt>
                <c:pt idx="4741">
                  <c:v>37851</c:v>
                </c:pt>
                <c:pt idx="4742">
                  <c:v>40650</c:v>
                </c:pt>
                <c:pt idx="4743">
                  <c:v>61241</c:v>
                </c:pt>
                <c:pt idx="4744">
                  <c:v>36788</c:v>
                </c:pt>
                <c:pt idx="4745">
                  <c:v>34538</c:v>
                </c:pt>
                <c:pt idx="4746">
                  <c:v>35874</c:v>
                </c:pt>
                <c:pt idx="4747">
                  <c:v>58135</c:v>
                </c:pt>
                <c:pt idx="4748">
                  <c:v>37610</c:v>
                </c:pt>
                <c:pt idx="4749">
                  <c:v>48400</c:v>
                </c:pt>
                <c:pt idx="4750">
                  <c:v>39775</c:v>
                </c:pt>
                <c:pt idx="4751">
                  <c:v>44043</c:v>
                </c:pt>
                <c:pt idx="4752">
                  <c:v>48940</c:v>
                </c:pt>
                <c:pt idx="4753">
                  <c:v>41583</c:v>
                </c:pt>
                <c:pt idx="4754">
                  <c:v>41154</c:v>
                </c:pt>
                <c:pt idx="4755">
                  <c:v>51951</c:v>
                </c:pt>
                <c:pt idx="4756">
                  <c:v>43121</c:v>
                </c:pt>
                <c:pt idx="4757">
                  <c:v>45617</c:v>
                </c:pt>
                <c:pt idx="4758">
                  <c:v>47910</c:v>
                </c:pt>
                <c:pt idx="4759">
                  <c:v>43228</c:v>
                </c:pt>
                <c:pt idx="4760">
                  <c:v>53707</c:v>
                </c:pt>
                <c:pt idx="4761">
                  <c:v>39063</c:v>
                </c:pt>
                <c:pt idx="4762">
                  <c:v>31521</c:v>
                </c:pt>
                <c:pt idx="4763">
                  <c:v>49371</c:v>
                </c:pt>
                <c:pt idx="4764">
                  <c:v>34909</c:v>
                </c:pt>
                <c:pt idx="4765">
                  <c:v>43646</c:v>
                </c:pt>
                <c:pt idx="4766">
                  <c:v>41005</c:v>
                </c:pt>
                <c:pt idx="4767">
                  <c:v>43062</c:v>
                </c:pt>
                <c:pt idx="4768">
                  <c:v>39412</c:v>
                </c:pt>
                <c:pt idx="4769">
                  <c:v>51413</c:v>
                </c:pt>
                <c:pt idx="4770">
                  <c:v>50921</c:v>
                </c:pt>
                <c:pt idx="4771">
                  <c:v>57954</c:v>
                </c:pt>
                <c:pt idx="4772">
                  <c:v>60777</c:v>
                </c:pt>
                <c:pt idx="4773">
                  <c:v>38532</c:v>
                </c:pt>
                <c:pt idx="4774">
                  <c:v>52240</c:v>
                </c:pt>
                <c:pt idx="4775">
                  <c:v>43487</c:v>
                </c:pt>
                <c:pt idx="4776">
                  <c:v>50525</c:v>
                </c:pt>
                <c:pt idx="4777">
                  <c:v>42368</c:v>
                </c:pt>
                <c:pt idx="4778">
                  <c:v>47564</c:v>
                </c:pt>
                <c:pt idx="4779">
                  <c:v>51198</c:v>
                </c:pt>
                <c:pt idx="4780">
                  <c:v>46562</c:v>
                </c:pt>
                <c:pt idx="4781">
                  <c:v>42544</c:v>
                </c:pt>
                <c:pt idx="4782">
                  <c:v>52200</c:v>
                </c:pt>
                <c:pt idx="4783">
                  <c:v>51709</c:v>
                </c:pt>
                <c:pt idx="4784">
                  <c:v>61680</c:v>
                </c:pt>
                <c:pt idx="4785">
                  <c:v>45004</c:v>
                </c:pt>
                <c:pt idx="4786">
                  <c:v>66771</c:v>
                </c:pt>
                <c:pt idx="4787">
                  <c:v>46078</c:v>
                </c:pt>
                <c:pt idx="4788">
                  <c:v>34280</c:v>
                </c:pt>
                <c:pt idx="4789">
                  <c:v>43940</c:v>
                </c:pt>
                <c:pt idx="4790">
                  <c:v>35556</c:v>
                </c:pt>
                <c:pt idx="4791">
                  <c:v>45895</c:v>
                </c:pt>
                <c:pt idx="4792">
                  <c:v>51094</c:v>
                </c:pt>
                <c:pt idx="4793">
                  <c:v>49410</c:v>
                </c:pt>
                <c:pt idx="4794">
                  <c:v>54822</c:v>
                </c:pt>
                <c:pt idx="4795">
                  <c:v>50201</c:v>
                </c:pt>
                <c:pt idx="4796">
                  <c:v>60003</c:v>
                </c:pt>
                <c:pt idx="4797">
                  <c:v>50594</c:v>
                </c:pt>
                <c:pt idx="4798">
                  <c:v>44334</c:v>
                </c:pt>
                <c:pt idx="4799">
                  <c:v>50318</c:v>
                </c:pt>
                <c:pt idx="4800">
                  <c:v>52130</c:v>
                </c:pt>
                <c:pt idx="4801">
                  <c:v>48007</c:v>
                </c:pt>
                <c:pt idx="4802">
                  <c:v>54558</c:v>
                </c:pt>
                <c:pt idx="4803">
                  <c:v>51364</c:v>
                </c:pt>
                <c:pt idx="4804">
                  <c:v>47140</c:v>
                </c:pt>
                <c:pt idx="4805">
                  <c:v>55373</c:v>
                </c:pt>
                <c:pt idx="4806">
                  <c:v>64861</c:v>
                </c:pt>
                <c:pt idx="4807">
                  <c:v>59741</c:v>
                </c:pt>
                <c:pt idx="4808">
                  <c:v>28051</c:v>
                </c:pt>
                <c:pt idx="4809">
                  <c:v>40293</c:v>
                </c:pt>
                <c:pt idx="4810">
                  <c:v>38619</c:v>
                </c:pt>
                <c:pt idx="4811">
                  <c:v>64757</c:v>
                </c:pt>
                <c:pt idx="4812">
                  <c:v>42192</c:v>
                </c:pt>
                <c:pt idx="4813">
                  <c:v>40339</c:v>
                </c:pt>
                <c:pt idx="4814">
                  <c:v>46124</c:v>
                </c:pt>
                <c:pt idx="4815">
                  <c:v>39486</c:v>
                </c:pt>
                <c:pt idx="4816">
                  <c:v>44212</c:v>
                </c:pt>
                <c:pt idx="4817">
                  <c:v>44956</c:v>
                </c:pt>
                <c:pt idx="4818">
                  <c:v>43462</c:v>
                </c:pt>
                <c:pt idx="4819">
                  <c:v>38337</c:v>
                </c:pt>
                <c:pt idx="4820">
                  <c:v>54742</c:v>
                </c:pt>
                <c:pt idx="4821">
                  <c:v>41761</c:v>
                </c:pt>
                <c:pt idx="4822">
                  <c:v>41728</c:v>
                </c:pt>
                <c:pt idx="4823">
                  <c:v>34629</c:v>
                </c:pt>
                <c:pt idx="4824">
                  <c:v>35620</c:v>
                </c:pt>
                <c:pt idx="4825">
                  <c:v>41471</c:v>
                </c:pt>
                <c:pt idx="4826">
                  <c:v>44952</c:v>
                </c:pt>
                <c:pt idx="4827">
                  <c:v>36082</c:v>
                </c:pt>
                <c:pt idx="4828">
                  <c:v>72263</c:v>
                </c:pt>
                <c:pt idx="4829">
                  <c:v>47675</c:v>
                </c:pt>
                <c:pt idx="4830">
                  <c:v>51629</c:v>
                </c:pt>
                <c:pt idx="4831">
                  <c:v>42016</c:v>
                </c:pt>
                <c:pt idx="4832">
                  <c:v>66391</c:v>
                </c:pt>
                <c:pt idx="4833">
                  <c:v>46264</c:v>
                </c:pt>
                <c:pt idx="4834">
                  <c:v>35260</c:v>
                </c:pt>
                <c:pt idx="4835">
                  <c:v>56842</c:v>
                </c:pt>
                <c:pt idx="4836">
                  <c:v>63701</c:v>
                </c:pt>
                <c:pt idx="4837">
                  <c:v>51312</c:v>
                </c:pt>
                <c:pt idx="4838">
                  <c:v>44789</c:v>
                </c:pt>
                <c:pt idx="4839">
                  <c:v>41625</c:v>
                </c:pt>
                <c:pt idx="4840">
                  <c:v>51065</c:v>
                </c:pt>
                <c:pt idx="4841">
                  <c:v>55503</c:v>
                </c:pt>
                <c:pt idx="4842">
                  <c:v>70546</c:v>
                </c:pt>
                <c:pt idx="4843">
                  <c:v>31883</c:v>
                </c:pt>
                <c:pt idx="4844">
                  <c:v>29233</c:v>
                </c:pt>
                <c:pt idx="4845">
                  <c:v>41629</c:v>
                </c:pt>
                <c:pt idx="4846">
                  <c:v>58945</c:v>
                </c:pt>
                <c:pt idx="4847">
                  <c:v>44931</c:v>
                </c:pt>
                <c:pt idx="4848">
                  <c:v>60331</c:v>
                </c:pt>
                <c:pt idx="4849">
                  <c:v>52631</c:v>
                </c:pt>
                <c:pt idx="4850">
                  <c:v>47704</c:v>
                </c:pt>
                <c:pt idx="4851">
                  <c:v>53042</c:v>
                </c:pt>
                <c:pt idx="4852">
                  <c:v>32578</c:v>
                </c:pt>
                <c:pt idx="4853">
                  <c:v>37203</c:v>
                </c:pt>
                <c:pt idx="4854">
                  <c:v>34159</c:v>
                </c:pt>
                <c:pt idx="4855">
                  <c:v>57699</c:v>
                </c:pt>
                <c:pt idx="4856">
                  <c:v>44606</c:v>
                </c:pt>
                <c:pt idx="4857">
                  <c:v>36668</c:v>
                </c:pt>
                <c:pt idx="4858">
                  <c:v>30330</c:v>
                </c:pt>
                <c:pt idx="4859">
                  <c:v>55483</c:v>
                </c:pt>
                <c:pt idx="4860">
                  <c:v>26097</c:v>
                </c:pt>
                <c:pt idx="4861">
                  <c:v>45727</c:v>
                </c:pt>
                <c:pt idx="4862">
                  <c:v>49684</c:v>
                </c:pt>
                <c:pt idx="4863">
                  <c:v>42207</c:v>
                </c:pt>
                <c:pt idx="4864">
                  <c:v>48483</c:v>
                </c:pt>
                <c:pt idx="4865">
                  <c:v>47987</c:v>
                </c:pt>
                <c:pt idx="4866">
                  <c:v>35710</c:v>
                </c:pt>
                <c:pt idx="4867">
                  <c:v>39822</c:v>
                </c:pt>
                <c:pt idx="4868">
                  <c:v>34745</c:v>
                </c:pt>
                <c:pt idx="4869">
                  <c:v>48730</c:v>
                </c:pt>
                <c:pt idx="4870">
                  <c:v>42552</c:v>
                </c:pt>
                <c:pt idx="4871">
                  <c:v>40609</c:v>
                </c:pt>
                <c:pt idx="4872">
                  <c:v>42568</c:v>
                </c:pt>
                <c:pt idx="4873">
                  <c:v>61679</c:v>
                </c:pt>
                <c:pt idx="4874">
                  <c:v>39205</c:v>
                </c:pt>
                <c:pt idx="4875">
                  <c:v>59923</c:v>
                </c:pt>
                <c:pt idx="4876">
                  <c:v>63451</c:v>
                </c:pt>
                <c:pt idx="4877">
                  <c:v>45871</c:v>
                </c:pt>
                <c:pt idx="4878">
                  <c:v>39450</c:v>
                </c:pt>
                <c:pt idx="4879">
                  <c:v>57854</c:v>
                </c:pt>
                <c:pt idx="4880">
                  <c:v>44596</c:v>
                </c:pt>
                <c:pt idx="4881">
                  <c:v>48486</c:v>
                </c:pt>
                <c:pt idx="4882">
                  <c:v>60368</c:v>
                </c:pt>
                <c:pt idx="4883">
                  <c:v>57034</c:v>
                </c:pt>
                <c:pt idx="4884">
                  <c:v>47664</c:v>
                </c:pt>
                <c:pt idx="4885">
                  <c:v>55199</c:v>
                </c:pt>
                <c:pt idx="4886">
                  <c:v>61514</c:v>
                </c:pt>
                <c:pt idx="4887">
                  <c:v>51267</c:v>
                </c:pt>
                <c:pt idx="4888">
                  <c:v>50640</c:v>
                </c:pt>
                <c:pt idx="4889">
                  <c:v>41642</c:v>
                </c:pt>
                <c:pt idx="4890">
                  <c:v>64788</c:v>
                </c:pt>
                <c:pt idx="4891">
                  <c:v>59830</c:v>
                </c:pt>
                <c:pt idx="4892">
                  <c:v>45731</c:v>
                </c:pt>
                <c:pt idx="4893">
                  <c:v>40096</c:v>
                </c:pt>
                <c:pt idx="4894">
                  <c:v>36899</c:v>
                </c:pt>
                <c:pt idx="4895">
                  <c:v>52554</c:v>
                </c:pt>
                <c:pt idx="4896">
                  <c:v>45683</c:v>
                </c:pt>
                <c:pt idx="4897">
                  <c:v>48290</c:v>
                </c:pt>
                <c:pt idx="4898">
                  <c:v>48363</c:v>
                </c:pt>
                <c:pt idx="4899">
                  <c:v>64078</c:v>
                </c:pt>
                <c:pt idx="4900">
                  <c:v>33106</c:v>
                </c:pt>
                <c:pt idx="4901">
                  <c:v>36866</c:v>
                </c:pt>
                <c:pt idx="4902">
                  <c:v>49751</c:v>
                </c:pt>
                <c:pt idx="4903">
                  <c:v>68033</c:v>
                </c:pt>
                <c:pt idx="4904">
                  <c:v>43012</c:v>
                </c:pt>
                <c:pt idx="4905">
                  <c:v>76910</c:v>
                </c:pt>
                <c:pt idx="4906">
                  <c:v>38667</c:v>
                </c:pt>
                <c:pt idx="4907">
                  <c:v>49749</c:v>
                </c:pt>
                <c:pt idx="4908">
                  <c:v>48887</c:v>
                </c:pt>
                <c:pt idx="4909">
                  <c:v>36848</c:v>
                </c:pt>
                <c:pt idx="4910">
                  <c:v>40862</c:v>
                </c:pt>
                <c:pt idx="4911">
                  <c:v>50838</c:v>
                </c:pt>
                <c:pt idx="4912">
                  <c:v>29303</c:v>
                </c:pt>
                <c:pt idx="4913">
                  <c:v>67316</c:v>
                </c:pt>
                <c:pt idx="4914">
                  <c:v>31941</c:v>
                </c:pt>
                <c:pt idx="4915">
                  <c:v>47643</c:v>
                </c:pt>
                <c:pt idx="4916">
                  <c:v>35832</c:v>
                </c:pt>
                <c:pt idx="4917">
                  <c:v>33759</c:v>
                </c:pt>
                <c:pt idx="4918">
                  <c:v>49055</c:v>
                </c:pt>
                <c:pt idx="4919">
                  <c:v>41478</c:v>
                </c:pt>
                <c:pt idx="4920">
                  <c:v>42572</c:v>
                </c:pt>
                <c:pt idx="4921">
                  <c:v>52183</c:v>
                </c:pt>
                <c:pt idx="4922">
                  <c:v>49730</c:v>
                </c:pt>
                <c:pt idx="4923">
                  <c:v>34088</c:v>
                </c:pt>
                <c:pt idx="4924">
                  <c:v>33623</c:v>
                </c:pt>
                <c:pt idx="4925">
                  <c:v>56079</c:v>
                </c:pt>
                <c:pt idx="4926">
                  <c:v>44296</c:v>
                </c:pt>
                <c:pt idx="4927">
                  <c:v>48030</c:v>
                </c:pt>
                <c:pt idx="4928">
                  <c:v>49750</c:v>
                </c:pt>
                <c:pt idx="4929">
                  <c:v>40074</c:v>
                </c:pt>
                <c:pt idx="4930">
                  <c:v>32856</c:v>
                </c:pt>
                <c:pt idx="4931">
                  <c:v>39029</c:v>
                </c:pt>
                <c:pt idx="4932">
                  <c:v>67950</c:v>
                </c:pt>
                <c:pt idx="4933">
                  <c:v>45089</c:v>
                </c:pt>
                <c:pt idx="4934">
                  <c:v>39788</c:v>
                </c:pt>
                <c:pt idx="4935">
                  <c:v>44094</c:v>
                </c:pt>
                <c:pt idx="4936">
                  <c:v>47980</c:v>
                </c:pt>
                <c:pt idx="4937">
                  <c:v>52038</c:v>
                </c:pt>
                <c:pt idx="4938">
                  <c:v>48155</c:v>
                </c:pt>
                <c:pt idx="4939">
                  <c:v>65185</c:v>
                </c:pt>
                <c:pt idx="4940">
                  <c:v>55001</c:v>
                </c:pt>
                <c:pt idx="4941">
                  <c:v>47355</c:v>
                </c:pt>
                <c:pt idx="4942">
                  <c:v>44897</c:v>
                </c:pt>
                <c:pt idx="4943">
                  <c:v>33766</c:v>
                </c:pt>
                <c:pt idx="4944">
                  <c:v>44376</c:v>
                </c:pt>
                <c:pt idx="4945">
                  <c:v>41683</c:v>
                </c:pt>
                <c:pt idx="4946">
                  <c:v>56534</c:v>
                </c:pt>
                <c:pt idx="4947">
                  <c:v>46475</c:v>
                </c:pt>
                <c:pt idx="4948">
                  <c:v>36081</c:v>
                </c:pt>
                <c:pt idx="4949">
                  <c:v>52153</c:v>
                </c:pt>
                <c:pt idx="4950">
                  <c:v>57071</c:v>
                </c:pt>
                <c:pt idx="4951">
                  <c:v>29755</c:v>
                </c:pt>
                <c:pt idx="4952">
                  <c:v>46812</c:v>
                </c:pt>
                <c:pt idx="4953">
                  <c:v>63575</c:v>
                </c:pt>
                <c:pt idx="4954">
                  <c:v>32894</c:v>
                </c:pt>
                <c:pt idx="4955">
                  <c:v>40005</c:v>
                </c:pt>
                <c:pt idx="4956">
                  <c:v>36461</c:v>
                </c:pt>
                <c:pt idx="4957">
                  <c:v>40106</c:v>
                </c:pt>
                <c:pt idx="4958">
                  <c:v>38013</c:v>
                </c:pt>
                <c:pt idx="4959">
                  <c:v>45040</c:v>
                </c:pt>
                <c:pt idx="4960">
                  <c:v>68606</c:v>
                </c:pt>
                <c:pt idx="4961">
                  <c:v>39106</c:v>
                </c:pt>
                <c:pt idx="4962">
                  <c:v>38228</c:v>
                </c:pt>
                <c:pt idx="4963">
                  <c:v>46935</c:v>
                </c:pt>
                <c:pt idx="4964">
                  <c:v>51711</c:v>
                </c:pt>
                <c:pt idx="4965">
                  <c:v>30460</c:v>
                </c:pt>
                <c:pt idx="4966">
                  <c:v>46132</c:v>
                </c:pt>
                <c:pt idx="4967">
                  <c:v>39033</c:v>
                </c:pt>
                <c:pt idx="4968">
                  <c:v>45711</c:v>
                </c:pt>
                <c:pt idx="4969">
                  <c:v>34408</c:v>
                </c:pt>
                <c:pt idx="4970">
                  <c:v>58375</c:v>
                </c:pt>
                <c:pt idx="4971">
                  <c:v>50281</c:v>
                </c:pt>
                <c:pt idx="4972">
                  <c:v>47706</c:v>
                </c:pt>
                <c:pt idx="4973">
                  <c:v>33989</c:v>
                </c:pt>
                <c:pt idx="4974">
                  <c:v>41748</c:v>
                </c:pt>
                <c:pt idx="4975">
                  <c:v>42901</c:v>
                </c:pt>
                <c:pt idx="4976">
                  <c:v>73164</c:v>
                </c:pt>
                <c:pt idx="4977">
                  <c:v>53301</c:v>
                </c:pt>
                <c:pt idx="4978">
                  <c:v>42454</c:v>
                </c:pt>
                <c:pt idx="4979">
                  <c:v>43647</c:v>
                </c:pt>
                <c:pt idx="4980">
                  <c:v>43267</c:v>
                </c:pt>
                <c:pt idx="4981">
                  <c:v>60570</c:v>
                </c:pt>
                <c:pt idx="4982">
                  <c:v>56247</c:v>
                </c:pt>
                <c:pt idx="4983">
                  <c:v>56008</c:v>
                </c:pt>
                <c:pt idx="4984">
                  <c:v>56955</c:v>
                </c:pt>
                <c:pt idx="4985">
                  <c:v>47285</c:v>
                </c:pt>
                <c:pt idx="4986">
                  <c:v>38340</c:v>
                </c:pt>
                <c:pt idx="4987">
                  <c:v>42022</c:v>
                </c:pt>
                <c:pt idx="4988">
                  <c:v>74751</c:v>
                </c:pt>
                <c:pt idx="4989">
                  <c:v>54216</c:v>
                </c:pt>
                <c:pt idx="4990">
                  <c:v>38339</c:v>
                </c:pt>
                <c:pt idx="4991">
                  <c:v>42769</c:v>
                </c:pt>
                <c:pt idx="4992">
                  <c:v>36942</c:v>
                </c:pt>
                <c:pt idx="4993">
                  <c:v>45624</c:v>
                </c:pt>
                <c:pt idx="4994">
                  <c:v>59226</c:v>
                </c:pt>
                <c:pt idx="4995">
                  <c:v>65729</c:v>
                </c:pt>
                <c:pt idx="4996">
                  <c:v>40392</c:v>
                </c:pt>
                <c:pt idx="4997">
                  <c:v>44557</c:v>
                </c:pt>
                <c:pt idx="4998">
                  <c:v>48768</c:v>
                </c:pt>
                <c:pt idx="4999">
                  <c:v>43315</c:v>
                </c:pt>
              </c:numCache>
            </c:numRef>
          </c:yVal>
          <c:smooth val="0"/>
        </c:ser>
        <c:dLbls>
          <c:showLegendKey val="0"/>
          <c:showVal val="0"/>
          <c:showCatName val="0"/>
          <c:showSerName val="0"/>
          <c:showPercent val="0"/>
          <c:showBubbleSize val="0"/>
        </c:dLbls>
        <c:axId val="309889336"/>
        <c:axId val="309889728"/>
      </c:scatterChart>
      <c:valAx>
        <c:axId val="3098893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9889728"/>
        <c:crosses val="autoZero"/>
        <c:crossBetween val="midCat"/>
      </c:valAx>
      <c:valAx>
        <c:axId val="3098897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9889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[HR_Analysis.xlsx]Gender_Distribution!PivotTable3</c:name>
    <c:fmtId val="28"/>
  </c:pivotSource>
  <c:chart>
    <c:title>
      <c:tx>
        <c:rich>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Employees by Gender</a:t>
            </a:r>
          </a:p>
        </c:rich>
      </c:tx>
      <c:layout>
        <c:manualLayout>
          <c:xMode val="edge"/>
          <c:yMode val="edge"/>
          <c:x val="0.16319470133347425"/>
          <c:y val="4.5297561786677126E-2"/>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590408845315161"/>
          <c:y val="0.18853102699511962"/>
          <c:w val="0.42304530263435075"/>
          <c:h val="0.77130833043459934"/>
        </c:manualLayout>
      </c:layout>
      <c:pieChart>
        <c:varyColors val="1"/>
        <c:ser>
          <c:idx val="0"/>
          <c:order val="0"/>
          <c:tx>
            <c:strRef>
              <c:f>Gender_Distribution!$B$3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Gender_Distribution!$A$4:$A$7</c:f>
              <c:strCache>
                <c:ptCount val="3"/>
                <c:pt idx="0">
                  <c:v>Female</c:v>
                </c:pt>
                <c:pt idx="1">
                  <c:v>Male</c:v>
                </c:pt>
                <c:pt idx="2">
                  <c:v>Other</c:v>
                </c:pt>
              </c:strCache>
            </c:strRef>
          </c:cat>
          <c:val>
            <c:numRef>
              <c:f>Gender_Distribution!$B$4:$B$7</c:f>
              <c:numCache>
                <c:formatCode>0.00%</c:formatCode>
                <c:ptCount val="3"/>
                <c:pt idx="0">
                  <c:v>0.44779999999999998</c:v>
                </c:pt>
                <c:pt idx="1">
                  <c:v>0.54279999999999995</c:v>
                </c:pt>
                <c:pt idx="2">
                  <c:v>9.4000000000000004E-3</c:v>
                </c:pt>
              </c:numCache>
            </c:numRef>
          </c:val>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84884757576324"/>
          <c:y val="0.2513581022960365"/>
          <c:w val="0.22489083616240976"/>
          <c:h val="0.44332868885216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[HR_Analysis.xlsx]Employee_by_Department!PivotTable4</c:name>
    <c:fmtId val="3"/>
  </c:pivotSource>
  <c:chart>
    <c:title>
      <c:tx>
        <c:rich>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Employees by Department</a:t>
            </a:r>
          </a:p>
        </c:rich>
      </c:tx>
      <c:layout>
        <c:manualLayout>
          <c:xMode val="edge"/>
          <c:yMode val="edge"/>
          <c:x val="0.32650035567983909"/>
          <c:y val="3.8693121280631994E-2"/>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7.0959995598577297E-2"/>
          <c:y val="0.23874696708251519"/>
          <c:w val="0.89204863572078152"/>
          <c:h val="0.53470880686513678"/>
        </c:manualLayout>
      </c:layout>
      <c:barChart>
        <c:barDir val="col"/>
        <c:grouping val="clustered"/>
        <c:varyColors val="0"/>
        <c:ser>
          <c:idx val="0"/>
          <c:order val="0"/>
          <c:tx>
            <c:strRef>
              <c:f>Employee_by_Department!$B$3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Employee_by_Department!$A$4:$A$12</c:f>
              <c:strCache>
                <c:ptCount val="8"/>
                <c:pt idx="0">
                  <c:v>Customer Support</c:v>
                </c:pt>
                <c:pt idx="1">
                  <c:v>Finance</c:v>
                </c:pt>
                <c:pt idx="2">
                  <c:v>HR</c:v>
                </c:pt>
                <c:pt idx="3">
                  <c:v>IT</c:v>
                </c:pt>
                <c:pt idx="4">
                  <c:v>Marketing</c:v>
                </c:pt>
                <c:pt idx="5">
                  <c:v>Operations</c:v>
                </c:pt>
                <c:pt idx="6">
                  <c:v>R&amp;D</c:v>
                </c:pt>
                <c:pt idx="7">
                  <c:v>Sales</c:v>
                </c:pt>
              </c:strCache>
            </c:strRef>
          </c:cat>
          <c:val>
            <c:numRef>
              <c:f>Employee_by_Department!$B$4:$B$12</c:f>
              <c:numCache>
                <c:formatCode>General</c:formatCode>
                <c:ptCount val="8"/>
                <c:pt idx="0">
                  <c:v>661</c:v>
                </c:pt>
                <c:pt idx="1">
                  <c:v>594</c:v>
                </c:pt>
                <c:pt idx="2">
                  <c:v>632</c:v>
                </c:pt>
                <c:pt idx="3">
                  <c:v>617</c:v>
                </c:pt>
                <c:pt idx="4">
                  <c:v>677</c:v>
                </c:pt>
                <c:pt idx="5">
                  <c:v>617</c:v>
                </c:pt>
                <c:pt idx="6">
                  <c:v>635</c:v>
                </c:pt>
                <c:pt idx="7">
                  <c:v>567</c:v>
                </c:pt>
              </c:numCache>
            </c:numRef>
          </c:val>
        </c:ser>
        <c:dLbls>
          <c:showLegendKey val="0"/>
          <c:showVal val="0"/>
          <c:showCatName val="0"/>
          <c:showSerName val="0"/>
          <c:showPercent val="0"/>
          <c:showBubbleSize val="0"/>
        </c:dLbls>
        <c:gapWidth val="100"/>
        <c:overlap val="-24"/>
        <c:axId val="309882280"/>
        <c:axId val="309886200"/>
      </c:barChart>
      <c:catAx>
        <c:axId val="3098822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86200"/>
        <c:crosses val="autoZero"/>
        <c:auto val="1"/>
        <c:lblAlgn val="ctr"/>
        <c:lblOffset val="100"/>
        <c:noMultiLvlLbl val="0"/>
      </c:catAx>
      <c:valAx>
        <c:axId val="309886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882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[HR_Analysis.xlsx]Attrition_by_department!PivotTable3</c:name>
    <c:fmtId val="3"/>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Attrition Rate by</a:t>
            </a:r>
            <a:r>
              <a:rPr lang="en-US" sz="1200" baseline="0">
                <a:solidFill>
                  <a:schemeClr val="bg2">
                    <a:lumMod val="25000"/>
                  </a:schemeClr>
                </a:solidFill>
              </a:rPr>
              <a:t> Department</a:t>
            </a:r>
            <a:endParaRPr lang="en-US" sz="1200">
              <a:solidFill>
                <a:schemeClr val="bg2">
                  <a:lumMod val="25000"/>
                </a:schemeClr>
              </a:solidFill>
            </a:endParaRPr>
          </a:p>
        </c:rich>
      </c:tx>
      <c:layout>
        <c:manualLayout>
          <c:xMode val="edge"/>
          <c:yMode val="edge"/>
          <c:x val="0.25245948465887347"/>
          <c:y val="4.411815326362893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923478113622893"/>
          <c:y val="0.22213306201893301"/>
          <c:w val="0.85635661671323338"/>
          <c:h val="0.57575894305346664"/>
        </c:manualLayout>
      </c:layout>
      <c:barChart>
        <c:barDir val="col"/>
        <c:grouping val="clustered"/>
        <c:varyColors val="0"/>
        <c:ser>
          <c:idx val="0"/>
          <c:order val="0"/>
          <c:tx>
            <c:strRef>
              <c:f>Attrition_by_department!$B$3:$B$4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Attrition_by_department!$B$5:$B$13</c:f>
              <c:numCache>
                <c:formatCode>0.00%</c:formatCode>
                <c:ptCount val="8"/>
                <c:pt idx="0">
                  <c:v>0.1138</c:v>
                </c:pt>
                <c:pt idx="1">
                  <c:v>9.8799999999999999E-2</c:v>
                </c:pt>
                <c:pt idx="2">
                  <c:v>0.1094</c:v>
                </c:pt>
                <c:pt idx="3">
                  <c:v>0.104</c:v>
                </c:pt>
                <c:pt idx="4">
                  <c:v>0.1134</c:v>
                </c:pt>
                <c:pt idx="5">
                  <c:v>0.1066</c:v>
                </c:pt>
                <c:pt idx="6">
                  <c:v>0.107</c:v>
                </c:pt>
                <c:pt idx="7">
                  <c:v>9.3600000000000003E-2</c:v>
                </c:pt>
              </c:numCache>
            </c:numRef>
          </c:val>
        </c:ser>
        <c:ser>
          <c:idx val="1"/>
          <c:order val="1"/>
          <c:tx>
            <c:strRef>
              <c:f>Attrition_by_department!$C$3:$C$4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Attrition_by_department!$C$5:$C$13</c:f>
              <c:numCache>
                <c:formatCode>0.00%</c:formatCode>
                <c:ptCount val="8"/>
                <c:pt idx="0">
                  <c:v>1.84E-2</c:v>
                </c:pt>
                <c:pt idx="1">
                  <c:v>0.02</c:v>
                </c:pt>
                <c:pt idx="2">
                  <c:v>1.7000000000000001E-2</c:v>
                </c:pt>
                <c:pt idx="3">
                  <c:v>1.9400000000000001E-2</c:v>
                </c:pt>
                <c:pt idx="4">
                  <c:v>2.1999999999999999E-2</c:v>
                </c:pt>
                <c:pt idx="5">
                  <c:v>1.6799999999999999E-2</c:v>
                </c:pt>
                <c:pt idx="6">
                  <c:v>0.02</c:v>
                </c:pt>
                <c:pt idx="7">
                  <c:v>1.9800000000000002E-2</c:v>
                </c:pt>
              </c:numCache>
            </c:numRef>
          </c:val>
        </c:ser>
        <c:dLbls>
          <c:showLegendKey val="0"/>
          <c:showVal val="0"/>
          <c:showCatName val="0"/>
          <c:showSerName val="0"/>
          <c:showPercent val="0"/>
          <c:showBubbleSize val="0"/>
        </c:dLbls>
        <c:gapWidth val="100"/>
        <c:overlap val="-24"/>
        <c:axId val="323554552"/>
        <c:axId val="457064216"/>
      </c:barChart>
      <c:catAx>
        <c:axId val="323554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64216"/>
        <c:crosses val="autoZero"/>
        <c:auto val="1"/>
        <c:lblAlgn val="ctr"/>
        <c:lblOffset val="100"/>
        <c:noMultiLvlLbl val="0"/>
      </c:catAx>
      <c:valAx>
        <c:axId val="457064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4552"/>
        <c:crosses val="autoZero"/>
        <c:crossBetween val="between"/>
      </c:valAx>
      <c:spPr>
        <a:noFill/>
        <a:ln>
          <a:noFill/>
        </a:ln>
        <a:effectLst/>
      </c:spPr>
    </c:plotArea>
    <c:legend>
      <c:legendPos val="r"/>
      <c:layout>
        <c:manualLayout>
          <c:xMode val="edge"/>
          <c:yMode val="edge"/>
          <c:x val="0.81069008973156331"/>
          <c:y val="4.0720336094351842E-2"/>
          <c:w val="0.17420407061030729"/>
          <c:h val="0.16385153560350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[HR_Analysis.xlsx]Attrition_by_Job_Role!PivotTable2</c:name>
    <c:fmtId val="3"/>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Highest Attrition by Job_Role</a:t>
            </a:r>
          </a:p>
        </c:rich>
      </c:tx>
      <c:layout>
        <c:manualLayout>
          <c:xMode val="edge"/>
          <c:yMode val="edge"/>
          <c:x val="0.35222258982333093"/>
          <c:y val="3.104228448716637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5.2425927074076367E-2"/>
          <c:y val="0.20694879024401425"/>
          <c:w val="0.90798527152609843"/>
          <c:h val="0.39090276106316407"/>
        </c:manualLayout>
      </c:layout>
      <c:barChart>
        <c:barDir val="col"/>
        <c:grouping val="clustered"/>
        <c:varyColors val="0"/>
        <c:ser>
          <c:idx val="0"/>
          <c:order val="0"/>
          <c:tx>
            <c:strRef>
              <c:f>Attrition_by_Job_Role!$B$3:$B$4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Attrition_by_Job_Role!$B$5:$B$15</c:f>
              <c:numCache>
                <c:formatCode>General</c:formatCode>
                <c:ptCount val="10"/>
                <c:pt idx="0">
                  <c:v>192</c:v>
                </c:pt>
                <c:pt idx="1">
                  <c:v>199</c:v>
                </c:pt>
                <c:pt idx="2">
                  <c:v>176</c:v>
                </c:pt>
                <c:pt idx="3">
                  <c:v>170</c:v>
                </c:pt>
                <c:pt idx="4">
                  <c:v>188</c:v>
                </c:pt>
                <c:pt idx="5">
                  <c:v>197</c:v>
                </c:pt>
                <c:pt idx="6">
                  <c:v>179</c:v>
                </c:pt>
                <c:pt idx="7">
                  <c:v>176</c:v>
                </c:pt>
                <c:pt idx="8">
                  <c:v>274</c:v>
                </c:pt>
                <c:pt idx="9">
                  <c:v>295</c:v>
                </c:pt>
              </c:numCache>
            </c:numRef>
          </c:val>
        </c:ser>
        <c:ser>
          <c:idx val="1"/>
          <c:order val="1"/>
          <c:tx>
            <c:strRef>
              <c:f>Attrition_by_Job_Role!$C$3:$C$4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Attrition_by_Job_Role!$C$5:$C$15</c:f>
              <c:numCache>
                <c:formatCode>General</c:formatCode>
                <c:ptCount val="10"/>
                <c:pt idx="0">
                  <c:v>27</c:v>
                </c:pt>
                <c:pt idx="1">
                  <c:v>44</c:v>
                </c:pt>
                <c:pt idx="2">
                  <c:v>39</c:v>
                </c:pt>
                <c:pt idx="3">
                  <c:v>42</c:v>
                </c:pt>
                <c:pt idx="4">
                  <c:v>25</c:v>
                </c:pt>
                <c:pt idx="5">
                  <c:v>26</c:v>
                </c:pt>
                <c:pt idx="6">
                  <c:v>31</c:v>
                </c:pt>
                <c:pt idx="7">
                  <c:v>42</c:v>
                </c:pt>
                <c:pt idx="8">
                  <c:v>44</c:v>
                </c:pt>
                <c:pt idx="9">
                  <c:v>48</c:v>
                </c:pt>
              </c:numCache>
            </c:numRef>
          </c:val>
        </c:ser>
        <c:dLbls>
          <c:showLegendKey val="0"/>
          <c:showVal val="0"/>
          <c:showCatName val="0"/>
          <c:showSerName val="0"/>
          <c:showPercent val="0"/>
          <c:showBubbleSize val="0"/>
        </c:dLbls>
        <c:gapWidth val="100"/>
        <c:overlap val="-24"/>
        <c:axId val="450608360"/>
        <c:axId val="450606792"/>
      </c:barChart>
      <c:catAx>
        <c:axId val="450608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06792"/>
        <c:crosses val="autoZero"/>
        <c:auto val="1"/>
        <c:lblAlgn val="ctr"/>
        <c:lblOffset val="100"/>
        <c:noMultiLvlLbl val="0"/>
      </c:catAx>
      <c:valAx>
        <c:axId val="450606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08360"/>
        <c:crosses val="autoZero"/>
        <c:crossBetween val="between"/>
      </c:valAx>
      <c:spPr>
        <a:noFill/>
        <a:ln>
          <a:noFill/>
        </a:ln>
        <a:effectLst/>
      </c:spPr>
    </c:plotArea>
    <c:legend>
      <c:legendPos val="r"/>
      <c:layout>
        <c:manualLayout>
          <c:xMode val="edge"/>
          <c:yMode val="edge"/>
          <c:x val="6.6221575244270942E-2"/>
          <c:y val="2.0897660718174445E-2"/>
          <c:w val="0.22156862745098035"/>
          <c:h val="0.14761776936973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r>
              <a:rPr lang="en-US" sz="1200">
                <a:solidFill>
                  <a:schemeClr val="bg2">
                    <a:lumMod val="25000"/>
                  </a:schemeClr>
                </a:solidFill>
              </a:rPr>
              <a:t>Salary Vs Experience</a:t>
            </a:r>
          </a:p>
        </c:rich>
      </c:tx>
      <c:layout>
        <c:manualLayout>
          <c:xMode val="edge"/>
          <c:yMode val="edge"/>
          <c:x val="0.36106220802588357"/>
          <c:y val="5.063850191802947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endParaRPr lang="en-US"/>
        </a:p>
      </c:txPr>
    </c:title>
    <c:autoTitleDeleted val="0"/>
    <c:plotArea>
      <c:layout/>
      <c:scatterChart>
        <c:scatterStyle val="lineMarker"/>
        <c:varyColors val="0"/>
        <c:ser>
          <c:idx val="0"/>
          <c:order val="0"/>
          <c:tx>
            <c:strRef>
              <c:f>SalaryVsExperience!$B$1</c:f>
              <c:strCache>
                <c:ptCount val="1"/>
                <c:pt idx="0">
                  <c:v>Salary</c:v>
                </c:pt>
              </c:strCache>
            </c:strRef>
          </c:tx>
          <c:spPr>
            <a:ln w="19050" cap="rnd">
              <a:noFill/>
              <a:round/>
            </a:ln>
            <a:effectLst/>
          </c:spPr>
          <c:marker>
            <c:symbol val="circle"/>
            <c:size val="5"/>
            <c:spPr>
              <a:solidFill>
                <a:schemeClr val="accent1"/>
              </a:solidFill>
              <a:ln w="9525">
                <a:solidFill>
                  <a:schemeClr val="accent1"/>
                </a:solidFill>
              </a:ln>
              <a:effectLst/>
            </c:spPr>
          </c:marker>
          <c:xVal>
            <c:numRef>
              <c:f>SalaryVsExperience!$A$2:$A$5001</c:f>
              <c:numCache>
                <c:formatCode>0.0</c:formatCode>
                <c:ptCount val="5000"/>
                <c:pt idx="0">
                  <c:v>7.9</c:v>
                </c:pt>
                <c:pt idx="1">
                  <c:v>6.6</c:v>
                </c:pt>
                <c:pt idx="2">
                  <c:v>6</c:v>
                </c:pt>
                <c:pt idx="3">
                  <c:v>8</c:v>
                </c:pt>
                <c:pt idx="4">
                  <c:v>10.3</c:v>
                </c:pt>
                <c:pt idx="5">
                  <c:v>5.3</c:v>
                </c:pt>
                <c:pt idx="6">
                  <c:v>7.1</c:v>
                </c:pt>
                <c:pt idx="7">
                  <c:v>6.3</c:v>
                </c:pt>
                <c:pt idx="8">
                  <c:v>13.3</c:v>
                </c:pt>
                <c:pt idx="9">
                  <c:v>0.9</c:v>
                </c:pt>
                <c:pt idx="10">
                  <c:v>12</c:v>
                </c:pt>
                <c:pt idx="11">
                  <c:v>3.7</c:v>
                </c:pt>
                <c:pt idx="12">
                  <c:v>5.6</c:v>
                </c:pt>
                <c:pt idx="13">
                  <c:v>5.5</c:v>
                </c:pt>
                <c:pt idx="14">
                  <c:v>3.8</c:v>
                </c:pt>
                <c:pt idx="15">
                  <c:v>2.4</c:v>
                </c:pt>
                <c:pt idx="16">
                  <c:v>8.6</c:v>
                </c:pt>
                <c:pt idx="17">
                  <c:v>3.8</c:v>
                </c:pt>
                <c:pt idx="18">
                  <c:v>5.0999999999999996</c:v>
                </c:pt>
                <c:pt idx="19">
                  <c:v>5.4</c:v>
                </c:pt>
                <c:pt idx="20">
                  <c:v>12.2</c:v>
                </c:pt>
                <c:pt idx="21">
                  <c:v>8</c:v>
                </c:pt>
                <c:pt idx="22">
                  <c:v>12</c:v>
                </c:pt>
                <c:pt idx="23">
                  <c:v>9.1999999999999993</c:v>
                </c:pt>
                <c:pt idx="24">
                  <c:v>5.8</c:v>
                </c:pt>
                <c:pt idx="25">
                  <c:v>12</c:v>
                </c:pt>
                <c:pt idx="26">
                  <c:v>7.4</c:v>
                </c:pt>
                <c:pt idx="27">
                  <c:v>9.6</c:v>
                </c:pt>
                <c:pt idx="28">
                  <c:v>5.9</c:v>
                </c:pt>
                <c:pt idx="29">
                  <c:v>5.0999999999999996</c:v>
                </c:pt>
                <c:pt idx="30">
                  <c:v>7.8</c:v>
                </c:pt>
                <c:pt idx="31">
                  <c:v>2.7</c:v>
                </c:pt>
                <c:pt idx="32">
                  <c:v>5.8</c:v>
                </c:pt>
                <c:pt idx="33">
                  <c:v>6.8</c:v>
                </c:pt>
                <c:pt idx="34">
                  <c:v>24</c:v>
                </c:pt>
                <c:pt idx="35">
                  <c:v>1</c:v>
                </c:pt>
                <c:pt idx="36">
                  <c:v>0.5</c:v>
                </c:pt>
                <c:pt idx="37">
                  <c:v>2.7</c:v>
                </c:pt>
                <c:pt idx="38">
                  <c:v>3.8</c:v>
                </c:pt>
                <c:pt idx="39">
                  <c:v>11.8</c:v>
                </c:pt>
                <c:pt idx="40">
                  <c:v>10.1</c:v>
                </c:pt>
                <c:pt idx="41">
                  <c:v>2.6</c:v>
                </c:pt>
                <c:pt idx="42">
                  <c:v>1</c:v>
                </c:pt>
                <c:pt idx="43">
                  <c:v>4.7</c:v>
                </c:pt>
                <c:pt idx="44">
                  <c:v>5.9</c:v>
                </c:pt>
                <c:pt idx="45">
                  <c:v>4.9000000000000004</c:v>
                </c:pt>
                <c:pt idx="46">
                  <c:v>6.3</c:v>
                </c:pt>
                <c:pt idx="47">
                  <c:v>8.8000000000000007</c:v>
                </c:pt>
                <c:pt idx="48">
                  <c:v>2.9</c:v>
                </c:pt>
                <c:pt idx="49">
                  <c:v>9.6</c:v>
                </c:pt>
                <c:pt idx="50">
                  <c:v>16</c:v>
                </c:pt>
                <c:pt idx="51">
                  <c:v>6.1</c:v>
                </c:pt>
                <c:pt idx="52">
                  <c:v>10.5</c:v>
                </c:pt>
                <c:pt idx="53">
                  <c:v>0.3</c:v>
                </c:pt>
                <c:pt idx="54">
                  <c:v>7.7</c:v>
                </c:pt>
                <c:pt idx="55">
                  <c:v>16.600000000000001</c:v>
                </c:pt>
                <c:pt idx="56">
                  <c:v>9.8000000000000007</c:v>
                </c:pt>
                <c:pt idx="57">
                  <c:v>15.6</c:v>
                </c:pt>
                <c:pt idx="58">
                  <c:v>5.8</c:v>
                </c:pt>
                <c:pt idx="59">
                  <c:v>1</c:v>
                </c:pt>
                <c:pt idx="60">
                  <c:v>10.1</c:v>
                </c:pt>
                <c:pt idx="61">
                  <c:v>1.8</c:v>
                </c:pt>
                <c:pt idx="62">
                  <c:v>4.9000000000000004</c:v>
                </c:pt>
                <c:pt idx="63">
                  <c:v>12.6</c:v>
                </c:pt>
                <c:pt idx="64">
                  <c:v>5.9</c:v>
                </c:pt>
                <c:pt idx="65">
                  <c:v>2.2000000000000002</c:v>
                </c:pt>
                <c:pt idx="66">
                  <c:v>4.3</c:v>
                </c:pt>
                <c:pt idx="67">
                  <c:v>7.2</c:v>
                </c:pt>
                <c:pt idx="68">
                  <c:v>9.8000000000000007</c:v>
                </c:pt>
                <c:pt idx="69">
                  <c:v>1.7</c:v>
                </c:pt>
                <c:pt idx="70">
                  <c:v>19</c:v>
                </c:pt>
                <c:pt idx="71">
                  <c:v>2.8</c:v>
                </c:pt>
                <c:pt idx="72">
                  <c:v>4</c:v>
                </c:pt>
                <c:pt idx="73">
                  <c:v>5.2</c:v>
                </c:pt>
                <c:pt idx="74">
                  <c:v>6.4</c:v>
                </c:pt>
                <c:pt idx="75">
                  <c:v>8</c:v>
                </c:pt>
                <c:pt idx="76">
                  <c:v>5.8</c:v>
                </c:pt>
                <c:pt idx="77">
                  <c:v>1</c:v>
                </c:pt>
                <c:pt idx="78">
                  <c:v>3.3</c:v>
                </c:pt>
                <c:pt idx="79">
                  <c:v>8.6999999999999993</c:v>
                </c:pt>
                <c:pt idx="80">
                  <c:v>13.7</c:v>
                </c:pt>
                <c:pt idx="81">
                  <c:v>7.4</c:v>
                </c:pt>
                <c:pt idx="82">
                  <c:v>10.1</c:v>
                </c:pt>
                <c:pt idx="83">
                  <c:v>3.7</c:v>
                </c:pt>
                <c:pt idx="84">
                  <c:v>16.600000000000001</c:v>
                </c:pt>
                <c:pt idx="85">
                  <c:v>3.8</c:v>
                </c:pt>
                <c:pt idx="86">
                  <c:v>10.3</c:v>
                </c:pt>
                <c:pt idx="87">
                  <c:v>0.6</c:v>
                </c:pt>
                <c:pt idx="88">
                  <c:v>6.9</c:v>
                </c:pt>
                <c:pt idx="89">
                  <c:v>0.9</c:v>
                </c:pt>
                <c:pt idx="90">
                  <c:v>10</c:v>
                </c:pt>
                <c:pt idx="91">
                  <c:v>3.8</c:v>
                </c:pt>
                <c:pt idx="92">
                  <c:v>11.7</c:v>
                </c:pt>
                <c:pt idx="93">
                  <c:v>8</c:v>
                </c:pt>
                <c:pt idx="94">
                  <c:v>6.6</c:v>
                </c:pt>
                <c:pt idx="95">
                  <c:v>4.0999999999999996</c:v>
                </c:pt>
                <c:pt idx="96">
                  <c:v>17.7</c:v>
                </c:pt>
                <c:pt idx="97">
                  <c:v>7</c:v>
                </c:pt>
                <c:pt idx="98">
                  <c:v>5</c:v>
                </c:pt>
                <c:pt idx="99">
                  <c:v>11.6</c:v>
                </c:pt>
                <c:pt idx="100">
                  <c:v>8.6</c:v>
                </c:pt>
                <c:pt idx="101">
                  <c:v>17</c:v>
                </c:pt>
                <c:pt idx="102">
                  <c:v>1.8</c:v>
                </c:pt>
                <c:pt idx="103">
                  <c:v>1.2</c:v>
                </c:pt>
                <c:pt idx="104">
                  <c:v>6.4</c:v>
                </c:pt>
                <c:pt idx="105">
                  <c:v>6.7</c:v>
                </c:pt>
                <c:pt idx="106">
                  <c:v>1.2</c:v>
                </c:pt>
                <c:pt idx="107">
                  <c:v>5.6</c:v>
                </c:pt>
                <c:pt idx="108">
                  <c:v>9.1999999999999993</c:v>
                </c:pt>
                <c:pt idx="109">
                  <c:v>4.0999999999999996</c:v>
                </c:pt>
                <c:pt idx="110">
                  <c:v>2</c:v>
                </c:pt>
                <c:pt idx="111">
                  <c:v>5.4</c:v>
                </c:pt>
                <c:pt idx="112">
                  <c:v>8.1999999999999993</c:v>
                </c:pt>
                <c:pt idx="113">
                  <c:v>8.5</c:v>
                </c:pt>
                <c:pt idx="114">
                  <c:v>2.5</c:v>
                </c:pt>
                <c:pt idx="115">
                  <c:v>0.8</c:v>
                </c:pt>
                <c:pt idx="116">
                  <c:v>7</c:v>
                </c:pt>
                <c:pt idx="117">
                  <c:v>20</c:v>
                </c:pt>
                <c:pt idx="118">
                  <c:v>7.3</c:v>
                </c:pt>
                <c:pt idx="119">
                  <c:v>6.1</c:v>
                </c:pt>
                <c:pt idx="120">
                  <c:v>5.9</c:v>
                </c:pt>
                <c:pt idx="121">
                  <c:v>0.7</c:v>
                </c:pt>
                <c:pt idx="122">
                  <c:v>8.1999999999999993</c:v>
                </c:pt>
                <c:pt idx="123">
                  <c:v>7.9</c:v>
                </c:pt>
                <c:pt idx="124">
                  <c:v>5</c:v>
                </c:pt>
                <c:pt idx="125">
                  <c:v>1.9</c:v>
                </c:pt>
                <c:pt idx="126">
                  <c:v>0.4</c:v>
                </c:pt>
                <c:pt idx="127">
                  <c:v>2.4</c:v>
                </c:pt>
                <c:pt idx="128">
                  <c:v>1</c:v>
                </c:pt>
                <c:pt idx="129">
                  <c:v>3.7</c:v>
                </c:pt>
                <c:pt idx="130">
                  <c:v>10.8</c:v>
                </c:pt>
                <c:pt idx="131">
                  <c:v>5</c:v>
                </c:pt>
                <c:pt idx="132">
                  <c:v>1.9</c:v>
                </c:pt>
                <c:pt idx="133">
                  <c:v>8</c:v>
                </c:pt>
                <c:pt idx="134">
                  <c:v>4.5</c:v>
                </c:pt>
                <c:pt idx="135">
                  <c:v>19</c:v>
                </c:pt>
                <c:pt idx="136">
                  <c:v>11.3</c:v>
                </c:pt>
                <c:pt idx="137">
                  <c:v>10</c:v>
                </c:pt>
                <c:pt idx="138">
                  <c:v>7.2</c:v>
                </c:pt>
                <c:pt idx="139">
                  <c:v>12.3</c:v>
                </c:pt>
                <c:pt idx="140">
                  <c:v>8.4</c:v>
                </c:pt>
                <c:pt idx="141">
                  <c:v>6.1</c:v>
                </c:pt>
                <c:pt idx="142">
                  <c:v>11.5</c:v>
                </c:pt>
                <c:pt idx="143">
                  <c:v>12.5</c:v>
                </c:pt>
                <c:pt idx="144">
                  <c:v>3.9</c:v>
                </c:pt>
                <c:pt idx="145">
                  <c:v>0.8</c:v>
                </c:pt>
                <c:pt idx="146">
                  <c:v>8.1999999999999993</c:v>
                </c:pt>
                <c:pt idx="147">
                  <c:v>9.6</c:v>
                </c:pt>
                <c:pt idx="148">
                  <c:v>5.4</c:v>
                </c:pt>
                <c:pt idx="149">
                  <c:v>9.1999999999999993</c:v>
                </c:pt>
                <c:pt idx="150">
                  <c:v>0</c:v>
                </c:pt>
                <c:pt idx="151">
                  <c:v>7.8</c:v>
                </c:pt>
                <c:pt idx="152">
                  <c:v>7.9</c:v>
                </c:pt>
                <c:pt idx="153">
                  <c:v>3.4</c:v>
                </c:pt>
                <c:pt idx="154">
                  <c:v>10</c:v>
                </c:pt>
                <c:pt idx="155">
                  <c:v>4</c:v>
                </c:pt>
                <c:pt idx="156">
                  <c:v>8.6999999999999993</c:v>
                </c:pt>
                <c:pt idx="157">
                  <c:v>5</c:v>
                </c:pt>
                <c:pt idx="158">
                  <c:v>10.6</c:v>
                </c:pt>
                <c:pt idx="159">
                  <c:v>8.8000000000000007</c:v>
                </c:pt>
                <c:pt idx="160">
                  <c:v>2.6</c:v>
                </c:pt>
                <c:pt idx="161">
                  <c:v>4.5999999999999996</c:v>
                </c:pt>
                <c:pt idx="162">
                  <c:v>12.5</c:v>
                </c:pt>
                <c:pt idx="163">
                  <c:v>0.8</c:v>
                </c:pt>
                <c:pt idx="164">
                  <c:v>3.5</c:v>
                </c:pt>
                <c:pt idx="165">
                  <c:v>5.3</c:v>
                </c:pt>
                <c:pt idx="166">
                  <c:v>5.9</c:v>
                </c:pt>
                <c:pt idx="167">
                  <c:v>0.6</c:v>
                </c:pt>
                <c:pt idx="168">
                  <c:v>6.9</c:v>
                </c:pt>
                <c:pt idx="169">
                  <c:v>0.7</c:v>
                </c:pt>
                <c:pt idx="170">
                  <c:v>8.8000000000000007</c:v>
                </c:pt>
                <c:pt idx="171">
                  <c:v>11.8</c:v>
                </c:pt>
                <c:pt idx="172">
                  <c:v>0.4</c:v>
                </c:pt>
                <c:pt idx="173">
                  <c:v>4.9000000000000004</c:v>
                </c:pt>
                <c:pt idx="174">
                  <c:v>6.4</c:v>
                </c:pt>
                <c:pt idx="175">
                  <c:v>3.2</c:v>
                </c:pt>
                <c:pt idx="176">
                  <c:v>8.1999999999999993</c:v>
                </c:pt>
                <c:pt idx="177">
                  <c:v>4.4000000000000004</c:v>
                </c:pt>
                <c:pt idx="178">
                  <c:v>2.2999999999999998</c:v>
                </c:pt>
                <c:pt idx="179">
                  <c:v>8.9</c:v>
                </c:pt>
                <c:pt idx="180">
                  <c:v>1.2</c:v>
                </c:pt>
                <c:pt idx="181">
                  <c:v>1.8</c:v>
                </c:pt>
                <c:pt idx="182">
                  <c:v>9.8000000000000007</c:v>
                </c:pt>
                <c:pt idx="183">
                  <c:v>0</c:v>
                </c:pt>
                <c:pt idx="184">
                  <c:v>15.3</c:v>
                </c:pt>
                <c:pt idx="185">
                  <c:v>5.0999999999999996</c:v>
                </c:pt>
                <c:pt idx="186">
                  <c:v>8.3000000000000007</c:v>
                </c:pt>
                <c:pt idx="187">
                  <c:v>8.4</c:v>
                </c:pt>
                <c:pt idx="188">
                  <c:v>12.1</c:v>
                </c:pt>
                <c:pt idx="189">
                  <c:v>11.2</c:v>
                </c:pt>
                <c:pt idx="190">
                  <c:v>2</c:v>
                </c:pt>
                <c:pt idx="191">
                  <c:v>8.6999999999999993</c:v>
                </c:pt>
                <c:pt idx="192">
                  <c:v>2.5</c:v>
                </c:pt>
                <c:pt idx="193">
                  <c:v>8.4</c:v>
                </c:pt>
                <c:pt idx="194">
                  <c:v>5</c:v>
                </c:pt>
                <c:pt idx="195">
                  <c:v>16.100000000000001</c:v>
                </c:pt>
                <c:pt idx="196">
                  <c:v>3.4</c:v>
                </c:pt>
                <c:pt idx="197">
                  <c:v>3.1</c:v>
                </c:pt>
                <c:pt idx="198">
                  <c:v>11.5</c:v>
                </c:pt>
                <c:pt idx="199">
                  <c:v>9.5</c:v>
                </c:pt>
                <c:pt idx="200">
                  <c:v>1.4</c:v>
                </c:pt>
                <c:pt idx="201">
                  <c:v>5.0999999999999996</c:v>
                </c:pt>
                <c:pt idx="202">
                  <c:v>10.3</c:v>
                </c:pt>
                <c:pt idx="203">
                  <c:v>12.3</c:v>
                </c:pt>
                <c:pt idx="204">
                  <c:v>12</c:v>
                </c:pt>
                <c:pt idx="205">
                  <c:v>3</c:v>
                </c:pt>
                <c:pt idx="206">
                  <c:v>3.6</c:v>
                </c:pt>
                <c:pt idx="207">
                  <c:v>4.5</c:v>
                </c:pt>
                <c:pt idx="208">
                  <c:v>9.4</c:v>
                </c:pt>
                <c:pt idx="209">
                  <c:v>4.3</c:v>
                </c:pt>
                <c:pt idx="210">
                  <c:v>16</c:v>
                </c:pt>
                <c:pt idx="211">
                  <c:v>15.5</c:v>
                </c:pt>
                <c:pt idx="212">
                  <c:v>3</c:v>
                </c:pt>
                <c:pt idx="213">
                  <c:v>7</c:v>
                </c:pt>
                <c:pt idx="214">
                  <c:v>5.8</c:v>
                </c:pt>
                <c:pt idx="215">
                  <c:v>7.8</c:v>
                </c:pt>
                <c:pt idx="216">
                  <c:v>9.5</c:v>
                </c:pt>
                <c:pt idx="217">
                  <c:v>14</c:v>
                </c:pt>
                <c:pt idx="218">
                  <c:v>13.3</c:v>
                </c:pt>
                <c:pt idx="219">
                  <c:v>4.8</c:v>
                </c:pt>
                <c:pt idx="220">
                  <c:v>2.6</c:v>
                </c:pt>
                <c:pt idx="221">
                  <c:v>5.3</c:v>
                </c:pt>
                <c:pt idx="222">
                  <c:v>4.8</c:v>
                </c:pt>
                <c:pt idx="223">
                  <c:v>4.8</c:v>
                </c:pt>
                <c:pt idx="224">
                  <c:v>6.3</c:v>
                </c:pt>
                <c:pt idx="225">
                  <c:v>3</c:v>
                </c:pt>
                <c:pt idx="226">
                  <c:v>17.7</c:v>
                </c:pt>
                <c:pt idx="227">
                  <c:v>0</c:v>
                </c:pt>
                <c:pt idx="228">
                  <c:v>6.2</c:v>
                </c:pt>
                <c:pt idx="229">
                  <c:v>7.2</c:v>
                </c:pt>
                <c:pt idx="230">
                  <c:v>9</c:v>
                </c:pt>
                <c:pt idx="231">
                  <c:v>3.3</c:v>
                </c:pt>
                <c:pt idx="232">
                  <c:v>0.8</c:v>
                </c:pt>
                <c:pt idx="233">
                  <c:v>0.9</c:v>
                </c:pt>
                <c:pt idx="234">
                  <c:v>10.1</c:v>
                </c:pt>
                <c:pt idx="235">
                  <c:v>9.6999999999999993</c:v>
                </c:pt>
                <c:pt idx="236">
                  <c:v>16.5</c:v>
                </c:pt>
                <c:pt idx="237">
                  <c:v>4.0999999999999996</c:v>
                </c:pt>
                <c:pt idx="238">
                  <c:v>6</c:v>
                </c:pt>
                <c:pt idx="239">
                  <c:v>0.9</c:v>
                </c:pt>
                <c:pt idx="240">
                  <c:v>10.199999999999999</c:v>
                </c:pt>
                <c:pt idx="241">
                  <c:v>3.7</c:v>
                </c:pt>
                <c:pt idx="242">
                  <c:v>1</c:v>
                </c:pt>
                <c:pt idx="243">
                  <c:v>11.1</c:v>
                </c:pt>
                <c:pt idx="244">
                  <c:v>2.6</c:v>
                </c:pt>
                <c:pt idx="245">
                  <c:v>1</c:v>
                </c:pt>
                <c:pt idx="246">
                  <c:v>4.5999999999999996</c:v>
                </c:pt>
                <c:pt idx="247">
                  <c:v>6.7</c:v>
                </c:pt>
                <c:pt idx="248">
                  <c:v>7.8</c:v>
                </c:pt>
                <c:pt idx="249">
                  <c:v>3</c:v>
                </c:pt>
                <c:pt idx="250">
                  <c:v>3.4</c:v>
                </c:pt>
                <c:pt idx="251">
                  <c:v>6.5</c:v>
                </c:pt>
                <c:pt idx="252">
                  <c:v>10</c:v>
                </c:pt>
                <c:pt idx="253">
                  <c:v>4.8</c:v>
                </c:pt>
                <c:pt idx="254">
                  <c:v>8.4</c:v>
                </c:pt>
                <c:pt idx="255">
                  <c:v>12.6</c:v>
                </c:pt>
                <c:pt idx="256">
                  <c:v>17</c:v>
                </c:pt>
                <c:pt idx="257">
                  <c:v>6.3</c:v>
                </c:pt>
                <c:pt idx="258">
                  <c:v>6.9</c:v>
                </c:pt>
                <c:pt idx="259">
                  <c:v>5.5</c:v>
                </c:pt>
                <c:pt idx="260">
                  <c:v>6.4</c:v>
                </c:pt>
                <c:pt idx="261">
                  <c:v>1</c:v>
                </c:pt>
                <c:pt idx="262">
                  <c:v>4.7</c:v>
                </c:pt>
                <c:pt idx="263">
                  <c:v>9.9</c:v>
                </c:pt>
                <c:pt idx="264">
                  <c:v>1.6</c:v>
                </c:pt>
                <c:pt idx="265">
                  <c:v>7.4</c:v>
                </c:pt>
                <c:pt idx="266">
                  <c:v>4.5</c:v>
                </c:pt>
                <c:pt idx="267">
                  <c:v>12.4</c:v>
                </c:pt>
                <c:pt idx="268">
                  <c:v>19</c:v>
                </c:pt>
                <c:pt idx="269">
                  <c:v>1.7</c:v>
                </c:pt>
                <c:pt idx="270">
                  <c:v>10</c:v>
                </c:pt>
                <c:pt idx="271">
                  <c:v>0</c:v>
                </c:pt>
                <c:pt idx="272">
                  <c:v>20</c:v>
                </c:pt>
                <c:pt idx="273">
                  <c:v>11.3</c:v>
                </c:pt>
                <c:pt idx="274">
                  <c:v>4.5</c:v>
                </c:pt>
                <c:pt idx="275">
                  <c:v>5.2</c:v>
                </c:pt>
                <c:pt idx="276">
                  <c:v>4.5</c:v>
                </c:pt>
                <c:pt idx="277">
                  <c:v>12.3</c:v>
                </c:pt>
                <c:pt idx="278">
                  <c:v>12</c:v>
                </c:pt>
                <c:pt idx="279">
                  <c:v>0</c:v>
                </c:pt>
                <c:pt idx="280">
                  <c:v>11.6</c:v>
                </c:pt>
                <c:pt idx="281">
                  <c:v>5.7</c:v>
                </c:pt>
                <c:pt idx="282">
                  <c:v>4.4000000000000004</c:v>
                </c:pt>
                <c:pt idx="283">
                  <c:v>1.2</c:v>
                </c:pt>
                <c:pt idx="284">
                  <c:v>7</c:v>
                </c:pt>
                <c:pt idx="285">
                  <c:v>2.6</c:v>
                </c:pt>
                <c:pt idx="286">
                  <c:v>6.2</c:v>
                </c:pt>
                <c:pt idx="287">
                  <c:v>0.6</c:v>
                </c:pt>
                <c:pt idx="288">
                  <c:v>11.3</c:v>
                </c:pt>
                <c:pt idx="289">
                  <c:v>22.4</c:v>
                </c:pt>
                <c:pt idx="290">
                  <c:v>9.5</c:v>
                </c:pt>
                <c:pt idx="291">
                  <c:v>7.1</c:v>
                </c:pt>
                <c:pt idx="292">
                  <c:v>3.2</c:v>
                </c:pt>
                <c:pt idx="293">
                  <c:v>7.4</c:v>
                </c:pt>
                <c:pt idx="294">
                  <c:v>7.7</c:v>
                </c:pt>
                <c:pt idx="295">
                  <c:v>7.5</c:v>
                </c:pt>
                <c:pt idx="296">
                  <c:v>11</c:v>
                </c:pt>
                <c:pt idx="297">
                  <c:v>10.5</c:v>
                </c:pt>
                <c:pt idx="298">
                  <c:v>6.4</c:v>
                </c:pt>
                <c:pt idx="299">
                  <c:v>17</c:v>
                </c:pt>
                <c:pt idx="300">
                  <c:v>9.1</c:v>
                </c:pt>
                <c:pt idx="301">
                  <c:v>10.8</c:v>
                </c:pt>
                <c:pt idx="302">
                  <c:v>9.3000000000000007</c:v>
                </c:pt>
                <c:pt idx="303">
                  <c:v>1.3</c:v>
                </c:pt>
                <c:pt idx="304">
                  <c:v>1</c:v>
                </c:pt>
                <c:pt idx="305">
                  <c:v>2.9</c:v>
                </c:pt>
                <c:pt idx="306">
                  <c:v>7.5</c:v>
                </c:pt>
                <c:pt idx="307">
                  <c:v>2.6</c:v>
                </c:pt>
                <c:pt idx="308">
                  <c:v>5.0999999999999996</c:v>
                </c:pt>
                <c:pt idx="309">
                  <c:v>10.6</c:v>
                </c:pt>
                <c:pt idx="310">
                  <c:v>19</c:v>
                </c:pt>
                <c:pt idx="311">
                  <c:v>5.0999999999999996</c:v>
                </c:pt>
                <c:pt idx="312">
                  <c:v>3.8</c:v>
                </c:pt>
                <c:pt idx="313">
                  <c:v>1</c:v>
                </c:pt>
                <c:pt idx="314">
                  <c:v>8.9</c:v>
                </c:pt>
                <c:pt idx="315">
                  <c:v>7</c:v>
                </c:pt>
                <c:pt idx="316">
                  <c:v>4.9000000000000004</c:v>
                </c:pt>
                <c:pt idx="317">
                  <c:v>3.7</c:v>
                </c:pt>
                <c:pt idx="318">
                  <c:v>13</c:v>
                </c:pt>
                <c:pt idx="319">
                  <c:v>3.8</c:v>
                </c:pt>
                <c:pt idx="320">
                  <c:v>1</c:v>
                </c:pt>
                <c:pt idx="321">
                  <c:v>5.0999999999999996</c:v>
                </c:pt>
                <c:pt idx="322">
                  <c:v>4</c:v>
                </c:pt>
                <c:pt idx="323">
                  <c:v>10.4</c:v>
                </c:pt>
                <c:pt idx="324">
                  <c:v>6.7</c:v>
                </c:pt>
                <c:pt idx="325">
                  <c:v>10.3</c:v>
                </c:pt>
                <c:pt idx="326">
                  <c:v>3.8</c:v>
                </c:pt>
                <c:pt idx="327">
                  <c:v>8.8000000000000007</c:v>
                </c:pt>
                <c:pt idx="328">
                  <c:v>4.7</c:v>
                </c:pt>
                <c:pt idx="329">
                  <c:v>7.9</c:v>
                </c:pt>
                <c:pt idx="330">
                  <c:v>2</c:v>
                </c:pt>
                <c:pt idx="331">
                  <c:v>1.3</c:v>
                </c:pt>
                <c:pt idx="332">
                  <c:v>16.5</c:v>
                </c:pt>
                <c:pt idx="333">
                  <c:v>4.0999999999999996</c:v>
                </c:pt>
                <c:pt idx="334">
                  <c:v>2.7</c:v>
                </c:pt>
                <c:pt idx="335">
                  <c:v>11.3</c:v>
                </c:pt>
                <c:pt idx="336">
                  <c:v>3.6</c:v>
                </c:pt>
                <c:pt idx="337">
                  <c:v>0.1</c:v>
                </c:pt>
                <c:pt idx="338">
                  <c:v>0</c:v>
                </c:pt>
                <c:pt idx="339">
                  <c:v>6.1</c:v>
                </c:pt>
                <c:pt idx="340">
                  <c:v>12</c:v>
                </c:pt>
                <c:pt idx="341">
                  <c:v>0.6</c:v>
                </c:pt>
                <c:pt idx="342">
                  <c:v>8.4</c:v>
                </c:pt>
                <c:pt idx="343">
                  <c:v>0.7</c:v>
                </c:pt>
                <c:pt idx="344">
                  <c:v>5.2</c:v>
                </c:pt>
                <c:pt idx="345">
                  <c:v>4.0999999999999996</c:v>
                </c:pt>
                <c:pt idx="346">
                  <c:v>1.9</c:v>
                </c:pt>
                <c:pt idx="347">
                  <c:v>6.3</c:v>
                </c:pt>
                <c:pt idx="348">
                  <c:v>2.5</c:v>
                </c:pt>
                <c:pt idx="349">
                  <c:v>2.9</c:v>
                </c:pt>
                <c:pt idx="350">
                  <c:v>4.4000000000000004</c:v>
                </c:pt>
                <c:pt idx="351">
                  <c:v>1</c:v>
                </c:pt>
                <c:pt idx="352">
                  <c:v>1.7</c:v>
                </c:pt>
                <c:pt idx="353">
                  <c:v>11.6</c:v>
                </c:pt>
                <c:pt idx="354">
                  <c:v>4.9000000000000004</c:v>
                </c:pt>
                <c:pt idx="355">
                  <c:v>1.9</c:v>
                </c:pt>
                <c:pt idx="356">
                  <c:v>2.7</c:v>
                </c:pt>
                <c:pt idx="357">
                  <c:v>5.4</c:v>
                </c:pt>
                <c:pt idx="358">
                  <c:v>12</c:v>
                </c:pt>
                <c:pt idx="359">
                  <c:v>7.5</c:v>
                </c:pt>
                <c:pt idx="360">
                  <c:v>10.199999999999999</c:v>
                </c:pt>
                <c:pt idx="361">
                  <c:v>1.6</c:v>
                </c:pt>
                <c:pt idx="362">
                  <c:v>3.7</c:v>
                </c:pt>
                <c:pt idx="363">
                  <c:v>7.8</c:v>
                </c:pt>
                <c:pt idx="364">
                  <c:v>7</c:v>
                </c:pt>
                <c:pt idx="365">
                  <c:v>10.1</c:v>
                </c:pt>
                <c:pt idx="366">
                  <c:v>7.1</c:v>
                </c:pt>
                <c:pt idx="367">
                  <c:v>3.8</c:v>
                </c:pt>
                <c:pt idx="368">
                  <c:v>10.1</c:v>
                </c:pt>
                <c:pt idx="369">
                  <c:v>10.4</c:v>
                </c:pt>
                <c:pt idx="370">
                  <c:v>3</c:v>
                </c:pt>
                <c:pt idx="371">
                  <c:v>4</c:v>
                </c:pt>
                <c:pt idx="372">
                  <c:v>7.5</c:v>
                </c:pt>
                <c:pt idx="373">
                  <c:v>1</c:v>
                </c:pt>
                <c:pt idx="374">
                  <c:v>9</c:v>
                </c:pt>
                <c:pt idx="375">
                  <c:v>5.7</c:v>
                </c:pt>
                <c:pt idx="376">
                  <c:v>1.3</c:v>
                </c:pt>
                <c:pt idx="377">
                  <c:v>1.4</c:v>
                </c:pt>
                <c:pt idx="378">
                  <c:v>3.7</c:v>
                </c:pt>
                <c:pt idx="379">
                  <c:v>9.5</c:v>
                </c:pt>
                <c:pt idx="380">
                  <c:v>3.4</c:v>
                </c:pt>
                <c:pt idx="381">
                  <c:v>3.7</c:v>
                </c:pt>
                <c:pt idx="382">
                  <c:v>3</c:v>
                </c:pt>
                <c:pt idx="383">
                  <c:v>14.4</c:v>
                </c:pt>
                <c:pt idx="384">
                  <c:v>0.4</c:v>
                </c:pt>
                <c:pt idx="385">
                  <c:v>1</c:v>
                </c:pt>
                <c:pt idx="386">
                  <c:v>6.2</c:v>
                </c:pt>
                <c:pt idx="387">
                  <c:v>3.6</c:v>
                </c:pt>
                <c:pt idx="388">
                  <c:v>11.7</c:v>
                </c:pt>
                <c:pt idx="389">
                  <c:v>9</c:v>
                </c:pt>
                <c:pt idx="390">
                  <c:v>14.2</c:v>
                </c:pt>
                <c:pt idx="391">
                  <c:v>5.6</c:v>
                </c:pt>
                <c:pt idx="392">
                  <c:v>5.9</c:v>
                </c:pt>
                <c:pt idx="393">
                  <c:v>9.9</c:v>
                </c:pt>
                <c:pt idx="394">
                  <c:v>2.5</c:v>
                </c:pt>
                <c:pt idx="395">
                  <c:v>9.8000000000000007</c:v>
                </c:pt>
                <c:pt idx="396">
                  <c:v>2.8</c:v>
                </c:pt>
                <c:pt idx="397">
                  <c:v>3</c:v>
                </c:pt>
                <c:pt idx="398">
                  <c:v>2.8</c:v>
                </c:pt>
                <c:pt idx="399">
                  <c:v>0</c:v>
                </c:pt>
                <c:pt idx="400">
                  <c:v>22.7</c:v>
                </c:pt>
                <c:pt idx="401">
                  <c:v>16</c:v>
                </c:pt>
                <c:pt idx="402">
                  <c:v>8.1</c:v>
                </c:pt>
                <c:pt idx="403">
                  <c:v>1</c:v>
                </c:pt>
                <c:pt idx="404">
                  <c:v>2</c:v>
                </c:pt>
                <c:pt idx="405">
                  <c:v>11.3</c:v>
                </c:pt>
                <c:pt idx="406">
                  <c:v>8.6</c:v>
                </c:pt>
                <c:pt idx="407">
                  <c:v>5.8</c:v>
                </c:pt>
                <c:pt idx="408">
                  <c:v>17</c:v>
                </c:pt>
                <c:pt idx="409">
                  <c:v>5.4</c:v>
                </c:pt>
                <c:pt idx="410">
                  <c:v>2.7</c:v>
                </c:pt>
                <c:pt idx="411">
                  <c:v>6</c:v>
                </c:pt>
                <c:pt idx="412">
                  <c:v>10</c:v>
                </c:pt>
                <c:pt idx="413">
                  <c:v>9</c:v>
                </c:pt>
                <c:pt idx="414">
                  <c:v>3.6</c:v>
                </c:pt>
                <c:pt idx="415">
                  <c:v>5.7</c:v>
                </c:pt>
                <c:pt idx="416">
                  <c:v>9.1999999999999993</c:v>
                </c:pt>
                <c:pt idx="417">
                  <c:v>0.2</c:v>
                </c:pt>
                <c:pt idx="418">
                  <c:v>9.8000000000000007</c:v>
                </c:pt>
                <c:pt idx="419">
                  <c:v>0</c:v>
                </c:pt>
                <c:pt idx="420">
                  <c:v>4.5</c:v>
                </c:pt>
                <c:pt idx="421">
                  <c:v>0.7</c:v>
                </c:pt>
                <c:pt idx="422">
                  <c:v>6.3</c:v>
                </c:pt>
                <c:pt idx="423">
                  <c:v>1.2</c:v>
                </c:pt>
                <c:pt idx="424">
                  <c:v>5.7</c:v>
                </c:pt>
                <c:pt idx="425">
                  <c:v>5.5</c:v>
                </c:pt>
                <c:pt idx="426">
                  <c:v>4.7</c:v>
                </c:pt>
                <c:pt idx="427">
                  <c:v>10.5</c:v>
                </c:pt>
                <c:pt idx="428">
                  <c:v>11.6</c:v>
                </c:pt>
                <c:pt idx="429">
                  <c:v>9.6</c:v>
                </c:pt>
                <c:pt idx="430">
                  <c:v>2.2999999999999998</c:v>
                </c:pt>
                <c:pt idx="431">
                  <c:v>2.9</c:v>
                </c:pt>
                <c:pt idx="432">
                  <c:v>3.1</c:v>
                </c:pt>
                <c:pt idx="433">
                  <c:v>8</c:v>
                </c:pt>
                <c:pt idx="434">
                  <c:v>3.7</c:v>
                </c:pt>
                <c:pt idx="435">
                  <c:v>5.3</c:v>
                </c:pt>
                <c:pt idx="436">
                  <c:v>1.4</c:v>
                </c:pt>
                <c:pt idx="437">
                  <c:v>2.9</c:v>
                </c:pt>
                <c:pt idx="438">
                  <c:v>16.100000000000001</c:v>
                </c:pt>
                <c:pt idx="439">
                  <c:v>5.6</c:v>
                </c:pt>
                <c:pt idx="440">
                  <c:v>1</c:v>
                </c:pt>
                <c:pt idx="441">
                  <c:v>4.8</c:v>
                </c:pt>
                <c:pt idx="442">
                  <c:v>5.6</c:v>
                </c:pt>
                <c:pt idx="443">
                  <c:v>3</c:v>
                </c:pt>
                <c:pt idx="444">
                  <c:v>13</c:v>
                </c:pt>
                <c:pt idx="445">
                  <c:v>8.4</c:v>
                </c:pt>
                <c:pt idx="446">
                  <c:v>7.5</c:v>
                </c:pt>
                <c:pt idx="447">
                  <c:v>0.7</c:v>
                </c:pt>
                <c:pt idx="448">
                  <c:v>2</c:v>
                </c:pt>
                <c:pt idx="449">
                  <c:v>8.6</c:v>
                </c:pt>
                <c:pt idx="450">
                  <c:v>15</c:v>
                </c:pt>
                <c:pt idx="451">
                  <c:v>10.5</c:v>
                </c:pt>
                <c:pt idx="452">
                  <c:v>5.9</c:v>
                </c:pt>
                <c:pt idx="453">
                  <c:v>2.4</c:v>
                </c:pt>
                <c:pt idx="454">
                  <c:v>9.4</c:v>
                </c:pt>
                <c:pt idx="455">
                  <c:v>3.1</c:v>
                </c:pt>
                <c:pt idx="456">
                  <c:v>8.3000000000000007</c:v>
                </c:pt>
                <c:pt idx="457">
                  <c:v>1</c:v>
                </c:pt>
                <c:pt idx="458">
                  <c:v>7.5</c:v>
                </c:pt>
                <c:pt idx="459">
                  <c:v>0</c:v>
                </c:pt>
                <c:pt idx="460">
                  <c:v>2.9</c:v>
                </c:pt>
                <c:pt idx="461">
                  <c:v>3.2</c:v>
                </c:pt>
                <c:pt idx="462">
                  <c:v>0.9</c:v>
                </c:pt>
                <c:pt idx="463">
                  <c:v>6.3</c:v>
                </c:pt>
                <c:pt idx="464">
                  <c:v>9.8000000000000007</c:v>
                </c:pt>
                <c:pt idx="465">
                  <c:v>2.6</c:v>
                </c:pt>
                <c:pt idx="466">
                  <c:v>1</c:v>
                </c:pt>
                <c:pt idx="467">
                  <c:v>0.9</c:v>
                </c:pt>
                <c:pt idx="468">
                  <c:v>0</c:v>
                </c:pt>
                <c:pt idx="469">
                  <c:v>0</c:v>
                </c:pt>
                <c:pt idx="470">
                  <c:v>7.2</c:v>
                </c:pt>
                <c:pt idx="471">
                  <c:v>1.6</c:v>
                </c:pt>
                <c:pt idx="472">
                  <c:v>0.4</c:v>
                </c:pt>
                <c:pt idx="473">
                  <c:v>9.5</c:v>
                </c:pt>
                <c:pt idx="474">
                  <c:v>4.9000000000000004</c:v>
                </c:pt>
                <c:pt idx="475">
                  <c:v>13.3</c:v>
                </c:pt>
                <c:pt idx="476">
                  <c:v>5</c:v>
                </c:pt>
                <c:pt idx="477">
                  <c:v>5.6</c:v>
                </c:pt>
                <c:pt idx="478">
                  <c:v>10.199999999999999</c:v>
                </c:pt>
                <c:pt idx="479">
                  <c:v>9.1999999999999993</c:v>
                </c:pt>
                <c:pt idx="480">
                  <c:v>11</c:v>
                </c:pt>
                <c:pt idx="481">
                  <c:v>1.2</c:v>
                </c:pt>
                <c:pt idx="482">
                  <c:v>6.3</c:v>
                </c:pt>
                <c:pt idx="483">
                  <c:v>5.7</c:v>
                </c:pt>
                <c:pt idx="484">
                  <c:v>5.6</c:v>
                </c:pt>
                <c:pt idx="485">
                  <c:v>9.4</c:v>
                </c:pt>
                <c:pt idx="486">
                  <c:v>9.3000000000000007</c:v>
                </c:pt>
                <c:pt idx="487">
                  <c:v>12.9</c:v>
                </c:pt>
                <c:pt idx="488">
                  <c:v>4.2</c:v>
                </c:pt>
                <c:pt idx="489">
                  <c:v>5.5</c:v>
                </c:pt>
                <c:pt idx="490">
                  <c:v>5.3</c:v>
                </c:pt>
                <c:pt idx="491">
                  <c:v>2.6</c:v>
                </c:pt>
                <c:pt idx="492">
                  <c:v>10.1</c:v>
                </c:pt>
                <c:pt idx="493">
                  <c:v>2.2000000000000002</c:v>
                </c:pt>
                <c:pt idx="494">
                  <c:v>11.4</c:v>
                </c:pt>
                <c:pt idx="495">
                  <c:v>7.8</c:v>
                </c:pt>
                <c:pt idx="496">
                  <c:v>1</c:v>
                </c:pt>
                <c:pt idx="497">
                  <c:v>0.5</c:v>
                </c:pt>
                <c:pt idx="498">
                  <c:v>2.8</c:v>
                </c:pt>
                <c:pt idx="499">
                  <c:v>3.2</c:v>
                </c:pt>
                <c:pt idx="500">
                  <c:v>10.9</c:v>
                </c:pt>
                <c:pt idx="501">
                  <c:v>5.0999999999999996</c:v>
                </c:pt>
                <c:pt idx="502">
                  <c:v>14.3</c:v>
                </c:pt>
                <c:pt idx="503">
                  <c:v>4.9000000000000004</c:v>
                </c:pt>
                <c:pt idx="504">
                  <c:v>7.1</c:v>
                </c:pt>
                <c:pt idx="505">
                  <c:v>9.9</c:v>
                </c:pt>
                <c:pt idx="506">
                  <c:v>1.9</c:v>
                </c:pt>
                <c:pt idx="507">
                  <c:v>5.7</c:v>
                </c:pt>
                <c:pt idx="508">
                  <c:v>6</c:v>
                </c:pt>
                <c:pt idx="509">
                  <c:v>7.1</c:v>
                </c:pt>
                <c:pt idx="510">
                  <c:v>0.2</c:v>
                </c:pt>
                <c:pt idx="511">
                  <c:v>0.9</c:v>
                </c:pt>
                <c:pt idx="512">
                  <c:v>16.5</c:v>
                </c:pt>
                <c:pt idx="513">
                  <c:v>2.8</c:v>
                </c:pt>
                <c:pt idx="514">
                  <c:v>4.0999999999999996</c:v>
                </c:pt>
                <c:pt idx="515">
                  <c:v>8.8000000000000007</c:v>
                </c:pt>
                <c:pt idx="516">
                  <c:v>12.1</c:v>
                </c:pt>
                <c:pt idx="517">
                  <c:v>1.5</c:v>
                </c:pt>
                <c:pt idx="518">
                  <c:v>3.4</c:v>
                </c:pt>
                <c:pt idx="519">
                  <c:v>8.5</c:v>
                </c:pt>
                <c:pt idx="520">
                  <c:v>6.3</c:v>
                </c:pt>
                <c:pt idx="521">
                  <c:v>4.5999999999999996</c:v>
                </c:pt>
                <c:pt idx="522">
                  <c:v>5.7</c:v>
                </c:pt>
                <c:pt idx="523">
                  <c:v>3.8</c:v>
                </c:pt>
                <c:pt idx="524">
                  <c:v>7.2</c:v>
                </c:pt>
                <c:pt idx="525">
                  <c:v>10.7</c:v>
                </c:pt>
                <c:pt idx="526">
                  <c:v>2.8</c:v>
                </c:pt>
                <c:pt idx="527">
                  <c:v>10.6</c:v>
                </c:pt>
                <c:pt idx="528">
                  <c:v>15.2</c:v>
                </c:pt>
                <c:pt idx="529">
                  <c:v>12.9</c:v>
                </c:pt>
                <c:pt idx="530">
                  <c:v>0</c:v>
                </c:pt>
                <c:pt idx="531">
                  <c:v>1</c:v>
                </c:pt>
                <c:pt idx="532">
                  <c:v>13.1</c:v>
                </c:pt>
                <c:pt idx="533">
                  <c:v>0.8</c:v>
                </c:pt>
                <c:pt idx="534">
                  <c:v>1.7</c:v>
                </c:pt>
                <c:pt idx="535">
                  <c:v>5.3</c:v>
                </c:pt>
                <c:pt idx="536">
                  <c:v>4.8</c:v>
                </c:pt>
                <c:pt idx="537">
                  <c:v>2.6</c:v>
                </c:pt>
                <c:pt idx="538">
                  <c:v>13.5</c:v>
                </c:pt>
                <c:pt idx="539">
                  <c:v>0</c:v>
                </c:pt>
                <c:pt idx="540">
                  <c:v>8.8000000000000007</c:v>
                </c:pt>
                <c:pt idx="541">
                  <c:v>17.2</c:v>
                </c:pt>
                <c:pt idx="542">
                  <c:v>5</c:v>
                </c:pt>
                <c:pt idx="543">
                  <c:v>0.4</c:v>
                </c:pt>
                <c:pt idx="544">
                  <c:v>6.9</c:v>
                </c:pt>
                <c:pt idx="545">
                  <c:v>0</c:v>
                </c:pt>
                <c:pt idx="546">
                  <c:v>11.4</c:v>
                </c:pt>
                <c:pt idx="547">
                  <c:v>11.1</c:v>
                </c:pt>
                <c:pt idx="548">
                  <c:v>2.5</c:v>
                </c:pt>
                <c:pt idx="549">
                  <c:v>23</c:v>
                </c:pt>
                <c:pt idx="550">
                  <c:v>13</c:v>
                </c:pt>
                <c:pt idx="551">
                  <c:v>3.2</c:v>
                </c:pt>
                <c:pt idx="552">
                  <c:v>12.8</c:v>
                </c:pt>
                <c:pt idx="553">
                  <c:v>0.9</c:v>
                </c:pt>
                <c:pt idx="554">
                  <c:v>3</c:v>
                </c:pt>
                <c:pt idx="555">
                  <c:v>3.3</c:v>
                </c:pt>
                <c:pt idx="556">
                  <c:v>6</c:v>
                </c:pt>
                <c:pt idx="557">
                  <c:v>7.2</c:v>
                </c:pt>
                <c:pt idx="558">
                  <c:v>3.8</c:v>
                </c:pt>
                <c:pt idx="559">
                  <c:v>9.4</c:v>
                </c:pt>
                <c:pt idx="560">
                  <c:v>7</c:v>
                </c:pt>
                <c:pt idx="561">
                  <c:v>10.199999999999999</c:v>
                </c:pt>
                <c:pt idx="562">
                  <c:v>2.9</c:v>
                </c:pt>
                <c:pt idx="563">
                  <c:v>1.1000000000000001</c:v>
                </c:pt>
                <c:pt idx="564">
                  <c:v>7.7</c:v>
                </c:pt>
                <c:pt idx="565">
                  <c:v>0</c:v>
                </c:pt>
                <c:pt idx="566">
                  <c:v>1.3</c:v>
                </c:pt>
                <c:pt idx="567">
                  <c:v>7.4</c:v>
                </c:pt>
                <c:pt idx="568">
                  <c:v>17</c:v>
                </c:pt>
                <c:pt idx="569">
                  <c:v>1</c:v>
                </c:pt>
                <c:pt idx="570">
                  <c:v>12.8</c:v>
                </c:pt>
                <c:pt idx="571">
                  <c:v>9</c:v>
                </c:pt>
                <c:pt idx="572">
                  <c:v>3.3</c:v>
                </c:pt>
                <c:pt idx="573">
                  <c:v>11.2</c:v>
                </c:pt>
                <c:pt idx="574">
                  <c:v>9.3000000000000007</c:v>
                </c:pt>
                <c:pt idx="575">
                  <c:v>10.199999999999999</c:v>
                </c:pt>
                <c:pt idx="576">
                  <c:v>8.8000000000000007</c:v>
                </c:pt>
                <c:pt idx="577">
                  <c:v>4</c:v>
                </c:pt>
                <c:pt idx="578">
                  <c:v>6.6</c:v>
                </c:pt>
                <c:pt idx="579">
                  <c:v>12</c:v>
                </c:pt>
                <c:pt idx="580">
                  <c:v>0.6</c:v>
                </c:pt>
                <c:pt idx="581">
                  <c:v>14.5</c:v>
                </c:pt>
                <c:pt idx="582">
                  <c:v>2.6</c:v>
                </c:pt>
                <c:pt idx="583">
                  <c:v>9.8000000000000007</c:v>
                </c:pt>
                <c:pt idx="584">
                  <c:v>10.5</c:v>
                </c:pt>
                <c:pt idx="585">
                  <c:v>6.5</c:v>
                </c:pt>
                <c:pt idx="586">
                  <c:v>2.2999999999999998</c:v>
                </c:pt>
                <c:pt idx="587">
                  <c:v>3.4</c:v>
                </c:pt>
                <c:pt idx="588">
                  <c:v>8.6</c:v>
                </c:pt>
                <c:pt idx="589">
                  <c:v>11.3</c:v>
                </c:pt>
                <c:pt idx="590">
                  <c:v>1.4</c:v>
                </c:pt>
                <c:pt idx="591">
                  <c:v>14.2</c:v>
                </c:pt>
                <c:pt idx="592">
                  <c:v>10.5</c:v>
                </c:pt>
                <c:pt idx="593">
                  <c:v>13</c:v>
                </c:pt>
                <c:pt idx="594">
                  <c:v>6.1</c:v>
                </c:pt>
                <c:pt idx="595">
                  <c:v>6.7</c:v>
                </c:pt>
                <c:pt idx="596">
                  <c:v>2</c:v>
                </c:pt>
                <c:pt idx="597">
                  <c:v>23.2</c:v>
                </c:pt>
                <c:pt idx="598">
                  <c:v>5.0999999999999996</c:v>
                </c:pt>
                <c:pt idx="599">
                  <c:v>1.7</c:v>
                </c:pt>
                <c:pt idx="600">
                  <c:v>4.2</c:v>
                </c:pt>
                <c:pt idx="601">
                  <c:v>4.5999999999999996</c:v>
                </c:pt>
                <c:pt idx="602">
                  <c:v>3.5</c:v>
                </c:pt>
                <c:pt idx="603">
                  <c:v>9</c:v>
                </c:pt>
                <c:pt idx="604">
                  <c:v>8.9</c:v>
                </c:pt>
                <c:pt idx="605">
                  <c:v>11.3</c:v>
                </c:pt>
                <c:pt idx="606">
                  <c:v>13.9</c:v>
                </c:pt>
                <c:pt idx="607">
                  <c:v>6.3</c:v>
                </c:pt>
                <c:pt idx="608">
                  <c:v>14.6</c:v>
                </c:pt>
                <c:pt idx="609">
                  <c:v>4.3</c:v>
                </c:pt>
                <c:pt idx="610">
                  <c:v>5.3</c:v>
                </c:pt>
                <c:pt idx="611">
                  <c:v>2.6</c:v>
                </c:pt>
                <c:pt idx="612">
                  <c:v>5.7</c:v>
                </c:pt>
                <c:pt idx="613">
                  <c:v>7.9</c:v>
                </c:pt>
                <c:pt idx="614">
                  <c:v>12.7</c:v>
                </c:pt>
                <c:pt idx="615">
                  <c:v>2.6</c:v>
                </c:pt>
                <c:pt idx="616">
                  <c:v>5.6</c:v>
                </c:pt>
                <c:pt idx="617">
                  <c:v>4.0999999999999996</c:v>
                </c:pt>
                <c:pt idx="618">
                  <c:v>10.1</c:v>
                </c:pt>
                <c:pt idx="619">
                  <c:v>0.8</c:v>
                </c:pt>
                <c:pt idx="620">
                  <c:v>5.4</c:v>
                </c:pt>
                <c:pt idx="621">
                  <c:v>6.2</c:v>
                </c:pt>
                <c:pt idx="622">
                  <c:v>7.1</c:v>
                </c:pt>
                <c:pt idx="623">
                  <c:v>9.6999999999999993</c:v>
                </c:pt>
                <c:pt idx="624">
                  <c:v>3.1</c:v>
                </c:pt>
                <c:pt idx="625">
                  <c:v>1</c:v>
                </c:pt>
                <c:pt idx="626">
                  <c:v>14.2</c:v>
                </c:pt>
                <c:pt idx="627">
                  <c:v>7.9</c:v>
                </c:pt>
                <c:pt idx="628">
                  <c:v>7.5</c:v>
                </c:pt>
                <c:pt idx="629">
                  <c:v>3.9</c:v>
                </c:pt>
                <c:pt idx="630">
                  <c:v>1.5</c:v>
                </c:pt>
                <c:pt idx="631">
                  <c:v>8</c:v>
                </c:pt>
                <c:pt idx="632">
                  <c:v>2.9</c:v>
                </c:pt>
                <c:pt idx="633">
                  <c:v>0.1</c:v>
                </c:pt>
                <c:pt idx="634">
                  <c:v>10.5</c:v>
                </c:pt>
                <c:pt idx="635">
                  <c:v>4.9000000000000004</c:v>
                </c:pt>
                <c:pt idx="636">
                  <c:v>3</c:v>
                </c:pt>
                <c:pt idx="637">
                  <c:v>5.7</c:v>
                </c:pt>
                <c:pt idx="638">
                  <c:v>20</c:v>
                </c:pt>
                <c:pt idx="639">
                  <c:v>8.8000000000000007</c:v>
                </c:pt>
                <c:pt idx="640">
                  <c:v>11</c:v>
                </c:pt>
                <c:pt idx="641">
                  <c:v>10.3</c:v>
                </c:pt>
                <c:pt idx="642">
                  <c:v>17</c:v>
                </c:pt>
                <c:pt idx="643">
                  <c:v>1.4</c:v>
                </c:pt>
                <c:pt idx="644">
                  <c:v>3.8</c:v>
                </c:pt>
                <c:pt idx="645">
                  <c:v>6.8</c:v>
                </c:pt>
                <c:pt idx="646">
                  <c:v>2.9</c:v>
                </c:pt>
                <c:pt idx="647">
                  <c:v>5.8</c:v>
                </c:pt>
                <c:pt idx="648">
                  <c:v>2.4</c:v>
                </c:pt>
                <c:pt idx="649">
                  <c:v>8.4</c:v>
                </c:pt>
                <c:pt idx="650">
                  <c:v>0</c:v>
                </c:pt>
                <c:pt idx="651">
                  <c:v>3.4</c:v>
                </c:pt>
                <c:pt idx="652">
                  <c:v>6.2</c:v>
                </c:pt>
                <c:pt idx="653">
                  <c:v>3.4</c:v>
                </c:pt>
                <c:pt idx="654">
                  <c:v>8.6</c:v>
                </c:pt>
                <c:pt idx="655">
                  <c:v>4</c:v>
                </c:pt>
                <c:pt idx="656">
                  <c:v>7.9</c:v>
                </c:pt>
                <c:pt idx="657">
                  <c:v>18</c:v>
                </c:pt>
                <c:pt idx="658">
                  <c:v>3.8</c:v>
                </c:pt>
                <c:pt idx="659">
                  <c:v>2.7</c:v>
                </c:pt>
                <c:pt idx="660">
                  <c:v>9.9</c:v>
                </c:pt>
                <c:pt idx="661">
                  <c:v>6.5</c:v>
                </c:pt>
                <c:pt idx="662">
                  <c:v>0</c:v>
                </c:pt>
                <c:pt idx="663">
                  <c:v>2.9</c:v>
                </c:pt>
                <c:pt idx="664">
                  <c:v>5.3</c:v>
                </c:pt>
                <c:pt idx="665">
                  <c:v>14.6</c:v>
                </c:pt>
                <c:pt idx="666">
                  <c:v>5.4</c:v>
                </c:pt>
                <c:pt idx="667">
                  <c:v>0</c:v>
                </c:pt>
                <c:pt idx="668">
                  <c:v>11.4</c:v>
                </c:pt>
                <c:pt idx="669">
                  <c:v>6.1</c:v>
                </c:pt>
                <c:pt idx="670">
                  <c:v>10</c:v>
                </c:pt>
                <c:pt idx="671">
                  <c:v>0.9</c:v>
                </c:pt>
                <c:pt idx="672">
                  <c:v>2.8</c:v>
                </c:pt>
                <c:pt idx="673">
                  <c:v>9.4</c:v>
                </c:pt>
                <c:pt idx="674">
                  <c:v>10.9</c:v>
                </c:pt>
                <c:pt idx="675">
                  <c:v>7.2</c:v>
                </c:pt>
                <c:pt idx="676">
                  <c:v>4.2</c:v>
                </c:pt>
                <c:pt idx="677">
                  <c:v>3.9</c:v>
                </c:pt>
                <c:pt idx="678">
                  <c:v>1.1000000000000001</c:v>
                </c:pt>
                <c:pt idx="679">
                  <c:v>18</c:v>
                </c:pt>
                <c:pt idx="680">
                  <c:v>19</c:v>
                </c:pt>
                <c:pt idx="681">
                  <c:v>12.2</c:v>
                </c:pt>
                <c:pt idx="682">
                  <c:v>8</c:v>
                </c:pt>
                <c:pt idx="683">
                  <c:v>4.7</c:v>
                </c:pt>
                <c:pt idx="684">
                  <c:v>5.8</c:v>
                </c:pt>
                <c:pt idx="685">
                  <c:v>9.8000000000000007</c:v>
                </c:pt>
                <c:pt idx="686">
                  <c:v>15.8</c:v>
                </c:pt>
                <c:pt idx="687">
                  <c:v>1</c:v>
                </c:pt>
                <c:pt idx="688">
                  <c:v>3.8</c:v>
                </c:pt>
                <c:pt idx="689">
                  <c:v>3.9</c:v>
                </c:pt>
                <c:pt idx="690">
                  <c:v>7.3</c:v>
                </c:pt>
                <c:pt idx="691">
                  <c:v>3.5</c:v>
                </c:pt>
                <c:pt idx="692">
                  <c:v>3.5</c:v>
                </c:pt>
                <c:pt idx="693">
                  <c:v>8.6</c:v>
                </c:pt>
                <c:pt idx="694">
                  <c:v>2.6</c:v>
                </c:pt>
                <c:pt idx="695">
                  <c:v>11.2</c:v>
                </c:pt>
                <c:pt idx="696">
                  <c:v>8.6</c:v>
                </c:pt>
                <c:pt idx="697">
                  <c:v>0</c:v>
                </c:pt>
                <c:pt idx="698">
                  <c:v>13</c:v>
                </c:pt>
                <c:pt idx="699">
                  <c:v>5.3</c:v>
                </c:pt>
                <c:pt idx="700">
                  <c:v>5.6</c:v>
                </c:pt>
                <c:pt idx="701">
                  <c:v>1.1000000000000001</c:v>
                </c:pt>
                <c:pt idx="702">
                  <c:v>11.9</c:v>
                </c:pt>
                <c:pt idx="703">
                  <c:v>11.6</c:v>
                </c:pt>
                <c:pt idx="704">
                  <c:v>10.3</c:v>
                </c:pt>
                <c:pt idx="705">
                  <c:v>0.2</c:v>
                </c:pt>
                <c:pt idx="706">
                  <c:v>6.2</c:v>
                </c:pt>
                <c:pt idx="707">
                  <c:v>17.899999999999999</c:v>
                </c:pt>
                <c:pt idx="708">
                  <c:v>4.4000000000000004</c:v>
                </c:pt>
                <c:pt idx="709">
                  <c:v>5.7</c:v>
                </c:pt>
                <c:pt idx="710">
                  <c:v>10.6</c:v>
                </c:pt>
                <c:pt idx="711">
                  <c:v>6.6</c:v>
                </c:pt>
                <c:pt idx="712">
                  <c:v>2.2000000000000002</c:v>
                </c:pt>
                <c:pt idx="713">
                  <c:v>3.7</c:v>
                </c:pt>
                <c:pt idx="714">
                  <c:v>0.8</c:v>
                </c:pt>
                <c:pt idx="715">
                  <c:v>5.4</c:v>
                </c:pt>
                <c:pt idx="716">
                  <c:v>5.8</c:v>
                </c:pt>
                <c:pt idx="717">
                  <c:v>5.0999999999999996</c:v>
                </c:pt>
                <c:pt idx="718">
                  <c:v>8.5</c:v>
                </c:pt>
                <c:pt idx="719">
                  <c:v>7.6</c:v>
                </c:pt>
                <c:pt idx="720">
                  <c:v>4.2</c:v>
                </c:pt>
                <c:pt idx="721">
                  <c:v>3.4</c:v>
                </c:pt>
                <c:pt idx="722">
                  <c:v>0</c:v>
                </c:pt>
                <c:pt idx="723">
                  <c:v>4.3</c:v>
                </c:pt>
                <c:pt idx="724">
                  <c:v>6.6</c:v>
                </c:pt>
                <c:pt idx="725">
                  <c:v>5.8</c:v>
                </c:pt>
                <c:pt idx="726">
                  <c:v>2</c:v>
                </c:pt>
                <c:pt idx="727">
                  <c:v>0.5</c:v>
                </c:pt>
                <c:pt idx="728">
                  <c:v>7.7</c:v>
                </c:pt>
                <c:pt idx="729">
                  <c:v>14.8</c:v>
                </c:pt>
                <c:pt idx="730">
                  <c:v>0</c:v>
                </c:pt>
                <c:pt idx="731">
                  <c:v>10</c:v>
                </c:pt>
                <c:pt idx="732">
                  <c:v>12.6</c:v>
                </c:pt>
                <c:pt idx="733">
                  <c:v>11.5</c:v>
                </c:pt>
                <c:pt idx="734">
                  <c:v>6.8</c:v>
                </c:pt>
                <c:pt idx="735">
                  <c:v>0.4</c:v>
                </c:pt>
                <c:pt idx="736">
                  <c:v>5.9</c:v>
                </c:pt>
                <c:pt idx="737">
                  <c:v>12.4</c:v>
                </c:pt>
                <c:pt idx="738">
                  <c:v>0.6</c:v>
                </c:pt>
                <c:pt idx="739">
                  <c:v>3.6</c:v>
                </c:pt>
                <c:pt idx="740">
                  <c:v>4.0999999999999996</c:v>
                </c:pt>
                <c:pt idx="741">
                  <c:v>2.8</c:v>
                </c:pt>
                <c:pt idx="742">
                  <c:v>4.7</c:v>
                </c:pt>
                <c:pt idx="743">
                  <c:v>2.5</c:v>
                </c:pt>
                <c:pt idx="744">
                  <c:v>11.2</c:v>
                </c:pt>
                <c:pt idx="745">
                  <c:v>2.9</c:v>
                </c:pt>
                <c:pt idx="746">
                  <c:v>5</c:v>
                </c:pt>
                <c:pt idx="747">
                  <c:v>10.199999999999999</c:v>
                </c:pt>
                <c:pt idx="748">
                  <c:v>6.7</c:v>
                </c:pt>
                <c:pt idx="749">
                  <c:v>4.9000000000000004</c:v>
                </c:pt>
                <c:pt idx="750">
                  <c:v>4.8</c:v>
                </c:pt>
                <c:pt idx="751">
                  <c:v>7.2</c:v>
                </c:pt>
                <c:pt idx="752">
                  <c:v>1</c:v>
                </c:pt>
                <c:pt idx="753">
                  <c:v>7.5</c:v>
                </c:pt>
                <c:pt idx="754">
                  <c:v>1</c:v>
                </c:pt>
                <c:pt idx="755">
                  <c:v>3.7</c:v>
                </c:pt>
                <c:pt idx="756">
                  <c:v>7.8</c:v>
                </c:pt>
                <c:pt idx="757">
                  <c:v>2.7</c:v>
                </c:pt>
                <c:pt idx="758">
                  <c:v>8.9</c:v>
                </c:pt>
                <c:pt idx="759">
                  <c:v>12.2</c:v>
                </c:pt>
                <c:pt idx="760">
                  <c:v>9.1</c:v>
                </c:pt>
                <c:pt idx="761">
                  <c:v>18</c:v>
                </c:pt>
                <c:pt idx="762">
                  <c:v>14.5</c:v>
                </c:pt>
                <c:pt idx="763">
                  <c:v>4.4000000000000004</c:v>
                </c:pt>
                <c:pt idx="764">
                  <c:v>8</c:v>
                </c:pt>
                <c:pt idx="765">
                  <c:v>1.9</c:v>
                </c:pt>
                <c:pt idx="766">
                  <c:v>3</c:v>
                </c:pt>
                <c:pt idx="767">
                  <c:v>16.8</c:v>
                </c:pt>
                <c:pt idx="768">
                  <c:v>1</c:v>
                </c:pt>
                <c:pt idx="769">
                  <c:v>10.7</c:v>
                </c:pt>
                <c:pt idx="770">
                  <c:v>2.7</c:v>
                </c:pt>
                <c:pt idx="771">
                  <c:v>7.8</c:v>
                </c:pt>
                <c:pt idx="772">
                  <c:v>5.0999999999999996</c:v>
                </c:pt>
                <c:pt idx="773">
                  <c:v>7.8</c:v>
                </c:pt>
                <c:pt idx="774">
                  <c:v>7.1</c:v>
                </c:pt>
                <c:pt idx="775">
                  <c:v>17.8</c:v>
                </c:pt>
                <c:pt idx="776">
                  <c:v>8.1999999999999993</c:v>
                </c:pt>
                <c:pt idx="777">
                  <c:v>12</c:v>
                </c:pt>
                <c:pt idx="778">
                  <c:v>11.9</c:v>
                </c:pt>
                <c:pt idx="779">
                  <c:v>6.8</c:v>
                </c:pt>
                <c:pt idx="780">
                  <c:v>10.5</c:v>
                </c:pt>
                <c:pt idx="781">
                  <c:v>3.6</c:v>
                </c:pt>
                <c:pt idx="782">
                  <c:v>6.9</c:v>
                </c:pt>
                <c:pt idx="783">
                  <c:v>1.6</c:v>
                </c:pt>
                <c:pt idx="784">
                  <c:v>8.1</c:v>
                </c:pt>
                <c:pt idx="785">
                  <c:v>2</c:v>
                </c:pt>
                <c:pt idx="786">
                  <c:v>6.5</c:v>
                </c:pt>
                <c:pt idx="787">
                  <c:v>13.9</c:v>
                </c:pt>
                <c:pt idx="788">
                  <c:v>3.5</c:v>
                </c:pt>
                <c:pt idx="789">
                  <c:v>2.8</c:v>
                </c:pt>
                <c:pt idx="790">
                  <c:v>8.6</c:v>
                </c:pt>
                <c:pt idx="791">
                  <c:v>17.2</c:v>
                </c:pt>
                <c:pt idx="792">
                  <c:v>6.7</c:v>
                </c:pt>
                <c:pt idx="793">
                  <c:v>6.3</c:v>
                </c:pt>
                <c:pt idx="794">
                  <c:v>1.9</c:v>
                </c:pt>
                <c:pt idx="795">
                  <c:v>7.5</c:v>
                </c:pt>
                <c:pt idx="796">
                  <c:v>9.6</c:v>
                </c:pt>
                <c:pt idx="797">
                  <c:v>8.1999999999999993</c:v>
                </c:pt>
                <c:pt idx="798">
                  <c:v>13</c:v>
                </c:pt>
                <c:pt idx="799">
                  <c:v>5</c:v>
                </c:pt>
                <c:pt idx="800">
                  <c:v>5.2</c:v>
                </c:pt>
                <c:pt idx="801">
                  <c:v>7</c:v>
                </c:pt>
                <c:pt idx="802">
                  <c:v>14.4</c:v>
                </c:pt>
                <c:pt idx="803">
                  <c:v>1</c:v>
                </c:pt>
                <c:pt idx="804">
                  <c:v>12.2</c:v>
                </c:pt>
                <c:pt idx="805">
                  <c:v>15.6</c:v>
                </c:pt>
                <c:pt idx="806">
                  <c:v>0</c:v>
                </c:pt>
                <c:pt idx="807">
                  <c:v>6.1</c:v>
                </c:pt>
                <c:pt idx="808">
                  <c:v>0</c:v>
                </c:pt>
                <c:pt idx="809">
                  <c:v>4</c:v>
                </c:pt>
                <c:pt idx="810">
                  <c:v>7.5</c:v>
                </c:pt>
                <c:pt idx="811">
                  <c:v>13.2</c:v>
                </c:pt>
                <c:pt idx="812">
                  <c:v>12.3</c:v>
                </c:pt>
                <c:pt idx="813">
                  <c:v>10.7</c:v>
                </c:pt>
                <c:pt idx="814">
                  <c:v>5.0999999999999996</c:v>
                </c:pt>
                <c:pt idx="815">
                  <c:v>3.2</c:v>
                </c:pt>
                <c:pt idx="816">
                  <c:v>12.1</c:v>
                </c:pt>
                <c:pt idx="817">
                  <c:v>9.9</c:v>
                </c:pt>
                <c:pt idx="818">
                  <c:v>5.2</c:v>
                </c:pt>
                <c:pt idx="819">
                  <c:v>8.4</c:v>
                </c:pt>
                <c:pt idx="820">
                  <c:v>4.5</c:v>
                </c:pt>
                <c:pt idx="821">
                  <c:v>3.8</c:v>
                </c:pt>
                <c:pt idx="822">
                  <c:v>12.8</c:v>
                </c:pt>
                <c:pt idx="823">
                  <c:v>7.4</c:v>
                </c:pt>
                <c:pt idx="824">
                  <c:v>12.9</c:v>
                </c:pt>
                <c:pt idx="825">
                  <c:v>0.9</c:v>
                </c:pt>
                <c:pt idx="826">
                  <c:v>16</c:v>
                </c:pt>
                <c:pt idx="827">
                  <c:v>16.3</c:v>
                </c:pt>
                <c:pt idx="828">
                  <c:v>1.6</c:v>
                </c:pt>
                <c:pt idx="829">
                  <c:v>5.6</c:v>
                </c:pt>
                <c:pt idx="830">
                  <c:v>13</c:v>
                </c:pt>
                <c:pt idx="831">
                  <c:v>3.1</c:v>
                </c:pt>
                <c:pt idx="832">
                  <c:v>12.4</c:v>
                </c:pt>
                <c:pt idx="833">
                  <c:v>5.2</c:v>
                </c:pt>
                <c:pt idx="834">
                  <c:v>10.199999999999999</c:v>
                </c:pt>
                <c:pt idx="835">
                  <c:v>4.2</c:v>
                </c:pt>
                <c:pt idx="836">
                  <c:v>16.100000000000001</c:v>
                </c:pt>
                <c:pt idx="837">
                  <c:v>4.2</c:v>
                </c:pt>
                <c:pt idx="838">
                  <c:v>4.4000000000000004</c:v>
                </c:pt>
                <c:pt idx="839">
                  <c:v>1.5</c:v>
                </c:pt>
                <c:pt idx="840">
                  <c:v>1</c:v>
                </c:pt>
                <c:pt idx="841">
                  <c:v>7</c:v>
                </c:pt>
                <c:pt idx="842">
                  <c:v>7</c:v>
                </c:pt>
                <c:pt idx="843">
                  <c:v>2.1</c:v>
                </c:pt>
                <c:pt idx="844">
                  <c:v>1.7</c:v>
                </c:pt>
                <c:pt idx="845">
                  <c:v>8.9</c:v>
                </c:pt>
                <c:pt idx="846">
                  <c:v>1.8</c:v>
                </c:pt>
                <c:pt idx="847">
                  <c:v>11.1</c:v>
                </c:pt>
                <c:pt idx="848">
                  <c:v>17</c:v>
                </c:pt>
                <c:pt idx="849">
                  <c:v>7</c:v>
                </c:pt>
                <c:pt idx="850">
                  <c:v>3.3</c:v>
                </c:pt>
                <c:pt idx="851">
                  <c:v>9.5</c:v>
                </c:pt>
                <c:pt idx="852">
                  <c:v>4.0999999999999996</c:v>
                </c:pt>
                <c:pt idx="853">
                  <c:v>9</c:v>
                </c:pt>
                <c:pt idx="854">
                  <c:v>6</c:v>
                </c:pt>
                <c:pt idx="855">
                  <c:v>1</c:v>
                </c:pt>
                <c:pt idx="856">
                  <c:v>7.4</c:v>
                </c:pt>
                <c:pt idx="857">
                  <c:v>2.1</c:v>
                </c:pt>
                <c:pt idx="858">
                  <c:v>5.4</c:v>
                </c:pt>
                <c:pt idx="859">
                  <c:v>0.4</c:v>
                </c:pt>
                <c:pt idx="860">
                  <c:v>17.3</c:v>
                </c:pt>
                <c:pt idx="861">
                  <c:v>22.6</c:v>
                </c:pt>
                <c:pt idx="862">
                  <c:v>7.8</c:v>
                </c:pt>
                <c:pt idx="863">
                  <c:v>10.9</c:v>
                </c:pt>
                <c:pt idx="864">
                  <c:v>2.5</c:v>
                </c:pt>
                <c:pt idx="865">
                  <c:v>3.2</c:v>
                </c:pt>
                <c:pt idx="866">
                  <c:v>1.3</c:v>
                </c:pt>
                <c:pt idx="867">
                  <c:v>4.5999999999999996</c:v>
                </c:pt>
                <c:pt idx="868">
                  <c:v>10.6</c:v>
                </c:pt>
                <c:pt idx="869">
                  <c:v>2.2999999999999998</c:v>
                </c:pt>
                <c:pt idx="870">
                  <c:v>11.4</c:v>
                </c:pt>
                <c:pt idx="871">
                  <c:v>3.9</c:v>
                </c:pt>
                <c:pt idx="872">
                  <c:v>0</c:v>
                </c:pt>
                <c:pt idx="873">
                  <c:v>5.8</c:v>
                </c:pt>
                <c:pt idx="874">
                  <c:v>1</c:v>
                </c:pt>
                <c:pt idx="875">
                  <c:v>5.8</c:v>
                </c:pt>
                <c:pt idx="876">
                  <c:v>14.2</c:v>
                </c:pt>
                <c:pt idx="877">
                  <c:v>7.4</c:v>
                </c:pt>
                <c:pt idx="878">
                  <c:v>2.6</c:v>
                </c:pt>
                <c:pt idx="879">
                  <c:v>2.9</c:v>
                </c:pt>
                <c:pt idx="880">
                  <c:v>1.9</c:v>
                </c:pt>
                <c:pt idx="881">
                  <c:v>2.1</c:v>
                </c:pt>
                <c:pt idx="882">
                  <c:v>2.5</c:v>
                </c:pt>
                <c:pt idx="883">
                  <c:v>7.9</c:v>
                </c:pt>
                <c:pt idx="884">
                  <c:v>6.7</c:v>
                </c:pt>
                <c:pt idx="885">
                  <c:v>9.8000000000000007</c:v>
                </c:pt>
                <c:pt idx="886">
                  <c:v>5.2</c:v>
                </c:pt>
                <c:pt idx="887">
                  <c:v>17</c:v>
                </c:pt>
                <c:pt idx="888">
                  <c:v>19</c:v>
                </c:pt>
                <c:pt idx="889">
                  <c:v>7.9</c:v>
                </c:pt>
                <c:pt idx="890">
                  <c:v>2.8</c:v>
                </c:pt>
                <c:pt idx="891">
                  <c:v>5.6</c:v>
                </c:pt>
                <c:pt idx="892">
                  <c:v>12.1</c:v>
                </c:pt>
                <c:pt idx="893">
                  <c:v>4.9000000000000004</c:v>
                </c:pt>
                <c:pt idx="894">
                  <c:v>5.8</c:v>
                </c:pt>
                <c:pt idx="895">
                  <c:v>5.8</c:v>
                </c:pt>
                <c:pt idx="896">
                  <c:v>13.3</c:v>
                </c:pt>
                <c:pt idx="897">
                  <c:v>7.6</c:v>
                </c:pt>
                <c:pt idx="898">
                  <c:v>6</c:v>
                </c:pt>
                <c:pt idx="899">
                  <c:v>8.8000000000000007</c:v>
                </c:pt>
                <c:pt idx="900">
                  <c:v>1.4</c:v>
                </c:pt>
                <c:pt idx="901">
                  <c:v>5.9</c:v>
                </c:pt>
                <c:pt idx="902">
                  <c:v>5</c:v>
                </c:pt>
                <c:pt idx="903">
                  <c:v>6.7</c:v>
                </c:pt>
                <c:pt idx="904">
                  <c:v>19</c:v>
                </c:pt>
                <c:pt idx="905">
                  <c:v>7.9</c:v>
                </c:pt>
                <c:pt idx="906">
                  <c:v>2.9</c:v>
                </c:pt>
                <c:pt idx="907">
                  <c:v>10.8</c:v>
                </c:pt>
                <c:pt idx="908">
                  <c:v>9.9</c:v>
                </c:pt>
                <c:pt idx="909">
                  <c:v>4</c:v>
                </c:pt>
                <c:pt idx="910">
                  <c:v>19.8</c:v>
                </c:pt>
                <c:pt idx="911">
                  <c:v>7.2</c:v>
                </c:pt>
                <c:pt idx="912">
                  <c:v>8.3000000000000007</c:v>
                </c:pt>
                <c:pt idx="913">
                  <c:v>10.6</c:v>
                </c:pt>
                <c:pt idx="914">
                  <c:v>6</c:v>
                </c:pt>
                <c:pt idx="915">
                  <c:v>9.1999999999999993</c:v>
                </c:pt>
                <c:pt idx="916">
                  <c:v>5.0999999999999996</c:v>
                </c:pt>
                <c:pt idx="917">
                  <c:v>12.2</c:v>
                </c:pt>
                <c:pt idx="918">
                  <c:v>19</c:v>
                </c:pt>
                <c:pt idx="919">
                  <c:v>4.5999999999999996</c:v>
                </c:pt>
                <c:pt idx="920">
                  <c:v>4.3</c:v>
                </c:pt>
                <c:pt idx="921">
                  <c:v>12</c:v>
                </c:pt>
                <c:pt idx="922">
                  <c:v>6.9</c:v>
                </c:pt>
                <c:pt idx="923">
                  <c:v>4.8</c:v>
                </c:pt>
                <c:pt idx="924">
                  <c:v>13.9</c:v>
                </c:pt>
                <c:pt idx="925">
                  <c:v>3.9</c:v>
                </c:pt>
                <c:pt idx="926">
                  <c:v>7.7</c:v>
                </c:pt>
                <c:pt idx="927">
                  <c:v>7</c:v>
                </c:pt>
                <c:pt idx="928">
                  <c:v>10.199999999999999</c:v>
                </c:pt>
                <c:pt idx="929">
                  <c:v>1.6</c:v>
                </c:pt>
                <c:pt idx="930">
                  <c:v>14</c:v>
                </c:pt>
                <c:pt idx="931">
                  <c:v>1</c:v>
                </c:pt>
                <c:pt idx="932">
                  <c:v>9.6</c:v>
                </c:pt>
                <c:pt idx="933">
                  <c:v>0</c:v>
                </c:pt>
                <c:pt idx="934">
                  <c:v>7.9</c:v>
                </c:pt>
                <c:pt idx="935">
                  <c:v>1.8</c:v>
                </c:pt>
                <c:pt idx="936">
                  <c:v>1.7</c:v>
                </c:pt>
                <c:pt idx="937">
                  <c:v>5.8</c:v>
                </c:pt>
                <c:pt idx="938">
                  <c:v>5.9</c:v>
                </c:pt>
                <c:pt idx="939">
                  <c:v>2.5</c:v>
                </c:pt>
                <c:pt idx="940">
                  <c:v>0</c:v>
                </c:pt>
                <c:pt idx="941">
                  <c:v>2.8</c:v>
                </c:pt>
                <c:pt idx="942">
                  <c:v>4.9000000000000004</c:v>
                </c:pt>
                <c:pt idx="943">
                  <c:v>8.6999999999999993</c:v>
                </c:pt>
                <c:pt idx="944">
                  <c:v>14.7</c:v>
                </c:pt>
                <c:pt idx="945">
                  <c:v>4</c:v>
                </c:pt>
                <c:pt idx="946">
                  <c:v>10.4</c:v>
                </c:pt>
                <c:pt idx="947">
                  <c:v>4.9000000000000004</c:v>
                </c:pt>
                <c:pt idx="948">
                  <c:v>16.399999999999999</c:v>
                </c:pt>
                <c:pt idx="949">
                  <c:v>2</c:v>
                </c:pt>
                <c:pt idx="950">
                  <c:v>6.2</c:v>
                </c:pt>
                <c:pt idx="951">
                  <c:v>4.8</c:v>
                </c:pt>
                <c:pt idx="952">
                  <c:v>11.6</c:v>
                </c:pt>
                <c:pt idx="953">
                  <c:v>10.8</c:v>
                </c:pt>
                <c:pt idx="954">
                  <c:v>2.2000000000000002</c:v>
                </c:pt>
                <c:pt idx="955">
                  <c:v>2.1</c:v>
                </c:pt>
                <c:pt idx="956">
                  <c:v>5.8</c:v>
                </c:pt>
                <c:pt idx="957">
                  <c:v>11.8</c:v>
                </c:pt>
                <c:pt idx="958">
                  <c:v>3.2</c:v>
                </c:pt>
                <c:pt idx="959">
                  <c:v>11.3</c:v>
                </c:pt>
                <c:pt idx="960">
                  <c:v>3.3</c:v>
                </c:pt>
                <c:pt idx="961">
                  <c:v>2</c:v>
                </c:pt>
                <c:pt idx="962">
                  <c:v>5.9</c:v>
                </c:pt>
                <c:pt idx="963">
                  <c:v>2</c:v>
                </c:pt>
                <c:pt idx="964">
                  <c:v>6.6</c:v>
                </c:pt>
                <c:pt idx="965">
                  <c:v>4.4000000000000004</c:v>
                </c:pt>
                <c:pt idx="966">
                  <c:v>17.2</c:v>
                </c:pt>
                <c:pt idx="967">
                  <c:v>11.7</c:v>
                </c:pt>
                <c:pt idx="968">
                  <c:v>10.199999999999999</c:v>
                </c:pt>
                <c:pt idx="969">
                  <c:v>6.6</c:v>
                </c:pt>
                <c:pt idx="970">
                  <c:v>9.4</c:v>
                </c:pt>
                <c:pt idx="971">
                  <c:v>6.4</c:v>
                </c:pt>
                <c:pt idx="972">
                  <c:v>3.9</c:v>
                </c:pt>
                <c:pt idx="973">
                  <c:v>3.5</c:v>
                </c:pt>
                <c:pt idx="974">
                  <c:v>15</c:v>
                </c:pt>
                <c:pt idx="975">
                  <c:v>6.6</c:v>
                </c:pt>
                <c:pt idx="976">
                  <c:v>1.8</c:v>
                </c:pt>
                <c:pt idx="977">
                  <c:v>7.6</c:v>
                </c:pt>
                <c:pt idx="978">
                  <c:v>0.3</c:v>
                </c:pt>
                <c:pt idx="979">
                  <c:v>7.3</c:v>
                </c:pt>
                <c:pt idx="980">
                  <c:v>0.5</c:v>
                </c:pt>
                <c:pt idx="981">
                  <c:v>10.199999999999999</c:v>
                </c:pt>
                <c:pt idx="982">
                  <c:v>2.5</c:v>
                </c:pt>
                <c:pt idx="983">
                  <c:v>13.3</c:v>
                </c:pt>
                <c:pt idx="984">
                  <c:v>12.1</c:v>
                </c:pt>
                <c:pt idx="985">
                  <c:v>10</c:v>
                </c:pt>
                <c:pt idx="986">
                  <c:v>5.5</c:v>
                </c:pt>
                <c:pt idx="987">
                  <c:v>12.1</c:v>
                </c:pt>
                <c:pt idx="988">
                  <c:v>12.3</c:v>
                </c:pt>
                <c:pt idx="989">
                  <c:v>3.6</c:v>
                </c:pt>
                <c:pt idx="990">
                  <c:v>8.1</c:v>
                </c:pt>
                <c:pt idx="991">
                  <c:v>0.1</c:v>
                </c:pt>
                <c:pt idx="992">
                  <c:v>10.6</c:v>
                </c:pt>
                <c:pt idx="993">
                  <c:v>2.1</c:v>
                </c:pt>
                <c:pt idx="994">
                  <c:v>5.7</c:v>
                </c:pt>
                <c:pt idx="995">
                  <c:v>8.9</c:v>
                </c:pt>
                <c:pt idx="996">
                  <c:v>16.600000000000001</c:v>
                </c:pt>
                <c:pt idx="997">
                  <c:v>2.2999999999999998</c:v>
                </c:pt>
                <c:pt idx="998">
                  <c:v>16</c:v>
                </c:pt>
                <c:pt idx="999">
                  <c:v>1.8</c:v>
                </c:pt>
                <c:pt idx="1000">
                  <c:v>5.6</c:v>
                </c:pt>
                <c:pt idx="1001">
                  <c:v>1.8</c:v>
                </c:pt>
                <c:pt idx="1002">
                  <c:v>5.3</c:v>
                </c:pt>
                <c:pt idx="1003">
                  <c:v>7.2</c:v>
                </c:pt>
                <c:pt idx="1004">
                  <c:v>3.4</c:v>
                </c:pt>
                <c:pt idx="1005">
                  <c:v>1.3</c:v>
                </c:pt>
                <c:pt idx="1006">
                  <c:v>9.5</c:v>
                </c:pt>
                <c:pt idx="1007">
                  <c:v>2</c:v>
                </c:pt>
                <c:pt idx="1008">
                  <c:v>5.3</c:v>
                </c:pt>
                <c:pt idx="1009">
                  <c:v>11.4</c:v>
                </c:pt>
                <c:pt idx="1010">
                  <c:v>7.5</c:v>
                </c:pt>
                <c:pt idx="1011">
                  <c:v>6.4</c:v>
                </c:pt>
                <c:pt idx="1012">
                  <c:v>5</c:v>
                </c:pt>
                <c:pt idx="1013">
                  <c:v>0.9</c:v>
                </c:pt>
                <c:pt idx="1014">
                  <c:v>24.7</c:v>
                </c:pt>
                <c:pt idx="1015">
                  <c:v>3.5</c:v>
                </c:pt>
                <c:pt idx="1016">
                  <c:v>3.3</c:v>
                </c:pt>
                <c:pt idx="1017">
                  <c:v>4.5</c:v>
                </c:pt>
                <c:pt idx="1018">
                  <c:v>15</c:v>
                </c:pt>
                <c:pt idx="1019">
                  <c:v>0</c:v>
                </c:pt>
                <c:pt idx="1020">
                  <c:v>5.0999999999999996</c:v>
                </c:pt>
                <c:pt idx="1021">
                  <c:v>16.600000000000001</c:v>
                </c:pt>
                <c:pt idx="1022">
                  <c:v>9</c:v>
                </c:pt>
                <c:pt idx="1023">
                  <c:v>7.3</c:v>
                </c:pt>
                <c:pt idx="1024">
                  <c:v>7.1</c:v>
                </c:pt>
                <c:pt idx="1025">
                  <c:v>0.6</c:v>
                </c:pt>
                <c:pt idx="1026">
                  <c:v>6.7</c:v>
                </c:pt>
                <c:pt idx="1027">
                  <c:v>13</c:v>
                </c:pt>
                <c:pt idx="1028">
                  <c:v>8.4</c:v>
                </c:pt>
                <c:pt idx="1029">
                  <c:v>3.2</c:v>
                </c:pt>
                <c:pt idx="1030">
                  <c:v>15</c:v>
                </c:pt>
                <c:pt idx="1031">
                  <c:v>3.5</c:v>
                </c:pt>
                <c:pt idx="1032">
                  <c:v>4.8</c:v>
                </c:pt>
                <c:pt idx="1033">
                  <c:v>7.1</c:v>
                </c:pt>
                <c:pt idx="1034">
                  <c:v>8.6</c:v>
                </c:pt>
                <c:pt idx="1035">
                  <c:v>14.4</c:v>
                </c:pt>
                <c:pt idx="1036">
                  <c:v>6.1</c:v>
                </c:pt>
                <c:pt idx="1037">
                  <c:v>1</c:v>
                </c:pt>
                <c:pt idx="1038">
                  <c:v>4.2</c:v>
                </c:pt>
                <c:pt idx="1039">
                  <c:v>9.4</c:v>
                </c:pt>
                <c:pt idx="1040">
                  <c:v>15</c:v>
                </c:pt>
                <c:pt idx="1041">
                  <c:v>7.8</c:v>
                </c:pt>
                <c:pt idx="1042">
                  <c:v>12.4</c:v>
                </c:pt>
                <c:pt idx="1043">
                  <c:v>14</c:v>
                </c:pt>
                <c:pt idx="1044">
                  <c:v>7</c:v>
                </c:pt>
                <c:pt idx="1045">
                  <c:v>0.9</c:v>
                </c:pt>
                <c:pt idx="1046">
                  <c:v>14</c:v>
                </c:pt>
                <c:pt idx="1047">
                  <c:v>9.9</c:v>
                </c:pt>
                <c:pt idx="1048">
                  <c:v>20.2</c:v>
                </c:pt>
                <c:pt idx="1049">
                  <c:v>8.9</c:v>
                </c:pt>
                <c:pt idx="1050">
                  <c:v>16.7</c:v>
                </c:pt>
                <c:pt idx="1051">
                  <c:v>8.1999999999999993</c:v>
                </c:pt>
                <c:pt idx="1052">
                  <c:v>15.1</c:v>
                </c:pt>
                <c:pt idx="1053">
                  <c:v>11.8</c:v>
                </c:pt>
                <c:pt idx="1054">
                  <c:v>2.8</c:v>
                </c:pt>
                <c:pt idx="1055">
                  <c:v>1.4</c:v>
                </c:pt>
                <c:pt idx="1056">
                  <c:v>15.1</c:v>
                </c:pt>
                <c:pt idx="1057">
                  <c:v>10</c:v>
                </c:pt>
                <c:pt idx="1058">
                  <c:v>5</c:v>
                </c:pt>
                <c:pt idx="1059">
                  <c:v>22.5</c:v>
                </c:pt>
                <c:pt idx="1060">
                  <c:v>1.1000000000000001</c:v>
                </c:pt>
                <c:pt idx="1061">
                  <c:v>6.6</c:v>
                </c:pt>
                <c:pt idx="1062">
                  <c:v>11.9</c:v>
                </c:pt>
                <c:pt idx="1063">
                  <c:v>16.5</c:v>
                </c:pt>
                <c:pt idx="1064">
                  <c:v>9</c:v>
                </c:pt>
                <c:pt idx="1065">
                  <c:v>2</c:v>
                </c:pt>
                <c:pt idx="1066">
                  <c:v>8</c:v>
                </c:pt>
                <c:pt idx="1067">
                  <c:v>7.5</c:v>
                </c:pt>
                <c:pt idx="1068">
                  <c:v>1.8</c:v>
                </c:pt>
                <c:pt idx="1069">
                  <c:v>9.6999999999999993</c:v>
                </c:pt>
                <c:pt idx="1070">
                  <c:v>5.0999999999999996</c:v>
                </c:pt>
                <c:pt idx="1071">
                  <c:v>13</c:v>
                </c:pt>
                <c:pt idx="1072">
                  <c:v>5.7</c:v>
                </c:pt>
                <c:pt idx="1073">
                  <c:v>7.6</c:v>
                </c:pt>
                <c:pt idx="1074">
                  <c:v>13.8</c:v>
                </c:pt>
                <c:pt idx="1075">
                  <c:v>11.9</c:v>
                </c:pt>
                <c:pt idx="1076">
                  <c:v>2.5</c:v>
                </c:pt>
                <c:pt idx="1077">
                  <c:v>12.3</c:v>
                </c:pt>
                <c:pt idx="1078">
                  <c:v>17.3</c:v>
                </c:pt>
                <c:pt idx="1079">
                  <c:v>0</c:v>
                </c:pt>
                <c:pt idx="1080">
                  <c:v>5.8</c:v>
                </c:pt>
                <c:pt idx="1081">
                  <c:v>15.9</c:v>
                </c:pt>
                <c:pt idx="1082">
                  <c:v>3.1</c:v>
                </c:pt>
                <c:pt idx="1083">
                  <c:v>15.6</c:v>
                </c:pt>
                <c:pt idx="1084">
                  <c:v>11</c:v>
                </c:pt>
                <c:pt idx="1085">
                  <c:v>3.1</c:v>
                </c:pt>
                <c:pt idx="1086">
                  <c:v>0</c:v>
                </c:pt>
                <c:pt idx="1087">
                  <c:v>12.6</c:v>
                </c:pt>
                <c:pt idx="1088">
                  <c:v>21.7</c:v>
                </c:pt>
                <c:pt idx="1089">
                  <c:v>5.7</c:v>
                </c:pt>
                <c:pt idx="1090">
                  <c:v>14.8</c:v>
                </c:pt>
                <c:pt idx="1091">
                  <c:v>2.5</c:v>
                </c:pt>
                <c:pt idx="1092">
                  <c:v>4.0999999999999996</c:v>
                </c:pt>
                <c:pt idx="1093">
                  <c:v>8.5</c:v>
                </c:pt>
                <c:pt idx="1094">
                  <c:v>1</c:v>
                </c:pt>
                <c:pt idx="1095">
                  <c:v>5.6</c:v>
                </c:pt>
                <c:pt idx="1096">
                  <c:v>0.7</c:v>
                </c:pt>
                <c:pt idx="1097">
                  <c:v>4.2</c:v>
                </c:pt>
                <c:pt idx="1098">
                  <c:v>0.1</c:v>
                </c:pt>
                <c:pt idx="1099">
                  <c:v>1</c:v>
                </c:pt>
                <c:pt idx="1100">
                  <c:v>3.4</c:v>
                </c:pt>
                <c:pt idx="1101">
                  <c:v>9.9</c:v>
                </c:pt>
                <c:pt idx="1102">
                  <c:v>7.3</c:v>
                </c:pt>
                <c:pt idx="1103">
                  <c:v>12</c:v>
                </c:pt>
                <c:pt idx="1104">
                  <c:v>4.5</c:v>
                </c:pt>
                <c:pt idx="1105">
                  <c:v>0</c:v>
                </c:pt>
                <c:pt idx="1106">
                  <c:v>0</c:v>
                </c:pt>
                <c:pt idx="1107">
                  <c:v>11.2</c:v>
                </c:pt>
                <c:pt idx="1108">
                  <c:v>6.4</c:v>
                </c:pt>
                <c:pt idx="1109">
                  <c:v>5.5</c:v>
                </c:pt>
                <c:pt idx="1110">
                  <c:v>13.3</c:v>
                </c:pt>
                <c:pt idx="1111">
                  <c:v>8.1999999999999993</c:v>
                </c:pt>
                <c:pt idx="1112">
                  <c:v>10.8</c:v>
                </c:pt>
                <c:pt idx="1113">
                  <c:v>12.1</c:v>
                </c:pt>
                <c:pt idx="1114">
                  <c:v>15.5</c:v>
                </c:pt>
                <c:pt idx="1115">
                  <c:v>12.5</c:v>
                </c:pt>
                <c:pt idx="1116">
                  <c:v>4.0999999999999996</c:v>
                </c:pt>
                <c:pt idx="1117">
                  <c:v>1.6</c:v>
                </c:pt>
                <c:pt idx="1118">
                  <c:v>12.5</c:v>
                </c:pt>
                <c:pt idx="1119">
                  <c:v>3.1</c:v>
                </c:pt>
                <c:pt idx="1120">
                  <c:v>1.9</c:v>
                </c:pt>
                <c:pt idx="1121">
                  <c:v>1.5</c:v>
                </c:pt>
                <c:pt idx="1122">
                  <c:v>3.1</c:v>
                </c:pt>
                <c:pt idx="1123">
                  <c:v>8.6999999999999993</c:v>
                </c:pt>
                <c:pt idx="1124">
                  <c:v>2.2999999999999998</c:v>
                </c:pt>
                <c:pt idx="1125">
                  <c:v>10.5</c:v>
                </c:pt>
                <c:pt idx="1126">
                  <c:v>1</c:v>
                </c:pt>
                <c:pt idx="1127">
                  <c:v>0</c:v>
                </c:pt>
                <c:pt idx="1128">
                  <c:v>2</c:v>
                </c:pt>
                <c:pt idx="1129">
                  <c:v>8</c:v>
                </c:pt>
                <c:pt idx="1130">
                  <c:v>5.4</c:v>
                </c:pt>
                <c:pt idx="1131">
                  <c:v>8.3000000000000007</c:v>
                </c:pt>
                <c:pt idx="1132">
                  <c:v>7.1</c:v>
                </c:pt>
                <c:pt idx="1133">
                  <c:v>5</c:v>
                </c:pt>
                <c:pt idx="1134">
                  <c:v>10</c:v>
                </c:pt>
                <c:pt idx="1135">
                  <c:v>4.9000000000000004</c:v>
                </c:pt>
                <c:pt idx="1136">
                  <c:v>1.3</c:v>
                </c:pt>
                <c:pt idx="1137">
                  <c:v>10.4</c:v>
                </c:pt>
                <c:pt idx="1138">
                  <c:v>15.4</c:v>
                </c:pt>
                <c:pt idx="1139">
                  <c:v>15.6</c:v>
                </c:pt>
                <c:pt idx="1140">
                  <c:v>1.7</c:v>
                </c:pt>
                <c:pt idx="1141">
                  <c:v>6.4</c:v>
                </c:pt>
                <c:pt idx="1142">
                  <c:v>13.3</c:v>
                </c:pt>
                <c:pt idx="1143">
                  <c:v>6.4</c:v>
                </c:pt>
                <c:pt idx="1144">
                  <c:v>2.8</c:v>
                </c:pt>
                <c:pt idx="1145">
                  <c:v>5.0999999999999996</c:v>
                </c:pt>
                <c:pt idx="1146">
                  <c:v>9.3000000000000007</c:v>
                </c:pt>
                <c:pt idx="1147">
                  <c:v>4.2</c:v>
                </c:pt>
                <c:pt idx="1148">
                  <c:v>6.2</c:v>
                </c:pt>
                <c:pt idx="1149">
                  <c:v>4.3</c:v>
                </c:pt>
                <c:pt idx="1150">
                  <c:v>0.6</c:v>
                </c:pt>
                <c:pt idx="1151">
                  <c:v>9</c:v>
                </c:pt>
                <c:pt idx="1152">
                  <c:v>3.7</c:v>
                </c:pt>
                <c:pt idx="1153">
                  <c:v>8.9</c:v>
                </c:pt>
                <c:pt idx="1154">
                  <c:v>0.5</c:v>
                </c:pt>
                <c:pt idx="1155">
                  <c:v>4.4000000000000004</c:v>
                </c:pt>
                <c:pt idx="1156">
                  <c:v>3.7</c:v>
                </c:pt>
                <c:pt idx="1157">
                  <c:v>3.9</c:v>
                </c:pt>
                <c:pt idx="1158">
                  <c:v>9.1</c:v>
                </c:pt>
                <c:pt idx="1159">
                  <c:v>13</c:v>
                </c:pt>
                <c:pt idx="1160">
                  <c:v>5.6</c:v>
                </c:pt>
                <c:pt idx="1161">
                  <c:v>1.3</c:v>
                </c:pt>
                <c:pt idx="1162">
                  <c:v>0.1</c:v>
                </c:pt>
                <c:pt idx="1163">
                  <c:v>10.8</c:v>
                </c:pt>
                <c:pt idx="1164">
                  <c:v>12.8</c:v>
                </c:pt>
                <c:pt idx="1165">
                  <c:v>1.5</c:v>
                </c:pt>
                <c:pt idx="1166">
                  <c:v>8.3000000000000007</c:v>
                </c:pt>
                <c:pt idx="1167">
                  <c:v>9.6</c:v>
                </c:pt>
                <c:pt idx="1168">
                  <c:v>9.1999999999999993</c:v>
                </c:pt>
                <c:pt idx="1169">
                  <c:v>4.5999999999999996</c:v>
                </c:pt>
                <c:pt idx="1170">
                  <c:v>2.7</c:v>
                </c:pt>
                <c:pt idx="1171">
                  <c:v>3.5</c:v>
                </c:pt>
                <c:pt idx="1172">
                  <c:v>5.3</c:v>
                </c:pt>
                <c:pt idx="1173">
                  <c:v>2.6</c:v>
                </c:pt>
                <c:pt idx="1174">
                  <c:v>6.5</c:v>
                </c:pt>
                <c:pt idx="1175">
                  <c:v>0</c:v>
                </c:pt>
                <c:pt idx="1176">
                  <c:v>6.4</c:v>
                </c:pt>
                <c:pt idx="1177">
                  <c:v>0</c:v>
                </c:pt>
                <c:pt idx="1178">
                  <c:v>4.9000000000000004</c:v>
                </c:pt>
                <c:pt idx="1179">
                  <c:v>10.199999999999999</c:v>
                </c:pt>
                <c:pt idx="1180">
                  <c:v>2.9</c:v>
                </c:pt>
                <c:pt idx="1181">
                  <c:v>4.3</c:v>
                </c:pt>
                <c:pt idx="1182">
                  <c:v>17</c:v>
                </c:pt>
                <c:pt idx="1183">
                  <c:v>1.3</c:v>
                </c:pt>
                <c:pt idx="1184">
                  <c:v>7.6</c:v>
                </c:pt>
                <c:pt idx="1185">
                  <c:v>3.9</c:v>
                </c:pt>
                <c:pt idx="1186">
                  <c:v>9.3000000000000007</c:v>
                </c:pt>
                <c:pt idx="1187">
                  <c:v>3</c:v>
                </c:pt>
                <c:pt idx="1188">
                  <c:v>6.9</c:v>
                </c:pt>
                <c:pt idx="1189">
                  <c:v>11.8</c:v>
                </c:pt>
                <c:pt idx="1190">
                  <c:v>4.9000000000000004</c:v>
                </c:pt>
                <c:pt idx="1191">
                  <c:v>3.3</c:v>
                </c:pt>
                <c:pt idx="1192">
                  <c:v>10</c:v>
                </c:pt>
                <c:pt idx="1193">
                  <c:v>3</c:v>
                </c:pt>
                <c:pt idx="1194">
                  <c:v>8.5</c:v>
                </c:pt>
                <c:pt idx="1195">
                  <c:v>0</c:v>
                </c:pt>
                <c:pt idx="1196">
                  <c:v>11.9</c:v>
                </c:pt>
                <c:pt idx="1197">
                  <c:v>1.6</c:v>
                </c:pt>
                <c:pt idx="1198">
                  <c:v>12.5</c:v>
                </c:pt>
                <c:pt idx="1199">
                  <c:v>15.1</c:v>
                </c:pt>
                <c:pt idx="1200">
                  <c:v>2</c:v>
                </c:pt>
                <c:pt idx="1201">
                  <c:v>9.3000000000000007</c:v>
                </c:pt>
                <c:pt idx="1202">
                  <c:v>11.1</c:v>
                </c:pt>
                <c:pt idx="1203">
                  <c:v>10.5</c:v>
                </c:pt>
                <c:pt idx="1204">
                  <c:v>4.3</c:v>
                </c:pt>
                <c:pt idx="1205">
                  <c:v>19</c:v>
                </c:pt>
                <c:pt idx="1206">
                  <c:v>3.6</c:v>
                </c:pt>
                <c:pt idx="1207">
                  <c:v>8.1</c:v>
                </c:pt>
                <c:pt idx="1208">
                  <c:v>6.4</c:v>
                </c:pt>
                <c:pt idx="1209">
                  <c:v>8.9</c:v>
                </c:pt>
                <c:pt idx="1210">
                  <c:v>11</c:v>
                </c:pt>
                <c:pt idx="1211">
                  <c:v>4.2</c:v>
                </c:pt>
                <c:pt idx="1212">
                  <c:v>6.5</c:v>
                </c:pt>
                <c:pt idx="1213">
                  <c:v>11.4</c:v>
                </c:pt>
                <c:pt idx="1214">
                  <c:v>16.3</c:v>
                </c:pt>
                <c:pt idx="1215">
                  <c:v>0.7</c:v>
                </c:pt>
                <c:pt idx="1216">
                  <c:v>6.4</c:v>
                </c:pt>
                <c:pt idx="1217">
                  <c:v>2</c:v>
                </c:pt>
                <c:pt idx="1218">
                  <c:v>4.9000000000000004</c:v>
                </c:pt>
                <c:pt idx="1219">
                  <c:v>4.4000000000000004</c:v>
                </c:pt>
                <c:pt idx="1220">
                  <c:v>1.1000000000000001</c:v>
                </c:pt>
                <c:pt idx="1221">
                  <c:v>14</c:v>
                </c:pt>
                <c:pt idx="1222">
                  <c:v>13.3</c:v>
                </c:pt>
                <c:pt idx="1223">
                  <c:v>3</c:v>
                </c:pt>
                <c:pt idx="1224">
                  <c:v>2.8</c:v>
                </c:pt>
                <c:pt idx="1225">
                  <c:v>5.9</c:v>
                </c:pt>
                <c:pt idx="1226">
                  <c:v>7.2</c:v>
                </c:pt>
                <c:pt idx="1227">
                  <c:v>6.1</c:v>
                </c:pt>
                <c:pt idx="1228">
                  <c:v>16.8</c:v>
                </c:pt>
                <c:pt idx="1229">
                  <c:v>10.1</c:v>
                </c:pt>
                <c:pt idx="1230">
                  <c:v>8</c:v>
                </c:pt>
                <c:pt idx="1231">
                  <c:v>9</c:v>
                </c:pt>
                <c:pt idx="1232">
                  <c:v>10.4</c:v>
                </c:pt>
                <c:pt idx="1233">
                  <c:v>9.1</c:v>
                </c:pt>
                <c:pt idx="1234">
                  <c:v>3.6</c:v>
                </c:pt>
                <c:pt idx="1235">
                  <c:v>0.3</c:v>
                </c:pt>
                <c:pt idx="1236">
                  <c:v>18.899999999999999</c:v>
                </c:pt>
                <c:pt idx="1237">
                  <c:v>7.4</c:v>
                </c:pt>
                <c:pt idx="1238">
                  <c:v>8.9</c:v>
                </c:pt>
                <c:pt idx="1239">
                  <c:v>1</c:v>
                </c:pt>
                <c:pt idx="1240">
                  <c:v>2.4</c:v>
                </c:pt>
                <c:pt idx="1241">
                  <c:v>8.4</c:v>
                </c:pt>
                <c:pt idx="1242">
                  <c:v>0.8</c:v>
                </c:pt>
                <c:pt idx="1243">
                  <c:v>1.2</c:v>
                </c:pt>
                <c:pt idx="1244">
                  <c:v>0.8</c:v>
                </c:pt>
                <c:pt idx="1245">
                  <c:v>5.4</c:v>
                </c:pt>
                <c:pt idx="1246">
                  <c:v>4.3</c:v>
                </c:pt>
                <c:pt idx="1247">
                  <c:v>7.8</c:v>
                </c:pt>
                <c:pt idx="1248">
                  <c:v>7</c:v>
                </c:pt>
                <c:pt idx="1249">
                  <c:v>9.5</c:v>
                </c:pt>
                <c:pt idx="1250">
                  <c:v>4.5</c:v>
                </c:pt>
                <c:pt idx="1251">
                  <c:v>8.3000000000000007</c:v>
                </c:pt>
                <c:pt idx="1252">
                  <c:v>5.2</c:v>
                </c:pt>
                <c:pt idx="1253">
                  <c:v>1.4</c:v>
                </c:pt>
                <c:pt idx="1254">
                  <c:v>5.5</c:v>
                </c:pt>
                <c:pt idx="1255">
                  <c:v>4.3</c:v>
                </c:pt>
                <c:pt idx="1256">
                  <c:v>12.6</c:v>
                </c:pt>
                <c:pt idx="1257">
                  <c:v>8.5</c:v>
                </c:pt>
                <c:pt idx="1258">
                  <c:v>14.1</c:v>
                </c:pt>
                <c:pt idx="1259">
                  <c:v>12</c:v>
                </c:pt>
                <c:pt idx="1260">
                  <c:v>8.8000000000000007</c:v>
                </c:pt>
                <c:pt idx="1261">
                  <c:v>3.2</c:v>
                </c:pt>
                <c:pt idx="1262">
                  <c:v>4.2</c:v>
                </c:pt>
                <c:pt idx="1263">
                  <c:v>3.1</c:v>
                </c:pt>
                <c:pt idx="1264">
                  <c:v>19.100000000000001</c:v>
                </c:pt>
                <c:pt idx="1265">
                  <c:v>7.2</c:v>
                </c:pt>
                <c:pt idx="1266">
                  <c:v>10.5</c:v>
                </c:pt>
                <c:pt idx="1267">
                  <c:v>6.5</c:v>
                </c:pt>
                <c:pt idx="1268">
                  <c:v>13</c:v>
                </c:pt>
                <c:pt idx="1269">
                  <c:v>5.7</c:v>
                </c:pt>
                <c:pt idx="1270">
                  <c:v>10.5</c:v>
                </c:pt>
                <c:pt idx="1271">
                  <c:v>5.7</c:v>
                </c:pt>
                <c:pt idx="1272">
                  <c:v>4.9000000000000004</c:v>
                </c:pt>
                <c:pt idx="1273">
                  <c:v>6.4</c:v>
                </c:pt>
                <c:pt idx="1274">
                  <c:v>0.9</c:v>
                </c:pt>
                <c:pt idx="1275">
                  <c:v>6.6</c:v>
                </c:pt>
                <c:pt idx="1276">
                  <c:v>3</c:v>
                </c:pt>
                <c:pt idx="1277">
                  <c:v>5.2</c:v>
                </c:pt>
                <c:pt idx="1278">
                  <c:v>2.9</c:v>
                </c:pt>
                <c:pt idx="1279">
                  <c:v>8</c:v>
                </c:pt>
                <c:pt idx="1280">
                  <c:v>5</c:v>
                </c:pt>
                <c:pt idx="1281">
                  <c:v>0.4</c:v>
                </c:pt>
                <c:pt idx="1282">
                  <c:v>5.4</c:v>
                </c:pt>
                <c:pt idx="1283">
                  <c:v>5.4</c:v>
                </c:pt>
                <c:pt idx="1284">
                  <c:v>10</c:v>
                </c:pt>
                <c:pt idx="1285">
                  <c:v>6.6</c:v>
                </c:pt>
                <c:pt idx="1286">
                  <c:v>5.2</c:v>
                </c:pt>
                <c:pt idx="1287">
                  <c:v>8</c:v>
                </c:pt>
                <c:pt idx="1288">
                  <c:v>9</c:v>
                </c:pt>
                <c:pt idx="1289">
                  <c:v>9.6999999999999993</c:v>
                </c:pt>
                <c:pt idx="1290">
                  <c:v>12.1</c:v>
                </c:pt>
                <c:pt idx="1291">
                  <c:v>12.2</c:v>
                </c:pt>
                <c:pt idx="1292">
                  <c:v>7</c:v>
                </c:pt>
                <c:pt idx="1293">
                  <c:v>3.3</c:v>
                </c:pt>
                <c:pt idx="1294">
                  <c:v>7.7</c:v>
                </c:pt>
                <c:pt idx="1295">
                  <c:v>0.9</c:v>
                </c:pt>
                <c:pt idx="1296">
                  <c:v>8.9</c:v>
                </c:pt>
                <c:pt idx="1297">
                  <c:v>10.4</c:v>
                </c:pt>
                <c:pt idx="1298">
                  <c:v>7.3</c:v>
                </c:pt>
                <c:pt idx="1299">
                  <c:v>1</c:v>
                </c:pt>
                <c:pt idx="1300">
                  <c:v>11</c:v>
                </c:pt>
                <c:pt idx="1301">
                  <c:v>13.2</c:v>
                </c:pt>
                <c:pt idx="1302">
                  <c:v>3.1</c:v>
                </c:pt>
                <c:pt idx="1303">
                  <c:v>3</c:v>
                </c:pt>
                <c:pt idx="1304">
                  <c:v>6.1</c:v>
                </c:pt>
                <c:pt idx="1305">
                  <c:v>0</c:v>
                </c:pt>
                <c:pt idx="1306">
                  <c:v>4.2</c:v>
                </c:pt>
                <c:pt idx="1307">
                  <c:v>2.6</c:v>
                </c:pt>
                <c:pt idx="1308">
                  <c:v>17.5</c:v>
                </c:pt>
                <c:pt idx="1309">
                  <c:v>4.2</c:v>
                </c:pt>
                <c:pt idx="1310">
                  <c:v>11.7</c:v>
                </c:pt>
                <c:pt idx="1311">
                  <c:v>9.6999999999999993</c:v>
                </c:pt>
                <c:pt idx="1312">
                  <c:v>2.2999999999999998</c:v>
                </c:pt>
                <c:pt idx="1313">
                  <c:v>6.7</c:v>
                </c:pt>
                <c:pt idx="1314">
                  <c:v>4.9000000000000004</c:v>
                </c:pt>
                <c:pt idx="1315">
                  <c:v>1.3</c:v>
                </c:pt>
                <c:pt idx="1316">
                  <c:v>3</c:v>
                </c:pt>
                <c:pt idx="1317">
                  <c:v>3</c:v>
                </c:pt>
                <c:pt idx="1318">
                  <c:v>4</c:v>
                </c:pt>
                <c:pt idx="1319">
                  <c:v>4.4000000000000004</c:v>
                </c:pt>
                <c:pt idx="1320">
                  <c:v>4.7</c:v>
                </c:pt>
                <c:pt idx="1321">
                  <c:v>2.5</c:v>
                </c:pt>
                <c:pt idx="1322">
                  <c:v>9.8000000000000007</c:v>
                </c:pt>
                <c:pt idx="1323">
                  <c:v>16.899999999999999</c:v>
                </c:pt>
                <c:pt idx="1324">
                  <c:v>5.7</c:v>
                </c:pt>
                <c:pt idx="1325">
                  <c:v>5.6</c:v>
                </c:pt>
                <c:pt idx="1326">
                  <c:v>0</c:v>
                </c:pt>
                <c:pt idx="1327">
                  <c:v>7.1</c:v>
                </c:pt>
                <c:pt idx="1328">
                  <c:v>11.2</c:v>
                </c:pt>
                <c:pt idx="1329">
                  <c:v>7.1</c:v>
                </c:pt>
                <c:pt idx="1330">
                  <c:v>12.2</c:v>
                </c:pt>
                <c:pt idx="1331">
                  <c:v>9</c:v>
                </c:pt>
                <c:pt idx="1332">
                  <c:v>1.9</c:v>
                </c:pt>
                <c:pt idx="1333">
                  <c:v>2.8</c:v>
                </c:pt>
                <c:pt idx="1334">
                  <c:v>7</c:v>
                </c:pt>
                <c:pt idx="1335">
                  <c:v>12</c:v>
                </c:pt>
                <c:pt idx="1336">
                  <c:v>10</c:v>
                </c:pt>
                <c:pt idx="1337">
                  <c:v>4.3</c:v>
                </c:pt>
                <c:pt idx="1338">
                  <c:v>4.5</c:v>
                </c:pt>
                <c:pt idx="1339">
                  <c:v>19.3</c:v>
                </c:pt>
                <c:pt idx="1340">
                  <c:v>6.3</c:v>
                </c:pt>
                <c:pt idx="1341">
                  <c:v>0.9</c:v>
                </c:pt>
                <c:pt idx="1342">
                  <c:v>4.0999999999999996</c:v>
                </c:pt>
                <c:pt idx="1343">
                  <c:v>2.2999999999999998</c:v>
                </c:pt>
                <c:pt idx="1344">
                  <c:v>9</c:v>
                </c:pt>
                <c:pt idx="1345">
                  <c:v>6.5</c:v>
                </c:pt>
                <c:pt idx="1346">
                  <c:v>1.6</c:v>
                </c:pt>
                <c:pt idx="1347">
                  <c:v>3.5</c:v>
                </c:pt>
                <c:pt idx="1348">
                  <c:v>4.7</c:v>
                </c:pt>
                <c:pt idx="1349">
                  <c:v>10.5</c:v>
                </c:pt>
                <c:pt idx="1350">
                  <c:v>3.7</c:v>
                </c:pt>
                <c:pt idx="1351">
                  <c:v>6.6</c:v>
                </c:pt>
                <c:pt idx="1352">
                  <c:v>18</c:v>
                </c:pt>
                <c:pt idx="1353">
                  <c:v>11.8</c:v>
                </c:pt>
                <c:pt idx="1354">
                  <c:v>11.5</c:v>
                </c:pt>
                <c:pt idx="1355">
                  <c:v>2.2999999999999998</c:v>
                </c:pt>
                <c:pt idx="1356">
                  <c:v>5.8</c:v>
                </c:pt>
                <c:pt idx="1357">
                  <c:v>4.3</c:v>
                </c:pt>
                <c:pt idx="1358">
                  <c:v>1.9</c:v>
                </c:pt>
                <c:pt idx="1359">
                  <c:v>2.6</c:v>
                </c:pt>
                <c:pt idx="1360">
                  <c:v>7.4</c:v>
                </c:pt>
                <c:pt idx="1361">
                  <c:v>1.1000000000000001</c:v>
                </c:pt>
                <c:pt idx="1362">
                  <c:v>7.9</c:v>
                </c:pt>
                <c:pt idx="1363">
                  <c:v>8.3000000000000007</c:v>
                </c:pt>
                <c:pt idx="1364">
                  <c:v>7</c:v>
                </c:pt>
                <c:pt idx="1365">
                  <c:v>4.3</c:v>
                </c:pt>
                <c:pt idx="1366">
                  <c:v>4.4000000000000004</c:v>
                </c:pt>
                <c:pt idx="1367">
                  <c:v>10.1</c:v>
                </c:pt>
                <c:pt idx="1368">
                  <c:v>6.9</c:v>
                </c:pt>
                <c:pt idx="1369">
                  <c:v>10</c:v>
                </c:pt>
                <c:pt idx="1370">
                  <c:v>16.2</c:v>
                </c:pt>
                <c:pt idx="1371">
                  <c:v>4.5999999999999996</c:v>
                </c:pt>
                <c:pt idx="1372">
                  <c:v>10.3</c:v>
                </c:pt>
                <c:pt idx="1373">
                  <c:v>0.5</c:v>
                </c:pt>
                <c:pt idx="1374">
                  <c:v>6.3</c:v>
                </c:pt>
                <c:pt idx="1375">
                  <c:v>13.8</c:v>
                </c:pt>
                <c:pt idx="1376">
                  <c:v>4.5</c:v>
                </c:pt>
                <c:pt idx="1377">
                  <c:v>7.4</c:v>
                </c:pt>
                <c:pt idx="1378">
                  <c:v>7.9</c:v>
                </c:pt>
                <c:pt idx="1379">
                  <c:v>2.9</c:v>
                </c:pt>
                <c:pt idx="1380">
                  <c:v>2.1</c:v>
                </c:pt>
                <c:pt idx="1381">
                  <c:v>3.5</c:v>
                </c:pt>
                <c:pt idx="1382">
                  <c:v>6</c:v>
                </c:pt>
                <c:pt idx="1383">
                  <c:v>6.1</c:v>
                </c:pt>
                <c:pt idx="1384">
                  <c:v>9.8000000000000007</c:v>
                </c:pt>
                <c:pt idx="1385">
                  <c:v>0.8</c:v>
                </c:pt>
                <c:pt idx="1386">
                  <c:v>15</c:v>
                </c:pt>
                <c:pt idx="1387">
                  <c:v>1.2</c:v>
                </c:pt>
                <c:pt idx="1388">
                  <c:v>9.4</c:v>
                </c:pt>
                <c:pt idx="1389">
                  <c:v>11.9</c:v>
                </c:pt>
                <c:pt idx="1390">
                  <c:v>6.5</c:v>
                </c:pt>
                <c:pt idx="1391">
                  <c:v>4.9000000000000004</c:v>
                </c:pt>
                <c:pt idx="1392">
                  <c:v>5.8</c:v>
                </c:pt>
                <c:pt idx="1393">
                  <c:v>14</c:v>
                </c:pt>
                <c:pt idx="1394">
                  <c:v>9.6999999999999993</c:v>
                </c:pt>
                <c:pt idx="1395">
                  <c:v>4.5999999999999996</c:v>
                </c:pt>
                <c:pt idx="1396">
                  <c:v>8.4</c:v>
                </c:pt>
                <c:pt idx="1397">
                  <c:v>6.3</c:v>
                </c:pt>
                <c:pt idx="1398">
                  <c:v>0.1</c:v>
                </c:pt>
                <c:pt idx="1399">
                  <c:v>4.9000000000000004</c:v>
                </c:pt>
                <c:pt idx="1400">
                  <c:v>3.1</c:v>
                </c:pt>
                <c:pt idx="1401">
                  <c:v>3.5</c:v>
                </c:pt>
                <c:pt idx="1402">
                  <c:v>9.4</c:v>
                </c:pt>
                <c:pt idx="1403">
                  <c:v>20.399999999999999</c:v>
                </c:pt>
                <c:pt idx="1404">
                  <c:v>6.2</c:v>
                </c:pt>
                <c:pt idx="1405">
                  <c:v>12.9</c:v>
                </c:pt>
                <c:pt idx="1406">
                  <c:v>4.5</c:v>
                </c:pt>
                <c:pt idx="1407">
                  <c:v>4.9000000000000004</c:v>
                </c:pt>
                <c:pt idx="1408">
                  <c:v>3.4</c:v>
                </c:pt>
                <c:pt idx="1409">
                  <c:v>7.1</c:v>
                </c:pt>
                <c:pt idx="1410">
                  <c:v>0</c:v>
                </c:pt>
                <c:pt idx="1411">
                  <c:v>17.600000000000001</c:v>
                </c:pt>
                <c:pt idx="1412">
                  <c:v>7.8</c:v>
                </c:pt>
                <c:pt idx="1413">
                  <c:v>13.3</c:v>
                </c:pt>
                <c:pt idx="1414">
                  <c:v>15.5</c:v>
                </c:pt>
                <c:pt idx="1415">
                  <c:v>2.1</c:v>
                </c:pt>
                <c:pt idx="1416">
                  <c:v>7.7</c:v>
                </c:pt>
                <c:pt idx="1417">
                  <c:v>0.9</c:v>
                </c:pt>
                <c:pt idx="1418">
                  <c:v>9.4</c:v>
                </c:pt>
                <c:pt idx="1419">
                  <c:v>3.3</c:v>
                </c:pt>
                <c:pt idx="1420">
                  <c:v>21</c:v>
                </c:pt>
                <c:pt idx="1421">
                  <c:v>2.6</c:v>
                </c:pt>
                <c:pt idx="1422">
                  <c:v>9.1</c:v>
                </c:pt>
                <c:pt idx="1423">
                  <c:v>7.7</c:v>
                </c:pt>
                <c:pt idx="1424">
                  <c:v>9.1</c:v>
                </c:pt>
                <c:pt idx="1425">
                  <c:v>11.4</c:v>
                </c:pt>
                <c:pt idx="1426">
                  <c:v>11.5</c:v>
                </c:pt>
                <c:pt idx="1427">
                  <c:v>4.7</c:v>
                </c:pt>
                <c:pt idx="1428">
                  <c:v>2</c:v>
                </c:pt>
                <c:pt idx="1429">
                  <c:v>13.6</c:v>
                </c:pt>
                <c:pt idx="1430">
                  <c:v>14.6</c:v>
                </c:pt>
                <c:pt idx="1431">
                  <c:v>5.3</c:v>
                </c:pt>
                <c:pt idx="1432">
                  <c:v>1</c:v>
                </c:pt>
                <c:pt idx="1433">
                  <c:v>1</c:v>
                </c:pt>
                <c:pt idx="1434">
                  <c:v>5.7</c:v>
                </c:pt>
                <c:pt idx="1435">
                  <c:v>5.3</c:v>
                </c:pt>
                <c:pt idx="1436">
                  <c:v>6.4</c:v>
                </c:pt>
                <c:pt idx="1437">
                  <c:v>4.5999999999999996</c:v>
                </c:pt>
                <c:pt idx="1438">
                  <c:v>5.5</c:v>
                </c:pt>
                <c:pt idx="1439">
                  <c:v>3.4</c:v>
                </c:pt>
                <c:pt idx="1440">
                  <c:v>4.8</c:v>
                </c:pt>
                <c:pt idx="1441">
                  <c:v>5.2</c:v>
                </c:pt>
                <c:pt idx="1442">
                  <c:v>14.2</c:v>
                </c:pt>
                <c:pt idx="1443">
                  <c:v>6.7</c:v>
                </c:pt>
                <c:pt idx="1444">
                  <c:v>5</c:v>
                </c:pt>
                <c:pt idx="1445">
                  <c:v>4.4000000000000004</c:v>
                </c:pt>
                <c:pt idx="1446">
                  <c:v>10.3</c:v>
                </c:pt>
                <c:pt idx="1447">
                  <c:v>7</c:v>
                </c:pt>
                <c:pt idx="1448">
                  <c:v>2.1</c:v>
                </c:pt>
                <c:pt idx="1449">
                  <c:v>1.3</c:v>
                </c:pt>
                <c:pt idx="1450">
                  <c:v>1</c:v>
                </c:pt>
                <c:pt idx="1451">
                  <c:v>8.5</c:v>
                </c:pt>
                <c:pt idx="1452">
                  <c:v>10.7</c:v>
                </c:pt>
                <c:pt idx="1453">
                  <c:v>3.9</c:v>
                </c:pt>
                <c:pt idx="1454">
                  <c:v>6.1</c:v>
                </c:pt>
                <c:pt idx="1455">
                  <c:v>9.6999999999999993</c:v>
                </c:pt>
                <c:pt idx="1456">
                  <c:v>7.5</c:v>
                </c:pt>
                <c:pt idx="1457">
                  <c:v>16.7</c:v>
                </c:pt>
                <c:pt idx="1458">
                  <c:v>14.7</c:v>
                </c:pt>
                <c:pt idx="1459">
                  <c:v>2.6</c:v>
                </c:pt>
                <c:pt idx="1460">
                  <c:v>12.1</c:v>
                </c:pt>
                <c:pt idx="1461">
                  <c:v>4.5</c:v>
                </c:pt>
                <c:pt idx="1462">
                  <c:v>5.7</c:v>
                </c:pt>
                <c:pt idx="1463">
                  <c:v>3.3</c:v>
                </c:pt>
                <c:pt idx="1464">
                  <c:v>6.1</c:v>
                </c:pt>
                <c:pt idx="1465">
                  <c:v>11.4</c:v>
                </c:pt>
                <c:pt idx="1466">
                  <c:v>5.4</c:v>
                </c:pt>
                <c:pt idx="1467">
                  <c:v>6.4</c:v>
                </c:pt>
                <c:pt idx="1468">
                  <c:v>21.8</c:v>
                </c:pt>
                <c:pt idx="1469">
                  <c:v>8</c:v>
                </c:pt>
                <c:pt idx="1470">
                  <c:v>11</c:v>
                </c:pt>
                <c:pt idx="1471">
                  <c:v>2.9</c:v>
                </c:pt>
                <c:pt idx="1472">
                  <c:v>1.3</c:v>
                </c:pt>
                <c:pt idx="1473">
                  <c:v>13</c:v>
                </c:pt>
                <c:pt idx="1474">
                  <c:v>6.4</c:v>
                </c:pt>
                <c:pt idx="1475">
                  <c:v>4</c:v>
                </c:pt>
                <c:pt idx="1476">
                  <c:v>9.9</c:v>
                </c:pt>
                <c:pt idx="1477">
                  <c:v>7.7</c:v>
                </c:pt>
                <c:pt idx="1478">
                  <c:v>11.6</c:v>
                </c:pt>
                <c:pt idx="1479">
                  <c:v>1.4</c:v>
                </c:pt>
                <c:pt idx="1480">
                  <c:v>1.9</c:v>
                </c:pt>
                <c:pt idx="1481">
                  <c:v>7.1</c:v>
                </c:pt>
                <c:pt idx="1482">
                  <c:v>2.2000000000000002</c:v>
                </c:pt>
                <c:pt idx="1483">
                  <c:v>4</c:v>
                </c:pt>
                <c:pt idx="1484">
                  <c:v>2.8</c:v>
                </c:pt>
                <c:pt idx="1485">
                  <c:v>0.7</c:v>
                </c:pt>
                <c:pt idx="1486">
                  <c:v>9.1</c:v>
                </c:pt>
                <c:pt idx="1487">
                  <c:v>2.1</c:v>
                </c:pt>
                <c:pt idx="1488">
                  <c:v>14.1</c:v>
                </c:pt>
                <c:pt idx="1489">
                  <c:v>6.7</c:v>
                </c:pt>
                <c:pt idx="1490">
                  <c:v>3.6</c:v>
                </c:pt>
                <c:pt idx="1491">
                  <c:v>1</c:v>
                </c:pt>
                <c:pt idx="1492">
                  <c:v>9.4</c:v>
                </c:pt>
                <c:pt idx="1493">
                  <c:v>23</c:v>
                </c:pt>
                <c:pt idx="1494">
                  <c:v>9.1999999999999993</c:v>
                </c:pt>
                <c:pt idx="1495">
                  <c:v>2.5</c:v>
                </c:pt>
                <c:pt idx="1496">
                  <c:v>13.3</c:v>
                </c:pt>
                <c:pt idx="1497">
                  <c:v>7.4</c:v>
                </c:pt>
                <c:pt idx="1498">
                  <c:v>12.3</c:v>
                </c:pt>
                <c:pt idx="1499">
                  <c:v>0</c:v>
                </c:pt>
                <c:pt idx="1500">
                  <c:v>6.4</c:v>
                </c:pt>
                <c:pt idx="1501">
                  <c:v>3.2</c:v>
                </c:pt>
                <c:pt idx="1502">
                  <c:v>1.9</c:v>
                </c:pt>
                <c:pt idx="1503">
                  <c:v>4.3</c:v>
                </c:pt>
                <c:pt idx="1504">
                  <c:v>5.9</c:v>
                </c:pt>
                <c:pt idx="1505">
                  <c:v>6.1</c:v>
                </c:pt>
                <c:pt idx="1506">
                  <c:v>8.5</c:v>
                </c:pt>
                <c:pt idx="1507">
                  <c:v>8.8000000000000007</c:v>
                </c:pt>
                <c:pt idx="1508">
                  <c:v>6.3</c:v>
                </c:pt>
                <c:pt idx="1509">
                  <c:v>4.8</c:v>
                </c:pt>
                <c:pt idx="1510">
                  <c:v>14</c:v>
                </c:pt>
                <c:pt idx="1511">
                  <c:v>6.5</c:v>
                </c:pt>
                <c:pt idx="1512">
                  <c:v>10</c:v>
                </c:pt>
                <c:pt idx="1513">
                  <c:v>7.9</c:v>
                </c:pt>
                <c:pt idx="1514">
                  <c:v>2.6</c:v>
                </c:pt>
                <c:pt idx="1515">
                  <c:v>7.8</c:v>
                </c:pt>
                <c:pt idx="1516">
                  <c:v>3.4</c:v>
                </c:pt>
                <c:pt idx="1517">
                  <c:v>4.4000000000000004</c:v>
                </c:pt>
                <c:pt idx="1518">
                  <c:v>0.7</c:v>
                </c:pt>
                <c:pt idx="1519">
                  <c:v>6.3</c:v>
                </c:pt>
                <c:pt idx="1520">
                  <c:v>15</c:v>
                </c:pt>
                <c:pt idx="1521">
                  <c:v>9.3000000000000007</c:v>
                </c:pt>
                <c:pt idx="1522">
                  <c:v>4.5</c:v>
                </c:pt>
                <c:pt idx="1523">
                  <c:v>6.1</c:v>
                </c:pt>
                <c:pt idx="1524">
                  <c:v>7.5</c:v>
                </c:pt>
                <c:pt idx="1525">
                  <c:v>2.8</c:v>
                </c:pt>
                <c:pt idx="1526">
                  <c:v>12.1</c:v>
                </c:pt>
                <c:pt idx="1527">
                  <c:v>9.9</c:v>
                </c:pt>
                <c:pt idx="1528">
                  <c:v>4.5</c:v>
                </c:pt>
                <c:pt idx="1529">
                  <c:v>16.100000000000001</c:v>
                </c:pt>
                <c:pt idx="1530">
                  <c:v>10.7</c:v>
                </c:pt>
                <c:pt idx="1531">
                  <c:v>6.5</c:v>
                </c:pt>
                <c:pt idx="1532">
                  <c:v>2</c:v>
                </c:pt>
                <c:pt idx="1533">
                  <c:v>10.199999999999999</c:v>
                </c:pt>
                <c:pt idx="1534">
                  <c:v>7.4</c:v>
                </c:pt>
                <c:pt idx="1535">
                  <c:v>10.1</c:v>
                </c:pt>
                <c:pt idx="1536">
                  <c:v>0.3</c:v>
                </c:pt>
                <c:pt idx="1537">
                  <c:v>7</c:v>
                </c:pt>
                <c:pt idx="1538">
                  <c:v>10</c:v>
                </c:pt>
                <c:pt idx="1539">
                  <c:v>0.9</c:v>
                </c:pt>
                <c:pt idx="1540">
                  <c:v>7.7</c:v>
                </c:pt>
                <c:pt idx="1541">
                  <c:v>9</c:v>
                </c:pt>
                <c:pt idx="1542">
                  <c:v>3.3</c:v>
                </c:pt>
                <c:pt idx="1543">
                  <c:v>1.9</c:v>
                </c:pt>
                <c:pt idx="1544">
                  <c:v>4.2</c:v>
                </c:pt>
                <c:pt idx="1545">
                  <c:v>1.7</c:v>
                </c:pt>
                <c:pt idx="1546">
                  <c:v>3.3</c:v>
                </c:pt>
                <c:pt idx="1547">
                  <c:v>13.9</c:v>
                </c:pt>
                <c:pt idx="1548">
                  <c:v>7.2</c:v>
                </c:pt>
                <c:pt idx="1549">
                  <c:v>14.9</c:v>
                </c:pt>
                <c:pt idx="1550">
                  <c:v>6.2</c:v>
                </c:pt>
                <c:pt idx="1551">
                  <c:v>0.2</c:v>
                </c:pt>
                <c:pt idx="1552">
                  <c:v>7.9</c:v>
                </c:pt>
                <c:pt idx="1553">
                  <c:v>23.7</c:v>
                </c:pt>
                <c:pt idx="1554">
                  <c:v>7.9</c:v>
                </c:pt>
                <c:pt idx="1555">
                  <c:v>5.3</c:v>
                </c:pt>
                <c:pt idx="1556">
                  <c:v>16.100000000000001</c:v>
                </c:pt>
                <c:pt idx="1557">
                  <c:v>5.9</c:v>
                </c:pt>
                <c:pt idx="1558">
                  <c:v>14.8</c:v>
                </c:pt>
                <c:pt idx="1559">
                  <c:v>3</c:v>
                </c:pt>
                <c:pt idx="1560">
                  <c:v>8.5</c:v>
                </c:pt>
                <c:pt idx="1561">
                  <c:v>0.4</c:v>
                </c:pt>
                <c:pt idx="1562">
                  <c:v>5.0999999999999996</c:v>
                </c:pt>
                <c:pt idx="1563">
                  <c:v>7.1</c:v>
                </c:pt>
                <c:pt idx="1564">
                  <c:v>2.1</c:v>
                </c:pt>
                <c:pt idx="1565">
                  <c:v>7</c:v>
                </c:pt>
                <c:pt idx="1566">
                  <c:v>8.6</c:v>
                </c:pt>
                <c:pt idx="1567">
                  <c:v>21.3</c:v>
                </c:pt>
                <c:pt idx="1568">
                  <c:v>5</c:v>
                </c:pt>
                <c:pt idx="1569">
                  <c:v>8.8000000000000007</c:v>
                </c:pt>
                <c:pt idx="1570">
                  <c:v>12.3</c:v>
                </c:pt>
                <c:pt idx="1571">
                  <c:v>5.0999999999999996</c:v>
                </c:pt>
                <c:pt idx="1572">
                  <c:v>17.8</c:v>
                </c:pt>
                <c:pt idx="1573">
                  <c:v>23</c:v>
                </c:pt>
                <c:pt idx="1574">
                  <c:v>6</c:v>
                </c:pt>
                <c:pt idx="1575">
                  <c:v>5.3</c:v>
                </c:pt>
                <c:pt idx="1576">
                  <c:v>5.8</c:v>
                </c:pt>
                <c:pt idx="1577">
                  <c:v>6.2</c:v>
                </c:pt>
                <c:pt idx="1578">
                  <c:v>15.1</c:v>
                </c:pt>
                <c:pt idx="1579">
                  <c:v>6.8</c:v>
                </c:pt>
                <c:pt idx="1580">
                  <c:v>16.8</c:v>
                </c:pt>
                <c:pt idx="1581">
                  <c:v>21</c:v>
                </c:pt>
                <c:pt idx="1582">
                  <c:v>14</c:v>
                </c:pt>
                <c:pt idx="1583">
                  <c:v>11.4</c:v>
                </c:pt>
                <c:pt idx="1584">
                  <c:v>2.2999999999999998</c:v>
                </c:pt>
                <c:pt idx="1585">
                  <c:v>5.5</c:v>
                </c:pt>
                <c:pt idx="1586">
                  <c:v>5.5</c:v>
                </c:pt>
                <c:pt idx="1587">
                  <c:v>9.1999999999999993</c:v>
                </c:pt>
                <c:pt idx="1588">
                  <c:v>8.5</c:v>
                </c:pt>
                <c:pt idx="1589">
                  <c:v>8.6</c:v>
                </c:pt>
                <c:pt idx="1590">
                  <c:v>8.1</c:v>
                </c:pt>
                <c:pt idx="1591">
                  <c:v>5.3</c:v>
                </c:pt>
                <c:pt idx="1592">
                  <c:v>0.2</c:v>
                </c:pt>
                <c:pt idx="1593">
                  <c:v>6.5</c:v>
                </c:pt>
                <c:pt idx="1594">
                  <c:v>1.1000000000000001</c:v>
                </c:pt>
                <c:pt idx="1595">
                  <c:v>1</c:v>
                </c:pt>
                <c:pt idx="1596">
                  <c:v>6</c:v>
                </c:pt>
                <c:pt idx="1597">
                  <c:v>1</c:v>
                </c:pt>
                <c:pt idx="1598">
                  <c:v>3.8</c:v>
                </c:pt>
                <c:pt idx="1599">
                  <c:v>12.9</c:v>
                </c:pt>
                <c:pt idx="1600">
                  <c:v>1</c:v>
                </c:pt>
                <c:pt idx="1601">
                  <c:v>5.7</c:v>
                </c:pt>
                <c:pt idx="1602">
                  <c:v>6.4</c:v>
                </c:pt>
                <c:pt idx="1603">
                  <c:v>3.5</c:v>
                </c:pt>
                <c:pt idx="1604">
                  <c:v>1</c:v>
                </c:pt>
                <c:pt idx="1605">
                  <c:v>10.199999999999999</c:v>
                </c:pt>
                <c:pt idx="1606">
                  <c:v>6.6</c:v>
                </c:pt>
                <c:pt idx="1607">
                  <c:v>0.8</c:v>
                </c:pt>
                <c:pt idx="1608">
                  <c:v>0.6</c:v>
                </c:pt>
                <c:pt idx="1609">
                  <c:v>3</c:v>
                </c:pt>
                <c:pt idx="1610">
                  <c:v>3.3</c:v>
                </c:pt>
                <c:pt idx="1611">
                  <c:v>12.4</c:v>
                </c:pt>
                <c:pt idx="1612">
                  <c:v>4.8</c:v>
                </c:pt>
                <c:pt idx="1613">
                  <c:v>4.4000000000000004</c:v>
                </c:pt>
                <c:pt idx="1614">
                  <c:v>2.8</c:v>
                </c:pt>
                <c:pt idx="1615">
                  <c:v>15.3</c:v>
                </c:pt>
                <c:pt idx="1616">
                  <c:v>1</c:v>
                </c:pt>
                <c:pt idx="1617">
                  <c:v>4.5</c:v>
                </c:pt>
                <c:pt idx="1618">
                  <c:v>2</c:v>
                </c:pt>
                <c:pt idx="1619">
                  <c:v>4.2</c:v>
                </c:pt>
                <c:pt idx="1620">
                  <c:v>4.5</c:v>
                </c:pt>
                <c:pt idx="1621">
                  <c:v>8.9</c:v>
                </c:pt>
                <c:pt idx="1622">
                  <c:v>10.8</c:v>
                </c:pt>
                <c:pt idx="1623">
                  <c:v>7.9</c:v>
                </c:pt>
                <c:pt idx="1624">
                  <c:v>10.199999999999999</c:v>
                </c:pt>
                <c:pt idx="1625">
                  <c:v>11.6</c:v>
                </c:pt>
                <c:pt idx="1626">
                  <c:v>9.9</c:v>
                </c:pt>
                <c:pt idx="1627">
                  <c:v>0.7</c:v>
                </c:pt>
                <c:pt idx="1628">
                  <c:v>9.4</c:v>
                </c:pt>
                <c:pt idx="1629">
                  <c:v>1.9</c:v>
                </c:pt>
                <c:pt idx="1630">
                  <c:v>3.5</c:v>
                </c:pt>
                <c:pt idx="1631">
                  <c:v>2.7</c:v>
                </c:pt>
                <c:pt idx="1632">
                  <c:v>8</c:v>
                </c:pt>
                <c:pt idx="1633">
                  <c:v>5.4</c:v>
                </c:pt>
                <c:pt idx="1634">
                  <c:v>3.2</c:v>
                </c:pt>
                <c:pt idx="1635">
                  <c:v>3.8</c:v>
                </c:pt>
                <c:pt idx="1636">
                  <c:v>6.1</c:v>
                </c:pt>
                <c:pt idx="1637">
                  <c:v>4.3</c:v>
                </c:pt>
                <c:pt idx="1638">
                  <c:v>26.5</c:v>
                </c:pt>
                <c:pt idx="1639">
                  <c:v>5.4</c:v>
                </c:pt>
                <c:pt idx="1640">
                  <c:v>7.2</c:v>
                </c:pt>
                <c:pt idx="1641">
                  <c:v>13.3</c:v>
                </c:pt>
                <c:pt idx="1642">
                  <c:v>13.7</c:v>
                </c:pt>
                <c:pt idx="1643">
                  <c:v>11.8</c:v>
                </c:pt>
                <c:pt idx="1644">
                  <c:v>6.4</c:v>
                </c:pt>
                <c:pt idx="1645">
                  <c:v>2.5</c:v>
                </c:pt>
                <c:pt idx="1646">
                  <c:v>7.8</c:v>
                </c:pt>
                <c:pt idx="1647">
                  <c:v>5</c:v>
                </c:pt>
                <c:pt idx="1648">
                  <c:v>0</c:v>
                </c:pt>
                <c:pt idx="1649">
                  <c:v>12.1</c:v>
                </c:pt>
                <c:pt idx="1650">
                  <c:v>1</c:v>
                </c:pt>
                <c:pt idx="1651">
                  <c:v>7.6</c:v>
                </c:pt>
                <c:pt idx="1652">
                  <c:v>10.199999999999999</c:v>
                </c:pt>
                <c:pt idx="1653">
                  <c:v>8.9</c:v>
                </c:pt>
                <c:pt idx="1654">
                  <c:v>19.600000000000001</c:v>
                </c:pt>
                <c:pt idx="1655">
                  <c:v>2.2999999999999998</c:v>
                </c:pt>
                <c:pt idx="1656">
                  <c:v>13.4</c:v>
                </c:pt>
                <c:pt idx="1657">
                  <c:v>15.3</c:v>
                </c:pt>
                <c:pt idx="1658">
                  <c:v>1.6</c:v>
                </c:pt>
                <c:pt idx="1659">
                  <c:v>1.9</c:v>
                </c:pt>
                <c:pt idx="1660">
                  <c:v>8.1999999999999993</c:v>
                </c:pt>
                <c:pt idx="1661">
                  <c:v>5</c:v>
                </c:pt>
                <c:pt idx="1662">
                  <c:v>10.3</c:v>
                </c:pt>
                <c:pt idx="1663">
                  <c:v>7.9</c:v>
                </c:pt>
                <c:pt idx="1664">
                  <c:v>8.8000000000000007</c:v>
                </c:pt>
                <c:pt idx="1665">
                  <c:v>7.5</c:v>
                </c:pt>
                <c:pt idx="1666">
                  <c:v>6</c:v>
                </c:pt>
                <c:pt idx="1667">
                  <c:v>15.9</c:v>
                </c:pt>
                <c:pt idx="1668">
                  <c:v>3.9</c:v>
                </c:pt>
                <c:pt idx="1669">
                  <c:v>9</c:v>
                </c:pt>
                <c:pt idx="1670">
                  <c:v>6.4</c:v>
                </c:pt>
                <c:pt idx="1671">
                  <c:v>6</c:v>
                </c:pt>
                <c:pt idx="1672">
                  <c:v>6.8</c:v>
                </c:pt>
                <c:pt idx="1673">
                  <c:v>0.8</c:v>
                </c:pt>
                <c:pt idx="1674">
                  <c:v>5.6</c:v>
                </c:pt>
                <c:pt idx="1675">
                  <c:v>8</c:v>
                </c:pt>
                <c:pt idx="1676">
                  <c:v>1</c:v>
                </c:pt>
                <c:pt idx="1677">
                  <c:v>1.7</c:v>
                </c:pt>
                <c:pt idx="1678">
                  <c:v>3.7</c:v>
                </c:pt>
                <c:pt idx="1679">
                  <c:v>6.4</c:v>
                </c:pt>
                <c:pt idx="1680">
                  <c:v>6.9</c:v>
                </c:pt>
                <c:pt idx="1681">
                  <c:v>14.2</c:v>
                </c:pt>
                <c:pt idx="1682">
                  <c:v>7.4</c:v>
                </c:pt>
                <c:pt idx="1683">
                  <c:v>12.4</c:v>
                </c:pt>
                <c:pt idx="1684">
                  <c:v>4</c:v>
                </c:pt>
                <c:pt idx="1685">
                  <c:v>7.2</c:v>
                </c:pt>
                <c:pt idx="1686">
                  <c:v>12.5</c:v>
                </c:pt>
                <c:pt idx="1687">
                  <c:v>5.8</c:v>
                </c:pt>
                <c:pt idx="1688">
                  <c:v>3.9</c:v>
                </c:pt>
                <c:pt idx="1689">
                  <c:v>2.1</c:v>
                </c:pt>
                <c:pt idx="1690">
                  <c:v>2.5</c:v>
                </c:pt>
                <c:pt idx="1691">
                  <c:v>4.7</c:v>
                </c:pt>
                <c:pt idx="1692">
                  <c:v>6.7</c:v>
                </c:pt>
                <c:pt idx="1693">
                  <c:v>9.6999999999999993</c:v>
                </c:pt>
                <c:pt idx="1694">
                  <c:v>3.9</c:v>
                </c:pt>
                <c:pt idx="1695">
                  <c:v>8.3000000000000007</c:v>
                </c:pt>
                <c:pt idx="1696">
                  <c:v>11.5</c:v>
                </c:pt>
                <c:pt idx="1697">
                  <c:v>5.4</c:v>
                </c:pt>
                <c:pt idx="1698">
                  <c:v>9.6</c:v>
                </c:pt>
                <c:pt idx="1699">
                  <c:v>16</c:v>
                </c:pt>
                <c:pt idx="1700">
                  <c:v>22</c:v>
                </c:pt>
                <c:pt idx="1701">
                  <c:v>1</c:v>
                </c:pt>
                <c:pt idx="1702">
                  <c:v>3.5</c:v>
                </c:pt>
                <c:pt idx="1703">
                  <c:v>4.8</c:v>
                </c:pt>
                <c:pt idx="1704">
                  <c:v>7</c:v>
                </c:pt>
                <c:pt idx="1705">
                  <c:v>11.1</c:v>
                </c:pt>
                <c:pt idx="1706">
                  <c:v>4.4000000000000004</c:v>
                </c:pt>
                <c:pt idx="1707">
                  <c:v>3.3</c:v>
                </c:pt>
                <c:pt idx="1708">
                  <c:v>6.6</c:v>
                </c:pt>
                <c:pt idx="1709">
                  <c:v>5</c:v>
                </c:pt>
                <c:pt idx="1710">
                  <c:v>12.4</c:v>
                </c:pt>
                <c:pt idx="1711">
                  <c:v>3.5</c:v>
                </c:pt>
                <c:pt idx="1712">
                  <c:v>4</c:v>
                </c:pt>
                <c:pt idx="1713">
                  <c:v>15.2</c:v>
                </c:pt>
                <c:pt idx="1714">
                  <c:v>13</c:v>
                </c:pt>
                <c:pt idx="1715">
                  <c:v>4.3</c:v>
                </c:pt>
                <c:pt idx="1716">
                  <c:v>7.6</c:v>
                </c:pt>
                <c:pt idx="1717">
                  <c:v>5</c:v>
                </c:pt>
                <c:pt idx="1718">
                  <c:v>5.7</c:v>
                </c:pt>
                <c:pt idx="1719">
                  <c:v>10.3</c:v>
                </c:pt>
                <c:pt idx="1720">
                  <c:v>4.2</c:v>
                </c:pt>
                <c:pt idx="1721">
                  <c:v>15.6</c:v>
                </c:pt>
                <c:pt idx="1722">
                  <c:v>2</c:v>
                </c:pt>
                <c:pt idx="1723">
                  <c:v>19.600000000000001</c:v>
                </c:pt>
                <c:pt idx="1724">
                  <c:v>0</c:v>
                </c:pt>
                <c:pt idx="1725">
                  <c:v>3.9</c:v>
                </c:pt>
                <c:pt idx="1726">
                  <c:v>7.8</c:v>
                </c:pt>
                <c:pt idx="1727">
                  <c:v>23</c:v>
                </c:pt>
                <c:pt idx="1728">
                  <c:v>12.4</c:v>
                </c:pt>
                <c:pt idx="1729">
                  <c:v>1.5</c:v>
                </c:pt>
                <c:pt idx="1730">
                  <c:v>7.9</c:v>
                </c:pt>
                <c:pt idx="1731">
                  <c:v>5.7</c:v>
                </c:pt>
                <c:pt idx="1732">
                  <c:v>7.8</c:v>
                </c:pt>
                <c:pt idx="1733">
                  <c:v>4.5</c:v>
                </c:pt>
                <c:pt idx="1734">
                  <c:v>1.8</c:v>
                </c:pt>
                <c:pt idx="1735">
                  <c:v>5.2</c:v>
                </c:pt>
                <c:pt idx="1736">
                  <c:v>9.6999999999999993</c:v>
                </c:pt>
                <c:pt idx="1737">
                  <c:v>6.2</c:v>
                </c:pt>
                <c:pt idx="1738">
                  <c:v>4.2</c:v>
                </c:pt>
                <c:pt idx="1739">
                  <c:v>18.399999999999999</c:v>
                </c:pt>
                <c:pt idx="1740">
                  <c:v>3.2</c:v>
                </c:pt>
                <c:pt idx="1741">
                  <c:v>7</c:v>
                </c:pt>
                <c:pt idx="1742">
                  <c:v>14.2</c:v>
                </c:pt>
                <c:pt idx="1743">
                  <c:v>13</c:v>
                </c:pt>
                <c:pt idx="1744">
                  <c:v>11</c:v>
                </c:pt>
                <c:pt idx="1745">
                  <c:v>0.3</c:v>
                </c:pt>
                <c:pt idx="1746">
                  <c:v>13.3</c:v>
                </c:pt>
                <c:pt idx="1747">
                  <c:v>9.8000000000000007</c:v>
                </c:pt>
                <c:pt idx="1748">
                  <c:v>15.4</c:v>
                </c:pt>
                <c:pt idx="1749">
                  <c:v>0</c:v>
                </c:pt>
                <c:pt idx="1750">
                  <c:v>4.0999999999999996</c:v>
                </c:pt>
                <c:pt idx="1751">
                  <c:v>9.4</c:v>
                </c:pt>
                <c:pt idx="1752">
                  <c:v>12.8</c:v>
                </c:pt>
                <c:pt idx="1753">
                  <c:v>1.5</c:v>
                </c:pt>
                <c:pt idx="1754">
                  <c:v>5</c:v>
                </c:pt>
                <c:pt idx="1755">
                  <c:v>5.9</c:v>
                </c:pt>
                <c:pt idx="1756">
                  <c:v>3</c:v>
                </c:pt>
                <c:pt idx="1757">
                  <c:v>6.5</c:v>
                </c:pt>
                <c:pt idx="1758">
                  <c:v>6.9</c:v>
                </c:pt>
                <c:pt idx="1759">
                  <c:v>5.7</c:v>
                </c:pt>
                <c:pt idx="1760">
                  <c:v>4.5</c:v>
                </c:pt>
                <c:pt idx="1761">
                  <c:v>1.5</c:v>
                </c:pt>
                <c:pt idx="1762">
                  <c:v>4.3</c:v>
                </c:pt>
                <c:pt idx="1763">
                  <c:v>0.9</c:v>
                </c:pt>
                <c:pt idx="1764">
                  <c:v>5.9</c:v>
                </c:pt>
                <c:pt idx="1765">
                  <c:v>4</c:v>
                </c:pt>
                <c:pt idx="1766">
                  <c:v>0</c:v>
                </c:pt>
                <c:pt idx="1767">
                  <c:v>11</c:v>
                </c:pt>
                <c:pt idx="1768">
                  <c:v>3</c:v>
                </c:pt>
                <c:pt idx="1769">
                  <c:v>9.6999999999999993</c:v>
                </c:pt>
                <c:pt idx="1770">
                  <c:v>8.6</c:v>
                </c:pt>
                <c:pt idx="1771">
                  <c:v>3.6</c:v>
                </c:pt>
                <c:pt idx="1772">
                  <c:v>0.4</c:v>
                </c:pt>
                <c:pt idx="1773">
                  <c:v>6.5</c:v>
                </c:pt>
                <c:pt idx="1774">
                  <c:v>7.3</c:v>
                </c:pt>
                <c:pt idx="1775">
                  <c:v>6.2</c:v>
                </c:pt>
                <c:pt idx="1776">
                  <c:v>3</c:v>
                </c:pt>
                <c:pt idx="1777">
                  <c:v>1.9</c:v>
                </c:pt>
                <c:pt idx="1778">
                  <c:v>5.2</c:v>
                </c:pt>
                <c:pt idx="1779">
                  <c:v>7.4</c:v>
                </c:pt>
                <c:pt idx="1780">
                  <c:v>14.2</c:v>
                </c:pt>
                <c:pt idx="1781">
                  <c:v>8.6</c:v>
                </c:pt>
                <c:pt idx="1782">
                  <c:v>13</c:v>
                </c:pt>
                <c:pt idx="1783">
                  <c:v>9.3000000000000007</c:v>
                </c:pt>
                <c:pt idx="1784">
                  <c:v>4.3</c:v>
                </c:pt>
                <c:pt idx="1785">
                  <c:v>8.1</c:v>
                </c:pt>
                <c:pt idx="1786">
                  <c:v>7.8</c:v>
                </c:pt>
                <c:pt idx="1787">
                  <c:v>4</c:v>
                </c:pt>
                <c:pt idx="1788">
                  <c:v>6.1</c:v>
                </c:pt>
                <c:pt idx="1789">
                  <c:v>4.2</c:v>
                </c:pt>
                <c:pt idx="1790">
                  <c:v>3.6</c:v>
                </c:pt>
                <c:pt idx="1791">
                  <c:v>3.5</c:v>
                </c:pt>
                <c:pt idx="1792">
                  <c:v>10.6</c:v>
                </c:pt>
                <c:pt idx="1793">
                  <c:v>4.2</c:v>
                </c:pt>
                <c:pt idx="1794">
                  <c:v>7.1</c:v>
                </c:pt>
                <c:pt idx="1795">
                  <c:v>4.5</c:v>
                </c:pt>
                <c:pt idx="1796">
                  <c:v>5</c:v>
                </c:pt>
                <c:pt idx="1797">
                  <c:v>8.9</c:v>
                </c:pt>
                <c:pt idx="1798">
                  <c:v>6.5</c:v>
                </c:pt>
                <c:pt idx="1799">
                  <c:v>10.1</c:v>
                </c:pt>
                <c:pt idx="1800">
                  <c:v>8.5</c:v>
                </c:pt>
                <c:pt idx="1801">
                  <c:v>9.9</c:v>
                </c:pt>
                <c:pt idx="1802">
                  <c:v>21.9</c:v>
                </c:pt>
                <c:pt idx="1803">
                  <c:v>4.7</c:v>
                </c:pt>
                <c:pt idx="1804">
                  <c:v>3.2</c:v>
                </c:pt>
                <c:pt idx="1805">
                  <c:v>3.5</c:v>
                </c:pt>
                <c:pt idx="1806">
                  <c:v>2.5</c:v>
                </c:pt>
                <c:pt idx="1807">
                  <c:v>2.6</c:v>
                </c:pt>
                <c:pt idx="1808">
                  <c:v>7</c:v>
                </c:pt>
                <c:pt idx="1809">
                  <c:v>2.4</c:v>
                </c:pt>
                <c:pt idx="1810">
                  <c:v>0</c:v>
                </c:pt>
                <c:pt idx="1811">
                  <c:v>10.8</c:v>
                </c:pt>
                <c:pt idx="1812">
                  <c:v>7.4</c:v>
                </c:pt>
                <c:pt idx="1813">
                  <c:v>7.3</c:v>
                </c:pt>
                <c:pt idx="1814">
                  <c:v>0</c:v>
                </c:pt>
                <c:pt idx="1815">
                  <c:v>8</c:v>
                </c:pt>
                <c:pt idx="1816">
                  <c:v>3.7</c:v>
                </c:pt>
                <c:pt idx="1817">
                  <c:v>7.8</c:v>
                </c:pt>
                <c:pt idx="1818">
                  <c:v>6.3</c:v>
                </c:pt>
                <c:pt idx="1819">
                  <c:v>16.899999999999999</c:v>
                </c:pt>
                <c:pt idx="1820">
                  <c:v>9.9</c:v>
                </c:pt>
                <c:pt idx="1821">
                  <c:v>21.5</c:v>
                </c:pt>
                <c:pt idx="1822">
                  <c:v>5.9</c:v>
                </c:pt>
                <c:pt idx="1823">
                  <c:v>2.2999999999999998</c:v>
                </c:pt>
                <c:pt idx="1824">
                  <c:v>3.6</c:v>
                </c:pt>
                <c:pt idx="1825">
                  <c:v>4.5999999999999996</c:v>
                </c:pt>
                <c:pt idx="1826">
                  <c:v>4.0999999999999996</c:v>
                </c:pt>
                <c:pt idx="1827">
                  <c:v>1.5</c:v>
                </c:pt>
                <c:pt idx="1828">
                  <c:v>3.1</c:v>
                </c:pt>
                <c:pt idx="1829">
                  <c:v>9.1</c:v>
                </c:pt>
                <c:pt idx="1830">
                  <c:v>2.9</c:v>
                </c:pt>
                <c:pt idx="1831">
                  <c:v>8.1</c:v>
                </c:pt>
                <c:pt idx="1832">
                  <c:v>11.3</c:v>
                </c:pt>
                <c:pt idx="1833">
                  <c:v>7.7</c:v>
                </c:pt>
                <c:pt idx="1834">
                  <c:v>13.3</c:v>
                </c:pt>
                <c:pt idx="1835">
                  <c:v>3.1</c:v>
                </c:pt>
                <c:pt idx="1836">
                  <c:v>16</c:v>
                </c:pt>
                <c:pt idx="1837">
                  <c:v>8.6999999999999993</c:v>
                </c:pt>
                <c:pt idx="1838">
                  <c:v>0</c:v>
                </c:pt>
                <c:pt idx="1839">
                  <c:v>0</c:v>
                </c:pt>
                <c:pt idx="1840">
                  <c:v>8.6999999999999993</c:v>
                </c:pt>
                <c:pt idx="1841">
                  <c:v>6.7</c:v>
                </c:pt>
                <c:pt idx="1842">
                  <c:v>4.2</c:v>
                </c:pt>
                <c:pt idx="1843">
                  <c:v>3.7</c:v>
                </c:pt>
                <c:pt idx="1844">
                  <c:v>5.8</c:v>
                </c:pt>
                <c:pt idx="1845">
                  <c:v>5.7</c:v>
                </c:pt>
                <c:pt idx="1846">
                  <c:v>18</c:v>
                </c:pt>
                <c:pt idx="1847">
                  <c:v>4.4000000000000004</c:v>
                </c:pt>
                <c:pt idx="1848">
                  <c:v>16</c:v>
                </c:pt>
                <c:pt idx="1849">
                  <c:v>4</c:v>
                </c:pt>
                <c:pt idx="1850">
                  <c:v>6.6</c:v>
                </c:pt>
                <c:pt idx="1851">
                  <c:v>4.8</c:v>
                </c:pt>
                <c:pt idx="1852">
                  <c:v>1.8</c:v>
                </c:pt>
                <c:pt idx="1853">
                  <c:v>3</c:v>
                </c:pt>
                <c:pt idx="1854">
                  <c:v>11.9</c:v>
                </c:pt>
                <c:pt idx="1855">
                  <c:v>11.2</c:v>
                </c:pt>
                <c:pt idx="1856">
                  <c:v>3.4</c:v>
                </c:pt>
                <c:pt idx="1857">
                  <c:v>11.3</c:v>
                </c:pt>
                <c:pt idx="1858">
                  <c:v>11</c:v>
                </c:pt>
                <c:pt idx="1859">
                  <c:v>10.5</c:v>
                </c:pt>
                <c:pt idx="1860">
                  <c:v>4</c:v>
                </c:pt>
                <c:pt idx="1861">
                  <c:v>7</c:v>
                </c:pt>
                <c:pt idx="1862">
                  <c:v>3.9</c:v>
                </c:pt>
                <c:pt idx="1863">
                  <c:v>1</c:v>
                </c:pt>
                <c:pt idx="1864">
                  <c:v>3.4</c:v>
                </c:pt>
                <c:pt idx="1865">
                  <c:v>8.1</c:v>
                </c:pt>
                <c:pt idx="1866">
                  <c:v>9.9</c:v>
                </c:pt>
                <c:pt idx="1867">
                  <c:v>3.1</c:v>
                </c:pt>
                <c:pt idx="1868">
                  <c:v>7</c:v>
                </c:pt>
                <c:pt idx="1869">
                  <c:v>14</c:v>
                </c:pt>
                <c:pt idx="1870">
                  <c:v>3</c:v>
                </c:pt>
                <c:pt idx="1871">
                  <c:v>14.3</c:v>
                </c:pt>
                <c:pt idx="1872">
                  <c:v>0.1</c:v>
                </c:pt>
                <c:pt idx="1873">
                  <c:v>12.5</c:v>
                </c:pt>
                <c:pt idx="1874">
                  <c:v>8.3000000000000007</c:v>
                </c:pt>
                <c:pt idx="1875">
                  <c:v>0.8</c:v>
                </c:pt>
                <c:pt idx="1876">
                  <c:v>14</c:v>
                </c:pt>
                <c:pt idx="1877">
                  <c:v>0.8</c:v>
                </c:pt>
                <c:pt idx="1878">
                  <c:v>2.9</c:v>
                </c:pt>
                <c:pt idx="1879">
                  <c:v>2.8</c:v>
                </c:pt>
                <c:pt idx="1880">
                  <c:v>14.5</c:v>
                </c:pt>
                <c:pt idx="1881">
                  <c:v>19.5</c:v>
                </c:pt>
                <c:pt idx="1882">
                  <c:v>8.8000000000000007</c:v>
                </c:pt>
                <c:pt idx="1883">
                  <c:v>4.0999999999999996</c:v>
                </c:pt>
                <c:pt idx="1884">
                  <c:v>19.600000000000001</c:v>
                </c:pt>
                <c:pt idx="1885">
                  <c:v>4.3</c:v>
                </c:pt>
                <c:pt idx="1886">
                  <c:v>1.2</c:v>
                </c:pt>
                <c:pt idx="1887">
                  <c:v>3.4</c:v>
                </c:pt>
                <c:pt idx="1888">
                  <c:v>7.1</c:v>
                </c:pt>
                <c:pt idx="1889">
                  <c:v>8.1</c:v>
                </c:pt>
                <c:pt idx="1890">
                  <c:v>4.0999999999999996</c:v>
                </c:pt>
                <c:pt idx="1891">
                  <c:v>14.6</c:v>
                </c:pt>
                <c:pt idx="1892">
                  <c:v>0</c:v>
                </c:pt>
                <c:pt idx="1893">
                  <c:v>1.2</c:v>
                </c:pt>
                <c:pt idx="1894">
                  <c:v>8.1</c:v>
                </c:pt>
                <c:pt idx="1895">
                  <c:v>7.6</c:v>
                </c:pt>
                <c:pt idx="1896">
                  <c:v>9.3000000000000007</c:v>
                </c:pt>
                <c:pt idx="1897">
                  <c:v>3</c:v>
                </c:pt>
                <c:pt idx="1898">
                  <c:v>6.8</c:v>
                </c:pt>
                <c:pt idx="1899">
                  <c:v>2.4</c:v>
                </c:pt>
                <c:pt idx="1900">
                  <c:v>22.2</c:v>
                </c:pt>
                <c:pt idx="1901">
                  <c:v>3.6</c:v>
                </c:pt>
                <c:pt idx="1902">
                  <c:v>2.1</c:v>
                </c:pt>
                <c:pt idx="1903">
                  <c:v>2</c:v>
                </c:pt>
                <c:pt idx="1904">
                  <c:v>10.6</c:v>
                </c:pt>
                <c:pt idx="1905">
                  <c:v>5.6</c:v>
                </c:pt>
                <c:pt idx="1906">
                  <c:v>9.6</c:v>
                </c:pt>
                <c:pt idx="1907">
                  <c:v>14</c:v>
                </c:pt>
                <c:pt idx="1908">
                  <c:v>3.2</c:v>
                </c:pt>
                <c:pt idx="1909">
                  <c:v>0.9</c:v>
                </c:pt>
                <c:pt idx="1910">
                  <c:v>3</c:v>
                </c:pt>
                <c:pt idx="1911">
                  <c:v>6.8</c:v>
                </c:pt>
                <c:pt idx="1912">
                  <c:v>6.8</c:v>
                </c:pt>
                <c:pt idx="1913">
                  <c:v>13</c:v>
                </c:pt>
                <c:pt idx="1914">
                  <c:v>8.8000000000000007</c:v>
                </c:pt>
                <c:pt idx="1915">
                  <c:v>10.1</c:v>
                </c:pt>
                <c:pt idx="1916">
                  <c:v>0</c:v>
                </c:pt>
                <c:pt idx="1917">
                  <c:v>1.6</c:v>
                </c:pt>
                <c:pt idx="1918">
                  <c:v>11.4</c:v>
                </c:pt>
                <c:pt idx="1919">
                  <c:v>9.8000000000000007</c:v>
                </c:pt>
                <c:pt idx="1920">
                  <c:v>13.2</c:v>
                </c:pt>
                <c:pt idx="1921">
                  <c:v>13.6</c:v>
                </c:pt>
                <c:pt idx="1922">
                  <c:v>7</c:v>
                </c:pt>
                <c:pt idx="1923">
                  <c:v>4.4000000000000004</c:v>
                </c:pt>
                <c:pt idx="1924">
                  <c:v>3.3</c:v>
                </c:pt>
                <c:pt idx="1925">
                  <c:v>4.8</c:v>
                </c:pt>
                <c:pt idx="1926">
                  <c:v>1</c:v>
                </c:pt>
                <c:pt idx="1927">
                  <c:v>12.5</c:v>
                </c:pt>
                <c:pt idx="1928">
                  <c:v>8.1999999999999993</c:v>
                </c:pt>
                <c:pt idx="1929">
                  <c:v>1</c:v>
                </c:pt>
                <c:pt idx="1930">
                  <c:v>1</c:v>
                </c:pt>
                <c:pt idx="1931">
                  <c:v>1.5</c:v>
                </c:pt>
                <c:pt idx="1932">
                  <c:v>5.7</c:v>
                </c:pt>
                <c:pt idx="1933">
                  <c:v>8.3000000000000007</c:v>
                </c:pt>
                <c:pt idx="1934">
                  <c:v>3.2</c:v>
                </c:pt>
                <c:pt idx="1935">
                  <c:v>4.2</c:v>
                </c:pt>
                <c:pt idx="1936">
                  <c:v>7.3</c:v>
                </c:pt>
                <c:pt idx="1937">
                  <c:v>5.0999999999999996</c:v>
                </c:pt>
                <c:pt idx="1938">
                  <c:v>5.4</c:v>
                </c:pt>
                <c:pt idx="1939">
                  <c:v>0</c:v>
                </c:pt>
                <c:pt idx="1940">
                  <c:v>5.3</c:v>
                </c:pt>
                <c:pt idx="1941">
                  <c:v>11</c:v>
                </c:pt>
                <c:pt idx="1942">
                  <c:v>8.6</c:v>
                </c:pt>
                <c:pt idx="1943">
                  <c:v>5.9</c:v>
                </c:pt>
                <c:pt idx="1944">
                  <c:v>2.2999999999999998</c:v>
                </c:pt>
                <c:pt idx="1945">
                  <c:v>1.3</c:v>
                </c:pt>
                <c:pt idx="1946">
                  <c:v>2</c:v>
                </c:pt>
                <c:pt idx="1947">
                  <c:v>4.0999999999999996</c:v>
                </c:pt>
                <c:pt idx="1948">
                  <c:v>12.8</c:v>
                </c:pt>
                <c:pt idx="1949">
                  <c:v>4.0999999999999996</c:v>
                </c:pt>
                <c:pt idx="1950">
                  <c:v>6.4</c:v>
                </c:pt>
                <c:pt idx="1951">
                  <c:v>25.2</c:v>
                </c:pt>
                <c:pt idx="1952">
                  <c:v>7.9</c:v>
                </c:pt>
                <c:pt idx="1953">
                  <c:v>6.5</c:v>
                </c:pt>
                <c:pt idx="1954">
                  <c:v>4.5</c:v>
                </c:pt>
                <c:pt idx="1955">
                  <c:v>0.7</c:v>
                </c:pt>
                <c:pt idx="1956">
                  <c:v>5.3</c:v>
                </c:pt>
                <c:pt idx="1957">
                  <c:v>1.6</c:v>
                </c:pt>
                <c:pt idx="1958">
                  <c:v>5.0999999999999996</c:v>
                </c:pt>
                <c:pt idx="1959">
                  <c:v>7.6</c:v>
                </c:pt>
                <c:pt idx="1960">
                  <c:v>3.2</c:v>
                </c:pt>
                <c:pt idx="1961">
                  <c:v>3.1</c:v>
                </c:pt>
                <c:pt idx="1962">
                  <c:v>1.4</c:v>
                </c:pt>
                <c:pt idx="1963">
                  <c:v>3.3</c:v>
                </c:pt>
                <c:pt idx="1964">
                  <c:v>16.100000000000001</c:v>
                </c:pt>
                <c:pt idx="1965">
                  <c:v>5.5</c:v>
                </c:pt>
                <c:pt idx="1966">
                  <c:v>0.1</c:v>
                </c:pt>
                <c:pt idx="1967">
                  <c:v>6.4</c:v>
                </c:pt>
                <c:pt idx="1968">
                  <c:v>12.3</c:v>
                </c:pt>
                <c:pt idx="1969">
                  <c:v>2.8</c:v>
                </c:pt>
                <c:pt idx="1970">
                  <c:v>6</c:v>
                </c:pt>
                <c:pt idx="1971">
                  <c:v>5.6</c:v>
                </c:pt>
                <c:pt idx="1972">
                  <c:v>6</c:v>
                </c:pt>
                <c:pt idx="1973">
                  <c:v>10.1</c:v>
                </c:pt>
                <c:pt idx="1974">
                  <c:v>11.1</c:v>
                </c:pt>
                <c:pt idx="1975">
                  <c:v>1.3</c:v>
                </c:pt>
                <c:pt idx="1976">
                  <c:v>5.3</c:v>
                </c:pt>
                <c:pt idx="1977">
                  <c:v>12.1</c:v>
                </c:pt>
                <c:pt idx="1978">
                  <c:v>2.5</c:v>
                </c:pt>
                <c:pt idx="1979">
                  <c:v>7.7</c:v>
                </c:pt>
                <c:pt idx="1980">
                  <c:v>3.8</c:v>
                </c:pt>
                <c:pt idx="1981">
                  <c:v>13.5</c:v>
                </c:pt>
                <c:pt idx="1982">
                  <c:v>4</c:v>
                </c:pt>
                <c:pt idx="1983">
                  <c:v>4</c:v>
                </c:pt>
                <c:pt idx="1984">
                  <c:v>11.9</c:v>
                </c:pt>
                <c:pt idx="1985">
                  <c:v>0.4</c:v>
                </c:pt>
                <c:pt idx="1986">
                  <c:v>0.2</c:v>
                </c:pt>
                <c:pt idx="1987">
                  <c:v>6.1</c:v>
                </c:pt>
                <c:pt idx="1988">
                  <c:v>15.9</c:v>
                </c:pt>
                <c:pt idx="1989">
                  <c:v>3.6</c:v>
                </c:pt>
                <c:pt idx="1990">
                  <c:v>7.7</c:v>
                </c:pt>
                <c:pt idx="1991">
                  <c:v>7</c:v>
                </c:pt>
                <c:pt idx="1992">
                  <c:v>6.3</c:v>
                </c:pt>
                <c:pt idx="1993">
                  <c:v>2</c:v>
                </c:pt>
                <c:pt idx="1994">
                  <c:v>2.1</c:v>
                </c:pt>
                <c:pt idx="1995">
                  <c:v>8.8000000000000007</c:v>
                </c:pt>
                <c:pt idx="1996">
                  <c:v>13.1</c:v>
                </c:pt>
                <c:pt idx="1997">
                  <c:v>3.6</c:v>
                </c:pt>
                <c:pt idx="1998">
                  <c:v>9.5</c:v>
                </c:pt>
                <c:pt idx="1999">
                  <c:v>5.8</c:v>
                </c:pt>
                <c:pt idx="2000">
                  <c:v>4.7</c:v>
                </c:pt>
                <c:pt idx="2001">
                  <c:v>5.9</c:v>
                </c:pt>
                <c:pt idx="2002">
                  <c:v>2.2000000000000002</c:v>
                </c:pt>
                <c:pt idx="2003">
                  <c:v>6</c:v>
                </c:pt>
                <c:pt idx="2004">
                  <c:v>2</c:v>
                </c:pt>
                <c:pt idx="2005">
                  <c:v>0</c:v>
                </c:pt>
                <c:pt idx="2006">
                  <c:v>5.0999999999999996</c:v>
                </c:pt>
                <c:pt idx="2007">
                  <c:v>2.4</c:v>
                </c:pt>
                <c:pt idx="2008">
                  <c:v>3.1</c:v>
                </c:pt>
                <c:pt idx="2009">
                  <c:v>9.3000000000000007</c:v>
                </c:pt>
                <c:pt idx="2010">
                  <c:v>11.2</c:v>
                </c:pt>
                <c:pt idx="2011">
                  <c:v>7.1</c:v>
                </c:pt>
                <c:pt idx="2012">
                  <c:v>7.7</c:v>
                </c:pt>
                <c:pt idx="2013">
                  <c:v>6</c:v>
                </c:pt>
                <c:pt idx="2014">
                  <c:v>2.5</c:v>
                </c:pt>
                <c:pt idx="2015">
                  <c:v>9.1999999999999993</c:v>
                </c:pt>
                <c:pt idx="2016">
                  <c:v>9.3000000000000007</c:v>
                </c:pt>
                <c:pt idx="2017">
                  <c:v>5.8</c:v>
                </c:pt>
                <c:pt idx="2018">
                  <c:v>0</c:v>
                </c:pt>
                <c:pt idx="2019">
                  <c:v>4.9000000000000004</c:v>
                </c:pt>
                <c:pt idx="2020">
                  <c:v>5.5</c:v>
                </c:pt>
                <c:pt idx="2021">
                  <c:v>8.4</c:v>
                </c:pt>
                <c:pt idx="2022">
                  <c:v>13.3</c:v>
                </c:pt>
                <c:pt idx="2023">
                  <c:v>7.7</c:v>
                </c:pt>
                <c:pt idx="2024">
                  <c:v>12</c:v>
                </c:pt>
                <c:pt idx="2025">
                  <c:v>12</c:v>
                </c:pt>
                <c:pt idx="2026">
                  <c:v>3.9</c:v>
                </c:pt>
                <c:pt idx="2027">
                  <c:v>15.7</c:v>
                </c:pt>
                <c:pt idx="2028">
                  <c:v>12.4</c:v>
                </c:pt>
                <c:pt idx="2029">
                  <c:v>2.8</c:v>
                </c:pt>
                <c:pt idx="2030">
                  <c:v>12.4</c:v>
                </c:pt>
                <c:pt idx="2031">
                  <c:v>15.8</c:v>
                </c:pt>
                <c:pt idx="2032">
                  <c:v>0</c:v>
                </c:pt>
                <c:pt idx="2033">
                  <c:v>8.9</c:v>
                </c:pt>
                <c:pt idx="2034">
                  <c:v>12.8</c:v>
                </c:pt>
                <c:pt idx="2035">
                  <c:v>15.4</c:v>
                </c:pt>
                <c:pt idx="2036">
                  <c:v>11.3</c:v>
                </c:pt>
                <c:pt idx="2037">
                  <c:v>12.4</c:v>
                </c:pt>
                <c:pt idx="2038">
                  <c:v>1.7</c:v>
                </c:pt>
                <c:pt idx="2039">
                  <c:v>9.1999999999999993</c:v>
                </c:pt>
                <c:pt idx="2040">
                  <c:v>10.4</c:v>
                </c:pt>
                <c:pt idx="2041">
                  <c:v>4</c:v>
                </c:pt>
                <c:pt idx="2042">
                  <c:v>15</c:v>
                </c:pt>
                <c:pt idx="2043">
                  <c:v>5.8</c:v>
                </c:pt>
                <c:pt idx="2044">
                  <c:v>7.6</c:v>
                </c:pt>
                <c:pt idx="2045">
                  <c:v>4.5999999999999996</c:v>
                </c:pt>
                <c:pt idx="2046">
                  <c:v>5.3</c:v>
                </c:pt>
                <c:pt idx="2047">
                  <c:v>4</c:v>
                </c:pt>
                <c:pt idx="2048">
                  <c:v>7.4</c:v>
                </c:pt>
                <c:pt idx="2049">
                  <c:v>3.6</c:v>
                </c:pt>
                <c:pt idx="2050">
                  <c:v>6.6</c:v>
                </c:pt>
                <c:pt idx="2051">
                  <c:v>4.0999999999999996</c:v>
                </c:pt>
                <c:pt idx="2052">
                  <c:v>17.399999999999999</c:v>
                </c:pt>
                <c:pt idx="2053">
                  <c:v>8</c:v>
                </c:pt>
                <c:pt idx="2054">
                  <c:v>2.2000000000000002</c:v>
                </c:pt>
                <c:pt idx="2055">
                  <c:v>9.6999999999999993</c:v>
                </c:pt>
                <c:pt idx="2056">
                  <c:v>2.5</c:v>
                </c:pt>
                <c:pt idx="2057">
                  <c:v>0</c:v>
                </c:pt>
                <c:pt idx="2058">
                  <c:v>6.1</c:v>
                </c:pt>
                <c:pt idx="2059">
                  <c:v>11.6</c:v>
                </c:pt>
                <c:pt idx="2060">
                  <c:v>10.199999999999999</c:v>
                </c:pt>
                <c:pt idx="2061">
                  <c:v>8.9</c:v>
                </c:pt>
                <c:pt idx="2062">
                  <c:v>8.1</c:v>
                </c:pt>
                <c:pt idx="2063">
                  <c:v>6.3</c:v>
                </c:pt>
                <c:pt idx="2064">
                  <c:v>6.7</c:v>
                </c:pt>
                <c:pt idx="2065">
                  <c:v>1.4</c:v>
                </c:pt>
                <c:pt idx="2066">
                  <c:v>15.6</c:v>
                </c:pt>
                <c:pt idx="2067">
                  <c:v>4.8</c:v>
                </c:pt>
                <c:pt idx="2068">
                  <c:v>3.2</c:v>
                </c:pt>
                <c:pt idx="2069">
                  <c:v>6.3</c:v>
                </c:pt>
                <c:pt idx="2070">
                  <c:v>12.6</c:v>
                </c:pt>
                <c:pt idx="2071">
                  <c:v>3.3</c:v>
                </c:pt>
                <c:pt idx="2072">
                  <c:v>1.7</c:v>
                </c:pt>
                <c:pt idx="2073">
                  <c:v>9.5</c:v>
                </c:pt>
                <c:pt idx="2074">
                  <c:v>4.5999999999999996</c:v>
                </c:pt>
                <c:pt idx="2075">
                  <c:v>2.8</c:v>
                </c:pt>
                <c:pt idx="2076">
                  <c:v>15</c:v>
                </c:pt>
                <c:pt idx="2077">
                  <c:v>1.3</c:v>
                </c:pt>
                <c:pt idx="2078">
                  <c:v>2.8</c:v>
                </c:pt>
                <c:pt idx="2079">
                  <c:v>3</c:v>
                </c:pt>
                <c:pt idx="2080">
                  <c:v>2</c:v>
                </c:pt>
                <c:pt idx="2081">
                  <c:v>2.5</c:v>
                </c:pt>
                <c:pt idx="2082">
                  <c:v>4.5999999999999996</c:v>
                </c:pt>
                <c:pt idx="2083">
                  <c:v>7.4</c:v>
                </c:pt>
                <c:pt idx="2084">
                  <c:v>6.9</c:v>
                </c:pt>
                <c:pt idx="2085">
                  <c:v>0.1</c:v>
                </c:pt>
                <c:pt idx="2086">
                  <c:v>15</c:v>
                </c:pt>
                <c:pt idx="2087">
                  <c:v>0.4</c:v>
                </c:pt>
                <c:pt idx="2088">
                  <c:v>9.4</c:v>
                </c:pt>
                <c:pt idx="2089">
                  <c:v>7.7</c:v>
                </c:pt>
                <c:pt idx="2090">
                  <c:v>5.6</c:v>
                </c:pt>
                <c:pt idx="2091">
                  <c:v>13.1</c:v>
                </c:pt>
                <c:pt idx="2092">
                  <c:v>1</c:v>
                </c:pt>
                <c:pt idx="2093">
                  <c:v>4.5</c:v>
                </c:pt>
                <c:pt idx="2094">
                  <c:v>7.7</c:v>
                </c:pt>
                <c:pt idx="2095">
                  <c:v>10.199999999999999</c:v>
                </c:pt>
                <c:pt idx="2096">
                  <c:v>22</c:v>
                </c:pt>
                <c:pt idx="2097">
                  <c:v>8.9</c:v>
                </c:pt>
                <c:pt idx="2098">
                  <c:v>21</c:v>
                </c:pt>
                <c:pt idx="2099">
                  <c:v>5.6</c:v>
                </c:pt>
                <c:pt idx="2100">
                  <c:v>9.9</c:v>
                </c:pt>
                <c:pt idx="2101">
                  <c:v>0.1</c:v>
                </c:pt>
                <c:pt idx="2102">
                  <c:v>7.8</c:v>
                </c:pt>
                <c:pt idx="2103">
                  <c:v>16.899999999999999</c:v>
                </c:pt>
                <c:pt idx="2104">
                  <c:v>7.2</c:v>
                </c:pt>
                <c:pt idx="2105">
                  <c:v>0.7</c:v>
                </c:pt>
                <c:pt idx="2106">
                  <c:v>2.6</c:v>
                </c:pt>
                <c:pt idx="2107">
                  <c:v>7.4</c:v>
                </c:pt>
                <c:pt idx="2108">
                  <c:v>4.0999999999999996</c:v>
                </c:pt>
                <c:pt idx="2109">
                  <c:v>4</c:v>
                </c:pt>
                <c:pt idx="2110">
                  <c:v>5.5</c:v>
                </c:pt>
                <c:pt idx="2111">
                  <c:v>23.2</c:v>
                </c:pt>
                <c:pt idx="2112">
                  <c:v>4.4000000000000004</c:v>
                </c:pt>
                <c:pt idx="2113">
                  <c:v>6.2</c:v>
                </c:pt>
                <c:pt idx="2114">
                  <c:v>7</c:v>
                </c:pt>
                <c:pt idx="2115">
                  <c:v>3.4</c:v>
                </c:pt>
                <c:pt idx="2116">
                  <c:v>3.3</c:v>
                </c:pt>
                <c:pt idx="2117">
                  <c:v>9.1999999999999993</c:v>
                </c:pt>
                <c:pt idx="2118">
                  <c:v>15</c:v>
                </c:pt>
                <c:pt idx="2119">
                  <c:v>3.4</c:v>
                </c:pt>
                <c:pt idx="2120">
                  <c:v>5.4</c:v>
                </c:pt>
                <c:pt idx="2121">
                  <c:v>12.8</c:v>
                </c:pt>
                <c:pt idx="2122">
                  <c:v>2.5</c:v>
                </c:pt>
                <c:pt idx="2123">
                  <c:v>15.2</c:v>
                </c:pt>
                <c:pt idx="2124">
                  <c:v>8.9</c:v>
                </c:pt>
                <c:pt idx="2125">
                  <c:v>0.4</c:v>
                </c:pt>
                <c:pt idx="2126">
                  <c:v>3.4</c:v>
                </c:pt>
                <c:pt idx="2127">
                  <c:v>4.4000000000000004</c:v>
                </c:pt>
                <c:pt idx="2128">
                  <c:v>2.4</c:v>
                </c:pt>
                <c:pt idx="2129">
                  <c:v>1.1000000000000001</c:v>
                </c:pt>
                <c:pt idx="2130">
                  <c:v>0.6</c:v>
                </c:pt>
                <c:pt idx="2131">
                  <c:v>2.5</c:v>
                </c:pt>
                <c:pt idx="2132">
                  <c:v>7.2</c:v>
                </c:pt>
                <c:pt idx="2133">
                  <c:v>10.9</c:v>
                </c:pt>
                <c:pt idx="2134">
                  <c:v>8.4</c:v>
                </c:pt>
                <c:pt idx="2135">
                  <c:v>11.9</c:v>
                </c:pt>
                <c:pt idx="2136">
                  <c:v>11</c:v>
                </c:pt>
                <c:pt idx="2137">
                  <c:v>8.6999999999999993</c:v>
                </c:pt>
                <c:pt idx="2138">
                  <c:v>8.4</c:v>
                </c:pt>
                <c:pt idx="2139">
                  <c:v>23</c:v>
                </c:pt>
                <c:pt idx="2140">
                  <c:v>6.2</c:v>
                </c:pt>
                <c:pt idx="2141">
                  <c:v>11.1</c:v>
                </c:pt>
                <c:pt idx="2142">
                  <c:v>11.1</c:v>
                </c:pt>
                <c:pt idx="2143">
                  <c:v>15</c:v>
                </c:pt>
                <c:pt idx="2144">
                  <c:v>3.9</c:v>
                </c:pt>
                <c:pt idx="2145">
                  <c:v>9.8000000000000007</c:v>
                </c:pt>
                <c:pt idx="2146">
                  <c:v>11.1</c:v>
                </c:pt>
                <c:pt idx="2147">
                  <c:v>9.5</c:v>
                </c:pt>
                <c:pt idx="2148">
                  <c:v>4</c:v>
                </c:pt>
                <c:pt idx="2149">
                  <c:v>19</c:v>
                </c:pt>
                <c:pt idx="2150">
                  <c:v>21</c:v>
                </c:pt>
                <c:pt idx="2151">
                  <c:v>12.8</c:v>
                </c:pt>
                <c:pt idx="2152">
                  <c:v>9.6</c:v>
                </c:pt>
                <c:pt idx="2153">
                  <c:v>4.8</c:v>
                </c:pt>
                <c:pt idx="2154">
                  <c:v>14</c:v>
                </c:pt>
                <c:pt idx="2155">
                  <c:v>7.2</c:v>
                </c:pt>
                <c:pt idx="2156">
                  <c:v>0</c:v>
                </c:pt>
                <c:pt idx="2157">
                  <c:v>1.7</c:v>
                </c:pt>
                <c:pt idx="2158">
                  <c:v>6.7</c:v>
                </c:pt>
                <c:pt idx="2159">
                  <c:v>7.9</c:v>
                </c:pt>
                <c:pt idx="2160">
                  <c:v>11</c:v>
                </c:pt>
                <c:pt idx="2161">
                  <c:v>0</c:v>
                </c:pt>
                <c:pt idx="2162">
                  <c:v>0</c:v>
                </c:pt>
                <c:pt idx="2163">
                  <c:v>8.3000000000000007</c:v>
                </c:pt>
                <c:pt idx="2164">
                  <c:v>4.3</c:v>
                </c:pt>
                <c:pt idx="2165">
                  <c:v>11.1</c:v>
                </c:pt>
                <c:pt idx="2166">
                  <c:v>5</c:v>
                </c:pt>
                <c:pt idx="2167">
                  <c:v>0</c:v>
                </c:pt>
                <c:pt idx="2168">
                  <c:v>1</c:v>
                </c:pt>
                <c:pt idx="2169">
                  <c:v>16</c:v>
                </c:pt>
                <c:pt idx="2170">
                  <c:v>11</c:v>
                </c:pt>
                <c:pt idx="2171">
                  <c:v>11.1</c:v>
                </c:pt>
                <c:pt idx="2172">
                  <c:v>7.5</c:v>
                </c:pt>
                <c:pt idx="2173">
                  <c:v>5.9</c:v>
                </c:pt>
                <c:pt idx="2174">
                  <c:v>3</c:v>
                </c:pt>
                <c:pt idx="2175">
                  <c:v>3.4</c:v>
                </c:pt>
                <c:pt idx="2176">
                  <c:v>11.9</c:v>
                </c:pt>
                <c:pt idx="2177">
                  <c:v>1</c:v>
                </c:pt>
                <c:pt idx="2178">
                  <c:v>3.7</c:v>
                </c:pt>
                <c:pt idx="2179">
                  <c:v>9.3000000000000007</c:v>
                </c:pt>
                <c:pt idx="2180">
                  <c:v>10.6</c:v>
                </c:pt>
                <c:pt idx="2181">
                  <c:v>7.6</c:v>
                </c:pt>
                <c:pt idx="2182">
                  <c:v>10.3</c:v>
                </c:pt>
                <c:pt idx="2183">
                  <c:v>6.6</c:v>
                </c:pt>
                <c:pt idx="2184">
                  <c:v>9.8000000000000007</c:v>
                </c:pt>
                <c:pt idx="2185">
                  <c:v>5.9</c:v>
                </c:pt>
                <c:pt idx="2186">
                  <c:v>10.7</c:v>
                </c:pt>
                <c:pt idx="2187">
                  <c:v>10</c:v>
                </c:pt>
                <c:pt idx="2188">
                  <c:v>15.4</c:v>
                </c:pt>
                <c:pt idx="2189">
                  <c:v>2.8</c:v>
                </c:pt>
                <c:pt idx="2190">
                  <c:v>3.1</c:v>
                </c:pt>
                <c:pt idx="2191">
                  <c:v>10.199999999999999</c:v>
                </c:pt>
                <c:pt idx="2192">
                  <c:v>6.8</c:v>
                </c:pt>
                <c:pt idx="2193">
                  <c:v>11</c:v>
                </c:pt>
                <c:pt idx="2194">
                  <c:v>2.1</c:v>
                </c:pt>
                <c:pt idx="2195">
                  <c:v>4.4000000000000004</c:v>
                </c:pt>
                <c:pt idx="2196">
                  <c:v>8.9</c:v>
                </c:pt>
                <c:pt idx="2197">
                  <c:v>5.9</c:v>
                </c:pt>
                <c:pt idx="2198">
                  <c:v>17.7</c:v>
                </c:pt>
                <c:pt idx="2199">
                  <c:v>15.7</c:v>
                </c:pt>
                <c:pt idx="2200">
                  <c:v>15.3</c:v>
                </c:pt>
                <c:pt idx="2201">
                  <c:v>8</c:v>
                </c:pt>
                <c:pt idx="2202">
                  <c:v>2.7</c:v>
                </c:pt>
                <c:pt idx="2203">
                  <c:v>9.1</c:v>
                </c:pt>
                <c:pt idx="2204">
                  <c:v>2.2000000000000002</c:v>
                </c:pt>
                <c:pt idx="2205">
                  <c:v>1</c:v>
                </c:pt>
                <c:pt idx="2206">
                  <c:v>8.5</c:v>
                </c:pt>
                <c:pt idx="2207">
                  <c:v>1</c:v>
                </c:pt>
                <c:pt idx="2208">
                  <c:v>5</c:v>
                </c:pt>
                <c:pt idx="2209">
                  <c:v>12.2</c:v>
                </c:pt>
                <c:pt idx="2210">
                  <c:v>7.2</c:v>
                </c:pt>
                <c:pt idx="2211">
                  <c:v>2.4</c:v>
                </c:pt>
                <c:pt idx="2212">
                  <c:v>5.6</c:v>
                </c:pt>
                <c:pt idx="2213">
                  <c:v>12.6</c:v>
                </c:pt>
                <c:pt idx="2214">
                  <c:v>1.4</c:v>
                </c:pt>
                <c:pt idx="2215">
                  <c:v>7.5</c:v>
                </c:pt>
                <c:pt idx="2216">
                  <c:v>10</c:v>
                </c:pt>
                <c:pt idx="2217">
                  <c:v>13.7</c:v>
                </c:pt>
                <c:pt idx="2218">
                  <c:v>5.8</c:v>
                </c:pt>
                <c:pt idx="2219">
                  <c:v>18.2</c:v>
                </c:pt>
                <c:pt idx="2220">
                  <c:v>0.6</c:v>
                </c:pt>
                <c:pt idx="2221">
                  <c:v>12</c:v>
                </c:pt>
                <c:pt idx="2222">
                  <c:v>5.9</c:v>
                </c:pt>
                <c:pt idx="2223">
                  <c:v>2.7</c:v>
                </c:pt>
                <c:pt idx="2224">
                  <c:v>2.2999999999999998</c:v>
                </c:pt>
                <c:pt idx="2225">
                  <c:v>6.4</c:v>
                </c:pt>
                <c:pt idx="2226">
                  <c:v>8.1</c:v>
                </c:pt>
                <c:pt idx="2227">
                  <c:v>4.0999999999999996</c:v>
                </c:pt>
                <c:pt idx="2228">
                  <c:v>15.2</c:v>
                </c:pt>
                <c:pt idx="2229">
                  <c:v>15.5</c:v>
                </c:pt>
                <c:pt idx="2230">
                  <c:v>3.4</c:v>
                </c:pt>
                <c:pt idx="2231">
                  <c:v>9.6</c:v>
                </c:pt>
                <c:pt idx="2232">
                  <c:v>7.6</c:v>
                </c:pt>
                <c:pt idx="2233">
                  <c:v>1</c:v>
                </c:pt>
                <c:pt idx="2234">
                  <c:v>6.3</c:v>
                </c:pt>
                <c:pt idx="2235">
                  <c:v>10.6</c:v>
                </c:pt>
                <c:pt idx="2236">
                  <c:v>3.4</c:v>
                </c:pt>
                <c:pt idx="2237">
                  <c:v>18.399999999999999</c:v>
                </c:pt>
                <c:pt idx="2238">
                  <c:v>8.9</c:v>
                </c:pt>
                <c:pt idx="2239">
                  <c:v>0</c:v>
                </c:pt>
                <c:pt idx="2240">
                  <c:v>6.3</c:v>
                </c:pt>
                <c:pt idx="2241">
                  <c:v>1.4</c:v>
                </c:pt>
                <c:pt idx="2242">
                  <c:v>0.4</c:v>
                </c:pt>
                <c:pt idx="2243">
                  <c:v>6.4</c:v>
                </c:pt>
                <c:pt idx="2244">
                  <c:v>9.8000000000000007</c:v>
                </c:pt>
                <c:pt idx="2245">
                  <c:v>13.3</c:v>
                </c:pt>
                <c:pt idx="2246">
                  <c:v>12.6</c:v>
                </c:pt>
                <c:pt idx="2247">
                  <c:v>1.3</c:v>
                </c:pt>
                <c:pt idx="2248">
                  <c:v>12.2</c:v>
                </c:pt>
                <c:pt idx="2249">
                  <c:v>5.9</c:v>
                </c:pt>
                <c:pt idx="2250">
                  <c:v>1.9</c:v>
                </c:pt>
                <c:pt idx="2251">
                  <c:v>7.5</c:v>
                </c:pt>
                <c:pt idx="2252">
                  <c:v>21.4</c:v>
                </c:pt>
                <c:pt idx="2253">
                  <c:v>6.9</c:v>
                </c:pt>
                <c:pt idx="2254">
                  <c:v>14.9</c:v>
                </c:pt>
                <c:pt idx="2255">
                  <c:v>17</c:v>
                </c:pt>
                <c:pt idx="2256">
                  <c:v>11.9</c:v>
                </c:pt>
                <c:pt idx="2257">
                  <c:v>2.2999999999999998</c:v>
                </c:pt>
                <c:pt idx="2258">
                  <c:v>13.2</c:v>
                </c:pt>
                <c:pt idx="2259">
                  <c:v>15.4</c:v>
                </c:pt>
                <c:pt idx="2260">
                  <c:v>3</c:v>
                </c:pt>
                <c:pt idx="2261">
                  <c:v>11</c:v>
                </c:pt>
                <c:pt idx="2262">
                  <c:v>2.4</c:v>
                </c:pt>
                <c:pt idx="2263">
                  <c:v>8</c:v>
                </c:pt>
                <c:pt idx="2264">
                  <c:v>6.2</c:v>
                </c:pt>
                <c:pt idx="2265">
                  <c:v>6</c:v>
                </c:pt>
                <c:pt idx="2266">
                  <c:v>6.3</c:v>
                </c:pt>
                <c:pt idx="2267">
                  <c:v>2.6</c:v>
                </c:pt>
                <c:pt idx="2268">
                  <c:v>24</c:v>
                </c:pt>
                <c:pt idx="2269">
                  <c:v>3.8</c:v>
                </c:pt>
                <c:pt idx="2270">
                  <c:v>1.3</c:v>
                </c:pt>
                <c:pt idx="2271">
                  <c:v>5.3</c:v>
                </c:pt>
                <c:pt idx="2272">
                  <c:v>5</c:v>
                </c:pt>
                <c:pt idx="2273">
                  <c:v>7.7</c:v>
                </c:pt>
                <c:pt idx="2274">
                  <c:v>1.2</c:v>
                </c:pt>
                <c:pt idx="2275">
                  <c:v>8</c:v>
                </c:pt>
                <c:pt idx="2276">
                  <c:v>1.2</c:v>
                </c:pt>
                <c:pt idx="2277">
                  <c:v>17</c:v>
                </c:pt>
                <c:pt idx="2278">
                  <c:v>4.4000000000000004</c:v>
                </c:pt>
                <c:pt idx="2279">
                  <c:v>9.9</c:v>
                </c:pt>
                <c:pt idx="2280">
                  <c:v>4.3</c:v>
                </c:pt>
                <c:pt idx="2281">
                  <c:v>11.2</c:v>
                </c:pt>
                <c:pt idx="2282">
                  <c:v>2.4</c:v>
                </c:pt>
                <c:pt idx="2283">
                  <c:v>8.5</c:v>
                </c:pt>
                <c:pt idx="2284">
                  <c:v>13.9</c:v>
                </c:pt>
                <c:pt idx="2285">
                  <c:v>15.7</c:v>
                </c:pt>
                <c:pt idx="2286">
                  <c:v>0</c:v>
                </c:pt>
                <c:pt idx="2287">
                  <c:v>7.7</c:v>
                </c:pt>
                <c:pt idx="2288">
                  <c:v>4.8</c:v>
                </c:pt>
                <c:pt idx="2289">
                  <c:v>9.9</c:v>
                </c:pt>
                <c:pt idx="2290">
                  <c:v>1.1000000000000001</c:v>
                </c:pt>
                <c:pt idx="2291">
                  <c:v>2.7</c:v>
                </c:pt>
                <c:pt idx="2292">
                  <c:v>8.3000000000000007</c:v>
                </c:pt>
                <c:pt idx="2293">
                  <c:v>6.4</c:v>
                </c:pt>
                <c:pt idx="2294">
                  <c:v>9</c:v>
                </c:pt>
                <c:pt idx="2295">
                  <c:v>3.1</c:v>
                </c:pt>
                <c:pt idx="2296">
                  <c:v>9.8000000000000007</c:v>
                </c:pt>
                <c:pt idx="2297">
                  <c:v>2.1</c:v>
                </c:pt>
                <c:pt idx="2298">
                  <c:v>1</c:v>
                </c:pt>
                <c:pt idx="2299">
                  <c:v>1.3</c:v>
                </c:pt>
                <c:pt idx="2300">
                  <c:v>10</c:v>
                </c:pt>
                <c:pt idx="2301">
                  <c:v>3.3</c:v>
                </c:pt>
                <c:pt idx="2302">
                  <c:v>7.9</c:v>
                </c:pt>
                <c:pt idx="2303">
                  <c:v>0.3</c:v>
                </c:pt>
                <c:pt idx="2304">
                  <c:v>12</c:v>
                </c:pt>
                <c:pt idx="2305">
                  <c:v>3.3</c:v>
                </c:pt>
                <c:pt idx="2306">
                  <c:v>7.5</c:v>
                </c:pt>
                <c:pt idx="2307">
                  <c:v>2.8</c:v>
                </c:pt>
                <c:pt idx="2308">
                  <c:v>13.8</c:v>
                </c:pt>
                <c:pt idx="2309">
                  <c:v>10.9</c:v>
                </c:pt>
                <c:pt idx="2310">
                  <c:v>12</c:v>
                </c:pt>
                <c:pt idx="2311">
                  <c:v>5.4</c:v>
                </c:pt>
                <c:pt idx="2312">
                  <c:v>13.4</c:v>
                </c:pt>
                <c:pt idx="2313">
                  <c:v>5.8</c:v>
                </c:pt>
                <c:pt idx="2314">
                  <c:v>2.7</c:v>
                </c:pt>
                <c:pt idx="2315">
                  <c:v>10.7</c:v>
                </c:pt>
                <c:pt idx="2316">
                  <c:v>1.8</c:v>
                </c:pt>
                <c:pt idx="2317">
                  <c:v>11.1</c:v>
                </c:pt>
                <c:pt idx="2318">
                  <c:v>3.6</c:v>
                </c:pt>
                <c:pt idx="2319">
                  <c:v>0</c:v>
                </c:pt>
                <c:pt idx="2320">
                  <c:v>8.1</c:v>
                </c:pt>
                <c:pt idx="2321">
                  <c:v>9.4</c:v>
                </c:pt>
                <c:pt idx="2322">
                  <c:v>6.1</c:v>
                </c:pt>
                <c:pt idx="2323">
                  <c:v>5.7</c:v>
                </c:pt>
                <c:pt idx="2324">
                  <c:v>10.3</c:v>
                </c:pt>
                <c:pt idx="2325">
                  <c:v>10.7</c:v>
                </c:pt>
                <c:pt idx="2326">
                  <c:v>5.2</c:v>
                </c:pt>
                <c:pt idx="2327">
                  <c:v>1.2</c:v>
                </c:pt>
                <c:pt idx="2328">
                  <c:v>4</c:v>
                </c:pt>
                <c:pt idx="2329">
                  <c:v>9.9</c:v>
                </c:pt>
                <c:pt idx="2330">
                  <c:v>6.6</c:v>
                </c:pt>
                <c:pt idx="2331">
                  <c:v>1.1000000000000001</c:v>
                </c:pt>
                <c:pt idx="2332">
                  <c:v>22.6</c:v>
                </c:pt>
                <c:pt idx="2333">
                  <c:v>7.4</c:v>
                </c:pt>
                <c:pt idx="2334">
                  <c:v>4.5</c:v>
                </c:pt>
                <c:pt idx="2335">
                  <c:v>3.8</c:v>
                </c:pt>
                <c:pt idx="2336">
                  <c:v>10.5</c:v>
                </c:pt>
                <c:pt idx="2337">
                  <c:v>8.3000000000000007</c:v>
                </c:pt>
                <c:pt idx="2338">
                  <c:v>6.1</c:v>
                </c:pt>
                <c:pt idx="2339">
                  <c:v>1</c:v>
                </c:pt>
                <c:pt idx="2340">
                  <c:v>6.6</c:v>
                </c:pt>
                <c:pt idx="2341">
                  <c:v>9.3000000000000007</c:v>
                </c:pt>
                <c:pt idx="2342">
                  <c:v>9.9</c:v>
                </c:pt>
                <c:pt idx="2343">
                  <c:v>5.3</c:v>
                </c:pt>
                <c:pt idx="2344">
                  <c:v>10.4</c:v>
                </c:pt>
                <c:pt idx="2345">
                  <c:v>6.2</c:v>
                </c:pt>
                <c:pt idx="2346">
                  <c:v>8.4</c:v>
                </c:pt>
                <c:pt idx="2347">
                  <c:v>8.6</c:v>
                </c:pt>
                <c:pt idx="2348">
                  <c:v>11</c:v>
                </c:pt>
                <c:pt idx="2349">
                  <c:v>18</c:v>
                </c:pt>
                <c:pt idx="2350">
                  <c:v>4.8</c:v>
                </c:pt>
                <c:pt idx="2351">
                  <c:v>14.3</c:v>
                </c:pt>
                <c:pt idx="2352">
                  <c:v>11.4</c:v>
                </c:pt>
                <c:pt idx="2353">
                  <c:v>8.3000000000000007</c:v>
                </c:pt>
                <c:pt idx="2354">
                  <c:v>12.2</c:v>
                </c:pt>
                <c:pt idx="2355">
                  <c:v>5.8</c:v>
                </c:pt>
                <c:pt idx="2356">
                  <c:v>1.8</c:v>
                </c:pt>
                <c:pt idx="2357">
                  <c:v>9.3000000000000007</c:v>
                </c:pt>
                <c:pt idx="2358">
                  <c:v>11.1</c:v>
                </c:pt>
                <c:pt idx="2359">
                  <c:v>9.4</c:v>
                </c:pt>
                <c:pt idx="2360">
                  <c:v>9.6999999999999993</c:v>
                </c:pt>
                <c:pt idx="2361">
                  <c:v>5.6</c:v>
                </c:pt>
                <c:pt idx="2362">
                  <c:v>9.6999999999999993</c:v>
                </c:pt>
                <c:pt idx="2363">
                  <c:v>8.1</c:v>
                </c:pt>
                <c:pt idx="2364">
                  <c:v>12.6</c:v>
                </c:pt>
                <c:pt idx="2365">
                  <c:v>2.7</c:v>
                </c:pt>
                <c:pt idx="2366">
                  <c:v>15.1</c:v>
                </c:pt>
                <c:pt idx="2367">
                  <c:v>4</c:v>
                </c:pt>
                <c:pt idx="2368">
                  <c:v>15</c:v>
                </c:pt>
                <c:pt idx="2369">
                  <c:v>4.3</c:v>
                </c:pt>
                <c:pt idx="2370">
                  <c:v>5.4</c:v>
                </c:pt>
                <c:pt idx="2371">
                  <c:v>7.3</c:v>
                </c:pt>
                <c:pt idx="2372">
                  <c:v>16</c:v>
                </c:pt>
                <c:pt idx="2373">
                  <c:v>8.1999999999999993</c:v>
                </c:pt>
                <c:pt idx="2374">
                  <c:v>0.9</c:v>
                </c:pt>
                <c:pt idx="2375">
                  <c:v>6.1</c:v>
                </c:pt>
                <c:pt idx="2376">
                  <c:v>3.5</c:v>
                </c:pt>
                <c:pt idx="2377">
                  <c:v>13</c:v>
                </c:pt>
                <c:pt idx="2378">
                  <c:v>0</c:v>
                </c:pt>
                <c:pt idx="2379">
                  <c:v>4.5999999999999996</c:v>
                </c:pt>
                <c:pt idx="2380">
                  <c:v>2.6</c:v>
                </c:pt>
                <c:pt idx="2381">
                  <c:v>8.1</c:v>
                </c:pt>
                <c:pt idx="2382">
                  <c:v>2.9</c:v>
                </c:pt>
                <c:pt idx="2383">
                  <c:v>0.9</c:v>
                </c:pt>
                <c:pt idx="2384">
                  <c:v>5.9</c:v>
                </c:pt>
                <c:pt idx="2385">
                  <c:v>0</c:v>
                </c:pt>
                <c:pt idx="2386">
                  <c:v>3.8</c:v>
                </c:pt>
                <c:pt idx="2387">
                  <c:v>4.9000000000000004</c:v>
                </c:pt>
                <c:pt idx="2388">
                  <c:v>11</c:v>
                </c:pt>
                <c:pt idx="2389">
                  <c:v>5.5</c:v>
                </c:pt>
                <c:pt idx="2390">
                  <c:v>3.5</c:v>
                </c:pt>
                <c:pt idx="2391">
                  <c:v>6.2</c:v>
                </c:pt>
                <c:pt idx="2392">
                  <c:v>6.4</c:v>
                </c:pt>
                <c:pt idx="2393">
                  <c:v>9.8000000000000007</c:v>
                </c:pt>
                <c:pt idx="2394">
                  <c:v>10.6</c:v>
                </c:pt>
                <c:pt idx="2395">
                  <c:v>0.8</c:v>
                </c:pt>
                <c:pt idx="2396">
                  <c:v>1.8</c:v>
                </c:pt>
                <c:pt idx="2397">
                  <c:v>2.6</c:v>
                </c:pt>
                <c:pt idx="2398">
                  <c:v>11.8</c:v>
                </c:pt>
                <c:pt idx="2399">
                  <c:v>1.8</c:v>
                </c:pt>
                <c:pt idx="2400">
                  <c:v>1.2</c:v>
                </c:pt>
                <c:pt idx="2401">
                  <c:v>15.2</c:v>
                </c:pt>
                <c:pt idx="2402">
                  <c:v>6.4</c:v>
                </c:pt>
                <c:pt idx="2403">
                  <c:v>7.1</c:v>
                </c:pt>
                <c:pt idx="2404">
                  <c:v>7.3</c:v>
                </c:pt>
                <c:pt idx="2405">
                  <c:v>9.1</c:v>
                </c:pt>
                <c:pt idx="2406">
                  <c:v>4.5999999999999996</c:v>
                </c:pt>
                <c:pt idx="2407">
                  <c:v>9.3000000000000007</c:v>
                </c:pt>
                <c:pt idx="2408">
                  <c:v>12.7</c:v>
                </c:pt>
                <c:pt idx="2409">
                  <c:v>12.6</c:v>
                </c:pt>
                <c:pt idx="2410">
                  <c:v>3.5</c:v>
                </c:pt>
                <c:pt idx="2411">
                  <c:v>7.9</c:v>
                </c:pt>
                <c:pt idx="2412">
                  <c:v>4.5</c:v>
                </c:pt>
                <c:pt idx="2413">
                  <c:v>3</c:v>
                </c:pt>
                <c:pt idx="2414">
                  <c:v>10.9</c:v>
                </c:pt>
                <c:pt idx="2415">
                  <c:v>5.5</c:v>
                </c:pt>
                <c:pt idx="2416">
                  <c:v>8.9</c:v>
                </c:pt>
                <c:pt idx="2417">
                  <c:v>4.4000000000000004</c:v>
                </c:pt>
                <c:pt idx="2418">
                  <c:v>1.7</c:v>
                </c:pt>
                <c:pt idx="2419">
                  <c:v>5.0999999999999996</c:v>
                </c:pt>
                <c:pt idx="2420">
                  <c:v>5.9</c:v>
                </c:pt>
                <c:pt idx="2421">
                  <c:v>6.1</c:v>
                </c:pt>
                <c:pt idx="2422">
                  <c:v>7</c:v>
                </c:pt>
                <c:pt idx="2423">
                  <c:v>6.8</c:v>
                </c:pt>
                <c:pt idx="2424">
                  <c:v>6.6</c:v>
                </c:pt>
                <c:pt idx="2425">
                  <c:v>13.2</c:v>
                </c:pt>
                <c:pt idx="2426">
                  <c:v>8.9</c:v>
                </c:pt>
                <c:pt idx="2427">
                  <c:v>4.8</c:v>
                </c:pt>
                <c:pt idx="2428">
                  <c:v>3.2</c:v>
                </c:pt>
                <c:pt idx="2429">
                  <c:v>4.3</c:v>
                </c:pt>
                <c:pt idx="2430">
                  <c:v>3.8</c:v>
                </c:pt>
                <c:pt idx="2431">
                  <c:v>5.4</c:v>
                </c:pt>
                <c:pt idx="2432">
                  <c:v>3.1</c:v>
                </c:pt>
                <c:pt idx="2433">
                  <c:v>5.0999999999999996</c:v>
                </c:pt>
                <c:pt idx="2434">
                  <c:v>11.8</c:v>
                </c:pt>
                <c:pt idx="2435">
                  <c:v>4.8</c:v>
                </c:pt>
                <c:pt idx="2436">
                  <c:v>7.9</c:v>
                </c:pt>
                <c:pt idx="2437">
                  <c:v>11.7</c:v>
                </c:pt>
                <c:pt idx="2438">
                  <c:v>18</c:v>
                </c:pt>
                <c:pt idx="2439">
                  <c:v>8.5</c:v>
                </c:pt>
                <c:pt idx="2440">
                  <c:v>16</c:v>
                </c:pt>
                <c:pt idx="2441">
                  <c:v>2.2000000000000002</c:v>
                </c:pt>
                <c:pt idx="2442">
                  <c:v>7</c:v>
                </c:pt>
                <c:pt idx="2443">
                  <c:v>2.2999999999999998</c:v>
                </c:pt>
                <c:pt idx="2444">
                  <c:v>13.2</c:v>
                </c:pt>
                <c:pt idx="2445">
                  <c:v>11.9</c:v>
                </c:pt>
                <c:pt idx="2446">
                  <c:v>11.9</c:v>
                </c:pt>
                <c:pt idx="2447">
                  <c:v>5.5</c:v>
                </c:pt>
                <c:pt idx="2448">
                  <c:v>4.9000000000000004</c:v>
                </c:pt>
                <c:pt idx="2449">
                  <c:v>6</c:v>
                </c:pt>
                <c:pt idx="2450">
                  <c:v>12</c:v>
                </c:pt>
                <c:pt idx="2451">
                  <c:v>0.4</c:v>
                </c:pt>
                <c:pt idx="2452">
                  <c:v>9.3000000000000007</c:v>
                </c:pt>
                <c:pt idx="2453">
                  <c:v>2.1</c:v>
                </c:pt>
                <c:pt idx="2454">
                  <c:v>7.6</c:v>
                </c:pt>
                <c:pt idx="2455">
                  <c:v>7.7</c:v>
                </c:pt>
                <c:pt idx="2456">
                  <c:v>3.2</c:v>
                </c:pt>
                <c:pt idx="2457">
                  <c:v>5.8</c:v>
                </c:pt>
                <c:pt idx="2458">
                  <c:v>10.9</c:v>
                </c:pt>
                <c:pt idx="2459">
                  <c:v>10.199999999999999</c:v>
                </c:pt>
                <c:pt idx="2460">
                  <c:v>4</c:v>
                </c:pt>
                <c:pt idx="2461">
                  <c:v>6.1</c:v>
                </c:pt>
                <c:pt idx="2462">
                  <c:v>10.4</c:v>
                </c:pt>
                <c:pt idx="2463">
                  <c:v>5.7</c:v>
                </c:pt>
                <c:pt idx="2464">
                  <c:v>16.2</c:v>
                </c:pt>
                <c:pt idx="2465">
                  <c:v>20.2</c:v>
                </c:pt>
                <c:pt idx="2466">
                  <c:v>5.8</c:v>
                </c:pt>
                <c:pt idx="2467">
                  <c:v>1.8</c:v>
                </c:pt>
                <c:pt idx="2468">
                  <c:v>3.4</c:v>
                </c:pt>
                <c:pt idx="2469">
                  <c:v>6.1</c:v>
                </c:pt>
                <c:pt idx="2470">
                  <c:v>8</c:v>
                </c:pt>
                <c:pt idx="2471">
                  <c:v>4.8</c:v>
                </c:pt>
                <c:pt idx="2472">
                  <c:v>12.2</c:v>
                </c:pt>
                <c:pt idx="2473">
                  <c:v>5.4</c:v>
                </c:pt>
                <c:pt idx="2474">
                  <c:v>9.1</c:v>
                </c:pt>
                <c:pt idx="2475">
                  <c:v>7.8</c:v>
                </c:pt>
                <c:pt idx="2476">
                  <c:v>0.3</c:v>
                </c:pt>
                <c:pt idx="2477">
                  <c:v>5.0999999999999996</c:v>
                </c:pt>
                <c:pt idx="2478">
                  <c:v>9.6</c:v>
                </c:pt>
                <c:pt idx="2479">
                  <c:v>6.7</c:v>
                </c:pt>
                <c:pt idx="2480">
                  <c:v>2.9</c:v>
                </c:pt>
                <c:pt idx="2481">
                  <c:v>8.6999999999999993</c:v>
                </c:pt>
                <c:pt idx="2482">
                  <c:v>14.6</c:v>
                </c:pt>
                <c:pt idx="2483">
                  <c:v>6.2</c:v>
                </c:pt>
                <c:pt idx="2484">
                  <c:v>3.1</c:v>
                </c:pt>
                <c:pt idx="2485">
                  <c:v>5.9</c:v>
                </c:pt>
                <c:pt idx="2486">
                  <c:v>5.3</c:v>
                </c:pt>
                <c:pt idx="2487">
                  <c:v>5.8</c:v>
                </c:pt>
                <c:pt idx="2488">
                  <c:v>6.2</c:v>
                </c:pt>
                <c:pt idx="2489">
                  <c:v>1.5</c:v>
                </c:pt>
                <c:pt idx="2490">
                  <c:v>13.7</c:v>
                </c:pt>
                <c:pt idx="2491">
                  <c:v>3.8</c:v>
                </c:pt>
                <c:pt idx="2492">
                  <c:v>1.2</c:v>
                </c:pt>
                <c:pt idx="2493">
                  <c:v>3.9</c:v>
                </c:pt>
                <c:pt idx="2494">
                  <c:v>3.2</c:v>
                </c:pt>
                <c:pt idx="2495">
                  <c:v>3</c:v>
                </c:pt>
                <c:pt idx="2496">
                  <c:v>7.1</c:v>
                </c:pt>
                <c:pt idx="2497">
                  <c:v>0.6</c:v>
                </c:pt>
                <c:pt idx="2498">
                  <c:v>5.9</c:v>
                </c:pt>
                <c:pt idx="2499">
                  <c:v>7</c:v>
                </c:pt>
                <c:pt idx="2500">
                  <c:v>0.3</c:v>
                </c:pt>
                <c:pt idx="2501">
                  <c:v>3.7</c:v>
                </c:pt>
                <c:pt idx="2502">
                  <c:v>3.3</c:v>
                </c:pt>
                <c:pt idx="2503">
                  <c:v>12</c:v>
                </c:pt>
                <c:pt idx="2504">
                  <c:v>11.7</c:v>
                </c:pt>
                <c:pt idx="2505">
                  <c:v>4.9000000000000004</c:v>
                </c:pt>
                <c:pt idx="2506">
                  <c:v>10.3</c:v>
                </c:pt>
                <c:pt idx="2507">
                  <c:v>2</c:v>
                </c:pt>
                <c:pt idx="2508">
                  <c:v>8.9</c:v>
                </c:pt>
                <c:pt idx="2509">
                  <c:v>9.5</c:v>
                </c:pt>
                <c:pt idx="2510">
                  <c:v>7.1</c:v>
                </c:pt>
                <c:pt idx="2511">
                  <c:v>5.2</c:v>
                </c:pt>
                <c:pt idx="2512">
                  <c:v>5.6</c:v>
                </c:pt>
                <c:pt idx="2513">
                  <c:v>13.6</c:v>
                </c:pt>
                <c:pt idx="2514">
                  <c:v>4.7</c:v>
                </c:pt>
                <c:pt idx="2515">
                  <c:v>3.2</c:v>
                </c:pt>
                <c:pt idx="2516">
                  <c:v>9.1999999999999993</c:v>
                </c:pt>
                <c:pt idx="2517">
                  <c:v>12.1</c:v>
                </c:pt>
                <c:pt idx="2518">
                  <c:v>10.4</c:v>
                </c:pt>
                <c:pt idx="2519">
                  <c:v>7</c:v>
                </c:pt>
                <c:pt idx="2520">
                  <c:v>3.3</c:v>
                </c:pt>
                <c:pt idx="2521">
                  <c:v>13.4</c:v>
                </c:pt>
                <c:pt idx="2522">
                  <c:v>8.5</c:v>
                </c:pt>
                <c:pt idx="2523">
                  <c:v>0</c:v>
                </c:pt>
                <c:pt idx="2524">
                  <c:v>2.9</c:v>
                </c:pt>
                <c:pt idx="2525">
                  <c:v>5.2</c:v>
                </c:pt>
                <c:pt idx="2526">
                  <c:v>14.1</c:v>
                </c:pt>
                <c:pt idx="2527">
                  <c:v>6.8</c:v>
                </c:pt>
                <c:pt idx="2528">
                  <c:v>12.6</c:v>
                </c:pt>
                <c:pt idx="2529">
                  <c:v>0.3</c:v>
                </c:pt>
                <c:pt idx="2530">
                  <c:v>12.9</c:v>
                </c:pt>
                <c:pt idx="2531">
                  <c:v>11.8</c:v>
                </c:pt>
                <c:pt idx="2532">
                  <c:v>9.8000000000000007</c:v>
                </c:pt>
                <c:pt idx="2533">
                  <c:v>1.8</c:v>
                </c:pt>
                <c:pt idx="2534">
                  <c:v>1.5</c:v>
                </c:pt>
                <c:pt idx="2535">
                  <c:v>6.2</c:v>
                </c:pt>
                <c:pt idx="2536">
                  <c:v>7.2</c:v>
                </c:pt>
                <c:pt idx="2537">
                  <c:v>5.8</c:v>
                </c:pt>
                <c:pt idx="2538">
                  <c:v>4</c:v>
                </c:pt>
                <c:pt idx="2539">
                  <c:v>8.4</c:v>
                </c:pt>
                <c:pt idx="2540">
                  <c:v>9.1</c:v>
                </c:pt>
                <c:pt idx="2541">
                  <c:v>9.5</c:v>
                </c:pt>
                <c:pt idx="2542">
                  <c:v>1.8</c:v>
                </c:pt>
                <c:pt idx="2543">
                  <c:v>2</c:v>
                </c:pt>
                <c:pt idx="2544">
                  <c:v>3.9</c:v>
                </c:pt>
                <c:pt idx="2545">
                  <c:v>5.7</c:v>
                </c:pt>
                <c:pt idx="2546">
                  <c:v>10</c:v>
                </c:pt>
                <c:pt idx="2547">
                  <c:v>5.9</c:v>
                </c:pt>
                <c:pt idx="2548">
                  <c:v>6.7</c:v>
                </c:pt>
                <c:pt idx="2549">
                  <c:v>9.4</c:v>
                </c:pt>
                <c:pt idx="2550">
                  <c:v>0</c:v>
                </c:pt>
                <c:pt idx="2551">
                  <c:v>3</c:v>
                </c:pt>
                <c:pt idx="2552">
                  <c:v>3.1</c:v>
                </c:pt>
                <c:pt idx="2553">
                  <c:v>0.1</c:v>
                </c:pt>
                <c:pt idx="2554">
                  <c:v>5.3</c:v>
                </c:pt>
                <c:pt idx="2555">
                  <c:v>3</c:v>
                </c:pt>
                <c:pt idx="2556">
                  <c:v>3.2</c:v>
                </c:pt>
                <c:pt idx="2557">
                  <c:v>1.4</c:v>
                </c:pt>
                <c:pt idx="2558">
                  <c:v>8.3000000000000007</c:v>
                </c:pt>
                <c:pt idx="2559">
                  <c:v>6.2</c:v>
                </c:pt>
                <c:pt idx="2560">
                  <c:v>9</c:v>
                </c:pt>
                <c:pt idx="2561">
                  <c:v>7.8</c:v>
                </c:pt>
                <c:pt idx="2562">
                  <c:v>3.2</c:v>
                </c:pt>
                <c:pt idx="2563">
                  <c:v>7.1</c:v>
                </c:pt>
                <c:pt idx="2564">
                  <c:v>4.4000000000000004</c:v>
                </c:pt>
                <c:pt idx="2565">
                  <c:v>26.4</c:v>
                </c:pt>
                <c:pt idx="2566">
                  <c:v>2</c:v>
                </c:pt>
                <c:pt idx="2567">
                  <c:v>0.6</c:v>
                </c:pt>
                <c:pt idx="2568">
                  <c:v>10.199999999999999</c:v>
                </c:pt>
                <c:pt idx="2569">
                  <c:v>20</c:v>
                </c:pt>
                <c:pt idx="2570">
                  <c:v>5.7</c:v>
                </c:pt>
                <c:pt idx="2571">
                  <c:v>6.8</c:v>
                </c:pt>
                <c:pt idx="2572">
                  <c:v>3</c:v>
                </c:pt>
                <c:pt idx="2573">
                  <c:v>6.6</c:v>
                </c:pt>
                <c:pt idx="2574">
                  <c:v>1</c:v>
                </c:pt>
                <c:pt idx="2575">
                  <c:v>13.6</c:v>
                </c:pt>
                <c:pt idx="2576">
                  <c:v>2.2000000000000002</c:v>
                </c:pt>
                <c:pt idx="2577">
                  <c:v>2.9</c:v>
                </c:pt>
                <c:pt idx="2578">
                  <c:v>5.4</c:v>
                </c:pt>
                <c:pt idx="2579">
                  <c:v>5.5</c:v>
                </c:pt>
                <c:pt idx="2580">
                  <c:v>1</c:v>
                </c:pt>
                <c:pt idx="2581">
                  <c:v>3.1</c:v>
                </c:pt>
                <c:pt idx="2582">
                  <c:v>3.9</c:v>
                </c:pt>
                <c:pt idx="2583">
                  <c:v>6.8</c:v>
                </c:pt>
                <c:pt idx="2584">
                  <c:v>7.6</c:v>
                </c:pt>
                <c:pt idx="2585">
                  <c:v>9.1</c:v>
                </c:pt>
                <c:pt idx="2586">
                  <c:v>0.6</c:v>
                </c:pt>
                <c:pt idx="2587">
                  <c:v>7.3</c:v>
                </c:pt>
                <c:pt idx="2588">
                  <c:v>1.1000000000000001</c:v>
                </c:pt>
                <c:pt idx="2589">
                  <c:v>3.2</c:v>
                </c:pt>
                <c:pt idx="2590">
                  <c:v>5.7</c:v>
                </c:pt>
                <c:pt idx="2591">
                  <c:v>2.9</c:v>
                </c:pt>
                <c:pt idx="2592">
                  <c:v>5.0999999999999996</c:v>
                </c:pt>
                <c:pt idx="2593">
                  <c:v>4.8</c:v>
                </c:pt>
                <c:pt idx="2594">
                  <c:v>15.6</c:v>
                </c:pt>
                <c:pt idx="2595">
                  <c:v>5</c:v>
                </c:pt>
                <c:pt idx="2596">
                  <c:v>5.0999999999999996</c:v>
                </c:pt>
                <c:pt idx="2597">
                  <c:v>2.5</c:v>
                </c:pt>
                <c:pt idx="2598">
                  <c:v>9.6999999999999993</c:v>
                </c:pt>
                <c:pt idx="2599">
                  <c:v>5.0999999999999996</c:v>
                </c:pt>
                <c:pt idx="2600">
                  <c:v>10</c:v>
                </c:pt>
                <c:pt idx="2601">
                  <c:v>18</c:v>
                </c:pt>
                <c:pt idx="2602">
                  <c:v>6.4</c:v>
                </c:pt>
                <c:pt idx="2603">
                  <c:v>9.3000000000000007</c:v>
                </c:pt>
                <c:pt idx="2604">
                  <c:v>4.8</c:v>
                </c:pt>
                <c:pt idx="2605">
                  <c:v>9.6999999999999993</c:v>
                </c:pt>
                <c:pt idx="2606">
                  <c:v>5</c:v>
                </c:pt>
                <c:pt idx="2607">
                  <c:v>4.9000000000000004</c:v>
                </c:pt>
                <c:pt idx="2608">
                  <c:v>8.9</c:v>
                </c:pt>
                <c:pt idx="2609">
                  <c:v>3.4</c:v>
                </c:pt>
                <c:pt idx="2610">
                  <c:v>2.2000000000000002</c:v>
                </c:pt>
                <c:pt idx="2611">
                  <c:v>7</c:v>
                </c:pt>
                <c:pt idx="2612">
                  <c:v>9</c:v>
                </c:pt>
                <c:pt idx="2613">
                  <c:v>21.6</c:v>
                </c:pt>
                <c:pt idx="2614">
                  <c:v>5</c:v>
                </c:pt>
                <c:pt idx="2615">
                  <c:v>12</c:v>
                </c:pt>
                <c:pt idx="2616">
                  <c:v>5.2</c:v>
                </c:pt>
                <c:pt idx="2617">
                  <c:v>3.1</c:v>
                </c:pt>
                <c:pt idx="2618">
                  <c:v>11.7</c:v>
                </c:pt>
                <c:pt idx="2619">
                  <c:v>9.3000000000000007</c:v>
                </c:pt>
                <c:pt idx="2620">
                  <c:v>10.9</c:v>
                </c:pt>
                <c:pt idx="2621">
                  <c:v>2</c:v>
                </c:pt>
                <c:pt idx="2622">
                  <c:v>1.6</c:v>
                </c:pt>
                <c:pt idx="2623">
                  <c:v>12.6</c:v>
                </c:pt>
                <c:pt idx="2624">
                  <c:v>3.2</c:v>
                </c:pt>
                <c:pt idx="2625">
                  <c:v>4.9000000000000004</c:v>
                </c:pt>
                <c:pt idx="2626">
                  <c:v>3.9</c:v>
                </c:pt>
                <c:pt idx="2627">
                  <c:v>3.4</c:v>
                </c:pt>
                <c:pt idx="2628">
                  <c:v>1.5</c:v>
                </c:pt>
                <c:pt idx="2629">
                  <c:v>7.3</c:v>
                </c:pt>
                <c:pt idx="2630">
                  <c:v>7.5</c:v>
                </c:pt>
                <c:pt idx="2631">
                  <c:v>16.600000000000001</c:v>
                </c:pt>
                <c:pt idx="2632">
                  <c:v>0.9</c:v>
                </c:pt>
                <c:pt idx="2633">
                  <c:v>1.8</c:v>
                </c:pt>
                <c:pt idx="2634">
                  <c:v>11.9</c:v>
                </c:pt>
                <c:pt idx="2635">
                  <c:v>1.1000000000000001</c:v>
                </c:pt>
                <c:pt idx="2636">
                  <c:v>7.5</c:v>
                </c:pt>
                <c:pt idx="2637">
                  <c:v>8.9</c:v>
                </c:pt>
                <c:pt idx="2638">
                  <c:v>4.2</c:v>
                </c:pt>
                <c:pt idx="2639">
                  <c:v>7</c:v>
                </c:pt>
                <c:pt idx="2640">
                  <c:v>4.9000000000000004</c:v>
                </c:pt>
                <c:pt idx="2641">
                  <c:v>5.8</c:v>
                </c:pt>
                <c:pt idx="2642">
                  <c:v>7.7</c:v>
                </c:pt>
                <c:pt idx="2643">
                  <c:v>6.9</c:v>
                </c:pt>
                <c:pt idx="2644">
                  <c:v>0.6</c:v>
                </c:pt>
                <c:pt idx="2645">
                  <c:v>4.7</c:v>
                </c:pt>
                <c:pt idx="2646">
                  <c:v>11</c:v>
                </c:pt>
                <c:pt idx="2647">
                  <c:v>3.5</c:v>
                </c:pt>
                <c:pt idx="2648">
                  <c:v>2.9</c:v>
                </c:pt>
                <c:pt idx="2649">
                  <c:v>3.2</c:v>
                </c:pt>
                <c:pt idx="2650">
                  <c:v>15</c:v>
                </c:pt>
                <c:pt idx="2651">
                  <c:v>10</c:v>
                </c:pt>
                <c:pt idx="2652">
                  <c:v>2.1</c:v>
                </c:pt>
                <c:pt idx="2653">
                  <c:v>3.7</c:v>
                </c:pt>
                <c:pt idx="2654">
                  <c:v>2.5</c:v>
                </c:pt>
                <c:pt idx="2655">
                  <c:v>7.5</c:v>
                </c:pt>
                <c:pt idx="2656">
                  <c:v>2.9</c:v>
                </c:pt>
                <c:pt idx="2657">
                  <c:v>10.199999999999999</c:v>
                </c:pt>
                <c:pt idx="2658">
                  <c:v>11</c:v>
                </c:pt>
                <c:pt idx="2659">
                  <c:v>16.8</c:v>
                </c:pt>
                <c:pt idx="2660">
                  <c:v>6.7</c:v>
                </c:pt>
                <c:pt idx="2661">
                  <c:v>3.2</c:v>
                </c:pt>
                <c:pt idx="2662">
                  <c:v>12.2</c:v>
                </c:pt>
                <c:pt idx="2663">
                  <c:v>7</c:v>
                </c:pt>
                <c:pt idx="2664">
                  <c:v>12.4</c:v>
                </c:pt>
                <c:pt idx="2665">
                  <c:v>12.3</c:v>
                </c:pt>
                <c:pt idx="2666">
                  <c:v>12</c:v>
                </c:pt>
                <c:pt idx="2667">
                  <c:v>5.5</c:v>
                </c:pt>
                <c:pt idx="2668">
                  <c:v>11.6</c:v>
                </c:pt>
                <c:pt idx="2669">
                  <c:v>0.2</c:v>
                </c:pt>
                <c:pt idx="2670">
                  <c:v>7.3</c:v>
                </c:pt>
                <c:pt idx="2671">
                  <c:v>5.0999999999999996</c:v>
                </c:pt>
                <c:pt idx="2672">
                  <c:v>10.8</c:v>
                </c:pt>
                <c:pt idx="2673">
                  <c:v>1.5</c:v>
                </c:pt>
                <c:pt idx="2674">
                  <c:v>9</c:v>
                </c:pt>
                <c:pt idx="2675">
                  <c:v>4.9000000000000004</c:v>
                </c:pt>
                <c:pt idx="2676">
                  <c:v>11.4</c:v>
                </c:pt>
                <c:pt idx="2677">
                  <c:v>2.2000000000000002</c:v>
                </c:pt>
                <c:pt idx="2678">
                  <c:v>3.9</c:v>
                </c:pt>
                <c:pt idx="2679">
                  <c:v>1</c:v>
                </c:pt>
                <c:pt idx="2680">
                  <c:v>7.5</c:v>
                </c:pt>
                <c:pt idx="2681">
                  <c:v>9.8000000000000007</c:v>
                </c:pt>
                <c:pt idx="2682">
                  <c:v>1.9</c:v>
                </c:pt>
                <c:pt idx="2683">
                  <c:v>1.9</c:v>
                </c:pt>
                <c:pt idx="2684">
                  <c:v>2.8</c:v>
                </c:pt>
                <c:pt idx="2685">
                  <c:v>8.5</c:v>
                </c:pt>
                <c:pt idx="2686">
                  <c:v>10.6</c:v>
                </c:pt>
                <c:pt idx="2687">
                  <c:v>7.2</c:v>
                </c:pt>
                <c:pt idx="2688">
                  <c:v>16.3</c:v>
                </c:pt>
                <c:pt idx="2689">
                  <c:v>7.8</c:v>
                </c:pt>
                <c:pt idx="2690">
                  <c:v>2.5</c:v>
                </c:pt>
                <c:pt idx="2691">
                  <c:v>3.5</c:v>
                </c:pt>
                <c:pt idx="2692">
                  <c:v>18</c:v>
                </c:pt>
                <c:pt idx="2693">
                  <c:v>3.7</c:v>
                </c:pt>
                <c:pt idx="2694">
                  <c:v>18.3</c:v>
                </c:pt>
                <c:pt idx="2695">
                  <c:v>1</c:v>
                </c:pt>
                <c:pt idx="2696">
                  <c:v>3.6</c:v>
                </c:pt>
                <c:pt idx="2697">
                  <c:v>8</c:v>
                </c:pt>
                <c:pt idx="2698">
                  <c:v>1.8</c:v>
                </c:pt>
                <c:pt idx="2699">
                  <c:v>10.4</c:v>
                </c:pt>
                <c:pt idx="2700">
                  <c:v>5.9</c:v>
                </c:pt>
                <c:pt idx="2701">
                  <c:v>2.1</c:v>
                </c:pt>
                <c:pt idx="2702">
                  <c:v>12.1</c:v>
                </c:pt>
                <c:pt idx="2703">
                  <c:v>6</c:v>
                </c:pt>
                <c:pt idx="2704">
                  <c:v>4.5</c:v>
                </c:pt>
                <c:pt idx="2705">
                  <c:v>7.7</c:v>
                </c:pt>
                <c:pt idx="2706">
                  <c:v>4.2</c:v>
                </c:pt>
                <c:pt idx="2707">
                  <c:v>2</c:v>
                </c:pt>
                <c:pt idx="2708">
                  <c:v>2.8</c:v>
                </c:pt>
                <c:pt idx="2709">
                  <c:v>2.1</c:v>
                </c:pt>
                <c:pt idx="2710">
                  <c:v>0.7</c:v>
                </c:pt>
                <c:pt idx="2711">
                  <c:v>3.4</c:v>
                </c:pt>
                <c:pt idx="2712">
                  <c:v>4.5</c:v>
                </c:pt>
                <c:pt idx="2713">
                  <c:v>11.1</c:v>
                </c:pt>
                <c:pt idx="2714">
                  <c:v>22</c:v>
                </c:pt>
                <c:pt idx="2715">
                  <c:v>6.5</c:v>
                </c:pt>
                <c:pt idx="2716">
                  <c:v>3.7</c:v>
                </c:pt>
                <c:pt idx="2717">
                  <c:v>4.9000000000000004</c:v>
                </c:pt>
                <c:pt idx="2718">
                  <c:v>9.1999999999999993</c:v>
                </c:pt>
                <c:pt idx="2719">
                  <c:v>9.6999999999999993</c:v>
                </c:pt>
                <c:pt idx="2720">
                  <c:v>1.5</c:v>
                </c:pt>
                <c:pt idx="2721">
                  <c:v>15.4</c:v>
                </c:pt>
                <c:pt idx="2722">
                  <c:v>14.9</c:v>
                </c:pt>
                <c:pt idx="2723">
                  <c:v>3.3</c:v>
                </c:pt>
                <c:pt idx="2724">
                  <c:v>14.4</c:v>
                </c:pt>
                <c:pt idx="2725">
                  <c:v>5.9</c:v>
                </c:pt>
                <c:pt idx="2726">
                  <c:v>1</c:v>
                </c:pt>
                <c:pt idx="2727">
                  <c:v>11.1</c:v>
                </c:pt>
                <c:pt idx="2728">
                  <c:v>11.8</c:v>
                </c:pt>
                <c:pt idx="2729">
                  <c:v>2.9</c:v>
                </c:pt>
                <c:pt idx="2730">
                  <c:v>0</c:v>
                </c:pt>
                <c:pt idx="2731">
                  <c:v>4.5</c:v>
                </c:pt>
                <c:pt idx="2732">
                  <c:v>20.3</c:v>
                </c:pt>
                <c:pt idx="2733">
                  <c:v>3</c:v>
                </c:pt>
                <c:pt idx="2734">
                  <c:v>5.6</c:v>
                </c:pt>
                <c:pt idx="2735">
                  <c:v>0.4</c:v>
                </c:pt>
                <c:pt idx="2736">
                  <c:v>6.7</c:v>
                </c:pt>
                <c:pt idx="2737">
                  <c:v>5.5</c:v>
                </c:pt>
                <c:pt idx="2738">
                  <c:v>0.6</c:v>
                </c:pt>
                <c:pt idx="2739">
                  <c:v>4.7</c:v>
                </c:pt>
                <c:pt idx="2740">
                  <c:v>4</c:v>
                </c:pt>
                <c:pt idx="2741">
                  <c:v>4.2</c:v>
                </c:pt>
                <c:pt idx="2742">
                  <c:v>8.6</c:v>
                </c:pt>
                <c:pt idx="2743">
                  <c:v>1.5</c:v>
                </c:pt>
                <c:pt idx="2744">
                  <c:v>5</c:v>
                </c:pt>
                <c:pt idx="2745">
                  <c:v>3.5</c:v>
                </c:pt>
                <c:pt idx="2746">
                  <c:v>5.8</c:v>
                </c:pt>
                <c:pt idx="2747">
                  <c:v>11.3</c:v>
                </c:pt>
                <c:pt idx="2748">
                  <c:v>5.2</c:v>
                </c:pt>
                <c:pt idx="2749">
                  <c:v>4.7</c:v>
                </c:pt>
                <c:pt idx="2750">
                  <c:v>13.8</c:v>
                </c:pt>
                <c:pt idx="2751">
                  <c:v>11.4</c:v>
                </c:pt>
                <c:pt idx="2752">
                  <c:v>1.7</c:v>
                </c:pt>
                <c:pt idx="2753">
                  <c:v>9</c:v>
                </c:pt>
                <c:pt idx="2754">
                  <c:v>9</c:v>
                </c:pt>
                <c:pt idx="2755">
                  <c:v>15.3</c:v>
                </c:pt>
                <c:pt idx="2756">
                  <c:v>3.2</c:v>
                </c:pt>
                <c:pt idx="2757">
                  <c:v>4.0999999999999996</c:v>
                </c:pt>
                <c:pt idx="2758">
                  <c:v>8</c:v>
                </c:pt>
                <c:pt idx="2759">
                  <c:v>6.6</c:v>
                </c:pt>
                <c:pt idx="2760">
                  <c:v>10.1</c:v>
                </c:pt>
                <c:pt idx="2761">
                  <c:v>3.3</c:v>
                </c:pt>
                <c:pt idx="2762">
                  <c:v>22.7</c:v>
                </c:pt>
                <c:pt idx="2763">
                  <c:v>6.2</c:v>
                </c:pt>
                <c:pt idx="2764">
                  <c:v>2.1</c:v>
                </c:pt>
                <c:pt idx="2765">
                  <c:v>6.9</c:v>
                </c:pt>
                <c:pt idx="2766">
                  <c:v>12</c:v>
                </c:pt>
                <c:pt idx="2767">
                  <c:v>1</c:v>
                </c:pt>
                <c:pt idx="2768">
                  <c:v>10</c:v>
                </c:pt>
                <c:pt idx="2769">
                  <c:v>4.5</c:v>
                </c:pt>
                <c:pt idx="2770">
                  <c:v>5</c:v>
                </c:pt>
                <c:pt idx="2771">
                  <c:v>9.3000000000000007</c:v>
                </c:pt>
                <c:pt idx="2772">
                  <c:v>2</c:v>
                </c:pt>
                <c:pt idx="2773">
                  <c:v>12</c:v>
                </c:pt>
                <c:pt idx="2774">
                  <c:v>20</c:v>
                </c:pt>
                <c:pt idx="2775">
                  <c:v>3.7</c:v>
                </c:pt>
                <c:pt idx="2776">
                  <c:v>3.8</c:v>
                </c:pt>
                <c:pt idx="2777">
                  <c:v>3.3</c:v>
                </c:pt>
                <c:pt idx="2778">
                  <c:v>4.9000000000000004</c:v>
                </c:pt>
                <c:pt idx="2779">
                  <c:v>11</c:v>
                </c:pt>
                <c:pt idx="2780">
                  <c:v>8.1999999999999993</c:v>
                </c:pt>
                <c:pt idx="2781">
                  <c:v>4.3</c:v>
                </c:pt>
                <c:pt idx="2782">
                  <c:v>6.5</c:v>
                </c:pt>
                <c:pt idx="2783">
                  <c:v>2.2000000000000002</c:v>
                </c:pt>
                <c:pt idx="2784">
                  <c:v>3</c:v>
                </c:pt>
                <c:pt idx="2785">
                  <c:v>10.199999999999999</c:v>
                </c:pt>
                <c:pt idx="2786">
                  <c:v>3.4</c:v>
                </c:pt>
                <c:pt idx="2787">
                  <c:v>6.5</c:v>
                </c:pt>
                <c:pt idx="2788">
                  <c:v>4.0999999999999996</c:v>
                </c:pt>
                <c:pt idx="2789">
                  <c:v>19</c:v>
                </c:pt>
                <c:pt idx="2790">
                  <c:v>2.4</c:v>
                </c:pt>
                <c:pt idx="2791">
                  <c:v>15</c:v>
                </c:pt>
                <c:pt idx="2792">
                  <c:v>1.8</c:v>
                </c:pt>
                <c:pt idx="2793">
                  <c:v>0</c:v>
                </c:pt>
                <c:pt idx="2794">
                  <c:v>6.9</c:v>
                </c:pt>
                <c:pt idx="2795">
                  <c:v>3.8</c:v>
                </c:pt>
                <c:pt idx="2796">
                  <c:v>4.2</c:v>
                </c:pt>
                <c:pt idx="2797">
                  <c:v>3.8</c:v>
                </c:pt>
                <c:pt idx="2798">
                  <c:v>6.3</c:v>
                </c:pt>
                <c:pt idx="2799">
                  <c:v>3.3</c:v>
                </c:pt>
                <c:pt idx="2800">
                  <c:v>3.1</c:v>
                </c:pt>
                <c:pt idx="2801">
                  <c:v>15.5</c:v>
                </c:pt>
                <c:pt idx="2802">
                  <c:v>12.8</c:v>
                </c:pt>
                <c:pt idx="2803">
                  <c:v>13</c:v>
                </c:pt>
                <c:pt idx="2804">
                  <c:v>9.3000000000000007</c:v>
                </c:pt>
                <c:pt idx="2805">
                  <c:v>9.5</c:v>
                </c:pt>
                <c:pt idx="2806">
                  <c:v>2.9</c:v>
                </c:pt>
                <c:pt idx="2807">
                  <c:v>5.8</c:v>
                </c:pt>
                <c:pt idx="2808">
                  <c:v>4.0999999999999996</c:v>
                </c:pt>
                <c:pt idx="2809">
                  <c:v>1</c:v>
                </c:pt>
                <c:pt idx="2810">
                  <c:v>4.7</c:v>
                </c:pt>
                <c:pt idx="2811">
                  <c:v>5</c:v>
                </c:pt>
                <c:pt idx="2812">
                  <c:v>15</c:v>
                </c:pt>
                <c:pt idx="2813">
                  <c:v>6.9</c:v>
                </c:pt>
                <c:pt idx="2814">
                  <c:v>1</c:v>
                </c:pt>
                <c:pt idx="2815">
                  <c:v>8.3000000000000007</c:v>
                </c:pt>
                <c:pt idx="2816">
                  <c:v>13</c:v>
                </c:pt>
                <c:pt idx="2817">
                  <c:v>0</c:v>
                </c:pt>
                <c:pt idx="2818">
                  <c:v>2.4</c:v>
                </c:pt>
                <c:pt idx="2819">
                  <c:v>3.3</c:v>
                </c:pt>
                <c:pt idx="2820">
                  <c:v>2.8</c:v>
                </c:pt>
                <c:pt idx="2821">
                  <c:v>3.5</c:v>
                </c:pt>
                <c:pt idx="2822">
                  <c:v>3.6</c:v>
                </c:pt>
                <c:pt idx="2823">
                  <c:v>12.1</c:v>
                </c:pt>
                <c:pt idx="2824">
                  <c:v>0.6</c:v>
                </c:pt>
                <c:pt idx="2825">
                  <c:v>4</c:v>
                </c:pt>
                <c:pt idx="2826">
                  <c:v>5.0999999999999996</c:v>
                </c:pt>
                <c:pt idx="2827">
                  <c:v>9.4</c:v>
                </c:pt>
                <c:pt idx="2828">
                  <c:v>7.3</c:v>
                </c:pt>
                <c:pt idx="2829">
                  <c:v>8.1999999999999993</c:v>
                </c:pt>
                <c:pt idx="2830">
                  <c:v>2.2999999999999998</c:v>
                </c:pt>
                <c:pt idx="2831">
                  <c:v>6.1</c:v>
                </c:pt>
                <c:pt idx="2832">
                  <c:v>7.9</c:v>
                </c:pt>
                <c:pt idx="2833">
                  <c:v>17.5</c:v>
                </c:pt>
                <c:pt idx="2834">
                  <c:v>7.6</c:v>
                </c:pt>
                <c:pt idx="2835">
                  <c:v>2</c:v>
                </c:pt>
                <c:pt idx="2836">
                  <c:v>4.3</c:v>
                </c:pt>
                <c:pt idx="2837">
                  <c:v>7.8</c:v>
                </c:pt>
                <c:pt idx="2838">
                  <c:v>1.6</c:v>
                </c:pt>
                <c:pt idx="2839">
                  <c:v>3.9</c:v>
                </c:pt>
                <c:pt idx="2840">
                  <c:v>2.4</c:v>
                </c:pt>
                <c:pt idx="2841">
                  <c:v>8.9</c:v>
                </c:pt>
                <c:pt idx="2842">
                  <c:v>12.5</c:v>
                </c:pt>
                <c:pt idx="2843">
                  <c:v>7.5</c:v>
                </c:pt>
                <c:pt idx="2844">
                  <c:v>3</c:v>
                </c:pt>
                <c:pt idx="2845">
                  <c:v>12</c:v>
                </c:pt>
                <c:pt idx="2846">
                  <c:v>15.7</c:v>
                </c:pt>
                <c:pt idx="2847">
                  <c:v>4.3</c:v>
                </c:pt>
                <c:pt idx="2848">
                  <c:v>0</c:v>
                </c:pt>
                <c:pt idx="2849">
                  <c:v>3</c:v>
                </c:pt>
                <c:pt idx="2850">
                  <c:v>8.1999999999999993</c:v>
                </c:pt>
                <c:pt idx="2851">
                  <c:v>7.1</c:v>
                </c:pt>
                <c:pt idx="2852">
                  <c:v>0.2</c:v>
                </c:pt>
                <c:pt idx="2853">
                  <c:v>2.5</c:v>
                </c:pt>
                <c:pt idx="2854">
                  <c:v>5.8</c:v>
                </c:pt>
                <c:pt idx="2855">
                  <c:v>9.1999999999999993</c:v>
                </c:pt>
                <c:pt idx="2856">
                  <c:v>9.4</c:v>
                </c:pt>
                <c:pt idx="2857">
                  <c:v>6</c:v>
                </c:pt>
                <c:pt idx="2858">
                  <c:v>17</c:v>
                </c:pt>
                <c:pt idx="2859">
                  <c:v>2.7</c:v>
                </c:pt>
                <c:pt idx="2860">
                  <c:v>2.2000000000000002</c:v>
                </c:pt>
                <c:pt idx="2861">
                  <c:v>3.2</c:v>
                </c:pt>
                <c:pt idx="2862">
                  <c:v>1.8</c:v>
                </c:pt>
                <c:pt idx="2863">
                  <c:v>1</c:v>
                </c:pt>
                <c:pt idx="2864">
                  <c:v>1.7</c:v>
                </c:pt>
                <c:pt idx="2865">
                  <c:v>9.9</c:v>
                </c:pt>
                <c:pt idx="2866">
                  <c:v>5.4</c:v>
                </c:pt>
                <c:pt idx="2867">
                  <c:v>6.1</c:v>
                </c:pt>
                <c:pt idx="2868">
                  <c:v>6.1</c:v>
                </c:pt>
                <c:pt idx="2869">
                  <c:v>6.5</c:v>
                </c:pt>
                <c:pt idx="2870">
                  <c:v>12.6</c:v>
                </c:pt>
                <c:pt idx="2871">
                  <c:v>3.7</c:v>
                </c:pt>
                <c:pt idx="2872">
                  <c:v>3.2</c:v>
                </c:pt>
                <c:pt idx="2873">
                  <c:v>14.6</c:v>
                </c:pt>
                <c:pt idx="2874">
                  <c:v>4.7</c:v>
                </c:pt>
                <c:pt idx="2875">
                  <c:v>13.9</c:v>
                </c:pt>
                <c:pt idx="2876">
                  <c:v>17</c:v>
                </c:pt>
                <c:pt idx="2877">
                  <c:v>11.4</c:v>
                </c:pt>
                <c:pt idx="2878">
                  <c:v>1.7</c:v>
                </c:pt>
                <c:pt idx="2879">
                  <c:v>3</c:v>
                </c:pt>
                <c:pt idx="2880">
                  <c:v>4.9000000000000004</c:v>
                </c:pt>
                <c:pt idx="2881">
                  <c:v>8.1</c:v>
                </c:pt>
                <c:pt idx="2882">
                  <c:v>3.8</c:v>
                </c:pt>
                <c:pt idx="2883">
                  <c:v>3.4</c:v>
                </c:pt>
                <c:pt idx="2884">
                  <c:v>3.8</c:v>
                </c:pt>
                <c:pt idx="2885">
                  <c:v>21.6</c:v>
                </c:pt>
                <c:pt idx="2886">
                  <c:v>2.6</c:v>
                </c:pt>
                <c:pt idx="2887">
                  <c:v>10</c:v>
                </c:pt>
                <c:pt idx="2888">
                  <c:v>4.0999999999999996</c:v>
                </c:pt>
                <c:pt idx="2889">
                  <c:v>17.600000000000001</c:v>
                </c:pt>
                <c:pt idx="2890">
                  <c:v>9.8000000000000007</c:v>
                </c:pt>
                <c:pt idx="2891">
                  <c:v>0.4</c:v>
                </c:pt>
                <c:pt idx="2892">
                  <c:v>6.4</c:v>
                </c:pt>
                <c:pt idx="2893">
                  <c:v>9.1</c:v>
                </c:pt>
                <c:pt idx="2894">
                  <c:v>1.3</c:v>
                </c:pt>
                <c:pt idx="2895">
                  <c:v>8.5</c:v>
                </c:pt>
                <c:pt idx="2896">
                  <c:v>1.9</c:v>
                </c:pt>
                <c:pt idx="2897">
                  <c:v>3.6</c:v>
                </c:pt>
                <c:pt idx="2898">
                  <c:v>8.4</c:v>
                </c:pt>
                <c:pt idx="2899">
                  <c:v>16.100000000000001</c:v>
                </c:pt>
                <c:pt idx="2900">
                  <c:v>3.2</c:v>
                </c:pt>
                <c:pt idx="2901">
                  <c:v>4.7</c:v>
                </c:pt>
                <c:pt idx="2902">
                  <c:v>5.4</c:v>
                </c:pt>
                <c:pt idx="2903">
                  <c:v>1.9</c:v>
                </c:pt>
                <c:pt idx="2904">
                  <c:v>15.4</c:v>
                </c:pt>
                <c:pt idx="2905">
                  <c:v>4</c:v>
                </c:pt>
                <c:pt idx="2906">
                  <c:v>6.3</c:v>
                </c:pt>
                <c:pt idx="2907">
                  <c:v>5.9</c:v>
                </c:pt>
                <c:pt idx="2908">
                  <c:v>11.3</c:v>
                </c:pt>
                <c:pt idx="2909">
                  <c:v>1</c:v>
                </c:pt>
                <c:pt idx="2910">
                  <c:v>8.1999999999999993</c:v>
                </c:pt>
                <c:pt idx="2911">
                  <c:v>9.8000000000000007</c:v>
                </c:pt>
                <c:pt idx="2912">
                  <c:v>2.2999999999999998</c:v>
                </c:pt>
                <c:pt idx="2913">
                  <c:v>5.5</c:v>
                </c:pt>
                <c:pt idx="2914">
                  <c:v>3.4</c:v>
                </c:pt>
                <c:pt idx="2915">
                  <c:v>9.1999999999999993</c:v>
                </c:pt>
                <c:pt idx="2916">
                  <c:v>1.9</c:v>
                </c:pt>
                <c:pt idx="2917">
                  <c:v>3</c:v>
                </c:pt>
                <c:pt idx="2918">
                  <c:v>2.7</c:v>
                </c:pt>
                <c:pt idx="2919">
                  <c:v>6.6</c:v>
                </c:pt>
                <c:pt idx="2920">
                  <c:v>1.1000000000000001</c:v>
                </c:pt>
                <c:pt idx="2921">
                  <c:v>6.3</c:v>
                </c:pt>
                <c:pt idx="2922">
                  <c:v>6.8</c:v>
                </c:pt>
                <c:pt idx="2923">
                  <c:v>7</c:v>
                </c:pt>
                <c:pt idx="2924">
                  <c:v>3.8</c:v>
                </c:pt>
                <c:pt idx="2925">
                  <c:v>10.3</c:v>
                </c:pt>
                <c:pt idx="2926">
                  <c:v>13.8</c:v>
                </c:pt>
                <c:pt idx="2927">
                  <c:v>1.6</c:v>
                </c:pt>
                <c:pt idx="2928">
                  <c:v>6.6</c:v>
                </c:pt>
                <c:pt idx="2929">
                  <c:v>9</c:v>
                </c:pt>
                <c:pt idx="2930">
                  <c:v>13.2</c:v>
                </c:pt>
                <c:pt idx="2931">
                  <c:v>11.3</c:v>
                </c:pt>
                <c:pt idx="2932">
                  <c:v>6.7</c:v>
                </c:pt>
                <c:pt idx="2933">
                  <c:v>9.3000000000000007</c:v>
                </c:pt>
                <c:pt idx="2934">
                  <c:v>2.1</c:v>
                </c:pt>
                <c:pt idx="2935">
                  <c:v>9.4</c:v>
                </c:pt>
                <c:pt idx="2936">
                  <c:v>2.9</c:v>
                </c:pt>
                <c:pt idx="2937">
                  <c:v>6</c:v>
                </c:pt>
                <c:pt idx="2938">
                  <c:v>8.8000000000000007</c:v>
                </c:pt>
                <c:pt idx="2939">
                  <c:v>5.4</c:v>
                </c:pt>
                <c:pt idx="2940">
                  <c:v>2.9</c:v>
                </c:pt>
                <c:pt idx="2941">
                  <c:v>2.2000000000000002</c:v>
                </c:pt>
                <c:pt idx="2942">
                  <c:v>8.3000000000000007</c:v>
                </c:pt>
                <c:pt idx="2943">
                  <c:v>6.5</c:v>
                </c:pt>
                <c:pt idx="2944">
                  <c:v>8.3000000000000007</c:v>
                </c:pt>
                <c:pt idx="2945">
                  <c:v>2.1</c:v>
                </c:pt>
                <c:pt idx="2946">
                  <c:v>5.7</c:v>
                </c:pt>
                <c:pt idx="2947">
                  <c:v>9.8000000000000007</c:v>
                </c:pt>
                <c:pt idx="2948">
                  <c:v>10</c:v>
                </c:pt>
                <c:pt idx="2949">
                  <c:v>13.6</c:v>
                </c:pt>
                <c:pt idx="2950">
                  <c:v>7</c:v>
                </c:pt>
                <c:pt idx="2951">
                  <c:v>11.5</c:v>
                </c:pt>
                <c:pt idx="2952">
                  <c:v>10.4</c:v>
                </c:pt>
                <c:pt idx="2953">
                  <c:v>6.8</c:v>
                </c:pt>
                <c:pt idx="2954">
                  <c:v>8.1999999999999993</c:v>
                </c:pt>
                <c:pt idx="2955">
                  <c:v>1</c:v>
                </c:pt>
                <c:pt idx="2956">
                  <c:v>7.2</c:v>
                </c:pt>
                <c:pt idx="2957">
                  <c:v>5.0999999999999996</c:v>
                </c:pt>
                <c:pt idx="2958">
                  <c:v>7.1</c:v>
                </c:pt>
                <c:pt idx="2959">
                  <c:v>4.0999999999999996</c:v>
                </c:pt>
                <c:pt idx="2960">
                  <c:v>11</c:v>
                </c:pt>
                <c:pt idx="2961">
                  <c:v>16</c:v>
                </c:pt>
                <c:pt idx="2962">
                  <c:v>6.8</c:v>
                </c:pt>
                <c:pt idx="2963">
                  <c:v>6.3</c:v>
                </c:pt>
                <c:pt idx="2964">
                  <c:v>4</c:v>
                </c:pt>
                <c:pt idx="2965">
                  <c:v>2</c:v>
                </c:pt>
                <c:pt idx="2966">
                  <c:v>3</c:v>
                </c:pt>
                <c:pt idx="2967">
                  <c:v>12</c:v>
                </c:pt>
                <c:pt idx="2968">
                  <c:v>1.9</c:v>
                </c:pt>
                <c:pt idx="2969">
                  <c:v>6.8</c:v>
                </c:pt>
                <c:pt idx="2970">
                  <c:v>8.1</c:v>
                </c:pt>
                <c:pt idx="2971">
                  <c:v>8</c:v>
                </c:pt>
                <c:pt idx="2972">
                  <c:v>6.8</c:v>
                </c:pt>
                <c:pt idx="2973">
                  <c:v>6.1</c:v>
                </c:pt>
                <c:pt idx="2974">
                  <c:v>7</c:v>
                </c:pt>
                <c:pt idx="2975">
                  <c:v>13.7</c:v>
                </c:pt>
                <c:pt idx="2976">
                  <c:v>5.2</c:v>
                </c:pt>
                <c:pt idx="2977">
                  <c:v>14.2</c:v>
                </c:pt>
                <c:pt idx="2978">
                  <c:v>5.4</c:v>
                </c:pt>
                <c:pt idx="2979">
                  <c:v>2.2999999999999998</c:v>
                </c:pt>
                <c:pt idx="2980">
                  <c:v>3.9</c:v>
                </c:pt>
                <c:pt idx="2981">
                  <c:v>9.9</c:v>
                </c:pt>
                <c:pt idx="2982">
                  <c:v>7.8</c:v>
                </c:pt>
                <c:pt idx="2983">
                  <c:v>11.5</c:v>
                </c:pt>
                <c:pt idx="2984">
                  <c:v>4.0999999999999996</c:v>
                </c:pt>
                <c:pt idx="2985">
                  <c:v>11.4</c:v>
                </c:pt>
                <c:pt idx="2986">
                  <c:v>4.5</c:v>
                </c:pt>
                <c:pt idx="2987">
                  <c:v>6.1</c:v>
                </c:pt>
                <c:pt idx="2988">
                  <c:v>9.4</c:v>
                </c:pt>
                <c:pt idx="2989">
                  <c:v>10.3</c:v>
                </c:pt>
                <c:pt idx="2990">
                  <c:v>7.3</c:v>
                </c:pt>
                <c:pt idx="2991">
                  <c:v>3.9</c:v>
                </c:pt>
                <c:pt idx="2992">
                  <c:v>4.5999999999999996</c:v>
                </c:pt>
                <c:pt idx="2993">
                  <c:v>4.7</c:v>
                </c:pt>
                <c:pt idx="2994">
                  <c:v>8.9</c:v>
                </c:pt>
                <c:pt idx="2995">
                  <c:v>6.1</c:v>
                </c:pt>
                <c:pt idx="2996">
                  <c:v>2.6</c:v>
                </c:pt>
                <c:pt idx="2997">
                  <c:v>6.3</c:v>
                </c:pt>
                <c:pt idx="2998">
                  <c:v>6.2</c:v>
                </c:pt>
                <c:pt idx="2999">
                  <c:v>9.4</c:v>
                </c:pt>
                <c:pt idx="3000">
                  <c:v>5.0999999999999996</c:v>
                </c:pt>
                <c:pt idx="3001">
                  <c:v>10.6</c:v>
                </c:pt>
                <c:pt idx="3002">
                  <c:v>4.2</c:v>
                </c:pt>
                <c:pt idx="3003">
                  <c:v>1.7</c:v>
                </c:pt>
                <c:pt idx="3004">
                  <c:v>10.9</c:v>
                </c:pt>
                <c:pt idx="3005">
                  <c:v>4.4000000000000004</c:v>
                </c:pt>
                <c:pt idx="3006">
                  <c:v>10.6</c:v>
                </c:pt>
                <c:pt idx="3007">
                  <c:v>5.7</c:v>
                </c:pt>
                <c:pt idx="3008">
                  <c:v>19.8</c:v>
                </c:pt>
                <c:pt idx="3009">
                  <c:v>0.7</c:v>
                </c:pt>
                <c:pt idx="3010">
                  <c:v>7.5</c:v>
                </c:pt>
                <c:pt idx="3011">
                  <c:v>6.7</c:v>
                </c:pt>
                <c:pt idx="3012">
                  <c:v>0</c:v>
                </c:pt>
                <c:pt idx="3013">
                  <c:v>6.7</c:v>
                </c:pt>
                <c:pt idx="3014">
                  <c:v>7.3</c:v>
                </c:pt>
                <c:pt idx="3015">
                  <c:v>9.4</c:v>
                </c:pt>
                <c:pt idx="3016">
                  <c:v>14.9</c:v>
                </c:pt>
                <c:pt idx="3017">
                  <c:v>10</c:v>
                </c:pt>
                <c:pt idx="3018">
                  <c:v>6.3</c:v>
                </c:pt>
                <c:pt idx="3019">
                  <c:v>10.7</c:v>
                </c:pt>
                <c:pt idx="3020">
                  <c:v>3.5</c:v>
                </c:pt>
                <c:pt idx="3021">
                  <c:v>11.1</c:v>
                </c:pt>
                <c:pt idx="3022">
                  <c:v>7.6</c:v>
                </c:pt>
                <c:pt idx="3023">
                  <c:v>4.4000000000000004</c:v>
                </c:pt>
                <c:pt idx="3024">
                  <c:v>5.8</c:v>
                </c:pt>
                <c:pt idx="3025">
                  <c:v>0.7</c:v>
                </c:pt>
                <c:pt idx="3026">
                  <c:v>3.9</c:v>
                </c:pt>
                <c:pt idx="3027">
                  <c:v>0.2</c:v>
                </c:pt>
                <c:pt idx="3028">
                  <c:v>6.2</c:v>
                </c:pt>
                <c:pt idx="3029">
                  <c:v>8.1</c:v>
                </c:pt>
                <c:pt idx="3030">
                  <c:v>8.8000000000000007</c:v>
                </c:pt>
                <c:pt idx="3031">
                  <c:v>5.8</c:v>
                </c:pt>
                <c:pt idx="3032">
                  <c:v>0.6</c:v>
                </c:pt>
                <c:pt idx="3033">
                  <c:v>0</c:v>
                </c:pt>
                <c:pt idx="3034">
                  <c:v>3.4</c:v>
                </c:pt>
                <c:pt idx="3035">
                  <c:v>7.8</c:v>
                </c:pt>
                <c:pt idx="3036">
                  <c:v>12.2</c:v>
                </c:pt>
                <c:pt idx="3037">
                  <c:v>10.5</c:v>
                </c:pt>
                <c:pt idx="3038">
                  <c:v>1.6</c:v>
                </c:pt>
                <c:pt idx="3039">
                  <c:v>8.3000000000000007</c:v>
                </c:pt>
                <c:pt idx="3040">
                  <c:v>7.7</c:v>
                </c:pt>
                <c:pt idx="3041">
                  <c:v>6.1</c:v>
                </c:pt>
                <c:pt idx="3042">
                  <c:v>6.5</c:v>
                </c:pt>
                <c:pt idx="3043">
                  <c:v>2.4</c:v>
                </c:pt>
                <c:pt idx="3044">
                  <c:v>2</c:v>
                </c:pt>
                <c:pt idx="3045">
                  <c:v>8</c:v>
                </c:pt>
                <c:pt idx="3046">
                  <c:v>6.7</c:v>
                </c:pt>
                <c:pt idx="3047">
                  <c:v>11.2</c:v>
                </c:pt>
                <c:pt idx="3048">
                  <c:v>10.5</c:v>
                </c:pt>
                <c:pt idx="3049">
                  <c:v>9.1999999999999993</c:v>
                </c:pt>
                <c:pt idx="3050">
                  <c:v>15.5</c:v>
                </c:pt>
                <c:pt idx="3051">
                  <c:v>5</c:v>
                </c:pt>
                <c:pt idx="3052">
                  <c:v>6</c:v>
                </c:pt>
                <c:pt idx="3053">
                  <c:v>2</c:v>
                </c:pt>
                <c:pt idx="3054">
                  <c:v>4.7</c:v>
                </c:pt>
                <c:pt idx="3055">
                  <c:v>6.7</c:v>
                </c:pt>
                <c:pt idx="3056">
                  <c:v>3.2</c:v>
                </c:pt>
                <c:pt idx="3057">
                  <c:v>7.1</c:v>
                </c:pt>
                <c:pt idx="3058">
                  <c:v>9</c:v>
                </c:pt>
                <c:pt idx="3059">
                  <c:v>5</c:v>
                </c:pt>
                <c:pt idx="3060">
                  <c:v>3.7</c:v>
                </c:pt>
                <c:pt idx="3061">
                  <c:v>7.9</c:v>
                </c:pt>
                <c:pt idx="3062">
                  <c:v>5.7</c:v>
                </c:pt>
                <c:pt idx="3063">
                  <c:v>5.6</c:v>
                </c:pt>
                <c:pt idx="3064">
                  <c:v>5.0999999999999996</c:v>
                </c:pt>
                <c:pt idx="3065">
                  <c:v>20.6</c:v>
                </c:pt>
                <c:pt idx="3066">
                  <c:v>13.9</c:v>
                </c:pt>
                <c:pt idx="3067">
                  <c:v>13.8</c:v>
                </c:pt>
                <c:pt idx="3068">
                  <c:v>3.7</c:v>
                </c:pt>
                <c:pt idx="3069">
                  <c:v>3.5</c:v>
                </c:pt>
                <c:pt idx="3070">
                  <c:v>10.6</c:v>
                </c:pt>
                <c:pt idx="3071">
                  <c:v>19.100000000000001</c:v>
                </c:pt>
                <c:pt idx="3072">
                  <c:v>4.5</c:v>
                </c:pt>
                <c:pt idx="3073">
                  <c:v>11.9</c:v>
                </c:pt>
                <c:pt idx="3074">
                  <c:v>7.7</c:v>
                </c:pt>
                <c:pt idx="3075">
                  <c:v>8.4</c:v>
                </c:pt>
                <c:pt idx="3076">
                  <c:v>6.4</c:v>
                </c:pt>
                <c:pt idx="3077">
                  <c:v>8.8000000000000007</c:v>
                </c:pt>
                <c:pt idx="3078">
                  <c:v>6.7</c:v>
                </c:pt>
                <c:pt idx="3079">
                  <c:v>4.4000000000000004</c:v>
                </c:pt>
                <c:pt idx="3080">
                  <c:v>18</c:v>
                </c:pt>
                <c:pt idx="3081">
                  <c:v>0</c:v>
                </c:pt>
                <c:pt idx="3082">
                  <c:v>3.7</c:v>
                </c:pt>
                <c:pt idx="3083">
                  <c:v>6.6</c:v>
                </c:pt>
                <c:pt idx="3084">
                  <c:v>2</c:v>
                </c:pt>
                <c:pt idx="3085">
                  <c:v>2.5</c:v>
                </c:pt>
                <c:pt idx="3086">
                  <c:v>7.1</c:v>
                </c:pt>
                <c:pt idx="3087">
                  <c:v>1.7</c:v>
                </c:pt>
                <c:pt idx="3088">
                  <c:v>9</c:v>
                </c:pt>
                <c:pt idx="3089">
                  <c:v>12.7</c:v>
                </c:pt>
                <c:pt idx="3090">
                  <c:v>8.9</c:v>
                </c:pt>
                <c:pt idx="3091">
                  <c:v>7.9</c:v>
                </c:pt>
                <c:pt idx="3092">
                  <c:v>6.4</c:v>
                </c:pt>
                <c:pt idx="3093">
                  <c:v>4</c:v>
                </c:pt>
                <c:pt idx="3094">
                  <c:v>2.6</c:v>
                </c:pt>
                <c:pt idx="3095">
                  <c:v>9</c:v>
                </c:pt>
                <c:pt idx="3096">
                  <c:v>9.1999999999999993</c:v>
                </c:pt>
                <c:pt idx="3097">
                  <c:v>15</c:v>
                </c:pt>
                <c:pt idx="3098">
                  <c:v>3.8</c:v>
                </c:pt>
                <c:pt idx="3099">
                  <c:v>11</c:v>
                </c:pt>
                <c:pt idx="3100">
                  <c:v>6.5</c:v>
                </c:pt>
                <c:pt idx="3101">
                  <c:v>2.4</c:v>
                </c:pt>
                <c:pt idx="3102">
                  <c:v>18.600000000000001</c:v>
                </c:pt>
                <c:pt idx="3103">
                  <c:v>3.8</c:v>
                </c:pt>
                <c:pt idx="3104">
                  <c:v>11.6</c:v>
                </c:pt>
                <c:pt idx="3105">
                  <c:v>8.6</c:v>
                </c:pt>
                <c:pt idx="3106">
                  <c:v>2.7</c:v>
                </c:pt>
                <c:pt idx="3107">
                  <c:v>8</c:v>
                </c:pt>
                <c:pt idx="3108">
                  <c:v>1.4</c:v>
                </c:pt>
                <c:pt idx="3109">
                  <c:v>6.3</c:v>
                </c:pt>
                <c:pt idx="3110">
                  <c:v>15.6</c:v>
                </c:pt>
                <c:pt idx="3111">
                  <c:v>9.9</c:v>
                </c:pt>
                <c:pt idx="3112">
                  <c:v>7.7</c:v>
                </c:pt>
                <c:pt idx="3113">
                  <c:v>2.6</c:v>
                </c:pt>
                <c:pt idx="3114">
                  <c:v>11.2</c:v>
                </c:pt>
                <c:pt idx="3115">
                  <c:v>10.7</c:v>
                </c:pt>
                <c:pt idx="3116">
                  <c:v>1.6</c:v>
                </c:pt>
                <c:pt idx="3117">
                  <c:v>21.8</c:v>
                </c:pt>
                <c:pt idx="3118">
                  <c:v>13.4</c:v>
                </c:pt>
                <c:pt idx="3119">
                  <c:v>5.7</c:v>
                </c:pt>
                <c:pt idx="3120">
                  <c:v>4.4000000000000004</c:v>
                </c:pt>
                <c:pt idx="3121">
                  <c:v>2.9</c:v>
                </c:pt>
                <c:pt idx="3122">
                  <c:v>14.5</c:v>
                </c:pt>
                <c:pt idx="3123">
                  <c:v>12.5</c:v>
                </c:pt>
                <c:pt idx="3124">
                  <c:v>9</c:v>
                </c:pt>
                <c:pt idx="3125">
                  <c:v>6.3</c:v>
                </c:pt>
                <c:pt idx="3126">
                  <c:v>14.6</c:v>
                </c:pt>
                <c:pt idx="3127">
                  <c:v>10.5</c:v>
                </c:pt>
                <c:pt idx="3128">
                  <c:v>0</c:v>
                </c:pt>
                <c:pt idx="3129">
                  <c:v>6.1</c:v>
                </c:pt>
                <c:pt idx="3130">
                  <c:v>2.7</c:v>
                </c:pt>
                <c:pt idx="3131">
                  <c:v>5.2</c:v>
                </c:pt>
                <c:pt idx="3132">
                  <c:v>3.2</c:v>
                </c:pt>
                <c:pt idx="3133">
                  <c:v>0.6</c:v>
                </c:pt>
                <c:pt idx="3134">
                  <c:v>4.4000000000000004</c:v>
                </c:pt>
                <c:pt idx="3135">
                  <c:v>0.1</c:v>
                </c:pt>
                <c:pt idx="3136">
                  <c:v>13.8</c:v>
                </c:pt>
                <c:pt idx="3137">
                  <c:v>1.4</c:v>
                </c:pt>
                <c:pt idx="3138">
                  <c:v>9</c:v>
                </c:pt>
                <c:pt idx="3139">
                  <c:v>7.5</c:v>
                </c:pt>
                <c:pt idx="3140">
                  <c:v>0.4</c:v>
                </c:pt>
                <c:pt idx="3141">
                  <c:v>7.4</c:v>
                </c:pt>
                <c:pt idx="3142">
                  <c:v>11</c:v>
                </c:pt>
                <c:pt idx="3143">
                  <c:v>11.8</c:v>
                </c:pt>
                <c:pt idx="3144">
                  <c:v>1.7</c:v>
                </c:pt>
                <c:pt idx="3145">
                  <c:v>7.9</c:v>
                </c:pt>
                <c:pt idx="3146">
                  <c:v>10</c:v>
                </c:pt>
                <c:pt idx="3147">
                  <c:v>6.8</c:v>
                </c:pt>
                <c:pt idx="3148">
                  <c:v>7.7</c:v>
                </c:pt>
                <c:pt idx="3149">
                  <c:v>3.9</c:v>
                </c:pt>
                <c:pt idx="3150">
                  <c:v>5.4</c:v>
                </c:pt>
                <c:pt idx="3151">
                  <c:v>0.6</c:v>
                </c:pt>
                <c:pt idx="3152">
                  <c:v>0.8</c:v>
                </c:pt>
                <c:pt idx="3153">
                  <c:v>5.9</c:v>
                </c:pt>
                <c:pt idx="3154">
                  <c:v>25.9</c:v>
                </c:pt>
                <c:pt idx="3155">
                  <c:v>1</c:v>
                </c:pt>
                <c:pt idx="3156">
                  <c:v>0.7</c:v>
                </c:pt>
                <c:pt idx="3157">
                  <c:v>3.9</c:v>
                </c:pt>
                <c:pt idx="3158">
                  <c:v>15.5</c:v>
                </c:pt>
                <c:pt idx="3159">
                  <c:v>0.1</c:v>
                </c:pt>
                <c:pt idx="3160">
                  <c:v>4.5</c:v>
                </c:pt>
                <c:pt idx="3161">
                  <c:v>2</c:v>
                </c:pt>
                <c:pt idx="3162">
                  <c:v>10.9</c:v>
                </c:pt>
                <c:pt idx="3163">
                  <c:v>5</c:v>
                </c:pt>
                <c:pt idx="3164">
                  <c:v>1.9</c:v>
                </c:pt>
                <c:pt idx="3165">
                  <c:v>7.7</c:v>
                </c:pt>
                <c:pt idx="3166">
                  <c:v>10.1</c:v>
                </c:pt>
                <c:pt idx="3167">
                  <c:v>7.3</c:v>
                </c:pt>
                <c:pt idx="3168">
                  <c:v>4.3</c:v>
                </c:pt>
                <c:pt idx="3169">
                  <c:v>6.5</c:v>
                </c:pt>
                <c:pt idx="3170">
                  <c:v>3.9</c:v>
                </c:pt>
                <c:pt idx="3171">
                  <c:v>11.8</c:v>
                </c:pt>
                <c:pt idx="3172">
                  <c:v>4.5</c:v>
                </c:pt>
                <c:pt idx="3173">
                  <c:v>13.2</c:v>
                </c:pt>
                <c:pt idx="3174">
                  <c:v>8.6</c:v>
                </c:pt>
                <c:pt idx="3175">
                  <c:v>7.2</c:v>
                </c:pt>
                <c:pt idx="3176">
                  <c:v>9.4</c:v>
                </c:pt>
                <c:pt idx="3177">
                  <c:v>7.6</c:v>
                </c:pt>
                <c:pt idx="3178">
                  <c:v>5.3</c:v>
                </c:pt>
                <c:pt idx="3179">
                  <c:v>9.8000000000000007</c:v>
                </c:pt>
                <c:pt idx="3180">
                  <c:v>6.7</c:v>
                </c:pt>
                <c:pt idx="3181">
                  <c:v>10.3</c:v>
                </c:pt>
                <c:pt idx="3182">
                  <c:v>19.399999999999999</c:v>
                </c:pt>
                <c:pt idx="3183">
                  <c:v>2</c:v>
                </c:pt>
                <c:pt idx="3184">
                  <c:v>14.5</c:v>
                </c:pt>
                <c:pt idx="3185">
                  <c:v>3</c:v>
                </c:pt>
                <c:pt idx="3186">
                  <c:v>10.3</c:v>
                </c:pt>
                <c:pt idx="3187">
                  <c:v>9.9</c:v>
                </c:pt>
                <c:pt idx="3188">
                  <c:v>8</c:v>
                </c:pt>
                <c:pt idx="3189">
                  <c:v>5.3</c:v>
                </c:pt>
                <c:pt idx="3190">
                  <c:v>5.8</c:v>
                </c:pt>
                <c:pt idx="3191">
                  <c:v>12.9</c:v>
                </c:pt>
                <c:pt idx="3192">
                  <c:v>16.7</c:v>
                </c:pt>
                <c:pt idx="3193">
                  <c:v>2.8</c:v>
                </c:pt>
                <c:pt idx="3194">
                  <c:v>5.0999999999999996</c:v>
                </c:pt>
                <c:pt idx="3195">
                  <c:v>7.6</c:v>
                </c:pt>
                <c:pt idx="3196">
                  <c:v>6.2</c:v>
                </c:pt>
                <c:pt idx="3197">
                  <c:v>7.7</c:v>
                </c:pt>
                <c:pt idx="3198">
                  <c:v>11.7</c:v>
                </c:pt>
                <c:pt idx="3199">
                  <c:v>7.6</c:v>
                </c:pt>
                <c:pt idx="3200">
                  <c:v>17.899999999999999</c:v>
                </c:pt>
                <c:pt idx="3201">
                  <c:v>12.9</c:v>
                </c:pt>
                <c:pt idx="3202">
                  <c:v>11.8</c:v>
                </c:pt>
                <c:pt idx="3203">
                  <c:v>4.8</c:v>
                </c:pt>
                <c:pt idx="3204">
                  <c:v>7.9</c:v>
                </c:pt>
                <c:pt idx="3205">
                  <c:v>0.9</c:v>
                </c:pt>
                <c:pt idx="3206">
                  <c:v>9.6999999999999993</c:v>
                </c:pt>
                <c:pt idx="3207">
                  <c:v>6.5</c:v>
                </c:pt>
                <c:pt idx="3208">
                  <c:v>15.6</c:v>
                </c:pt>
                <c:pt idx="3209">
                  <c:v>2</c:v>
                </c:pt>
                <c:pt idx="3210">
                  <c:v>0.8</c:v>
                </c:pt>
                <c:pt idx="3211">
                  <c:v>9.4</c:v>
                </c:pt>
                <c:pt idx="3212">
                  <c:v>4.8</c:v>
                </c:pt>
                <c:pt idx="3213">
                  <c:v>8.4</c:v>
                </c:pt>
                <c:pt idx="3214">
                  <c:v>9</c:v>
                </c:pt>
                <c:pt idx="3215">
                  <c:v>2.7</c:v>
                </c:pt>
                <c:pt idx="3216">
                  <c:v>0</c:v>
                </c:pt>
                <c:pt idx="3217">
                  <c:v>7.4</c:v>
                </c:pt>
                <c:pt idx="3218">
                  <c:v>11.4</c:v>
                </c:pt>
                <c:pt idx="3219">
                  <c:v>7.4</c:v>
                </c:pt>
                <c:pt idx="3220">
                  <c:v>2.9</c:v>
                </c:pt>
                <c:pt idx="3221">
                  <c:v>2</c:v>
                </c:pt>
                <c:pt idx="3222">
                  <c:v>1.9</c:v>
                </c:pt>
                <c:pt idx="3223">
                  <c:v>2.4</c:v>
                </c:pt>
                <c:pt idx="3224">
                  <c:v>5.8</c:v>
                </c:pt>
                <c:pt idx="3225">
                  <c:v>0.1</c:v>
                </c:pt>
                <c:pt idx="3226">
                  <c:v>15.4</c:v>
                </c:pt>
                <c:pt idx="3227">
                  <c:v>7.1</c:v>
                </c:pt>
                <c:pt idx="3228">
                  <c:v>15.1</c:v>
                </c:pt>
                <c:pt idx="3229">
                  <c:v>3.8</c:v>
                </c:pt>
                <c:pt idx="3230">
                  <c:v>8.8000000000000007</c:v>
                </c:pt>
                <c:pt idx="3231">
                  <c:v>9.3000000000000007</c:v>
                </c:pt>
                <c:pt idx="3232">
                  <c:v>2</c:v>
                </c:pt>
                <c:pt idx="3233">
                  <c:v>2.2999999999999998</c:v>
                </c:pt>
                <c:pt idx="3234">
                  <c:v>4.4000000000000004</c:v>
                </c:pt>
                <c:pt idx="3235">
                  <c:v>7.2</c:v>
                </c:pt>
                <c:pt idx="3236">
                  <c:v>8.3000000000000007</c:v>
                </c:pt>
                <c:pt idx="3237">
                  <c:v>7.3</c:v>
                </c:pt>
                <c:pt idx="3238">
                  <c:v>4.5</c:v>
                </c:pt>
                <c:pt idx="3239">
                  <c:v>4.4000000000000004</c:v>
                </c:pt>
                <c:pt idx="3240">
                  <c:v>10.7</c:v>
                </c:pt>
                <c:pt idx="3241">
                  <c:v>1.6</c:v>
                </c:pt>
                <c:pt idx="3242">
                  <c:v>7.2</c:v>
                </c:pt>
                <c:pt idx="3243">
                  <c:v>5.3</c:v>
                </c:pt>
                <c:pt idx="3244">
                  <c:v>3.5</c:v>
                </c:pt>
                <c:pt idx="3245">
                  <c:v>7.6</c:v>
                </c:pt>
                <c:pt idx="3246">
                  <c:v>10.8</c:v>
                </c:pt>
                <c:pt idx="3247">
                  <c:v>8.3000000000000007</c:v>
                </c:pt>
                <c:pt idx="3248">
                  <c:v>2.2000000000000002</c:v>
                </c:pt>
                <c:pt idx="3249">
                  <c:v>8.6999999999999993</c:v>
                </c:pt>
                <c:pt idx="3250">
                  <c:v>9.5</c:v>
                </c:pt>
                <c:pt idx="3251">
                  <c:v>10</c:v>
                </c:pt>
                <c:pt idx="3252">
                  <c:v>2</c:v>
                </c:pt>
                <c:pt idx="3253">
                  <c:v>12.3</c:v>
                </c:pt>
                <c:pt idx="3254">
                  <c:v>13.4</c:v>
                </c:pt>
                <c:pt idx="3255">
                  <c:v>2.4</c:v>
                </c:pt>
                <c:pt idx="3256">
                  <c:v>5</c:v>
                </c:pt>
                <c:pt idx="3257">
                  <c:v>9.5</c:v>
                </c:pt>
                <c:pt idx="3258">
                  <c:v>6.9</c:v>
                </c:pt>
                <c:pt idx="3259">
                  <c:v>5.5</c:v>
                </c:pt>
                <c:pt idx="3260">
                  <c:v>8.6999999999999993</c:v>
                </c:pt>
                <c:pt idx="3261">
                  <c:v>1.5</c:v>
                </c:pt>
                <c:pt idx="3262">
                  <c:v>3.6</c:v>
                </c:pt>
                <c:pt idx="3263">
                  <c:v>12.4</c:v>
                </c:pt>
                <c:pt idx="3264">
                  <c:v>2.4</c:v>
                </c:pt>
                <c:pt idx="3265">
                  <c:v>3</c:v>
                </c:pt>
                <c:pt idx="3266">
                  <c:v>3.5</c:v>
                </c:pt>
                <c:pt idx="3267">
                  <c:v>8.3000000000000007</c:v>
                </c:pt>
                <c:pt idx="3268">
                  <c:v>8</c:v>
                </c:pt>
                <c:pt idx="3269">
                  <c:v>1.8</c:v>
                </c:pt>
                <c:pt idx="3270">
                  <c:v>8</c:v>
                </c:pt>
                <c:pt idx="3271">
                  <c:v>3.8</c:v>
                </c:pt>
                <c:pt idx="3272">
                  <c:v>8.4</c:v>
                </c:pt>
                <c:pt idx="3273">
                  <c:v>2.5</c:v>
                </c:pt>
                <c:pt idx="3274">
                  <c:v>2</c:v>
                </c:pt>
                <c:pt idx="3275">
                  <c:v>7.1</c:v>
                </c:pt>
                <c:pt idx="3276">
                  <c:v>1</c:v>
                </c:pt>
                <c:pt idx="3277">
                  <c:v>2.9</c:v>
                </c:pt>
                <c:pt idx="3278">
                  <c:v>10.1</c:v>
                </c:pt>
                <c:pt idx="3279">
                  <c:v>5.5</c:v>
                </c:pt>
                <c:pt idx="3280">
                  <c:v>1</c:v>
                </c:pt>
                <c:pt idx="3281">
                  <c:v>16</c:v>
                </c:pt>
                <c:pt idx="3282">
                  <c:v>1.7</c:v>
                </c:pt>
                <c:pt idx="3283">
                  <c:v>7.5</c:v>
                </c:pt>
                <c:pt idx="3284">
                  <c:v>5.4</c:v>
                </c:pt>
                <c:pt idx="3285">
                  <c:v>4.5999999999999996</c:v>
                </c:pt>
                <c:pt idx="3286">
                  <c:v>4</c:v>
                </c:pt>
                <c:pt idx="3287">
                  <c:v>14.3</c:v>
                </c:pt>
                <c:pt idx="3288">
                  <c:v>8.5</c:v>
                </c:pt>
                <c:pt idx="3289">
                  <c:v>5.9</c:v>
                </c:pt>
                <c:pt idx="3290">
                  <c:v>4.0999999999999996</c:v>
                </c:pt>
                <c:pt idx="3291">
                  <c:v>4.5</c:v>
                </c:pt>
                <c:pt idx="3292">
                  <c:v>1.8</c:v>
                </c:pt>
                <c:pt idx="3293">
                  <c:v>3.1</c:v>
                </c:pt>
                <c:pt idx="3294">
                  <c:v>5.6</c:v>
                </c:pt>
                <c:pt idx="3295">
                  <c:v>11.3</c:v>
                </c:pt>
                <c:pt idx="3296">
                  <c:v>3.3</c:v>
                </c:pt>
                <c:pt idx="3297">
                  <c:v>0</c:v>
                </c:pt>
                <c:pt idx="3298">
                  <c:v>11.5</c:v>
                </c:pt>
                <c:pt idx="3299">
                  <c:v>6</c:v>
                </c:pt>
                <c:pt idx="3300">
                  <c:v>6.2</c:v>
                </c:pt>
                <c:pt idx="3301">
                  <c:v>14.2</c:v>
                </c:pt>
                <c:pt idx="3302">
                  <c:v>10.199999999999999</c:v>
                </c:pt>
                <c:pt idx="3303">
                  <c:v>6.8</c:v>
                </c:pt>
                <c:pt idx="3304">
                  <c:v>9.9</c:v>
                </c:pt>
                <c:pt idx="3305">
                  <c:v>6</c:v>
                </c:pt>
                <c:pt idx="3306">
                  <c:v>8.9</c:v>
                </c:pt>
                <c:pt idx="3307">
                  <c:v>1.5</c:v>
                </c:pt>
                <c:pt idx="3308">
                  <c:v>3.9</c:v>
                </c:pt>
                <c:pt idx="3309">
                  <c:v>7.2</c:v>
                </c:pt>
                <c:pt idx="3310">
                  <c:v>6.1</c:v>
                </c:pt>
                <c:pt idx="3311">
                  <c:v>3.7</c:v>
                </c:pt>
                <c:pt idx="3312">
                  <c:v>5.0999999999999996</c:v>
                </c:pt>
                <c:pt idx="3313">
                  <c:v>3.9</c:v>
                </c:pt>
                <c:pt idx="3314">
                  <c:v>18.5</c:v>
                </c:pt>
                <c:pt idx="3315">
                  <c:v>2.1</c:v>
                </c:pt>
                <c:pt idx="3316">
                  <c:v>4</c:v>
                </c:pt>
                <c:pt idx="3317">
                  <c:v>13.2</c:v>
                </c:pt>
                <c:pt idx="3318">
                  <c:v>8</c:v>
                </c:pt>
                <c:pt idx="3319">
                  <c:v>2.4</c:v>
                </c:pt>
                <c:pt idx="3320">
                  <c:v>7.3</c:v>
                </c:pt>
                <c:pt idx="3321">
                  <c:v>4.4000000000000004</c:v>
                </c:pt>
                <c:pt idx="3322">
                  <c:v>6.6</c:v>
                </c:pt>
                <c:pt idx="3323">
                  <c:v>6.5</c:v>
                </c:pt>
                <c:pt idx="3324">
                  <c:v>10.6</c:v>
                </c:pt>
                <c:pt idx="3325">
                  <c:v>2.8</c:v>
                </c:pt>
                <c:pt idx="3326">
                  <c:v>12.1</c:v>
                </c:pt>
                <c:pt idx="3327">
                  <c:v>3.2</c:v>
                </c:pt>
                <c:pt idx="3328">
                  <c:v>6</c:v>
                </c:pt>
                <c:pt idx="3329">
                  <c:v>9.3000000000000007</c:v>
                </c:pt>
                <c:pt idx="3330">
                  <c:v>15.2</c:v>
                </c:pt>
                <c:pt idx="3331">
                  <c:v>4.5</c:v>
                </c:pt>
                <c:pt idx="3332">
                  <c:v>5.6</c:v>
                </c:pt>
                <c:pt idx="3333">
                  <c:v>3.8</c:v>
                </c:pt>
                <c:pt idx="3334">
                  <c:v>13.5</c:v>
                </c:pt>
                <c:pt idx="3335">
                  <c:v>0</c:v>
                </c:pt>
                <c:pt idx="3336">
                  <c:v>4</c:v>
                </c:pt>
                <c:pt idx="3337">
                  <c:v>17.100000000000001</c:v>
                </c:pt>
                <c:pt idx="3338">
                  <c:v>2.8</c:v>
                </c:pt>
                <c:pt idx="3339">
                  <c:v>1</c:v>
                </c:pt>
                <c:pt idx="3340">
                  <c:v>6.2</c:v>
                </c:pt>
                <c:pt idx="3341">
                  <c:v>8.6</c:v>
                </c:pt>
                <c:pt idx="3342">
                  <c:v>4.0999999999999996</c:v>
                </c:pt>
                <c:pt idx="3343">
                  <c:v>0.4</c:v>
                </c:pt>
                <c:pt idx="3344">
                  <c:v>10.9</c:v>
                </c:pt>
                <c:pt idx="3345">
                  <c:v>4.5</c:v>
                </c:pt>
                <c:pt idx="3346">
                  <c:v>7.7</c:v>
                </c:pt>
                <c:pt idx="3347">
                  <c:v>7.8</c:v>
                </c:pt>
                <c:pt idx="3348">
                  <c:v>0</c:v>
                </c:pt>
                <c:pt idx="3349">
                  <c:v>4.4000000000000004</c:v>
                </c:pt>
                <c:pt idx="3350">
                  <c:v>3.3</c:v>
                </c:pt>
                <c:pt idx="3351">
                  <c:v>12</c:v>
                </c:pt>
                <c:pt idx="3352">
                  <c:v>2</c:v>
                </c:pt>
                <c:pt idx="3353">
                  <c:v>2.1</c:v>
                </c:pt>
                <c:pt idx="3354">
                  <c:v>10.3</c:v>
                </c:pt>
                <c:pt idx="3355">
                  <c:v>6.6</c:v>
                </c:pt>
                <c:pt idx="3356">
                  <c:v>9.3000000000000007</c:v>
                </c:pt>
                <c:pt idx="3357">
                  <c:v>10.7</c:v>
                </c:pt>
                <c:pt idx="3358">
                  <c:v>6.9</c:v>
                </c:pt>
                <c:pt idx="3359">
                  <c:v>8.4</c:v>
                </c:pt>
                <c:pt idx="3360">
                  <c:v>4.2</c:v>
                </c:pt>
                <c:pt idx="3361">
                  <c:v>7.7</c:v>
                </c:pt>
                <c:pt idx="3362">
                  <c:v>2.2000000000000002</c:v>
                </c:pt>
                <c:pt idx="3363">
                  <c:v>2</c:v>
                </c:pt>
                <c:pt idx="3364">
                  <c:v>8.3000000000000007</c:v>
                </c:pt>
                <c:pt idx="3365">
                  <c:v>8.9</c:v>
                </c:pt>
                <c:pt idx="3366">
                  <c:v>4.9000000000000004</c:v>
                </c:pt>
                <c:pt idx="3367">
                  <c:v>9.8000000000000007</c:v>
                </c:pt>
                <c:pt idx="3368">
                  <c:v>2.6</c:v>
                </c:pt>
                <c:pt idx="3369">
                  <c:v>2.8</c:v>
                </c:pt>
                <c:pt idx="3370">
                  <c:v>8.5</c:v>
                </c:pt>
                <c:pt idx="3371">
                  <c:v>8.5</c:v>
                </c:pt>
                <c:pt idx="3372">
                  <c:v>13.1</c:v>
                </c:pt>
                <c:pt idx="3373">
                  <c:v>8.5</c:v>
                </c:pt>
                <c:pt idx="3374">
                  <c:v>6.4</c:v>
                </c:pt>
                <c:pt idx="3375">
                  <c:v>1.7</c:v>
                </c:pt>
                <c:pt idx="3376">
                  <c:v>8.3000000000000007</c:v>
                </c:pt>
                <c:pt idx="3377">
                  <c:v>0</c:v>
                </c:pt>
                <c:pt idx="3378">
                  <c:v>4.0999999999999996</c:v>
                </c:pt>
                <c:pt idx="3379">
                  <c:v>8.1999999999999993</c:v>
                </c:pt>
                <c:pt idx="3380">
                  <c:v>8.1</c:v>
                </c:pt>
                <c:pt idx="3381">
                  <c:v>8.9</c:v>
                </c:pt>
                <c:pt idx="3382">
                  <c:v>7</c:v>
                </c:pt>
                <c:pt idx="3383">
                  <c:v>5.3</c:v>
                </c:pt>
                <c:pt idx="3384">
                  <c:v>7.2</c:v>
                </c:pt>
                <c:pt idx="3385">
                  <c:v>1.3</c:v>
                </c:pt>
                <c:pt idx="3386">
                  <c:v>6.7</c:v>
                </c:pt>
                <c:pt idx="3387">
                  <c:v>7.8</c:v>
                </c:pt>
                <c:pt idx="3388">
                  <c:v>12.5</c:v>
                </c:pt>
                <c:pt idx="3389">
                  <c:v>3.4</c:v>
                </c:pt>
                <c:pt idx="3390">
                  <c:v>9.1</c:v>
                </c:pt>
                <c:pt idx="3391">
                  <c:v>7.2</c:v>
                </c:pt>
                <c:pt idx="3392">
                  <c:v>7.1</c:v>
                </c:pt>
                <c:pt idx="3393">
                  <c:v>14</c:v>
                </c:pt>
                <c:pt idx="3394">
                  <c:v>10.6</c:v>
                </c:pt>
                <c:pt idx="3395">
                  <c:v>11</c:v>
                </c:pt>
                <c:pt idx="3396">
                  <c:v>4.8</c:v>
                </c:pt>
                <c:pt idx="3397">
                  <c:v>4.5</c:v>
                </c:pt>
                <c:pt idx="3398">
                  <c:v>5.8</c:v>
                </c:pt>
                <c:pt idx="3399">
                  <c:v>2.2999999999999998</c:v>
                </c:pt>
                <c:pt idx="3400">
                  <c:v>3.5</c:v>
                </c:pt>
                <c:pt idx="3401">
                  <c:v>5.7</c:v>
                </c:pt>
                <c:pt idx="3402">
                  <c:v>6.3</c:v>
                </c:pt>
                <c:pt idx="3403">
                  <c:v>4.8</c:v>
                </c:pt>
                <c:pt idx="3404">
                  <c:v>8.9</c:v>
                </c:pt>
                <c:pt idx="3405">
                  <c:v>6.5</c:v>
                </c:pt>
                <c:pt idx="3406">
                  <c:v>10.7</c:v>
                </c:pt>
                <c:pt idx="3407">
                  <c:v>6.6</c:v>
                </c:pt>
                <c:pt idx="3408">
                  <c:v>9.9</c:v>
                </c:pt>
                <c:pt idx="3409">
                  <c:v>6.9</c:v>
                </c:pt>
                <c:pt idx="3410">
                  <c:v>0</c:v>
                </c:pt>
                <c:pt idx="3411">
                  <c:v>4.2</c:v>
                </c:pt>
                <c:pt idx="3412">
                  <c:v>5.5</c:v>
                </c:pt>
                <c:pt idx="3413">
                  <c:v>13.3</c:v>
                </c:pt>
                <c:pt idx="3414">
                  <c:v>10.9</c:v>
                </c:pt>
                <c:pt idx="3415">
                  <c:v>4.3</c:v>
                </c:pt>
                <c:pt idx="3416">
                  <c:v>9</c:v>
                </c:pt>
                <c:pt idx="3417">
                  <c:v>2.7</c:v>
                </c:pt>
                <c:pt idx="3418">
                  <c:v>1.6</c:v>
                </c:pt>
                <c:pt idx="3419">
                  <c:v>8.6</c:v>
                </c:pt>
                <c:pt idx="3420">
                  <c:v>1.5</c:v>
                </c:pt>
                <c:pt idx="3421">
                  <c:v>15.3</c:v>
                </c:pt>
                <c:pt idx="3422">
                  <c:v>9</c:v>
                </c:pt>
                <c:pt idx="3423">
                  <c:v>12.2</c:v>
                </c:pt>
                <c:pt idx="3424">
                  <c:v>4.5999999999999996</c:v>
                </c:pt>
                <c:pt idx="3425">
                  <c:v>4.7</c:v>
                </c:pt>
                <c:pt idx="3426">
                  <c:v>9.6999999999999993</c:v>
                </c:pt>
                <c:pt idx="3427">
                  <c:v>4.7</c:v>
                </c:pt>
                <c:pt idx="3428">
                  <c:v>18</c:v>
                </c:pt>
                <c:pt idx="3429">
                  <c:v>8.9</c:v>
                </c:pt>
                <c:pt idx="3430">
                  <c:v>10.4</c:v>
                </c:pt>
                <c:pt idx="3431">
                  <c:v>9</c:v>
                </c:pt>
                <c:pt idx="3432">
                  <c:v>9.3000000000000007</c:v>
                </c:pt>
                <c:pt idx="3433">
                  <c:v>6.7</c:v>
                </c:pt>
                <c:pt idx="3434">
                  <c:v>1.7</c:v>
                </c:pt>
                <c:pt idx="3435">
                  <c:v>7.7</c:v>
                </c:pt>
                <c:pt idx="3436">
                  <c:v>0.7</c:v>
                </c:pt>
                <c:pt idx="3437">
                  <c:v>5.0999999999999996</c:v>
                </c:pt>
                <c:pt idx="3438">
                  <c:v>6.7</c:v>
                </c:pt>
                <c:pt idx="3439">
                  <c:v>7.9</c:v>
                </c:pt>
                <c:pt idx="3440">
                  <c:v>6</c:v>
                </c:pt>
                <c:pt idx="3441">
                  <c:v>0.5</c:v>
                </c:pt>
                <c:pt idx="3442">
                  <c:v>2.2999999999999998</c:v>
                </c:pt>
                <c:pt idx="3443">
                  <c:v>8.6</c:v>
                </c:pt>
                <c:pt idx="3444">
                  <c:v>4.8</c:v>
                </c:pt>
                <c:pt idx="3445">
                  <c:v>11</c:v>
                </c:pt>
                <c:pt idx="3446">
                  <c:v>4</c:v>
                </c:pt>
                <c:pt idx="3447">
                  <c:v>16.7</c:v>
                </c:pt>
                <c:pt idx="3448">
                  <c:v>2</c:v>
                </c:pt>
                <c:pt idx="3449">
                  <c:v>9.5</c:v>
                </c:pt>
                <c:pt idx="3450">
                  <c:v>8.8000000000000007</c:v>
                </c:pt>
                <c:pt idx="3451">
                  <c:v>3.9</c:v>
                </c:pt>
                <c:pt idx="3452">
                  <c:v>2.1</c:v>
                </c:pt>
                <c:pt idx="3453">
                  <c:v>13.1</c:v>
                </c:pt>
                <c:pt idx="3454">
                  <c:v>24</c:v>
                </c:pt>
                <c:pt idx="3455">
                  <c:v>12.8</c:v>
                </c:pt>
                <c:pt idx="3456">
                  <c:v>9.8000000000000007</c:v>
                </c:pt>
                <c:pt idx="3457">
                  <c:v>17</c:v>
                </c:pt>
                <c:pt idx="3458">
                  <c:v>9.5</c:v>
                </c:pt>
                <c:pt idx="3459">
                  <c:v>0.1</c:v>
                </c:pt>
                <c:pt idx="3460">
                  <c:v>2</c:v>
                </c:pt>
                <c:pt idx="3461">
                  <c:v>6.5</c:v>
                </c:pt>
                <c:pt idx="3462">
                  <c:v>9.6</c:v>
                </c:pt>
                <c:pt idx="3463">
                  <c:v>7.7</c:v>
                </c:pt>
                <c:pt idx="3464">
                  <c:v>0.5</c:v>
                </c:pt>
                <c:pt idx="3465">
                  <c:v>8.5</c:v>
                </c:pt>
                <c:pt idx="3466">
                  <c:v>9.3000000000000007</c:v>
                </c:pt>
                <c:pt idx="3467">
                  <c:v>10.4</c:v>
                </c:pt>
                <c:pt idx="3468">
                  <c:v>13.9</c:v>
                </c:pt>
                <c:pt idx="3469">
                  <c:v>8.6999999999999993</c:v>
                </c:pt>
                <c:pt idx="3470">
                  <c:v>7.7</c:v>
                </c:pt>
                <c:pt idx="3471">
                  <c:v>3.2</c:v>
                </c:pt>
                <c:pt idx="3472">
                  <c:v>3.2</c:v>
                </c:pt>
                <c:pt idx="3473">
                  <c:v>8.1999999999999993</c:v>
                </c:pt>
                <c:pt idx="3474">
                  <c:v>2.1</c:v>
                </c:pt>
                <c:pt idx="3475">
                  <c:v>11.2</c:v>
                </c:pt>
                <c:pt idx="3476">
                  <c:v>1.4</c:v>
                </c:pt>
                <c:pt idx="3477">
                  <c:v>3.9</c:v>
                </c:pt>
                <c:pt idx="3478">
                  <c:v>2.6</c:v>
                </c:pt>
                <c:pt idx="3479">
                  <c:v>0.8</c:v>
                </c:pt>
                <c:pt idx="3480">
                  <c:v>8</c:v>
                </c:pt>
                <c:pt idx="3481">
                  <c:v>7</c:v>
                </c:pt>
                <c:pt idx="3482">
                  <c:v>9</c:v>
                </c:pt>
                <c:pt idx="3483">
                  <c:v>3.6</c:v>
                </c:pt>
                <c:pt idx="3484">
                  <c:v>11.7</c:v>
                </c:pt>
                <c:pt idx="3485">
                  <c:v>3.4</c:v>
                </c:pt>
                <c:pt idx="3486">
                  <c:v>13.2</c:v>
                </c:pt>
                <c:pt idx="3487">
                  <c:v>11.8</c:v>
                </c:pt>
                <c:pt idx="3488">
                  <c:v>5</c:v>
                </c:pt>
                <c:pt idx="3489">
                  <c:v>2.1</c:v>
                </c:pt>
                <c:pt idx="3490">
                  <c:v>1.2</c:v>
                </c:pt>
                <c:pt idx="3491">
                  <c:v>0</c:v>
                </c:pt>
                <c:pt idx="3492">
                  <c:v>1.6</c:v>
                </c:pt>
                <c:pt idx="3493">
                  <c:v>10.8</c:v>
                </c:pt>
                <c:pt idx="3494">
                  <c:v>11.7</c:v>
                </c:pt>
                <c:pt idx="3495">
                  <c:v>3.1</c:v>
                </c:pt>
                <c:pt idx="3496">
                  <c:v>4.8</c:v>
                </c:pt>
                <c:pt idx="3497">
                  <c:v>5.2</c:v>
                </c:pt>
                <c:pt idx="3498">
                  <c:v>9.6</c:v>
                </c:pt>
                <c:pt idx="3499">
                  <c:v>4</c:v>
                </c:pt>
                <c:pt idx="3500">
                  <c:v>4.5</c:v>
                </c:pt>
                <c:pt idx="3501">
                  <c:v>7.1</c:v>
                </c:pt>
                <c:pt idx="3502">
                  <c:v>5.3</c:v>
                </c:pt>
                <c:pt idx="3503">
                  <c:v>7</c:v>
                </c:pt>
                <c:pt idx="3504">
                  <c:v>1.8</c:v>
                </c:pt>
                <c:pt idx="3505">
                  <c:v>7.1</c:v>
                </c:pt>
                <c:pt idx="3506">
                  <c:v>5.6</c:v>
                </c:pt>
                <c:pt idx="3507">
                  <c:v>6.6</c:v>
                </c:pt>
                <c:pt idx="3508">
                  <c:v>12.9</c:v>
                </c:pt>
                <c:pt idx="3509">
                  <c:v>5</c:v>
                </c:pt>
                <c:pt idx="3510">
                  <c:v>6.1</c:v>
                </c:pt>
                <c:pt idx="3511">
                  <c:v>8.1999999999999993</c:v>
                </c:pt>
                <c:pt idx="3512">
                  <c:v>7.4</c:v>
                </c:pt>
                <c:pt idx="3513">
                  <c:v>5.8</c:v>
                </c:pt>
                <c:pt idx="3514">
                  <c:v>10</c:v>
                </c:pt>
                <c:pt idx="3515">
                  <c:v>6.9</c:v>
                </c:pt>
                <c:pt idx="3516">
                  <c:v>10</c:v>
                </c:pt>
                <c:pt idx="3517">
                  <c:v>11.2</c:v>
                </c:pt>
                <c:pt idx="3518">
                  <c:v>0.9</c:v>
                </c:pt>
                <c:pt idx="3519">
                  <c:v>3.2</c:v>
                </c:pt>
                <c:pt idx="3520">
                  <c:v>5.6</c:v>
                </c:pt>
                <c:pt idx="3521">
                  <c:v>7.7</c:v>
                </c:pt>
                <c:pt idx="3522">
                  <c:v>6.1</c:v>
                </c:pt>
                <c:pt idx="3523">
                  <c:v>3.8</c:v>
                </c:pt>
                <c:pt idx="3524">
                  <c:v>5.3</c:v>
                </c:pt>
                <c:pt idx="3525">
                  <c:v>11.3</c:v>
                </c:pt>
                <c:pt idx="3526">
                  <c:v>2.6</c:v>
                </c:pt>
                <c:pt idx="3527">
                  <c:v>1.3</c:v>
                </c:pt>
                <c:pt idx="3528">
                  <c:v>4.2</c:v>
                </c:pt>
                <c:pt idx="3529">
                  <c:v>7.5</c:v>
                </c:pt>
                <c:pt idx="3530">
                  <c:v>10.7</c:v>
                </c:pt>
                <c:pt idx="3531">
                  <c:v>8.5</c:v>
                </c:pt>
                <c:pt idx="3532">
                  <c:v>13.8</c:v>
                </c:pt>
                <c:pt idx="3533">
                  <c:v>6.7</c:v>
                </c:pt>
                <c:pt idx="3534">
                  <c:v>8.6</c:v>
                </c:pt>
                <c:pt idx="3535">
                  <c:v>16.899999999999999</c:v>
                </c:pt>
                <c:pt idx="3536">
                  <c:v>0.7</c:v>
                </c:pt>
                <c:pt idx="3537">
                  <c:v>8.1</c:v>
                </c:pt>
                <c:pt idx="3538">
                  <c:v>4.5</c:v>
                </c:pt>
                <c:pt idx="3539">
                  <c:v>4.0999999999999996</c:v>
                </c:pt>
                <c:pt idx="3540">
                  <c:v>5.0999999999999996</c:v>
                </c:pt>
                <c:pt idx="3541">
                  <c:v>5.4</c:v>
                </c:pt>
                <c:pt idx="3542">
                  <c:v>7.6</c:v>
                </c:pt>
                <c:pt idx="3543">
                  <c:v>3.5</c:v>
                </c:pt>
                <c:pt idx="3544">
                  <c:v>2.6</c:v>
                </c:pt>
                <c:pt idx="3545">
                  <c:v>4.9000000000000004</c:v>
                </c:pt>
                <c:pt idx="3546">
                  <c:v>5.6</c:v>
                </c:pt>
                <c:pt idx="3547">
                  <c:v>9.6</c:v>
                </c:pt>
                <c:pt idx="3548">
                  <c:v>6.7</c:v>
                </c:pt>
                <c:pt idx="3549">
                  <c:v>9.8000000000000007</c:v>
                </c:pt>
                <c:pt idx="3550">
                  <c:v>2.2000000000000002</c:v>
                </c:pt>
                <c:pt idx="3551">
                  <c:v>12.6</c:v>
                </c:pt>
                <c:pt idx="3552">
                  <c:v>8.1999999999999993</c:v>
                </c:pt>
                <c:pt idx="3553">
                  <c:v>4.2</c:v>
                </c:pt>
                <c:pt idx="3554">
                  <c:v>6.9</c:v>
                </c:pt>
                <c:pt idx="3555">
                  <c:v>3.2</c:v>
                </c:pt>
                <c:pt idx="3556">
                  <c:v>2</c:v>
                </c:pt>
                <c:pt idx="3557">
                  <c:v>8.1999999999999993</c:v>
                </c:pt>
                <c:pt idx="3558">
                  <c:v>18.600000000000001</c:v>
                </c:pt>
                <c:pt idx="3559">
                  <c:v>13.1</c:v>
                </c:pt>
                <c:pt idx="3560">
                  <c:v>8.4</c:v>
                </c:pt>
                <c:pt idx="3561">
                  <c:v>11.3</c:v>
                </c:pt>
                <c:pt idx="3562">
                  <c:v>10.9</c:v>
                </c:pt>
                <c:pt idx="3563">
                  <c:v>6.4</c:v>
                </c:pt>
                <c:pt idx="3564">
                  <c:v>3</c:v>
                </c:pt>
                <c:pt idx="3565">
                  <c:v>10.199999999999999</c:v>
                </c:pt>
                <c:pt idx="3566">
                  <c:v>6.7</c:v>
                </c:pt>
                <c:pt idx="3567">
                  <c:v>13.9</c:v>
                </c:pt>
                <c:pt idx="3568">
                  <c:v>9</c:v>
                </c:pt>
                <c:pt idx="3569">
                  <c:v>19.2</c:v>
                </c:pt>
                <c:pt idx="3570">
                  <c:v>10.4</c:v>
                </c:pt>
                <c:pt idx="3571">
                  <c:v>15.5</c:v>
                </c:pt>
                <c:pt idx="3572">
                  <c:v>10.7</c:v>
                </c:pt>
                <c:pt idx="3573">
                  <c:v>14</c:v>
                </c:pt>
                <c:pt idx="3574">
                  <c:v>2.7</c:v>
                </c:pt>
                <c:pt idx="3575">
                  <c:v>1.8</c:v>
                </c:pt>
                <c:pt idx="3576">
                  <c:v>21.7</c:v>
                </c:pt>
                <c:pt idx="3577">
                  <c:v>2.1</c:v>
                </c:pt>
                <c:pt idx="3578">
                  <c:v>6.3</c:v>
                </c:pt>
                <c:pt idx="3579">
                  <c:v>3.9</c:v>
                </c:pt>
                <c:pt idx="3580">
                  <c:v>3.3</c:v>
                </c:pt>
                <c:pt idx="3581">
                  <c:v>4.5999999999999996</c:v>
                </c:pt>
                <c:pt idx="3582">
                  <c:v>3.8</c:v>
                </c:pt>
                <c:pt idx="3583">
                  <c:v>1</c:v>
                </c:pt>
                <c:pt idx="3584">
                  <c:v>13.8</c:v>
                </c:pt>
                <c:pt idx="3585">
                  <c:v>17</c:v>
                </c:pt>
                <c:pt idx="3586">
                  <c:v>3</c:v>
                </c:pt>
                <c:pt idx="3587">
                  <c:v>3.1</c:v>
                </c:pt>
                <c:pt idx="3588">
                  <c:v>5</c:v>
                </c:pt>
                <c:pt idx="3589">
                  <c:v>2.5</c:v>
                </c:pt>
                <c:pt idx="3590">
                  <c:v>6.8</c:v>
                </c:pt>
                <c:pt idx="3591">
                  <c:v>9.1</c:v>
                </c:pt>
                <c:pt idx="3592">
                  <c:v>9.9</c:v>
                </c:pt>
                <c:pt idx="3593">
                  <c:v>4.8</c:v>
                </c:pt>
                <c:pt idx="3594">
                  <c:v>9</c:v>
                </c:pt>
                <c:pt idx="3595">
                  <c:v>2</c:v>
                </c:pt>
                <c:pt idx="3596">
                  <c:v>7</c:v>
                </c:pt>
                <c:pt idx="3597">
                  <c:v>8.6</c:v>
                </c:pt>
                <c:pt idx="3598">
                  <c:v>3.3</c:v>
                </c:pt>
                <c:pt idx="3599">
                  <c:v>0.6</c:v>
                </c:pt>
                <c:pt idx="3600">
                  <c:v>8</c:v>
                </c:pt>
                <c:pt idx="3601">
                  <c:v>0.9</c:v>
                </c:pt>
                <c:pt idx="3602">
                  <c:v>5.4</c:v>
                </c:pt>
                <c:pt idx="3603">
                  <c:v>6.6</c:v>
                </c:pt>
                <c:pt idx="3604">
                  <c:v>3.6</c:v>
                </c:pt>
                <c:pt idx="3605">
                  <c:v>12.9</c:v>
                </c:pt>
                <c:pt idx="3606">
                  <c:v>2.7</c:v>
                </c:pt>
                <c:pt idx="3607">
                  <c:v>3.6</c:v>
                </c:pt>
                <c:pt idx="3608">
                  <c:v>8.5</c:v>
                </c:pt>
                <c:pt idx="3609">
                  <c:v>3.6</c:v>
                </c:pt>
                <c:pt idx="3610">
                  <c:v>3.4</c:v>
                </c:pt>
                <c:pt idx="3611">
                  <c:v>10.9</c:v>
                </c:pt>
                <c:pt idx="3612">
                  <c:v>10.9</c:v>
                </c:pt>
                <c:pt idx="3613">
                  <c:v>10.1</c:v>
                </c:pt>
                <c:pt idx="3614">
                  <c:v>2.9</c:v>
                </c:pt>
                <c:pt idx="3615">
                  <c:v>6.1</c:v>
                </c:pt>
                <c:pt idx="3616">
                  <c:v>5.7</c:v>
                </c:pt>
                <c:pt idx="3617">
                  <c:v>3.5</c:v>
                </c:pt>
                <c:pt idx="3618">
                  <c:v>11.1</c:v>
                </c:pt>
                <c:pt idx="3619">
                  <c:v>3.4</c:v>
                </c:pt>
                <c:pt idx="3620">
                  <c:v>1.5</c:v>
                </c:pt>
                <c:pt idx="3621">
                  <c:v>1.9</c:v>
                </c:pt>
                <c:pt idx="3622">
                  <c:v>9.6999999999999993</c:v>
                </c:pt>
                <c:pt idx="3623">
                  <c:v>3.1</c:v>
                </c:pt>
                <c:pt idx="3624">
                  <c:v>1.5</c:v>
                </c:pt>
                <c:pt idx="3625">
                  <c:v>8.1</c:v>
                </c:pt>
                <c:pt idx="3626">
                  <c:v>6.5</c:v>
                </c:pt>
                <c:pt idx="3627">
                  <c:v>11.1</c:v>
                </c:pt>
                <c:pt idx="3628">
                  <c:v>1.7</c:v>
                </c:pt>
                <c:pt idx="3629">
                  <c:v>0</c:v>
                </c:pt>
                <c:pt idx="3630">
                  <c:v>1</c:v>
                </c:pt>
                <c:pt idx="3631">
                  <c:v>2</c:v>
                </c:pt>
                <c:pt idx="3632">
                  <c:v>0.7</c:v>
                </c:pt>
                <c:pt idx="3633">
                  <c:v>16</c:v>
                </c:pt>
                <c:pt idx="3634">
                  <c:v>9</c:v>
                </c:pt>
                <c:pt idx="3635">
                  <c:v>7.1</c:v>
                </c:pt>
                <c:pt idx="3636">
                  <c:v>13.5</c:v>
                </c:pt>
                <c:pt idx="3637">
                  <c:v>3</c:v>
                </c:pt>
                <c:pt idx="3638">
                  <c:v>11.9</c:v>
                </c:pt>
                <c:pt idx="3639">
                  <c:v>2.9</c:v>
                </c:pt>
                <c:pt idx="3640">
                  <c:v>1.7</c:v>
                </c:pt>
                <c:pt idx="3641">
                  <c:v>12.4</c:v>
                </c:pt>
                <c:pt idx="3642">
                  <c:v>6.2</c:v>
                </c:pt>
                <c:pt idx="3643">
                  <c:v>6</c:v>
                </c:pt>
                <c:pt idx="3644">
                  <c:v>0.1</c:v>
                </c:pt>
                <c:pt idx="3645">
                  <c:v>7.1</c:v>
                </c:pt>
                <c:pt idx="3646">
                  <c:v>7.9</c:v>
                </c:pt>
                <c:pt idx="3647">
                  <c:v>5.7</c:v>
                </c:pt>
                <c:pt idx="3648">
                  <c:v>0</c:v>
                </c:pt>
                <c:pt idx="3649">
                  <c:v>4.5</c:v>
                </c:pt>
                <c:pt idx="3650">
                  <c:v>4.5999999999999996</c:v>
                </c:pt>
                <c:pt idx="3651">
                  <c:v>0.2</c:v>
                </c:pt>
                <c:pt idx="3652">
                  <c:v>8.8000000000000007</c:v>
                </c:pt>
                <c:pt idx="3653">
                  <c:v>5.2</c:v>
                </c:pt>
                <c:pt idx="3654">
                  <c:v>7.2</c:v>
                </c:pt>
                <c:pt idx="3655">
                  <c:v>10.8</c:v>
                </c:pt>
                <c:pt idx="3656">
                  <c:v>5.3</c:v>
                </c:pt>
                <c:pt idx="3657">
                  <c:v>1.7</c:v>
                </c:pt>
                <c:pt idx="3658">
                  <c:v>14.6</c:v>
                </c:pt>
                <c:pt idx="3659">
                  <c:v>8.3000000000000007</c:v>
                </c:pt>
                <c:pt idx="3660">
                  <c:v>4.9000000000000004</c:v>
                </c:pt>
                <c:pt idx="3661">
                  <c:v>11.6</c:v>
                </c:pt>
                <c:pt idx="3662">
                  <c:v>8.4</c:v>
                </c:pt>
                <c:pt idx="3663">
                  <c:v>0.7</c:v>
                </c:pt>
                <c:pt idx="3664">
                  <c:v>6.9</c:v>
                </c:pt>
                <c:pt idx="3665">
                  <c:v>11.5</c:v>
                </c:pt>
                <c:pt idx="3666">
                  <c:v>5.6</c:v>
                </c:pt>
                <c:pt idx="3667">
                  <c:v>10.7</c:v>
                </c:pt>
                <c:pt idx="3668">
                  <c:v>3.7</c:v>
                </c:pt>
                <c:pt idx="3669">
                  <c:v>2.7</c:v>
                </c:pt>
                <c:pt idx="3670">
                  <c:v>7</c:v>
                </c:pt>
                <c:pt idx="3671">
                  <c:v>0.3</c:v>
                </c:pt>
                <c:pt idx="3672">
                  <c:v>2.6</c:v>
                </c:pt>
                <c:pt idx="3673">
                  <c:v>3.5</c:v>
                </c:pt>
                <c:pt idx="3674">
                  <c:v>13.4</c:v>
                </c:pt>
                <c:pt idx="3675">
                  <c:v>7.3</c:v>
                </c:pt>
                <c:pt idx="3676">
                  <c:v>10.3</c:v>
                </c:pt>
                <c:pt idx="3677">
                  <c:v>11.8</c:v>
                </c:pt>
                <c:pt idx="3678">
                  <c:v>9.9</c:v>
                </c:pt>
                <c:pt idx="3679">
                  <c:v>11</c:v>
                </c:pt>
                <c:pt idx="3680">
                  <c:v>12.1</c:v>
                </c:pt>
                <c:pt idx="3681">
                  <c:v>3.2</c:v>
                </c:pt>
                <c:pt idx="3682">
                  <c:v>23.3</c:v>
                </c:pt>
                <c:pt idx="3683">
                  <c:v>11.3</c:v>
                </c:pt>
                <c:pt idx="3684">
                  <c:v>5</c:v>
                </c:pt>
                <c:pt idx="3685">
                  <c:v>6.4</c:v>
                </c:pt>
                <c:pt idx="3686">
                  <c:v>6.1</c:v>
                </c:pt>
                <c:pt idx="3687">
                  <c:v>3.6</c:v>
                </c:pt>
                <c:pt idx="3688">
                  <c:v>4</c:v>
                </c:pt>
                <c:pt idx="3689">
                  <c:v>0</c:v>
                </c:pt>
                <c:pt idx="3690">
                  <c:v>11.1</c:v>
                </c:pt>
                <c:pt idx="3691">
                  <c:v>2.7</c:v>
                </c:pt>
                <c:pt idx="3692">
                  <c:v>9.6</c:v>
                </c:pt>
                <c:pt idx="3693">
                  <c:v>13</c:v>
                </c:pt>
                <c:pt idx="3694">
                  <c:v>3</c:v>
                </c:pt>
                <c:pt idx="3695">
                  <c:v>13.3</c:v>
                </c:pt>
                <c:pt idx="3696">
                  <c:v>7.1</c:v>
                </c:pt>
                <c:pt idx="3697">
                  <c:v>5.8</c:v>
                </c:pt>
                <c:pt idx="3698">
                  <c:v>7</c:v>
                </c:pt>
                <c:pt idx="3699">
                  <c:v>5.6</c:v>
                </c:pt>
                <c:pt idx="3700">
                  <c:v>7.3</c:v>
                </c:pt>
                <c:pt idx="3701">
                  <c:v>11.9</c:v>
                </c:pt>
                <c:pt idx="3702">
                  <c:v>8.1999999999999993</c:v>
                </c:pt>
                <c:pt idx="3703">
                  <c:v>4</c:v>
                </c:pt>
                <c:pt idx="3704">
                  <c:v>20.3</c:v>
                </c:pt>
                <c:pt idx="3705">
                  <c:v>3.7</c:v>
                </c:pt>
                <c:pt idx="3706">
                  <c:v>7.6</c:v>
                </c:pt>
                <c:pt idx="3707">
                  <c:v>13.8</c:v>
                </c:pt>
                <c:pt idx="3708">
                  <c:v>9.9</c:v>
                </c:pt>
                <c:pt idx="3709">
                  <c:v>2.2000000000000002</c:v>
                </c:pt>
                <c:pt idx="3710">
                  <c:v>13</c:v>
                </c:pt>
                <c:pt idx="3711">
                  <c:v>8.1999999999999993</c:v>
                </c:pt>
                <c:pt idx="3712">
                  <c:v>9</c:v>
                </c:pt>
                <c:pt idx="3713">
                  <c:v>2</c:v>
                </c:pt>
                <c:pt idx="3714">
                  <c:v>4.8</c:v>
                </c:pt>
                <c:pt idx="3715">
                  <c:v>2.2999999999999998</c:v>
                </c:pt>
                <c:pt idx="3716">
                  <c:v>5.7</c:v>
                </c:pt>
                <c:pt idx="3717">
                  <c:v>2</c:v>
                </c:pt>
                <c:pt idx="3718">
                  <c:v>8.5</c:v>
                </c:pt>
                <c:pt idx="3719">
                  <c:v>10.1</c:v>
                </c:pt>
                <c:pt idx="3720">
                  <c:v>6.9</c:v>
                </c:pt>
                <c:pt idx="3721">
                  <c:v>11.6</c:v>
                </c:pt>
                <c:pt idx="3722">
                  <c:v>7</c:v>
                </c:pt>
                <c:pt idx="3723">
                  <c:v>1.7</c:v>
                </c:pt>
                <c:pt idx="3724">
                  <c:v>8</c:v>
                </c:pt>
                <c:pt idx="3725">
                  <c:v>3</c:v>
                </c:pt>
                <c:pt idx="3726">
                  <c:v>3.7</c:v>
                </c:pt>
                <c:pt idx="3727">
                  <c:v>1.8</c:v>
                </c:pt>
                <c:pt idx="3728">
                  <c:v>14</c:v>
                </c:pt>
                <c:pt idx="3729">
                  <c:v>1</c:v>
                </c:pt>
                <c:pt idx="3730">
                  <c:v>11.7</c:v>
                </c:pt>
                <c:pt idx="3731">
                  <c:v>3.5</c:v>
                </c:pt>
                <c:pt idx="3732">
                  <c:v>9.1999999999999993</c:v>
                </c:pt>
                <c:pt idx="3733">
                  <c:v>6.8</c:v>
                </c:pt>
                <c:pt idx="3734">
                  <c:v>14.5</c:v>
                </c:pt>
                <c:pt idx="3735">
                  <c:v>5</c:v>
                </c:pt>
                <c:pt idx="3736">
                  <c:v>0</c:v>
                </c:pt>
                <c:pt idx="3737">
                  <c:v>4</c:v>
                </c:pt>
                <c:pt idx="3738">
                  <c:v>0.9</c:v>
                </c:pt>
                <c:pt idx="3739">
                  <c:v>9.3000000000000007</c:v>
                </c:pt>
                <c:pt idx="3740">
                  <c:v>17.2</c:v>
                </c:pt>
                <c:pt idx="3741">
                  <c:v>8.5</c:v>
                </c:pt>
                <c:pt idx="3742">
                  <c:v>7.7</c:v>
                </c:pt>
                <c:pt idx="3743">
                  <c:v>10.7</c:v>
                </c:pt>
                <c:pt idx="3744">
                  <c:v>1</c:v>
                </c:pt>
                <c:pt idx="3745">
                  <c:v>0</c:v>
                </c:pt>
                <c:pt idx="3746">
                  <c:v>7.1</c:v>
                </c:pt>
                <c:pt idx="3747">
                  <c:v>6.4</c:v>
                </c:pt>
                <c:pt idx="3748">
                  <c:v>5.5</c:v>
                </c:pt>
                <c:pt idx="3749">
                  <c:v>8.6999999999999993</c:v>
                </c:pt>
                <c:pt idx="3750">
                  <c:v>4.3</c:v>
                </c:pt>
                <c:pt idx="3751">
                  <c:v>8.6999999999999993</c:v>
                </c:pt>
                <c:pt idx="3752">
                  <c:v>0.8</c:v>
                </c:pt>
                <c:pt idx="3753">
                  <c:v>0.3</c:v>
                </c:pt>
                <c:pt idx="3754">
                  <c:v>3.9</c:v>
                </c:pt>
                <c:pt idx="3755">
                  <c:v>7.8</c:v>
                </c:pt>
                <c:pt idx="3756">
                  <c:v>9.8000000000000007</c:v>
                </c:pt>
                <c:pt idx="3757">
                  <c:v>10.8</c:v>
                </c:pt>
                <c:pt idx="3758">
                  <c:v>7.4</c:v>
                </c:pt>
                <c:pt idx="3759">
                  <c:v>1.6</c:v>
                </c:pt>
                <c:pt idx="3760">
                  <c:v>0</c:v>
                </c:pt>
                <c:pt idx="3761">
                  <c:v>5</c:v>
                </c:pt>
                <c:pt idx="3762">
                  <c:v>12</c:v>
                </c:pt>
                <c:pt idx="3763">
                  <c:v>1.5</c:v>
                </c:pt>
                <c:pt idx="3764">
                  <c:v>3.2</c:v>
                </c:pt>
                <c:pt idx="3765">
                  <c:v>6.3</c:v>
                </c:pt>
                <c:pt idx="3766">
                  <c:v>2.2999999999999998</c:v>
                </c:pt>
                <c:pt idx="3767">
                  <c:v>4.9000000000000004</c:v>
                </c:pt>
                <c:pt idx="3768">
                  <c:v>4</c:v>
                </c:pt>
                <c:pt idx="3769">
                  <c:v>9.9</c:v>
                </c:pt>
                <c:pt idx="3770">
                  <c:v>2.1</c:v>
                </c:pt>
                <c:pt idx="3771">
                  <c:v>8.1999999999999993</c:v>
                </c:pt>
                <c:pt idx="3772">
                  <c:v>14</c:v>
                </c:pt>
                <c:pt idx="3773">
                  <c:v>2.4</c:v>
                </c:pt>
                <c:pt idx="3774">
                  <c:v>13.9</c:v>
                </c:pt>
                <c:pt idx="3775">
                  <c:v>4.4000000000000004</c:v>
                </c:pt>
                <c:pt idx="3776">
                  <c:v>5.2</c:v>
                </c:pt>
                <c:pt idx="3777">
                  <c:v>6.3</c:v>
                </c:pt>
                <c:pt idx="3778">
                  <c:v>6.5</c:v>
                </c:pt>
                <c:pt idx="3779">
                  <c:v>11.5</c:v>
                </c:pt>
                <c:pt idx="3780">
                  <c:v>8.6999999999999993</c:v>
                </c:pt>
                <c:pt idx="3781">
                  <c:v>9.9</c:v>
                </c:pt>
                <c:pt idx="3782">
                  <c:v>6.8</c:v>
                </c:pt>
                <c:pt idx="3783">
                  <c:v>3.3</c:v>
                </c:pt>
                <c:pt idx="3784">
                  <c:v>8</c:v>
                </c:pt>
                <c:pt idx="3785">
                  <c:v>6.9</c:v>
                </c:pt>
                <c:pt idx="3786">
                  <c:v>0.8</c:v>
                </c:pt>
                <c:pt idx="3787">
                  <c:v>1</c:v>
                </c:pt>
                <c:pt idx="3788">
                  <c:v>8.4</c:v>
                </c:pt>
                <c:pt idx="3789">
                  <c:v>8</c:v>
                </c:pt>
                <c:pt idx="3790">
                  <c:v>1.3</c:v>
                </c:pt>
                <c:pt idx="3791">
                  <c:v>4.5</c:v>
                </c:pt>
                <c:pt idx="3792">
                  <c:v>3.3</c:v>
                </c:pt>
                <c:pt idx="3793">
                  <c:v>5.5</c:v>
                </c:pt>
                <c:pt idx="3794">
                  <c:v>1.4</c:v>
                </c:pt>
                <c:pt idx="3795">
                  <c:v>4.5999999999999996</c:v>
                </c:pt>
                <c:pt idx="3796">
                  <c:v>3</c:v>
                </c:pt>
                <c:pt idx="3797">
                  <c:v>11.4</c:v>
                </c:pt>
                <c:pt idx="3798">
                  <c:v>5.9</c:v>
                </c:pt>
                <c:pt idx="3799">
                  <c:v>1</c:v>
                </c:pt>
                <c:pt idx="3800">
                  <c:v>2.1</c:v>
                </c:pt>
                <c:pt idx="3801">
                  <c:v>20.3</c:v>
                </c:pt>
                <c:pt idx="3802">
                  <c:v>2.8</c:v>
                </c:pt>
                <c:pt idx="3803">
                  <c:v>6.3</c:v>
                </c:pt>
                <c:pt idx="3804">
                  <c:v>8.4</c:v>
                </c:pt>
                <c:pt idx="3805">
                  <c:v>14.2</c:v>
                </c:pt>
                <c:pt idx="3806">
                  <c:v>8.1999999999999993</c:v>
                </c:pt>
                <c:pt idx="3807">
                  <c:v>11.6</c:v>
                </c:pt>
                <c:pt idx="3808">
                  <c:v>6.8</c:v>
                </c:pt>
                <c:pt idx="3809">
                  <c:v>7.8</c:v>
                </c:pt>
                <c:pt idx="3810">
                  <c:v>6.2</c:v>
                </c:pt>
                <c:pt idx="3811">
                  <c:v>4.0999999999999996</c:v>
                </c:pt>
                <c:pt idx="3812">
                  <c:v>8.1</c:v>
                </c:pt>
                <c:pt idx="3813">
                  <c:v>1</c:v>
                </c:pt>
                <c:pt idx="3814">
                  <c:v>3.3</c:v>
                </c:pt>
                <c:pt idx="3815">
                  <c:v>4.5999999999999996</c:v>
                </c:pt>
                <c:pt idx="3816">
                  <c:v>14.1</c:v>
                </c:pt>
                <c:pt idx="3817">
                  <c:v>4.8</c:v>
                </c:pt>
                <c:pt idx="3818">
                  <c:v>10.199999999999999</c:v>
                </c:pt>
                <c:pt idx="3819">
                  <c:v>3.6</c:v>
                </c:pt>
                <c:pt idx="3820">
                  <c:v>14.1</c:v>
                </c:pt>
                <c:pt idx="3821">
                  <c:v>13.8</c:v>
                </c:pt>
                <c:pt idx="3822">
                  <c:v>3.3</c:v>
                </c:pt>
                <c:pt idx="3823">
                  <c:v>4.3</c:v>
                </c:pt>
                <c:pt idx="3824">
                  <c:v>7.1</c:v>
                </c:pt>
                <c:pt idx="3825">
                  <c:v>11.5</c:v>
                </c:pt>
                <c:pt idx="3826">
                  <c:v>22</c:v>
                </c:pt>
                <c:pt idx="3827">
                  <c:v>1.9</c:v>
                </c:pt>
                <c:pt idx="3828">
                  <c:v>10</c:v>
                </c:pt>
                <c:pt idx="3829">
                  <c:v>0.5</c:v>
                </c:pt>
                <c:pt idx="3830">
                  <c:v>4.3</c:v>
                </c:pt>
                <c:pt idx="3831">
                  <c:v>3.1</c:v>
                </c:pt>
                <c:pt idx="3832">
                  <c:v>14.2</c:v>
                </c:pt>
                <c:pt idx="3833">
                  <c:v>4.2</c:v>
                </c:pt>
                <c:pt idx="3834">
                  <c:v>10.9</c:v>
                </c:pt>
                <c:pt idx="3835">
                  <c:v>9.8000000000000007</c:v>
                </c:pt>
                <c:pt idx="3836">
                  <c:v>0.9</c:v>
                </c:pt>
                <c:pt idx="3837">
                  <c:v>11</c:v>
                </c:pt>
                <c:pt idx="3838">
                  <c:v>4.0999999999999996</c:v>
                </c:pt>
                <c:pt idx="3839">
                  <c:v>3.3</c:v>
                </c:pt>
                <c:pt idx="3840">
                  <c:v>12.8</c:v>
                </c:pt>
                <c:pt idx="3841">
                  <c:v>15.8</c:v>
                </c:pt>
                <c:pt idx="3842">
                  <c:v>9</c:v>
                </c:pt>
                <c:pt idx="3843">
                  <c:v>0</c:v>
                </c:pt>
                <c:pt idx="3844">
                  <c:v>4</c:v>
                </c:pt>
                <c:pt idx="3845">
                  <c:v>6.1</c:v>
                </c:pt>
                <c:pt idx="3846">
                  <c:v>2.1</c:v>
                </c:pt>
                <c:pt idx="3847">
                  <c:v>2.9</c:v>
                </c:pt>
                <c:pt idx="3848">
                  <c:v>7.5</c:v>
                </c:pt>
                <c:pt idx="3849">
                  <c:v>5</c:v>
                </c:pt>
                <c:pt idx="3850">
                  <c:v>7</c:v>
                </c:pt>
                <c:pt idx="3851">
                  <c:v>11.3</c:v>
                </c:pt>
                <c:pt idx="3852">
                  <c:v>10.199999999999999</c:v>
                </c:pt>
                <c:pt idx="3853">
                  <c:v>14.9</c:v>
                </c:pt>
                <c:pt idx="3854">
                  <c:v>0.3</c:v>
                </c:pt>
                <c:pt idx="3855">
                  <c:v>3</c:v>
                </c:pt>
                <c:pt idx="3856">
                  <c:v>3.3</c:v>
                </c:pt>
                <c:pt idx="3857">
                  <c:v>0</c:v>
                </c:pt>
                <c:pt idx="3858">
                  <c:v>3.7</c:v>
                </c:pt>
                <c:pt idx="3859">
                  <c:v>6.1</c:v>
                </c:pt>
                <c:pt idx="3860">
                  <c:v>6.2</c:v>
                </c:pt>
                <c:pt idx="3861">
                  <c:v>0</c:v>
                </c:pt>
                <c:pt idx="3862">
                  <c:v>4.4000000000000004</c:v>
                </c:pt>
                <c:pt idx="3863">
                  <c:v>6.6</c:v>
                </c:pt>
                <c:pt idx="3864">
                  <c:v>4</c:v>
                </c:pt>
                <c:pt idx="3865">
                  <c:v>8.4</c:v>
                </c:pt>
                <c:pt idx="3866">
                  <c:v>6.1</c:v>
                </c:pt>
                <c:pt idx="3867">
                  <c:v>5.8</c:v>
                </c:pt>
                <c:pt idx="3868">
                  <c:v>5.2</c:v>
                </c:pt>
                <c:pt idx="3869">
                  <c:v>24.3</c:v>
                </c:pt>
                <c:pt idx="3870">
                  <c:v>3.2</c:v>
                </c:pt>
                <c:pt idx="3871">
                  <c:v>2.2999999999999998</c:v>
                </c:pt>
                <c:pt idx="3872">
                  <c:v>8.8000000000000007</c:v>
                </c:pt>
                <c:pt idx="3873">
                  <c:v>12.6</c:v>
                </c:pt>
                <c:pt idx="3874">
                  <c:v>2.7</c:v>
                </c:pt>
                <c:pt idx="3875">
                  <c:v>0.9</c:v>
                </c:pt>
                <c:pt idx="3876">
                  <c:v>8.5</c:v>
                </c:pt>
                <c:pt idx="3877">
                  <c:v>5</c:v>
                </c:pt>
                <c:pt idx="3878">
                  <c:v>0</c:v>
                </c:pt>
                <c:pt idx="3879">
                  <c:v>4.8</c:v>
                </c:pt>
                <c:pt idx="3880">
                  <c:v>3.8</c:v>
                </c:pt>
                <c:pt idx="3881">
                  <c:v>3.5</c:v>
                </c:pt>
                <c:pt idx="3882">
                  <c:v>10.5</c:v>
                </c:pt>
                <c:pt idx="3883">
                  <c:v>0</c:v>
                </c:pt>
                <c:pt idx="3884">
                  <c:v>0.7</c:v>
                </c:pt>
                <c:pt idx="3885">
                  <c:v>10.6</c:v>
                </c:pt>
                <c:pt idx="3886">
                  <c:v>23</c:v>
                </c:pt>
                <c:pt idx="3887">
                  <c:v>8.4</c:v>
                </c:pt>
                <c:pt idx="3888">
                  <c:v>2.5</c:v>
                </c:pt>
                <c:pt idx="3889">
                  <c:v>11.9</c:v>
                </c:pt>
                <c:pt idx="3890">
                  <c:v>6.4</c:v>
                </c:pt>
                <c:pt idx="3891">
                  <c:v>6.9</c:v>
                </c:pt>
                <c:pt idx="3892">
                  <c:v>3.5</c:v>
                </c:pt>
                <c:pt idx="3893">
                  <c:v>4.2</c:v>
                </c:pt>
                <c:pt idx="3894">
                  <c:v>7.2</c:v>
                </c:pt>
                <c:pt idx="3895">
                  <c:v>10.7</c:v>
                </c:pt>
                <c:pt idx="3896">
                  <c:v>5.4</c:v>
                </c:pt>
                <c:pt idx="3897">
                  <c:v>5.6</c:v>
                </c:pt>
                <c:pt idx="3898">
                  <c:v>1.8</c:v>
                </c:pt>
                <c:pt idx="3899">
                  <c:v>4.5</c:v>
                </c:pt>
                <c:pt idx="3900">
                  <c:v>2</c:v>
                </c:pt>
                <c:pt idx="3901">
                  <c:v>14.3</c:v>
                </c:pt>
                <c:pt idx="3902">
                  <c:v>15</c:v>
                </c:pt>
                <c:pt idx="3903">
                  <c:v>11.7</c:v>
                </c:pt>
                <c:pt idx="3904">
                  <c:v>8.8000000000000007</c:v>
                </c:pt>
                <c:pt idx="3905">
                  <c:v>9.4</c:v>
                </c:pt>
                <c:pt idx="3906">
                  <c:v>16.899999999999999</c:v>
                </c:pt>
                <c:pt idx="3907">
                  <c:v>3.4</c:v>
                </c:pt>
                <c:pt idx="3908">
                  <c:v>19</c:v>
                </c:pt>
                <c:pt idx="3909">
                  <c:v>3.5</c:v>
                </c:pt>
                <c:pt idx="3910">
                  <c:v>0.9</c:v>
                </c:pt>
                <c:pt idx="3911">
                  <c:v>10</c:v>
                </c:pt>
                <c:pt idx="3912">
                  <c:v>1.7</c:v>
                </c:pt>
                <c:pt idx="3913">
                  <c:v>3.5</c:v>
                </c:pt>
                <c:pt idx="3914">
                  <c:v>13.4</c:v>
                </c:pt>
                <c:pt idx="3915">
                  <c:v>2</c:v>
                </c:pt>
                <c:pt idx="3916">
                  <c:v>3.8</c:v>
                </c:pt>
                <c:pt idx="3917">
                  <c:v>6.4</c:v>
                </c:pt>
                <c:pt idx="3918">
                  <c:v>15.8</c:v>
                </c:pt>
                <c:pt idx="3919">
                  <c:v>6.9</c:v>
                </c:pt>
                <c:pt idx="3920">
                  <c:v>1.3</c:v>
                </c:pt>
                <c:pt idx="3921">
                  <c:v>13.5</c:v>
                </c:pt>
                <c:pt idx="3922">
                  <c:v>3.5</c:v>
                </c:pt>
                <c:pt idx="3923">
                  <c:v>10.9</c:v>
                </c:pt>
                <c:pt idx="3924">
                  <c:v>6.2</c:v>
                </c:pt>
                <c:pt idx="3925">
                  <c:v>4.7</c:v>
                </c:pt>
                <c:pt idx="3926">
                  <c:v>2.6</c:v>
                </c:pt>
                <c:pt idx="3927">
                  <c:v>2.8</c:v>
                </c:pt>
                <c:pt idx="3928">
                  <c:v>6.8</c:v>
                </c:pt>
                <c:pt idx="3929">
                  <c:v>1.5</c:v>
                </c:pt>
                <c:pt idx="3930">
                  <c:v>14</c:v>
                </c:pt>
                <c:pt idx="3931">
                  <c:v>10</c:v>
                </c:pt>
                <c:pt idx="3932">
                  <c:v>7.1</c:v>
                </c:pt>
                <c:pt idx="3933">
                  <c:v>2.6</c:v>
                </c:pt>
                <c:pt idx="3934">
                  <c:v>4.3</c:v>
                </c:pt>
                <c:pt idx="3935">
                  <c:v>10.5</c:v>
                </c:pt>
                <c:pt idx="3936">
                  <c:v>5.4</c:v>
                </c:pt>
                <c:pt idx="3937">
                  <c:v>4.8</c:v>
                </c:pt>
                <c:pt idx="3938">
                  <c:v>14.1</c:v>
                </c:pt>
                <c:pt idx="3939">
                  <c:v>1</c:v>
                </c:pt>
                <c:pt idx="3940">
                  <c:v>10.7</c:v>
                </c:pt>
                <c:pt idx="3941">
                  <c:v>4.9000000000000004</c:v>
                </c:pt>
                <c:pt idx="3942">
                  <c:v>7.4</c:v>
                </c:pt>
                <c:pt idx="3943">
                  <c:v>5.7</c:v>
                </c:pt>
                <c:pt idx="3944">
                  <c:v>10.5</c:v>
                </c:pt>
                <c:pt idx="3945">
                  <c:v>15.4</c:v>
                </c:pt>
                <c:pt idx="3946">
                  <c:v>10.4</c:v>
                </c:pt>
                <c:pt idx="3947">
                  <c:v>1.8</c:v>
                </c:pt>
                <c:pt idx="3948">
                  <c:v>6.6</c:v>
                </c:pt>
                <c:pt idx="3949">
                  <c:v>0.9</c:v>
                </c:pt>
                <c:pt idx="3950">
                  <c:v>7.6</c:v>
                </c:pt>
                <c:pt idx="3951">
                  <c:v>7.8</c:v>
                </c:pt>
                <c:pt idx="3952">
                  <c:v>1.8</c:v>
                </c:pt>
                <c:pt idx="3953">
                  <c:v>9.8000000000000007</c:v>
                </c:pt>
                <c:pt idx="3954">
                  <c:v>2.6</c:v>
                </c:pt>
                <c:pt idx="3955">
                  <c:v>7.4</c:v>
                </c:pt>
                <c:pt idx="3956">
                  <c:v>9.4</c:v>
                </c:pt>
                <c:pt idx="3957">
                  <c:v>15.6</c:v>
                </c:pt>
                <c:pt idx="3958">
                  <c:v>1.1000000000000001</c:v>
                </c:pt>
                <c:pt idx="3959">
                  <c:v>12.6</c:v>
                </c:pt>
                <c:pt idx="3960">
                  <c:v>12.9</c:v>
                </c:pt>
                <c:pt idx="3961">
                  <c:v>10.1</c:v>
                </c:pt>
                <c:pt idx="3962">
                  <c:v>2.2999999999999998</c:v>
                </c:pt>
                <c:pt idx="3963">
                  <c:v>11.7</c:v>
                </c:pt>
                <c:pt idx="3964">
                  <c:v>7.4</c:v>
                </c:pt>
                <c:pt idx="3965">
                  <c:v>1</c:v>
                </c:pt>
                <c:pt idx="3966">
                  <c:v>4.0999999999999996</c:v>
                </c:pt>
                <c:pt idx="3967">
                  <c:v>4.5999999999999996</c:v>
                </c:pt>
                <c:pt idx="3968">
                  <c:v>6.9</c:v>
                </c:pt>
                <c:pt idx="3969">
                  <c:v>4.3</c:v>
                </c:pt>
                <c:pt idx="3970">
                  <c:v>0.3</c:v>
                </c:pt>
                <c:pt idx="3971">
                  <c:v>4.7</c:v>
                </c:pt>
                <c:pt idx="3972">
                  <c:v>5.2</c:v>
                </c:pt>
                <c:pt idx="3973">
                  <c:v>6.2</c:v>
                </c:pt>
                <c:pt idx="3974">
                  <c:v>2.2000000000000002</c:v>
                </c:pt>
                <c:pt idx="3975">
                  <c:v>18.3</c:v>
                </c:pt>
                <c:pt idx="3976">
                  <c:v>7.5</c:v>
                </c:pt>
                <c:pt idx="3977">
                  <c:v>8.1999999999999993</c:v>
                </c:pt>
                <c:pt idx="3978">
                  <c:v>6.8</c:v>
                </c:pt>
                <c:pt idx="3979">
                  <c:v>9</c:v>
                </c:pt>
                <c:pt idx="3980">
                  <c:v>11.6</c:v>
                </c:pt>
                <c:pt idx="3981">
                  <c:v>8.6</c:v>
                </c:pt>
                <c:pt idx="3982">
                  <c:v>11.7</c:v>
                </c:pt>
                <c:pt idx="3983">
                  <c:v>1.1000000000000001</c:v>
                </c:pt>
                <c:pt idx="3984">
                  <c:v>4.0999999999999996</c:v>
                </c:pt>
                <c:pt idx="3985">
                  <c:v>4.9000000000000004</c:v>
                </c:pt>
                <c:pt idx="3986">
                  <c:v>0</c:v>
                </c:pt>
                <c:pt idx="3987">
                  <c:v>3.1</c:v>
                </c:pt>
                <c:pt idx="3988">
                  <c:v>9.6</c:v>
                </c:pt>
                <c:pt idx="3989">
                  <c:v>6.7</c:v>
                </c:pt>
                <c:pt idx="3990">
                  <c:v>5.8</c:v>
                </c:pt>
                <c:pt idx="3991">
                  <c:v>6.2</c:v>
                </c:pt>
                <c:pt idx="3992">
                  <c:v>10.5</c:v>
                </c:pt>
                <c:pt idx="3993">
                  <c:v>23.8</c:v>
                </c:pt>
                <c:pt idx="3994">
                  <c:v>15</c:v>
                </c:pt>
                <c:pt idx="3995">
                  <c:v>21.7</c:v>
                </c:pt>
                <c:pt idx="3996">
                  <c:v>7.2</c:v>
                </c:pt>
                <c:pt idx="3997">
                  <c:v>7.1</c:v>
                </c:pt>
                <c:pt idx="3998">
                  <c:v>2.7</c:v>
                </c:pt>
                <c:pt idx="3999">
                  <c:v>11.5</c:v>
                </c:pt>
                <c:pt idx="4000">
                  <c:v>6.7</c:v>
                </c:pt>
                <c:pt idx="4001">
                  <c:v>8.1999999999999993</c:v>
                </c:pt>
                <c:pt idx="4002">
                  <c:v>9.6</c:v>
                </c:pt>
                <c:pt idx="4003">
                  <c:v>4</c:v>
                </c:pt>
                <c:pt idx="4004">
                  <c:v>0</c:v>
                </c:pt>
                <c:pt idx="4005">
                  <c:v>2.8</c:v>
                </c:pt>
                <c:pt idx="4006">
                  <c:v>6.6</c:v>
                </c:pt>
                <c:pt idx="4007">
                  <c:v>17.600000000000001</c:v>
                </c:pt>
                <c:pt idx="4008">
                  <c:v>17</c:v>
                </c:pt>
                <c:pt idx="4009">
                  <c:v>4.0999999999999996</c:v>
                </c:pt>
                <c:pt idx="4010">
                  <c:v>6.4</c:v>
                </c:pt>
                <c:pt idx="4011">
                  <c:v>9</c:v>
                </c:pt>
                <c:pt idx="4012">
                  <c:v>8.5</c:v>
                </c:pt>
                <c:pt idx="4013">
                  <c:v>6.6</c:v>
                </c:pt>
                <c:pt idx="4014">
                  <c:v>7</c:v>
                </c:pt>
                <c:pt idx="4015">
                  <c:v>15.9</c:v>
                </c:pt>
                <c:pt idx="4016">
                  <c:v>2.2999999999999998</c:v>
                </c:pt>
                <c:pt idx="4017">
                  <c:v>6.4</c:v>
                </c:pt>
                <c:pt idx="4018">
                  <c:v>22</c:v>
                </c:pt>
                <c:pt idx="4019">
                  <c:v>4.9000000000000004</c:v>
                </c:pt>
                <c:pt idx="4020">
                  <c:v>3.5</c:v>
                </c:pt>
                <c:pt idx="4021">
                  <c:v>7.6</c:v>
                </c:pt>
                <c:pt idx="4022">
                  <c:v>3.3</c:v>
                </c:pt>
                <c:pt idx="4023">
                  <c:v>8.6</c:v>
                </c:pt>
                <c:pt idx="4024">
                  <c:v>13.3</c:v>
                </c:pt>
                <c:pt idx="4025">
                  <c:v>8</c:v>
                </c:pt>
                <c:pt idx="4026">
                  <c:v>11.6</c:v>
                </c:pt>
                <c:pt idx="4027">
                  <c:v>7.2</c:v>
                </c:pt>
                <c:pt idx="4028">
                  <c:v>10.3</c:v>
                </c:pt>
                <c:pt idx="4029">
                  <c:v>17.8</c:v>
                </c:pt>
                <c:pt idx="4030">
                  <c:v>6.7</c:v>
                </c:pt>
                <c:pt idx="4031">
                  <c:v>13.2</c:v>
                </c:pt>
                <c:pt idx="4032">
                  <c:v>2.2000000000000002</c:v>
                </c:pt>
                <c:pt idx="4033">
                  <c:v>10.8</c:v>
                </c:pt>
                <c:pt idx="4034">
                  <c:v>2</c:v>
                </c:pt>
                <c:pt idx="4035">
                  <c:v>2.5</c:v>
                </c:pt>
                <c:pt idx="4036">
                  <c:v>11.8</c:v>
                </c:pt>
                <c:pt idx="4037">
                  <c:v>2.7</c:v>
                </c:pt>
                <c:pt idx="4038">
                  <c:v>4</c:v>
                </c:pt>
                <c:pt idx="4039">
                  <c:v>4.8</c:v>
                </c:pt>
                <c:pt idx="4040">
                  <c:v>9</c:v>
                </c:pt>
                <c:pt idx="4041">
                  <c:v>6.8</c:v>
                </c:pt>
                <c:pt idx="4042">
                  <c:v>0</c:v>
                </c:pt>
                <c:pt idx="4043">
                  <c:v>3</c:v>
                </c:pt>
                <c:pt idx="4044">
                  <c:v>1</c:v>
                </c:pt>
                <c:pt idx="4045">
                  <c:v>2</c:v>
                </c:pt>
                <c:pt idx="4046">
                  <c:v>3.5</c:v>
                </c:pt>
                <c:pt idx="4047">
                  <c:v>6.6</c:v>
                </c:pt>
                <c:pt idx="4048">
                  <c:v>0.2</c:v>
                </c:pt>
                <c:pt idx="4049">
                  <c:v>5.6</c:v>
                </c:pt>
                <c:pt idx="4050">
                  <c:v>11.5</c:v>
                </c:pt>
                <c:pt idx="4051">
                  <c:v>3.8</c:v>
                </c:pt>
                <c:pt idx="4052">
                  <c:v>6.9</c:v>
                </c:pt>
                <c:pt idx="4053">
                  <c:v>10.6</c:v>
                </c:pt>
                <c:pt idx="4054">
                  <c:v>8.1</c:v>
                </c:pt>
                <c:pt idx="4055">
                  <c:v>13.2</c:v>
                </c:pt>
                <c:pt idx="4056">
                  <c:v>4.5999999999999996</c:v>
                </c:pt>
                <c:pt idx="4057">
                  <c:v>12.3</c:v>
                </c:pt>
                <c:pt idx="4058">
                  <c:v>3.7</c:v>
                </c:pt>
                <c:pt idx="4059">
                  <c:v>7</c:v>
                </c:pt>
                <c:pt idx="4060">
                  <c:v>3.6</c:v>
                </c:pt>
                <c:pt idx="4061">
                  <c:v>9.8000000000000007</c:v>
                </c:pt>
                <c:pt idx="4062">
                  <c:v>1.5</c:v>
                </c:pt>
                <c:pt idx="4063">
                  <c:v>7.7</c:v>
                </c:pt>
                <c:pt idx="4064">
                  <c:v>3.4</c:v>
                </c:pt>
                <c:pt idx="4065">
                  <c:v>5.7</c:v>
                </c:pt>
                <c:pt idx="4066">
                  <c:v>1.4</c:v>
                </c:pt>
                <c:pt idx="4067">
                  <c:v>3.7</c:v>
                </c:pt>
                <c:pt idx="4068">
                  <c:v>1.5</c:v>
                </c:pt>
                <c:pt idx="4069">
                  <c:v>9.6</c:v>
                </c:pt>
                <c:pt idx="4070">
                  <c:v>0</c:v>
                </c:pt>
                <c:pt idx="4071">
                  <c:v>12</c:v>
                </c:pt>
                <c:pt idx="4072">
                  <c:v>8.1</c:v>
                </c:pt>
                <c:pt idx="4073">
                  <c:v>9.5</c:v>
                </c:pt>
                <c:pt idx="4074">
                  <c:v>1</c:v>
                </c:pt>
                <c:pt idx="4075">
                  <c:v>19.7</c:v>
                </c:pt>
                <c:pt idx="4076">
                  <c:v>3.8</c:v>
                </c:pt>
                <c:pt idx="4077">
                  <c:v>9.1</c:v>
                </c:pt>
                <c:pt idx="4078">
                  <c:v>10.4</c:v>
                </c:pt>
                <c:pt idx="4079">
                  <c:v>11.8</c:v>
                </c:pt>
                <c:pt idx="4080">
                  <c:v>6.9</c:v>
                </c:pt>
                <c:pt idx="4081">
                  <c:v>8.6</c:v>
                </c:pt>
                <c:pt idx="4082">
                  <c:v>24</c:v>
                </c:pt>
                <c:pt idx="4083">
                  <c:v>5.0999999999999996</c:v>
                </c:pt>
                <c:pt idx="4084">
                  <c:v>5.6</c:v>
                </c:pt>
                <c:pt idx="4085">
                  <c:v>5.4</c:v>
                </c:pt>
                <c:pt idx="4086">
                  <c:v>6.2</c:v>
                </c:pt>
                <c:pt idx="4087">
                  <c:v>3.2</c:v>
                </c:pt>
                <c:pt idx="4088">
                  <c:v>5.0999999999999996</c:v>
                </c:pt>
                <c:pt idx="4089">
                  <c:v>2</c:v>
                </c:pt>
                <c:pt idx="4090">
                  <c:v>7.8</c:v>
                </c:pt>
                <c:pt idx="4091">
                  <c:v>3</c:v>
                </c:pt>
                <c:pt idx="4092">
                  <c:v>6.9</c:v>
                </c:pt>
                <c:pt idx="4093">
                  <c:v>8</c:v>
                </c:pt>
                <c:pt idx="4094">
                  <c:v>10</c:v>
                </c:pt>
                <c:pt idx="4095">
                  <c:v>15.4</c:v>
                </c:pt>
                <c:pt idx="4096">
                  <c:v>9.1</c:v>
                </c:pt>
                <c:pt idx="4097">
                  <c:v>2.2999999999999998</c:v>
                </c:pt>
                <c:pt idx="4098">
                  <c:v>11.6</c:v>
                </c:pt>
                <c:pt idx="4099">
                  <c:v>6.7</c:v>
                </c:pt>
                <c:pt idx="4100">
                  <c:v>5.5</c:v>
                </c:pt>
                <c:pt idx="4101">
                  <c:v>0</c:v>
                </c:pt>
                <c:pt idx="4102">
                  <c:v>3.2</c:v>
                </c:pt>
                <c:pt idx="4103">
                  <c:v>2.7</c:v>
                </c:pt>
                <c:pt idx="4104">
                  <c:v>14.3</c:v>
                </c:pt>
                <c:pt idx="4105">
                  <c:v>9.4</c:v>
                </c:pt>
                <c:pt idx="4106">
                  <c:v>9.1999999999999993</c:v>
                </c:pt>
                <c:pt idx="4107">
                  <c:v>9.6999999999999993</c:v>
                </c:pt>
                <c:pt idx="4108">
                  <c:v>11</c:v>
                </c:pt>
                <c:pt idx="4109">
                  <c:v>4.9000000000000004</c:v>
                </c:pt>
                <c:pt idx="4110">
                  <c:v>14.2</c:v>
                </c:pt>
                <c:pt idx="4111">
                  <c:v>4.7</c:v>
                </c:pt>
                <c:pt idx="4112">
                  <c:v>6.5</c:v>
                </c:pt>
                <c:pt idx="4113">
                  <c:v>5.5</c:v>
                </c:pt>
                <c:pt idx="4114">
                  <c:v>8.1</c:v>
                </c:pt>
                <c:pt idx="4115">
                  <c:v>4.0999999999999996</c:v>
                </c:pt>
                <c:pt idx="4116">
                  <c:v>8</c:v>
                </c:pt>
                <c:pt idx="4117">
                  <c:v>8.5</c:v>
                </c:pt>
                <c:pt idx="4118">
                  <c:v>4.4000000000000004</c:v>
                </c:pt>
                <c:pt idx="4119">
                  <c:v>3.2</c:v>
                </c:pt>
                <c:pt idx="4120">
                  <c:v>13</c:v>
                </c:pt>
                <c:pt idx="4121">
                  <c:v>7.9</c:v>
                </c:pt>
                <c:pt idx="4122">
                  <c:v>13</c:v>
                </c:pt>
                <c:pt idx="4123">
                  <c:v>11.4</c:v>
                </c:pt>
                <c:pt idx="4124">
                  <c:v>26</c:v>
                </c:pt>
                <c:pt idx="4125">
                  <c:v>0.1</c:v>
                </c:pt>
                <c:pt idx="4126">
                  <c:v>1.2</c:v>
                </c:pt>
                <c:pt idx="4127">
                  <c:v>1.2</c:v>
                </c:pt>
                <c:pt idx="4128">
                  <c:v>4.2</c:v>
                </c:pt>
                <c:pt idx="4129">
                  <c:v>8.5</c:v>
                </c:pt>
                <c:pt idx="4130">
                  <c:v>4</c:v>
                </c:pt>
                <c:pt idx="4131">
                  <c:v>7.4</c:v>
                </c:pt>
                <c:pt idx="4132">
                  <c:v>2.4</c:v>
                </c:pt>
                <c:pt idx="4133">
                  <c:v>1</c:v>
                </c:pt>
                <c:pt idx="4134">
                  <c:v>7.5</c:v>
                </c:pt>
                <c:pt idx="4135">
                  <c:v>1</c:v>
                </c:pt>
                <c:pt idx="4136">
                  <c:v>10.8</c:v>
                </c:pt>
                <c:pt idx="4137">
                  <c:v>3.1</c:v>
                </c:pt>
                <c:pt idx="4138">
                  <c:v>1.6</c:v>
                </c:pt>
                <c:pt idx="4139">
                  <c:v>18.600000000000001</c:v>
                </c:pt>
                <c:pt idx="4140">
                  <c:v>4.7</c:v>
                </c:pt>
                <c:pt idx="4141">
                  <c:v>5.6</c:v>
                </c:pt>
                <c:pt idx="4142">
                  <c:v>2.2000000000000002</c:v>
                </c:pt>
                <c:pt idx="4143">
                  <c:v>1</c:v>
                </c:pt>
                <c:pt idx="4144">
                  <c:v>19</c:v>
                </c:pt>
                <c:pt idx="4145">
                  <c:v>2.7</c:v>
                </c:pt>
                <c:pt idx="4146">
                  <c:v>3.8</c:v>
                </c:pt>
                <c:pt idx="4147">
                  <c:v>1.5</c:v>
                </c:pt>
                <c:pt idx="4148">
                  <c:v>3.9</c:v>
                </c:pt>
                <c:pt idx="4149">
                  <c:v>8.8000000000000007</c:v>
                </c:pt>
                <c:pt idx="4150">
                  <c:v>1</c:v>
                </c:pt>
                <c:pt idx="4151">
                  <c:v>12.9</c:v>
                </c:pt>
                <c:pt idx="4152">
                  <c:v>6.2</c:v>
                </c:pt>
                <c:pt idx="4153">
                  <c:v>2.5</c:v>
                </c:pt>
                <c:pt idx="4154">
                  <c:v>6.7</c:v>
                </c:pt>
                <c:pt idx="4155">
                  <c:v>3</c:v>
                </c:pt>
                <c:pt idx="4156">
                  <c:v>13</c:v>
                </c:pt>
                <c:pt idx="4157">
                  <c:v>3.2</c:v>
                </c:pt>
                <c:pt idx="4158">
                  <c:v>1</c:v>
                </c:pt>
                <c:pt idx="4159">
                  <c:v>2.4</c:v>
                </c:pt>
                <c:pt idx="4160">
                  <c:v>8.1</c:v>
                </c:pt>
                <c:pt idx="4161">
                  <c:v>2</c:v>
                </c:pt>
                <c:pt idx="4162">
                  <c:v>7.1</c:v>
                </c:pt>
                <c:pt idx="4163">
                  <c:v>6</c:v>
                </c:pt>
                <c:pt idx="4164">
                  <c:v>3.1</c:v>
                </c:pt>
                <c:pt idx="4165">
                  <c:v>8.8000000000000007</c:v>
                </c:pt>
                <c:pt idx="4166">
                  <c:v>3.6</c:v>
                </c:pt>
                <c:pt idx="4167">
                  <c:v>8</c:v>
                </c:pt>
                <c:pt idx="4168">
                  <c:v>9.1999999999999993</c:v>
                </c:pt>
                <c:pt idx="4169">
                  <c:v>5.3</c:v>
                </c:pt>
                <c:pt idx="4170">
                  <c:v>11.3</c:v>
                </c:pt>
                <c:pt idx="4171">
                  <c:v>8.1999999999999993</c:v>
                </c:pt>
                <c:pt idx="4172">
                  <c:v>8.9</c:v>
                </c:pt>
                <c:pt idx="4173">
                  <c:v>14.1</c:v>
                </c:pt>
                <c:pt idx="4174">
                  <c:v>4.5</c:v>
                </c:pt>
                <c:pt idx="4175">
                  <c:v>10.8</c:v>
                </c:pt>
                <c:pt idx="4176">
                  <c:v>20.7</c:v>
                </c:pt>
                <c:pt idx="4177">
                  <c:v>6.6</c:v>
                </c:pt>
                <c:pt idx="4178">
                  <c:v>10</c:v>
                </c:pt>
                <c:pt idx="4179">
                  <c:v>4.9000000000000004</c:v>
                </c:pt>
                <c:pt idx="4180">
                  <c:v>2.6</c:v>
                </c:pt>
                <c:pt idx="4181">
                  <c:v>8.8000000000000007</c:v>
                </c:pt>
                <c:pt idx="4182">
                  <c:v>7.3</c:v>
                </c:pt>
                <c:pt idx="4183">
                  <c:v>0</c:v>
                </c:pt>
                <c:pt idx="4184">
                  <c:v>4.9000000000000004</c:v>
                </c:pt>
                <c:pt idx="4185">
                  <c:v>3.5</c:v>
                </c:pt>
                <c:pt idx="4186">
                  <c:v>6.5</c:v>
                </c:pt>
                <c:pt idx="4187">
                  <c:v>8.5</c:v>
                </c:pt>
                <c:pt idx="4188">
                  <c:v>7.1</c:v>
                </c:pt>
                <c:pt idx="4189">
                  <c:v>15.7</c:v>
                </c:pt>
                <c:pt idx="4190">
                  <c:v>8.3000000000000007</c:v>
                </c:pt>
                <c:pt idx="4191">
                  <c:v>4.8</c:v>
                </c:pt>
                <c:pt idx="4192">
                  <c:v>4.5</c:v>
                </c:pt>
                <c:pt idx="4193">
                  <c:v>9.3000000000000007</c:v>
                </c:pt>
                <c:pt idx="4194">
                  <c:v>4.8</c:v>
                </c:pt>
                <c:pt idx="4195">
                  <c:v>4</c:v>
                </c:pt>
                <c:pt idx="4196">
                  <c:v>11.8</c:v>
                </c:pt>
                <c:pt idx="4197">
                  <c:v>11.2</c:v>
                </c:pt>
                <c:pt idx="4198">
                  <c:v>0.5</c:v>
                </c:pt>
                <c:pt idx="4199">
                  <c:v>3.5</c:v>
                </c:pt>
                <c:pt idx="4200">
                  <c:v>0</c:v>
                </c:pt>
                <c:pt idx="4201">
                  <c:v>4.9000000000000004</c:v>
                </c:pt>
                <c:pt idx="4202">
                  <c:v>14.4</c:v>
                </c:pt>
                <c:pt idx="4203">
                  <c:v>16.5</c:v>
                </c:pt>
                <c:pt idx="4204">
                  <c:v>5.6</c:v>
                </c:pt>
                <c:pt idx="4205">
                  <c:v>7</c:v>
                </c:pt>
                <c:pt idx="4206">
                  <c:v>17.5</c:v>
                </c:pt>
                <c:pt idx="4207">
                  <c:v>13.8</c:v>
                </c:pt>
                <c:pt idx="4208">
                  <c:v>7.9</c:v>
                </c:pt>
                <c:pt idx="4209">
                  <c:v>9.9</c:v>
                </c:pt>
                <c:pt idx="4210">
                  <c:v>6.7</c:v>
                </c:pt>
                <c:pt idx="4211">
                  <c:v>7</c:v>
                </c:pt>
                <c:pt idx="4212">
                  <c:v>5.8</c:v>
                </c:pt>
                <c:pt idx="4213">
                  <c:v>5.2</c:v>
                </c:pt>
                <c:pt idx="4214">
                  <c:v>6.7</c:v>
                </c:pt>
                <c:pt idx="4215">
                  <c:v>4.0999999999999996</c:v>
                </c:pt>
                <c:pt idx="4216">
                  <c:v>9</c:v>
                </c:pt>
                <c:pt idx="4217">
                  <c:v>4.5999999999999996</c:v>
                </c:pt>
                <c:pt idx="4218">
                  <c:v>1</c:v>
                </c:pt>
                <c:pt idx="4219">
                  <c:v>13</c:v>
                </c:pt>
                <c:pt idx="4220">
                  <c:v>7.2</c:v>
                </c:pt>
                <c:pt idx="4221">
                  <c:v>0</c:v>
                </c:pt>
                <c:pt idx="4222">
                  <c:v>6.4</c:v>
                </c:pt>
                <c:pt idx="4223">
                  <c:v>8.6</c:v>
                </c:pt>
                <c:pt idx="4224">
                  <c:v>3.5</c:v>
                </c:pt>
                <c:pt idx="4225">
                  <c:v>10</c:v>
                </c:pt>
                <c:pt idx="4226">
                  <c:v>10</c:v>
                </c:pt>
                <c:pt idx="4227">
                  <c:v>7.9</c:v>
                </c:pt>
                <c:pt idx="4228">
                  <c:v>1.1000000000000001</c:v>
                </c:pt>
                <c:pt idx="4229">
                  <c:v>9.4</c:v>
                </c:pt>
                <c:pt idx="4230">
                  <c:v>7.7</c:v>
                </c:pt>
                <c:pt idx="4231">
                  <c:v>11</c:v>
                </c:pt>
                <c:pt idx="4232">
                  <c:v>5.3</c:v>
                </c:pt>
                <c:pt idx="4233">
                  <c:v>2.9</c:v>
                </c:pt>
                <c:pt idx="4234">
                  <c:v>12.4</c:v>
                </c:pt>
                <c:pt idx="4235">
                  <c:v>0.4</c:v>
                </c:pt>
                <c:pt idx="4236">
                  <c:v>4.5</c:v>
                </c:pt>
                <c:pt idx="4237">
                  <c:v>5.3</c:v>
                </c:pt>
                <c:pt idx="4238">
                  <c:v>0</c:v>
                </c:pt>
                <c:pt idx="4239">
                  <c:v>10.4</c:v>
                </c:pt>
                <c:pt idx="4240">
                  <c:v>12.7</c:v>
                </c:pt>
                <c:pt idx="4241">
                  <c:v>1.5</c:v>
                </c:pt>
                <c:pt idx="4242">
                  <c:v>6.6</c:v>
                </c:pt>
                <c:pt idx="4243">
                  <c:v>17.399999999999999</c:v>
                </c:pt>
                <c:pt idx="4244">
                  <c:v>16.8</c:v>
                </c:pt>
                <c:pt idx="4245">
                  <c:v>2.8</c:v>
                </c:pt>
                <c:pt idx="4246">
                  <c:v>18.2</c:v>
                </c:pt>
                <c:pt idx="4247">
                  <c:v>6.3</c:v>
                </c:pt>
                <c:pt idx="4248">
                  <c:v>3.5</c:v>
                </c:pt>
                <c:pt idx="4249">
                  <c:v>3.1</c:v>
                </c:pt>
                <c:pt idx="4250">
                  <c:v>10.6</c:v>
                </c:pt>
                <c:pt idx="4251">
                  <c:v>13.2</c:v>
                </c:pt>
                <c:pt idx="4252">
                  <c:v>5.4</c:v>
                </c:pt>
                <c:pt idx="4253">
                  <c:v>18</c:v>
                </c:pt>
                <c:pt idx="4254">
                  <c:v>10.5</c:v>
                </c:pt>
                <c:pt idx="4255">
                  <c:v>3.8</c:v>
                </c:pt>
                <c:pt idx="4256">
                  <c:v>7.5</c:v>
                </c:pt>
                <c:pt idx="4257">
                  <c:v>11.7</c:v>
                </c:pt>
                <c:pt idx="4258">
                  <c:v>3.8</c:v>
                </c:pt>
                <c:pt idx="4259">
                  <c:v>8.9</c:v>
                </c:pt>
                <c:pt idx="4260">
                  <c:v>8.1</c:v>
                </c:pt>
                <c:pt idx="4261">
                  <c:v>0</c:v>
                </c:pt>
                <c:pt idx="4262">
                  <c:v>7.7</c:v>
                </c:pt>
                <c:pt idx="4263">
                  <c:v>3</c:v>
                </c:pt>
                <c:pt idx="4264">
                  <c:v>6.2</c:v>
                </c:pt>
                <c:pt idx="4265">
                  <c:v>7.2</c:v>
                </c:pt>
                <c:pt idx="4266">
                  <c:v>1</c:v>
                </c:pt>
                <c:pt idx="4267">
                  <c:v>1.4</c:v>
                </c:pt>
                <c:pt idx="4268">
                  <c:v>2</c:v>
                </c:pt>
                <c:pt idx="4269">
                  <c:v>0</c:v>
                </c:pt>
                <c:pt idx="4270">
                  <c:v>4.4000000000000004</c:v>
                </c:pt>
                <c:pt idx="4271">
                  <c:v>11.5</c:v>
                </c:pt>
                <c:pt idx="4272">
                  <c:v>4.7</c:v>
                </c:pt>
                <c:pt idx="4273">
                  <c:v>3.1</c:v>
                </c:pt>
                <c:pt idx="4274">
                  <c:v>1</c:v>
                </c:pt>
                <c:pt idx="4275">
                  <c:v>6.7</c:v>
                </c:pt>
                <c:pt idx="4276">
                  <c:v>3</c:v>
                </c:pt>
                <c:pt idx="4277">
                  <c:v>0.1</c:v>
                </c:pt>
                <c:pt idx="4278">
                  <c:v>2.7</c:v>
                </c:pt>
                <c:pt idx="4279">
                  <c:v>11.9</c:v>
                </c:pt>
                <c:pt idx="4280">
                  <c:v>4.3</c:v>
                </c:pt>
                <c:pt idx="4281">
                  <c:v>0</c:v>
                </c:pt>
                <c:pt idx="4282">
                  <c:v>13.3</c:v>
                </c:pt>
                <c:pt idx="4283">
                  <c:v>8.6999999999999993</c:v>
                </c:pt>
                <c:pt idx="4284">
                  <c:v>7.3</c:v>
                </c:pt>
                <c:pt idx="4285">
                  <c:v>11.5</c:v>
                </c:pt>
                <c:pt idx="4286">
                  <c:v>2.1</c:v>
                </c:pt>
                <c:pt idx="4287">
                  <c:v>6.5</c:v>
                </c:pt>
                <c:pt idx="4288">
                  <c:v>4.8</c:v>
                </c:pt>
                <c:pt idx="4289">
                  <c:v>3</c:v>
                </c:pt>
                <c:pt idx="4290">
                  <c:v>5.0999999999999996</c:v>
                </c:pt>
                <c:pt idx="4291">
                  <c:v>1.2</c:v>
                </c:pt>
                <c:pt idx="4292">
                  <c:v>7</c:v>
                </c:pt>
                <c:pt idx="4293">
                  <c:v>7</c:v>
                </c:pt>
                <c:pt idx="4294">
                  <c:v>1.2</c:v>
                </c:pt>
                <c:pt idx="4295">
                  <c:v>9.6</c:v>
                </c:pt>
                <c:pt idx="4296">
                  <c:v>5.9</c:v>
                </c:pt>
                <c:pt idx="4297">
                  <c:v>9.8000000000000007</c:v>
                </c:pt>
                <c:pt idx="4298">
                  <c:v>0</c:v>
                </c:pt>
                <c:pt idx="4299">
                  <c:v>12.6</c:v>
                </c:pt>
                <c:pt idx="4300">
                  <c:v>9.9</c:v>
                </c:pt>
                <c:pt idx="4301">
                  <c:v>4.7</c:v>
                </c:pt>
                <c:pt idx="4302">
                  <c:v>14.5</c:v>
                </c:pt>
                <c:pt idx="4303">
                  <c:v>5.3</c:v>
                </c:pt>
                <c:pt idx="4304">
                  <c:v>4.5</c:v>
                </c:pt>
                <c:pt idx="4305">
                  <c:v>5.6</c:v>
                </c:pt>
                <c:pt idx="4306">
                  <c:v>6.8</c:v>
                </c:pt>
                <c:pt idx="4307">
                  <c:v>5.2</c:v>
                </c:pt>
                <c:pt idx="4308">
                  <c:v>1.2</c:v>
                </c:pt>
                <c:pt idx="4309">
                  <c:v>6.9</c:v>
                </c:pt>
                <c:pt idx="4310">
                  <c:v>0</c:v>
                </c:pt>
                <c:pt idx="4311">
                  <c:v>2.2000000000000002</c:v>
                </c:pt>
                <c:pt idx="4312">
                  <c:v>2.6</c:v>
                </c:pt>
                <c:pt idx="4313">
                  <c:v>7.1</c:v>
                </c:pt>
                <c:pt idx="4314">
                  <c:v>6.3</c:v>
                </c:pt>
                <c:pt idx="4315">
                  <c:v>7.2</c:v>
                </c:pt>
                <c:pt idx="4316">
                  <c:v>2.4</c:v>
                </c:pt>
                <c:pt idx="4317">
                  <c:v>9.6999999999999993</c:v>
                </c:pt>
                <c:pt idx="4318">
                  <c:v>0.9</c:v>
                </c:pt>
                <c:pt idx="4319">
                  <c:v>10</c:v>
                </c:pt>
                <c:pt idx="4320">
                  <c:v>5.2</c:v>
                </c:pt>
                <c:pt idx="4321">
                  <c:v>11.1</c:v>
                </c:pt>
                <c:pt idx="4322">
                  <c:v>1</c:v>
                </c:pt>
                <c:pt idx="4323">
                  <c:v>24.4</c:v>
                </c:pt>
                <c:pt idx="4324">
                  <c:v>1.8</c:v>
                </c:pt>
                <c:pt idx="4325">
                  <c:v>4.8</c:v>
                </c:pt>
                <c:pt idx="4326">
                  <c:v>6.9</c:v>
                </c:pt>
                <c:pt idx="4327">
                  <c:v>13.6</c:v>
                </c:pt>
                <c:pt idx="4328">
                  <c:v>12.5</c:v>
                </c:pt>
                <c:pt idx="4329">
                  <c:v>2.8</c:v>
                </c:pt>
                <c:pt idx="4330">
                  <c:v>11.9</c:v>
                </c:pt>
                <c:pt idx="4331">
                  <c:v>19.7</c:v>
                </c:pt>
                <c:pt idx="4332">
                  <c:v>13.1</c:v>
                </c:pt>
                <c:pt idx="4333">
                  <c:v>23.9</c:v>
                </c:pt>
                <c:pt idx="4334">
                  <c:v>17.399999999999999</c:v>
                </c:pt>
                <c:pt idx="4335">
                  <c:v>4</c:v>
                </c:pt>
                <c:pt idx="4336">
                  <c:v>15.5</c:v>
                </c:pt>
                <c:pt idx="4337">
                  <c:v>11.9</c:v>
                </c:pt>
                <c:pt idx="4338">
                  <c:v>9.4</c:v>
                </c:pt>
                <c:pt idx="4339">
                  <c:v>10.1</c:v>
                </c:pt>
                <c:pt idx="4340">
                  <c:v>3.5</c:v>
                </c:pt>
                <c:pt idx="4341">
                  <c:v>6.7</c:v>
                </c:pt>
                <c:pt idx="4342">
                  <c:v>8.5</c:v>
                </c:pt>
                <c:pt idx="4343">
                  <c:v>8</c:v>
                </c:pt>
                <c:pt idx="4344">
                  <c:v>7.3</c:v>
                </c:pt>
                <c:pt idx="4345">
                  <c:v>7.6</c:v>
                </c:pt>
                <c:pt idx="4346">
                  <c:v>7</c:v>
                </c:pt>
                <c:pt idx="4347">
                  <c:v>0.9</c:v>
                </c:pt>
                <c:pt idx="4348">
                  <c:v>7.9</c:v>
                </c:pt>
                <c:pt idx="4349">
                  <c:v>1.8</c:v>
                </c:pt>
                <c:pt idx="4350">
                  <c:v>8.5</c:v>
                </c:pt>
                <c:pt idx="4351">
                  <c:v>2</c:v>
                </c:pt>
                <c:pt idx="4352">
                  <c:v>9.6999999999999993</c:v>
                </c:pt>
                <c:pt idx="4353">
                  <c:v>5.2</c:v>
                </c:pt>
                <c:pt idx="4354">
                  <c:v>13</c:v>
                </c:pt>
                <c:pt idx="4355">
                  <c:v>7.3</c:v>
                </c:pt>
                <c:pt idx="4356">
                  <c:v>5.3</c:v>
                </c:pt>
                <c:pt idx="4357">
                  <c:v>1.9</c:v>
                </c:pt>
                <c:pt idx="4358">
                  <c:v>8.6</c:v>
                </c:pt>
                <c:pt idx="4359">
                  <c:v>3.3</c:v>
                </c:pt>
                <c:pt idx="4360">
                  <c:v>8.1999999999999993</c:v>
                </c:pt>
                <c:pt idx="4361">
                  <c:v>7.3</c:v>
                </c:pt>
                <c:pt idx="4362">
                  <c:v>0</c:v>
                </c:pt>
                <c:pt idx="4363">
                  <c:v>4.8</c:v>
                </c:pt>
                <c:pt idx="4364">
                  <c:v>1.1000000000000001</c:v>
                </c:pt>
                <c:pt idx="4365">
                  <c:v>7</c:v>
                </c:pt>
                <c:pt idx="4366">
                  <c:v>11</c:v>
                </c:pt>
                <c:pt idx="4367">
                  <c:v>4.3</c:v>
                </c:pt>
                <c:pt idx="4368">
                  <c:v>5.4</c:v>
                </c:pt>
                <c:pt idx="4369">
                  <c:v>5.7</c:v>
                </c:pt>
                <c:pt idx="4370">
                  <c:v>4.2</c:v>
                </c:pt>
                <c:pt idx="4371">
                  <c:v>11.4</c:v>
                </c:pt>
                <c:pt idx="4372">
                  <c:v>2.2000000000000002</c:v>
                </c:pt>
                <c:pt idx="4373">
                  <c:v>8.8000000000000007</c:v>
                </c:pt>
                <c:pt idx="4374">
                  <c:v>6.6</c:v>
                </c:pt>
                <c:pt idx="4375">
                  <c:v>13.5</c:v>
                </c:pt>
                <c:pt idx="4376">
                  <c:v>9</c:v>
                </c:pt>
                <c:pt idx="4377">
                  <c:v>3.3</c:v>
                </c:pt>
                <c:pt idx="4378">
                  <c:v>6.2</c:v>
                </c:pt>
                <c:pt idx="4379">
                  <c:v>2</c:v>
                </c:pt>
                <c:pt idx="4380">
                  <c:v>5.5</c:v>
                </c:pt>
                <c:pt idx="4381">
                  <c:v>16.899999999999999</c:v>
                </c:pt>
                <c:pt idx="4382">
                  <c:v>8.6</c:v>
                </c:pt>
                <c:pt idx="4383">
                  <c:v>8.1999999999999993</c:v>
                </c:pt>
                <c:pt idx="4384">
                  <c:v>5</c:v>
                </c:pt>
                <c:pt idx="4385">
                  <c:v>3.1</c:v>
                </c:pt>
                <c:pt idx="4386">
                  <c:v>16.2</c:v>
                </c:pt>
                <c:pt idx="4387">
                  <c:v>0</c:v>
                </c:pt>
                <c:pt idx="4388">
                  <c:v>4.2</c:v>
                </c:pt>
                <c:pt idx="4389">
                  <c:v>13.1</c:v>
                </c:pt>
                <c:pt idx="4390">
                  <c:v>6.7</c:v>
                </c:pt>
                <c:pt idx="4391">
                  <c:v>10.5</c:v>
                </c:pt>
                <c:pt idx="4392">
                  <c:v>9.5</c:v>
                </c:pt>
                <c:pt idx="4393">
                  <c:v>8.6999999999999993</c:v>
                </c:pt>
                <c:pt idx="4394">
                  <c:v>3.6</c:v>
                </c:pt>
                <c:pt idx="4395">
                  <c:v>12.6</c:v>
                </c:pt>
                <c:pt idx="4396">
                  <c:v>6.9</c:v>
                </c:pt>
                <c:pt idx="4397">
                  <c:v>10.9</c:v>
                </c:pt>
                <c:pt idx="4398">
                  <c:v>2.6</c:v>
                </c:pt>
                <c:pt idx="4399">
                  <c:v>7</c:v>
                </c:pt>
                <c:pt idx="4400">
                  <c:v>7.8</c:v>
                </c:pt>
                <c:pt idx="4401">
                  <c:v>8.1999999999999993</c:v>
                </c:pt>
                <c:pt idx="4402">
                  <c:v>2.1</c:v>
                </c:pt>
                <c:pt idx="4403">
                  <c:v>0</c:v>
                </c:pt>
                <c:pt idx="4404">
                  <c:v>8.5</c:v>
                </c:pt>
                <c:pt idx="4405">
                  <c:v>9.1999999999999993</c:v>
                </c:pt>
                <c:pt idx="4406">
                  <c:v>10.9</c:v>
                </c:pt>
                <c:pt idx="4407">
                  <c:v>10.9</c:v>
                </c:pt>
                <c:pt idx="4408">
                  <c:v>6.6</c:v>
                </c:pt>
                <c:pt idx="4409">
                  <c:v>6.9</c:v>
                </c:pt>
                <c:pt idx="4410">
                  <c:v>8.9</c:v>
                </c:pt>
                <c:pt idx="4411">
                  <c:v>17.8</c:v>
                </c:pt>
                <c:pt idx="4412">
                  <c:v>5.7</c:v>
                </c:pt>
                <c:pt idx="4413">
                  <c:v>0.2</c:v>
                </c:pt>
                <c:pt idx="4414">
                  <c:v>5.7</c:v>
                </c:pt>
                <c:pt idx="4415">
                  <c:v>13</c:v>
                </c:pt>
                <c:pt idx="4416">
                  <c:v>11.5</c:v>
                </c:pt>
                <c:pt idx="4417">
                  <c:v>3</c:v>
                </c:pt>
                <c:pt idx="4418">
                  <c:v>2.1</c:v>
                </c:pt>
                <c:pt idx="4419">
                  <c:v>0.8</c:v>
                </c:pt>
                <c:pt idx="4420">
                  <c:v>2.2000000000000002</c:v>
                </c:pt>
                <c:pt idx="4421">
                  <c:v>1.4</c:v>
                </c:pt>
                <c:pt idx="4422">
                  <c:v>6.2</c:v>
                </c:pt>
                <c:pt idx="4423">
                  <c:v>4.2</c:v>
                </c:pt>
                <c:pt idx="4424">
                  <c:v>7.5</c:v>
                </c:pt>
                <c:pt idx="4425">
                  <c:v>3</c:v>
                </c:pt>
                <c:pt idx="4426">
                  <c:v>0.1</c:v>
                </c:pt>
                <c:pt idx="4427">
                  <c:v>6.2</c:v>
                </c:pt>
                <c:pt idx="4428">
                  <c:v>1.3</c:v>
                </c:pt>
                <c:pt idx="4429">
                  <c:v>3.9</c:v>
                </c:pt>
                <c:pt idx="4430">
                  <c:v>6.9</c:v>
                </c:pt>
                <c:pt idx="4431">
                  <c:v>5.4</c:v>
                </c:pt>
                <c:pt idx="4432">
                  <c:v>6.4</c:v>
                </c:pt>
                <c:pt idx="4433">
                  <c:v>12</c:v>
                </c:pt>
                <c:pt idx="4434">
                  <c:v>3.1</c:v>
                </c:pt>
                <c:pt idx="4435">
                  <c:v>1.4</c:v>
                </c:pt>
                <c:pt idx="4436">
                  <c:v>15</c:v>
                </c:pt>
                <c:pt idx="4437">
                  <c:v>1</c:v>
                </c:pt>
                <c:pt idx="4438">
                  <c:v>7.9</c:v>
                </c:pt>
                <c:pt idx="4439">
                  <c:v>1.3</c:v>
                </c:pt>
                <c:pt idx="4440">
                  <c:v>8.4</c:v>
                </c:pt>
                <c:pt idx="4441">
                  <c:v>9.6999999999999993</c:v>
                </c:pt>
                <c:pt idx="4442">
                  <c:v>9.6</c:v>
                </c:pt>
                <c:pt idx="4443">
                  <c:v>17.8</c:v>
                </c:pt>
                <c:pt idx="4444">
                  <c:v>6.2</c:v>
                </c:pt>
                <c:pt idx="4445">
                  <c:v>4.2</c:v>
                </c:pt>
                <c:pt idx="4446">
                  <c:v>6.1</c:v>
                </c:pt>
                <c:pt idx="4447">
                  <c:v>2.6</c:v>
                </c:pt>
                <c:pt idx="4448">
                  <c:v>2</c:v>
                </c:pt>
                <c:pt idx="4449">
                  <c:v>3.1</c:v>
                </c:pt>
                <c:pt idx="4450">
                  <c:v>2</c:v>
                </c:pt>
                <c:pt idx="4451">
                  <c:v>3.2</c:v>
                </c:pt>
                <c:pt idx="4452">
                  <c:v>3</c:v>
                </c:pt>
                <c:pt idx="4453">
                  <c:v>10.5</c:v>
                </c:pt>
                <c:pt idx="4454">
                  <c:v>11.5</c:v>
                </c:pt>
                <c:pt idx="4455">
                  <c:v>2</c:v>
                </c:pt>
                <c:pt idx="4456">
                  <c:v>3.5</c:v>
                </c:pt>
                <c:pt idx="4457">
                  <c:v>7.1</c:v>
                </c:pt>
                <c:pt idx="4458">
                  <c:v>5.0999999999999996</c:v>
                </c:pt>
                <c:pt idx="4459">
                  <c:v>6.4</c:v>
                </c:pt>
                <c:pt idx="4460">
                  <c:v>19.5</c:v>
                </c:pt>
                <c:pt idx="4461">
                  <c:v>12.1</c:v>
                </c:pt>
                <c:pt idx="4462">
                  <c:v>14.9</c:v>
                </c:pt>
                <c:pt idx="4463">
                  <c:v>11.9</c:v>
                </c:pt>
                <c:pt idx="4464">
                  <c:v>3.4</c:v>
                </c:pt>
                <c:pt idx="4465">
                  <c:v>5.3</c:v>
                </c:pt>
                <c:pt idx="4466">
                  <c:v>10.1</c:v>
                </c:pt>
                <c:pt idx="4467">
                  <c:v>1.9</c:v>
                </c:pt>
                <c:pt idx="4468">
                  <c:v>0</c:v>
                </c:pt>
                <c:pt idx="4469">
                  <c:v>1</c:v>
                </c:pt>
                <c:pt idx="4470">
                  <c:v>7.1</c:v>
                </c:pt>
                <c:pt idx="4471">
                  <c:v>7.8</c:v>
                </c:pt>
                <c:pt idx="4472">
                  <c:v>3.8</c:v>
                </c:pt>
                <c:pt idx="4473">
                  <c:v>18</c:v>
                </c:pt>
                <c:pt idx="4474">
                  <c:v>12.3</c:v>
                </c:pt>
                <c:pt idx="4475">
                  <c:v>2.4</c:v>
                </c:pt>
                <c:pt idx="4476">
                  <c:v>9.8000000000000007</c:v>
                </c:pt>
                <c:pt idx="4477">
                  <c:v>4.4000000000000004</c:v>
                </c:pt>
                <c:pt idx="4478">
                  <c:v>11.5</c:v>
                </c:pt>
                <c:pt idx="4479">
                  <c:v>2.9</c:v>
                </c:pt>
                <c:pt idx="4480">
                  <c:v>5.5</c:v>
                </c:pt>
                <c:pt idx="4481">
                  <c:v>4.5999999999999996</c:v>
                </c:pt>
                <c:pt idx="4482">
                  <c:v>4.3</c:v>
                </c:pt>
                <c:pt idx="4483">
                  <c:v>5.8</c:v>
                </c:pt>
                <c:pt idx="4484">
                  <c:v>7</c:v>
                </c:pt>
                <c:pt idx="4485">
                  <c:v>1.9</c:v>
                </c:pt>
                <c:pt idx="4486">
                  <c:v>9.6999999999999993</c:v>
                </c:pt>
                <c:pt idx="4487">
                  <c:v>3.6</c:v>
                </c:pt>
                <c:pt idx="4488">
                  <c:v>3.6</c:v>
                </c:pt>
                <c:pt idx="4489">
                  <c:v>6.5</c:v>
                </c:pt>
                <c:pt idx="4490">
                  <c:v>12.1</c:v>
                </c:pt>
                <c:pt idx="4491">
                  <c:v>4.5</c:v>
                </c:pt>
                <c:pt idx="4492">
                  <c:v>5.6</c:v>
                </c:pt>
                <c:pt idx="4493">
                  <c:v>11.4</c:v>
                </c:pt>
                <c:pt idx="4494">
                  <c:v>8.6</c:v>
                </c:pt>
                <c:pt idx="4495">
                  <c:v>19.5</c:v>
                </c:pt>
                <c:pt idx="4496">
                  <c:v>10.5</c:v>
                </c:pt>
                <c:pt idx="4497">
                  <c:v>0.5</c:v>
                </c:pt>
                <c:pt idx="4498">
                  <c:v>9.5</c:v>
                </c:pt>
                <c:pt idx="4499">
                  <c:v>5.5</c:v>
                </c:pt>
                <c:pt idx="4500">
                  <c:v>17</c:v>
                </c:pt>
                <c:pt idx="4501">
                  <c:v>13.7</c:v>
                </c:pt>
                <c:pt idx="4502">
                  <c:v>3</c:v>
                </c:pt>
                <c:pt idx="4503">
                  <c:v>11</c:v>
                </c:pt>
                <c:pt idx="4504">
                  <c:v>3.7</c:v>
                </c:pt>
                <c:pt idx="4505">
                  <c:v>2</c:v>
                </c:pt>
                <c:pt idx="4506">
                  <c:v>3.8</c:v>
                </c:pt>
                <c:pt idx="4507">
                  <c:v>2.9</c:v>
                </c:pt>
                <c:pt idx="4508">
                  <c:v>2.1</c:v>
                </c:pt>
                <c:pt idx="4509">
                  <c:v>9.1999999999999993</c:v>
                </c:pt>
                <c:pt idx="4510">
                  <c:v>10.199999999999999</c:v>
                </c:pt>
                <c:pt idx="4511">
                  <c:v>3.1</c:v>
                </c:pt>
                <c:pt idx="4512">
                  <c:v>10.8</c:v>
                </c:pt>
                <c:pt idx="4513">
                  <c:v>2.8</c:v>
                </c:pt>
                <c:pt idx="4514">
                  <c:v>13.5</c:v>
                </c:pt>
                <c:pt idx="4515">
                  <c:v>12.9</c:v>
                </c:pt>
                <c:pt idx="4516">
                  <c:v>4.3</c:v>
                </c:pt>
                <c:pt idx="4517">
                  <c:v>10.3</c:v>
                </c:pt>
                <c:pt idx="4518">
                  <c:v>3</c:v>
                </c:pt>
                <c:pt idx="4519">
                  <c:v>6.9</c:v>
                </c:pt>
                <c:pt idx="4520">
                  <c:v>7.5</c:v>
                </c:pt>
                <c:pt idx="4521">
                  <c:v>1.2</c:v>
                </c:pt>
                <c:pt idx="4522">
                  <c:v>9.6</c:v>
                </c:pt>
                <c:pt idx="4523">
                  <c:v>2.5</c:v>
                </c:pt>
                <c:pt idx="4524">
                  <c:v>11.1</c:v>
                </c:pt>
                <c:pt idx="4525">
                  <c:v>3.9</c:v>
                </c:pt>
                <c:pt idx="4526">
                  <c:v>5.0999999999999996</c:v>
                </c:pt>
                <c:pt idx="4527">
                  <c:v>2.2999999999999998</c:v>
                </c:pt>
                <c:pt idx="4528">
                  <c:v>15.4</c:v>
                </c:pt>
                <c:pt idx="4529">
                  <c:v>3.4</c:v>
                </c:pt>
                <c:pt idx="4530">
                  <c:v>7.1</c:v>
                </c:pt>
                <c:pt idx="4531">
                  <c:v>16.8</c:v>
                </c:pt>
                <c:pt idx="4532">
                  <c:v>16.3</c:v>
                </c:pt>
                <c:pt idx="4533">
                  <c:v>6.6</c:v>
                </c:pt>
                <c:pt idx="4534">
                  <c:v>7</c:v>
                </c:pt>
                <c:pt idx="4535">
                  <c:v>3</c:v>
                </c:pt>
                <c:pt idx="4536">
                  <c:v>9.6999999999999993</c:v>
                </c:pt>
                <c:pt idx="4537">
                  <c:v>1.1000000000000001</c:v>
                </c:pt>
                <c:pt idx="4538">
                  <c:v>10.9</c:v>
                </c:pt>
                <c:pt idx="4539">
                  <c:v>13.6</c:v>
                </c:pt>
                <c:pt idx="4540">
                  <c:v>0.5</c:v>
                </c:pt>
                <c:pt idx="4541">
                  <c:v>6</c:v>
                </c:pt>
                <c:pt idx="4542">
                  <c:v>9.1</c:v>
                </c:pt>
                <c:pt idx="4543">
                  <c:v>3.8</c:v>
                </c:pt>
                <c:pt idx="4544">
                  <c:v>1</c:v>
                </c:pt>
                <c:pt idx="4545">
                  <c:v>7.3</c:v>
                </c:pt>
                <c:pt idx="4546">
                  <c:v>1</c:v>
                </c:pt>
                <c:pt idx="4547">
                  <c:v>3.2</c:v>
                </c:pt>
                <c:pt idx="4548">
                  <c:v>1.5</c:v>
                </c:pt>
                <c:pt idx="4549">
                  <c:v>9.5</c:v>
                </c:pt>
                <c:pt idx="4550">
                  <c:v>3.9</c:v>
                </c:pt>
                <c:pt idx="4551">
                  <c:v>12.2</c:v>
                </c:pt>
                <c:pt idx="4552">
                  <c:v>1.4</c:v>
                </c:pt>
                <c:pt idx="4553">
                  <c:v>7.9</c:v>
                </c:pt>
                <c:pt idx="4554">
                  <c:v>3</c:v>
                </c:pt>
                <c:pt idx="4555">
                  <c:v>10.8</c:v>
                </c:pt>
                <c:pt idx="4556">
                  <c:v>3.1</c:v>
                </c:pt>
                <c:pt idx="4557">
                  <c:v>10.6</c:v>
                </c:pt>
                <c:pt idx="4558">
                  <c:v>1</c:v>
                </c:pt>
                <c:pt idx="4559">
                  <c:v>3.7</c:v>
                </c:pt>
                <c:pt idx="4560">
                  <c:v>1.5</c:v>
                </c:pt>
                <c:pt idx="4561">
                  <c:v>14.9</c:v>
                </c:pt>
                <c:pt idx="4562">
                  <c:v>8.8000000000000007</c:v>
                </c:pt>
                <c:pt idx="4563">
                  <c:v>6.4</c:v>
                </c:pt>
                <c:pt idx="4564">
                  <c:v>0</c:v>
                </c:pt>
                <c:pt idx="4565">
                  <c:v>8.6</c:v>
                </c:pt>
                <c:pt idx="4566">
                  <c:v>3.8</c:v>
                </c:pt>
                <c:pt idx="4567">
                  <c:v>10.9</c:v>
                </c:pt>
                <c:pt idx="4568">
                  <c:v>7.9</c:v>
                </c:pt>
                <c:pt idx="4569">
                  <c:v>10.3</c:v>
                </c:pt>
                <c:pt idx="4570">
                  <c:v>7.9</c:v>
                </c:pt>
                <c:pt idx="4571">
                  <c:v>1.2</c:v>
                </c:pt>
                <c:pt idx="4572">
                  <c:v>2.1</c:v>
                </c:pt>
                <c:pt idx="4573">
                  <c:v>9.8000000000000007</c:v>
                </c:pt>
                <c:pt idx="4574">
                  <c:v>13</c:v>
                </c:pt>
                <c:pt idx="4575">
                  <c:v>5.9</c:v>
                </c:pt>
                <c:pt idx="4576">
                  <c:v>10.5</c:v>
                </c:pt>
                <c:pt idx="4577">
                  <c:v>6.9</c:v>
                </c:pt>
                <c:pt idx="4578">
                  <c:v>7.3</c:v>
                </c:pt>
                <c:pt idx="4579">
                  <c:v>2.9</c:v>
                </c:pt>
                <c:pt idx="4580">
                  <c:v>0</c:v>
                </c:pt>
                <c:pt idx="4581">
                  <c:v>17.3</c:v>
                </c:pt>
                <c:pt idx="4582">
                  <c:v>6.5</c:v>
                </c:pt>
                <c:pt idx="4583">
                  <c:v>6.6</c:v>
                </c:pt>
                <c:pt idx="4584">
                  <c:v>4.8</c:v>
                </c:pt>
                <c:pt idx="4585">
                  <c:v>0.8</c:v>
                </c:pt>
                <c:pt idx="4586">
                  <c:v>7.3</c:v>
                </c:pt>
                <c:pt idx="4587">
                  <c:v>4.5</c:v>
                </c:pt>
                <c:pt idx="4588">
                  <c:v>0</c:v>
                </c:pt>
                <c:pt idx="4589">
                  <c:v>2</c:v>
                </c:pt>
                <c:pt idx="4590">
                  <c:v>10.5</c:v>
                </c:pt>
                <c:pt idx="4591">
                  <c:v>10.199999999999999</c:v>
                </c:pt>
                <c:pt idx="4592">
                  <c:v>10.6</c:v>
                </c:pt>
                <c:pt idx="4593">
                  <c:v>1.3</c:v>
                </c:pt>
                <c:pt idx="4594">
                  <c:v>3.9</c:v>
                </c:pt>
                <c:pt idx="4595">
                  <c:v>11</c:v>
                </c:pt>
                <c:pt idx="4596">
                  <c:v>4.9000000000000004</c:v>
                </c:pt>
                <c:pt idx="4597">
                  <c:v>4.2</c:v>
                </c:pt>
                <c:pt idx="4598">
                  <c:v>2.4</c:v>
                </c:pt>
                <c:pt idx="4599">
                  <c:v>4.0999999999999996</c:v>
                </c:pt>
                <c:pt idx="4600">
                  <c:v>7.3</c:v>
                </c:pt>
                <c:pt idx="4601">
                  <c:v>7.9</c:v>
                </c:pt>
                <c:pt idx="4602">
                  <c:v>2.2000000000000002</c:v>
                </c:pt>
                <c:pt idx="4603">
                  <c:v>9</c:v>
                </c:pt>
                <c:pt idx="4604">
                  <c:v>3.9</c:v>
                </c:pt>
                <c:pt idx="4605">
                  <c:v>1</c:v>
                </c:pt>
                <c:pt idx="4606">
                  <c:v>12</c:v>
                </c:pt>
                <c:pt idx="4607">
                  <c:v>4.7</c:v>
                </c:pt>
                <c:pt idx="4608">
                  <c:v>0.5</c:v>
                </c:pt>
                <c:pt idx="4609">
                  <c:v>6.4</c:v>
                </c:pt>
                <c:pt idx="4610">
                  <c:v>9.6</c:v>
                </c:pt>
                <c:pt idx="4611">
                  <c:v>8.6999999999999993</c:v>
                </c:pt>
                <c:pt idx="4612">
                  <c:v>10.9</c:v>
                </c:pt>
                <c:pt idx="4613">
                  <c:v>9.8000000000000007</c:v>
                </c:pt>
                <c:pt idx="4614">
                  <c:v>6.1</c:v>
                </c:pt>
                <c:pt idx="4615">
                  <c:v>5.7</c:v>
                </c:pt>
                <c:pt idx="4616">
                  <c:v>10.7</c:v>
                </c:pt>
                <c:pt idx="4617">
                  <c:v>6.3</c:v>
                </c:pt>
                <c:pt idx="4618">
                  <c:v>13.6</c:v>
                </c:pt>
                <c:pt idx="4619">
                  <c:v>6.4</c:v>
                </c:pt>
                <c:pt idx="4620">
                  <c:v>7.5</c:v>
                </c:pt>
                <c:pt idx="4621">
                  <c:v>8.6999999999999993</c:v>
                </c:pt>
                <c:pt idx="4622">
                  <c:v>13.8</c:v>
                </c:pt>
                <c:pt idx="4623">
                  <c:v>2.5</c:v>
                </c:pt>
                <c:pt idx="4624">
                  <c:v>8.1999999999999993</c:v>
                </c:pt>
                <c:pt idx="4625">
                  <c:v>9.5</c:v>
                </c:pt>
                <c:pt idx="4626">
                  <c:v>2.4</c:v>
                </c:pt>
                <c:pt idx="4627">
                  <c:v>20.9</c:v>
                </c:pt>
                <c:pt idx="4628">
                  <c:v>9.1</c:v>
                </c:pt>
                <c:pt idx="4629">
                  <c:v>13</c:v>
                </c:pt>
                <c:pt idx="4630">
                  <c:v>4.0999999999999996</c:v>
                </c:pt>
                <c:pt idx="4631">
                  <c:v>11.4</c:v>
                </c:pt>
                <c:pt idx="4632">
                  <c:v>8.4</c:v>
                </c:pt>
                <c:pt idx="4633">
                  <c:v>13</c:v>
                </c:pt>
                <c:pt idx="4634">
                  <c:v>0.2</c:v>
                </c:pt>
                <c:pt idx="4635">
                  <c:v>8.8000000000000007</c:v>
                </c:pt>
                <c:pt idx="4636">
                  <c:v>7</c:v>
                </c:pt>
                <c:pt idx="4637">
                  <c:v>0.7</c:v>
                </c:pt>
                <c:pt idx="4638">
                  <c:v>18</c:v>
                </c:pt>
                <c:pt idx="4639">
                  <c:v>8</c:v>
                </c:pt>
                <c:pt idx="4640">
                  <c:v>4.2</c:v>
                </c:pt>
                <c:pt idx="4641">
                  <c:v>1.5</c:v>
                </c:pt>
                <c:pt idx="4642">
                  <c:v>3</c:v>
                </c:pt>
                <c:pt idx="4643">
                  <c:v>2.7</c:v>
                </c:pt>
                <c:pt idx="4644">
                  <c:v>14.6</c:v>
                </c:pt>
                <c:pt idx="4645">
                  <c:v>13.7</c:v>
                </c:pt>
                <c:pt idx="4646">
                  <c:v>10.6</c:v>
                </c:pt>
                <c:pt idx="4647">
                  <c:v>9.6999999999999993</c:v>
                </c:pt>
                <c:pt idx="4648">
                  <c:v>15.3</c:v>
                </c:pt>
                <c:pt idx="4649">
                  <c:v>13.7</c:v>
                </c:pt>
                <c:pt idx="4650">
                  <c:v>10.5</c:v>
                </c:pt>
                <c:pt idx="4651">
                  <c:v>0</c:v>
                </c:pt>
                <c:pt idx="4652">
                  <c:v>0.6</c:v>
                </c:pt>
                <c:pt idx="4653">
                  <c:v>4.2</c:v>
                </c:pt>
                <c:pt idx="4654">
                  <c:v>17.899999999999999</c:v>
                </c:pt>
                <c:pt idx="4655">
                  <c:v>4.5</c:v>
                </c:pt>
                <c:pt idx="4656">
                  <c:v>0.5</c:v>
                </c:pt>
                <c:pt idx="4657">
                  <c:v>5.2</c:v>
                </c:pt>
                <c:pt idx="4658">
                  <c:v>7.7</c:v>
                </c:pt>
                <c:pt idx="4659">
                  <c:v>15</c:v>
                </c:pt>
                <c:pt idx="4660">
                  <c:v>8.8000000000000007</c:v>
                </c:pt>
                <c:pt idx="4661">
                  <c:v>5.3</c:v>
                </c:pt>
                <c:pt idx="4662">
                  <c:v>9.9</c:v>
                </c:pt>
                <c:pt idx="4663">
                  <c:v>6</c:v>
                </c:pt>
                <c:pt idx="4664">
                  <c:v>10.8</c:v>
                </c:pt>
                <c:pt idx="4665">
                  <c:v>0.9</c:v>
                </c:pt>
                <c:pt idx="4666">
                  <c:v>2.2999999999999998</c:v>
                </c:pt>
                <c:pt idx="4667">
                  <c:v>2.8</c:v>
                </c:pt>
                <c:pt idx="4668">
                  <c:v>3.1</c:v>
                </c:pt>
                <c:pt idx="4669">
                  <c:v>8.9</c:v>
                </c:pt>
                <c:pt idx="4670">
                  <c:v>3.1</c:v>
                </c:pt>
                <c:pt idx="4671">
                  <c:v>4.7</c:v>
                </c:pt>
                <c:pt idx="4672">
                  <c:v>4</c:v>
                </c:pt>
                <c:pt idx="4673">
                  <c:v>7</c:v>
                </c:pt>
                <c:pt idx="4674">
                  <c:v>3.3</c:v>
                </c:pt>
                <c:pt idx="4675">
                  <c:v>1</c:v>
                </c:pt>
                <c:pt idx="4676">
                  <c:v>9.6</c:v>
                </c:pt>
                <c:pt idx="4677">
                  <c:v>8.6999999999999993</c:v>
                </c:pt>
                <c:pt idx="4678">
                  <c:v>1.1000000000000001</c:v>
                </c:pt>
                <c:pt idx="4679">
                  <c:v>3.4</c:v>
                </c:pt>
                <c:pt idx="4680">
                  <c:v>1.2</c:v>
                </c:pt>
                <c:pt idx="4681">
                  <c:v>1</c:v>
                </c:pt>
                <c:pt idx="4682">
                  <c:v>7.3</c:v>
                </c:pt>
                <c:pt idx="4683">
                  <c:v>12</c:v>
                </c:pt>
                <c:pt idx="4684">
                  <c:v>1</c:v>
                </c:pt>
                <c:pt idx="4685">
                  <c:v>2.2999999999999998</c:v>
                </c:pt>
                <c:pt idx="4686">
                  <c:v>6</c:v>
                </c:pt>
                <c:pt idx="4687">
                  <c:v>7.3</c:v>
                </c:pt>
                <c:pt idx="4688">
                  <c:v>10.7</c:v>
                </c:pt>
                <c:pt idx="4689">
                  <c:v>0</c:v>
                </c:pt>
                <c:pt idx="4690">
                  <c:v>3.3</c:v>
                </c:pt>
                <c:pt idx="4691">
                  <c:v>6.6</c:v>
                </c:pt>
                <c:pt idx="4692">
                  <c:v>2.6</c:v>
                </c:pt>
                <c:pt idx="4693">
                  <c:v>5.3</c:v>
                </c:pt>
                <c:pt idx="4694">
                  <c:v>10.6</c:v>
                </c:pt>
                <c:pt idx="4695">
                  <c:v>1.5</c:v>
                </c:pt>
                <c:pt idx="4696">
                  <c:v>10.8</c:v>
                </c:pt>
                <c:pt idx="4697">
                  <c:v>9.6</c:v>
                </c:pt>
                <c:pt idx="4698">
                  <c:v>13</c:v>
                </c:pt>
                <c:pt idx="4699">
                  <c:v>0</c:v>
                </c:pt>
                <c:pt idx="4700">
                  <c:v>9.5</c:v>
                </c:pt>
                <c:pt idx="4701">
                  <c:v>4.0999999999999996</c:v>
                </c:pt>
                <c:pt idx="4702">
                  <c:v>0</c:v>
                </c:pt>
                <c:pt idx="4703">
                  <c:v>9.3000000000000007</c:v>
                </c:pt>
                <c:pt idx="4704">
                  <c:v>0.7</c:v>
                </c:pt>
                <c:pt idx="4705">
                  <c:v>7.4</c:v>
                </c:pt>
                <c:pt idx="4706">
                  <c:v>2.2999999999999998</c:v>
                </c:pt>
                <c:pt idx="4707">
                  <c:v>19.100000000000001</c:v>
                </c:pt>
                <c:pt idx="4708">
                  <c:v>0</c:v>
                </c:pt>
                <c:pt idx="4709">
                  <c:v>7.9</c:v>
                </c:pt>
                <c:pt idx="4710">
                  <c:v>0</c:v>
                </c:pt>
                <c:pt idx="4711">
                  <c:v>2.4</c:v>
                </c:pt>
                <c:pt idx="4712">
                  <c:v>6.2</c:v>
                </c:pt>
                <c:pt idx="4713">
                  <c:v>4.3</c:v>
                </c:pt>
                <c:pt idx="4714">
                  <c:v>7.9</c:v>
                </c:pt>
                <c:pt idx="4715">
                  <c:v>7.9</c:v>
                </c:pt>
                <c:pt idx="4716">
                  <c:v>22</c:v>
                </c:pt>
                <c:pt idx="4717">
                  <c:v>0.9</c:v>
                </c:pt>
                <c:pt idx="4718">
                  <c:v>6.7</c:v>
                </c:pt>
                <c:pt idx="4719">
                  <c:v>3.1</c:v>
                </c:pt>
                <c:pt idx="4720">
                  <c:v>7.4</c:v>
                </c:pt>
                <c:pt idx="4721">
                  <c:v>11.6</c:v>
                </c:pt>
                <c:pt idx="4722">
                  <c:v>3.4</c:v>
                </c:pt>
                <c:pt idx="4723">
                  <c:v>6.6</c:v>
                </c:pt>
                <c:pt idx="4724">
                  <c:v>21</c:v>
                </c:pt>
                <c:pt idx="4725">
                  <c:v>2.7</c:v>
                </c:pt>
                <c:pt idx="4726">
                  <c:v>2.5</c:v>
                </c:pt>
                <c:pt idx="4727">
                  <c:v>9.5</c:v>
                </c:pt>
                <c:pt idx="4728">
                  <c:v>6.4</c:v>
                </c:pt>
                <c:pt idx="4729">
                  <c:v>5.5</c:v>
                </c:pt>
                <c:pt idx="4730">
                  <c:v>1</c:v>
                </c:pt>
                <c:pt idx="4731">
                  <c:v>13</c:v>
                </c:pt>
                <c:pt idx="4732">
                  <c:v>13.9</c:v>
                </c:pt>
                <c:pt idx="4733">
                  <c:v>7.4</c:v>
                </c:pt>
                <c:pt idx="4734">
                  <c:v>9.1999999999999993</c:v>
                </c:pt>
                <c:pt idx="4735">
                  <c:v>8.1</c:v>
                </c:pt>
                <c:pt idx="4736">
                  <c:v>23</c:v>
                </c:pt>
                <c:pt idx="4737">
                  <c:v>1</c:v>
                </c:pt>
                <c:pt idx="4738">
                  <c:v>1.3</c:v>
                </c:pt>
                <c:pt idx="4739">
                  <c:v>7.3</c:v>
                </c:pt>
                <c:pt idx="4740">
                  <c:v>4.0999999999999996</c:v>
                </c:pt>
                <c:pt idx="4741">
                  <c:v>4.9000000000000004</c:v>
                </c:pt>
                <c:pt idx="4742">
                  <c:v>1.8</c:v>
                </c:pt>
                <c:pt idx="4743">
                  <c:v>17</c:v>
                </c:pt>
                <c:pt idx="4744">
                  <c:v>3.7</c:v>
                </c:pt>
                <c:pt idx="4745">
                  <c:v>6.8</c:v>
                </c:pt>
                <c:pt idx="4746">
                  <c:v>4</c:v>
                </c:pt>
                <c:pt idx="4747">
                  <c:v>10.8</c:v>
                </c:pt>
                <c:pt idx="4748">
                  <c:v>5.0999999999999996</c:v>
                </c:pt>
                <c:pt idx="4749">
                  <c:v>6.6</c:v>
                </c:pt>
                <c:pt idx="4750">
                  <c:v>3.9</c:v>
                </c:pt>
                <c:pt idx="4751">
                  <c:v>6.2</c:v>
                </c:pt>
                <c:pt idx="4752">
                  <c:v>4.9000000000000004</c:v>
                </c:pt>
                <c:pt idx="4753">
                  <c:v>8.1</c:v>
                </c:pt>
                <c:pt idx="4754">
                  <c:v>9</c:v>
                </c:pt>
                <c:pt idx="4755">
                  <c:v>10.199999999999999</c:v>
                </c:pt>
                <c:pt idx="4756">
                  <c:v>3.9</c:v>
                </c:pt>
                <c:pt idx="4757">
                  <c:v>3.2</c:v>
                </c:pt>
                <c:pt idx="4758">
                  <c:v>4.7</c:v>
                </c:pt>
                <c:pt idx="4759">
                  <c:v>5.5</c:v>
                </c:pt>
                <c:pt idx="4760">
                  <c:v>8.3000000000000007</c:v>
                </c:pt>
                <c:pt idx="4761">
                  <c:v>0</c:v>
                </c:pt>
                <c:pt idx="4762">
                  <c:v>2.4</c:v>
                </c:pt>
                <c:pt idx="4763">
                  <c:v>4.0999999999999996</c:v>
                </c:pt>
                <c:pt idx="4764">
                  <c:v>2.5</c:v>
                </c:pt>
                <c:pt idx="4765">
                  <c:v>6</c:v>
                </c:pt>
                <c:pt idx="4766">
                  <c:v>5.8</c:v>
                </c:pt>
                <c:pt idx="4767">
                  <c:v>6.1</c:v>
                </c:pt>
                <c:pt idx="4768">
                  <c:v>3.5</c:v>
                </c:pt>
                <c:pt idx="4769">
                  <c:v>8.1</c:v>
                </c:pt>
                <c:pt idx="4770">
                  <c:v>9</c:v>
                </c:pt>
                <c:pt idx="4771">
                  <c:v>12.7</c:v>
                </c:pt>
                <c:pt idx="4772">
                  <c:v>13.5</c:v>
                </c:pt>
                <c:pt idx="4773">
                  <c:v>5.0999999999999996</c:v>
                </c:pt>
                <c:pt idx="4774">
                  <c:v>8.9</c:v>
                </c:pt>
                <c:pt idx="4775">
                  <c:v>5.7</c:v>
                </c:pt>
                <c:pt idx="4776">
                  <c:v>11.1</c:v>
                </c:pt>
                <c:pt idx="4777">
                  <c:v>4</c:v>
                </c:pt>
                <c:pt idx="4778">
                  <c:v>6</c:v>
                </c:pt>
                <c:pt idx="4779">
                  <c:v>7.9</c:v>
                </c:pt>
                <c:pt idx="4780">
                  <c:v>5.7</c:v>
                </c:pt>
                <c:pt idx="4781">
                  <c:v>5.3</c:v>
                </c:pt>
                <c:pt idx="4782">
                  <c:v>8.9</c:v>
                </c:pt>
                <c:pt idx="4783">
                  <c:v>8</c:v>
                </c:pt>
                <c:pt idx="4784">
                  <c:v>14</c:v>
                </c:pt>
                <c:pt idx="4785">
                  <c:v>3.1</c:v>
                </c:pt>
                <c:pt idx="4786">
                  <c:v>13.7</c:v>
                </c:pt>
                <c:pt idx="4787">
                  <c:v>5.8</c:v>
                </c:pt>
                <c:pt idx="4788">
                  <c:v>0</c:v>
                </c:pt>
                <c:pt idx="4789">
                  <c:v>1.9</c:v>
                </c:pt>
                <c:pt idx="4790">
                  <c:v>1.8</c:v>
                </c:pt>
                <c:pt idx="4791">
                  <c:v>4.8</c:v>
                </c:pt>
                <c:pt idx="4792">
                  <c:v>9.9</c:v>
                </c:pt>
                <c:pt idx="4793">
                  <c:v>6.8</c:v>
                </c:pt>
                <c:pt idx="4794">
                  <c:v>13</c:v>
                </c:pt>
                <c:pt idx="4795">
                  <c:v>6.9</c:v>
                </c:pt>
                <c:pt idx="4796">
                  <c:v>13.2</c:v>
                </c:pt>
                <c:pt idx="4797">
                  <c:v>8.9</c:v>
                </c:pt>
                <c:pt idx="4798">
                  <c:v>5.9</c:v>
                </c:pt>
                <c:pt idx="4799">
                  <c:v>5.5</c:v>
                </c:pt>
                <c:pt idx="4800">
                  <c:v>9.4</c:v>
                </c:pt>
                <c:pt idx="4801">
                  <c:v>6.6</c:v>
                </c:pt>
                <c:pt idx="4802">
                  <c:v>10.7</c:v>
                </c:pt>
                <c:pt idx="4803">
                  <c:v>9.5</c:v>
                </c:pt>
                <c:pt idx="4804">
                  <c:v>10</c:v>
                </c:pt>
                <c:pt idx="4805">
                  <c:v>6.3</c:v>
                </c:pt>
                <c:pt idx="4806">
                  <c:v>15</c:v>
                </c:pt>
                <c:pt idx="4807">
                  <c:v>11</c:v>
                </c:pt>
                <c:pt idx="4808">
                  <c:v>1.2</c:v>
                </c:pt>
                <c:pt idx="4809">
                  <c:v>2.7</c:v>
                </c:pt>
                <c:pt idx="4810">
                  <c:v>3.7</c:v>
                </c:pt>
                <c:pt idx="4811">
                  <c:v>16.899999999999999</c:v>
                </c:pt>
                <c:pt idx="4812">
                  <c:v>5.0999999999999996</c:v>
                </c:pt>
                <c:pt idx="4813">
                  <c:v>4.2</c:v>
                </c:pt>
                <c:pt idx="4814">
                  <c:v>4.9000000000000004</c:v>
                </c:pt>
                <c:pt idx="4815">
                  <c:v>4.3</c:v>
                </c:pt>
                <c:pt idx="4816">
                  <c:v>5.4</c:v>
                </c:pt>
                <c:pt idx="4817">
                  <c:v>8.6999999999999993</c:v>
                </c:pt>
                <c:pt idx="4818">
                  <c:v>8.6</c:v>
                </c:pt>
                <c:pt idx="4819">
                  <c:v>4.7</c:v>
                </c:pt>
                <c:pt idx="4820">
                  <c:v>9.9</c:v>
                </c:pt>
                <c:pt idx="4821">
                  <c:v>5</c:v>
                </c:pt>
                <c:pt idx="4822">
                  <c:v>5.2</c:v>
                </c:pt>
                <c:pt idx="4823">
                  <c:v>0</c:v>
                </c:pt>
                <c:pt idx="4824">
                  <c:v>2.2999999999999998</c:v>
                </c:pt>
                <c:pt idx="4825">
                  <c:v>5.6</c:v>
                </c:pt>
                <c:pt idx="4826">
                  <c:v>3.5</c:v>
                </c:pt>
                <c:pt idx="4827">
                  <c:v>2.2999999999999998</c:v>
                </c:pt>
                <c:pt idx="4828">
                  <c:v>19.2</c:v>
                </c:pt>
                <c:pt idx="4829">
                  <c:v>8.4</c:v>
                </c:pt>
                <c:pt idx="4830">
                  <c:v>10</c:v>
                </c:pt>
                <c:pt idx="4831">
                  <c:v>5</c:v>
                </c:pt>
                <c:pt idx="4832">
                  <c:v>12.5</c:v>
                </c:pt>
                <c:pt idx="4833">
                  <c:v>8.1999999999999993</c:v>
                </c:pt>
                <c:pt idx="4834">
                  <c:v>3.3</c:v>
                </c:pt>
                <c:pt idx="4835">
                  <c:v>7.4</c:v>
                </c:pt>
                <c:pt idx="4836">
                  <c:v>17.5</c:v>
                </c:pt>
                <c:pt idx="4837">
                  <c:v>10</c:v>
                </c:pt>
                <c:pt idx="4838">
                  <c:v>2.2999999999999998</c:v>
                </c:pt>
                <c:pt idx="4839">
                  <c:v>0.8</c:v>
                </c:pt>
                <c:pt idx="4840">
                  <c:v>7.7</c:v>
                </c:pt>
                <c:pt idx="4841">
                  <c:v>6.4</c:v>
                </c:pt>
                <c:pt idx="4842">
                  <c:v>17.899999999999999</c:v>
                </c:pt>
                <c:pt idx="4843">
                  <c:v>2</c:v>
                </c:pt>
                <c:pt idx="4844">
                  <c:v>0</c:v>
                </c:pt>
                <c:pt idx="4845">
                  <c:v>3.7</c:v>
                </c:pt>
                <c:pt idx="4846">
                  <c:v>12.2</c:v>
                </c:pt>
                <c:pt idx="4847">
                  <c:v>6.1</c:v>
                </c:pt>
                <c:pt idx="4848">
                  <c:v>15</c:v>
                </c:pt>
                <c:pt idx="4849">
                  <c:v>9.1999999999999993</c:v>
                </c:pt>
                <c:pt idx="4850">
                  <c:v>10.5</c:v>
                </c:pt>
                <c:pt idx="4851">
                  <c:v>8.1999999999999993</c:v>
                </c:pt>
                <c:pt idx="4852">
                  <c:v>1.3</c:v>
                </c:pt>
                <c:pt idx="4853">
                  <c:v>3.9</c:v>
                </c:pt>
                <c:pt idx="4854">
                  <c:v>3</c:v>
                </c:pt>
                <c:pt idx="4855">
                  <c:v>13</c:v>
                </c:pt>
                <c:pt idx="4856">
                  <c:v>4.4000000000000004</c:v>
                </c:pt>
                <c:pt idx="4857">
                  <c:v>6.6</c:v>
                </c:pt>
                <c:pt idx="4858">
                  <c:v>0.4</c:v>
                </c:pt>
                <c:pt idx="4859">
                  <c:v>8.3000000000000007</c:v>
                </c:pt>
                <c:pt idx="4860">
                  <c:v>0</c:v>
                </c:pt>
                <c:pt idx="4861">
                  <c:v>8.1</c:v>
                </c:pt>
                <c:pt idx="4862">
                  <c:v>4.5999999999999996</c:v>
                </c:pt>
                <c:pt idx="4863">
                  <c:v>3.6</c:v>
                </c:pt>
                <c:pt idx="4864">
                  <c:v>10.7</c:v>
                </c:pt>
                <c:pt idx="4865">
                  <c:v>5.5</c:v>
                </c:pt>
                <c:pt idx="4866">
                  <c:v>0</c:v>
                </c:pt>
                <c:pt idx="4867">
                  <c:v>3.4</c:v>
                </c:pt>
                <c:pt idx="4868">
                  <c:v>3.3</c:v>
                </c:pt>
                <c:pt idx="4869">
                  <c:v>8.8000000000000007</c:v>
                </c:pt>
                <c:pt idx="4870">
                  <c:v>6.8</c:v>
                </c:pt>
                <c:pt idx="4871">
                  <c:v>4.0999999999999996</c:v>
                </c:pt>
                <c:pt idx="4872">
                  <c:v>7.1</c:v>
                </c:pt>
                <c:pt idx="4873">
                  <c:v>18.399999999999999</c:v>
                </c:pt>
                <c:pt idx="4874">
                  <c:v>4</c:v>
                </c:pt>
                <c:pt idx="4875">
                  <c:v>9.6</c:v>
                </c:pt>
                <c:pt idx="4876">
                  <c:v>15.7</c:v>
                </c:pt>
                <c:pt idx="4877">
                  <c:v>9.6999999999999993</c:v>
                </c:pt>
                <c:pt idx="4878">
                  <c:v>4.4000000000000004</c:v>
                </c:pt>
                <c:pt idx="4879">
                  <c:v>13.2</c:v>
                </c:pt>
                <c:pt idx="4880">
                  <c:v>10.1</c:v>
                </c:pt>
                <c:pt idx="4881">
                  <c:v>10.3</c:v>
                </c:pt>
                <c:pt idx="4882">
                  <c:v>11.1</c:v>
                </c:pt>
                <c:pt idx="4883">
                  <c:v>10.8</c:v>
                </c:pt>
                <c:pt idx="4884">
                  <c:v>14</c:v>
                </c:pt>
                <c:pt idx="4885">
                  <c:v>10.3</c:v>
                </c:pt>
                <c:pt idx="4886">
                  <c:v>13</c:v>
                </c:pt>
                <c:pt idx="4887">
                  <c:v>7.7</c:v>
                </c:pt>
                <c:pt idx="4888">
                  <c:v>8.8000000000000007</c:v>
                </c:pt>
                <c:pt idx="4889">
                  <c:v>2</c:v>
                </c:pt>
                <c:pt idx="4890">
                  <c:v>16.5</c:v>
                </c:pt>
                <c:pt idx="4891">
                  <c:v>15.8</c:v>
                </c:pt>
                <c:pt idx="4892">
                  <c:v>4.7</c:v>
                </c:pt>
                <c:pt idx="4893">
                  <c:v>3.9</c:v>
                </c:pt>
                <c:pt idx="4894">
                  <c:v>3.5</c:v>
                </c:pt>
                <c:pt idx="4895">
                  <c:v>9.5</c:v>
                </c:pt>
                <c:pt idx="4896">
                  <c:v>4.3</c:v>
                </c:pt>
                <c:pt idx="4897">
                  <c:v>8.3000000000000007</c:v>
                </c:pt>
                <c:pt idx="4898">
                  <c:v>5.0999999999999996</c:v>
                </c:pt>
                <c:pt idx="4899">
                  <c:v>11.9</c:v>
                </c:pt>
                <c:pt idx="4900">
                  <c:v>1.5</c:v>
                </c:pt>
                <c:pt idx="4901">
                  <c:v>6.8</c:v>
                </c:pt>
                <c:pt idx="4902">
                  <c:v>5.7</c:v>
                </c:pt>
                <c:pt idx="4903">
                  <c:v>16</c:v>
                </c:pt>
                <c:pt idx="4904">
                  <c:v>6.7</c:v>
                </c:pt>
                <c:pt idx="4905">
                  <c:v>19</c:v>
                </c:pt>
                <c:pt idx="4906">
                  <c:v>1.9</c:v>
                </c:pt>
                <c:pt idx="4907">
                  <c:v>10.4</c:v>
                </c:pt>
                <c:pt idx="4908">
                  <c:v>6</c:v>
                </c:pt>
                <c:pt idx="4909">
                  <c:v>2.2000000000000002</c:v>
                </c:pt>
                <c:pt idx="4910">
                  <c:v>3.3</c:v>
                </c:pt>
                <c:pt idx="4911">
                  <c:v>11.4</c:v>
                </c:pt>
                <c:pt idx="4912">
                  <c:v>0</c:v>
                </c:pt>
                <c:pt idx="4913">
                  <c:v>20</c:v>
                </c:pt>
                <c:pt idx="4914">
                  <c:v>0</c:v>
                </c:pt>
                <c:pt idx="4915">
                  <c:v>5.4</c:v>
                </c:pt>
                <c:pt idx="4916">
                  <c:v>3.3</c:v>
                </c:pt>
                <c:pt idx="4917">
                  <c:v>0</c:v>
                </c:pt>
                <c:pt idx="4918">
                  <c:v>9.3000000000000007</c:v>
                </c:pt>
                <c:pt idx="4919">
                  <c:v>7.8</c:v>
                </c:pt>
                <c:pt idx="4920">
                  <c:v>4.5999999999999996</c:v>
                </c:pt>
                <c:pt idx="4921">
                  <c:v>13.7</c:v>
                </c:pt>
                <c:pt idx="4922">
                  <c:v>8.6999999999999993</c:v>
                </c:pt>
                <c:pt idx="4923">
                  <c:v>2</c:v>
                </c:pt>
                <c:pt idx="4924">
                  <c:v>3.6</c:v>
                </c:pt>
                <c:pt idx="4925">
                  <c:v>12.2</c:v>
                </c:pt>
                <c:pt idx="4926">
                  <c:v>3.3</c:v>
                </c:pt>
                <c:pt idx="4927">
                  <c:v>5.7</c:v>
                </c:pt>
                <c:pt idx="4928">
                  <c:v>8.1999999999999993</c:v>
                </c:pt>
                <c:pt idx="4929">
                  <c:v>1.7</c:v>
                </c:pt>
                <c:pt idx="4930">
                  <c:v>1.6</c:v>
                </c:pt>
                <c:pt idx="4931">
                  <c:v>0</c:v>
                </c:pt>
                <c:pt idx="4932">
                  <c:v>16.8</c:v>
                </c:pt>
                <c:pt idx="4933">
                  <c:v>5.9</c:v>
                </c:pt>
                <c:pt idx="4934">
                  <c:v>2</c:v>
                </c:pt>
                <c:pt idx="4935">
                  <c:v>5.2</c:v>
                </c:pt>
                <c:pt idx="4936">
                  <c:v>7.6</c:v>
                </c:pt>
                <c:pt idx="4937">
                  <c:v>5.3</c:v>
                </c:pt>
                <c:pt idx="4938">
                  <c:v>7.4</c:v>
                </c:pt>
                <c:pt idx="4939">
                  <c:v>13.5</c:v>
                </c:pt>
                <c:pt idx="4940">
                  <c:v>8.1</c:v>
                </c:pt>
                <c:pt idx="4941">
                  <c:v>5.0999999999999996</c:v>
                </c:pt>
                <c:pt idx="4942">
                  <c:v>7.1</c:v>
                </c:pt>
                <c:pt idx="4943">
                  <c:v>1.5</c:v>
                </c:pt>
                <c:pt idx="4944">
                  <c:v>10.5</c:v>
                </c:pt>
                <c:pt idx="4945">
                  <c:v>4.3</c:v>
                </c:pt>
                <c:pt idx="4946">
                  <c:v>11.6</c:v>
                </c:pt>
                <c:pt idx="4947">
                  <c:v>4.8</c:v>
                </c:pt>
                <c:pt idx="4948">
                  <c:v>1.6</c:v>
                </c:pt>
                <c:pt idx="4949">
                  <c:v>11.4</c:v>
                </c:pt>
                <c:pt idx="4950">
                  <c:v>10.5</c:v>
                </c:pt>
                <c:pt idx="4951">
                  <c:v>0</c:v>
                </c:pt>
                <c:pt idx="4952">
                  <c:v>7.9</c:v>
                </c:pt>
                <c:pt idx="4953">
                  <c:v>14.4</c:v>
                </c:pt>
                <c:pt idx="4954">
                  <c:v>2.9</c:v>
                </c:pt>
                <c:pt idx="4955">
                  <c:v>3</c:v>
                </c:pt>
                <c:pt idx="4956">
                  <c:v>3.9</c:v>
                </c:pt>
                <c:pt idx="4957">
                  <c:v>2.4</c:v>
                </c:pt>
                <c:pt idx="4958">
                  <c:v>2.1</c:v>
                </c:pt>
                <c:pt idx="4959">
                  <c:v>8.1999999999999993</c:v>
                </c:pt>
                <c:pt idx="4960">
                  <c:v>21</c:v>
                </c:pt>
                <c:pt idx="4961">
                  <c:v>5</c:v>
                </c:pt>
                <c:pt idx="4962">
                  <c:v>4.2</c:v>
                </c:pt>
                <c:pt idx="4963">
                  <c:v>8.1999999999999993</c:v>
                </c:pt>
                <c:pt idx="4964">
                  <c:v>12.1</c:v>
                </c:pt>
                <c:pt idx="4965">
                  <c:v>1.5</c:v>
                </c:pt>
                <c:pt idx="4966">
                  <c:v>3.3</c:v>
                </c:pt>
                <c:pt idx="4967">
                  <c:v>0</c:v>
                </c:pt>
                <c:pt idx="4968">
                  <c:v>6.5</c:v>
                </c:pt>
                <c:pt idx="4969">
                  <c:v>0.1</c:v>
                </c:pt>
                <c:pt idx="4970">
                  <c:v>14.9</c:v>
                </c:pt>
                <c:pt idx="4971">
                  <c:v>6</c:v>
                </c:pt>
                <c:pt idx="4972">
                  <c:v>7.3</c:v>
                </c:pt>
                <c:pt idx="4973">
                  <c:v>1.4</c:v>
                </c:pt>
                <c:pt idx="4974">
                  <c:v>2.2000000000000002</c:v>
                </c:pt>
                <c:pt idx="4975">
                  <c:v>3.2</c:v>
                </c:pt>
                <c:pt idx="4976">
                  <c:v>17</c:v>
                </c:pt>
                <c:pt idx="4977">
                  <c:v>11.5</c:v>
                </c:pt>
                <c:pt idx="4978">
                  <c:v>3.8</c:v>
                </c:pt>
                <c:pt idx="4979">
                  <c:v>3</c:v>
                </c:pt>
                <c:pt idx="4980">
                  <c:v>9.4</c:v>
                </c:pt>
                <c:pt idx="4981">
                  <c:v>15.2</c:v>
                </c:pt>
                <c:pt idx="4982">
                  <c:v>12.3</c:v>
                </c:pt>
                <c:pt idx="4983">
                  <c:v>11.2</c:v>
                </c:pt>
                <c:pt idx="4984">
                  <c:v>11.1</c:v>
                </c:pt>
                <c:pt idx="4985">
                  <c:v>11.4</c:v>
                </c:pt>
                <c:pt idx="4986">
                  <c:v>1</c:v>
                </c:pt>
                <c:pt idx="4987">
                  <c:v>5.6</c:v>
                </c:pt>
                <c:pt idx="4988">
                  <c:v>19.7</c:v>
                </c:pt>
                <c:pt idx="4989">
                  <c:v>12</c:v>
                </c:pt>
                <c:pt idx="4990">
                  <c:v>6.4</c:v>
                </c:pt>
                <c:pt idx="4991">
                  <c:v>5.4</c:v>
                </c:pt>
                <c:pt idx="4992">
                  <c:v>2</c:v>
                </c:pt>
                <c:pt idx="4993">
                  <c:v>7.6</c:v>
                </c:pt>
                <c:pt idx="4994">
                  <c:v>11.6</c:v>
                </c:pt>
                <c:pt idx="4995">
                  <c:v>13.2</c:v>
                </c:pt>
                <c:pt idx="4996">
                  <c:v>2.2999999999999998</c:v>
                </c:pt>
                <c:pt idx="4997">
                  <c:v>4</c:v>
                </c:pt>
                <c:pt idx="4998">
                  <c:v>5.7</c:v>
                </c:pt>
                <c:pt idx="4999">
                  <c:v>6.2</c:v>
                </c:pt>
              </c:numCache>
            </c:numRef>
          </c:xVal>
          <c:yVal>
            <c:numRef>
              <c:f>SalaryVsExperience!$B$2:$B$5001</c:f>
              <c:numCache>
                <c:formatCode>_(* #,##0_);_(* \(#,##0\);_(* "-"_);_(@_)</c:formatCode>
                <c:ptCount val="5000"/>
                <c:pt idx="0">
                  <c:v>50390</c:v>
                </c:pt>
                <c:pt idx="1">
                  <c:v>39346</c:v>
                </c:pt>
                <c:pt idx="2">
                  <c:v>50237</c:v>
                </c:pt>
                <c:pt idx="3">
                  <c:v>48946</c:v>
                </c:pt>
                <c:pt idx="4">
                  <c:v>56137</c:v>
                </c:pt>
                <c:pt idx="5">
                  <c:v>47723</c:v>
                </c:pt>
                <c:pt idx="6">
                  <c:v>49539</c:v>
                </c:pt>
                <c:pt idx="7">
                  <c:v>44967</c:v>
                </c:pt>
                <c:pt idx="8">
                  <c:v>60628</c:v>
                </c:pt>
                <c:pt idx="9">
                  <c:v>33217</c:v>
                </c:pt>
                <c:pt idx="10">
                  <c:v>58230</c:v>
                </c:pt>
                <c:pt idx="11">
                  <c:v>40426</c:v>
                </c:pt>
                <c:pt idx="12">
                  <c:v>45682</c:v>
                </c:pt>
                <c:pt idx="13">
                  <c:v>37239</c:v>
                </c:pt>
                <c:pt idx="14">
                  <c:v>46797</c:v>
                </c:pt>
                <c:pt idx="15">
                  <c:v>34491</c:v>
                </c:pt>
                <c:pt idx="16">
                  <c:v>47390</c:v>
                </c:pt>
                <c:pt idx="17">
                  <c:v>44031</c:v>
                </c:pt>
                <c:pt idx="18">
                  <c:v>37046</c:v>
                </c:pt>
                <c:pt idx="19">
                  <c:v>40878</c:v>
                </c:pt>
                <c:pt idx="20">
                  <c:v>55598</c:v>
                </c:pt>
                <c:pt idx="21">
                  <c:v>50775</c:v>
                </c:pt>
                <c:pt idx="22">
                  <c:v>57619</c:v>
                </c:pt>
                <c:pt idx="23">
                  <c:v>52744</c:v>
                </c:pt>
                <c:pt idx="24">
                  <c:v>40767</c:v>
                </c:pt>
                <c:pt idx="25">
                  <c:v>58916</c:v>
                </c:pt>
                <c:pt idx="26">
                  <c:v>51187</c:v>
                </c:pt>
                <c:pt idx="27">
                  <c:v>51898</c:v>
                </c:pt>
                <c:pt idx="28">
                  <c:v>39007</c:v>
                </c:pt>
                <c:pt idx="29">
                  <c:v>46277</c:v>
                </c:pt>
                <c:pt idx="30">
                  <c:v>49990</c:v>
                </c:pt>
                <c:pt idx="31">
                  <c:v>31904</c:v>
                </c:pt>
                <c:pt idx="32">
                  <c:v>42781</c:v>
                </c:pt>
                <c:pt idx="33">
                  <c:v>44329</c:v>
                </c:pt>
                <c:pt idx="34">
                  <c:v>79004</c:v>
                </c:pt>
                <c:pt idx="35">
                  <c:v>41544</c:v>
                </c:pt>
                <c:pt idx="36">
                  <c:v>30782</c:v>
                </c:pt>
                <c:pt idx="37">
                  <c:v>37149</c:v>
                </c:pt>
                <c:pt idx="38">
                  <c:v>40385</c:v>
                </c:pt>
                <c:pt idx="39">
                  <c:v>53477</c:v>
                </c:pt>
                <c:pt idx="40">
                  <c:v>50310</c:v>
                </c:pt>
                <c:pt idx="41">
                  <c:v>43948</c:v>
                </c:pt>
                <c:pt idx="42">
                  <c:v>37110</c:v>
                </c:pt>
                <c:pt idx="43">
                  <c:v>42481</c:v>
                </c:pt>
                <c:pt idx="44">
                  <c:v>41746</c:v>
                </c:pt>
                <c:pt idx="45">
                  <c:v>38358</c:v>
                </c:pt>
                <c:pt idx="46">
                  <c:v>47946</c:v>
                </c:pt>
                <c:pt idx="47">
                  <c:v>56404</c:v>
                </c:pt>
                <c:pt idx="48">
                  <c:v>41153</c:v>
                </c:pt>
                <c:pt idx="49">
                  <c:v>56350</c:v>
                </c:pt>
                <c:pt idx="50">
                  <c:v>66653</c:v>
                </c:pt>
                <c:pt idx="51">
                  <c:v>55328</c:v>
                </c:pt>
                <c:pt idx="52">
                  <c:v>48230</c:v>
                </c:pt>
                <c:pt idx="53">
                  <c:v>35680</c:v>
                </c:pt>
                <c:pt idx="54">
                  <c:v>54795</c:v>
                </c:pt>
                <c:pt idx="55">
                  <c:v>66255</c:v>
                </c:pt>
                <c:pt idx="56">
                  <c:v>36996</c:v>
                </c:pt>
                <c:pt idx="57">
                  <c:v>67086</c:v>
                </c:pt>
                <c:pt idx="58">
                  <c:v>48538</c:v>
                </c:pt>
                <c:pt idx="59">
                  <c:v>32033</c:v>
                </c:pt>
                <c:pt idx="60">
                  <c:v>46857</c:v>
                </c:pt>
                <c:pt idx="61">
                  <c:v>43622</c:v>
                </c:pt>
                <c:pt idx="62">
                  <c:v>43870</c:v>
                </c:pt>
                <c:pt idx="63">
                  <c:v>57581</c:v>
                </c:pt>
                <c:pt idx="64">
                  <c:v>40519</c:v>
                </c:pt>
                <c:pt idx="65">
                  <c:v>40658</c:v>
                </c:pt>
                <c:pt idx="66">
                  <c:v>36441</c:v>
                </c:pt>
                <c:pt idx="67">
                  <c:v>45652</c:v>
                </c:pt>
                <c:pt idx="68">
                  <c:v>57492</c:v>
                </c:pt>
                <c:pt idx="69">
                  <c:v>30665</c:v>
                </c:pt>
                <c:pt idx="70">
                  <c:v>63720</c:v>
                </c:pt>
                <c:pt idx="71">
                  <c:v>40783</c:v>
                </c:pt>
                <c:pt idx="72">
                  <c:v>43143</c:v>
                </c:pt>
                <c:pt idx="73">
                  <c:v>45334</c:v>
                </c:pt>
                <c:pt idx="74">
                  <c:v>50626</c:v>
                </c:pt>
                <c:pt idx="75">
                  <c:v>45560</c:v>
                </c:pt>
                <c:pt idx="76">
                  <c:v>36360</c:v>
                </c:pt>
                <c:pt idx="77">
                  <c:v>37928</c:v>
                </c:pt>
                <c:pt idx="78">
                  <c:v>41200</c:v>
                </c:pt>
                <c:pt idx="79">
                  <c:v>51422</c:v>
                </c:pt>
                <c:pt idx="80">
                  <c:v>59277</c:v>
                </c:pt>
                <c:pt idx="81">
                  <c:v>46015</c:v>
                </c:pt>
                <c:pt idx="82">
                  <c:v>52103</c:v>
                </c:pt>
                <c:pt idx="83">
                  <c:v>38323</c:v>
                </c:pt>
                <c:pt idx="84">
                  <c:v>65438</c:v>
                </c:pt>
                <c:pt idx="85">
                  <c:v>41318</c:v>
                </c:pt>
                <c:pt idx="86">
                  <c:v>58331</c:v>
                </c:pt>
                <c:pt idx="87">
                  <c:v>32401</c:v>
                </c:pt>
                <c:pt idx="88">
                  <c:v>43198</c:v>
                </c:pt>
                <c:pt idx="89">
                  <c:v>25419</c:v>
                </c:pt>
                <c:pt idx="90">
                  <c:v>54527</c:v>
                </c:pt>
                <c:pt idx="91">
                  <c:v>42840</c:v>
                </c:pt>
                <c:pt idx="92">
                  <c:v>63392</c:v>
                </c:pt>
                <c:pt idx="93">
                  <c:v>43237</c:v>
                </c:pt>
                <c:pt idx="94">
                  <c:v>50410</c:v>
                </c:pt>
                <c:pt idx="95">
                  <c:v>36087</c:v>
                </c:pt>
                <c:pt idx="96">
                  <c:v>54403</c:v>
                </c:pt>
                <c:pt idx="97">
                  <c:v>49244</c:v>
                </c:pt>
                <c:pt idx="98">
                  <c:v>40070</c:v>
                </c:pt>
                <c:pt idx="99">
                  <c:v>56884</c:v>
                </c:pt>
                <c:pt idx="100">
                  <c:v>50157</c:v>
                </c:pt>
                <c:pt idx="101">
                  <c:v>63770</c:v>
                </c:pt>
                <c:pt idx="102">
                  <c:v>32196</c:v>
                </c:pt>
                <c:pt idx="103">
                  <c:v>37179</c:v>
                </c:pt>
                <c:pt idx="104">
                  <c:v>53165</c:v>
                </c:pt>
                <c:pt idx="105">
                  <c:v>48232</c:v>
                </c:pt>
                <c:pt idx="106">
                  <c:v>44022</c:v>
                </c:pt>
                <c:pt idx="107">
                  <c:v>46312</c:v>
                </c:pt>
                <c:pt idx="108">
                  <c:v>43190</c:v>
                </c:pt>
                <c:pt idx="109">
                  <c:v>37945</c:v>
                </c:pt>
                <c:pt idx="110">
                  <c:v>38998</c:v>
                </c:pt>
                <c:pt idx="111">
                  <c:v>46252</c:v>
                </c:pt>
                <c:pt idx="112">
                  <c:v>49878</c:v>
                </c:pt>
                <c:pt idx="113">
                  <c:v>53569</c:v>
                </c:pt>
                <c:pt idx="114">
                  <c:v>40354</c:v>
                </c:pt>
                <c:pt idx="115">
                  <c:v>38401</c:v>
                </c:pt>
                <c:pt idx="116">
                  <c:v>40312</c:v>
                </c:pt>
                <c:pt idx="117">
                  <c:v>78983</c:v>
                </c:pt>
                <c:pt idx="118">
                  <c:v>42237</c:v>
                </c:pt>
                <c:pt idx="119">
                  <c:v>40085</c:v>
                </c:pt>
                <c:pt idx="120">
                  <c:v>46951</c:v>
                </c:pt>
                <c:pt idx="121">
                  <c:v>31583</c:v>
                </c:pt>
                <c:pt idx="122">
                  <c:v>47124</c:v>
                </c:pt>
                <c:pt idx="123">
                  <c:v>47591</c:v>
                </c:pt>
                <c:pt idx="124">
                  <c:v>46884</c:v>
                </c:pt>
                <c:pt idx="125">
                  <c:v>38092</c:v>
                </c:pt>
                <c:pt idx="126">
                  <c:v>32400</c:v>
                </c:pt>
                <c:pt idx="127">
                  <c:v>31894</c:v>
                </c:pt>
                <c:pt idx="128">
                  <c:v>36947</c:v>
                </c:pt>
                <c:pt idx="129">
                  <c:v>34067</c:v>
                </c:pt>
                <c:pt idx="130">
                  <c:v>54305</c:v>
                </c:pt>
                <c:pt idx="131">
                  <c:v>41268</c:v>
                </c:pt>
                <c:pt idx="132">
                  <c:v>30358</c:v>
                </c:pt>
                <c:pt idx="133">
                  <c:v>50453</c:v>
                </c:pt>
                <c:pt idx="134">
                  <c:v>35179</c:v>
                </c:pt>
                <c:pt idx="135">
                  <c:v>74318</c:v>
                </c:pt>
                <c:pt idx="136">
                  <c:v>48602</c:v>
                </c:pt>
                <c:pt idx="137">
                  <c:v>48151</c:v>
                </c:pt>
                <c:pt idx="138">
                  <c:v>45885</c:v>
                </c:pt>
                <c:pt idx="139">
                  <c:v>51751</c:v>
                </c:pt>
                <c:pt idx="140">
                  <c:v>51637</c:v>
                </c:pt>
                <c:pt idx="141">
                  <c:v>43557</c:v>
                </c:pt>
                <c:pt idx="142">
                  <c:v>61609</c:v>
                </c:pt>
                <c:pt idx="143">
                  <c:v>62060</c:v>
                </c:pt>
                <c:pt idx="144">
                  <c:v>52483</c:v>
                </c:pt>
                <c:pt idx="145">
                  <c:v>39408</c:v>
                </c:pt>
                <c:pt idx="146">
                  <c:v>48320</c:v>
                </c:pt>
                <c:pt idx="147">
                  <c:v>49603</c:v>
                </c:pt>
                <c:pt idx="148">
                  <c:v>42966</c:v>
                </c:pt>
                <c:pt idx="149">
                  <c:v>48038</c:v>
                </c:pt>
                <c:pt idx="150">
                  <c:v>45712</c:v>
                </c:pt>
                <c:pt idx="151">
                  <c:v>56169</c:v>
                </c:pt>
                <c:pt idx="152">
                  <c:v>53041</c:v>
                </c:pt>
                <c:pt idx="153">
                  <c:v>42821</c:v>
                </c:pt>
                <c:pt idx="154">
                  <c:v>52243</c:v>
                </c:pt>
                <c:pt idx="155">
                  <c:v>49291</c:v>
                </c:pt>
                <c:pt idx="156">
                  <c:v>57245</c:v>
                </c:pt>
                <c:pt idx="157">
                  <c:v>39901</c:v>
                </c:pt>
                <c:pt idx="158">
                  <c:v>49107</c:v>
                </c:pt>
                <c:pt idx="159">
                  <c:v>51974</c:v>
                </c:pt>
                <c:pt idx="160">
                  <c:v>39057</c:v>
                </c:pt>
                <c:pt idx="161">
                  <c:v>39499</c:v>
                </c:pt>
                <c:pt idx="162">
                  <c:v>54569</c:v>
                </c:pt>
                <c:pt idx="163">
                  <c:v>43802</c:v>
                </c:pt>
                <c:pt idx="164">
                  <c:v>32903</c:v>
                </c:pt>
                <c:pt idx="165">
                  <c:v>44508</c:v>
                </c:pt>
                <c:pt idx="166">
                  <c:v>46566</c:v>
                </c:pt>
                <c:pt idx="167">
                  <c:v>23434</c:v>
                </c:pt>
                <c:pt idx="168">
                  <c:v>51683</c:v>
                </c:pt>
                <c:pt idx="169">
                  <c:v>31298</c:v>
                </c:pt>
                <c:pt idx="170">
                  <c:v>45876</c:v>
                </c:pt>
                <c:pt idx="171">
                  <c:v>50643</c:v>
                </c:pt>
                <c:pt idx="172">
                  <c:v>36386</c:v>
                </c:pt>
                <c:pt idx="173">
                  <c:v>43373</c:v>
                </c:pt>
                <c:pt idx="174">
                  <c:v>41459</c:v>
                </c:pt>
                <c:pt idx="175">
                  <c:v>32145</c:v>
                </c:pt>
                <c:pt idx="176">
                  <c:v>49704</c:v>
                </c:pt>
                <c:pt idx="177">
                  <c:v>38974</c:v>
                </c:pt>
                <c:pt idx="178">
                  <c:v>38478</c:v>
                </c:pt>
                <c:pt idx="179">
                  <c:v>50202</c:v>
                </c:pt>
                <c:pt idx="180">
                  <c:v>35255</c:v>
                </c:pt>
                <c:pt idx="181">
                  <c:v>30590</c:v>
                </c:pt>
                <c:pt idx="182">
                  <c:v>59543</c:v>
                </c:pt>
                <c:pt idx="183">
                  <c:v>31073</c:v>
                </c:pt>
                <c:pt idx="184">
                  <c:v>57593</c:v>
                </c:pt>
                <c:pt idx="185">
                  <c:v>47873</c:v>
                </c:pt>
                <c:pt idx="186">
                  <c:v>48738</c:v>
                </c:pt>
                <c:pt idx="187">
                  <c:v>44433</c:v>
                </c:pt>
                <c:pt idx="188">
                  <c:v>66476</c:v>
                </c:pt>
                <c:pt idx="189">
                  <c:v>51802</c:v>
                </c:pt>
                <c:pt idx="190">
                  <c:v>31482</c:v>
                </c:pt>
                <c:pt idx="191">
                  <c:v>49869</c:v>
                </c:pt>
                <c:pt idx="192">
                  <c:v>45054</c:v>
                </c:pt>
                <c:pt idx="193">
                  <c:v>48466</c:v>
                </c:pt>
                <c:pt idx="194">
                  <c:v>41275</c:v>
                </c:pt>
                <c:pt idx="195">
                  <c:v>67282</c:v>
                </c:pt>
                <c:pt idx="196">
                  <c:v>38066</c:v>
                </c:pt>
                <c:pt idx="197">
                  <c:v>32188</c:v>
                </c:pt>
                <c:pt idx="198">
                  <c:v>62459</c:v>
                </c:pt>
                <c:pt idx="199">
                  <c:v>44128</c:v>
                </c:pt>
                <c:pt idx="200">
                  <c:v>33038</c:v>
                </c:pt>
                <c:pt idx="201">
                  <c:v>45742</c:v>
                </c:pt>
                <c:pt idx="202">
                  <c:v>54795</c:v>
                </c:pt>
                <c:pt idx="203">
                  <c:v>58280</c:v>
                </c:pt>
                <c:pt idx="204">
                  <c:v>55875</c:v>
                </c:pt>
                <c:pt idx="205">
                  <c:v>38450</c:v>
                </c:pt>
                <c:pt idx="206">
                  <c:v>38933</c:v>
                </c:pt>
                <c:pt idx="207">
                  <c:v>53114</c:v>
                </c:pt>
                <c:pt idx="208">
                  <c:v>50061</c:v>
                </c:pt>
                <c:pt idx="209">
                  <c:v>41420</c:v>
                </c:pt>
                <c:pt idx="210">
                  <c:v>59164</c:v>
                </c:pt>
                <c:pt idx="211">
                  <c:v>63227</c:v>
                </c:pt>
                <c:pt idx="212">
                  <c:v>41402</c:v>
                </c:pt>
                <c:pt idx="213">
                  <c:v>42311</c:v>
                </c:pt>
                <c:pt idx="214">
                  <c:v>42759</c:v>
                </c:pt>
                <c:pt idx="215">
                  <c:v>46940</c:v>
                </c:pt>
                <c:pt idx="216">
                  <c:v>53610</c:v>
                </c:pt>
                <c:pt idx="217">
                  <c:v>65547</c:v>
                </c:pt>
                <c:pt idx="218">
                  <c:v>61367</c:v>
                </c:pt>
                <c:pt idx="219">
                  <c:v>32775</c:v>
                </c:pt>
                <c:pt idx="220">
                  <c:v>30581</c:v>
                </c:pt>
                <c:pt idx="221">
                  <c:v>40077</c:v>
                </c:pt>
                <c:pt idx="222">
                  <c:v>42972</c:v>
                </c:pt>
                <c:pt idx="223">
                  <c:v>44575</c:v>
                </c:pt>
                <c:pt idx="224">
                  <c:v>44082</c:v>
                </c:pt>
                <c:pt idx="225">
                  <c:v>32294</c:v>
                </c:pt>
                <c:pt idx="226">
                  <c:v>69328</c:v>
                </c:pt>
                <c:pt idx="227">
                  <c:v>34251</c:v>
                </c:pt>
                <c:pt idx="228">
                  <c:v>46267</c:v>
                </c:pt>
                <c:pt idx="229">
                  <c:v>44864</c:v>
                </c:pt>
                <c:pt idx="230">
                  <c:v>51416</c:v>
                </c:pt>
                <c:pt idx="231">
                  <c:v>41321</c:v>
                </c:pt>
                <c:pt idx="232">
                  <c:v>32672</c:v>
                </c:pt>
                <c:pt idx="233">
                  <c:v>35796</c:v>
                </c:pt>
                <c:pt idx="234">
                  <c:v>50640</c:v>
                </c:pt>
                <c:pt idx="235">
                  <c:v>56180</c:v>
                </c:pt>
                <c:pt idx="236">
                  <c:v>63584</c:v>
                </c:pt>
                <c:pt idx="237">
                  <c:v>42540</c:v>
                </c:pt>
                <c:pt idx="238">
                  <c:v>51728</c:v>
                </c:pt>
                <c:pt idx="239">
                  <c:v>29150</c:v>
                </c:pt>
                <c:pt idx="240">
                  <c:v>54108</c:v>
                </c:pt>
                <c:pt idx="241">
                  <c:v>41431</c:v>
                </c:pt>
                <c:pt idx="242">
                  <c:v>28334</c:v>
                </c:pt>
                <c:pt idx="243">
                  <c:v>51977</c:v>
                </c:pt>
                <c:pt idx="244">
                  <c:v>41842</c:v>
                </c:pt>
                <c:pt idx="245">
                  <c:v>31613</c:v>
                </c:pt>
                <c:pt idx="246">
                  <c:v>38400</c:v>
                </c:pt>
                <c:pt idx="247">
                  <c:v>49007</c:v>
                </c:pt>
                <c:pt idx="248">
                  <c:v>42144</c:v>
                </c:pt>
                <c:pt idx="249">
                  <c:v>37802</c:v>
                </c:pt>
                <c:pt idx="250">
                  <c:v>35305</c:v>
                </c:pt>
                <c:pt idx="251">
                  <c:v>38075</c:v>
                </c:pt>
                <c:pt idx="252">
                  <c:v>45169</c:v>
                </c:pt>
                <c:pt idx="253">
                  <c:v>31871</c:v>
                </c:pt>
                <c:pt idx="254">
                  <c:v>57071</c:v>
                </c:pt>
                <c:pt idx="255">
                  <c:v>59698</c:v>
                </c:pt>
                <c:pt idx="256">
                  <c:v>65361</c:v>
                </c:pt>
                <c:pt idx="257">
                  <c:v>42945</c:v>
                </c:pt>
                <c:pt idx="258">
                  <c:v>48715</c:v>
                </c:pt>
                <c:pt idx="259">
                  <c:v>46117</c:v>
                </c:pt>
                <c:pt idx="260">
                  <c:v>50573</c:v>
                </c:pt>
                <c:pt idx="261">
                  <c:v>29308</c:v>
                </c:pt>
                <c:pt idx="262">
                  <c:v>46250</c:v>
                </c:pt>
                <c:pt idx="263">
                  <c:v>52937</c:v>
                </c:pt>
                <c:pt idx="264">
                  <c:v>38299</c:v>
                </c:pt>
                <c:pt idx="265">
                  <c:v>51075</c:v>
                </c:pt>
                <c:pt idx="266">
                  <c:v>41403</c:v>
                </c:pt>
                <c:pt idx="267">
                  <c:v>58615</c:v>
                </c:pt>
                <c:pt idx="268">
                  <c:v>72629</c:v>
                </c:pt>
                <c:pt idx="269">
                  <c:v>33411</c:v>
                </c:pt>
                <c:pt idx="270">
                  <c:v>58715</c:v>
                </c:pt>
                <c:pt idx="271">
                  <c:v>32288</c:v>
                </c:pt>
                <c:pt idx="272">
                  <c:v>69269</c:v>
                </c:pt>
                <c:pt idx="273">
                  <c:v>47215</c:v>
                </c:pt>
                <c:pt idx="274">
                  <c:v>41809</c:v>
                </c:pt>
                <c:pt idx="275">
                  <c:v>53934</c:v>
                </c:pt>
                <c:pt idx="276">
                  <c:v>44362</c:v>
                </c:pt>
                <c:pt idx="277">
                  <c:v>59466</c:v>
                </c:pt>
                <c:pt idx="278">
                  <c:v>58781</c:v>
                </c:pt>
                <c:pt idx="279">
                  <c:v>25494</c:v>
                </c:pt>
                <c:pt idx="280">
                  <c:v>53387</c:v>
                </c:pt>
                <c:pt idx="281">
                  <c:v>41581</c:v>
                </c:pt>
                <c:pt idx="282">
                  <c:v>36345</c:v>
                </c:pt>
                <c:pt idx="283">
                  <c:v>38882</c:v>
                </c:pt>
                <c:pt idx="284">
                  <c:v>46783</c:v>
                </c:pt>
                <c:pt idx="285">
                  <c:v>38672</c:v>
                </c:pt>
                <c:pt idx="286">
                  <c:v>48723</c:v>
                </c:pt>
                <c:pt idx="287">
                  <c:v>39762</c:v>
                </c:pt>
                <c:pt idx="288">
                  <c:v>55497</c:v>
                </c:pt>
                <c:pt idx="289">
                  <c:v>84481</c:v>
                </c:pt>
                <c:pt idx="290">
                  <c:v>59273</c:v>
                </c:pt>
                <c:pt idx="291">
                  <c:v>44304</c:v>
                </c:pt>
                <c:pt idx="292">
                  <c:v>45179</c:v>
                </c:pt>
                <c:pt idx="293">
                  <c:v>54165</c:v>
                </c:pt>
                <c:pt idx="294">
                  <c:v>48890</c:v>
                </c:pt>
                <c:pt idx="295">
                  <c:v>53812</c:v>
                </c:pt>
                <c:pt idx="296">
                  <c:v>49521</c:v>
                </c:pt>
                <c:pt idx="297">
                  <c:v>50116</c:v>
                </c:pt>
                <c:pt idx="298">
                  <c:v>40556</c:v>
                </c:pt>
                <c:pt idx="299">
                  <c:v>57447</c:v>
                </c:pt>
                <c:pt idx="300">
                  <c:v>46368</c:v>
                </c:pt>
                <c:pt idx="301">
                  <c:v>54197</c:v>
                </c:pt>
                <c:pt idx="302">
                  <c:v>48830</c:v>
                </c:pt>
                <c:pt idx="303">
                  <c:v>36498</c:v>
                </c:pt>
                <c:pt idx="304">
                  <c:v>22675</c:v>
                </c:pt>
                <c:pt idx="305">
                  <c:v>39260</c:v>
                </c:pt>
                <c:pt idx="306">
                  <c:v>51028</c:v>
                </c:pt>
                <c:pt idx="307">
                  <c:v>29628</c:v>
                </c:pt>
                <c:pt idx="308">
                  <c:v>40609</c:v>
                </c:pt>
                <c:pt idx="309">
                  <c:v>48202</c:v>
                </c:pt>
                <c:pt idx="310">
                  <c:v>66059</c:v>
                </c:pt>
                <c:pt idx="311">
                  <c:v>32616</c:v>
                </c:pt>
                <c:pt idx="312">
                  <c:v>41878</c:v>
                </c:pt>
                <c:pt idx="313">
                  <c:v>31206</c:v>
                </c:pt>
                <c:pt idx="314">
                  <c:v>55939</c:v>
                </c:pt>
                <c:pt idx="315">
                  <c:v>38003</c:v>
                </c:pt>
                <c:pt idx="316">
                  <c:v>42526</c:v>
                </c:pt>
                <c:pt idx="317">
                  <c:v>40916</c:v>
                </c:pt>
                <c:pt idx="318">
                  <c:v>53329</c:v>
                </c:pt>
                <c:pt idx="319">
                  <c:v>53539</c:v>
                </c:pt>
                <c:pt idx="320">
                  <c:v>34212</c:v>
                </c:pt>
                <c:pt idx="321">
                  <c:v>40587</c:v>
                </c:pt>
                <c:pt idx="322">
                  <c:v>35139</c:v>
                </c:pt>
                <c:pt idx="323">
                  <c:v>50716</c:v>
                </c:pt>
                <c:pt idx="324">
                  <c:v>47522</c:v>
                </c:pt>
                <c:pt idx="325">
                  <c:v>49136</c:v>
                </c:pt>
                <c:pt idx="326">
                  <c:v>36541</c:v>
                </c:pt>
                <c:pt idx="327">
                  <c:v>44843</c:v>
                </c:pt>
                <c:pt idx="328">
                  <c:v>43934</c:v>
                </c:pt>
                <c:pt idx="329">
                  <c:v>50080</c:v>
                </c:pt>
                <c:pt idx="330">
                  <c:v>44848</c:v>
                </c:pt>
                <c:pt idx="331">
                  <c:v>28780</c:v>
                </c:pt>
                <c:pt idx="332">
                  <c:v>64556</c:v>
                </c:pt>
                <c:pt idx="333">
                  <c:v>27405</c:v>
                </c:pt>
                <c:pt idx="334">
                  <c:v>36828</c:v>
                </c:pt>
                <c:pt idx="335">
                  <c:v>58713</c:v>
                </c:pt>
                <c:pt idx="336">
                  <c:v>31964</c:v>
                </c:pt>
                <c:pt idx="337">
                  <c:v>36589</c:v>
                </c:pt>
                <c:pt idx="338">
                  <c:v>24572</c:v>
                </c:pt>
                <c:pt idx="339">
                  <c:v>43843</c:v>
                </c:pt>
                <c:pt idx="340">
                  <c:v>62146</c:v>
                </c:pt>
                <c:pt idx="341">
                  <c:v>25582</c:v>
                </c:pt>
                <c:pt idx="342">
                  <c:v>48560</c:v>
                </c:pt>
                <c:pt idx="343">
                  <c:v>26312</c:v>
                </c:pt>
                <c:pt idx="344">
                  <c:v>41102</c:v>
                </c:pt>
                <c:pt idx="345">
                  <c:v>37979</c:v>
                </c:pt>
                <c:pt idx="346">
                  <c:v>41931</c:v>
                </c:pt>
                <c:pt idx="347">
                  <c:v>43549</c:v>
                </c:pt>
                <c:pt idx="348">
                  <c:v>37680</c:v>
                </c:pt>
                <c:pt idx="349">
                  <c:v>38388</c:v>
                </c:pt>
                <c:pt idx="350">
                  <c:v>44384</c:v>
                </c:pt>
                <c:pt idx="351">
                  <c:v>31181</c:v>
                </c:pt>
                <c:pt idx="352">
                  <c:v>37983</c:v>
                </c:pt>
                <c:pt idx="353">
                  <c:v>62521</c:v>
                </c:pt>
                <c:pt idx="354">
                  <c:v>42906</c:v>
                </c:pt>
                <c:pt idx="355">
                  <c:v>33201</c:v>
                </c:pt>
                <c:pt idx="356">
                  <c:v>36549</c:v>
                </c:pt>
                <c:pt idx="357">
                  <c:v>40646</c:v>
                </c:pt>
                <c:pt idx="358">
                  <c:v>52429</c:v>
                </c:pt>
                <c:pt idx="359">
                  <c:v>47315</c:v>
                </c:pt>
                <c:pt idx="360">
                  <c:v>53981</c:v>
                </c:pt>
                <c:pt idx="361">
                  <c:v>34343</c:v>
                </c:pt>
                <c:pt idx="362">
                  <c:v>33730</c:v>
                </c:pt>
                <c:pt idx="363">
                  <c:v>49585</c:v>
                </c:pt>
                <c:pt idx="364">
                  <c:v>47866</c:v>
                </c:pt>
                <c:pt idx="365">
                  <c:v>48364</c:v>
                </c:pt>
                <c:pt idx="366">
                  <c:v>46454</c:v>
                </c:pt>
                <c:pt idx="367">
                  <c:v>34892</c:v>
                </c:pt>
                <c:pt idx="368">
                  <c:v>61111</c:v>
                </c:pt>
                <c:pt idx="369">
                  <c:v>56505</c:v>
                </c:pt>
                <c:pt idx="370">
                  <c:v>38497</c:v>
                </c:pt>
                <c:pt idx="371">
                  <c:v>35041</c:v>
                </c:pt>
                <c:pt idx="372">
                  <c:v>44609</c:v>
                </c:pt>
                <c:pt idx="373">
                  <c:v>35005</c:v>
                </c:pt>
                <c:pt idx="374">
                  <c:v>51433</c:v>
                </c:pt>
                <c:pt idx="375">
                  <c:v>49171</c:v>
                </c:pt>
                <c:pt idx="376">
                  <c:v>32269</c:v>
                </c:pt>
                <c:pt idx="377">
                  <c:v>38465</c:v>
                </c:pt>
                <c:pt idx="378">
                  <c:v>46892</c:v>
                </c:pt>
                <c:pt idx="379">
                  <c:v>43867</c:v>
                </c:pt>
                <c:pt idx="380">
                  <c:v>36888</c:v>
                </c:pt>
                <c:pt idx="381">
                  <c:v>43815</c:v>
                </c:pt>
                <c:pt idx="382">
                  <c:v>31338</c:v>
                </c:pt>
                <c:pt idx="383">
                  <c:v>60860</c:v>
                </c:pt>
                <c:pt idx="384">
                  <c:v>31737</c:v>
                </c:pt>
                <c:pt idx="385">
                  <c:v>34028</c:v>
                </c:pt>
                <c:pt idx="386">
                  <c:v>39844</c:v>
                </c:pt>
                <c:pt idx="387">
                  <c:v>38949</c:v>
                </c:pt>
                <c:pt idx="388">
                  <c:v>55158</c:v>
                </c:pt>
                <c:pt idx="389">
                  <c:v>54665</c:v>
                </c:pt>
                <c:pt idx="390">
                  <c:v>60922</c:v>
                </c:pt>
                <c:pt idx="391">
                  <c:v>58507</c:v>
                </c:pt>
                <c:pt idx="392">
                  <c:v>45775</c:v>
                </c:pt>
                <c:pt idx="393">
                  <c:v>51511</c:v>
                </c:pt>
                <c:pt idx="394">
                  <c:v>41578</c:v>
                </c:pt>
                <c:pt idx="395">
                  <c:v>50914</c:v>
                </c:pt>
                <c:pt idx="396">
                  <c:v>37395</c:v>
                </c:pt>
                <c:pt idx="397">
                  <c:v>47822</c:v>
                </c:pt>
                <c:pt idx="398">
                  <c:v>37692</c:v>
                </c:pt>
                <c:pt idx="399">
                  <c:v>31756</c:v>
                </c:pt>
                <c:pt idx="400">
                  <c:v>70724</c:v>
                </c:pt>
                <c:pt idx="401">
                  <c:v>67232</c:v>
                </c:pt>
                <c:pt idx="402">
                  <c:v>45978</c:v>
                </c:pt>
                <c:pt idx="403">
                  <c:v>32055</c:v>
                </c:pt>
                <c:pt idx="404">
                  <c:v>43666</c:v>
                </c:pt>
                <c:pt idx="405">
                  <c:v>53713</c:v>
                </c:pt>
                <c:pt idx="406">
                  <c:v>49859</c:v>
                </c:pt>
                <c:pt idx="407">
                  <c:v>52953</c:v>
                </c:pt>
                <c:pt idx="408">
                  <c:v>61931</c:v>
                </c:pt>
                <c:pt idx="409">
                  <c:v>42732</c:v>
                </c:pt>
                <c:pt idx="410">
                  <c:v>32863</c:v>
                </c:pt>
                <c:pt idx="411">
                  <c:v>47798</c:v>
                </c:pt>
                <c:pt idx="412">
                  <c:v>45671</c:v>
                </c:pt>
                <c:pt idx="413">
                  <c:v>51631</c:v>
                </c:pt>
                <c:pt idx="414">
                  <c:v>41749</c:v>
                </c:pt>
                <c:pt idx="415">
                  <c:v>43431</c:v>
                </c:pt>
                <c:pt idx="416">
                  <c:v>43250</c:v>
                </c:pt>
                <c:pt idx="417">
                  <c:v>40517</c:v>
                </c:pt>
                <c:pt idx="418">
                  <c:v>58640</c:v>
                </c:pt>
                <c:pt idx="419">
                  <c:v>37283</c:v>
                </c:pt>
                <c:pt idx="420">
                  <c:v>43325</c:v>
                </c:pt>
                <c:pt idx="421">
                  <c:v>32137</c:v>
                </c:pt>
                <c:pt idx="422">
                  <c:v>49044</c:v>
                </c:pt>
                <c:pt idx="423">
                  <c:v>40108</c:v>
                </c:pt>
                <c:pt idx="424">
                  <c:v>45536</c:v>
                </c:pt>
                <c:pt idx="425">
                  <c:v>41959</c:v>
                </c:pt>
                <c:pt idx="426">
                  <c:v>43113</c:v>
                </c:pt>
                <c:pt idx="427">
                  <c:v>48977</c:v>
                </c:pt>
                <c:pt idx="428">
                  <c:v>50192</c:v>
                </c:pt>
                <c:pt idx="429">
                  <c:v>56299</c:v>
                </c:pt>
                <c:pt idx="430">
                  <c:v>46052</c:v>
                </c:pt>
                <c:pt idx="431">
                  <c:v>39526</c:v>
                </c:pt>
                <c:pt idx="432">
                  <c:v>33887</c:v>
                </c:pt>
                <c:pt idx="433">
                  <c:v>54368</c:v>
                </c:pt>
                <c:pt idx="434">
                  <c:v>39415</c:v>
                </c:pt>
                <c:pt idx="435">
                  <c:v>44070</c:v>
                </c:pt>
                <c:pt idx="436">
                  <c:v>27543</c:v>
                </c:pt>
                <c:pt idx="437">
                  <c:v>39660</c:v>
                </c:pt>
                <c:pt idx="438">
                  <c:v>63685</c:v>
                </c:pt>
                <c:pt idx="439">
                  <c:v>42851</c:v>
                </c:pt>
                <c:pt idx="440">
                  <c:v>34736</c:v>
                </c:pt>
                <c:pt idx="441">
                  <c:v>30822</c:v>
                </c:pt>
                <c:pt idx="442">
                  <c:v>41742</c:v>
                </c:pt>
                <c:pt idx="443">
                  <c:v>37013</c:v>
                </c:pt>
                <c:pt idx="444">
                  <c:v>55689</c:v>
                </c:pt>
                <c:pt idx="445">
                  <c:v>46908</c:v>
                </c:pt>
                <c:pt idx="446">
                  <c:v>55072</c:v>
                </c:pt>
                <c:pt idx="447">
                  <c:v>26727</c:v>
                </c:pt>
                <c:pt idx="448">
                  <c:v>36897</c:v>
                </c:pt>
                <c:pt idx="449">
                  <c:v>51447</c:v>
                </c:pt>
                <c:pt idx="450">
                  <c:v>68154</c:v>
                </c:pt>
                <c:pt idx="451">
                  <c:v>59953</c:v>
                </c:pt>
                <c:pt idx="452">
                  <c:v>46945</c:v>
                </c:pt>
                <c:pt idx="453">
                  <c:v>40841</c:v>
                </c:pt>
                <c:pt idx="454">
                  <c:v>53953</c:v>
                </c:pt>
                <c:pt idx="455">
                  <c:v>35943</c:v>
                </c:pt>
                <c:pt idx="456">
                  <c:v>46426</c:v>
                </c:pt>
                <c:pt idx="457">
                  <c:v>43407</c:v>
                </c:pt>
                <c:pt idx="458">
                  <c:v>50223</c:v>
                </c:pt>
                <c:pt idx="459">
                  <c:v>27527</c:v>
                </c:pt>
                <c:pt idx="460">
                  <c:v>53159</c:v>
                </c:pt>
                <c:pt idx="461">
                  <c:v>41963</c:v>
                </c:pt>
                <c:pt idx="462">
                  <c:v>27453</c:v>
                </c:pt>
                <c:pt idx="463">
                  <c:v>45832</c:v>
                </c:pt>
                <c:pt idx="464">
                  <c:v>57993</c:v>
                </c:pt>
                <c:pt idx="465">
                  <c:v>36715</c:v>
                </c:pt>
                <c:pt idx="466">
                  <c:v>30740</c:v>
                </c:pt>
                <c:pt idx="467">
                  <c:v>38054</c:v>
                </c:pt>
                <c:pt idx="468">
                  <c:v>37883</c:v>
                </c:pt>
                <c:pt idx="469">
                  <c:v>23105</c:v>
                </c:pt>
                <c:pt idx="470">
                  <c:v>46400</c:v>
                </c:pt>
                <c:pt idx="471">
                  <c:v>32930</c:v>
                </c:pt>
                <c:pt idx="472">
                  <c:v>41202</c:v>
                </c:pt>
                <c:pt idx="473">
                  <c:v>45425</c:v>
                </c:pt>
                <c:pt idx="474">
                  <c:v>42809</c:v>
                </c:pt>
                <c:pt idx="475">
                  <c:v>54733</c:v>
                </c:pt>
                <c:pt idx="476">
                  <c:v>46959</c:v>
                </c:pt>
                <c:pt idx="477">
                  <c:v>45323</c:v>
                </c:pt>
                <c:pt idx="478">
                  <c:v>51143</c:v>
                </c:pt>
                <c:pt idx="479">
                  <c:v>57453</c:v>
                </c:pt>
                <c:pt idx="480">
                  <c:v>59754</c:v>
                </c:pt>
                <c:pt idx="481">
                  <c:v>29769</c:v>
                </c:pt>
                <c:pt idx="482">
                  <c:v>44886</c:v>
                </c:pt>
                <c:pt idx="483">
                  <c:v>41692</c:v>
                </c:pt>
                <c:pt idx="484">
                  <c:v>49383</c:v>
                </c:pt>
                <c:pt idx="485">
                  <c:v>51338</c:v>
                </c:pt>
                <c:pt idx="486">
                  <c:v>59429</c:v>
                </c:pt>
                <c:pt idx="487">
                  <c:v>52612</c:v>
                </c:pt>
                <c:pt idx="488">
                  <c:v>40688</c:v>
                </c:pt>
                <c:pt idx="489">
                  <c:v>42648</c:v>
                </c:pt>
                <c:pt idx="490">
                  <c:v>42772</c:v>
                </c:pt>
                <c:pt idx="491">
                  <c:v>34906</c:v>
                </c:pt>
                <c:pt idx="492">
                  <c:v>52262</c:v>
                </c:pt>
                <c:pt idx="493">
                  <c:v>42562</c:v>
                </c:pt>
                <c:pt idx="494">
                  <c:v>58165</c:v>
                </c:pt>
                <c:pt idx="495">
                  <c:v>44064</c:v>
                </c:pt>
                <c:pt idx="496">
                  <c:v>29755</c:v>
                </c:pt>
                <c:pt idx="497">
                  <c:v>31276</c:v>
                </c:pt>
                <c:pt idx="498">
                  <c:v>32544</c:v>
                </c:pt>
                <c:pt idx="499">
                  <c:v>38384</c:v>
                </c:pt>
                <c:pt idx="500">
                  <c:v>50900</c:v>
                </c:pt>
                <c:pt idx="501">
                  <c:v>52268</c:v>
                </c:pt>
                <c:pt idx="502">
                  <c:v>55698</c:v>
                </c:pt>
                <c:pt idx="503">
                  <c:v>44863</c:v>
                </c:pt>
                <c:pt idx="504">
                  <c:v>48832</c:v>
                </c:pt>
                <c:pt idx="505">
                  <c:v>58042</c:v>
                </c:pt>
                <c:pt idx="506">
                  <c:v>36412</c:v>
                </c:pt>
                <c:pt idx="507">
                  <c:v>47126</c:v>
                </c:pt>
                <c:pt idx="508">
                  <c:v>49568</c:v>
                </c:pt>
                <c:pt idx="509">
                  <c:v>42496</c:v>
                </c:pt>
                <c:pt idx="510">
                  <c:v>35938</c:v>
                </c:pt>
                <c:pt idx="511">
                  <c:v>30868</c:v>
                </c:pt>
                <c:pt idx="512">
                  <c:v>67313</c:v>
                </c:pt>
                <c:pt idx="513">
                  <c:v>46406</c:v>
                </c:pt>
                <c:pt idx="514">
                  <c:v>39520</c:v>
                </c:pt>
                <c:pt idx="515">
                  <c:v>50992</c:v>
                </c:pt>
                <c:pt idx="516">
                  <c:v>49997</c:v>
                </c:pt>
                <c:pt idx="517">
                  <c:v>33021</c:v>
                </c:pt>
                <c:pt idx="518">
                  <c:v>25788</c:v>
                </c:pt>
                <c:pt idx="519">
                  <c:v>59050</c:v>
                </c:pt>
                <c:pt idx="520">
                  <c:v>48117</c:v>
                </c:pt>
                <c:pt idx="521">
                  <c:v>39466</c:v>
                </c:pt>
                <c:pt idx="522">
                  <c:v>49154</c:v>
                </c:pt>
                <c:pt idx="523">
                  <c:v>49804</c:v>
                </c:pt>
                <c:pt idx="524">
                  <c:v>50878</c:v>
                </c:pt>
                <c:pt idx="525">
                  <c:v>61561</c:v>
                </c:pt>
                <c:pt idx="526">
                  <c:v>38720</c:v>
                </c:pt>
                <c:pt idx="527">
                  <c:v>48792</c:v>
                </c:pt>
                <c:pt idx="528">
                  <c:v>61188</c:v>
                </c:pt>
                <c:pt idx="529">
                  <c:v>50274</c:v>
                </c:pt>
                <c:pt idx="530">
                  <c:v>34765</c:v>
                </c:pt>
                <c:pt idx="531">
                  <c:v>31842</c:v>
                </c:pt>
                <c:pt idx="532">
                  <c:v>57093</c:v>
                </c:pt>
                <c:pt idx="533">
                  <c:v>31061</c:v>
                </c:pt>
                <c:pt idx="534">
                  <c:v>33826</c:v>
                </c:pt>
                <c:pt idx="535">
                  <c:v>39203</c:v>
                </c:pt>
                <c:pt idx="536">
                  <c:v>37419</c:v>
                </c:pt>
                <c:pt idx="537">
                  <c:v>36185</c:v>
                </c:pt>
                <c:pt idx="538">
                  <c:v>59121</c:v>
                </c:pt>
                <c:pt idx="539">
                  <c:v>34892</c:v>
                </c:pt>
                <c:pt idx="540">
                  <c:v>48946</c:v>
                </c:pt>
                <c:pt idx="541">
                  <c:v>68137</c:v>
                </c:pt>
                <c:pt idx="542">
                  <c:v>50725</c:v>
                </c:pt>
                <c:pt idx="543">
                  <c:v>35438</c:v>
                </c:pt>
                <c:pt idx="544">
                  <c:v>41033</c:v>
                </c:pt>
                <c:pt idx="545">
                  <c:v>30612</c:v>
                </c:pt>
                <c:pt idx="546">
                  <c:v>55031</c:v>
                </c:pt>
                <c:pt idx="547">
                  <c:v>67197</c:v>
                </c:pt>
                <c:pt idx="548">
                  <c:v>36766</c:v>
                </c:pt>
                <c:pt idx="549">
                  <c:v>72528</c:v>
                </c:pt>
                <c:pt idx="550">
                  <c:v>57060</c:v>
                </c:pt>
                <c:pt idx="551">
                  <c:v>39447</c:v>
                </c:pt>
                <c:pt idx="552">
                  <c:v>61497</c:v>
                </c:pt>
                <c:pt idx="553">
                  <c:v>37004</c:v>
                </c:pt>
                <c:pt idx="554">
                  <c:v>35466</c:v>
                </c:pt>
                <c:pt idx="555">
                  <c:v>36954</c:v>
                </c:pt>
                <c:pt idx="556">
                  <c:v>40343</c:v>
                </c:pt>
                <c:pt idx="557">
                  <c:v>52587</c:v>
                </c:pt>
                <c:pt idx="558">
                  <c:v>40330</c:v>
                </c:pt>
                <c:pt idx="559">
                  <c:v>53968</c:v>
                </c:pt>
                <c:pt idx="560">
                  <c:v>36670</c:v>
                </c:pt>
                <c:pt idx="561">
                  <c:v>48786</c:v>
                </c:pt>
                <c:pt idx="562">
                  <c:v>48448</c:v>
                </c:pt>
                <c:pt idx="563">
                  <c:v>37842</c:v>
                </c:pt>
                <c:pt idx="564">
                  <c:v>50540</c:v>
                </c:pt>
                <c:pt idx="565">
                  <c:v>33144</c:v>
                </c:pt>
                <c:pt idx="566">
                  <c:v>36603</c:v>
                </c:pt>
                <c:pt idx="567">
                  <c:v>49848</c:v>
                </c:pt>
                <c:pt idx="568">
                  <c:v>70942</c:v>
                </c:pt>
                <c:pt idx="569">
                  <c:v>35501</c:v>
                </c:pt>
                <c:pt idx="570">
                  <c:v>54482</c:v>
                </c:pt>
                <c:pt idx="571">
                  <c:v>45157</c:v>
                </c:pt>
                <c:pt idx="572">
                  <c:v>40424</c:v>
                </c:pt>
                <c:pt idx="573">
                  <c:v>51038</c:v>
                </c:pt>
                <c:pt idx="574">
                  <c:v>59945</c:v>
                </c:pt>
                <c:pt idx="575">
                  <c:v>54804</c:v>
                </c:pt>
                <c:pt idx="576">
                  <c:v>41424</c:v>
                </c:pt>
                <c:pt idx="577">
                  <c:v>40911</c:v>
                </c:pt>
                <c:pt idx="578">
                  <c:v>46119</c:v>
                </c:pt>
                <c:pt idx="579">
                  <c:v>62506</c:v>
                </c:pt>
                <c:pt idx="580">
                  <c:v>35383</c:v>
                </c:pt>
                <c:pt idx="581">
                  <c:v>65615</c:v>
                </c:pt>
                <c:pt idx="582">
                  <c:v>42995</c:v>
                </c:pt>
                <c:pt idx="583">
                  <c:v>53579</c:v>
                </c:pt>
                <c:pt idx="584">
                  <c:v>54731</c:v>
                </c:pt>
                <c:pt idx="585">
                  <c:v>44964</c:v>
                </c:pt>
                <c:pt idx="586">
                  <c:v>36737</c:v>
                </c:pt>
                <c:pt idx="587">
                  <c:v>37768</c:v>
                </c:pt>
                <c:pt idx="588">
                  <c:v>47378</c:v>
                </c:pt>
                <c:pt idx="589">
                  <c:v>64295</c:v>
                </c:pt>
                <c:pt idx="590">
                  <c:v>40600</c:v>
                </c:pt>
                <c:pt idx="591">
                  <c:v>69311</c:v>
                </c:pt>
                <c:pt idx="592">
                  <c:v>57726</c:v>
                </c:pt>
                <c:pt idx="593">
                  <c:v>52819</c:v>
                </c:pt>
                <c:pt idx="594">
                  <c:v>41111</c:v>
                </c:pt>
                <c:pt idx="595">
                  <c:v>39813</c:v>
                </c:pt>
                <c:pt idx="596">
                  <c:v>35085</c:v>
                </c:pt>
                <c:pt idx="597">
                  <c:v>78664</c:v>
                </c:pt>
                <c:pt idx="598">
                  <c:v>41191</c:v>
                </c:pt>
                <c:pt idx="599">
                  <c:v>36872</c:v>
                </c:pt>
                <c:pt idx="600">
                  <c:v>43048</c:v>
                </c:pt>
                <c:pt idx="601">
                  <c:v>37514</c:v>
                </c:pt>
                <c:pt idx="602">
                  <c:v>38792</c:v>
                </c:pt>
                <c:pt idx="603">
                  <c:v>44059</c:v>
                </c:pt>
                <c:pt idx="604">
                  <c:v>52979</c:v>
                </c:pt>
                <c:pt idx="605">
                  <c:v>61855</c:v>
                </c:pt>
                <c:pt idx="606">
                  <c:v>61252</c:v>
                </c:pt>
                <c:pt idx="607">
                  <c:v>40641</c:v>
                </c:pt>
                <c:pt idx="608">
                  <c:v>57087</c:v>
                </c:pt>
                <c:pt idx="609">
                  <c:v>37904</c:v>
                </c:pt>
                <c:pt idx="610">
                  <c:v>47541</c:v>
                </c:pt>
                <c:pt idx="611">
                  <c:v>41789</c:v>
                </c:pt>
                <c:pt idx="612">
                  <c:v>44466</c:v>
                </c:pt>
                <c:pt idx="613">
                  <c:v>44307</c:v>
                </c:pt>
                <c:pt idx="614">
                  <c:v>55708</c:v>
                </c:pt>
                <c:pt idx="615">
                  <c:v>35513</c:v>
                </c:pt>
                <c:pt idx="616">
                  <c:v>43956</c:v>
                </c:pt>
                <c:pt idx="617">
                  <c:v>44257</c:v>
                </c:pt>
                <c:pt idx="618">
                  <c:v>54508</c:v>
                </c:pt>
                <c:pt idx="619">
                  <c:v>35090</c:v>
                </c:pt>
                <c:pt idx="620">
                  <c:v>43212</c:v>
                </c:pt>
                <c:pt idx="621">
                  <c:v>43587</c:v>
                </c:pt>
                <c:pt idx="622">
                  <c:v>52463</c:v>
                </c:pt>
                <c:pt idx="623">
                  <c:v>54855</c:v>
                </c:pt>
                <c:pt idx="624">
                  <c:v>31309</c:v>
                </c:pt>
                <c:pt idx="625">
                  <c:v>30107</c:v>
                </c:pt>
                <c:pt idx="626">
                  <c:v>61572</c:v>
                </c:pt>
                <c:pt idx="627">
                  <c:v>54367</c:v>
                </c:pt>
                <c:pt idx="628">
                  <c:v>53371</c:v>
                </c:pt>
                <c:pt idx="629">
                  <c:v>42936</c:v>
                </c:pt>
                <c:pt idx="630">
                  <c:v>25599</c:v>
                </c:pt>
                <c:pt idx="631">
                  <c:v>46037</c:v>
                </c:pt>
                <c:pt idx="632">
                  <c:v>30136</c:v>
                </c:pt>
                <c:pt idx="633">
                  <c:v>37521</c:v>
                </c:pt>
                <c:pt idx="634">
                  <c:v>53342</c:v>
                </c:pt>
                <c:pt idx="635">
                  <c:v>42043</c:v>
                </c:pt>
                <c:pt idx="636">
                  <c:v>42433</c:v>
                </c:pt>
                <c:pt idx="637">
                  <c:v>42203</c:v>
                </c:pt>
                <c:pt idx="638">
                  <c:v>67835</c:v>
                </c:pt>
                <c:pt idx="639">
                  <c:v>54955</c:v>
                </c:pt>
                <c:pt idx="640">
                  <c:v>56952</c:v>
                </c:pt>
                <c:pt idx="641">
                  <c:v>53873</c:v>
                </c:pt>
                <c:pt idx="642">
                  <c:v>65063</c:v>
                </c:pt>
                <c:pt idx="643">
                  <c:v>39045</c:v>
                </c:pt>
                <c:pt idx="644">
                  <c:v>32795</c:v>
                </c:pt>
                <c:pt idx="645">
                  <c:v>46970</c:v>
                </c:pt>
                <c:pt idx="646">
                  <c:v>43253</c:v>
                </c:pt>
                <c:pt idx="647">
                  <c:v>50841</c:v>
                </c:pt>
                <c:pt idx="648">
                  <c:v>32291</c:v>
                </c:pt>
                <c:pt idx="649">
                  <c:v>52925</c:v>
                </c:pt>
                <c:pt idx="650">
                  <c:v>37427</c:v>
                </c:pt>
                <c:pt idx="651">
                  <c:v>34743</c:v>
                </c:pt>
                <c:pt idx="652">
                  <c:v>46671</c:v>
                </c:pt>
                <c:pt idx="653">
                  <c:v>40823</c:v>
                </c:pt>
                <c:pt idx="654">
                  <c:v>50928</c:v>
                </c:pt>
                <c:pt idx="655">
                  <c:v>35826</c:v>
                </c:pt>
                <c:pt idx="656">
                  <c:v>58200</c:v>
                </c:pt>
                <c:pt idx="657">
                  <c:v>69445</c:v>
                </c:pt>
                <c:pt idx="658">
                  <c:v>44520</c:v>
                </c:pt>
                <c:pt idx="659">
                  <c:v>47068</c:v>
                </c:pt>
                <c:pt idx="660">
                  <c:v>49245</c:v>
                </c:pt>
                <c:pt idx="661">
                  <c:v>50865</c:v>
                </c:pt>
                <c:pt idx="662">
                  <c:v>27926</c:v>
                </c:pt>
                <c:pt idx="663">
                  <c:v>35671</c:v>
                </c:pt>
                <c:pt idx="664">
                  <c:v>37333</c:v>
                </c:pt>
                <c:pt idx="665">
                  <c:v>69096</c:v>
                </c:pt>
                <c:pt idx="666">
                  <c:v>36443</c:v>
                </c:pt>
                <c:pt idx="667">
                  <c:v>42230</c:v>
                </c:pt>
                <c:pt idx="668">
                  <c:v>55785</c:v>
                </c:pt>
                <c:pt idx="669">
                  <c:v>50535</c:v>
                </c:pt>
                <c:pt idx="670">
                  <c:v>46705</c:v>
                </c:pt>
                <c:pt idx="671">
                  <c:v>33038</c:v>
                </c:pt>
                <c:pt idx="672">
                  <c:v>39356</c:v>
                </c:pt>
                <c:pt idx="673">
                  <c:v>42568</c:v>
                </c:pt>
                <c:pt idx="674">
                  <c:v>54406</c:v>
                </c:pt>
                <c:pt idx="675">
                  <c:v>57446</c:v>
                </c:pt>
                <c:pt idx="676">
                  <c:v>44478</c:v>
                </c:pt>
                <c:pt idx="677">
                  <c:v>39829</c:v>
                </c:pt>
                <c:pt idx="678">
                  <c:v>28334</c:v>
                </c:pt>
                <c:pt idx="679">
                  <c:v>68115</c:v>
                </c:pt>
                <c:pt idx="680">
                  <c:v>70948</c:v>
                </c:pt>
                <c:pt idx="681">
                  <c:v>57808</c:v>
                </c:pt>
                <c:pt idx="682">
                  <c:v>50134</c:v>
                </c:pt>
                <c:pt idx="683">
                  <c:v>48516</c:v>
                </c:pt>
                <c:pt idx="684">
                  <c:v>41766</c:v>
                </c:pt>
                <c:pt idx="685">
                  <c:v>51995</c:v>
                </c:pt>
                <c:pt idx="686">
                  <c:v>64599</c:v>
                </c:pt>
                <c:pt idx="687">
                  <c:v>34695</c:v>
                </c:pt>
                <c:pt idx="688">
                  <c:v>47343</c:v>
                </c:pt>
                <c:pt idx="689">
                  <c:v>41169</c:v>
                </c:pt>
                <c:pt idx="690">
                  <c:v>48552</c:v>
                </c:pt>
                <c:pt idx="691">
                  <c:v>38079</c:v>
                </c:pt>
                <c:pt idx="692">
                  <c:v>34453</c:v>
                </c:pt>
                <c:pt idx="693">
                  <c:v>54220</c:v>
                </c:pt>
                <c:pt idx="694">
                  <c:v>39984</c:v>
                </c:pt>
                <c:pt idx="695">
                  <c:v>62883</c:v>
                </c:pt>
                <c:pt idx="696">
                  <c:v>53651</c:v>
                </c:pt>
                <c:pt idx="697">
                  <c:v>27435</c:v>
                </c:pt>
                <c:pt idx="698">
                  <c:v>59559</c:v>
                </c:pt>
                <c:pt idx="699">
                  <c:v>46956</c:v>
                </c:pt>
                <c:pt idx="700">
                  <c:v>57831</c:v>
                </c:pt>
                <c:pt idx="701">
                  <c:v>44088</c:v>
                </c:pt>
                <c:pt idx="702">
                  <c:v>57136</c:v>
                </c:pt>
                <c:pt idx="703">
                  <c:v>51409</c:v>
                </c:pt>
                <c:pt idx="704">
                  <c:v>51652</c:v>
                </c:pt>
                <c:pt idx="705">
                  <c:v>32652</c:v>
                </c:pt>
                <c:pt idx="706">
                  <c:v>45538</c:v>
                </c:pt>
                <c:pt idx="707">
                  <c:v>62883</c:v>
                </c:pt>
                <c:pt idx="708">
                  <c:v>46299</c:v>
                </c:pt>
                <c:pt idx="709">
                  <c:v>44402</c:v>
                </c:pt>
                <c:pt idx="710">
                  <c:v>47656</c:v>
                </c:pt>
                <c:pt idx="711">
                  <c:v>39574</c:v>
                </c:pt>
                <c:pt idx="712">
                  <c:v>39914</c:v>
                </c:pt>
                <c:pt idx="713">
                  <c:v>42336</c:v>
                </c:pt>
                <c:pt idx="714">
                  <c:v>39387</c:v>
                </c:pt>
                <c:pt idx="715">
                  <c:v>43466</c:v>
                </c:pt>
                <c:pt idx="716">
                  <c:v>32034</c:v>
                </c:pt>
                <c:pt idx="717">
                  <c:v>30946</c:v>
                </c:pt>
                <c:pt idx="718">
                  <c:v>54173</c:v>
                </c:pt>
                <c:pt idx="719">
                  <c:v>51702</c:v>
                </c:pt>
                <c:pt idx="720">
                  <c:v>38973</c:v>
                </c:pt>
                <c:pt idx="721">
                  <c:v>40989</c:v>
                </c:pt>
                <c:pt idx="722">
                  <c:v>31222</c:v>
                </c:pt>
                <c:pt idx="723">
                  <c:v>40482</c:v>
                </c:pt>
                <c:pt idx="724">
                  <c:v>44121</c:v>
                </c:pt>
                <c:pt idx="725">
                  <c:v>40474</c:v>
                </c:pt>
                <c:pt idx="726">
                  <c:v>44218</c:v>
                </c:pt>
                <c:pt idx="727">
                  <c:v>34363</c:v>
                </c:pt>
                <c:pt idx="728">
                  <c:v>54332</c:v>
                </c:pt>
                <c:pt idx="729">
                  <c:v>68992</c:v>
                </c:pt>
                <c:pt idx="730">
                  <c:v>33316</c:v>
                </c:pt>
                <c:pt idx="731">
                  <c:v>48216</c:v>
                </c:pt>
                <c:pt idx="732">
                  <c:v>60019</c:v>
                </c:pt>
                <c:pt idx="733">
                  <c:v>53711</c:v>
                </c:pt>
                <c:pt idx="734">
                  <c:v>44915</c:v>
                </c:pt>
                <c:pt idx="735">
                  <c:v>39692</c:v>
                </c:pt>
                <c:pt idx="736">
                  <c:v>37809</c:v>
                </c:pt>
                <c:pt idx="737">
                  <c:v>53154</c:v>
                </c:pt>
                <c:pt idx="738">
                  <c:v>33988</c:v>
                </c:pt>
                <c:pt idx="739">
                  <c:v>33437</c:v>
                </c:pt>
                <c:pt idx="740">
                  <c:v>39276</c:v>
                </c:pt>
                <c:pt idx="741">
                  <c:v>30983</c:v>
                </c:pt>
                <c:pt idx="742">
                  <c:v>46974</c:v>
                </c:pt>
                <c:pt idx="743">
                  <c:v>35869</c:v>
                </c:pt>
                <c:pt idx="744">
                  <c:v>62094</c:v>
                </c:pt>
                <c:pt idx="745">
                  <c:v>40004</c:v>
                </c:pt>
                <c:pt idx="746">
                  <c:v>48450</c:v>
                </c:pt>
                <c:pt idx="747">
                  <c:v>55836</c:v>
                </c:pt>
                <c:pt idx="748">
                  <c:v>39791</c:v>
                </c:pt>
                <c:pt idx="749">
                  <c:v>41927</c:v>
                </c:pt>
                <c:pt idx="750">
                  <c:v>41417</c:v>
                </c:pt>
                <c:pt idx="751">
                  <c:v>48268</c:v>
                </c:pt>
                <c:pt idx="752">
                  <c:v>36494</c:v>
                </c:pt>
                <c:pt idx="753">
                  <c:v>42102</c:v>
                </c:pt>
                <c:pt idx="754">
                  <c:v>38451</c:v>
                </c:pt>
                <c:pt idx="755">
                  <c:v>43136</c:v>
                </c:pt>
                <c:pt idx="756">
                  <c:v>55024</c:v>
                </c:pt>
                <c:pt idx="757">
                  <c:v>35660</c:v>
                </c:pt>
                <c:pt idx="758">
                  <c:v>57681</c:v>
                </c:pt>
                <c:pt idx="759">
                  <c:v>53293</c:v>
                </c:pt>
                <c:pt idx="760">
                  <c:v>49030</c:v>
                </c:pt>
                <c:pt idx="761">
                  <c:v>67815</c:v>
                </c:pt>
                <c:pt idx="762">
                  <c:v>56897</c:v>
                </c:pt>
                <c:pt idx="763">
                  <c:v>39140</c:v>
                </c:pt>
                <c:pt idx="764">
                  <c:v>47599</c:v>
                </c:pt>
                <c:pt idx="765">
                  <c:v>33260</c:v>
                </c:pt>
                <c:pt idx="766">
                  <c:v>39150</c:v>
                </c:pt>
                <c:pt idx="767">
                  <c:v>69012</c:v>
                </c:pt>
                <c:pt idx="768">
                  <c:v>28293</c:v>
                </c:pt>
                <c:pt idx="769">
                  <c:v>49491</c:v>
                </c:pt>
                <c:pt idx="770">
                  <c:v>37095</c:v>
                </c:pt>
                <c:pt idx="771">
                  <c:v>50953</c:v>
                </c:pt>
                <c:pt idx="772">
                  <c:v>43342</c:v>
                </c:pt>
                <c:pt idx="773">
                  <c:v>48009</c:v>
                </c:pt>
                <c:pt idx="774">
                  <c:v>39503</c:v>
                </c:pt>
                <c:pt idx="775">
                  <c:v>66220</c:v>
                </c:pt>
                <c:pt idx="776">
                  <c:v>52435</c:v>
                </c:pt>
                <c:pt idx="777">
                  <c:v>59702</c:v>
                </c:pt>
                <c:pt idx="778">
                  <c:v>50543</c:v>
                </c:pt>
                <c:pt idx="779">
                  <c:v>44235</c:v>
                </c:pt>
                <c:pt idx="780">
                  <c:v>55813</c:v>
                </c:pt>
                <c:pt idx="781">
                  <c:v>43230</c:v>
                </c:pt>
                <c:pt idx="782">
                  <c:v>55508</c:v>
                </c:pt>
                <c:pt idx="783">
                  <c:v>37110</c:v>
                </c:pt>
                <c:pt idx="784">
                  <c:v>43907</c:v>
                </c:pt>
                <c:pt idx="785">
                  <c:v>37178</c:v>
                </c:pt>
                <c:pt idx="786">
                  <c:v>41324</c:v>
                </c:pt>
                <c:pt idx="787">
                  <c:v>57387</c:v>
                </c:pt>
                <c:pt idx="788">
                  <c:v>37720</c:v>
                </c:pt>
                <c:pt idx="789">
                  <c:v>43777</c:v>
                </c:pt>
                <c:pt idx="790">
                  <c:v>44368</c:v>
                </c:pt>
                <c:pt idx="791">
                  <c:v>67273</c:v>
                </c:pt>
                <c:pt idx="792">
                  <c:v>47366</c:v>
                </c:pt>
                <c:pt idx="793">
                  <c:v>48839</c:v>
                </c:pt>
                <c:pt idx="794">
                  <c:v>32974</c:v>
                </c:pt>
                <c:pt idx="795">
                  <c:v>48406</c:v>
                </c:pt>
                <c:pt idx="796">
                  <c:v>50914</c:v>
                </c:pt>
                <c:pt idx="797">
                  <c:v>40349</c:v>
                </c:pt>
                <c:pt idx="798">
                  <c:v>61648</c:v>
                </c:pt>
                <c:pt idx="799">
                  <c:v>42788</c:v>
                </c:pt>
                <c:pt idx="800">
                  <c:v>46843</c:v>
                </c:pt>
                <c:pt idx="801">
                  <c:v>36092</c:v>
                </c:pt>
                <c:pt idx="802">
                  <c:v>61166</c:v>
                </c:pt>
                <c:pt idx="803">
                  <c:v>38985</c:v>
                </c:pt>
                <c:pt idx="804">
                  <c:v>62071</c:v>
                </c:pt>
                <c:pt idx="805">
                  <c:v>62444</c:v>
                </c:pt>
                <c:pt idx="806">
                  <c:v>24567</c:v>
                </c:pt>
                <c:pt idx="807">
                  <c:v>44341</c:v>
                </c:pt>
                <c:pt idx="808">
                  <c:v>36664</c:v>
                </c:pt>
                <c:pt idx="809">
                  <c:v>41272</c:v>
                </c:pt>
                <c:pt idx="810">
                  <c:v>42834</c:v>
                </c:pt>
                <c:pt idx="811">
                  <c:v>54275</c:v>
                </c:pt>
                <c:pt idx="812">
                  <c:v>52536</c:v>
                </c:pt>
                <c:pt idx="813">
                  <c:v>56061</c:v>
                </c:pt>
                <c:pt idx="814">
                  <c:v>44956</c:v>
                </c:pt>
                <c:pt idx="815">
                  <c:v>44221</c:v>
                </c:pt>
                <c:pt idx="816">
                  <c:v>54632</c:v>
                </c:pt>
                <c:pt idx="817">
                  <c:v>44470</c:v>
                </c:pt>
                <c:pt idx="818">
                  <c:v>41770</c:v>
                </c:pt>
                <c:pt idx="819">
                  <c:v>51854</c:v>
                </c:pt>
                <c:pt idx="820">
                  <c:v>46875</c:v>
                </c:pt>
                <c:pt idx="821">
                  <c:v>40195</c:v>
                </c:pt>
                <c:pt idx="822">
                  <c:v>67229</c:v>
                </c:pt>
                <c:pt idx="823">
                  <c:v>45221</c:v>
                </c:pt>
                <c:pt idx="824">
                  <c:v>58600</c:v>
                </c:pt>
                <c:pt idx="825">
                  <c:v>31194</c:v>
                </c:pt>
                <c:pt idx="826">
                  <c:v>68999</c:v>
                </c:pt>
                <c:pt idx="827">
                  <c:v>63028</c:v>
                </c:pt>
                <c:pt idx="828">
                  <c:v>31543</c:v>
                </c:pt>
                <c:pt idx="829">
                  <c:v>48596</c:v>
                </c:pt>
                <c:pt idx="830">
                  <c:v>49991</c:v>
                </c:pt>
                <c:pt idx="831">
                  <c:v>36441</c:v>
                </c:pt>
                <c:pt idx="832">
                  <c:v>64219</c:v>
                </c:pt>
                <c:pt idx="833">
                  <c:v>41710</c:v>
                </c:pt>
                <c:pt idx="834">
                  <c:v>56619</c:v>
                </c:pt>
                <c:pt idx="835">
                  <c:v>41122</c:v>
                </c:pt>
                <c:pt idx="836">
                  <c:v>66625</c:v>
                </c:pt>
                <c:pt idx="837">
                  <c:v>36960</c:v>
                </c:pt>
                <c:pt idx="838">
                  <c:v>40951</c:v>
                </c:pt>
                <c:pt idx="839">
                  <c:v>36412</c:v>
                </c:pt>
                <c:pt idx="840">
                  <c:v>30424</c:v>
                </c:pt>
                <c:pt idx="841">
                  <c:v>46242</c:v>
                </c:pt>
                <c:pt idx="842">
                  <c:v>51622</c:v>
                </c:pt>
                <c:pt idx="843">
                  <c:v>32976</c:v>
                </c:pt>
                <c:pt idx="844">
                  <c:v>38704</c:v>
                </c:pt>
                <c:pt idx="845">
                  <c:v>51144</c:v>
                </c:pt>
                <c:pt idx="846">
                  <c:v>38448</c:v>
                </c:pt>
                <c:pt idx="847">
                  <c:v>51021</c:v>
                </c:pt>
                <c:pt idx="848">
                  <c:v>70859</c:v>
                </c:pt>
                <c:pt idx="849">
                  <c:v>47641</c:v>
                </c:pt>
                <c:pt idx="850">
                  <c:v>47636</c:v>
                </c:pt>
                <c:pt idx="851">
                  <c:v>49560</c:v>
                </c:pt>
                <c:pt idx="852">
                  <c:v>38931</c:v>
                </c:pt>
                <c:pt idx="853">
                  <c:v>47957</c:v>
                </c:pt>
                <c:pt idx="854">
                  <c:v>44314</c:v>
                </c:pt>
                <c:pt idx="855">
                  <c:v>32145</c:v>
                </c:pt>
                <c:pt idx="856">
                  <c:v>49355</c:v>
                </c:pt>
                <c:pt idx="857">
                  <c:v>28034</c:v>
                </c:pt>
                <c:pt idx="858">
                  <c:v>42380</c:v>
                </c:pt>
                <c:pt idx="859">
                  <c:v>37101</c:v>
                </c:pt>
                <c:pt idx="860">
                  <c:v>68428</c:v>
                </c:pt>
                <c:pt idx="861">
                  <c:v>76913</c:v>
                </c:pt>
                <c:pt idx="862">
                  <c:v>42979</c:v>
                </c:pt>
                <c:pt idx="863">
                  <c:v>47528</c:v>
                </c:pt>
                <c:pt idx="864">
                  <c:v>36998</c:v>
                </c:pt>
                <c:pt idx="865">
                  <c:v>33720</c:v>
                </c:pt>
                <c:pt idx="866">
                  <c:v>31282</c:v>
                </c:pt>
                <c:pt idx="867">
                  <c:v>38381</c:v>
                </c:pt>
                <c:pt idx="868">
                  <c:v>49910</c:v>
                </c:pt>
                <c:pt idx="869">
                  <c:v>39504</c:v>
                </c:pt>
                <c:pt idx="870">
                  <c:v>53711</c:v>
                </c:pt>
                <c:pt idx="871">
                  <c:v>40377</c:v>
                </c:pt>
                <c:pt idx="872">
                  <c:v>35648</c:v>
                </c:pt>
                <c:pt idx="873">
                  <c:v>48528</c:v>
                </c:pt>
                <c:pt idx="874">
                  <c:v>30532</c:v>
                </c:pt>
                <c:pt idx="875">
                  <c:v>45518</c:v>
                </c:pt>
                <c:pt idx="876">
                  <c:v>59410</c:v>
                </c:pt>
                <c:pt idx="877">
                  <c:v>50754</c:v>
                </c:pt>
                <c:pt idx="878">
                  <c:v>40501</c:v>
                </c:pt>
                <c:pt idx="879">
                  <c:v>43221</c:v>
                </c:pt>
                <c:pt idx="880">
                  <c:v>42005</c:v>
                </c:pt>
                <c:pt idx="881">
                  <c:v>31744</c:v>
                </c:pt>
                <c:pt idx="882">
                  <c:v>38101</c:v>
                </c:pt>
                <c:pt idx="883">
                  <c:v>49874</c:v>
                </c:pt>
                <c:pt idx="884">
                  <c:v>41910</c:v>
                </c:pt>
                <c:pt idx="885">
                  <c:v>52408</c:v>
                </c:pt>
                <c:pt idx="886">
                  <c:v>38188</c:v>
                </c:pt>
                <c:pt idx="887">
                  <c:v>71159</c:v>
                </c:pt>
                <c:pt idx="888">
                  <c:v>66581</c:v>
                </c:pt>
                <c:pt idx="889">
                  <c:v>49561</c:v>
                </c:pt>
                <c:pt idx="890">
                  <c:v>30513</c:v>
                </c:pt>
                <c:pt idx="891">
                  <c:v>50700</c:v>
                </c:pt>
                <c:pt idx="892">
                  <c:v>51781</c:v>
                </c:pt>
                <c:pt idx="893">
                  <c:v>38829</c:v>
                </c:pt>
                <c:pt idx="894">
                  <c:v>31097</c:v>
                </c:pt>
                <c:pt idx="895">
                  <c:v>38477</c:v>
                </c:pt>
                <c:pt idx="896">
                  <c:v>51716</c:v>
                </c:pt>
                <c:pt idx="897">
                  <c:v>43507</c:v>
                </c:pt>
                <c:pt idx="898">
                  <c:v>41211</c:v>
                </c:pt>
                <c:pt idx="899">
                  <c:v>49338</c:v>
                </c:pt>
                <c:pt idx="900">
                  <c:v>29914</c:v>
                </c:pt>
                <c:pt idx="901">
                  <c:v>41308</c:v>
                </c:pt>
                <c:pt idx="902">
                  <c:v>42358</c:v>
                </c:pt>
                <c:pt idx="903">
                  <c:v>52291</c:v>
                </c:pt>
                <c:pt idx="904">
                  <c:v>64914</c:v>
                </c:pt>
                <c:pt idx="905">
                  <c:v>44908</c:v>
                </c:pt>
                <c:pt idx="906">
                  <c:v>41296</c:v>
                </c:pt>
                <c:pt idx="907">
                  <c:v>54170</c:v>
                </c:pt>
                <c:pt idx="908">
                  <c:v>46568</c:v>
                </c:pt>
                <c:pt idx="909">
                  <c:v>38599</c:v>
                </c:pt>
                <c:pt idx="910">
                  <c:v>70537</c:v>
                </c:pt>
                <c:pt idx="911">
                  <c:v>54277</c:v>
                </c:pt>
                <c:pt idx="912">
                  <c:v>45881</c:v>
                </c:pt>
                <c:pt idx="913">
                  <c:v>54422</c:v>
                </c:pt>
                <c:pt idx="914">
                  <c:v>43363</c:v>
                </c:pt>
                <c:pt idx="915">
                  <c:v>44428</c:v>
                </c:pt>
                <c:pt idx="916">
                  <c:v>37586</c:v>
                </c:pt>
                <c:pt idx="917">
                  <c:v>57759</c:v>
                </c:pt>
                <c:pt idx="918">
                  <c:v>64750</c:v>
                </c:pt>
                <c:pt idx="919">
                  <c:v>40444</c:v>
                </c:pt>
                <c:pt idx="920">
                  <c:v>41228</c:v>
                </c:pt>
                <c:pt idx="921">
                  <c:v>64050</c:v>
                </c:pt>
                <c:pt idx="922">
                  <c:v>51688</c:v>
                </c:pt>
                <c:pt idx="923">
                  <c:v>42760</c:v>
                </c:pt>
                <c:pt idx="924">
                  <c:v>65952</c:v>
                </c:pt>
                <c:pt idx="925">
                  <c:v>42484</c:v>
                </c:pt>
                <c:pt idx="926">
                  <c:v>49686</c:v>
                </c:pt>
                <c:pt idx="927">
                  <c:v>37667</c:v>
                </c:pt>
                <c:pt idx="928">
                  <c:v>67749</c:v>
                </c:pt>
                <c:pt idx="929">
                  <c:v>43776</c:v>
                </c:pt>
                <c:pt idx="930">
                  <c:v>63216</c:v>
                </c:pt>
                <c:pt idx="931">
                  <c:v>30381</c:v>
                </c:pt>
                <c:pt idx="932">
                  <c:v>59237</c:v>
                </c:pt>
                <c:pt idx="933">
                  <c:v>37863</c:v>
                </c:pt>
                <c:pt idx="934">
                  <c:v>49409</c:v>
                </c:pt>
                <c:pt idx="935">
                  <c:v>31637</c:v>
                </c:pt>
                <c:pt idx="936">
                  <c:v>42770</c:v>
                </c:pt>
                <c:pt idx="937">
                  <c:v>41214</c:v>
                </c:pt>
                <c:pt idx="938">
                  <c:v>43679</c:v>
                </c:pt>
                <c:pt idx="939">
                  <c:v>32926</c:v>
                </c:pt>
                <c:pt idx="940">
                  <c:v>33199</c:v>
                </c:pt>
                <c:pt idx="941">
                  <c:v>49178</c:v>
                </c:pt>
                <c:pt idx="942">
                  <c:v>34455</c:v>
                </c:pt>
                <c:pt idx="943">
                  <c:v>45720</c:v>
                </c:pt>
                <c:pt idx="944">
                  <c:v>59161</c:v>
                </c:pt>
                <c:pt idx="945">
                  <c:v>46723</c:v>
                </c:pt>
                <c:pt idx="946">
                  <c:v>56958</c:v>
                </c:pt>
                <c:pt idx="947">
                  <c:v>32667</c:v>
                </c:pt>
                <c:pt idx="948">
                  <c:v>56449</c:v>
                </c:pt>
                <c:pt idx="949">
                  <c:v>33220</c:v>
                </c:pt>
                <c:pt idx="950">
                  <c:v>42562</c:v>
                </c:pt>
                <c:pt idx="951">
                  <c:v>36275</c:v>
                </c:pt>
                <c:pt idx="952">
                  <c:v>64127</c:v>
                </c:pt>
                <c:pt idx="953">
                  <c:v>54135</c:v>
                </c:pt>
                <c:pt idx="954">
                  <c:v>42679</c:v>
                </c:pt>
                <c:pt idx="955">
                  <c:v>41296</c:v>
                </c:pt>
                <c:pt idx="956">
                  <c:v>44773</c:v>
                </c:pt>
                <c:pt idx="957">
                  <c:v>57140</c:v>
                </c:pt>
                <c:pt idx="958">
                  <c:v>35826</c:v>
                </c:pt>
                <c:pt idx="959">
                  <c:v>55767</c:v>
                </c:pt>
                <c:pt idx="960">
                  <c:v>38405</c:v>
                </c:pt>
                <c:pt idx="961">
                  <c:v>39057</c:v>
                </c:pt>
                <c:pt idx="962">
                  <c:v>49986</c:v>
                </c:pt>
                <c:pt idx="963">
                  <c:v>33311</c:v>
                </c:pt>
                <c:pt idx="964">
                  <c:v>42716</c:v>
                </c:pt>
                <c:pt idx="965">
                  <c:v>39837</c:v>
                </c:pt>
                <c:pt idx="966">
                  <c:v>75435</c:v>
                </c:pt>
                <c:pt idx="967">
                  <c:v>56343</c:v>
                </c:pt>
                <c:pt idx="968">
                  <c:v>48858</c:v>
                </c:pt>
                <c:pt idx="969">
                  <c:v>38249</c:v>
                </c:pt>
                <c:pt idx="970">
                  <c:v>50763</c:v>
                </c:pt>
                <c:pt idx="971">
                  <c:v>36890</c:v>
                </c:pt>
                <c:pt idx="972">
                  <c:v>44148</c:v>
                </c:pt>
                <c:pt idx="973">
                  <c:v>31010</c:v>
                </c:pt>
                <c:pt idx="974">
                  <c:v>64636</c:v>
                </c:pt>
                <c:pt idx="975">
                  <c:v>43616</c:v>
                </c:pt>
                <c:pt idx="976">
                  <c:v>30955</c:v>
                </c:pt>
                <c:pt idx="977">
                  <c:v>49432</c:v>
                </c:pt>
                <c:pt idx="978">
                  <c:v>34077</c:v>
                </c:pt>
                <c:pt idx="979">
                  <c:v>50495</c:v>
                </c:pt>
                <c:pt idx="980">
                  <c:v>37448</c:v>
                </c:pt>
                <c:pt idx="981">
                  <c:v>57423</c:v>
                </c:pt>
                <c:pt idx="982">
                  <c:v>44505</c:v>
                </c:pt>
                <c:pt idx="983">
                  <c:v>58245</c:v>
                </c:pt>
                <c:pt idx="984">
                  <c:v>48281</c:v>
                </c:pt>
                <c:pt idx="985">
                  <c:v>51645</c:v>
                </c:pt>
                <c:pt idx="986">
                  <c:v>39318</c:v>
                </c:pt>
                <c:pt idx="987">
                  <c:v>54570</c:v>
                </c:pt>
                <c:pt idx="988">
                  <c:v>61779</c:v>
                </c:pt>
                <c:pt idx="989">
                  <c:v>39619</c:v>
                </c:pt>
                <c:pt idx="990">
                  <c:v>48416</c:v>
                </c:pt>
                <c:pt idx="991">
                  <c:v>22873</c:v>
                </c:pt>
                <c:pt idx="992">
                  <c:v>49380</c:v>
                </c:pt>
                <c:pt idx="993">
                  <c:v>38062</c:v>
                </c:pt>
                <c:pt idx="994">
                  <c:v>43883</c:v>
                </c:pt>
                <c:pt idx="995">
                  <c:v>38627</c:v>
                </c:pt>
                <c:pt idx="996">
                  <c:v>72114</c:v>
                </c:pt>
                <c:pt idx="997">
                  <c:v>35652</c:v>
                </c:pt>
                <c:pt idx="998">
                  <c:v>59834</c:v>
                </c:pt>
                <c:pt idx="999">
                  <c:v>30478</c:v>
                </c:pt>
                <c:pt idx="1000">
                  <c:v>41400</c:v>
                </c:pt>
                <c:pt idx="1001">
                  <c:v>45128</c:v>
                </c:pt>
                <c:pt idx="1002">
                  <c:v>43996</c:v>
                </c:pt>
                <c:pt idx="1003">
                  <c:v>42913</c:v>
                </c:pt>
                <c:pt idx="1004">
                  <c:v>42110</c:v>
                </c:pt>
                <c:pt idx="1005">
                  <c:v>31992</c:v>
                </c:pt>
                <c:pt idx="1006">
                  <c:v>55134</c:v>
                </c:pt>
                <c:pt idx="1007">
                  <c:v>36301</c:v>
                </c:pt>
                <c:pt idx="1008">
                  <c:v>35737</c:v>
                </c:pt>
                <c:pt idx="1009">
                  <c:v>61943</c:v>
                </c:pt>
                <c:pt idx="1010">
                  <c:v>50603</c:v>
                </c:pt>
                <c:pt idx="1011">
                  <c:v>38854</c:v>
                </c:pt>
                <c:pt idx="1012">
                  <c:v>41725</c:v>
                </c:pt>
                <c:pt idx="1013">
                  <c:v>28467</c:v>
                </c:pt>
                <c:pt idx="1014">
                  <c:v>83331</c:v>
                </c:pt>
                <c:pt idx="1015">
                  <c:v>37751</c:v>
                </c:pt>
                <c:pt idx="1016">
                  <c:v>46029</c:v>
                </c:pt>
                <c:pt idx="1017">
                  <c:v>42625</c:v>
                </c:pt>
                <c:pt idx="1018">
                  <c:v>64631</c:v>
                </c:pt>
                <c:pt idx="1019">
                  <c:v>26418</c:v>
                </c:pt>
                <c:pt idx="1020">
                  <c:v>44995</c:v>
                </c:pt>
                <c:pt idx="1021">
                  <c:v>60685</c:v>
                </c:pt>
                <c:pt idx="1022">
                  <c:v>45053</c:v>
                </c:pt>
                <c:pt idx="1023">
                  <c:v>45954</c:v>
                </c:pt>
                <c:pt idx="1024">
                  <c:v>45296</c:v>
                </c:pt>
                <c:pt idx="1025">
                  <c:v>36073</c:v>
                </c:pt>
                <c:pt idx="1026">
                  <c:v>47708</c:v>
                </c:pt>
                <c:pt idx="1027">
                  <c:v>59227</c:v>
                </c:pt>
                <c:pt idx="1028">
                  <c:v>45283</c:v>
                </c:pt>
                <c:pt idx="1029">
                  <c:v>39792</c:v>
                </c:pt>
                <c:pt idx="1030">
                  <c:v>69316</c:v>
                </c:pt>
                <c:pt idx="1031">
                  <c:v>36921</c:v>
                </c:pt>
                <c:pt idx="1032">
                  <c:v>43461</c:v>
                </c:pt>
                <c:pt idx="1033">
                  <c:v>52299</c:v>
                </c:pt>
                <c:pt idx="1034">
                  <c:v>51451</c:v>
                </c:pt>
                <c:pt idx="1035">
                  <c:v>63944</c:v>
                </c:pt>
                <c:pt idx="1036">
                  <c:v>43315</c:v>
                </c:pt>
                <c:pt idx="1037">
                  <c:v>26103</c:v>
                </c:pt>
                <c:pt idx="1038">
                  <c:v>33137</c:v>
                </c:pt>
                <c:pt idx="1039">
                  <c:v>50081</c:v>
                </c:pt>
                <c:pt idx="1040">
                  <c:v>61414</c:v>
                </c:pt>
                <c:pt idx="1041">
                  <c:v>47545</c:v>
                </c:pt>
                <c:pt idx="1042">
                  <c:v>53064</c:v>
                </c:pt>
                <c:pt idx="1043">
                  <c:v>68079</c:v>
                </c:pt>
                <c:pt idx="1044">
                  <c:v>45194</c:v>
                </c:pt>
                <c:pt idx="1045">
                  <c:v>26393</c:v>
                </c:pt>
                <c:pt idx="1046">
                  <c:v>53224</c:v>
                </c:pt>
                <c:pt idx="1047">
                  <c:v>51551</c:v>
                </c:pt>
                <c:pt idx="1048">
                  <c:v>65449</c:v>
                </c:pt>
                <c:pt idx="1049">
                  <c:v>46938</c:v>
                </c:pt>
                <c:pt idx="1050">
                  <c:v>71703</c:v>
                </c:pt>
                <c:pt idx="1051">
                  <c:v>55192</c:v>
                </c:pt>
                <c:pt idx="1052">
                  <c:v>68343</c:v>
                </c:pt>
                <c:pt idx="1053">
                  <c:v>51603</c:v>
                </c:pt>
                <c:pt idx="1054">
                  <c:v>47517</c:v>
                </c:pt>
                <c:pt idx="1055">
                  <c:v>37321</c:v>
                </c:pt>
                <c:pt idx="1056">
                  <c:v>71375</c:v>
                </c:pt>
                <c:pt idx="1057">
                  <c:v>57505</c:v>
                </c:pt>
                <c:pt idx="1058">
                  <c:v>39929</c:v>
                </c:pt>
                <c:pt idx="1059">
                  <c:v>77269</c:v>
                </c:pt>
                <c:pt idx="1060">
                  <c:v>37828</c:v>
                </c:pt>
                <c:pt idx="1061">
                  <c:v>49784</c:v>
                </c:pt>
                <c:pt idx="1062">
                  <c:v>59844</c:v>
                </c:pt>
                <c:pt idx="1063">
                  <c:v>64231</c:v>
                </c:pt>
                <c:pt idx="1064">
                  <c:v>38231</c:v>
                </c:pt>
                <c:pt idx="1065">
                  <c:v>38301</c:v>
                </c:pt>
                <c:pt idx="1066">
                  <c:v>52924</c:v>
                </c:pt>
                <c:pt idx="1067">
                  <c:v>46491</c:v>
                </c:pt>
                <c:pt idx="1068">
                  <c:v>31393</c:v>
                </c:pt>
                <c:pt idx="1069">
                  <c:v>50674</c:v>
                </c:pt>
                <c:pt idx="1070">
                  <c:v>41051</c:v>
                </c:pt>
                <c:pt idx="1071">
                  <c:v>55034</c:v>
                </c:pt>
                <c:pt idx="1072">
                  <c:v>39148</c:v>
                </c:pt>
                <c:pt idx="1073">
                  <c:v>58658</c:v>
                </c:pt>
                <c:pt idx="1074">
                  <c:v>56955</c:v>
                </c:pt>
                <c:pt idx="1075">
                  <c:v>55300</c:v>
                </c:pt>
                <c:pt idx="1076">
                  <c:v>29885</c:v>
                </c:pt>
                <c:pt idx="1077">
                  <c:v>65438</c:v>
                </c:pt>
                <c:pt idx="1078">
                  <c:v>68309</c:v>
                </c:pt>
                <c:pt idx="1079">
                  <c:v>32568</c:v>
                </c:pt>
                <c:pt idx="1080">
                  <c:v>42181</c:v>
                </c:pt>
                <c:pt idx="1081">
                  <c:v>60441</c:v>
                </c:pt>
                <c:pt idx="1082">
                  <c:v>42461</c:v>
                </c:pt>
                <c:pt idx="1083">
                  <c:v>62270</c:v>
                </c:pt>
                <c:pt idx="1084">
                  <c:v>48135</c:v>
                </c:pt>
                <c:pt idx="1085">
                  <c:v>30587</c:v>
                </c:pt>
                <c:pt idx="1086">
                  <c:v>39139</c:v>
                </c:pt>
                <c:pt idx="1087">
                  <c:v>55561</c:v>
                </c:pt>
                <c:pt idx="1088">
                  <c:v>73531</c:v>
                </c:pt>
                <c:pt idx="1089">
                  <c:v>45300</c:v>
                </c:pt>
                <c:pt idx="1090">
                  <c:v>54923</c:v>
                </c:pt>
                <c:pt idx="1091">
                  <c:v>39086</c:v>
                </c:pt>
                <c:pt idx="1092">
                  <c:v>38213</c:v>
                </c:pt>
                <c:pt idx="1093">
                  <c:v>44840</c:v>
                </c:pt>
                <c:pt idx="1094">
                  <c:v>29985</c:v>
                </c:pt>
                <c:pt idx="1095">
                  <c:v>46051</c:v>
                </c:pt>
                <c:pt idx="1096">
                  <c:v>34601</c:v>
                </c:pt>
                <c:pt idx="1097">
                  <c:v>33853</c:v>
                </c:pt>
                <c:pt idx="1098">
                  <c:v>35065</c:v>
                </c:pt>
                <c:pt idx="1099">
                  <c:v>36084</c:v>
                </c:pt>
                <c:pt idx="1100">
                  <c:v>37136</c:v>
                </c:pt>
                <c:pt idx="1101">
                  <c:v>52205</c:v>
                </c:pt>
                <c:pt idx="1102">
                  <c:v>42643</c:v>
                </c:pt>
                <c:pt idx="1103">
                  <c:v>52735</c:v>
                </c:pt>
                <c:pt idx="1104">
                  <c:v>34229</c:v>
                </c:pt>
                <c:pt idx="1105">
                  <c:v>33475</c:v>
                </c:pt>
                <c:pt idx="1106">
                  <c:v>35099</c:v>
                </c:pt>
                <c:pt idx="1107">
                  <c:v>51132</c:v>
                </c:pt>
                <c:pt idx="1108">
                  <c:v>45584</c:v>
                </c:pt>
                <c:pt idx="1109">
                  <c:v>50122</c:v>
                </c:pt>
                <c:pt idx="1110">
                  <c:v>50667</c:v>
                </c:pt>
                <c:pt idx="1111">
                  <c:v>50107</c:v>
                </c:pt>
                <c:pt idx="1112">
                  <c:v>58134</c:v>
                </c:pt>
                <c:pt idx="1113">
                  <c:v>50534</c:v>
                </c:pt>
                <c:pt idx="1114">
                  <c:v>71470</c:v>
                </c:pt>
                <c:pt idx="1115">
                  <c:v>51550</c:v>
                </c:pt>
                <c:pt idx="1116">
                  <c:v>32928</c:v>
                </c:pt>
                <c:pt idx="1117">
                  <c:v>33060</c:v>
                </c:pt>
                <c:pt idx="1118">
                  <c:v>62599</c:v>
                </c:pt>
                <c:pt idx="1119">
                  <c:v>29023</c:v>
                </c:pt>
                <c:pt idx="1120">
                  <c:v>30496</c:v>
                </c:pt>
                <c:pt idx="1121">
                  <c:v>30880</c:v>
                </c:pt>
                <c:pt idx="1122">
                  <c:v>41348</c:v>
                </c:pt>
                <c:pt idx="1123">
                  <c:v>53313</c:v>
                </c:pt>
                <c:pt idx="1124">
                  <c:v>34156</c:v>
                </c:pt>
                <c:pt idx="1125">
                  <c:v>67752</c:v>
                </c:pt>
                <c:pt idx="1126">
                  <c:v>33510</c:v>
                </c:pt>
                <c:pt idx="1127">
                  <c:v>33681</c:v>
                </c:pt>
                <c:pt idx="1128">
                  <c:v>30686</c:v>
                </c:pt>
                <c:pt idx="1129">
                  <c:v>44135</c:v>
                </c:pt>
                <c:pt idx="1130">
                  <c:v>45090</c:v>
                </c:pt>
                <c:pt idx="1131">
                  <c:v>56806</c:v>
                </c:pt>
                <c:pt idx="1132">
                  <c:v>52421</c:v>
                </c:pt>
                <c:pt idx="1133">
                  <c:v>47950</c:v>
                </c:pt>
                <c:pt idx="1134">
                  <c:v>49223</c:v>
                </c:pt>
                <c:pt idx="1135">
                  <c:v>37532</c:v>
                </c:pt>
                <c:pt idx="1136">
                  <c:v>31948</c:v>
                </c:pt>
                <c:pt idx="1137">
                  <c:v>49643</c:v>
                </c:pt>
                <c:pt idx="1138">
                  <c:v>58177</c:v>
                </c:pt>
                <c:pt idx="1139">
                  <c:v>69426</c:v>
                </c:pt>
                <c:pt idx="1140">
                  <c:v>30320</c:v>
                </c:pt>
                <c:pt idx="1141">
                  <c:v>41892</c:v>
                </c:pt>
                <c:pt idx="1142">
                  <c:v>58206</c:v>
                </c:pt>
                <c:pt idx="1143">
                  <c:v>45846</c:v>
                </c:pt>
                <c:pt idx="1144">
                  <c:v>38822</c:v>
                </c:pt>
                <c:pt idx="1145">
                  <c:v>38488</c:v>
                </c:pt>
                <c:pt idx="1146">
                  <c:v>53099</c:v>
                </c:pt>
                <c:pt idx="1147">
                  <c:v>42059</c:v>
                </c:pt>
                <c:pt idx="1148">
                  <c:v>42859</c:v>
                </c:pt>
                <c:pt idx="1149">
                  <c:v>45693</c:v>
                </c:pt>
                <c:pt idx="1150">
                  <c:v>21284</c:v>
                </c:pt>
                <c:pt idx="1151">
                  <c:v>46011</c:v>
                </c:pt>
                <c:pt idx="1152">
                  <c:v>39625</c:v>
                </c:pt>
                <c:pt idx="1153">
                  <c:v>59174</c:v>
                </c:pt>
                <c:pt idx="1154">
                  <c:v>38305</c:v>
                </c:pt>
                <c:pt idx="1155">
                  <c:v>51396</c:v>
                </c:pt>
                <c:pt idx="1156">
                  <c:v>49369</c:v>
                </c:pt>
                <c:pt idx="1157">
                  <c:v>38847</c:v>
                </c:pt>
                <c:pt idx="1158">
                  <c:v>49420</c:v>
                </c:pt>
                <c:pt idx="1159">
                  <c:v>56645</c:v>
                </c:pt>
                <c:pt idx="1160">
                  <c:v>46782</c:v>
                </c:pt>
                <c:pt idx="1161">
                  <c:v>36344</c:v>
                </c:pt>
                <c:pt idx="1162">
                  <c:v>33587</c:v>
                </c:pt>
                <c:pt idx="1163">
                  <c:v>46559</c:v>
                </c:pt>
                <c:pt idx="1164">
                  <c:v>62002</c:v>
                </c:pt>
                <c:pt idx="1165">
                  <c:v>34353</c:v>
                </c:pt>
                <c:pt idx="1166">
                  <c:v>48316</c:v>
                </c:pt>
                <c:pt idx="1167">
                  <c:v>46684</c:v>
                </c:pt>
                <c:pt idx="1168">
                  <c:v>56675</c:v>
                </c:pt>
                <c:pt idx="1169">
                  <c:v>44937</c:v>
                </c:pt>
                <c:pt idx="1170">
                  <c:v>42467</c:v>
                </c:pt>
                <c:pt idx="1171">
                  <c:v>43909</c:v>
                </c:pt>
                <c:pt idx="1172">
                  <c:v>48824</c:v>
                </c:pt>
                <c:pt idx="1173">
                  <c:v>39869</c:v>
                </c:pt>
                <c:pt idx="1174">
                  <c:v>46298</c:v>
                </c:pt>
                <c:pt idx="1175">
                  <c:v>33969</c:v>
                </c:pt>
                <c:pt idx="1176">
                  <c:v>50058</c:v>
                </c:pt>
                <c:pt idx="1177">
                  <c:v>35942</c:v>
                </c:pt>
                <c:pt idx="1178">
                  <c:v>38061</c:v>
                </c:pt>
                <c:pt idx="1179">
                  <c:v>55955</c:v>
                </c:pt>
                <c:pt idx="1180">
                  <c:v>32798</c:v>
                </c:pt>
                <c:pt idx="1181">
                  <c:v>38741</c:v>
                </c:pt>
                <c:pt idx="1182">
                  <c:v>67758</c:v>
                </c:pt>
                <c:pt idx="1183">
                  <c:v>42343</c:v>
                </c:pt>
                <c:pt idx="1184">
                  <c:v>47258</c:v>
                </c:pt>
                <c:pt idx="1185">
                  <c:v>39415</c:v>
                </c:pt>
                <c:pt idx="1186">
                  <c:v>46760</c:v>
                </c:pt>
                <c:pt idx="1187">
                  <c:v>29384</c:v>
                </c:pt>
                <c:pt idx="1188">
                  <c:v>52761</c:v>
                </c:pt>
                <c:pt idx="1189">
                  <c:v>56892</c:v>
                </c:pt>
                <c:pt idx="1190">
                  <c:v>43478</c:v>
                </c:pt>
                <c:pt idx="1191">
                  <c:v>39336</c:v>
                </c:pt>
                <c:pt idx="1192">
                  <c:v>47058</c:v>
                </c:pt>
                <c:pt idx="1193">
                  <c:v>34382</c:v>
                </c:pt>
                <c:pt idx="1194">
                  <c:v>45883</c:v>
                </c:pt>
                <c:pt idx="1195">
                  <c:v>22076</c:v>
                </c:pt>
                <c:pt idx="1196">
                  <c:v>54326</c:v>
                </c:pt>
                <c:pt idx="1197">
                  <c:v>39253</c:v>
                </c:pt>
                <c:pt idx="1198">
                  <c:v>56615</c:v>
                </c:pt>
                <c:pt idx="1199">
                  <c:v>58034</c:v>
                </c:pt>
                <c:pt idx="1200">
                  <c:v>38702</c:v>
                </c:pt>
                <c:pt idx="1201">
                  <c:v>47564</c:v>
                </c:pt>
                <c:pt idx="1202">
                  <c:v>50973</c:v>
                </c:pt>
                <c:pt idx="1203">
                  <c:v>57361</c:v>
                </c:pt>
                <c:pt idx="1204">
                  <c:v>40646</c:v>
                </c:pt>
                <c:pt idx="1205">
                  <c:v>71503</c:v>
                </c:pt>
                <c:pt idx="1206">
                  <c:v>43245</c:v>
                </c:pt>
                <c:pt idx="1207">
                  <c:v>52942</c:v>
                </c:pt>
                <c:pt idx="1208">
                  <c:v>39293</c:v>
                </c:pt>
                <c:pt idx="1209">
                  <c:v>52439</c:v>
                </c:pt>
                <c:pt idx="1210">
                  <c:v>64027</c:v>
                </c:pt>
                <c:pt idx="1211">
                  <c:v>44829</c:v>
                </c:pt>
                <c:pt idx="1212">
                  <c:v>45684</c:v>
                </c:pt>
                <c:pt idx="1213">
                  <c:v>58222</c:v>
                </c:pt>
                <c:pt idx="1214">
                  <c:v>57680</c:v>
                </c:pt>
                <c:pt idx="1215">
                  <c:v>26751</c:v>
                </c:pt>
                <c:pt idx="1216">
                  <c:v>38315</c:v>
                </c:pt>
                <c:pt idx="1217">
                  <c:v>40159</c:v>
                </c:pt>
                <c:pt idx="1218">
                  <c:v>48411</c:v>
                </c:pt>
                <c:pt idx="1219">
                  <c:v>46680</c:v>
                </c:pt>
                <c:pt idx="1220">
                  <c:v>37915</c:v>
                </c:pt>
                <c:pt idx="1221">
                  <c:v>66821</c:v>
                </c:pt>
                <c:pt idx="1222">
                  <c:v>59088</c:v>
                </c:pt>
                <c:pt idx="1223">
                  <c:v>40234</c:v>
                </c:pt>
                <c:pt idx="1224">
                  <c:v>36489</c:v>
                </c:pt>
                <c:pt idx="1225">
                  <c:v>52430</c:v>
                </c:pt>
                <c:pt idx="1226">
                  <c:v>53020</c:v>
                </c:pt>
                <c:pt idx="1227">
                  <c:v>42337</c:v>
                </c:pt>
                <c:pt idx="1228">
                  <c:v>63083</c:v>
                </c:pt>
                <c:pt idx="1229">
                  <c:v>61035</c:v>
                </c:pt>
                <c:pt idx="1230">
                  <c:v>45851</c:v>
                </c:pt>
                <c:pt idx="1231">
                  <c:v>53800</c:v>
                </c:pt>
                <c:pt idx="1232">
                  <c:v>52827</c:v>
                </c:pt>
                <c:pt idx="1233">
                  <c:v>54481</c:v>
                </c:pt>
                <c:pt idx="1234">
                  <c:v>38665</c:v>
                </c:pt>
                <c:pt idx="1235">
                  <c:v>38276</c:v>
                </c:pt>
                <c:pt idx="1236">
                  <c:v>72234</c:v>
                </c:pt>
                <c:pt idx="1237">
                  <c:v>49242</c:v>
                </c:pt>
                <c:pt idx="1238">
                  <c:v>40187</c:v>
                </c:pt>
                <c:pt idx="1239">
                  <c:v>31372</c:v>
                </c:pt>
                <c:pt idx="1240">
                  <c:v>37225</c:v>
                </c:pt>
                <c:pt idx="1241">
                  <c:v>39759</c:v>
                </c:pt>
                <c:pt idx="1242">
                  <c:v>36705</c:v>
                </c:pt>
                <c:pt idx="1243">
                  <c:v>37601</c:v>
                </c:pt>
                <c:pt idx="1244">
                  <c:v>30652</c:v>
                </c:pt>
                <c:pt idx="1245">
                  <c:v>44106</c:v>
                </c:pt>
                <c:pt idx="1246">
                  <c:v>45295</c:v>
                </c:pt>
                <c:pt idx="1247">
                  <c:v>51643</c:v>
                </c:pt>
                <c:pt idx="1248">
                  <c:v>48424</c:v>
                </c:pt>
                <c:pt idx="1249">
                  <c:v>51263</c:v>
                </c:pt>
                <c:pt idx="1250">
                  <c:v>45839</c:v>
                </c:pt>
                <c:pt idx="1251">
                  <c:v>45939</c:v>
                </c:pt>
                <c:pt idx="1252">
                  <c:v>48625</c:v>
                </c:pt>
                <c:pt idx="1253">
                  <c:v>31881</c:v>
                </c:pt>
                <c:pt idx="1254">
                  <c:v>44741</c:v>
                </c:pt>
                <c:pt idx="1255">
                  <c:v>37636</c:v>
                </c:pt>
                <c:pt idx="1256">
                  <c:v>54651</c:v>
                </c:pt>
                <c:pt idx="1257">
                  <c:v>49283</c:v>
                </c:pt>
                <c:pt idx="1258">
                  <c:v>69244</c:v>
                </c:pt>
                <c:pt idx="1259">
                  <c:v>54973</c:v>
                </c:pt>
                <c:pt idx="1260">
                  <c:v>44749</c:v>
                </c:pt>
                <c:pt idx="1261">
                  <c:v>35560</c:v>
                </c:pt>
                <c:pt idx="1262">
                  <c:v>40279</c:v>
                </c:pt>
                <c:pt idx="1263">
                  <c:v>38327</c:v>
                </c:pt>
                <c:pt idx="1264">
                  <c:v>65623</c:v>
                </c:pt>
                <c:pt idx="1265">
                  <c:v>53239</c:v>
                </c:pt>
                <c:pt idx="1266">
                  <c:v>57320</c:v>
                </c:pt>
                <c:pt idx="1267">
                  <c:v>49647</c:v>
                </c:pt>
                <c:pt idx="1268">
                  <c:v>58266</c:v>
                </c:pt>
                <c:pt idx="1269">
                  <c:v>43995</c:v>
                </c:pt>
                <c:pt idx="1270">
                  <c:v>57318</c:v>
                </c:pt>
                <c:pt idx="1271">
                  <c:v>47181</c:v>
                </c:pt>
                <c:pt idx="1272">
                  <c:v>43939</c:v>
                </c:pt>
                <c:pt idx="1273">
                  <c:v>45547</c:v>
                </c:pt>
                <c:pt idx="1274">
                  <c:v>28603</c:v>
                </c:pt>
                <c:pt idx="1275">
                  <c:v>42766</c:v>
                </c:pt>
                <c:pt idx="1276">
                  <c:v>40557</c:v>
                </c:pt>
                <c:pt idx="1277">
                  <c:v>41558</c:v>
                </c:pt>
                <c:pt idx="1278">
                  <c:v>40509</c:v>
                </c:pt>
                <c:pt idx="1279">
                  <c:v>48818</c:v>
                </c:pt>
                <c:pt idx="1280">
                  <c:v>47707</c:v>
                </c:pt>
                <c:pt idx="1281">
                  <c:v>32465</c:v>
                </c:pt>
                <c:pt idx="1282">
                  <c:v>38453</c:v>
                </c:pt>
                <c:pt idx="1283">
                  <c:v>43407</c:v>
                </c:pt>
                <c:pt idx="1284">
                  <c:v>50609</c:v>
                </c:pt>
                <c:pt idx="1285">
                  <c:v>44444</c:v>
                </c:pt>
                <c:pt idx="1286">
                  <c:v>51003</c:v>
                </c:pt>
                <c:pt idx="1287">
                  <c:v>49720</c:v>
                </c:pt>
                <c:pt idx="1288">
                  <c:v>53672</c:v>
                </c:pt>
                <c:pt idx="1289">
                  <c:v>49082</c:v>
                </c:pt>
                <c:pt idx="1290">
                  <c:v>56244</c:v>
                </c:pt>
                <c:pt idx="1291">
                  <c:v>53343</c:v>
                </c:pt>
                <c:pt idx="1292">
                  <c:v>47336</c:v>
                </c:pt>
                <c:pt idx="1293">
                  <c:v>35707</c:v>
                </c:pt>
                <c:pt idx="1294">
                  <c:v>47861</c:v>
                </c:pt>
                <c:pt idx="1295">
                  <c:v>36848</c:v>
                </c:pt>
                <c:pt idx="1296">
                  <c:v>51815</c:v>
                </c:pt>
                <c:pt idx="1297">
                  <c:v>54014</c:v>
                </c:pt>
                <c:pt idx="1298">
                  <c:v>55275</c:v>
                </c:pt>
                <c:pt idx="1299">
                  <c:v>29745</c:v>
                </c:pt>
                <c:pt idx="1300">
                  <c:v>53217</c:v>
                </c:pt>
                <c:pt idx="1301">
                  <c:v>59672</c:v>
                </c:pt>
                <c:pt idx="1302">
                  <c:v>37337</c:v>
                </c:pt>
                <c:pt idx="1303">
                  <c:v>43031</c:v>
                </c:pt>
                <c:pt idx="1304">
                  <c:v>40106</c:v>
                </c:pt>
                <c:pt idx="1305">
                  <c:v>36516</c:v>
                </c:pt>
                <c:pt idx="1306">
                  <c:v>36434</c:v>
                </c:pt>
                <c:pt idx="1307">
                  <c:v>38121</c:v>
                </c:pt>
                <c:pt idx="1308">
                  <c:v>71816</c:v>
                </c:pt>
                <c:pt idx="1309">
                  <c:v>47665</c:v>
                </c:pt>
                <c:pt idx="1310">
                  <c:v>58545</c:v>
                </c:pt>
                <c:pt idx="1311">
                  <c:v>60399</c:v>
                </c:pt>
                <c:pt idx="1312">
                  <c:v>34179</c:v>
                </c:pt>
                <c:pt idx="1313">
                  <c:v>43527</c:v>
                </c:pt>
                <c:pt idx="1314">
                  <c:v>46529</c:v>
                </c:pt>
                <c:pt idx="1315">
                  <c:v>33940</c:v>
                </c:pt>
                <c:pt idx="1316">
                  <c:v>43561</c:v>
                </c:pt>
                <c:pt idx="1317">
                  <c:v>44821</c:v>
                </c:pt>
                <c:pt idx="1318">
                  <c:v>42775</c:v>
                </c:pt>
                <c:pt idx="1319">
                  <c:v>52944</c:v>
                </c:pt>
                <c:pt idx="1320">
                  <c:v>47037</c:v>
                </c:pt>
                <c:pt idx="1321">
                  <c:v>36458</c:v>
                </c:pt>
                <c:pt idx="1322">
                  <c:v>50906</c:v>
                </c:pt>
                <c:pt idx="1323">
                  <c:v>59370</c:v>
                </c:pt>
                <c:pt idx="1324">
                  <c:v>40230</c:v>
                </c:pt>
                <c:pt idx="1325">
                  <c:v>38155</c:v>
                </c:pt>
                <c:pt idx="1326">
                  <c:v>28979</c:v>
                </c:pt>
                <c:pt idx="1327">
                  <c:v>46505</c:v>
                </c:pt>
                <c:pt idx="1328">
                  <c:v>55311</c:v>
                </c:pt>
                <c:pt idx="1329">
                  <c:v>51970</c:v>
                </c:pt>
                <c:pt idx="1330">
                  <c:v>58936</c:v>
                </c:pt>
                <c:pt idx="1331">
                  <c:v>48333</c:v>
                </c:pt>
                <c:pt idx="1332">
                  <c:v>42281</c:v>
                </c:pt>
                <c:pt idx="1333">
                  <c:v>36899</c:v>
                </c:pt>
                <c:pt idx="1334">
                  <c:v>46339</c:v>
                </c:pt>
                <c:pt idx="1335">
                  <c:v>62131</c:v>
                </c:pt>
                <c:pt idx="1336">
                  <c:v>51216</c:v>
                </c:pt>
                <c:pt idx="1337">
                  <c:v>52259</c:v>
                </c:pt>
                <c:pt idx="1338">
                  <c:v>44639</c:v>
                </c:pt>
                <c:pt idx="1339">
                  <c:v>76330</c:v>
                </c:pt>
                <c:pt idx="1340">
                  <c:v>48885</c:v>
                </c:pt>
                <c:pt idx="1341">
                  <c:v>34666</c:v>
                </c:pt>
                <c:pt idx="1342">
                  <c:v>38752</c:v>
                </c:pt>
                <c:pt idx="1343">
                  <c:v>34171</c:v>
                </c:pt>
                <c:pt idx="1344">
                  <c:v>48927</c:v>
                </c:pt>
                <c:pt idx="1345">
                  <c:v>42922</c:v>
                </c:pt>
                <c:pt idx="1346">
                  <c:v>39456</c:v>
                </c:pt>
                <c:pt idx="1347">
                  <c:v>40905</c:v>
                </c:pt>
                <c:pt idx="1348">
                  <c:v>41631</c:v>
                </c:pt>
                <c:pt idx="1349">
                  <c:v>56827</c:v>
                </c:pt>
                <c:pt idx="1350">
                  <c:v>38004</c:v>
                </c:pt>
                <c:pt idx="1351">
                  <c:v>46660</c:v>
                </c:pt>
                <c:pt idx="1352">
                  <c:v>72584</c:v>
                </c:pt>
                <c:pt idx="1353">
                  <c:v>52055</c:v>
                </c:pt>
                <c:pt idx="1354">
                  <c:v>53430</c:v>
                </c:pt>
                <c:pt idx="1355">
                  <c:v>30525</c:v>
                </c:pt>
                <c:pt idx="1356">
                  <c:v>35703</c:v>
                </c:pt>
                <c:pt idx="1357">
                  <c:v>44126</c:v>
                </c:pt>
                <c:pt idx="1358">
                  <c:v>31871</c:v>
                </c:pt>
                <c:pt idx="1359">
                  <c:v>25207</c:v>
                </c:pt>
                <c:pt idx="1360">
                  <c:v>42992</c:v>
                </c:pt>
                <c:pt idx="1361">
                  <c:v>34203</c:v>
                </c:pt>
                <c:pt idx="1362">
                  <c:v>53114</c:v>
                </c:pt>
                <c:pt idx="1363">
                  <c:v>51235</c:v>
                </c:pt>
                <c:pt idx="1364">
                  <c:v>42461</c:v>
                </c:pt>
                <c:pt idx="1365">
                  <c:v>42056</c:v>
                </c:pt>
                <c:pt idx="1366">
                  <c:v>32679</c:v>
                </c:pt>
                <c:pt idx="1367">
                  <c:v>58148</c:v>
                </c:pt>
                <c:pt idx="1368">
                  <c:v>46261</c:v>
                </c:pt>
                <c:pt idx="1369">
                  <c:v>51712</c:v>
                </c:pt>
                <c:pt idx="1370">
                  <c:v>65435</c:v>
                </c:pt>
                <c:pt idx="1371">
                  <c:v>41035</c:v>
                </c:pt>
                <c:pt idx="1372">
                  <c:v>54995</c:v>
                </c:pt>
                <c:pt idx="1373">
                  <c:v>38440</c:v>
                </c:pt>
                <c:pt idx="1374">
                  <c:v>47946</c:v>
                </c:pt>
                <c:pt idx="1375">
                  <c:v>55402</c:v>
                </c:pt>
                <c:pt idx="1376">
                  <c:v>34736</c:v>
                </c:pt>
                <c:pt idx="1377">
                  <c:v>53597</c:v>
                </c:pt>
                <c:pt idx="1378">
                  <c:v>53458</c:v>
                </c:pt>
                <c:pt idx="1379">
                  <c:v>42106</c:v>
                </c:pt>
                <c:pt idx="1380">
                  <c:v>32853</c:v>
                </c:pt>
                <c:pt idx="1381">
                  <c:v>37719</c:v>
                </c:pt>
                <c:pt idx="1382">
                  <c:v>45927</c:v>
                </c:pt>
                <c:pt idx="1383">
                  <c:v>41352</c:v>
                </c:pt>
                <c:pt idx="1384">
                  <c:v>50421</c:v>
                </c:pt>
                <c:pt idx="1385">
                  <c:v>34404</c:v>
                </c:pt>
                <c:pt idx="1386">
                  <c:v>71671</c:v>
                </c:pt>
                <c:pt idx="1387">
                  <c:v>39870</c:v>
                </c:pt>
                <c:pt idx="1388">
                  <c:v>51910</c:v>
                </c:pt>
                <c:pt idx="1389">
                  <c:v>57162</c:v>
                </c:pt>
                <c:pt idx="1390">
                  <c:v>46615</c:v>
                </c:pt>
                <c:pt idx="1391">
                  <c:v>35621</c:v>
                </c:pt>
                <c:pt idx="1392">
                  <c:v>44981</c:v>
                </c:pt>
                <c:pt idx="1393">
                  <c:v>67346</c:v>
                </c:pt>
                <c:pt idx="1394">
                  <c:v>52256</c:v>
                </c:pt>
                <c:pt idx="1395">
                  <c:v>41300</c:v>
                </c:pt>
                <c:pt idx="1396">
                  <c:v>55925</c:v>
                </c:pt>
                <c:pt idx="1397">
                  <c:v>52327</c:v>
                </c:pt>
                <c:pt idx="1398">
                  <c:v>32665</c:v>
                </c:pt>
                <c:pt idx="1399">
                  <c:v>41714</c:v>
                </c:pt>
                <c:pt idx="1400">
                  <c:v>34208</c:v>
                </c:pt>
                <c:pt idx="1401">
                  <c:v>42206</c:v>
                </c:pt>
                <c:pt idx="1402">
                  <c:v>57425</c:v>
                </c:pt>
                <c:pt idx="1403">
                  <c:v>60999</c:v>
                </c:pt>
                <c:pt idx="1404">
                  <c:v>47587</c:v>
                </c:pt>
                <c:pt idx="1405">
                  <c:v>56622</c:v>
                </c:pt>
                <c:pt idx="1406">
                  <c:v>38218</c:v>
                </c:pt>
                <c:pt idx="1407">
                  <c:v>40558</c:v>
                </c:pt>
                <c:pt idx="1408">
                  <c:v>38140</c:v>
                </c:pt>
                <c:pt idx="1409">
                  <c:v>54843</c:v>
                </c:pt>
                <c:pt idx="1410">
                  <c:v>28785</c:v>
                </c:pt>
                <c:pt idx="1411">
                  <c:v>63425</c:v>
                </c:pt>
                <c:pt idx="1412">
                  <c:v>39520</c:v>
                </c:pt>
                <c:pt idx="1413">
                  <c:v>54602</c:v>
                </c:pt>
                <c:pt idx="1414">
                  <c:v>67833</c:v>
                </c:pt>
                <c:pt idx="1415">
                  <c:v>34882</c:v>
                </c:pt>
                <c:pt idx="1416">
                  <c:v>56196</c:v>
                </c:pt>
                <c:pt idx="1417">
                  <c:v>42186</c:v>
                </c:pt>
                <c:pt idx="1418">
                  <c:v>55580</c:v>
                </c:pt>
                <c:pt idx="1419">
                  <c:v>41646</c:v>
                </c:pt>
                <c:pt idx="1420">
                  <c:v>65912</c:v>
                </c:pt>
                <c:pt idx="1421">
                  <c:v>37482</c:v>
                </c:pt>
                <c:pt idx="1422">
                  <c:v>50422</c:v>
                </c:pt>
                <c:pt idx="1423">
                  <c:v>37418</c:v>
                </c:pt>
                <c:pt idx="1424">
                  <c:v>53017</c:v>
                </c:pt>
                <c:pt idx="1425">
                  <c:v>57064</c:v>
                </c:pt>
                <c:pt idx="1426">
                  <c:v>46385</c:v>
                </c:pt>
                <c:pt idx="1427">
                  <c:v>44636</c:v>
                </c:pt>
                <c:pt idx="1428">
                  <c:v>39634</c:v>
                </c:pt>
                <c:pt idx="1429">
                  <c:v>62605</c:v>
                </c:pt>
                <c:pt idx="1430">
                  <c:v>55481</c:v>
                </c:pt>
                <c:pt idx="1431">
                  <c:v>47365</c:v>
                </c:pt>
                <c:pt idx="1432">
                  <c:v>37941</c:v>
                </c:pt>
                <c:pt idx="1433">
                  <c:v>29546</c:v>
                </c:pt>
                <c:pt idx="1434">
                  <c:v>37106</c:v>
                </c:pt>
                <c:pt idx="1435">
                  <c:v>42132</c:v>
                </c:pt>
                <c:pt idx="1436">
                  <c:v>46589</c:v>
                </c:pt>
                <c:pt idx="1437">
                  <c:v>36700</c:v>
                </c:pt>
                <c:pt idx="1438">
                  <c:v>41373</c:v>
                </c:pt>
                <c:pt idx="1439">
                  <c:v>38859</c:v>
                </c:pt>
                <c:pt idx="1440">
                  <c:v>44438</c:v>
                </c:pt>
                <c:pt idx="1441">
                  <c:v>38998</c:v>
                </c:pt>
                <c:pt idx="1442">
                  <c:v>67510</c:v>
                </c:pt>
                <c:pt idx="1443">
                  <c:v>45135</c:v>
                </c:pt>
                <c:pt idx="1444">
                  <c:v>52446</c:v>
                </c:pt>
                <c:pt idx="1445">
                  <c:v>47088</c:v>
                </c:pt>
                <c:pt idx="1446">
                  <c:v>51443</c:v>
                </c:pt>
                <c:pt idx="1447">
                  <c:v>48557</c:v>
                </c:pt>
                <c:pt idx="1448">
                  <c:v>42393</c:v>
                </c:pt>
                <c:pt idx="1449">
                  <c:v>41846</c:v>
                </c:pt>
                <c:pt idx="1450">
                  <c:v>24607</c:v>
                </c:pt>
                <c:pt idx="1451">
                  <c:v>51640</c:v>
                </c:pt>
                <c:pt idx="1452">
                  <c:v>51123</c:v>
                </c:pt>
                <c:pt idx="1453">
                  <c:v>40067</c:v>
                </c:pt>
                <c:pt idx="1454">
                  <c:v>44441</c:v>
                </c:pt>
                <c:pt idx="1455">
                  <c:v>56242</c:v>
                </c:pt>
                <c:pt idx="1456">
                  <c:v>49895</c:v>
                </c:pt>
                <c:pt idx="1457">
                  <c:v>58290</c:v>
                </c:pt>
                <c:pt idx="1458">
                  <c:v>65410</c:v>
                </c:pt>
                <c:pt idx="1459">
                  <c:v>40812</c:v>
                </c:pt>
                <c:pt idx="1460">
                  <c:v>56430</c:v>
                </c:pt>
                <c:pt idx="1461">
                  <c:v>42634</c:v>
                </c:pt>
                <c:pt idx="1462">
                  <c:v>37279</c:v>
                </c:pt>
                <c:pt idx="1463">
                  <c:v>45470</c:v>
                </c:pt>
                <c:pt idx="1464">
                  <c:v>48169</c:v>
                </c:pt>
                <c:pt idx="1465">
                  <c:v>45696</c:v>
                </c:pt>
                <c:pt idx="1466">
                  <c:v>47453</c:v>
                </c:pt>
                <c:pt idx="1467">
                  <c:v>50352</c:v>
                </c:pt>
                <c:pt idx="1468">
                  <c:v>77857</c:v>
                </c:pt>
                <c:pt idx="1469">
                  <c:v>50304</c:v>
                </c:pt>
                <c:pt idx="1470">
                  <c:v>56603</c:v>
                </c:pt>
                <c:pt idx="1471">
                  <c:v>37430</c:v>
                </c:pt>
                <c:pt idx="1472">
                  <c:v>27814</c:v>
                </c:pt>
                <c:pt idx="1473">
                  <c:v>57452</c:v>
                </c:pt>
                <c:pt idx="1474">
                  <c:v>49043</c:v>
                </c:pt>
                <c:pt idx="1475">
                  <c:v>41393</c:v>
                </c:pt>
                <c:pt idx="1476">
                  <c:v>49081</c:v>
                </c:pt>
                <c:pt idx="1477">
                  <c:v>54019</c:v>
                </c:pt>
                <c:pt idx="1478">
                  <c:v>55643</c:v>
                </c:pt>
                <c:pt idx="1479">
                  <c:v>32083</c:v>
                </c:pt>
                <c:pt idx="1480">
                  <c:v>40571</c:v>
                </c:pt>
                <c:pt idx="1481">
                  <c:v>60952</c:v>
                </c:pt>
                <c:pt idx="1482">
                  <c:v>29572</c:v>
                </c:pt>
                <c:pt idx="1483">
                  <c:v>42604</c:v>
                </c:pt>
                <c:pt idx="1484">
                  <c:v>41858</c:v>
                </c:pt>
                <c:pt idx="1485">
                  <c:v>44815</c:v>
                </c:pt>
                <c:pt idx="1486">
                  <c:v>52169</c:v>
                </c:pt>
                <c:pt idx="1487">
                  <c:v>37615</c:v>
                </c:pt>
                <c:pt idx="1488">
                  <c:v>61330</c:v>
                </c:pt>
                <c:pt idx="1489">
                  <c:v>45164</c:v>
                </c:pt>
                <c:pt idx="1490">
                  <c:v>39527</c:v>
                </c:pt>
                <c:pt idx="1491">
                  <c:v>37711</c:v>
                </c:pt>
                <c:pt idx="1492">
                  <c:v>47782</c:v>
                </c:pt>
                <c:pt idx="1493">
                  <c:v>84250</c:v>
                </c:pt>
                <c:pt idx="1494">
                  <c:v>44787</c:v>
                </c:pt>
                <c:pt idx="1495">
                  <c:v>30594</c:v>
                </c:pt>
                <c:pt idx="1496">
                  <c:v>60865</c:v>
                </c:pt>
                <c:pt idx="1497">
                  <c:v>42625</c:v>
                </c:pt>
                <c:pt idx="1498">
                  <c:v>58761</c:v>
                </c:pt>
                <c:pt idx="1499">
                  <c:v>34569</c:v>
                </c:pt>
                <c:pt idx="1500">
                  <c:v>41700</c:v>
                </c:pt>
                <c:pt idx="1501">
                  <c:v>34974</c:v>
                </c:pt>
                <c:pt idx="1502">
                  <c:v>27481</c:v>
                </c:pt>
                <c:pt idx="1503">
                  <c:v>42078</c:v>
                </c:pt>
                <c:pt idx="1504">
                  <c:v>48278</c:v>
                </c:pt>
                <c:pt idx="1505">
                  <c:v>36651</c:v>
                </c:pt>
                <c:pt idx="1506">
                  <c:v>49915</c:v>
                </c:pt>
                <c:pt idx="1507">
                  <c:v>49540</c:v>
                </c:pt>
                <c:pt idx="1508">
                  <c:v>43247</c:v>
                </c:pt>
                <c:pt idx="1509">
                  <c:v>39977</c:v>
                </c:pt>
                <c:pt idx="1510">
                  <c:v>54437</c:v>
                </c:pt>
                <c:pt idx="1511">
                  <c:v>48736</c:v>
                </c:pt>
                <c:pt idx="1512">
                  <c:v>51544</c:v>
                </c:pt>
                <c:pt idx="1513">
                  <c:v>46763</c:v>
                </c:pt>
                <c:pt idx="1514">
                  <c:v>42440</c:v>
                </c:pt>
                <c:pt idx="1515">
                  <c:v>57210</c:v>
                </c:pt>
                <c:pt idx="1516">
                  <c:v>44221</c:v>
                </c:pt>
                <c:pt idx="1517">
                  <c:v>49969</c:v>
                </c:pt>
                <c:pt idx="1518">
                  <c:v>35933</c:v>
                </c:pt>
                <c:pt idx="1519">
                  <c:v>53226</c:v>
                </c:pt>
                <c:pt idx="1520">
                  <c:v>61400</c:v>
                </c:pt>
                <c:pt idx="1521">
                  <c:v>55402</c:v>
                </c:pt>
                <c:pt idx="1522">
                  <c:v>43179</c:v>
                </c:pt>
                <c:pt idx="1523">
                  <c:v>46681</c:v>
                </c:pt>
                <c:pt idx="1524">
                  <c:v>56340</c:v>
                </c:pt>
                <c:pt idx="1525">
                  <c:v>33263</c:v>
                </c:pt>
                <c:pt idx="1526">
                  <c:v>60136</c:v>
                </c:pt>
                <c:pt idx="1527">
                  <c:v>51335</c:v>
                </c:pt>
                <c:pt idx="1528">
                  <c:v>38844</c:v>
                </c:pt>
                <c:pt idx="1529">
                  <c:v>54327</c:v>
                </c:pt>
                <c:pt idx="1530">
                  <c:v>51488</c:v>
                </c:pt>
                <c:pt idx="1531">
                  <c:v>53663</c:v>
                </c:pt>
                <c:pt idx="1532">
                  <c:v>25990</c:v>
                </c:pt>
                <c:pt idx="1533">
                  <c:v>64640</c:v>
                </c:pt>
                <c:pt idx="1534">
                  <c:v>51533</c:v>
                </c:pt>
                <c:pt idx="1535">
                  <c:v>64439</c:v>
                </c:pt>
                <c:pt idx="1536">
                  <c:v>35871</c:v>
                </c:pt>
                <c:pt idx="1537">
                  <c:v>43853</c:v>
                </c:pt>
                <c:pt idx="1538">
                  <c:v>56199</c:v>
                </c:pt>
                <c:pt idx="1539">
                  <c:v>36427</c:v>
                </c:pt>
                <c:pt idx="1540">
                  <c:v>46293</c:v>
                </c:pt>
                <c:pt idx="1541">
                  <c:v>47828</c:v>
                </c:pt>
                <c:pt idx="1542">
                  <c:v>40467</c:v>
                </c:pt>
                <c:pt idx="1543">
                  <c:v>36495</c:v>
                </c:pt>
                <c:pt idx="1544">
                  <c:v>35074</c:v>
                </c:pt>
                <c:pt idx="1545">
                  <c:v>38244</c:v>
                </c:pt>
                <c:pt idx="1546">
                  <c:v>34595</c:v>
                </c:pt>
                <c:pt idx="1547">
                  <c:v>55936</c:v>
                </c:pt>
                <c:pt idx="1548">
                  <c:v>41267</c:v>
                </c:pt>
                <c:pt idx="1549">
                  <c:v>67667</c:v>
                </c:pt>
                <c:pt idx="1550">
                  <c:v>51762</c:v>
                </c:pt>
                <c:pt idx="1551">
                  <c:v>27251</c:v>
                </c:pt>
                <c:pt idx="1552">
                  <c:v>47948</c:v>
                </c:pt>
                <c:pt idx="1553">
                  <c:v>77718</c:v>
                </c:pt>
                <c:pt idx="1554">
                  <c:v>54128</c:v>
                </c:pt>
                <c:pt idx="1555">
                  <c:v>49239</c:v>
                </c:pt>
                <c:pt idx="1556">
                  <c:v>63465</c:v>
                </c:pt>
                <c:pt idx="1557">
                  <c:v>39466</c:v>
                </c:pt>
                <c:pt idx="1558">
                  <c:v>66003</c:v>
                </c:pt>
                <c:pt idx="1559">
                  <c:v>30736</c:v>
                </c:pt>
                <c:pt idx="1560">
                  <c:v>51534</c:v>
                </c:pt>
                <c:pt idx="1561">
                  <c:v>38877</c:v>
                </c:pt>
                <c:pt idx="1562">
                  <c:v>24774</c:v>
                </c:pt>
                <c:pt idx="1563">
                  <c:v>43042</c:v>
                </c:pt>
                <c:pt idx="1564">
                  <c:v>48438</c:v>
                </c:pt>
                <c:pt idx="1565">
                  <c:v>47406</c:v>
                </c:pt>
                <c:pt idx="1566">
                  <c:v>43717</c:v>
                </c:pt>
                <c:pt idx="1567">
                  <c:v>67488</c:v>
                </c:pt>
                <c:pt idx="1568">
                  <c:v>39213</c:v>
                </c:pt>
                <c:pt idx="1569">
                  <c:v>54152</c:v>
                </c:pt>
                <c:pt idx="1570">
                  <c:v>58987</c:v>
                </c:pt>
                <c:pt idx="1571">
                  <c:v>45359</c:v>
                </c:pt>
                <c:pt idx="1572">
                  <c:v>71115</c:v>
                </c:pt>
                <c:pt idx="1573">
                  <c:v>81053</c:v>
                </c:pt>
                <c:pt idx="1574">
                  <c:v>39439</c:v>
                </c:pt>
                <c:pt idx="1575">
                  <c:v>42996</c:v>
                </c:pt>
                <c:pt idx="1576">
                  <c:v>41360</c:v>
                </c:pt>
                <c:pt idx="1577">
                  <c:v>47108</c:v>
                </c:pt>
                <c:pt idx="1578">
                  <c:v>61380</c:v>
                </c:pt>
                <c:pt idx="1579">
                  <c:v>45317</c:v>
                </c:pt>
                <c:pt idx="1580">
                  <c:v>66876</c:v>
                </c:pt>
                <c:pt idx="1581">
                  <c:v>75657</c:v>
                </c:pt>
                <c:pt idx="1582">
                  <c:v>58351</c:v>
                </c:pt>
                <c:pt idx="1583">
                  <c:v>49748</c:v>
                </c:pt>
                <c:pt idx="1584">
                  <c:v>51003</c:v>
                </c:pt>
                <c:pt idx="1585">
                  <c:v>38911</c:v>
                </c:pt>
                <c:pt idx="1586">
                  <c:v>40302</c:v>
                </c:pt>
                <c:pt idx="1587">
                  <c:v>57955</c:v>
                </c:pt>
                <c:pt idx="1588">
                  <c:v>50712</c:v>
                </c:pt>
                <c:pt idx="1589">
                  <c:v>50332</c:v>
                </c:pt>
                <c:pt idx="1590">
                  <c:v>43952</c:v>
                </c:pt>
                <c:pt idx="1591">
                  <c:v>39161</c:v>
                </c:pt>
                <c:pt idx="1592">
                  <c:v>28609</c:v>
                </c:pt>
                <c:pt idx="1593">
                  <c:v>46010</c:v>
                </c:pt>
                <c:pt idx="1594">
                  <c:v>30502</c:v>
                </c:pt>
                <c:pt idx="1595">
                  <c:v>37178</c:v>
                </c:pt>
                <c:pt idx="1596">
                  <c:v>39025</c:v>
                </c:pt>
                <c:pt idx="1597">
                  <c:v>34471</c:v>
                </c:pt>
                <c:pt idx="1598">
                  <c:v>34289</c:v>
                </c:pt>
                <c:pt idx="1599">
                  <c:v>55887</c:v>
                </c:pt>
                <c:pt idx="1600">
                  <c:v>33220</c:v>
                </c:pt>
                <c:pt idx="1601">
                  <c:v>45784</c:v>
                </c:pt>
                <c:pt idx="1602">
                  <c:v>46901</c:v>
                </c:pt>
                <c:pt idx="1603">
                  <c:v>34580</c:v>
                </c:pt>
                <c:pt idx="1604">
                  <c:v>37159</c:v>
                </c:pt>
                <c:pt idx="1605">
                  <c:v>48156</c:v>
                </c:pt>
                <c:pt idx="1606">
                  <c:v>40819</c:v>
                </c:pt>
                <c:pt idx="1607">
                  <c:v>33653</c:v>
                </c:pt>
                <c:pt idx="1608">
                  <c:v>35622</c:v>
                </c:pt>
                <c:pt idx="1609">
                  <c:v>38392</c:v>
                </c:pt>
                <c:pt idx="1610">
                  <c:v>33532</c:v>
                </c:pt>
                <c:pt idx="1611">
                  <c:v>56893</c:v>
                </c:pt>
                <c:pt idx="1612">
                  <c:v>46595</c:v>
                </c:pt>
                <c:pt idx="1613">
                  <c:v>39500</c:v>
                </c:pt>
                <c:pt idx="1614">
                  <c:v>38612</c:v>
                </c:pt>
                <c:pt idx="1615">
                  <c:v>49962</c:v>
                </c:pt>
                <c:pt idx="1616">
                  <c:v>43717</c:v>
                </c:pt>
                <c:pt idx="1617">
                  <c:v>37732</c:v>
                </c:pt>
                <c:pt idx="1618">
                  <c:v>43778</c:v>
                </c:pt>
                <c:pt idx="1619">
                  <c:v>42113</c:v>
                </c:pt>
                <c:pt idx="1620">
                  <c:v>35984</c:v>
                </c:pt>
                <c:pt idx="1621">
                  <c:v>46239</c:v>
                </c:pt>
                <c:pt idx="1622">
                  <c:v>51727</c:v>
                </c:pt>
                <c:pt idx="1623">
                  <c:v>41515</c:v>
                </c:pt>
                <c:pt idx="1624">
                  <c:v>50202</c:v>
                </c:pt>
                <c:pt idx="1625">
                  <c:v>58027</c:v>
                </c:pt>
                <c:pt idx="1626">
                  <c:v>47867</c:v>
                </c:pt>
                <c:pt idx="1627">
                  <c:v>39125</c:v>
                </c:pt>
                <c:pt idx="1628">
                  <c:v>49499</c:v>
                </c:pt>
                <c:pt idx="1629">
                  <c:v>43161</c:v>
                </c:pt>
                <c:pt idx="1630">
                  <c:v>43279</c:v>
                </c:pt>
                <c:pt idx="1631">
                  <c:v>30105</c:v>
                </c:pt>
                <c:pt idx="1632">
                  <c:v>47446</c:v>
                </c:pt>
                <c:pt idx="1633">
                  <c:v>43915</c:v>
                </c:pt>
                <c:pt idx="1634">
                  <c:v>44604</c:v>
                </c:pt>
                <c:pt idx="1635">
                  <c:v>31232</c:v>
                </c:pt>
                <c:pt idx="1636">
                  <c:v>45212</c:v>
                </c:pt>
                <c:pt idx="1637">
                  <c:v>38397</c:v>
                </c:pt>
                <c:pt idx="1638">
                  <c:v>92522</c:v>
                </c:pt>
                <c:pt idx="1639">
                  <c:v>48280</c:v>
                </c:pt>
                <c:pt idx="1640">
                  <c:v>55237</c:v>
                </c:pt>
                <c:pt idx="1641">
                  <c:v>60843</c:v>
                </c:pt>
                <c:pt idx="1642">
                  <c:v>60246</c:v>
                </c:pt>
                <c:pt idx="1643">
                  <c:v>55759</c:v>
                </c:pt>
                <c:pt idx="1644">
                  <c:v>43076</c:v>
                </c:pt>
                <c:pt idx="1645">
                  <c:v>35917</c:v>
                </c:pt>
                <c:pt idx="1646">
                  <c:v>44617</c:v>
                </c:pt>
                <c:pt idx="1647">
                  <c:v>47001</c:v>
                </c:pt>
                <c:pt idx="1648">
                  <c:v>28619</c:v>
                </c:pt>
                <c:pt idx="1649">
                  <c:v>58956</c:v>
                </c:pt>
                <c:pt idx="1650">
                  <c:v>40025</c:v>
                </c:pt>
                <c:pt idx="1651">
                  <c:v>49129</c:v>
                </c:pt>
                <c:pt idx="1652">
                  <c:v>56411</c:v>
                </c:pt>
                <c:pt idx="1653">
                  <c:v>49182</c:v>
                </c:pt>
                <c:pt idx="1654">
                  <c:v>65588</c:v>
                </c:pt>
                <c:pt idx="1655">
                  <c:v>40220</c:v>
                </c:pt>
                <c:pt idx="1656">
                  <c:v>66663</c:v>
                </c:pt>
                <c:pt idx="1657">
                  <c:v>61583</c:v>
                </c:pt>
                <c:pt idx="1658">
                  <c:v>36977</c:v>
                </c:pt>
                <c:pt idx="1659">
                  <c:v>35378</c:v>
                </c:pt>
                <c:pt idx="1660">
                  <c:v>49946</c:v>
                </c:pt>
                <c:pt idx="1661">
                  <c:v>43720</c:v>
                </c:pt>
                <c:pt idx="1662">
                  <c:v>50709</c:v>
                </c:pt>
                <c:pt idx="1663">
                  <c:v>36939</c:v>
                </c:pt>
                <c:pt idx="1664">
                  <c:v>47680</c:v>
                </c:pt>
                <c:pt idx="1665">
                  <c:v>43962</c:v>
                </c:pt>
                <c:pt idx="1666">
                  <c:v>44823</c:v>
                </c:pt>
                <c:pt idx="1667">
                  <c:v>63950</c:v>
                </c:pt>
                <c:pt idx="1668">
                  <c:v>41018</c:v>
                </c:pt>
                <c:pt idx="1669">
                  <c:v>50547</c:v>
                </c:pt>
                <c:pt idx="1670">
                  <c:v>48356</c:v>
                </c:pt>
                <c:pt idx="1671">
                  <c:v>49944</c:v>
                </c:pt>
                <c:pt idx="1672">
                  <c:v>43426</c:v>
                </c:pt>
                <c:pt idx="1673">
                  <c:v>39029</c:v>
                </c:pt>
                <c:pt idx="1674">
                  <c:v>34407</c:v>
                </c:pt>
                <c:pt idx="1675">
                  <c:v>46065</c:v>
                </c:pt>
                <c:pt idx="1676">
                  <c:v>39072</c:v>
                </c:pt>
                <c:pt idx="1677">
                  <c:v>28240</c:v>
                </c:pt>
                <c:pt idx="1678">
                  <c:v>35587</c:v>
                </c:pt>
                <c:pt idx="1679">
                  <c:v>44900</c:v>
                </c:pt>
                <c:pt idx="1680">
                  <c:v>45199</c:v>
                </c:pt>
                <c:pt idx="1681">
                  <c:v>55934</c:v>
                </c:pt>
                <c:pt idx="1682">
                  <c:v>46655</c:v>
                </c:pt>
                <c:pt idx="1683">
                  <c:v>59403</c:v>
                </c:pt>
                <c:pt idx="1684">
                  <c:v>31310</c:v>
                </c:pt>
                <c:pt idx="1685">
                  <c:v>47378</c:v>
                </c:pt>
                <c:pt idx="1686">
                  <c:v>57380</c:v>
                </c:pt>
                <c:pt idx="1687">
                  <c:v>37582</c:v>
                </c:pt>
                <c:pt idx="1688">
                  <c:v>37065</c:v>
                </c:pt>
                <c:pt idx="1689">
                  <c:v>41906</c:v>
                </c:pt>
                <c:pt idx="1690">
                  <c:v>34068</c:v>
                </c:pt>
                <c:pt idx="1691">
                  <c:v>41071</c:v>
                </c:pt>
                <c:pt idx="1692">
                  <c:v>41728</c:v>
                </c:pt>
                <c:pt idx="1693">
                  <c:v>48404</c:v>
                </c:pt>
                <c:pt idx="1694">
                  <c:v>32006</c:v>
                </c:pt>
                <c:pt idx="1695">
                  <c:v>44324</c:v>
                </c:pt>
                <c:pt idx="1696">
                  <c:v>58103</c:v>
                </c:pt>
                <c:pt idx="1697">
                  <c:v>48471</c:v>
                </c:pt>
                <c:pt idx="1698">
                  <c:v>49127</c:v>
                </c:pt>
                <c:pt idx="1699">
                  <c:v>72763</c:v>
                </c:pt>
                <c:pt idx="1700">
                  <c:v>79752</c:v>
                </c:pt>
                <c:pt idx="1701">
                  <c:v>35674</c:v>
                </c:pt>
                <c:pt idx="1702">
                  <c:v>44188</c:v>
                </c:pt>
                <c:pt idx="1703">
                  <c:v>44326</c:v>
                </c:pt>
                <c:pt idx="1704">
                  <c:v>47551</c:v>
                </c:pt>
                <c:pt idx="1705">
                  <c:v>58396</c:v>
                </c:pt>
                <c:pt idx="1706">
                  <c:v>44381</c:v>
                </c:pt>
                <c:pt idx="1707">
                  <c:v>34510</c:v>
                </c:pt>
                <c:pt idx="1708">
                  <c:v>34537</c:v>
                </c:pt>
                <c:pt idx="1709">
                  <c:v>42568</c:v>
                </c:pt>
                <c:pt idx="1710">
                  <c:v>61647</c:v>
                </c:pt>
                <c:pt idx="1711">
                  <c:v>39768</c:v>
                </c:pt>
                <c:pt idx="1712">
                  <c:v>45771</c:v>
                </c:pt>
                <c:pt idx="1713">
                  <c:v>57463</c:v>
                </c:pt>
                <c:pt idx="1714">
                  <c:v>58622</c:v>
                </c:pt>
                <c:pt idx="1715">
                  <c:v>40089</c:v>
                </c:pt>
                <c:pt idx="1716">
                  <c:v>44368</c:v>
                </c:pt>
                <c:pt idx="1717">
                  <c:v>47039</c:v>
                </c:pt>
                <c:pt idx="1718">
                  <c:v>51496</c:v>
                </c:pt>
                <c:pt idx="1719">
                  <c:v>56164</c:v>
                </c:pt>
                <c:pt idx="1720">
                  <c:v>45338</c:v>
                </c:pt>
                <c:pt idx="1721">
                  <c:v>66809</c:v>
                </c:pt>
                <c:pt idx="1722">
                  <c:v>36931</c:v>
                </c:pt>
                <c:pt idx="1723">
                  <c:v>77370</c:v>
                </c:pt>
                <c:pt idx="1724">
                  <c:v>36374</c:v>
                </c:pt>
                <c:pt idx="1725">
                  <c:v>39486</c:v>
                </c:pt>
                <c:pt idx="1726">
                  <c:v>50861</c:v>
                </c:pt>
                <c:pt idx="1727">
                  <c:v>80084</c:v>
                </c:pt>
                <c:pt idx="1728">
                  <c:v>51149</c:v>
                </c:pt>
                <c:pt idx="1729">
                  <c:v>32571</c:v>
                </c:pt>
                <c:pt idx="1730">
                  <c:v>53921</c:v>
                </c:pt>
                <c:pt idx="1731">
                  <c:v>51059</c:v>
                </c:pt>
                <c:pt idx="1732">
                  <c:v>54497</c:v>
                </c:pt>
                <c:pt idx="1733">
                  <c:v>50808</c:v>
                </c:pt>
                <c:pt idx="1734">
                  <c:v>32027</c:v>
                </c:pt>
                <c:pt idx="1735">
                  <c:v>44592</c:v>
                </c:pt>
                <c:pt idx="1736">
                  <c:v>45438</c:v>
                </c:pt>
                <c:pt idx="1737">
                  <c:v>37833</c:v>
                </c:pt>
                <c:pt idx="1738">
                  <c:v>46466</c:v>
                </c:pt>
                <c:pt idx="1739">
                  <c:v>62424</c:v>
                </c:pt>
                <c:pt idx="1740">
                  <c:v>37848</c:v>
                </c:pt>
                <c:pt idx="1741">
                  <c:v>44347</c:v>
                </c:pt>
                <c:pt idx="1742">
                  <c:v>54346</c:v>
                </c:pt>
                <c:pt idx="1743">
                  <c:v>63985</c:v>
                </c:pt>
                <c:pt idx="1744">
                  <c:v>57474</c:v>
                </c:pt>
                <c:pt idx="1745">
                  <c:v>31836</c:v>
                </c:pt>
                <c:pt idx="1746">
                  <c:v>58297</c:v>
                </c:pt>
                <c:pt idx="1747">
                  <c:v>51155</c:v>
                </c:pt>
                <c:pt idx="1748">
                  <c:v>61382</c:v>
                </c:pt>
                <c:pt idx="1749">
                  <c:v>26897</c:v>
                </c:pt>
                <c:pt idx="1750">
                  <c:v>45221</c:v>
                </c:pt>
                <c:pt idx="1751">
                  <c:v>48279</c:v>
                </c:pt>
                <c:pt idx="1752">
                  <c:v>55492</c:v>
                </c:pt>
                <c:pt idx="1753">
                  <c:v>37370</c:v>
                </c:pt>
                <c:pt idx="1754">
                  <c:v>38087</c:v>
                </c:pt>
                <c:pt idx="1755">
                  <c:v>41684</c:v>
                </c:pt>
                <c:pt idx="1756">
                  <c:v>36354</c:v>
                </c:pt>
                <c:pt idx="1757">
                  <c:v>43573</c:v>
                </c:pt>
                <c:pt idx="1758">
                  <c:v>55328</c:v>
                </c:pt>
                <c:pt idx="1759">
                  <c:v>42650</c:v>
                </c:pt>
                <c:pt idx="1760">
                  <c:v>41357</c:v>
                </c:pt>
                <c:pt idx="1761">
                  <c:v>37195</c:v>
                </c:pt>
                <c:pt idx="1762">
                  <c:v>46297</c:v>
                </c:pt>
                <c:pt idx="1763">
                  <c:v>35363</c:v>
                </c:pt>
                <c:pt idx="1764">
                  <c:v>44164</c:v>
                </c:pt>
                <c:pt idx="1765">
                  <c:v>37072</c:v>
                </c:pt>
                <c:pt idx="1766">
                  <c:v>34181</c:v>
                </c:pt>
                <c:pt idx="1767">
                  <c:v>51318</c:v>
                </c:pt>
                <c:pt idx="1768">
                  <c:v>44935</c:v>
                </c:pt>
                <c:pt idx="1769">
                  <c:v>53599</c:v>
                </c:pt>
                <c:pt idx="1770">
                  <c:v>51026</c:v>
                </c:pt>
                <c:pt idx="1771">
                  <c:v>37771</c:v>
                </c:pt>
                <c:pt idx="1772">
                  <c:v>37075</c:v>
                </c:pt>
                <c:pt idx="1773">
                  <c:v>48783</c:v>
                </c:pt>
                <c:pt idx="1774">
                  <c:v>47404</c:v>
                </c:pt>
                <c:pt idx="1775">
                  <c:v>42937</c:v>
                </c:pt>
                <c:pt idx="1776">
                  <c:v>31105</c:v>
                </c:pt>
                <c:pt idx="1777">
                  <c:v>40455</c:v>
                </c:pt>
                <c:pt idx="1778">
                  <c:v>44425</c:v>
                </c:pt>
                <c:pt idx="1779">
                  <c:v>44928</c:v>
                </c:pt>
                <c:pt idx="1780">
                  <c:v>59133</c:v>
                </c:pt>
                <c:pt idx="1781">
                  <c:v>41484</c:v>
                </c:pt>
                <c:pt idx="1782">
                  <c:v>55110</c:v>
                </c:pt>
                <c:pt idx="1783">
                  <c:v>47513</c:v>
                </c:pt>
                <c:pt idx="1784">
                  <c:v>45058</c:v>
                </c:pt>
                <c:pt idx="1785">
                  <c:v>46011</c:v>
                </c:pt>
                <c:pt idx="1786">
                  <c:v>45819</c:v>
                </c:pt>
                <c:pt idx="1787">
                  <c:v>49248</c:v>
                </c:pt>
                <c:pt idx="1788">
                  <c:v>40741</c:v>
                </c:pt>
                <c:pt idx="1789">
                  <c:v>42087</c:v>
                </c:pt>
                <c:pt idx="1790">
                  <c:v>33266</c:v>
                </c:pt>
                <c:pt idx="1791">
                  <c:v>47091</c:v>
                </c:pt>
                <c:pt idx="1792">
                  <c:v>51316</c:v>
                </c:pt>
                <c:pt idx="1793">
                  <c:v>33308</c:v>
                </c:pt>
                <c:pt idx="1794">
                  <c:v>55804</c:v>
                </c:pt>
                <c:pt idx="1795">
                  <c:v>47504</c:v>
                </c:pt>
                <c:pt idx="1796">
                  <c:v>42042</c:v>
                </c:pt>
                <c:pt idx="1797">
                  <c:v>49159</c:v>
                </c:pt>
                <c:pt idx="1798">
                  <c:v>44038</c:v>
                </c:pt>
                <c:pt idx="1799">
                  <c:v>50256</c:v>
                </c:pt>
                <c:pt idx="1800">
                  <c:v>53714</c:v>
                </c:pt>
                <c:pt idx="1801">
                  <c:v>44956</c:v>
                </c:pt>
                <c:pt idx="1802">
                  <c:v>76407</c:v>
                </c:pt>
                <c:pt idx="1803">
                  <c:v>48352</c:v>
                </c:pt>
                <c:pt idx="1804">
                  <c:v>43985</c:v>
                </c:pt>
                <c:pt idx="1805">
                  <c:v>46603</c:v>
                </c:pt>
                <c:pt idx="1806">
                  <c:v>42969</c:v>
                </c:pt>
                <c:pt idx="1807">
                  <c:v>40814</c:v>
                </c:pt>
                <c:pt idx="1808">
                  <c:v>45712</c:v>
                </c:pt>
                <c:pt idx="1809">
                  <c:v>39863</c:v>
                </c:pt>
                <c:pt idx="1810">
                  <c:v>36873</c:v>
                </c:pt>
                <c:pt idx="1811">
                  <c:v>58061</c:v>
                </c:pt>
                <c:pt idx="1812">
                  <c:v>48850</c:v>
                </c:pt>
                <c:pt idx="1813">
                  <c:v>48302</c:v>
                </c:pt>
                <c:pt idx="1814">
                  <c:v>32161</c:v>
                </c:pt>
                <c:pt idx="1815">
                  <c:v>42252</c:v>
                </c:pt>
                <c:pt idx="1816">
                  <c:v>30578</c:v>
                </c:pt>
                <c:pt idx="1817">
                  <c:v>40674</c:v>
                </c:pt>
                <c:pt idx="1818">
                  <c:v>42671</c:v>
                </c:pt>
                <c:pt idx="1819">
                  <c:v>72225</c:v>
                </c:pt>
                <c:pt idx="1820">
                  <c:v>58977</c:v>
                </c:pt>
                <c:pt idx="1821">
                  <c:v>74712</c:v>
                </c:pt>
                <c:pt idx="1822">
                  <c:v>41716</c:v>
                </c:pt>
                <c:pt idx="1823">
                  <c:v>47414</c:v>
                </c:pt>
                <c:pt idx="1824">
                  <c:v>39419</c:v>
                </c:pt>
                <c:pt idx="1825">
                  <c:v>49644</c:v>
                </c:pt>
                <c:pt idx="1826">
                  <c:v>46289</c:v>
                </c:pt>
                <c:pt idx="1827">
                  <c:v>36877</c:v>
                </c:pt>
                <c:pt idx="1828">
                  <c:v>42834</c:v>
                </c:pt>
                <c:pt idx="1829">
                  <c:v>49110</c:v>
                </c:pt>
                <c:pt idx="1830">
                  <c:v>31970</c:v>
                </c:pt>
                <c:pt idx="1831">
                  <c:v>50774</c:v>
                </c:pt>
                <c:pt idx="1832">
                  <c:v>54219</c:v>
                </c:pt>
                <c:pt idx="1833">
                  <c:v>48059</c:v>
                </c:pt>
                <c:pt idx="1834">
                  <c:v>59746</c:v>
                </c:pt>
                <c:pt idx="1835">
                  <c:v>46371</c:v>
                </c:pt>
                <c:pt idx="1836">
                  <c:v>61855</c:v>
                </c:pt>
                <c:pt idx="1837">
                  <c:v>47157</c:v>
                </c:pt>
                <c:pt idx="1838">
                  <c:v>42551</c:v>
                </c:pt>
                <c:pt idx="1839">
                  <c:v>36015</c:v>
                </c:pt>
                <c:pt idx="1840">
                  <c:v>53270</c:v>
                </c:pt>
                <c:pt idx="1841">
                  <c:v>52341</c:v>
                </c:pt>
                <c:pt idx="1842">
                  <c:v>38429</c:v>
                </c:pt>
                <c:pt idx="1843">
                  <c:v>37299</c:v>
                </c:pt>
                <c:pt idx="1844">
                  <c:v>46007</c:v>
                </c:pt>
                <c:pt idx="1845">
                  <c:v>45435</c:v>
                </c:pt>
                <c:pt idx="1846">
                  <c:v>76405</c:v>
                </c:pt>
                <c:pt idx="1847">
                  <c:v>39278</c:v>
                </c:pt>
                <c:pt idx="1848">
                  <c:v>62927</c:v>
                </c:pt>
                <c:pt idx="1849">
                  <c:v>41552</c:v>
                </c:pt>
                <c:pt idx="1850">
                  <c:v>57085</c:v>
                </c:pt>
                <c:pt idx="1851">
                  <c:v>30603</c:v>
                </c:pt>
                <c:pt idx="1852">
                  <c:v>40010</c:v>
                </c:pt>
                <c:pt idx="1853">
                  <c:v>43761</c:v>
                </c:pt>
                <c:pt idx="1854">
                  <c:v>61814</c:v>
                </c:pt>
                <c:pt idx="1855">
                  <c:v>59031</c:v>
                </c:pt>
                <c:pt idx="1856">
                  <c:v>41390</c:v>
                </c:pt>
                <c:pt idx="1857">
                  <c:v>59878</c:v>
                </c:pt>
                <c:pt idx="1858">
                  <c:v>48588</c:v>
                </c:pt>
                <c:pt idx="1859">
                  <c:v>60054</c:v>
                </c:pt>
                <c:pt idx="1860">
                  <c:v>42087</c:v>
                </c:pt>
                <c:pt idx="1861">
                  <c:v>42413</c:v>
                </c:pt>
                <c:pt idx="1862">
                  <c:v>35528</c:v>
                </c:pt>
                <c:pt idx="1863">
                  <c:v>26738</c:v>
                </c:pt>
                <c:pt idx="1864">
                  <c:v>44040</c:v>
                </c:pt>
                <c:pt idx="1865">
                  <c:v>44247</c:v>
                </c:pt>
                <c:pt idx="1866">
                  <c:v>48852</c:v>
                </c:pt>
                <c:pt idx="1867">
                  <c:v>35806</c:v>
                </c:pt>
                <c:pt idx="1868">
                  <c:v>48551</c:v>
                </c:pt>
                <c:pt idx="1869">
                  <c:v>59554</c:v>
                </c:pt>
                <c:pt idx="1870">
                  <c:v>40566</c:v>
                </c:pt>
                <c:pt idx="1871">
                  <c:v>61603</c:v>
                </c:pt>
                <c:pt idx="1872">
                  <c:v>34047</c:v>
                </c:pt>
                <c:pt idx="1873">
                  <c:v>51888</c:v>
                </c:pt>
                <c:pt idx="1874">
                  <c:v>39078</c:v>
                </c:pt>
                <c:pt idx="1875">
                  <c:v>28671</c:v>
                </c:pt>
                <c:pt idx="1876">
                  <c:v>62222</c:v>
                </c:pt>
                <c:pt idx="1877">
                  <c:v>33445</c:v>
                </c:pt>
                <c:pt idx="1878">
                  <c:v>37898</c:v>
                </c:pt>
                <c:pt idx="1879">
                  <c:v>45334</c:v>
                </c:pt>
                <c:pt idx="1880">
                  <c:v>64937</c:v>
                </c:pt>
                <c:pt idx="1881">
                  <c:v>75757</c:v>
                </c:pt>
                <c:pt idx="1882">
                  <c:v>53012</c:v>
                </c:pt>
                <c:pt idx="1883">
                  <c:v>33717</c:v>
                </c:pt>
                <c:pt idx="1884">
                  <c:v>70895</c:v>
                </c:pt>
                <c:pt idx="1885">
                  <c:v>38444</c:v>
                </c:pt>
                <c:pt idx="1886">
                  <c:v>35877</c:v>
                </c:pt>
                <c:pt idx="1887">
                  <c:v>42459</c:v>
                </c:pt>
                <c:pt idx="1888">
                  <c:v>49046</c:v>
                </c:pt>
                <c:pt idx="1889">
                  <c:v>53433</c:v>
                </c:pt>
                <c:pt idx="1890">
                  <c:v>42760</c:v>
                </c:pt>
                <c:pt idx="1891">
                  <c:v>65311</c:v>
                </c:pt>
                <c:pt idx="1892">
                  <c:v>34300</c:v>
                </c:pt>
                <c:pt idx="1893">
                  <c:v>37574</c:v>
                </c:pt>
                <c:pt idx="1894">
                  <c:v>50033</c:v>
                </c:pt>
                <c:pt idx="1895">
                  <c:v>52320</c:v>
                </c:pt>
                <c:pt idx="1896">
                  <c:v>50402</c:v>
                </c:pt>
                <c:pt idx="1897">
                  <c:v>39311</c:v>
                </c:pt>
                <c:pt idx="1898">
                  <c:v>45652</c:v>
                </c:pt>
                <c:pt idx="1899">
                  <c:v>34699</c:v>
                </c:pt>
                <c:pt idx="1900">
                  <c:v>78985</c:v>
                </c:pt>
                <c:pt idx="1901">
                  <c:v>42838</c:v>
                </c:pt>
                <c:pt idx="1902">
                  <c:v>40261</c:v>
                </c:pt>
                <c:pt idx="1903">
                  <c:v>41195</c:v>
                </c:pt>
                <c:pt idx="1904">
                  <c:v>54118</c:v>
                </c:pt>
                <c:pt idx="1905">
                  <c:v>40762</c:v>
                </c:pt>
                <c:pt idx="1906">
                  <c:v>50112</c:v>
                </c:pt>
                <c:pt idx="1907">
                  <c:v>65014</c:v>
                </c:pt>
                <c:pt idx="1908">
                  <c:v>41864</c:v>
                </c:pt>
                <c:pt idx="1909">
                  <c:v>36165</c:v>
                </c:pt>
                <c:pt idx="1910">
                  <c:v>43701</c:v>
                </c:pt>
                <c:pt idx="1911">
                  <c:v>46608</c:v>
                </c:pt>
                <c:pt idx="1912">
                  <c:v>48940</c:v>
                </c:pt>
                <c:pt idx="1913">
                  <c:v>50912</c:v>
                </c:pt>
                <c:pt idx="1914">
                  <c:v>37876</c:v>
                </c:pt>
                <c:pt idx="1915">
                  <c:v>60139</c:v>
                </c:pt>
                <c:pt idx="1916">
                  <c:v>33826</c:v>
                </c:pt>
                <c:pt idx="1917">
                  <c:v>26570</c:v>
                </c:pt>
                <c:pt idx="1918">
                  <c:v>54118</c:v>
                </c:pt>
                <c:pt idx="1919">
                  <c:v>53066</c:v>
                </c:pt>
                <c:pt idx="1920">
                  <c:v>53304</c:v>
                </c:pt>
                <c:pt idx="1921">
                  <c:v>65163</c:v>
                </c:pt>
                <c:pt idx="1922">
                  <c:v>52539</c:v>
                </c:pt>
                <c:pt idx="1923">
                  <c:v>41017</c:v>
                </c:pt>
                <c:pt idx="1924">
                  <c:v>40072</c:v>
                </c:pt>
                <c:pt idx="1925">
                  <c:v>47625</c:v>
                </c:pt>
                <c:pt idx="1926">
                  <c:v>25901</c:v>
                </c:pt>
                <c:pt idx="1927">
                  <c:v>50802</c:v>
                </c:pt>
                <c:pt idx="1928">
                  <c:v>43781</c:v>
                </c:pt>
                <c:pt idx="1929">
                  <c:v>38338</c:v>
                </c:pt>
                <c:pt idx="1930">
                  <c:v>29110</c:v>
                </c:pt>
                <c:pt idx="1931">
                  <c:v>33779</c:v>
                </c:pt>
                <c:pt idx="1932">
                  <c:v>57266</c:v>
                </c:pt>
                <c:pt idx="1933">
                  <c:v>45510</c:v>
                </c:pt>
                <c:pt idx="1934">
                  <c:v>35646</c:v>
                </c:pt>
                <c:pt idx="1935">
                  <c:v>38476</c:v>
                </c:pt>
                <c:pt idx="1936">
                  <c:v>52650</c:v>
                </c:pt>
                <c:pt idx="1937">
                  <c:v>32482</c:v>
                </c:pt>
                <c:pt idx="1938">
                  <c:v>44021</c:v>
                </c:pt>
                <c:pt idx="1939">
                  <c:v>33904</c:v>
                </c:pt>
                <c:pt idx="1940">
                  <c:v>39167</c:v>
                </c:pt>
                <c:pt idx="1941">
                  <c:v>50206</c:v>
                </c:pt>
                <c:pt idx="1942">
                  <c:v>50659</c:v>
                </c:pt>
                <c:pt idx="1943">
                  <c:v>53291</c:v>
                </c:pt>
                <c:pt idx="1944">
                  <c:v>34325</c:v>
                </c:pt>
                <c:pt idx="1945">
                  <c:v>36061</c:v>
                </c:pt>
                <c:pt idx="1946">
                  <c:v>35652</c:v>
                </c:pt>
                <c:pt idx="1947">
                  <c:v>36226</c:v>
                </c:pt>
                <c:pt idx="1948">
                  <c:v>62375</c:v>
                </c:pt>
                <c:pt idx="1949">
                  <c:v>42475</c:v>
                </c:pt>
                <c:pt idx="1950">
                  <c:v>40896</c:v>
                </c:pt>
                <c:pt idx="1951">
                  <c:v>81273</c:v>
                </c:pt>
                <c:pt idx="1952">
                  <c:v>44938</c:v>
                </c:pt>
                <c:pt idx="1953">
                  <c:v>42636</c:v>
                </c:pt>
                <c:pt idx="1954">
                  <c:v>41574</c:v>
                </c:pt>
                <c:pt idx="1955">
                  <c:v>36160</c:v>
                </c:pt>
                <c:pt idx="1956">
                  <c:v>42211</c:v>
                </c:pt>
                <c:pt idx="1957">
                  <c:v>35305</c:v>
                </c:pt>
                <c:pt idx="1958">
                  <c:v>42070</c:v>
                </c:pt>
                <c:pt idx="1959">
                  <c:v>41013</c:v>
                </c:pt>
                <c:pt idx="1960">
                  <c:v>34444</c:v>
                </c:pt>
                <c:pt idx="1961">
                  <c:v>33545</c:v>
                </c:pt>
                <c:pt idx="1962">
                  <c:v>36714</c:v>
                </c:pt>
                <c:pt idx="1963">
                  <c:v>39351</c:v>
                </c:pt>
                <c:pt idx="1964">
                  <c:v>69625</c:v>
                </c:pt>
                <c:pt idx="1965">
                  <c:v>49855</c:v>
                </c:pt>
                <c:pt idx="1966">
                  <c:v>37212</c:v>
                </c:pt>
                <c:pt idx="1967">
                  <c:v>39799</c:v>
                </c:pt>
                <c:pt idx="1968">
                  <c:v>60195</c:v>
                </c:pt>
                <c:pt idx="1969">
                  <c:v>34021</c:v>
                </c:pt>
                <c:pt idx="1970">
                  <c:v>44950</c:v>
                </c:pt>
                <c:pt idx="1971">
                  <c:v>45019</c:v>
                </c:pt>
                <c:pt idx="1972">
                  <c:v>39988</c:v>
                </c:pt>
                <c:pt idx="1973">
                  <c:v>55428</c:v>
                </c:pt>
                <c:pt idx="1974">
                  <c:v>50074</c:v>
                </c:pt>
                <c:pt idx="1975">
                  <c:v>33566</c:v>
                </c:pt>
                <c:pt idx="1976">
                  <c:v>41023</c:v>
                </c:pt>
                <c:pt idx="1977">
                  <c:v>48204</c:v>
                </c:pt>
                <c:pt idx="1978">
                  <c:v>35830</c:v>
                </c:pt>
                <c:pt idx="1979">
                  <c:v>45765</c:v>
                </c:pt>
                <c:pt idx="1980">
                  <c:v>48346</c:v>
                </c:pt>
                <c:pt idx="1981">
                  <c:v>62612</c:v>
                </c:pt>
                <c:pt idx="1982">
                  <c:v>50472</c:v>
                </c:pt>
                <c:pt idx="1983">
                  <c:v>43567</c:v>
                </c:pt>
                <c:pt idx="1984">
                  <c:v>62268</c:v>
                </c:pt>
                <c:pt idx="1985">
                  <c:v>21884</c:v>
                </c:pt>
                <c:pt idx="1986">
                  <c:v>43657</c:v>
                </c:pt>
                <c:pt idx="1987">
                  <c:v>38455</c:v>
                </c:pt>
                <c:pt idx="1988">
                  <c:v>66932</c:v>
                </c:pt>
                <c:pt idx="1989">
                  <c:v>41440</c:v>
                </c:pt>
                <c:pt idx="1990">
                  <c:v>44389</c:v>
                </c:pt>
                <c:pt idx="1991">
                  <c:v>44270</c:v>
                </c:pt>
                <c:pt idx="1992">
                  <c:v>47810</c:v>
                </c:pt>
                <c:pt idx="1993">
                  <c:v>31121</c:v>
                </c:pt>
                <c:pt idx="1994">
                  <c:v>45536</c:v>
                </c:pt>
                <c:pt idx="1995">
                  <c:v>46119</c:v>
                </c:pt>
                <c:pt idx="1996">
                  <c:v>62930</c:v>
                </c:pt>
                <c:pt idx="1997">
                  <c:v>37684</c:v>
                </c:pt>
                <c:pt idx="1998">
                  <c:v>37718</c:v>
                </c:pt>
                <c:pt idx="1999">
                  <c:v>42865</c:v>
                </c:pt>
                <c:pt idx="2000">
                  <c:v>41027</c:v>
                </c:pt>
                <c:pt idx="2001">
                  <c:v>50603</c:v>
                </c:pt>
                <c:pt idx="2002">
                  <c:v>28115</c:v>
                </c:pt>
                <c:pt idx="2003">
                  <c:v>45103</c:v>
                </c:pt>
                <c:pt idx="2004">
                  <c:v>44808</c:v>
                </c:pt>
                <c:pt idx="2005">
                  <c:v>34103</c:v>
                </c:pt>
                <c:pt idx="2006">
                  <c:v>45182</c:v>
                </c:pt>
                <c:pt idx="2007">
                  <c:v>40411</c:v>
                </c:pt>
                <c:pt idx="2008">
                  <c:v>47491</c:v>
                </c:pt>
                <c:pt idx="2009">
                  <c:v>52051</c:v>
                </c:pt>
                <c:pt idx="2010">
                  <c:v>64161</c:v>
                </c:pt>
                <c:pt idx="2011">
                  <c:v>43331</c:v>
                </c:pt>
                <c:pt idx="2012">
                  <c:v>50965</c:v>
                </c:pt>
                <c:pt idx="2013">
                  <c:v>43199</c:v>
                </c:pt>
                <c:pt idx="2014">
                  <c:v>31050</c:v>
                </c:pt>
                <c:pt idx="2015">
                  <c:v>49967</c:v>
                </c:pt>
                <c:pt idx="2016">
                  <c:v>54622</c:v>
                </c:pt>
                <c:pt idx="2017">
                  <c:v>45266</c:v>
                </c:pt>
                <c:pt idx="2018">
                  <c:v>28547</c:v>
                </c:pt>
                <c:pt idx="2019">
                  <c:v>43070</c:v>
                </c:pt>
                <c:pt idx="2020">
                  <c:v>47924</c:v>
                </c:pt>
                <c:pt idx="2021">
                  <c:v>48143</c:v>
                </c:pt>
                <c:pt idx="2022">
                  <c:v>60562</c:v>
                </c:pt>
                <c:pt idx="2023">
                  <c:v>50763</c:v>
                </c:pt>
                <c:pt idx="2024">
                  <c:v>67113</c:v>
                </c:pt>
                <c:pt idx="2025">
                  <c:v>53745</c:v>
                </c:pt>
                <c:pt idx="2026">
                  <c:v>46238</c:v>
                </c:pt>
                <c:pt idx="2027">
                  <c:v>63836</c:v>
                </c:pt>
                <c:pt idx="2028">
                  <c:v>54876</c:v>
                </c:pt>
                <c:pt idx="2029">
                  <c:v>36087</c:v>
                </c:pt>
                <c:pt idx="2030">
                  <c:v>56742</c:v>
                </c:pt>
                <c:pt idx="2031">
                  <c:v>73701</c:v>
                </c:pt>
                <c:pt idx="2032">
                  <c:v>37470</c:v>
                </c:pt>
                <c:pt idx="2033">
                  <c:v>43921</c:v>
                </c:pt>
                <c:pt idx="2034">
                  <c:v>59683</c:v>
                </c:pt>
                <c:pt idx="2035">
                  <c:v>68260</c:v>
                </c:pt>
                <c:pt idx="2036">
                  <c:v>59299</c:v>
                </c:pt>
                <c:pt idx="2037">
                  <c:v>51442</c:v>
                </c:pt>
                <c:pt idx="2038">
                  <c:v>32332</c:v>
                </c:pt>
                <c:pt idx="2039">
                  <c:v>49863</c:v>
                </c:pt>
                <c:pt idx="2040">
                  <c:v>53861</c:v>
                </c:pt>
                <c:pt idx="2041">
                  <c:v>40024</c:v>
                </c:pt>
                <c:pt idx="2042">
                  <c:v>66328</c:v>
                </c:pt>
                <c:pt idx="2043">
                  <c:v>39984</c:v>
                </c:pt>
                <c:pt idx="2044">
                  <c:v>54070</c:v>
                </c:pt>
                <c:pt idx="2045">
                  <c:v>42992</c:v>
                </c:pt>
                <c:pt idx="2046">
                  <c:v>39184</c:v>
                </c:pt>
                <c:pt idx="2047">
                  <c:v>42151</c:v>
                </c:pt>
                <c:pt idx="2048">
                  <c:v>46680</c:v>
                </c:pt>
                <c:pt idx="2049">
                  <c:v>36390</c:v>
                </c:pt>
                <c:pt idx="2050">
                  <c:v>51014</c:v>
                </c:pt>
                <c:pt idx="2051">
                  <c:v>49585</c:v>
                </c:pt>
                <c:pt idx="2052">
                  <c:v>74607</c:v>
                </c:pt>
                <c:pt idx="2053">
                  <c:v>46166</c:v>
                </c:pt>
                <c:pt idx="2054">
                  <c:v>35225</c:v>
                </c:pt>
                <c:pt idx="2055">
                  <c:v>55383</c:v>
                </c:pt>
                <c:pt idx="2056">
                  <c:v>34576</c:v>
                </c:pt>
                <c:pt idx="2057">
                  <c:v>36617</c:v>
                </c:pt>
                <c:pt idx="2058">
                  <c:v>38678</c:v>
                </c:pt>
                <c:pt idx="2059">
                  <c:v>51146</c:v>
                </c:pt>
                <c:pt idx="2060">
                  <c:v>56781</c:v>
                </c:pt>
                <c:pt idx="2061">
                  <c:v>48423</c:v>
                </c:pt>
                <c:pt idx="2062">
                  <c:v>47143</c:v>
                </c:pt>
                <c:pt idx="2063">
                  <c:v>47423</c:v>
                </c:pt>
                <c:pt idx="2064">
                  <c:v>46778</c:v>
                </c:pt>
                <c:pt idx="2065">
                  <c:v>39823</c:v>
                </c:pt>
                <c:pt idx="2066">
                  <c:v>65322</c:v>
                </c:pt>
                <c:pt idx="2067">
                  <c:v>46123</c:v>
                </c:pt>
                <c:pt idx="2068">
                  <c:v>33466</c:v>
                </c:pt>
                <c:pt idx="2069">
                  <c:v>45591</c:v>
                </c:pt>
                <c:pt idx="2070">
                  <c:v>58370</c:v>
                </c:pt>
                <c:pt idx="2071">
                  <c:v>39074</c:v>
                </c:pt>
                <c:pt idx="2072">
                  <c:v>38828</c:v>
                </c:pt>
                <c:pt idx="2073">
                  <c:v>48560</c:v>
                </c:pt>
                <c:pt idx="2074">
                  <c:v>34395</c:v>
                </c:pt>
                <c:pt idx="2075">
                  <c:v>45553</c:v>
                </c:pt>
                <c:pt idx="2076">
                  <c:v>60739</c:v>
                </c:pt>
                <c:pt idx="2077">
                  <c:v>28141</c:v>
                </c:pt>
                <c:pt idx="2078">
                  <c:v>34438</c:v>
                </c:pt>
                <c:pt idx="2079">
                  <c:v>40521</c:v>
                </c:pt>
                <c:pt idx="2080">
                  <c:v>33541</c:v>
                </c:pt>
                <c:pt idx="2081">
                  <c:v>38582</c:v>
                </c:pt>
                <c:pt idx="2082">
                  <c:v>45842</c:v>
                </c:pt>
                <c:pt idx="2083">
                  <c:v>50318</c:v>
                </c:pt>
                <c:pt idx="2084">
                  <c:v>42546</c:v>
                </c:pt>
                <c:pt idx="2085">
                  <c:v>40174</c:v>
                </c:pt>
                <c:pt idx="2086">
                  <c:v>64545</c:v>
                </c:pt>
                <c:pt idx="2087">
                  <c:v>32829</c:v>
                </c:pt>
                <c:pt idx="2088">
                  <c:v>52094</c:v>
                </c:pt>
                <c:pt idx="2089">
                  <c:v>47902</c:v>
                </c:pt>
                <c:pt idx="2090">
                  <c:v>45629</c:v>
                </c:pt>
                <c:pt idx="2091">
                  <c:v>56623</c:v>
                </c:pt>
                <c:pt idx="2092">
                  <c:v>41169</c:v>
                </c:pt>
                <c:pt idx="2093">
                  <c:v>45322</c:v>
                </c:pt>
                <c:pt idx="2094">
                  <c:v>49761</c:v>
                </c:pt>
                <c:pt idx="2095">
                  <c:v>51064</c:v>
                </c:pt>
                <c:pt idx="2096">
                  <c:v>73378</c:v>
                </c:pt>
                <c:pt idx="2097">
                  <c:v>48509</c:v>
                </c:pt>
                <c:pt idx="2098">
                  <c:v>77224</c:v>
                </c:pt>
                <c:pt idx="2099">
                  <c:v>43859</c:v>
                </c:pt>
                <c:pt idx="2100">
                  <c:v>55901</c:v>
                </c:pt>
                <c:pt idx="2101">
                  <c:v>30240</c:v>
                </c:pt>
                <c:pt idx="2102">
                  <c:v>51614</c:v>
                </c:pt>
                <c:pt idx="2103">
                  <c:v>60429</c:v>
                </c:pt>
                <c:pt idx="2104">
                  <c:v>44608</c:v>
                </c:pt>
                <c:pt idx="2105">
                  <c:v>27320</c:v>
                </c:pt>
                <c:pt idx="2106">
                  <c:v>44215</c:v>
                </c:pt>
                <c:pt idx="2107">
                  <c:v>42773</c:v>
                </c:pt>
                <c:pt idx="2108">
                  <c:v>48723</c:v>
                </c:pt>
                <c:pt idx="2109">
                  <c:v>46297</c:v>
                </c:pt>
                <c:pt idx="2110">
                  <c:v>48183</c:v>
                </c:pt>
                <c:pt idx="2111">
                  <c:v>86623</c:v>
                </c:pt>
                <c:pt idx="2112">
                  <c:v>41977</c:v>
                </c:pt>
                <c:pt idx="2113">
                  <c:v>53365</c:v>
                </c:pt>
                <c:pt idx="2114">
                  <c:v>38631</c:v>
                </c:pt>
                <c:pt idx="2115">
                  <c:v>41955</c:v>
                </c:pt>
                <c:pt idx="2116">
                  <c:v>36903</c:v>
                </c:pt>
                <c:pt idx="2117">
                  <c:v>50294</c:v>
                </c:pt>
                <c:pt idx="2118">
                  <c:v>65919</c:v>
                </c:pt>
                <c:pt idx="2119">
                  <c:v>42271</c:v>
                </c:pt>
                <c:pt idx="2120">
                  <c:v>45594</c:v>
                </c:pt>
                <c:pt idx="2121">
                  <c:v>50783</c:v>
                </c:pt>
                <c:pt idx="2122">
                  <c:v>31877</c:v>
                </c:pt>
                <c:pt idx="2123">
                  <c:v>63292</c:v>
                </c:pt>
                <c:pt idx="2124">
                  <c:v>58183</c:v>
                </c:pt>
                <c:pt idx="2125">
                  <c:v>30692</c:v>
                </c:pt>
                <c:pt idx="2126">
                  <c:v>32762</c:v>
                </c:pt>
                <c:pt idx="2127">
                  <c:v>39758</c:v>
                </c:pt>
                <c:pt idx="2128">
                  <c:v>37531</c:v>
                </c:pt>
                <c:pt idx="2129">
                  <c:v>42478</c:v>
                </c:pt>
                <c:pt idx="2130">
                  <c:v>34384</c:v>
                </c:pt>
                <c:pt idx="2131">
                  <c:v>40171</c:v>
                </c:pt>
                <c:pt idx="2132">
                  <c:v>48839</c:v>
                </c:pt>
                <c:pt idx="2133">
                  <c:v>53409</c:v>
                </c:pt>
                <c:pt idx="2134">
                  <c:v>47666</c:v>
                </c:pt>
                <c:pt idx="2135">
                  <c:v>58099</c:v>
                </c:pt>
                <c:pt idx="2136">
                  <c:v>56037</c:v>
                </c:pt>
                <c:pt idx="2137">
                  <c:v>57825</c:v>
                </c:pt>
                <c:pt idx="2138">
                  <c:v>45823</c:v>
                </c:pt>
                <c:pt idx="2139">
                  <c:v>75466</c:v>
                </c:pt>
                <c:pt idx="2140">
                  <c:v>49460</c:v>
                </c:pt>
                <c:pt idx="2141">
                  <c:v>56529</c:v>
                </c:pt>
                <c:pt idx="2142">
                  <c:v>49040</c:v>
                </c:pt>
                <c:pt idx="2143">
                  <c:v>65781</c:v>
                </c:pt>
                <c:pt idx="2144">
                  <c:v>44879</c:v>
                </c:pt>
                <c:pt idx="2145">
                  <c:v>57579</c:v>
                </c:pt>
                <c:pt idx="2146">
                  <c:v>54932</c:v>
                </c:pt>
                <c:pt idx="2147">
                  <c:v>43188</c:v>
                </c:pt>
                <c:pt idx="2148">
                  <c:v>32832</c:v>
                </c:pt>
                <c:pt idx="2149">
                  <c:v>73581</c:v>
                </c:pt>
                <c:pt idx="2150">
                  <c:v>76324</c:v>
                </c:pt>
                <c:pt idx="2151">
                  <c:v>57036</c:v>
                </c:pt>
                <c:pt idx="2152">
                  <c:v>48404</c:v>
                </c:pt>
                <c:pt idx="2153">
                  <c:v>52061</c:v>
                </c:pt>
                <c:pt idx="2154">
                  <c:v>59480</c:v>
                </c:pt>
                <c:pt idx="2155">
                  <c:v>45657</c:v>
                </c:pt>
                <c:pt idx="2156">
                  <c:v>28638</c:v>
                </c:pt>
                <c:pt idx="2157">
                  <c:v>40475</c:v>
                </c:pt>
                <c:pt idx="2158">
                  <c:v>50864</c:v>
                </c:pt>
                <c:pt idx="2159">
                  <c:v>50032</c:v>
                </c:pt>
                <c:pt idx="2160">
                  <c:v>55558</c:v>
                </c:pt>
                <c:pt idx="2161">
                  <c:v>28581</c:v>
                </c:pt>
                <c:pt idx="2162">
                  <c:v>37040</c:v>
                </c:pt>
                <c:pt idx="2163">
                  <c:v>44432</c:v>
                </c:pt>
                <c:pt idx="2164">
                  <c:v>39316</c:v>
                </c:pt>
                <c:pt idx="2165">
                  <c:v>54772</c:v>
                </c:pt>
                <c:pt idx="2166">
                  <c:v>41711</c:v>
                </c:pt>
                <c:pt idx="2167">
                  <c:v>26636</c:v>
                </c:pt>
                <c:pt idx="2168">
                  <c:v>32711</c:v>
                </c:pt>
                <c:pt idx="2169">
                  <c:v>64168</c:v>
                </c:pt>
                <c:pt idx="2170">
                  <c:v>54573</c:v>
                </c:pt>
                <c:pt idx="2171">
                  <c:v>52278</c:v>
                </c:pt>
                <c:pt idx="2172">
                  <c:v>53462</c:v>
                </c:pt>
                <c:pt idx="2173">
                  <c:v>34092</c:v>
                </c:pt>
                <c:pt idx="2174">
                  <c:v>41957</c:v>
                </c:pt>
                <c:pt idx="2175">
                  <c:v>32348</c:v>
                </c:pt>
                <c:pt idx="2176">
                  <c:v>56363</c:v>
                </c:pt>
                <c:pt idx="2177">
                  <c:v>35743</c:v>
                </c:pt>
                <c:pt idx="2178">
                  <c:v>48488</c:v>
                </c:pt>
                <c:pt idx="2179">
                  <c:v>51483</c:v>
                </c:pt>
                <c:pt idx="2180">
                  <c:v>53788</c:v>
                </c:pt>
                <c:pt idx="2181">
                  <c:v>48539</c:v>
                </c:pt>
                <c:pt idx="2182">
                  <c:v>50723</c:v>
                </c:pt>
                <c:pt idx="2183">
                  <c:v>44212</c:v>
                </c:pt>
                <c:pt idx="2184">
                  <c:v>50524</c:v>
                </c:pt>
                <c:pt idx="2185">
                  <c:v>44555</c:v>
                </c:pt>
                <c:pt idx="2186">
                  <c:v>52670</c:v>
                </c:pt>
                <c:pt idx="2187">
                  <c:v>55610</c:v>
                </c:pt>
                <c:pt idx="2188">
                  <c:v>68605</c:v>
                </c:pt>
                <c:pt idx="2189">
                  <c:v>33821</c:v>
                </c:pt>
                <c:pt idx="2190">
                  <c:v>41141</c:v>
                </c:pt>
                <c:pt idx="2191">
                  <c:v>48140</c:v>
                </c:pt>
                <c:pt idx="2192">
                  <c:v>41437</c:v>
                </c:pt>
                <c:pt idx="2193">
                  <c:v>50703</c:v>
                </c:pt>
                <c:pt idx="2194">
                  <c:v>34780</c:v>
                </c:pt>
                <c:pt idx="2195">
                  <c:v>39267</c:v>
                </c:pt>
                <c:pt idx="2196">
                  <c:v>48730</c:v>
                </c:pt>
                <c:pt idx="2197">
                  <c:v>49256</c:v>
                </c:pt>
                <c:pt idx="2198">
                  <c:v>74715</c:v>
                </c:pt>
                <c:pt idx="2199">
                  <c:v>64230</c:v>
                </c:pt>
                <c:pt idx="2200">
                  <c:v>63584</c:v>
                </c:pt>
                <c:pt idx="2201">
                  <c:v>53872</c:v>
                </c:pt>
                <c:pt idx="2202">
                  <c:v>38037</c:v>
                </c:pt>
                <c:pt idx="2203">
                  <c:v>51076</c:v>
                </c:pt>
                <c:pt idx="2204">
                  <c:v>34407</c:v>
                </c:pt>
                <c:pt idx="2205">
                  <c:v>34798</c:v>
                </c:pt>
                <c:pt idx="2206">
                  <c:v>51703</c:v>
                </c:pt>
                <c:pt idx="2207">
                  <c:v>39769</c:v>
                </c:pt>
                <c:pt idx="2208">
                  <c:v>35367</c:v>
                </c:pt>
                <c:pt idx="2209">
                  <c:v>54824</c:v>
                </c:pt>
                <c:pt idx="2210">
                  <c:v>53101</c:v>
                </c:pt>
                <c:pt idx="2211">
                  <c:v>34188</c:v>
                </c:pt>
                <c:pt idx="2212">
                  <c:v>43856</c:v>
                </c:pt>
                <c:pt idx="2213">
                  <c:v>61752</c:v>
                </c:pt>
                <c:pt idx="2214">
                  <c:v>34561</c:v>
                </c:pt>
                <c:pt idx="2215">
                  <c:v>41807</c:v>
                </c:pt>
                <c:pt idx="2216">
                  <c:v>52257</c:v>
                </c:pt>
                <c:pt idx="2217">
                  <c:v>57204</c:v>
                </c:pt>
                <c:pt idx="2218">
                  <c:v>40001</c:v>
                </c:pt>
                <c:pt idx="2219">
                  <c:v>66493</c:v>
                </c:pt>
                <c:pt idx="2220">
                  <c:v>30291</c:v>
                </c:pt>
                <c:pt idx="2221">
                  <c:v>51860</c:v>
                </c:pt>
                <c:pt idx="2222">
                  <c:v>41995</c:v>
                </c:pt>
                <c:pt idx="2223">
                  <c:v>39218</c:v>
                </c:pt>
                <c:pt idx="2224">
                  <c:v>39125</c:v>
                </c:pt>
                <c:pt idx="2225">
                  <c:v>47801</c:v>
                </c:pt>
                <c:pt idx="2226">
                  <c:v>45422</c:v>
                </c:pt>
                <c:pt idx="2227">
                  <c:v>41752</c:v>
                </c:pt>
                <c:pt idx="2228">
                  <c:v>56676</c:v>
                </c:pt>
                <c:pt idx="2229">
                  <c:v>64415</c:v>
                </c:pt>
                <c:pt idx="2230">
                  <c:v>33605</c:v>
                </c:pt>
                <c:pt idx="2231">
                  <c:v>41766</c:v>
                </c:pt>
                <c:pt idx="2232">
                  <c:v>38478</c:v>
                </c:pt>
                <c:pt idx="2233">
                  <c:v>28065</c:v>
                </c:pt>
                <c:pt idx="2234">
                  <c:v>41607</c:v>
                </c:pt>
                <c:pt idx="2235">
                  <c:v>53078</c:v>
                </c:pt>
                <c:pt idx="2236">
                  <c:v>43386</c:v>
                </c:pt>
                <c:pt idx="2237">
                  <c:v>74189</c:v>
                </c:pt>
                <c:pt idx="2238">
                  <c:v>59027</c:v>
                </c:pt>
                <c:pt idx="2239">
                  <c:v>35772</c:v>
                </c:pt>
                <c:pt idx="2240">
                  <c:v>41894</c:v>
                </c:pt>
                <c:pt idx="2241">
                  <c:v>40936</c:v>
                </c:pt>
                <c:pt idx="2242">
                  <c:v>30050</c:v>
                </c:pt>
                <c:pt idx="2243">
                  <c:v>42839</c:v>
                </c:pt>
                <c:pt idx="2244">
                  <c:v>56829</c:v>
                </c:pt>
                <c:pt idx="2245">
                  <c:v>62238</c:v>
                </c:pt>
                <c:pt idx="2246">
                  <c:v>58864</c:v>
                </c:pt>
                <c:pt idx="2247">
                  <c:v>33074</c:v>
                </c:pt>
                <c:pt idx="2248">
                  <c:v>60821</c:v>
                </c:pt>
                <c:pt idx="2249">
                  <c:v>45433</c:v>
                </c:pt>
                <c:pt idx="2250">
                  <c:v>40273</c:v>
                </c:pt>
                <c:pt idx="2251">
                  <c:v>48358</c:v>
                </c:pt>
                <c:pt idx="2252">
                  <c:v>71178</c:v>
                </c:pt>
                <c:pt idx="2253">
                  <c:v>51608</c:v>
                </c:pt>
                <c:pt idx="2254">
                  <c:v>65317</c:v>
                </c:pt>
                <c:pt idx="2255">
                  <c:v>69868</c:v>
                </c:pt>
                <c:pt idx="2256">
                  <c:v>46037</c:v>
                </c:pt>
                <c:pt idx="2257">
                  <c:v>35448</c:v>
                </c:pt>
                <c:pt idx="2258">
                  <c:v>64894</c:v>
                </c:pt>
                <c:pt idx="2259">
                  <c:v>54208</c:v>
                </c:pt>
                <c:pt idx="2260">
                  <c:v>35477</c:v>
                </c:pt>
                <c:pt idx="2261">
                  <c:v>56152</c:v>
                </c:pt>
                <c:pt idx="2262">
                  <c:v>35179</c:v>
                </c:pt>
                <c:pt idx="2263">
                  <c:v>42276</c:v>
                </c:pt>
                <c:pt idx="2264">
                  <c:v>41106</c:v>
                </c:pt>
                <c:pt idx="2265">
                  <c:v>40939</c:v>
                </c:pt>
                <c:pt idx="2266">
                  <c:v>43016</c:v>
                </c:pt>
                <c:pt idx="2267">
                  <c:v>37610</c:v>
                </c:pt>
                <c:pt idx="2268">
                  <c:v>76878</c:v>
                </c:pt>
                <c:pt idx="2269">
                  <c:v>40134</c:v>
                </c:pt>
                <c:pt idx="2270">
                  <c:v>33298</c:v>
                </c:pt>
                <c:pt idx="2271">
                  <c:v>34438</c:v>
                </c:pt>
                <c:pt idx="2272">
                  <c:v>39887</c:v>
                </c:pt>
                <c:pt idx="2273">
                  <c:v>50531</c:v>
                </c:pt>
                <c:pt idx="2274">
                  <c:v>33220</c:v>
                </c:pt>
                <c:pt idx="2275">
                  <c:v>55242</c:v>
                </c:pt>
                <c:pt idx="2276">
                  <c:v>38396</c:v>
                </c:pt>
                <c:pt idx="2277">
                  <c:v>67603</c:v>
                </c:pt>
                <c:pt idx="2278">
                  <c:v>43485</c:v>
                </c:pt>
                <c:pt idx="2279">
                  <c:v>50816</c:v>
                </c:pt>
                <c:pt idx="2280">
                  <c:v>41671</c:v>
                </c:pt>
                <c:pt idx="2281">
                  <c:v>61055</c:v>
                </c:pt>
                <c:pt idx="2282">
                  <c:v>38319</c:v>
                </c:pt>
                <c:pt idx="2283">
                  <c:v>49094</c:v>
                </c:pt>
                <c:pt idx="2284">
                  <c:v>55855</c:v>
                </c:pt>
                <c:pt idx="2285">
                  <c:v>55767</c:v>
                </c:pt>
                <c:pt idx="2286">
                  <c:v>38687</c:v>
                </c:pt>
                <c:pt idx="2287">
                  <c:v>51338</c:v>
                </c:pt>
                <c:pt idx="2288">
                  <c:v>48676</c:v>
                </c:pt>
                <c:pt idx="2289">
                  <c:v>50277</c:v>
                </c:pt>
                <c:pt idx="2290">
                  <c:v>30630</c:v>
                </c:pt>
                <c:pt idx="2291">
                  <c:v>41023</c:v>
                </c:pt>
                <c:pt idx="2292">
                  <c:v>42994</c:v>
                </c:pt>
                <c:pt idx="2293">
                  <c:v>43461</c:v>
                </c:pt>
                <c:pt idx="2294">
                  <c:v>42418</c:v>
                </c:pt>
                <c:pt idx="2295">
                  <c:v>43629</c:v>
                </c:pt>
                <c:pt idx="2296">
                  <c:v>61010</c:v>
                </c:pt>
                <c:pt idx="2297">
                  <c:v>37919</c:v>
                </c:pt>
                <c:pt idx="2298">
                  <c:v>30056</c:v>
                </c:pt>
                <c:pt idx="2299">
                  <c:v>36116</c:v>
                </c:pt>
                <c:pt idx="2300">
                  <c:v>46919</c:v>
                </c:pt>
                <c:pt idx="2301">
                  <c:v>47602</c:v>
                </c:pt>
                <c:pt idx="2302">
                  <c:v>53379</c:v>
                </c:pt>
                <c:pt idx="2303">
                  <c:v>36625</c:v>
                </c:pt>
                <c:pt idx="2304">
                  <c:v>48985</c:v>
                </c:pt>
                <c:pt idx="2305">
                  <c:v>42920</c:v>
                </c:pt>
                <c:pt idx="2306">
                  <c:v>46511</c:v>
                </c:pt>
                <c:pt idx="2307">
                  <c:v>31096</c:v>
                </c:pt>
                <c:pt idx="2308">
                  <c:v>60157</c:v>
                </c:pt>
                <c:pt idx="2309">
                  <c:v>54803</c:v>
                </c:pt>
                <c:pt idx="2310">
                  <c:v>58785</c:v>
                </c:pt>
                <c:pt idx="2311">
                  <c:v>42574</c:v>
                </c:pt>
                <c:pt idx="2312">
                  <c:v>50230</c:v>
                </c:pt>
                <c:pt idx="2313">
                  <c:v>49107</c:v>
                </c:pt>
                <c:pt idx="2314">
                  <c:v>40605</c:v>
                </c:pt>
                <c:pt idx="2315">
                  <c:v>50510</c:v>
                </c:pt>
                <c:pt idx="2316">
                  <c:v>30011</c:v>
                </c:pt>
                <c:pt idx="2317">
                  <c:v>69618</c:v>
                </c:pt>
                <c:pt idx="2318">
                  <c:v>44479</c:v>
                </c:pt>
                <c:pt idx="2319">
                  <c:v>31065</c:v>
                </c:pt>
                <c:pt idx="2320">
                  <c:v>48272</c:v>
                </c:pt>
                <c:pt idx="2321">
                  <c:v>57396</c:v>
                </c:pt>
                <c:pt idx="2322">
                  <c:v>36624</c:v>
                </c:pt>
                <c:pt idx="2323">
                  <c:v>49131</c:v>
                </c:pt>
                <c:pt idx="2324">
                  <c:v>58927</c:v>
                </c:pt>
                <c:pt idx="2325">
                  <c:v>52415</c:v>
                </c:pt>
                <c:pt idx="2326">
                  <c:v>43183</c:v>
                </c:pt>
                <c:pt idx="2327">
                  <c:v>42029</c:v>
                </c:pt>
                <c:pt idx="2328">
                  <c:v>48700</c:v>
                </c:pt>
                <c:pt idx="2329">
                  <c:v>50587</c:v>
                </c:pt>
                <c:pt idx="2330">
                  <c:v>41632</c:v>
                </c:pt>
                <c:pt idx="2331">
                  <c:v>35632</c:v>
                </c:pt>
                <c:pt idx="2332">
                  <c:v>77392</c:v>
                </c:pt>
                <c:pt idx="2333">
                  <c:v>45282</c:v>
                </c:pt>
                <c:pt idx="2334">
                  <c:v>42227</c:v>
                </c:pt>
                <c:pt idx="2335">
                  <c:v>43532</c:v>
                </c:pt>
                <c:pt idx="2336">
                  <c:v>60959</c:v>
                </c:pt>
                <c:pt idx="2337">
                  <c:v>55209</c:v>
                </c:pt>
                <c:pt idx="2338">
                  <c:v>50659</c:v>
                </c:pt>
                <c:pt idx="2339">
                  <c:v>42521</c:v>
                </c:pt>
                <c:pt idx="2340">
                  <c:v>45215</c:v>
                </c:pt>
                <c:pt idx="2341">
                  <c:v>55527</c:v>
                </c:pt>
                <c:pt idx="2342">
                  <c:v>54570</c:v>
                </c:pt>
                <c:pt idx="2343">
                  <c:v>49936</c:v>
                </c:pt>
                <c:pt idx="2344">
                  <c:v>57087</c:v>
                </c:pt>
                <c:pt idx="2345">
                  <c:v>47226</c:v>
                </c:pt>
                <c:pt idx="2346">
                  <c:v>46121</c:v>
                </c:pt>
                <c:pt idx="2347">
                  <c:v>49776</c:v>
                </c:pt>
                <c:pt idx="2348">
                  <c:v>56452</c:v>
                </c:pt>
                <c:pt idx="2349">
                  <c:v>71365</c:v>
                </c:pt>
                <c:pt idx="2350">
                  <c:v>45088</c:v>
                </c:pt>
                <c:pt idx="2351">
                  <c:v>63040</c:v>
                </c:pt>
                <c:pt idx="2352">
                  <c:v>64575</c:v>
                </c:pt>
                <c:pt idx="2353">
                  <c:v>52715</c:v>
                </c:pt>
                <c:pt idx="2354">
                  <c:v>55293</c:v>
                </c:pt>
                <c:pt idx="2355">
                  <c:v>44054</c:v>
                </c:pt>
                <c:pt idx="2356">
                  <c:v>31310</c:v>
                </c:pt>
                <c:pt idx="2357">
                  <c:v>51035</c:v>
                </c:pt>
                <c:pt idx="2358">
                  <c:v>57985</c:v>
                </c:pt>
                <c:pt idx="2359">
                  <c:v>51435</c:v>
                </c:pt>
                <c:pt idx="2360">
                  <c:v>41143</c:v>
                </c:pt>
                <c:pt idx="2361">
                  <c:v>34023</c:v>
                </c:pt>
                <c:pt idx="2362">
                  <c:v>55154</c:v>
                </c:pt>
                <c:pt idx="2363">
                  <c:v>49006</c:v>
                </c:pt>
                <c:pt idx="2364">
                  <c:v>61579</c:v>
                </c:pt>
                <c:pt idx="2365">
                  <c:v>30430</c:v>
                </c:pt>
                <c:pt idx="2366">
                  <c:v>62186</c:v>
                </c:pt>
                <c:pt idx="2367">
                  <c:v>46102</c:v>
                </c:pt>
                <c:pt idx="2368">
                  <c:v>69288</c:v>
                </c:pt>
                <c:pt idx="2369">
                  <c:v>42751</c:v>
                </c:pt>
                <c:pt idx="2370">
                  <c:v>43158</c:v>
                </c:pt>
                <c:pt idx="2371">
                  <c:v>45018</c:v>
                </c:pt>
                <c:pt idx="2372">
                  <c:v>55526</c:v>
                </c:pt>
                <c:pt idx="2373">
                  <c:v>43589</c:v>
                </c:pt>
                <c:pt idx="2374">
                  <c:v>35231</c:v>
                </c:pt>
                <c:pt idx="2375">
                  <c:v>48503</c:v>
                </c:pt>
                <c:pt idx="2376">
                  <c:v>31121</c:v>
                </c:pt>
                <c:pt idx="2377">
                  <c:v>69526</c:v>
                </c:pt>
                <c:pt idx="2378">
                  <c:v>22474</c:v>
                </c:pt>
                <c:pt idx="2379">
                  <c:v>43252</c:v>
                </c:pt>
                <c:pt idx="2380">
                  <c:v>36605</c:v>
                </c:pt>
                <c:pt idx="2381">
                  <c:v>49375</c:v>
                </c:pt>
                <c:pt idx="2382">
                  <c:v>33538</c:v>
                </c:pt>
                <c:pt idx="2383">
                  <c:v>32236</c:v>
                </c:pt>
                <c:pt idx="2384">
                  <c:v>52200</c:v>
                </c:pt>
                <c:pt idx="2385">
                  <c:v>32651</c:v>
                </c:pt>
                <c:pt idx="2386">
                  <c:v>40140</c:v>
                </c:pt>
                <c:pt idx="2387">
                  <c:v>44545</c:v>
                </c:pt>
                <c:pt idx="2388">
                  <c:v>50525</c:v>
                </c:pt>
                <c:pt idx="2389">
                  <c:v>36680</c:v>
                </c:pt>
                <c:pt idx="2390">
                  <c:v>38856</c:v>
                </c:pt>
                <c:pt idx="2391">
                  <c:v>45732</c:v>
                </c:pt>
                <c:pt idx="2392">
                  <c:v>52463</c:v>
                </c:pt>
                <c:pt idx="2393">
                  <c:v>58319</c:v>
                </c:pt>
                <c:pt idx="2394">
                  <c:v>52978</c:v>
                </c:pt>
                <c:pt idx="2395">
                  <c:v>27807</c:v>
                </c:pt>
                <c:pt idx="2396">
                  <c:v>41378</c:v>
                </c:pt>
                <c:pt idx="2397">
                  <c:v>31071</c:v>
                </c:pt>
                <c:pt idx="2398">
                  <c:v>57778</c:v>
                </c:pt>
                <c:pt idx="2399">
                  <c:v>31416</c:v>
                </c:pt>
                <c:pt idx="2400">
                  <c:v>29328</c:v>
                </c:pt>
                <c:pt idx="2401">
                  <c:v>65862</c:v>
                </c:pt>
                <c:pt idx="2402">
                  <c:v>43731</c:v>
                </c:pt>
                <c:pt idx="2403">
                  <c:v>37595</c:v>
                </c:pt>
                <c:pt idx="2404">
                  <c:v>48122</c:v>
                </c:pt>
                <c:pt idx="2405">
                  <c:v>43637</c:v>
                </c:pt>
                <c:pt idx="2406">
                  <c:v>42860</c:v>
                </c:pt>
                <c:pt idx="2407">
                  <c:v>52300</c:v>
                </c:pt>
                <c:pt idx="2408">
                  <c:v>61308</c:v>
                </c:pt>
                <c:pt idx="2409">
                  <c:v>57436</c:v>
                </c:pt>
                <c:pt idx="2410">
                  <c:v>30228</c:v>
                </c:pt>
                <c:pt idx="2411">
                  <c:v>47935</c:v>
                </c:pt>
                <c:pt idx="2412">
                  <c:v>42016</c:v>
                </c:pt>
                <c:pt idx="2413">
                  <c:v>27405</c:v>
                </c:pt>
                <c:pt idx="2414">
                  <c:v>43634</c:v>
                </c:pt>
                <c:pt idx="2415">
                  <c:v>37182</c:v>
                </c:pt>
                <c:pt idx="2416">
                  <c:v>48526</c:v>
                </c:pt>
                <c:pt idx="2417">
                  <c:v>40310</c:v>
                </c:pt>
                <c:pt idx="2418">
                  <c:v>32619</c:v>
                </c:pt>
                <c:pt idx="2419">
                  <c:v>42277</c:v>
                </c:pt>
                <c:pt idx="2420">
                  <c:v>47424</c:v>
                </c:pt>
                <c:pt idx="2421">
                  <c:v>53276</c:v>
                </c:pt>
                <c:pt idx="2422">
                  <c:v>51141</c:v>
                </c:pt>
                <c:pt idx="2423">
                  <c:v>42690</c:v>
                </c:pt>
                <c:pt idx="2424">
                  <c:v>55403</c:v>
                </c:pt>
                <c:pt idx="2425">
                  <c:v>61592</c:v>
                </c:pt>
                <c:pt idx="2426">
                  <c:v>55996</c:v>
                </c:pt>
                <c:pt idx="2427">
                  <c:v>42663</c:v>
                </c:pt>
                <c:pt idx="2428">
                  <c:v>37389</c:v>
                </c:pt>
                <c:pt idx="2429">
                  <c:v>41294</c:v>
                </c:pt>
                <c:pt idx="2430">
                  <c:v>39094</c:v>
                </c:pt>
                <c:pt idx="2431">
                  <c:v>45761</c:v>
                </c:pt>
                <c:pt idx="2432">
                  <c:v>32604</c:v>
                </c:pt>
                <c:pt idx="2433">
                  <c:v>47068</c:v>
                </c:pt>
                <c:pt idx="2434">
                  <c:v>59822</c:v>
                </c:pt>
                <c:pt idx="2435">
                  <c:v>45676</c:v>
                </c:pt>
                <c:pt idx="2436">
                  <c:v>48169</c:v>
                </c:pt>
                <c:pt idx="2437">
                  <c:v>53633</c:v>
                </c:pt>
                <c:pt idx="2438">
                  <c:v>61493</c:v>
                </c:pt>
                <c:pt idx="2439">
                  <c:v>57515</c:v>
                </c:pt>
                <c:pt idx="2440">
                  <c:v>66668</c:v>
                </c:pt>
                <c:pt idx="2441">
                  <c:v>42136</c:v>
                </c:pt>
                <c:pt idx="2442">
                  <c:v>39905</c:v>
                </c:pt>
                <c:pt idx="2443">
                  <c:v>36746</c:v>
                </c:pt>
                <c:pt idx="2444">
                  <c:v>59210</c:v>
                </c:pt>
                <c:pt idx="2445">
                  <c:v>63151</c:v>
                </c:pt>
                <c:pt idx="2446">
                  <c:v>56555</c:v>
                </c:pt>
                <c:pt idx="2447">
                  <c:v>39285</c:v>
                </c:pt>
                <c:pt idx="2448">
                  <c:v>35757</c:v>
                </c:pt>
                <c:pt idx="2449">
                  <c:v>38292</c:v>
                </c:pt>
                <c:pt idx="2450">
                  <c:v>61575</c:v>
                </c:pt>
                <c:pt idx="2451">
                  <c:v>31746</c:v>
                </c:pt>
                <c:pt idx="2452">
                  <c:v>46377</c:v>
                </c:pt>
                <c:pt idx="2453">
                  <c:v>33672</c:v>
                </c:pt>
                <c:pt idx="2454">
                  <c:v>54218</c:v>
                </c:pt>
                <c:pt idx="2455">
                  <c:v>46275</c:v>
                </c:pt>
                <c:pt idx="2456">
                  <c:v>30734</c:v>
                </c:pt>
                <c:pt idx="2457">
                  <c:v>42141</c:v>
                </c:pt>
                <c:pt idx="2458">
                  <c:v>54182</c:v>
                </c:pt>
                <c:pt idx="2459">
                  <c:v>55831</c:v>
                </c:pt>
                <c:pt idx="2460">
                  <c:v>39461</c:v>
                </c:pt>
                <c:pt idx="2461">
                  <c:v>51875</c:v>
                </c:pt>
                <c:pt idx="2462">
                  <c:v>52856</c:v>
                </c:pt>
                <c:pt idx="2463">
                  <c:v>41885</c:v>
                </c:pt>
                <c:pt idx="2464">
                  <c:v>70123</c:v>
                </c:pt>
                <c:pt idx="2465">
                  <c:v>56655</c:v>
                </c:pt>
                <c:pt idx="2466">
                  <c:v>37519</c:v>
                </c:pt>
                <c:pt idx="2467">
                  <c:v>36798</c:v>
                </c:pt>
                <c:pt idx="2468">
                  <c:v>38356</c:v>
                </c:pt>
                <c:pt idx="2469">
                  <c:v>36526</c:v>
                </c:pt>
                <c:pt idx="2470">
                  <c:v>45228</c:v>
                </c:pt>
                <c:pt idx="2471">
                  <c:v>43885</c:v>
                </c:pt>
                <c:pt idx="2472">
                  <c:v>53976</c:v>
                </c:pt>
                <c:pt idx="2473">
                  <c:v>43481</c:v>
                </c:pt>
                <c:pt idx="2474">
                  <c:v>45772</c:v>
                </c:pt>
                <c:pt idx="2475">
                  <c:v>49930</c:v>
                </c:pt>
                <c:pt idx="2476">
                  <c:v>36212</c:v>
                </c:pt>
                <c:pt idx="2477">
                  <c:v>44061</c:v>
                </c:pt>
                <c:pt idx="2478">
                  <c:v>55792</c:v>
                </c:pt>
                <c:pt idx="2479">
                  <c:v>49146</c:v>
                </c:pt>
                <c:pt idx="2480">
                  <c:v>38318</c:v>
                </c:pt>
                <c:pt idx="2481">
                  <c:v>50182</c:v>
                </c:pt>
                <c:pt idx="2482">
                  <c:v>63889</c:v>
                </c:pt>
                <c:pt idx="2483">
                  <c:v>47560</c:v>
                </c:pt>
                <c:pt idx="2484">
                  <c:v>39298</c:v>
                </c:pt>
                <c:pt idx="2485">
                  <c:v>39814</c:v>
                </c:pt>
                <c:pt idx="2486">
                  <c:v>40745</c:v>
                </c:pt>
                <c:pt idx="2487">
                  <c:v>44670</c:v>
                </c:pt>
                <c:pt idx="2488">
                  <c:v>37680</c:v>
                </c:pt>
                <c:pt idx="2489">
                  <c:v>38674</c:v>
                </c:pt>
                <c:pt idx="2490">
                  <c:v>62100</c:v>
                </c:pt>
                <c:pt idx="2491">
                  <c:v>41551</c:v>
                </c:pt>
                <c:pt idx="2492">
                  <c:v>39076</c:v>
                </c:pt>
                <c:pt idx="2493">
                  <c:v>35806</c:v>
                </c:pt>
                <c:pt idx="2494">
                  <c:v>43691</c:v>
                </c:pt>
                <c:pt idx="2495">
                  <c:v>52740</c:v>
                </c:pt>
                <c:pt idx="2496">
                  <c:v>39740</c:v>
                </c:pt>
                <c:pt idx="2497">
                  <c:v>31440</c:v>
                </c:pt>
                <c:pt idx="2498">
                  <c:v>46302</c:v>
                </c:pt>
                <c:pt idx="2499">
                  <c:v>45477</c:v>
                </c:pt>
                <c:pt idx="2500">
                  <c:v>40054</c:v>
                </c:pt>
                <c:pt idx="2501">
                  <c:v>33973</c:v>
                </c:pt>
                <c:pt idx="2502">
                  <c:v>37785</c:v>
                </c:pt>
                <c:pt idx="2503">
                  <c:v>55133</c:v>
                </c:pt>
                <c:pt idx="2504">
                  <c:v>50153</c:v>
                </c:pt>
                <c:pt idx="2505">
                  <c:v>37876</c:v>
                </c:pt>
                <c:pt idx="2506">
                  <c:v>50488</c:v>
                </c:pt>
                <c:pt idx="2507">
                  <c:v>45696</c:v>
                </c:pt>
                <c:pt idx="2508">
                  <c:v>55779</c:v>
                </c:pt>
                <c:pt idx="2509">
                  <c:v>46257</c:v>
                </c:pt>
                <c:pt idx="2510">
                  <c:v>55292</c:v>
                </c:pt>
                <c:pt idx="2511">
                  <c:v>41085</c:v>
                </c:pt>
                <c:pt idx="2512">
                  <c:v>40021</c:v>
                </c:pt>
                <c:pt idx="2513">
                  <c:v>58591</c:v>
                </c:pt>
                <c:pt idx="2514">
                  <c:v>34833</c:v>
                </c:pt>
                <c:pt idx="2515">
                  <c:v>26198</c:v>
                </c:pt>
                <c:pt idx="2516">
                  <c:v>51902</c:v>
                </c:pt>
                <c:pt idx="2517">
                  <c:v>57411</c:v>
                </c:pt>
                <c:pt idx="2518">
                  <c:v>54991</c:v>
                </c:pt>
                <c:pt idx="2519">
                  <c:v>55421</c:v>
                </c:pt>
                <c:pt idx="2520">
                  <c:v>40408</c:v>
                </c:pt>
                <c:pt idx="2521">
                  <c:v>62016</c:v>
                </c:pt>
                <c:pt idx="2522">
                  <c:v>45586</c:v>
                </c:pt>
                <c:pt idx="2523">
                  <c:v>33635</c:v>
                </c:pt>
                <c:pt idx="2524">
                  <c:v>41578</c:v>
                </c:pt>
                <c:pt idx="2525">
                  <c:v>38599</c:v>
                </c:pt>
                <c:pt idx="2526">
                  <c:v>66594</c:v>
                </c:pt>
                <c:pt idx="2527">
                  <c:v>48211</c:v>
                </c:pt>
                <c:pt idx="2528">
                  <c:v>65390</c:v>
                </c:pt>
                <c:pt idx="2529">
                  <c:v>23012</c:v>
                </c:pt>
                <c:pt idx="2530">
                  <c:v>60706</c:v>
                </c:pt>
                <c:pt idx="2531">
                  <c:v>61740</c:v>
                </c:pt>
                <c:pt idx="2532">
                  <c:v>57183</c:v>
                </c:pt>
                <c:pt idx="2533">
                  <c:v>32786</c:v>
                </c:pt>
                <c:pt idx="2534">
                  <c:v>35575</c:v>
                </c:pt>
                <c:pt idx="2535">
                  <c:v>43454</c:v>
                </c:pt>
                <c:pt idx="2536">
                  <c:v>45012</c:v>
                </c:pt>
                <c:pt idx="2537">
                  <c:v>46329</c:v>
                </c:pt>
                <c:pt idx="2538">
                  <c:v>45738</c:v>
                </c:pt>
                <c:pt idx="2539">
                  <c:v>53307</c:v>
                </c:pt>
                <c:pt idx="2540">
                  <c:v>49384</c:v>
                </c:pt>
                <c:pt idx="2541">
                  <c:v>56771</c:v>
                </c:pt>
                <c:pt idx="2542">
                  <c:v>35975</c:v>
                </c:pt>
                <c:pt idx="2543">
                  <c:v>35223</c:v>
                </c:pt>
                <c:pt idx="2544">
                  <c:v>44329</c:v>
                </c:pt>
                <c:pt idx="2545">
                  <c:v>36181</c:v>
                </c:pt>
                <c:pt idx="2546">
                  <c:v>60115</c:v>
                </c:pt>
                <c:pt idx="2547">
                  <c:v>34378</c:v>
                </c:pt>
                <c:pt idx="2548">
                  <c:v>47611</c:v>
                </c:pt>
                <c:pt idx="2549">
                  <c:v>51253</c:v>
                </c:pt>
                <c:pt idx="2550">
                  <c:v>27424</c:v>
                </c:pt>
                <c:pt idx="2551">
                  <c:v>28948</c:v>
                </c:pt>
                <c:pt idx="2552">
                  <c:v>33454</c:v>
                </c:pt>
                <c:pt idx="2553">
                  <c:v>23946</c:v>
                </c:pt>
                <c:pt idx="2554">
                  <c:v>35347</c:v>
                </c:pt>
                <c:pt idx="2555">
                  <c:v>28589</c:v>
                </c:pt>
                <c:pt idx="2556">
                  <c:v>33694</c:v>
                </c:pt>
                <c:pt idx="2557">
                  <c:v>23633</c:v>
                </c:pt>
                <c:pt idx="2558">
                  <c:v>49479</c:v>
                </c:pt>
                <c:pt idx="2559">
                  <c:v>48529</c:v>
                </c:pt>
                <c:pt idx="2560">
                  <c:v>47866</c:v>
                </c:pt>
                <c:pt idx="2561">
                  <c:v>40621</c:v>
                </c:pt>
                <c:pt idx="2562">
                  <c:v>42417</c:v>
                </c:pt>
                <c:pt idx="2563">
                  <c:v>46189</c:v>
                </c:pt>
                <c:pt idx="2564">
                  <c:v>34372</c:v>
                </c:pt>
                <c:pt idx="2565">
                  <c:v>76667</c:v>
                </c:pt>
                <c:pt idx="2566">
                  <c:v>29814</c:v>
                </c:pt>
                <c:pt idx="2567">
                  <c:v>39741</c:v>
                </c:pt>
                <c:pt idx="2568">
                  <c:v>60164</c:v>
                </c:pt>
                <c:pt idx="2569">
                  <c:v>75727</c:v>
                </c:pt>
                <c:pt idx="2570">
                  <c:v>46898</c:v>
                </c:pt>
                <c:pt idx="2571">
                  <c:v>31429</c:v>
                </c:pt>
                <c:pt idx="2572">
                  <c:v>31756</c:v>
                </c:pt>
                <c:pt idx="2573">
                  <c:v>53191</c:v>
                </c:pt>
                <c:pt idx="2574">
                  <c:v>35175</c:v>
                </c:pt>
                <c:pt idx="2575">
                  <c:v>54930</c:v>
                </c:pt>
                <c:pt idx="2576">
                  <c:v>41317</c:v>
                </c:pt>
                <c:pt idx="2577">
                  <c:v>34339</c:v>
                </c:pt>
                <c:pt idx="2578">
                  <c:v>46153</c:v>
                </c:pt>
                <c:pt idx="2579">
                  <c:v>45782</c:v>
                </c:pt>
                <c:pt idx="2580">
                  <c:v>32845</c:v>
                </c:pt>
                <c:pt idx="2581">
                  <c:v>41138</c:v>
                </c:pt>
                <c:pt idx="2582">
                  <c:v>39305</c:v>
                </c:pt>
                <c:pt idx="2583">
                  <c:v>50924</c:v>
                </c:pt>
                <c:pt idx="2584">
                  <c:v>45829</c:v>
                </c:pt>
                <c:pt idx="2585">
                  <c:v>54903</c:v>
                </c:pt>
                <c:pt idx="2586">
                  <c:v>33410</c:v>
                </c:pt>
                <c:pt idx="2587">
                  <c:v>47395</c:v>
                </c:pt>
                <c:pt idx="2588">
                  <c:v>34622</c:v>
                </c:pt>
                <c:pt idx="2589">
                  <c:v>37747</c:v>
                </c:pt>
                <c:pt idx="2590">
                  <c:v>38868</c:v>
                </c:pt>
                <c:pt idx="2591">
                  <c:v>31596</c:v>
                </c:pt>
                <c:pt idx="2592">
                  <c:v>45103</c:v>
                </c:pt>
                <c:pt idx="2593">
                  <c:v>40195</c:v>
                </c:pt>
                <c:pt idx="2594">
                  <c:v>63500</c:v>
                </c:pt>
                <c:pt idx="2595">
                  <c:v>46759</c:v>
                </c:pt>
                <c:pt idx="2596">
                  <c:v>48823</c:v>
                </c:pt>
                <c:pt idx="2597">
                  <c:v>38676</c:v>
                </c:pt>
                <c:pt idx="2598">
                  <c:v>49308</c:v>
                </c:pt>
                <c:pt idx="2599">
                  <c:v>35523</c:v>
                </c:pt>
                <c:pt idx="2600">
                  <c:v>57868</c:v>
                </c:pt>
                <c:pt idx="2601">
                  <c:v>71587</c:v>
                </c:pt>
                <c:pt idx="2602">
                  <c:v>47039</c:v>
                </c:pt>
                <c:pt idx="2603">
                  <c:v>49621</c:v>
                </c:pt>
                <c:pt idx="2604">
                  <c:v>33437</c:v>
                </c:pt>
                <c:pt idx="2605">
                  <c:v>45322</c:v>
                </c:pt>
                <c:pt idx="2606">
                  <c:v>43180</c:v>
                </c:pt>
                <c:pt idx="2607">
                  <c:v>41337</c:v>
                </c:pt>
                <c:pt idx="2608">
                  <c:v>56052</c:v>
                </c:pt>
                <c:pt idx="2609">
                  <c:v>42623</c:v>
                </c:pt>
                <c:pt idx="2610">
                  <c:v>38944</c:v>
                </c:pt>
                <c:pt idx="2611">
                  <c:v>44975</c:v>
                </c:pt>
                <c:pt idx="2612">
                  <c:v>48149</c:v>
                </c:pt>
                <c:pt idx="2613">
                  <c:v>76296</c:v>
                </c:pt>
                <c:pt idx="2614">
                  <c:v>53516</c:v>
                </c:pt>
                <c:pt idx="2615">
                  <c:v>59122</c:v>
                </c:pt>
                <c:pt idx="2616">
                  <c:v>37519</c:v>
                </c:pt>
                <c:pt idx="2617">
                  <c:v>39852</c:v>
                </c:pt>
                <c:pt idx="2618">
                  <c:v>60212</c:v>
                </c:pt>
                <c:pt idx="2619">
                  <c:v>48074</c:v>
                </c:pt>
                <c:pt idx="2620">
                  <c:v>54724</c:v>
                </c:pt>
                <c:pt idx="2621">
                  <c:v>38463</c:v>
                </c:pt>
                <c:pt idx="2622">
                  <c:v>32154</c:v>
                </c:pt>
                <c:pt idx="2623">
                  <c:v>53420</c:v>
                </c:pt>
                <c:pt idx="2624">
                  <c:v>37124</c:v>
                </c:pt>
                <c:pt idx="2625">
                  <c:v>57209</c:v>
                </c:pt>
                <c:pt idx="2626">
                  <c:v>38104</c:v>
                </c:pt>
                <c:pt idx="2627">
                  <c:v>38217</c:v>
                </c:pt>
                <c:pt idx="2628">
                  <c:v>35979</c:v>
                </c:pt>
                <c:pt idx="2629">
                  <c:v>49982</c:v>
                </c:pt>
                <c:pt idx="2630">
                  <c:v>49032</c:v>
                </c:pt>
                <c:pt idx="2631">
                  <c:v>67350</c:v>
                </c:pt>
                <c:pt idx="2632">
                  <c:v>24866</c:v>
                </c:pt>
                <c:pt idx="2633">
                  <c:v>35383</c:v>
                </c:pt>
                <c:pt idx="2634">
                  <c:v>59481</c:v>
                </c:pt>
                <c:pt idx="2635">
                  <c:v>27900</c:v>
                </c:pt>
                <c:pt idx="2636">
                  <c:v>46164</c:v>
                </c:pt>
                <c:pt idx="2637">
                  <c:v>49050</c:v>
                </c:pt>
                <c:pt idx="2638">
                  <c:v>41881</c:v>
                </c:pt>
                <c:pt idx="2639">
                  <c:v>41096</c:v>
                </c:pt>
                <c:pt idx="2640">
                  <c:v>40932</c:v>
                </c:pt>
                <c:pt idx="2641">
                  <c:v>44794</c:v>
                </c:pt>
                <c:pt idx="2642">
                  <c:v>56626</c:v>
                </c:pt>
                <c:pt idx="2643">
                  <c:v>47389</c:v>
                </c:pt>
                <c:pt idx="2644">
                  <c:v>39127</c:v>
                </c:pt>
                <c:pt idx="2645">
                  <c:v>43642</c:v>
                </c:pt>
                <c:pt idx="2646">
                  <c:v>49139</c:v>
                </c:pt>
                <c:pt idx="2647">
                  <c:v>46296</c:v>
                </c:pt>
                <c:pt idx="2648">
                  <c:v>39515</c:v>
                </c:pt>
                <c:pt idx="2649">
                  <c:v>38410</c:v>
                </c:pt>
                <c:pt idx="2650">
                  <c:v>57374</c:v>
                </c:pt>
                <c:pt idx="2651">
                  <c:v>57769</c:v>
                </c:pt>
                <c:pt idx="2652">
                  <c:v>37232</c:v>
                </c:pt>
                <c:pt idx="2653">
                  <c:v>39129</c:v>
                </c:pt>
                <c:pt idx="2654">
                  <c:v>30714</c:v>
                </c:pt>
                <c:pt idx="2655">
                  <c:v>46578</c:v>
                </c:pt>
                <c:pt idx="2656">
                  <c:v>34672</c:v>
                </c:pt>
                <c:pt idx="2657">
                  <c:v>57496</c:v>
                </c:pt>
                <c:pt idx="2658">
                  <c:v>53555</c:v>
                </c:pt>
                <c:pt idx="2659">
                  <c:v>63583</c:v>
                </c:pt>
                <c:pt idx="2660">
                  <c:v>38871</c:v>
                </c:pt>
                <c:pt idx="2661">
                  <c:v>36625</c:v>
                </c:pt>
                <c:pt idx="2662">
                  <c:v>59002</c:v>
                </c:pt>
                <c:pt idx="2663">
                  <c:v>45015</c:v>
                </c:pt>
                <c:pt idx="2664">
                  <c:v>58631</c:v>
                </c:pt>
                <c:pt idx="2665">
                  <c:v>66697</c:v>
                </c:pt>
                <c:pt idx="2666">
                  <c:v>51789</c:v>
                </c:pt>
                <c:pt idx="2667">
                  <c:v>49279</c:v>
                </c:pt>
                <c:pt idx="2668">
                  <c:v>66491</c:v>
                </c:pt>
                <c:pt idx="2669">
                  <c:v>29954</c:v>
                </c:pt>
                <c:pt idx="2670">
                  <c:v>42030</c:v>
                </c:pt>
                <c:pt idx="2671">
                  <c:v>40691</c:v>
                </c:pt>
                <c:pt idx="2672">
                  <c:v>53106</c:v>
                </c:pt>
                <c:pt idx="2673">
                  <c:v>41043</c:v>
                </c:pt>
                <c:pt idx="2674">
                  <c:v>54767</c:v>
                </c:pt>
                <c:pt idx="2675">
                  <c:v>41780</c:v>
                </c:pt>
                <c:pt idx="2676">
                  <c:v>50421</c:v>
                </c:pt>
                <c:pt idx="2677">
                  <c:v>34613</c:v>
                </c:pt>
                <c:pt idx="2678">
                  <c:v>36564</c:v>
                </c:pt>
                <c:pt idx="2679">
                  <c:v>23296</c:v>
                </c:pt>
                <c:pt idx="2680">
                  <c:v>41749</c:v>
                </c:pt>
                <c:pt idx="2681">
                  <c:v>59904</c:v>
                </c:pt>
                <c:pt idx="2682">
                  <c:v>38225</c:v>
                </c:pt>
                <c:pt idx="2683">
                  <c:v>42545</c:v>
                </c:pt>
                <c:pt idx="2684">
                  <c:v>30726</c:v>
                </c:pt>
                <c:pt idx="2685">
                  <c:v>37662</c:v>
                </c:pt>
                <c:pt idx="2686">
                  <c:v>54290</c:v>
                </c:pt>
                <c:pt idx="2687">
                  <c:v>49629</c:v>
                </c:pt>
                <c:pt idx="2688">
                  <c:v>65091</c:v>
                </c:pt>
                <c:pt idx="2689">
                  <c:v>51069</c:v>
                </c:pt>
                <c:pt idx="2690">
                  <c:v>32933</c:v>
                </c:pt>
                <c:pt idx="2691">
                  <c:v>46803</c:v>
                </c:pt>
                <c:pt idx="2692">
                  <c:v>70344</c:v>
                </c:pt>
                <c:pt idx="2693">
                  <c:v>34405</c:v>
                </c:pt>
                <c:pt idx="2694">
                  <c:v>65617</c:v>
                </c:pt>
                <c:pt idx="2695">
                  <c:v>32195</c:v>
                </c:pt>
                <c:pt idx="2696">
                  <c:v>39378</c:v>
                </c:pt>
                <c:pt idx="2697">
                  <c:v>47772</c:v>
                </c:pt>
                <c:pt idx="2698">
                  <c:v>31596</c:v>
                </c:pt>
                <c:pt idx="2699">
                  <c:v>55624</c:v>
                </c:pt>
                <c:pt idx="2700">
                  <c:v>44362</c:v>
                </c:pt>
                <c:pt idx="2701">
                  <c:v>31663</c:v>
                </c:pt>
                <c:pt idx="2702">
                  <c:v>58947</c:v>
                </c:pt>
                <c:pt idx="2703">
                  <c:v>36751</c:v>
                </c:pt>
                <c:pt idx="2704">
                  <c:v>36296</c:v>
                </c:pt>
                <c:pt idx="2705">
                  <c:v>50909</c:v>
                </c:pt>
                <c:pt idx="2706">
                  <c:v>44147</c:v>
                </c:pt>
                <c:pt idx="2707">
                  <c:v>28770</c:v>
                </c:pt>
                <c:pt idx="2708">
                  <c:v>36387</c:v>
                </c:pt>
                <c:pt idx="2709">
                  <c:v>32202</c:v>
                </c:pt>
                <c:pt idx="2710">
                  <c:v>33643</c:v>
                </c:pt>
                <c:pt idx="2711">
                  <c:v>41800</c:v>
                </c:pt>
                <c:pt idx="2712">
                  <c:v>38288</c:v>
                </c:pt>
                <c:pt idx="2713">
                  <c:v>58098</c:v>
                </c:pt>
                <c:pt idx="2714">
                  <c:v>79058</c:v>
                </c:pt>
                <c:pt idx="2715">
                  <c:v>43180</c:v>
                </c:pt>
                <c:pt idx="2716">
                  <c:v>39006</c:v>
                </c:pt>
                <c:pt idx="2717">
                  <c:v>44501</c:v>
                </c:pt>
                <c:pt idx="2718">
                  <c:v>52060</c:v>
                </c:pt>
                <c:pt idx="2719">
                  <c:v>55488</c:v>
                </c:pt>
                <c:pt idx="2720">
                  <c:v>40308</c:v>
                </c:pt>
                <c:pt idx="2721">
                  <c:v>64413</c:v>
                </c:pt>
                <c:pt idx="2722">
                  <c:v>69133</c:v>
                </c:pt>
                <c:pt idx="2723">
                  <c:v>31681</c:v>
                </c:pt>
                <c:pt idx="2724">
                  <c:v>55702</c:v>
                </c:pt>
                <c:pt idx="2725">
                  <c:v>44675</c:v>
                </c:pt>
                <c:pt idx="2726">
                  <c:v>31866</c:v>
                </c:pt>
                <c:pt idx="2727">
                  <c:v>52037</c:v>
                </c:pt>
                <c:pt idx="2728">
                  <c:v>45103</c:v>
                </c:pt>
                <c:pt idx="2729">
                  <c:v>45405</c:v>
                </c:pt>
                <c:pt idx="2730">
                  <c:v>29388</c:v>
                </c:pt>
                <c:pt idx="2731">
                  <c:v>40195</c:v>
                </c:pt>
                <c:pt idx="2732">
                  <c:v>75670</c:v>
                </c:pt>
                <c:pt idx="2733">
                  <c:v>36977</c:v>
                </c:pt>
                <c:pt idx="2734">
                  <c:v>46085</c:v>
                </c:pt>
                <c:pt idx="2735">
                  <c:v>31291</c:v>
                </c:pt>
                <c:pt idx="2736">
                  <c:v>35849</c:v>
                </c:pt>
                <c:pt idx="2737">
                  <c:v>36270</c:v>
                </c:pt>
                <c:pt idx="2738">
                  <c:v>29737</c:v>
                </c:pt>
                <c:pt idx="2739">
                  <c:v>45494</c:v>
                </c:pt>
                <c:pt idx="2740">
                  <c:v>36755</c:v>
                </c:pt>
                <c:pt idx="2741">
                  <c:v>39408</c:v>
                </c:pt>
                <c:pt idx="2742">
                  <c:v>44118</c:v>
                </c:pt>
                <c:pt idx="2743">
                  <c:v>33389</c:v>
                </c:pt>
                <c:pt idx="2744">
                  <c:v>31649</c:v>
                </c:pt>
                <c:pt idx="2745">
                  <c:v>40878</c:v>
                </c:pt>
                <c:pt idx="2746">
                  <c:v>39073</c:v>
                </c:pt>
                <c:pt idx="2747">
                  <c:v>56380</c:v>
                </c:pt>
                <c:pt idx="2748">
                  <c:v>36739</c:v>
                </c:pt>
                <c:pt idx="2749">
                  <c:v>38731</c:v>
                </c:pt>
                <c:pt idx="2750">
                  <c:v>61704</c:v>
                </c:pt>
                <c:pt idx="2751">
                  <c:v>41915</c:v>
                </c:pt>
                <c:pt idx="2752">
                  <c:v>32927</c:v>
                </c:pt>
                <c:pt idx="2753">
                  <c:v>47488</c:v>
                </c:pt>
                <c:pt idx="2754">
                  <c:v>53720</c:v>
                </c:pt>
                <c:pt idx="2755">
                  <c:v>63188</c:v>
                </c:pt>
                <c:pt idx="2756">
                  <c:v>40594</c:v>
                </c:pt>
                <c:pt idx="2757">
                  <c:v>40173</c:v>
                </c:pt>
                <c:pt idx="2758">
                  <c:v>48159</c:v>
                </c:pt>
                <c:pt idx="2759">
                  <c:v>39889</c:v>
                </c:pt>
                <c:pt idx="2760">
                  <c:v>49538</c:v>
                </c:pt>
                <c:pt idx="2761">
                  <c:v>38213</c:v>
                </c:pt>
                <c:pt idx="2762">
                  <c:v>77878</c:v>
                </c:pt>
                <c:pt idx="2763">
                  <c:v>46292</c:v>
                </c:pt>
                <c:pt idx="2764">
                  <c:v>40369</c:v>
                </c:pt>
                <c:pt idx="2765">
                  <c:v>48026</c:v>
                </c:pt>
                <c:pt idx="2766">
                  <c:v>56726</c:v>
                </c:pt>
                <c:pt idx="2767">
                  <c:v>33466</c:v>
                </c:pt>
                <c:pt idx="2768">
                  <c:v>47568</c:v>
                </c:pt>
                <c:pt idx="2769">
                  <c:v>45501</c:v>
                </c:pt>
                <c:pt idx="2770">
                  <c:v>43067</c:v>
                </c:pt>
                <c:pt idx="2771">
                  <c:v>48405</c:v>
                </c:pt>
                <c:pt idx="2772">
                  <c:v>34008</c:v>
                </c:pt>
                <c:pt idx="2773">
                  <c:v>53371</c:v>
                </c:pt>
                <c:pt idx="2774">
                  <c:v>73148</c:v>
                </c:pt>
                <c:pt idx="2775">
                  <c:v>32497</c:v>
                </c:pt>
                <c:pt idx="2776">
                  <c:v>35188</c:v>
                </c:pt>
                <c:pt idx="2777">
                  <c:v>29231</c:v>
                </c:pt>
                <c:pt idx="2778">
                  <c:v>47818</c:v>
                </c:pt>
                <c:pt idx="2779">
                  <c:v>46475</c:v>
                </c:pt>
                <c:pt idx="2780">
                  <c:v>51529</c:v>
                </c:pt>
                <c:pt idx="2781">
                  <c:v>48116</c:v>
                </c:pt>
                <c:pt idx="2782">
                  <c:v>51328</c:v>
                </c:pt>
                <c:pt idx="2783">
                  <c:v>38198</c:v>
                </c:pt>
                <c:pt idx="2784">
                  <c:v>30252</c:v>
                </c:pt>
                <c:pt idx="2785">
                  <c:v>53680</c:v>
                </c:pt>
                <c:pt idx="2786">
                  <c:v>38398</c:v>
                </c:pt>
                <c:pt idx="2787">
                  <c:v>49514</c:v>
                </c:pt>
                <c:pt idx="2788">
                  <c:v>37673</c:v>
                </c:pt>
                <c:pt idx="2789">
                  <c:v>69915</c:v>
                </c:pt>
                <c:pt idx="2790">
                  <c:v>36489</c:v>
                </c:pt>
                <c:pt idx="2791">
                  <c:v>61634</c:v>
                </c:pt>
                <c:pt idx="2792">
                  <c:v>35625</c:v>
                </c:pt>
                <c:pt idx="2793">
                  <c:v>24167</c:v>
                </c:pt>
                <c:pt idx="2794">
                  <c:v>44135</c:v>
                </c:pt>
                <c:pt idx="2795">
                  <c:v>36461</c:v>
                </c:pt>
                <c:pt idx="2796">
                  <c:v>42604</c:v>
                </c:pt>
                <c:pt idx="2797">
                  <c:v>40574</c:v>
                </c:pt>
                <c:pt idx="2798">
                  <c:v>42717</c:v>
                </c:pt>
                <c:pt idx="2799">
                  <c:v>41982</c:v>
                </c:pt>
                <c:pt idx="2800">
                  <c:v>46737</c:v>
                </c:pt>
                <c:pt idx="2801">
                  <c:v>71594</c:v>
                </c:pt>
                <c:pt idx="2802">
                  <c:v>55989</c:v>
                </c:pt>
                <c:pt idx="2803">
                  <c:v>61179</c:v>
                </c:pt>
                <c:pt idx="2804">
                  <c:v>45872</c:v>
                </c:pt>
                <c:pt idx="2805">
                  <c:v>43750</c:v>
                </c:pt>
                <c:pt idx="2806">
                  <c:v>33673</c:v>
                </c:pt>
                <c:pt idx="2807">
                  <c:v>42748</c:v>
                </c:pt>
                <c:pt idx="2808">
                  <c:v>49193</c:v>
                </c:pt>
                <c:pt idx="2809">
                  <c:v>31928</c:v>
                </c:pt>
                <c:pt idx="2810">
                  <c:v>39424</c:v>
                </c:pt>
                <c:pt idx="2811">
                  <c:v>36121</c:v>
                </c:pt>
                <c:pt idx="2812">
                  <c:v>65406</c:v>
                </c:pt>
                <c:pt idx="2813">
                  <c:v>50870</c:v>
                </c:pt>
                <c:pt idx="2814">
                  <c:v>28754</c:v>
                </c:pt>
                <c:pt idx="2815">
                  <c:v>52920</c:v>
                </c:pt>
                <c:pt idx="2816">
                  <c:v>48973</c:v>
                </c:pt>
                <c:pt idx="2817">
                  <c:v>31746</c:v>
                </c:pt>
                <c:pt idx="2818">
                  <c:v>38538</c:v>
                </c:pt>
                <c:pt idx="2819">
                  <c:v>35540</c:v>
                </c:pt>
                <c:pt idx="2820">
                  <c:v>37109</c:v>
                </c:pt>
                <c:pt idx="2821">
                  <c:v>38784</c:v>
                </c:pt>
                <c:pt idx="2822">
                  <c:v>38436</c:v>
                </c:pt>
                <c:pt idx="2823">
                  <c:v>51492</c:v>
                </c:pt>
                <c:pt idx="2824">
                  <c:v>29550</c:v>
                </c:pt>
                <c:pt idx="2825">
                  <c:v>41774</c:v>
                </c:pt>
                <c:pt idx="2826">
                  <c:v>39889</c:v>
                </c:pt>
                <c:pt idx="2827">
                  <c:v>55934</c:v>
                </c:pt>
                <c:pt idx="2828">
                  <c:v>45241</c:v>
                </c:pt>
                <c:pt idx="2829">
                  <c:v>44005</c:v>
                </c:pt>
                <c:pt idx="2830">
                  <c:v>29618</c:v>
                </c:pt>
                <c:pt idx="2831">
                  <c:v>50940</c:v>
                </c:pt>
                <c:pt idx="2832">
                  <c:v>44806</c:v>
                </c:pt>
                <c:pt idx="2833">
                  <c:v>70164</c:v>
                </c:pt>
                <c:pt idx="2834">
                  <c:v>41564</c:v>
                </c:pt>
                <c:pt idx="2835">
                  <c:v>42261</c:v>
                </c:pt>
                <c:pt idx="2836">
                  <c:v>32473</c:v>
                </c:pt>
                <c:pt idx="2837">
                  <c:v>49648</c:v>
                </c:pt>
                <c:pt idx="2838">
                  <c:v>38997</c:v>
                </c:pt>
                <c:pt idx="2839">
                  <c:v>44174</c:v>
                </c:pt>
                <c:pt idx="2840">
                  <c:v>35809</c:v>
                </c:pt>
                <c:pt idx="2841">
                  <c:v>54443</c:v>
                </c:pt>
                <c:pt idx="2842">
                  <c:v>56961</c:v>
                </c:pt>
                <c:pt idx="2843">
                  <c:v>47512</c:v>
                </c:pt>
                <c:pt idx="2844">
                  <c:v>39180</c:v>
                </c:pt>
                <c:pt idx="2845">
                  <c:v>51706</c:v>
                </c:pt>
                <c:pt idx="2846">
                  <c:v>69030</c:v>
                </c:pt>
                <c:pt idx="2847">
                  <c:v>45880</c:v>
                </c:pt>
                <c:pt idx="2848">
                  <c:v>29148</c:v>
                </c:pt>
                <c:pt idx="2849">
                  <c:v>43196</c:v>
                </c:pt>
                <c:pt idx="2850">
                  <c:v>53781</c:v>
                </c:pt>
                <c:pt idx="2851">
                  <c:v>40269</c:v>
                </c:pt>
                <c:pt idx="2852">
                  <c:v>32773</c:v>
                </c:pt>
                <c:pt idx="2853">
                  <c:v>26684</c:v>
                </c:pt>
                <c:pt idx="2854">
                  <c:v>43479</c:v>
                </c:pt>
                <c:pt idx="2855">
                  <c:v>44050</c:v>
                </c:pt>
                <c:pt idx="2856">
                  <c:v>54681</c:v>
                </c:pt>
                <c:pt idx="2857">
                  <c:v>51183</c:v>
                </c:pt>
                <c:pt idx="2858">
                  <c:v>55857</c:v>
                </c:pt>
                <c:pt idx="2859">
                  <c:v>35920</c:v>
                </c:pt>
                <c:pt idx="2860">
                  <c:v>41618</c:v>
                </c:pt>
                <c:pt idx="2861">
                  <c:v>41754</c:v>
                </c:pt>
                <c:pt idx="2862">
                  <c:v>40070</c:v>
                </c:pt>
                <c:pt idx="2863">
                  <c:v>31319</c:v>
                </c:pt>
                <c:pt idx="2864">
                  <c:v>26923</c:v>
                </c:pt>
                <c:pt idx="2865">
                  <c:v>59442</c:v>
                </c:pt>
                <c:pt idx="2866">
                  <c:v>47072</c:v>
                </c:pt>
                <c:pt idx="2867">
                  <c:v>43067</c:v>
                </c:pt>
                <c:pt idx="2868">
                  <c:v>44146</c:v>
                </c:pt>
                <c:pt idx="2869">
                  <c:v>45108</c:v>
                </c:pt>
                <c:pt idx="2870">
                  <c:v>56138</c:v>
                </c:pt>
                <c:pt idx="2871">
                  <c:v>37702</c:v>
                </c:pt>
                <c:pt idx="2872">
                  <c:v>36002</c:v>
                </c:pt>
                <c:pt idx="2873">
                  <c:v>60731</c:v>
                </c:pt>
                <c:pt idx="2874">
                  <c:v>45733</c:v>
                </c:pt>
                <c:pt idx="2875">
                  <c:v>52398</c:v>
                </c:pt>
                <c:pt idx="2876">
                  <c:v>71004</c:v>
                </c:pt>
                <c:pt idx="2877">
                  <c:v>55575</c:v>
                </c:pt>
                <c:pt idx="2878">
                  <c:v>33142</c:v>
                </c:pt>
                <c:pt idx="2879">
                  <c:v>44789</c:v>
                </c:pt>
                <c:pt idx="2880">
                  <c:v>40399</c:v>
                </c:pt>
                <c:pt idx="2881">
                  <c:v>40107</c:v>
                </c:pt>
                <c:pt idx="2882">
                  <c:v>35916</c:v>
                </c:pt>
                <c:pt idx="2883">
                  <c:v>34613</c:v>
                </c:pt>
                <c:pt idx="2884">
                  <c:v>37954</c:v>
                </c:pt>
                <c:pt idx="2885">
                  <c:v>76152</c:v>
                </c:pt>
                <c:pt idx="2886">
                  <c:v>35079</c:v>
                </c:pt>
                <c:pt idx="2887">
                  <c:v>61332</c:v>
                </c:pt>
                <c:pt idx="2888">
                  <c:v>43600</c:v>
                </c:pt>
                <c:pt idx="2889">
                  <c:v>69222</c:v>
                </c:pt>
                <c:pt idx="2890">
                  <c:v>55539</c:v>
                </c:pt>
                <c:pt idx="2891">
                  <c:v>36361</c:v>
                </c:pt>
                <c:pt idx="2892">
                  <c:v>47832</c:v>
                </c:pt>
                <c:pt idx="2893">
                  <c:v>54717</c:v>
                </c:pt>
                <c:pt idx="2894">
                  <c:v>30739</c:v>
                </c:pt>
                <c:pt idx="2895">
                  <c:v>55331</c:v>
                </c:pt>
                <c:pt idx="2896">
                  <c:v>34670</c:v>
                </c:pt>
                <c:pt idx="2897">
                  <c:v>46648</c:v>
                </c:pt>
                <c:pt idx="2898">
                  <c:v>57818</c:v>
                </c:pt>
                <c:pt idx="2899">
                  <c:v>65169</c:v>
                </c:pt>
                <c:pt idx="2900">
                  <c:v>39338</c:v>
                </c:pt>
                <c:pt idx="2901">
                  <c:v>41400</c:v>
                </c:pt>
                <c:pt idx="2902">
                  <c:v>41142</c:v>
                </c:pt>
                <c:pt idx="2903">
                  <c:v>33291</c:v>
                </c:pt>
                <c:pt idx="2904">
                  <c:v>62702</c:v>
                </c:pt>
                <c:pt idx="2905">
                  <c:v>33132</c:v>
                </c:pt>
                <c:pt idx="2906">
                  <c:v>44508</c:v>
                </c:pt>
                <c:pt idx="2907">
                  <c:v>40192</c:v>
                </c:pt>
                <c:pt idx="2908">
                  <c:v>53553</c:v>
                </c:pt>
                <c:pt idx="2909">
                  <c:v>39112</c:v>
                </c:pt>
                <c:pt idx="2910">
                  <c:v>42864</c:v>
                </c:pt>
                <c:pt idx="2911">
                  <c:v>54778</c:v>
                </c:pt>
                <c:pt idx="2912">
                  <c:v>35351</c:v>
                </c:pt>
                <c:pt idx="2913">
                  <c:v>43894</c:v>
                </c:pt>
                <c:pt idx="2914">
                  <c:v>50715</c:v>
                </c:pt>
                <c:pt idx="2915">
                  <c:v>44713</c:v>
                </c:pt>
                <c:pt idx="2916">
                  <c:v>31823</c:v>
                </c:pt>
                <c:pt idx="2917">
                  <c:v>46372</c:v>
                </c:pt>
                <c:pt idx="2918">
                  <c:v>38950</c:v>
                </c:pt>
                <c:pt idx="2919">
                  <c:v>50590</c:v>
                </c:pt>
                <c:pt idx="2920">
                  <c:v>35427</c:v>
                </c:pt>
                <c:pt idx="2921">
                  <c:v>48012</c:v>
                </c:pt>
                <c:pt idx="2922">
                  <c:v>44128</c:v>
                </c:pt>
                <c:pt idx="2923">
                  <c:v>53856</c:v>
                </c:pt>
                <c:pt idx="2924">
                  <c:v>35708</c:v>
                </c:pt>
                <c:pt idx="2925">
                  <c:v>50072</c:v>
                </c:pt>
                <c:pt idx="2926">
                  <c:v>62307</c:v>
                </c:pt>
                <c:pt idx="2927">
                  <c:v>39750</c:v>
                </c:pt>
                <c:pt idx="2928">
                  <c:v>36032</c:v>
                </c:pt>
                <c:pt idx="2929">
                  <c:v>41915</c:v>
                </c:pt>
                <c:pt idx="2930">
                  <c:v>57485</c:v>
                </c:pt>
                <c:pt idx="2931">
                  <c:v>50404</c:v>
                </c:pt>
                <c:pt idx="2932">
                  <c:v>46510</c:v>
                </c:pt>
                <c:pt idx="2933">
                  <c:v>50566</c:v>
                </c:pt>
                <c:pt idx="2934">
                  <c:v>31349</c:v>
                </c:pt>
                <c:pt idx="2935">
                  <c:v>45359</c:v>
                </c:pt>
                <c:pt idx="2936">
                  <c:v>41005</c:v>
                </c:pt>
                <c:pt idx="2937">
                  <c:v>33922</c:v>
                </c:pt>
                <c:pt idx="2938">
                  <c:v>53587</c:v>
                </c:pt>
                <c:pt idx="2939">
                  <c:v>41056</c:v>
                </c:pt>
                <c:pt idx="2940">
                  <c:v>38714</c:v>
                </c:pt>
                <c:pt idx="2941">
                  <c:v>42342</c:v>
                </c:pt>
                <c:pt idx="2942">
                  <c:v>53495</c:v>
                </c:pt>
                <c:pt idx="2943">
                  <c:v>47283</c:v>
                </c:pt>
                <c:pt idx="2944">
                  <c:v>51311</c:v>
                </c:pt>
                <c:pt idx="2945">
                  <c:v>37844</c:v>
                </c:pt>
                <c:pt idx="2946">
                  <c:v>44227</c:v>
                </c:pt>
                <c:pt idx="2947">
                  <c:v>55468</c:v>
                </c:pt>
                <c:pt idx="2948">
                  <c:v>51488</c:v>
                </c:pt>
                <c:pt idx="2949">
                  <c:v>53604</c:v>
                </c:pt>
                <c:pt idx="2950">
                  <c:v>51573</c:v>
                </c:pt>
                <c:pt idx="2951">
                  <c:v>51083</c:v>
                </c:pt>
                <c:pt idx="2952">
                  <c:v>55905</c:v>
                </c:pt>
                <c:pt idx="2953">
                  <c:v>51359</c:v>
                </c:pt>
                <c:pt idx="2954">
                  <c:v>42565</c:v>
                </c:pt>
                <c:pt idx="2955">
                  <c:v>29566</c:v>
                </c:pt>
                <c:pt idx="2956">
                  <c:v>52973</c:v>
                </c:pt>
                <c:pt idx="2957">
                  <c:v>35201</c:v>
                </c:pt>
                <c:pt idx="2958">
                  <c:v>45521</c:v>
                </c:pt>
                <c:pt idx="2959">
                  <c:v>42167</c:v>
                </c:pt>
                <c:pt idx="2960">
                  <c:v>57216</c:v>
                </c:pt>
                <c:pt idx="2961">
                  <c:v>63617</c:v>
                </c:pt>
                <c:pt idx="2962">
                  <c:v>49467</c:v>
                </c:pt>
                <c:pt idx="2963">
                  <c:v>40193</c:v>
                </c:pt>
                <c:pt idx="2964">
                  <c:v>38254</c:v>
                </c:pt>
                <c:pt idx="2965">
                  <c:v>30763</c:v>
                </c:pt>
                <c:pt idx="2966">
                  <c:v>50073</c:v>
                </c:pt>
                <c:pt idx="2967">
                  <c:v>56480</c:v>
                </c:pt>
                <c:pt idx="2968">
                  <c:v>31603</c:v>
                </c:pt>
                <c:pt idx="2969">
                  <c:v>48462</c:v>
                </c:pt>
                <c:pt idx="2970">
                  <c:v>45062</c:v>
                </c:pt>
                <c:pt idx="2971">
                  <c:v>41003</c:v>
                </c:pt>
                <c:pt idx="2972">
                  <c:v>47648</c:v>
                </c:pt>
                <c:pt idx="2973">
                  <c:v>48362</c:v>
                </c:pt>
                <c:pt idx="2974">
                  <c:v>45192</c:v>
                </c:pt>
                <c:pt idx="2975">
                  <c:v>57883</c:v>
                </c:pt>
                <c:pt idx="2976">
                  <c:v>47051</c:v>
                </c:pt>
                <c:pt idx="2977">
                  <c:v>49858</c:v>
                </c:pt>
                <c:pt idx="2978">
                  <c:v>44791</c:v>
                </c:pt>
                <c:pt idx="2979">
                  <c:v>37245</c:v>
                </c:pt>
                <c:pt idx="2980">
                  <c:v>40634</c:v>
                </c:pt>
                <c:pt idx="2981">
                  <c:v>47356</c:v>
                </c:pt>
                <c:pt idx="2982">
                  <c:v>41735</c:v>
                </c:pt>
                <c:pt idx="2983">
                  <c:v>53085</c:v>
                </c:pt>
                <c:pt idx="2984">
                  <c:v>40625</c:v>
                </c:pt>
                <c:pt idx="2985">
                  <c:v>54817</c:v>
                </c:pt>
                <c:pt idx="2986">
                  <c:v>47570</c:v>
                </c:pt>
                <c:pt idx="2987">
                  <c:v>46570</c:v>
                </c:pt>
                <c:pt idx="2988">
                  <c:v>47556</c:v>
                </c:pt>
                <c:pt idx="2989">
                  <c:v>59281</c:v>
                </c:pt>
                <c:pt idx="2990">
                  <c:v>52959</c:v>
                </c:pt>
                <c:pt idx="2991">
                  <c:v>34780</c:v>
                </c:pt>
                <c:pt idx="2992">
                  <c:v>43177</c:v>
                </c:pt>
                <c:pt idx="2993">
                  <c:v>46297</c:v>
                </c:pt>
                <c:pt idx="2994">
                  <c:v>47706</c:v>
                </c:pt>
                <c:pt idx="2995">
                  <c:v>48923</c:v>
                </c:pt>
                <c:pt idx="2996">
                  <c:v>42072</c:v>
                </c:pt>
                <c:pt idx="2997">
                  <c:v>38284</c:v>
                </c:pt>
                <c:pt idx="2998">
                  <c:v>47591</c:v>
                </c:pt>
                <c:pt idx="2999">
                  <c:v>53521</c:v>
                </c:pt>
                <c:pt idx="3000">
                  <c:v>51157</c:v>
                </c:pt>
                <c:pt idx="3001">
                  <c:v>54587</c:v>
                </c:pt>
                <c:pt idx="3002">
                  <c:v>41356</c:v>
                </c:pt>
                <c:pt idx="3003">
                  <c:v>32519</c:v>
                </c:pt>
                <c:pt idx="3004">
                  <c:v>55828</c:v>
                </c:pt>
                <c:pt idx="3005">
                  <c:v>41854</c:v>
                </c:pt>
                <c:pt idx="3006">
                  <c:v>51841</c:v>
                </c:pt>
                <c:pt idx="3007">
                  <c:v>42125</c:v>
                </c:pt>
                <c:pt idx="3008">
                  <c:v>71748</c:v>
                </c:pt>
                <c:pt idx="3009">
                  <c:v>22736</c:v>
                </c:pt>
                <c:pt idx="3010">
                  <c:v>48287</c:v>
                </c:pt>
                <c:pt idx="3011">
                  <c:v>36780</c:v>
                </c:pt>
                <c:pt idx="3012">
                  <c:v>27808</c:v>
                </c:pt>
                <c:pt idx="3013">
                  <c:v>47325</c:v>
                </c:pt>
                <c:pt idx="3014">
                  <c:v>47206</c:v>
                </c:pt>
                <c:pt idx="3015">
                  <c:v>54744</c:v>
                </c:pt>
                <c:pt idx="3016">
                  <c:v>56645</c:v>
                </c:pt>
                <c:pt idx="3017">
                  <c:v>49662</c:v>
                </c:pt>
                <c:pt idx="3018">
                  <c:v>45041</c:v>
                </c:pt>
                <c:pt idx="3019">
                  <c:v>53508</c:v>
                </c:pt>
                <c:pt idx="3020">
                  <c:v>47844</c:v>
                </c:pt>
                <c:pt idx="3021">
                  <c:v>49697</c:v>
                </c:pt>
                <c:pt idx="3022">
                  <c:v>54345</c:v>
                </c:pt>
                <c:pt idx="3023">
                  <c:v>35606</c:v>
                </c:pt>
                <c:pt idx="3024">
                  <c:v>44252</c:v>
                </c:pt>
                <c:pt idx="3025">
                  <c:v>32091</c:v>
                </c:pt>
                <c:pt idx="3026">
                  <c:v>41198</c:v>
                </c:pt>
                <c:pt idx="3027">
                  <c:v>33408</c:v>
                </c:pt>
                <c:pt idx="3028">
                  <c:v>42025</c:v>
                </c:pt>
                <c:pt idx="3029">
                  <c:v>46084</c:v>
                </c:pt>
                <c:pt idx="3030">
                  <c:v>45083</c:v>
                </c:pt>
                <c:pt idx="3031">
                  <c:v>45485</c:v>
                </c:pt>
                <c:pt idx="3032">
                  <c:v>28587</c:v>
                </c:pt>
                <c:pt idx="3033">
                  <c:v>32394</c:v>
                </c:pt>
                <c:pt idx="3034">
                  <c:v>33493</c:v>
                </c:pt>
                <c:pt idx="3035">
                  <c:v>42838</c:v>
                </c:pt>
                <c:pt idx="3036">
                  <c:v>62319</c:v>
                </c:pt>
                <c:pt idx="3037">
                  <c:v>48416</c:v>
                </c:pt>
                <c:pt idx="3038">
                  <c:v>36052</c:v>
                </c:pt>
                <c:pt idx="3039">
                  <c:v>44422</c:v>
                </c:pt>
                <c:pt idx="3040">
                  <c:v>52264</c:v>
                </c:pt>
                <c:pt idx="3041">
                  <c:v>48153</c:v>
                </c:pt>
                <c:pt idx="3042">
                  <c:v>43237</c:v>
                </c:pt>
                <c:pt idx="3043">
                  <c:v>30864</c:v>
                </c:pt>
                <c:pt idx="3044">
                  <c:v>43640</c:v>
                </c:pt>
                <c:pt idx="3045">
                  <c:v>43418</c:v>
                </c:pt>
                <c:pt idx="3046">
                  <c:v>42316</c:v>
                </c:pt>
                <c:pt idx="3047">
                  <c:v>50217</c:v>
                </c:pt>
                <c:pt idx="3048">
                  <c:v>48184</c:v>
                </c:pt>
                <c:pt idx="3049">
                  <c:v>43700</c:v>
                </c:pt>
                <c:pt idx="3050">
                  <c:v>60690</c:v>
                </c:pt>
                <c:pt idx="3051">
                  <c:v>36388</c:v>
                </c:pt>
                <c:pt idx="3052">
                  <c:v>46872</c:v>
                </c:pt>
                <c:pt idx="3053">
                  <c:v>32425</c:v>
                </c:pt>
                <c:pt idx="3054">
                  <c:v>43128</c:v>
                </c:pt>
                <c:pt idx="3055">
                  <c:v>44464</c:v>
                </c:pt>
                <c:pt idx="3056">
                  <c:v>39957</c:v>
                </c:pt>
                <c:pt idx="3057">
                  <c:v>53923</c:v>
                </c:pt>
                <c:pt idx="3058">
                  <c:v>45013</c:v>
                </c:pt>
                <c:pt idx="3059">
                  <c:v>36610</c:v>
                </c:pt>
                <c:pt idx="3060">
                  <c:v>36833</c:v>
                </c:pt>
                <c:pt idx="3061">
                  <c:v>49905</c:v>
                </c:pt>
                <c:pt idx="3062">
                  <c:v>52583</c:v>
                </c:pt>
                <c:pt idx="3063">
                  <c:v>34487</c:v>
                </c:pt>
                <c:pt idx="3064">
                  <c:v>37100</c:v>
                </c:pt>
                <c:pt idx="3065">
                  <c:v>69349</c:v>
                </c:pt>
                <c:pt idx="3066">
                  <c:v>55148</c:v>
                </c:pt>
                <c:pt idx="3067">
                  <c:v>59981</c:v>
                </c:pt>
                <c:pt idx="3068">
                  <c:v>36826</c:v>
                </c:pt>
                <c:pt idx="3069">
                  <c:v>36760</c:v>
                </c:pt>
                <c:pt idx="3070">
                  <c:v>54457</c:v>
                </c:pt>
                <c:pt idx="3071">
                  <c:v>75847</c:v>
                </c:pt>
                <c:pt idx="3072">
                  <c:v>48665</c:v>
                </c:pt>
                <c:pt idx="3073">
                  <c:v>57551</c:v>
                </c:pt>
                <c:pt idx="3074">
                  <c:v>51016</c:v>
                </c:pt>
                <c:pt idx="3075">
                  <c:v>51875</c:v>
                </c:pt>
                <c:pt idx="3076">
                  <c:v>50188</c:v>
                </c:pt>
                <c:pt idx="3077">
                  <c:v>50984</c:v>
                </c:pt>
                <c:pt idx="3078">
                  <c:v>46011</c:v>
                </c:pt>
                <c:pt idx="3079">
                  <c:v>36425</c:v>
                </c:pt>
                <c:pt idx="3080">
                  <c:v>72040</c:v>
                </c:pt>
                <c:pt idx="3081">
                  <c:v>35063</c:v>
                </c:pt>
                <c:pt idx="3082">
                  <c:v>34992</c:v>
                </c:pt>
                <c:pt idx="3083">
                  <c:v>42346</c:v>
                </c:pt>
                <c:pt idx="3084">
                  <c:v>32925</c:v>
                </c:pt>
                <c:pt idx="3085">
                  <c:v>34305</c:v>
                </c:pt>
                <c:pt idx="3086">
                  <c:v>45969</c:v>
                </c:pt>
                <c:pt idx="3087">
                  <c:v>33020</c:v>
                </c:pt>
                <c:pt idx="3088">
                  <c:v>51388</c:v>
                </c:pt>
                <c:pt idx="3089">
                  <c:v>55465</c:v>
                </c:pt>
                <c:pt idx="3090">
                  <c:v>56072</c:v>
                </c:pt>
                <c:pt idx="3091">
                  <c:v>47163</c:v>
                </c:pt>
                <c:pt idx="3092">
                  <c:v>37762</c:v>
                </c:pt>
                <c:pt idx="3093">
                  <c:v>27493</c:v>
                </c:pt>
                <c:pt idx="3094">
                  <c:v>30637</c:v>
                </c:pt>
                <c:pt idx="3095">
                  <c:v>52945</c:v>
                </c:pt>
                <c:pt idx="3096">
                  <c:v>51727</c:v>
                </c:pt>
                <c:pt idx="3097">
                  <c:v>63175</c:v>
                </c:pt>
                <c:pt idx="3098">
                  <c:v>43163</c:v>
                </c:pt>
                <c:pt idx="3099">
                  <c:v>59472</c:v>
                </c:pt>
                <c:pt idx="3100">
                  <c:v>46028</c:v>
                </c:pt>
                <c:pt idx="3101">
                  <c:v>35151</c:v>
                </c:pt>
                <c:pt idx="3102">
                  <c:v>68173</c:v>
                </c:pt>
                <c:pt idx="3103">
                  <c:v>37856</c:v>
                </c:pt>
                <c:pt idx="3104">
                  <c:v>62855</c:v>
                </c:pt>
                <c:pt idx="3105">
                  <c:v>45749</c:v>
                </c:pt>
                <c:pt idx="3106">
                  <c:v>42664</c:v>
                </c:pt>
                <c:pt idx="3107">
                  <c:v>52210</c:v>
                </c:pt>
                <c:pt idx="3108">
                  <c:v>23343</c:v>
                </c:pt>
                <c:pt idx="3109">
                  <c:v>47943</c:v>
                </c:pt>
                <c:pt idx="3110">
                  <c:v>58136</c:v>
                </c:pt>
                <c:pt idx="3111">
                  <c:v>52730</c:v>
                </c:pt>
                <c:pt idx="3112">
                  <c:v>56138</c:v>
                </c:pt>
                <c:pt idx="3113">
                  <c:v>38148</c:v>
                </c:pt>
                <c:pt idx="3114">
                  <c:v>50504</c:v>
                </c:pt>
                <c:pt idx="3115">
                  <c:v>62146</c:v>
                </c:pt>
                <c:pt idx="3116">
                  <c:v>33598</c:v>
                </c:pt>
                <c:pt idx="3117">
                  <c:v>80938</c:v>
                </c:pt>
                <c:pt idx="3118">
                  <c:v>59147</c:v>
                </c:pt>
                <c:pt idx="3119">
                  <c:v>47528</c:v>
                </c:pt>
                <c:pt idx="3120">
                  <c:v>40495</c:v>
                </c:pt>
                <c:pt idx="3121">
                  <c:v>38477</c:v>
                </c:pt>
                <c:pt idx="3122">
                  <c:v>59953</c:v>
                </c:pt>
                <c:pt idx="3123">
                  <c:v>56568</c:v>
                </c:pt>
                <c:pt idx="3124">
                  <c:v>47384</c:v>
                </c:pt>
                <c:pt idx="3125">
                  <c:v>44509</c:v>
                </c:pt>
                <c:pt idx="3126">
                  <c:v>64806</c:v>
                </c:pt>
                <c:pt idx="3127">
                  <c:v>48217</c:v>
                </c:pt>
                <c:pt idx="3128">
                  <c:v>36892</c:v>
                </c:pt>
                <c:pt idx="3129">
                  <c:v>44681</c:v>
                </c:pt>
                <c:pt idx="3130">
                  <c:v>41534</c:v>
                </c:pt>
                <c:pt idx="3131">
                  <c:v>46185</c:v>
                </c:pt>
                <c:pt idx="3132">
                  <c:v>38711</c:v>
                </c:pt>
                <c:pt idx="3133">
                  <c:v>37447</c:v>
                </c:pt>
                <c:pt idx="3134">
                  <c:v>37309</c:v>
                </c:pt>
                <c:pt idx="3135">
                  <c:v>30167</c:v>
                </c:pt>
                <c:pt idx="3136">
                  <c:v>59551</c:v>
                </c:pt>
                <c:pt idx="3137">
                  <c:v>36557</c:v>
                </c:pt>
                <c:pt idx="3138">
                  <c:v>46375</c:v>
                </c:pt>
                <c:pt idx="3139">
                  <c:v>50006</c:v>
                </c:pt>
                <c:pt idx="3140">
                  <c:v>37382</c:v>
                </c:pt>
                <c:pt idx="3141">
                  <c:v>46799</c:v>
                </c:pt>
                <c:pt idx="3142">
                  <c:v>51699</c:v>
                </c:pt>
                <c:pt idx="3143">
                  <c:v>63923</c:v>
                </c:pt>
                <c:pt idx="3144">
                  <c:v>34131</c:v>
                </c:pt>
                <c:pt idx="3145">
                  <c:v>56455</c:v>
                </c:pt>
                <c:pt idx="3146">
                  <c:v>63298</c:v>
                </c:pt>
                <c:pt idx="3147">
                  <c:v>50197</c:v>
                </c:pt>
                <c:pt idx="3148">
                  <c:v>47595</c:v>
                </c:pt>
                <c:pt idx="3149">
                  <c:v>47374</c:v>
                </c:pt>
                <c:pt idx="3150">
                  <c:v>34480</c:v>
                </c:pt>
                <c:pt idx="3151">
                  <c:v>28561</c:v>
                </c:pt>
                <c:pt idx="3152">
                  <c:v>37209</c:v>
                </c:pt>
                <c:pt idx="3153">
                  <c:v>45119</c:v>
                </c:pt>
                <c:pt idx="3154">
                  <c:v>85972</c:v>
                </c:pt>
                <c:pt idx="3155">
                  <c:v>30798</c:v>
                </c:pt>
                <c:pt idx="3156">
                  <c:v>33203</c:v>
                </c:pt>
                <c:pt idx="3157">
                  <c:v>36440</c:v>
                </c:pt>
                <c:pt idx="3158">
                  <c:v>70709</c:v>
                </c:pt>
                <c:pt idx="3159">
                  <c:v>35905</c:v>
                </c:pt>
                <c:pt idx="3160">
                  <c:v>40763</c:v>
                </c:pt>
                <c:pt idx="3161">
                  <c:v>44206</c:v>
                </c:pt>
                <c:pt idx="3162">
                  <c:v>52006</c:v>
                </c:pt>
                <c:pt idx="3163">
                  <c:v>41716</c:v>
                </c:pt>
                <c:pt idx="3164">
                  <c:v>33287</c:v>
                </c:pt>
                <c:pt idx="3165">
                  <c:v>44958</c:v>
                </c:pt>
                <c:pt idx="3166">
                  <c:v>58034</c:v>
                </c:pt>
                <c:pt idx="3167">
                  <c:v>49299</c:v>
                </c:pt>
                <c:pt idx="3168">
                  <c:v>41930</c:v>
                </c:pt>
                <c:pt idx="3169">
                  <c:v>46803</c:v>
                </c:pt>
                <c:pt idx="3170">
                  <c:v>42813</c:v>
                </c:pt>
                <c:pt idx="3171">
                  <c:v>57218</c:v>
                </c:pt>
                <c:pt idx="3172">
                  <c:v>30009</c:v>
                </c:pt>
                <c:pt idx="3173">
                  <c:v>63547</c:v>
                </c:pt>
                <c:pt idx="3174">
                  <c:v>47051</c:v>
                </c:pt>
                <c:pt idx="3175">
                  <c:v>45998</c:v>
                </c:pt>
                <c:pt idx="3176">
                  <c:v>54894</c:v>
                </c:pt>
                <c:pt idx="3177">
                  <c:v>43820</c:v>
                </c:pt>
                <c:pt idx="3178">
                  <c:v>42664</c:v>
                </c:pt>
                <c:pt idx="3179">
                  <c:v>56724</c:v>
                </c:pt>
                <c:pt idx="3180">
                  <c:v>46745</c:v>
                </c:pt>
                <c:pt idx="3181">
                  <c:v>47227</c:v>
                </c:pt>
                <c:pt idx="3182">
                  <c:v>71472</c:v>
                </c:pt>
                <c:pt idx="3183">
                  <c:v>38932</c:v>
                </c:pt>
                <c:pt idx="3184">
                  <c:v>62114</c:v>
                </c:pt>
                <c:pt idx="3185">
                  <c:v>38266</c:v>
                </c:pt>
                <c:pt idx="3186">
                  <c:v>50876</c:v>
                </c:pt>
                <c:pt idx="3187">
                  <c:v>48650</c:v>
                </c:pt>
                <c:pt idx="3188">
                  <c:v>44386</c:v>
                </c:pt>
                <c:pt idx="3189">
                  <c:v>44993</c:v>
                </c:pt>
                <c:pt idx="3190">
                  <c:v>46435</c:v>
                </c:pt>
                <c:pt idx="3191">
                  <c:v>58559</c:v>
                </c:pt>
                <c:pt idx="3192">
                  <c:v>69509</c:v>
                </c:pt>
                <c:pt idx="3193">
                  <c:v>41477</c:v>
                </c:pt>
                <c:pt idx="3194">
                  <c:v>39938</c:v>
                </c:pt>
                <c:pt idx="3195">
                  <c:v>54724</c:v>
                </c:pt>
                <c:pt idx="3196">
                  <c:v>44970</c:v>
                </c:pt>
                <c:pt idx="3197">
                  <c:v>49470</c:v>
                </c:pt>
                <c:pt idx="3198">
                  <c:v>55720</c:v>
                </c:pt>
                <c:pt idx="3199">
                  <c:v>45642</c:v>
                </c:pt>
                <c:pt idx="3200">
                  <c:v>68414</c:v>
                </c:pt>
                <c:pt idx="3201">
                  <c:v>56777</c:v>
                </c:pt>
                <c:pt idx="3202">
                  <c:v>59156</c:v>
                </c:pt>
                <c:pt idx="3203">
                  <c:v>38342</c:v>
                </c:pt>
                <c:pt idx="3204">
                  <c:v>41051</c:v>
                </c:pt>
                <c:pt idx="3205">
                  <c:v>31609</c:v>
                </c:pt>
                <c:pt idx="3206">
                  <c:v>47960</c:v>
                </c:pt>
                <c:pt idx="3207">
                  <c:v>43573</c:v>
                </c:pt>
                <c:pt idx="3208">
                  <c:v>68086</c:v>
                </c:pt>
                <c:pt idx="3209">
                  <c:v>34959</c:v>
                </c:pt>
                <c:pt idx="3210">
                  <c:v>40360</c:v>
                </c:pt>
                <c:pt idx="3211">
                  <c:v>53306</c:v>
                </c:pt>
                <c:pt idx="3212">
                  <c:v>41152</c:v>
                </c:pt>
                <c:pt idx="3213">
                  <c:v>46737</c:v>
                </c:pt>
                <c:pt idx="3214">
                  <c:v>49149</c:v>
                </c:pt>
                <c:pt idx="3215">
                  <c:v>33797</c:v>
                </c:pt>
                <c:pt idx="3216">
                  <c:v>36114</c:v>
                </c:pt>
                <c:pt idx="3217">
                  <c:v>40056</c:v>
                </c:pt>
                <c:pt idx="3218">
                  <c:v>53606</c:v>
                </c:pt>
                <c:pt idx="3219">
                  <c:v>56444</c:v>
                </c:pt>
                <c:pt idx="3220">
                  <c:v>38321</c:v>
                </c:pt>
                <c:pt idx="3221">
                  <c:v>32486</c:v>
                </c:pt>
                <c:pt idx="3222">
                  <c:v>36536</c:v>
                </c:pt>
                <c:pt idx="3223">
                  <c:v>35966</c:v>
                </c:pt>
                <c:pt idx="3224">
                  <c:v>54025</c:v>
                </c:pt>
                <c:pt idx="3225">
                  <c:v>27395</c:v>
                </c:pt>
                <c:pt idx="3226">
                  <c:v>61870</c:v>
                </c:pt>
                <c:pt idx="3227">
                  <c:v>46295</c:v>
                </c:pt>
                <c:pt idx="3228">
                  <c:v>71311</c:v>
                </c:pt>
                <c:pt idx="3229">
                  <c:v>38261</c:v>
                </c:pt>
                <c:pt idx="3230">
                  <c:v>59670</c:v>
                </c:pt>
                <c:pt idx="3231">
                  <c:v>50355</c:v>
                </c:pt>
                <c:pt idx="3232">
                  <c:v>32712</c:v>
                </c:pt>
                <c:pt idx="3233">
                  <c:v>43605</c:v>
                </c:pt>
                <c:pt idx="3234">
                  <c:v>47483</c:v>
                </c:pt>
                <c:pt idx="3235">
                  <c:v>47610</c:v>
                </c:pt>
                <c:pt idx="3236">
                  <c:v>45302</c:v>
                </c:pt>
                <c:pt idx="3237">
                  <c:v>48724</c:v>
                </c:pt>
                <c:pt idx="3238">
                  <c:v>42182</c:v>
                </c:pt>
                <c:pt idx="3239">
                  <c:v>38749</c:v>
                </c:pt>
                <c:pt idx="3240">
                  <c:v>50186</c:v>
                </c:pt>
                <c:pt idx="3241">
                  <c:v>39808</c:v>
                </c:pt>
                <c:pt idx="3242">
                  <c:v>43282</c:v>
                </c:pt>
                <c:pt idx="3243">
                  <c:v>40824</c:v>
                </c:pt>
                <c:pt idx="3244">
                  <c:v>46764</c:v>
                </c:pt>
                <c:pt idx="3245">
                  <c:v>48347</c:v>
                </c:pt>
                <c:pt idx="3246">
                  <c:v>55351</c:v>
                </c:pt>
                <c:pt idx="3247">
                  <c:v>46309</c:v>
                </c:pt>
                <c:pt idx="3248">
                  <c:v>38164</c:v>
                </c:pt>
                <c:pt idx="3249">
                  <c:v>52333</c:v>
                </c:pt>
                <c:pt idx="3250">
                  <c:v>52103</c:v>
                </c:pt>
                <c:pt idx="3251">
                  <c:v>54021</c:v>
                </c:pt>
                <c:pt idx="3252">
                  <c:v>37269</c:v>
                </c:pt>
                <c:pt idx="3253">
                  <c:v>60164</c:v>
                </c:pt>
                <c:pt idx="3254">
                  <c:v>58959</c:v>
                </c:pt>
                <c:pt idx="3255">
                  <c:v>37260</c:v>
                </c:pt>
                <c:pt idx="3256">
                  <c:v>47088</c:v>
                </c:pt>
                <c:pt idx="3257">
                  <c:v>43999</c:v>
                </c:pt>
                <c:pt idx="3258">
                  <c:v>60902</c:v>
                </c:pt>
                <c:pt idx="3259">
                  <c:v>46882</c:v>
                </c:pt>
                <c:pt idx="3260">
                  <c:v>48839</c:v>
                </c:pt>
                <c:pt idx="3261">
                  <c:v>37178</c:v>
                </c:pt>
                <c:pt idx="3262">
                  <c:v>43813</c:v>
                </c:pt>
                <c:pt idx="3263">
                  <c:v>57413</c:v>
                </c:pt>
                <c:pt idx="3264">
                  <c:v>43349</c:v>
                </c:pt>
                <c:pt idx="3265">
                  <c:v>34998</c:v>
                </c:pt>
                <c:pt idx="3266">
                  <c:v>32969</c:v>
                </c:pt>
                <c:pt idx="3267">
                  <c:v>53118</c:v>
                </c:pt>
                <c:pt idx="3268">
                  <c:v>54490</c:v>
                </c:pt>
                <c:pt idx="3269">
                  <c:v>27609</c:v>
                </c:pt>
                <c:pt idx="3270">
                  <c:v>52977</c:v>
                </c:pt>
                <c:pt idx="3271">
                  <c:v>43815</c:v>
                </c:pt>
                <c:pt idx="3272">
                  <c:v>47748</c:v>
                </c:pt>
                <c:pt idx="3273">
                  <c:v>34574</c:v>
                </c:pt>
                <c:pt idx="3274">
                  <c:v>30478</c:v>
                </c:pt>
                <c:pt idx="3275">
                  <c:v>38602</c:v>
                </c:pt>
                <c:pt idx="3276">
                  <c:v>34912</c:v>
                </c:pt>
                <c:pt idx="3277">
                  <c:v>33152</c:v>
                </c:pt>
                <c:pt idx="3278">
                  <c:v>54613</c:v>
                </c:pt>
                <c:pt idx="3279">
                  <c:v>46565</c:v>
                </c:pt>
                <c:pt idx="3280">
                  <c:v>30810</c:v>
                </c:pt>
                <c:pt idx="3281">
                  <c:v>67131</c:v>
                </c:pt>
                <c:pt idx="3282">
                  <c:v>43794</c:v>
                </c:pt>
                <c:pt idx="3283">
                  <c:v>47595</c:v>
                </c:pt>
                <c:pt idx="3284">
                  <c:v>38730</c:v>
                </c:pt>
                <c:pt idx="3285">
                  <c:v>40625</c:v>
                </c:pt>
                <c:pt idx="3286">
                  <c:v>40824</c:v>
                </c:pt>
                <c:pt idx="3287">
                  <c:v>50143</c:v>
                </c:pt>
                <c:pt idx="3288">
                  <c:v>46483</c:v>
                </c:pt>
                <c:pt idx="3289">
                  <c:v>39567</c:v>
                </c:pt>
                <c:pt idx="3290">
                  <c:v>40843</c:v>
                </c:pt>
                <c:pt idx="3291">
                  <c:v>37676</c:v>
                </c:pt>
                <c:pt idx="3292">
                  <c:v>41512</c:v>
                </c:pt>
                <c:pt idx="3293">
                  <c:v>39137</c:v>
                </c:pt>
                <c:pt idx="3294">
                  <c:v>45033</c:v>
                </c:pt>
                <c:pt idx="3295">
                  <c:v>51230</c:v>
                </c:pt>
                <c:pt idx="3296">
                  <c:v>32401</c:v>
                </c:pt>
                <c:pt idx="3297">
                  <c:v>25254</c:v>
                </c:pt>
                <c:pt idx="3298">
                  <c:v>59683</c:v>
                </c:pt>
                <c:pt idx="3299">
                  <c:v>43236</c:v>
                </c:pt>
                <c:pt idx="3300">
                  <c:v>46149</c:v>
                </c:pt>
                <c:pt idx="3301">
                  <c:v>58952</c:v>
                </c:pt>
                <c:pt idx="3302">
                  <c:v>57045</c:v>
                </c:pt>
                <c:pt idx="3303">
                  <c:v>43483</c:v>
                </c:pt>
                <c:pt idx="3304">
                  <c:v>54916</c:v>
                </c:pt>
                <c:pt idx="3305">
                  <c:v>38501</c:v>
                </c:pt>
                <c:pt idx="3306">
                  <c:v>57132</c:v>
                </c:pt>
                <c:pt idx="3307">
                  <c:v>31372</c:v>
                </c:pt>
                <c:pt idx="3308">
                  <c:v>31669</c:v>
                </c:pt>
                <c:pt idx="3309">
                  <c:v>46888</c:v>
                </c:pt>
                <c:pt idx="3310">
                  <c:v>36374</c:v>
                </c:pt>
                <c:pt idx="3311">
                  <c:v>32191</c:v>
                </c:pt>
                <c:pt idx="3312">
                  <c:v>42309</c:v>
                </c:pt>
                <c:pt idx="3313">
                  <c:v>40228</c:v>
                </c:pt>
                <c:pt idx="3314">
                  <c:v>68252</c:v>
                </c:pt>
                <c:pt idx="3315">
                  <c:v>37458</c:v>
                </c:pt>
                <c:pt idx="3316">
                  <c:v>36290</c:v>
                </c:pt>
                <c:pt idx="3317">
                  <c:v>64362</c:v>
                </c:pt>
                <c:pt idx="3318">
                  <c:v>45001</c:v>
                </c:pt>
                <c:pt idx="3319">
                  <c:v>39619</c:v>
                </c:pt>
                <c:pt idx="3320">
                  <c:v>49054</c:v>
                </c:pt>
                <c:pt idx="3321">
                  <c:v>39385</c:v>
                </c:pt>
                <c:pt idx="3322">
                  <c:v>42107</c:v>
                </c:pt>
                <c:pt idx="3323">
                  <c:v>48926</c:v>
                </c:pt>
                <c:pt idx="3324">
                  <c:v>45701</c:v>
                </c:pt>
                <c:pt idx="3325">
                  <c:v>39871</c:v>
                </c:pt>
                <c:pt idx="3326">
                  <c:v>57431</c:v>
                </c:pt>
                <c:pt idx="3327">
                  <c:v>39603</c:v>
                </c:pt>
                <c:pt idx="3328">
                  <c:v>47987</c:v>
                </c:pt>
                <c:pt idx="3329">
                  <c:v>47310</c:v>
                </c:pt>
                <c:pt idx="3330">
                  <c:v>58920</c:v>
                </c:pt>
                <c:pt idx="3331">
                  <c:v>36094</c:v>
                </c:pt>
                <c:pt idx="3332">
                  <c:v>41453</c:v>
                </c:pt>
                <c:pt idx="3333">
                  <c:v>34963</c:v>
                </c:pt>
                <c:pt idx="3334">
                  <c:v>65598</c:v>
                </c:pt>
                <c:pt idx="3335">
                  <c:v>41635</c:v>
                </c:pt>
                <c:pt idx="3336">
                  <c:v>38291</c:v>
                </c:pt>
                <c:pt idx="3337">
                  <c:v>68845</c:v>
                </c:pt>
                <c:pt idx="3338">
                  <c:v>30268</c:v>
                </c:pt>
                <c:pt idx="3339">
                  <c:v>32629</c:v>
                </c:pt>
                <c:pt idx="3340">
                  <c:v>42764</c:v>
                </c:pt>
                <c:pt idx="3341">
                  <c:v>56810</c:v>
                </c:pt>
                <c:pt idx="3342">
                  <c:v>41815</c:v>
                </c:pt>
                <c:pt idx="3343">
                  <c:v>32610</c:v>
                </c:pt>
                <c:pt idx="3344">
                  <c:v>61455</c:v>
                </c:pt>
                <c:pt idx="3345">
                  <c:v>43427</c:v>
                </c:pt>
                <c:pt idx="3346">
                  <c:v>44768</c:v>
                </c:pt>
                <c:pt idx="3347">
                  <c:v>45816</c:v>
                </c:pt>
                <c:pt idx="3348">
                  <c:v>34012</c:v>
                </c:pt>
                <c:pt idx="3349">
                  <c:v>38415</c:v>
                </c:pt>
                <c:pt idx="3350">
                  <c:v>48657</c:v>
                </c:pt>
                <c:pt idx="3351">
                  <c:v>56781</c:v>
                </c:pt>
                <c:pt idx="3352">
                  <c:v>34725</c:v>
                </c:pt>
                <c:pt idx="3353">
                  <c:v>41501</c:v>
                </c:pt>
                <c:pt idx="3354">
                  <c:v>50058</c:v>
                </c:pt>
                <c:pt idx="3355">
                  <c:v>40679</c:v>
                </c:pt>
                <c:pt idx="3356">
                  <c:v>43114</c:v>
                </c:pt>
                <c:pt idx="3357">
                  <c:v>62692</c:v>
                </c:pt>
                <c:pt idx="3358">
                  <c:v>48481</c:v>
                </c:pt>
                <c:pt idx="3359">
                  <c:v>47381</c:v>
                </c:pt>
                <c:pt idx="3360">
                  <c:v>44246</c:v>
                </c:pt>
                <c:pt idx="3361">
                  <c:v>48841</c:v>
                </c:pt>
                <c:pt idx="3362">
                  <c:v>27375</c:v>
                </c:pt>
                <c:pt idx="3363">
                  <c:v>35839</c:v>
                </c:pt>
                <c:pt idx="3364">
                  <c:v>56051</c:v>
                </c:pt>
                <c:pt idx="3365">
                  <c:v>55274</c:v>
                </c:pt>
                <c:pt idx="3366">
                  <c:v>43819</c:v>
                </c:pt>
                <c:pt idx="3367">
                  <c:v>59053</c:v>
                </c:pt>
                <c:pt idx="3368">
                  <c:v>37119</c:v>
                </c:pt>
                <c:pt idx="3369">
                  <c:v>45631</c:v>
                </c:pt>
                <c:pt idx="3370">
                  <c:v>44058</c:v>
                </c:pt>
                <c:pt idx="3371">
                  <c:v>55637</c:v>
                </c:pt>
                <c:pt idx="3372">
                  <c:v>67915</c:v>
                </c:pt>
                <c:pt idx="3373">
                  <c:v>52971</c:v>
                </c:pt>
                <c:pt idx="3374">
                  <c:v>51608</c:v>
                </c:pt>
                <c:pt idx="3375">
                  <c:v>34772</c:v>
                </c:pt>
                <c:pt idx="3376">
                  <c:v>57082</c:v>
                </c:pt>
                <c:pt idx="3377">
                  <c:v>29561</c:v>
                </c:pt>
                <c:pt idx="3378">
                  <c:v>47500</c:v>
                </c:pt>
                <c:pt idx="3379">
                  <c:v>52576</c:v>
                </c:pt>
                <c:pt idx="3380">
                  <c:v>45005</c:v>
                </c:pt>
                <c:pt idx="3381">
                  <c:v>52205</c:v>
                </c:pt>
                <c:pt idx="3382">
                  <c:v>54384</c:v>
                </c:pt>
                <c:pt idx="3383">
                  <c:v>45319</c:v>
                </c:pt>
                <c:pt idx="3384">
                  <c:v>44569</c:v>
                </c:pt>
                <c:pt idx="3385">
                  <c:v>41549</c:v>
                </c:pt>
                <c:pt idx="3386">
                  <c:v>43756</c:v>
                </c:pt>
                <c:pt idx="3387">
                  <c:v>38612</c:v>
                </c:pt>
                <c:pt idx="3388">
                  <c:v>56849</c:v>
                </c:pt>
                <c:pt idx="3389">
                  <c:v>40741</c:v>
                </c:pt>
                <c:pt idx="3390">
                  <c:v>45621</c:v>
                </c:pt>
                <c:pt idx="3391">
                  <c:v>44401</c:v>
                </c:pt>
                <c:pt idx="3392">
                  <c:v>43783</c:v>
                </c:pt>
                <c:pt idx="3393">
                  <c:v>56207</c:v>
                </c:pt>
                <c:pt idx="3394">
                  <c:v>53105</c:v>
                </c:pt>
                <c:pt idx="3395">
                  <c:v>58022</c:v>
                </c:pt>
                <c:pt idx="3396">
                  <c:v>38413</c:v>
                </c:pt>
                <c:pt idx="3397">
                  <c:v>41518</c:v>
                </c:pt>
                <c:pt idx="3398">
                  <c:v>40577</c:v>
                </c:pt>
                <c:pt idx="3399">
                  <c:v>34471</c:v>
                </c:pt>
                <c:pt idx="3400">
                  <c:v>26007</c:v>
                </c:pt>
                <c:pt idx="3401">
                  <c:v>40887</c:v>
                </c:pt>
                <c:pt idx="3402">
                  <c:v>53465</c:v>
                </c:pt>
                <c:pt idx="3403">
                  <c:v>44709</c:v>
                </c:pt>
                <c:pt idx="3404">
                  <c:v>41218</c:v>
                </c:pt>
                <c:pt idx="3405">
                  <c:v>34486</c:v>
                </c:pt>
                <c:pt idx="3406">
                  <c:v>49699</c:v>
                </c:pt>
                <c:pt idx="3407">
                  <c:v>48001</c:v>
                </c:pt>
                <c:pt idx="3408">
                  <c:v>47184</c:v>
                </c:pt>
                <c:pt idx="3409">
                  <c:v>40897</c:v>
                </c:pt>
                <c:pt idx="3410">
                  <c:v>39128</c:v>
                </c:pt>
                <c:pt idx="3411">
                  <c:v>37316</c:v>
                </c:pt>
                <c:pt idx="3412">
                  <c:v>45400</c:v>
                </c:pt>
                <c:pt idx="3413">
                  <c:v>61409</c:v>
                </c:pt>
                <c:pt idx="3414">
                  <c:v>54407</c:v>
                </c:pt>
                <c:pt idx="3415">
                  <c:v>42560</c:v>
                </c:pt>
                <c:pt idx="3416">
                  <c:v>45047</c:v>
                </c:pt>
                <c:pt idx="3417">
                  <c:v>36902</c:v>
                </c:pt>
                <c:pt idx="3418">
                  <c:v>28633</c:v>
                </c:pt>
                <c:pt idx="3419">
                  <c:v>56921</c:v>
                </c:pt>
                <c:pt idx="3420">
                  <c:v>43189</c:v>
                </c:pt>
                <c:pt idx="3421">
                  <c:v>65703</c:v>
                </c:pt>
                <c:pt idx="3422">
                  <c:v>49287</c:v>
                </c:pt>
                <c:pt idx="3423">
                  <c:v>63879</c:v>
                </c:pt>
                <c:pt idx="3424">
                  <c:v>33672</c:v>
                </c:pt>
                <c:pt idx="3425">
                  <c:v>39051</c:v>
                </c:pt>
                <c:pt idx="3426">
                  <c:v>51715</c:v>
                </c:pt>
                <c:pt idx="3427">
                  <c:v>41261</c:v>
                </c:pt>
                <c:pt idx="3428">
                  <c:v>63862</c:v>
                </c:pt>
                <c:pt idx="3429">
                  <c:v>55463</c:v>
                </c:pt>
                <c:pt idx="3430">
                  <c:v>41218</c:v>
                </c:pt>
                <c:pt idx="3431">
                  <c:v>51149</c:v>
                </c:pt>
                <c:pt idx="3432">
                  <c:v>49969</c:v>
                </c:pt>
                <c:pt idx="3433">
                  <c:v>50033</c:v>
                </c:pt>
                <c:pt idx="3434">
                  <c:v>41229</c:v>
                </c:pt>
                <c:pt idx="3435">
                  <c:v>57928</c:v>
                </c:pt>
                <c:pt idx="3436">
                  <c:v>43182</c:v>
                </c:pt>
                <c:pt idx="3437">
                  <c:v>40876</c:v>
                </c:pt>
                <c:pt idx="3438">
                  <c:v>50883</c:v>
                </c:pt>
                <c:pt idx="3439">
                  <c:v>55916</c:v>
                </c:pt>
                <c:pt idx="3440">
                  <c:v>41311</c:v>
                </c:pt>
                <c:pt idx="3441">
                  <c:v>31735</c:v>
                </c:pt>
                <c:pt idx="3442">
                  <c:v>35148</c:v>
                </c:pt>
                <c:pt idx="3443">
                  <c:v>49304</c:v>
                </c:pt>
                <c:pt idx="3444">
                  <c:v>44036</c:v>
                </c:pt>
                <c:pt idx="3445">
                  <c:v>57332</c:v>
                </c:pt>
                <c:pt idx="3446">
                  <c:v>37750</c:v>
                </c:pt>
                <c:pt idx="3447">
                  <c:v>70585</c:v>
                </c:pt>
                <c:pt idx="3448">
                  <c:v>21953</c:v>
                </c:pt>
                <c:pt idx="3449">
                  <c:v>51765</c:v>
                </c:pt>
                <c:pt idx="3450">
                  <c:v>55043</c:v>
                </c:pt>
                <c:pt idx="3451">
                  <c:v>32777</c:v>
                </c:pt>
                <c:pt idx="3452">
                  <c:v>29652</c:v>
                </c:pt>
                <c:pt idx="3453">
                  <c:v>68482</c:v>
                </c:pt>
                <c:pt idx="3454">
                  <c:v>66786</c:v>
                </c:pt>
                <c:pt idx="3455">
                  <c:v>53492</c:v>
                </c:pt>
                <c:pt idx="3456">
                  <c:v>57244</c:v>
                </c:pt>
                <c:pt idx="3457">
                  <c:v>67422</c:v>
                </c:pt>
                <c:pt idx="3458">
                  <c:v>47711</c:v>
                </c:pt>
                <c:pt idx="3459">
                  <c:v>26929</c:v>
                </c:pt>
                <c:pt idx="3460">
                  <c:v>36179</c:v>
                </c:pt>
                <c:pt idx="3461">
                  <c:v>43559</c:v>
                </c:pt>
                <c:pt idx="3462">
                  <c:v>56306</c:v>
                </c:pt>
                <c:pt idx="3463">
                  <c:v>42980</c:v>
                </c:pt>
                <c:pt idx="3464">
                  <c:v>25022</c:v>
                </c:pt>
                <c:pt idx="3465">
                  <c:v>52468</c:v>
                </c:pt>
                <c:pt idx="3466">
                  <c:v>54224</c:v>
                </c:pt>
                <c:pt idx="3467">
                  <c:v>53470</c:v>
                </c:pt>
                <c:pt idx="3468">
                  <c:v>64324</c:v>
                </c:pt>
                <c:pt idx="3469">
                  <c:v>38369</c:v>
                </c:pt>
                <c:pt idx="3470">
                  <c:v>44922</c:v>
                </c:pt>
                <c:pt idx="3471">
                  <c:v>31675</c:v>
                </c:pt>
                <c:pt idx="3472">
                  <c:v>45486</c:v>
                </c:pt>
                <c:pt idx="3473">
                  <c:v>36927</c:v>
                </c:pt>
                <c:pt idx="3474">
                  <c:v>39073</c:v>
                </c:pt>
                <c:pt idx="3475">
                  <c:v>54626</c:v>
                </c:pt>
                <c:pt idx="3476">
                  <c:v>38743</c:v>
                </c:pt>
                <c:pt idx="3477">
                  <c:v>40925</c:v>
                </c:pt>
                <c:pt idx="3478">
                  <c:v>29390</c:v>
                </c:pt>
                <c:pt idx="3479">
                  <c:v>36956</c:v>
                </c:pt>
                <c:pt idx="3480">
                  <c:v>47418</c:v>
                </c:pt>
                <c:pt idx="3481">
                  <c:v>55634</c:v>
                </c:pt>
                <c:pt idx="3482">
                  <c:v>46177</c:v>
                </c:pt>
                <c:pt idx="3483">
                  <c:v>37352</c:v>
                </c:pt>
                <c:pt idx="3484">
                  <c:v>56599</c:v>
                </c:pt>
                <c:pt idx="3485">
                  <c:v>48108</c:v>
                </c:pt>
                <c:pt idx="3486">
                  <c:v>53136</c:v>
                </c:pt>
                <c:pt idx="3487">
                  <c:v>66407</c:v>
                </c:pt>
                <c:pt idx="3488">
                  <c:v>43959</c:v>
                </c:pt>
                <c:pt idx="3489">
                  <c:v>36769</c:v>
                </c:pt>
                <c:pt idx="3490">
                  <c:v>34745</c:v>
                </c:pt>
                <c:pt idx="3491">
                  <c:v>31804</c:v>
                </c:pt>
                <c:pt idx="3492">
                  <c:v>31230</c:v>
                </c:pt>
                <c:pt idx="3493">
                  <c:v>56009</c:v>
                </c:pt>
                <c:pt idx="3494">
                  <c:v>58710</c:v>
                </c:pt>
                <c:pt idx="3495">
                  <c:v>41499</c:v>
                </c:pt>
                <c:pt idx="3496">
                  <c:v>38459</c:v>
                </c:pt>
                <c:pt idx="3497">
                  <c:v>52495</c:v>
                </c:pt>
                <c:pt idx="3498">
                  <c:v>51154</c:v>
                </c:pt>
                <c:pt idx="3499">
                  <c:v>41913</c:v>
                </c:pt>
                <c:pt idx="3500">
                  <c:v>38847</c:v>
                </c:pt>
                <c:pt idx="3501">
                  <c:v>42835</c:v>
                </c:pt>
                <c:pt idx="3502">
                  <c:v>43496</c:v>
                </c:pt>
                <c:pt idx="3503">
                  <c:v>42681</c:v>
                </c:pt>
                <c:pt idx="3504">
                  <c:v>38418</c:v>
                </c:pt>
                <c:pt idx="3505">
                  <c:v>48711</c:v>
                </c:pt>
                <c:pt idx="3506">
                  <c:v>48487</c:v>
                </c:pt>
                <c:pt idx="3507">
                  <c:v>48527</c:v>
                </c:pt>
                <c:pt idx="3508">
                  <c:v>72986</c:v>
                </c:pt>
                <c:pt idx="3509">
                  <c:v>54855</c:v>
                </c:pt>
                <c:pt idx="3510">
                  <c:v>37264</c:v>
                </c:pt>
                <c:pt idx="3511">
                  <c:v>49439</c:v>
                </c:pt>
                <c:pt idx="3512">
                  <c:v>51135</c:v>
                </c:pt>
                <c:pt idx="3513">
                  <c:v>38314</c:v>
                </c:pt>
                <c:pt idx="3514">
                  <c:v>62131</c:v>
                </c:pt>
                <c:pt idx="3515">
                  <c:v>42908</c:v>
                </c:pt>
                <c:pt idx="3516">
                  <c:v>49458</c:v>
                </c:pt>
                <c:pt idx="3517">
                  <c:v>65719</c:v>
                </c:pt>
                <c:pt idx="3518">
                  <c:v>40910</c:v>
                </c:pt>
                <c:pt idx="3519">
                  <c:v>32250</c:v>
                </c:pt>
                <c:pt idx="3520">
                  <c:v>41583</c:v>
                </c:pt>
                <c:pt idx="3521">
                  <c:v>45150</c:v>
                </c:pt>
                <c:pt idx="3522">
                  <c:v>46721</c:v>
                </c:pt>
                <c:pt idx="3523">
                  <c:v>43426</c:v>
                </c:pt>
                <c:pt idx="3524">
                  <c:v>39180</c:v>
                </c:pt>
                <c:pt idx="3525">
                  <c:v>63302</c:v>
                </c:pt>
                <c:pt idx="3526">
                  <c:v>33794</c:v>
                </c:pt>
                <c:pt idx="3527">
                  <c:v>36983</c:v>
                </c:pt>
                <c:pt idx="3528">
                  <c:v>40134</c:v>
                </c:pt>
                <c:pt idx="3529">
                  <c:v>48133</c:v>
                </c:pt>
                <c:pt idx="3530">
                  <c:v>50650</c:v>
                </c:pt>
                <c:pt idx="3531">
                  <c:v>60614</c:v>
                </c:pt>
                <c:pt idx="3532">
                  <c:v>62453</c:v>
                </c:pt>
                <c:pt idx="3533">
                  <c:v>51133</c:v>
                </c:pt>
                <c:pt idx="3534">
                  <c:v>50161</c:v>
                </c:pt>
                <c:pt idx="3535">
                  <c:v>65355</c:v>
                </c:pt>
                <c:pt idx="3536">
                  <c:v>37543</c:v>
                </c:pt>
                <c:pt idx="3537">
                  <c:v>43350</c:v>
                </c:pt>
                <c:pt idx="3538">
                  <c:v>45086</c:v>
                </c:pt>
                <c:pt idx="3539">
                  <c:v>43706</c:v>
                </c:pt>
                <c:pt idx="3540">
                  <c:v>47213</c:v>
                </c:pt>
                <c:pt idx="3541">
                  <c:v>46061</c:v>
                </c:pt>
                <c:pt idx="3542">
                  <c:v>47484</c:v>
                </c:pt>
                <c:pt idx="3543">
                  <c:v>30833</c:v>
                </c:pt>
                <c:pt idx="3544">
                  <c:v>37794</c:v>
                </c:pt>
                <c:pt idx="3545">
                  <c:v>35788</c:v>
                </c:pt>
                <c:pt idx="3546">
                  <c:v>42170</c:v>
                </c:pt>
                <c:pt idx="3547">
                  <c:v>53881</c:v>
                </c:pt>
                <c:pt idx="3548">
                  <c:v>55412</c:v>
                </c:pt>
                <c:pt idx="3549">
                  <c:v>50040</c:v>
                </c:pt>
                <c:pt idx="3550">
                  <c:v>41362</c:v>
                </c:pt>
                <c:pt idx="3551">
                  <c:v>60950</c:v>
                </c:pt>
                <c:pt idx="3552">
                  <c:v>50303</c:v>
                </c:pt>
                <c:pt idx="3553">
                  <c:v>40488</c:v>
                </c:pt>
                <c:pt idx="3554">
                  <c:v>48529</c:v>
                </c:pt>
                <c:pt idx="3555">
                  <c:v>44371</c:v>
                </c:pt>
                <c:pt idx="3556">
                  <c:v>43197</c:v>
                </c:pt>
                <c:pt idx="3557">
                  <c:v>53668</c:v>
                </c:pt>
                <c:pt idx="3558">
                  <c:v>64145</c:v>
                </c:pt>
                <c:pt idx="3559">
                  <c:v>57794</c:v>
                </c:pt>
                <c:pt idx="3560">
                  <c:v>51095</c:v>
                </c:pt>
                <c:pt idx="3561">
                  <c:v>39306</c:v>
                </c:pt>
                <c:pt idx="3562">
                  <c:v>53379</c:v>
                </c:pt>
                <c:pt idx="3563">
                  <c:v>48180</c:v>
                </c:pt>
                <c:pt idx="3564">
                  <c:v>42716</c:v>
                </c:pt>
                <c:pt idx="3565">
                  <c:v>53093</c:v>
                </c:pt>
                <c:pt idx="3566">
                  <c:v>50015</c:v>
                </c:pt>
                <c:pt idx="3567">
                  <c:v>62682</c:v>
                </c:pt>
                <c:pt idx="3568">
                  <c:v>55094</c:v>
                </c:pt>
                <c:pt idx="3569">
                  <c:v>66367</c:v>
                </c:pt>
                <c:pt idx="3570">
                  <c:v>58953</c:v>
                </c:pt>
                <c:pt idx="3571">
                  <c:v>63732</c:v>
                </c:pt>
                <c:pt idx="3572">
                  <c:v>52359</c:v>
                </c:pt>
                <c:pt idx="3573">
                  <c:v>56929</c:v>
                </c:pt>
                <c:pt idx="3574">
                  <c:v>41789</c:v>
                </c:pt>
                <c:pt idx="3575">
                  <c:v>36606</c:v>
                </c:pt>
                <c:pt idx="3576">
                  <c:v>72112</c:v>
                </c:pt>
                <c:pt idx="3577">
                  <c:v>31268</c:v>
                </c:pt>
                <c:pt idx="3578">
                  <c:v>47341</c:v>
                </c:pt>
                <c:pt idx="3579">
                  <c:v>42285</c:v>
                </c:pt>
                <c:pt idx="3580">
                  <c:v>35424</c:v>
                </c:pt>
                <c:pt idx="3581">
                  <c:v>39594</c:v>
                </c:pt>
                <c:pt idx="3582">
                  <c:v>36675</c:v>
                </c:pt>
                <c:pt idx="3583">
                  <c:v>25723</c:v>
                </c:pt>
                <c:pt idx="3584">
                  <c:v>52920</c:v>
                </c:pt>
                <c:pt idx="3585">
                  <c:v>76180</c:v>
                </c:pt>
                <c:pt idx="3586">
                  <c:v>43088</c:v>
                </c:pt>
                <c:pt idx="3587">
                  <c:v>39592</c:v>
                </c:pt>
                <c:pt idx="3588">
                  <c:v>44986</c:v>
                </c:pt>
                <c:pt idx="3589">
                  <c:v>31802</c:v>
                </c:pt>
                <c:pt idx="3590">
                  <c:v>48589</c:v>
                </c:pt>
                <c:pt idx="3591">
                  <c:v>41158</c:v>
                </c:pt>
                <c:pt idx="3592">
                  <c:v>52711</c:v>
                </c:pt>
                <c:pt idx="3593">
                  <c:v>41561</c:v>
                </c:pt>
                <c:pt idx="3594">
                  <c:v>52955</c:v>
                </c:pt>
                <c:pt idx="3595">
                  <c:v>38169</c:v>
                </c:pt>
                <c:pt idx="3596">
                  <c:v>53271</c:v>
                </c:pt>
                <c:pt idx="3597">
                  <c:v>41935</c:v>
                </c:pt>
                <c:pt idx="3598">
                  <c:v>35718</c:v>
                </c:pt>
                <c:pt idx="3599">
                  <c:v>32953</c:v>
                </c:pt>
                <c:pt idx="3600">
                  <c:v>41464</c:v>
                </c:pt>
                <c:pt idx="3601">
                  <c:v>37498</c:v>
                </c:pt>
                <c:pt idx="3602">
                  <c:v>39440</c:v>
                </c:pt>
                <c:pt idx="3603">
                  <c:v>39428</c:v>
                </c:pt>
                <c:pt idx="3604">
                  <c:v>40190</c:v>
                </c:pt>
                <c:pt idx="3605">
                  <c:v>56282</c:v>
                </c:pt>
                <c:pt idx="3606">
                  <c:v>37253</c:v>
                </c:pt>
                <c:pt idx="3607">
                  <c:v>38331</c:v>
                </c:pt>
                <c:pt idx="3608">
                  <c:v>46409</c:v>
                </c:pt>
                <c:pt idx="3609">
                  <c:v>37712</c:v>
                </c:pt>
                <c:pt idx="3610">
                  <c:v>37096</c:v>
                </c:pt>
                <c:pt idx="3611">
                  <c:v>54917</c:v>
                </c:pt>
                <c:pt idx="3612">
                  <c:v>53265</c:v>
                </c:pt>
                <c:pt idx="3613">
                  <c:v>45805</c:v>
                </c:pt>
                <c:pt idx="3614">
                  <c:v>43729</c:v>
                </c:pt>
                <c:pt idx="3615">
                  <c:v>50770</c:v>
                </c:pt>
                <c:pt idx="3616">
                  <c:v>48147</c:v>
                </c:pt>
                <c:pt idx="3617">
                  <c:v>50737</c:v>
                </c:pt>
                <c:pt idx="3618">
                  <c:v>59203</c:v>
                </c:pt>
                <c:pt idx="3619">
                  <c:v>46808</c:v>
                </c:pt>
                <c:pt idx="3620">
                  <c:v>33524</c:v>
                </c:pt>
                <c:pt idx="3621">
                  <c:v>33241</c:v>
                </c:pt>
                <c:pt idx="3622">
                  <c:v>58861</c:v>
                </c:pt>
                <c:pt idx="3623">
                  <c:v>41091</c:v>
                </c:pt>
                <c:pt idx="3624">
                  <c:v>31063</c:v>
                </c:pt>
                <c:pt idx="3625">
                  <c:v>48043</c:v>
                </c:pt>
                <c:pt idx="3626">
                  <c:v>41841</c:v>
                </c:pt>
                <c:pt idx="3627">
                  <c:v>49291</c:v>
                </c:pt>
                <c:pt idx="3628">
                  <c:v>42744</c:v>
                </c:pt>
                <c:pt idx="3629">
                  <c:v>34047</c:v>
                </c:pt>
                <c:pt idx="3630">
                  <c:v>35590</c:v>
                </c:pt>
                <c:pt idx="3631">
                  <c:v>41118</c:v>
                </c:pt>
                <c:pt idx="3632">
                  <c:v>28330</c:v>
                </c:pt>
                <c:pt idx="3633">
                  <c:v>65098</c:v>
                </c:pt>
                <c:pt idx="3634">
                  <c:v>48381</c:v>
                </c:pt>
                <c:pt idx="3635">
                  <c:v>41267</c:v>
                </c:pt>
                <c:pt idx="3636">
                  <c:v>64076</c:v>
                </c:pt>
                <c:pt idx="3637">
                  <c:v>37570</c:v>
                </c:pt>
                <c:pt idx="3638">
                  <c:v>59689</c:v>
                </c:pt>
                <c:pt idx="3639">
                  <c:v>33036</c:v>
                </c:pt>
                <c:pt idx="3640">
                  <c:v>36571</c:v>
                </c:pt>
                <c:pt idx="3641">
                  <c:v>48872</c:v>
                </c:pt>
                <c:pt idx="3642">
                  <c:v>50275</c:v>
                </c:pt>
                <c:pt idx="3643">
                  <c:v>55120</c:v>
                </c:pt>
                <c:pt idx="3644">
                  <c:v>44897</c:v>
                </c:pt>
                <c:pt idx="3645">
                  <c:v>47128</c:v>
                </c:pt>
                <c:pt idx="3646">
                  <c:v>46826</c:v>
                </c:pt>
                <c:pt idx="3647">
                  <c:v>37321</c:v>
                </c:pt>
                <c:pt idx="3648">
                  <c:v>27953</c:v>
                </c:pt>
                <c:pt idx="3649">
                  <c:v>41647</c:v>
                </c:pt>
                <c:pt idx="3650">
                  <c:v>43087</c:v>
                </c:pt>
                <c:pt idx="3651">
                  <c:v>27397</c:v>
                </c:pt>
                <c:pt idx="3652">
                  <c:v>57499</c:v>
                </c:pt>
                <c:pt idx="3653">
                  <c:v>34735</c:v>
                </c:pt>
                <c:pt idx="3654">
                  <c:v>52431</c:v>
                </c:pt>
                <c:pt idx="3655">
                  <c:v>52269</c:v>
                </c:pt>
                <c:pt idx="3656">
                  <c:v>41965</c:v>
                </c:pt>
                <c:pt idx="3657">
                  <c:v>25648</c:v>
                </c:pt>
                <c:pt idx="3658">
                  <c:v>63084</c:v>
                </c:pt>
                <c:pt idx="3659">
                  <c:v>51058</c:v>
                </c:pt>
                <c:pt idx="3660">
                  <c:v>35135</c:v>
                </c:pt>
                <c:pt idx="3661">
                  <c:v>57467</c:v>
                </c:pt>
                <c:pt idx="3662">
                  <c:v>42316</c:v>
                </c:pt>
                <c:pt idx="3663">
                  <c:v>33264</c:v>
                </c:pt>
                <c:pt idx="3664">
                  <c:v>39843</c:v>
                </c:pt>
                <c:pt idx="3665">
                  <c:v>52574</c:v>
                </c:pt>
                <c:pt idx="3666">
                  <c:v>48084</c:v>
                </c:pt>
                <c:pt idx="3667">
                  <c:v>56342</c:v>
                </c:pt>
                <c:pt idx="3668">
                  <c:v>47049</c:v>
                </c:pt>
                <c:pt idx="3669">
                  <c:v>40982</c:v>
                </c:pt>
                <c:pt idx="3670">
                  <c:v>45945</c:v>
                </c:pt>
                <c:pt idx="3671">
                  <c:v>29137</c:v>
                </c:pt>
                <c:pt idx="3672">
                  <c:v>40670</c:v>
                </c:pt>
                <c:pt idx="3673">
                  <c:v>39244</c:v>
                </c:pt>
                <c:pt idx="3674">
                  <c:v>54876</c:v>
                </c:pt>
                <c:pt idx="3675">
                  <c:v>46994</c:v>
                </c:pt>
                <c:pt idx="3676">
                  <c:v>52445</c:v>
                </c:pt>
                <c:pt idx="3677">
                  <c:v>56988</c:v>
                </c:pt>
                <c:pt idx="3678">
                  <c:v>46033</c:v>
                </c:pt>
                <c:pt idx="3679">
                  <c:v>57013</c:v>
                </c:pt>
                <c:pt idx="3680">
                  <c:v>49079</c:v>
                </c:pt>
                <c:pt idx="3681">
                  <c:v>37196</c:v>
                </c:pt>
                <c:pt idx="3682">
                  <c:v>82407</c:v>
                </c:pt>
                <c:pt idx="3683">
                  <c:v>56751</c:v>
                </c:pt>
                <c:pt idx="3684">
                  <c:v>45823</c:v>
                </c:pt>
                <c:pt idx="3685">
                  <c:v>46561</c:v>
                </c:pt>
                <c:pt idx="3686">
                  <c:v>44598</c:v>
                </c:pt>
                <c:pt idx="3687">
                  <c:v>39180</c:v>
                </c:pt>
                <c:pt idx="3688">
                  <c:v>40833</c:v>
                </c:pt>
                <c:pt idx="3689">
                  <c:v>35827</c:v>
                </c:pt>
                <c:pt idx="3690">
                  <c:v>56236</c:v>
                </c:pt>
                <c:pt idx="3691">
                  <c:v>36955</c:v>
                </c:pt>
                <c:pt idx="3692">
                  <c:v>52026</c:v>
                </c:pt>
                <c:pt idx="3693">
                  <c:v>61867</c:v>
                </c:pt>
                <c:pt idx="3694">
                  <c:v>39207</c:v>
                </c:pt>
                <c:pt idx="3695">
                  <c:v>60801</c:v>
                </c:pt>
                <c:pt idx="3696">
                  <c:v>44132</c:v>
                </c:pt>
                <c:pt idx="3697">
                  <c:v>51587</c:v>
                </c:pt>
                <c:pt idx="3698">
                  <c:v>32414</c:v>
                </c:pt>
                <c:pt idx="3699">
                  <c:v>38568</c:v>
                </c:pt>
                <c:pt idx="3700">
                  <c:v>39871</c:v>
                </c:pt>
                <c:pt idx="3701">
                  <c:v>53825</c:v>
                </c:pt>
                <c:pt idx="3702">
                  <c:v>45921</c:v>
                </c:pt>
                <c:pt idx="3703">
                  <c:v>34606</c:v>
                </c:pt>
                <c:pt idx="3704">
                  <c:v>83705</c:v>
                </c:pt>
                <c:pt idx="3705">
                  <c:v>42204</c:v>
                </c:pt>
                <c:pt idx="3706">
                  <c:v>51821</c:v>
                </c:pt>
                <c:pt idx="3707">
                  <c:v>64149</c:v>
                </c:pt>
                <c:pt idx="3708">
                  <c:v>49418</c:v>
                </c:pt>
                <c:pt idx="3709">
                  <c:v>39251</c:v>
                </c:pt>
                <c:pt idx="3710">
                  <c:v>58134</c:v>
                </c:pt>
                <c:pt idx="3711">
                  <c:v>48057</c:v>
                </c:pt>
                <c:pt idx="3712">
                  <c:v>52620</c:v>
                </c:pt>
                <c:pt idx="3713">
                  <c:v>28244</c:v>
                </c:pt>
                <c:pt idx="3714">
                  <c:v>45891</c:v>
                </c:pt>
                <c:pt idx="3715">
                  <c:v>24273</c:v>
                </c:pt>
                <c:pt idx="3716">
                  <c:v>53415</c:v>
                </c:pt>
                <c:pt idx="3717">
                  <c:v>35110</c:v>
                </c:pt>
                <c:pt idx="3718">
                  <c:v>43605</c:v>
                </c:pt>
                <c:pt idx="3719">
                  <c:v>53928</c:v>
                </c:pt>
                <c:pt idx="3720">
                  <c:v>43283</c:v>
                </c:pt>
                <c:pt idx="3721">
                  <c:v>59077</c:v>
                </c:pt>
                <c:pt idx="3722">
                  <c:v>51508</c:v>
                </c:pt>
                <c:pt idx="3723">
                  <c:v>40493</c:v>
                </c:pt>
                <c:pt idx="3724">
                  <c:v>52907</c:v>
                </c:pt>
                <c:pt idx="3725">
                  <c:v>33399</c:v>
                </c:pt>
                <c:pt idx="3726">
                  <c:v>35649</c:v>
                </c:pt>
                <c:pt idx="3727">
                  <c:v>39697</c:v>
                </c:pt>
                <c:pt idx="3728">
                  <c:v>58553</c:v>
                </c:pt>
                <c:pt idx="3729">
                  <c:v>38504</c:v>
                </c:pt>
                <c:pt idx="3730">
                  <c:v>51776</c:v>
                </c:pt>
                <c:pt idx="3731">
                  <c:v>44606</c:v>
                </c:pt>
                <c:pt idx="3732">
                  <c:v>54066</c:v>
                </c:pt>
                <c:pt idx="3733">
                  <c:v>28447</c:v>
                </c:pt>
                <c:pt idx="3734">
                  <c:v>53698</c:v>
                </c:pt>
                <c:pt idx="3735">
                  <c:v>54723</c:v>
                </c:pt>
                <c:pt idx="3736">
                  <c:v>36306</c:v>
                </c:pt>
                <c:pt idx="3737">
                  <c:v>44483</c:v>
                </c:pt>
                <c:pt idx="3738">
                  <c:v>34412</c:v>
                </c:pt>
                <c:pt idx="3739">
                  <c:v>48174</c:v>
                </c:pt>
                <c:pt idx="3740">
                  <c:v>70727</c:v>
                </c:pt>
                <c:pt idx="3741">
                  <c:v>47255</c:v>
                </c:pt>
                <c:pt idx="3742">
                  <c:v>46727</c:v>
                </c:pt>
                <c:pt idx="3743">
                  <c:v>44381</c:v>
                </c:pt>
                <c:pt idx="3744">
                  <c:v>30556</c:v>
                </c:pt>
                <c:pt idx="3745">
                  <c:v>26472</c:v>
                </c:pt>
                <c:pt idx="3746">
                  <c:v>40719</c:v>
                </c:pt>
                <c:pt idx="3747">
                  <c:v>44694</c:v>
                </c:pt>
                <c:pt idx="3748">
                  <c:v>42578</c:v>
                </c:pt>
                <c:pt idx="3749">
                  <c:v>42273</c:v>
                </c:pt>
                <c:pt idx="3750">
                  <c:v>42856</c:v>
                </c:pt>
                <c:pt idx="3751">
                  <c:v>51967</c:v>
                </c:pt>
                <c:pt idx="3752">
                  <c:v>31442</c:v>
                </c:pt>
                <c:pt idx="3753">
                  <c:v>35307</c:v>
                </c:pt>
                <c:pt idx="3754">
                  <c:v>40917</c:v>
                </c:pt>
                <c:pt idx="3755">
                  <c:v>47717</c:v>
                </c:pt>
                <c:pt idx="3756">
                  <c:v>55907</c:v>
                </c:pt>
                <c:pt idx="3757">
                  <c:v>57655</c:v>
                </c:pt>
                <c:pt idx="3758">
                  <c:v>52878</c:v>
                </c:pt>
                <c:pt idx="3759">
                  <c:v>34982</c:v>
                </c:pt>
                <c:pt idx="3760">
                  <c:v>33167</c:v>
                </c:pt>
                <c:pt idx="3761">
                  <c:v>41145</c:v>
                </c:pt>
                <c:pt idx="3762">
                  <c:v>69072</c:v>
                </c:pt>
                <c:pt idx="3763">
                  <c:v>30205</c:v>
                </c:pt>
                <c:pt idx="3764">
                  <c:v>46681</c:v>
                </c:pt>
                <c:pt idx="3765">
                  <c:v>40155</c:v>
                </c:pt>
                <c:pt idx="3766">
                  <c:v>44074</c:v>
                </c:pt>
                <c:pt idx="3767">
                  <c:v>43470</c:v>
                </c:pt>
                <c:pt idx="3768">
                  <c:v>43964</c:v>
                </c:pt>
                <c:pt idx="3769">
                  <c:v>48837</c:v>
                </c:pt>
                <c:pt idx="3770">
                  <c:v>40432</c:v>
                </c:pt>
                <c:pt idx="3771">
                  <c:v>47251</c:v>
                </c:pt>
                <c:pt idx="3772">
                  <c:v>68699</c:v>
                </c:pt>
                <c:pt idx="3773">
                  <c:v>32480</c:v>
                </c:pt>
                <c:pt idx="3774">
                  <c:v>57601</c:v>
                </c:pt>
                <c:pt idx="3775">
                  <c:v>39037</c:v>
                </c:pt>
                <c:pt idx="3776">
                  <c:v>42653</c:v>
                </c:pt>
                <c:pt idx="3777">
                  <c:v>40650</c:v>
                </c:pt>
                <c:pt idx="3778">
                  <c:v>41520</c:v>
                </c:pt>
                <c:pt idx="3779">
                  <c:v>55049</c:v>
                </c:pt>
                <c:pt idx="3780">
                  <c:v>47337</c:v>
                </c:pt>
                <c:pt idx="3781">
                  <c:v>54937</c:v>
                </c:pt>
                <c:pt idx="3782">
                  <c:v>44698</c:v>
                </c:pt>
                <c:pt idx="3783">
                  <c:v>39576</c:v>
                </c:pt>
                <c:pt idx="3784">
                  <c:v>52512</c:v>
                </c:pt>
                <c:pt idx="3785">
                  <c:v>39953</c:v>
                </c:pt>
                <c:pt idx="3786">
                  <c:v>34064</c:v>
                </c:pt>
                <c:pt idx="3787">
                  <c:v>40183</c:v>
                </c:pt>
                <c:pt idx="3788">
                  <c:v>44230</c:v>
                </c:pt>
                <c:pt idx="3789">
                  <c:v>46012</c:v>
                </c:pt>
                <c:pt idx="3790">
                  <c:v>31433</c:v>
                </c:pt>
                <c:pt idx="3791">
                  <c:v>35511</c:v>
                </c:pt>
                <c:pt idx="3792">
                  <c:v>41151</c:v>
                </c:pt>
                <c:pt idx="3793">
                  <c:v>50081</c:v>
                </c:pt>
                <c:pt idx="3794">
                  <c:v>34608</c:v>
                </c:pt>
                <c:pt idx="3795">
                  <c:v>44743</c:v>
                </c:pt>
                <c:pt idx="3796">
                  <c:v>39121</c:v>
                </c:pt>
                <c:pt idx="3797">
                  <c:v>60579</c:v>
                </c:pt>
                <c:pt idx="3798">
                  <c:v>46002</c:v>
                </c:pt>
                <c:pt idx="3799">
                  <c:v>29518</c:v>
                </c:pt>
                <c:pt idx="3800">
                  <c:v>35352</c:v>
                </c:pt>
                <c:pt idx="3801">
                  <c:v>66922</c:v>
                </c:pt>
                <c:pt idx="3802">
                  <c:v>35623</c:v>
                </c:pt>
                <c:pt idx="3803">
                  <c:v>43409</c:v>
                </c:pt>
                <c:pt idx="3804">
                  <c:v>49886</c:v>
                </c:pt>
                <c:pt idx="3805">
                  <c:v>64731</c:v>
                </c:pt>
                <c:pt idx="3806">
                  <c:v>50376</c:v>
                </c:pt>
                <c:pt idx="3807">
                  <c:v>50681</c:v>
                </c:pt>
                <c:pt idx="3808">
                  <c:v>49243</c:v>
                </c:pt>
                <c:pt idx="3809">
                  <c:v>46287</c:v>
                </c:pt>
                <c:pt idx="3810">
                  <c:v>48719</c:v>
                </c:pt>
                <c:pt idx="3811">
                  <c:v>35374</c:v>
                </c:pt>
                <c:pt idx="3812">
                  <c:v>45616</c:v>
                </c:pt>
                <c:pt idx="3813">
                  <c:v>28249</c:v>
                </c:pt>
                <c:pt idx="3814">
                  <c:v>47419</c:v>
                </c:pt>
                <c:pt idx="3815">
                  <c:v>46676</c:v>
                </c:pt>
                <c:pt idx="3816">
                  <c:v>57085</c:v>
                </c:pt>
                <c:pt idx="3817">
                  <c:v>42301</c:v>
                </c:pt>
                <c:pt idx="3818">
                  <c:v>59749</c:v>
                </c:pt>
                <c:pt idx="3819">
                  <c:v>48865</c:v>
                </c:pt>
                <c:pt idx="3820">
                  <c:v>59249</c:v>
                </c:pt>
                <c:pt idx="3821">
                  <c:v>60377</c:v>
                </c:pt>
                <c:pt idx="3822">
                  <c:v>49277</c:v>
                </c:pt>
                <c:pt idx="3823">
                  <c:v>38695</c:v>
                </c:pt>
                <c:pt idx="3824">
                  <c:v>51891</c:v>
                </c:pt>
                <c:pt idx="3825">
                  <c:v>55612</c:v>
                </c:pt>
                <c:pt idx="3826">
                  <c:v>79049</c:v>
                </c:pt>
                <c:pt idx="3827">
                  <c:v>39030</c:v>
                </c:pt>
                <c:pt idx="3828">
                  <c:v>58536</c:v>
                </c:pt>
                <c:pt idx="3829">
                  <c:v>34561</c:v>
                </c:pt>
                <c:pt idx="3830">
                  <c:v>57282</c:v>
                </c:pt>
                <c:pt idx="3831">
                  <c:v>41854</c:v>
                </c:pt>
                <c:pt idx="3832">
                  <c:v>56809</c:v>
                </c:pt>
                <c:pt idx="3833">
                  <c:v>44994</c:v>
                </c:pt>
                <c:pt idx="3834">
                  <c:v>63004</c:v>
                </c:pt>
                <c:pt idx="3835">
                  <c:v>42932</c:v>
                </c:pt>
                <c:pt idx="3836">
                  <c:v>34699</c:v>
                </c:pt>
                <c:pt idx="3837">
                  <c:v>62455</c:v>
                </c:pt>
                <c:pt idx="3838">
                  <c:v>49231</c:v>
                </c:pt>
                <c:pt idx="3839">
                  <c:v>36134</c:v>
                </c:pt>
                <c:pt idx="3840">
                  <c:v>57292</c:v>
                </c:pt>
                <c:pt idx="3841">
                  <c:v>67127</c:v>
                </c:pt>
                <c:pt idx="3842">
                  <c:v>51500</c:v>
                </c:pt>
                <c:pt idx="3843">
                  <c:v>40440</c:v>
                </c:pt>
                <c:pt idx="3844">
                  <c:v>41033</c:v>
                </c:pt>
                <c:pt idx="3845">
                  <c:v>46796</c:v>
                </c:pt>
                <c:pt idx="3846">
                  <c:v>32215</c:v>
                </c:pt>
                <c:pt idx="3847">
                  <c:v>33239</c:v>
                </c:pt>
                <c:pt idx="3848">
                  <c:v>44672</c:v>
                </c:pt>
                <c:pt idx="3849">
                  <c:v>39889</c:v>
                </c:pt>
                <c:pt idx="3850">
                  <c:v>40781</c:v>
                </c:pt>
                <c:pt idx="3851">
                  <c:v>54935</c:v>
                </c:pt>
                <c:pt idx="3852">
                  <c:v>50250</c:v>
                </c:pt>
                <c:pt idx="3853">
                  <c:v>59824</c:v>
                </c:pt>
                <c:pt idx="3854">
                  <c:v>23061</c:v>
                </c:pt>
                <c:pt idx="3855">
                  <c:v>40157</c:v>
                </c:pt>
                <c:pt idx="3856">
                  <c:v>44143</c:v>
                </c:pt>
                <c:pt idx="3857">
                  <c:v>32724</c:v>
                </c:pt>
                <c:pt idx="3858">
                  <c:v>36256</c:v>
                </c:pt>
                <c:pt idx="3859">
                  <c:v>47438</c:v>
                </c:pt>
                <c:pt idx="3860">
                  <c:v>54788</c:v>
                </c:pt>
                <c:pt idx="3861">
                  <c:v>42911</c:v>
                </c:pt>
                <c:pt idx="3862">
                  <c:v>36211</c:v>
                </c:pt>
                <c:pt idx="3863">
                  <c:v>36854</c:v>
                </c:pt>
                <c:pt idx="3864">
                  <c:v>50547</c:v>
                </c:pt>
                <c:pt idx="3865">
                  <c:v>52881</c:v>
                </c:pt>
                <c:pt idx="3866">
                  <c:v>47790</c:v>
                </c:pt>
                <c:pt idx="3867">
                  <c:v>48708</c:v>
                </c:pt>
                <c:pt idx="3868">
                  <c:v>47664</c:v>
                </c:pt>
                <c:pt idx="3869">
                  <c:v>82787</c:v>
                </c:pt>
                <c:pt idx="3870">
                  <c:v>26875</c:v>
                </c:pt>
                <c:pt idx="3871">
                  <c:v>35854</c:v>
                </c:pt>
                <c:pt idx="3872">
                  <c:v>46851</c:v>
                </c:pt>
                <c:pt idx="3873">
                  <c:v>50838</c:v>
                </c:pt>
                <c:pt idx="3874">
                  <c:v>47856</c:v>
                </c:pt>
                <c:pt idx="3875">
                  <c:v>29645</c:v>
                </c:pt>
                <c:pt idx="3876">
                  <c:v>44462</c:v>
                </c:pt>
                <c:pt idx="3877">
                  <c:v>40138</c:v>
                </c:pt>
                <c:pt idx="3878">
                  <c:v>34428</c:v>
                </c:pt>
                <c:pt idx="3879">
                  <c:v>52492</c:v>
                </c:pt>
                <c:pt idx="3880">
                  <c:v>42790</c:v>
                </c:pt>
                <c:pt idx="3881">
                  <c:v>36196</c:v>
                </c:pt>
                <c:pt idx="3882">
                  <c:v>47509</c:v>
                </c:pt>
                <c:pt idx="3883">
                  <c:v>33819</c:v>
                </c:pt>
                <c:pt idx="3884">
                  <c:v>36998</c:v>
                </c:pt>
                <c:pt idx="3885">
                  <c:v>46501</c:v>
                </c:pt>
                <c:pt idx="3886">
                  <c:v>77915</c:v>
                </c:pt>
                <c:pt idx="3887">
                  <c:v>46877</c:v>
                </c:pt>
                <c:pt idx="3888">
                  <c:v>37917</c:v>
                </c:pt>
                <c:pt idx="3889">
                  <c:v>59406</c:v>
                </c:pt>
                <c:pt idx="3890">
                  <c:v>43014</c:v>
                </c:pt>
                <c:pt idx="3891">
                  <c:v>51050</c:v>
                </c:pt>
                <c:pt idx="3892">
                  <c:v>35904</c:v>
                </c:pt>
                <c:pt idx="3893">
                  <c:v>29866</c:v>
                </c:pt>
                <c:pt idx="3894">
                  <c:v>43747</c:v>
                </c:pt>
                <c:pt idx="3895">
                  <c:v>60062</c:v>
                </c:pt>
                <c:pt idx="3896">
                  <c:v>49418</c:v>
                </c:pt>
                <c:pt idx="3897">
                  <c:v>39754</c:v>
                </c:pt>
                <c:pt idx="3898">
                  <c:v>35609</c:v>
                </c:pt>
                <c:pt idx="3899">
                  <c:v>42009</c:v>
                </c:pt>
                <c:pt idx="3900">
                  <c:v>39645</c:v>
                </c:pt>
                <c:pt idx="3901">
                  <c:v>64157</c:v>
                </c:pt>
                <c:pt idx="3902">
                  <c:v>65702</c:v>
                </c:pt>
                <c:pt idx="3903">
                  <c:v>65523</c:v>
                </c:pt>
                <c:pt idx="3904">
                  <c:v>49170</c:v>
                </c:pt>
                <c:pt idx="3905">
                  <c:v>51258</c:v>
                </c:pt>
                <c:pt idx="3906">
                  <c:v>59589</c:v>
                </c:pt>
                <c:pt idx="3907">
                  <c:v>38750</c:v>
                </c:pt>
                <c:pt idx="3908">
                  <c:v>68081</c:v>
                </c:pt>
                <c:pt idx="3909">
                  <c:v>44406</c:v>
                </c:pt>
                <c:pt idx="3910">
                  <c:v>38100</c:v>
                </c:pt>
                <c:pt idx="3911">
                  <c:v>49065</c:v>
                </c:pt>
                <c:pt idx="3912">
                  <c:v>37065</c:v>
                </c:pt>
                <c:pt idx="3913">
                  <c:v>40364</c:v>
                </c:pt>
                <c:pt idx="3914">
                  <c:v>64978</c:v>
                </c:pt>
                <c:pt idx="3915">
                  <c:v>30617</c:v>
                </c:pt>
                <c:pt idx="3916">
                  <c:v>32871</c:v>
                </c:pt>
                <c:pt idx="3917">
                  <c:v>48588</c:v>
                </c:pt>
                <c:pt idx="3918">
                  <c:v>64762</c:v>
                </c:pt>
                <c:pt idx="3919">
                  <c:v>44555</c:v>
                </c:pt>
                <c:pt idx="3920">
                  <c:v>33878</c:v>
                </c:pt>
                <c:pt idx="3921">
                  <c:v>58473</c:v>
                </c:pt>
                <c:pt idx="3922">
                  <c:v>35795</c:v>
                </c:pt>
                <c:pt idx="3923">
                  <c:v>55955</c:v>
                </c:pt>
                <c:pt idx="3924">
                  <c:v>50595</c:v>
                </c:pt>
                <c:pt idx="3925">
                  <c:v>34728</c:v>
                </c:pt>
                <c:pt idx="3926">
                  <c:v>29326</c:v>
                </c:pt>
                <c:pt idx="3927">
                  <c:v>36416</c:v>
                </c:pt>
                <c:pt idx="3928">
                  <c:v>44124</c:v>
                </c:pt>
                <c:pt idx="3929">
                  <c:v>27267</c:v>
                </c:pt>
                <c:pt idx="3930">
                  <c:v>64912</c:v>
                </c:pt>
                <c:pt idx="3931">
                  <c:v>52015</c:v>
                </c:pt>
                <c:pt idx="3932">
                  <c:v>52455</c:v>
                </c:pt>
                <c:pt idx="3933">
                  <c:v>49856</c:v>
                </c:pt>
                <c:pt idx="3934">
                  <c:v>40344</c:v>
                </c:pt>
                <c:pt idx="3935">
                  <c:v>47638</c:v>
                </c:pt>
                <c:pt idx="3936">
                  <c:v>46966</c:v>
                </c:pt>
                <c:pt idx="3937">
                  <c:v>41216</c:v>
                </c:pt>
                <c:pt idx="3938">
                  <c:v>59707</c:v>
                </c:pt>
                <c:pt idx="3939">
                  <c:v>42760</c:v>
                </c:pt>
                <c:pt idx="3940">
                  <c:v>58234</c:v>
                </c:pt>
                <c:pt idx="3941">
                  <c:v>46880</c:v>
                </c:pt>
                <c:pt idx="3942">
                  <c:v>38797</c:v>
                </c:pt>
                <c:pt idx="3943">
                  <c:v>49384</c:v>
                </c:pt>
                <c:pt idx="3944">
                  <c:v>64275</c:v>
                </c:pt>
                <c:pt idx="3945">
                  <c:v>63703</c:v>
                </c:pt>
                <c:pt idx="3946">
                  <c:v>53682</c:v>
                </c:pt>
                <c:pt idx="3947">
                  <c:v>44847</c:v>
                </c:pt>
                <c:pt idx="3948">
                  <c:v>45583</c:v>
                </c:pt>
                <c:pt idx="3949">
                  <c:v>31754</c:v>
                </c:pt>
                <c:pt idx="3950">
                  <c:v>52685</c:v>
                </c:pt>
                <c:pt idx="3951">
                  <c:v>45960</c:v>
                </c:pt>
                <c:pt idx="3952">
                  <c:v>38870</c:v>
                </c:pt>
                <c:pt idx="3953">
                  <c:v>56817</c:v>
                </c:pt>
                <c:pt idx="3954">
                  <c:v>32641</c:v>
                </c:pt>
                <c:pt idx="3955">
                  <c:v>45639</c:v>
                </c:pt>
                <c:pt idx="3956">
                  <c:v>57204</c:v>
                </c:pt>
                <c:pt idx="3957">
                  <c:v>63600</c:v>
                </c:pt>
                <c:pt idx="3958">
                  <c:v>39726</c:v>
                </c:pt>
                <c:pt idx="3959">
                  <c:v>58347</c:v>
                </c:pt>
                <c:pt idx="3960">
                  <c:v>57837</c:v>
                </c:pt>
                <c:pt idx="3961">
                  <c:v>54821</c:v>
                </c:pt>
                <c:pt idx="3962">
                  <c:v>46282</c:v>
                </c:pt>
                <c:pt idx="3963">
                  <c:v>58508</c:v>
                </c:pt>
                <c:pt idx="3964">
                  <c:v>49500</c:v>
                </c:pt>
                <c:pt idx="3965">
                  <c:v>34578</c:v>
                </c:pt>
                <c:pt idx="3966">
                  <c:v>32442</c:v>
                </c:pt>
                <c:pt idx="3967">
                  <c:v>42635</c:v>
                </c:pt>
                <c:pt idx="3968">
                  <c:v>51080</c:v>
                </c:pt>
                <c:pt idx="3969">
                  <c:v>36541</c:v>
                </c:pt>
                <c:pt idx="3970">
                  <c:v>28736</c:v>
                </c:pt>
                <c:pt idx="3971">
                  <c:v>40232</c:v>
                </c:pt>
                <c:pt idx="3972">
                  <c:v>42497</c:v>
                </c:pt>
                <c:pt idx="3973">
                  <c:v>44922</c:v>
                </c:pt>
                <c:pt idx="3974">
                  <c:v>45230</c:v>
                </c:pt>
                <c:pt idx="3975">
                  <c:v>70234</c:v>
                </c:pt>
                <c:pt idx="3976">
                  <c:v>40484</c:v>
                </c:pt>
                <c:pt idx="3977">
                  <c:v>51255</c:v>
                </c:pt>
                <c:pt idx="3978">
                  <c:v>51677</c:v>
                </c:pt>
                <c:pt idx="3979">
                  <c:v>52540</c:v>
                </c:pt>
                <c:pt idx="3980">
                  <c:v>41471</c:v>
                </c:pt>
                <c:pt idx="3981">
                  <c:v>51160</c:v>
                </c:pt>
                <c:pt idx="3982">
                  <c:v>58511</c:v>
                </c:pt>
                <c:pt idx="3983">
                  <c:v>35310</c:v>
                </c:pt>
                <c:pt idx="3984">
                  <c:v>38963</c:v>
                </c:pt>
                <c:pt idx="3985">
                  <c:v>39516</c:v>
                </c:pt>
                <c:pt idx="3986">
                  <c:v>36847</c:v>
                </c:pt>
                <c:pt idx="3987">
                  <c:v>42665</c:v>
                </c:pt>
                <c:pt idx="3988">
                  <c:v>52997</c:v>
                </c:pt>
                <c:pt idx="3989">
                  <c:v>49572</c:v>
                </c:pt>
                <c:pt idx="3990">
                  <c:v>41737</c:v>
                </c:pt>
                <c:pt idx="3991">
                  <c:v>45519</c:v>
                </c:pt>
                <c:pt idx="3992">
                  <c:v>45220</c:v>
                </c:pt>
                <c:pt idx="3993">
                  <c:v>74798</c:v>
                </c:pt>
                <c:pt idx="3994">
                  <c:v>59494</c:v>
                </c:pt>
                <c:pt idx="3995">
                  <c:v>74750</c:v>
                </c:pt>
                <c:pt idx="3996">
                  <c:v>37423</c:v>
                </c:pt>
                <c:pt idx="3997">
                  <c:v>42767</c:v>
                </c:pt>
                <c:pt idx="3998">
                  <c:v>35326</c:v>
                </c:pt>
                <c:pt idx="3999">
                  <c:v>52640</c:v>
                </c:pt>
                <c:pt idx="4000">
                  <c:v>45448</c:v>
                </c:pt>
                <c:pt idx="4001">
                  <c:v>51415</c:v>
                </c:pt>
                <c:pt idx="4002">
                  <c:v>48345</c:v>
                </c:pt>
                <c:pt idx="4003">
                  <c:v>46878</c:v>
                </c:pt>
                <c:pt idx="4004">
                  <c:v>34103</c:v>
                </c:pt>
                <c:pt idx="4005">
                  <c:v>35760</c:v>
                </c:pt>
                <c:pt idx="4006">
                  <c:v>44109</c:v>
                </c:pt>
                <c:pt idx="4007">
                  <c:v>67992</c:v>
                </c:pt>
                <c:pt idx="4008">
                  <c:v>63806</c:v>
                </c:pt>
                <c:pt idx="4009">
                  <c:v>37998</c:v>
                </c:pt>
                <c:pt idx="4010">
                  <c:v>44135</c:v>
                </c:pt>
                <c:pt idx="4011">
                  <c:v>58673</c:v>
                </c:pt>
                <c:pt idx="4012">
                  <c:v>52590</c:v>
                </c:pt>
                <c:pt idx="4013">
                  <c:v>44179</c:v>
                </c:pt>
                <c:pt idx="4014">
                  <c:v>51807</c:v>
                </c:pt>
                <c:pt idx="4015">
                  <c:v>62431</c:v>
                </c:pt>
                <c:pt idx="4016">
                  <c:v>33277</c:v>
                </c:pt>
                <c:pt idx="4017">
                  <c:v>39505</c:v>
                </c:pt>
                <c:pt idx="4018">
                  <c:v>69457</c:v>
                </c:pt>
                <c:pt idx="4019">
                  <c:v>36370</c:v>
                </c:pt>
                <c:pt idx="4020">
                  <c:v>38305</c:v>
                </c:pt>
                <c:pt idx="4021">
                  <c:v>46359</c:v>
                </c:pt>
                <c:pt idx="4022">
                  <c:v>44605</c:v>
                </c:pt>
                <c:pt idx="4023">
                  <c:v>63908</c:v>
                </c:pt>
                <c:pt idx="4024">
                  <c:v>63481</c:v>
                </c:pt>
                <c:pt idx="4025">
                  <c:v>41247</c:v>
                </c:pt>
                <c:pt idx="4026">
                  <c:v>57329</c:v>
                </c:pt>
                <c:pt idx="4027">
                  <c:v>55752</c:v>
                </c:pt>
                <c:pt idx="4028">
                  <c:v>58454</c:v>
                </c:pt>
                <c:pt idx="4029">
                  <c:v>73951</c:v>
                </c:pt>
                <c:pt idx="4030">
                  <c:v>42857</c:v>
                </c:pt>
                <c:pt idx="4031">
                  <c:v>67157</c:v>
                </c:pt>
                <c:pt idx="4032">
                  <c:v>34290</c:v>
                </c:pt>
                <c:pt idx="4033">
                  <c:v>49720</c:v>
                </c:pt>
                <c:pt idx="4034">
                  <c:v>43322</c:v>
                </c:pt>
                <c:pt idx="4035">
                  <c:v>25476</c:v>
                </c:pt>
                <c:pt idx="4036">
                  <c:v>51868</c:v>
                </c:pt>
                <c:pt idx="4037">
                  <c:v>40140</c:v>
                </c:pt>
                <c:pt idx="4038">
                  <c:v>41588</c:v>
                </c:pt>
                <c:pt idx="4039">
                  <c:v>37728</c:v>
                </c:pt>
                <c:pt idx="4040">
                  <c:v>52612</c:v>
                </c:pt>
                <c:pt idx="4041">
                  <c:v>49104</c:v>
                </c:pt>
                <c:pt idx="4042">
                  <c:v>25100</c:v>
                </c:pt>
                <c:pt idx="4043">
                  <c:v>39407</c:v>
                </c:pt>
                <c:pt idx="4044">
                  <c:v>32456</c:v>
                </c:pt>
                <c:pt idx="4045">
                  <c:v>37828</c:v>
                </c:pt>
                <c:pt idx="4046">
                  <c:v>40314</c:v>
                </c:pt>
                <c:pt idx="4047">
                  <c:v>49165</c:v>
                </c:pt>
                <c:pt idx="4048">
                  <c:v>33910</c:v>
                </c:pt>
                <c:pt idx="4049">
                  <c:v>41361</c:v>
                </c:pt>
                <c:pt idx="4050">
                  <c:v>57144</c:v>
                </c:pt>
                <c:pt idx="4051">
                  <c:v>36194</c:v>
                </c:pt>
                <c:pt idx="4052">
                  <c:v>41933</c:v>
                </c:pt>
                <c:pt idx="4053">
                  <c:v>52726</c:v>
                </c:pt>
                <c:pt idx="4054">
                  <c:v>44041</c:v>
                </c:pt>
                <c:pt idx="4055">
                  <c:v>66621</c:v>
                </c:pt>
                <c:pt idx="4056">
                  <c:v>38159</c:v>
                </c:pt>
                <c:pt idx="4057">
                  <c:v>59779</c:v>
                </c:pt>
                <c:pt idx="4058">
                  <c:v>36411</c:v>
                </c:pt>
                <c:pt idx="4059">
                  <c:v>43338</c:v>
                </c:pt>
                <c:pt idx="4060">
                  <c:v>39443</c:v>
                </c:pt>
                <c:pt idx="4061">
                  <c:v>47943</c:v>
                </c:pt>
                <c:pt idx="4062">
                  <c:v>37058</c:v>
                </c:pt>
                <c:pt idx="4063">
                  <c:v>44203</c:v>
                </c:pt>
                <c:pt idx="4064">
                  <c:v>39419</c:v>
                </c:pt>
                <c:pt idx="4065">
                  <c:v>50344</c:v>
                </c:pt>
                <c:pt idx="4066">
                  <c:v>34428</c:v>
                </c:pt>
                <c:pt idx="4067">
                  <c:v>33590</c:v>
                </c:pt>
                <c:pt idx="4068">
                  <c:v>41295</c:v>
                </c:pt>
                <c:pt idx="4069">
                  <c:v>49335</c:v>
                </c:pt>
                <c:pt idx="4070">
                  <c:v>40262</c:v>
                </c:pt>
                <c:pt idx="4071">
                  <c:v>49012</c:v>
                </c:pt>
                <c:pt idx="4072">
                  <c:v>52490</c:v>
                </c:pt>
                <c:pt idx="4073">
                  <c:v>54692</c:v>
                </c:pt>
                <c:pt idx="4074">
                  <c:v>31913</c:v>
                </c:pt>
                <c:pt idx="4075">
                  <c:v>73887</c:v>
                </c:pt>
                <c:pt idx="4076">
                  <c:v>46604</c:v>
                </c:pt>
                <c:pt idx="4077">
                  <c:v>43317</c:v>
                </c:pt>
                <c:pt idx="4078">
                  <c:v>53623</c:v>
                </c:pt>
                <c:pt idx="4079">
                  <c:v>55727</c:v>
                </c:pt>
                <c:pt idx="4080">
                  <c:v>46647</c:v>
                </c:pt>
                <c:pt idx="4081">
                  <c:v>55004</c:v>
                </c:pt>
                <c:pt idx="4082">
                  <c:v>85168</c:v>
                </c:pt>
                <c:pt idx="4083">
                  <c:v>35729</c:v>
                </c:pt>
                <c:pt idx="4084">
                  <c:v>45823</c:v>
                </c:pt>
                <c:pt idx="4085">
                  <c:v>45316</c:v>
                </c:pt>
                <c:pt idx="4086">
                  <c:v>33133</c:v>
                </c:pt>
                <c:pt idx="4087">
                  <c:v>49470</c:v>
                </c:pt>
                <c:pt idx="4088">
                  <c:v>45718</c:v>
                </c:pt>
                <c:pt idx="4089">
                  <c:v>36571</c:v>
                </c:pt>
                <c:pt idx="4090">
                  <c:v>40705</c:v>
                </c:pt>
                <c:pt idx="4091">
                  <c:v>42322</c:v>
                </c:pt>
                <c:pt idx="4092">
                  <c:v>45199</c:v>
                </c:pt>
                <c:pt idx="4093">
                  <c:v>41791</c:v>
                </c:pt>
                <c:pt idx="4094">
                  <c:v>62587</c:v>
                </c:pt>
                <c:pt idx="4095">
                  <c:v>60966</c:v>
                </c:pt>
                <c:pt idx="4096">
                  <c:v>56660</c:v>
                </c:pt>
                <c:pt idx="4097">
                  <c:v>39827</c:v>
                </c:pt>
                <c:pt idx="4098">
                  <c:v>59192</c:v>
                </c:pt>
                <c:pt idx="4099">
                  <c:v>46547</c:v>
                </c:pt>
                <c:pt idx="4100">
                  <c:v>40932</c:v>
                </c:pt>
                <c:pt idx="4101">
                  <c:v>33983</c:v>
                </c:pt>
                <c:pt idx="4102">
                  <c:v>36446</c:v>
                </c:pt>
                <c:pt idx="4103">
                  <c:v>36847</c:v>
                </c:pt>
                <c:pt idx="4104">
                  <c:v>61923</c:v>
                </c:pt>
                <c:pt idx="4105">
                  <c:v>48429</c:v>
                </c:pt>
                <c:pt idx="4106">
                  <c:v>47285</c:v>
                </c:pt>
                <c:pt idx="4107">
                  <c:v>40708</c:v>
                </c:pt>
                <c:pt idx="4108">
                  <c:v>54640</c:v>
                </c:pt>
                <c:pt idx="4109">
                  <c:v>45258</c:v>
                </c:pt>
                <c:pt idx="4110">
                  <c:v>61119</c:v>
                </c:pt>
                <c:pt idx="4111">
                  <c:v>37002</c:v>
                </c:pt>
                <c:pt idx="4112">
                  <c:v>36319</c:v>
                </c:pt>
                <c:pt idx="4113">
                  <c:v>39862</c:v>
                </c:pt>
                <c:pt idx="4114">
                  <c:v>44538</c:v>
                </c:pt>
                <c:pt idx="4115">
                  <c:v>43415</c:v>
                </c:pt>
                <c:pt idx="4116">
                  <c:v>54009</c:v>
                </c:pt>
                <c:pt idx="4117">
                  <c:v>39730</c:v>
                </c:pt>
                <c:pt idx="4118">
                  <c:v>39201</c:v>
                </c:pt>
                <c:pt idx="4119">
                  <c:v>36350</c:v>
                </c:pt>
                <c:pt idx="4120">
                  <c:v>49171</c:v>
                </c:pt>
                <c:pt idx="4121">
                  <c:v>45727</c:v>
                </c:pt>
                <c:pt idx="4122">
                  <c:v>49914</c:v>
                </c:pt>
                <c:pt idx="4123">
                  <c:v>53729</c:v>
                </c:pt>
                <c:pt idx="4124">
                  <c:v>84819</c:v>
                </c:pt>
                <c:pt idx="4125">
                  <c:v>31772</c:v>
                </c:pt>
                <c:pt idx="4126">
                  <c:v>39797</c:v>
                </c:pt>
                <c:pt idx="4127">
                  <c:v>26938</c:v>
                </c:pt>
                <c:pt idx="4128">
                  <c:v>34813</c:v>
                </c:pt>
                <c:pt idx="4129">
                  <c:v>56158</c:v>
                </c:pt>
                <c:pt idx="4130">
                  <c:v>38619</c:v>
                </c:pt>
                <c:pt idx="4131">
                  <c:v>45250</c:v>
                </c:pt>
                <c:pt idx="4132">
                  <c:v>43689</c:v>
                </c:pt>
                <c:pt idx="4133">
                  <c:v>36063</c:v>
                </c:pt>
                <c:pt idx="4134">
                  <c:v>48036</c:v>
                </c:pt>
                <c:pt idx="4135">
                  <c:v>30501</c:v>
                </c:pt>
                <c:pt idx="4136">
                  <c:v>61577</c:v>
                </c:pt>
                <c:pt idx="4137">
                  <c:v>39740</c:v>
                </c:pt>
                <c:pt idx="4138">
                  <c:v>39431</c:v>
                </c:pt>
                <c:pt idx="4139">
                  <c:v>66274</c:v>
                </c:pt>
                <c:pt idx="4140">
                  <c:v>43643</c:v>
                </c:pt>
                <c:pt idx="4141">
                  <c:v>44145</c:v>
                </c:pt>
                <c:pt idx="4142">
                  <c:v>34820</c:v>
                </c:pt>
                <c:pt idx="4143">
                  <c:v>43442</c:v>
                </c:pt>
                <c:pt idx="4144">
                  <c:v>66307</c:v>
                </c:pt>
                <c:pt idx="4145">
                  <c:v>42611</c:v>
                </c:pt>
                <c:pt idx="4146">
                  <c:v>42791</c:v>
                </c:pt>
                <c:pt idx="4147">
                  <c:v>30615</c:v>
                </c:pt>
                <c:pt idx="4148">
                  <c:v>41178</c:v>
                </c:pt>
                <c:pt idx="4149">
                  <c:v>56910</c:v>
                </c:pt>
                <c:pt idx="4150">
                  <c:v>28812</c:v>
                </c:pt>
                <c:pt idx="4151">
                  <c:v>51148</c:v>
                </c:pt>
                <c:pt idx="4152">
                  <c:v>43091</c:v>
                </c:pt>
                <c:pt idx="4153">
                  <c:v>43573</c:v>
                </c:pt>
                <c:pt idx="4154">
                  <c:v>42927</c:v>
                </c:pt>
                <c:pt idx="4155">
                  <c:v>29871</c:v>
                </c:pt>
                <c:pt idx="4156">
                  <c:v>62267</c:v>
                </c:pt>
                <c:pt idx="4157">
                  <c:v>36959</c:v>
                </c:pt>
                <c:pt idx="4158">
                  <c:v>32176</c:v>
                </c:pt>
                <c:pt idx="4159">
                  <c:v>41244</c:v>
                </c:pt>
                <c:pt idx="4160">
                  <c:v>48375</c:v>
                </c:pt>
                <c:pt idx="4161">
                  <c:v>32848</c:v>
                </c:pt>
                <c:pt idx="4162">
                  <c:v>47563</c:v>
                </c:pt>
                <c:pt idx="4163">
                  <c:v>41633</c:v>
                </c:pt>
                <c:pt idx="4164">
                  <c:v>47070</c:v>
                </c:pt>
                <c:pt idx="4165">
                  <c:v>54795</c:v>
                </c:pt>
                <c:pt idx="4166">
                  <c:v>37120</c:v>
                </c:pt>
                <c:pt idx="4167">
                  <c:v>40942</c:v>
                </c:pt>
                <c:pt idx="4168">
                  <c:v>48011</c:v>
                </c:pt>
                <c:pt idx="4169">
                  <c:v>50111</c:v>
                </c:pt>
                <c:pt idx="4170">
                  <c:v>48168</c:v>
                </c:pt>
                <c:pt idx="4171">
                  <c:v>38001</c:v>
                </c:pt>
                <c:pt idx="4172">
                  <c:v>51095</c:v>
                </c:pt>
                <c:pt idx="4173">
                  <c:v>63219</c:v>
                </c:pt>
                <c:pt idx="4174">
                  <c:v>38256</c:v>
                </c:pt>
                <c:pt idx="4175">
                  <c:v>52245</c:v>
                </c:pt>
                <c:pt idx="4176">
                  <c:v>74484</c:v>
                </c:pt>
                <c:pt idx="4177">
                  <c:v>46414</c:v>
                </c:pt>
                <c:pt idx="4178">
                  <c:v>47162</c:v>
                </c:pt>
                <c:pt idx="4179">
                  <c:v>42814</c:v>
                </c:pt>
                <c:pt idx="4180">
                  <c:v>39516</c:v>
                </c:pt>
                <c:pt idx="4181">
                  <c:v>50114</c:v>
                </c:pt>
                <c:pt idx="4182">
                  <c:v>46810</c:v>
                </c:pt>
                <c:pt idx="4183">
                  <c:v>33876</c:v>
                </c:pt>
                <c:pt idx="4184">
                  <c:v>44732</c:v>
                </c:pt>
                <c:pt idx="4185">
                  <c:v>42899</c:v>
                </c:pt>
                <c:pt idx="4186">
                  <c:v>47227</c:v>
                </c:pt>
                <c:pt idx="4187">
                  <c:v>49348</c:v>
                </c:pt>
                <c:pt idx="4188">
                  <c:v>43917</c:v>
                </c:pt>
                <c:pt idx="4189">
                  <c:v>67508</c:v>
                </c:pt>
                <c:pt idx="4190">
                  <c:v>47242</c:v>
                </c:pt>
                <c:pt idx="4191">
                  <c:v>39572</c:v>
                </c:pt>
                <c:pt idx="4192">
                  <c:v>36538</c:v>
                </c:pt>
                <c:pt idx="4193">
                  <c:v>55358</c:v>
                </c:pt>
                <c:pt idx="4194">
                  <c:v>44732</c:v>
                </c:pt>
                <c:pt idx="4195">
                  <c:v>49174</c:v>
                </c:pt>
                <c:pt idx="4196">
                  <c:v>56879</c:v>
                </c:pt>
                <c:pt idx="4197">
                  <c:v>47381</c:v>
                </c:pt>
                <c:pt idx="4198">
                  <c:v>30257</c:v>
                </c:pt>
                <c:pt idx="4199">
                  <c:v>43950</c:v>
                </c:pt>
                <c:pt idx="4200">
                  <c:v>28514</c:v>
                </c:pt>
                <c:pt idx="4201">
                  <c:v>42052</c:v>
                </c:pt>
                <c:pt idx="4202">
                  <c:v>69754</c:v>
                </c:pt>
                <c:pt idx="4203">
                  <c:v>66880</c:v>
                </c:pt>
                <c:pt idx="4204">
                  <c:v>42024</c:v>
                </c:pt>
                <c:pt idx="4205">
                  <c:v>39857</c:v>
                </c:pt>
                <c:pt idx="4206">
                  <c:v>66247</c:v>
                </c:pt>
                <c:pt idx="4207">
                  <c:v>56746</c:v>
                </c:pt>
                <c:pt idx="4208">
                  <c:v>43394</c:v>
                </c:pt>
                <c:pt idx="4209">
                  <c:v>46752</c:v>
                </c:pt>
                <c:pt idx="4210">
                  <c:v>43012</c:v>
                </c:pt>
                <c:pt idx="4211">
                  <c:v>43296</c:v>
                </c:pt>
                <c:pt idx="4212">
                  <c:v>48402</c:v>
                </c:pt>
                <c:pt idx="4213">
                  <c:v>37254</c:v>
                </c:pt>
                <c:pt idx="4214">
                  <c:v>44870</c:v>
                </c:pt>
                <c:pt idx="4215">
                  <c:v>38776</c:v>
                </c:pt>
                <c:pt idx="4216">
                  <c:v>49780</c:v>
                </c:pt>
                <c:pt idx="4217">
                  <c:v>45749</c:v>
                </c:pt>
                <c:pt idx="4218">
                  <c:v>32566</c:v>
                </c:pt>
                <c:pt idx="4219">
                  <c:v>64876</c:v>
                </c:pt>
                <c:pt idx="4220">
                  <c:v>52539</c:v>
                </c:pt>
                <c:pt idx="4221">
                  <c:v>31570</c:v>
                </c:pt>
                <c:pt idx="4222">
                  <c:v>39119</c:v>
                </c:pt>
                <c:pt idx="4223">
                  <c:v>52329</c:v>
                </c:pt>
                <c:pt idx="4224">
                  <c:v>44913</c:v>
                </c:pt>
                <c:pt idx="4225">
                  <c:v>48719</c:v>
                </c:pt>
                <c:pt idx="4226">
                  <c:v>51859</c:v>
                </c:pt>
                <c:pt idx="4227">
                  <c:v>46222</c:v>
                </c:pt>
                <c:pt idx="4228">
                  <c:v>32416</c:v>
                </c:pt>
                <c:pt idx="4229">
                  <c:v>54511</c:v>
                </c:pt>
                <c:pt idx="4230">
                  <c:v>52491</c:v>
                </c:pt>
                <c:pt idx="4231">
                  <c:v>53461</c:v>
                </c:pt>
                <c:pt idx="4232">
                  <c:v>41996</c:v>
                </c:pt>
                <c:pt idx="4233">
                  <c:v>28811</c:v>
                </c:pt>
                <c:pt idx="4234">
                  <c:v>48814</c:v>
                </c:pt>
                <c:pt idx="4235">
                  <c:v>30270</c:v>
                </c:pt>
                <c:pt idx="4236">
                  <c:v>43351</c:v>
                </c:pt>
                <c:pt idx="4237">
                  <c:v>43294</c:v>
                </c:pt>
                <c:pt idx="4238">
                  <c:v>39958</c:v>
                </c:pt>
                <c:pt idx="4239">
                  <c:v>49043</c:v>
                </c:pt>
                <c:pt idx="4240">
                  <c:v>58294</c:v>
                </c:pt>
                <c:pt idx="4241">
                  <c:v>30478</c:v>
                </c:pt>
                <c:pt idx="4242">
                  <c:v>46093</c:v>
                </c:pt>
                <c:pt idx="4243">
                  <c:v>61885</c:v>
                </c:pt>
                <c:pt idx="4244">
                  <c:v>65863</c:v>
                </c:pt>
                <c:pt idx="4245">
                  <c:v>42722</c:v>
                </c:pt>
                <c:pt idx="4246">
                  <c:v>73515</c:v>
                </c:pt>
                <c:pt idx="4247">
                  <c:v>40337</c:v>
                </c:pt>
                <c:pt idx="4248">
                  <c:v>37553</c:v>
                </c:pt>
                <c:pt idx="4249">
                  <c:v>37599</c:v>
                </c:pt>
                <c:pt idx="4250">
                  <c:v>52039</c:v>
                </c:pt>
                <c:pt idx="4251">
                  <c:v>52382</c:v>
                </c:pt>
                <c:pt idx="4252">
                  <c:v>44477</c:v>
                </c:pt>
                <c:pt idx="4253">
                  <c:v>63986</c:v>
                </c:pt>
                <c:pt idx="4254">
                  <c:v>51563</c:v>
                </c:pt>
                <c:pt idx="4255">
                  <c:v>31704</c:v>
                </c:pt>
                <c:pt idx="4256">
                  <c:v>50140</c:v>
                </c:pt>
                <c:pt idx="4257">
                  <c:v>52921</c:v>
                </c:pt>
                <c:pt idx="4258">
                  <c:v>38836</c:v>
                </c:pt>
                <c:pt idx="4259">
                  <c:v>42167</c:v>
                </c:pt>
                <c:pt idx="4260">
                  <c:v>45549</c:v>
                </c:pt>
                <c:pt idx="4261">
                  <c:v>25252</c:v>
                </c:pt>
                <c:pt idx="4262">
                  <c:v>48700</c:v>
                </c:pt>
                <c:pt idx="4263">
                  <c:v>39646</c:v>
                </c:pt>
                <c:pt idx="4264">
                  <c:v>47830</c:v>
                </c:pt>
                <c:pt idx="4265">
                  <c:v>49107</c:v>
                </c:pt>
                <c:pt idx="4266">
                  <c:v>34006</c:v>
                </c:pt>
                <c:pt idx="4267">
                  <c:v>25671</c:v>
                </c:pt>
                <c:pt idx="4268">
                  <c:v>39566</c:v>
                </c:pt>
                <c:pt idx="4269">
                  <c:v>26630</c:v>
                </c:pt>
                <c:pt idx="4270">
                  <c:v>34503</c:v>
                </c:pt>
                <c:pt idx="4271">
                  <c:v>57738</c:v>
                </c:pt>
                <c:pt idx="4272">
                  <c:v>35189</c:v>
                </c:pt>
                <c:pt idx="4273">
                  <c:v>41090</c:v>
                </c:pt>
                <c:pt idx="4274">
                  <c:v>32789</c:v>
                </c:pt>
                <c:pt idx="4275">
                  <c:v>52454</c:v>
                </c:pt>
                <c:pt idx="4276">
                  <c:v>35718</c:v>
                </c:pt>
                <c:pt idx="4277">
                  <c:v>39430</c:v>
                </c:pt>
                <c:pt idx="4278">
                  <c:v>32524</c:v>
                </c:pt>
                <c:pt idx="4279">
                  <c:v>57579</c:v>
                </c:pt>
                <c:pt idx="4280">
                  <c:v>45180</c:v>
                </c:pt>
                <c:pt idx="4281">
                  <c:v>24246</c:v>
                </c:pt>
                <c:pt idx="4282">
                  <c:v>61491</c:v>
                </c:pt>
                <c:pt idx="4283">
                  <c:v>45041</c:v>
                </c:pt>
                <c:pt idx="4284">
                  <c:v>49745</c:v>
                </c:pt>
                <c:pt idx="4285">
                  <c:v>57207</c:v>
                </c:pt>
                <c:pt idx="4286">
                  <c:v>43018</c:v>
                </c:pt>
                <c:pt idx="4287">
                  <c:v>49569</c:v>
                </c:pt>
                <c:pt idx="4288">
                  <c:v>42769</c:v>
                </c:pt>
                <c:pt idx="4289">
                  <c:v>32570</c:v>
                </c:pt>
                <c:pt idx="4290">
                  <c:v>40562</c:v>
                </c:pt>
                <c:pt idx="4291">
                  <c:v>43992</c:v>
                </c:pt>
                <c:pt idx="4292">
                  <c:v>42651</c:v>
                </c:pt>
                <c:pt idx="4293">
                  <c:v>48063</c:v>
                </c:pt>
                <c:pt idx="4294">
                  <c:v>44328</c:v>
                </c:pt>
                <c:pt idx="4295">
                  <c:v>55451</c:v>
                </c:pt>
                <c:pt idx="4296">
                  <c:v>48297</c:v>
                </c:pt>
                <c:pt idx="4297">
                  <c:v>51022</c:v>
                </c:pt>
                <c:pt idx="4298">
                  <c:v>28933</c:v>
                </c:pt>
                <c:pt idx="4299">
                  <c:v>61662</c:v>
                </c:pt>
                <c:pt idx="4300">
                  <c:v>54762</c:v>
                </c:pt>
                <c:pt idx="4301">
                  <c:v>48969</c:v>
                </c:pt>
                <c:pt idx="4302">
                  <c:v>60953</c:v>
                </c:pt>
                <c:pt idx="4303">
                  <c:v>39391</c:v>
                </c:pt>
                <c:pt idx="4304">
                  <c:v>41535</c:v>
                </c:pt>
                <c:pt idx="4305">
                  <c:v>45245</c:v>
                </c:pt>
                <c:pt idx="4306">
                  <c:v>54904</c:v>
                </c:pt>
                <c:pt idx="4307">
                  <c:v>45341</c:v>
                </c:pt>
                <c:pt idx="4308">
                  <c:v>35102</c:v>
                </c:pt>
                <c:pt idx="4309">
                  <c:v>46619</c:v>
                </c:pt>
                <c:pt idx="4310">
                  <c:v>31055</c:v>
                </c:pt>
                <c:pt idx="4311">
                  <c:v>33200</c:v>
                </c:pt>
                <c:pt idx="4312">
                  <c:v>39437</c:v>
                </c:pt>
                <c:pt idx="4313">
                  <c:v>43421</c:v>
                </c:pt>
                <c:pt idx="4314">
                  <c:v>43702</c:v>
                </c:pt>
                <c:pt idx="4315">
                  <c:v>38169</c:v>
                </c:pt>
                <c:pt idx="4316">
                  <c:v>36922</c:v>
                </c:pt>
                <c:pt idx="4317">
                  <c:v>53072</c:v>
                </c:pt>
                <c:pt idx="4318">
                  <c:v>31116</c:v>
                </c:pt>
                <c:pt idx="4319">
                  <c:v>48557</c:v>
                </c:pt>
                <c:pt idx="4320">
                  <c:v>55205</c:v>
                </c:pt>
                <c:pt idx="4321">
                  <c:v>48660</c:v>
                </c:pt>
                <c:pt idx="4322">
                  <c:v>36116</c:v>
                </c:pt>
                <c:pt idx="4323">
                  <c:v>79222</c:v>
                </c:pt>
                <c:pt idx="4324">
                  <c:v>39284</c:v>
                </c:pt>
                <c:pt idx="4325">
                  <c:v>46359</c:v>
                </c:pt>
                <c:pt idx="4326">
                  <c:v>46036</c:v>
                </c:pt>
                <c:pt idx="4327">
                  <c:v>65057</c:v>
                </c:pt>
                <c:pt idx="4328">
                  <c:v>55806</c:v>
                </c:pt>
                <c:pt idx="4329">
                  <c:v>37005</c:v>
                </c:pt>
                <c:pt idx="4330">
                  <c:v>51745</c:v>
                </c:pt>
                <c:pt idx="4331">
                  <c:v>77322</c:v>
                </c:pt>
                <c:pt idx="4332">
                  <c:v>65203</c:v>
                </c:pt>
                <c:pt idx="4333">
                  <c:v>83946</c:v>
                </c:pt>
                <c:pt idx="4334">
                  <c:v>67185</c:v>
                </c:pt>
                <c:pt idx="4335">
                  <c:v>36554</c:v>
                </c:pt>
                <c:pt idx="4336">
                  <c:v>64664</c:v>
                </c:pt>
                <c:pt idx="4337">
                  <c:v>60818</c:v>
                </c:pt>
                <c:pt idx="4338">
                  <c:v>56072</c:v>
                </c:pt>
                <c:pt idx="4339">
                  <c:v>50987</c:v>
                </c:pt>
                <c:pt idx="4340">
                  <c:v>35155</c:v>
                </c:pt>
                <c:pt idx="4341">
                  <c:v>50508</c:v>
                </c:pt>
                <c:pt idx="4342">
                  <c:v>53377</c:v>
                </c:pt>
                <c:pt idx="4343">
                  <c:v>45680</c:v>
                </c:pt>
                <c:pt idx="4344">
                  <c:v>44228</c:v>
                </c:pt>
                <c:pt idx="4345">
                  <c:v>49652</c:v>
                </c:pt>
                <c:pt idx="4346">
                  <c:v>48914</c:v>
                </c:pt>
                <c:pt idx="4347">
                  <c:v>38181</c:v>
                </c:pt>
                <c:pt idx="4348">
                  <c:v>53945</c:v>
                </c:pt>
                <c:pt idx="4349">
                  <c:v>33852</c:v>
                </c:pt>
                <c:pt idx="4350">
                  <c:v>55648</c:v>
                </c:pt>
                <c:pt idx="4351">
                  <c:v>37297</c:v>
                </c:pt>
                <c:pt idx="4352">
                  <c:v>53167</c:v>
                </c:pt>
                <c:pt idx="4353">
                  <c:v>44984</c:v>
                </c:pt>
                <c:pt idx="4354">
                  <c:v>65853</c:v>
                </c:pt>
                <c:pt idx="4355">
                  <c:v>48535</c:v>
                </c:pt>
                <c:pt idx="4356">
                  <c:v>44887</c:v>
                </c:pt>
                <c:pt idx="4357">
                  <c:v>37156</c:v>
                </c:pt>
                <c:pt idx="4358">
                  <c:v>44054</c:v>
                </c:pt>
                <c:pt idx="4359">
                  <c:v>41747</c:v>
                </c:pt>
                <c:pt idx="4360">
                  <c:v>46886</c:v>
                </c:pt>
                <c:pt idx="4361">
                  <c:v>48448</c:v>
                </c:pt>
                <c:pt idx="4362">
                  <c:v>37488</c:v>
                </c:pt>
                <c:pt idx="4363">
                  <c:v>46775</c:v>
                </c:pt>
                <c:pt idx="4364">
                  <c:v>37433</c:v>
                </c:pt>
                <c:pt idx="4365">
                  <c:v>42539</c:v>
                </c:pt>
                <c:pt idx="4366">
                  <c:v>53883</c:v>
                </c:pt>
                <c:pt idx="4367">
                  <c:v>49165</c:v>
                </c:pt>
                <c:pt idx="4368">
                  <c:v>39100</c:v>
                </c:pt>
                <c:pt idx="4369">
                  <c:v>39583</c:v>
                </c:pt>
                <c:pt idx="4370">
                  <c:v>39966</c:v>
                </c:pt>
                <c:pt idx="4371">
                  <c:v>56788</c:v>
                </c:pt>
                <c:pt idx="4372">
                  <c:v>41683</c:v>
                </c:pt>
                <c:pt idx="4373">
                  <c:v>48515</c:v>
                </c:pt>
                <c:pt idx="4374">
                  <c:v>44547</c:v>
                </c:pt>
                <c:pt idx="4375">
                  <c:v>64164</c:v>
                </c:pt>
                <c:pt idx="4376">
                  <c:v>49164</c:v>
                </c:pt>
                <c:pt idx="4377">
                  <c:v>35897</c:v>
                </c:pt>
                <c:pt idx="4378">
                  <c:v>49689</c:v>
                </c:pt>
                <c:pt idx="4379">
                  <c:v>36696</c:v>
                </c:pt>
                <c:pt idx="4380">
                  <c:v>43645</c:v>
                </c:pt>
                <c:pt idx="4381">
                  <c:v>67422</c:v>
                </c:pt>
                <c:pt idx="4382">
                  <c:v>55825</c:v>
                </c:pt>
                <c:pt idx="4383">
                  <c:v>47738</c:v>
                </c:pt>
                <c:pt idx="4384">
                  <c:v>42920</c:v>
                </c:pt>
                <c:pt idx="4385">
                  <c:v>39067</c:v>
                </c:pt>
                <c:pt idx="4386">
                  <c:v>66133</c:v>
                </c:pt>
                <c:pt idx="4387">
                  <c:v>29067</c:v>
                </c:pt>
                <c:pt idx="4388">
                  <c:v>46711</c:v>
                </c:pt>
                <c:pt idx="4389">
                  <c:v>57654</c:v>
                </c:pt>
                <c:pt idx="4390">
                  <c:v>45463</c:v>
                </c:pt>
                <c:pt idx="4391">
                  <c:v>54126</c:v>
                </c:pt>
                <c:pt idx="4392">
                  <c:v>56192</c:v>
                </c:pt>
                <c:pt idx="4393">
                  <c:v>53853</c:v>
                </c:pt>
                <c:pt idx="4394">
                  <c:v>39688</c:v>
                </c:pt>
                <c:pt idx="4395">
                  <c:v>54223</c:v>
                </c:pt>
                <c:pt idx="4396">
                  <c:v>51693</c:v>
                </c:pt>
                <c:pt idx="4397">
                  <c:v>54035</c:v>
                </c:pt>
                <c:pt idx="4398">
                  <c:v>29594</c:v>
                </c:pt>
                <c:pt idx="4399">
                  <c:v>46331</c:v>
                </c:pt>
                <c:pt idx="4400">
                  <c:v>52687</c:v>
                </c:pt>
                <c:pt idx="4401">
                  <c:v>57242</c:v>
                </c:pt>
                <c:pt idx="4402">
                  <c:v>30556</c:v>
                </c:pt>
                <c:pt idx="4403">
                  <c:v>33420</c:v>
                </c:pt>
                <c:pt idx="4404">
                  <c:v>53428</c:v>
                </c:pt>
                <c:pt idx="4405">
                  <c:v>48886</c:v>
                </c:pt>
                <c:pt idx="4406">
                  <c:v>45567</c:v>
                </c:pt>
                <c:pt idx="4407">
                  <c:v>53588</c:v>
                </c:pt>
                <c:pt idx="4408">
                  <c:v>41410</c:v>
                </c:pt>
                <c:pt idx="4409">
                  <c:v>46788</c:v>
                </c:pt>
                <c:pt idx="4410">
                  <c:v>45380</c:v>
                </c:pt>
                <c:pt idx="4411">
                  <c:v>61271</c:v>
                </c:pt>
                <c:pt idx="4412">
                  <c:v>50560</c:v>
                </c:pt>
                <c:pt idx="4413">
                  <c:v>23407</c:v>
                </c:pt>
                <c:pt idx="4414">
                  <c:v>40376</c:v>
                </c:pt>
                <c:pt idx="4415">
                  <c:v>57369</c:v>
                </c:pt>
                <c:pt idx="4416">
                  <c:v>52541</c:v>
                </c:pt>
                <c:pt idx="4417">
                  <c:v>39207</c:v>
                </c:pt>
                <c:pt idx="4418">
                  <c:v>34495</c:v>
                </c:pt>
                <c:pt idx="4419">
                  <c:v>38146</c:v>
                </c:pt>
                <c:pt idx="4420">
                  <c:v>41783</c:v>
                </c:pt>
                <c:pt idx="4421">
                  <c:v>30532</c:v>
                </c:pt>
                <c:pt idx="4422">
                  <c:v>45518</c:v>
                </c:pt>
                <c:pt idx="4423">
                  <c:v>35334</c:v>
                </c:pt>
                <c:pt idx="4424">
                  <c:v>47854</c:v>
                </c:pt>
                <c:pt idx="4425">
                  <c:v>40235</c:v>
                </c:pt>
                <c:pt idx="4426">
                  <c:v>38061</c:v>
                </c:pt>
                <c:pt idx="4427">
                  <c:v>46007</c:v>
                </c:pt>
                <c:pt idx="4428">
                  <c:v>35542</c:v>
                </c:pt>
                <c:pt idx="4429">
                  <c:v>41469</c:v>
                </c:pt>
                <c:pt idx="4430">
                  <c:v>37933</c:v>
                </c:pt>
                <c:pt idx="4431">
                  <c:v>44254</c:v>
                </c:pt>
                <c:pt idx="4432">
                  <c:v>41491</c:v>
                </c:pt>
                <c:pt idx="4433">
                  <c:v>54553</c:v>
                </c:pt>
                <c:pt idx="4434">
                  <c:v>38010</c:v>
                </c:pt>
                <c:pt idx="4435">
                  <c:v>30893</c:v>
                </c:pt>
                <c:pt idx="4436">
                  <c:v>68349</c:v>
                </c:pt>
                <c:pt idx="4437">
                  <c:v>33599</c:v>
                </c:pt>
                <c:pt idx="4438">
                  <c:v>44326</c:v>
                </c:pt>
                <c:pt idx="4439">
                  <c:v>31448</c:v>
                </c:pt>
                <c:pt idx="4440">
                  <c:v>50515</c:v>
                </c:pt>
                <c:pt idx="4441">
                  <c:v>50749</c:v>
                </c:pt>
                <c:pt idx="4442">
                  <c:v>50703</c:v>
                </c:pt>
                <c:pt idx="4443">
                  <c:v>68484</c:v>
                </c:pt>
                <c:pt idx="4444">
                  <c:v>51078</c:v>
                </c:pt>
                <c:pt idx="4445">
                  <c:v>35920</c:v>
                </c:pt>
                <c:pt idx="4446">
                  <c:v>40573</c:v>
                </c:pt>
                <c:pt idx="4447">
                  <c:v>38571</c:v>
                </c:pt>
                <c:pt idx="4448">
                  <c:v>27158</c:v>
                </c:pt>
                <c:pt idx="4449">
                  <c:v>40069</c:v>
                </c:pt>
                <c:pt idx="4450">
                  <c:v>37857</c:v>
                </c:pt>
                <c:pt idx="4451">
                  <c:v>32455</c:v>
                </c:pt>
                <c:pt idx="4452">
                  <c:v>31047</c:v>
                </c:pt>
                <c:pt idx="4453">
                  <c:v>45280</c:v>
                </c:pt>
                <c:pt idx="4454">
                  <c:v>55412</c:v>
                </c:pt>
                <c:pt idx="4455">
                  <c:v>38379</c:v>
                </c:pt>
                <c:pt idx="4456">
                  <c:v>33545</c:v>
                </c:pt>
                <c:pt idx="4457">
                  <c:v>54099</c:v>
                </c:pt>
                <c:pt idx="4458">
                  <c:v>48017</c:v>
                </c:pt>
                <c:pt idx="4459">
                  <c:v>48396</c:v>
                </c:pt>
                <c:pt idx="4460">
                  <c:v>68664</c:v>
                </c:pt>
                <c:pt idx="4461">
                  <c:v>58887</c:v>
                </c:pt>
                <c:pt idx="4462">
                  <c:v>68015</c:v>
                </c:pt>
                <c:pt idx="4463">
                  <c:v>51277</c:v>
                </c:pt>
                <c:pt idx="4464">
                  <c:v>27813</c:v>
                </c:pt>
                <c:pt idx="4465">
                  <c:v>40711</c:v>
                </c:pt>
                <c:pt idx="4466">
                  <c:v>59017</c:v>
                </c:pt>
                <c:pt idx="4467">
                  <c:v>32582</c:v>
                </c:pt>
                <c:pt idx="4468">
                  <c:v>31912</c:v>
                </c:pt>
                <c:pt idx="4469">
                  <c:v>37830</c:v>
                </c:pt>
                <c:pt idx="4470">
                  <c:v>47363</c:v>
                </c:pt>
                <c:pt idx="4471">
                  <c:v>48149</c:v>
                </c:pt>
                <c:pt idx="4472">
                  <c:v>39708</c:v>
                </c:pt>
                <c:pt idx="4473">
                  <c:v>77092</c:v>
                </c:pt>
                <c:pt idx="4474">
                  <c:v>56857</c:v>
                </c:pt>
                <c:pt idx="4475">
                  <c:v>37693</c:v>
                </c:pt>
                <c:pt idx="4476">
                  <c:v>57455</c:v>
                </c:pt>
                <c:pt idx="4477">
                  <c:v>46125</c:v>
                </c:pt>
                <c:pt idx="4478">
                  <c:v>53478</c:v>
                </c:pt>
                <c:pt idx="4479">
                  <c:v>38166</c:v>
                </c:pt>
                <c:pt idx="4480">
                  <c:v>39196</c:v>
                </c:pt>
                <c:pt idx="4481">
                  <c:v>41669</c:v>
                </c:pt>
                <c:pt idx="4482">
                  <c:v>46762</c:v>
                </c:pt>
                <c:pt idx="4483">
                  <c:v>41917</c:v>
                </c:pt>
                <c:pt idx="4484">
                  <c:v>41863</c:v>
                </c:pt>
                <c:pt idx="4485">
                  <c:v>38256</c:v>
                </c:pt>
                <c:pt idx="4486">
                  <c:v>50794</c:v>
                </c:pt>
                <c:pt idx="4487">
                  <c:v>44885</c:v>
                </c:pt>
                <c:pt idx="4488">
                  <c:v>39652</c:v>
                </c:pt>
                <c:pt idx="4489">
                  <c:v>48286</c:v>
                </c:pt>
                <c:pt idx="4490">
                  <c:v>57361</c:v>
                </c:pt>
                <c:pt idx="4491">
                  <c:v>39525</c:v>
                </c:pt>
                <c:pt idx="4492">
                  <c:v>37277</c:v>
                </c:pt>
                <c:pt idx="4493">
                  <c:v>53604</c:v>
                </c:pt>
                <c:pt idx="4494">
                  <c:v>49660</c:v>
                </c:pt>
                <c:pt idx="4495">
                  <c:v>71387</c:v>
                </c:pt>
                <c:pt idx="4496">
                  <c:v>59567</c:v>
                </c:pt>
                <c:pt idx="4497">
                  <c:v>33692</c:v>
                </c:pt>
                <c:pt idx="4498">
                  <c:v>55081</c:v>
                </c:pt>
                <c:pt idx="4499">
                  <c:v>39053</c:v>
                </c:pt>
                <c:pt idx="4500">
                  <c:v>65044</c:v>
                </c:pt>
                <c:pt idx="4501">
                  <c:v>62394</c:v>
                </c:pt>
                <c:pt idx="4502">
                  <c:v>31618</c:v>
                </c:pt>
                <c:pt idx="4503">
                  <c:v>46524</c:v>
                </c:pt>
                <c:pt idx="4504">
                  <c:v>44847</c:v>
                </c:pt>
                <c:pt idx="4505">
                  <c:v>38954</c:v>
                </c:pt>
                <c:pt idx="4506">
                  <c:v>37001</c:v>
                </c:pt>
                <c:pt idx="4507">
                  <c:v>44569</c:v>
                </c:pt>
                <c:pt idx="4508">
                  <c:v>41614</c:v>
                </c:pt>
                <c:pt idx="4509">
                  <c:v>56234</c:v>
                </c:pt>
                <c:pt idx="4510">
                  <c:v>54253</c:v>
                </c:pt>
                <c:pt idx="4511">
                  <c:v>39923</c:v>
                </c:pt>
                <c:pt idx="4512">
                  <c:v>52774</c:v>
                </c:pt>
                <c:pt idx="4513">
                  <c:v>33030</c:v>
                </c:pt>
                <c:pt idx="4514">
                  <c:v>56942</c:v>
                </c:pt>
                <c:pt idx="4515">
                  <c:v>56635</c:v>
                </c:pt>
                <c:pt idx="4516">
                  <c:v>50702</c:v>
                </c:pt>
                <c:pt idx="4517">
                  <c:v>53061</c:v>
                </c:pt>
                <c:pt idx="4518">
                  <c:v>38762</c:v>
                </c:pt>
                <c:pt idx="4519">
                  <c:v>44042</c:v>
                </c:pt>
                <c:pt idx="4520">
                  <c:v>43515</c:v>
                </c:pt>
                <c:pt idx="4521">
                  <c:v>39138</c:v>
                </c:pt>
                <c:pt idx="4522">
                  <c:v>38941</c:v>
                </c:pt>
                <c:pt idx="4523">
                  <c:v>27817</c:v>
                </c:pt>
                <c:pt idx="4524">
                  <c:v>52147</c:v>
                </c:pt>
                <c:pt idx="4525">
                  <c:v>40330</c:v>
                </c:pt>
                <c:pt idx="4526">
                  <c:v>41208</c:v>
                </c:pt>
                <c:pt idx="4527">
                  <c:v>32883</c:v>
                </c:pt>
                <c:pt idx="4528">
                  <c:v>63295</c:v>
                </c:pt>
                <c:pt idx="4529">
                  <c:v>43254</c:v>
                </c:pt>
                <c:pt idx="4530">
                  <c:v>50006</c:v>
                </c:pt>
                <c:pt idx="4531">
                  <c:v>67642</c:v>
                </c:pt>
                <c:pt idx="4532">
                  <c:v>60861</c:v>
                </c:pt>
                <c:pt idx="4533">
                  <c:v>48083</c:v>
                </c:pt>
                <c:pt idx="4534">
                  <c:v>51025</c:v>
                </c:pt>
                <c:pt idx="4535">
                  <c:v>42870</c:v>
                </c:pt>
                <c:pt idx="4536">
                  <c:v>48406</c:v>
                </c:pt>
                <c:pt idx="4537">
                  <c:v>31760</c:v>
                </c:pt>
                <c:pt idx="4538">
                  <c:v>50957</c:v>
                </c:pt>
                <c:pt idx="4539">
                  <c:v>64256</c:v>
                </c:pt>
                <c:pt idx="4540">
                  <c:v>33039</c:v>
                </c:pt>
                <c:pt idx="4541">
                  <c:v>39766</c:v>
                </c:pt>
                <c:pt idx="4542">
                  <c:v>58926</c:v>
                </c:pt>
                <c:pt idx="4543">
                  <c:v>33904</c:v>
                </c:pt>
                <c:pt idx="4544">
                  <c:v>32000</c:v>
                </c:pt>
                <c:pt idx="4545">
                  <c:v>47960</c:v>
                </c:pt>
                <c:pt idx="4546">
                  <c:v>42295</c:v>
                </c:pt>
                <c:pt idx="4547">
                  <c:v>32759</c:v>
                </c:pt>
                <c:pt idx="4548">
                  <c:v>39122</c:v>
                </c:pt>
                <c:pt idx="4549">
                  <c:v>45261</c:v>
                </c:pt>
                <c:pt idx="4550">
                  <c:v>30759</c:v>
                </c:pt>
                <c:pt idx="4551">
                  <c:v>65675</c:v>
                </c:pt>
                <c:pt idx="4552">
                  <c:v>35168</c:v>
                </c:pt>
                <c:pt idx="4553">
                  <c:v>51629</c:v>
                </c:pt>
                <c:pt idx="4554">
                  <c:v>37887</c:v>
                </c:pt>
                <c:pt idx="4555">
                  <c:v>47183</c:v>
                </c:pt>
                <c:pt idx="4556">
                  <c:v>36929</c:v>
                </c:pt>
                <c:pt idx="4557">
                  <c:v>45383</c:v>
                </c:pt>
                <c:pt idx="4558">
                  <c:v>35881</c:v>
                </c:pt>
                <c:pt idx="4559">
                  <c:v>41747</c:v>
                </c:pt>
                <c:pt idx="4560">
                  <c:v>30215</c:v>
                </c:pt>
                <c:pt idx="4561">
                  <c:v>58071</c:v>
                </c:pt>
                <c:pt idx="4562">
                  <c:v>45383</c:v>
                </c:pt>
                <c:pt idx="4563">
                  <c:v>47366</c:v>
                </c:pt>
                <c:pt idx="4564">
                  <c:v>35623</c:v>
                </c:pt>
                <c:pt idx="4565">
                  <c:v>50961</c:v>
                </c:pt>
                <c:pt idx="4566">
                  <c:v>45092</c:v>
                </c:pt>
                <c:pt idx="4567">
                  <c:v>52898</c:v>
                </c:pt>
                <c:pt idx="4568">
                  <c:v>48768</c:v>
                </c:pt>
                <c:pt idx="4569">
                  <c:v>49609</c:v>
                </c:pt>
                <c:pt idx="4570">
                  <c:v>58209</c:v>
                </c:pt>
                <c:pt idx="4571">
                  <c:v>36841</c:v>
                </c:pt>
                <c:pt idx="4572">
                  <c:v>37451</c:v>
                </c:pt>
                <c:pt idx="4573">
                  <c:v>59147</c:v>
                </c:pt>
                <c:pt idx="4574">
                  <c:v>56598</c:v>
                </c:pt>
                <c:pt idx="4575">
                  <c:v>41119</c:v>
                </c:pt>
                <c:pt idx="4576">
                  <c:v>55292</c:v>
                </c:pt>
                <c:pt idx="4577">
                  <c:v>37448</c:v>
                </c:pt>
                <c:pt idx="4578">
                  <c:v>37751</c:v>
                </c:pt>
                <c:pt idx="4579">
                  <c:v>42866</c:v>
                </c:pt>
                <c:pt idx="4580">
                  <c:v>32324</c:v>
                </c:pt>
                <c:pt idx="4581">
                  <c:v>69695</c:v>
                </c:pt>
                <c:pt idx="4582">
                  <c:v>44766</c:v>
                </c:pt>
                <c:pt idx="4583">
                  <c:v>48915</c:v>
                </c:pt>
                <c:pt idx="4584">
                  <c:v>43066</c:v>
                </c:pt>
                <c:pt idx="4585">
                  <c:v>40888</c:v>
                </c:pt>
                <c:pt idx="4586">
                  <c:v>45791</c:v>
                </c:pt>
                <c:pt idx="4587">
                  <c:v>46479</c:v>
                </c:pt>
                <c:pt idx="4588">
                  <c:v>25749</c:v>
                </c:pt>
                <c:pt idx="4589">
                  <c:v>38084</c:v>
                </c:pt>
                <c:pt idx="4590">
                  <c:v>50150</c:v>
                </c:pt>
                <c:pt idx="4591">
                  <c:v>55770</c:v>
                </c:pt>
                <c:pt idx="4592">
                  <c:v>52873</c:v>
                </c:pt>
                <c:pt idx="4593">
                  <c:v>26707</c:v>
                </c:pt>
                <c:pt idx="4594">
                  <c:v>39467</c:v>
                </c:pt>
                <c:pt idx="4595">
                  <c:v>48507</c:v>
                </c:pt>
                <c:pt idx="4596">
                  <c:v>42624</c:v>
                </c:pt>
                <c:pt idx="4597">
                  <c:v>36499</c:v>
                </c:pt>
                <c:pt idx="4598">
                  <c:v>37317</c:v>
                </c:pt>
                <c:pt idx="4599">
                  <c:v>39742</c:v>
                </c:pt>
                <c:pt idx="4600">
                  <c:v>44500</c:v>
                </c:pt>
                <c:pt idx="4601">
                  <c:v>43910</c:v>
                </c:pt>
                <c:pt idx="4602">
                  <c:v>32083</c:v>
                </c:pt>
                <c:pt idx="4603">
                  <c:v>50877</c:v>
                </c:pt>
                <c:pt idx="4604">
                  <c:v>40565</c:v>
                </c:pt>
                <c:pt idx="4605">
                  <c:v>36374</c:v>
                </c:pt>
                <c:pt idx="4606">
                  <c:v>63401</c:v>
                </c:pt>
                <c:pt idx="4607">
                  <c:v>46280</c:v>
                </c:pt>
                <c:pt idx="4608">
                  <c:v>37269</c:v>
                </c:pt>
                <c:pt idx="4609">
                  <c:v>46408</c:v>
                </c:pt>
                <c:pt idx="4610">
                  <c:v>53890</c:v>
                </c:pt>
                <c:pt idx="4611">
                  <c:v>49054</c:v>
                </c:pt>
                <c:pt idx="4612">
                  <c:v>50008</c:v>
                </c:pt>
                <c:pt idx="4613">
                  <c:v>53808</c:v>
                </c:pt>
                <c:pt idx="4614">
                  <c:v>45629</c:v>
                </c:pt>
                <c:pt idx="4615">
                  <c:v>43817</c:v>
                </c:pt>
                <c:pt idx="4616">
                  <c:v>58751</c:v>
                </c:pt>
                <c:pt idx="4617">
                  <c:v>47217</c:v>
                </c:pt>
                <c:pt idx="4618">
                  <c:v>71098</c:v>
                </c:pt>
                <c:pt idx="4619">
                  <c:v>41516</c:v>
                </c:pt>
                <c:pt idx="4620">
                  <c:v>45991</c:v>
                </c:pt>
                <c:pt idx="4621">
                  <c:v>49926</c:v>
                </c:pt>
                <c:pt idx="4622">
                  <c:v>56022</c:v>
                </c:pt>
                <c:pt idx="4623">
                  <c:v>39544</c:v>
                </c:pt>
                <c:pt idx="4624">
                  <c:v>49014</c:v>
                </c:pt>
                <c:pt idx="4625">
                  <c:v>55876</c:v>
                </c:pt>
                <c:pt idx="4626">
                  <c:v>39338</c:v>
                </c:pt>
                <c:pt idx="4627">
                  <c:v>72232</c:v>
                </c:pt>
                <c:pt idx="4628">
                  <c:v>48859</c:v>
                </c:pt>
                <c:pt idx="4629">
                  <c:v>58694</c:v>
                </c:pt>
                <c:pt idx="4630">
                  <c:v>41775</c:v>
                </c:pt>
                <c:pt idx="4631">
                  <c:v>54762</c:v>
                </c:pt>
                <c:pt idx="4632">
                  <c:v>53435</c:v>
                </c:pt>
                <c:pt idx="4633">
                  <c:v>68435</c:v>
                </c:pt>
                <c:pt idx="4634">
                  <c:v>27994</c:v>
                </c:pt>
                <c:pt idx="4635">
                  <c:v>46252</c:v>
                </c:pt>
                <c:pt idx="4636">
                  <c:v>54985</c:v>
                </c:pt>
                <c:pt idx="4637">
                  <c:v>35187</c:v>
                </c:pt>
                <c:pt idx="4638">
                  <c:v>74269</c:v>
                </c:pt>
                <c:pt idx="4639">
                  <c:v>49955</c:v>
                </c:pt>
                <c:pt idx="4640">
                  <c:v>41200</c:v>
                </c:pt>
                <c:pt idx="4641">
                  <c:v>36640</c:v>
                </c:pt>
                <c:pt idx="4642">
                  <c:v>37434</c:v>
                </c:pt>
                <c:pt idx="4643">
                  <c:v>40142</c:v>
                </c:pt>
                <c:pt idx="4644">
                  <c:v>61769</c:v>
                </c:pt>
                <c:pt idx="4645">
                  <c:v>60407</c:v>
                </c:pt>
                <c:pt idx="4646">
                  <c:v>47340</c:v>
                </c:pt>
                <c:pt idx="4647">
                  <c:v>51896</c:v>
                </c:pt>
                <c:pt idx="4648">
                  <c:v>65099</c:v>
                </c:pt>
                <c:pt idx="4649">
                  <c:v>52865</c:v>
                </c:pt>
                <c:pt idx="4650">
                  <c:v>55286</c:v>
                </c:pt>
                <c:pt idx="4651">
                  <c:v>42825</c:v>
                </c:pt>
                <c:pt idx="4652">
                  <c:v>33225</c:v>
                </c:pt>
                <c:pt idx="4653">
                  <c:v>32104</c:v>
                </c:pt>
                <c:pt idx="4654">
                  <c:v>72966</c:v>
                </c:pt>
                <c:pt idx="4655">
                  <c:v>47297</c:v>
                </c:pt>
                <c:pt idx="4656">
                  <c:v>28847</c:v>
                </c:pt>
                <c:pt idx="4657">
                  <c:v>49915</c:v>
                </c:pt>
                <c:pt idx="4658">
                  <c:v>37056</c:v>
                </c:pt>
                <c:pt idx="4659">
                  <c:v>57092</c:v>
                </c:pt>
                <c:pt idx="4660">
                  <c:v>49664</c:v>
                </c:pt>
                <c:pt idx="4661">
                  <c:v>40738</c:v>
                </c:pt>
                <c:pt idx="4662">
                  <c:v>43766</c:v>
                </c:pt>
                <c:pt idx="4663">
                  <c:v>40383</c:v>
                </c:pt>
                <c:pt idx="4664">
                  <c:v>56215</c:v>
                </c:pt>
                <c:pt idx="4665">
                  <c:v>40988</c:v>
                </c:pt>
                <c:pt idx="4666">
                  <c:v>46905</c:v>
                </c:pt>
                <c:pt idx="4667">
                  <c:v>45766</c:v>
                </c:pt>
                <c:pt idx="4668">
                  <c:v>41969</c:v>
                </c:pt>
                <c:pt idx="4669">
                  <c:v>50914</c:v>
                </c:pt>
                <c:pt idx="4670">
                  <c:v>39330</c:v>
                </c:pt>
                <c:pt idx="4671">
                  <c:v>54942</c:v>
                </c:pt>
                <c:pt idx="4672">
                  <c:v>35135</c:v>
                </c:pt>
                <c:pt idx="4673">
                  <c:v>37259</c:v>
                </c:pt>
                <c:pt idx="4674">
                  <c:v>49703</c:v>
                </c:pt>
                <c:pt idx="4675">
                  <c:v>34526</c:v>
                </c:pt>
                <c:pt idx="4676">
                  <c:v>44508</c:v>
                </c:pt>
                <c:pt idx="4677">
                  <c:v>49381</c:v>
                </c:pt>
                <c:pt idx="4678">
                  <c:v>41742</c:v>
                </c:pt>
                <c:pt idx="4679">
                  <c:v>47234</c:v>
                </c:pt>
                <c:pt idx="4680">
                  <c:v>32951</c:v>
                </c:pt>
                <c:pt idx="4681">
                  <c:v>27027</c:v>
                </c:pt>
                <c:pt idx="4682">
                  <c:v>42426</c:v>
                </c:pt>
                <c:pt idx="4683">
                  <c:v>50321</c:v>
                </c:pt>
                <c:pt idx="4684">
                  <c:v>39754</c:v>
                </c:pt>
                <c:pt idx="4685">
                  <c:v>38138</c:v>
                </c:pt>
                <c:pt idx="4686">
                  <c:v>45493</c:v>
                </c:pt>
                <c:pt idx="4687">
                  <c:v>51803</c:v>
                </c:pt>
                <c:pt idx="4688">
                  <c:v>60859</c:v>
                </c:pt>
                <c:pt idx="4689">
                  <c:v>32142</c:v>
                </c:pt>
                <c:pt idx="4690">
                  <c:v>41804</c:v>
                </c:pt>
                <c:pt idx="4691">
                  <c:v>41470</c:v>
                </c:pt>
                <c:pt idx="4692">
                  <c:v>38798</c:v>
                </c:pt>
                <c:pt idx="4693">
                  <c:v>54074</c:v>
                </c:pt>
                <c:pt idx="4694">
                  <c:v>52063</c:v>
                </c:pt>
                <c:pt idx="4695">
                  <c:v>37200</c:v>
                </c:pt>
                <c:pt idx="4696">
                  <c:v>55237</c:v>
                </c:pt>
                <c:pt idx="4697">
                  <c:v>55207</c:v>
                </c:pt>
                <c:pt idx="4698">
                  <c:v>63921</c:v>
                </c:pt>
                <c:pt idx="4699">
                  <c:v>34687</c:v>
                </c:pt>
                <c:pt idx="4700">
                  <c:v>41399</c:v>
                </c:pt>
                <c:pt idx="4701">
                  <c:v>42757</c:v>
                </c:pt>
                <c:pt idx="4702">
                  <c:v>33697</c:v>
                </c:pt>
                <c:pt idx="4703">
                  <c:v>46361</c:v>
                </c:pt>
                <c:pt idx="4704">
                  <c:v>36832</c:v>
                </c:pt>
                <c:pt idx="4705">
                  <c:v>41068</c:v>
                </c:pt>
                <c:pt idx="4706">
                  <c:v>40117</c:v>
                </c:pt>
                <c:pt idx="4707">
                  <c:v>76742</c:v>
                </c:pt>
                <c:pt idx="4708">
                  <c:v>34464</c:v>
                </c:pt>
                <c:pt idx="4709">
                  <c:v>49357</c:v>
                </c:pt>
                <c:pt idx="4710">
                  <c:v>36442</c:v>
                </c:pt>
                <c:pt idx="4711">
                  <c:v>35553</c:v>
                </c:pt>
                <c:pt idx="4712">
                  <c:v>38648</c:v>
                </c:pt>
                <c:pt idx="4713">
                  <c:v>34933</c:v>
                </c:pt>
                <c:pt idx="4714">
                  <c:v>45960</c:v>
                </c:pt>
                <c:pt idx="4715">
                  <c:v>50953</c:v>
                </c:pt>
                <c:pt idx="4716">
                  <c:v>68207</c:v>
                </c:pt>
                <c:pt idx="4717">
                  <c:v>35524</c:v>
                </c:pt>
                <c:pt idx="4718">
                  <c:v>52174</c:v>
                </c:pt>
                <c:pt idx="4719">
                  <c:v>46794</c:v>
                </c:pt>
                <c:pt idx="4720">
                  <c:v>43908</c:v>
                </c:pt>
                <c:pt idx="4721">
                  <c:v>53222</c:v>
                </c:pt>
                <c:pt idx="4722">
                  <c:v>32555</c:v>
                </c:pt>
                <c:pt idx="4723">
                  <c:v>39186</c:v>
                </c:pt>
                <c:pt idx="4724">
                  <c:v>71971</c:v>
                </c:pt>
                <c:pt idx="4725">
                  <c:v>36337</c:v>
                </c:pt>
                <c:pt idx="4726">
                  <c:v>36913</c:v>
                </c:pt>
                <c:pt idx="4727">
                  <c:v>51557</c:v>
                </c:pt>
                <c:pt idx="4728">
                  <c:v>49514</c:v>
                </c:pt>
                <c:pt idx="4729">
                  <c:v>49566</c:v>
                </c:pt>
                <c:pt idx="4730">
                  <c:v>35879</c:v>
                </c:pt>
                <c:pt idx="4731">
                  <c:v>62958</c:v>
                </c:pt>
                <c:pt idx="4732">
                  <c:v>58559</c:v>
                </c:pt>
                <c:pt idx="4733">
                  <c:v>51163</c:v>
                </c:pt>
                <c:pt idx="4734">
                  <c:v>49933</c:v>
                </c:pt>
                <c:pt idx="4735">
                  <c:v>46373</c:v>
                </c:pt>
                <c:pt idx="4736">
                  <c:v>73305</c:v>
                </c:pt>
                <c:pt idx="4737">
                  <c:v>37126</c:v>
                </c:pt>
                <c:pt idx="4738">
                  <c:v>36253</c:v>
                </c:pt>
                <c:pt idx="4739">
                  <c:v>50538</c:v>
                </c:pt>
                <c:pt idx="4740">
                  <c:v>40183</c:v>
                </c:pt>
                <c:pt idx="4741">
                  <c:v>37851</c:v>
                </c:pt>
                <c:pt idx="4742">
                  <c:v>40650</c:v>
                </c:pt>
                <c:pt idx="4743">
                  <c:v>61241</c:v>
                </c:pt>
                <c:pt idx="4744">
                  <c:v>36788</c:v>
                </c:pt>
                <c:pt idx="4745">
                  <c:v>34538</c:v>
                </c:pt>
                <c:pt idx="4746">
                  <c:v>35874</c:v>
                </c:pt>
                <c:pt idx="4747">
                  <c:v>58135</c:v>
                </c:pt>
                <c:pt idx="4748">
                  <c:v>37610</c:v>
                </c:pt>
                <c:pt idx="4749">
                  <c:v>48400</c:v>
                </c:pt>
                <c:pt idx="4750">
                  <c:v>39775</c:v>
                </c:pt>
                <c:pt idx="4751">
                  <c:v>44043</c:v>
                </c:pt>
                <c:pt idx="4752">
                  <c:v>48940</c:v>
                </c:pt>
                <c:pt idx="4753">
                  <c:v>41583</c:v>
                </c:pt>
                <c:pt idx="4754">
                  <c:v>41154</c:v>
                </c:pt>
                <c:pt idx="4755">
                  <c:v>51951</c:v>
                </c:pt>
                <c:pt idx="4756">
                  <c:v>43121</c:v>
                </c:pt>
                <c:pt idx="4757">
                  <c:v>45617</c:v>
                </c:pt>
                <c:pt idx="4758">
                  <c:v>47910</c:v>
                </c:pt>
                <c:pt idx="4759">
                  <c:v>43228</c:v>
                </c:pt>
                <c:pt idx="4760">
                  <c:v>53707</c:v>
                </c:pt>
                <c:pt idx="4761">
                  <c:v>39063</c:v>
                </c:pt>
                <c:pt idx="4762">
                  <c:v>31521</c:v>
                </c:pt>
                <c:pt idx="4763">
                  <c:v>49371</c:v>
                </c:pt>
                <c:pt idx="4764">
                  <c:v>34909</c:v>
                </c:pt>
                <c:pt idx="4765">
                  <c:v>43646</c:v>
                </c:pt>
                <c:pt idx="4766">
                  <c:v>41005</c:v>
                </c:pt>
                <c:pt idx="4767">
                  <c:v>43062</c:v>
                </c:pt>
                <c:pt idx="4768">
                  <c:v>39412</c:v>
                </c:pt>
                <c:pt idx="4769">
                  <c:v>51413</c:v>
                </c:pt>
                <c:pt idx="4770">
                  <c:v>50921</c:v>
                </c:pt>
                <c:pt idx="4771">
                  <c:v>57954</c:v>
                </c:pt>
                <c:pt idx="4772">
                  <c:v>60777</c:v>
                </c:pt>
                <c:pt idx="4773">
                  <c:v>38532</c:v>
                </c:pt>
                <c:pt idx="4774">
                  <c:v>52240</c:v>
                </c:pt>
                <c:pt idx="4775">
                  <c:v>43487</c:v>
                </c:pt>
                <c:pt idx="4776">
                  <c:v>50525</c:v>
                </c:pt>
                <c:pt idx="4777">
                  <c:v>42368</c:v>
                </c:pt>
                <c:pt idx="4778">
                  <c:v>47564</c:v>
                </c:pt>
                <c:pt idx="4779">
                  <c:v>51198</c:v>
                </c:pt>
                <c:pt idx="4780">
                  <c:v>46562</c:v>
                </c:pt>
                <c:pt idx="4781">
                  <c:v>42544</c:v>
                </c:pt>
                <c:pt idx="4782">
                  <c:v>52200</c:v>
                </c:pt>
                <c:pt idx="4783">
                  <c:v>51709</c:v>
                </c:pt>
                <c:pt idx="4784">
                  <c:v>61680</c:v>
                </c:pt>
                <c:pt idx="4785">
                  <c:v>45004</c:v>
                </c:pt>
                <c:pt idx="4786">
                  <c:v>66771</c:v>
                </c:pt>
                <c:pt idx="4787">
                  <c:v>46078</c:v>
                </c:pt>
                <c:pt idx="4788">
                  <c:v>34280</c:v>
                </c:pt>
                <c:pt idx="4789">
                  <c:v>43940</c:v>
                </c:pt>
                <c:pt idx="4790">
                  <c:v>35556</c:v>
                </c:pt>
                <c:pt idx="4791">
                  <c:v>45895</c:v>
                </c:pt>
                <c:pt idx="4792">
                  <c:v>51094</c:v>
                </c:pt>
                <c:pt idx="4793">
                  <c:v>49410</c:v>
                </c:pt>
                <c:pt idx="4794">
                  <c:v>54822</c:v>
                </c:pt>
                <c:pt idx="4795">
                  <c:v>50201</c:v>
                </c:pt>
                <c:pt idx="4796">
                  <c:v>60003</c:v>
                </c:pt>
                <c:pt idx="4797">
                  <c:v>50594</c:v>
                </c:pt>
                <c:pt idx="4798">
                  <c:v>44334</c:v>
                </c:pt>
                <c:pt idx="4799">
                  <c:v>50318</c:v>
                </c:pt>
                <c:pt idx="4800">
                  <c:v>52130</c:v>
                </c:pt>
                <c:pt idx="4801">
                  <c:v>48007</c:v>
                </c:pt>
                <c:pt idx="4802">
                  <c:v>54558</c:v>
                </c:pt>
                <c:pt idx="4803">
                  <c:v>51364</c:v>
                </c:pt>
                <c:pt idx="4804">
                  <c:v>47140</c:v>
                </c:pt>
                <c:pt idx="4805">
                  <c:v>55373</c:v>
                </c:pt>
                <c:pt idx="4806">
                  <c:v>64861</c:v>
                </c:pt>
                <c:pt idx="4807">
                  <c:v>59741</c:v>
                </c:pt>
                <c:pt idx="4808">
                  <c:v>28051</c:v>
                </c:pt>
                <c:pt idx="4809">
                  <c:v>40293</c:v>
                </c:pt>
                <c:pt idx="4810">
                  <c:v>38619</c:v>
                </c:pt>
                <c:pt idx="4811">
                  <c:v>64757</c:v>
                </c:pt>
                <c:pt idx="4812">
                  <c:v>42192</c:v>
                </c:pt>
                <c:pt idx="4813">
                  <c:v>40339</c:v>
                </c:pt>
                <c:pt idx="4814">
                  <c:v>46124</c:v>
                </c:pt>
                <c:pt idx="4815">
                  <c:v>39486</c:v>
                </c:pt>
                <c:pt idx="4816">
                  <c:v>44212</c:v>
                </c:pt>
                <c:pt idx="4817">
                  <c:v>44956</c:v>
                </c:pt>
                <c:pt idx="4818">
                  <c:v>43462</c:v>
                </c:pt>
                <c:pt idx="4819">
                  <c:v>38337</c:v>
                </c:pt>
                <c:pt idx="4820">
                  <c:v>54742</c:v>
                </c:pt>
                <c:pt idx="4821">
                  <c:v>41761</c:v>
                </c:pt>
                <c:pt idx="4822">
                  <c:v>41728</c:v>
                </c:pt>
                <c:pt idx="4823">
                  <c:v>34629</c:v>
                </c:pt>
                <c:pt idx="4824">
                  <c:v>35620</c:v>
                </c:pt>
                <c:pt idx="4825">
                  <c:v>41471</c:v>
                </c:pt>
                <c:pt idx="4826">
                  <c:v>44952</c:v>
                </c:pt>
                <c:pt idx="4827">
                  <c:v>36082</c:v>
                </c:pt>
                <c:pt idx="4828">
                  <c:v>72263</c:v>
                </c:pt>
                <c:pt idx="4829">
                  <c:v>47675</c:v>
                </c:pt>
                <c:pt idx="4830">
                  <c:v>51629</c:v>
                </c:pt>
                <c:pt idx="4831">
                  <c:v>42016</c:v>
                </c:pt>
                <c:pt idx="4832">
                  <c:v>66391</c:v>
                </c:pt>
                <c:pt idx="4833">
                  <c:v>46264</c:v>
                </c:pt>
                <c:pt idx="4834">
                  <c:v>35260</c:v>
                </c:pt>
                <c:pt idx="4835">
                  <c:v>56842</c:v>
                </c:pt>
                <c:pt idx="4836">
                  <c:v>63701</c:v>
                </c:pt>
                <c:pt idx="4837">
                  <c:v>51312</c:v>
                </c:pt>
                <c:pt idx="4838">
                  <c:v>44789</c:v>
                </c:pt>
                <c:pt idx="4839">
                  <c:v>41625</c:v>
                </c:pt>
                <c:pt idx="4840">
                  <c:v>51065</c:v>
                </c:pt>
                <c:pt idx="4841">
                  <c:v>55503</c:v>
                </c:pt>
                <c:pt idx="4842">
                  <c:v>70546</c:v>
                </c:pt>
                <c:pt idx="4843">
                  <c:v>31883</c:v>
                </c:pt>
                <c:pt idx="4844">
                  <c:v>29233</c:v>
                </c:pt>
                <c:pt idx="4845">
                  <c:v>41629</c:v>
                </c:pt>
                <c:pt idx="4846">
                  <c:v>58945</c:v>
                </c:pt>
                <c:pt idx="4847">
                  <c:v>44931</c:v>
                </c:pt>
                <c:pt idx="4848">
                  <c:v>60331</c:v>
                </c:pt>
                <c:pt idx="4849">
                  <c:v>52631</c:v>
                </c:pt>
                <c:pt idx="4850">
                  <c:v>47704</c:v>
                </c:pt>
                <c:pt idx="4851">
                  <c:v>53042</c:v>
                </c:pt>
                <c:pt idx="4852">
                  <c:v>32578</c:v>
                </c:pt>
                <c:pt idx="4853">
                  <c:v>37203</c:v>
                </c:pt>
                <c:pt idx="4854">
                  <c:v>34159</c:v>
                </c:pt>
                <c:pt idx="4855">
                  <c:v>57699</c:v>
                </c:pt>
                <c:pt idx="4856">
                  <c:v>44606</c:v>
                </c:pt>
                <c:pt idx="4857">
                  <c:v>36668</c:v>
                </c:pt>
                <c:pt idx="4858">
                  <c:v>30330</c:v>
                </c:pt>
                <c:pt idx="4859">
                  <c:v>55483</c:v>
                </c:pt>
                <c:pt idx="4860">
                  <c:v>26097</c:v>
                </c:pt>
                <c:pt idx="4861">
                  <c:v>45727</c:v>
                </c:pt>
                <c:pt idx="4862">
                  <c:v>49684</c:v>
                </c:pt>
                <c:pt idx="4863">
                  <c:v>42207</c:v>
                </c:pt>
                <c:pt idx="4864">
                  <c:v>48483</c:v>
                </c:pt>
                <c:pt idx="4865">
                  <c:v>47987</c:v>
                </c:pt>
                <c:pt idx="4866">
                  <c:v>35710</c:v>
                </c:pt>
                <c:pt idx="4867">
                  <c:v>39822</c:v>
                </c:pt>
                <c:pt idx="4868">
                  <c:v>34745</c:v>
                </c:pt>
                <c:pt idx="4869">
                  <c:v>48730</c:v>
                </c:pt>
                <c:pt idx="4870">
                  <c:v>42552</c:v>
                </c:pt>
                <c:pt idx="4871">
                  <c:v>40609</c:v>
                </c:pt>
                <c:pt idx="4872">
                  <c:v>42568</c:v>
                </c:pt>
                <c:pt idx="4873">
                  <c:v>61679</c:v>
                </c:pt>
                <c:pt idx="4874">
                  <c:v>39205</c:v>
                </c:pt>
                <c:pt idx="4875">
                  <c:v>59923</c:v>
                </c:pt>
                <c:pt idx="4876">
                  <c:v>63451</c:v>
                </c:pt>
                <c:pt idx="4877">
                  <c:v>45871</c:v>
                </c:pt>
                <c:pt idx="4878">
                  <c:v>39450</c:v>
                </c:pt>
                <c:pt idx="4879">
                  <c:v>57854</c:v>
                </c:pt>
                <c:pt idx="4880">
                  <c:v>44596</c:v>
                </c:pt>
                <c:pt idx="4881">
                  <c:v>48486</c:v>
                </c:pt>
                <c:pt idx="4882">
                  <c:v>60368</c:v>
                </c:pt>
                <c:pt idx="4883">
                  <c:v>57034</c:v>
                </c:pt>
                <c:pt idx="4884">
                  <c:v>47664</c:v>
                </c:pt>
                <c:pt idx="4885">
                  <c:v>55199</c:v>
                </c:pt>
                <c:pt idx="4886">
                  <c:v>61514</c:v>
                </c:pt>
                <c:pt idx="4887">
                  <c:v>51267</c:v>
                </c:pt>
                <c:pt idx="4888">
                  <c:v>50640</c:v>
                </c:pt>
                <c:pt idx="4889">
                  <c:v>41642</c:v>
                </c:pt>
                <c:pt idx="4890">
                  <c:v>64788</c:v>
                </c:pt>
                <c:pt idx="4891">
                  <c:v>59830</c:v>
                </c:pt>
                <c:pt idx="4892">
                  <c:v>45731</c:v>
                </c:pt>
                <c:pt idx="4893">
                  <c:v>40096</c:v>
                </c:pt>
                <c:pt idx="4894">
                  <c:v>36899</c:v>
                </c:pt>
                <c:pt idx="4895">
                  <c:v>52554</c:v>
                </c:pt>
                <c:pt idx="4896">
                  <c:v>45683</c:v>
                </c:pt>
                <c:pt idx="4897">
                  <c:v>48290</c:v>
                </c:pt>
                <c:pt idx="4898">
                  <c:v>48363</c:v>
                </c:pt>
                <c:pt idx="4899">
                  <c:v>64078</c:v>
                </c:pt>
                <c:pt idx="4900">
                  <c:v>33106</c:v>
                </c:pt>
                <c:pt idx="4901">
                  <c:v>36866</c:v>
                </c:pt>
                <c:pt idx="4902">
                  <c:v>49751</c:v>
                </c:pt>
                <c:pt idx="4903">
                  <c:v>68033</c:v>
                </c:pt>
                <c:pt idx="4904">
                  <c:v>43012</c:v>
                </c:pt>
                <c:pt idx="4905">
                  <c:v>76910</c:v>
                </c:pt>
                <c:pt idx="4906">
                  <c:v>38667</c:v>
                </c:pt>
                <c:pt idx="4907">
                  <c:v>49749</c:v>
                </c:pt>
                <c:pt idx="4908">
                  <c:v>48887</c:v>
                </c:pt>
                <c:pt idx="4909">
                  <c:v>36848</c:v>
                </c:pt>
                <c:pt idx="4910">
                  <c:v>40862</c:v>
                </c:pt>
                <c:pt idx="4911">
                  <c:v>50838</c:v>
                </c:pt>
                <c:pt idx="4912">
                  <c:v>29303</c:v>
                </c:pt>
                <c:pt idx="4913">
                  <c:v>67316</c:v>
                </c:pt>
                <c:pt idx="4914">
                  <c:v>31941</c:v>
                </c:pt>
                <c:pt idx="4915">
                  <c:v>47643</c:v>
                </c:pt>
                <c:pt idx="4916">
                  <c:v>35832</c:v>
                </c:pt>
                <c:pt idx="4917">
                  <c:v>33759</c:v>
                </c:pt>
                <c:pt idx="4918">
                  <c:v>49055</c:v>
                </c:pt>
                <c:pt idx="4919">
                  <c:v>41478</c:v>
                </c:pt>
                <c:pt idx="4920">
                  <c:v>42572</c:v>
                </c:pt>
                <c:pt idx="4921">
                  <c:v>52183</c:v>
                </c:pt>
                <c:pt idx="4922">
                  <c:v>49730</c:v>
                </c:pt>
                <c:pt idx="4923">
                  <c:v>34088</c:v>
                </c:pt>
                <c:pt idx="4924">
                  <c:v>33623</c:v>
                </c:pt>
                <c:pt idx="4925">
                  <c:v>56079</c:v>
                </c:pt>
                <c:pt idx="4926">
                  <c:v>44296</c:v>
                </c:pt>
                <c:pt idx="4927">
                  <c:v>48030</c:v>
                </c:pt>
                <c:pt idx="4928">
                  <c:v>49750</c:v>
                </c:pt>
                <c:pt idx="4929">
                  <c:v>40074</c:v>
                </c:pt>
                <c:pt idx="4930">
                  <c:v>32856</c:v>
                </c:pt>
                <c:pt idx="4931">
                  <c:v>39029</c:v>
                </c:pt>
                <c:pt idx="4932">
                  <c:v>67950</c:v>
                </c:pt>
                <c:pt idx="4933">
                  <c:v>45089</c:v>
                </c:pt>
                <c:pt idx="4934">
                  <c:v>39788</c:v>
                </c:pt>
                <c:pt idx="4935">
                  <c:v>44094</c:v>
                </c:pt>
                <c:pt idx="4936">
                  <c:v>47980</c:v>
                </c:pt>
                <c:pt idx="4937">
                  <c:v>52038</c:v>
                </c:pt>
                <c:pt idx="4938">
                  <c:v>48155</c:v>
                </c:pt>
                <c:pt idx="4939">
                  <c:v>65185</c:v>
                </c:pt>
                <c:pt idx="4940">
                  <c:v>55001</c:v>
                </c:pt>
                <c:pt idx="4941">
                  <c:v>47355</c:v>
                </c:pt>
                <c:pt idx="4942">
                  <c:v>44897</c:v>
                </c:pt>
                <c:pt idx="4943">
                  <c:v>33766</c:v>
                </c:pt>
                <c:pt idx="4944">
                  <c:v>44376</c:v>
                </c:pt>
                <c:pt idx="4945">
                  <c:v>41683</c:v>
                </c:pt>
                <c:pt idx="4946">
                  <c:v>56534</c:v>
                </c:pt>
                <c:pt idx="4947">
                  <c:v>46475</c:v>
                </c:pt>
                <c:pt idx="4948">
                  <c:v>36081</c:v>
                </c:pt>
                <c:pt idx="4949">
                  <c:v>52153</c:v>
                </c:pt>
                <c:pt idx="4950">
                  <c:v>57071</c:v>
                </c:pt>
                <c:pt idx="4951">
                  <c:v>29755</c:v>
                </c:pt>
                <c:pt idx="4952">
                  <c:v>46812</c:v>
                </c:pt>
                <c:pt idx="4953">
                  <c:v>63575</c:v>
                </c:pt>
                <c:pt idx="4954">
                  <c:v>32894</c:v>
                </c:pt>
                <c:pt idx="4955">
                  <c:v>40005</c:v>
                </c:pt>
                <c:pt idx="4956">
                  <c:v>36461</c:v>
                </c:pt>
                <c:pt idx="4957">
                  <c:v>40106</c:v>
                </c:pt>
                <c:pt idx="4958">
                  <c:v>38013</c:v>
                </c:pt>
                <c:pt idx="4959">
                  <c:v>45040</c:v>
                </c:pt>
                <c:pt idx="4960">
                  <c:v>68606</c:v>
                </c:pt>
                <c:pt idx="4961">
                  <c:v>39106</c:v>
                </c:pt>
                <c:pt idx="4962">
                  <c:v>38228</c:v>
                </c:pt>
                <c:pt idx="4963">
                  <c:v>46935</c:v>
                </c:pt>
                <c:pt idx="4964">
                  <c:v>51711</c:v>
                </c:pt>
                <c:pt idx="4965">
                  <c:v>30460</c:v>
                </c:pt>
                <c:pt idx="4966">
                  <c:v>46132</c:v>
                </c:pt>
                <c:pt idx="4967">
                  <c:v>39033</c:v>
                </c:pt>
                <c:pt idx="4968">
                  <c:v>45711</c:v>
                </c:pt>
                <c:pt idx="4969">
                  <c:v>34408</c:v>
                </c:pt>
                <c:pt idx="4970">
                  <c:v>58375</c:v>
                </c:pt>
                <c:pt idx="4971">
                  <c:v>50281</c:v>
                </c:pt>
                <c:pt idx="4972">
                  <c:v>47706</c:v>
                </c:pt>
                <c:pt idx="4973">
                  <c:v>33989</c:v>
                </c:pt>
                <c:pt idx="4974">
                  <c:v>41748</c:v>
                </c:pt>
                <c:pt idx="4975">
                  <c:v>42901</c:v>
                </c:pt>
                <c:pt idx="4976">
                  <c:v>73164</c:v>
                </c:pt>
                <c:pt idx="4977">
                  <c:v>53301</c:v>
                </c:pt>
                <c:pt idx="4978">
                  <c:v>42454</c:v>
                </c:pt>
                <c:pt idx="4979">
                  <c:v>43647</c:v>
                </c:pt>
                <c:pt idx="4980">
                  <c:v>43267</c:v>
                </c:pt>
                <c:pt idx="4981">
                  <c:v>60570</c:v>
                </c:pt>
                <c:pt idx="4982">
                  <c:v>56247</c:v>
                </c:pt>
                <c:pt idx="4983">
                  <c:v>56008</c:v>
                </c:pt>
                <c:pt idx="4984">
                  <c:v>56955</c:v>
                </c:pt>
                <c:pt idx="4985">
                  <c:v>47285</c:v>
                </c:pt>
                <c:pt idx="4986">
                  <c:v>38340</c:v>
                </c:pt>
                <c:pt idx="4987">
                  <c:v>42022</c:v>
                </c:pt>
                <c:pt idx="4988">
                  <c:v>74751</c:v>
                </c:pt>
                <c:pt idx="4989">
                  <c:v>54216</c:v>
                </c:pt>
                <c:pt idx="4990">
                  <c:v>38339</c:v>
                </c:pt>
                <c:pt idx="4991">
                  <c:v>42769</c:v>
                </c:pt>
                <c:pt idx="4992">
                  <c:v>36942</c:v>
                </c:pt>
                <c:pt idx="4993">
                  <c:v>45624</c:v>
                </c:pt>
                <c:pt idx="4994">
                  <c:v>59226</c:v>
                </c:pt>
                <c:pt idx="4995">
                  <c:v>65729</c:v>
                </c:pt>
                <c:pt idx="4996">
                  <c:v>40392</c:v>
                </c:pt>
                <c:pt idx="4997">
                  <c:v>44557</c:v>
                </c:pt>
                <c:pt idx="4998">
                  <c:v>48768</c:v>
                </c:pt>
                <c:pt idx="4999">
                  <c:v>43315</c:v>
                </c:pt>
              </c:numCache>
            </c:numRef>
          </c:yVal>
          <c:smooth val="0"/>
        </c:ser>
        <c:dLbls>
          <c:showLegendKey val="0"/>
          <c:showVal val="0"/>
          <c:showCatName val="0"/>
          <c:showSerName val="0"/>
          <c:showPercent val="0"/>
          <c:showBubbleSize val="0"/>
        </c:dLbls>
        <c:axId val="456065568"/>
        <c:axId val="456064000"/>
      </c:scatterChart>
      <c:valAx>
        <c:axId val="45606556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6064000"/>
        <c:crosses val="autoZero"/>
        <c:crossBetween val="midCat"/>
      </c:valAx>
      <c:valAx>
        <c:axId val="4560640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60655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[HR_Analysis.xlsx]Attrition_by_gender!PivotTable8</c:name>
    <c:fmtId val="18"/>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Attrition by Gender</a:t>
            </a:r>
          </a:p>
        </c:rich>
      </c:tx>
      <c:layout>
        <c:manualLayout>
          <c:xMode val="edge"/>
          <c:yMode val="edge"/>
          <c:x val="0.32811993517017829"/>
          <c:y val="4.527559055118110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831285068296771"/>
          <c:y val="0.21657188684747739"/>
          <c:w val="0.62786948859318659"/>
          <c:h val="0.5844568387284923"/>
        </c:manualLayout>
      </c:layout>
      <c:barChart>
        <c:barDir val="bar"/>
        <c:grouping val="clustered"/>
        <c:varyColors val="0"/>
        <c:ser>
          <c:idx val="0"/>
          <c:order val="0"/>
          <c:tx>
            <c:strRef>
              <c:f>Attrition_by_gender!$B$3:$B$4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Attrition_by_gender!$B$5:$B$8</c:f>
              <c:numCache>
                <c:formatCode>0.00%</c:formatCode>
                <c:ptCount val="3"/>
                <c:pt idx="0">
                  <c:v>0.37759999999999999</c:v>
                </c:pt>
                <c:pt idx="1">
                  <c:v>0.46039999999999998</c:v>
                </c:pt>
                <c:pt idx="2">
                  <c:v>8.6E-3</c:v>
                </c:pt>
              </c:numCache>
            </c:numRef>
          </c:val>
        </c:ser>
        <c:ser>
          <c:idx val="1"/>
          <c:order val="1"/>
          <c:tx>
            <c:strRef>
              <c:f>Attrition_by_gender!$C$3:$C$4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Attrition_by_gender!$C$5:$C$8</c:f>
              <c:numCache>
                <c:formatCode>0.00%</c:formatCode>
                <c:ptCount val="3"/>
                <c:pt idx="0">
                  <c:v>7.0199999999999999E-2</c:v>
                </c:pt>
                <c:pt idx="1">
                  <c:v>8.2400000000000001E-2</c:v>
                </c:pt>
                <c:pt idx="2">
                  <c:v>8.0000000000000004E-4</c:v>
                </c:pt>
              </c:numCache>
            </c:numRef>
          </c:val>
        </c:ser>
        <c:dLbls>
          <c:showLegendKey val="0"/>
          <c:showVal val="0"/>
          <c:showCatName val="0"/>
          <c:showSerName val="0"/>
          <c:showPercent val="0"/>
          <c:showBubbleSize val="0"/>
        </c:dLbls>
        <c:gapWidth val="115"/>
        <c:overlap val="-20"/>
        <c:axId val="449233368"/>
        <c:axId val="449236112"/>
      </c:barChart>
      <c:catAx>
        <c:axId val="449233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236112"/>
        <c:crosses val="autoZero"/>
        <c:auto val="1"/>
        <c:lblAlgn val="ctr"/>
        <c:lblOffset val="100"/>
        <c:noMultiLvlLbl val="0"/>
      </c:catAx>
      <c:valAx>
        <c:axId val="4492361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233368"/>
        <c:crosses val="autoZero"/>
        <c:crossBetween val="between"/>
      </c:valAx>
      <c:spPr>
        <a:noFill/>
        <a:ln>
          <a:noFill/>
        </a:ln>
        <a:effectLst/>
      </c:spPr>
    </c:plotArea>
    <c:legend>
      <c:legendPos val="r"/>
      <c:layout>
        <c:manualLayout>
          <c:xMode val="edge"/>
          <c:yMode val="edge"/>
          <c:x val="0.82551528073916147"/>
          <c:y val="2.0661201596375797E-2"/>
          <c:w val="0.1673773987206823"/>
          <c:h val="0.24566030273613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[HR_Analysis.xlsx]Attrition_by_Marital_Status!PivotTable1</c:name>
    <c:fmtId val="34"/>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Attrition by Marital_Status</a:t>
            </a:r>
          </a:p>
        </c:rich>
      </c:tx>
      <c:layout>
        <c:manualLayout>
          <c:xMode val="edge"/>
          <c:yMode val="edge"/>
          <c:x val="9.6515506631905126E-2"/>
          <c:y val="3.295902870631737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86484000820652"/>
          <c:y val="0.21958174904942965"/>
          <c:w val="0.72960856308055821"/>
          <c:h val="0.65784707044699264"/>
        </c:manualLayout>
      </c:layout>
      <c:barChart>
        <c:barDir val="col"/>
        <c:grouping val="stacked"/>
        <c:varyColors val="0"/>
        <c:ser>
          <c:idx val="0"/>
          <c:order val="0"/>
          <c:tx>
            <c:strRef>
              <c:f>Attrition_by_Marital_Status!$B$3:$B$4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Attrition_by_Marital_Status!$A$5:$A$8</c:f>
              <c:strCache>
                <c:ptCount val="3"/>
                <c:pt idx="0">
                  <c:v>Divorced</c:v>
                </c:pt>
                <c:pt idx="1">
                  <c:v>Married</c:v>
                </c:pt>
                <c:pt idx="2">
                  <c:v>Single</c:v>
                </c:pt>
              </c:strCache>
            </c:strRef>
          </c:cat>
          <c:val>
            <c:numRef>
              <c:f>Attrition_by_Marital_Status!$B$5:$B$8</c:f>
              <c:numCache>
                <c:formatCode>General</c:formatCode>
                <c:ptCount val="3"/>
                <c:pt idx="0">
                  <c:v>67</c:v>
                </c:pt>
                <c:pt idx="1">
                  <c:v>1602</c:v>
                </c:pt>
                <c:pt idx="2">
                  <c:v>2564</c:v>
                </c:pt>
              </c:numCache>
            </c:numRef>
          </c:val>
        </c:ser>
        <c:ser>
          <c:idx val="1"/>
          <c:order val="1"/>
          <c:tx>
            <c:strRef>
              <c:f>Attrition_by_Marital_Status!$C$3:$C$4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Attrition_by_Marital_Status!$A$5:$A$8</c:f>
              <c:strCache>
                <c:ptCount val="3"/>
                <c:pt idx="0">
                  <c:v>Divorced</c:v>
                </c:pt>
                <c:pt idx="1">
                  <c:v>Married</c:v>
                </c:pt>
                <c:pt idx="2">
                  <c:v>Single</c:v>
                </c:pt>
              </c:strCache>
            </c:strRef>
          </c:cat>
          <c:val>
            <c:numRef>
              <c:f>Attrition_by_Marital_Status!$C$5:$C$8</c:f>
              <c:numCache>
                <c:formatCode>General</c:formatCode>
                <c:ptCount val="3"/>
                <c:pt idx="0">
                  <c:v>17</c:v>
                </c:pt>
                <c:pt idx="1">
                  <c:v>275</c:v>
                </c:pt>
                <c:pt idx="2">
                  <c:v>475</c:v>
                </c:pt>
              </c:numCache>
            </c:numRef>
          </c:val>
        </c:ser>
        <c:dLbls>
          <c:showLegendKey val="0"/>
          <c:showVal val="0"/>
          <c:showCatName val="0"/>
          <c:showSerName val="0"/>
          <c:showPercent val="0"/>
          <c:showBubbleSize val="0"/>
        </c:dLbls>
        <c:gapWidth val="100"/>
        <c:overlap val="100"/>
        <c:axId val="323554160"/>
        <c:axId val="323553768"/>
      </c:barChart>
      <c:catAx>
        <c:axId val="323554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23553768"/>
        <c:crosses val="autoZero"/>
        <c:auto val="1"/>
        <c:lblAlgn val="ctr"/>
        <c:lblOffset val="100"/>
        <c:noMultiLvlLbl val="0"/>
      </c:catAx>
      <c:valAx>
        <c:axId val="323553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3554160"/>
        <c:crosses val="autoZero"/>
        <c:crossBetween val="between"/>
      </c:valAx>
      <c:spPr>
        <a:noFill/>
        <a:ln>
          <a:noFill/>
        </a:ln>
        <a:effectLst/>
      </c:spPr>
    </c:plotArea>
    <c:legend>
      <c:legendPos val="r"/>
      <c:layout>
        <c:manualLayout>
          <c:xMode val="edge"/>
          <c:yMode val="edge"/>
          <c:x val="0.74978466838931956"/>
          <c:y val="1.7699070886101217E-2"/>
          <c:w val="0.22437553832902671"/>
          <c:h val="0.239950400686606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5.png"/><Relationship Id="rId3" Type="http://schemas.openxmlformats.org/officeDocument/2006/relationships/chart" Target="../charts/chart15.xml"/><Relationship Id="rId7" Type="http://schemas.openxmlformats.org/officeDocument/2006/relationships/chart" Target="../charts/chart17.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2.wdp"/><Relationship Id="rId11" Type="http://schemas.openxmlformats.org/officeDocument/2006/relationships/image" Target="../media/image3.png"/><Relationship Id="rId5" Type="http://schemas.openxmlformats.org/officeDocument/2006/relationships/image" Target="../media/image2.png"/><Relationship Id="rId15" Type="http://schemas.openxmlformats.org/officeDocument/2006/relationships/image" Target="../media/image6.png"/><Relationship Id="rId10" Type="http://schemas.openxmlformats.org/officeDocument/2006/relationships/chart" Target="../charts/chart20.xml"/><Relationship Id="rId4" Type="http://schemas.openxmlformats.org/officeDocument/2006/relationships/chart" Target="../charts/chart16.xml"/><Relationship Id="rId9" Type="http://schemas.openxmlformats.org/officeDocument/2006/relationships/chart" Target="../charts/chart19.xml"/><Relationship Id="rId1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7</xdr:col>
      <xdr:colOff>251460</xdr:colOff>
      <xdr:row>6</xdr:row>
      <xdr:rowOff>0</xdr:rowOff>
    </xdr:from>
    <xdr:to>
      <xdr:col>14</xdr:col>
      <xdr:colOff>556260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182880</xdr:colOff>
      <xdr:row>14</xdr:row>
      <xdr:rowOff>53340</xdr:rowOff>
    </xdr:from>
    <xdr:to>
      <xdr:col>7</xdr:col>
      <xdr:colOff>91440</xdr:colOff>
      <xdr:row>27</xdr:row>
      <xdr:rowOff>142875</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75660" y="2613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335280</xdr:colOff>
      <xdr:row>2</xdr:row>
      <xdr:rowOff>68580</xdr:rowOff>
    </xdr:from>
    <xdr:to>
      <xdr:col>13</xdr:col>
      <xdr:colOff>419100</xdr:colOff>
      <xdr:row>17</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579120</xdr:colOff>
      <xdr:row>2</xdr:row>
      <xdr:rowOff>91441</xdr:rowOff>
    </xdr:from>
    <xdr:to>
      <xdr:col>16</xdr:col>
      <xdr:colOff>464820</xdr:colOff>
      <xdr:row>15</xdr:row>
      <xdr:rowOff>167641</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45980" y="457201"/>
              <a:ext cx="1714500" cy="2453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160020</xdr:colOff>
      <xdr:row>6</xdr:row>
      <xdr:rowOff>68580</xdr:rowOff>
    </xdr:from>
    <xdr:to>
      <xdr:col>16</xdr:col>
      <xdr:colOff>563880</xdr:colOff>
      <xdr:row>22</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xdr:colOff>
      <xdr:row>1</xdr:row>
      <xdr:rowOff>15240</xdr:rowOff>
    </xdr:from>
    <xdr:to>
      <xdr:col>12</xdr:col>
      <xdr:colOff>342900</xdr:colOff>
      <xdr:row>14</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91440</xdr:colOff>
      <xdr:row>2</xdr:row>
      <xdr:rowOff>175260</xdr:rowOff>
    </xdr:from>
    <xdr:to>
      <xdr:col>17</xdr:col>
      <xdr:colOff>190500</xdr:colOff>
      <xdr:row>23</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190500</xdr:colOff>
      <xdr:row>12</xdr:row>
      <xdr:rowOff>99060</xdr:rowOff>
    </xdr:from>
    <xdr:to>
      <xdr:col>10</xdr:col>
      <xdr:colOff>434340</xdr:colOff>
      <xdr:row>24</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457200</xdr:colOff>
      <xdr:row>7</xdr:row>
      <xdr:rowOff>144781</xdr:rowOff>
    </xdr:from>
    <xdr:to>
      <xdr:col>3</xdr:col>
      <xdr:colOff>297180</xdr:colOff>
      <xdr:row>13</xdr:row>
      <xdr:rowOff>167641</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8260" y="142494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411480</xdr:colOff>
      <xdr:row>1</xdr:row>
      <xdr:rowOff>53340</xdr:rowOff>
    </xdr:from>
    <xdr:to>
      <xdr:col>16</xdr:col>
      <xdr:colOff>342900</xdr:colOff>
      <xdr:row>28</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388620</xdr:colOff>
      <xdr:row>2</xdr:row>
      <xdr:rowOff>91440</xdr:rowOff>
    </xdr:from>
    <xdr:to>
      <xdr:col>14</xdr:col>
      <xdr:colOff>144780</xdr:colOff>
      <xdr:row>17</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228600</xdr:colOff>
      <xdr:row>7</xdr:row>
      <xdr:rowOff>7621</xdr:rowOff>
    </xdr:from>
    <xdr:to>
      <xdr:col>6</xdr:col>
      <xdr:colOff>304800</xdr:colOff>
      <xdr:row>11</xdr:row>
      <xdr:rowOff>121920</xdr:rowOff>
    </xdr:to>
    <mc:AlternateContent xmlns:mc="http://schemas.openxmlformats.org/markup-compatibility/2006" xmlns:a14="http://schemas.microsoft.com/office/drawing/2010/main">
      <mc:Choice Requires="a14">
        <xdr:graphicFrame macro="">
          <xdr:nvGraphicFramePr>
            <xdr:cNvPr id="3"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3604260" y="1287781"/>
              <a:ext cx="1295400" cy="84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198120</xdr:colOff>
      <xdr:row>4</xdr:row>
      <xdr:rowOff>152400</xdr:rowOff>
    </xdr:from>
    <xdr:to>
      <xdr:col>13</xdr:col>
      <xdr:colOff>22860</xdr:colOff>
      <xdr:row>19</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350520</xdr:colOff>
      <xdr:row>6</xdr:row>
      <xdr:rowOff>167640</xdr:rowOff>
    </xdr:from>
    <xdr:to>
      <xdr:col>16</xdr:col>
      <xdr:colOff>350520</xdr:colOff>
      <xdr:row>20</xdr:row>
      <xdr:rowOff>74295</xdr:rowOff>
    </xdr:to>
    <mc:AlternateContent xmlns:mc="http://schemas.openxmlformats.org/markup-compatibility/2006">
      <mc:Choice xmlns:a14="http://schemas.microsoft.com/office/drawing/2010/main" Requires="a14">
        <xdr:graphicFrame macro="">
          <xdr:nvGraphicFramePr>
            <xdr:cNvPr id="3" name="Attrition 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9052560" y="1264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8</xdr:row>
      <xdr:rowOff>45720</xdr:rowOff>
    </xdr:from>
    <xdr:to>
      <xdr:col>12</xdr:col>
      <xdr:colOff>38100</xdr:colOff>
      <xdr:row>21</xdr:row>
      <xdr:rowOff>135255</xdr:rowOff>
    </xdr:to>
    <mc:AlternateContent xmlns:mc="http://schemas.openxmlformats.org/markup-compatibility/2006">
      <mc:Choice xmlns:a14="http://schemas.microsoft.com/office/drawing/2010/main" Requires="a14">
        <xdr:graphicFrame macro="">
          <xdr:nvGraphicFramePr>
            <xdr:cNvPr id="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301740" y="1508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30480</xdr:colOff>
      <xdr:row>5</xdr:row>
      <xdr:rowOff>152400</xdr:rowOff>
    </xdr:from>
    <xdr:to>
      <xdr:col>14</xdr:col>
      <xdr:colOff>449580</xdr:colOff>
      <xdr:row>24</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182880</xdr:colOff>
      <xdr:row>1</xdr:row>
      <xdr:rowOff>167640</xdr:rowOff>
    </xdr:from>
    <xdr:to>
      <xdr:col>18</xdr:col>
      <xdr:colOff>182880</xdr:colOff>
      <xdr:row>7</xdr:row>
      <xdr:rowOff>53339</xdr:rowOff>
    </xdr:to>
    <mc:AlternateContent xmlns:mc="http://schemas.openxmlformats.org/markup-compatibility/2006">
      <mc:Choice xmlns:a14="http://schemas.microsoft.com/office/drawing/2010/main" Requires="a14">
        <xdr:graphicFrame macro="">
          <xdr:nvGraphicFramePr>
            <xdr:cNvPr id="3"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256520" y="350520"/>
              <a:ext cx="1828800" cy="982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114300</xdr:colOff>
      <xdr:row>4</xdr:row>
      <xdr:rowOff>114300</xdr:rowOff>
    </xdr:from>
    <xdr:to>
      <xdr:col>12</xdr:col>
      <xdr:colOff>304800</xdr:colOff>
      <xdr:row>23</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198120</xdr:colOff>
      <xdr:row>7</xdr:row>
      <xdr:rowOff>91440</xdr:rowOff>
    </xdr:from>
    <xdr:to>
      <xdr:col>11</xdr:col>
      <xdr:colOff>502920</xdr:colOff>
      <xdr:row>22</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518160</xdr:colOff>
      <xdr:row>1</xdr:row>
      <xdr:rowOff>152400</xdr:rowOff>
    </xdr:from>
    <xdr:to>
      <xdr:col>18</xdr:col>
      <xdr:colOff>541020</xdr:colOff>
      <xdr:row>26</xdr:row>
      <xdr:rowOff>7620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228600</xdr:colOff>
      <xdr:row>2</xdr:row>
      <xdr:rowOff>60960</xdr:rowOff>
    </xdr:from>
    <xdr:to>
      <xdr:col>17</xdr:col>
      <xdr:colOff>274320</xdr:colOff>
      <xdr:row>24</xdr:row>
      <xdr:rowOff>137160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289560</xdr:colOff>
      <xdr:row>0</xdr:row>
      <xdr:rowOff>76200</xdr:rowOff>
    </xdr:from>
    <xdr:to>
      <xdr:col>21</xdr:col>
      <xdr:colOff>502920</xdr:colOff>
      <xdr:row>29</xdr:row>
      <xdr:rowOff>53340</xdr:rowOff>
    </xdr:to>
    <xdr:sp macro="" textlink="">
      <xdr:nvSpPr>
        <xdr:cNvPr id="5" name="Rectangle 4"/>
        <xdr:cNvSpPr/>
      </xdr:nvSpPr>
      <xdr:spPr>
        <a:xfrm>
          <a:off x="289560" y="76200"/>
          <a:ext cx="13014960" cy="5280660"/>
        </a:xfrm>
        <a:prstGeom prst="rect">
          <a:avLst/>
        </a:prstGeom>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335280</xdr:colOff>
      <xdr:row>0</xdr:row>
      <xdr:rowOff>144780</xdr:rowOff>
    </xdr:from>
    <xdr:to>
      <xdr:col>10</xdr:col>
      <xdr:colOff>259080</xdr:colOff>
      <xdr:row>3</xdr:row>
      <xdr:rowOff>106680</xdr:rowOff>
    </xdr:to>
    <xdr:sp macro="" textlink="">
      <xdr:nvSpPr>
        <xdr:cNvPr id="6" name="TextBox 5"/>
        <xdr:cNvSpPr txBox="1"/>
      </xdr:nvSpPr>
      <xdr:spPr>
        <a:xfrm>
          <a:off x="335280" y="144780"/>
          <a:ext cx="6019800" cy="510540"/>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r>
            <a:rPr lang="en-US" sz="2800"/>
            <a:t>       </a:t>
          </a:r>
          <a:r>
            <a:rPr lang="en-US" sz="2800" b="1">
              <a:latin typeface="DIN"/>
            </a:rPr>
            <a:t>HR ANALYTICS DASHBOARD</a:t>
          </a:r>
        </a:p>
      </xdr:txBody>
    </xdr:sp>
    <xdr:clientData/>
  </xdr:twoCellAnchor>
  <xdr:twoCellAnchor editAs="oneCell">
    <xdr:from>
      <xdr:col>0</xdr:col>
      <xdr:colOff>441961</xdr:colOff>
      <xdr:row>0</xdr:row>
      <xdr:rowOff>167641</xdr:rowOff>
    </xdr:from>
    <xdr:to>
      <xdr:col>1</xdr:col>
      <xdr:colOff>274320</xdr:colOff>
      <xdr:row>3</xdr:row>
      <xdr:rowOff>60960</xdr:rowOff>
    </xdr:to>
    <xdr:pic>
      <xdr:nvPicPr>
        <xdr:cNvPr id="7" name="Picture 6"/>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91556" l="0" r="99556"/>
                  </a14:imgEffect>
                </a14:imgLayer>
              </a14:imgProps>
            </a:ext>
            <a:ext uri="{28A0092B-C50C-407E-A947-70E740481C1C}">
              <a14:useLocalDpi xmlns:a14="http://schemas.microsoft.com/office/drawing/2010/main" val="0"/>
            </a:ext>
          </a:extLst>
        </a:blip>
        <a:stretch>
          <a:fillRect/>
        </a:stretch>
      </xdr:blipFill>
      <xdr:spPr>
        <a:xfrm>
          <a:off x="441961" y="167641"/>
          <a:ext cx="441959" cy="441959"/>
        </a:xfrm>
        <a:prstGeom prst="rect">
          <a:avLst/>
        </a:prstGeom>
      </xdr:spPr>
    </xdr:pic>
    <xdr:clientData/>
  </xdr:twoCellAnchor>
  <xdr:twoCellAnchor>
    <xdr:from>
      <xdr:col>6</xdr:col>
      <xdr:colOff>441960</xdr:colOff>
      <xdr:row>6</xdr:row>
      <xdr:rowOff>175260</xdr:rowOff>
    </xdr:from>
    <xdr:to>
      <xdr:col>10</xdr:col>
      <xdr:colOff>274320</xdr:colOff>
      <xdr:row>16</xdr:row>
      <xdr:rowOff>30480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16</xdr:row>
      <xdr:rowOff>68580</xdr:rowOff>
    </xdr:from>
    <xdr:to>
      <xdr:col>13</xdr:col>
      <xdr:colOff>228600</xdr:colOff>
      <xdr:row>28</xdr:row>
      <xdr:rowOff>160020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342900</xdr:colOff>
      <xdr:row>3</xdr:row>
      <xdr:rowOff>167640</xdr:rowOff>
    </xdr:from>
    <xdr:to>
      <xdr:col>3</xdr:col>
      <xdr:colOff>114300</xdr:colOff>
      <xdr:row>6</xdr:row>
      <xdr:rowOff>137160</xdr:rowOff>
    </xdr:to>
    <xdr:sp macro="" textlink="">
      <xdr:nvSpPr>
        <xdr:cNvPr id="2" name="Rounded Rectangle 1"/>
        <xdr:cNvSpPr/>
      </xdr:nvSpPr>
      <xdr:spPr>
        <a:xfrm>
          <a:off x="342900" y="716280"/>
          <a:ext cx="1600200" cy="5181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00" b="0">
              <a:latin typeface="Arial Black" panose="020B0A04020102020204" pitchFamily="34" charset="0"/>
            </a:rPr>
            <a:t>Total</a:t>
          </a:r>
          <a:r>
            <a:rPr lang="en-US" sz="1000" b="0" baseline="0">
              <a:latin typeface="Arial Black" panose="020B0A04020102020204" pitchFamily="34" charset="0"/>
            </a:rPr>
            <a:t> Employees </a:t>
          </a:r>
        </a:p>
        <a:p>
          <a:pPr algn="l"/>
          <a:r>
            <a:rPr lang="en-US" sz="1000" b="0" baseline="0">
              <a:latin typeface="Arial Black" panose="020B0A04020102020204" pitchFamily="34" charset="0"/>
            </a:rPr>
            <a:t>            5000</a:t>
          </a:r>
          <a:endParaRPr lang="en-US" sz="1000" b="0">
            <a:latin typeface="Arial Black" panose="020B0A04020102020204" pitchFamily="34" charset="0"/>
          </a:endParaRPr>
        </a:p>
      </xdr:txBody>
    </xdr:sp>
    <xdr:clientData/>
  </xdr:twoCellAnchor>
  <xdr:twoCellAnchor editAs="oneCell">
    <xdr:from>
      <xdr:col>2</xdr:col>
      <xdr:colOff>274321</xdr:colOff>
      <xdr:row>4</xdr:row>
      <xdr:rowOff>53341</xdr:rowOff>
    </xdr:from>
    <xdr:to>
      <xdr:col>3</xdr:col>
      <xdr:colOff>129541</xdr:colOff>
      <xdr:row>6</xdr:row>
      <xdr:rowOff>152401</xdr:rowOff>
    </xdr:to>
    <xdr:pic>
      <xdr:nvPicPr>
        <xdr:cNvPr id="4" name="Picture 3"/>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493521" y="784861"/>
          <a:ext cx="464820" cy="464820"/>
        </a:xfrm>
        <a:prstGeom prst="ellipse">
          <a:avLst/>
        </a:prstGeom>
        <a:ln>
          <a:noFill/>
        </a:ln>
        <a:effectLst>
          <a:softEdge rad="112500"/>
        </a:effectLst>
      </xdr:spPr>
    </xdr:pic>
    <xdr:clientData/>
  </xdr:twoCellAnchor>
  <xdr:twoCellAnchor>
    <xdr:from>
      <xdr:col>3</xdr:col>
      <xdr:colOff>152400</xdr:colOff>
      <xdr:row>3</xdr:row>
      <xdr:rowOff>152400</xdr:rowOff>
    </xdr:from>
    <xdr:to>
      <xdr:col>5</xdr:col>
      <xdr:colOff>495300</xdr:colOff>
      <xdr:row>6</xdr:row>
      <xdr:rowOff>137160</xdr:rowOff>
    </xdr:to>
    <xdr:sp macro="" textlink="">
      <xdr:nvSpPr>
        <xdr:cNvPr id="10" name="Rounded Rectangle 9"/>
        <xdr:cNvSpPr/>
      </xdr:nvSpPr>
      <xdr:spPr>
        <a:xfrm>
          <a:off x="1981200" y="701040"/>
          <a:ext cx="1562100" cy="5334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00" b="0">
              <a:latin typeface="Arial Black" panose="020B0A04020102020204" pitchFamily="34" charset="0"/>
            </a:rPr>
            <a:t>Total Attrition</a:t>
          </a:r>
        </a:p>
        <a:p>
          <a:pPr algn="l"/>
          <a:r>
            <a:rPr lang="en-US" sz="1000" b="0">
              <a:latin typeface="Arial Black" panose="020B0A04020102020204" pitchFamily="34" charset="0"/>
            </a:rPr>
            <a:t>       767</a:t>
          </a:r>
        </a:p>
      </xdr:txBody>
    </xdr:sp>
    <xdr:clientData/>
  </xdr:twoCellAnchor>
  <xdr:twoCellAnchor>
    <xdr:from>
      <xdr:col>0</xdr:col>
      <xdr:colOff>350520</xdr:colOff>
      <xdr:row>16</xdr:row>
      <xdr:rowOff>60960</xdr:rowOff>
    </xdr:from>
    <xdr:to>
      <xdr:col>6</xdr:col>
      <xdr:colOff>403860</xdr:colOff>
      <xdr:row>28</xdr:row>
      <xdr:rowOff>152400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266700</xdr:colOff>
      <xdr:row>16</xdr:row>
      <xdr:rowOff>68580</xdr:rowOff>
    </xdr:from>
    <xdr:to>
      <xdr:col>21</xdr:col>
      <xdr:colOff>441960</xdr:colOff>
      <xdr:row>28</xdr:row>
      <xdr:rowOff>160020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121920</xdr:colOff>
      <xdr:row>5</xdr:row>
      <xdr:rowOff>53340</xdr:rowOff>
    </xdr:from>
    <xdr:to>
      <xdr:col>21</xdr:col>
      <xdr:colOff>441960</xdr:colOff>
      <xdr:row>16</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350520</xdr:colOff>
      <xdr:row>6</xdr:row>
      <xdr:rowOff>175260</xdr:rowOff>
    </xdr:from>
    <xdr:to>
      <xdr:col>6</xdr:col>
      <xdr:colOff>403860</xdr:colOff>
      <xdr:row>16</xdr:row>
      <xdr:rowOff>15240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396241</xdr:colOff>
      <xdr:row>4</xdr:row>
      <xdr:rowOff>91441</xdr:rowOff>
    </xdr:from>
    <xdr:to>
      <xdr:col>3</xdr:col>
      <xdr:colOff>53340</xdr:colOff>
      <xdr:row>5</xdr:row>
      <xdr:rowOff>175260</xdr:rowOff>
    </xdr:to>
    <xdr:pic>
      <xdr:nvPicPr>
        <xdr:cNvPr id="17" name="Picture 16"/>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15441" y="822961"/>
          <a:ext cx="266699" cy="266699"/>
        </a:xfrm>
        <a:prstGeom prst="rect">
          <a:avLst/>
        </a:prstGeom>
      </xdr:spPr>
    </xdr:pic>
    <xdr:clientData/>
  </xdr:twoCellAnchor>
  <xdr:twoCellAnchor editAs="oneCell">
    <xdr:from>
      <xdr:col>5</xdr:col>
      <xdr:colOff>53339</xdr:colOff>
      <xdr:row>4</xdr:row>
      <xdr:rowOff>84462</xdr:rowOff>
    </xdr:from>
    <xdr:to>
      <xdr:col>5</xdr:col>
      <xdr:colOff>449580</xdr:colOff>
      <xdr:row>5</xdr:row>
      <xdr:rowOff>176905</xdr:rowOff>
    </xdr:to>
    <xdr:pic>
      <xdr:nvPicPr>
        <xdr:cNvPr id="18" name="Picture 17"/>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01339" y="815982"/>
          <a:ext cx="396241" cy="275323"/>
        </a:xfrm>
        <a:prstGeom prst="rect">
          <a:avLst/>
        </a:prstGeom>
      </xdr:spPr>
    </xdr:pic>
    <xdr:clientData/>
  </xdr:twoCellAnchor>
  <xdr:twoCellAnchor>
    <xdr:from>
      <xdr:col>5</xdr:col>
      <xdr:colOff>533400</xdr:colOff>
      <xdr:row>3</xdr:row>
      <xdr:rowOff>152400</xdr:rowOff>
    </xdr:from>
    <xdr:to>
      <xdr:col>8</xdr:col>
      <xdr:colOff>228600</xdr:colOff>
      <xdr:row>6</xdr:row>
      <xdr:rowOff>121920</xdr:rowOff>
    </xdr:to>
    <xdr:sp macro="" textlink="">
      <xdr:nvSpPr>
        <xdr:cNvPr id="19" name="Rounded Rectangle 18"/>
        <xdr:cNvSpPr/>
      </xdr:nvSpPr>
      <xdr:spPr>
        <a:xfrm>
          <a:off x="3581400" y="701040"/>
          <a:ext cx="1524000" cy="5181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50" b="0">
              <a:latin typeface="Arial Black" panose="020B0A04020102020204" pitchFamily="34" charset="0"/>
            </a:rPr>
            <a:t>Attrition Rate</a:t>
          </a:r>
        </a:p>
        <a:p>
          <a:pPr algn="l"/>
          <a:r>
            <a:rPr lang="en-US" sz="1050" b="0">
              <a:latin typeface="Arial Black" panose="020B0A04020102020204" pitchFamily="34" charset="0"/>
            </a:rPr>
            <a:t>15.34 %</a:t>
          </a:r>
        </a:p>
      </xdr:txBody>
    </xdr:sp>
    <xdr:clientData/>
  </xdr:twoCellAnchor>
  <xdr:twoCellAnchor editAs="oneCell">
    <xdr:from>
      <xdr:col>7</xdr:col>
      <xdr:colOff>441960</xdr:colOff>
      <xdr:row>4</xdr:row>
      <xdr:rowOff>22860</xdr:rowOff>
    </xdr:from>
    <xdr:to>
      <xdr:col>8</xdr:col>
      <xdr:colOff>190500</xdr:colOff>
      <xdr:row>6</xdr:row>
      <xdr:rowOff>15240</xdr:rowOff>
    </xdr:to>
    <xdr:pic>
      <xdr:nvPicPr>
        <xdr:cNvPr id="20" name="Picture 19"/>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709160" y="754380"/>
          <a:ext cx="358140" cy="358140"/>
        </a:xfrm>
        <a:prstGeom prst="rect">
          <a:avLst/>
        </a:prstGeom>
      </xdr:spPr>
    </xdr:pic>
    <xdr:clientData/>
  </xdr:twoCellAnchor>
  <xdr:twoCellAnchor editAs="oneCell">
    <xdr:from>
      <xdr:col>18</xdr:col>
      <xdr:colOff>449580</xdr:colOff>
      <xdr:row>0</xdr:row>
      <xdr:rowOff>137160</xdr:rowOff>
    </xdr:from>
    <xdr:to>
      <xdr:col>21</xdr:col>
      <xdr:colOff>449580</xdr:colOff>
      <xdr:row>5</xdr:row>
      <xdr:rowOff>30480</xdr:rowOff>
    </xdr:to>
    <mc:AlternateContent xmlns:mc="http://schemas.openxmlformats.org/markup-compatibility/2006">
      <mc:Choice xmlns:a14="http://schemas.microsoft.com/office/drawing/2010/main" Requires="a14">
        <xdr:graphicFrame macro="">
          <xdr:nvGraphicFramePr>
            <xdr:cNvPr id="21"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1422380" y="137160"/>
              <a:ext cx="1828800"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0</xdr:row>
      <xdr:rowOff>144781</xdr:rowOff>
    </xdr:from>
    <xdr:to>
      <xdr:col>18</xdr:col>
      <xdr:colOff>434340</xdr:colOff>
      <xdr:row>5</xdr:row>
      <xdr:rowOff>30480</xdr:rowOff>
    </xdr:to>
    <mc:AlternateContent xmlns:mc="http://schemas.openxmlformats.org/markup-compatibility/2006">
      <mc:Choice xmlns:a14="http://schemas.microsoft.com/office/drawing/2010/main" Requires="a14">
        <xdr:graphicFrame macro="">
          <xdr:nvGraphicFramePr>
            <xdr:cNvPr id="22" name="Attrition 2"/>
            <xdr:cNvGraphicFramePr/>
          </xdr:nvGraphicFramePr>
          <xdr:xfrm>
            <a:off x="0" y="0"/>
            <a:ext cx="0" cy="0"/>
          </xdr:xfrm>
          <a:graphic>
            <a:graphicData uri="http://schemas.microsoft.com/office/drawing/2010/slicer">
              <sle:slicer xmlns:sle="http://schemas.microsoft.com/office/drawing/2010/slicer" name="Attrition 2"/>
            </a:graphicData>
          </a:graphic>
        </xdr:graphicFrame>
      </mc:Choice>
      <mc:Fallback>
        <xdr:sp macro="" textlink="">
          <xdr:nvSpPr>
            <xdr:cNvPr id="0" name=""/>
            <xdr:cNvSpPr>
              <a:spLocks noTextEdit="1"/>
            </xdr:cNvSpPr>
          </xdr:nvSpPr>
          <xdr:spPr>
            <a:xfrm>
              <a:off x="9570720" y="144781"/>
              <a:ext cx="1836420" cy="800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0</xdr:row>
      <xdr:rowOff>144780</xdr:rowOff>
    </xdr:from>
    <xdr:to>
      <xdr:col>15</xdr:col>
      <xdr:colOff>403860</xdr:colOff>
      <xdr:row>5</xdr:row>
      <xdr:rowOff>30480</xdr:rowOff>
    </xdr:to>
    <mc:AlternateContent xmlns:mc="http://schemas.openxmlformats.org/markup-compatibility/2006">
      <mc:Choice xmlns:a14="http://schemas.microsoft.com/office/drawing/2010/main" Requires="a14">
        <xdr:graphicFrame macro="">
          <xdr:nvGraphicFramePr>
            <xdr:cNvPr id="23"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932420" y="144780"/>
              <a:ext cx="161544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304800</xdr:colOff>
      <xdr:row>5</xdr:row>
      <xdr:rowOff>45720</xdr:rowOff>
    </xdr:from>
    <xdr:to>
      <xdr:col>15</xdr:col>
      <xdr:colOff>83820</xdr:colOff>
      <xdr:row>16</xdr:row>
      <xdr:rowOff>38100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259080</xdr:colOff>
      <xdr:row>3</xdr:row>
      <xdr:rowOff>152400</xdr:rowOff>
    </xdr:from>
    <xdr:to>
      <xdr:col>10</xdr:col>
      <xdr:colOff>274320</xdr:colOff>
      <xdr:row>6</xdr:row>
      <xdr:rowOff>121920</xdr:rowOff>
    </xdr:to>
    <xdr:sp macro="" textlink="">
      <xdr:nvSpPr>
        <xdr:cNvPr id="25" name="Rounded Rectangle 24"/>
        <xdr:cNvSpPr/>
      </xdr:nvSpPr>
      <xdr:spPr>
        <a:xfrm>
          <a:off x="5135880" y="701040"/>
          <a:ext cx="1234440" cy="5181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00">
              <a:latin typeface="Arial Black" panose="020B0A04020102020204" pitchFamily="34" charset="0"/>
            </a:rPr>
            <a:t>Average Age</a:t>
          </a:r>
        </a:p>
        <a:p>
          <a:pPr algn="l"/>
          <a:r>
            <a:rPr lang="en-US" sz="1000">
              <a:latin typeface="Arial Black" panose="020B0A04020102020204" pitchFamily="34" charset="0"/>
            </a:rPr>
            <a:t>31.6</a:t>
          </a:r>
        </a:p>
      </xdr:txBody>
    </xdr:sp>
    <xdr:clientData/>
  </xdr:twoCellAnchor>
  <xdr:twoCellAnchor editAs="oneCell">
    <xdr:from>
      <xdr:col>10</xdr:col>
      <xdr:colOff>22860</xdr:colOff>
      <xdr:row>4</xdr:row>
      <xdr:rowOff>167640</xdr:rowOff>
    </xdr:from>
    <xdr:to>
      <xdr:col>10</xdr:col>
      <xdr:colOff>220980</xdr:colOff>
      <xdr:row>6</xdr:row>
      <xdr:rowOff>0</xdr:rowOff>
    </xdr:to>
    <xdr:pic>
      <xdr:nvPicPr>
        <xdr:cNvPr id="26" name="Picture 25"/>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118860" y="899160"/>
          <a:ext cx="198120" cy="198120"/>
        </a:xfrm>
        <a:prstGeom prst="rect">
          <a:avLst/>
        </a:prstGeom>
      </xdr:spPr>
    </xdr:pic>
    <xdr:clientData/>
  </xdr:twoCellAnchor>
  <xdr:twoCellAnchor editAs="oneCell">
    <xdr:from>
      <xdr:col>10</xdr:col>
      <xdr:colOff>320040</xdr:colOff>
      <xdr:row>0</xdr:row>
      <xdr:rowOff>152401</xdr:rowOff>
    </xdr:from>
    <xdr:to>
      <xdr:col>12</xdr:col>
      <xdr:colOff>594360</xdr:colOff>
      <xdr:row>5</xdr:row>
      <xdr:rowOff>30480</xdr:rowOff>
    </xdr:to>
    <mc:AlternateContent xmlns:mc="http://schemas.openxmlformats.org/markup-compatibility/2006">
      <mc:Choice xmlns:a14="http://schemas.microsoft.com/office/drawing/2010/main" Requires="a14">
        <xdr:graphicFrame macro="">
          <xdr:nvGraphicFramePr>
            <xdr:cNvPr id="27"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6416040" y="152401"/>
              <a:ext cx="1493520" cy="792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kapure" refreshedDate="45969.574792013889" createdVersion="5" refreshedVersion="5" minRefreshableVersion="3" recordCount="5000">
  <cacheSource type="worksheet">
    <worksheetSource name="Table13"/>
  </cacheSource>
  <cacheFields count="24">
    <cacheField name="Employee_ID" numFmtId="49">
      <sharedItems/>
    </cacheField>
    <cacheField name="Gender" numFmtId="49">
      <sharedItems count="3">
        <s v="Female"/>
        <s v="Male"/>
        <s v="Other"/>
      </sharedItems>
    </cacheField>
    <cacheField name="Age" numFmtId="0">
      <sharedItems containsSemiMixedTypes="0" containsString="0" containsNumber="1" containsInteger="1" minValue="21" maxValue="54"/>
    </cacheField>
    <cacheField name="Marital_Status" numFmtId="0">
      <sharedItems count="3">
        <s v="Married"/>
        <s v="Single"/>
        <s v="Divorced"/>
      </sharedItems>
    </cacheField>
    <cacheField name="City" numFmtId="0">
      <sharedItems count="8">
        <s v="Delhi"/>
        <s v="Mumbai"/>
        <s v="Bengaluru"/>
        <s v="Pune"/>
        <s v="Hyderabad"/>
        <s v="Chennai"/>
        <s v="Ahmedabad"/>
        <s v="Kolkata"/>
      </sharedItems>
    </cacheField>
    <cacheField name="Department" numFmtId="0">
      <sharedItems count="8">
        <s v="HR"/>
        <s v="Customer Support"/>
        <s v="Finance"/>
        <s v="R&amp;D"/>
        <s v="Marketing"/>
        <s v="IT"/>
        <s v="Sales"/>
        <s v="Operations"/>
      </sharedItems>
    </cacheField>
    <cacheField name="Job_Role" numFmtId="0">
      <sharedItems count="25">
        <s v="HR Executive"/>
        <s v="Support Agent"/>
        <s v="Accountant"/>
        <s v="Product Analyst"/>
        <s v="Finance Manager"/>
        <s v="Brand Manager"/>
        <s v="Recruiter"/>
        <s v="Data Analyst"/>
        <s v="DevOps Engineer"/>
        <s v="HR Manager"/>
        <s v="Content Specialist"/>
        <s v="Sales Representative"/>
        <s v="Senior Developer"/>
        <s v="Operations Manager"/>
        <s v="Financial Analyst"/>
        <s v="Research Analyst"/>
        <s v="Sales Executive"/>
        <s v="Junior Developer"/>
        <s v="Operations Executive"/>
        <s v="Digital Marketing Executive"/>
        <s v="Scientist"/>
        <s v="Support Lead"/>
        <s v="Software Engineer"/>
        <s v="Logistics Coordinator"/>
        <s v="Sales Manager"/>
      </sharedItems>
    </cacheField>
    <cacheField name="Education" numFmtId="0">
      <sharedItems count="5">
        <s v="Bachelors"/>
        <s v="MBA"/>
        <s v="Masters"/>
        <s v="PhD"/>
        <s v="High School"/>
      </sharedItems>
    </cacheField>
    <cacheField name="Experience_Years" numFmtId="164">
      <sharedItems containsSemiMixedTypes="0" containsString="0" containsNumber="1" minValue="0" maxValue="26.5" count="232">
        <n v="7.9"/>
        <n v="6.6"/>
        <n v="6"/>
        <n v="8"/>
        <n v="10.3"/>
        <n v="5.3"/>
        <n v="7.1"/>
        <n v="6.3"/>
        <n v="13.3"/>
        <n v="0.9"/>
        <n v="12"/>
        <n v="3.7"/>
        <n v="5.6"/>
        <n v="5.5"/>
        <n v="3.8"/>
        <n v="2.4"/>
        <n v="8.6"/>
        <n v="5.0999999999999996"/>
        <n v="5.4"/>
        <n v="12.2"/>
        <n v="9.1999999999999993"/>
        <n v="5.8"/>
        <n v="7.4"/>
        <n v="9.6"/>
        <n v="5.9"/>
        <n v="7.8"/>
        <n v="2.7"/>
        <n v="6.8"/>
        <n v="24"/>
        <n v="1"/>
        <n v="0.5"/>
        <n v="11.8"/>
        <n v="10.1"/>
        <n v="2.6"/>
        <n v="4.7"/>
        <n v="4.9000000000000004"/>
        <n v="8.8000000000000007"/>
        <n v="2.9"/>
        <n v="16"/>
        <n v="6.1"/>
        <n v="10.5"/>
        <n v="0.3"/>
        <n v="7.7"/>
        <n v="16.600000000000001"/>
        <n v="9.8000000000000007"/>
        <n v="15.6"/>
        <n v="1.8"/>
        <n v="12.6"/>
        <n v="2.2000000000000002"/>
        <n v="4.3"/>
        <n v="7.2"/>
        <n v="1.7"/>
        <n v="19"/>
        <n v="2.8"/>
        <n v="4"/>
        <n v="5.2"/>
        <n v="6.4"/>
        <n v="3.3"/>
        <n v="8.6999999999999993"/>
        <n v="13.7"/>
        <n v="0.6"/>
        <n v="6.9"/>
        <n v="10"/>
        <n v="11.7"/>
        <n v="4.0999999999999996"/>
        <n v="17.7"/>
        <n v="7"/>
        <n v="5"/>
        <n v="11.6"/>
        <n v="17"/>
        <n v="1.2"/>
        <n v="6.7"/>
        <n v="2"/>
        <n v="8.1999999999999993"/>
        <n v="8.5"/>
        <n v="2.5"/>
        <n v="0.8"/>
        <n v="20"/>
        <n v="7.3"/>
        <n v="0.7"/>
        <n v="1.9"/>
        <n v="0.4"/>
        <n v="10.8"/>
        <n v="4.5"/>
        <n v="11.3"/>
        <n v="12.3"/>
        <n v="8.4"/>
        <n v="11.5"/>
        <n v="12.5"/>
        <n v="3.9"/>
        <n v="0"/>
        <n v="3.4"/>
        <n v="10.6"/>
        <n v="4.5999999999999996"/>
        <n v="3.5"/>
        <n v="3.2"/>
        <n v="4.4000000000000004"/>
        <n v="2.2999999999999998"/>
        <n v="8.9"/>
        <n v="15.3"/>
        <n v="8.3000000000000007"/>
        <n v="12.1"/>
        <n v="11.2"/>
        <n v="16.100000000000001"/>
        <n v="3.1"/>
        <n v="9.5"/>
        <n v="1.4"/>
        <n v="3"/>
        <n v="3.6"/>
        <n v="9.4"/>
        <n v="15.5"/>
        <n v="14"/>
        <n v="4.8"/>
        <n v="6.2"/>
        <n v="9"/>
        <n v="9.6999999999999993"/>
        <n v="16.5"/>
        <n v="10.199999999999999"/>
        <n v="11.1"/>
        <n v="6.5"/>
        <n v="9.9"/>
        <n v="1.6"/>
        <n v="12.4"/>
        <n v="5.7"/>
        <n v="22.4"/>
        <n v="7.5"/>
        <n v="11"/>
        <n v="9.1"/>
        <n v="9.3000000000000007"/>
        <n v="1.3"/>
        <n v="13"/>
        <n v="10.4"/>
        <n v="0.1"/>
        <n v="14.4"/>
        <n v="14.2"/>
        <n v="22.7"/>
        <n v="8.1"/>
        <n v="0.2"/>
        <n v="15"/>
        <n v="12.9"/>
        <n v="4.2"/>
        <n v="11.4"/>
        <n v="10.9"/>
        <n v="14.3"/>
        <n v="1.5"/>
        <n v="10.7"/>
        <n v="15.2"/>
        <n v="13.1"/>
        <n v="13.5"/>
        <n v="17.2"/>
        <n v="23"/>
        <n v="12.8"/>
        <n v="1.1000000000000001"/>
        <n v="14.5"/>
        <n v="23.2"/>
        <n v="13.9"/>
        <n v="14.6"/>
        <n v="12.7"/>
        <n v="18"/>
        <n v="15.8"/>
        <n v="11.9"/>
        <n v="17.899999999999999"/>
        <n v="7.6"/>
        <n v="14.8"/>
        <n v="16.8"/>
        <n v="17.8"/>
        <n v="13.2"/>
        <n v="16.3"/>
        <n v="2.1"/>
        <n v="17.3"/>
        <n v="22.6"/>
        <n v="19.8"/>
        <n v="14.7"/>
        <n v="16.399999999999999"/>
        <n v="24.7"/>
        <n v="20.2"/>
        <n v="16.7"/>
        <n v="15.1"/>
        <n v="22.5"/>
        <n v="13.8"/>
        <n v="15.9"/>
        <n v="21.7"/>
        <n v="15.4"/>
        <n v="18.899999999999999"/>
        <n v="14.1"/>
        <n v="19.100000000000001"/>
        <n v="17.5"/>
        <n v="16.899999999999999"/>
        <n v="19.3"/>
        <n v="16.2"/>
        <n v="20.399999999999999"/>
        <n v="17.600000000000001"/>
        <n v="21"/>
        <n v="13.6"/>
        <n v="21.8"/>
        <n v="14.9"/>
        <n v="23.7"/>
        <n v="21.3"/>
        <n v="26.5"/>
        <n v="19.600000000000001"/>
        <n v="13.4"/>
        <n v="22"/>
        <n v="18.399999999999999"/>
        <n v="21.9"/>
        <n v="21.5"/>
        <n v="19.5"/>
        <n v="22.2"/>
        <n v="25.2"/>
        <n v="15.7"/>
        <n v="17.399999999999999"/>
        <n v="18.2"/>
        <n v="21.4"/>
        <n v="26.4"/>
        <n v="21.6"/>
        <n v="18.3"/>
        <n v="20.3"/>
        <n v="20.6"/>
        <n v="18.600000000000001"/>
        <n v="25.9"/>
        <n v="19.399999999999999"/>
        <n v="18.5"/>
        <n v="17.100000000000001"/>
        <n v="19.2"/>
        <n v="23.3"/>
        <n v="24.3"/>
        <n v="23.8"/>
        <n v="19.7"/>
        <n v="26"/>
        <n v="20.7"/>
        <n v="24.4"/>
        <n v="23.9"/>
        <n v="20.9"/>
      </sharedItems>
    </cacheField>
    <cacheField name="Employment_Type" numFmtId="0">
      <sharedItems/>
    </cacheField>
    <cacheField name="Joining_Date" numFmtId="14">
      <sharedItems containsSemiMixedTypes="0" containsNonDate="0" containsDate="1" containsString="0" minDate="2008-01-03T00:00:00" maxDate="2025-10-01T00:00:00"/>
    </cacheField>
    <cacheField name="Last_Working_Date" numFmtId="14">
      <sharedItems containsDate="1" containsMixedTypes="1" minDate="2008-06-01T00:00:00" maxDate="2025-10-22T00:00:00"/>
    </cacheField>
    <cacheField name="Tenure_Years" numFmtId="1">
      <sharedItems containsSemiMixedTypes="0" containsString="0" containsNumber="1" minValue="0.04" maxValue="17.82"/>
    </cacheField>
    <cacheField name="Salary" numFmtId="165">
      <sharedItems containsSemiMixedTypes="0" containsString="0" containsNumber="1" containsInteger="1" minValue="21284" maxValue="92522"/>
    </cacheField>
    <cacheField name="Performance_Rating" numFmtId="0">
      <sharedItems containsSemiMixedTypes="0" containsString="0" containsNumber="1" containsInteger="1" minValue="1" maxValue="5" count="5">
        <n v="4"/>
        <n v="3"/>
        <n v="2"/>
        <n v="1"/>
        <n v="5"/>
      </sharedItems>
    </cacheField>
    <cacheField name="Performance_Improvement_Plan" numFmtId="0">
      <sharedItems/>
    </cacheField>
    <cacheField name="Total_Trainings" numFmtId="0">
      <sharedItems containsSemiMixedTypes="0" containsString="0" containsNumber="1" containsInteger="1" minValue="0" maxValue="9" count="10">
        <n v="0"/>
        <n v="1"/>
        <n v="2"/>
        <n v="4"/>
        <n v="3"/>
        <n v="5"/>
        <n v="6"/>
        <n v="7"/>
        <n v="8"/>
        <n v="9"/>
      </sharedItems>
    </cacheField>
    <cacheField name="Leaves" numFmtId="0">
      <sharedItems containsSemiMixedTypes="0" containsString="0" containsNumber="1" containsInteger="1" minValue="0" maxValue="16"/>
    </cacheField>
    <cacheField name="Manager_ID" numFmtId="0">
      <sharedItems/>
    </cacheField>
    <cacheField name="Attrition" numFmtId="0">
      <sharedItems count="2">
        <s v="No"/>
        <s v="Yes"/>
      </sharedItems>
    </cacheField>
    <cacheField name="Attrition_Flag" numFmtId="0">
      <sharedItems containsSemiMixedTypes="0" containsString="0" containsNumber="1" containsInteger="1" minValue="0" maxValue="1" count="2">
        <n v="0"/>
        <n v="1"/>
      </sharedItems>
    </cacheField>
    <cacheField name="Age_Group" numFmtId="0">
      <sharedItems count="2">
        <s v="Adult"/>
        <s v="Young"/>
      </sharedItems>
    </cacheField>
    <cacheField name="Experience_Level" numFmtId="0">
      <sharedItems count="4">
        <s v="Senior"/>
        <s v="Expert"/>
        <s v="Junior"/>
        <s v="Mid-Level"/>
      </sharedItems>
    </cacheField>
    <cacheField name="Employment_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E100001"/>
    <x v="0"/>
    <n v="34"/>
    <x v="0"/>
    <x v="0"/>
    <x v="0"/>
    <x v="0"/>
    <x v="0"/>
    <x v="0"/>
    <s v="Full-time"/>
    <d v="2009-12-13T00:00:00"/>
    <s v="Active"/>
    <n v="15.87"/>
    <n v="50390"/>
    <x v="0"/>
    <s v="No"/>
    <x v="0"/>
    <n v="5"/>
    <s v="E101792"/>
    <x v="0"/>
    <x v="0"/>
    <x v="0"/>
    <x v="0"/>
    <s v="Active"/>
  </r>
  <r>
    <s v="E100002"/>
    <x v="1"/>
    <n v="29"/>
    <x v="1"/>
    <x v="1"/>
    <x v="1"/>
    <x v="1"/>
    <x v="0"/>
    <x v="1"/>
    <s v="Full-time"/>
    <d v="2023-09-24T00:00:00"/>
    <s v="Active"/>
    <n v="2.09"/>
    <n v="39346"/>
    <x v="1"/>
    <s v="No"/>
    <x v="1"/>
    <n v="5"/>
    <s v="E102708"/>
    <x v="0"/>
    <x v="0"/>
    <x v="1"/>
    <x v="0"/>
    <s v="Active"/>
  </r>
  <r>
    <s v="E100003"/>
    <x v="1"/>
    <n v="28"/>
    <x v="0"/>
    <x v="2"/>
    <x v="1"/>
    <x v="1"/>
    <x v="0"/>
    <x v="2"/>
    <s v="Full-time"/>
    <d v="2011-06-27T00:00:00"/>
    <s v="Active"/>
    <n v="14.34"/>
    <n v="50237"/>
    <x v="1"/>
    <s v="No"/>
    <x v="0"/>
    <n v="6"/>
    <s v="E100800"/>
    <x v="0"/>
    <x v="0"/>
    <x v="1"/>
    <x v="0"/>
    <s v="Active"/>
  </r>
  <r>
    <s v="E100004"/>
    <x v="1"/>
    <n v="28"/>
    <x v="0"/>
    <x v="3"/>
    <x v="2"/>
    <x v="2"/>
    <x v="0"/>
    <x v="3"/>
    <s v="Full-time"/>
    <d v="2024-05-13T00:00:00"/>
    <s v="Active"/>
    <n v="1.46"/>
    <n v="48946"/>
    <x v="2"/>
    <s v="No"/>
    <x v="0"/>
    <n v="7"/>
    <s v="E100058"/>
    <x v="0"/>
    <x v="0"/>
    <x v="1"/>
    <x v="0"/>
    <s v="Active"/>
  </r>
  <r>
    <s v="E100005"/>
    <x v="1"/>
    <n v="36"/>
    <x v="0"/>
    <x v="4"/>
    <x v="3"/>
    <x v="3"/>
    <x v="1"/>
    <x v="4"/>
    <s v="Full-time"/>
    <d v="2016-02-10T00:00:00"/>
    <s v="Active"/>
    <n v="9.7100000000000009"/>
    <n v="56137"/>
    <x v="1"/>
    <s v="No"/>
    <x v="1"/>
    <n v="6"/>
    <s v="E104134"/>
    <x v="0"/>
    <x v="0"/>
    <x v="0"/>
    <x v="1"/>
    <s v="Active"/>
  </r>
  <r>
    <s v="E100006"/>
    <x v="1"/>
    <n v="27"/>
    <x v="0"/>
    <x v="0"/>
    <x v="2"/>
    <x v="4"/>
    <x v="2"/>
    <x v="5"/>
    <s v="Full-time"/>
    <d v="2016-07-10T00:00:00"/>
    <s v="Active"/>
    <n v="9.3000000000000007"/>
    <n v="47723"/>
    <x v="0"/>
    <s v="No"/>
    <x v="1"/>
    <n v="5"/>
    <s v="Self"/>
    <x v="0"/>
    <x v="0"/>
    <x v="1"/>
    <x v="0"/>
    <s v="Active"/>
  </r>
  <r>
    <s v="E100007"/>
    <x v="0"/>
    <n v="39"/>
    <x v="0"/>
    <x v="5"/>
    <x v="4"/>
    <x v="5"/>
    <x v="0"/>
    <x v="6"/>
    <s v="Full-time"/>
    <d v="2023-05-01T00:00:00"/>
    <s v="Active"/>
    <n v="2.4900000000000002"/>
    <n v="49539"/>
    <x v="1"/>
    <s v="No"/>
    <x v="1"/>
    <n v="7"/>
    <s v="E101767"/>
    <x v="0"/>
    <x v="0"/>
    <x v="0"/>
    <x v="0"/>
    <s v="Active"/>
  </r>
  <r>
    <s v="E100008"/>
    <x v="0"/>
    <n v="32"/>
    <x v="1"/>
    <x v="6"/>
    <x v="0"/>
    <x v="6"/>
    <x v="0"/>
    <x v="7"/>
    <s v="Full-time"/>
    <d v="2022-05-09T00:00:00"/>
    <s v="Active"/>
    <n v="3.47"/>
    <n v="44967"/>
    <x v="3"/>
    <s v="No"/>
    <x v="2"/>
    <n v="4"/>
    <s v="E104768"/>
    <x v="0"/>
    <x v="0"/>
    <x v="0"/>
    <x v="0"/>
    <s v="Active"/>
  </r>
  <r>
    <s v="E100009"/>
    <x v="1"/>
    <n v="35"/>
    <x v="0"/>
    <x v="1"/>
    <x v="2"/>
    <x v="4"/>
    <x v="2"/>
    <x v="8"/>
    <s v="Full-time"/>
    <d v="2009-06-26T00:00:00"/>
    <s v="Active"/>
    <n v="16.34"/>
    <n v="60628"/>
    <x v="1"/>
    <s v="No"/>
    <x v="2"/>
    <n v="5"/>
    <s v="E100006"/>
    <x v="0"/>
    <x v="0"/>
    <x v="0"/>
    <x v="1"/>
    <s v="Active"/>
  </r>
  <r>
    <s v="E100010"/>
    <x v="0"/>
    <n v="21"/>
    <x v="0"/>
    <x v="7"/>
    <x v="2"/>
    <x v="4"/>
    <x v="0"/>
    <x v="9"/>
    <s v="Full-time"/>
    <d v="2011-03-16T00:00:00"/>
    <d v="2017-04-22T00:00:00"/>
    <n v="6.1"/>
    <n v="33217"/>
    <x v="1"/>
    <s v="No"/>
    <x v="2"/>
    <n v="8"/>
    <s v="E102965"/>
    <x v="1"/>
    <x v="1"/>
    <x v="1"/>
    <x v="2"/>
    <s v="Exited"/>
  </r>
  <r>
    <s v="E100011"/>
    <x v="0"/>
    <n v="32"/>
    <x v="0"/>
    <x v="7"/>
    <x v="5"/>
    <x v="7"/>
    <x v="0"/>
    <x v="10"/>
    <s v="Full-time"/>
    <d v="2012-12-01T00:00:00"/>
    <s v="Active"/>
    <n v="12.91"/>
    <n v="58230"/>
    <x v="1"/>
    <s v="No"/>
    <x v="0"/>
    <n v="8"/>
    <s v="E100933"/>
    <x v="0"/>
    <x v="0"/>
    <x v="0"/>
    <x v="1"/>
    <s v="Active"/>
  </r>
  <r>
    <s v="E100012"/>
    <x v="1"/>
    <n v="26"/>
    <x v="0"/>
    <x v="2"/>
    <x v="5"/>
    <x v="8"/>
    <x v="2"/>
    <x v="11"/>
    <s v="Full-time"/>
    <d v="2017-06-20T00:00:00"/>
    <s v="Active"/>
    <n v="8.36"/>
    <n v="40426"/>
    <x v="0"/>
    <s v="No"/>
    <x v="1"/>
    <n v="4"/>
    <s v="E103421"/>
    <x v="0"/>
    <x v="0"/>
    <x v="1"/>
    <x v="3"/>
    <s v="Active"/>
  </r>
  <r>
    <s v="E100013"/>
    <x v="1"/>
    <n v="35"/>
    <x v="0"/>
    <x v="1"/>
    <x v="0"/>
    <x v="9"/>
    <x v="3"/>
    <x v="12"/>
    <s v="Full-time"/>
    <d v="2020-01-16T00:00:00"/>
    <s v="Active"/>
    <n v="5.78"/>
    <n v="45682"/>
    <x v="1"/>
    <s v="No"/>
    <x v="0"/>
    <n v="7"/>
    <s v="Self"/>
    <x v="0"/>
    <x v="0"/>
    <x v="0"/>
    <x v="0"/>
    <s v="Active"/>
  </r>
  <r>
    <s v="E100014"/>
    <x v="1"/>
    <n v="30"/>
    <x v="0"/>
    <x v="1"/>
    <x v="4"/>
    <x v="10"/>
    <x v="0"/>
    <x v="13"/>
    <s v="Full-time"/>
    <d v="2013-11-27T00:00:00"/>
    <s v="Active"/>
    <n v="11.92"/>
    <n v="37239"/>
    <x v="0"/>
    <s v="No"/>
    <x v="3"/>
    <n v="5"/>
    <s v="E102654"/>
    <x v="0"/>
    <x v="0"/>
    <x v="1"/>
    <x v="0"/>
    <s v="Active"/>
  </r>
  <r>
    <s v="E100015"/>
    <x v="0"/>
    <n v="33"/>
    <x v="1"/>
    <x v="5"/>
    <x v="5"/>
    <x v="8"/>
    <x v="2"/>
    <x v="14"/>
    <s v="Full-time"/>
    <d v="2020-02-05T00:00:00"/>
    <s v="Active"/>
    <n v="5.73"/>
    <n v="46797"/>
    <x v="0"/>
    <s v="No"/>
    <x v="1"/>
    <n v="7"/>
    <s v="E104350"/>
    <x v="0"/>
    <x v="0"/>
    <x v="0"/>
    <x v="3"/>
    <s v="Active"/>
  </r>
  <r>
    <s v="E100016"/>
    <x v="1"/>
    <n v="26"/>
    <x v="1"/>
    <x v="4"/>
    <x v="6"/>
    <x v="11"/>
    <x v="4"/>
    <x v="15"/>
    <s v="Contract"/>
    <d v="2020-09-21T00:00:00"/>
    <s v="Active"/>
    <n v="5.0999999999999996"/>
    <n v="34491"/>
    <x v="1"/>
    <s v="No"/>
    <x v="3"/>
    <n v="4"/>
    <s v="E103709"/>
    <x v="0"/>
    <x v="0"/>
    <x v="1"/>
    <x v="3"/>
    <s v="Active"/>
  </r>
  <r>
    <s v="E100017"/>
    <x v="0"/>
    <n v="31"/>
    <x v="1"/>
    <x v="2"/>
    <x v="0"/>
    <x v="0"/>
    <x v="2"/>
    <x v="16"/>
    <s v="Contract"/>
    <d v="2020-04-30T00:00:00"/>
    <s v="Active"/>
    <n v="5.49"/>
    <n v="47390"/>
    <x v="0"/>
    <s v="No"/>
    <x v="2"/>
    <n v="6"/>
    <s v="E102577"/>
    <x v="0"/>
    <x v="0"/>
    <x v="0"/>
    <x v="0"/>
    <s v="Active"/>
  </r>
  <r>
    <s v="E100018"/>
    <x v="1"/>
    <n v="32"/>
    <x v="0"/>
    <x v="5"/>
    <x v="5"/>
    <x v="12"/>
    <x v="0"/>
    <x v="14"/>
    <s v="Contract"/>
    <d v="2023-01-24T00:00:00"/>
    <s v="Active"/>
    <n v="2.76"/>
    <n v="44031"/>
    <x v="0"/>
    <s v="No"/>
    <x v="4"/>
    <n v="13"/>
    <s v="E103421"/>
    <x v="0"/>
    <x v="0"/>
    <x v="0"/>
    <x v="3"/>
    <s v="Active"/>
  </r>
  <r>
    <s v="E100019"/>
    <x v="0"/>
    <n v="31"/>
    <x v="1"/>
    <x v="0"/>
    <x v="7"/>
    <x v="13"/>
    <x v="0"/>
    <x v="17"/>
    <s v="Full-time"/>
    <d v="2013-02-28T00:00:00"/>
    <s v="Active"/>
    <n v="12.66"/>
    <n v="37046"/>
    <x v="1"/>
    <s v="No"/>
    <x v="1"/>
    <n v="3"/>
    <s v="E100805"/>
    <x v="0"/>
    <x v="0"/>
    <x v="0"/>
    <x v="0"/>
    <s v="Active"/>
  </r>
  <r>
    <s v="E100020"/>
    <x v="1"/>
    <n v="27"/>
    <x v="0"/>
    <x v="1"/>
    <x v="2"/>
    <x v="14"/>
    <x v="0"/>
    <x v="18"/>
    <s v="Full-time"/>
    <d v="2013-05-03T00:00:00"/>
    <d v="2019-09-30T00:00:00"/>
    <n v="6.41"/>
    <n v="40878"/>
    <x v="1"/>
    <s v="Yes"/>
    <x v="0"/>
    <n v="9"/>
    <s v="E100006"/>
    <x v="1"/>
    <x v="1"/>
    <x v="1"/>
    <x v="0"/>
    <s v="Exited"/>
  </r>
  <r>
    <s v="E100021"/>
    <x v="1"/>
    <n v="35"/>
    <x v="1"/>
    <x v="6"/>
    <x v="3"/>
    <x v="15"/>
    <x v="2"/>
    <x v="19"/>
    <s v="Contract"/>
    <d v="2017-02-16T00:00:00"/>
    <s v="Active"/>
    <n v="8.6999999999999993"/>
    <n v="55598"/>
    <x v="1"/>
    <s v="No"/>
    <x v="0"/>
    <n v="9"/>
    <s v="E101514"/>
    <x v="0"/>
    <x v="0"/>
    <x v="0"/>
    <x v="1"/>
    <s v="Active"/>
  </r>
  <r>
    <s v="E100022"/>
    <x v="1"/>
    <n v="39"/>
    <x v="0"/>
    <x v="6"/>
    <x v="2"/>
    <x v="14"/>
    <x v="0"/>
    <x v="3"/>
    <s v="Full-time"/>
    <d v="2022-08-28T00:00:00"/>
    <s v="Active"/>
    <n v="3.17"/>
    <n v="50775"/>
    <x v="0"/>
    <s v="Yes"/>
    <x v="1"/>
    <n v="7"/>
    <s v="E103439"/>
    <x v="0"/>
    <x v="0"/>
    <x v="0"/>
    <x v="0"/>
    <s v="Active"/>
  </r>
  <r>
    <s v="E100023"/>
    <x v="1"/>
    <n v="32"/>
    <x v="1"/>
    <x v="5"/>
    <x v="0"/>
    <x v="0"/>
    <x v="0"/>
    <x v="10"/>
    <s v="Full-time"/>
    <d v="2011-02-22T00:00:00"/>
    <s v="Active"/>
    <n v="14.68"/>
    <n v="57619"/>
    <x v="0"/>
    <s v="No"/>
    <x v="0"/>
    <n v="2"/>
    <s v="E100942"/>
    <x v="0"/>
    <x v="0"/>
    <x v="0"/>
    <x v="1"/>
    <s v="Active"/>
  </r>
  <r>
    <s v="E100024"/>
    <x v="1"/>
    <n v="32"/>
    <x v="0"/>
    <x v="6"/>
    <x v="1"/>
    <x v="1"/>
    <x v="0"/>
    <x v="20"/>
    <s v="Contract"/>
    <d v="2010-03-13T00:00:00"/>
    <d v="2011-06-30T00:00:00"/>
    <n v="1.3"/>
    <n v="52744"/>
    <x v="2"/>
    <s v="No"/>
    <x v="4"/>
    <n v="4"/>
    <s v="E100517"/>
    <x v="1"/>
    <x v="1"/>
    <x v="0"/>
    <x v="0"/>
    <s v="Exited"/>
  </r>
  <r>
    <s v="E100025"/>
    <x v="0"/>
    <n v="33"/>
    <x v="1"/>
    <x v="6"/>
    <x v="6"/>
    <x v="16"/>
    <x v="2"/>
    <x v="21"/>
    <s v="Full-time"/>
    <d v="2009-04-25T00:00:00"/>
    <s v="Active"/>
    <n v="16.510000000000002"/>
    <n v="40767"/>
    <x v="1"/>
    <s v="No"/>
    <x v="1"/>
    <n v="8"/>
    <s v="E104078"/>
    <x v="0"/>
    <x v="0"/>
    <x v="0"/>
    <x v="0"/>
    <s v="Active"/>
  </r>
  <r>
    <s v="E100026"/>
    <x v="1"/>
    <n v="36"/>
    <x v="1"/>
    <x v="6"/>
    <x v="5"/>
    <x v="17"/>
    <x v="0"/>
    <x v="10"/>
    <s v="Contract"/>
    <d v="2024-05-20T00:00:00"/>
    <s v="Active"/>
    <n v="1.44"/>
    <n v="58916"/>
    <x v="1"/>
    <s v="No"/>
    <x v="2"/>
    <n v="9"/>
    <s v="E103535"/>
    <x v="0"/>
    <x v="0"/>
    <x v="0"/>
    <x v="1"/>
    <s v="Active"/>
  </r>
  <r>
    <s v="E100027"/>
    <x v="1"/>
    <n v="33"/>
    <x v="0"/>
    <x v="1"/>
    <x v="3"/>
    <x v="15"/>
    <x v="0"/>
    <x v="22"/>
    <s v="Full-time"/>
    <d v="2021-02-06T00:00:00"/>
    <s v="Active"/>
    <n v="4.72"/>
    <n v="51187"/>
    <x v="0"/>
    <s v="Yes"/>
    <x v="2"/>
    <n v="7"/>
    <s v="E104134"/>
    <x v="0"/>
    <x v="0"/>
    <x v="0"/>
    <x v="0"/>
    <s v="Active"/>
  </r>
  <r>
    <s v="E100028"/>
    <x v="0"/>
    <n v="37"/>
    <x v="0"/>
    <x v="0"/>
    <x v="3"/>
    <x v="3"/>
    <x v="0"/>
    <x v="23"/>
    <s v="Full-time"/>
    <d v="2009-07-10T00:00:00"/>
    <s v="Active"/>
    <n v="16.3"/>
    <n v="51898"/>
    <x v="1"/>
    <s v="Yes"/>
    <x v="0"/>
    <n v="5"/>
    <s v="E100575"/>
    <x v="0"/>
    <x v="0"/>
    <x v="0"/>
    <x v="0"/>
    <s v="Active"/>
  </r>
  <r>
    <s v="E100029"/>
    <x v="1"/>
    <n v="29"/>
    <x v="0"/>
    <x v="1"/>
    <x v="2"/>
    <x v="2"/>
    <x v="2"/>
    <x v="24"/>
    <s v="Full-time"/>
    <d v="2021-02-02T00:00:00"/>
    <s v="Active"/>
    <n v="4.7300000000000004"/>
    <n v="39007"/>
    <x v="2"/>
    <s v="No"/>
    <x v="5"/>
    <n v="6"/>
    <s v="E100875"/>
    <x v="0"/>
    <x v="0"/>
    <x v="1"/>
    <x v="0"/>
    <s v="Active"/>
  </r>
  <r>
    <s v="E100030"/>
    <x v="1"/>
    <n v="33"/>
    <x v="1"/>
    <x v="7"/>
    <x v="7"/>
    <x v="13"/>
    <x v="2"/>
    <x v="17"/>
    <s v="Full-time"/>
    <d v="2018-04-03T00:00:00"/>
    <s v="Active"/>
    <n v="7.57"/>
    <n v="46277"/>
    <x v="0"/>
    <s v="No"/>
    <x v="2"/>
    <n v="3"/>
    <s v="E104404"/>
    <x v="0"/>
    <x v="0"/>
    <x v="0"/>
    <x v="0"/>
    <s v="Active"/>
  </r>
  <r>
    <s v="E100031"/>
    <x v="1"/>
    <n v="33"/>
    <x v="1"/>
    <x v="0"/>
    <x v="7"/>
    <x v="18"/>
    <x v="0"/>
    <x v="25"/>
    <s v="Full-time"/>
    <d v="2013-12-12T00:00:00"/>
    <s v="Active"/>
    <n v="11.88"/>
    <n v="49990"/>
    <x v="2"/>
    <s v="No"/>
    <x v="3"/>
    <n v="7"/>
    <s v="E104081"/>
    <x v="0"/>
    <x v="0"/>
    <x v="0"/>
    <x v="0"/>
    <s v="Active"/>
  </r>
  <r>
    <s v="E100032"/>
    <x v="0"/>
    <n v="26"/>
    <x v="1"/>
    <x v="2"/>
    <x v="5"/>
    <x v="12"/>
    <x v="2"/>
    <x v="26"/>
    <s v="Full-time"/>
    <d v="2014-10-14T00:00:00"/>
    <s v="Active"/>
    <n v="11.04"/>
    <n v="31904"/>
    <x v="1"/>
    <s v="No"/>
    <x v="1"/>
    <n v="13"/>
    <s v="E101987"/>
    <x v="0"/>
    <x v="0"/>
    <x v="1"/>
    <x v="3"/>
    <s v="Active"/>
  </r>
  <r>
    <s v="E100033"/>
    <x v="0"/>
    <n v="31"/>
    <x v="1"/>
    <x v="2"/>
    <x v="6"/>
    <x v="11"/>
    <x v="0"/>
    <x v="21"/>
    <s v="Full-time"/>
    <d v="2024-08-25T00:00:00"/>
    <s v="Active"/>
    <n v="1.17"/>
    <n v="42781"/>
    <x v="2"/>
    <s v="No"/>
    <x v="3"/>
    <n v="8"/>
    <s v="E104378"/>
    <x v="0"/>
    <x v="0"/>
    <x v="0"/>
    <x v="0"/>
    <s v="Active"/>
  </r>
  <r>
    <s v="E100034"/>
    <x v="1"/>
    <n v="29"/>
    <x v="1"/>
    <x v="4"/>
    <x v="5"/>
    <x v="12"/>
    <x v="0"/>
    <x v="27"/>
    <s v="Full-time"/>
    <d v="2009-02-20T00:00:00"/>
    <s v="Active"/>
    <n v="16.68"/>
    <n v="44329"/>
    <x v="1"/>
    <s v="No"/>
    <x v="2"/>
    <n v="7"/>
    <s v="E103020"/>
    <x v="0"/>
    <x v="0"/>
    <x v="1"/>
    <x v="0"/>
    <s v="Active"/>
  </r>
  <r>
    <s v="E100035"/>
    <x v="1"/>
    <n v="44"/>
    <x v="0"/>
    <x v="2"/>
    <x v="0"/>
    <x v="6"/>
    <x v="0"/>
    <x v="28"/>
    <s v="Full-time"/>
    <d v="2024-08-16T00:00:00"/>
    <s v="Active"/>
    <n v="1.2"/>
    <n v="79004"/>
    <x v="0"/>
    <s v="No"/>
    <x v="0"/>
    <n v="4"/>
    <s v="E102428"/>
    <x v="0"/>
    <x v="0"/>
    <x v="0"/>
    <x v="1"/>
    <s v="Active"/>
  </r>
  <r>
    <s v="E100036"/>
    <x v="0"/>
    <n v="21"/>
    <x v="1"/>
    <x v="2"/>
    <x v="3"/>
    <x v="3"/>
    <x v="0"/>
    <x v="29"/>
    <s v="Full-time"/>
    <d v="2021-01-23T00:00:00"/>
    <s v="Active"/>
    <n v="4.76"/>
    <n v="41544"/>
    <x v="1"/>
    <s v="No"/>
    <x v="2"/>
    <n v="8"/>
    <s v="E100989"/>
    <x v="0"/>
    <x v="0"/>
    <x v="1"/>
    <x v="2"/>
    <s v="Active"/>
  </r>
  <r>
    <s v="E100037"/>
    <x v="1"/>
    <n v="21"/>
    <x v="0"/>
    <x v="1"/>
    <x v="5"/>
    <x v="17"/>
    <x v="0"/>
    <x v="30"/>
    <s v="Contract"/>
    <d v="2013-08-06T00:00:00"/>
    <s v="Active"/>
    <n v="12.23"/>
    <n v="30782"/>
    <x v="0"/>
    <s v="No"/>
    <x v="0"/>
    <n v="3"/>
    <s v="E100326"/>
    <x v="0"/>
    <x v="0"/>
    <x v="1"/>
    <x v="2"/>
    <s v="Active"/>
  </r>
  <r>
    <s v="E100038"/>
    <x v="0"/>
    <n v="28"/>
    <x v="0"/>
    <x v="2"/>
    <x v="0"/>
    <x v="9"/>
    <x v="2"/>
    <x v="26"/>
    <s v="Full-time"/>
    <d v="2011-08-24T00:00:00"/>
    <s v="Active"/>
    <n v="14.18"/>
    <n v="37149"/>
    <x v="0"/>
    <s v="No"/>
    <x v="1"/>
    <n v="2"/>
    <s v="E102678"/>
    <x v="0"/>
    <x v="0"/>
    <x v="1"/>
    <x v="3"/>
    <s v="Active"/>
  </r>
  <r>
    <s v="E100039"/>
    <x v="1"/>
    <n v="31"/>
    <x v="0"/>
    <x v="7"/>
    <x v="5"/>
    <x v="17"/>
    <x v="2"/>
    <x v="14"/>
    <s v="Full-time"/>
    <d v="2013-07-25T00:00:00"/>
    <s v="Active"/>
    <n v="12.26"/>
    <n v="40385"/>
    <x v="2"/>
    <s v="No"/>
    <x v="2"/>
    <n v="5"/>
    <s v="E101643"/>
    <x v="0"/>
    <x v="0"/>
    <x v="0"/>
    <x v="3"/>
    <s v="Active"/>
  </r>
  <r>
    <s v="E100040"/>
    <x v="0"/>
    <n v="35"/>
    <x v="1"/>
    <x v="6"/>
    <x v="4"/>
    <x v="19"/>
    <x v="0"/>
    <x v="31"/>
    <s v="Full-time"/>
    <d v="2018-04-28T00:00:00"/>
    <s v="Active"/>
    <n v="7.5"/>
    <n v="53477"/>
    <x v="2"/>
    <s v="No"/>
    <x v="2"/>
    <n v="4"/>
    <s v="E102328"/>
    <x v="0"/>
    <x v="0"/>
    <x v="0"/>
    <x v="1"/>
    <s v="Active"/>
  </r>
  <r>
    <s v="E100041"/>
    <x v="0"/>
    <n v="32"/>
    <x v="1"/>
    <x v="5"/>
    <x v="7"/>
    <x v="13"/>
    <x v="2"/>
    <x v="32"/>
    <s v="Full-time"/>
    <d v="2009-07-22T00:00:00"/>
    <s v="Active"/>
    <n v="16.27"/>
    <n v="50310"/>
    <x v="1"/>
    <s v="No"/>
    <x v="2"/>
    <n v="2"/>
    <s v="E100805"/>
    <x v="0"/>
    <x v="0"/>
    <x v="0"/>
    <x v="1"/>
    <s v="Active"/>
  </r>
  <r>
    <s v="E100042"/>
    <x v="0"/>
    <n v="28"/>
    <x v="0"/>
    <x v="3"/>
    <x v="4"/>
    <x v="5"/>
    <x v="0"/>
    <x v="33"/>
    <s v="Contract"/>
    <d v="2013-11-09T00:00:00"/>
    <s v="Active"/>
    <n v="11.97"/>
    <n v="43948"/>
    <x v="0"/>
    <s v="No"/>
    <x v="2"/>
    <n v="6"/>
    <s v="E101679"/>
    <x v="0"/>
    <x v="0"/>
    <x v="1"/>
    <x v="3"/>
    <s v="Active"/>
  </r>
  <r>
    <s v="E100043"/>
    <x v="0"/>
    <n v="21"/>
    <x v="1"/>
    <x v="7"/>
    <x v="5"/>
    <x v="8"/>
    <x v="0"/>
    <x v="29"/>
    <s v="Full-time"/>
    <d v="2017-10-14T00:00:00"/>
    <s v="Active"/>
    <n v="8.0399999999999991"/>
    <n v="37110"/>
    <x v="1"/>
    <s v="No"/>
    <x v="1"/>
    <n v="3"/>
    <s v="E100350"/>
    <x v="0"/>
    <x v="0"/>
    <x v="1"/>
    <x v="2"/>
    <s v="Active"/>
  </r>
  <r>
    <s v="E100044"/>
    <x v="0"/>
    <n v="32"/>
    <x v="1"/>
    <x v="7"/>
    <x v="0"/>
    <x v="9"/>
    <x v="0"/>
    <x v="34"/>
    <s v="Full-time"/>
    <d v="2020-01-28T00:00:00"/>
    <s v="Active"/>
    <n v="5.75"/>
    <n v="42481"/>
    <x v="1"/>
    <s v="No"/>
    <x v="0"/>
    <n v="9"/>
    <s v="E102577"/>
    <x v="0"/>
    <x v="0"/>
    <x v="0"/>
    <x v="3"/>
    <s v="Active"/>
  </r>
  <r>
    <s v="E100045"/>
    <x v="1"/>
    <n v="28"/>
    <x v="0"/>
    <x v="3"/>
    <x v="2"/>
    <x v="2"/>
    <x v="1"/>
    <x v="24"/>
    <s v="Contract"/>
    <d v="2014-09-26T00:00:00"/>
    <s v="Active"/>
    <n v="11.09"/>
    <n v="41746"/>
    <x v="3"/>
    <s v="Yes"/>
    <x v="1"/>
    <n v="4"/>
    <s v="E101711"/>
    <x v="0"/>
    <x v="0"/>
    <x v="1"/>
    <x v="0"/>
    <s v="Active"/>
  </r>
  <r>
    <s v="E100046"/>
    <x v="1"/>
    <n v="28"/>
    <x v="1"/>
    <x v="2"/>
    <x v="4"/>
    <x v="10"/>
    <x v="0"/>
    <x v="35"/>
    <s v="Full-time"/>
    <d v="2016-07-02T00:00:00"/>
    <s v="Active"/>
    <n v="9.32"/>
    <n v="38358"/>
    <x v="1"/>
    <s v="No"/>
    <x v="0"/>
    <n v="9"/>
    <s v="E101549"/>
    <x v="0"/>
    <x v="0"/>
    <x v="1"/>
    <x v="3"/>
    <s v="Active"/>
  </r>
  <r>
    <s v="E100047"/>
    <x v="0"/>
    <n v="34"/>
    <x v="1"/>
    <x v="4"/>
    <x v="5"/>
    <x v="8"/>
    <x v="0"/>
    <x v="7"/>
    <s v="Full-time"/>
    <d v="2021-01-03T00:00:00"/>
    <s v="Active"/>
    <n v="4.82"/>
    <n v="47946"/>
    <x v="1"/>
    <s v="No"/>
    <x v="2"/>
    <n v="5"/>
    <s v="E100326"/>
    <x v="0"/>
    <x v="0"/>
    <x v="0"/>
    <x v="0"/>
    <s v="Active"/>
  </r>
  <r>
    <s v="E100048"/>
    <x v="1"/>
    <n v="37"/>
    <x v="0"/>
    <x v="2"/>
    <x v="7"/>
    <x v="13"/>
    <x v="2"/>
    <x v="36"/>
    <s v="Full-time"/>
    <d v="2022-11-21T00:00:00"/>
    <s v="Active"/>
    <n v="2.93"/>
    <n v="56404"/>
    <x v="1"/>
    <s v="No"/>
    <x v="2"/>
    <n v="9"/>
    <s v="E104839"/>
    <x v="0"/>
    <x v="0"/>
    <x v="0"/>
    <x v="0"/>
    <s v="Active"/>
  </r>
  <r>
    <s v="E100049"/>
    <x v="0"/>
    <n v="23"/>
    <x v="0"/>
    <x v="5"/>
    <x v="7"/>
    <x v="18"/>
    <x v="2"/>
    <x v="37"/>
    <s v="Full-time"/>
    <d v="2009-01-13T00:00:00"/>
    <s v="Active"/>
    <n v="16.79"/>
    <n v="41153"/>
    <x v="1"/>
    <s v="No"/>
    <x v="3"/>
    <n v="3"/>
    <s v="E104438"/>
    <x v="0"/>
    <x v="0"/>
    <x v="1"/>
    <x v="3"/>
    <s v="Active"/>
  </r>
  <r>
    <s v="E100050"/>
    <x v="0"/>
    <n v="34"/>
    <x v="0"/>
    <x v="5"/>
    <x v="2"/>
    <x v="2"/>
    <x v="2"/>
    <x v="23"/>
    <s v="Full-time"/>
    <d v="2016-12-17T00:00:00"/>
    <s v="Active"/>
    <n v="8.86"/>
    <n v="56350"/>
    <x v="1"/>
    <s v="No"/>
    <x v="0"/>
    <n v="5"/>
    <s v="E102757"/>
    <x v="0"/>
    <x v="0"/>
    <x v="0"/>
    <x v="0"/>
    <s v="Active"/>
  </r>
  <r>
    <s v="E100051"/>
    <x v="0"/>
    <n v="37"/>
    <x v="0"/>
    <x v="0"/>
    <x v="2"/>
    <x v="14"/>
    <x v="4"/>
    <x v="38"/>
    <s v="Full-time"/>
    <d v="2023-08-10T00:00:00"/>
    <s v="Active"/>
    <n v="2.2200000000000002"/>
    <n v="66653"/>
    <x v="4"/>
    <s v="No"/>
    <x v="1"/>
    <n v="7"/>
    <s v="E101711"/>
    <x v="0"/>
    <x v="0"/>
    <x v="0"/>
    <x v="1"/>
    <s v="Active"/>
  </r>
  <r>
    <s v="E100052"/>
    <x v="0"/>
    <n v="30"/>
    <x v="0"/>
    <x v="2"/>
    <x v="3"/>
    <x v="15"/>
    <x v="1"/>
    <x v="39"/>
    <s v="Full-time"/>
    <d v="2020-07-14T00:00:00"/>
    <s v="Active"/>
    <n v="5.29"/>
    <n v="55328"/>
    <x v="0"/>
    <s v="No"/>
    <x v="2"/>
    <n v="10"/>
    <s v="E104590"/>
    <x v="0"/>
    <x v="0"/>
    <x v="1"/>
    <x v="0"/>
    <s v="Active"/>
  </r>
  <r>
    <s v="E100053"/>
    <x v="0"/>
    <n v="32"/>
    <x v="0"/>
    <x v="6"/>
    <x v="7"/>
    <x v="13"/>
    <x v="2"/>
    <x v="40"/>
    <s v="Full-time"/>
    <d v="2018-08-24T00:00:00"/>
    <s v="Active"/>
    <n v="7.18"/>
    <n v="48230"/>
    <x v="0"/>
    <s v="No"/>
    <x v="0"/>
    <n v="2"/>
    <s v="E100637"/>
    <x v="0"/>
    <x v="0"/>
    <x v="0"/>
    <x v="1"/>
    <s v="Active"/>
  </r>
  <r>
    <s v="E100054"/>
    <x v="0"/>
    <n v="37"/>
    <x v="0"/>
    <x v="6"/>
    <x v="3"/>
    <x v="20"/>
    <x v="2"/>
    <x v="41"/>
    <s v="Full-time"/>
    <d v="2009-09-26T00:00:00"/>
    <s v="Active"/>
    <n v="16.09"/>
    <n v="35680"/>
    <x v="0"/>
    <s v="No"/>
    <x v="2"/>
    <n v="4"/>
    <s v="E102335"/>
    <x v="0"/>
    <x v="0"/>
    <x v="0"/>
    <x v="2"/>
    <s v="Active"/>
  </r>
  <r>
    <s v="E100055"/>
    <x v="1"/>
    <n v="30"/>
    <x v="1"/>
    <x v="2"/>
    <x v="4"/>
    <x v="19"/>
    <x v="0"/>
    <x v="42"/>
    <s v="Full-time"/>
    <d v="2011-06-05T00:00:00"/>
    <s v="Active"/>
    <n v="14.4"/>
    <n v="54795"/>
    <x v="0"/>
    <s v="No"/>
    <x v="0"/>
    <n v="5"/>
    <s v="E103762"/>
    <x v="0"/>
    <x v="0"/>
    <x v="1"/>
    <x v="0"/>
    <s v="Active"/>
  </r>
  <r>
    <s v="E100056"/>
    <x v="1"/>
    <n v="47"/>
    <x v="1"/>
    <x v="1"/>
    <x v="2"/>
    <x v="14"/>
    <x v="0"/>
    <x v="43"/>
    <s v="Full-time"/>
    <d v="2025-04-07T00:00:00"/>
    <d v="2025-06-11T00:00:00"/>
    <n v="0.18"/>
    <n v="66255"/>
    <x v="1"/>
    <s v="No"/>
    <x v="2"/>
    <n v="3"/>
    <s v="E100557"/>
    <x v="1"/>
    <x v="1"/>
    <x v="0"/>
    <x v="1"/>
    <s v="Exited"/>
  </r>
  <r>
    <s v="E100057"/>
    <x v="1"/>
    <n v="30"/>
    <x v="1"/>
    <x v="7"/>
    <x v="1"/>
    <x v="21"/>
    <x v="0"/>
    <x v="44"/>
    <s v="Full-time"/>
    <d v="2021-07-12T00:00:00"/>
    <s v="Active"/>
    <n v="4.3"/>
    <n v="36996"/>
    <x v="0"/>
    <s v="No"/>
    <x v="2"/>
    <n v="7"/>
    <s v="E101114"/>
    <x v="0"/>
    <x v="0"/>
    <x v="1"/>
    <x v="0"/>
    <s v="Active"/>
  </r>
  <r>
    <s v="E100058"/>
    <x v="1"/>
    <n v="37"/>
    <x v="0"/>
    <x v="3"/>
    <x v="2"/>
    <x v="2"/>
    <x v="0"/>
    <x v="45"/>
    <s v="Full-time"/>
    <d v="2024-03-29T00:00:00"/>
    <d v="2024-11-13T00:00:00"/>
    <n v="0.63"/>
    <n v="67086"/>
    <x v="2"/>
    <s v="No"/>
    <x v="0"/>
    <n v="4"/>
    <s v="Self"/>
    <x v="1"/>
    <x v="1"/>
    <x v="0"/>
    <x v="1"/>
    <s v="Exited"/>
  </r>
  <r>
    <s v="E100059"/>
    <x v="0"/>
    <n v="36"/>
    <x v="1"/>
    <x v="1"/>
    <x v="3"/>
    <x v="15"/>
    <x v="0"/>
    <x v="21"/>
    <s v="Contract"/>
    <d v="2018-05-10T00:00:00"/>
    <s v="Active"/>
    <n v="7.47"/>
    <n v="48538"/>
    <x v="1"/>
    <s v="No"/>
    <x v="2"/>
    <n v="3"/>
    <s v="E102353"/>
    <x v="0"/>
    <x v="0"/>
    <x v="0"/>
    <x v="0"/>
    <s v="Active"/>
  </r>
  <r>
    <s v="E100060"/>
    <x v="1"/>
    <n v="21"/>
    <x v="0"/>
    <x v="3"/>
    <x v="5"/>
    <x v="22"/>
    <x v="0"/>
    <x v="29"/>
    <s v="Full-time"/>
    <d v="2024-11-12T00:00:00"/>
    <s v="Active"/>
    <n v="0.96"/>
    <n v="32033"/>
    <x v="2"/>
    <s v="No"/>
    <x v="2"/>
    <n v="7"/>
    <s v="E101274"/>
    <x v="0"/>
    <x v="0"/>
    <x v="1"/>
    <x v="2"/>
    <s v="Active"/>
  </r>
  <r>
    <s v="E100061"/>
    <x v="0"/>
    <n v="37"/>
    <x v="2"/>
    <x v="1"/>
    <x v="1"/>
    <x v="21"/>
    <x v="0"/>
    <x v="32"/>
    <s v="Full-time"/>
    <d v="2022-07-31T00:00:00"/>
    <s v="Active"/>
    <n v="3.24"/>
    <n v="46857"/>
    <x v="0"/>
    <s v="No"/>
    <x v="0"/>
    <n v="7"/>
    <s v="E102795"/>
    <x v="0"/>
    <x v="0"/>
    <x v="0"/>
    <x v="1"/>
    <s v="Active"/>
  </r>
  <r>
    <s v="E100062"/>
    <x v="1"/>
    <n v="22"/>
    <x v="0"/>
    <x v="1"/>
    <x v="0"/>
    <x v="6"/>
    <x v="4"/>
    <x v="46"/>
    <s v="Full-time"/>
    <d v="2018-08-15T00:00:00"/>
    <s v="Active"/>
    <n v="7.2"/>
    <n v="43622"/>
    <x v="0"/>
    <s v="No"/>
    <x v="2"/>
    <n v="8"/>
    <s v="E104293"/>
    <x v="0"/>
    <x v="0"/>
    <x v="1"/>
    <x v="2"/>
    <s v="Active"/>
  </r>
  <r>
    <s v="E100063"/>
    <x v="0"/>
    <n v="28"/>
    <x v="1"/>
    <x v="3"/>
    <x v="0"/>
    <x v="6"/>
    <x v="0"/>
    <x v="35"/>
    <s v="Full-time"/>
    <d v="2024-10-10T00:00:00"/>
    <s v="Active"/>
    <n v="1.05"/>
    <n v="43870"/>
    <x v="2"/>
    <s v="No"/>
    <x v="0"/>
    <n v="6"/>
    <s v="Self"/>
    <x v="0"/>
    <x v="0"/>
    <x v="1"/>
    <x v="3"/>
    <s v="Active"/>
  </r>
  <r>
    <s v="E100064"/>
    <x v="0"/>
    <n v="44"/>
    <x v="1"/>
    <x v="4"/>
    <x v="0"/>
    <x v="0"/>
    <x v="0"/>
    <x v="47"/>
    <s v="Full-time"/>
    <d v="2016-06-01T00:00:00"/>
    <s v="Active"/>
    <n v="9.41"/>
    <n v="57581"/>
    <x v="1"/>
    <s v="No"/>
    <x v="1"/>
    <n v="4"/>
    <s v="E103424"/>
    <x v="0"/>
    <x v="0"/>
    <x v="0"/>
    <x v="1"/>
    <s v="Active"/>
  </r>
  <r>
    <s v="E100065"/>
    <x v="1"/>
    <n v="29"/>
    <x v="0"/>
    <x v="0"/>
    <x v="1"/>
    <x v="1"/>
    <x v="2"/>
    <x v="24"/>
    <s v="Full-time"/>
    <d v="2023-05-07T00:00:00"/>
    <s v="Active"/>
    <n v="2.48"/>
    <n v="40519"/>
    <x v="1"/>
    <s v="No"/>
    <x v="2"/>
    <n v="7"/>
    <s v="E101604"/>
    <x v="0"/>
    <x v="0"/>
    <x v="1"/>
    <x v="0"/>
    <s v="Active"/>
  </r>
  <r>
    <s v="E100066"/>
    <x v="0"/>
    <n v="24"/>
    <x v="1"/>
    <x v="3"/>
    <x v="0"/>
    <x v="6"/>
    <x v="0"/>
    <x v="48"/>
    <s v="Full-time"/>
    <d v="2008-04-13T00:00:00"/>
    <s v="Active"/>
    <n v="17.54"/>
    <n v="40658"/>
    <x v="1"/>
    <s v="No"/>
    <x v="5"/>
    <n v="7"/>
    <s v="E104103"/>
    <x v="0"/>
    <x v="0"/>
    <x v="1"/>
    <x v="3"/>
    <s v="Active"/>
  </r>
  <r>
    <s v="E100067"/>
    <x v="1"/>
    <n v="25"/>
    <x v="0"/>
    <x v="6"/>
    <x v="1"/>
    <x v="21"/>
    <x v="1"/>
    <x v="49"/>
    <s v="Full-time"/>
    <d v="2024-06-16T00:00:00"/>
    <s v="Active"/>
    <n v="1.37"/>
    <n v="36441"/>
    <x v="0"/>
    <s v="No"/>
    <x v="3"/>
    <n v="3"/>
    <s v="E100127"/>
    <x v="0"/>
    <x v="0"/>
    <x v="1"/>
    <x v="3"/>
    <s v="Active"/>
  </r>
  <r>
    <s v="E100068"/>
    <x v="0"/>
    <n v="39"/>
    <x v="0"/>
    <x v="7"/>
    <x v="4"/>
    <x v="10"/>
    <x v="0"/>
    <x v="50"/>
    <s v="Full-time"/>
    <d v="2015-03-25T00:00:00"/>
    <s v="Active"/>
    <n v="10.6"/>
    <n v="45652"/>
    <x v="1"/>
    <s v="No"/>
    <x v="2"/>
    <n v="4"/>
    <s v="E103762"/>
    <x v="0"/>
    <x v="0"/>
    <x v="0"/>
    <x v="0"/>
    <s v="Active"/>
  </r>
  <r>
    <s v="E100069"/>
    <x v="1"/>
    <n v="36"/>
    <x v="1"/>
    <x v="7"/>
    <x v="2"/>
    <x v="14"/>
    <x v="0"/>
    <x v="44"/>
    <s v="Full-time"/>
    <d v="2015-04-16T00:00:00"/>
    <s v="Active"/>
    <n v="10.54"/>
    <n v="57492"/>
    <x v="2"/>
    <s v="No"/>
    <x v="2"/>
    <n v="7"/>
    <s v="E101622"/>
    <x v="0"/>
    <x v="0"/>
    <x v="0"/>
    <x v="0"/>
    <s v="Active"/>
  </r>
  <r>
    <s v="E100070"/>
    <x v="1"/>
    <n v="25"/>
    <x v="1"/>
    <x v="4"/>
    <x v="5"/>
    <x v="17"/>
    <x v="2"/>
    <x v="51"/>
    <s v="Full-time"/>
    <d v="2012-04-14T00:00:00"/>
    <s v="Active"/>
    <n v="13.54"/>
    <n v="30665"/>
    <x v="2"/>
    <s v="No"/>
    <x v="1"/>
    <n v="8"/>
    <s v="E103421"/>
    <x v="0"/>
    <x v="0"/>
    <x v="1"/>
    <x v="2"/>
    <s v="Active"/>
  </r>
  <r>
    <s v="E100071"/>
    <x v="0"/>
    <n v="39"/>
    <x v="0"/>
    <x v="6"/>
    <x v="0"/>
    <x v="0"/>
    <x v="0"/>
    <x v="52"/>
    <s v="Full-time"/>
    <d v="2008-05-21T00:00:00"/>
    <s v="Active"/>
    <n v="17.440000000000001"/>
    <n v="63720"/>
    <x v="1"/>
    <s v="No"/>
    <x v="1"/>
    <n v="6"/>
    <s v="E104902"/>
    <x v="0"/>
    <x v="0"/>
    <x v="0"/>
    <x v="1"/>
    <s v="Active"/>
  </r>
  <r>
    <s v="E100072"/>
    <x v="1"/>
    <n v="29"/>
    <x v="1"/>
    <x v="3"/>
    <x v="0"/>
    <x v="9"/>
    <x v="2"/>
    <x v="53"/>
    <s v="Full-time"/>
    <d v="2017-07-17T00:00:00"/>
    <s v="Active"/>
    <n v="8.2799999999999994"/>
    <n v="40783"/>
    <x v="0"/>
    <s v="No"/>
    <x v="0"/>
    <n v="6"/>
    <s v="E102428"/>
    <x v="0"/>
    <x v="0"/>
    <x v="1"/>
    <x v="3"/>
    <s v="Active"/>
  </r>
  <r>
    <s v="E100073"/>
    <x v="0"/>
    <n v="28"/>
    <x v="0"/>
    <x v="0"/>
    <x v="7"/>
    <x v="13"/>
    <x v="0"/>
    <x v="54"/>
    <s v="Full-time"/>
    <d v="2024-08-29T00:00:00"/>
    <s v="Active"/>
    <n v="1.1599999999999999"/>
    <n v="43143"/>
    <x v="1"/>
    <s v="No"/>
    <x v="2"/>
    <n v="5"/>
    <s v="E104829"/>
    <x v="0"/>
    <x v="0"/>
    <x v="1"/>
    <x v="3"/>
    <s v="Active"/>
  </r>
  <r>
    <s v="E100074"/>
    <x v="1"/>
    <n v="28"/>
    <x v="2"/>
    <x v="4"/>
    <x v="5"/>
    <x v="7"/>
    <x v="0"/>
    <x v="55"/>
    <s v="Full-time"/>
    <d v="2014-08-23T00:00:00"/>
    <s v="Active"/>
    <n v="11.18"/>
    <n v="45334"/>
    <x v="0"/>
    <s v="No"/>
    <x v="4"/>
    <n v="14"/>
    <s v="E101513"/>
    <x v="0"/>
    <x v="0"/>
    <x v="1"/>
    <x v="0"/>
    <s v="Active"/>
  </r>
  <r>
    <s v="E100075"/>
    <x v="1"/>
    <n v="30"/>
    <x v="1"/>
    <x v="4"/>
    <x v="2"/>
    <x v="2"/>
    <x v="4"/>
    <x v="56"/>
    <s v="Full-time"/>
    <d v="2014-07-21T00:00:00"/>
    <s v="Active"/>
    <n v="11.27"/>
    <n v="50626"/>
    <x v="2"/>
    <s v="Yes"/>
    <x v="0"/>
    <n v="3"/>
    <s v="E101711"/>
    <x v="0"/>
    <x v="0"/>
    <x v="1"/>
    <x v="0"/>
    <s v="Active"/>
  </r>
  <r>
    <s v="E100076"/>
    <x v="1"/>
    <n v="33"/>
    <x v="1"/>
    <x v="6"/>
    <x v="5"/>
    <x v="17"/>
    <x v="4"/>
    <x v="3"/>
    <s v="Full-time"/>
    <d v="2009-02-24T00:00:00"/>
    <s v="Active"/>
    <n v="16.670000000000002"/>
    <n v="45560"/>
    <x v="0"/>
    <s v="No"/>
    <x v="4"/>
    <n v="9"/>
    <s v="E100326"/>
    <x v="0"/>
    <x v="0"/>
    <x v="0"/>
    <x v="0"/>
    <s v="Active"/>
  </r>
  <r>
    <s v="E100077"/>
    <x v="1"/>
    <n v="29"/>
    <x v="1"/>
    <x v="1"/>
    <x v="4"/>
    <x v="5"/>
    <x v="4"/>
    <x v="21"/>
    <s v="Full-time"/>
    <d v="2014-10-25T00:00:00"/>
    <d v="2015-12-07T00:00:00"/>
    <n v="1.1200000000000001"/>
    <n v="36360"/>
    <x v="0"/>
    <s v="No"/>
    <x v="1"/>
    <n v="6"/>
    <s v="E102654"/>
    <x v="1"/>
    <x v="1"/>
    <x v="1"/>
    <x v="0"/>
    <s v="Exited"/>
  </r>
  <r>
    <s v="E100078"/>
    <x v="0"/>
    <n v="31"/>
    <x v="0"/>
    <x v="5"/>
    <x v="2"/>
    <x v="14"/>
    <x v="0"/>
    <x v="29"/>
    <s v="Full-time"/>
    <d v="2017-12-05T00:00:00"/>
    <s v="Active"/>
    <n v="7.9"/>
    <n v="37928"/>
    <x v="0"/>
    <s v="No"/>
    <x v="1"/>
    <n v="7"/>
    <s v="E102237"/>
    <x v="0"/>
    <x v="0"/>
    <x v="0"/>
    <x v="2"/>
    <s v="Active"/>
  </r>
  <r>
    <s v="E100079"/>
    <x v="2"/>
    <n v="24"/>
    <x v="0"/>
    <x v="0"/>
    <x v="4"/>
    <x v="10"/>
    <x v="0"/>
    <x v="57"/>
    <s v="Full-time"/>
    <d v="2012-09-24T00:00:00"/>
    <s v="Active"/>
    <n v="13.09"/>
    <n v="41200"/>
    <x v="1"/>
    <s v="No"/>
    <x v="2"/>
    <n v="6"/>
    <s v="E101180"/>
    <x v="0"/>
    <x v="0"/>
    <x v="1"/>
    <x v="3"/>
    <s v="Active"/>
  </r>
  <r>
    <s v="E100080"/>
    <x v="1"/>
    <n v="37"/>
    <x v="1"/>
    <x v="2"/>
    <x v="4"/>
    <x v="10"/>
    <x v="0"/>
    <x v="58"/>
    <s v="Full-time"/>
    <d v="2021-04-26T00:00:00"/>
    <s v="Active"/>
    <n v="4.51"/>
    <n v="51422"/>
    <x v="1"/>
    <s v="No"/>
    <x v="1"/>
    <n v="6"/>
    <s v="Self"/>
    <x v="0"/>
    <x v="0"/>
    <x v="0"/>
    <x v="0"/>
    <s v="Active"/>
  </r>
  <r>
    <s v="E100081"/>
    <x v="1"/>
    <n v="39"/>
    <x v="1"/>
    <x v="6"/>
    <x v="3"/>
    <x v="20"/>
    <x v="0"/>
    <x v="59"/>
    <s v="Full-time"/>
    <d v="2013-12-07T00:00:00"/>
    <s v="Active"/>
    <n v="11.89"/>
    <n v="59277"/>
    <x v="1"/>
    <s v="No"/>
    <x v="0"/>
    <n v="4"/>
    <s v="E101725"/>
    <x v="0"/>
    <x v="0"/>
    <x v="0"/>
    <x v="1"/>
    <s v="Active"/>
  </r>
  <r>
    <s v="E100082"/>
    <x v="1"/>
    <n v="37"/>
    <x v="0"/>
    <x v="4"/>
    <x v="2"/>
    <x v="2"/>
    <x v="0"/>
    <x v="22"/>
    <s v="Full-time"/>
    <d v="2011-09-21T00:00:00"/>
    <s v="Active"/>
    <n v="14.1"/>
    <n v="46015"/>
    <x v="3"/>
    <s v="Yes"/>
    <x v="0"/>
    <n v="4"/>
    <s v="E103468"/>
    <x v="0"/>
    <x v="0"/>
    <x v="0"/>
    <x v="0"/>
    <s v="Active"/>
  </r>
  <r>
    <s v="E100083"/>
    <x v="0"/>
    <n v="34"/>
    <x v="1"/>
    <x v="0"/>
    <x v="4"/>
    <x v="10"/>
    <x v="0"/>
    <x v="32"/>
    <s v="Full-time"/>
    <d v="2017-01-10T00:00:00"/>
    <s v="Active"/>
    <n v="8.8000000000000007"/>
    <n v="52103"/>
    <x v="2"/>
    <s v="No"/>
    <x v="0"/>
    <n v="7"/>
    <s v="E103815"/>
    <x v="0"/>
    <x v="0"/>
    <x v="0"/>
    <x v="1"/>
    <s v="Active"/>
  </r>
  <r>
    <s v="E100084"/>
    <x v="1"/>
    <n v="26"/>
    <x v="0"/>
    <x v="7"/>
    <x v="4"/>
    <x v="10"/>
    <x v="0"/>
    <x v="11"/>
    <s v="Full-time"/>
    <d v="2008-07-30T00:00:00"/>
    <s v="Active"/>
    <n v="17.25"/>
    <n v="38323"/>
    <x v="1"/>
    <s v="No"/>
    <x v="0"/>
    <n v="6"/>
    <s v="E104757"/>
    <x v="0"/>
    <x v="0"/>
    <x v="1"/>
    <x v="3"/>
    <s v="Active"/>
  </r>
  <r>
    <s v="E100085"/>
    <x v="0"/>
    <n v="40"/>
    <x v="2"/>
    <x v="1"/>
    <x v="0"/>
    <x v="0"/>
    <x v="2"/>
    <x v="43"/>
    <s v="Full-time"/>
    <d v="2014-01-16T00:00:00"/>
    <d v="2015-02-09T00:00:00"/>
    <n v="1.07"/>
    <n v="65438"/>
    <x v="2"/>
    <s v="No"/>
    <x v="3"/>
    <n v="9"/>
    <s v="E102678"/>
    <x v="1"/>
    <x v="1"/>
    <x v="0"/>
    <x v="1"/>
    <s v="Exited"/>
  </r>
  <r>
    <s v="E100086"/>
    <x v="1"/>
    <n v="28"/>
    <x v="0"/>
    <x v="7"/>
    <x v="5"/>
    <x v="17"/>
    <x v="0"/>
    <x v="14"/>
    <s v="Full-time"/>
    <d v="2010-01-17T00:00:00"/>
    <d v="2020-10-01T00:00:00"/>
    <n v="10.7"/>
    <n v="41318"/>
    <x v="1"/>
    <s v="No"/>
    <x v="2"/>
    <n v="10"/>
    <s v="E103631"/>
    <x v="1"/>
    <x v="1"/>
    <x v="1"/>
    <x v="3"/>
    <s v="Exited"/>
  </r>
  <r>
    <s v="E100087"/>
    <x v="1"/>
    <n v="38"/>
    <x v="1"/>
    <x v="3"/>
    <x v="7"/>
    <x v="13"/>
    <x v="2"/>
    <x v="4"/>
    <s v="Full-time"/>
    <d v="2022-11-10T00:00:00"/>
    <s v="Active"/>
    <n v="2.97"/>
    <n v="58331"/>
    <x v="0"/>
    <s v="No"/>
    <x v="1"/>
    <n v="6"/>
    <s v="E101926"/>
    <x v="0"/>
    <x v="0"/>
    <x v="0"/>
    <x v="1"/>
    <s v="Active"/>
  </r>
  <r>
    <s v="E100088"/>
    <x v="1"/>
    <n v="22"/>
    <x v="0"/>
    <x v="7"/>
    <x v="1"/>
    <x v="1"/>
    <x v="0"/>
    <x v="60"/>
    <s v="Full-time"/>
    <d v="2008-01-10T00:00:00"/>
    <s v="Active"/>
    <n v="17.8"/>
    <n v="32401"/>
    <x v="1"/>
    <s v="No"/>
    <x v="1"/>
    <n v="6"/>
    <s v="E103088"/>
    <x v="0"/>
    <x v="0"/>
    <x v="1"/>
    <x v="2"/>
    <s v="Active"/>
  </r>
  <r>
    <s v="E100089"/>
    <x v="1"/>
    <n v="33"/>
    <x v="0"/>
    <x v="6"/>
    <x v="3"/>
    <x v="20"/>
    <x v="0"/>
    <x v="61"/>
    <s v="Full-time"/>
    <d v="2012-07-25T00:00:00"/>
    <s v="Active"/>
    <n v="13.26"/>
    <n v="43198"/>
    <x v="1"/>
    <s v="No"/>
    <x v="4"/>
    <n v="6"/>
    <s v="E101514"/>
    <x v="0"/>
    <x v="0"/>
    <x v="0"/>
    <x v="0"/>
    <s v="Active"/>
  </r>
  <r>
    <s v="E100090"/>
    <x v="1"/>
    <n v="22"/>
    <x v="1"/>
    <x v="6"/>
    <x v="4"/>
    <x v="10"/>
    <x v="0"/>
    <x v="9"/>
    <s v="Contract"/>
    <d v="2021-08-27T00:00:00"/>
    <s v="Active"/>
    <n v="4.17"/>
    <n v="25419"/>
    <x v="1"/>
    <s v="No"/>
    <x v="2"/>
    <n v="4"/>
    <s v="E101658"/>
    <x v="0"/>
    <x v="0"/>
    <x v="1"/>
    <x v="2"/>
    <s v="Active"/>
  </r>
  <r>
    <s v="E100091"/>
    <x v="1"/>
    <n v="30"/>
    <x v="1"/>
    <x v="0"/>
    <x v="2"/>
    <x v="4"/>
    <x v="0"/>
    <x v="62"/>
    <s v="Full-time"/>
    <d v="2010-07-18T00:00:00"/>
    <s v="Active"/>
    <n v="15.28"/>
    <n v="54527"/>
    <x v="1"/>
    <s v="No"/>
    <x v="2"/>
    <n v="2"/>
    <s v="E100201"/>
    <x v="0"/>
    <x v="0"/>
    <x v="1"/>
    <x v="1"/>
    <s v="Active"/>
  </r>
  <r>
    <s v="E100092"/>
    <x v="0"/>
    <n v="31"/>
    <x v="1"/>
    <x v="4"/>
    <x v="3"/>
    <x v="15"/>
    <x v="0"/>
    <x v="14"/>
    <s v="Contract"/>
    <d v="2018-10-27T00:00:00"/>
    <s v="Active"/>
    <n v="7"/>
    <n v="42840"/>
    <x v="1"/>
    <s v="No"/>
    <x v="1"/>
    <n v="3"/>
    <s v="E102189"/>
    <x v="0"/>
    <x v="0"/>
    <x v="0"/>
    <x v="3"/>
    <s v="Active"/>
  </r>
  <r>
    <s v="E100093"/>
    <x v="1"/>
    <n v="37"/>
    <x v="0"/>
    <x v="2"/>
    <x v="3"/>
    <x v="15"/>
    <x v="0"/>
    <x v="63"/>
    <s v="Full-time"/>
    <d v="2025-09-19T00:00:00"/>
    <s v="Active"/>
    <n v="0.11"/>
    <n v="63392"/>
    <x v="3"/>
    <s v="No"/>
    <x v="2"/>
    <n v="3"/>
    <s v="E104590"/>
    <x v="0"/>
    <x v="0"/>
    <x v="0"/>
    <x v="1"/>
    <s v="Active"/>
  </r>
  <r>
    <s v="E100094"/>
    <x v="0"/>
    <n v="28"/>
    <x v="0"/>
    <x v="4"/>
    <x v="1"/>
    <x v="21"/>
    <x v="0"/>
    <x v="3"/>
    <s v="Full-time"/>
    <d v="2021-01-02T00:00:00"/>
    <s v="Active"/>
    <n v="4.82"/>
    <n v="43237"/>
    <x v="1"/>
    <s v="No"/>
    <x v="5"/>
    <n v="6"/>
    <s v="E100718"/>
    <x v="0"/>
    <x v="0"/>
    <x v="1"/>
    <x v="0"/>
    <s v="Active"/>
  </r>
  <r>
    <s v="E100095"/>
    <x v="1"/>
    <n v="41"/>
    <x v="1"/>
    <x v="7"/>
    <x v="3"/>
    <x v="15"/>
    <x v="0"/>
    <x v="1"/>
    <s v="Full-time"/>
    <d v="2012-03-25T00:00:00"/>
    <s v="Active"/>
    <n v="13.59"/>
    <n v="50410"/>
    <x v="2"/>
    <s v="No"/>
    <x v="1"/>
    <n v="13"/>
    <s v="E100872"/>
    <x v="0"/>
    <x v="0"/>
    <x v="0"/>
    <x v="0"/>
    <s v="Active"/>
  </r>
  <r>
    <s v="E100096"/>
    <x v="1"/>
    <n v="32"/>
    <x v="0"/>
    <x v="3"/>
    <x v="2"/>
    <x v="4"/>
    <x v="2"/>
    <x v="64"/>
    <s v="Full-time"/>
    <d v="2016-07-20T00:00:00"/>
    <s v="Active"/>
    <n v="9.27"/>
    <n v="36087"/>
    <x v="2"/>
    <s v="No"/>
    <x v="2"/>
    <n v="3"/>
    <s v="E100793"/>
    <x v="0"/>
    <x v="0"/>
    <x v="0"/>
    <x v="3"/>
    <s v="Active"/>
  </r>
  <r>
    <s v="E100097"/>
    <x v="1"/>
    <n v="38"/>
    <x v="0"/>
    <x v="3"/>
    <x v="1"/>
    <x v="1"/>
    <x v="4"/>
    <x v="65"/>
    <s v="Full-time"/>
    <d v="2017-11-15T00:00:00"/>
    <d v="2019-02-26T00:00:00"/>
    <n v="1.28"/>
    <n v="54403"/>
    <x v="2"/>
    <s v="No"/>
    <x v="4"/>
    <n v="10"/>
    <s v="E103455"/>
    <x v="1"/>
    <x v="1"/>
    <x v="0"/>
    <x v="1"/>
    <s v="Exited"/>
  </r>
  <r>
    <s v="E100098"/>
    <x v="0"/>
    <n v="30"/>
    <x v="1"/>
    <x v="2"/>
    <x v="3"/>
    <x v="15"/>
    <x v="0"/>
    <x v="66"/>
    <s v="Full-time"/>
    <d v="2013-12-11T00:00:00"/>
    <s v="Active"/>
    <n v="11.88"/>
    <n v="49244"/>
    <x v="1"/>
    <s v="No"/>
    <x v="0"/>
    <n v="6"/>
    <s v="E103717"/>
    <x v="0"/>
    <x v="0"/>
    <x v="1"/>
    <x v="0"/>
    <s v="Active"/>
  </r>
  <r>
    <s v="E100099"/>
    <x v="0"/>
    <n v="26"/>
    <x v="0"/>
    <x v="7"/>
    <x v="7"/>
    <x v="23"/>
    <x v="0"/>
    <x v="67"/>
    <s v="Full-time"/>
    <d v="2025-01-12T00:00:00"/>
    <s v="Active"/>
    <n v="0.79"/>
    <n v="40070"/>
    <x v="1"/>
    <s v="No"/>
    <x v="1"/>
    <n v="5"/>
    <s v="Self"/>
    <x v="0"/>
    <x v="0"/>
    <x v="1"/>
    <x v="0"/>
    <s v="Active"/>
  </r>
  <r>
    <s v="E100100"/>
    <x v="1"/>
    <n v="40"/>
    <x v="2"/>
    <x v="4"/>
    <x v="3"/>
    <x v="3"/>
    <x v="4"/>
    <x v="68"/>
    <s v="Full-time"/>
    <d v="2017-09-25T00:00:00"/>
    <s v="Active"/>
    <n v="8.09"/>
    <n v="56884"/>
    <x v="1"/>
    <s v="No"/>
    <x v="5"/>
    <n v="8"/>
    <s v="E100245"/>
    <x v="0"/>
    <x v="0"/>
    <x v="0"/>
    <x v="1"/>
    <s v="Active"/>
  </r>
  <r>
    <s v="E100101"/>
    <x v="0"/>
    <n v="42"/>
    <x v="0"/>
    <x v="4"/>
    <x v="0"/>
    <x v="6"/>
    <x v="0"/>
    <x v="16"/>
    <s v="Full-time"/>
    <d v="2009-04-04T00:00:00"/>
    <s v="Active"/>
    <n v="16.57"/>
    <n v="50157"/>
    <x v="2"/>
    <s v="Yes"/>
    <x v="2"/>
    <n v="4"/>
    <s v="E100204"/>
    <x v="0"/>
    <x v="0"/>
    <x v="0"/>
    <x v="0"/>
    <s v="Active"/>
  </r>
  <r>
    <s v="E100102"/>
    <x v="1"/>
    <n v="37"/>
    <x v="1"/>
    <x v="2"/>
    <x v="4"/>
    <x v="5"/>
    <x v="0"/>
    <x v="69"/>
    <s v="Full-time"/>
    <d v="2016-07-30T00:00:00"/>
    <s v="Active"/>
    <n v="9.25"/>
    <n v="63770"/>
    <x v="2"/>
    <s v="Yes"/>
    <x v="4"/>
    <n v="7"/>
    <s v="E102001"/>
    <x v="0"/>
    <x v="0"/>
    <x v="0"/>
    <x v="1"/>
    <s v="Active"/>
  </r>
  <r>
    <s v="E100103"/>
    <x v="0"/>
    <n v="22"/>
    <x v="1"/>
    <x v="4"/>
    <x v="2"/>
    <x v="2"/>
    <x v="0"/>
    <x v="46"/>
    <s v="Full-time"/>
    <d v="2018-06-08T00:00:00"/>
    <s v="Active"/>
    <n v="7.39"/>
    <n v="32196"/>
    <x v="2"/>
    <s v="No"/>
    <x v="1"/>
    <n v="6"/>
    <s v="E100276"/>
    <x v="0"/>
    <x v="0"/>
    <x v="1"/>
    <x v="2"/>
    <s v="Active"/>
  </r>
  <r>
    <s v="E100104"/>
    <x v="1"/>
    <n v="24"/>
    <x v="0"/>
    <x v="4"/>
    <x v="4"/>
    <x v="10"/>
    <x v="4"/>
    <x v="70"/>
    <s v="Contract"/>
    <d v="2013-08-10T00:00:00"/>
    <s v="Active"/>
    <n v="12.22"/>
    <n v="37179"/>
    <x v="4"/>
    <s v="No"/>
    <x v="2"/>
    <n v="6"/>
    <s v="E103500"/>
    <x v="0"/>
    <x v="0"/>
    <x v="1"/>
    <x v="2"/>
    <s v="Active"/>
  </r>
  <r>
    <s v="E100105"/>
    <x v="1"/>
    <n v="27"/>
    <x v="1"/>
    <x v="5"/>
    <x v="3"/>
    <x v="20"/>
    <x v="0"/>
    <x v="56"/>
    <s v="Full-time"/>
    <d v="2014-08-20T00:00:00"/>
    <s v="Active"/>
    <n v="11.19"/>
    <n v="53165"/>
    <x v="0"/>
    <s v="No"/>
    <x v="2"/>
    <n v="7"/>
    <s v="E100790"/>
    <x v="0"/>
    <x v="0"/>
    <x v="1"/>
    <x v="0"/>
    <s v="Active"/>
  </r>
  <r>
    <s v="E100106"/>
    <x v="0"/>
    <n v="32"/>
    <x v="0"/>
    <x v="1"/>
    <x v="4"/>
    <x v="19"/>
    <x v="2"/>
    <x v="71"/>
    <s v="Full-time"/>
    <d v="2014-06-02T00:00:00"/>
    <s v="Active"/>
    <n v="11.41"/>
    <n v="48232"/>
    <x v="0"/>
    <s v="No"/>
    <x v="0"/>
    <n v="4"/>
    <s v="E101934"/>
    <x v="0"/>
    <x v="0"/>
    <x v="0"/>
    <x v="0"/>
    <s v="Active"/>
  </r>
  <r>
    <s v="E100107"/>
    <x v="0"/>
    <n v="26"/>
    <x v="0"/>
    <x v="4"/>
    <x v="2"/>
    <x v="4"/>
    <x v="0"/>
    <x v="70"/>
    <s v="Full-time"/>
    <d v="2022-10-14T00:00:00"/>
    <s v="Active"/>
    <n v="3.04"/>
    <n v="44022"/>
    <x v="2"/>
    <s v="No"/>
    <x v="5"/>
    <n v="9"/>
    <s v="E101744"/>
    <x v="0"/>
    <x v="0"/>
    <x v="1"/>
    <x v="2"/>
    <s v="Active"/>
  </r>
  <r>
    <s v="E100108"/>
    <x v="0"/>
    <n v="35"/>
    <x v="1"/>
    <x v="6"/>
    <x v="5"/>
    <x v="22"/>
    <x v="0"/>
    <x v="12"/>
    <s v="Full-time"/>
    <d v="2010-12-12T00:00:00"/>
    <s v="Active"/>
    <n v="14.88"/>
    <n v="46312"/>
    <x v="1"/>
    <s v="No"/>
    <x v="2"/>
    <n v="8"/>
    <s v="E104350"/>
    <x v="0"/>
    <x v="0"/>
    <x v="0"/>
    <x v="0"/>
    <s v="Active"/>
  </r>
  <r>
    <s v="E100109"/>
    <x v="1"/>
    <n v="35"/>
    <x v="1"/>
    <x v="3"/>
    <x v="0"/>
    <x v="9"/>
    <x v="0"/>
    <x v="20"/>
    <s v="Full-time"/>
    <d v="2011-09-09T00:00:00"/>
    <s v="Active"/>
    <n v="14.14"/>
    <n v="43190"/>
    <x v="2"/>
    <s v="No"/>
    <x v="2"/>
    <n v="5"/>
    <s v="E104893"/>
    <x v="0"/>
    <x v="0"/>
    <x v="0"/>
    <x v="0"/>
    <s v="Active"/>
  </r>
  <r>
    <s v="E100110"/>
    <x v="0"/>
    <n v="27"/>
    <x v="1"/>
    <x v="0"/>
    <x v="4"/>
    <x v="5"/>
    <x v="0"/>
    <x v="64"/>
    <s v="Full-time"/>
    <d v="2024-11-30T00:00:00"/>
    <s v="Active"/>
    <n v="0.91"/>
    <n v="37945"/>
    <x v="1"/>
    <s v="Yes"/>
    <x v="0"/>
    <n v="3"/>
    <s v="E103867"/>
    <x v="0"/>
    <x v="0"/>
    <x v="1"/>
    <x v="3"/>
    <s v="Active"/>
  </r>
  <r>
    <s v="E100111"/>
    <x v="0"/>
    <n v="22"/>
    <x v="1"/>
    <x v="3"/>
    <x v="2"/>
    <x v="4"/>
    <x v="1"/>
    <x v="72"/>
    <s v="Contract"/>
    <d v="2013-12-06T00:00:00"/>
    <s v="Active"/>
    <n v="11.89"/>
    <n v="38998"/>
    <x v="4"/>
    <s v="No"/>
    <x v="1"/>
    <n v="8"/>
    <s v="E102237"/>
    <x v="0"/>
    <x v="0"/>
    <x v="1"/>
    <x v="3"/>
    <s v="Active"/>
  </r>
  <r>
    <s v="E100112"/>
    <x v="1"/>
    <n v="29"/>
    <x v="0"/>
    <x v="7"/>
    <x v="0"/>
    <x v="9"/>
    <x v="2"/>
    <x v="18"/>
    <s v="Full-time"/>
    <d v="2010-06-06T00:00:00"/>
    <d v="2025-09-23T00:00:00"/>
    <n v="15.3"/>
    <n v="46252"/>
    <x v="2"/>
    <s v="No"/>
    <x v="0"/>
    <n v="2"/>
    <s v="E101574"/>
    <x v="1"/>
    <x v="1"/>
    <x v="1"/>
    <x v="0"/>
    <s v="Exited"/>
  </r>
  <r>
    <s v="E100113"/>
    <x v="1"/>
    <n v="31"/>
    <x v="0"/>
    <x v="5"/>
    <x v="2"/>
    <x v="2"/>
    <x v="2"/>
    <x v="73"/>
    <s v="Full-time"/>
    <d v="2018-05-31T00:00:00"/>
    <s v="Active"/>
    <n v="7.41"/>
    <n v="49878"/>
    <x v="2"/>
    <s v="No"/>
    <x v="2"/>
    <n v="6"/>
    <s v="E101525"/>
    <x v="0"/>
    <x v="0"/>
    <x v="0"/>
    <x v="0"/>
    <s v="Active"/>
  </r>
  <r>
    <s v="E100114"/>
    <x v="1"/>
    <n v="33"/>
    <x v="2"/>
    <x v="4"/>
    <x v="4"/>
    <x v="10"/>
    <x v="0"/>
    <x v="74"/>
    <s v="Contract"/>
    <d v="2013-04-07T00:00:00"/>
    <d v="2025-06-26T00:00:00"/>
    <n v="12.22"/>
    <n v="53569"/>
    <x v="2"/>
    <s v="Yes"/>
    <x v="1"/>
    <n v="8"/>
    <s v="E103197"/>
    <x v="1"/>
    <x v="1"/>
    <x v="0"/>
    <x v="0"/>
    <s v="Exited"/>
  </r>
  <r>
    <s v="E100115"/>
    <x v="1"/>
    <n v="24"/>
    <x v="1"/>
    <x v="7"/>
    <x v="5"/>
    <x v="17"/>
    <x v="2"/>
    <x v="75"/>
    <s v="Full-time"/>
    <d v="2017-04-21T00:00:00"/>
    <d v="2024-10-23T00:00:00"/>
    <n v="7.51"/>
    <n v="40354"/>
    <x v="4"/>
    <s v="No"/>
    <x v="1"/>
    <n v="3"/>
    <s v="E104869"/>
    <x v="1"/>
    <x v="1"/>
    <x v="1"/>
    <x v="3"/>
    <s v="Exited"/>
  </r>
  <r>
    <s v="E100116"/>
    <x v="0"/>
    <n v="23"/>
    <x v="1"/>
    <x v="3"/>
    <x v="0"/>
    <x v="9"/>
    <x v="1"/>
    <x v="76"/>
    <s v="Full-time"/>
    <d v="2013-04-18T00:00:00"/>
    <d v="2021-08-05T00:00:00"/>
    <n v="8.3000000000000007"/>
    <n v="38401"/>
    <x v="2"/>
    <s v="No"/>
    <x v="1"/>
    <n v="4"/>
    <s v="E104893"/>
    <x v="1"/>
    <x v="1"/>
    <x v="1"/>
    <x v="2"/>
    <s v="Exited"/>
  </r>
  <r>
    <s v="E100117"/>
    <x v="1"/>
    <n v="37"/>
    <x v="1"/>
    <x v="1"/>
    <x v="0"/>
    <x v="6"/>
    <x v="1"/>
    <x v="66"/>
    <s v="Full-time"/>
    <d v="2010-09-27T00:00:00"/>
    <s v="Active"/>
    <n v="15.09"/>
    <n v="40312"/>
    <x v="0"/>
    <s v="No"/>
    <x v="1"/>
    <n v="7"/>
    <s v="E100942"/>
    <x v="0"/>
    <x v="0"/>
    <x v="0"/>
    <x v="0"/>
    <s v="Active"/>
  </r>
  <r>
    <s v="E100118"/>
    <x v="0"/>
    <n v="40"/>
    <x v="1"/>
    <x v="1"/>
    <x v="3"/>
    <x v="15"/>
    <x v="0"/>
    <x v="77"/>
    <s v="Full-time"/>
    <d v="2010-10-28T00:00:00"/>
    <s v="Active"/>
    <n v="15"/>
    <n v="78983"/>
    <x v="0"/>
    <s v="No"/>
    <x v="1"/>
    <n v="8"/>
    <s v="E104748"/>
    <x v="0"/>
    <x v="0"/>
    <x v="0"/>
    <x v="1"/>
    <s v="Active"/>
  </r>
  <r>
    <s v="E100119"/>
    <x v="0"/>
    <n v="33"/>
    <x v="1"/>
    <x v="5"/>
    <x v="2"/>
    <x v="14"/>
    <x v="0"/>
    <x v="78"/>
    <s v="Full-time"/>
    <d v="2021-05-14T00:00:00"/>
    <s v="Active"/>
    <n v="4.46"/>
    <n v="42237"/>
    <x v="0"/>
    <s v="No"/>
    <x v="3"/>
    <n v="10"/>
    <s v="E103145"/>
    <x v="0"/>
    <x v="0"/>
    <x v="0"/>
    <x v="0"/>
    <s v="Active"/>
  </r>
  <r>
    <s v="E100120"/>
    <x v="0"/>
    <n v="34"/>
    <x v="0"/>
    <x v="4"/>
    <x v="6"/>
    <x v="24"/>
    <x v="0"/>
    <x v="39"/>
    <s v="Full-time"/>
    <d v="2008-07-30T00:00:00"/>
    <d v="2011-09-12T00:00:00"/>
    <n v="3.12"/>
    <n v="40085"/>
    <x v="0"/>
    <s v="No"/>
    <x v="3"/>
    <n v="8"/>
    <s v="E101920"/>
    <x v="1"/>
    <x v="1"/>
    <x v="0"/>
    <x v="0"/>
    <s v="Exited"/>
  </r>
  <r>
    <s v="E100121"/>
    <x v="0"/>
    <n v="36"/>
    <x v="1"/>
    <x v="2"/>
    <x v="6"/>
    <x v="24"/>
    <x v="0"/>
    <x v="24"/>
    <s v="Full-time"/>
    <d v="2017-06-10T00:00:00"/>
    <s v="Active"/>
    <n v="8.3800000000000008"/>
    <n v="46951"/>
    <x v="1"/>
    <s v="No"/>
    <x v="1"/>
    <n v="6"/>
    <s v="E104303"/>
    <x v="0"/>
    <x v="0"/>
    <x v="0"/>
    <x v="0"/>
    <s v="Active"/>
  </r>
  <r>
    <s v="E100122"/>
    <x v="1"/>
    <n v="23"/>
    <x v="1"/>
    <x v="0"/>
    <x v="0"/>
    <x v="6"/>
    <x v="0"/>
    <x v="79"/>
    <s v="Full-time"/>
    <d v="2021-10-17T00:00:00"/>
    <s v="Active"/>
    <n v="4.03"/>
    <n v="31583"/>
    <x v="2"/>
    <s v="No"/>
    <x v="4"/>
    <n v="6"/>
    <s v="E101972"/>
    <x v="0"/>
    <x v="0"/>
    <x v="1"/>
    <x v="2"/>
    <s v="Active"/>
  </r>
  <r>
    <s v="E100123"/>
    <x v="0"/>
    <n v="38"/>
    <x v="0"/>
    <x v="6"/>
    <x v="6"/>
    <x v="11"/>
    <x v="2"/>
    <x v="73"/>
    <s v="Full-time"/>
    <d v="2018-09-28T00:00:00"/>
    <d v="2023-05-30T00:00:00"/>
    <n v="4.67"/>
    <n v="47124"/>
    <x v="2"/>
    <s v="Yes"/>
    <x v="2"/>
    <n v="9"/>
    <s v="E104378"/>
    <x v="1"/>
    <x v="1"/>
    <x v="0"/>
    <x v="0"/>
    <s v="Exited"/>
  </r>
  <r>
    <s v="E100124"/>
    <x v="1"/>
    <n v="38"/>
    <x v="1"/>
    <x v="0"/>
    <x v="1"/>
    <x v="1"/>
    <x v="1"/>
    <x v="0"/>
    <s v="Full-time"/>
    <d v="2010-10-30T00:00:00"/>
    <s v="Active"/>
    <n v="15"/>
    <n v="47591"/>
    <x v="0"/>
    <s v="No"/>
    <x v="2"/>
    <n v="4"/>
    <s v="E101587"/>
    <x v="0"/>
    <x v="0"/>
    <x v="0"/>
    <x v="0"/>
    <s v="Active"/>
  </r>
  <r>
    <s v="E100125"/>
    <x v="0"/>
    <n v="25"/>
    <x v="1"/>
    <x v="4"/>
    <x v="4"/>
    <x v="10"/>
    <x v="0"/>
    <x v="67"/>
    <s v="Full-time"/>
    <d v="2010-03-23T00:00:00"/>
    <d v="2012-12-14T00:00:00"/>
    <n v="2.73"/>
    <n v="46884"/>
    <x v="0"/>
    <s v="No"/>
    <x v="0"/>
    <n v="7"/>
    <s v="E102119"/>
    <x v="1"/>
    <x v="1"/>
    <x v="1"/>
    <x v="0"/>
    <s v="Exited"/>
  </r>
  <r>
    <s v="E100126"/>
    <x v="1"/>
    <n v="32"/>
    <x v="1"/>
    <x v="6"/>
    <x v="2"/>
    <x v="2"/>
    <x v="0"/>
    <x v="80"/>
    <s v="Full-time"/>
    <d v="2015-01-04T00:00:00"/>
    <s v="Active"/>
    <n v="10.81"/>
    <n v="38092"/>
    <x v="1"/>
    <s v="No"/>
    <x v="1"/>
    <n v="7"/>
    <s v="E100593"/>
    <x v="0"/>
    <x v="0"/>
    <x v="0"/>
    <x v="2"/>
    <s v="Active"/>
  </r>
  <r>
    <s v="E100127"/>
    <x v="0"/>
    <n v="21"/>
    <x v="1"/>
    <x v="6"/>
    <x v="1"/>
    <x v="21"/>
    <x v="0"/>
    <x v="81"/>
    <s v="Full-time"/>
    <d v="2010-02-02T00:00:00"/>
    <s v="Active"/>
    <n v="15.73"/>
    <n v="32400"/>
    <x v="0"/>
    <s v="No"/>
    <x v="0"/>
    <n v="6"/>
    <s v="Self"/>
    <x v="0"/>
    <x v="0"/>
    <x v="1"/>
    <x v="2"/>
    <s v="Active"/>
  </r>
  <r>
    <s v="E100128"/>
    <x v="0"/>
    <n v="26"/>
    <x v="1"/>
    <x v="1"/>
    <x v="1"/>
    <x v="1"/>
    <x v="0"/>
    <x v="15"/>
    <s v="Full-time"/>
    <d v="2015-05-24T00:00:00"/>
    <d v="2023-01-26T00:00:00"/>
    <n v="7.68"/>
    <n v="31894"/>
    <x v="1"/>
    <s v="No"/>
    <x v="2"/>
    <n v="3"/>
    <s v="E104704"/>
    <x v="1"/>
    <x v="1"/>
    <x v="1"/>
    <x v="3"/>
    <s v="Exited"/>
  </r>
  <r>
    <s v="E100129"/>
    <x v="1"/>
    <n v="21"/>
    <x v="0"/>
    <x v="1"/>
    <x v="0"/>
    <x v="9"/>
    <x v="2"/>
    <x v="29"/>
    <s v="Full-time"/>
    <d v="2015-11-20T00:00:00"/>
    <s v="Active"/>
    <n v="9.94"/>
    <n v="36947"/>
    <x v="1"/>
    <s v="No"/>
    <x v="0"/>
    <n v="6"/>
    <s v="E100719"/>
    <x v="0"/>
    <x v="0"/>
    <x v="1"/>
    <x v="2"/>
    <s v="Active"/>
  </r>
  <r>
    <s v="E100130"/>
    <x v="1"/>
    <n v="25"/>
    <x v="1"/>
    <x v="0"/>
    <x v="0"/>
    <x v="6"/>
    <x v="0"/>
    <x v="11"/>
    <s v="Full-time"/>
    <d v="2010-07-30T00:00:00"/>
    <s v="Active"/>
    <n v="15.25"/>
    <n v="34067"/>
    <x v="4"/>
    <s v="No"/>
    <x v="4"/>
    <n v="5"/>
    <s v="E102576"/>
    <x v="0"/>
    <x v="0"/>
    <x v="1"/>
    <x v="3"/>
    <s v="Active"/>
  </r>
  <r>
    <s v="E100131"/>
    <x v="1"/>
    <n v="34"/>
    <x v="0"/>
    <x v="1"/>
    <x v="4"/>
    <x v="10"/>
    <x v="0"/>
    <x v="82"/>
    <s v="Full-time"/>
    <d v="2023-07-21T00:00:00"/>
    <s v="Active"/>
    <n v="2.27"/>
    <n v="54305"/>
    <x v="1"/>
    <s v="No"/>
    <x v="1"/>
    <n v="8"/>
    <s v="E104050"/>
    <x v="0"/>
    <x v="0"/>
    <x v="0"/>
    <x v="1"/>
    <s v="Active"/>
  </r>
  <r>
    <s v="E100132"/>
    <x v="1"/>
    <n v="32"/>
    <x v="1"/>
    <x v="3"/>
    <x v="4"/>
    <x v="19"/>
    <x v="2"/>
    <x v="67"/>
    <s v="Full-time"/>
    <d v="2011-03-19T00:00:00"/>
    <s v="Active"/>
    <n v="14.61"/>
    <n v="41268"/>
    <x v="0"/>
    <s v="No"/>
    <x v="0"/>
    <n v="4"/>
    <s v="E101024"/>
    <x v="0"/>
    <x v="0"/>
    <x v="0"/>
    <x v="0"/>
    <s v="Active"/>
  </r>
  <r>
    <s v="E100133"/>
    <x v="1"/>
    <n v="23"/>
    <x v="1"/>
    <x v="5"/>
    <x v="1"/>
    <x v="1"/>
    <x v="0"/>
    <x v="80"/>
    <s v="Full-time"/>
    <d v="2011-07-13T00:00:00"/>
    <s v="Active"/>
    <n v="14.29"/>
    <n v="30358"/>
    <x v="1"/>
    <s v="No"/>
    <x v="4"/>
    <n v="5"/>
    <s v="E102969"/>
    <x v="0"/>
    <x v="0"/>
    <x v="1"/>
    <x v="2"/>
    <s v="Active"/>
  </r>
  <r>
    <s v="E100134"/>
    <x v="0"/>
    <n v="29"/>
    <x v="0"/>
    <x v="0"/>
    <x v="7"/>
    <x v="13"/>
    <x v="2"/>
    <x v="3"/>
    <s v="Full-time"/>
    <d v="2024-12-02T00:00:00"/>
    <s v="Active"/>
    <n v="0.9"/>
    <n v="50453"/>
    <x v="2"/>
    <s v="Yes"/>
    <x v="2"/>
    <n v="9"/>
    <s v="E104829"/>
    <x v="0"/>
    <x v="0"/>
    <x v="1"/>
    <x v="0"/>
    <s v="Active"/>
  </r>
  <r>
    <s v="E100135"/>
    <x v="1"/>
    <n v="29"/>
    <x v="1"/>
    <x v="6"/>
    <x v="6"/>
    <x v="11"/>
    <x v="0"/>
    <x v="83"/>
    <s v="Full-time"/>
    <d v="2019-06-29T00:00:00"/>
    <d v="2020-12-06T00:00:00"/>
    <n v="1.44"/>
    <n v="35179"/>
    <x v="1"/>
    <s v="No"/>
    <x v="2"/>
    <n v="11"/>
    <s v="E102944"/>
    <x v="1"/>
    <x v="1"/>
    <x v="1"/>
    <x v="3"/>
    <s v="Exited"/>
  </r>
  <r>
    <s v="E100136"/>
    <x v="1"/>
    <n v="39"/>
    <x v="1"/>
    <x v="4"/>
    <x v="7"/>
    <x v="13"/>
    <x v="2"/>
    <x v="52"/>
    <s v="Full-time"/>
    <d v="2021-06-10T00:00:00"/>
    <s v="Active"/>
    <n v="4.38"/>
    <n v="74318"/>
    <x v="1"/>
    <s v="No"/>
    <x v="0"/>
    <n v="9"/>
    <s v="E100805"/>
    <x v="0"/>
    <x v="0"/>
    <x v="0"/>
    <x v="1"/>
    <s v="Active"/>
  </r>
  <r>
    <s v="E100137"/>
    <x v="1"/>
    <n v="39"/>
    <x v="1"/>
    <x v="4"/>
    <x v="6"/>
    <x v="16"/>
    <x v="1"/>
    <x v="84"/>
    <s v="Full-time"/>
    <d v="2019-02-26T00:00:00"/>
    <s v="Active"/>
    <n v="6.67"/>
    <n v="48602"/>
    <x v="1"/>
    <s v="No"/>
    <x v="2"/>
    <n v="6"/>
    <s v="E100837"/>
    <x v="0"/>
    <x v="0"/>
    <x v="0"/>
    <x v="1"/>
    <s v="Active"/>
  </r>
  <r>
    <s v="E100138"/>
    <x v="1"/>
    <n v="31"/>
    <x v="1"/>
    <x v="3"/>
    <x v="1"/>
    <x v="1"/>
    <x v="0"/>
    <x v="62"/>
    <s v="Full-time"/>
    <d v="2008-12-12T00:00:00"/>
    <s v="Active"/>
    <n v="16.88"/>
    <n v="48151"/>
    <x v="1"/>
    <s v="No"/>
    <x v="0"/>
    <n v="4"/>
    <s v="E101564"/>
    <x v="0"/>
    <x v="0"/>
    <x v="0"/>
    <x v="1"/>
    <s v="Active"/>
  </r>
  <r>
    <s v="E100139"/>
    <x v="1"/>
    <n v="35"/>
    <x v="1"/>
    <x v="7"/>
    <x v="1"/>
    <x v="1"/>
    <x v="4"/>
    <x v="50"/>
    <s v="Full-time"/>
    <d v="2017-05-14T00:00:00"/>
    <s v="Active"/>
    <n v="8.4600000000000009"/>
    <n v="45885"/>
    <x v="2"/>
    <s v="No"/>
    <x v="2"/>
    <n v="2"/>
    <s v="E100429"/>
    <x v="0"/>
    <x v="0"/>
    <x v="0"/>
    <x v="0"/>
    <s v="Active"/>
  </r>
  <r>
    <s v="E100140"/>
    <x v="1"/>
    <n v="36"/>
    <x v="0"/>
    <x v="6"/>
    <x v="4"/>
    <x v="19"/>
    <x v="1"/>
    <x v="85"/>
    <s v="Full-time"/>
    <d v="2009-12-22T00:00:00"/>
    <d v="2019-12-07T00:00:00"/>
    <n v="9.9600000000000009"/>
    <n v="51751"/>
    <x v="0"/>
    <s v="No"/>
    <x v="4"/>
    <n v="7"/>
    <s v="E104845"/>
    <x v="1"/>
    <x v="1"/>
    <x v="0"/>
    <x v="1"/>
    <s v="Exited"/>
  </r>
  <r>
    <s v="E100141"/>
    <x v="1"/>
    <n v="33"/>
    <x v="0"/>
    <x v="4"/>
    <x v="0"/>
    <x v="0"/>
    <x v="0"/>
    <x v="86"/>
    <s v="Full-time"/>
    <d v="2025-06-22T00:00:00"/>
    <s v="Active"/>
    <n v="0.35"/>
    <n v="51637"/>
    <x v="1"/>
    <s v="No"/>
    <x v="4"/>
    <n v="5"/>
    <s v="E103186"/>
    <x v="0"/>
    <x v="0"/>
    <x v="0"/>
    <x v="0"/>
    <s v="Active"/>
  </r>
  <r>
    <s v="E100142"/>
    <x v="1"/>
    <n v="34"/>
    <x v="1"/>
    <x v="3"/>
    <x v="5"/>
    <x v="22"/>
    <x v="0"/>
    <x v="39"/>
    <s v="Full-time"/>
    <d v="2022-06-23T00:00:00"/>
    <s v="Active"/>
    <n v="3.35"/>
    <n v="43557"/>
    <x v="1"/>
    <s v="No"/>
    <x v="1"/>
    <n v="6"/>
    <s v="E102602"/>
    <x v="0"/>
    <x v="0"/>
    <x v="0"/>
    <x v="0"/>
    <s v="Active"/>
  </r>
  <r>
    <s v="E100143"/>
    <x v="1"/>
    <n v="34"/>
    <x v="0"/>
    <x v="2"/>
    <x v="5"/>
    <x v="7"/>
    <x v="0"/>
    <x v="87"/>
    <s v="Full-time"/>
    <d v="2011-12-22T00:00:00"/>
    <d v="2023-03-21T00:00:00"/>
    <n v="11.24"/>
    <n v="61609"/>
    <x v="1"/>
    <s v="No"/>
    <x v="1"/>
    <n v="6"/>
    <s v="E103742"/>
    <x v="1"/>
    <x v="1"/>
    <x v="0"/>
    <x v="1"/>
    <s v="Exited"/>
  </r>
  <r>
    <s v="E100144"/>
    <x v="0"/>
    <n v="34"/>
    <x v="0"/>
    <x v="3"/>
    <x v="3"/>
    <x v="3"/>
    <x v="0"/>
    <x v="88"/>
    <s v="Contract"/>
    <d v="2011-05-21T00:00:00"/>
    <s v="Active"/>
    <n v="14.44"/>
    <n v="62060"/>
    <x v="0"/>
    <s v="No"/>
    <x v="3"/>
    <n v="10"/>
    <s v="E104342"/>
    <x v="0"/>
    <x v="0"/>
    <x v="0"/>
    <x v="1"/>
    <s v="Active"/>
  </r>
  <r>
    <s v="E100145"/>
    <x v="1"/>
    <n v="30"/>
    <x v="1"/>
    <x v="1"/>
    <x v="3"/>
    <x v="15"/>
    <x v="0"/>
    <x v="89"/>
    <s v="Full-time"/>
    <d v="2018-05-10T00:00:00"/>
    <s v="Active"/>
    <n v="7.47"/>
    <n v="52483"/>
    <x v="1"/>
    <s v="Yes"/>
    <x v="3"/>
    <n v="4"/>
    <s v="E103072"/>
    <x v="0"/>
    <x v="0"/>
    <x v="1"/>
    <x v="3"/>
    <s v="Active"/>
  </r>
  <r>
    <s v="E100146"/>
    <x v="1"/>
    <n v="30"/>
    <x v="0"/>
    <x v="0"/>
    <x v="3"/>
    <x v="15"/>
    <x v="2"/>
    <x v="76"/>
    <s v="Full-time"/>
    <d v="2018-05-18T00:00:00"/>
    <d v="2025-01-18T00:00:00"/>
    <n v="6.67"/>
    <n v="39408"/>
    <x v="2"/>
    <s v="No"/>
    <x v="1"/>
    <n v="2"/>
    <s v="E100575"/>
    <x v="1"/>
    <x v="1"/>
    <x v="1"/>
    <x v="2"/>
    <s v="Exited"/>
  </r>
  <r>
    <s v="E100147"/>
    <x v="0"/>
    <n v="38"/>
    <x v="1"/>
    <x v="6"/>
    <x v="6"/>
    <x v="24"/>
    <x v="0"/>
    <x v="73"/>
    <s v="Full-time"/>
    <d v="2018-02-07T00:00:00"/>
    <s v="Active"/>
    <n v="7.72"/>
    <n v="48320"/>
    <x v="4"/>
    <s v="No"/>
    <x v="2"/>
    <n v="3"/>
    <s v="E104378"/>
    <x v="0"/>
    <x v="0"/>
    <x v="0"/>
    <x v="0"/>
    <s v="Active"/>
  </r>
  <r>
    <s v="E100148"/>
    <x v="0"/>
    <n v="31"/>
    <x v="1"/>
    <x v="1"/>
    <x v="0"/>
    <x v="9"/>
    <x v="4"/>
    <x v="23"/>
    <s v="Full-time"/>
    <d v="2017-11-08T00:00:00"/>
    <s v="Active"/>
    <n v="7.97"/>
    <n v="49603"/>
    <x v="2"/>
    <s v="No"/>
    <x v="2"/>
    <n v="7"/>
    <s v="E102576"/>
    <x v="0"/>
    <x v="0"/>
    <x v="0"/>
    <x v="0"/>
    <s v="Active"/>
  </r>
  <r>
    <s v="E100149"/>
    <x v="1"/>
    <n v="32"/>
    <x v="0"/>
    <x v="3"/>
    <x v="5"/>
    <x v="12"/>
    <x v="0"/>
    <x v="18"/>
    <s v="Full-time"/>
    <d v="2022-02-24T00:00:00"/>
    <s v="Active"/>
    <n v="3.67"/>
    <n v="42966"/>
    <x v="1"/>
    <s v="Yes"/>
    <x v="2"/>
    <n v="4"/>
    <s v="E103631"/>
    <x v="0"/>
    <x v="0"/>
    <x v="0"/>
    <x v="0"/>
    <s v="Active"/>
  </r>
  <r>
    <s v="E100150"/>
    <x v="1"/>
    <n v="33"/>
    <x v="0"/>
    <x v="4"/>
    <x v="7"/>
    <x v="18"/>
    <x v="0"/>
    <x v="20"/>
    <s v="Full-time"/>
    <d v="2021-07-08T00:00:00"/>
    <s v="Active"/>
    <n v="4.3099999999999996"/>
    <n v="48038"/>
    <x v="0"/>
    <s v="No"/>
    <x v="1"/>
    <n v="7"/>
    <s v="E104116"/>
    <x v="0"/>
    <x v="0"/>
    <x v="0"/>
    <x v="0"/>
    <s v="Active"/>
  </r>
  <r>
    <s v="E100151"/>
    <x v="1"/>
    <n v="21"/>
    <x v="0"/>
    <x v="4"/>
    <x v="5"/>
    <x v="12"/>
    <x v="2"/>
    <x v="90"/>
    <s v="Contract"/>
    <d v="2016-10-15T00:00:00"/>
    <s v="Active"/>
    <n v="9.0299999999999994"/>
    <n v="45712"/>
    <x v="1"/>
    <s v="No"/>
    <x v="0"/>
    <n v="8"/>
    <s v="E103631"/>
    <x v="0"/>
    <x v="0"/>
    <x v="1"/>
    <x v="2"/>
    <s v="Active"/>
  </r>
  <r>
    <s v="E100152"/>
    <x v="0"/>
    <n v="38"/>
    <x v="0"/>
    <x v="3"/>
    <x v="5"/>
    <x v="8"/>
    <x v="4"/>
    <x v="25"/>
    <s v="Full-time"/>
    <d v="2024-07-27T00:00:00"/>
    <s v="Active"/>
    <n v="1.25"/>
    <n v="56169"/>
    <x v="1"/>
    <s v="No"/>
    <x v="3"/>
    <n v="7"/>
    <s v="E101643"/>
    <x v="0"/>
    <x v="0"/>
    <x v="0"/>
    <x v="0"/>
    <s v="Active"/>
  </r>
  <r>
    <s v="E100153"/>
    <x v="0"/>
    <n v="30"/>
    <x v="1"/>
    <x v="4"/>
    <x v="0"/>
    <x v="6"/>
    <x v="0"/>
    <x v="0"/>
    <s v="Full-time"/>
    <d v="2025-03-08T00:00:00"/>
    <s v="Active"/>
    <n v="0.64"/>
    <n v="53041"/>
    <x v="0"/>
    <s v="No"/>
    <x v="1"/>
    <n v="7"/>
    <s v="E100204"/>
    <x v="0"/>
    <x v="0"/>
    <x v="1"/>
    <x v="0"/>
    <s v="Active"/>
  </r>
  <r>
    <s v="E100154"/>
    <x v="1"/>
    <n v="31"/>
    <x v="1"/>
    <x v="0"/>
    <x v="3"/>
    <x v="15"/>
    <x v="0"/>
    <x v="91"/>
    <s v="Full-time"/>
    <d v="2024-07-25T00:00:00"/>
    <d v="2025-06-19T00:00:00"/>
    <n v="0.9"/>
    <n v="42821"/>
    <x v="1"/>
    <s v="No"/>
    <x v="2"/>
    <n v="2"/>
    <s v="E104458"/>
    <x v="1"/>
    <x v="1"/>
    <x v="0"/>
    <x v="3"/>
    <s v="Exited"/>
  </r>
  <r>
    <s v="E100155"/>
    <x v="1"/>
    <n v="30"/>
    <x v="1"/>
    <x v="7"/>
    <x v="6"/>
    <x v="11"/>
    <x v="2"/>
    <x v="62"/>
    <s v="Full-time"/>
    <d v="2023-07-16T00:00:00"/>
    <s v="Active"/>
    <n v="2.29"/>
    <n v="52243"/>
    <x v="1"/>
    <s v="No"/>
    <x v="0"/>
    <n v="10"/>
    <s v="E100695"/>
    <x v="0"/>
    <x v="0"/>
    <x v="1"/>
    <x v="1"/>
    <s v="Active"/>
  </r>
  <r>
    <s v="E100156"/>
    <x v="1"/>
    <n v="33"/>
    <x v="0"/>
    <x v="6"/>
    <x v="5"/>
    <x v="17"/>
    <x v="0"/>
    <x v="54"/>
    <s v="Full-time"/>
    <d v="2025-07-30T00:00:00"/>
    <s v="Active"/>
    <n v="0.25"/>
    <n v="49291"/>
    <x v="1"/>
    <s v="No"/>
    <x v="2"/>
    <n v="3"/>
    <s v="E104092"/>
    <x v="0"/>
    <x v="0"/>
    <x v="0"/>
    <x v="3"/>
    <s v="Active"/>
  </r>
  <r>
    <s v="E100157"/>
    <x v="1"/>
    <n v="32"/>
    <x v="0"/>
    <x v="6"/>
    <x v="3"/>
    <x v="15"/>
    <x v="0"/>
    <x v="58"/>
    <s v="Full-time"/>
    <d v="2023-03-19T00:00:00"/>
    <s v="Active"/>
    <n v="2.61"/>
    <n v="57245"/>
    <x v="3"/>
    <s v="No"/>
    <x v="0"/>
    <n v="9"/>
    <s v="E104074"/>
    <x v="0"/>
    <x v="0"/>
    <x v="0"/>
    <x v="0"/>
    <s v="Active"/>
  </r>
  <r>
    <s v="E100158"/>
    <x v="0"/>
    <n v="31"/>
    <x v="0"/>
    <x v="7"/>
    <x v="3"/>
    <x v="20"/>
    <x v="2"/>
    <x v="67"/>
    <s v="Full-time"/>
    <d v="2021-07-24T00:00:00"/>
    <s v="Active"/>
    <n v="4.26"/>
    <n v="39901"/>
    <x v="1"/>
    <s v="No"/>
    <x v="5"/>
    <n v="7"/>
    <s v="E100245"/>
    <x v="0"/>
    <x v="0"/>
    <x v="0"/>
    <x v="0"/>
    <s v="Active"/>
  </r>
  <r>
    <s v="E100159"/>
    <x v="1"/>
    <n v="38"/>
    <x v="0"/>
    <x v="0"/>
    <x v="5"/>
    <x v="12"/>
    <x v="0"/>
    <x v="92"/>
    <s v="Full-time"/>
    <d v="2010-10-18T00:00:00"/>
    <s v="Active"/>
    <n v="15.03"/>
    <n v="49107"/>
    <x v="0"/>
    <s v="No"/>
    <x v="1"/>
    <n v="12"/>
    <s v="E104032"/>
    <x v="0"/>
    <x v="0"/>
    <x v="0"/>
    <x v="1"/>
    <s v="Active"/>
  </r>
  <r>
    <s v="E100160"/>
    <x v="0"/>
    <n v="30"/>
    <x v="0"/>
    <x v="2"/>
    <x v="4"/>
    <x v="19"/>
    <x v="0"/>
    <x v="36"/>
    <s v="Contract"/>
    <d v="2012-12-23T00:00:00"/>
    <s v="Active"/>
    <n v="12.85"/>
    <n v="51974"/>
    <x v="3"/>
    <s v="Yes"/>
    <x v="2"/>
    <n v="6"/>
    <s v="E101866"/>
    <x v="0"/>
    <x v="0"/>
    <x v="1"/>
    <x v="0"/>
    <s v="Active"/>
  </r>
  <r>
    <s v="E100161"/>
    <x v="0"/>
    <n v="26"/>
    <x v="1"/>
    <x v="3"/>
    <x v="3"/>
    <x v="20"/>
    <x v="0"/>
    <x v="33"/>
    <s v="Full-time"/>
    <d v="2016-05-29T00:00:00"/>
    <s v="Active"/>
    <n v="9.42"/>
    <n v="39057"/>
    <x v="0"/>
    <s v="No"/>
    <x v="0"/>
    <n v="10"/>
    <s v="E104590"/>
    <x v="0"/>
    <x v="0"/>
    <x v="1"/>
    <x v="3"/>
    <s v="Active"/>
  </r>
  <r>
    <s v="E100162"/>
    <x v="1"/>
    <n v="31"/>
    <x v="0"/>
    <x v="3"/>
    <x v="2"/>
    <x v="14"/>
    <x v="4"/>
    <x v="93"/>
    <s v="Full-time"/>
    <d v="2014-06-08T00:00:00"/>
    <s v="Active"/>
    <n v="11.39"/>
    <n v="39499"/>
    <x v="1"/>
    <s v="No"/>
    <x v="1"/>
    <n v="6"/>
    <s v="E103091"/>
    <x v="0"/>
    <x v="0"/>
    <x v="0"/>
    <x v="3"/>
    <s v="Active"/>
  </r>
  <r>
    <s v="E100163"/>
    <x v="0"/>
    <n v="35"/>
    <x v="0"/>
    <x v="1"/>
    <x v="3"/>
    <x v="3"/>
    <x v="2"/>
    <x v="88"/>
    <s v="Full-time"/>
    <d v="2012-11-01T00:00:00"/>
    <s v="Active"/>
    <n v="12.99"/>
    <n v="54569"/>
    <x v="2"/>
    <s v="Yes"/>
    <x v="1"/>
    <n v="10"/>
    <s v="E102765"/>
    <x v="0"/>
    <x v="0"/>
    <x v="0"/>
    <x v="1"/>
    <s v="Active"/>
  </r>
  <r>
    <s v="E100164"/>
    <x v="0"/>
    <n v="21"/>
    <x v="1"/>
    <x v="4"/>
    <x v="5"/>
    <x v="8"/>
    <x v="0"/>
    <x v="76"/>
    <s v="Full-time"/>
    <d v="2013-05-07T00:00:00"/>
    <s v="Active"/>
    <n v="12.48"/>
    <n v="43802"/>
    <x v="0"/>
    <s v="No"/>
    <x v="0"/>
    <n v="9"/>
    <s v="E101274"/>
    <x v="0"/>
    <x v="0"/>
    <x v="1"/>
    <x v="2"/>
    <s v="Active"/>
  </r>
  <r>
    <s v="E100165"/>
    <x v="1"/>
    <n v="27"/>
    <x v="0"/>
    <x v="1"/>
    <x v="1"/>
    <x v="21"/>
    <x v="2"/>
    <x v="94"/>
    <s v="Full-time"/>
    <d v="2024-02-12T00:00:00"/>
    <s v="Active"/>
    <n v="1.71"/>
    <n v="32903"/>
    <x v="1"/>
    <s v="No"/>
    <x v="2"/>
    <n v="4"/>
    <s v="E102148"/>
    <x v="0"/>
    <x v="0"/>
    <x v="1"/>
    <x v="3"/>
    <s v="Active"/>
  </r>
  <r>
    <s v="E100166"/>
    <x v="1"/>
    <n v="26"/>
    <x v="1"/>
    <x v="7"/>
    <x v="5"/>
    <x v="12"/>
    <x v="0"/>
    <x v="5"/>
    <s v="Full-time"/>
    <d v="2019-09-28T00:00:00"/>
    <s v="Active"/>
    <n v="6.08"/>
    <n v="44508"/>
    <x v="2"/>
    <s v="No"/>
    <x v="2"/>
    <n v="9"/>
    <s v="E103421"/>
    <x v="0"/>
    <x v="0"/>
    <x v="1"/>
    <x v="0"/>
    <s v="Active"/>
  </r>
  <r>
    <s v="E100167"/>
    <x v="0"/>
    <n v="35"/>
    <x v="1"/>
    <x v="1"/>
    <x v="7"/>
    <x v="18"/>
    <x v="0"/>
    <x v="24"/>
    <s v="Full-time"/>
    <d v="2022-04-04T00:00:00"/>
    <s v="Active"/>
    <n v="3.57"/>
    <n v="46566"/>
    <x v="1"/>
    <s v="No"/>
    <x v="4"/>
    <n v="4"/>
    <s v="E100824"/>
    <x v="0"/>
    <x v="0"/>
    <x v="0"/>
    <x v="0"/>
    <s v="Active"/>
  </r>
  <r>
    <s v="E100168"/>
    <x v="1"/>
    <n v="21"/>
    <x v="1"/>
    <x v="3"/>
    <x v="1"/>
    <x v="21"/>
    <x v="4"/>
    <x v="60"/>
    <s v="Full-time"/>
    <d v="2010-04-29T00:00:00"/>
    <s v="Active"/>
    <n v="15.5"/>
    <n v="23434"/>
    <x v="1"/>
    <s v="No"/>
    <x v="1"/>
    <n v="6"/>
    <s v="E103502"/>
    <x v="0"/>
    <x v="0"/>
    <x v="1"/>
    <x v="2"/>
    <s v="Active"/>
  </r>
  <r>
    <s v="E100169"/>
    <x v="1"/>
    <n v="30"/>
    <x v="0"/>
    <x v="2"/>
    <x v="7"/>
    <x v="18"/>
    <x v="0"/>
    <x v="61"/>
    <s v="Full-time"/>
    <d v="2023-08-06T00:00:00"/>
    <s v="Active"/>
    <n v="2.23"/>
    <n v="51683"/>
    <x v="0"/>
    <s v="No"/>
    <x v="1"/>
    <n v="8"/>
    <s v="E101334"/>
    <x v="0"/>
    <x v="0"/>
    <x v="1"/>
    <x v="0"/>
    <s v="Active"/>
  </r>
  <r>
    <s v="E100170"/>
    <x v="1"/>
    <n v="21"/>
    <x v="1"/>
    <x v="6"/>
    <x v="3"/>
    <x v="3"/>
    <x v="0"/>
    <x v="79"/>
    <s v="Full-time"/>
    <d v="2025-09-28T00:00:00"/>
    <s v="Active"/>
    <n v="0.08"/>
    <n v="31298"/>
    <x v="2"/>
    <s v="No"/>
    <x v="0"/>
    <n v="6"/>
    <s v="Self"/>
    <x v="0"/>
    <x v="0"/>
    <x v="1"/>
    <x v="2"/>
    <s v="Active"/>
  </r>
  <r>
    <s v="E100171"/>
    <x v="1"/>
    <n v="32"/>
    <x v="1"/>
    <x v="6"/>
    <x v="2"/>
    <x v="14"/>
    <x v="0"/>
    <x v="36"/>
    <s v="Full-time"/>
    <d v="2012-04-14T00:00:00"/>
    <s v="Active"/>
    <n v="13.54"/>
    <n v="45876"/>
    <x v="0"/>
    <s v="No"/>
    <x v="3"/>
    <n v="3"/>
    <s v="E100058"/>
    <x v="0"/>
    <x v="0"/>
    <x v="0"/>
    <x v="0"/>
    <s v="Active"/>
  </r>
  <r>
    <s v="E100172"/>
    <x v="0"/>
    <n v="32"/>
    <x v="1"/>
    <x v="4"/>
    <x v="4"/>
    <x v="5"/>
    <x v="4"/>
    <x v="31"/>
    <s v="Full-time"/>
    <d v="2016-12-20T00:00:00"/>
    <s v="Active"/>
    <n v="8.85"/>
    <n v="50643"/>
    <x v="2"/>
    <s v="No"/>
    <x v="0"/>
    <n v="7"/>
    <s v="E103867"/>
    <x v="0"/>
    <x v="0"/>
    <x v="0"/>
    <x v="1"/>
    <s v="Active"/>
  </r>
  <r>
    <s v="E100173"/>
    <x v="1"/>
    <n v="22"/>
    <x v="0"/>
    <x v="3"/>
    <x v="3"/>
    <x v="20"/>
    <x v="0"/>
    <x v="81"/>
    <s v="Full-time"/>
    <d v="2009-11-07T00:00:00"/>
    <d v="2019-07-15T00:00:00"/>
    <n v="9.68"/>
    <n v="36386"/>
    <x v="2"/>
    <s v="No"/>
    <x v="2"/>
    <n v="8"/>
    <s v="E101133"/>
    <x v="1"/>
    <x v="1"/>
    <x v="1"/>
    <x v="2"/>
    <s v="Exited"/>
  </r>
  <r>
    <s v="E100174"/>
    <x v="0"/>
    <n v="34"/>
    <x v="1"/>
    <x v="3"/>
    <x v="0"/>
    <x v="9"/>
    <x v="2"/>
    <x v="35"/>
    <s v="Full-time"/>
    <d v="2014-08-18T00:00:00"/>
    <s v="Active"/>
    <n v="11.2"/>
    <n v="43373"/>
    <x v="0"/>
    <s v="No"/>
    <x v="0"/>
    <n v="8"/>
    <s v="E102577"/>
    <x v="0"/>
    <x v="0"/>
    <x v="0"/>
    <x v="3"/>
    <s v="Active"/>
  </r>
  <r>
    <s v="E100175"/>
    <x v="0"/>
    <n v="30"/>
    <x v="1"/>
    <x v="3"/>
    <x v="4"/>
    <x v="5"/>
    <x v="0"/>
    <x v="56"/>
    <s v="Full-time"/>
    <d v="2015-11-28T00:00:00"/>
    <s v="Active"/>
    <n v="9.92"/>
    <n v="41459"/>
    <x v="4"/>
    <s v="No"/>
    <x v="0"/>
    <n v="6"/>
    <s v="E101265"/>
    <x v="0"/>
    <x v="0"/>
    <x v="1"/>
    <x v="0"/>
    <s v="Active"/>
  </r>
  <r>
    <s v="E100176"/>
    <x v="0"/>
    <n v="45"/>
    <x v="1"/>
    <x v="7"/>
    <x v="1"/>
    <x v="21"/>
    <x v="2"/>
    <x v="95"/>
    <s v="Full-time"/>
    <d v="2023-03-28T00:00:00"/>
    <s v="Active"/>
    <n v="2.59"/>
    <n v="32145"/>
    <x v="1"/>
    <s v="No"/>
    <x v="1"/>
    <n v="6"/>
    <s v="E101039"/>
    <x v="0"/>
    <x v="0"/>
    <x v="0"/>
    <x v="3"/>
    <s v="Active"/>
  </r>
  <r>
    <s v="E100177"/>
    <x v="1"/>
    <n v="32"/>
    <x v="1"/>
    <x v="1"/>
    <x v="5"/>
    <x v="22"/>
    <x v="0"/>
    <x v="73"/>
    <s v="Full-time"/>
    <d v="2022-06-21T00:00:00"/>
    <s v="Active"/>
    <n v="3.35"/>
    <n v="49704"/>
    <x v="2"/>
    <s v="No"/>
    <x v="1"/>
    <n v="11"/>
    <s v="E101990"/>
    <x v="0"/>
    <x v="0"/>
    <x v="0"/>
    <x v="0"/>
    <s v="Active"/>
  </r>
  <r>
    <s v="E100178"/>
    <x v="1"/>
    <n v="36"/>
    <x v="0"/>
    <x v="6"/>
    <x v="7"/>
    <x v="13"/>
    <x v="0"/>
    <x v="96"/>
    <s v="Full-time"/>
    <d v="2025-02-11T00:00:00"/>
    <s v="Active"/>
    <n v="0.71"/>
    <n v="38974"/>
    <x v="1"/>
    <s v="No"/>
    <x v="4"/>
    <n v="3"/>
    <s v="E104438"/>
    <x v="0"/>
    <x v="0"/>
    <x v="0"/>
    <x v="3"/>
    <s v="Active"/>
  </r>
  <r>
    <s v="E100179"/>
    <x v="1"/>
    <n v="27"/>
    <x v="1"/>
    <x v="4"/>
    <x v="0"/>
    <x v="6"/>
    <x v="0"/>
    <x v="97"/>
    <s v="Full-time"/>
    <d v="2024-07-01T00:00:00"/>
    <s v="Active"/>
    <n v="1.33"/>
    <n v="38478"/>
    <x v="0"/>
    <s v="No"/>
    <x v="0"/>
    <n v="4"/>
    <s v="E104625"/>
    <x v="0"/>
    <x v="0"/>
    <x v="1"/>
    <x v="3"/>
    <s v="Active"/>
  </r>
  <r>
    <s v="E100180"/>
    <x v="1"/>
    <n v="36"/>
    <x v="0"/>
    <x v="4"/>
    <x v="5"/>
    <x v="17"/>
    <x v="1"/>
    <x v="98"/>
    <s v="Full-time"/>
    <d v="2021-09-21T00:00:00"/>
    <s v="Active"/>
    <n v="4.0999999999999996"/>
    <n v="50202"/>
    <x v="0"/>
    <s v="No"/>
    <x v="3"/>
    <n v="6"/>
    <s v="E102801"/>
    <x v="0"/>
    <x v="0"/>
    <x v="0"/>
    <x v="0"/>
    <s v="Active"/>
  </r>
  <r>
    <s v="E100181"/>
    <x v="0"/>
    <n v="22"/>
    <x v="1"/>
    <x v="0"/>
    <x v="4"/>
    <x v="10"/>
    <x v="0"/>
    <x v="70"/>
    <s v="Full-time"/>
    <d v="2017-12-25T00:00:00"/>
    <s v="Active"/>
    <n v="7.84"/>
    <n v="35255"/>
    <x v="1"/>
    <s v="No"/>
    <x v="2"/>
    <n v="10"/>
    <s v="E101553"/>
    <x v="0"/>
    <x v="0"/>
    <x v="1"/>
    <x v="2"/>
    <s v="Active"/>
  </r>
  <r>
    <s v="E100182"/>
    <x v="0"/>
    <n v="23"/>
    <x v="1"/>
    <x v="0"/>
    <x v="0"/>
    <x v="6"/>
    <x v="3"/>
    <x v="46"/>
    <s v="Full-time"/>
    <d v="2014-09-23T00:00:00"/>
    <s v="Active"/>
    <n v="11.1"/>
    <n v="30590"/>
    <x v="1"/>
    <s v="No"/>
    <x v="2"/>
    <n v="3"/>
    <s v="Self"/>
    <x v="0"/>
    <x v="0"/>
    <x v="1"/>
    <x v="2"/>
    <s v="Active"/>
  </r>
  <r>
    <s v="E100183"/>
    <x v="0"/>
    <n v="34"/>
    <x v="0"/>
    <x v="5"/>
    <x v="5"/>
    <x v="7"/>
    <x v="0"/>
    <x v="44"/>
    <s v="Full-time"/>
    <d v="2019-01-30T00:00:00"/>
    <d v="2019-07-16T00:00:00"/>
    <n v="0.46"/>
    <n v="59543"/>
    <x v="2"/>
    <s v="No"/>
    <x v="2"/>
    <n v="4"/>
    <s v="E100757"/>
    <x v="1"/>
    <x v="1"/>
    <x v="0"/>
    <x v="0"/>
    <s v="Exited"/>
  </r>
  <r>
    <s v="E100184"/>
    <x v="0"/>
    <n v="36"/>
    <x v="0"/>
    <x v="2"/>
    <x v="7"/>
    <x v="23"/>
    <x v="0"/>
    <x v="90"/>
    <s v="Contract"/>
    <d v="2014-12-08T00:00:00"/>
    <s v="Active"/>
    <n v="10.89"/>
    <n v="31073"/>
    <x v="2"/>
    <s v="Yes"/>
    <x v="1"/>
    <n v="0"/>
    <s v="E104200"/>
    <x v="0"/>
    <x v="0"/>
    <x v="0"/>
    <x v="2"/>
    <s v="Active"/>
  </r>
  <r>
    <s v="E100185"/>
    <x v="1"/>
    <n v="39"/>
    <x v="1"/>
    <x v="0"/>
    <x v="1"/>
    <x v="21"/>
    <x v="2"/>
    <x v="99"/>
    <s v="Full-time"/>
    <d v="2009-08-30T00:00:00"/>
    <s v="Active"/>
    <n v="16.16"/>
    <n v="57593"/>
    <x v="0"/>
    <s v="No"/>
    <x v="1"/>
    <n v="11"/>
    <s v="E101039"/>
    <x v="0"/>
    <x v="0"/>
    <x v="0"/>
    <x v="1"/>
    <s v="Active"/>
  </r>
  <r>
    <s v="E100186"/>
    <x v="0"/>
    <n v="27"/>
    <x v="0"/>
    <x v="2"/>
    <x v="3"/>
    <x v="20"/>
    <x v="0"/>
    <x v="17"/>
    <s v="Full-time"/>
    <d v="2019-04-12T00:00:00"/>
    <s v="Active"/>
    <n v="6.55"/>
    <n v="47873"/>
    <x v="0"/>
    <s v="No"/>
    <x v="1"/>
    <n v="6"/>
    <s v="E101514"/>
    <x v="0"/>
    <x v="0"/>
    <x v="1"/>
    <x v="0"/>
    <s v="Active"/>
  </r>
  <r>
    <s v="E100187"/>
    <x v="1"/>
    <n v="35"/>
    <x v="1"/>
    <x v="5"/>
    <x v="6"/>
    <x v="16"/>
    <x v="0"/>
    <x v="100"/>
    <s v="Full-time"/>
    <d v="2014-05-15T00:00:00"/>
    <s v="Active"/>
    <n v="11.46"/>
    <n v="48738"/>
    <x v="0"/>
    <s v="No"/>
    <x v="3"/>
    <n v="9"/>
    <s v="E103671"/>
    <x v="0"/>
    <x v="0"/>
    <x v="0"/>
    <x v="0"/>
    <s v="Active"/>
  </r>
  <r>
    <s v="E100188"/>
    <x v="1"/>
    <n v="31"/>
    <x v="0"/>
    <x v="4"/>
    <x v="0"/>
    <x v="9"/>
    <x v="1"/>
    <x v="86"/>
    <s v="Full-time"/>
    <d v="2022-05-17T00:00:00"/>
    <s v="Active"/>
    <n v="3.45"/>
    <n v="44433"/>
    <x v="1"/>
    <s v="No"/>
    <x v="4"/>
    <n v="5"/>
    <s v="E100942"/>
    <x v="0"/>
    <x v="0"/>
    <x v="0"/>
    <x v="0"/>
    <s v="Active"/>
  </r>
  <r>
    <s v="E100189"/>
    <x v="0"/>
    <n v="33"/>
    <x v="0"/>
    <x v="3"/>
    <x v="5"/>
    <x v="8"/>
    <x v="0"/>
    <x v="101"/>
    <s v="Full-time"/>
    <d v="2008-08-20T00:00:00"/>
    <s v="Active"/>
    <n v="17.190000000000001"/>
    <n v="66476"/>
    <x v="1"/>
    <s v="No"/>
    <x v="1"/>
    <n v="6"/>
    <s v="E101987"/>
    <x v="0"/>
    <x v="0"/>
    <x v="0"/>
    <x v="1"/>
    <s v="Active"/>
  </r>
  <r>
    <s v="E100190"/>
    <x v="0"/>
    <n v="34"/>
    <x v="0"/>
    <x v="5"/>
    <x v="0"/>
    <x v="0"/>
    <x v="2"/>
    <x v="102"/>
    <s v="Full-time"/>
    <d v="2022-05-01T00:00:00"/>
    <s v="Active"/>
    <n v="3.49"/>
    <n v="51802"/>
    <x v="0"/>
    <s v="No"/>
    <x v="3"/>
    <n v="4"/>
    <s v="E101730"/>
    <x v="0"/>
    <x v="0"/>
    <x v="0"/>
    <x v="1"/>
    <s v="Active"/>
  </r>
  <r>
    <s v="E100191"/>
    <x v="0"/>
    <n v="22"/>
    <x v="1"/>
    <x v="4"/>
    <x v="6"/>
    <x v="24"/>
    <x v="0"/>
    <x v="72"/>
    <s v="Full-time"/>
    <d v="2023-05-13T00:00:00"/>
    <s v="Active"/>
    <n v="2.46"/>
    <n v="31482"/>
    <x v="0"/>
    <s v="No"/>
    <x v="0"/>
    <n v="5"/>
    <s v="E103094"/>
    <x v="0"/>
    <x v="0"/>
    <x v="1"/>
    <x v="3"/>
    <s v="Active"/>
  </r>
  <r>
    <s v="E100192"/>
    <x v="1"/>
    <n v="32"/>
    <x v="1"/>
    <x v="7"/>
    <x v="1"/>
    <x v="21"/>
    <x v="2"/>
    <x v="58"/>
    <s v="Full-time"/>
    <d v="2021-08-09T00:00:00"/>
    <d v="2022-07-29T00:00:00"/>
    <n v="0.97"/>
    <n v="49869"/>
    <x v="0"/>
    <s v="No"/>
    <x v="1"/>
    <n v="5"/>
    <s v="E103456"/>
    <x v="1"/>
    <x v="1"/>
    <x v="0"/>
    <x v="0"/>
    <s v="Exited"/>
  </r>
  <r>
    <s v="E100193"/>
    <x v="1"/>
    <n v="24"/>
    <x v="1"/>
    <x v="7"/>
    <x v="7"/>
    <x v="23"/>
    <x v="3"/>
    <x v="75"/>
    <s v="Full-time"/>
    <d v="2020-08-06T00:00:00"/>
    <s v="Active"/>
    <n v="5.23"/>
    <n v="45054"/>
    <x v="2"/>
    <s v="No"/>
    <x v="2"/>
    <n v="5"/>
    <s v="Self"/>
    <x v="0"/>
    <x v="0"/>
    <x v="1"/>
    <x v="3"/>
    <s v="Active"/>
  </r>
  <r>
    <s v="E100194"/>
    <x v="1"/>
    <n v="32"/>
    <x v="1"/>
    <x v="2"/>
    <x v="0"/>
    <x v="9"/>
    <x v="0"/>
    <x v="86"/>
    <s v="Full-time"/>
    <d v="2016-08-12T00:00:00"/>
    <s v="Active"/>
    <n v="9.2100000000000009"/>
    <n v="48466"/>
    <x v="1"/>
    <s v="No"/>
    <x v="0"/>
    <n v="4"/>
    <s v="E101730"/>
    <x v="0"/>
    <x v="0"/>
    <x v="0"/>
    <x v="0"/>
    <s v="Active"/>
  </r>
  <r>
    <s v="E100195"/>
    <x v="0"/>
    <n v="36"/>
    <x v="1"/>
    <x v="3"/>
    <x v="1"/>
    <x v="1"/>
    <x v="1"/>
    <x v="67"/>
    <s v="Full-time"/>
    <d v="2019-07-18T00:00:00"/>
    <s v="Active"/>
    <n v="6.28"/>
    <n v="41275"/>
    <x v="0"/>
    <s v="No"/>
    <x v="1"/>
    <n v="8"/>
    <s v="E102709"/>
    <x v="0"/>
    <x v="0"/>
    <x v="0"/>
    <x v="0"/>
    <s v="Active"/>
  </r>
  <r>
    <s v="E100196"/>
    <x v="0"/>
    <n v="38"/>
    <x v="1"/>
    <x v="7"/>
    <x v="3"/>
    <x v="20"/>
    <x v="0"/>
    <x v="103"/>
    <s v="Full-time"/>
    <d v="2012-10-28T00:00:00"/>
    <d v="2020-11-25T00:00:00"/>
    <n v="8.08"/>
    <n v="67282"/>
    <x v="1"/>
    <s v="No"/>
    <x v="1"/>
    <n v="7"/>
    <s v="E100245"/>
    <x v="1"/>
    <x v="1"/>
    <x v="0"/>
    <x v="1"/>
    <s v="Exited"/>
  </r>
  <r>
    <s v="E100197"/>
    <x v="1"/>
    <n v="26"/>
    <x v="1"/>
    <x v="6"/>
    <x v="6"/>
    <x v="16"/>
    <x v="0"/>
    <x v="91"/>
    <s v="Full-time"/>
    <d v="2010-05-30T00:00:00"/>
    <s v="Active"/>
    <n v="15.41"/>
    <n v="38066"/>
    <x v="1"/>
    <s v="Yes"/>
    <x v="1"/>
    <n v="3"/>
    <s v="E100249"/>
    <x v="0"/>
    <x v="0"/>
    <x v="1"/>
    <x v="3"/>
    <s v="Active"/>
  </r>
  <r>
    <s v="E100198"/>
    <x v="0"/>
    <n v="24"/>
    <x v="1"/>
    <x v="3"/>
    <x v="1"/>
    <x v="1"/>
    <x v="2"/>
    <x v="104"/>
    <s v="Full-time"/>
    <d v="2020-08-07T00:00:00"/>
    <s v="Active"/>
    <n v="5.22"/>
    <n v="32188"/>
    <x v="1"/>
    <s v="Yes"/>
    <x v="2"/>
    <n v="2"/>
    <s v="E104717"/>
    <x v="0"/>
    <x v="0"/>
    <x v="1"/>
    <x v="3"/>
    <s v="Active"/>
  </r>
  <r>
    <s v="E100199"/>
    <x v="0"/>
    <n v="42"/>
    <x v="0"/>
    <x v="4"/>
    <x v="2"/>
    <x v="2"/>
    <x v="4"/>
    <x v="87"/>
    <s v="Full-time"/>
    <d v="2021-09-14T00:00:00"/>
    <s v="Active"/>
    <n v="4.12"/>
    <n v="62459"/>
    <x v="0"/>
    <s v="No"/>
    <x v="0"/>
    <n v="11"/>
    <s v="E101853"/>
    <x v="0"/>
    <x v="0"/>
    <x v="0"/>
    <x v="1"/>
    <s v="Active"/>
  </r>
  <r>
    <s v="E100200"/>
    <x v="0"/>
    <n v="32"/>
    <x v="1"/>
    <x v="3"/>
    <x v="0"/>
    <x v="0"/>
    <x v="0"/>
    <x v="105"/>
    <s v="Full-time"/>
    <d v="2011-03-27T00:00:00"/>
    <s v="Active"/>
    <n v="14.59"/>
    <n v="44128"/>
    <x v="1"/>
    <s v="No"/>
    <x v="3"/>
    <n v="7"/>
    <s v="E104103"/>
    <x v="0"/>
    <x v="0"/>
    <x v="0"/>
    <x v="0"/>
    <s v="Active"/>
  </r>
  <r>
    <s v="E100201"/>
    <x v="1"/>
    <n v="29"/>
    <x v="0"/>
    <x v="2"/>
    <x v="2"/>
    <x v="4"/>
    <x v="0"/>
    <x v="106"/>
    <s v="Full-time"/>
    <d v="2019-08-25T00:00:00"/>
    <d v="2024-12-07T00:00:00"/>
    <n v="5.29"/>
    <n v="33038"/>
    <x v="1"/>
    <s v="No"/>
    <x v="2"/>
    <n v="5"/>
    <s v="Self"/>
    <x v="1"/>
    <x v="1"/>
    <x v="1"/>
    <x v="2"/>
    <s v="Exited"/>
  </r>
  <r>
    <s v="E100202"/>
    <x v="0"/>
    <n v="35"/>
    <x v="1"/>
    <x v="3"/>
    <x v="5"/>
    <x v="8"/>
    <x v="0"/>
    <x v="17"/>
    <s v="Contract"/>
    <d v="2024-07-31T00:00:00"/>
    <s v="Active"/>
    <n v="1.24"/>
    <n v="45742"/>
    <x v="1"/>
    <s v="No"/>
    <x v="1"/>
    <n v="5"/>
    <s v="E100350"/>
    <x v="0"/>
    <x v="0"/>
    <x v="0"/>
    <x v="0"/>
    <s v="Active"/>
  </r>
  <r>
    <s v="E100203"/>
    <x v="1"/>
    <n v="34"/>
    <x v="1"/>
    <x v="4"/>
    <x v="4"/>
    <x v="10"/>
    <x v="2"/>
    <x v="4"/>
    <s v="Full-time"/>
    <d v="2015-06-06T00:00:00"/>
    <s v="Active"/>
    <n v="10.4"/>
    <n v="54795"/>
    <x v="1"/>
    <s v="Yes"/>
    <x v="2"/>
    <n v="7"/>
    <s v="E103754"/>
    <x v="0"/>
    <x v="0"/>
    <x v="0"/>
    <x v="1"/>
    <s v="Active"/>
  </r>
  <r>
    <s v="E100204"/>
    <x v="0"/>
    <n v="37"/>
    <x v="1"/>
    <x v="1"/>
    <x v="0"/>
    <x v="9"/>
    <x v="2"/>
    <x v="85"/>
    <s v="Full-time"/>
    <d v="2022-09-14T00:00:00"/>
    <s v="Active"/>
    <n v="3.12"/>
    <n v="58280"/>
    <x v="0"/>
    <s v="No"/>
    <x v="2"/>
    <n v="4"/>
    <s v="Self"/>
    <x v="0"/>
    <x v="0"/>
    <x v="0"/>
    <x v="1"/>
    <s v="Active"/>
  </r>
  <r>
    <s v="E100205"/>
    <x v="1"/>
    <n v="32"/>
    <x v="1"/>
    <x v="7"/>
    <x v="2"/>
    <x v="4"/>
    <x v="0"/>
    <x v="10"/>
    <s v="Full-time"/>
    <d v="2008-09-15T00:00:00"/>
    <s v="Active"/>
    <n v="17.12"/>
    <n v="55875"/>
    <x v="1"/>
    <s v="No"/>
    <x v="1"/>
    <n v="4"/>
    <s v="E101045"/>
    <x v="0"/>
    <x v="0"/>
    <x v="0"/>
    <x v="1"/>
    <s v="Active"/>
  </r>
  <r>
    <s v="E100206"/>
    <x v="1"/>
    <n v="27"/>
    <x v="1"/>
    <x v="5"/>
    <x v="0"/>
    <x v="0"/>
    <x v="0"/>
    <x v="107"/>
    <s v="Full-time"/>
    <d v="2018-07-30T00:00:00"/>
    <s v="Active"/>
    <n v="7.25"/>
    <n v="38450"/>
    <x v="1"/>
    <s v="No"/>
    <x v="2"/>
    <n v="9"/>
    <s v="E104293"/>
    <x v="0"/>
    <x v="0"/>
    <x v="1"/>
    <x v="3"/>
    <s v="Active"/>
  </r>
  <r>
    <s v="E100207"/>
    <x v="1"/>
    <n v="29"/>
    <x v="1"/>
    <x v="6"/>
    <x v="6"/>
    <x v="11"/>
    <x v="0"/>
    <x v="108"/>
    <s v="Full-time"/>
    <d v="2011-11-19T00:00:00"/>
    <s v="Active"/>
    <n v="13.94"/>
    <n v="38933"/>
    <x v="2"/>
    <s v="No"/>
    <x v="1"/>
    <n v="4"/>
    <s v="Self"/>
    <x v="0"/>
    <x v="0"/>
    <x v="1"/>
    <x v="3"/>
    <s v="Active"/>
  </r>
  <r>
    <s v="E100208"/>
    <x v="1"/>
    <n v="31"/>
    <x v="0"/>
    <x v="4"/>
    <x v="3"/>
    <x v="3"/>
    <x v="0"/>
    <x v="83"/>
    <s v="Full-time"/>
    <d v="2013-07-12T00:00:00"/>
    <s v="Active"/>
    <n v="12.3"/>
    <n v="53114"/>
    <x v="0"/>
    <s v="No"/>
    <x v="2"/>
    <n v="9"/>
    <s v="E100746"/>
    <x v="0"/>
    <x v="0"/>
    <x v="0"/>
    <x v="3"/>
    <s v="Active"/>
  </r>
  <r>
    <s v="E100209"/>
    <x v="1"/>
    <n v="31"/>
    <x v="0"/>
    <x v="4"/>
    <x v="4"/>
    <x v="10"/>
    <x v="1"/>
    <x v="109"/>
    <s v="Contract"/>
    <d v="2018-12-19T00:00:00"/>
    <s v="Active"/>
    <n v="6.86"/>
    <n v="50061"/>
    <x v="2"/>
    <s v="No"/>
    <x v="2"/>
    <n v="5"/>
    <s v="E100574"/>
    <x v="0"/>
    <x v="0"/>
    <x v="0"/>
    <x v="0"/>
    <s v="Active"/>
  </r>
  <r>
    <s v="E100210"/>
    <x v="1"/>
    <n v="30"/>
    <x v="1"/>
    <x v="4"/>
    <x v="7"/>
    <x v="13"/>
    <x v="1"/>
    <x v="49"/>
    <s v="Full-time"/>
    <d v="2020-03-07T00:00:00"/>
    <s v="Active"/>
    <n v="5.64"/>
    <n v="41420"/>
    <x v="0"/>
    <s v="No"/>
    <x v="4"/>
    <n v="4"/>
    <s v="E104318"/>
    <x v="0"/>
    <x v="0"/>
    <x v="1"/>
    <x v="3"/>
    <s v="Active"/>
  </r>
  <r>
    <s v="E100211"/>
    <x v="0"/>
    <n v="39"/>
    <x v="1"/>
    <x v="4"/>
    <x v="1"/>
    <x v="21"/>
    <x v="1"/>
    <x v="38"/>
    <s v="Full-time"/>
    <d v="2009-10-09T00:00:00"/>
    <s v="Active"/>
    <n v="16.05"/>
    <n v="59164"/>
    <x v="4"/>
    <s v="No"/>
    <x v="0"/>
    <n v="10"/>
    <s v="E103936"/>
    <x v="0"/>
    <x v="0"/>
    <x v="0"/>
    <x v="1"/>
    <s v="Active"/>
  </r>
  <r>
    <s v="E100212"/>
    <x v="0"/>
    <n v="40"/>
    <x v="0"/>
    <x v="4"/>
    <x v="7"/>
    <x v="13"/>
    <x v="2"/>
    <x v="110"/>
    <s v="Full-time"/>
    <d v="2011-01-29T00:00:00"/>
    <s v="Active"/>
    <n v="14.75"/>
    <n v="63227"/>
    <x v="1"/>
    <s v="No"/>
    <x v="6"/>
    <n v="6"/>
    <s v="E104066"/>
    <x v="0"/>
    <x v="0"/>
    <x v="0"/>
    <x v="1"/>
    <s v="Active"/>
  </r>
  <r>
    <s v="E100213"/>
    <x v="0"/>
    <n v="27"/>
    <x v="0"/>
    <x v="5"/>
    <x v="0"/>
    <x v="6"/>
    <x v="0"/>
    <x v="107"/>
    <s v="Full-time"/>
    <d v="2017-04-08T00:00:00"/>
    <s v="Active"/>
    <n v="8.56"/>
    <n v="41402"/>
    <x v="1"/>
    <s v="Yes"/>
    <x v="1"/>
    <n v="6"/>
    <s v="E104386"/>
    <x v="0"/>
    <x v="0"/>
    <x v="1"/>
    <x v="3"/>
    <s v="Active"/>
  </r>
  <r>
    <s v="E100214"/>
    <x v="1"/>
    <n v="32"/>
    <x v="1"/>
    <x v="2"/>
    <x v="7"/>
    <x v="23"/>
    <x v="2"/>
    <x v="66"/>
    <s v="Full-time"/>
    <d v="2018-09-01T00:00:00"/>
    <d v="2024-03-08T00:00:00"/>
    <n v="5.52"/>
    <n v="42311"/>
    <x v="0"/>
    <s v="No"/>
    <x v="1"/>
    <n v="8"/>
    <s v="E102637"/>
    <x v="1"/>
    <x v="1"/>
    <x v="0"/>
    <x v="0"/>
    <s v="Exited"/>
  </r>
  <r>
    <s v="E100215"/>
    <x v="1"/>
    <n v="26"/>
    <x v="0"/>
    <x v="0"/>
    <x v="2"/>
    <x v="2"/>
    <x v="0"/>
    <x v="21"/>
    <s v="Contract"/>
    <d v="2024-07-26T00:00:00"/>
    <s v="Active"/>
    <n v="1.26"/>
    <n v="42759"/>
    <x v="1"/>
    <s v="No"/>
    <x v="1"/>
    <n v="5"/>
    <s v="E103633"/>
    <x v="0"/>
    <x v="0"/>
    <x v="1"/>
    <x v="0"/>
    <s v="Active"/>
  </r>
  <r>
    <s v="E100216"/>
    <x v="1"/>
    <n v="30"/>
    <x v="2"/>
    <x v="1"/>
    <x v="6"/>
    <x v="16"/>
    <x v="2"/>
    <x v="25"/>
    <s v="Contract"/>
    <d v="2019-02-10T00:00:00"/>
    <s v="Active"/>
    <n v="6.71"/>
    <n v="46940"/>
    <x v="1"/>
    <s v="No"/>
    <x v="1"/>
    <n v="3"/>
    <s v="E101988"/>
    <x v="0"/>
    <x v="0"/>
    <x v="1"/>
    <x v="0"/>
    <s v="Active"/>
  </r>
  <r>
    <s v="E100217"/>
    <x v="0"/>
    <n v="34"/>
    <x v="0"/>
    <x v="0"/>
    <x v="5"/>
    <x v="12"/>
    <x v="4"/>
    <x v="105"/>
    <s v="Full-time"/>
    <d v="2018-03-11T00:00:00"/>
    <s v="Active"/>
    <n v="7.63"/>
    <n v="53610"/>
    <x v="1"/>
    <s v="No"/>
    <x v="0"/>
    <n v="4"/>
    <s v="E103421"/>
    <x v="0"/>
    <x v="0"/>
    <x v="0"/>
    <x v="0"/>
    <s v="Active"/>
  </r>
  <r>
    <s v="E100218"/>
    <x v="0"/>
    <n v="35"/>
    <x v="1"/>
    <x v="0"/>
    <x v="3"/>
    <x v="15"/>
    <x v="0"/>
    <x v="111"/>
    <s v="Full-time"/>
    <d v="2022-07-16T00:00:00"/>
    <s v="Active"/>
    <n v="3.29"/>
    <n v="65547"/>
    <x v="0"/>
    <s v="No"/>
    <x v="3"/>
    <n v="10"/>
    <s v="E104134"/>
    <x v="0"/>
    <x v="0"/>
    <x v="0"/>
    <x v="1"/>
    <s v="Active"/>
  </r>
  <r>
    <s v="E100219"/>
    <x v="1"/>
    <n v="38"/>
    <x v="1"/>
    <x v="5"/>
    <x v="4"/>
    <x v="10"/>
    <x v="2"/>
    <x v="8"/>
    <s v="Full-time"/>
    <d v="2017-02-03T00:00:00"/>
    <s v="Active"/>
    <n v="8.73"/>
    <n v="61367"/>
    <x v="0"/>
    <s v="No"/>
    <x v="0"/>
    <n v="9"/>
    <s v="E100553"/>
    <x v="0"/>
    <x v="0"/>
    <x v="0"/>
    <x v="1"/>
    <s v="Active"/>
  </r>
  <r>
    <s v="E100220"/>
    <x v="1"/>
    <n v="34"/>
    <x v="1"/>
    <x v="2"/>
    <x v="1"/>
    <x v="21"/>
    <x v="2"/>
    <x v="112"/>
    <s v="Full-time"/>
    <d v="2008-02-25T00:00:00"/>
    <s v="Active"/>
    <n v="17.670000000000002"/>
    <n v="32775"/>
    <x v="1"/>
    <s v="No"/>
    <x v="3"/>
    <n v="7"/>
    <s v="Self"/>
    <x v="0"/>
    <x v="0"/>
    <x v="0"/>
    <x v="3"/>
    <s v="Active"/>
  </r>
  <r>
    <s v="E100221"/>
    <x v="1"/>
    <n v="25"/>
    <x v="1"/>
    <x v="4"/>
    <x v="4"/>
    <x v="5"/>
    <x v="2"/>
    <x v="33"/>
    <s v="Contract"/>
    <d v="2013-11-12T00:00:00"/>
    <s v="Active"/>
    <n v="11.96"/>
    <n v="30581"/>
    <x v="1"/>
    <s v="No"/>
    <x v="4"/>
    <n v="1"/>
    <s v="E102941"/>
    <x v="0"/>
    <x v="0"/>
    <x v="1"/>
    <x v="3"/>
    <s v="Active"/>
  </r>
  <r>
    <s v="E100222"/>
    <x v="1"/>
    <n v="33"/>
    <x v="1"/>
    <x v="2"/>
    <x v="7"/>
    <x v="23"/>
    <x v="2"/>
    <x v="5"/>
    <s v="Full-time"/>
    <d v="2023-10-12T00:00:00"/>
    <s v="Active"/>
    <n v="2.0499999999999998"/>
    <n v="40077"/>
    <x v="0"/>
    <s v="No"/>
    <x v="2"/>
    <n v="8"/>
    <s v="E104438"/>
    <x v="0"/>
    <x v="0"/>
    <x v="0"/>
    <x v="0"/>
    <s v="Active"/>
  </r>
  <r>
    <s v="E100223"/>
    <x v="1"/>
    <n v="30"/>
    <x v="1"/>
    <x v="5"/>
    <x v="4"/>
    <x v="10"/>
    <x v="1"/>
    <x v="112"/>
    <s v="Full-time"/>
    <d v="2011-06-08T00:00:00"/>
    <s v="Active"/>
    <n v="14.39"/>
    <n v="42972"/>
    <x v="1"/>
    <s v="No"/>
    <x v="1"/>
    <n v="3"/>
    <s v="E103867"/>
    <x v="0"/>
    <x v="0"/>
    <x v="1"/>
    <x v="3"/>
    <s v="Active"/>
  </r>
  <r>
    <s v="E100224"/>
    <x v="0"/>
    <n v="29"/>
    <x v="0"/>
    <x v="6"/>
    <x v="3"/>
    <x v="3"/>
    <x v="0"/>
    <x v="112"/>
    <s v="Full-time"/>
    <d v="2012-11-24T00:00:00"/>
    <s v="Active"/>
    <n v="12.93"/>
    <n v="44575"/>
    <x v="1"/>
    <s v="No"/>
    <x v="3"/>
    <n v="4"/>
    <s v="E101352"/>
    <x v="0"/>
    <x v="0"/>
    <x v="1"/>
    <x v="3"/>
    <s v="Active"/>
  </r>
  <r>
    <s v="E100225"/>
    <x v="0"/>
    <n v="40"/>
    <x v="1"/>
    <x v="6"/>
    <x v="2"/>
    <x v="4"/>
    <x v="2"/>
    <x v="7"/>
    <s v="Full-time"/>
    <d v="2020-08-26T00:00:00"/>
    <s v="Active"/>
    <n v="5.17"/>
    <n v="44082"/>
    <x v="1"/>
    <s v="No"/>
    <x v="2"/>
    <n v="5"/>
    <s v="E100276"/>
    <x v="0"/>
    <x v="0"/>
    <x v="0"/>
    <x v="0"/>
    <s v="Active"/>
  </r>
  <r>
    <s v="E100226"/>
    <x v="0"/>
    <n v="25"/>
    <x v="1"/>
    <x v="2"/>
    <x v="0"/>
    <x v="0"/>
    <x v="1"/>
    <x v="107"/>
    <s v="Full-time"/>
    <d v="2017-11-28T00:00:00"/>
    <s v="Active"/>
    <n v="7.92"/>
    <n v="32294"/>
    <x v="0"/>
    <s v="No"/>
    <x v="1"/>
    <n v="5"/>
    <s v="E102577"/>
    <x v="0"/>
    <x v="0"/>
    <x v="1"/>
    <x v="3"/>
    <s v="Active"/>
  </r>
  <r>
    <s v="E100227"/>
    <x v="1"/>
    <n v="42"/>
    <x v="0"/>
    <x v="6"/>
    <x v="0"/>
    <x v="6"/>
    <x v="0"/>
    <x v="65"/>
    <s v="Full-time"/>
    <d v="2019-07-06T00:00:00"/>
    <s v="Active"/>
    <n v="6.31"/>
    <n v="69328"/>
    <x v="1"/>
    <s v="No"/>
    <x v="2"/>
    <n v="9"/>
    <s v="E104386"/>
    <x v="0"/>
    <x v="0"/>
    <x v="0"/>
    <x v="1"/>
    <s v="Active"/>
  </r>
  <r>
    <s v="E100228"/>
    <x v="0"/>
    <n v="21"/>
    <x v="0"/>
    <x v="4"/>
    <x v="1"/>
    <x v="21"/>
    <x v="0"/>
    <x v="90"/>
    <s v="Full-time"/>
    <d v="2008-01-25T00:00:00"/>
    <s v="Active"/>
    <n v="17.760000000000002"/>
    <n v="34251"/>
    <x v="1"/>
    <s v="No"/>
    <x v="0"/>
    <n v="7"/>
    <s v="E101022"/>
    <x v="0"/>
    <x v="0"/>
    <x v="1"/>
    <x v="2"/>
    <s v="Active"/>
  </r>
  <r>
    <s v="E100229"/>
    <x v="1"/>
    <n v="40"/>
    <x v="0"/>
    <x v="1"/>
    <x v="2"/>
    <x v="4"/>
    <x v="0"/>
    <x v="113"/>
    <s v="Full-time"/>
    <d v="2018-08-03T00:00:00"/>
    <s v="Active"/>
    <n v="7.24"/>
    <n v="46267"/>
    <x v="2"/>
    <s v="Yes"/>
    <x v="1"/>
    <n v="7"/>
    <s v="E102722"/>
    <x v="0"/>
    <x v="0"/>
    <x v="0"/>
    <x v="0"/>
    <s v="Active"/>
  </r>
  <r>
    <s v="E100230"/>
    <x v="1"/>
    <n v="28"/>
    <x v="1"/>
    <x v="7"/>
    <x v="6"/>
    <x v="24"/>
    <x v="2"/>
    <x v="50"/>
    <s v="Full-time"/>
    <d v="2018-01-22T00:00:00"/>
    <d v="2022-06-16T00:00:00"/>
    <n v="4.4000000000000004"/>
    <n v="44864"/>
    <x v="2"/>
    <s v="No"/>
    <x v="2"/>
    <n v="5"/>
    <s v="E100249"/>
    <x v="1"/>
    <x v="1"/>
    <x v="1"/>
    <x v="0"/>
    <s v="Exited"/>
  </r>
  <r>
    <s v="E100231"/>
    <x v="0"/>
    <n v="33"/>
    <x v="1"/>
    <x v="3"/>
    <x v="1"/>
    <x v="1"/>
    <x v="2"/>
    <x v="114"/>
    <s v="Full-time"/>
    <d v="2016-10-24T00:00:00"/>
    <s v="Active"/>
    <n v="9.01"/>
    <n v="51416"/>
    <x v="0"/>
    <s v="No"/>
    <x v="0"/>
    <n v="5"/>
    <s v="E101442"/>
    <x v="0"/>
    <x v="0"/>
    <x v="0"/>
    <x v="0"/>
    <s v="Active"/>
  </r>
  <r>
    <s v="E100232"/>
    <x v="0"/>
    <n v="28"/>
    <x v="0"/>
    <x v="6"/>
    <x v="5"/>
    <x v="7"/>
    <x v="2"/>
    <x v="57"/>
    <s v="Contract"/>
    <d v="2019-12-06T00:00:00"/>
    <s v="Active"/>
    <n v="5.89"/>
    <n v="41321"/>
    <x v="0"/>
    <s v="No"/>
    <x v="2"/>
    <n v="8"/>
    <s v="E102198"/>
    <x v="0"/>
    <x v="0"/>
    <x v="1"/>
    <x v="3"/>
    <s v="Active"/>
  </r>
  <r>
    <s v="E100233"/>
    <x v="1"/>
    <n v="32"/>
    <x v="1"/>
    <x v="0"/>
    <x v="1"/>
    <x v="1"/>
    <x v="0"/>
    <x v="76"/>
    <s v="Full-time"/>
    <d v="2021-10-16T00:00:00"/>
    <d v="2022-01-16T00:00:00"/>
    <n v="0.25"/>
    <n v="32672"/>
    <x v="1"/>
    <s v="No"/>
    <x v="2"/>
    <n v="4"/>
    <s v="E103456"/>
    <x v="1"/>
    <x v="1"/>
    <x v="0"/>
    <x v="2"/>
    <s v="Exited"/>
  </r>
  <r>
    <s v="E100234"/>
    <x v="1"/>
    <n v="22"/>
    <x v="1"/>
    <x v="1"/>
    <x v="2"/>
    <x v="14"/>
    <x v="0"/>
    <x v="9"/>
    <s v="Full-time"/>
    <d v="2017-11-04T00:00:00"/>
    <s v="Active"/>
    <n v="7.98"/>
    <n v="35796"/>
    <x v="2"/>
    <s v="Yes"/>
    <x v="1"/>
    <n v="6"/>
    <s v="E103068"/>
    <x v="0"/>
    <x v="0"/>
    <x v="1"/>
    <x v="2"/>
    <s v="Active"/>
  </r>
  <r>
    <s v="E100235"/>
    <x v="1"/>
    <n v="36"/>
    <x v="1"/>
    <x v="4"/>
    <x v="2"/>
    <x v="4"/>
    <x v="2"/>
    <x v="32"/>
    <s v="Full-time"/>
    <d v="2020-12-02T00:00:00"/>
    <s v="Active"/>
    <n v="4.9000000000000004"/>
    <n v="50640"/>
    <x v="1"/>
    <s v="No"/>
    <x v="0"/>
    <n v="5"/>
    <s v="E100058"/>
    <x v="0"/>
    <x v="0"/>
    <x v="0"/>
    <x v="1"/>
    <s v="Active"/>
  </r>
  <r>
    <s v="E100236"/>
    <x v="0"/>
    <n v="35"/>
    <x v="0"/>
    <x v="4"/>
    <x v="7"/>
    <x v="23"/>
    <x v="2"/>
    <x v="115"/>
    <s v="Full-time"/>
    <d v="2019-09-10T00:00:00"/>
    <s v="Active"/>
    <n v="6.13"/>
    <n v="56180"/>
    <x v="2"/>
    <s v="No"/>
    <x v="3"/>
    <n v="4"/>
    <s v="E100824"/>
    <x v="0"/>
    <x v="0"/>
    <x v="0"/>
    <x v="0"/>
    <s v="Active"/>
  </r>
  <r>
    <s v="E100237"/>
    <x v="1"/>
    <n v="37"/>
    <x v="0"/>
    <x v="2"/>
    <x v="2"/>
    <x v="2"/>
    <x v="4"/>
    <x v="116"/>
    <s v="Contract"/>
    <d v="2019-02-12T00:00:00"/>
    <d v="2019-10-22T00:00:00"/>
    <n v="0.69"/>
    <n v="63584"/>
    <x v="1"/>
    <s v="No"/>
    <x v="1"/>
    <n v="6"/>
    <s v="E100758"/>
    <x v="1"/>
    <x v="1"/>
    <x v="0"/>
    <x v="1"/>
    <s v="Exited"/>
  </r>
  <r>
    <s v="E100238"/>
    <x v="0"/>
    <n v="33"/>
    <x v="1"/>
    <x v="7"/>
    <x v="7"/>
    <x v="23"/>
    <x v="2"/>
    <x v="64"/>
    <s v="Full-time"/>
    <d v="2012-02-15T00:00:00"/>
    <d v="2024-05-08T00:00:00"/>
    <n v="12.23"/>
    <n v="42540"/>
    <x v="3"/>
    <s v="No"/>
    <x v="1"/>
    <n v="8"/>
    <s v="E100193"/>
    <x v="1"/>
    <x v="1"/>
    <x v="0"/>
    <x v="3"/>
    <s v="Exited"/>
  </r>
  <r>
    <s v="E100239"/>
    <x v="0"/>
    <n v="26"/>
    <x v="0"/>
    <x v="6"/>
    <x v="3"/>
    <x v="15"/>
    <x v="0"/>
    <x v="2"/>
    <s v="Full-time"/>
    <d v="2017-05-05T00:00:00"/>
    <s v="Active"/>
    <n v="8.48"/>
    <n v="51728"/>
    <x v="1"/>
    <s v="No"/>
    <x v="3"/>
    <n v="5"/>
    <s v="E104222"/>
    <x v="0"/>
    <x v="0"/>
    <x v="1"/>
    <x v="0"/>
    <s v="Active"/>
  </r>
  <r>
    <s v="E100240"/>
    <x v="1"/>
    <n v="21"/>
    <x v="0"/>
    <x v="6"/>
    <x v="5"/>
    <x v="17"/>
    <x v="0"/>
    <x v="9"/>
    <s v="Full-time"/>
    <d v="2024-04-01T00:00:00"/>
    <s v="Active"/>
    <n v="1.57"/>
    <n v="29150"/>
    <x v="1"/>
    <s v="No"/>
    <x v="2"/>
    <n v="10"/>
    <s v="E104760"/>
    <x v="0"/>
    <x v="0"/>
    <x v="1"/>
    <x v="2"/>
    <s v="Active"/>
  </r>
  <r>
    <s v="E100241"/>
    <x v="1"/>
    <n v="34"/>
    <x v="1"/>
    <x v="0"/>
    <x v="2"/>
    <x v="14"/>
    <x v="2"/>
    <x v="117"/>
    <s v="Full-time"/>
    <d v="2024-03-30T00:00:00"/>
    <s v="Active"/>
    <n v="1.58"/>
    <n v="54108"/>
    <x v="2"/>
    <s v="No"/>
    <x v="1"/>
    <n v="5"/>
    <s v="E102683"/>
    <x v="0"/>
    <x v="0"/>
    <x v="0"/>
    <x v="1"/>
    <s v="Active"/>
  </r>
  <r>
    <s v="E100242"/>
    <x v="1"/>
    <n v="26"/>
    <x v="1"/>
    <x v="1"/>
    <x v="2"/>
    <x v="2"/>
    <x v="1"/>
    <x v="11"/>
    <s v="Full-time"/>
    <d v="2024-08-18T00:00:00"/>
    <s v="Active"/>
    <n v="1.19"/>
    <n v="41431"/>
    <x v="2"/>
    <s v="No"/>
    <x v="3"/>
    <n v="4"/>
    <s v="E104055"/>
    <x v="0"/>
    <x v="0"/>
    <x v="1"/>
    <x v="3"/>
    <s v="Active"/>
  </r>
  <r>
    <s v="E100243"/>
    <x v="2"/>
    <n v="22"/>
    <x v="1"/>
    <x v="5"/>
    <x v="0"/>
    <x v="6"/>
    <x v="0"/>
    <x v="29"/>
    <s v="Full-time"/>
    <d v="2015-03-19T00:00:00"/>
    <s v="Active"/>
    <n v="10.61"/>
    <n v="28334"/>
    <x v="0"/>
    <s v="No"/>
    <x v="4"/>
    <n v="6"/>
    <s v="E104625"/>
    <x v="0"/>
    <x v="0"/>
    <x v="1"/>
    <x v="2"/>
    <s v="Active"/>
  </r>
  <r>
    <s v="E100244"/>
    <x v="1"/>
    <n v="39"/>
    <x v="1"/>
    <x v="3"/>
    <x v="4"/>
    <x v="5"/>
    <x v="0"/>
    <x v="118"/>
    <s v="Full-time"/>
    <d v="2010-03-18T00:00:00"/>
    <s v="Active"/>
    <n v="15.61"/>
    <n v="51977"/>
    <x v="2"/>
    <s v="No"/>
    <x v="4"/>
    <n v="6"/>
    <s v="E104452"/>
    <x v="0"/>
    <x v="0"/>
    <x v="0"/>
    <x v="1"/>
    <s v="Active"/>
  </r>
  <r>
    <s v="E100245"/>
    <x v="0"/>
    <n v="25"/>
    <x v="0"/>
    <x v="5"/>
    <x v="3"/>
    <x v="20"/>
    <x v="0"/>
    <x v="33"/>
    <s v="Full-time"/>
    <d v="2020-05-29T00:00:00"/>
    <s v="Active"/>
    <n v="5.42"/>
    <n v="41842"/>
    <x v="1"/>
    <s v="Yes"/>
    <x v="2"/>
    <n v="5"/>
    <s v="Self"/>
    <x v="0"/>
    <x v="0"/>
    <x v="1"/>
    <x v="3"/>
    <s v="Active"/>
  </r>
  <r>
    <s v="E100246"/>
    <x v="1"/>
    <n v="21"/>
    <x v="1"/>
    <x v="5"/>
    <x v="1"/>
    <x v="21"/>
    <x v="0"/>
    <x v="29"/>
    <s v="Full-time"/>
    <d v="2023-05-12T00:00:00"/>
    <s v="Active"/>
    <n v="2.46"/>
    <n v="31613"/>
    <x v="1"/>
    <s v="No"/>
    <x v="2"/>
    <n v="5"/>
    <s v="E102917"/>
    <x v="0"/>
    <x v="0"/>
    <x v="1"/>
    <x v="2"/>
    <s v="Active"/>
  </r>
  <r>
    <s v="E100247"/>
    <x v="0"/>
    <n v="29"/>
    <x v="1"/>
    <x v="6"/>
    <x v="7"/>
    <x v="13"/>
    <x v="0"/>
    <x v="93"/>
    <s v="Full-time"/>
    <d v="2015-11-25T00:00:00"/>
    <s v="Active"/>
    <n v="9.92"/>
    <n v="38400"/>
    <x v="1"/>
    <s v="No"/>
    <x v="2"/>
    <n v="13"/>
    <s v="E104101"/>
    <x v="0"/>
    <x v="0"/>
    <x v="1"/>
    <x v="3"/>
    <s v="Active"/>
  </r>
  <r>
    <s v="E100248"/>
    <x v="0"/>
    <n v="30"/>
    <x v="1"/>
    <x v="1"/>
    <x v="5"/>
    <x v="7"/>
    <x v="0"/>
    <x v="71"/>
    <s v="Contract"/>
    <d v="2009-08-31T00:00:00"/>
    <s v="Active"/>
    <n v="16.16"/>
    <n v="49007"/>
    <x v="0"/>
    <s v="No"/>
    <x v="2"/>
    <n v="8"/>
    <s v="E102801"/>
    <x v="0"/>
    <x v="0"/>
    <x v="1"/>
    <x v="0"/>
    <s v="Active"/>
  </r>
  <r>
    <s v="E100249"/>
    <x v="1"/>
    <n v="31"/>
    <x v="1"/>
    <x v="2"/>
    <x v="6"/>
    <x v="16"/>
    <x v="2"/>
    <x v="25"/>
    <s v="Full-time"/>
    <d v="2016-05-15T00:00:00"/>
    <s v="Active"/>
    <n v="9.4499999999999993"/>
    <n v="42144"/>
    <x v="0"/>
    <s v="No"/>
    <x v="3"/>
    <n v="5"/>
    <s v="Self"/>
    <x v="0"/>
    <x v="0"/>
    <x v="0"/>
    <x v="0"/>
    <s v="Active"/>
  </r>
  <r>
    <s v="E100250"/>
    <x v="0"/>
    <n v="24"/>
    <x v="1"/>
    <x v="6"/>
    <x v="6"/>
    <x v="11"/>
    <x v="1"/>
    <x v="107"/>
    <s v="Contract"/>
    <d v="2017-03-23T00:00:00"/>
    <d v="2017-07-09T00:00:00"/>
    <n v="0.3"/>
    <n v="37802"/>
    <x v="3"/>
    <s v="No"/>
    <x v="1"/>
    <n v="5"/>
    <s v="E103217"/>
    <x v="1"/>
    <x v="1"/>
    <x v="1"/>
    <x v="3"/>
    <s v="Exited"/>
  </r>
  <r>
    <s v="E100251"/>
    <x v="0"/>
    <n v="25"/>
    <x v="0"/>
    <x v="7"/>
    <x v="6"/>
    <x v="11"/>
    <x v="0"/>
    <x v="91"/>
    <s v="Full-time"/>
    <d v="2010-05-26T00:00:00"/>
    <s v="Active"/>
    <n v="15.43"/>
    <n v="35305"/>
    <x v="1"/>
    <s v="No"/>
    <x v="4"/>
    <n v="3"/>
    <s v="E102676"/>
    <x v="0"/>
    <x v="0"/>
    <x v="1"/>
    <x v="3"/>
    <s v="Active"/>
  </r>
  <r>
    <s v="E100252"/>
    <x v="1"/>
    <n v="31"/>
    <x v="1"/>
    <x v="3"/>
    <x v="0"/>
    <x v="6"/>
    <x v="0"/>
    <x v="119"/>
    <s v="Full-time"/>
    <d v="2016-05-14T00:00:00"/>
    <s v="Active"/>
    <n v="9.4600000000000009"/>
    <n v="38075"/>
    <x v="0"/>
    <s v="No"/>
    <x v="2"/>
    <n v="5"/>
    <s v="E102080"/>
    <x v="0"/>
    <x v="0"/>
    <x v="0"/>
    <x v="0"/>
    <s v="Active"/>
  </r>
  <r>
    <s v="E100253"/>
    <x v="0"/>
    <n v="34"/>
    <x v="0"/>
    <x v="0"/>
    <x v="1"/>
    <x v="21"/>
    <x v="3"/>
    <x v="62"/>
    <s v="Full-time"/>
    <d v="2025-01-13T00:00:00"/>
    <s v="Active"/>
    <n v="0.79"/>
    <n v="45169"/>
    <x v="2"/>
    <s v="No"/>
    <x v="2"/>
    <n v="4"/>
    <s v="E102969"/>
    <x v="0"/>
    <x v="0"/>
    <x v="0"/>
    <x v="1"/>
    <s v="Active"/>
  </r>
  <r>
    <s v="E100254"/>
    <x v="1"/>
    <n v="31"/>
    <x v="0"/>
    <x v="1"/>
    <x v="6"/>
    <x v="16"/>
    <x v="0"/>
    <x v="112"/>
    <s v="Full-time"/>
    <d v="2017-09-24T00:00:00"/>
    <s v="Active"/>
    <n v="8.09"/>
    <n v="31871"/>
    <x v="2"/>
    <s v="Yes"/>
    <x v="2"/>
    <n v="5"/>
    <s v="E103042"/>
    <x v="0"/>
    <x v="0"/>
    <x v="0"/>
    <x v="3"/>
    <s v="Active"/>
  </r>
  <r>
    <s v="E100255"/>
    <x v="0"/>
    <n v="42"/>
    <x v="1"/>
    <x v="1"/>
    <x v="7"/>
    <x v="23"/>
    <x v="1"/>
    <x v="86"/>
    <s v="Contract"/>
    <d v="2023-07-12T00:00:00"/>
    <s v="Active"/>
    <n v="2.2999999999999998"/>
    <n v="57071"/>
    <x v="2"/>
    <s v="No"/>
    <x v="1"/>
    <n v="6"/>
    <s v="E101334"/>
    <x v="0"/>
    <x v="0"/>
    <x v="0"/>
    <x v="0"/>
    <s v="Active"/>
  </r>
  <r>
    <s v="E100256"/>
    <x v="1"/>
    <n v="35"/>
    <x v="1"/>
    <x v="1"/>
    <x v="3"/>
    <x v="20"/>
    <x v="4"/>
    <x v="47"/>
    <s v="Contract"/>
    <d v="2008-05-08T00:00:00"/>
    <s v="Active"/>
    <n v="17.47"/>
    <n v="59698"/>
    <x v="0"/>
    <s v="No"/>
    <x v="0"/>
    <n v="6"/>
    <s v="E102765"/>
    <x v="0"/>
    <x v="0"/>
    <x v="0"/>
    <x v="1"/>
    <s v="Active"/>
  </r>
  <r>
    <s v="E100257"/>
    <x v="1"/>
    <n v="37"/>
    <x v="1"/>
    <x v="0"/>
    <x v="2"/>
    <x v="4"/>
    <x v="2"/>
    <x v="69"/>
    <s v="Full-time"/>
    <d v="2020-09-16T00:00:00"/>
    <s v="Active"/>
    <n v="5.1100000000000003"/>
    <n v="65361"/>
    <x v="0"/>
    <s v="No"/>
    <x v="2"/>
    <n v="10"/>
    <s v="E101519"/>
    <x v="0"/>
    <x v="0"/>
    <x v="0"/>
    <x v="1"/>
    <s v="Active"/>
  </r>
  <r>
    <s v="E100258"/>
    <x v="1"/>
    <n v="35"/>
    <x v="1"/>
    <x v="0"/>
    <x v="1"/>
    <x v="21"/>
    <x v="2"/>
    <x v="7"/>
    <s v="Full-time"/>
    <d v="2009-03-15T00:00:00"/>
    <s v="Active"/>
    <n v="16.62"/>
    <n v="42945"/>
    <x v="1"/>
    <s v="No"/>
    <x v="0"/>
    <n v="9"/>
    <s v="E100441"/>
    <x v="0"/>
    <x v="0"/>
    <x v="0"/>
    <x v="0"/>
    <s v="Active"/>
  </r>
  <r>
    <s v="E100259"/>
    <x v="1"/>
    <n v="37"/>
    <x v="0"/>
    <x v="7"/>
    <x v="0"/>
    <x v="9"/>
    <x v="4"/>
    <x v="61"/>
    <s v="Full-time"/>
    <d v="2022-03-22T00:00:00"/>
    <s v="Active"/>
    <n v="3.6"/>
    <n v="48715"/>
    <x v="2"/>
    <s v="No"/>
    <x v="1"/>
    <n v="3"/>
    <s v="E101730"/>
    <x v="0"/>
    <x v="0"/>
    <x v="0"/>
    <x v="0"/>
    <s v="Active"/>
  </r>
  <r>
    <s v="E100260"/>
    <x v="1"/>
    <n v="26"/>
    <x v="1"/>
    <x v="7"/>
    <x v="4"/>
    <x v="5"/>
    <x v="0"/>
    <x v="13"/>
    <s v="Contract"/>
    <d v="2016-07-10T00:00:00"/>
    <s v="Active"/>
    <n v="9.3000000000000007"/>
    <n v="46117"/>
    <x v="1"/>
    <s v="No"/>
    <x v="1"/>
    <n v="1"/>
    <s v="E100556"/>
    <x v="0"/>
    <x v="0"/>
    <x v="1"/>
    <x v="0"/>
    <s v="Active"/>
  </r>
  <r>
    <s v="E100261"/>
    <x v="1"/>
    <n v="32"/>
    <x v="1"/>
    <x v="4"/>
    <x v="0"/>
    <x v="6"/>
    <x v="0"/>
    <x v="56"/>
    <s v="Full-time"/>
    <d v="2022-03-20T00:00:00"/>
    <d v="2023-03-30T00:00:00"/>
    <n v="1.03"/>
    <n v="50573"/>
    <x v="3"/>
    <s v="No"/>
    <x v="1"/>
    <n v="7"/>
    <s v="E100458"/>
    <x v="1"/>
    <x v="1"/>
    <x v="0"/>
    <x v="0"/>
    <s v="Exited"/>
  </r>
  <r>
    <s v="E100262"/>
    <x v="1"/>
    <n v="21"/>
    <x v="1"/>
    <x v="6"/>
    <x v="1"/>
    <x v="21"/>
    <x v="4"/>
    <x v="29"/>
    <s v="Contract"/>
    <d v="2010-12-21T00:00:00"/>
    <s v="Active"/>
    <n v="14.85"/>
    <n v="29308"/>
    <x v="0"/>
    <s v="No"/>
    <x v="0"/>
    <n v="10"/>
    <s v="E100609"/>
    <x v="0"/>
    <x v="0"/>
    <x v="1"/>
    <x v="2"/>
    <s v="Active"/>
  </r>
  <r>
    <s v="E100263"/>
    <x v="1"/>
    <n v="35"/>
    <x v="1"/>
    <x v="0"/>
    <x v="0"/>
    <x v="0"/>
    <x v="0"/>
    <x v="34"/>
    <s v="Full-time"/>
    <d v="2010-02-01T00:00:00"/>
    <s v="Active"/>
    <n v="15.74"/>
    <n v="46250"/>
    <x v="4"/>
    <s v="No"/>
    <x v="0"/>
    <n v="6"/>
    <s v="E101186"/>
    <x v="0"/>
    <x v="0"/>
    <x v="0"/>
    <x v="3"/>
    <s v="Active"/>
  </r>
  <r>
    <s v="E100264"/>
    <x v="1"/>
    <n v="33"/>
    <x v="1"/>
    <x v="5"/>
    <x v="7"/>
    <x v="13"/>
    <x v="0"/>
    <x v="120"/>
    <s v="Full-time"/>
    <d v="2016-07-15T00:00:00"/>
    <s v="Active"/>
    <n v="9.2899999999999991"/>
    <n v="52937"/>
    <x v="2"/>
    <s v="Yes"/>
    <x v="2"/>
    <n v="0"/>
    <s v="E102180"/>
    <x v="0"/>
    <x v="0"/>
    <x v="0"/>
    <x v="0"/>
    <s v="Active"/>
  </r>
  <r>
    <s v="E100265"/>
    <x v="1"/>
    <n v="24"/>
    <x v="1"/>
    <x v="2"/>
    <x v="5"/>
    <x v="7"/>
    <x v="0"/>
    <x v="121"/>
    <s v="Full-time"/>
    <d v="2018-11-10T00:00:00"/>
    <s v="Active"/>
    <n v="6.97"/>
    <n v="38299"/>
    <x v="1"/>
    <s v="No"/>
    <x v="3"/>
    <n v="5"/>
    <s v="E101555"/>
    <x v="0"/>
    <x v="0"/>
    <x v="1"/>
    <x v="2"/>
    <s v="Active"/>
  </r>
  <r>
    <s v="E100266"/>
    <x v="1"/>
    <n v="31"/>
    <x v="1"/>
    <x v="5"/>
    <x v="0"/>
    <x v="9"/>
    <x v="0"/>
    <x v="22"/>
    <s v="Full-time"/>
    <d v="2008-02-25T00:00:00"/>
    <s v="Active"/>
    <n v="17.670000000000002"/>
    <n v="51075"/>
    <x v="1"/>
    <s v="No"/>
    <x v="4"/>
    <n v="5"/>
    <s v="E102428"/>
    <x v="0"/>
    <x v="0"/>
    <x v="0"/>
    <x v="0"/>
    <s v="Active"/>
  </r>
  <r>
    <s v="E100267"/>
    <x v="0"/>
    <n v="33"/>
    <x v="1"/>
    <x v="6"/>
    <x v="1"/>
    <x v="21"/>
    <x v="0"/>
    <x v="83"/>
    <s v="Full-time"/>
    <d v="2022-08-08T00:00:00"/>
    <s v="Active"/>
    <n v="3.22"/>
    <n v="41403"/>
    <x v="0"/>
    <s v="No"/>
    <x v="3"/>
    <n v="2"/>
    <s v="E104717"/>
    <x v="0"/>
    <x v="0"/>
    <x v="0"/>
    <x v="3"/>
    <s v="Active"/>
  </r>
  <r>
    <s v="E100268"/>
    <x v="1"/>
    <n v="38"/>
    <x v="1"/>
    <x v="3"/>
    <x v="5"/>
    <x v="12"/>
    <x v="1"/>
    <x v="122"/>
    <s v="Full-time"/>
    <d v="2015-02-27T00:00:00"/>
    <s v="Active"/>
    <n v="10.67"/>
    <n v="58615"/>
    <x v="1"/>
    <s v="No"/>
    <x v="1"/>
    <n v="4"/>
    <s v="E104092"/>
    <x v="0"/>
    <x v="0"/>
    <x v="0"/>
    <x v="1"/>
    <s v="Active"/>
  </r>
  <r>
    <s v="E100269"/>
    <x v="0"/>
    <n v="39"/>
    <x v="1"/>
    <x v="5"/>
    <x v="4"/>
    <x v="10"/>
    <x v="0"/>
    <x v="52"/>
    <s v="Full-time"/>
    <d v="2025-08-16T00:00:00"/>
    <s v="Active"/>
    <n v="0.2"/>
    <n v="72629"/>
    <x v="2"/>
    <s v="No"/>
    <x v="1"/>
    <n v="9"/>
    <s v="E101679"/>
    <x v="0"/>
    <x v="0"/>
    <x v="0"/>
    <x v="1"/>
    <s v="Active"/>
  </r>
  <r>
    <s v="E100270"/>
    <x v="1"/>
    <n v="23"/>
    <x v="0"/>
    <x v="2"/>
    <x v="1"/>
    <x v="21"/>
    <x v="0"/>
    <x v="51"/>
    <s v="Full-time"/>
    <d v="2024-04-23T00:00:00"/>
    <s v="Active"/>
    <n v="1.51"/>
    <n v="33411"/>
    <x v="4"/>
    <s v="No"/>
    <x v="2"/>
    <n v="5"/>
    <s v="E103977"/>
    <x v="0"/>
    <x v="0"/>
    <x v="1"/>
    <x v="2"/>
    <s v="Active"/>
  </r>
  <r>
    <s v="E100271"/>
    <x v="1"/>
    <n v="30"/>
    <x v="0"/>
    <x v="0"/>
    <x v="3"/>
    <x v="3"/>
    <x v="2"/>
    <x v="62"/>
    <s v="Full-time"/>
    <d v="2017-03-05T00:00:00"/>
    <s v="Active"/>
    <n v="8.65"/>
    <n v="58715"/>
    <x v="1"/>
    <s v="No"/>
    <x v="1"/>
    <n v="5"/>
    <s v="E102688"/>
    <x v="0"/>
    <x v="0"/>
    <x v="1"/>
    <x v="1"/>
    <s v="Active"/>
  </r>
  <r>
    <s v="E100272"/>
    <x v="0"/>
    <n v="21"/>
    <x v="0"/>
    <x v="7"/>
    <x v="3"/>
    <x v="15"/>
    <x v="0"/>
    <x v="90"/>
    <s v="Full-time"/>
    <d v="2021-05-30T00:00:00"/>
    <s v="Active"/>
    <n v="4.41"/>
    <n v="32288"/>
    <x v="1"/>
    <s v="Yes"/>
    <x v="2"/>
    <n v="8"/>
    <s v="E104134"/>
    <x v="0"/>
    <x v="0"/>
    <x v="1"/>
    <x v="2"/>
    <s v="Active"/>
  </r>
  <r>
    <s v="E100273"/>
    <x v="1"/>
    <n v="40"/>
    <x v="1"/>
    <x v="7"/>
    <x v="3"/>
    <x v="3"/>
    <x v="0"/>
    <x v="77"/>
    <s v="Contract"/>
    <d v="2016-01-24T00:00:00"/>
    <s v="Active"/>
    <n v="9.76"/>
    <n v="69269"/>
    <x v="2"/>
    <s v="No"/>
    <x v="0"/>
    <n v="4"/>
    <s v="E103717"/>
    <x v="0"/>
    <x v="0"/>
    <x v="0"/>
    <x v="1"/>
    <s v="Active"/>
  </r>
  <r>
    <s v="E100274"/>
    <x v="0"/>
    <n v="37"/>
    <x v="1"/>
    <x v="1"/>
    <x v="0"/>
    <x v="0"/>
    <x v="2"/>
    <x v="84"/>
    <s v="Full-time"/>
    <d v="2022-07-04T00:00:00"/>
    <s v="Active"/>
    <n v="3.32"/>
    <n v="47215"/>
    <x v="0"/>
    <s v="No"/>
    <x v="2"/>
    <n v="5"/>
    <s v="E100688"/>
    <x v="0"/>
    <x v="0"/>
    <x v="0"/>
    <x v="1"/>
    <s v="Active"/>
  </r>
  <r>
    <s v="E100275"/>
    <x v="0"/>
    <n v="27"/>
    <x v="1"/>
    <x v="4"/>
    <x v="1"/>
    <x v="21"/>
    <x v="0"/>
    <x v="83"/>
    <s v="Full-time"/>
    <d v="2020-07-07T00:00:00"/>
    <s v="Active"/>
    <n v="5.31"/>
    <n v="41809"/>
    <x v="1"/>
    <s v="No"/>
    <x v="0"/>
    <n v="9"/>
    <s v="E100932"/>
    <x v="0"/>
    <x v="0"/>
    <x v="1"/>
    <x v="3"/>
    <s v="Active"/>
  </r>
  <r>
    <s v="E100276"/>
    <x v="1"/>
    <n v="31"/>
    <x v="1"/>
    <x v="2"/>
    <x v="2"/>
    <x v="2"/>
    <x v="0"/>
    <x v="55"/>
    <s v="Full-time"/>
    <d v="2010-05-06T00:00:00"/>
    <s v="Active"/>
    <n v="15.48"/>
    <n v="53934"/>
    <x v="1"/>
    <s v="Yes"/>
    <x v="5"/>
    <n v="5"/>
    <s v="Self"/>
    <x v="0"/>
    <x v="0"/>
    <x v="0"/>
    <x v="0"/>
    <s v="Active"/>
  </r>
  <r>
    <s v="E100277"/>
    <x v="0"/>
    <n v="28"/>
    <x v="1"/>
    <x v="2"/>
    <x v="4"/>
    <x v="5"/>
    <x v="4"/>
    <x v="83"/>
    <s v="Full-time"/>
    <d v="2025-08-03T00:00:00"/>
    <s v="Active"/>
    <n v="0.24"/>
    <n v="44362"/>
    <x v="1"/>
    <s v="No"/>
    <x v="1"/>
    <n v="6"/>
    <s v="E103500"/>
    <x v="0"/>
    <x v="0"/>
    <x v="1"/>
    <x v="3"/>
    <s v="Active"/>
  </r>
  <r>
    <s v="E100278"/>
    <x v="1"/>
    <n v="34"/>
    <x v="1"/>
    <x v="6"/>
    <x v="2"/>
    <x v="4"/>
    <x v="0"/>
    <x v="85"/>
    <s v="Full-time"/>
    <d v="2023-12-10T00:00:00"/>
    <s v="Active"/>
    <n v="1.88"/>
    <n v="59466"/>
    <x v="0"/>
    <s v="No"/>
    <x v="4"/>
    <n v="4"/>
    <s v="E102965"/>
    <x v="0"/>
    <x v="0"/>
    <x v="0"/>
    <x v="1"/>
    <s v="Active"/>
  </r>
  <r>
    <s v="E100279"/>
    <x v="0"/>
    <n v="32"/>
    <x v="0"/>
    <x v="2"/>
    <x v="0"/>
    <x v="0"/>
    <x v="0"/>
    <x v="10"/>
    <s v="Full-time"/>
    <d v="2019-07-29T00:00:00"/>
    <d v="2021-09-10T00:00:00"/>
    <n v="2.12"/>
    <n v="58781"/>
    <x v="2"/>
    <s v="No"/>
    <x v="0"/>
    <n v="4"/>
    <s v="E104554"/>
    <x v="1"/>
    <x v="1"/>
    <x v="0"/>
    <x v="1"/>
    <s v="Exited"/>
  </r>
  <r>
    <s v="E100280"/>
    <x v="0"/>
    <n v="33"/>
    <x v="0"/>
    <x v="7"/>
    <x v="5"/>
    <x v="12"/>
    <x v="1"/>
    <x v="90"/>
    <s v="Full-time"/>
    <d v="2022-09-28T00:00:00"/>
    <s v="Active"/>
    <n v="3.08"/>
    <n v="25494"/>
    <x v="1"/>
    <s v="No"/>
    <x v="1"/>
    <n v="2"/>
    <s v="E100757"/>
    <x v="0"/>
    <x v="0"/>
    <x v="0"/>
    <x v="2"/>
    <s v="Active"/>
  </r>
  <r>
    <s v="E100281"/>
    <x v="1"/>
    <n v="38"/>
    <x v="1"/>
    <x v="7"/>
    <x v="1"/>
    <x v="21"/>
    <x v="0"/>
    <x v="68"/>
    <s v="Full-time"/>
    <d v="2012-08-12T00:00:00"/>
    <s v="Active"/>
    <n v="13.21"/>
    <n v="53387"/>
    <x v="1"/>
    <s v="No"/>
    <x v="0"/>
    <n v="2"/>
    <s v="Self"/>
    <x v="0"/>
    <x v="0"/>
    <x v="0"/>
    <x v="1"/>
    <s v="Active"/>
  </r>
  <r>
    <s v="E100282"/>
    <x v="0"/>
    <n v="29"/>
    <x v="1"/>
    <x v="2"/>
    <x v="4"/>
    <x v="10"/>
    <x v="4"/>
    <x v="123"/>
    <s v="Full-time"/>
    <d v="2010-07-22T00:00:00"/>
    <s v="Active"/>
    <n v="15.27"/>
    <n v="41581"/>
    <x v="1"/>
    <s v="No"/>
    <x v="1"/>
    <n v="7"/>
    <s v="E101866"/>
    <x v="0"/>
    <x v="0"/>
    <x v="1"/>
    <x v="0"/>
    <s v="Active"/>
  </r>
  <r>
    <s v="E100283"/>
    <x v="0"/>
    <n v="27"/>
    <x v="0"/>
    <x v="7"/>
    <x v="4"/>
    <x v="10"/>
    <x v="0"/>
    <x v="96"/>
    <s v="Full-time"/>
    <d v="2015-10-21T00:00:00"/>
    <s v="Active"/>
    <n v="10.02"/>
    <n v="36345"/>
    <x v="4"/>
    <s v="No"/>
    <x v="2"/>
    <n v="5"/>
    <s v="E104050"/>
    <x v="0"/>
    <x v="0"/>
    <x v="1"/>
    <x v="3"/>
    <s v="Active"/>
  </r>
  <r>
    <s v="E100284"/>
    <x v="0"/>
    <n v="23"/>
    <x v="0"/>
    <x v="4"/>
    <x v="7"/>
    <x v="13"/>
    <x v="2"/>
    <x v="70"/>
    <s v="Full-time"/>
    <d v="2023-01-27T00:00:00"/>
    <s v="Active"/>
    <n v="2.75"/>
    <n v="38882"/>
    <x v="0"/>
    <s v="No"/>
    <x v="4"/>
    <n v="8"/>
    <s v="E101334"/>
    <x v="0"/>
    <x v="0"/>
    <x v="1"/>
    <x v="2"/>
    <s v="Active"/>
  </r>
  <r>
    <s v="E100285"/>
    <x v="1"/>
    <n v="28"/>
    <x v="1"/>
    <x v="2"/>
    <x v="5"/>
    <x v="12"/>
    <x v="0"/>
    <x v="66"/>
    <s v="Full-time"/>
    <d v="2011-02-03T00:00:00"/>
    <s v="Active"/>
    <n v="14.73"/>
    <n v="46783"/>
    <x v="0"/>
    <s v="No"/>
    <x v="3"/>
    <n v="7"/>
    <s v="E101643"/>
    <x v="0"/>
    <x v="0"/>
    <x v="1"/>
    <x v="0"/>
    <s v="Active"/>
  </r>
  <r>
    <s v="E100286"/>
    <x v="1"/>
    <n v="25"/>
    <x v="1"/>
    <x v="2"/>
    <x v="1"/>
    <x v="21"/>
    <x v="0"/>
    <x v="33"/>
    <s v="Full-time"/>
    <d v="2011-02-23T00:00:00"/>
    <s v="Active"/>
    <n v="14.68"/>
    <n v="38672"/>
    <x v="2"/>
    <s v="No"/>
    <x v="2"/>
    <n v="6"/>
    <s v="Self"/>
    <x v="0"/>
    <x v="0"/>
    <x v="1"/>
    <x v="3"/>
    <s v="Active"/>
  </r>
  <r>
    <s v="E100287"/>
    <x v="0"/>
    <n v="31"/>
    <x v="1"/>
    <x v="1"/>
    <x v="5"/>
    <x v="12"/>
    <x v="0"/>
    <x v="113"/>
    <s v="Full-time"/>
    <d v="2016-08-11T00:00:00"/>
    <s v="Active"/>
    <n v="9.2100000000000009"/>
    <n v="48723"/>
    <x v="0"/>
    <s v="No"/>
    <x v="2"/>
    <n v="7"/>
    <s v="E100502"/>
    <x v="0"/>
    <x v="0"/>
    <x v="0"/>
    <x v="0"/>
    <s v="Active"/>
  </r>
  <r>
    <s v="E100288"/>
    <x v="0"/>
    <n v="21"/>
    <x v="1"/>
    <x v="6"/>
    <x v="3"/>
    <x v="20"/>
    <x v="0"/>
    <x v="60"/>
    <s v="Full-time"/>
    <d v="2025-01-25T00:00:00"/>
    <d v="2025-05-21T00:00:00"/>
    <n v="0.32"/>
    <n v="39762"/>
    <x v="1"/>
    <s v="No"/>
    <x v="1"/>
    <n v="6"/>
    <s v="E100170"/>
    <x v="1"/>
    <x v="1"/>
    <x v="1"/>
    <x v="2"/>
    <s v="Exited"/>
  </r>
  <r>
    <s v="E100289"/>
    <x v="1"/>
    <n v="33"/>
    <x v="1"/>
    <x v="6"/>
    <x v="4"/>
    <x v="19"/>
    <x v="0"/>
    <x v="84"/>
    <s v="Full-time"/>
    <d v="2019-02-09T00:00:00"/>
    <s v="Active"/>
    <n v="6.72"/>
    <n v="55497"/>
    <x v="0"/>
    <s v="No"/>
    <x v="3"/>
    <n v="3"/>
    <s v="E100730"/>
    <x v="0"/>
    <x v="0"/>
    <x v="0"/>
    <x v="1"/>
    <s v="Active"/>
  </r>
  <r>
    <s v="E100290"/>
    <x v="1"/>
    <n v="44"/>
    <x v="1"/>
    <x v="3"/>
    <x v="0"/>
    <x v="6"/>
    <x v="2"/>
    <x v="124"/>
    <s v="Full-time"/>
    <d v="2025-01-16T00:00:00"/>
    <d v="2025-09-17T00:00:00"/>
    <n v="0.67"/>
    <n v="84481"/>
    <x v="2"/>
    <s v="No"/>
    <x v="0"/>
    <n v="3"/>
    <s v="E102428"/>
    <x v="1"/>
    <x v="1"/>
    <x v="0"/>
    <x v="1"/>
    <s v="Exited"/>
  </r>
  <r>
    <s v="E100291"/>
    <x v="1"/>
    <n v="39"/>
    <x v="1"/>
    <x v="5"/>
    <x v="3"/>
    <x v="3"/>
    <x v="0"/>
    <x v="105"/>
    <s v="Full-time"/>
    <d v="2018-02-01T00:00:00"/>
    <s v="Active"/>
    <n v="7.74"/>
    <n v="59273"/>
    <x v="0"/>
    <s v="No"/>
    <x v="1"/>
    <n v="11"/>
    <s v="E101725"/>
    <x v="0"/>
    <x v="0"/>
    <x v="0"/>
    <x v="0"/>
    <s v="Active"/>
  </r>
  <r>
    <s v="E100292"/>
    <x v="0"/>
    <n v="30"/>
    <x v="0"/>
    <x v="0"/>
    <x v="4"/>
    <x v="5"/>
    <x v="4"/>
    <x v="6"/>
    <s v="Full-time"/>
    <d v="2024-07-17T00:00:00"/>
    <s v="Active"/>
    <n v="1.28"/>
    <n v="44304"/>
    <x v="1"/>
    <s v="No"/>
    <x v="4"/>
    <n v="9"/>
    <s v="E101553"/>
    <x v="0"/>
    <x v="0"/>
    <x v="1"/>
    <x v="0"/>
    <s v="Active"/>
  </r>
  <r>
    <s v="E100293"/>
    <x v="0"/>
    <n v="26"/>
    <x v="0"/>
    <x v="5"/>
    <x v="7"/>
    <x v="23"/>
    <x v="0"/>
    <x v="95"/>
    <s v="Full-time"/>
    <d v="2020-10-14T00:00:00"/>
    <s v="Active"/>
    <n v="5.04"/>
    <n v="45179"/>
    <x v="0"/>
    <s v="No"/>
    <x v="1"/>
    <n v="7"/>
    <s v="E101334"/>
    <x v="0"/>
    <x v="0"/>
    <x v="1"/>
    <x v="3"/>
    <s v="Active"/>
  </r>
  <r>
    <s v="E100294"/>
    <x v="1"/>
    <n v="32"/>
    <x v="1"/>
    <x v="4"/>
    <x v="7"/>
    <x v="23"/>
    <x v="0"/>
    <x v="22"/>
    <s v="Full-time"/>
    <d v="2019-07-16T00:00:00"/>
    <d v="2020-10-08T00:00:00"/>
    <n v="1.23"/>
    <n v="54165"/>
    <x v="2"/>
    <s v="No"/>
    <x v="2"/>
    <n v="5"/>
    <s v="E100824"/>
    <x v="1"/>
    <x v="1"/>
    <x v="0"/>
    <x v="0"/>
    <s v="Exited"/>
  </r>
  <r>
    <s v="E100295"/>
    <x v="0"/>
    <n v="37"/>
    <x v="0"/>
    <x v="2"/>
    <x v="5"/>
    <x v="17"/>
    <x v="3"/>
    <x v="42"/>
    <s v="Full-time"/>
    <d v="2011-04-13T00:00:00"/>
    <s v="Active"/>
    <n v="14.54"/>
    <n v="48890"/>
    <x v="0"/>
    <s v="No"/>
    <x v="4"/>
    <n v="8"/>
    <s v="E103153"/>
    <x v="0"/>
    <x v="0"/>
    <x v="0"/>
    <x v="0"/>
    <s v="Active"/>
  </r>
  <r>
    <s v="E100296"/>
    <x v="0"/>
    <n v="31"/>
    <x v="0"/>
    <x v="4"/>
    <x v="7"/>
    <x v="18"/>
    <x v="2"/>
    <x v="125"/>
    <s v="Full-time"/>
    <d v="2009-09-10T00:00:00"/>
    <s v="Active"/>
    <n v="16.13"/>
    <n v="53812"/>
    <x v="0"/>
    <s v="No"/>
    <x v="3"/>
    <n v="6"/>
    <s v="E104839"/>
    <x v="0"/>
    <x v="0"/>
    <x v="0"/>
    <x v="0"/>
    <s v="Active"/>
  </r>
  <r>
    <s v="E100297"/>
    <x v="1"/>
    <n v="39"/>
    <x v="1"/>
    <x v="3"/>
    <x v="0"/>
    <x v="9"/>
    <x v="0"/>
    <x v="126"/>
    <s v="Contract"/>
    <d v="2021-01-19T00:00:00"/>
    <s v="Active"/>
    <n v="4.7699999999999996"/>
    <n v="49521"/>
    <x v="1"/>
    <s v="No"/>
    <x v="2"/>
    <n v="10"/>
    <s v="E104293"/>
    <x v="0"/>
    <x v="0"/>
    <x v="0"/>
    <x v="1"/>
    <s v="Active"/>
  </r>
  <r>
    <s v="E100298"/>
    <x v="1"/>
    <n v="34"/>
    <x v="0"/>
    <x v="3"/>
    <x v="6"/>
    <x v="11"/>
    <x v="1"/>
    <x v="40"/>
    <s v="Full-time"/>
    <d v="2016-12-02T00:00:00"/>
    <d v="2019-07-12T00:00:00"/>
    <n v="2.61"/>
    <n v="50116"/>
    <x v="2"/>
    <s v="No"/>
    <x v="1"/>
    <n v="8"/>
    <s v="E100695"/>
    <x v="1"/>
    <x v="1"/>
    <x v="0"/>
    <x v="1"/>
    <s v="Exited"/>
  </r>
  <r>
    <s v="E100299"/>
    <x v="1"/>
    <n v="32"/>
    <x v="1"/>
    <x v="2"/>
    <x v="1"/>
    <x v="1"/>
    <x v="0"/>
    <x v="56"/>
    <s v="Full-time"/>
    <d v="2015-09-16T00:00:00"/>
    <d v="2023-07-11T00:00:00"/>
    <n v="7.82"/>
    <n v="40556"/>
    <x v="1"/>
    <s v="No"/>
    <x v="1"/>
    <n v="7"/>
    <s v="E102148"/>
    <x v="1"/>
    <x v="1"/>
    <x v="0"/>
    <x v="0"/>
    <s v="Exited"/>
  </r>
  <r>
    <s v="E100300"/>
    <x v="1"/>
    <n v="37"/>
    <x v="0"/>
    <x v="0"/>
    <x v="6"/>
    <x v="16"/>
    <x v="2"/>
    <x v="69"/>
    <s v="Full-time"/>
    <d v="2018-03-28T00:00:00"/>
    <s v="Active"/>
    <n v="7.59"/>
    <n v="57447"/>
    <x v="3"/>
    <s v="Yes"/>
    <x v="1"/>
    <n v="8"/>
    <s v="Self"/>
    <x v="0"/>
    <x v="0"/>
    <x v="0"/>
    <x v="1"/>
    <s v="Active"/>
  </r>
  <r>
    <s v="E100301"/>
    <x v="1"/>
    <n v="36"/>
    <x v="1"/>
    <x v="4"/>
    <x v="6"/>
    <x v="24"/>
    <x v="2"/>
    <x v="127"/>
    <s v="Full-time"/>
    <d v="2014-02-22T00:00:00"/>
    <s v="Active"/>
    <n v="11.68"/>
    <n v="46368"/>
    <x v="1"/>
    <s v="No"/>
    <x v="1"/>
    <n v="1"/>
    <s v="E103217"/>
    <x v="0"/>
    <x v="0"/>
    <x v="0"/>
    <x v="0"/>
    <s v="Active"/>
  </r>
  <r>
    <s v="E100302"/>
    <x v="1"/>
    <n v="34"/>
    <x v="1"/>
    <x v="2"/>
    <x v="0"/>
    <x v="6"/>
    <x v="4"/>
    <x v="82"/>
    <s v="Full-time"/>
    <d v="2024-04-13T00:00:00"/>
    <s v="Active"/>
    <n v="1.54"/>
    <n v="54197"/>
    <x v="1"/>
    <s v="No"/>
    <x v="2"/>
    <n v="6"/>
    <s v="E104013"/>
    <x v="0"/>
    <x v="0"/>
    <x v="0"/>
    <x v="1"/>
    <s v="Active"/>
  </r>
  <r>
    <s v="E100303"/>
    <x v="0"/>
    <n v="39"/>
    <x v="1"/>
    <x v="6"/>
    <x v="2"/>
    <x v="2"/>
    <x v="2"/>
    <x v="128"/>
    <s v="Full-time"/>
    <d v="2019-08-26T00:00:00"/>
    <s v="Active"/>
    <n v="6.17"/>
    <n v="48830"/>
    <x v="3"/>
    <s v="No"/>
    <x v="3"/>
    <n v="10"/>
    <s v="E104285"/>
    <x v="0"/>
    <x v="0"/>
    <x v="0"/>
    <x v="0"/>
    <s v="Active"/>
  </r>
  <r>
    <s v="E100304"/>
    <x v="1"/>
    <n v="23"/>
    <x v="0"/>
    <x v="7"/>
    <x v="3"/>
    <x v="15"/>
    <x v="0"/>
    <x v="129"/>
    <s v="Full-time"/>
    <d v="2013-02-18T00:00:00"/>
    <s v="Active"/>
    <n v="12.69"/>
    <n v="36498"/>
    <x v="0"/>
    <s v="No"/>
    <x v="1"/>
    <n v="3"/>
    <s v="E102335"/>
    <x v="0"/>
    <x v="0"/>
    <x v="1"/>
    <x v="2"/>
    <s v="Active"/>
  </r>
  <r>
    <s v="E100305"/>
    <x v="0"/>
    <n v="21"/>
    <x v="1"/>
    <x v="4"/>
    <x v="1"/>
    <x v="1"/>
    <x v="0"/>
    <x v="29"/>
    <s v="Full-time"/>
    <d v="2024-11-21T00:00:00"/>
    <s v="Active"/>
    <n v="0.93"/>
    <n v="22675"/>
    <x v="2"/>
    <s v="No"/>
    <x v="4"/>
    <n v="3"/>
    <s v="E100286"/>
    <x v="0"/>
    <x v="0"/>
    <x v="1"/>
    <x v="2"/>
    <s v="Active"/>
  </r>
  <r>
    <s v="E100306"/>
    <x v="1"/>
    <n v="26"/>
    <x v="1"/>
    <x v="2"/>
    <x v="5"/>
    <x v="7"/>
    <x v="0"/>
    <x v="37"/>
    <s v="Full-time"/>
    <d v="2022-02-01T00:00:00"/>
    <s v="Active"/>
    <n v="3.74"/>
    <n v="39260"/>
    <x v="1"/>
    <s v="No"/>
    <x v="1"/>
    <n v="5"/>
    <s v="E104923"/>
    <x v="0"/>
    <x v="0"/>
    <x v="1"/>
    <x v="3"/>
    <s v="Active"/>
  </r>
  <r>
    <s v="E100307"/>
    <x v="0"/>
    <n v="35"/>
    <x v="1"/>
    <x v="0"/>
    <x v="5"/>
    <x v="17"/>
    <x v="0"/>
    <x v="125"/>
    <s v="Full-time"/>
    <d v="2024-05-16T00:00:00"/>
    <s v="Active"/>
    <n v="1.45"/>
    <n v="51028"/>
    <x v="1"/>
    <s v="No"/>
    <x v="0"/>
    <n v="9"/>
    <s v="E102198"/>
    <x v="0"/>
    <x v="0"/>
    <x v="0"/>
    <x v="0"/>
    <s v="Active"/>
  </r>
  <r>
    <s v="E100308"/>
    <x v="0"/>
    <n v="24"/>
    <x v="0"/>
    <x v="4"/>
    <x v="1"/>
    <x v="21"/>
    <x v="0"/>
    <x v="33"/>
    <s v="Full-time"/>
    <d v="2021-06-24T00:00:00"/>
    <s v="Active"/>
    <n v="4.34"/>
    <n v="29628"/>
    <x v="1"/>
    <s v="No"/>
    <x v="1"/>
    <n v="6"/>
    <s v="E103248"/>
    <x v="0"/>
    <x v="0"/>
    <x v="1"/>
    <x v="3"/>
    <s v="Active"/>
  </r>
  <r>
    <s v="E100309"/>
    <x v="1"/>
    <n v="29"/>
    <x v="1"/>
    <x v="5"/>
    <x v="4"/>
    <x v="10"/>
    <x v="2"/>
    <x v="17"/>
    <s v="Full-time"/>
    <d v="2024-10-09T00:00:00"/>
    <d v="2025-06-26T00:00:00"/>
    <n v="0.71"/>
    <n v="40609"/>
    <x v="2"/>
    <s v="No"/>
    <x v="1"/>
    <n v="7"/>
    <s v="E100730"/>
    <x v="1"/>
    <x v="1"/>
    <x v="1"/>
    <x v="0"/>
    <s v="Exited"/>
  </r>
  <r>
    <s v="E100310"/>
    <x v="1"/>
    <n v="33"/>
    <x v="1"/>
    <x v="6"/>
    <x v="4"/>
    <x v="10"/>
    <x v="2"/>
    <x v="92"/>
    <s v="Contract"/>
    <d v="2022-04-24T00:00:00"/>
    <d v="2025-10-21T00:00:00"/>
    <n v="3.49"/>
    <n v="48202"/>
    <x v="2"/>
    <s v="No"/>
    <x v="2"/>
    <n v="5"/>
    <s v="E102941"/>
    <x v="1"/>
    <x v="1"/>
    <x v="0"/>
    <x v="1"/>
    <s v="Exited"/>
  </r>
  <r>
    <s v="E100311"/>
    <x v="0"/>
    <n v="39"/>
    <x v="1"/>
    <x v="3"/>
    <x v="0"/>
    <x v="6"/>
    <x v="4"/>
    <x v="52"/>
    <s v="Full-time"/>
    <d v="2020-09-30T00:00:00"/>
    <s v="Active"/>
    <n v="5.08"/>
    <n v="66059"/>
    <x v="0"/>
    <s v="No"/>
    <x v="2"/>
    <n v="6"/>
    <s v="E101972"/>
    <x v="0"/>
    <x v="0"/>
    <x v="0"/>
    <x v="1"/>
    <s v="Active"/>
  </r>
  <r>
    <s v="E100312"/>
    <x v="1"/>
    <n v="29"/>
    <x v="1"/>
    <x v="0"/>
    <x v="1"/>
    <x v="21"/>
    <x v="0"/>
    <x v="17"/>
    <s v="Full-time"/>
    <d v="2013-11-17T00:00:00"/>
    <s v="Active"/>
    <n v="11.95"/>
    <n v="32616"/>
    <x v="0"/>
    <s v="Yes"/>
    <x v="1"/>
    <n v="4"/>
    <s v="E100718"/>
    <x v="0"/>
    <x v="0"/>
    <x v="1"/>
    <x v="0"/>
    <s v="Active"/>
  </r>
  <r>
    <s v="E100313"/>
    <x v="0"/>
    <n v="29"/>
    <x v="0"/>
    <x v="4"/>
    <x v="2"/>
    <x v="14"/>
    <x v="1"/>
    <x v="14"/>
    <s v="Full-time"/>
    <d v="2017-04-26T00:00:00"/>
    <s v="Active"/>
    <n v="8.51"/>
    <n v="41878"/>
    <x v="0"/>
    <s v="No"/>
    <x v="4"/>
    <n v="8"/>
    <s v="E100201"/>
    <x v="0"/>
    <x v="0"/>
    <x v="1"/>
    <x v="3"/>
    <s v="Active"/>
  </r>
  <r>
    <s v="E100314"/>
    <x v="1"/>
    <n v="22"/>
    <x v="1"/>
    <x v="4"/>
    <x v="1"/>
    <x v="21"/>
    <x v="0"/>
    <x v="29"/>
    <s v="Full-time"/>
    <d v="2012-07-22T00:00:00"/>
    <s v="Active"/>
    <n v="13.27"/>
    <n v="31206"/>
    <x v="1"/>
    <s v="Yes"/>
    <x v="1"/>
    <n v="11"/>
    <s v="E102795"/>
    <x v="0"/>
    <x v="0"/>
    <x v="1"/>
    <x v="2"/>
    <s v="Active"/>
  </r>
  <r>
    <s v="E100315"/>
    <x v="1"/>
    <n v="32"/>
    <x v="1"/>
    <x v="0"/>
    <x v="5"/>
    <x v="8"/>
    <x v="0"/>
    <x v="98"/>
    <s v="Full-time"/>
    <d v="2013-05-08T00:00:00"/>
    <s v="Active"/>
    <n v="12.47"/>
    <n v="55939"/>
    <x v="0"/>
    <s v="No"/>
    <x v="2"/>
    <n v="8"/>
    <s v="E103485"/>
    <x v="0"/>
    <x v="0"/>
    <x v="0"/>
    <x v="0"/>
    <s v="Active"/>
  </r>
  <r>
    <s v="E100316"/>
    <x v="1"/>
    <n v="38"/>
    <x v="1"/>
    <x v="1"/>
    <x v="6"/>
    <x v="16"/>
    <x v="0"/>
    <x v="66"/>
    <s v="Full-time"/>
    <d v="2024-08-11T00:00:00"/>
    <d v="2025-01-07T00:00:00"/>
    <n v="0.41"/>
    <n v="38003"/>
    <x v="1"/>
    <s v="No"/>
    <x v="3"/>
    <n v="6"/>
    <s v="E103989"/>
    <x v="1"/>
    <x v="1"/>
    <x v="0"/>
    <x v="0"/>
    <s v="Exited"/>
  </r>
  <r>
    <s v="E100317"/>
    <x v="0"/>
    <n v="36"/>
    <x v="1"/>
    <x v="3"/>
    <x v="0"/>
    <x v="0"/>
    <x v="2"/>
    <x v="35"/>
    <s v="Full-time"/>
    <d v="2024-03-01T00:00:00"/>
    <s v="Active"/>
    <n v="1.66"/>
    <n v="42526"/>
    <x v="0"/>
    <s v="No"/>
    <x v="0"/>
    <n v="8"/>
    <s v="E102182"/>
    <x v="0"/>
    <x v="0"/>
    <x v="0"/>
    <x v="3"/>
    <s v="Active"/>
  </r>
  <r>
    <s v="E100318"/>
    <x v="1"/>
    <n v="29"/>
    <x v="0"/>
    <x v="0"/>
    <x v="4"/>
    <x v="19"/>
    <x v="2"/>
    <x v="11"/>
    <s v="Full-time"/>
    <d v="2017-08-18T00:00:00"/>
    <s v="Active"/>
    <n v="8.19"/>
    <n v="40916"/>
    <x v="0"/>
    <s v="Yes"/>
    <x v="2"/>
    <n v="6"/>
    <s v="E101180"/>
    <x v="0"/>
    <x v="0"/>
    <x v="1"/>
    <x v="3"/>
    <s v="Active"/>
  </r>
  <r>
    <s v="E100319"/>
    <x v="1"/>
    <n v="33"/>
    <x v="1"/>
    <x v="0"/>
    <x v="4"/>
    <x v="10"/>
    <x v="2"/>
    <x v="130"/>
    <s v="Full-time"/>
    <d v="2009-03-30T00:00:00"/>
    <s v="Active"/>
    <n v="16.579999999999998"/>
    <n v="53329"/>
    <x v="1"/>
    <s v="No"/>
    <x v="1"/>
    <n v="10"/>
    <s v="E101627"/>
    <x v="0"/>
    <x v="0"/>
    <x v="0"/>
    <x v="1"/>
    <s v="Active"/>
  </r>
  <r>
    <s v="E100320"/>
    <x v="1"/>
    <n v="29"/>
    <x v="1"/>
    <x v="0"/>
    <x v="3"/>
    <x v="3"/>
    <x v="0"/>
    <x v="14"/>
    <s v="Full-time"/>
    <d v="2008-12-26T00:00:00"/>
    <s v="Active"/>
    <n v="16.84"/>
    <n v="53539"/>
    <x v="0"/>
    <s v="No"/>
    <x v="1"/>
    <n v="11"/>
    <s v="E102189"/>
    <x v="0"/>
    <x v="0"/>
    <x v="1"/>
    <x v="3"/>
    <s v="Active"/>
  </r>
  <r>
    <s v="E100321"/>
    <x v="1"/>
    <n v="33"/>
    <x v="0"/>
    <x v="2"/>
    <x v="6"/>
    <x v="16"/>
    <x v="0"/>
    <x v="29"/>
    <s v="Contract"/>
    <d v="2020-05-26T00:00:00"/>
    <s v="Active"/>
    <n v="5.42"/>
    <n v="34212"/>
    <x v="1"/>
    <s v="No"/>
    <x v="1"/>
    <n v="9"/>
    <s v="E103709"/>
    <x v="0"/>
    <x v="0"/>
    <x v="0"/>
    <x v="2"/>
    <s v="Active"/>
  </r>
  <r>
    <s v="E100322"/>
    <x v="1"/>
    <n v="31"/>
    <x v="0"/>
    <x v="4"/>
    <x v="1"/>
    <x v="1"/>
    <x v="0"/>
    <x v="17"/>
    <s v="Full-time"/>
    <d v="2010-09-05T00:00:00"/>
    <s v="Active"/>
    <n v="15.15"/>
    <n v="40587"/>
    <x v="1"/>
    <s v="No"/>
    <x v="0"/>
    <n v="7"/>
    <s v="E102776"/>
    <x v="0"/>
    <x v="0"/>
    <x v="0"/>
    <x v="0"/>
    <s v="Active"/>
  </r>
  <r>
    <s v="E100323"/>
    <x v="1"/>
    <n v="27"/>
    <x v="1"/>
    <x v="7"/>
    <x v="6"/>
    <x v="16"/>
    <x v="0"/>
    <x v="54"/>
    <s v="Full-time"/>
    <d v="2014-05-01T00:00:00"/>
    <s v="Active"/>
    <n v="11.49"/>
    <n v="35139"/>
    <x v="2"/>
    <s v="No"/>
    <x v="2"/>
    <n v="3"/>
    <s v="E100837"/>
    <x v="0"/>
    <x v="0"/>
    <x v="1"/>
    <x v="3"/>
    <s v="Active"/>
  </r>
  <r>
    <s v="E100324"/>
    <x v="1"/>
    <n v="39"/>
    <x v="1"/>
    <x v="4"/>
    <x v="4"/>
    <x v="5"/>
    <x v="0"/>
    <x v="131"/>
    <s v="Full-time"/>
    <d v="2021-12-19T00:00:00"/>
    <s v="Active"/>
    <n v="3.86"/>
    <n v="50716"/>
    <x v="2"/>
    <s v="No"/>
    <x v="0"/>
    <n v="5"/>
    <s v="E103308"/>
    <x v="0"/>
    <x v="0"/>
    <x v="0"/>
    <x v="1"/>
    <s v="Active"/>
  </r>
  <r>
    <s v="E100325"/>
    <x v="1"/>
    <n v="33"/>
    <x v="0"/>
    <x v="5"/>
    <x v="2"/>
    <x v="2"/>
    <x v="1"/>
    <x v="71"/>
    <s v="Contract"/>
    <d v="2013-07-01T00:00:00"/>
    <s v="Active"/>
    <n v="12.33"/>
    <n v="47522"/>
    <x v="0"/>
    <s v="No"/>
    <x v="2"/>
    <n v="6"/>
    <s v="E101744"/>
    <x v="0"/>
    <x v="0"/>
    <x v="0"/>
    <x v="0"/>
    <s v="Active"/>
  </r>
  <r>
    <s v="E100326"/>
    <x v="0"/>
    <n v="33"/>
    <x v="0"/>
    <x v="1"/>
    <x v="5"/>
    <x v="22"/>
    <x v="4"/>
    <x v="4"/>
    <s v="Full-time"/>
    <d v="2022-09-28T00:00:00"/>
    <s v="Active"/>
    <n v="3.08"/>
    <n v="49136"/>
    <x v="1"/>
    <s v="Yes"/>
    <x v="2"/>
    <n v="2"/>
    <s v="Self"/>
    <x v="0"/>
    <x v="0"/>
    <x v="0"/>
    <x v="1"/>
    <s v="Active"/>
  </r>
  <r>
    <s v="E100327"/>
    <x v="1"/>
    <n v="40"/>
    <x v="0"/>
    <x v="6"/>
    <x v="1"/>
    <x v="21"/>
    <x v="0"/>
    <x v="14"/>
    <s v="Full-time"/>
    <d v="2011-03-12T00:00:00"/>
    <s v="Active"/>
    <n v="14.63"/>
    <n v="36541"/>
    <x v="1"/>
    <s v="No"/>
    <x v="2"/>
    <n v="8"/>
    <s v="E103243"/>
    <x v="0"/>
    <x v="0"/>
    <x v="0"/>
    <x v="3"/>
    <s v="Active"/>
  </r>
  <r>
    <s v="E100328"/>
    <x v="1"/>
    <n v="33"/>
    <x v="0"/>
    <x v="7"/>
    <x v="4"/>
    <x v="19"/>
    <x v="0"/>
    <x v="36"/>
    <s v="Full-time"/>
    <d v="2024-10-09T00:00:00"/>
    <s v="Active"/>
    <n v="1.05"/>
    <n v="44843"/>
    <x v="0"/>
    <s v="No"/>
    <x v="1"/>
    <n v="4"/>
    <s v="E100556"/>
    <x v="0"/>
    <x v="0"/>
    <x v="0"/>
    <x v="0"/>
    <s v="Active"/>
  </r>
  <r>
    <s v="E100329"/>
    <x v="1"/>
    <n v="29"/>
    <x v="1"/>
    <x v="0"/>
    <x v="0"/>
    <x v="6"/>
    <x v="0"/>
    <x v="34"/>
    <s v="Full-time"/>
    <d v="2022-11-09T00:00:00"/>
    <s v="Active"/>
    <n v="2.97"/>
    <n v="43934"/>
    <x v="2"/>
    <s v="Yes"/>
    <x v="2"/>
    <n v="4"/>
    <s v="E102182"/>
    <x v="0"/>
    <x v="0"/>
    <x v="1"/>
    <x v="3"/>
    <s v="Active"/>
  </r>
  <r>
    <s v="E100330"/>
    <x v="1"/>
    <n v="30"/>
    <x v="0"/>
    <x v="7"/>
    <x v="5"/>
    <x v="7"/>
    <x v="2"/>
    <x v="0"/>
    <s v="Contract"/>
    <d v="2015-02-18T00:00:00"/>
    <s v="Active"/>
    <n v="10.69"/>
    <n v="50080"/>
    <x v="1"/>
    <s v="No"/>
    <x v="3"/>
    <n v="9"/>
    <s v="E104044"/>
    <x v="0"/>
    <x v="0"/>
    <x v="1"/>
    <x v="0"/>
    <s v="Active"/>
  </r>
  <r>
    <s v="E100331"/>
    <x v="1"/>
    <n v="26"/>
    <x v="1"/>
    <x v="0"/>
    <x v="3"/>
    <x v="20"/>
    <x v="1"/>
    <x v="72"/>
    <s v="Full-time"/>
    <d v="2018-06-14T00:00:00"/>
    <d v="2022-02-19T00:00:00"/>
    <n v="3.69"/>
    <n v="44848"/>
    <x v="1"/>
    <s v="No"/>
    <x v="2"/>
    <n v="8"/>
    <s v="E101352"/>
    <x v="1"/>
    <x v="1"/>
    <x v="1"/>
    <x v="3"/>
    <s v="Exited"/>
  </r>
  <r>
    <s v="E100332"/>
    <x v="1"/>
    <n v="30"/>
    <x v="1"/>
    <x v="4"/>
    <x v="1"/>
    <x v="1"/>
    <x v="1"/>
    <x v="129"/>
    <s v="Full-time"/>
    <d v="2010-01-10T00:00:00"/>
    <d v="2013-09-22T00:00:00"/>
    <n v="3.7"/>
    <n v="28780"/>
    <x v="2"/>
    <s v="No"/>
    <x v="1"/>
    <n v="8"/>
    <s v="E100645"/>
    <x v="1"/>
    <x v="1"/>
    <x v="1"/>
    <x v="2"/>
    <s v="Exited"/>
  </r>
  <r>
    <s v="E100333"/>
    <x v="0"/>
    <n v="38"/>
    <x v="1"/>
    <x v="3"/>
    <x v="4"/>
    <x v="10"/>
    <x v="4"/>
    <x v="116"/>
    <s v="Full-time"/>
    <d v="2015-12-24T00:00:00"/>
    <s v="Active"/>
    <n v="9.85"/>
    <n v="64556"/>
    <x v="1"/>
    <s v="No"/>
    <x v="3"/>
    <n v="8"/>
    <s v="E103245"/>
    <x v="0"/>
    <x v="0"/>
    <x v="0"/>
    <x v="1"/>
    <s v="Active"/>
  </r>
  <r>
    <s v="E100334"/>
    <x v="0"/>
    <n v="27"/>
    <x v="0"/>
    <x v="1"/>
    <x v="1"/>
    <x v="1"/>
    <x v="0"/>
    <x v="64"/>
    <s v="Contract"/>
    <d v="2020-06-20T00:00:00"/>
    <s v="Active"/>
    <n v="5.36"/>
    <n v="27405"/>
    <x v="0"/>
    <s v="No"/>
    <x v="2"/>
    <n v="5"/>
    <s v="E100127"/>
    <x v="0"/>
    <x v="0"/>
    <x v="1"/>
    <x v="3"/>
    <s v="Active"/>
  </r>
  <r>
    <s v="E100335"/>
    <x v="1"/>
    <n v="26"/>
    <x v="1"/>
    <x v="1"/>
    <x v="2"/>
    <x v="14"/>
    <x v="2"/>
    <x v="26"/>
    <s v="Full-time"/>
    <d v="2012-12-25T00:00:00"/>
    <s v="Active"/>
    <n v="12.84"/>
    <n v="36828"/>
    <x v="2"/>
    <s v="No"/>
    <x v="2"/>
    <n v="6"/>
    <s v="E102763"/>
    <x v="0"/>
    <x v="0"/>
    <x v="1"/>
    <x v="3"/>
    <s v="Active"/>
  </r>
  <r>
    <s v="E100336"/>
    <x v="0"/>
    <n v="42"/>
    <x v="1"/>
    <x v="0"/>
    <x v="5"/>
    <x v="7"/>
    <x v="0"/>
    <x v="84"/>
    <s v="Full-time"/>
    <d v="2009-09-06T00:00:00"/>
    <s v="Active"/>
    <n v="16.14"/>
    <n v="58713"/>
    <x v="1"/>
    <s v="No"/>
    <x v="1"/>
    <n v="1"/>
    <s v="E104032"/>
    <x v="0"/>
    <x v="0"/>
    <x v="0"/>
    <x v="1"/>
    <s v="Active"/>
  </r>
  <r>
    <s v="E100337"/>
    <x v="1"/>
    <n v="31"/>
    <x v="0"/>
    <x v="0"/>
    <x v="6"/>
    <x v="16"/>
    <x v="0"/>
    <x v="108"/>
    <s v="Full-time"/>
    <d v="2015-06-09T00:00:00"/>
    <s v="Active"/>
    <n v="10.39"/>
    <n v="31964"/>
    <x v="4"/>
    <s v="No"/>
    <x v="0"/>
    <n v="4"/>
    <s v="E102696"/>
    <x v="0"/>
    <x v="0"/>
    <x v="0"/>
    <x v="3"/>
    <s v="Active"/>
  </r>
  <r>
    <s v="E100338"/>
    <x v="0"/>
    <n v="21"/>
    <x v="0"/>
    <x v="7"/>
    <x v="0"/>
    <x v="0"/>
    <x v="4"/>
    <x v="132"/>
    <s v="Contract"/>
    <d v="2008-08-29T00:00:00"/>
    <s v="Active"/>
    <n v="17.16"/>
    <n v="36589"/>
    <x v="2"/>
    <s v="No"/>
    <x v="3"/>
    <n v="7"/>
    <s v="E100688"/>
    <x v="0"/>
    <x v="0"/>
    <x v="1"/>
    <x v="2"/>
    <s v="Active"/>
  </r>
  <r>
    <s v="E100339"/>
    <x v="1"/>
    <n v="34"/>
    <x v="1"/>
    <x v="4"/>
    <x v="1"/>
    <x v="21"/>
    <x v="0"/>
    <x v="90"/>
    <s v="Full-time"/>
    <d v="2021-10-09T00:00:00"/>
    <s v="Active"/>
    <n v="4.05"/>
    <n v="24572"/>
    <x v="2"/>
    <s v="Yes"/>
    <x v="0"/>
    <n v="6"/>
    <s v="E102443"/>
    <x v="0"/>
    <x v="0"/>
    <x v="0"/>
    <x v="2"/>
    <s v="Active"/>
  </r>
  <r>
    <s v="E100340"/>
    <x v="1"/>
    <n v="30"/>
    <x v="1"/>
    <x v="1"/>
    <x v="2"/>
    <x v="4"/>
    <x v="0"/>
    <x v="39"/>
    <s v="Full-time"/>
    <d v="2017-05-27T00:00:00"/>
    <s v="Active"/>
    <n v="8.42"/>
    <n v="43843"/>
    <x v="2"/>
    <s v="No"/>
    <x v="4"/>
    <n v="8"/>
    <s v="E103068"/>
    <x v="0"/>
    <x v="0"/>
    <x v="1"/>
    <x v="0"/>
    <s v="Active"/>
  </r>
  <r>
    <s v="E100341"/>
    <x v="0"/>
    <n v="32"/>
    <x v="2"/>
    <x v="1"/>
    <x v="2"/>
    <x v="4"/>
    <x v="0"/>
    <x v="10"/>
    <s v="Full-time"/>
    <d v="2016-01-20T00:00:00"/>
    <d v="2021-08-05T00:00:00"/>
    <n v="5.54"/>
    <n v="62146"/>
    <x v="2"/>
    <s v="No"/>
    <x v="1"/>
    <n v="8"/>
    <s v="E101853"/>
    <x v="1"/>
    <x v="1"/>
    <x v="0"/>
    <x v="1"/>
    <s v="Exited"/>
  </r>
  <r>
    <s v="E100342"/>
    <x v="0"/>
    <n v="21"/>
    <x v="1"/>
    <x v="2"/>
    <x v="3"/>
    <x v="20"/>
    <x v="0"/>
    <x v="60"/>
    <s v="Full-time"/>
    <d v="2008-08-28T00:00:00"/>
    <s v="Active"/>
    <n v="17.170000000000002"/>
    <n v="25582"/>
    <x v="0"/>
    <s v="No"/>
    <x v="4"/>
    <n v="7"/>
    <s v="E101352"/>
    <x v="0"/>
    <x v="0"/>
    <x v="1"/>
    <x v="2"/>
    <s v="Active"/>
  </r>
  <r>
    <s v="E100343"/>
    <x v="0"/>
    <n v="36"/>
    <x v="0"/>
    <x v="5"/>
    <x v="4"/>
    <x v="19"/>
    <x v="0"/>
    <x v="86"/>
    <s v="Full-time"/>
    <d v="2022-09-25T00:00:00"/>
    <s v="Active"/>
    <n v="3.09"/>
    <n v="48560"/>
    <x v="1"/>
    <s v="No"/>
    <x v="2"/>
    <n v="3"/>
    <s v="E101095"/>
    <x v="0"/>
    <x v="0"/>
    <x v="0"/>
    <x v="0"/>
    <s v="Active"/>
  </r>
  <r>
    <s v="E100344"/>
    <x v="1"/>
    <n v="23"/>
    <x v="1"/>
    <x v="5"/>
    <x v="2"/>
    <x v="2"/>
    <x v="2"/>
    <x v="79"/>
    <s v="Full-time"/>
    <d v="2016-09-16T00:00:00"/>
    <s v="Active"/>
    <n v="9.11"/>
    <n v="26312"/>
    <x v="1"/>
    <s v="No"/>
    <x v="1"/>
    <n v="9"/>
    <s v="E101711"/>
    <x v="0"/>
    <x v="0"/>
    <x v="1"/>
    <x v="2"/>
    <s v="Active"/>
  </r>
  <r>
    <s v="E100345"/>
    <x v="1"/>
    <n v="32"/>
    <x v="0"/>
    <x v="3"/>
    <x v="7"/>
    <x v="18"/>
    <x v="0"/>
    <x v="55"/>
    <s v="Full-time"/>
    <d v="2023-09-17T00:00:00"/>
    <s v="Active"/>
    <n v="2.11"/>
    <n v="41102"/>
    <x v="0"/>
    <s v="Yes"/>
    <x v="1"/>
    <n v="5"/>
    <s v="E104404"/>
    <x v="0"/>
    <x v="0"/>
    <x v="0"/>
    <x v="0"/>
    <s v="Active"/>
  </r>
  <r>
    <s v="E100346"/>
    <x v="0"/>
    <n v="39"/>
    <x v="1"/>
    <x v="6"/>
    <x v="7"/>
    <x v="23"/>
    <x v="0"/>
    <x v="64"/>
    <s v="Full-time"/>
    <d v="2008-11-06T00:00:00"/>
    <s v="Active"/>
    <n v="16.97"/>
    <n v="37979"/>
    <x v="1"/>
    <s v="No"/>
    <x v="1"/>
    <n v="5"/>
    <s v="E104495"/>
    <x v="0"/>
    <x v="0"/>
    <x v="0"/>
    <x v="3"/>
    <s v="Active"/>
  </r>
  <r>
    <s v="E100347"/>
    <x v="1"/>
    <n v="25"/>
    <x v="1"/>
    <x v="1"/>
    <x v="0"/>
    <x v="0"/>
    <x v="0"/>
    <x v="80"/>
    <s v="Full-time"/>
    <d v="2010-12-04T00:00:00"/>
    <s v="Active"/>
    <n v="14.9"/>
    <n v="41931"/>
    <x v="1"/>
    <s v="No"/>
    <x v="3"/>
    <n v="2"/>
    <s v="E102576"/>
    <x v="0"/>
    <x v="0"/>
    <x v="1"/>
    <x v="2"/>
    <s v="Active"/>
  </r>
  <r>
    <s v="E100348"/>
    <x v="1"/>
    <n v="39"/>
    <x v="1"/>
    <x v="1"/>
    <x v="7"/>
    <x v="23"/>
    <x v="2"/>
    <x v="7"/>
    <s v="Full-time"/>
    <d v="2011-03-06T00:00:00"/>
    <s v="Active"/>
    <n v="14.65"/>
    <n v="43549"/>
    <x v="0"/>
    <s v="No"/>
    <x v="2"/>
    <n v="10"/>
    <s v="E102642"/>
    <x v="0"/>
    <x v="0"/>
    <x v="0"/>
    <x v="0"/>
    <s v="Active"/>
  </r>
  <r>
    <s v="E100349"/>
    <x v="0"/>
    <n v="37"/>
    <x v="1"/>
    <x v="7"/>
    <x v="0"/>
    <x v="6"/>
    <x v="1"/>
    <x v="75"/>
    <s v="Full-time"/>
    <d v="2015-03-27T00:00:00"/>
    <s v="Active"/>
    <n v="10.59"/>
    <n v="37680"/>
    <x v="0"/>
    <s v="No"/>
    <x v="2"/>
    <n v="5"/>
    <s v="Self"/>
    <x v="0"/>
    <x v="0"/>
    <x v="0"/>
    <x v="3"/>
    <s v="Active"/>
  </r>
  <r>
    <s v="E100350"/>
    <x v="0"/>
    <n v="25"/>
    <x v="0"/>
    <x v="6"/>
    <x v="5"/>
    <x v="7"/>
    <x v="0"/>
    <x v="37"/>
    <s v="Full-time"/>
    <d v="2020-08-08T00:00:00"/>
    <s v="Active"/>
    <n v="5.22"/>
    <n v="38388"/>
    <x v="1"/>
    <s v="No"/>
    <x v="4"/>
    <n v="6"/>
    <s v="Self"/>
    <x v="0"/>
    <x v="0"/>
    <x v="1"/>
    <x v="3"/>
    <s v="Active"/>
  </r>
  <r>
    <s v="E100351"/>
    <x v="0"/>
    <n v="31"/>
    <x v="1"/>
    <x v="4"/>
    <x v="7"/>
    <x v="18"/>
    <x v="2"/>
    <x v="96"/>
    <s v="Full-time"/>
    <d v="2023-09-29T00:00:00"/>
    <s v="Active"/>
    <n v="2.08"/>
    <n v="44384"/>
    <x v="3"/>
    <s v="No"/>
    <x v="0"/>
    <n v="4"/>
    <s v="E100637"/>
    <x v="0"/>
    <x v="0"/>
    <x v="0"/>
    <x v="3"/>
    <s v="Active"/>
  </r>
  <r>
    <s v="E100352"/>
    <x v="1"/>
    <n v="21"/>
    <x v="0"/>
    <x v="5"/>
    <x v="1"/>
    <x v="1"/>
    <x v="0"/>
    <x v="29"/>
    <s v="Full-time"/>
    <d v="2019-02-16T00:00:00"/>
    <d v="2020-11-13T00:00:00"/>
    <n v="1.74"/>
    <n v="31181"/>
    <x v="2"/>
    <s v="Yes"/>
    <x v="4"/>
    <n v="2"/>
    <s v="E100220"/>
    <x v="1"/>
    <x v="1"/>
    <x v="1"/>
    <x v="2"/>
    <s v="Exited"/>
  </r>
  <r>
    <s v="E100353"/>
    <x v="1"/>
    <n v="27"/>
    <x v="0"/>
    <x v="0"/>
    <x v="7"/>
    <x v="23"/>
    <x v="0"/>
    <x v="51"/>
    <s v="Full-time"/>
    <d v="2024-05-10T00:00:00"/>
    <s v="Active"/>
    <n v="1.47"/>
    <n v="37983"/>
    <x v="0"/>
    <s v="No"/>
    <x v="2"/>
    <n v="8"/>
    <s v="E101236"/>
    <x v="0"/>
    <x v="0"/>
    <x v="1"/>
    <x v="2"/>
    <s v="Active"/>
  </r>
  <r>
    <s v="E100354"/>
    <x v="1"/>
    <n v="36"/>
    <x v="1"/>
    <x v="3"/>
    <x v="7"/>
    <x v="13"/>
    <x v="0"/>
    <x v="68"/>
    <s v="Full-time"/>
    <d v="2008-01-11T00:00:00"/>
    <s v="Active"/>
    <n v="17.8"/>
    <n v="62521"/>
    <x v="0"/>
    <s v="No"/>
    <x v="0"/>
    <n v="7"/>
    <s v="E102180"/>
    <x v="0"/>
    <x v="0"/>
    <x v="0"/>
    <x v="1"/>
    <s v="Active"/>
  </r>
  <r>
    <s v="E100355"/>
    <x v="1"/>
    <n v="31"/>
    <x v="1"/>
    <x v="7"/>
    <x v="6"/>
    <x v="24"/>
    <x v="0"/>
    <x v="35"/>
    <s v="Full-time"/>
    <d v="2020-03-31T00:00:00"/>
    <s v="Active"/>
    <n v="5.58"/>
    <n v="42906"/>
    <x v="1"/>
    <s v="No"/>
    <x v="2"/>
    <n v="6"/>
    <s v="E102810"/>
    <x v="0"/>
    <x v="0"/>
    <x v="0"/>
    <x v="3"/>
    <s v="Active"/>
  </r>
  <r>
    <s v="E100356"/>
    <x v="0"/>
    <n v="26"/>
    <x v="1"/>
    <x v="5"/>
    <x v="1"/>
    <x v="1"/>
    <x v="2"/>
    <x v="80"/>
    <s v="Full-time"/>
    <d v="2008-09-30T00:00:00"/>
    <s v="Active"/>
    <n v="17.079999999999998"/>
    <n v="33201"/>
    <x v="2"/>
    <s v="Yes"/>
    <x v="0"/>
    <n v="8"/>
    <s v="E103664"/>
    <x v="0"/>
    <x v="0"/>
    <x v="1"/>
    <x v="2"/>
    <s v="Active"/>
  </r>
  <r>
    <s v="E100357"/>
    <x v="1"/>
    <n v="33"/>
    <x v="0"/>
    <x v="2"/>
    <x v="4"/>
    <x v="19"/>
    <x v="1"/>
    <x v="26"/>
    <s v="Full-time"/>
    <d v="2009-09-06T00:00:00"/>
    <s v="Active"/>
    <n v="16.14"/>
    <n v="36549"/>
    <x v="0"/>
    <s v="No"/>
    <x v="2"/>
    <n v="5"/>
    <s v="E101042"/>
    <x v="0"/>
    <x v="0"/>
    <x v="0"/>
    <x v="3"/>
    <s v="Active"/>
  </r>
  <r>
    <s v="E100358"/>
    <x v="0"/>
    <n v="32"/>
    <x v="1"/>
    <x v="1"/>
    <x v="0"/>
    <x v="9"/>
    <x v="0"/>
    <x v="18"/>
    <s v="Full-time"/>
    <d v="2021-08-15T00:00:00"/>
    <s v="Active"/>
    <n v="4.2"/>
    <n v="40646"/>
    <x v="0"/>
    <s v="No"/>
    <x v="2"/>
    <n v="6"/>
    <s v="E100349"/>
    <x v="0"/>
    <x v="0"/>
    <x v="0"/>
    <x v="0"/>
    <s v="Active"/>
  </r>
  <r>
    <s v="E100359"/>
    <x v="1"/>
    <n v="37"/>
    <x v="0"/>
    <x v="7"/>
    <x v="1"/>
    <x v="1"/>
    <x v="0"/>
    <x v="10"/>
    <s v="Contract"/>
    <d v="2024-05-15T00:00:00"/>
    <s v="Active"/>
    <n v="1.45"/>
    <n v="52429"/>
    <x v="1"/>
    <s v="No"/>
    <x v="1"/>
    <n v="9"/>
    <s v="E100429"/>
    <x v="0"/>
    <x v="0"/>
    <x v="0"/>
    <x v="1"/>
    <s v="Active"/>
  </r>
  <r>
    <s v="E100360"/>
    <x v="1"/>
    <n v="33"/>
    <x v="1"/>
    <x v="6"/>
    <x v="4"/>
    <x v="10"/>
    <x v="0"/>
    <x v="125"/>
    <s v="Full-time"/>
    <d v="2017-08-03T00:00:00"/>
    <s v="Active"/>
    <n v="8.24"/>
    <n v="47315"/>
    <x v="1"/>
    <s v="No"/>
    <x v="1"/>
    <n v="5"/>
    <s v="Self"/>
    <x v="0"/>
    <x v="0"/>
    <x v="0"/>
    <x v="0"/>
    <s v="Active"/>
  </r>
  <r>
    <s v="E100361"/>
    <x v="0"/>
    <n v="37"/>
    <x v="1"/>
    <x v="0"/>
    <x v="0"/>
    <x v="9"/>
    <x v="0"/>
    <x v="117"/>
    <s v="Full-time"/>
    <d v="2014-07-18T00:00:00"/>
    <s v="Active"/>
    <n v="11.28"/>
    <n v="53981"/>
    <x v="2"/>
    <s v="Yes"/>
    <x v="1"/>
    <n v="8"/>
    <s v="E100685"/>
    <x v="0"/>
    <x v="0"/>
    <x v="0"/>
    <x v="1"/>
    <s v="Active"/>
  </r>
  <r>
    <s v="E100362"/>
    <x v="0"/>
    <n v="22"/>
    <x v="0"/>
    <x v="6"/>
    <x v="0"/>
    <x v="9"/>
    <x v="0"/>
    <x v="121"/>
    <s v="Full-time"/>
    <d v="2022-05-25T00:00:00"/>
    <s v="Active"/>
    <n v="3.43"/>
    <n v="34343"/>
    <x v="1"/>
    <s v="No"/>
    <x v="1"/>
    <n v="8"/>
    <s v="E104768"/>
    <x v="0"/>
    <x v="0"/>
    <x v="1"/>
    <x v="2"/>
    <s v="Active"/>
  </r>
  <r>
    <s v="E100363"/>
    <x v="1"/>
    <n v="30"/>
    <x v="1"/>
    <x v="1"/>
    <x v="1"/>
    <x v="1"/>
    <x v="0"/>
    <x v="11"/>
    <s v="Full-time"/>
    <d v="2013-01-27T00:00:00"/>
    <s v="Active"/>
    <n v="12.75"/>
    <n v="33730"/>
    <x v="1"/>
    <s v="No"/>
    <x v="0"/>
    <n v="3"/>
    <s v="E102837"/>
    <x v="0"/>
    <x v="0"/>
    <x v="1"/>
    <x v="3"/>
    <s v="Active"/>
  </r>
  <r>
    <s v="E100364"/>
    <x v="1"/>
    <n v="29"/>
    <x v="0"/>
    <x v="0"/>
    <x v="4"/>
    <x v="10"/>
    <x v="2"/>
    <x v="25"/>
    <s v="Full-time"/>
    <d v="2017-04-14T00:00:00"/>
    <s v="Active"/>
    <n v="8.5399999999999991"/>
    <n v="49585"/>
    <x v="4"/>
    <s v="No"/>
    <x v="4"/>
    <n v="6"/>
    <s v="E102119"/>
    <x v="0"/>
    <x v="0"/>
    <x v="1"/>
    <x v="0"/>
    <s v="Active"/>
  </r>
  <r>
    <s v="E100365"/>
    <x v="1"/>
    <n v="36"/>
    <x v="1"/>
    <x v="6"/>
    <x v="2"/>
    <x v="4"/>
    <x v="0"/>
    <x v="66"/>
    <s v="Full-time"/>
    <d v="2014-09-14T00:00:00"/>
    <s v="Active"/>
    <n v="11.12"/>
    <n v="47866"/>
    <x v="1"/>
    <s v="No"/>
    <x v="4"/>
    <n v="9"/>
    <s v="E101011"/>
    <x v="0"/>
    <x v="0"/>
    <x v="0"/>
    <x v="0"/>
    <s v="Active"/>
  </r>
  <r>
    <s v="E100366"/>
    <x v="0"/>
    <n v="33"/>
    <x v="1"/>
    <x v="2"/>
    <x v="0"/>
    <x v="9"/>
    <x v="2"/>
    <x v="32"/>
    <s v="Full-time"/>
    <d v="2011-11-17T00:00:00"/>
    <s v="Active"/>
    <n v="13.95"/>
    <n v="48364"/>
    <x v="0"/>
    <s v="No"/>
    <x v="1"/>
    <n v="6"/>
    <s v="E102576"/>
    <x v="0"/>
    <x v="0"/>
    <x v="0"/>
    <x v="1"/>
    <s v="Active"/>
  </r>
  <r>
    <s v="E100367"/>
    <x v="0"/>
    <n v="30"/>
    <x v="1"/>
    <x v="7"/>
    <x v="5"/>
    <x v="7"/>
    <x v="0"/>
    <x v="6"/>
    <s v="Full-time"/>
    <d v="2011-04-26T00:00:00"/>
    <s v="Active"/>
    <n v="14.51"/>
    <n v="46454"/>
    <x v="2"/>
    <s v="No"/>
    <x v="5"/>
    <n v="5"/>
    <s v="E100350"/>
    <x v="0"/>
    <x v="0"/>
    <x v="1"/>
    <x v="0"/>
    <s v="Active"/>
  </r>
  <r>
    <s v="E100368"/>
    <x v="0"/>
    <n v="27"/>
    <x v="1"/>
    <x v="7"/>
    <x v="4"/>
    <x v="5"/>
    <x v="1"/>
    <x v="14"/>
    <s v="Full-time"/>
    <d v="2014-03-12T00:00:00"/>
    <s v="Active"/>
    <n v="11.63"/>
    <n v="34892"/>
    <x v="4"/>
    <s v="No"/>
    <x v="1"/>
    <n v="3"/>
    <s v="E104845"/>
    <x v="0"/>
    <x v="0"/>
    <x v="1"/>
    <x v="3"/>
    <s v="Active"/>
  </r>
  <r>
    <s v="E100369"/>
    <x v="0"/>
    <n v="36"/>
    <x v="1"/>
    <x v="7"/>
    <x v="3"/>
    <x v="15"/>
    <x v="0"/>
    <x v="32"/>
    <s v="Full-time"/>
    <d v="2020-09-15T00:00:00"/>
    <s v="Active"/>
    <n v="5.12"/>
    <n v="61111"/>
    <x v="1"/>
    <s v="No"/>
    <x v="4"/>
    <n v="6"/>
    <s v="E101725"/>
    <x v="0"/>
    <x v="0"/>
    <x v="0"/>
    <x v="1"/>
    <s v="Active"/>
  </r>
  <r>
    <s v="E100370"/>
    <x v="0"/>
    <n v="40"/>
    <x v="0"/>
    <x v="3"/>
    <x v="0"/>
    <x v="0"/>
    <x v="0"/>
    <x v="131"/>
    <s v="Full-time"/>
    <d v="2022-09-08T00:00:00"/>
    <s v="Active"/>
    <n v="3.14"/>
    <n v="56505"/>
    <x v="1"/>
    <s v="No"/>
    <x v="2"/>
    <n v="3"/>
    <s v="E101065"/>
    <x v="0"/>
    <x v="0"/>
    <x v="0"/>
    <x v="1"/>
    <s v="Active"/>
  </r>
  <r>
    <s v="E100371"/>
    <x v="0"/>
    <n v="27"/>
    <x v="0"/>
    <x v="2"/>
    <x v="3"/>
    <x v="3"/>
    <x v="4"/>
    <x v="107"/>
    <s v="Full-time"/>
    <d v="2017-01-03T00:00:00"/>
    <d v="2017-08-09T00:00:00"/>
    <n v="0.6"/>
    <n v="38497"/>
    <x v="0"/>
    <s v="No"/>
    <x v="1"/>
    <n v="6"/>
    <s v="E101514"/>
    <x v="1"/>
    <x v="1"/>
    <x v="1"/>
    <x v="3"/>
    <s v="Exited"/>
  </r>
  <r>
    <s v="E100372"/>
    <x v="0"/>
    <n v="24"/>
    <x v="0"/>
    <x v="4"/>
    <x v="1"/>
    <x v="21"/>
    <x v="4"/>
    <x v="54"/>
    <s v="Full-time"/>
    <d v="2014-10-18T00:00:00"/>
    <s v="Active"/>
    <n v="11.03"/>
    <n v="35041"/>
    <x v="1"/>
    <s v="Yes"/>
    <x v="2"/>
    <n v="7"/>
    <s v="E104701"/>
    <x v="0"/>
    <x v="0"/>
    <x v="1"/>
    <x v="3"/>
    <s v="Active"/>
  </r>
  <r>
    <s v="E100373"/>
    <x v="0"/>
    <n v="35"/>
    <x v="1"/>
    <x v="5"/>
    <x v="4"/>
    <x v="5"/>
    <x v="2"/>
    <x v="125"/>
    <s v="Full-time"/>
    <d v="2017-12-08T00:00:00"/>
    <s v="Active"/>
    <n v="7.89"/>
    <n v="44609"/>
    <x v="4"/>
    <s v="No"/>
    <x v="1"/>
    <n v="11"/>
    <s v="Self"/>
    <x v="0"/>
    <x v="0"/>
    <x v="0"/>
    <x v="0"/>
    <s v="Active"/>
  </r>
  <r>
    <s v="E100374"/>
    <x v="0"/>
    <n v="22"/>
    <x v="1"/>
    <x v="6"/>
    <x v="7"/>
    <x v="13"/>
    <x v="0"/>
    <x v="29"/>
    <s v="Full-time"/>
    <d v="2024-08-13T00:00:00"/>
    <s v="Active"/>
    <n v="1.21"/>
    <n v="35005"/>
    <x v="0"/>
    <s v="No"/>
    <x v="3"/>
    <n v="5"/>
    <s v="E104404"/>
    <x v="0"/>
    <x v="0"/>
    <x v="1"/>
    <x v="2"/>
    <s v="Active"/>
  </r>
  <r>
    <s v="E100375"/>
    <x v="0"/>
    <n v="36"/>
    <x v="1"/>
    <x v="2"/>
    <x v="3"/>
    <x v="3"/>
    <x v="2"/>
    <x v="114"/>
    <s v="Full-time"/>
    <d v="2017-01-17T00:00:00"/>
    <s v="Active"/>
    <n v="8.7799999999999994"/>
    <n v="51433"/>
    <x v="0"/>
    <s v="No"/>
    <x v="1"/>
    <n v="6"/>
    <s v="E101565"/>
    <x v="0"/>
    <x v="0"/>
    <x v="0"/>
    <x v="0"/>
    <s v="Active"/>
  </r>
  <r>
    <s v="E100376"/>
    <x v="0"/>
    <n v="36"/>
    <x v="0"/>
    <x v="5"/>
    <x v="5"/>
    <x v="8"/>
    <x v="4"/>
    <x v="123"/>
    <s v="Full-time"/>
    <d v="2018-03-28T00:00:00"/>
    <s v="Active"/>
    <n v="7.59"/>
    <n v="49171"/>
    <x v="0"/>
    <s v="No"/>
    <x v="2"/>
    <n v="7"/>
    <s v="E104044"/>
    <x v="0"/>
    <x v="0"/>
    <x v="0"/>
    <x v="0"/>
    <s v="Active"/>
  </r>
  <r>
    <s v="E100377"/>
    <x v="0"/>
    <n v="23"/>
    <x v="0"/>
    <x v="7"/>
    <x v="6"/>
    <x v="24"/>
    <x v="0"/>
    <x v="129"/>
    <s v="Full-time"/>
    <d v="2008-09-07T00:00:00"/>
    <s v="Active"/>
    <n v="17.14"/>
    <n v="32269"/>
    <x v="1"/>
    <s v="No"/>
    <x v="1"/>
    <n v="6"/>
    <s v="E103991"/>
    <x v="0"/>
    <x v="0"/>
    <x v="1"/>
    <x v="2"/>
    <s v="Active"/>
  </r>
  <r>
    <s v="E100378"/>
    <x v="1"/>
    <n v="26"/>
    <x v="1"/>
    <x v="6"/>
    <x v="2"/>
    <x v="2"/>
    <x v="0"/>
    <x v="106"/>
    <s v="Contract"/>
    <d v="2011-09-01T00:00:00"/>
    <s v="Active"/>
    <n v="14.16"/>
    <n v="38465"/>
    <x v="0"/>
    <s v="No"/>
    <x v="2"/>
    <n v="10"/>
    <s v="E100793"/>
    <x v="0"/>
    <x v="0"/>
    <x v="1"/>
    <x v="2"/>
    <s v="Active"/>
  </r>
  <r>
    <s v="E100379"/>
    <x v="0"/>
    <n v="32"/>
    <x v="1"/>
    <x v="1"/>
    <x v="4"/>
    <x v="10"/>
    <x v="4"/>
    <x v="11"/>
    <s v="Full-time"/>
    <d v="2012-10-21T00:00:00"/>
    <s v="Active"/>
    <n v="13.02"/>
    <n v="46892"/>
    <x v="0"/>
    <s v="No"/>
    <x v="0"/>
    <n v="3"/>
    <s v="E102119"/>
    <x v="0"/>
    <x v="0"/>
    <x v="0"/>
    <x v="3"/>
    <s v="Active"/>
  </r>
  <r>
    <s v="E100380"/>
    <x v="1"/>
    <n v="33"/>
    <x v="0"/>
    <x v="1"/>
    <x v="2"/>
    <x v="4"/>
    <x v="0"/>
    <x v="105"/>
    <s v="Full-time"/>
    <d v="2023-04-20T00:00:00"/>
    <s v="Active"/>
    <n v="2.52"/>
    <n v="43867"/>
    <x v="4"/>
    <s v="No"/>
    <x v="1"/>
    <n v="6"/>
    <s v="E100758"/>
    <x v="0"/>
    <x v="0"/>
    <x v="0"/>
    <x v="0"/>
    <s v="Active"/>
  </r>
  <r>
    <s v="E100381"/>
    <x v="0"/>
    <n v="25"/>
    <x v="1"/>
    <x v="1"/>
    <x v="6"/>
    <x v="24"/>
    <x v="0"/>
    <x v="91"/>
    <s v="Full-time"/>
    <d v="2014-11-07T00:00:00"/>
    <s v="Active"/>
    <n v="10.97"/>
    <n v="36888"/>
    <x v="0"/>
    <s v="No"/>
    <x v="0"/>
    <n v="8"/>
    <s v="E101535"/>
    <x v="0"/>
    <x v="0"/>
    <x v="1"/>
    <x v="3"/>
    <s v="Active"/>
  </r>
  <r>
    <s v="E100382"/>
    <x v="0"/>
    <n v="26"/>
    <x v="1"/>
    <x v="5"/>
    <x v="4"/>
    <x v="5"/>
    <x v="2"/>
    <x v="11"/>
    <s v="Full-time"/>
    <d v="2021-12-26T00:00:00"/>
    <s v="Active"/>
    <n v="3.84"/>
    <n v="43815"/>
    <x v="1"/>
    <s v="No"/>
    <x v="1"/>
    <n v="4"/>
    <s v="E101400"/>
    <x v="0"/>
    <x v="0"/>
    <x v="1"/>
    <x v="3"/>
    <s v="Active"/>
  </r>
  <r>
    <s v="E100383"/>
    <x v="1"/>
    <n v="23"/>
    <x v="1"/>
    <x v="3"/>
    <x v="1"/>
    <x v="1"/>
    <x v="3"/>
    <x v="107"/>
    <s v="Contract"/>
    <d v="2014-05-04T00:00:00"/>
    <s v="Active"/>
    <n v="11.49"/>
    <n v="31338"/>
    <x v="0"/>
    <s v="No"/>
    <x v="1"/>
    <n v="6"/>
    <s v="E100429"/>
    <x v="0"/>
    <x v="0"/>
    <x v="1"/>
    <x v="3"/>
    <s v="Active"/>
  </r>
  <r>
    <s v="E100384"/>
    <x v="1"/>
    <n v="38"/>
    <x v="0"/>
    <x v="3"/>
    <x v="4"/>
    <x v="10"/>
    <x v="4"/>
    <x v="133"/>
    <s v="Contract"/>
    <d v="2023-12-13T00:00:00"/>
    <s v="Active"/>
    <n v="1.88"/>
    <n v="60860"/>
    <x v="2"/>
    <s v="No"/>
    <x v="5"/>
    <n v="10"/>
    <s v="E100553"/>
    <x v="0"/>
    <x v="0"/>
    <x v="0"/>
    <x v="1"/>
    <s v="Active"/>
  </r>
  <r>
    <s v="E100385"/>
    <x v="1"/>
    <n v="21"/>
    <x v="0"/>
    <x v="7"/>
    <x v="4"/>
    <x v="19"/>
    <x v="2"/>
    <x v="81"/>
    <s v="Contract"/>
    <d v="2024-03-05T00:00:00"/>
    <s v="Active"/>
    <n v="1.65"/>
    <n v="31737"/>
    <x v="1"/>
    <s v="No"/>
    <x v="2"/>
    <n v="3"/>
    <s v="E100360"/>
    <x v="0"/>
    <x v="0"/>
    <x v="1"/>
    <x v="2"/>
    <s v="Active"/>
  </r>
  <r>
    <s v="E100386"/>
    <x v="1"/>
    <n v="21"/>
    <x v="1"/>
    <x v="7"/>
    <x v="6"/>
    <x v="11"/>
    <x v="0"/>
    <x v="29"/>
    <s v="Contract"/>
    <d v="2023-11-18T00:00:00"/>
    <s v="Active"/>
    <n v="1.94"/>
    <n v="34028"/>
    <x v="1"/>
    <s v="Yes"/>
    <x v="1"/>
    <n v="5"/>
    <s v="E103217"/>
    <x v="0"/>
    <x v="0"/>
    <x v="1"/>
    <x v="2"/>
    <s v="Active"/>
  </r>
  <r>
    <s v="E100387"/>
    <x v="0"/>
    <n v="27"/>
    <x v="0"/>
    <x v="6"/>
    <x v="2"/>
    <x v="2"/>
    <x v="0"/>
    <x v="113"/>
    <s v="Full-time"/>
    <d v="2019-05-18T00:00:00"/>
    <s v="Active"/>
    <n v="6.45"/>
    <n v="39844"/>
    <x v="1"/>
    <s v="No"/>
    <x v="1"/>
    <n v="7"/>
    <s v="E101345"/>
    <x v="0"/>
    <x v="0"/>
    <x v="1"/>
    <x v="0"/>
    <s v="Active"/>
  </r>
  <r>
    <s v="E100388"/>
    <x v="0"/>
    <n v="26"/>
    <x v="1"/>
    <x v="0"/>
    <x v="4"/>
    <x v="19"/>
    <x v="2"/>
    <x v="108"/>
    <s v="Full-time"/>
    <d v="2024-04-06T00:00:00"/>
    <d v="2025-07-23T00:00:00"/>
    <n v="1.3"/>
    <n v="38949"/>
    <x v="1"/>
    <s v="No"/>
    <x v="2"/>
    <n v="6"/>
    <s v="E102119"/>
    <x v="1"/>
    <x v="1"/>
    <x v="1"/>
    <x v="3"/>
    <s v="Exited"/>
  </r>
  <r>
    <s v="E100389"/>
    <x v="0"/>
    <n v="32"/>
    <x v="1"/>
    <x v="4"/>
    <x v="5"/>
    <x v="12"/>
    <x v="0"/>
    <x v="63"/>
    <s v="Full-time"/>
    <d v="2016-05-02T00:00:00"/>
    <s v="Active"/>
    <n v="9.49"/>
    <n v="55158"/>
    <x v="1"/>
    <s v="No"/>
    <x v="1"/>
    <n v="3"/>
    <s v="E104032"/>
    <x v="0"/>
    <x v="0"/>
    <x v="0"/>
    <x v="1"/>
    <s v="Active"/>
  </r>
  <r>
    <s v="E100390"/>
    <x v="1"/>
    <n v="36"/>
    <x v="1"/>
    <x v="0"/>
    <x v="4"/>
    <x v="10"/>
    <x v="2"/>
    <x v="114"/>
    <s v="Full-time"/>
    <d v="2010-09-08T00:00:00"/>
    <d v="2019-05-30T00:00:00"/>
    <n v="8.7200000000000006"/>
    <n v="54665"/>
    <x v="1"/>
    <s v="No"/>
    <x v="2"/>
    <n v="9"/>
    <s v="E103815"/>
    <x v="1"/>
    <x v="1"/>
    <x v="0"/>
    <x v="0"/>
    <s v="Exited"/>
  </r>
  <r>
    <s v="E100391"/>
    <x v="1"/>
    <n v="37"/>
    <x v="1"/>
    <x v="5"/>
    <x v="4"/>
    <x v="5"/>
    <x v="2"/>
    <x v="134"/>
    <s v="Full-time"/>
    <d v="2018-04-06T00:00:00"/>
    <s v="Active"/>
    <n v="7.56"/>
    <n v="60922"/>
    <x v="1"/>
    <s v="No"/>
    <x v="0"/>
    <n v="5"/>
    <s v="E102654"/>
    <x v="0"/>
    <x v="0"/>
    <x v="0"/>
    <x v="1"/>
    <s v="Active"/>
  </r>
  <r>
    <s v="E100392"/>
    <x v="0"/>
    <n v="32"/>
    <x v="0"/>
    <x v="3"/>
    <x v="5"/>
    <x v="12"/>
    <x v="0"/>
    <x v="12"/>
    <s v="Full-time"/>
    <d v="2022-03-25T00:00:00"/>
    <s v="Active"/>
    <n v="3.59"/>
    <n v="58507"/>
    <x v="0"/>
    <s v="No"/>
    <x v="1"/>
    <n v="4"/>
    <s v="E104760"/>
    <x v="0"/>
    <x v="0"/>
    <x v="0"/>
    <x v="0"/>
    <s v="Active"/>
  </r>
  <r>
    <s v="E100393"/>
    <x v="1"/>
    <n v="27"/>
    <x v="1"/>
    <x v="2"/>
    <x v="6"/>
    <x v="16"/>
    <x v="0"/>
    <x v="24"/>
    <s v="Full-time"/>
    <d v="2009-12-22T00:00:00"/>
    <s v="Active"/>
    <n v="15.85"/>
    <n v="45775"/>
    <x v="0"/>
    <s v="No"/>
    <x v="4"/>
    <n v="4"/>
    <s v="E102785"/>
    <x v="0"/>
    <x v="0"/>
    <x v="1"/>
    <x v="0"/>
    <s v="Active"/>
  </r>
  <r>
    <s v="E100394"/>
    <x v="1"/>
    <n v="33"/>
    <x v="1"/>
    <x v="6"/>
    <x v="5"/>
    <x v="8"/>
    <x v="0"/>
    <x v="120"/>
    <s v="Full-time"/>
    <d v="2012-06-21T00:00:00"/>
    <s v="Active"/>
    <n v="13.35"/>
    <n v="51511"/>
    <x v="2"/>
    <s v="Yes"/>
    <x v="1"/>
    <n v="6"/>
    <s v="E101643"/>
    <x v="0"/>
    <x v="0"/>
    <x v="0"/>
    <x v="0"/>
    <s v="Active"/>
  </r>
  <r>
    <s v="E100395"/>
    <x v="0"/>
    <n v="25"/>
    <x v="0"/>
    <x v="1"/>
    <x v="7"/>
    <x v="18"/>
    <x v="2"/>
    <x v="75"/>
    <s v="Full-time"/>
    <d v="2013-07-31T00:00:00"/>
    <s v="Active"/>
    <n v="12.24"/>
    <n v="41578"/>
    <x v="0"/>
    <s v="No"/>
    <x v="1"/>
    <n v="5"/>
    <s v="E101365"/>
    <x v="0"/>
    <x v="0"/>
    <x v="1"/>
    <x v="3"/>
    <s v="Active"/>
  </r>
  <r>
    <s v="E100396"/>
    <x v="0"/>
    <n v="32"/>
    <x v="1"/>
    <x v="4"/>
    <x v="2"/>
    <x v="4"/>
    <x v="0"/>
    <x v="44"/>
    <s v="Full-time"/>
    <d v="2014-09-08T00:00:00"/>
    <s v="Active"/>
    <n v="11.14"/>
    <n v="50914"/>
    <x v="2"/>
    <s v="No"/>
    <x v="6"/>
    <n v="7"/>
    <s v="E102237"/>
    <x v="0"/>
    <x v="0"/>
    <x v="0"/>
    <x v="0"/>
    <s v="Active"/>
  </r>
  <r>
    <s v="E100397"/>
    <x v="0"/>
    <n v="28"/>
    <x v="1"/>
    <x v="2"/>
    <x v="4"/>
    <x v="5"/>
    <x v="0"/>
    <x v="53"/>
    <s v="Full-time"/>
    <d v="2016-01-21T00:00:00"/>
    <s v="Active"/>
    <n v="9.77"/>
    <n v="37395"/>
    <x v="1"/>
    <s v="No"/>
    <x v="3"/>
    <n v="7"/>
    <s v="E101042"/>
    <x v="0"/>
    <x v="0"/>
    <x v="1"/>
    <x v="3"/>
    <s v="Active"/>
  </r>
  <r>
    <s v="E100398"/>
    <x v="0"/>
    <n v="23"/>
    <x v="1"/>
    <x v="5"/>
    <x v="2"/>
    <x v="14"/>
    <x v="1"/>
    <x v="107"/>
    <s v="Full-time"/>
    <d v="2012-09-26T00:00:00"/>
    <s v="Active"/>
    <n v="13.09"/>
    <n v="47822"/>
    <x v="0"/>
    <s v="No"/>
    <x v="2"/>
    <n v="9"/>
    <s v="E103346"/>
    <x v="0"/>
    <x v="0"/>
    <x v="1"/>
    <x v="3"/>
    <s v="Active"/>
  </r>
  <r>
    <s v="E100399"/>
    <x v="1"/>
    <n v="25"/>
    <x v="1"/>
    <x v="1"/>
    <x v="6"/>
    <x v="11"/>
    <x v="0"/>
    <x v="53"/>
    <s v="Full-time"/>
    <d v="2025-04-19T00:00:00"/>
    <s v="Active"/>
    <n v="0.53"/>
    <n v="37692"/>
    <x v="1"/>
    <s v="No"/>
    <x v="4"/>
    <n v="6"/>
    <s v="E103217"/>
    <x v="0"/>
    <x v="0"/>
    <x v="1"/>
    <x v="3"/>
    <s v="Active"/>
  </r>
  <r>
    <s v="E100400"/>
    <x v="2"/>
    <n v="21"/>
    <x v="1"/>
    <x v="1"/>
    <x v="6"/>
    <x v="11"/>
    <x v="2"/>
    <x v="90"/>
    <s v="Full-time"/>
    <d v="2017-12-18T00:00:00"/>
    <s v="Active"/>
    <n v="7.86"/>
    <n v="31756"/>
    <x v="3"/>
    <s v="Yes"/>
    <x v="2"/>
    <n v="7"/>
    <s v="E103991"/>
    <x v="0"/>
    <x v="0"/>
    <x v="1"/>
    <x v="2"/>
    <s v="Active"/>
  </r>
  <r>
    <s v="E100401"/>
    <x v="1"/>
    <n v="50"/>
    <x v="1"/>
    <x v="1"/>
    <x v="1"/>
    <x v="1"/>
    <x v="0"/>
    <x v="135"/>
    <s v="Full-time"/>
    <d v="2022-11-10T00:00:00"/>
    <s v="Active"/>
    <n v="2.97"/>
    <n v="70724"/>
    <x v="1"/>
    <s v="No"/>
    <x v="2"/>
    <n v="2"/>
    <s v="E103135"/>
    <x v="0"/>
    <x v="0"/>
    <x v="0"/>
    <x v="1"/>
    <s v="Active"/>
  </r>
  <r>
    <s v="E100402"/>
    <x v="0"/>
    <n v="36"/>
    <x v="1"/>
    <x v="0"/>
    <x v="4"/>
    <x v="10"/>
    <x v="0"/>
    <x v="38"/>
    <s v="Full-time"/>
    <d v="2014-05-04T00:00:00"/>
    <s v="Active"/>
    <n v="11.49"/>
    <n v="67232"/>
    <x v="2"/>
    <s v="No"/>
    <x v="1"/>
    <n v="7"/>
    <s v="E103815"/>
    <x v="0"/>
    <x v="0"/>
    <x v="0"/>
    <x v="1"/>
    <s v="Active"/>
  </r>
  <r>
    <s v="E100403"/>
    <x v="1"/>
    <n v="32"/>
    <x v="1"/>
    <x v="5"/>
    <x v="0"/>
    <x v="0"/>
    <x v="0"/>
    <x v="136"/>
    <s v="Full-time"/>
    <d v="2011-08-06T00:00:00"/>
    <s v="Active"/>
    <n v="14.23"/>
    <n v="45978"/>
    <x v="1"/>
    <s v="No"/>
    <x v="3"/>
    <n v="5"/>
    <s v="E104103"/>
    <x v="0"/>
    <x v="0"/>
    <x v="0"/>
    <x v="0"/>
    <s v="Active"/>
  </r>
  <r>
    <s v="E100404"/>
    <x v="1"/>
    <n v="21"/>
    <x v="1"/>
    <x v="3"/>
    <x v="6"/>
    <x v="11"/>
    <x v="0"/>
    <x v="29"/>
    <s v="Contract"/>
    <d v="2009-12-30T00:00:00"/>
    <d v="2012-08-20T00:00:00"/>
    <n v="2.64"/>
    <n v="32055"/>
    <x v="2"/>
    <s v="Yes"/>
    <x v="3"/>
    <n v="7"/>
    <s v="E103290"/>
    <x v="1"/>
    <x v="1"/>
    <x v="1"/>
    <x v="2"/>
    <s v="Exited"/>
  </r>
  <r>
    <s v="E100405"/>
    <x v="0"/>
    <n v="30"/>
    <x v="0"/>
    <x v="0"/>
    <x v="3"/>
    <x v="15"/>
    <x v="2"/>
    <x v="72"/>
    <s v="Full-time"/>
    <d v="2018-03-30T00:00:00"/>
    <s v="Active"/>
    <n v="7.58"/>
    <n v="43666"/>
    <x v="4"/>
    <s v="No"/>
    <x v="2"/>
    <n v="7"/>
    <s v="E101133"/>
    <x v="0"/>
    <x v="0"/>
    <x v="1"/>
    <x v="3"/>
    <s v="Active"/>
  </r>
  <r>
    <s v="E100406"/>
    <x v="1"/>
    <n v="34"/>
    <x v="0"/>
    <x v="1"/>
    <x v="4"/>
    <x v="5"/>
    <x v="4"/>
    <x v="84"/>
    <s v="Full-time"/>
    <d v="2023-03-07T00:00:00"/>
    <s v="Active"/>
    <n v="2.64"/>
    <n v="53713"/>
    <x v="1"/>
    <s v="No"/>
    <x v="1"/>
    <n v="5"/>
    <s v="E103197"/>
    <x v="0"/>
    <x v="0"/>
    <x v="0"/>
    <x v="1"/>
    <s v="Active"/>
  </r>
  <r>
    <s v="E100407"/>
    <x v="0"/>
    <n v="30"/>
    <x v="1"/>
    <x v="1"/>
    <x v="7"/>
    <x v="13"/>
    <x v="4"/>
    <x v="16"/>
    <s v="Full-time"/>
    <d v="2022-07-07T00:00:00"/>
    <s v="Active"/>
    <n v="3.31"/>
    <n v="49859"/>
    <x v="2"/>
    <s v="Yes"/>
    <x v="4"/>
    <n v="5"/>
    <s v="E104578"/>
    <x v="0"/>
    <x v="0"/>
    <x v="1"/>
    <x v="0"/>
    <s v="Active"/>
  </r>
  <r>
    <s v="E100408"/>
    <x v="1"/>
    <n v="27"/>
    <x v="1"/>
    <x v="0"/>
    <x v="5"/>
    <x v="12"/>
    <x v="0"/>
    <x v="21"/>
    <s v="Full-time"/>
    <d v="2010-07-21T00:00:00"/>
    <d v="2019-09-15T00:00:00"/>
    <n v="9.15"/>
    <n v="52953"/>
    <x v="0"/>
    <s v="No"/>
    <x v="5"/>
    <n v="3"/>
    <s v="E100326"/>
    <x v="1"/>
    <x v="1"/>
    <x v="1"/>
    <x v="0"/>
    <s v="Exited"/>
  </r>
  <r>
    <s v="E100409"/>
    <x v="1"/>
    <n v="37"/>
    <x v="0"/>
    <x v="7"/>
    <x v="1"/>
    <x v="21"/>
    <x v="0"/>
    <x v="69"/>
    <s v="Full-time"/>
    <d v="2010-07-15T00:00:00"/>
    <s v="Active"/>
    <n v="15.29"/>
    <n v="61931"/>
    <x v="1"/>
    <s v="No"/>
    <x v="0"/>
    <n v="9"/>
    <s v="E103278"/>
    <x v="0"/>
    <x v="0"/>
    <x v="0"/>
    <x v="1"/>
    <s v="Active"/>
  </r>
  <r>
    <s v="E100410"/>
    <x v="0"/>
    <n v="37"/>
    <x v="0"/>
    <x v="6"/>
    <x v="5"/>
    <x v="22"/>
    <x v="2"/>
    <x v="18"/>
    <s v="Full-time"/>
    <d v="2012-01-24T00:00:00"/>
    <s v="Active"/>
    <n v="13.76"/>
    <n v="42732"/>
    <x v="1"/>
    <s v="No"/>
    <x v="7"/>
    <n v="4"/>
    <s v="E100757"/>
    <x v="0"/>
    <x v="0"/>
    <x v="0"/>
    <x v="0"/>
    <s v="Active"/>
  </r>
  <r>
    <s v="E100411"/>
    <x v="0"/>
    <n v="31"/>
    <x v="1"/>
    <x v="2"/>
    <x v="1"/>
    <x v="21"/>
    <x v="2"/>
    <x v="26"/>
    <s v="Full-time"/>
    <d v="2017-03-23T00:00:00"/>
    <s v="Active"/>
    <n v="8.6"/>
    <n v="32863"/>
    <x v="1"/>
    <s v="No"/>
    <x v="4"/>
    <n v="5"/>
    <s v="E102837"/>
    <x v="0"/>
    <x v="0"/>
    <x v="0"/>
    <x v="3"/>
    <s v="Active"/>
  </r>
  <r>
    <s v="E100412"/>
    <x v="1"/>
    <n v="28"/>
    <x v="0"/>
    <x v="5"/>
    <x v="3"/>
    <x v="15"/>
    <x v="2"/>
    <x v="2"/>
    <s v="Full-time"/>
    <d v="2015-08-03T00:00:00"/>
    <s v="Active"/>
    <n v="10.24"/>
    <n v="47798"/>
    <x v="2"/>
    <s v="No"/>
    <x v="0"/>
    <n v="6"/>
    <s v="E102353"/>
    <x v="0"/>
    <x v="0"/>
    <x v="1"/>
    <x v="0"/>
    <s v="Active"/>
  </r>
  <r>
    <s v="E100413"/>
    <x v="0"/>
    <n v="34"/>
    <x v="1"/>
    <x v="7"/>
    <x v="0"/>
    <x v="9"/>
    <x v="0"/>
    <x v="62"/>
    <s v="Full-time"/>
    <d v="2021-09-29T00:00:00"/>
    <s v="Active"/>
    <n v="4.08"/>
    <n v="45671"/>
    <x v="1"/>
    <s v="No"/>
    <x v="4"/>
    <n v="4"/>
    <s v="E101972"/>
    <x v="0"/>
    <x v="0"/>
    <x v="0"/>
    <x v="1"/>
    <s v="Active"/>
  </r>
  <r>
    <s v="E100414"/>
    <x v="0"/>
    <n v="38"/>
    <x v="0"/>
    <x v="6"/>
    <x v="6"/>
    <x v="16"/>
    <x v="0"/>
    <x v="114"/>
    <s v="Full-time"/>
    <d v="2019-01-10T00:00:00"/>
    <s v="Active"/>
    <n v="6.8"/>
    <n v="51631"/>
    <x v="1"/>
    <s v="Yes"/>
    <x v="1"/>
    <n v="6"/>
    <s v="E103636"/>
    <x v="0"/>
    <x v="0"/>
    <x v="0"/>
    <x v="0"/>
    <s v="Active"/>
  </r>
  <r>
    <s v="E100415"/>
    <x v="1"/>
    <n v="26"/>
    <x v="1"/>
    <x v="7"/>
    <x v="7"/>
    <x v="18"/>
    <x v="0"/>
    <x v="108"/>
    <s v="Full-time"/>
    <d v="2018-04-18T00:00:00"/>
    <s v="Active"/>
    <n v="7.53"/>
    <n v="41749"/>
    <x v="4"/>
    <s v="No"/>
    <x v="0"/>
    <n v="4"/>
    <s v="E103207"/>
    <x v="0"/>
    <x v="0"/>
    <x v="1"/>
    <x v="3"/>
    <s v="Active"/>
  </r>
  <r>
    <s v="E100416"/>
    <x v="1"/>
    <n v="26"/>
    <x v="2"/>
    <x v="0"/>
    <x v="3"/>
    <x v="3"/>
    <x v="2"/>
    <x v="123"/>
    <s v="Full-time"/>
    <d v="2008-05-25T00:00:00"/>
    <d v="2010-11-11T00:00:00"/>
    <n v="2.46"/>
    <n v="43431"/>
    <x v="1"/>
    <s v="No"/>
    <x v="1"/>
    <n v="6"/>
    <s v="E100872"/>
    <x v="1"/>
    <x v="1"/>
    <x v="1"/>
    <x v="0"/>
    <s v="Exited"/>
  </r>
  <r>
    <s v="E100417"/>
    <x v="1"/>
    <n v="34"/>
    <x v="0"/>
    <x v="4"/>
    <x v="1"/>
    <x v="21"/>
    <x v="0"/>
    <x v="20"/>
    <s v="Full-time"/>
    <d v="2022-09-06T00:00:00"/>
    <s v="Active"/>
    <n v="3.14"/>
    <n v="43250"/>
    <x v="2"/>
    <s v="No"/>
    <x v="3"/>
    <n v="4"/>
    <s v="E102514"/>
    <x v="0"/>
    <x v="0"/>
    <x v="0"/>
    <x v="0"/>
    <s v="Active"/>
  </r>
  <r>
    <s v="E100418"/>
    <x v="1"/>
    <n v="21"/>
    <x v="1"/>
    <x v="6"/>
    <x v="3"/>
    <x v="20"/>
    <x v="4"/>
    <x v="137"/>
    <s v="Full-time"/>
    <d v="2021-06-15T00:00:00"/>
    <s v="Active"/>
    <n v="4.37"/>
    <n v="40517"/>
    <x v="1"/>
    <s v="No"/>
    <x v="2"/>
    <n v="8"/>
    <s v="E101514"/>
    <x v="0"/>
    <x v="0"/>
    <x v="1"/>
    <x v="2"/>
    <s v="Active"/>
  </r>
  <r>
    <s v="E100419"/>
    <x v="0"/>
    <n v="36"/>
    <x v="1"/>
    <x v="5"/>
    <x v="3"/>
    <x v="3"/>
    <x v="2"/>
    <x v="44"/>
    <s v="Full-time"/>
    <d v="2022-03-18T00:00:00"/>
    <s v="Active"/>
    <n v="3.61"/>
    <n v="58640"/>
    <x v="1"/>
    <s v="No"/>
    <x v="2"/>
    <n v="5"/>
    <s v="E104342"/>
    <x v="0"/>
    <x v="0"/>
    <x v="0"/>
    <x v="0"/>
    <s v="Active"/>
  </r>
  <r>
    <s v="E100420"/>
    <x v="1"/>
    <n v="29"/>
    <x v="1"/>
    <x v="2"/>
    <x v="4"/>
    <x v="10"/>
    <x v="2"/>
    <x v="90"/>
    <s v="Full-time"/>
    <d v="2024-08-26T00:00:00"/>
    <s v="Active"/>
    <n v="1.17"/>
    <n v="37283"/>
    <x v="1"/>
    <s v="No"/>
    <x v="1"/>
    <n v="8"/>
    <s v="E103706"/>
    <x v="0"/>
    <x v="0"/>
    <x v="1"/>
    <x v="2"/>
    <s v="Active"/>
  </r>
  <r>
    <s v="E100421"/>
    <x v="1"/>
    <n v="27"/>
    <x v="1"/>
    <x v="7"/>
    <x v="1"/>
    <x v="1"/>
    <x v="0"/>
    <x v="83"/>
    <s v="Full-time"/>
    <d v="2012-04-10T00:00:00"/>
    <s v="Active"/>
    <n v="13.55"/>
    <n v="43325"/>
    <x v="1"/>
    <s v="No"/>
    <x v="4"/>
    <n v="8"/>
    <s v="E102148"/>
    <x v="0"/>
    <x v="0"/>
    <x v="1"/>
    <x v="3"/>
    <s v="Active"/>
  </r>
  <r>
    <s v="E100422"/>
    <x v="0"/>
    <n v="22"/>
    <x v="0"/>
    <x v="0"/>
    <x v="7"/>
    <x v="18"/>
    <x v="4"/>
    <x v="79"/>
    <s v="Full-time"/>
    <d v="2022-10-08T00:00:00"/>
    <s v="Active"/>
    <n v="3.06"/>
    <n v="32137"/>
    <x v="1"/>
    <s v="No"/>
    <x v="2"/>
    <n v="7"/>
    <s v="E103284"/>
    <x v="0"/>
    <x v="0"/>
    <x v="1"/>
    <x v="2"/>
    <s v="Active"/>
  </r>
  <r>
    <s v="E100423"/>
    <x v="1"/>
    <n v="28"/>
    <x v="0"/>
    <x v="7"/>
    <x v="5"/>
    <x v="17"/>
    <x v="2"/>
    <x v="7"/>
    <s v="Full-time"/>
    <d v="2019-05-27T00:00:00"/>
    <s v="Active"/>
    <n v="6.42"/>
    <n v="49044"/>
    <x v="0"/>
    <s v="No"/>
    <x v="1"/>
    <n v="6"/>
    <s v="E100757"/>
    <x v="0"/>
    <x v="0"/>
    <x v="1"/>
    <x v="0"/>
    <s v="Active"/>
  </r>
  <r>
    <s v="E100424"/>
    <x v="1"/>
    <n v="35"/>
    <x v="1"/>
    <x v="3"/>
    <x v="5"/>
    <x v="8"/>
    <x v="2"/>
    <x v="70"/>
    <s v="Full-time"/>
    <d v="2021-08-28T00:00:00"/>
    <s v="Active"/>
    <n v="4.17"/>
    <n v="40108"/>
    <x v="2"/>
    <s v="No"/>
    <x v="3"/>
    <n v="9"/>
    <s v="E100502"/>
    <x v="0"/>
    <x v="0"/>
    <x v="0"/>
    <x v="2"/>
    <s v="Active"/>
  </r>
  <r>
    <s v="E100425"/>
    <x v="1"/>
    <n v="36"/>
    <x v="1"/>
    <x v="2"/>
    <x v="2"/>
    <x v="2"/>
    <x v="0"/>
    <x v="123"/>
    <s v="Full-time"/>
    <d v="2024-10-14T00:00:00"/>
    <s v="Active"/>
    <n v="1.04"/>
    <n v="45536"/>
    <x v="1"/>
    <s v="No"/>
    <x v="1"/>
    <n v="4"/>
    <s v="E103346"/>
    <x v="0"/>
    <x v="0"/>
    <x v="0"/>
    <x v="0"/>
    <s v="Active"/>
  </r>
  <r>
    <s v="E100426"/>
    <x v="1"/>
    <n v="43"/>
    <x v="1"/>
    <x v="5"/>
    <x v="4"/>
    <x v="10"/>
    <x v="0"/>
    <x v="13"/>
    <s v="Full-time"/>
    <d v="2014-07-08T00:00:00"/>
    <s v="Active"/>
    <n v="11.31"/>
    <n v="41959"/>
    <x v="2"/>
    <s v="No"/>
    <x v="0"/>
    <n v="7"/>
    <s v="E102328"/>
    <x v="0"/>
    <x v="0"/>
    <x v="0"/>
    <x v="0"/>
    <s v="Active"/>
  </r>
  <r>
    <s v="E100427"/>
    <x v="1"/>
    <n v="33"/>
    <x v="1"/>
    <x v="2"/>
    <x v="7"/>
    <x v="23"/>
    <x v="2"/>
    <x v="34"/>
    <s v="Contract"/>
    <d v="2015-03-25T00:00:00"/>
    <d v="2023-05-11T00:00:00"/>
    <n v="8.1300000000000008"/>
    <n v="43113"/>
    <x v="0"/>
    <s v="No"/>
    <x v="2"/>
    <n v="5"/>
    <s v="E104438"/>
    <x v="1"/>
    <x v="1"/>
    <x v="0"/>
    <x v="3"/>
    <s v="Exited"/>
  </r>
  <r>
    <s v="E100428"/>
    <x v="0"/>
    <n v="39"/>
    <x v="0"/>
    <x v="7"/>
    <x v="0"/>
    <x v="9"/>
    <x v="0"/>
    <x v="40"/>
    <s v="Contract"/>
    <d v="2019-12-22T00:00:00"/>
    <d v="2023-05-06T00:00:00"/>
    <n v="3.37"/>
    <n v="48977"/>
    <x v="2"/>
    <s v="No"/>
    <x v="0"/>
    <n v="7"/>
    <s v="E104293"/>
    <x v="1"/>
    <x v="1"/>
    <x v="0"/>
    <x v="1"/>
    <s v="Exited"/>
  </r>
  <r>
    <s v="E100429"/>
    <x v="1"/>
    <n v="34"/>
    <x v="1"/>
    <x v="1"/>
    <x v="1"/>
    <x v="1"/>
    <x v="4"/>
    <x v="68"/>
    <s v="Full-time"/>
    <d v="2011-08-11T00:00:00"/>
    <s v="Active"/>
    <n v="14.21"/>
    <n v="50192"/>
    <x v="2"/>
    <s v="No"/>
    <x v="2"/>
    <n v="5"/>
    <s v="Self"/>
    <x v="0"/>
    <x v="0"/>
    <x v="0"/>
    <x v="1"/>
    <s v="Active"/>
  </r>
  <r>
    <s v="E100430"/>
    <x v="1"/>
    <n v="34"/>
    <x v="1"/>
    <x v="4"/>
    <x v="4"/>
    <x v="10"/>
    <x v="2"/>
    <x v="23"/>
    <s v="Full-time"/>
    <d v="2016-01-17T00:00:00"/>
    <s v="Active"/>
    <n v="9.7799999999999994"/>
    <n v="56299"/>
    <x v="1"/>
    <s v="No"/>
    <x v="1"/>
    <n v="5"/>
    <s v="E103500"/>
    <x v="0"/>
    <x v="0"/>
    <x v="0"/>
    <x v="0"/>
    <s v="Active"/>
  </r>
  <r>
    <s v="E100431"/>
    <x v="0"/>
    <n v="30"/>
    <x v="0"/>
    <x v="5"/>
    <x v="3"/>
    <x v="15"/>
    <x v="2"/>
    <x v="97"/>
    <s v="Full-time"/>
    <d v="2013-04-30T00:00:00"/>
    <s v="Active"/>
    <n v="12.5"/>
    <n v="46052"/>
    <x v="1"/>
    <s v="No"/>
    <x v="2"/>
    <n v="3"/>
    <s v="E102765"/>
    <x v="0"/>
    <x v="0"/>
    <x v="1"/>
    <x v="3"/>
    <s v="Active"/>
  </r>
  <r>
    <s v="E100432"/>
    <x v="0"/>
    <n v="25"/>
    <x v="0"/>
    <x v="3"/>
    <x v="4"/>
    <x v="10"/>
    <x v="1"/>
    <x v="37"/>
    <s v="Full-time"/>
    <d v="2024-09-05T00:00:00"/>
    <s v="Active"/>
    <n v="1.1399999999999999"/>
    <n v="39526"/>
    <x v="0"/>
    <s v="Yes"/>
    <x v="3"/>
    <n v="6"/>
    <s v="E101265"/>
    <x v="0"/>
    <x v="0"/>
    <x v="1"/>
    <x v="3"/>
    <s v="Active"/>
  </r>
  <r>
    <s v="E100433"/>
    <x v="0"/>
    <n v="29"/>
    <x v="0"/>
    <x v="5"/>
    <x v="4"/>
    <x v="19"/>
    <x v="2"/>
    <x v="104"/>
    <s v="Full-time"/>
    <d v="2022-07-11T00:00:00"/>
    <s v="Active"/>
    <n v="3.3"/>
    <n v="33887"/>
    <x v="1"/>
    <s v="No"/>
    <x v="2"/>
    <n v="3"/>
    <s v="E102941"/>
    <x v="0"/>
    <x v="0"/>
    <x v="1"/>
    <x v="3"/>
    <s v="Active"/>
  </r>
  <r>
    <s v="E100434"/>
    <x v="1"/>
    <n v="45"/>
    <x v="1"/>
    <x v="5"/>
    <x v="7"/>
    <x v="23"/>
    <x v="0"/>
    <x v="3"/>
    <s v="Full-time"/>
    <d v="2023-04-24T00:00:00"/>
    <s v="Active"/>
    <n v="2.5099999999999998"/>
    <n v="54368"/>
    <x v="2"/>
    <s v="Yes"/>
    <x v="2"/>
    <n v="5"/>
    <s v="E104578"/>
    <x v="0"/>
    <x v="0"/>
    <x v="0"/>
    <x v="0"/>
    <s v="Active"/>
  </r>
  <r>
    <s v="E100435"/>
    <x v="0"/>
    <n v="33"/>
    <x v="1"/>
    <x v="1"/>
    <x v="0"/>
    <x v="0"/>
    <x v="2"/>
    <x v="11"/>
    <s v="Full-time"/>
    <d v="2010-12-01T00:00:00"/>
    <s v="Active"/>
    <n v="14.91"/>
    <n v="39415"/>
    <x v="0"/>
    <s v="No"/>
    <x v="0"/>
    <n v="6"/>
    <s v="E101972"/>
    <x v="0"/>
    <x v="0"/>
    <x v="0"/>
    <x v="3"/>
    <s v="Active"/>
  </r>
  <r>
    <s v="E100436"/>
    <x v="0"/>
    <n v="27"/>
    <x v="1"/>
    <x v="2"/>
    <x v="5"/>
    <x v="8"/>
    <x v="4"/>
    <x v="5"/>
    <s v="Full-time"/>
    <d v="2021-05-21T00:00:00"/>
    <s v="Active"/>
    <n v="4.4400000000000004"/>
    <n v="44070"/>
    <x v="3"/>
    <s v="No"/>
    <x v="4"/>
    <n v="9"/>
    <s v="E104869"/>
    <x v="0"/>
    <x v="0"/>
    <x v="1"/>
    <x v="0"/>
    <s v="Active"/>
  </r>
  <r>
    <s v="E100437"/>
    <x v="0"/>
    <n v="23"/>
    <x v="1"/>
    <x v="3"/>
    <x v="6"/>
    <x v="11"/>
    <x v="2"/>
    <x v="106"/>
    <s v="Full-time"/>
    <d v="2019-10-14T00:00:00"/>
    <s v="Active"/>
    <n v="6.04"/>
    <n v="27543"/>
    <x v="0"/>
    <s v="No"/>
    <x v="0"/>
    <n v="7"/>
    <s v="E103853"/>
    <x v="0"/>
    <x v="0"/>
    <x v="1"/>
    <x v="2"/>
    <s v="Active"/>
  </r>
  <r>
    <s v="E100438"/>
    <x v="1"/>
    <n v="29"/>
    <x v="1"/>
    <x v="7"/>
    <x v="2"/>
    <x v="14"/>
    <x v="2"/>
    <x v="37"/>
    <s v="Full-time"/>
    <d v="2012-10-13T00:00:00"/>
    <s v="Active"/>
    <n v="13.04"/>
    <n v="39660"/>
    <x v="0"/>
    <s v="No"/>
    <x v="2"/>
    <n v="4"/>
    <s v="E103348"/>
    <x v="0"/>
    <x v="0"/>
    <x v="1"/>
    <x v="3"/>
    <s v="Active"/>
  </r>
  <r>
    <s v="E100439"/>
    <x v="1"/>
    <n v="37"/>
    <x v="2"/>
    <x v="6"/>
    <x v="7"/>
    <x v="13"/>
    <x v="0"/>
    <x v="103"/>
    <s v="Full-time"/>
    <d v="2022-07-25T00:00:00"/>
    <s v="Active"/>
    <n v="3.26"/>
    <n v="63685"/>
    <x v="1"/>
    <s v="No"/>
    <x v="1"/>
    <n v="9"/>
    <s v="E104495"/>
    <x v="0"/>
    <x v="0"/>
    <x v="0"/>
    <x v="1"/>
    <s v="Active"/>
  </r>
  <r>
    <s v="E100440"/>
    <x v="0"/>
    <n v="28"/>
    <x v="0"/>
    <x v="5"/>
    <x v="6"/>
    <x v="16"/>
    <x v="0"/>
    <x v="12"/>
    <s v="Contract"/>
    <d v="2015-03-14T00:00:00"/>
    <s v="Active"/>
    <n v="10.63"/>
    <n v="42851"/>
    <x v="1"/>
    <s v="No"/>
    <x v="0"/>
    <n v="3"/>
    <s v="E100300"/>
    <x v="0"/>
    <x v="0"/>
    <x v="1"/>
    <x v="0"/>
    <s v="Active"/>
  </r>
  <r>
    <s v="E100441"/>
    <x v="1"/>
    <n v="35"/>
    <x v="1"/>
    <x v="3"/>
    <x v="1"/>
    <x v="1"/>
    <x v="0"/>
    <x v="29"/>
    <s v="Full-time"/>
    <d v="2018-12-01T00:00:00"/>
    <s v="Active"/>
    <n v="6.91"/>
    <n v="34736"/>
    <x v="0"/>
    <s v="No"/>
    <x v="3"/>
    <n v="6"/>
    <s v="Self"/>
    <x v="0"/>
    <x v="0"/>
    <x v="0"/>
    <x v="2"/>
    <s v="Active"/>
  </r>
  <r>
    <s v="E100442"/>
    <x v="0"/>
    <n v="31"/>
    <x v="1"/>
    <x v="0"/>
    <x v="6"/>
    <x v="24"/>
    <x v="0"/>
    <x v="112"/>
    <s v="Full-time"/>
    <d v="2020-01-25T00:00:00"/>
    <d v="2023-03-22T00:00:00"/>
    <n v="3.15"/>
    <n v="30822"/>
    <x v="0"/>
    <s v="No"/>
    <x v="4"/>
    <n v="8"/>
    <s v="E103584"/>
    <x v="1"/>
    <x v="1"/>
    <x v="0"/>
    <x v="3"/>
    <s v="Exited"/>
  </r>
  <r>
    <s v="E100443"/>
    <x v="1"/>
    <n v="30"/>
    <x v="0"/>
    <x v="7"/>
    <x v="6"/>
    <x v="11"/>
    <x v="2"/>
    <x v="12"/>
    <s v="Full-time"/>
    <d v="2023-10-05T00:00:00"/>
    <s v="Active"/>
    <n v="2.06"/>
    <n v="41742"/>
    <x v="0"/>
    <s v="No"/>
    <x v="4"/>
    <n v="4"/>
    <s v="E102785"/>
    <x v="0"/>
    <x v="0"/>
    <x v="1"/>
    <x v="0"/>
    <s v="Active"/>
  </r>
  <r>
    <s v="E100444"/>
    <x v="0"/>
    <n v="27"/>
    <x v="1"/>
    <x v="3"/>
    <x v="1"/>
    <x v="1"/>
    <x v="0"/>
    <x v="107"/>
    <s v="Full-time"/>
    <d v="2011-12-29T00:00:00"/>
    <s v="Active"/>
    <n v="13.83"/>
    <n v="37013"/>
    <x v="2"/>
    <s v="Yes"/>
    <x v="1"/>
    <n v="5"/>
    <s v="E101823"/>
    <x v="0"/>
    <x v="0"/>
    <x v="1"/>
    <x v="3"/>
    <s v="Active"/>
  </r>
  <r>
    <s v="E100445"/>
    <x v="1"/>
    <n v="34"/>
    <x v="1"/>
    <x v="7"/>
    <x v="4"/>
    <x v="10"/>
    <x v="2"/>
    <x v="130"/>
    <s v="Contract"/>
    <d v="2017-09-17T00:00:00"/>
    <s v="Active"/>
    <n v="8.11"/>
    <n v="55689"/>
    <x v="1"/>
    <s v="No"/>
    <x v="2"/>
    <n v="8"/>
    <s v="E101549"/>
    <x v="0"/>
    <x v="0"/>
    <x v="0"/>
    <x v="1"/>
    <s v="Active"/>
  </r>
  <r>
    <s v="E100446"/>
    <x v="1"/>
    <n v="29"/>
    <x v="0"/>
    <x v="0"/>
    <x v="7"/>
    <x v="18"/>
    <x v="0"/>
    <x v="86"/>
    <s v="Full-time"/>
    <d v="2023-09-20T00:00:00"/>
    <s v="Active"/>
    <n v="2.11"/>
    <n v="46908"/>
    <x v="1"/>
    <s v="No"/>
    <x v="4"/>
    <n v="7"/>
    <s v="E104200"/>
    <x v="0"/>
    <x v="0"/>
    <x v="1"/>
    <x v="0"/>
    <s v="Active"/>
  </r>
  <r>
    <s v="E100447"/>
    <x v="0"/>
    <n v="34"/>
    <x v="0"/>
    <x v="4"/>
    <x v="0"/>
    <x v="9"/>
    <x v="0"/>
    <x v="125"/>
    <s v="Full-time"/>
    <d v="2017-10-25T00:00:00"/>
    <s v="Active"/>
    <n v="8.01"/>
    <n v="55072"/>
    <x v="1"/>
    <s v="No"/>
    <x v="1"/>
    <n v="3"/>
    <s v="E104013"/>
    <x v="0"/>
    <x v="0"/>
    <x v="0"/>
    <x v="0"/>
    <s v="Active"/>
  </r>
  <r>
    <s v="E100448"/>
    <x v="0"/>
    <n v="26"/>
    <x v="1"/>
    <x v="5"/>
    <x v="1"/>
    <x v="21"/>
    <x v="4"/>
    <x v="79"/>
    <s v="Full-time"/>
    <d v="2020-03-28T00:00:00"/>
    <s v="Active"/>
    <n v="5.59"/>
    <n v="26727"/>
    <x v="1"/>
    <s v="No"/>
    <x v="1"/>
    <n v="9"/>
    <s v="Self"/>
    <x v="0"/>
    <x v="0"/>
    <x v="1"/>
    <x v="2"/>
    <s v="Active"/>
  </r>
  <r>
    <s v="E100449"/>
    <x v="1"/>
    <n v="22"/>
    <x v="0"/>
    <x v="3"/>
    <x v="4"/>
    <x v="10"/>
    <x v="2"/>
    <x v="72"/>
    <s v="Contract"/>
    <d v="2020-06-13T00:00:00"/>
    <s v="Active"/>
    <n v="5.37"/>
    <n v="36897"/>
    <x v="1"/>
    <s v="Yes"/>
    <x v="0"/>
    <n v="4"/>
    <s v="E101024"/>
    <x v="0"/>
    <x v="0"/>
    <x v="1"/>
    <x v="3"/>
    <s v="Active"/>
  </r>
  <r>
    <s v="E100450"/>
    <x v="1"/>
    <n v="32"/>
    <x v="1"/>
    <x v="0"/>
    <x v="5"/>
    <x v="22"/>
    <x v="0"/>
    <x v="16"/>
    <s v="Full-time"/>
    <d v="2024-04-12T00:00:00"/>
    <s v="Active"/>
    <n v="1.54"/>
    <n v="51447"/>
    <x v="1"/>
    <s v="No"/>
    <x v="0"/>
    <n v="7"/>
    <s v="E101857"/>
    <x v="0"/>
    <x v="0"/>
    <x v="0"/>
    <x v="0"/>
    <s v="Active"/>
  </r>
  <r>
    <s v="E100451"/>
    <x v="1"/>
    <n v="35"/>
    <x v="1"/>
    <x v="2"/>
    <x v="7"/>
    <x v="18"/>
    <x v="0"/>
    <x v="138"/>
    <s v="Full-time"/>
    <d v="2013-09-01T00:00:00"/>
    <s v="Active"/>
    <n v="12.16"/>
    <n v="68154"/>
    <x v="1"/>
    <s v="No"/>
    <x v="2"/>
    <n v="6"/>
    <s v="E101123"/>
    <x v="0"/>
    <x v="0"/>
    <x v="0"/>
    <x v="1"/>
    <s v="Active"/>
  </r>
  <r>
    <s v="E100452"/>
    <x v="1"/>
    <n v="35"/>
    <x v="0"/>
    <x v="6"/>
    <x v="2"/>
    <x v="14"/>
    <x v="2"/>
    <x v="40"/>
    <s v="Full-time"/>
    <d v="2023-01-24T00:00:00"/>
    <s v="Active"/>
    <n v="2.76"/>
    <n v="59953"/>
    <x v="0"/>
    <s v="Yes"/>
    <x v="0"/>
    <n v="8"/>
    <s v="E101751"/>
    <x v="0"/>
    <x v="0"/>
    <x v="0"/>
    <x v="1"/>
    <s v="Active"/>
  </r>
  <r>
    <s v="E100453"/>
    <x v="1"/>
    <n v="29"/>
    <x v="1"/>
    <x v="3"/>
    <x v="0"/>
    <x v="9"/>
    <x v="2"/>
    <x v="24"/>
    <s v="Full-time"/>
    <d v="2013-04-05T00:00:00"/>
    <s v="Active"/>
    <n v="12.56"/>
    <n v="46945"/>
    <x v="2"/>
    <s v="No"/>
    <x v="2"/>
    <n v="7"/>
    <s v="E102756"/>
    <x v="0"/>
    <x v="0"/>
    <x v="1"/>
    <x v="0"/>
    <s v="Active"/>
  </r>
  <r>
    <s v="E100454"/>
    <x v="0"/>
    <n v="26"/>
    <x v="1"/>
    <x v="6"/>
    <x v="0"/>
    <x v="9"/>
    <x v="1"/>
    <x v="15"/>
    <s v="Full-time"/>
    <d v="2023-07-21T00:00:00"/>
    <s v="Active"/>
    <n v="2.27"/>
    <n v="40841"/>
    <x v="1"/>
    <s v="No"/>
    <x v="2"/>
    <n v="8"/>
    <s v="E100685"/>
    <x v="0"/>
    <x v="0"/>
    <x v="1"/>
    <x v="3"/>
    <s v="Active"/>
  </r>
  <r>
    <s v="E100455"/>
    <x v="0"/>
    <n v="32"/>
    <x v="1"/>
    <x v="2"/>
    <x v="5"/>
    <x v="8"/>
    <x v="2"/>
    <x v="109"/>
    <s v="Contract"/>
    <d v="2012-12-19T00:00:00"/>
    <d v="2022-11-29T00:00:00"/>
    <n v="9.94"/>
    <n v="53953"/>
    <x v="3"/>
    <s v="No"/>
    <x v="2"/>
    <n v="8"/>
    <s v="E103631"/>
    <x v="1"/>
    <x v="1"/>
    <x v="0"/>
    <x v="0"/>
    <s v="Exited"/>
  </r>
  <r>
    <s v="E100456"/>
    <x v="1"/>
    <n v="25"/>
    <x v="1"/>
    <x v="6"/>
    <x v="4"/>
    <x v="5"/>
    <x v="2"/>
    <x v="104"/>
    <s v="Full-time"/>
    <d v="2018-12-03T00:00:00"/>
    <s v="Active"/>
    <n v="6.9"/>
    <n v="35943"/>
    <x v="2"/>
    <s v="No"/>
    <x v="2"/>
    <n v="4"/>
    <s v="E101627"/>
    <x v="0"/>
    <x v="0"/>
    <x v="1"/>
    <x v="3"/>
    <s v="Active"/>
  </r>
  <r>
    <s v="E100457"/>
    <x v="0"/>
    <n v="33"/>
    <x v="0"/>
    <x v="2"/>
    <x v="0"/>
    <x v="0"/>
    <x v="4"/>
    <x v="100"/>
    <s v="Full-time"/>
    <d v="2024-06-14T00:00:00"/>
    <d v="2025-06-29T00:00:00"/>
    <n v="1.04"/>
    <n v="46426"/>
    <x v="1"/>
    <s v="No"/>
    <x v="3"/>
    <n v="3"/>
    <s v="E100725"/>
    <x v="1"/>
    <x v="1"/>
    <x v="0"/>
    <x v="0"/>
    <s v="Exited"/>
  </r>
  <r>
    <s v="E100458"/>
    <x v="1"/>
    <n v="21"/>
    <x v="0"/>
    <x v="1"/>
    <x v="0"/>
    <x v="6"/>
    <x v="4"/>
    <x v="29"/>
    <s v="Full-time"/>
    <d v="2025-04-02T00:00:00"/>
    <s v="Active"/>
    <n v="0.56999999999999995"/>
    <n v="43407"/>
    <x v="1"/>
    <s v="No"/>
    <x v="5"/>
    <n v="5"/>
    <s v="Self"/>
    <x v="0"/>
    <x v="0"/>
    <x v="1"/>
    <x v="2"/>
    <s v="Active"/>
  </r>
  <r>
    <s v="E100459"/>
    <x v="0"/>
    <n v="34"/>
    <x v="0"/>
    <x v="6"/>
    <x v="2"/>
    <x v="14"/>
    <x v="0"/>
    <x v="125"/>
    <s v="Contract"/>
    <d v="2016-10-20T00:00:00"/>
    <s v="Active"/>
    <n v="9.02"/>
    <n v="50223"/>
    <x v="3"/>
    <s v="Yes"/>
    <x v="0"/>
    <n v="4"/>
    <s v="E100760"/>
    <x v="0"/>
    <x v="0"/>
    <x v="0"/>
    <x v="0"/>
    <s v="Active"/>
  </r>
  <r>
    <s v="E100460"/>
    <x v="0"/>
    <n v="30"/>
    <x v="1"/>
    <x v="0"/>
    <x v="2"/>
    <x v="4"/>
    <x v="0"/>
    <x v="90"/>
    <s v="Full-time"/>
    <d v="2022-11-11T00:00:00"/>
    <d v="2023-09-11T00:00:00"/>
    <n v="0.83"/>
    <n v="27527"/>
    <x v="2"/>
    <s v="No"/>
    <x v="2"/>
    <n v="7"/>
    <s v="E104055"/>
    <x v="1"/>
    <x v="1"/>
    <x v="1"/>
    <x v="2"/>
    <s v="Exited"/>
  </r>
  <r>
    <s v="E100461"/>
    <x v="1"/>
    <n v="24"/>
    <x v="0"/>
    <x v="2"/>
    <x v="5"/>
    <x v="8"/>
    <x v="0"/>
    <x v="37"/>
    <s v="Full-time"/>
    <d v="2016-01-18T00:00:00"/>
    <s v="Active"/>
    <n v="9.7799999999999994"/>
    <n v="53159"/>
    <x v="1"/>
    <s v="No"/>
    <x v="4"/>
    <n v="3"/>
    <s v="E103566"/>
    <x v="0"/>
    <x v="0"/>
    <x v="1"/>
    <x v="3"/>
    <s v="Active"/>
  </r>
  <r>
    <s v="E100462"/>
    <x v="0"/>
    <n v="31"/>
    <x v="1"/>
    <x v="5"/>
    <x v="6"/>
    <x v="16"/>
    <x v="0"/>
    <x v="95"/>
    <s v="Full-time"/>
    <d v="2016-02-07T00:00:00"/>
    <s v="Active"/>
    <n v="9.7200000000000006"/>
    <n v="41963"/>
    <x v="2"/>
    <s v="No"/>
    <x v="0"/>
    <n v="6"/>
    <s v="E103671"/>
    <x v="0"/>
    <x v="0"/>
    <x v="0"/>
    <x v="3"/>
    <s v="Active"/>
  </r>
  <r>
    <s v="E100463"/>
    <x v="0"/>
    <n v="21"/>
    <x v="1"/>
    <x v="3"/>
    <x v="1"/>
    <x v="21"/>
    <x v="2"/>
    <x v="9"/>
    <s v="Full-time"/>
    <d v="2022-03-18T00:00:00"/>
    <s v="Active"/>
    <n v="3.61"/>
    <n v="27453"/>
    <x v="1"/>
    <s v="No"/>
    <x v="1"/>
    <n v="7"/>
    <s v="E100441"/>
    <x v="0"/>
    <x v="0"/>
    <x v="1"/>
    <x v="2"/>
    <s v="Active"/>
  </r>
  <r>
    <s v="E100464"/>
    <x v="1"/>
    <n v="36"/>
    <x v="1"/>
    <x v="7"/>
    <x v="4"/>
    <x v="10"/>
    <x v="0"/>
    <x v="7"/>
    <s v="Full-time"/>
    <d v="2009-09-29T00:00:00"/>
    <s v="Active"/>
    <n v="16.079999999999998"/>
    <n v="45832"/>
    <x v="2"/>
    <s v="No"/>
    <x v="4"/>
    <n v="3"/>
    <s v="E101765"/>
    <x v="0"/>
    <x v="0"/>
    <x v="0"/>
    <x v="0"/>
    <s v="Active"/>
  </r>
  <r>
    <s v="E100465"/>
    <x v="0"/>
    <n v="36"/>
    <x v="1"/>
    <x v="3"/>
    <x v="4"/>
    <x v="5"/>
    <x v="0"/>
    <x v="44"/>
    <s v="Full-time"/>
    <d v="2021-07-20T00:00:00"/>
    <s v="Active"/>
    <n v="4.2699999999999996"/>
    <n v="57993"/>
    <x v="2"/>
    <s v="No"/>
    <x v="2"/>
    <n v="5"/>
    <s v="E102654"/>
    <x v="0"/>
    <x v="0"/>
    <x v="0"/>
    <x v="0"/>
    <s v="Active"/>
  </r>
  <r>
    <s v="E100466"/>
    <x v="0"/>
    <n v="24"/>
    <x v="1"/>
    <x v="4"/>
    <x v="6"/>
    <x v="11"/>
    <x v="0"/>
    <x v="33"/>
    <s v="Full-time"/>
    <d v="2016-02-15T00:00:00"/>
    <s v="Active"/>
    <n v="9.6999999999999993"/>
    <n v="36715"/>
    <x v="0"/>
    <s v="No"/>
    <x v="4"/>
    <n v="7"/>
    <s v="E100695"/>
    <x v="0"/>
    <x v="0"/>
    <x v="1"/>
    <x v="3"/>
    <s v="Active"/>
  </r>
  <r>
    <s v="E100467"/>
    <x v="1"/>
    <n v="21"/>
    <x v="0"/>
    <x v="6"/>
    <x v="0"/>
    <x v="6"/>
    <x v="2"/>
    <x v="29"/>
    <s v="Full-time"/>
    <d v="2021-04-01T00:00:00"/>
    <s v="Active"/>
    <n v="4.57"/>
    <n v="30740"/>
    <x v="1"/>
    <s v="No"/>
    <x v="1"/>
    <n v="7"/>
    <s v="E102577"/>
    <x v="0"/>
    <x v="0"/>
    <x v="1"/>
    <x v="2"/>
    <s v="Active"/>
  </r>
  <r>
    <s v="E100468"/>
    <x v="1"/>
    <n v="21"/>
    <x v="1"/>
    <x v="2"/>
    <x v="5"/>
    <x v="17"/>
    <x v="4"/>
    <x v="9"/>
    <s v="Full-time"/>
    <d v="2020-11-01T00:00:00"/>
    <s v="Active"/>
    <n v="4.99"/>
    <n v="38054"/>
    <x v="0"/>
    <s v="No"/>
    <x v="1"/>
    <n v="7"/>
    <s v="E101643"/>
    <x v="0"/>
    <x v="0"/>
    <x v="1"/>
    <x v="2"/>
    <s v="Active"/>
  </r>
  <r>
    <s v="E100469"/>
    <x v="1"/>
    <n v="23"/>
    <x v="1"/>
    <x v="7"/>
    <x v="5"/>
    <x v="22"/>
    <x v="1"/>
    <x v="90"/>
    <s v="Full-time"/>
    <d v="2008-06-01T00:00:00"/>
    <s v="Active"/>
    <n v="17.41"/>
    <n v="37883"/>
    <x v="1"/>
    <s v="No"/>
    <x v="2"/>
    <n v="3"/>
    <s v="E104044"/>
    <x v="0"/>
    <x v="0"/>
    <x v="1"/>
    <x v="2"/>
    <s v="Active"/>
  </r>
  <r>
    <s v="E100470"/>
    <x v="1"/>
    <n v="23"/>
    <x v="1"/>
    <x v="6"/>
    <x v="4"/>
    <x v="19"/>
    <x v="0"/>
    <x v="90"/>
    <s v="Full-time"/>
    <d v="2021-06-23T00:00:00"/>
    <d v="2022-06-10T00:00:00"/>
    <n v="0.96"/>
    <n v="23105"/>
    <x v="1"/>
    <s v="No"/>
    <x v="0"/>
    <n v="6"/>
    <s v="E100553"/>
    <x v="1"/>
    <x v="1"/>
    <x v="1"/>
    <x v="2"/>
    <s v="Exited"/>
  </r>
  <r>
    <s v="E100471"/>
    <x v="0"/>
    <n v="31"/>
    <x v="0"/>
    <x v="3"/>
    <x v="5"/>
    <x v="8"/>
    <x v="0"/>
    <x v="50"/>
    <s v="Full-time"/>
    <d v="2009-07-17T00:00:00"/>
    <s v="Active"/>
    <n v="16.28"/>
    <n v="46400"/>
    <x v="2"/>
    <s v="No"/>
    <x v="0"/>
    <n v="4"/>
    <s v="E100350"/>
    <x v="0"/>
    <x v="0"/>
    <x v="0"/>
    <x v="0"/>
    <s v="Active"/>
  </r>
  <r>
    <s v="E100472"/>
    <x v="1"/>
    <n v="22"/>
    <x v="0"/>
    <x v="7"/>
    <x v="2"/>
    <x v="2"/>
    <x v="0"/>
    <x v="121"/>
    <s v="Full-time"/>
    <d v="2011-12-24T00:00:00"/>
    <s v="Active"/>
    <n v="13.85"/>
    <n v="32930"/>
    <x v="1"/>
    <s v="No"/>
    <x v="2"/>
    <n v="8"/>
    <s v="E104055"/>
    <x v="0"/>
    <x v="0"/>
    <x v="1"/>
    <x v="2"/>
    <s v="Active"/>
  </r>
  <r>
    <s v="E100473"/>
    <x v="0"/>
    <n v="23"/>
    <x v="1"/>
    <x v="0"/>
    <x v="3"/>
    <x v="3"/>
    <x v="2"/>
    <x v="81"/>
    <s v="Full-time"/>
    <d v="2021-07-14T00:00:00"/>
    <d v="2024-09-20T00:00:00"/>
    <n v="3.19"/>
    <n v="41202"/>
    <x v="1"/>
    <s v="No"/>
    <x v="2"/>
    <n v="6"/>
    <s v="E100170"/>
    <x v="1"/>
    <x v="1"/>
    <x v="1"/>
    <x v="2"/>
    <s v="Exited"/>
  </r>
  <r>
    <s v="E100474"/>
    <x v="0"/>
    <n v="31"/>
    <x v="0"/>
    <x v="1"/>
    <x v="6"/>
    <x v="11"/>
    <x v="0"/>
    <x v="105"/>
    <s v="Full-time"/>
    <d v="2018-10-24T00:00:00"/>
    <s v="Active"/>
    <n v="7.01"/>
    <n v="45425"/>
    <x v="1"/>
    <s v="No"/>
    <x v="2"/>
    <n v="7"/>
    <s v="E103989"/>
    <x v="0"/>
    <x v="0"/>
    <x v="0"/>
    <x v="0"/>
    <s v="Active"/>
  </r>
  <r>
    <s v="E100475"/>
    <x v="0"/>
    <n v="35"/>
    <x v="1"/>
    <x v="0"/>
    <x v="1"/>
    <x v="21"/>
    <x v="2"/>
    <x v="35"/>
    <s v="Full-time"/>
    <d v="2025-03-05T00:00:00"/>
    <d v="2025-07-02T00:00:00"/>
    <n v="0.33"/>
    <n v="42809"/>
    <x v="1"/>
    <s v="No"/>
    <x v="0"/>
    <n v="9"/>
    <s v="E103455"/>
    <x v="1"/>
    <x v="1"/>
    <x v="0"/>
    <x v="3"/>
    <s v="Exited"/>
  </r>
  <r>
    <s v="E100476"/>
    <x v="0"/>
    <n v="39"/>
    <x v="0"/>
    <x v="1"/>
    <x v="0"/>
    <x v="9"/>
    <x v="0"/>
    <x v="8"/>
    <s v="Full-time"/>
    <d v="2020-12-17T00:00:00"/>
    <d v="2024-01-21T00:00:00"/>
    <n v="3.09"/>
    <n v="54733"/>
    <x v="2"/>
    <s v="No"/>
    <x v="1"/>
    <n v="9"/>
    <s v="E104884"/>
    <x v="1"/>
    <x v="1"/>
    <x v="0"/>
    <x v="1"/>
    <s v="Exited"/>
  </r>
  <r>
    <s v="E100477"/>
    <x v="1"/>
    <n v="30"/>
    <x v="1"/>
    <x v="3"/>
    <x v="0"/>
    <x v="6"/>
    <x v="2"/>
    <x v="67"/>
    <s v="Full-time"/>
    <d v="2017-07-22T00:00:00"/>
    <d v="2025-01-09T00:00:00"/>
    <n v="7.47"/>
    <n v="46959"/>
    <x v="1"/>
    <s v="No"/>
    <x v="4"/>
    <n v="5"/>
    <s v="E101186"/>
    <x v="1"/>
    <x v="1"/>
    <x v="1"/>
    <x v="0"/>
    <s v="Exited"/>
  </r>
  <r>
    <s v="E100478"/>
    <x v="0"/>
    <n v="27"/>
    <x v="2"/>
    <x v="4"/>
    <x v="4"/>
    <x v="5"/>
    <x v="0"/>
    <x v="12"/>
    <s v="Full-time"/>
    <d v="2012-07-26T00:00:00"/>
    <s v="Active"/>
    <n v="13.26"/>
    <n v="45323"/>
    <x v="0"/>
    <s v="No"/>
    <x v="4"/>
    <n v="8"/>
    <s v="E100567"/>
    <x v="0"/>
    <x v="0"/>
    <x v="1"/>
    <x v="0"/>
    <s v="Active"/>
  </r>
  <r>
    <s v="E100479"/>
    <x v="1"/>
    <n v="37"/>
    <x v="1"/>
    <x v="4"/>
    <x v="1"/>
    <x v="21"/>
    <x v="0"/>
    <x v="117"/>
    <s v="Full-time"/>
    <d v="2016-12-05T00:00:00"/>
    <s v="Active"/>
    <n v="8.9"/>
    <n v="51143"/>
    <x v="3"/>
    <s v="No"/>
    <x v="0"/>
    <n v="2"/>
    <s v="E100928"/>
    <x v="0"/>
    <x v="0"/>
    <x v="0"/>
    <x v="1"/>
    <s v="Active"/>
  </r>
  <r>
    <s v="E100480"/>
    <x v="0"/>
    <n v="34"/>
    <x v="1"/>
    <x v="2"/>
    <x v="5"/>
    <x v="22"/>
    <x v="0"/>
    <x v="20"/>
    <s v="Full-time"/>
    <d v="2025-08-18T00:00:00"/>
    <s v="Active"/>
    <n v="0.19"/>
    <n v="57453"/>
    <x v="0"/>
    <s v="No"/>
    <x v="1"/>
    <n v="6"/>
    <s v="E101643"/>
    <x v="0"/>
    <x v="0"/>
    <x v="0"/>
    <x v="0"/>
    <s v="Active"/>
  </r>
  <r>
    <s v="E100481"/>
    <x v="0"/>
    <n v="34"/>
    <x v="0"/>
    <x v="7"/>
    <x v="7"/>
    <x v="23"/>
    <x v="2"/>
    <x v="126"/>
    <s v="Full-time"/>
    <d v="2010-01-16T00:00:00"/>
    <s v="Active"/>
    <n v="15.78"/>
    <n v="59754"/>
    <x v="2"/>
    <s v="Yes"/>
    <x v="1"/>
    <n v="6"/>
    <s v="E104829"/>
    <x v="0"/>
    <x v="0"/>
    <x v="0"/>
    <x v="1"/>
    <s v="Active"/>
  </r>
  <r>
    <s v="E100482"/>
    <x v="0"/>
    <n v="23"/>
    <x v="1"/>
    <x v="5"/>
    <x v="5"/>
    <x v="17"/>
    <x v="0"/>
    <x v="70"/>
    <s v="Full-time"/>
    <d v="2024-04-01T00:00:00"/>
    <s v="Active"/>
    <n v="1.57"/>
    <n v="29769"/>
    <x v="1"/>
    <s v="No"/>
    <x v="3"/>
    <n v="10"/>
    <s v="E101990"/>
    <x v="0"/>
    <x v="0"/>
    <x v="1"/>
    <x v="2"/>
    <s v="Active"/>
  </r>
  <r>
    <s v="E100483"/>
    <x v="0"/>
    <n v="30"/>
    <x v="0"/>
    <x v="1"/>
    <x v="1"/>
    <x v="21"/>
    <x v="0"/>
    <x v="7"/>
    <s v="Full-time"/>
    <d v="2022-05-12T00:00:00"/>
    <d v="2025-04-18T00:00:00"/>
    <n v="2.93"/>
    <n v="44886"/>
    <x v="2"/>
    <s v="No"/>
    <x v="0"/>
    <n v="3"/>
    <s v="E101217"/>
    <x v="1"/>
    <x v="1"/>
    <x v="1"/>
    <x v="0"/>
    <s v="Exited"/>
  </r>
  <r>
    <s v="E100484"/>
    <x v="1"/>
    <n v="35"/>
    <x v="1"/>
    <x v="4"/>
    <x v="3"/>
    <x v="15"/>
    <x v="2"/>
    <x v="123"/>
    <s v="Full-time"/>
    <d v="2019-06-14T00:00:00"/>
    <s v="Active"/>
    <n v="6.37"/>
    <n v="41692"/>
    <x v="1"/>
    <s v="No"/>
    <x v="2"/>
    <n v="6"/>
    <s v="E101725"/>
    <x v="0"/>
    <x v="0"/>
    <x v="0"/>
    <x v="0"/>
    <s v="Active"/>
  </r>
  <r>
    <s v="E100485"/>
    <x v="1"/>
    <n v="29"/>
    <x v="0"/>
    <x v="1"/>
    <x v="2"/>
    <x v="4"/>
    <x v="4"/>
    <x v="12"/>
    <s v="Full-time"/>
    <d v="2014-03-10T00:00:00"/>
    <d v="2023-04-24T00:00:00"/>
    <n v="9.1199999999999992"/>
    <n v="49383"/>
    <x v="0"/>
    <s v="No"/>
    <x v="2"/>
    <n v="12"/>
    <s v="E101045"/>
    <x v="1"/>
    <x v="1"/>
    <x v="1"/>
    <x v="0"/>
    <s v="Exited"/>
  </r>
  <r>
    <s v="E100486"/>
    <x v="1"/>
    <n v="32"/>
    <x v="0"/>
    <x v="0"/>
    <x v="7"/>
    <x v="23"/>
    <x v="0"/>
    <x v="109"/>
    <s v="Full-time"/>
    <d v="2024-04-14T00:00:00"/>
    <s v="Active"/>
    <n v="1.54"/>
    <n v="51338"/>
    <x v="4"/>
    <s v="No"/>
    <x v="0"/>
    <n v="7"/>
    <s v="E100824"/>
    <x v="0"/>
    <x v="0"/>
    <x v="0"/>
    <x v="0"/>
    <s v="Active"/>
  </r>
  <r>
    <s v="E100487"/>
    <x v="0"/>
    <n v="33"/>
    <x v="1"/>
    <x v="5"/>
    <x v="7"/>
    <x v="13"/>
    <x v="0"/>
    <x v="128"/>
    <s v="Full-time"/>
    <d v="2008-02-08T00:00:00"/>
    <s v="Active"/>
    <n v="17.72"/>
    <n v="59429"/>
    <x v="2"/>
    <s v="No"/>
    <x v="1"/>
    <n v="5"/>
    <s v="E104081"/>
    <x v="0"/>
    <x v="0"/>
    <x v="0"/>
    <x v="0"/>
    <s v="Active"/>
  </r>
  <r>
    <s v="E100488"/>
    <x v="1"/>
    <n v="33"/>
    <x v="1"/>
    <x v="4"/>
    <x v="4"/>
    <x v="19"/>
    <x v="0"/>
    <x v="139"/>
    <s v="Full-time"/>
    <d v="2019-07-06T00:00:00"/>
    <s v="Active"/>
    <n v="6.31"/>
    <n v="52612"/>
    <x v="2"/>
    <s v="Yes"/>
    <x v="1"/>
    <n v="7"/>
    <s v="E103706"/>
    <x v="0"/>
    <x v="0"/>
    <x v="0"/>
    <x v="1"/>
    <s v="Active"/>
  </r>
  <r>
    <s v="E100489"/>
    <x v="0"/>
    <n v="31"/>
    <x v="1"/>
    <x v="7"/>
    <x v="4"/>
    <x v="10"/>
    <x v="0"/>
    <x v="140"/>
    <s v="Full-time"/>
    <d v="2024-12-27T00:00:00"/>
    <s v="Active"/>
    <n v="0.84"/>
    <n v="40688"/>
    <x v="0"/>
    <s v="No"/>
    <x v="1"/>
    <n v="0"/>
    <s v="E101658"/>
    <x v="0"/>
    <x v="0"/>
    <x v="0"/>
    <x v="3"/>
    <s v="Active"/>
  </r>
  <r>
    <s v="E100490"/>
    <x v="0"/>
    <n v="33"/>
    <x v="1"/>
    <x v="6"/>
    <x v="7"/>
    <x v="13"/>
    <x v="2"/>
    <x v="13"/>
    <s v="Full-time"/>
    <d v="2022-03-18T00:00:00"/>
    <s v="Active"/>
    <n v="3.61"/>
    <n v="42648"/>
    <x v="1"/>
    <s v="Yes"/>
    <x v="1"/>
    <n v="6"/>
    <s v="E101527"/>
    <x v="0"/>
    <x v="0"/>
    <x v="0"/>
    <x v="0"/>
    <s v="Active"/>
  </r>
  <r>
    <s v="E100491"/>
    <x v="0"/>
    <n v="34"/>
    <x v="1"/>
    <x v="3"/>
    <x v="2"/>
    <x v="4"/>
    <x v="2"/>
    <x v="5"/>
    <s v="Full-time"/>
    <d v="2013-11-27T00:00:00"/>
    <s v="Active"/>
    <n v="11.92"/>
    <n v="42772"/>
    <x v="2"/>
    <s v="Yes"/>
    <x v="2"/>
    <n v="6"/>
    <s v="E104933"/>
    <x v="0"/>
    <x v="0"/>
    <x v="0"/>
    <x v="0"/>
    <s v="Active"/>
  </r>
  <r>
    <s v="E100492"/>
    <x v="1"/>
    <n v="23"/>
    <x v="1"/>
    <x v="0"/>
    <x v="2"/>
    <x v="2"/>
    <x v="2"/>
    <x v="33"/>
    <s v="Full-time"/>
    <d v="2015-01-15T00:00:00"/>
    <s v="Active"/>
    <n v="10.78"/>
    <n v="34906"/>
    <x v="1"/>
    <s v="No"/>
    <x v="4"/>
    <n v="3"/>
    <s v="E101345"/>
    <x v="0"/>
    <x v="0"/>
    <x v="1"/>
    <x v="3"/>
    <s v="Active"/>
  </r>
  <r>
    <s v="E100493"/>
    <x v="0"/>
    <n v="32"/>
    <x v="1"/>
    <x v="5"/>
    <x v="7"/>
    <x v="18"/>
    <x v="0"/>
    <x v="32"/>
    <s v="Contract"/>
    <d v="2024-06-29T00:00:00"/>
    <s v="Active"/>
    <n v="1.33"/>
    <n v="52262"/>
    <x v="1"/>
    <s v="No"/>
    <x v="1"/>
    <n v="5"/>
    <s v="E101123"/>
    <x v="0"/>
    <x v="0"/>
    <x v="0"/>
    <x v="1"/>
    <s v="Active"/>
  </r>
  <r>
    <s v="E100494"/>
    <x v="1"/>
    <n v="29"/>
    <x v="1"/>
    <x v="3"/>
    <x v="2"/>
    <x v="2"/>
    <x v="0"/>
    <x v="48"/>
    <s v="Full-time"/>
    <d v="2009-10-04T00:00:00"/>
    <s v="Active"/>
    <n v="16.07"/>
    <n v="42562"/>
    <x v="0"/>
    <s v="No"/>
    <x v="0"/>
    <n v="4"/>
    <s v="E101345"/>
    <x v="0"/>
    <x v="0"/>
    <x v="1"/>
    <x v="3"/>
    <s v="Active"/>
  </r>
  <r>
    <s v="E100495"/>
    <x v="1"/>
    <n v="36"/>
    <x v="1"/>
    <x v="6"/>
    <x v="3"/>
    <x v="3"/>
    <x v="2"/>
    <x v="141"/>
    <s v="Contract"/>
    <d v="2020-11-19T00:00:00"/>
    <s v="Active"/>
    <n v="4.9400000000000004"/>
    <n v="58165"/>
    <x v="2"/>
    <s v="No"/>
    <x v="1"/>
    <n v="8"/>
    <s v="E100872"/>
    <x v="0"/>
    <x v="0"/>
    <x v="0"/>
    <x v="1"/>
    <s v="Active"/>
  </r>
  <r>
    <s v="E100496"/>
    <x v="1"/>
    <n v="31"/>
    <x v="1"/>
    <x v="7"/>
    <x v="4"/>
    <x v="5"/>
    <x v="2"/>
    <x v="25"/>
    <s v="Full-time"/>
    <d v="2009-03-19T00:00:00"/>
    <s v="Active"/>
    <n v="16.61"/>
    <n v="44064"/>
    <x v="1"/>
    <s v="No"/>
    <x v="1"/>
    <n v="6"/>
    <s v="E101553"/>
    <x v="0"/>
    <x v="0"/>
    <x v="0"/>
    <x v="0"/>
    <s v="Active"/>
  </r>
  <r>
    <s v="E100497"/>
    <x v="0"/>
    <n v="21"/>
    <x v="1"/>
    <x v="2"/>
    <x v="1"/>
    <x v="21"/>
    <x v="4"/>
    <x v="29"/>
    <s v="Full-time"/>
    <d v="2019-08-16T00:00:00"/>
    <s v="Active"/>
    <n v="6.2"/>
    <n v="29755"/>
    <x v="2"/>
    <s v="Yes"/>
    <x v="3"/>
    <n v="3"/>
    <s v="E102837"/>
    <x v="0"/>
    <x v="0"/>
    <x v="1"/>
    <x v="2"/>
    <s v="Active"/>
  </r>
  <r>
    <s v="E100498"/>
    <x v="0"/>
    <n v="21"/>
    <x v="1"/>
    <x v="0"/>
    <x v="3"/>
    <x v="20"/>
    <x v="4"/>
    <x v="30"/>
    <s v="Full-time"/>
    <d v="2013-10-28T00:00:00"/>
    <d v="2018-03-09T00:00:00"/>
    <n v="4.3600000000000003"/>
    <n v="31276"/>
    <x v="1"/>
    <s v="No"/>
    <x v="0"/>
    <n v="2"/>
    <s v="E101133"/>
    <x v="1"/>
    <x v="1"/>
    <x v="1"/>
    <x v="2"/>
    <s v="Exited"/>
  </r>
  <r>
    <s v="E100499"/>
    <x v="1"/>
    <n v="23"/>
    <x v="1"/>
    <x v="2"/>
    <x v="4"/>
    <x v="19"/>
    <x v="1"/>
    <x v="53"/>
    <s v="Full-time"/>
    <d v="2023-09-19T00:00:00"/>
    <s v="Active"/>
    <n v="2.11"/>
    <n v="32544"/>
    <x v="2"/>
    <s v="No"/>
    <x v="0"/>
    <n v="7"/>
    <s v="E103028"/>
    <x v="0"/>
    <x v="0"/>
    <x v="1"/>
    <x v="3"/>
    <s v="Active"/>
  </r>
  <r>
    <s v="E100500"/>
    <x v="0"/>
    <n v="44"/>
    <x v="0"/>
    <x v="2"/>
    <x v="7"/>
    <x v="13"/>
    <x v="0"/>
    <x v="95"/>
    <s v="Full-time"/>
    <d v="2010-03-29T00:00:00"/>
    <s v="Active"/>
    <n v="15.58"/>
    <n v="38384"/>
    <x v="0"/>
    <s v="No"/>
    <x v="1"/>
    <n v="8"/>
    <s v="E103945"/>
    <x v="0"/>
    <x v="0"/>
    <x v="0"/>
    <x v="3"/>
    <s v="Active"/>
  </r>
  <r>
    <s v="E100501"/>
    <x v="0"/>
    <n v="33"/>
    <x v="1"/>
    <x v="2"/>
    <x v="4"/>
    <x v="19"/>
    <x v="2"/>
    <x v="142"/>
    <s v="Full-time"/>
    <d v="2017-06-15T00:00:00"/>
    <d v="2023-03-22T00:00:00"/>
    <n v="5.77"/>
    <n v="50900"/>
    <x v="2"/>
    <s v="Yes"/>
    <x v="1"/>
    <n v="8"/>
    <s v="E101356"/>
    <x v="1"/>
    <x v="1"/>
    <x v="0"/>
    <x v="1"/>
    <s v="Exited"/>
  </r>
  <r>
    <s v="E100502"/>
    <x v="1"/>
    <n v="36"/>
    <x v="1"/>
    <x v="4"/>
    <x v="5"/>
    <x v="8"/>
    <x v="0"/>
    <x v="17"/>
    <s v="Full-time"/>
    <d v="2016-12-07T00:00:00"/>
    <s v="Active"/>
    <n v="8.89"/>
    <n v="52268"/>
    <x v="2"/>
    <s v="No"/>
    <x v="1"/>
    <n v="6"/>
    <s v="Self"/>
    <x v="0"/>
    <x v="0"/>
    <x v="0"/>
    <x v="0"/>
    <s v="Active"/>
  </r>
  <r>
    <s v="E100503"/>
    <x v="1"/>
    <n v="35"/>
    <x v="1"/>
    <x v="0"/>
    <x v="0"/>
    <x v="6"/>
    <x v="0"/>
    <x v="143"/>
    <s v="Full-time"/>
    <d v="2016-02-05T00:00:00"/>
    <s v="Active"/>
    <n v="9.73"/>
    <n v="55698"/>
    <x v="2"/>
    <s v="No"/>
    <x v="0"/>
    <n v="7"/>
    <s v="E103598"/>
    <x v="0"/>
    <x v="0"/>
    <x v="0"/>
    <x v="1"/>
    <s v="Active"/>
  </r>
  <r>
    <s v="E100504"/>
    <x v="0"/>
    <n v="34"/>
    <x v="1"/>
    <x v="7"/>
    <x v="7"/>
    <x v="23"/>
    <x v="2"/>
    <x v="35"/>
    <s v="Full-time"/>
    <d v="2021-07-31T00:00:00"/>
    <d v="2022-11-10T00:00:00"/>
    <n v="1.28"/>
    <n v="44863"/>
    <x v="1"/>
    <s v="No"/>
    <x v="2"/>
    <n v="6"/>
    <s v="Self"/>
    <x v="1"/>
    <x v="1"/>
    <x v="0"/>
    <x v="3"/>
    <s v="Exited"/>
  </r>
  <r>
    <s v="E100505"/>
    <x v="1"/>
    <n v="29"/>
    <x v="0"/>
    <x v="6"/>
    <x v="5"/>
    <x v="12"/>
    <x v="2"/>
    <x v="6"/>
    <s v="Full-time"/>
    <d v="2014-06-05T00:00:00"/>
    <d v="2024-12-28T00:00:00"/>
    <n v="10.57"/>
    <n v="48832"/>
    <x v="2"/>
    <s v="No"/>
    <x v="1"/>
    <n v="5"/>
    <s v="E103153"/>
    <x v="1"/>
    <x v="1"/>
    <x v="1"/>
    <x v="0"/>
    <s v="Exited"/>
  </r>
  <r>
    <s v="E100506"/>
    <x v="0"/>
    <n v="32"/>
    <x v="0"/>
    <x v="7"/>
    <x v="5"/>
    <x v="7"/>
    <x v="1"/>
    <x v="120"/>
    <s v="Full-time"/>
    <d v="2011-08-20T00:00:00"/>
    <s v="Active"/>
    <n v="14.19"/>
    <n v="58042"/>
    <x v="0"/>
    <s v="Yes"/>
    <x v="1"/>
    <n v="9"/>
    <s v="E103535"/>
    <x v="0"/>
    <x v="0"/>
    <x v="0"/>
    <x v="0"/>
    <s v="Active"/>
  </r>
  <r>
    <s v="E100507"/>
    <x v="1"/>
    <n v="26"/>
    <x v="1"/>
    <x v="7"/>
    <x v="7"/>
    <x v="18"/>
    <x v="2"/>
    <x v="80"/>
    <s v="Full-time"/>
    <d v="2016-02-23T00:00:00"/>
    <s v="Active"/>
    <n v="9.68"/>
    <n v="36412"/>
    <x v="2"/>
    <s v="No"/>
    <x v="1"/>
    <n v="6"/>
    <s v="E100504"/>
    <x v="0"/>
    <x v="0"/>
    <x v="1"/>
    <x v="2"/>
    <s v="Active"/>
  </r>
  <r>
    <s v="E100508"/>
    <x v="1"/>
    <n v="27"/>
    <x v="0"/>
    <x v="5"/>
    <x v="3"/>
    <x v="20"/>
    <x v="2"/>
    <x v="123"/>
    <s v="Full-time"/>
    <d v="2023-09-19T00:00:00"/>
    <s v="Active"/>
    <n v="2.11"/>
    <n v="47126"/>
    <x v="1"/>
    <s v="No"/>
    <x v="4"/>
    <n v="10"/>
    <s v="E103793"/>
    <x v="0"/>
    <x v="0"/>
    <x v="1"/>
    <x v="0"/>
    <s v="Active"/>
  </r>
  <r>
    <s v="E100509"/>
    <x v="1"/>
    <n v="28"/>
    <x v="1"/>
    <x v="6"/>
    <x v="0"/>
    <x v="0"/>
    <x v="0"/>
    <x v="2"/>
    <s v="Full-time"/>
    <d v="2016-11-26T00:00:00"/>
    <s v="Active"/>
    <n v="8.92"/>
    <n v="49568"/>
    <x v="1"/>
    <s v="Yes"/>
    <x v="2"/>
    <n v="3"/>
    <s v="E100458"/>
    <x v="0"/>
    <x v="0"/>
    <x v="1"/>
    <x v="0"/>
    <s v="Active"/>
  </r>
  <r>
    <s v="E100510"/>
    <x v="1"/>
    <n v="32"/>
    <x v="1"/>
    <x v="7"/>
    <x v="0"/>
    <x v="0"/>
    <x v="0"/>
    <x v="6"/>
    <s v="Full-time"/>
    <d v="2014-05-16T00:00:00"/>
    <s v="Active"/>
    <n v="11.45"/>
    <n v="42496"/>
    <x v="1"/>
    <s v="No"/>
    <x v="1"/>
    <n v="5"/>
    <s v="E104625"/>
    <x v="0"/>
    <x v="0"/>
    <x v="0"/>
    <x v="0"/>
    <s v="Active"/>
  </r>
  <r>
    <s v="E100511"/>
    <x v="1"/>
    <n v="22"/>
    <x v="0"/>
    <x v="1"/>
    <x v="3"/>
    <x v="3"/>
    <x v="0"/>
    <x v="137"/>
    <s v="Full-time"/>
    <d v="2015-04-18T00:00:00"/>
    <s v="Active"/>
    <n v="10.53"/>
    <n v="35938"/>
    <x v="2"/>
    <s v="No"/>
    <x v="2"/>
    <n v="3"/>
    <s v="E104590"/>
    <x v="0"/>
    <x v="0"/>
    <x v="1"/>
    <x v="2"/>
    <s v="Active"/>
  </r>
  <r>
    <s v="E100512"/>
    <x v="0"/>
    <n v="28"/>
    <x v="1"/>
    <x v="6"/>
    <x v="3"/>
    <x v="20"/>
    <x v="0"/>
    <x v="9"/>
    <s v="Full-time"/>
    <d v="2020-02-04T00:00:00"/>
    <s v="Active"/>
    <n v="5.73"/>
    <n v="30868"/>
    <x v="4"/>
    <s v="No"/>
    <x v="3"/>
    <n v="6"/>
    <s v="E104074"/>
    <x v="0"/>
    <x v="0"/>
    <x v="1"/>
    <x v="2"/>
    <s v="Active"/>
  </r>
  <r>
    <s v="E100513"/>
    <x v="0"/>
    <n v="38"/>
    <x v="1"/>
    <x v="7"/>
    <x v="5"/>
    <x v="8"/>
    <x v="0"/>
    <x v="116"/>
    <s v="Full-time"/>
    <d v="2014-12-11T00:00:00"/>
    <s v="Active"/>
    <n v="10.88"/>
    <n v="67313"/>
    <x v="0"/>
    <s v="No"/>
    <x v="3"/>
    <n v="6"/>
    <s v="E102740"/>
    <x v="0"/>
    <x v="0"/>
    <x v="0"/>
    <x v="1"/>
    <s v="Active"/>
  </r>
  <r>
    <s v="E100514"/>
    <x v="1"/>
    <n v="24"/>
    <x v="1"/>
    <x v="3"/>
    <x v="7"/>
    <x v="13"/>
    <x v="2"/>
    <x v="53"/>
    <s v="Full-time"/>
    <d v="2008-03-27T00:00:00"/>
    <s v="Active"/>
    <n v="17.59"/>
    <n v="46406"/>
    <x v="1"/>
    <s v="No"/>
    <x v="2"/>
    <n v="6"/>
    <s v="E103945"/>
    <x v="0"/>
    <x v="0"/>
    <x v="1"/>
    <x v="3"/>
    <s v="Active"/>
  </r>
  <r>
    <s v="E100515"/>
    <x v="0"/>
    <n v="37"/>
    <x v="1"/>
    <x v="6"/>
    <x v="6"/>
    <x v="11"/>
    <x v="2"/>
    <x v="64"/>
    <s v="Full-time"/>
    <d v="2019-01-12T00:00:00"/>
    <s v="Active"/>
    <n v="6.79"/>
    <n v="39520"/>
    <x v="2"/>
    <s v="No"/>
    <x v="1"/>
    <n v="9"/>
    <s v="E104132"/>
    <x v="0"/>
    <x v="0"/>
    <x v="0"/>
    <x v="3"/>
    <s v="Active"/>
  </r>
  <r>
    <s v="E100516"/>
    <x v="1"/>
    <n v="32"/>
    <x v="0"/>
    <x v="5"/>
    <x v="3"/>
    <x v="20"/>
    <x v="0"/>
    <x v="36"/>
    <s v="Full-time"/>
    <d v="2012-03-24T00:00:00"/>
    <s v="Active"/>
    <n v="13.6"/>
    <n v="50992"/>
    <x v="1"/>
    <s v="No"/>
    <x v="4"/>
    <n v="3"/>
    <s v="E103793"/>
    <x v="0"/>
    <x v="0"/>
    <x v="0"/>
    <x v="0"/>
    <s v="Active"/>
  </r>
  <r>
    <s v="E100517"/>
    <x v="1"/>
    <n v="39"/>
    <x v="0"/>
    <x v="7"/>
    <x v="1"/>
    <x v="21"/>
    <x v="0"/>
    <x v="101"/>
    <s v="Full-time"/>
    <d v="2009-10-10T00:00:00"/>
    <s v="Active"/>
    <n v="16.05"/>
    <n v="49997"/>
    <x v="1"/>
    <s v="No"/>
    <x v="2"/>
    <n v="7"/>
    <s v="Self"/>
    <x v="0"/>
    <x v="0"/>
    <x v="0"/>
    <x v="1"/>
    <s v="Active"/>
  </r>
  <r>
    <s v="E100518"/>
    <x v="1"/>
    <n v="23"/>
    <x v="1"/>
    <x v="4"/>
    <x v="1"/>
    <x v="1"/>
    <x v="2"/>
    <x v="144"/>
    <s v="Full-time"/>
    <d v="2014-01-11T00:00:00"/>
    <s v="Active"/>
    <n v="11.79"/>
    <n v="33021"/>
    <x v="1"/>
    <s v="No"/>
    <x v="1"/>
    <n v="4"/>
    <s v="Self"/>
    <x v="0"/>
    <x v="0"/>
    <x v="1"/>
    <x v="2"/>
    <s v="Active"/>
  </r>
  <r>
    <s v="E100519"/>
    <x v="0"/>
    <n v="27"/>
    <x v="0"/>
    <x v="6"/>
    <x v="1"/>
    <x v="1"/>
    <x v="0"/>
    <x v="91"/>
    <s v="Full-time"/>
    <d v="2021-12-19T00:00:00"/>
    <s v="Active"/>
    <n v="3.86"/>
    <n v="25788"/>
    <x v="1"/>
    <s v="No"/>
    <x v="2"/>
    <n v="6"/>
    <s v="E101376"/>
    <x v="0"/>
    <x v="0"/>
    <x v="1"/>
    <x v="3"/>
    <s v="Active"/>
  </r>
  <r>
    <s v="E100520"/>
    <x v="1"/>
    <n v="35"/>
    <x v="1"/>
    <x v="1"/>
    <x v="3"/>
    <x v="15"/>
    <x v="0"/>
    <x v="74"/>
    <s v="Contract"/>
    <d v="2014-01-14T00:00:00"/>
    <s v="Active"/>
    <n v="11.79"/>
    <n v="59050"/>
    <x v="2"/>
    <s v="Yes"/>
    <x v="1"/>
    <n v="3"/>
    <s v="E102331"/>
    <x v="0"/>
    <x v="0"/>
    <x v="0"/>
    <x v="0"/>
    <s v="Active"/>
  </r>
  <r>
    <s v="E100521"/>
    <x v="0"/>
    <n v="32"/>
    <x v="1"/>
    <x v="6"/>
    <x v="5"/>
    <x v="17"/>
    <x v="0"/>
    <x v="7"/>
    <s v="Full-time"/>
    <d v="2025-08-15T00:00:00"/>
    <s v="Active"/>
    <n v="0.2"/>
    <n v="48117"/>
    <x v="3"/>
    <s v="No"/>
    <x v="2"/>
    <n v="6"/>
    <s v="E101513"/>
    <x v="0"/>
    <x v="0"/>
    <x v="0"/>
    <x v="0"/>
    <s v="Active"/>
  </r>
  <r>
    <s v="E100522"/>
    <x v="1"/>
    <n v="33"/>
    <x v="1"/>
    <x v="2"/>
    <x v="3"/>
    <x v="20"/>
    <x v="2"/>
    <x v="93"/>
    <s v="Full-time"/>
    <d v="2009-08-07T00:00:00"/>
    <s v="Active"/>
    <n v="16.22"/>
    <n v="39466"/>
    <x v="1"/>
    <s v="No"/>
    <x v="4"/>
    <n v="7"/>
    <s v="E103717"/>
    <x v="0"/>
    <x v="0"/>
    <x v="0"/>
    <x v="3"/>
    <s v="Active"/>
  </r>
  <r>
    <s v="E100523"/>
    <x v="1"/>
    <n v="39"/>
    <x v="1"/>
    <x v="1"/>
    <x v="3"/>
    <x v="15"/>
    <x v="2"/>
    <x v="123"/>
    <s v="Full-time"/>
    <d v="2013-08-01T00:00:00"/>
    <d v="2022-05-18T00:00:00"/>
    <n v="8.7899999999999991"/>
    <n v="49154"/>
    <x v="2"/>
    <s v="No"/>
    <x v="3"/>
    <n v="7"/>
    <s v="E101514"/>
    <x v="1"/>
    <x v="1"/>
    <x v="0"/>
    <x v="0"/>
    <s v="Exited"/>
  </r>
  <r>
    <s v="E100524"/>
    <x v="0"/>
    <n v="24"/>
    <x v="1"/>
    <x v="0"/>
    <x v="3"/>
    <x v="15"/>
    <x v="4"/>
    <x v="14"/>
    <s v="Full-time"/>
    <d v="2018-08-09T00:00:00"/>
    <d v="2023-02-17T00:00:00"/>
    <n v="4.53"/>
    <n v="49804"/>
    <x v="0"/>
    <s v="No"/>
    <x v="1"/>
    <n v="6"/>
    <s v="E101521"/>
    <x v="1"/>
    <x v="1"/>
    <x v="1"/>
    <x v="3"/>
    <s v="Exited"/>
  </r>
  <r>
    <s v="E100525"/>
    <x v="1"/>
    <n v="29"/>
    <x v="1"/>
    <x v="0"/>
    <x v="4"/>
    <x v="5"/>
    <x v="2"/>
    <x v="50"/>
    <s v="Full-time"/>
    <d v="2012-06-15T00:00:00"/>
    <s v="Active"/>
    <n v="13.37"/>
    <n v="50878"/>
    <x v="1"/>
    <s v="No"/>
    <x v="1"/>
    <n v="4"/>
    <s v="E102052"/>
    <x v="0"/>
    <x v="0"/>
    <x v="1"/>
    <x v="0"/>
    <s v="Active"/>
  </r>
  <r>
    <s v="E100526"/>
    <x v="0"/>
    <n v="35"/>
    <x v="1"/>
    <x v="7"/>
    <x v="7"/>
    <x v="18"/>
    <x v="0"/>
    <x v="145"/>
    <s v="Full-time"/>
    <d v="2014-03-11T00:00:00"/>
    <s v="Active"/>
    <n v="11.63"/>
    <n v="61561"/>
    <x v="0"/>
    <s v="No"/>
    <x v="0"/>
    <n v="5"/>
    <s v="E104495"/>
    <x v="0"/>
    <x v="0"/>
    <x v="0"/>
    <x v="1"/>
    <s v="Active"/>
  </r>
  <r>
    <s v="E100527"/>
    <x v="0"/>
    <n v="28"/>
    <x v="0"/>
    <x v="6"/>
    <x v="0"/>
    <x v="9"/>
    <x v="4"/>
    <x v="53"/>
    <s v="Full-time"/>
    <d v="2025-04-15T00:00:00"/>
    <s v="Active"/>
    <n v="0.54"/>
    <n v="38720"/>
    <x v="3"/>
    <s v="Yes"/>
    <x v="1"/>
    <n v="3"/>
    <s v="E100182"/>
    <x v="0"/>
    <x v="0"/>
    <x v="1"/>
    <x v="3"/>
    <s v="Active"/>
  </r>
  <r>
    <s v="E100528"/>
    <x v="1"/>
    <n v="35"/>
    <x v="1"/>
    <x v="1"/>
    <x v="0"/>
    <x v="0"/>
    <x v="4"/>
    <x v="92"/>
    <s v="Full-time"/>
    <d v="2023-09-24T00:00:00"/>
    <s v="Active"/>
    <n v="2.09"/>
    <n v="48792"/>
    <x v="1"/>
    <s v="No"/>
    <x v="1"/>
    <n v="5"/>
    <s v="E102577"/>
    <x v="0"/>
    <x v="0"/>
    <x v="0"/>
    <x v="1"/>
    <s v="Active"/>
  </r>
  <r>
    <s v="E100529"/>
    <x v="1"/>
    <n v="36"/>
    <x v="0"/>
    <x v="3"/>
    <x v="0"/>
    <x v="0"/>
    <x v="0"/>
    <x v="146"/>
    <s v="Full-time"/>
    <d v="2012-04-29T00:00:00"/>
    <s v="Active"/>
    <n v="13.5"/>
    <n v="61188"/>
    <x v="0"/>
    <s v="No"/>
    <x v="3"/>
    <n v="8"/>
    <s v="E104103"/>
    <x v="0"/>
    <x v="0"/>
    <x v="0"/>
    <x v="1"/>
    <s v="Active"/>
  </r>
  <r>
    <s v="E100530"/>
    <x v="1"/>
    <n v="38"/>
    <x v="1"/>
    <x v="1"/>
    <x v="6"/>
    <x v="11"/>
    <x v="2"/>
    <x v="139"/>
    <s v="Full-time"/>
    <d v="2014-08-11T00:00:00"/>
    <s v="Active"/>
    <n v="11.21"/>
    <n v="50274"/>
    <x v="1"/>
    <s v="No"/>
    <x v="1"/>
    <n v="4"/>
    <s v="E103290"/>
    <x v="0"/>
    <x v="0"/>
    <x v="0"/>
    <x v="1"/>
    <s v="Active"/>
  </r>
  <r>
    <s v="E100531"/>
    <x v="0"/>
    <n v="38"/>
    <x v="1"/>
    <x v="6"/>
    <x v="3"/>
    <x v="15"/>
    <x v="0"/>
    <x v="90"/>
    <s v="Full-time"/>
    <d v="2020-06-08T00:00:00"/>
    <s v="Active"/>
    <n v="5.39"/>
    <n v="34765"/>
    <x v="0"/>
    <s v="No"/>
    <x v="2"/>
    <n v="6"/>
    <s v="E101352"/>
    <x v="0"/>
    <x v="0"/>
    <x v="0"/>
    <x v="2"/>
    <s v="Active"/>
  </r>
  <r>
    <s v="E100532"/>
    <x v="1"/>
    <n v="21"/>
    <x v="1"/>
    <x v="3"/>
    <x v="5"/>
    <x v="22"/>
    <x v="0"/>
    <x v="29"/>
    <s v="Full-time"/>
    <d v="2019-05-07T00:00:00"/>
    <s v="Active"/>
    <n v="6.48"/>
    <n v="31842"/>
    <x v="1"/>
    <s v="No"/>
    <x v="2"/>
    <n v="6"/>
    <s v="E103421"/>
    <x v="0"/>
    <x v="0"/>
    <x v="1"/>
    <x v="2"/>
    <s v="Active"/>
  </r>
  <r>
    <s v="E100533"/>
    <x v="0"/>
    <n v="37"/>
    <x v="1"/>
    <x v="5"/>
    <x v="1"/>
    <x v="1"/>
    <x v="0"/>
    <x v="147"/>
    <s v="Full-time"/>
    <d v="2020-02-02T00:00:00"/>
    <s v="Active"/>
    <n v="5.74"/>
    <n v="57093"/>
    <x v="0"/>
    <s v="Yes"/>
    <x v="5"/>
    <n v="3"/>
    <s v="E103135"/>
    <x v="0"/>
    <x v="0"/>
    <x v="0"/>
    <x v="1"/>
    <s v="Active"/>
  </r>
  <r>
    <s v="E100534"/>
    <x v="1"/>
    <n v="21"/>
    <x v="1"/>
    <x v="4"/>
    <x v="1"/>
    <x v="1"/>
    <x v="0"/>
    <x v="76"/>
    <s v="Full-time"/>
    <d v="2010-06-23T00:00:00"/>
    <s v="Active"/>
    <n v="15.35"/>
    <n v="31061"/>
    <x v="1"/>
    <s v="No"/>
    <x v="1"/>
    <n v="4"/>
    <s v="E101564"/>
    <x v="0"/>
    <x v="0"/>
    <x v="1"/>
    <x v="2"/>
    <s v="Active"/>
  </r>
  <r>
    <s v="E100535"/>
    <x v="0"/>
    <n v="22"/>
    <x v="0"/>
    <x v="2"/>
    <x v="0"/>
    <x v="6"/>
    <x v="4"/>
    <x v="51"/>
    <s v="Contract"/>
    <d v="2018-11-20T00:00:00"/>
    <s v="Active"/>
    <n v="6.94"/>
    <n v="33826"/>
    <x v="2"/>
    <s v="No"/>
    <x v="0"/>
    <n v="5"/>
    <s v="E104768"/>
    <x v="0"/>
    <x v="0"/>
    <x v="1"/>
    <x v="2"/>
    <s v="Active"/>
  </r>
  <r>
    <s v="E100536"/>
    <x v="1"/>
    <n v="29"/>
    <x v="1"/>
    <x v="6"/>
    <x v="2"/>
    <x v="14"/>
    <x v="0"/>
    <x v="5"/>
    <s v="Full-time"/>
    <d v="2013-09-27T00:00:00"/>
    <s v="Active"/>
    <n v="12.08"/>
    <n v="39203"/>
    <x v="4"/>
    <s v="No"/>
    <x v="1"/>
    <n v="6"/>
    <s v="E100593"/>
    <x v="0"/>
    <x v="0"/>
    <x v="1"/>
    <x v="0"/>
    <s v="Active"/>
  </r>
  <r>
    <s v="E100537"/>
    <x v="1"/>
    <n v="27"/>
    <x v="0"/>
    <x v="5"/>
    <x v="6"/>
    <x v="24"/>
    <x v="2"/>
    <x v="112"/>
    <s v="Full-time"/>
    <d v="2009-10-17T00:00:00"/>
    <s v="Active"/>
    <n v="16.03"/>
    <n v="37419"/>
    <x v="4"/>
    <s v="No"/>
    <x v="1"/>
    <n v="10"/>
    <s v="E104976"/>
    <x v="0"/>
    <x v="0"/>
    <x v="1"/>
    <x v="3"/>
    <s v="Active"/>
  </r>
  <r>
    <s v="E100538"/>
    <x v="1"/>
    <n v="27"/>
    <x v="0"/>
    <x v="7"/>
    <x v="3"/>
    <x v="3"/>
    <x v="0"/>
    <x v="33"/>
    <s v="Contract"/>
    <d v="2009-04-22T00:00:00"/>
    <s v="Active"/>
    <n v="16.52"/>
    <n v="36185"/>
    <x v="1"/>
    <s v="No"/>
    <x v="2"/>
    <n v="3"/>
    <s v="E101405"/>
    <x v="0"/>
    <x v="0"/>
    <x v="1"/>
    <x v="3"/>
    <s v="Active"/>
  </r>
  <r>
    <s v="E100539"/>
    <x v="1"/>
    <n v="37"/>
    <x v="0"/>
    <x v="5"/>
    <x v="4"/>
    <x v="10"/>
    <x v="4"/>
    <x v="148"/>
    <s v="Full-time"/>
    <d v="2024-04-06T00:00:00"/>
    <s v="Active"/>
    <n v="1.56"/>
    <n v="59121"/>
    <x v="2"/>
    <s v="Yes"/>
    <x v="1"/>
    <n v="8"/>
    <s v="E101765"/>
    <x v="0"/>
    <x v="0"/>
    <x v="0"/>
    <x v="1"/>
    <s v="Active"/>
  </r>
  <r>
    <s v="E100540"/>
    <x v="1"/>
    <n v="21"/>
    <x v="1"/>
    <x v="2"/>
    <x v="2"/>
    <x v="4"/>
    <x v="0"/>
    <x v="90"/>
    <s v="Full-time"/>
    <d v="2024-09-25T00:00:00"/>
    <s v="Active"/>
    <n v="1.0900000000000001"/>
    <n v="34892"/>
    <x v="2"/>
    <s v="No"/>
    <x v="0"/>
    <n v="8"/>
    <s v="E103346"/>
    <x v="0"/>
    <x v="0"/>
    <x v="1"/>
    <x v="2"/>
    <s v="Active"/>
  </r>
  <r>
    <s v="E100541"/>
    <x v="0"/>
    <n v="31"/>
    <x v="0"/>
    <x v="7"/>
    <x v="0"/>
    <x v="6"/>
    <x v="2"/>
    <x v="36"/>
    <s v="Full-time"/>
    <d v="2012-01-17T00:00:00"/>
    <s v="Active"/>
    <n v="13.78"/>
    <n v="48946"/>
    <x v="0"/>
    <s v="No"/>
    <x v="1"/>
    <n v="3"/>
    <s v="E104893"/>
    <x v="0"/>
    <x v="0"/>
    <x v="0"/>
    <x v="0"/>
    <s v="Active"/>
  </r>
  <r>
    <s v="E100542"/>
    <x v="0"/>
    <n v="38"/>
    <x v="0"/>
    <x v="3"/>
    <x v="1"/>
    <x v="21"/>
    <x v="0"/>
    <x v="149"/>
    <s v="Full-time"/>
    <d v="2015-04-13T00:00:00"/>
    <s v="Active"/>
    <n v="10.54"/>
    <n v="68137"/>
    <x v="1"/>
    <s v="No"/>
    <x v="2"/>
    <n v="11"/>
    <s v="E103936"/>
    <x v="0"/>
    <x v="0"/>
    <x v="0"/>
    <x v="1"/>
    <s v="Active"/>
  </r>
  <r>
    <s v="E100543"/>
    <x v="0"/>
    <n v="25"/>
    <x v="1"/>
    <x v="5"/>
    <x v="7"/>
    <x v="13"/>
    <x v="0"/>
    <x v="67"/>
    <s v="Full-time"/>
    <d v="2025-03-04T00:00:00"/>
    <s v="Active"/>
    <n v="0.65"/>
    <n v="50725"/>
    <x v="2"/>
    <s v="No"/>
    <x v="0"/>
    <n v="12"/>
    <s v="E104888"/>
    <x v="0"/>
    <x v="0"/>
    <x v="1"/>
    <x v="0"/>
    <s v="Active"/>
  </r>
  <r>
    <s v="E100544"/>
    <x v="0"/>
    <n v="22"/>
    <x v="2"/>
    <x v="1"/>
    <x v="4"/>
    <x v="5"/>
    <x v="0"/>
    <x v="81"/>
    <s v="Full-time"/>
    <d v="2019-08-11T00:00:00"/>
    <s v="Active"/>
    <n v="6.21"/>
    <n v="35438"/>
    <x v="1"/>
    <s v="No"/>
    <x v="0"/>
    <n v="4"/>
    <s v="E101095"/>
    <x v="0"/>
    <x v="0"/>
    <x v="1"/>
    <x v="2"/>
    <s v="Active"/>
  </r>
  <r>
    <s v="E100545"/>
    <x v="1"/>
    <n v="30"/>
    <x v="1"/>
    <x v="3"/>
    <x v="5"/>
    <x v="12"/>
    <x v="3"/>
    <x v="61"/>
    <s v="Full-time"/>
    <d v="2023-06-21T00:00:00"/>
    <d v="2024-05-28T00:00:00"/>
    <n v="0.94"/>
    <n v="41033"/>
    <x v="3"/>
    <s v="No"/>
    <x v="5"/>
    <n v="10"/>
    <s v="Self"/>
    <x v="1"/>
    <x v="1"/>
    <x v="1"/>
    <x v="0"/>
    <s v="Exited"/>
  </r>
  <r>
    <s v="E100546"/>
    <x v="1"/>
    <n v="21"/>
    <x v="0"/>
    <x v="3"/>
    <x v="5"/>
    <x v="22"/>
    <x v="0"/>
    <x v="90"/>
    <s v="Full-time"/>
    <d v="2013-09-30T00:00:00"/>
    <s v="Active"/>
    <n v="12.08"/>
    <n v="30612"/>
    <x v="0"/>
    <s v="No"/>
    <x v="5"/>
    <n v="4"/>
    <s v="E104923"/>
    <x v="0"/>
    <x v="0"/>
    <x v="1"/>
    <x v="2"/>
    <s v="Active"/>
  </r>
  <r>
    <s v="E100547"/>
    <x v="0"/>
    <n v="39"/>
    <x v="0"/>
    <x v="0"/>
    <x v="4"/>
    <x v="19"/>
    <x v="0"/>
    <x v="141"/>
    <s v="Full-time"/>
    <d v="2011-11-17T00:00:00"/>
    <s v="Active"/>
    <n v="13.95"/>
    <n v="55031"/>
    <x v="1"/>
    <s v="No"/>
    <x v="2"/>
    <n v="4"/>
    <s v="E101866"/>
    <x v="0"/>
    <x v="0"/>
    <x v="0"/>
    <x v="1"/>
    <s v="Active"/>
  </r>
  <r>
    <s v="E100548"/>
    <x v="0"/>
    <n v="35"/>
    <x v="1"/>
    <x v="4"/>
    <x v="3"/>
    <x v="3"/>
    <x v="2"/>
    <x v="118"/>
    <s v="Full-time"/>
    <d v="2016-07-22T00:00:00"/>
    <d v="2017-08-07T00:00:00"/>
    <n v="1.04"/>
    <n v="67197"/>
    <x v="2"/>
    <s v="No"/>
    <x v="4"/>
    <n v="5"/>
    <s v="E102331"/>
    <x v="1"/>
    <x v="1"/>
    <x v="0"/>
    <x v="1"/>
    <s v="Exited"/>
  </r>
  <r>
    <s v="E100549"/>
    <x v="1"/>
    <n v="29"/>
    <x v="0"/>
    <x v="0"/>
    <x v="6"/>
    <x v="24"/>
    <x v="2"/>
    <x v="75"/>
    <s v="Full-time"/>
    <d v="2022-08-22T00:00:00"/>
    <s v="Active"/>
    <n v="3.18"/>
    <n v="36766"/>
    <x v="2"/>
    <s v="No"/>
    <x v="2"/>
    <n v="5"/>
    <s v="E100988"/>
    <x v="0"/>
    <x v="0"/>
    <x v="1"/>
    <x v="3"/>
    <s v="Active"/>
  </r>
  <r>
    <s v="E100550"/>
    <x v="0"/>
    <n v="43"/>
    <x v="1"/>
    <x v="1"/>
    <x v="6"/>
    <x v="11"/>
    <x v="0"/>
    <x v="150"/>
    <s v="Full-time"/>
    <d v="2015-05-01T00:00:00"/>
    <s v="Active"/>
    <n v="10.49"/>
    <n v="72528"/>
    <x v="0"/>
    <s v="No"/>
    <x v="4"/>
    <n v="3"/>
    <s v="E100837"/>
    <x v="0"/>
    <x v="0"/>
    <x v="0"/>
    <x v="1"/>
    <s v="Active"/>
  </r>
  <r>
    <s v="E100551"/>
    <x v="1"/>
    <n v="33"/>
    <x v="0"/>
    <x v="6"/>
    <x v="2"/>
    <x v="14"/>
    <x v="2"/>
    <x v="130"/>
    <s v="Full-time"/>
    <d v="2010-01-07T00:00:00"/>
    <s v="Active"/>
    <n v="15.81"/>
    <n v="57060"/>
    <x v="1"/>
    <s v="No"/>
    <x v="2"/>
    <n v="3"/>
    <s v="E101916"/>
    <x v="0"/>
    <x v="0"/>
    <x v="0"/>
    <x v="1"/>
    <s v="Active"/>
  </r>
  <r>
    <s v="E100552"/>
    <x v="1"/>
    <n v="24"/>
    <x v="1"/>
    <x v="0"/>
    <x v="2"/>
    <x v="2"/>
    <x v="0"/>
    <x v="95"/>
    <s v="Full-time"/>
    <d v="2020-04-17T00:00:00"/>
    <d v="2022-09-11T00:00:00"/>
    <n v="2.4"/>
    <n v="39447"/>
    <x v="1"/>
    <s v="No"/>
    <x v="4"/>
    <n v="8"/>
    <s v="E102722"/>
    <x v="1"/>
    <x v="1"/>
    <x v="1"/>
    <x v="3"/>
    <s v="Exited"/>
  </r>
  <r>
    <s v="E100553"/>
    <x v="1"/>
    <n v="37"/>
    <x v="1"/>
    <x v="2"/>
    <x v="4"/>
    <x v="19"/>
    <x v="0"/>
    <x v="151"/>
    <s v="Full-time"/>
    <d v="2016-11-12T00:00:00"/>
    <d v="2024-05-05T00:00:00"/>
    <n v="7.48"/>
    <n v="61497"/>
    <x v="2"/>
    <s v="No"/>
    <x v="3"/>
    <n v="8"/>
    <s v="Self"/>
    <x v="1"/>
    <x v="1"/>
    <x v="0"/>
    <x v="1"/>
    <s v="Exited"/>
  </r>
  <r>
    <s v="E100554"/>
    <x v="0"/>
    <n v="23"/>
    <x v="1"/>
    <x v="0"/>
    <x v="2"/>
    <x v="4"/>
    <x v="2"/>
    <x v="9"/>
    <s v="Full-time"/>
    <d v="2023-05-11T00:00:00"/>
    <s v="Active"/>
    <n v="2.4700000000000002"/>
    <n v="37004"/>
    <x v="2"/>
    <s v="No"/>
    <x v="1"/>
    <n v="4"/>
    <s v="E103633"/>
    <x v="0"/>
    <x v="0"/>
    <x v="1"/>
    <x v="2"/>
    <s v="Active"/>
  </r>
  <r>
    <s v="E100555"/>
    <x v="0"/>
    <n v="23"/>
    <x v="1"/>
    <x v="3"/>
    <x v="0"/>
    <x v="0"/>
    <x v="0"/>
    <x v="107"/>
    <s v="Full-time"/>
    <d v="2025-04-06T00:00:00"/>
    <s v="Active"/>
    <n v="0.56000000000000005"/>
    <n v="35466"/>
    <x v="1"/>
    <s v="No"/>
    <x v="2"/>
    <n v="2"/>
    <s v="E101278"/>
    <x v="0"/>
    <x v="0"/>
    <x v="1"/>
    <x v="3"/>
    <s v="Active"/>
  </r>
  <r>
    <s v="E100556"/>
    <x v="0"/>
    <n v="28"/>
    <x v="0"/>
    <x v="6"/>
    <x v="4"/>
    <x v="19"/>
    <x v="0"/>
    <x v="57"/>
    <s v="Contract"/>
    <d v="2013-03-27T00:00:00"/>
    <s v="Active"/>
    <n v="12.59"/>
    <n v="36954"/>
    <x v="1"/>
    <s v="No"/>
    <x v="1"/>
    <n v="5"/>
    <s v="Self"/>
    <x v="0"/>
    <x v="0"/>
    <x v="1"/>
    <x v="3"/>
    <s v="Active"/>
  </r>
  <r>
    <s v="E100557"/>
    <x v="1"/>
    <n v="29"/>
    <x v="0"/>
    <x v="0"/>
    <x v="2"/>
    <x v="4"/>
    <x v="2"/>
    <x v="2"/>
    <s v="Full-time"/>
    <d v="2021-12-05T00:00:00"/>
    <s v="Active"/>
    <n v="3.9"/>
    <n v="40343"/>
    <x v="1"/>
    <s v="No"/>
    <x v="1"/>
    <n v="7"/>
    <s v="Self"/>
    <x v="0"/>
    <x v="0"/>
    <x v="1"/>
    <x v="0"/>
    <s v="Active"/>
  </r>
  <r>
    <s v="E100558"/>
    <x v="1"/>
    <n v="29"/>
    <x v="1"/>
    <x v="6"/>
    <x v="5"/>
    <x v="12"/>
    <x v="2"/>
    <x v="50"/>
    <s v="Full-time"/>
    <d v="2024-08-06T00:00:00"/>
    <s v="Active"/>
    <n v="1.23"/>
    <n v="52587"/>
    <x v="4"/>
    <s v="No"/>
    <x v="4"/>
    <n v="5"/>
    <s v="E101643"/>
    <x v="0"/>
    <x v="0"/>
    <x v="1"/>
    <x v="0"/>
    <s v="Active"/>
  </r>
  <r>
    <s v="E100559"/>
    <x v="1"/>
    <n v="32"/>
    <x v="0"/>
    <x v="2"/>
    <x v="2"/>
    <x v="14"/>
    <x v="2"/>
    <x v="14"/>
    <s v="Full-time"/>
    <d v="2016-06-12T00:00:00"/>
    <d v="2023-02-23T00:00:00"/>
    <n v="6.7"/>
    <n v="40330"/>
    <x v="2"/>
    <s v="No"/>
    <x v="2"/>
    <n v="6"/>
    <s v="E101519"/>
    <x v="1"/>
    <x v="1"/>
    <x v="0"/>
    <x v="3"/>
    <s v="Exited"/>
  </r>
  <r>
    <s v="E100560"/>
    <x v="1"/>
    <n v="38"/>
    <x v="1"/>
    <x v="4"/>
    <x v="6"/>
    <x v="24"/>
    <x v="0"/>
    <x v="109"/>
    <s v="Full-time"/>
    <d v="2008-03-09T00:00:00"/>
    <d v="2009-11-04T00:00:00"/>
    <n v="1.66"/>
    <n v="53968"/>
    <x v="2"/>
    <s v="No"/>
    <x v="2"/>
    <n v="4"/>
    <s v="E103709"/>
    <x v="1"/>
    <x v="1"/>
    <x v="0"/>
    <x v="0"/>
    <s v="Exited"/>
  </r>
  <r>
    <s v="E100561"/>
    <x v="0"/>
    <n v="29"/>
    <x v="1"/>
    <x v="0"/>
    <x v="1"/>
    <x v="21"/>
    <x v="1"/>
    <x v="66"/>
    <s v="Full-time"/>
    <d v="2022-07-25T00:00:00"/>
    <s v="Active"/>
    <n v="3.26"/>
    <n v="36670"/>
    <x v="0"/>
    <s v="No"/>
    <x v="1"/>
    <n v="5"/>
    <s v="E100609"/>
    <x v="0"/>
    <x v="0"/>
    <x v="1"/>
    <x v="0"/>
    <s v="Active"/>
  </r>
  <r>
    <s v="E100562"/>
    <x v="0"/>
    <n v="36"/>
    <x v="1"/>
    <x v="3"/>
    <x v="1"/>
    <x v="1"/>
    <x v="0"/>
    <x v="117"/>
    <s v="Full-time"/>
    <d v="2009-12-22T00:00:00"/>
    <s v="Active"/>
    <n v="15.85"/>
    <n v="48786"/>
    <x v="2"/>
    <s v="No"/>
    <x v="4"/>
    <n v="7"/>
    <s v="E101114"/>
    <x v="0"/>
    <x v="0"/>
    <x v="0"/>
    <x v="1"/>
    <s v="Active"/>
  </r>
  <r>
    <s v="E100563"/>
    <x v="1"/>
    <n v="25"/>
    <x v="1"/>
    <x v="1"/>
    <x v="5"/>
    <x v="7"/>
    <x v="0"/>
    <x v="37"/>
    <s v="Contract"/>
    <d v="2014-11-02T00:00:00"/>
    <s v="Active"/>
    <n v="10.99"/>
    <n v="48448"/>
    <x v="0"/>
    <s v="No"/>
    <x v="3"/>
    <n v="8"/>
    <s v="E103351"/>
    <x v="0"/>
    <x v="0"/>
    <x v="1"/>
    <x v="3"/>
    <s v="Active"/>
  </r>
  <r>
    <s v="E100564"/>
    <x v="1"/>
    <n v="25"/>
    <x v="1"/>
    <x v="3"/>
    <x v="7"/>
    <x v="13"/>
    <x v="0"/>
    <x v="152"/>
    <s v="Full-time"/>
    <d v="2019-03-30T00:00:00"/>
    <s v="Active"/>
    <n v="6.58"/>
    <n v="37842"/>
    <x v="2"/>
    <s v="No"/>
    <x v="1"/>
    <n v="7"/>
    <s v="E100193"/>
    <x v="0"/>
    <x v="0"/>
    <x v="1"/>
    <x v="2"/>
    <s v="Active"/>
  </r>
  <r>
    <s v="E100565"/>
    <x v="0"/>
    <n v="31"/>
    <x v="0"/>
    <x v="1"/>
    <x v="4"/>
    <x v="19"/>
    <x v="2"/>
    <x v="42"/>
    <s v="Contract"/>
    <d v="2013-01-21T00:00:00"/>
    <d v="2016-08-15T00:00:00"/>
    <n v="3.56"/>
    <n v="50540"/>
    <x v="3"/>
    <s v="No"/>
    <x v="0"/>
    <n v="14"/>
    <s v="E101400"/>
    <x v="1"/>
    <x v="1"/>
    <x v="0"/>
    <x v="0"/>
    <s v="Exited"/>
  </r>
  <r>
    <s v="E100566"/>
    <x v="0"/>
    <n v="45"/>
    <x v="1"/>
    <x v="5"/>
    <x v="7"/>
    <x v="13"/>
    <x v="4"/>
    <x v="90"/>
    <s v="Full-time"/>
    <d v="2017-07-25T00:00:00"/>
    <s v="Active"/>
    <n v="8.26"/>
    <n v="33144"/>
    <x v="0"/>
    <s v="No"/>
    <x v="2"/>
    <n v="6"/>
    <s v="E100637"/>
    <x v="0"/>
    <x v="0"/>
    <x v="0"/>
    <x v="2"/>
    <s v="Active"/>
  </r>
  <r>
    <s v="E100567"/>
    <x v="1"/>
    <n v="23"/>
    <x v="1"/>
    <x v="2"/>
    <x v="4"/>
    <x v="10"/>
    <x v="0"/>
    <x v="129"/>
    <s v="Full-time"/>
    <d v="2012-07-15T00:00:00"/>
    <s v="Active"/>
    <n v="13.29"/>
    <n v="36603"/>
    <x v="2"/>
    <s v="No"/>
    <x v="2"/>
    <n v="11"/>
    <s v="Self"/>
    <x v="0"/>
    <x v="0"/>
    <x v="1"/>
    <x v="2"/>
    <s v="Active"/>
  </r>
  <r>
    <s v="E100568"/>
    <x v="0"/>
    <n v="36"/>
    <x v="2"/>
    <x v="7"/>
    <x v="5"/>
    <x v="12"/>
    <x v="2"/>
    <x v="22"/>
    <s v="Contract"/>
    <d v="2011-04-04T00:00:00"/>
    <s v="Active"/>
    <n v="14.57"/>
    <n v="49848"/>
    <x v="1"/>
    <s v="No"/>
    <x v="1"/>
    <n v="7"/>
    <s v="E103535"/>
    <x v="0"/>
    <x v="0"/>
    <x v="0"/>
    <x v="0"/>
    <s v="Active"/>
  </r>
  <r>
    <s v="E100569"/>
    <x v="1"/>
    <n v="37"/>
    <x v="1"/>
    <x v="2"/>
    <x v="5"/>
    <x v="12"/>
    <x v="0"/>
    <x v="69"/>
    <s v="Full-time"/>
    <d v="2024-04-22T00:00:00"/>
    <s v="Active"/>
    <n v="1.52"/>
    <n v="70942"/>
    <x v="0"/>
    <s v="No"/>
    <x v="0"/>
    <n v="3"/>
    <s v="E101990"/>
    <x v="0"/>
    <x v="0"/>
    <x v="0"/>
    <x v="1"/>
    <s v="Active"/>
  </r>
  <r>
    <s v="E100570"/>
    <x v="0"/>
    <n v="21"/>
    <x v="0"/>
    <x v="6"/>
    <x v="6"/>
    <x v="24"/>
    <x v="0"/>
    <x v="29"/>
    <s v="Full-time"/>
    <d v="2022-04-14T00:00:00"/>
    <s v="Active"/>
    <n v="3.54"/>
    <n v="35501"/>
    <x v="0"/>
    <s v="No"/>
    <x v="2"/>
    <n v="4"/>
    <s v="E101535"/>
    <x v="0"/>
    <x v="0"/>
    <x v="1"/>
    <x v="2"/>
    <s v="Active"/>
  </r>
  <r>
    <s v="E100571"/>
    <x v="0"/>
    <n v="34"/>
    <x v="0"/>
    <x v="4"/>
    <x v="4"/>
    <x v="19"/>
    <x v="0"/>
    <x v="151"/>
    <s v="Full-time"/>
    <d v="2021-05-17T00:00:00"/>
    <s v="Active"/>
    <n v="4.45"/>
    <n v="54482"/>
    <x v="2"/>
    <s v="No"/>
    <x v="1"/>
    <n v="6"/>
    <s v="E100373"/>
    <x v="0"/>
    <x v="0"/>
    <x v="0"/>
    <x v="1"/>
    <s v="Active"/>
  </r>
  <r>
    <s v="E100572"/>
    <x v="0"/>
    <n v="29"/>
    <x v="1"/>
    <x v="6"/>
    <x v="2"/>
    <x v="14"/>
    <x v="0"/>
    <x v="114"/>
    <s v="Full-time"/>
    <d v="2018-07-07T00:00:00"/>
    <s v="Active"/>
    <n v="7.31"/>
    <n v="45157"/>
    <x v="0"/>
    <s v="No"/>
    <x v="2"/>
    <n v="4"/>
    <s v="E104481"/>
    <x v="0"/>
    <x v="0"/>
    <x v="1"/>
    <x v="0"/>
    <s v="Active"/>
  </r>
  <r>
    <s v="E100573"/>
    <x v="0"/>
    <n v="24"/>
    <x v="1"/>
    <x v="5"/>
    <x v="7"/>
    <x v="18"/>
    <x v="0"/>
    <x v="57"/>
    <s v="Full-time"/>
    <d v="2008-05-02T00:00:00"/>
    <s v="Active"/>
    <n v="17.489999999999998"/>
    <n v="40424"/>
    <x v="0"/>
    <s v="No"/>
    <x v="1"/>
    <n v="7"/>
    <s v="E101684"/>
    <x v="0"/>
    <x v="0"/>
    <x v="1"/>
    <x v="3"/>
    <s v="Active"/>
  </r>
  <r>
    <s v="E100574"/>
    <x v="1"/>
    <n v="42"/>
    <x v="1"/>
    <x v="5"/>
    <x v="4"/>
    <x v="5"/>
    <x v="2"/>
    <x v="102"/>
    <s v="Full-time"/>
    <d v="2017-11-07T00:00:00"/>
    <s v="Active"/>
    <n v="7.97"/>
    <n v="51038"/>
    <x v="0"/>
    <s v="No"/>
    <x v="0"/>
    <n v="4"/>
    <s v="Self"/>
    <x v="0"/>
    <x v="0"/>
    <x v="0"/>
    <x v="1"/>
    <s v="Active"/>
  </r>
  <r>
    <s v="E100575"/>
    <x v="1"/>
    <n v="35"/>
    <x v="0"/>
    <x v="7"/>
    <x v="3"/>
    <x v="3"/>
    <x v="0"/>
    <x v="128"/>
    <s v="Full-time"/>
    <d v="2016-07-13T00:00:00"/>
    <s v="Active"/>
    <n v="9.2899999999999991"/>
    <n v="59945"/>
    <x v="1"/>
    <s v="No"/>
    <x v="1"/>
    <n v="6"/>
    <s v="Self"/>
    <x v="0"/>
    <x v="0"/>
    <x v="0"/>
    <x v="0"/>
    <s v="Active"/>
  </r>
  <r>
    <s v="E100576"/>
    <x v="0"/>
    <n v="34"/>
    <x v="1"/>
    <x v="1"/>
    <x v="7"/>
    <x v="13"/>
    <x v="2"/>
    <x v="117"/>
    <s v="Full-time"/>
    <d v="2008-12-13T00:00:00"/>
    <s v="Active"/>
    <n v="16.87"/>
    <n v="54804"/>
    <x v="3"/>
    <s v="No"/>
    <x v="1"/>
    <n v="2"/>
    <s v="E101520"/>
    <x v="0"/>
    <x v="0"/>
    <x v="0"/>
    <x v="1"/>
    <s v="Active"/>
  </r>
  <r>
    <s v="E100577"/>
    <x v="1"/>
    <n v="29"/>
    <x v="1"/>
    <x v="7"/>
    <x v="2"/>
    <x v="4"/>
    <x v="3"/>
    <x v="36"/>
    <s v="Full-time"/>
    <d v="2009-02-07T00:00:00"/>
    <s v="Active"/>
    <n v="16.72"/>
    <n v="41424"/>
    <x v="1"/>
    <s v="No"/>
    <x v="3"/>
    <n v="5"/>
    <s v="E100793"/>
    <x v="0"/>
    <x v="0"/>
    <x v="1"/>
    <x v="0"/>
    <s v="Active"/>
  </r>
  <r>
    <s v="E100578"/>
    <x v="1"/>
    <n v="24"/>
    <x v="1"/>
    <x v="4"/>
    <x v="2"/>
    <x v="2"/>
    <x v="2"/>
    <x v="54"/>
    <s v="Full-time"/>
    <d v="2021-10-01T00:00:00"/>
    <s v="Active"/>
    <n v="4.07"/>
    <n v="40911"/>
    <x v="2"/>
    <s v="No"/>
    <x v="4"/>
    <n v="7"/>
    <s v="E103068"/>
    <x v="0"/>
    <x v="0"/>
    <x v="1"/>
    <x v="3"/>
    <s v="Active"/>
  </r>
  <r>
    <s v="E100579"/>
    <x v="1"/>
    <n v="33"/>
    <x v="1"/>
    <x v="6"/>
    <x v="6"/>
    <x v="11"/>
    <x v="0"/>
    <x v="1"/>
    <s v="Full-time"/>
    <d v="2012-01-12T00:00:00"/>
    <s v="Active"/>
    <n v="13.79"/>
    <n v="46119"/>
    <x v="2"/>
    <s v="No"/>
    <x v="4"/>
    <n v="13"/>
    <s v="E103094"/>
    <x v="0"/>
    <x v="0"/>
    <x v="0"/>
    <x v="0"/>
    <s v="Active"/>
  </r>
  <r>
    <s v="E100580"/>
    <x v="1"/>
    <n v="32"/>
    <x v="0"/>
    <x v="5"/>
    <x v="5"/>
    <x v="17"/>
    <x v="0"/>
    <x v="10"/>
    <s v="Full-time"/>
    <d v="2015-04-08T00:00:00"/>
    <s v="Active"/>
    <n v="10.56"/>
    <n v="62506"/>
    <x v="2"/>
    <s v="Yes"/>
    <x v="2"/>
    <n v="8"/>
    <s v="E104923"/>
    <x v="0"/>
    <x v="0"/>
    <x v="0"/>
    <x v="1"/>
    <s v="Active"/>
  </r>
  <r>
    <s v="E100581"/>
    <x v="1"/>
    <n v="38"/>
    <x v="1"/>
    <x v="0"/>
    <x v="5"/>
    <x v="22"/>
    <x v="2"/>
    <x v="60"/>
    <s v="Full-time"/>
    <d v="2025-09-28T00:00:00"/>
    <s v="Active"/>
    <n v="0.08"/>
    <n v="35383"/>
    <x v="4"/>
    <s v="No"/>
    <x v="0"/>
    <n v="6"/>
    <s v="E104032"/>
    <x v="0"/>
    <x v="0"/>
    <x v="0"/>
    <x v="2"/>
    <s v="Active"/>
  </r>
  <r>
    <s v="E100582"/>
    <x v="0"/>
    <n v="39"/>
    <x v="1"/>
    <x v="3"/>
    <x v="5"/>
    <x v="17"/>
    <x v="4"/>
    <x v="153"/>
    <s v="Full-time"/>
    <d v="2011-05-14T00:00:00"/>
    <d v="2015-03-02T00:00:00"/>
    <n v="3.8"/>
    <n v="65615"/>
    <x v="1"/>
    <s v="No"/>
    <x v="2"/>
    <n v="4"/>
    <s v="E103020"/>
    <x v="1"/>
    <x v="1"/>
    <x v="0"/>
    <x v="1"/>
    <s v="Exited"/>
  </r>
  <r>
    <s v="E100583"/>
    <x v="0"/>
    <n v="26"/>
    <x v="1"/>
    <x v="6"/>
    <x v="5"/>
    <x v="7"/>
    <x v="4"/>
    <x v="33"/>
    <s v="Full-time"/>
    <d v="2010-12-13T00:00:00"/>
    <s v="Active"/>
    <n v="14.87"/>
    <n v="42995"/>
    <x v="2"/>
    <s v="No"/>
    <x v="1"/>
    <n v="7"/>
    <s v="E100502"/>
    <x v="0"/>
    <x v="0"/>
    <x v="1"/>
    <x v="3"/>
    <s v="Active"/>
  </r>
  <r>
    <s v="E100584"/>
    <x v="0"/>
    <n v="34"/>
    <x v="1"/>
    <x v="6"/>
    <x v="2"/>
    <x v="14"/>
    <x v="0"/>
    <x v="44"/>
    <s v="Full-time"/>
    <d v="2019-01-25T00:00:00"/>
    <s v="Active"/>
    <n v="6.76"/>
    <n v="53579"/>
    <x v="1"/>
    <s v="Yes"/>
    <x v="3"/>
    <n v="10"/>
    <s v="E104002"/>
    <x v="0"/>
    <x v="0"/>
    <x v="0"/>
    <x v="0"/>
    <s v="Active"/>
  </r>
  <r>
    <s v="E100585"/>
    <x v="0"/>
    <n v="37"/>
    <x v="0"/>
    <x v="0"/>
    <x v="2"/>
    <x v="14"/>
    <x v="0"/>
    <x v="40"/>
    <s v="Full-time"/>
    <d v="2020-04-10T00:00:00"/>
    <s v="Active"/>
    <n v="5.55"/>
    <n v="54731"/>
    <x v="2"/>
    <s v="Yes"/>
    <x v="1"/>
    <n v="9"/>
    <s v="E102965"/>
    <x v="0"/>
    <x v="0"/>
    <x v="0"/>
    <x v="1"/>
    <s v="Active"/>
  </r>
  <r>
    <s v="E100586"/>
    <x v="0"/>
    <n v="31"/>
    <x v="1"/>
    <x v="2"/>
    <x v="4"/>
    <x v="10"/>
    <x v="2"/>
    <x v="119"/>
    <s v="Full-time"/>
    <d v="2008-10-27T00:00:00"/>
    <s v="Active"/>
    <n v="17"/>
    <n v="44964"/>
    <x v="2"/>
    <s v="No"/>
    <x v="2"/>
    <n v="8"/>
    <s v="E104050"/>
    <x v="0"/>
    <x v="0"/>
    <x v="0"/>
    <x v="0"/>
    <s v="Active"/>
  </r>
  <r>
    <s v="E100587"/>
    <x v="0"/>
    <n v="27"/>
    <x v="1"/>
    <x v="0"/>
    <x v="5"/>
    <x v="22"/>
    <x v="2"/>
    <x v="97"/>
    <s v="Full-time"/>
    <d v="2011-12-31T00:00:00"/>
    <s v="Active"/>
    <n v="13.83"/>
    <n v="36737"/>
    <x v="0"/>
    <s v="No"/>
    <x v="1"/>
    <n v="7"/>
    <s v="E103742"/>
    <x v="0"/>
    <x v="0"/>
    <x v="1"/>
    <x v="3"/>
    <s v="Active"/>
  </r>
  <r>
    <s v="E100588"/>
    <x v="0"/>
    <n v="27"/>
    <x v="0"/>
    <x v="2"/>
    <x v="5"/>
    <x v="12"/>
    <x v="2"/>
    <x v="91"/>
    <s v="Full-time"/>
    <d v="2016-01-29T00:00:00"/>
    <d v="2016-08-22T00:00:00"/>
    <n v="0.56000000000000005"/>
    <n v="37768"/>
    <x v="2"/>
    <s v="No"/>
    <x v="2"/>
    <n v="4"/>
    <s v="E103421"/>
    <x v="1"/>
    <x v="1"/>
    <x v="1"/>
    <x v="3"/>
    <s v="Exited"/>
  </r>
  <r>
    <s v="E100589"/>
    <x v="1"/>
    <n v="35"/>
    <x v="0"/>
    <x v="7"/>
    <x v="0"/>
    <x v="9"/>
    <x v="2"/>
    <x v="16"/>
    <s v="Full-time"/>
    <d v="2018-07-23T00:00:00"/>
    <s v="Active"/>
    <n v="7.27"/>
    <n v="47378"/>
    <x v="1"/>
    <s v="Yes"/>
    <x v="3"/>
    <n v="10"/>
    <s v="E104013"/>
    <x v="0"/>
    <x v="0"/>
    <x v="0"/>
    <x v="0"/>
    <s v="Active"/>
  </r>
  <r>
    <s v="E100590"/>
    <x v="0"/>
    <n v="39"/>
    <x v="0"/>
    <x v="5"/>
    <x v="5"/>
    <x v="22"/>
    <x v="0"/>
    <x v="84"/>
    <s v="Full-time"/>
    <d v="2010-06-14T00:00:00"/>
    <s v="Active"/>
    <n v="15.37"/>
    <n v="64295"/>
    <x v="1"/>
    <s v="No"/>
    <x v="0"/>
    <n v="5"/>
    <s v="E101388"/>
    <x v="0"/>
    <x v="0"/>
    <x v="0"/>
    <x v="1"/>
    <s v="Active"/>
  </r>
  <r>
    <s v="E100591"/>
    <x v="0"/>
    <n v="37"/>
    <x v="1"/>
    <x v="4"/>
    <x v="0"/>
    <x v="9"/>
    <x v="0"/>
    <x v="106"/>
    <s v="Full-time"/>
    <d v="2013-10-28T00:00:00"/>
    <s v="Active"/>
    <n v="12"/>
    <n v="40600"/>
    <x v="2"/>
    <s v="No"/>
    <x v="1"/>
    <n v="7"/>
    <s v="E103696"/>
    <x v="0"/>
    <x v="0"/>
    <x v="0"/>
    <x v="2"/>
    <s v="Active"/>
  </r>
  <r>
    <s v="E100592"/>
    <x v="0"/>
    <n v="38"/>
    <x v="1"/>
    <x v="6"/>
    <x v="7"/>
    <x v="18"/>
    <x v="0"/>
    <x v="134"/>
    <s v="Full-time"/>
    <d v="2021-09-01T00:00:00"/>
    <s v="Active"/>
    <n v="4.16"/>
    <n v="69311"/>
    <x v="1"/>
    <s v="No"/>
    <x v="1"/>
    <n v="8"/>
    <s v="E100892"/>
    <x v="0"/>
    <x v="0"/>
    <x v="0"/>
    <x v="1"/>
    <s v="Active"/>
  </r>
  <r>
    <s v="E100593"/>
    <x v="1"/>
    <n v="35"/>
    <x v="0"/>
    <x v="6"/>
    <x v="2"/>
    <x v="4"/>
    <x v="0"/>
    <x v="40"/>
    <s v="Full-time"/>
    <d v="2012-08-25T00:00:00"/>
    <s v="Active"/>
    <n v="13.17"/>
    <n v="57726"/>
    <x v="1"/>
    <s v="No"/>
    <x v="0"/>
    <n v="6"/>
    <s v="Self"/>
    <x v="0"/>
    <x v="0"/>
    <x v="0"/>
    <x v="1"/>
    <s v="Active"/>
  </r>
  <r>
    <s v="E100594"/>
    <x v="1"/>
    <n v="33"/>
    <x v="1"/>
    <x v="5"/>
    <x v="1"/>
    <x v="21"/>
    <x v="0"/>
    <x v="130"/>
    <s v="Full-time"/>
    <d v="2014-04-26T00:00:00"/>
    <s v="Active"/>
    <n v="11.51"/>
    <n v="52819"/>
    <x v="0"/>
    <s v="No"/>
    <x v="1"/>
    <n v="7"/>
    <s v="E100800"/>
    <x v="0"/>
    <x v="0"/>
    <x v="0"/>
    <x v="1"/>
    <s v="Active"/>
  </r>
  <r>
    <s v="E100595"/>
    <x v="1"/>
    <n v="31"/>
    <x v="1"/>
    <x v="1"/>
    <x v="4"/>
    <x v="19"/>
    <x v="0"/>
    <x v="39"/>
    <s v="Full-time"/>
    <d v="2016-11-18T00:00:00"/>
    <s v="Active"/>
    <n v="8.94"/>
    <n v="41111"/>
    <x v="0"/>
    <s v="No"/>
    <x v="2"/>
    <n v="8"/>
    <s v="E101095"/>
    <x v="0"/>
    <x v="0"/>
    <x v="0"/>
    <x v="0"/>
    <s v="Active"/>
  </r>
  <r>
    <s v="E100596"/>
    <x v="1"/>
    <n v="27"/>
    <x v="0"/>
    <x v="6"/>
    <x v="6"/>
    <x v="16"/>
    <x v="2"/>
    <x v="71"/>
    <s v="Contract"/>
    <d v="2022-06-25T00:00:00"/>
    <d v="2023-05-29T00:00:00"/>
    <n v="0.93"/>
    <n v="39813"/>
    <x v="3"/>
    <s v="No"/>
    <x v="0"/>
    <n v="5"/>
    <s v="E100988"/>
    <x v="1"/>
    <x v="1"/>
    <x v="1"/>
    <x v="0"/>
    <s v="Exited"/>
  </r>
  <r>
    <s v="E100597"/>
    <x v="0"/>
    <n v="23"/>
    <x v="1"/>
    <x v="3"/>
    <x v="3"/>
    <x v="15"/>
    <x v="2"/>
    <x v="72"/>
    <s v="Full-time"/>
    <d v="2024-08-27T00:00:00"/>
    <s v="Active"/>
    <n v="1.17"/>
    <n v="35085"/>
    <x v="1"/>
    <s v="No"/>
    <x v="2"/>
    <n v="5"/>
    <s v="E104222"/>
    <x v="0"/>
    <x v="0"/>
    <x v="1"/>
    <x v="3"/>
    <s v="Active"/>
  </r>
  <r>
    <s v="E100598"/>
    <x v="1"/>
    <n v="45"/>
    <x v="1"/>
    <x v="1"/>
    <x v="6"/>
    <x v="11"/>
    <x v="2"/>
    <x v="154"/>
    <s v="Full-time"/>
    <d v="2015-12-06T00:00:00"/>
    <s v="Active"/>
    <n v="9.89"/>
    <n v="78664"/>
    <x v="1"/>
    <s v="No"/>
    <x v="4"/>
    <n v="6"/>
    <s v="E102785"/>
    <x v="0"/>
    <x v="0"/>
    <x v="0"/>
    <x v="1"/>
    <s v="Active"/>
  </r>
  <r>
    <s v="E100599"/>
    <x v="1"/>
    <n v="27"/>
    <x v="1"/>
    <x v="2"/>
    <x v="0"/>
    <x v="0"/>
    <x v="4"/>
    <x v="17"/>
    <s v="Contract"/>
    <d v="2021-05-07T00:00:00"/>
    <s v="Active"/>
    <n v="4.4800000000000004"/>
    <n v="41191"/>
    <x v="1"/>
    <s v="No"/>
    <x v="2"/>
    <n v="7"/>
    <s v="E100685"/>
    <x v="0"/>
    <x v="0"/>
    <x v="1"/>
    <x v="0"/>
    <s v="Active"/>
  </r>
  <r>
    <s v="E100600"/>
    <x v="0"/>
    <n v="27"/>
    <x v="1"/>
    <x v="7"/>
    <x v="0"/>
    <x v="9"/>
    <x v="0"/>
    <x v="51"/>
    <s v="Full-time"/>
    <d v="2016-05-02T00:00:00"/>
    <s v="Active"/>
    <n v="9.49"/>
    <n v="36872"/>
    <x v="0"/>
    <s v="No"/>
    <x v="2"/>
    <n v="12"/>
    <s v="E102428"/>
    <x v="0"/>
    <x v="0"/>
    <x v="1"/>
    <x v="2"/>
    <s v="Active"/>
  </r>
  <r>
    <s v="E100601"/>
    <x v="1"/>
    <n v="28"/>
    <x v="0"/>
    <x v="1"/>
    <x v="3"/>
    <x v="20"/>
    <x v="0"/>
    <x v="140"/>
    <s v="Full-time"/>
    <d v="2017-12-14T00:00:00"/>
    <s v="Active"/>
    <n v="7.87"/>
    <n v="43048"/>
    <x v="2"/>
    <s v="No"/>
    <x v="3"/>
    <n v="4"/>
    <s v="E100872"/>
    <x v="0"/>
    <x v="0"/>
    <x v="1"/>
    <x v="3"/>
    <s v="Active"/>
  </r>
  <r>
    <s v="E100602"/>
    <x v="0"/>
    <n v="34"/>
    <x v="0"/>
    <x v="6"/>
    <x v="6"/>
    <x v="24"/>
    <x v="0"/>
    <x v="93"/>
    <s v="Full-time"/>
    <d v="2025-05-24T00:00:00"/>
    <d v="2025-09-02T00:00:00"/>
    <n v="0.28000000000000003"/>
    <n v="37514"/>
    <x v="3"/>
    <s v="No"/>
    <x v="2"/>
    <n v="7"/>
    <s v="E103709"/>
    <x v="1"/>
    <x v="1"/>
    <x v="0"/>
    <x v="3"/>
    <s v="Exited"/>
  </r>
  <r>
    <s v="E100603"/>
    <x v="0"/>
    <n v="32"/>
    <x v="1"/>
    <x v="2"/>
    <x v="5"/>
    <x v="22"/>
    <x v="1"/>
    <x v="94"/>
    <s v="Full-time"/>
    <d v="2016-09-10T00:00:00"/>
    <s v="Active"/>
    <n v="9.1300000000000008"/>
    <n v="38792"/>
    <x v="1"/>
    <s v="Yes"/>
    <x v="2"/>
    <n v="8"/>
    <s v="E102740"/>
    <x v="0"/>
    <x v="0"/>
    <x v="0"/>
    <x v="3"/>
    <s v="Active"/>
  </r>
  <r>
    <s v="E100604"/>
    <x v="1"/>
    <n v="38"/>
    <x v="1"/>
    <x v="0"/>
    <x v="0"/>
    <x v="0"/>
    <x v="4"/>
    <x v="114"/>
    <s v="Full-time"/>
    <d v="2010-04-24T00:00:00"/>
    <d v="2022-02-24T00:00:00"/>
    <n v="11.84"/>
    <n v="44059"/>
    <x v="3"/>
    <s v="No"/>
    <x v="2"/>
    <n v="5"/>
    <s v="E103424"/>
    <x v="1"/>
    <x v="1"/>
    <x v="0"/>
    <x v="0"/>
    <s v="Exited"/>
  </r>
  <r>
    <s v="E100605"/>
    <x v="0"/>
    <n v="35"/>
    <x v="1"/>
    <x v="3"/>
    <x v="4"/>
    <x v="19"/>
    <x v="0"/>
    <x v="98"/>
    <s v="Contract"/>
    <d v="2019-12-09T00:00:00"/>
    <s v="Active"/>
    <n v="5.89"/>
    <n v="52979"/>
    <x v="0"/>
    <s v="No"/>
    <x v="2"/>
    <n v="7"/>
    <s v="E102119"/>
    <x v="0"/>
    <x v="0"/>
    <x v="0"/>
    <x v="0"/>
    <s v="Active"/>
  </r>
  <r>
    <s v="E100606"/>
    <x v="0"/>
    <n v="37"/>
    <x v="1"/>
    <x v="0"/>
    <x v="7"/>
    <x v="13"/>
    <x v="0"/>
    <x v="84"/>
    <s v="Full-time"/>
    <d v="2019-07-13T00:00:00"/>
    <s v="Active"/>
    <n v="6.29"/>
    <n v="61855"/>
    <x v="1"/>
    <s v="No"/>
    <x v="1"/>
    <n v="2"/>
    <s v="E101527"/>
    <x v="0"/>
    <x v="0"/>
    <x v="0"/>
    <x v="1"/>
    <s v="Active"/>
  </r>
  <r>
    <s v="E100607"/>
    <x v="1"/>
    <n v="37"/>
    <x v="1"/>
    <x v="4"/>
    <x v="0"/>
    <x v="0"/>
    <x v="0"/>
    <x v="155"/>
    <s v="Full-time"/>
    <d v="2014-12-25T00:00:00"/>
    <s v="Active"/>
    <n v="10.84"/>
    <n v="61252"/>
    <x v="3"/>
    <s v="Yes"/>
    <x v="0"/>
    <n v="6"/>
    <s v="E100063"/>
    <x v="0"/>
    <x v="0"/>
    <x v="0"/>
    <x v="1"/>
    <s v="Active"/>
  </r>
  <r>
    <s v="E100608"/>
    <x v="1"/>
    <n v="34"/>
    <x v="1"/>
    <x v="1"/>
    <x v="7"/>
    <x v="23"/>
    <x v="0"/>
    <x v="7"/>
    <s v="Full-time"/>
    <d v="2017-07-25T00:00:00"/>
    <s v="Active"/>
    <n v="8.26"/>
    <n v="40641"/>
    <x v="2"/>
    <s v="Yes"/>
    <x v="2"/>
    <n v="2"/>
    <s v="E103945"/>
    <x v="0"/>
    <x v="0"/>
    <x v="0"/>
    <x v="0"/>
    <s v="Active"/>
  </r>
  <r>
    <s v="E100609"/>
    <x v="0"/>
    <n v="39"/>
    <x v="0"/>
    <x v="6"/>
    <x v="1"/>
    <x v="1"/>
    <x v="2"/>
    <x v="156"/>
    <s v="Full-time"/>
    <d v="2012-06-11T00:00:00"/>
    <s v="Active"/>
    <n v="13.38"/>
    <n v="57087"/>
    <x v="0"/>
    <s v="No"/>
    <x v="1"/>
    <n v="9"/>
    <s v="Self"/>
    <x v="0"/>
    <x v="0"/>
    <x v="0"/>
    <x v="1"/>
    <s v="Active"/>
  </r>
  <r>
    <s v="E100610"/>
    <x v="0"/>
    <n v="30"/>
    <x v="1"/>
    <x v="6"/>
    <x v="0"/>
    <x v="9"/>
    <x v="4"/>
    <x v="49"/>
    <s v="Full-time"/>
    <d v="2022-06-15T00:00:00"/>
    <s v="Active"/>
    <n v="3.37"/>
    <n v="37904"/>
    <x v="0"/>
    <s v="No"/>
    <x v="4"/>
    <n v="5"/>
    <s v="E104013"/>
    <x v="0"/>
    <x v="0"/>
    <x v="1"/>
    <x v="3"/>
    <s v="Active"/>
  </r>
  <r>
    <s v="E100611"/>
    <x v="1"/>
    <n v="29"/>
    <x v="0"/>
    <x v="4"/>
    <x v="3"/>
    <x v="20"/>
    <x v="0"/>
    <x v="5"/>
    <s v="Full-time"/>
    <d v="2023-09-10T00:00:00"/>
    <d v="2025-09-20T00:00:00"/>
    <n v="2.0299999999999998"/>
    <n v="47541"/>
    <x v="3"/>
    <s v="No"/>
    <x v="1"/>
    <n v="7"/>
    <s v="Self"/>
    <x v="1"/>
    <x v="1"/>
    <x v="1"/>
    <x v="0"/>
    <s v="Exited"/>
  </r>
  <r>
    <s v="E100612"/>
    <x v="1"/>
    <n v="32"/>
    <x v="1"/>
    <x v="3"/>
    <x v="7"/>
    <x v="13"/>
    <x v="4"/>
    <x v="33"/>
    <s v="Full-time"/>
    <d v="2014-05-01T00:00:00"/>
    <s v="Active"/>
    <n v="11.49"/>
    <n v="41789"/>
    <x v="1"/>
    <s v="No"/>
    <x v="1"/>
    <n v="4"/>
    <s v="E100193"/>
    <x v="0"/>
    <x v="0"/>
    <x v="0"/>
    <x v="3"/>
    <s v="Active"/>
  </r>
  <r>
    <s v="E100613"/>
    <x v="0"/>
    <n v="36"/>
    <x v="1"/>
    <x v="0"/>
    <x v="7"/>
    <x v="23"/>
    <x v="0"/>
    <x v="123"/>
    <s v="Full-time"/>
    <d v="2014-10-10T00:00:00"/>
    <d v="2020-11-29T00:00:00"/>
    <n v="6.14"/>
    <n v="44466"/>
    <x v="0"/>
    <s v="No"/>
    <x v="2"/>
    <n v="6"/>
    <s v="E101445"/>
    <x v="1"/>
    <x v="1"/>
    <x v="0"/>
    <x v="0"/>
    <s v="Exited"/>
  </r>
  <r>
    <s v="E100614"/>
    <x v="0"/>
    <n v="37"/>
    <x v="0"/>
    <x v="2"/>
    <x v="3"/>
    <x v="20"/>
    <x v="0"/>
    <x v="0"/>
    <s v="Full-time"/>
    <d v="2015-08-23T00:00:00"/>
    <s v="Active"/>
    <n v="10.18"/>
    <n v="44307"/>
    <x v="4"/>
    <s v="No"/>
    <x v="1"/>
    <n v="8"/>
    <s v="E101565"/>
    <x v="0"/>
    <x v="0"/>
    <x v="0"/>
    <x v="0"/>
    <s v="Active"/>
  </r>
  <r>
    <s v="E100615"/>
    <x v="0"/>
    <n v="40"/>
    <x v="1"/>
    <x v="3"/>
    <x v="2"/>
    <x v="4"/>
    <x v="2"/>
    <x v="157"/>
    <s v="Full-time"/>
    <d v="2022-11-11T00:00:00"/>
    <s v="Active"/>
    <n v="2.96"/>
    <n v="55708"/>
    <x v="0"/>
    <s v="No"/>
    <x v="4"/>
    <n v="1"/>
    <s v="E102672"/>
    <x v="0"/>
    <x v="0"/>
    <x v="0"/>
    <x v="1"/>
    <s v="Active"/>
  </r>
  <r>
    <s v="E100616"/>
    <x v="0"/>
    <n v="24"/>
    <x v="1"/>
    <x v="6"/>
    <x v="0"/>
    <x v="6"/>
    <x v="0"/>
    <x v="33"/>
    <s v="Full-time"/>
    <d v="2017-12-26T00:00:00"/>
    <s v="Active"/>
    <n v="7.84"/>
    <n v="35513"/>
    <x v="0"/>
    <s v="No"/>
    <x v="1"/>
    <n v="6"/>
    <s v="E104740"/>
    <x v="0"/>
    <x v="0"/>
    <x v="1"/>
    <x v="3"/>
    <s v="Active"/>
  </r>
  <r>
    <s v="E100617"/>
    <x v="0"/>
    <n v="28"/>
    <x v="1"/>
    <x v="7"/>
    <x v="5"/>
    <x v="12"/>
    <x v="4"/>
    <x v="12"/>
    <s v="Full-time"/>
    <d v="2009-05-18T00:00:00"/>
    <s v="Active"/>
    <n v="16.45"/>
    <n v="43956"/>
    <x v="1"/>
    <s v="No"/>
    <x v="0"/>
    <n v="7"/>
    <s v="E103153"/>
    <x v="0"/>
    <x v="0"/>
    <x v="1"/>
    <x v="0"/>
    <s v="Active"/>
  </r>
  <r>
    <s v="E100618"/>
    <x v="0"/>
    <n v="25"/>
    <x v="0"/>
    <x v="1"/>
    <x v="0"/>
    <x v="0"/>
    <x v="2"/>
    <x v="64"/>
    <s v="Contract"/>
    <d v="2018-02-27T00:00:00"/>
    <s v="Active"/>
    <n v="7.67"/>
    <n v="44257"/>
    <x v="0"/>
    <s v="No"/>
    <x v="1"/>
    <n v="6"/>
    <s v="E103522"/>
    <x v="0"/>
    <x v="0"/>
    <x v="1"/>
    <x v="3"/>
    <s v="Active"/>
  </r>
  <r>
    <s v="E100619"/>
    <x v="0"/>
    <n v="36"/>
    <x v="1"/>
    <x v="3"/>
    <x v="4"/>
    <x v="5"/>
    <x v="0"/>
    <x v="32"/>
    <s v="Full-time"/>
    <d v="2023-03-29T00:00:00"/>
    <s v="Active"/>
    <n v="2.58"/>
    <n v="54508"/>
    <x v="2"/>
    <s v="No"/>
    <x v="2"/>
    <n v="8"/>
    <s v="E101934"/>
    <x v="0"/>
    <x v="0"/>
    <x v="0"/>
    <x v="1"/>
    <s v="Active"/>
  </r>
  <r>
    <s v="E100620"/>
    <x v="0"/>
    <n v="24"/>
    <x v="0"/>
    <x v="1"/>
    <x v="4"/>
    <x v="5"/>
    <x v="1"/>
    <x v="76"/>
    <s v="Contract"/>
    <d v="2010-11-10T00:00:00"/>
    <s v="Active"/>
    <n v="14.97"/>
    <n v="35090"/>
    <x v="1"/>
    <s v="No"/>
    <x v="2"/>
    <n v="2"/>
    <s v="E102736"/>
    <x v="0"/>
    <x v="0"/>
    <x v="1"/>
    <x v="2"/>
    <s v="Active"/>
  </r>
  <r>
    <s v="E100621"/>
    <x v="1"/>
    <n v="29"/>
    <x v="1"/>
    <x v="3"/>
    <x v="4"/>
    <x v="19"/>
    <x v="0"/>
    <x v="18"/>
    <s v="Full-time"/>
    <d v="2008-09-12T00:00:00"/>
    <d v="2014-02-20T00:00:00"/>
    <n v="5.44"/>
    <n v="43212"/>
    <x v="3"/>
    <s v="No"/>
    <x v="4"/>
    <n v="10"/>
    <s v="E101934"/>
    <x v="1"/>
    <x v="1"/>
    <x v="1"/>
    <x v="0"/>
    <s v="Exited"/>
  </r>
  <r>
    <s v="E100622"/>
    <x v="0"/>
    <n v="28"/>
    <x v="1"/>
    <x v="7"/>
    <x v="1"/>
    <x v="21"/>
    <x v="2"/>
    <x v="113"/>
    <s v="Full-time"/>
    <d v="2018-08-26T00:00:00"/>
    <s v="Active"/>
    <n v="7.17"/>
    <n v="43587"/>
    <x v="0"/>
    <s v="No"/>
    <x v="2"/>
    <n v="10"/>
    <s v="E102704"/>
    <x v="0"/>
    <x v="0"/>
    <x v="1"/>
    <x v="0"/>
    <s v="Active"/>
  </r>
  <r>
    <s v="E100623"/>
    <x v="0"/>
    <n v="30"/>
    <x v="1"/>
    <x v="7"/>
    <x v="5"/>
    <x v="7"/>
    <x v="2"/>
    <x v="6"/>
    <s v="Full-time"/>
    <d v="2023-01-11T00:00:00"/>
    <s v="Active"/>
    <n v="2.8"/>
    <n v="52463"/>
    <x v="0"/>
    <s v="No"/>
    <x v="3"/>
    <n v="7"/>
    <s v="E101857"/>
    <x v="0"/>
    <x v="0"/>
    <x v="1"/>
    <x v="0"/>
    <s v="Active"/>
  </r>
  <r>
    <s v="E100624"/>
    <x v="1"/>
    <n v="31"/>
    <x v="0"/>
    <x v="6"/>
    <x v="5"/>
    <x v="7"/>
    <x v="0"/>
    <x v="115"/>
    <s v="Full-time"/>
    <d v="2011-01-17T00:00:00"/>
    <s v="Active"/>
    <n v="14.78"/>
    <n v="54855"/>
    <x v="2"/>
    <s v="No"/>
    <x v="1"/>
    <n v="5"/>
    <s v="E100757"/>
    <x v="0"/>
    <x v="0"/>
    <x v="0"/>
    <x v="0"/>
    <s v="Active"/>
  </r>
  <r>
    <s v="E100625"/>
    <x v="0"/>
    <n v="28"/>
    <x v="0"/>
    <x v="7"/>
    <x v="0"/>
    <x v="0"/>
    <x v="0"/>
    <x v="104"/>
    <s v="Full-time"/>
    <d v="2017-07-06T00:00:00"/>
    <s v="Active"/>
    <n v="8.31"/>
    <n v="31309"/>
    <x v="1"/>
    <s v="No"/>
    <x v="1"/>
    <n v="2"/>
    <s v="E100458"/>
    <x v="0"/>
    <x v="0"/>
    <x v="1"/>
    <x v="3"/>
    <s v="Active"/>
  </r>
  <r>
    <s v="E100626"/>
    <x v="1"/>
    <n v="21"/>
    <x v="0"/>
    <x v="6"/>
    <x v="3"/>
    <x v="20"/>
    <x v="0"/>
    <x v="29"/>
    <s v="Full-time"/>
    <d v="2019-04-03T00:00:00"/>
    <s v="Active"/>
    <n v="6.57"/>
    <n v="30107"/>
    <x v="0"/>
    <s v="No"/>
    <x v="1"/>
    <n v="6"/>
    <s v="E104342"/>
    <x v="0"/>
    <x v="0"/>
    <x v="1"/>
    <x v="2"/>
    <s v="Active"/>
  </r>
  <r>
    <s v="E100627"/>
    <x v="0"/>
    <n v="37"/>
    <x v="1"/>
    <x v="1"/>
    <x v="4"/>
    <x v="5"/>
    <x v="0"/>
    <x v="134"/>
    <s v="Full-time"/>
    <d v="2010-07-16T00:00:00"/>
    <s v="Active"/>
    <n v="15.29"/>
    <n v="61572"/>
    <x v="1"/>
    <s v="No"/>
    <x v="2"/>
    <n v="2"/>
    <s v="E101627"/>
    <x v="0"/>
    <x v="0"/>
    <x v="0"/>
    <x v="1"/>
    <s v="Active"/>
  </r>
  <r>
    <s v="E100628"/>
    <x v="1"/>
    <n v="30"/>
    <x v="1"/>
    <x v="4"/>
    <x v="3"/>
    <x v="3"/>
    <x v="2"/>
    <x v="0"/>
    <s v="Full-time"/>
    <d v="2021-09-06T00:00:00"/>
    <s v="Active"/>
    <n v="4.1399999999999997"/>
    <n v="54367"/>
    <x v="1"/>
    <s v="Yes"/>
    <x v="0"/>
    <n v="5"/>
    <s v="E100170"/>
    <x v="0"/>
    <x v="0"/>
    <x v="1"/>
    <x v="0"/>
    <s v="Active"/>
  </r>
  <r>
    <s v="E100629"/>
    <x v="1"/>
    <n v="35"/>
    <x v="0"/>
    <x v="0"/>
    <x v="0"/>
    <x v="0"/>
    <x v="2"/>
    <x v="125"/>
    <s v="Contract"/>
    <d v="2020-12-31T00:00:00"/>
    <s v="Active"/>
    <n v="4.82"/>
    <n v="53371"/>
    <x v="0"/>
    <s v="No"/>
    <x v="1"/>
    <n v="7"/>
    <s v="E101186"/>
    <x v="0"/>
    <x v="0"/>
    <x v="0"/>
    <x v="0"/>
    <s v="Active"/>
  </r>
  <r>
    <s v="E100630"/>
    <x v="1"/>
    <n v="31"/>
    <x v="1"/>
    <x v="6"/>
    <x v="4"/>
    <x v="10"/>
    <x v="0"/>
    <x v="89"/>
    <s v="Full-time"/>
    <d v="2020-11-14T00:00:00"/>
    <s v="Active"/>
    <n v="4.95"/>
    <n v="42936"/>
    <x v="1"/>
    <s v="No"/>
    <x v="2"/>
    <n v="2"/>
    <s v="E101767"/>
    <x v="0"/>
    <x v="0"/>
    <x v="0"/>
    <x v="3"/>
    <s v="Active"/>
  </r>
  <r>
    <s v="E100631"/>
    <x v="1"/>
    <n v="24"/>
    <x v="1"/>
    <x v="2"/>
    <x v="7"/>
    <x v="13"/>
    <x v="1"/>
    <x v="144"/>
    <s v="Full-time"/>
    <d v="2024-10-22T00:00:00"/>
    <s v="Active"/>
    <n v="1.02"/>
    <n v="25599"/>
    <x v="1"/>
    <s v="No"/>
    <x v="2"/>
    <n v="6"/>
    <s v="E104400"/>
    <x v="0"/>
    <x v="0"/>
    <x v="1"/>
    <x v="2"/>
    <s v="Active"/>
  </r>
  <r>
    <s v="E100632"/>
    <x v="0"/>
    <n v="28"/>
    <x v="1"/>
    <x v="2"/>
    <x v="4"/>
    <x v="10"/>
    <x v="0"/>
    <x v="3"/>
    <s v="Full-time"/>
    <d v="2014-07-18T00:00:00"/>
    <s v="Active"/>
    <n v="11.28"/>
    <n v="46037"/>
    <x v="4"/>
    <s v="No"/>
    <x v="2"/>
    <n v="5"/>
    <s v="E103706"/>
    <x v="0"/>
    <x v="0"/>
    <x v="1"/>
    <x v="0"/>
    <s v="Active"/>
  </r>
  <r>
    <s v="E100633"/>
    <x v="1"/>
    <n v="31"/>
    <x v="1"/>
    <x v="4"/>
    <x v="6"/>
    <x v="24"/>
    <x v="0"/>
    <x v="37"/>
    <s v="Full-time"/>
    <d v="2014-03-04T00:00:00"/>
    <s v="Active"/>
    <n v="11.65"/>
    <n v="30136"/>
    <x v="0"/>
    <s v="No"/>
    <x v="4"/>
    <n v="3"/>
    <s v="E101051"/>
    <x v="0"/>
    <x v="0"/>
    <x v="0"/>
    <x v="3"/>
    <s v="Active"/>
  </r>
  <r>
    <s v="E100634"/>
    <x v="0"/>
    <n v="21"/>
    <x v="0"/>
    <x v="2"/>
    <x v="4"/>
    <x v="19"/>
    <x v="0"/>
    <x v="132"/>
    <s v="Contract"/>
    <d v="2011-12-07T00:00:00"/>
    <s v="Active"/>
    <n v="13.89"/>
    <n v="37521"/>
    <x v="1"/>
    <s v="No"/>
    <x v="0"/>
    <n v="7"/>
    <s v="E102654"/>
    <x v="0"/>
    <x v="0"/>
    <x v="1"/>
    <x v="2"/>
    <s v="Active"/>
  </r>
  <r>
    <s v="E100635"/>
    <x v="1"/>
    <n v="38"/>
    <x v="1"/>
    <x v="1"/>
    <x v="4"/>
    <x v="10"/>
    <x v="0"/>
    <x v="40"/>
    <s v="Full-time"/>
    <d v="2011-04-03T00:00:00"/>
    <s v="Active"/>
    <n v="14.57"/>
    <n v="53342"/>
    <x v="1"/>
    <s v="No"/>
    <x v="5"/>
    <n v="2"/>
    <s v="E104780"/>
    <x v="0"/>
    <x v="0"/>
    <x v="0"/>
    <x v="1"/>
    <s v="Active"/>
  </r>
  <r>
    <s v="E100636"/>
    <x v="0"/>
    <n v="30"/>
    <x v="0"/>
    <x v="6"/>
    <x v="5"/>
    <x v="17"/>
    <x v="0"/>
    <x v="35"/>
    <s v="Full-time"/>
    <d v="2020-12-15T00:00:00"/>
    <s v="Active"/>
    <n v="4.87"/>
    <n v="42043"/>
    <x v="1"/>
    <s v="No"/>
    <x v="3"/>
    <n v="9"/>
    <s v="E100502"/>
    <x v="0"/>
    <x v="0"/>
    <x v="1"/>
    <x v="3"/>
    <s v="Active"/>
  </r>
  <r>
    <s v="E100637"/>
    <x v="0"/>
    <n v="33"/>
    <x v="1"/>
    <x v="2"/>
    <x v="7"/>
    <x v="18"/>
    <x v="2"/>
    <x v="107"/>
    <s v="Full-time"/>
    <d v="2018-09-06T00:00:00"/>
    <s v="Active"/>
    <n v="7.14"/>
    <n v="42433"/>
    <x v="0"/>
    <s v="No"/>
    <x v="1"/>
    <n v="11"/>
    <s v="Self"/>
    <x v="0"/>
    <x v="0"/>
    <x v="0"/>
    <x v="3"/>
    <s v="Active"/>
  </r>
  <r>
    <s v="E100638"/>
    <x v="0"/>
    <n v="32"/>
    <x v="1"/>
    <x v="7"/>
    <x v="2"/>
    <x v="2"/>
    <x v="0"/>
    <x v="123"/>
    <s v="Full-time"/>
    <d v="2018-01-24T00:00:00"/>
    <s v="Active"/>
    <n v="7.76"/>
    <n v="42203"/>
    <x v="1"/>
    <s v="No"/>
    <x v="3"/>
    <n v="8"/>
    <s v="E101011"/>
    <x v="0"/>
    <x v="0"/>
    <x v="0"/>
    <x v="0"/>
    <s v="Active"/>
  </r>
  <r>
    <s v="E100639"/>
    <x v="0"/>
    <n v="40"/>
    <x v="0"/>
    <x v="3"/>
    <x v="1"/>
    <x v="21"/>
    <x v="2"/>
    <x v="77"/>
    <s v="Full-time"/>
    <d v="2022-08-16T00:00:00"/>
    <s v="Active"/>
    <n v="3.2"/>
    <n v="67835"/>
    <x v="4"/>
    <s v="No"/>
    <x v="0"/>
    <n v="6"/>
    <s v="E103088"/>
    <x v="0"/>
    <x v="0"/>
    <x v="0"/>
    <x v="1"/>
    <s v="Active"/>
  </r>
  <r>
    <s v="E100640"/>
    <x v="1"/>
    <n v="33"/>
    <x v="1"/>
    <x v="7"/>
    <x v="4"/>
    <x v="5"/>
    <x v="2"/>
    <x v="36"/>
    <s v="Full-time"/>
    <d v="2013-06-03T00:00:00"/>
    <d v="2017-12-15T00:00:00"/>
    <n v="4.53"/>
    <n v="54955"/>
    <x v="3"/>
    <s v="No"/>
    <x v="2"/>
    <n v="8"/>
    <s v="E101075"/>
    <x v="1"/>
    <x v="1"/>
    <x v="0"/>
    <x v="0"/>
    <s v="Exited"/>
  </r>
  <r>
    <s v="E100641"/>
    <x v="0"/>
    <n v="31"/>
    <x v="0"/>
    <x v="1"/>
    <x v="7"/>
    <x v="23"/>
    <x v="0"/>
    <x v="126"/>
    <s v="Full-time"/>
    <d v="2010-03-11T00:00:00"/>
    <d v="2022-02-18T00:00:00"/>
    <n v="11.94"/>
    <n v="56952"/>
    <x v="2"/>
    <s v="Yes"/>
    <x v="0"/>
    <n v="4"/>
    <s v="E101445"/>
    <x v="1"/>
    <x v="1"/>
    <x v="0"/>
    <x v="1"/>
    <s v="Exited"/>
  </r>
  <r>
    <s v="E100642"/>
    <x v="1"/>
    <n v="31"/>
    <x v="1"/>
    <x v="5"/>
    <x v="0"/>
    <x v="6"/>
    <x v="0"/>
    <x v="4"/>
    <s v="Full-time"/>
    <d v="2009-04-10T00:00:00"/>
    <s v="Active"/>
    <n v="16.55"/>
    <n v="53873"/>
    <x v="0"/>
    <s v="No"/>
    <x v="2"/>
    <n v="3"/>
    <s v="E102718"/>
    <x v="0"/>
    <x v="0"/>
    <x v="0"/>
    <x v="1"/>
    <s v="Active"/>
  </r>
  <r>
    <s v="E100643"/>
    <x v="0"/>
    <n v="37"/>
    <x v="1"/>
    <x v="2"/>
    <x v="2"/>
    <x v="4"/>
    <x v="2"/>
    <x v="69"/>
    <s v="Full-time"/>
    <d v="2022-07-13T00:00:00"/>
    <s v="Active"/>
    <n v="3.29"/>
    <n v="65063"/>
    <x v="1"/>
    <s v="No"/>
    <x v="4"/>
    <n v="8"/>
    <s v="E102672"/>
    <x v="0"/>
    <x v="0"/>
    <x v="0"/>
    <x v="1"/>
    <s v="Active"/>
  </r>
  <r>
    <s v="E100644"/>
    <x v="0"/>
    <n v="23"/>
    <x v="0"/>
    <x v="0"/>
    <x v="5"/>
    <x v="22"/>
    <x v="0"/>
    <x v="106"/>
    <s v="Full-time"/>
    <d v="2014-03-14T00:00:00"/>
    <s v="Active"/>
    <n v="11.62"/>
    <n v="39045"/>
    <x v="1"/>
    <s v="No"/>
    <x v="4"/>
    <n v="6"/>
    <s v="E104869"/>
    <x v="0"/>
    <x v="0"/>
    <x v="1"/>
    <x v="2"/>
    <s v="Active"/>
  </r>
  <r>
    <s v="E100645"/>
    <x v="1"/>
    <n v="32"/>
    <x v="1"/>
    <x v="1"/>
    <x v="1"/>
    <x v="21"/>
    <x v="2"/>
    <x v="14"/>
    <s v="Full-time"/>
    <d v="2009-05-07T00:00:00"/>
    <s v="Active"/>
    <n v="16.48"/>
    <n v="32795"/>
    <x v="2"/>
    <s v="No"/>
    <x v="0"/>
    <n v="9"/>
    <s v="Self"/>
    <x v="0"/>
    <x v="0"/>
    <x v="0"/>
    <x v="3"/>
    <s v="Active"/>
  </r>
  <r>
    <s v="E100646"/>
    <x v="1"/>
    <n v="31"/>
    <x v="0"/>
    <x v="5"/>
    <x v="4"/>
    <x v="5"/>
    <x v="4"/>
    <x v="27"/>
    <s v="Contract"/>
    <d v="2019-01-13T00:00:00"/>
    <d v="2020-05-31T00:00:00"/>
    <n v="1.38"/>
    <n v="46970"/>
    <x v="2"/>
    <s v="Yes"/>
    <x v="1"/>
    <n v="8"/>
    <s v="E102736"/>
    <x v="1"/>
    <x v="1"/>
    <x v="0"/>
    <x v="0"/>
    <s v="Exited"/>
  </r>
  <r>
    <s v="E100647"/>
    <x v="0"/>
    <n v="26"/>
    <x v="0"/>
    <x v="6"/>
    <x v="5"/>
    <x v="8"/>
    <x v="0"/>
    <x v="37"/>
    <s v="Full-time"/>
    <d v="2009-08-20T00:00:00"/>
    <s v="Active"/>
    <n v="16.190000000000001"/>
    <n v="43253"/>
    <x v="2"/>
    <s v="Yes"/>
    <x v="1"/>
    <n v="8"/>
    <s v="E101099"/>
    <x v="0"/>
    <x v="0"/>
    <x v="1"/>
    <x v="3"/>
    <s v="Active"/>
  </r>
  <r>
    <s v="E100648"/>
    <x v="0"/>
    <n v="33"/>
    <x v="1"/>
    <x v="6"/>
    <x v="0"/>
    <x v="6"/>
    <x v="2"/>
    <x v="21"/>
    <s v="Full-time"/>
    <d v="2008-11-05T00:00:00"/>
    <s v="Active"/>
    <n v="16.98"/>
    <n v="50841"/>
    <x v="1"/>
    <s v="No"/>
    <x v="1"/>
    <n v="8"/>
    <s v="E104893"/>
    <x v="0"/>
    <x v="0"/>
    <x v="0"/>
    <x v="0"/>
    <s v="Active"/>
  </r>
  <r>
    <s v="E100649"/>
    <x v="1"/>
    <n v="34"/>
    <x v="1"/>
    <x v="1"/>
    <x v="1"/>
    <x v="21"/>
    <x v="0"/>
    <x v="15"/>
    <s v="Full-time"/>
    <d v="2019-01-02T00:00:00"/>
    <s v="Active"/>
    <n v="6.82"/>
    <n v="32291"/>
    <x v="2"/>
    <s v="No"/>
    <x v="1"/>
    <n v="4"/>
    <s v="E100764"/>
    <x v="0"/>
    <x v="0"/>
    <x v="0"/>
    <x v="3"/>
    <s v="Active"/>
  </r>
  <r>
    <s v="E100650"/>
    <x v="1"/>
    <n v="35"/>
    <x v="1"/>
    <x v="0"/>
    <x v="3"/>
    <x v="20"/>
    <x v="2"/>
    <x v="86"/>
    <s v="Full-time"/>
    <d v="2023-06-17T00:00:00"/>
    <s v="Active"/>
    <n v="2.37"/>
    <n v="52925"/>
    <x v="1"/>
    <s v="Yes"/>
    <x v="2"/>
    <n v="7"/>
    <s v="E101521"/>
    <x v="0"/>
    <x v="0"/>
    <x v="0"/>
    <x v="0"/>
    <s v="Active"/>
  </r>
  <r>
    <s v="E100651"/>
    <x v="0"/>
    <n v="21"/>
    <x v="1"/>
    <x v="4"/>
    <x v="3"/>
    <x v="15"/>
    <x v="1"/>
    <x v="90"/>
    <s v="Full-time"/>
    <d v="2022-07-06T00:00:00"/>
    <s v="Active"/>
    <n v="3.31"/>
    <n v="37427"/>
    <x v="1"/>
    <s v="No"/>
    <x v="0"/>
    <n v="10"/>
    <s v="E101352"/>
    <x v="0"/>
    <x v="0"/>
    <x v="1"/>
    <x v="2"/>
    <s v="Active"/>
  </r>
  <r>
    <s v="E100652"/>
    <x v="1"/>
    <n v="26"/>
    <x v="0"/>
    <x v="6"/>
    <x v="0"/>
    <x v="9"/>
    <x v="1"/>
    <x v="91"/>
    <s v="Full-time"/>
    <d v="2012-07-21T00:00:00"/>
    <s v="Active"/>
    <n v="13.27"/>
    <n v="34743"/>
    <x v="1"/>
    <s v="No"/>
    <x v="1"/>
    <n v="6"/>
    <s v="E102577"/>
    <x v="0"/>
    <x v="0"/>
    <x v="1"/>
    <x v="3"/>
    <s v="Active"/>
  </r>
  <r>
    <s v="E100653"/>
    <x v="1"/>
    <n v="37"/>
    <x v="0"/>
    <x v="7"/>
    <x v="5"/>
    <x v="8"/>
    <x v="0"/>
    <x v="113"/>
    <s v="Full-time"/>
    <d v="2016-01-22T00:00:00"/>
    <s v="Active"/>
    <n v="9.77"/>
    <n v="46671"/>
    <x v="1"/>
    <s v="No"/>
    <x v="4"/>
    <n v="5"/>
    <s v="E104923"/>
    <x v="0"/>
    <x v="0"/>
    <x v="0"/>
    <x v="0"/>
    <s v="Active"/>
  </r>
  <r>
    <s v="E100654"/>
    <x v="0"/>
    <n v="33"/>
    <x v="1"/>
    <x v="1"/>
    <x v="3"/>
    <x v="15"/>
    <x v="0"/>
    <x v="91"/>
    <s v="Full-time"/>
    <d v="2021-04-19T00:00:00"/>
    <s v="Active"/>
    <n v="4.53"/>
    <n v="40823"/>
    <x v="2"/>
    <s v="No"/>
    <x v="1"/>
    <n v="7"/>
    <s v="E101894"/>
    <x v="0"/>
    <x v="0"/>
    <x v="0"/>
    <x v="3"/>
    <s v="Active"/>
  </r>
  <r>
    <s v="E100655"/>
    <x v="1"/>
    <n v="37"/>
    <x v="1"/>
    <x v="6"/>
    <x v="2"/>
    <x v="2"/>
    <x v="2"/>
    <x v="16"/>
    <s v="Full-time"/>
    <d v="2018-01-28T00:00:00"/>
    <s v="Active"/>
    <n v="7.75"/>
    <n v="50928"/>
    <x v="2"/>
    <s v="No"/>
    <x v="0"/>
    <n v="9"/>
    <s v="E101011"/>
    <x v="0"/>
    <x v="0"/>
    <x v="0"/>
    <x v="0"/>
    <s v="Active"/>
  </r>
  <r>
    <s v="E100656"/>
    <x v="1"/>
    <n v="27"/>
    <x v="1"/>
    <x v="7"/>
    <x v="6"/>
    <x v="16"/>
    <x v="0"/>
    <x v="54"/>
    <s v="Full-time"/>
    <d v="2022-12-19T00:00:00"/>
    <s v="Active"/>
    <n v="2.86"/>
    <n v="35826"/>
    <x v="0"/>
    <s v="No"/>
    <x v="0"/>
    <n v="5"/>
    <s v="E102077"/>
    <x v="0"/>
    <x v="0"/>
    <x v="1"/>
    <x v="3"/>
    <s v="Active"/>
  </r>
  <r>
    <s v="E100657"/>
    <x v="0"/>
    <n v="29"/>
    <x v="0"/>
    <x v="5"/>
    <x v="3"/>
    <x v="3"/>
    <x v="0"/>
    <x v="0"/>
    <s v="Full-time"/>
    <d v="2011-03-05T00:00:00"/>
    <s v="Active"/>
    <n v="14.65"/>
    <n v="58200"/>
    <x v="0"/>
    <s v="Yes"/>
    <x v="4"/>
    <n v="11"/>
    <s v="E102551"/>
    <x v="0"/>
    <x v="0"/>
    <x v="1"/>
    <x v="0"/>
    <s v="Active"/>
  </r>
  <r>
    <s v="E100658"/>
    <x v="1"/>
    <n v="44"/>
    <x v="0"/>
    <x v="5"/>
    <x v="3"/>
    <x v="3"/>
    <x v="1"/>
    <x v="158"/>
    <s v="Full-time"/>
    <d v="2011-11-12T00:00:00"/>
    <s v="Active"/>
    <n v="13.96"/>
    <n v="69445"/>
    <x v="1"/>
    <s v="No"/>
    <x v="4"/>
    <n v="4"/>
    <s v="E100170"/>
    <x v="0"/>
    <x v="0"/>
    <x v="0"/>
    <x v="1"/>
    <s v="Active"/>
  </r>
  <r>
    <s v="E100659"/>
    <x v="0"/>
    <n v="29"/>
    <x v="0"/>
    <x v="0"/>
    <x v="6"/>
    <x v="24"/>
    <x v="4"/>
    <x v="14"/>
    <s v="Full-time"/>
    <d v="2019-02-24T00:00:00"/>
    <s v="Active"/>
    <n v="6.67"/>
    <n v="44520"/>
    <x v="0"/>
    <s v="No"/>
    <x v="0"/>
    <n v="7"/>
    <s v="E104053"/>
    <x v="0"/>
    <x v="0"/>
    <x v="1"/>
    <x v="3"/>
    <s v="Active"/>
  </r>
  <r>
    <s v="E100660"/>
    <x v="0"/>
    <n v="24"/>
    <x v="1"/>
    <x v="7"/>
    <x v="2"/>
    <x v="14"/>
    <x v="0"/>
    <x v="26"/>
    <s v="Full-time"/>
    <d v="2020-12-01T00:00:00"/>
    <s v="Active"/>
    <n v="4.91"/>
    <n v="47068"/>
    <x v="2"/>
    <s v="No"/>
    <x v="4"/>
    <n v="4"/>
    <s v="E102683"/>
    <x v="0"/>
    <x v="0"/>
    <x v="1"/>
    <x v="3"/>
    <s v="Active"/>
  </r>
  <r>
    <s v="E100661"/>
    <x v="0"/>
    <n v="37"/>
    <x v="1"/>
    <x v="2"/>
    <x v="5"/>
    <x v="12"/>
    <x v="2"/>
    <x v="120"/>
    <s v="Full-time"/>
    <d v="2011-03-03T00:00:00"/>
    <d v="2020-08-22T00:00:00"/>
    <n v="9.4700000000000006"/>
    <n v="49245"/>
    <x v="2"/>
    <s v="Yes"/>
    <x v="2"/>
    <n v="15"/>
    <s v="E101990"/>
    <x v="1"/>
    <x v="1"/>
    <x v="0"/>
    <x v="0"/>
    <s v="Exited"/>
  </r>
  <r>
    <s v="E100662"/>
    <x v="0"/>
    <n v="31"/>
    <x v="1"/>
    <x v="1"/>
    <x v="5"/>
    <x v="12"/>
    <x v="0"/>
    <x v="119"/>
    <s v="Contract"/>
    <d v="2022-03-06T00:00:00"/>
    <s v="Active"/>
    <n v="3.65"/>
    <n v="50865"/>
    <x v="4"/>
    <s v="No"/>
    <x v="4"/>
    <n v="8"/>
    <s v="E102198"/>
    <x v="0"/>
    <x v="0"/>
    <x v="0"/>
    <x v="0"/>
    <s v="Active"/>
  </r>
  <r>
    <s v="E100663"/>
    <x v="1"/>
    <n v="21"/>
    <x v="0"/>
    <x v="2"/>
    <x v="1"/>
    <x v="1"/>
    <x v="0"/>
    <x v="90"/>
    <s v="Full-time"/>
    <d v="2021-04-25T00:00:00"/>
    <s v="Active"/>
    <n v="4.51"/>
    <n v="27926"/>
    <x v="2"/>
    <s v="No"/>
    <x v="1"/>
    <n v="5"/>
    <s v="E100448"/>
    <x v="0"/>
    <x v="0"/>
    <x v="1"/>
    <x v="2"/>
    <s v="Active"/>
  </r>
  <r>
    <s v="E100664"/>
    <x v="0"/>
    <n v="23"/>
    <x v="1"/>
    <x v="2"/>
    <x v="4"/>
    <x v="5"/>
    <x v="2"/>
    <x v="37"/>
    <s v="Full-time"/>
    <d v="2019-09-25T00:00:00"/>
    <d v="2024-12-11T00:00:00"/>
    <n v="5.21"/>
    <n v="35671"/>
    <x v="1"/>
    <s v="No"/>
    <x v="1"/>
    <n v="4"/>
    <s v="E101024"/>
    <x v="1"/>
    <x v="1"/>
    <x v="1"/>
    <x v="3"/>
    <s v="Exited"/>
  </r>
  <r>
    <s v="E100665"/>
    <x v="0"/>
    <n v="26"/>
    <x v="0"/>
    <x v="2"/>
    <x v="1"/>
    <x v="1"/>
    <x v="0"/>
    <x v="5"/>
    <s v="Full-time"/>
    <d v="2009-12-22T00:00:00"/>
    <s v="Active"/>
    <n v="15.85"/>
    <n v="37333"/>
    <x v="0"/>
    <s v="No"/>
    <x v="4"/>
    <n v="6"/>
    <s v="E102865"/>
    <x v="0"/>
    <x v="0"/>
    <x v="1"/>
    <x v="0"/>
    <s v="Active"/>
  </r>
  <r>
    <s v="E100666"/>
    <x v="1"/>
    <n v="37"/>
    <x v="0"/>
    <x v="0"/>
    <x v="4"/>
    <x v="5"/>
    <x v="0"/>
    <x v="156"/>
    <s v="Full-time"/>
    <d v="2020-02-08T00:00:00"/>
    <s v="Active"/>
    <n v="5.72"/>
    <n v="69096"/>
    <x v="1"/>
    <s v="No"/>
    <x v="2"/>
    <n v="4"/>
    <s v="E103197"/>
    <x v="0"/>
    <x v="0"/>
    <x v="0"/>
    <x v="1"/>
    <s v="Active"/>
  </r>
  <r>
    <s v="E100667"/>
    <x v="0"/>
    <n v="32"/>
    <x v="1"/>
    <x v="5"/>
    <x v="2"/>
    <x v="2"/>
    <x v="2"/>
    <x v="18"/>
    <s v="Full-time"/>
    <d v="2018-08-22T00:00:00"/>
    <d v="2024-05-19T00:00:00"/>
    <n v="5.74"/>
    <n v="36443"/>
    <x v="2"/>
    <s v="Yes"/>
    <x v="0"/>
    <n v="10"/>
    <s v="E101751"/>
    <x v="1"/>
    <x v="1"/>
    <x v="0"/>
    <x v="0"/>
    <s v="Exited"/>
  </r>
  <r>
    <s v="E100668"/>
    <x v="0"/>
    <n v="21"/>
    <x v="1"/>
    <x v="4"/>
    <x v="5"/>
    <x v="7"/>
    <x v="4"/>
    <x v="90"/>
    <s v="Full-time"/>
    <d v="2021-10-31T00:00:00"/>
    <d v="2024-07-15T00:00:00"/>
    <n v="2.7"/>
    <n v="42230"/>
    <x v="0"/>
    <s v="No"/>
    <x v="2"/>
    <n v="6"/>
    <s v="E104869"/>
    <x v="1"/>
    <x v="1"/>
    <x v="1"/>
    <x v="2"/>
    <s v="Exited"/>
  </r>
  <r>
    <s v="E100669"/>
    <x v="0"/>
    <n v="36"/>
    <x v="1"/>
    <x v="1"/>
    <x v="6"/>
    <x v="16"/>
    <x v="1"/>
    <x v="141"/>
    <s v="Full-time"/>
    <d v="2013-04-11T00:00:00"/>
    <s v="Active"/>
    <n v="12.55"/>
    <n v="55785"/>
    <x v="1"/>
    <s v="No"/>
    <x v="4"/>
    <n v="11"/>
    <s v="E103217"/>
    <x v="0"/>
    <x v="0"/>
    <x v="0"/>
    <x v="1"/>
    <s v="Active"/>
  </r>
  <r>
    <s v="E100670"/>
    <x v="0"/>
    <n v="29"/>
    <x v="1"/>
    <x v="3"/>
    <x v="3"/>
    <x v="3"/>
    <x v="0"/>
    <x v="39"/>
    <s v="Full-time"/>
    <d v="2013-02-08T00:00:00"/>
    <s v="Active"/>
    <n v="12.72"/>
    <n v="50535"/>
    <x v="0"/>
    <s v="No"/>
    <x v="1"/>
    <n v="6"/>
    <s v="E100170"/>
    <x v="0"/>
    <x v="0"/>
    <x v="1"/>
    <x v="0"/>
    <s v="Active"/>
  </r>
  <r>
    <s v="E100671"/>
    <x v="0"/>
    <n v="35"/>
    <x v="1"/>
    <x v="5"/>
    <x v="0"/>
    <x v="0"/>
    <x v="2"/>
    <x v="62"/>
    <s v="Full-time"/>
    <d v="2009-03-21T00:00:00"/>
    <s v="Active"/>
    <n v="16.61"/>
    <n v="46705"/>
    <x v="1"/>
    <s v="No"/>
    <x v="5"/>
    <n v="6"/>
    <s v="E100182"/>
    <x v="0"/>
    <x v="0"/>
    <x v="0"/>
    <x v="1"/>
    <s v="Active"/>
  </r>
  <r>
    <s v="E100672"/>
    <x v="1"/>
    <n v="23"/>
    <x v="1"/>
    <x v="3"/>
    <x v="1"/>
    <x v="1"/>
    <x v="0"/>
    <x v="9"/>
    <s v="Full-time"/>
    <d v="2022-03-05T00:00:00"/>
    <s v="Active"/>
    <n v="3.65"/>
    <n v="33038"/>
    <x v="1"/>
    <s v="No"/>
    <x v="3"/>
    <n v="8"/>
    <s v="E102248"/>
    <x v="0"/>
    <x v="0"/>
    <x v="1"/>
    <x v="2"/>
    <s v="Active"/>
  </r>
  <r>
    <s v="E100673"/>
    <x v="1"/>
    <n v="34"/>
    <x v="1"/>
    <x v="1"/>
    <x v="7"/>
    <x v="13"/>
    <x v="0"/>
    <x v="53"/>
    <s v="Full-time"/>
    <d v="2018-06-10T00:00:00"/>
    <d v="2023-09-30T00:00:00"/>
    <n v="5.31"/>
    <n v="39356"/>
    <x v="0"/>
    <s v="No"/>
    <x v="2"/>
    <n v="14"/>
    <s v="E103824"/>
    <x v="1"/>
    <x v="1"/>
    <x v="0"/>
    <x v="3"/>
    <s v="Exited"/>
  </r>
  <r>
    <s v="E100674"/>
    <x v="0"/>
    <n v="31"/>
    <x v="0"/>
    <x v="2"/>
    <x v="1"/>
    <x v="1"/>
    <x v="0"/>
    <x v="109"/>
    <s v="Full-time"/>
    <d v="2021-09-18T00:00:00"/>
    <s v="Active"/>
    <n v="4.1100000000000003"/>
    <n v="42568"/>
    <x v="1"/>
    <s v="No"/>
    <x v="0"/>
    <n v="5"/>
    <s v="E103248"/>
    <x v="0"/>
    <x v="0"/>
    <x v="0"/>
    <x v="0"/>
    <s v="Active"/>
  </r>
  <r>
    <s v="E100675"/>
    <x v="0"/>
    <n v="33"/>
    <x v="0"/>
    <x v="6"/>
    <x v="5"/>
    <x v="8"/>
    <x v="2"/>
    <x v="142"/>
    <s v="Full-time"/>
    <d v="2018-08-14T00:00:00"/>
    <s v="Active"/>
    <n v="7.21"/>
    <n v="54406"/>
    <x v="2"/>
    <s v="No"/>
    <x v="2"/>
    <n v="6"/>
    <s v="E103485"/>
    <x v="0"/>
    <x v="0"/>
    <x v="0"/>
    <x v="1"/>
    <s v="Active"/>
  </r>
  <r>
    <s v="E100676"/>
    <x v="1"/>
    <n v="33"/>
    <x v="1"/>
    <x v="5"/>
    <x v="3"/>
    <x v="20"/>
    <x v="0"/>
    <x v="50"/>
    <s v="Full-time"/>
    <d v="2021-04-09T00:00:00"/>
    <s v="Active"/>
    <n v="4.55"/>
    <n v="57446"/>
    <x v="1"/>
    <s v="No"/>
    <x v="1"/>
    <n v="6"/>
    <s v="E101133"/>
    <x v="0"/>
    <x v="0"/>
    <x v="0"/>
    <x v="0"/>
    <s v="Active"/>
  </r>
  <r>
    <s v="E100677"/>
    <x v="0"/>
    <n v="32"/>
    <x v="0"/>
    <x v="6"/>
    <x v="5"/>
    <x v="8"/>
    <x v="0"/>
    <x v="140"/>
    <s v="Full-time"/>
    <d v="2017-07-19T00:00:00"/>
    <s v="Active"/>
    <n v="8.2799999999999994"/>
    <n v="44478"/>
    <x v="1"/>
    <s v="No"/>
    <x v="2"/>
    <n v="2"/>
    <s v="E101388"/>
    <x v="0"/>
    <x v="0"/>
    <x v="0"/>
    <x v="3"/>
    <s v="Active"/>
  </r>
  <r>
    <s v="E100678"/>
    <x v="0"/>
    <n v="25"/>
    <x v="1"/>
    <x v="6"/>
    <x v="1"/>
    <x v="21"/>
    <x v="2"/>
    <x v="89"/>
    <s v="Full-time"/>
    <d v="2008-04-11T00:00:00"/>
    <s v="Active"/>
    <n v="17.55"/>
    <n v="39829"/>
    <x v="1"/>
    <s v="No"/>
    <x v="2"/>
    <n v="8"/>
    <s v="E102795"/>
    <x v="0"/>
    <x v="0"/>
    <x v="1"/>
    <x v="3"/>
    <s v="Active"/>
  </r>
  <r>
    <s v="E100679"/>
    <x v="1"/>
    <n v="22"/>
    <x v="1"/>
    <x v="0"/>
    <x v="1"/>
    <x v="1"/>
    <x v="0"/>
    <x v="152"/>
    <s v="Full-time"/>
    <d v="2011-08-18T00:00:00"/>
    <s v="Active"/>
    <n v="14.2"/>
    <n v="28334"/>
    <x v="1"/>
    <s v="No"/>
    <x v="2"/>
    <n v="5"/>
    <s v="E102865"/>
    <x v="0"/>
    <x v="0"/>
    <x v="1"/>
    <x v="2"/>
    <s v="Active"/>
  </r>
  <r>
    <s v="E100680"/>
    <x v="0"/>
    <n v="38"/>
    <x v="0"/>
    <x v="2"/>
    <x v="3"/>
    <x v="3"/>
    <x v="4"/>
    <x v="158"/>
    <s v="Full-time"/>
    <d v="2025-09-18T00:00:00"/>
    <s v="Active"/>
    <n v="0.11"/>
    <n v="68115"/>
    <x v="1"/>
    <s v="No"/>
    <x v="1"/>
    <n v="6"/>
    <s v="E102765"/>
    <x v="0"/>
    <x v="0"/>
    <x v="0"/>
    <x v="1"/>
    <s v="Active"/>
  </r>
  <r>
    <s v="E100681"/>
    <x v="1"/>
    <n v="39"/>
    <x v="1"/>
    <x v="0"/>
    <x v="7"/>
    <x v="23"/>
    <x v="0"/>
    <x v="52"/>
    <s v="Full-time"/>
    <d v="2019-11-28T00:00:00"/>
    <s v="Active"/>
    <n v="5.92"/>
    <n v="70948"/>
    <x v="3"/>
    <s v="No"/>
    <x v="4"/>
    <n v="2"/>
    <s v="E104318"/>
    <x v="0"/>
    <x v="0"/>
    <x v="0"/>
    <x v="1"/>
    <s v="Active"/>
  </r>
  <r>
    <s v="E100682"/>
    <x v="1"/>
    <n v="36"/>
    <x v="0"/>
    <x v="5"/>
    <x v="6"/>
    <x v="24"/>
    <x v="0"/>
    <x v="19"/>
    <s v="Contract"/>
    <d v="2015-07-13T00:00:00"/>
    <s v="Active"/>
    <n v="10.29"/>
    <n v="57808"/>
    <x v="1"/>
    <s v="No"/>
    <x v="2"/>
    <n v="1"/>
    <s v="E103584"/>
    <x v="0"/>
    <x v="0"/>
    <x v="0"/>
    <x v="1"/>
    <s v="Active"/>
  </r>
  <r>
    <s v="E100683"/>
    <x v="0"/>
    <n v="38"/>
    <x v="1"/>
    <x v="0"/>
    <x v="6"/>
    <x v="11"/>
    <x v="2"/>
    <x v="3"/>
    <s v="Contract"/>
    <d v="2008-11-30T00:00:00"/>
    <s v="Active"/>
    <n v="16.91"/>
    <n v="50134"/>
    <x v="1"/>
    <s v="No"/>
    <x v="0"/>
    <n v="5"/>
    <s v="E100695"/>
    <x v="0"/>
    <x v="0"/>
    <x v="0"/>
    <x v="0"/>
    <s v="Active"/>
  </r>
  <r>
    <s v="E100684"/>
    <x v="1"/>
    <n v="30"/>
    <x v="1"/>
    <x v="5"/>
    <x v="7"/>
    <x v="13"/>
    <x v="0"/>
    <x v="34"/>
    <s v="Full-time"/>
    <d v="2020-02-07T00:00:00"/>
    <s v="Active"/>
    <n v="5.72"/>
    <n v="48516"/>
    <x v="2"/>
    <s v="No"/>
    <x v="4"/>
    <n v="8"/>
    <s v="E100892"/>
    <x v="0"/>
    <x v="0"/>
    <x v="1"/>
    <x v="3"/>
    <s v="Active"/>
  </r>
  <r>
    <s v="E100685"/>
    <x v="1"/>
    <n v="34"/>
    <x v="0"/>
    <x v="5"/>
    <x v="0"/>
    <x v="6"/>
    <x v="1"/>
    <x v="21"/>
    <s v="Full-time"/>
    <d v="2015-03-10T00:00:00"/>
    <s v="Active"/>
    <n v="10.64"/>
    <n v="41766"/>
    <x v="1"/>
    <s v="No"/>
    <x v="4"/>
    <n v="7"/>
    <s v="Self"/>
    <x v="0"/>
    <x v="0"/>
    <x v="0"/>
    <x v="0"/>
    <s v="Active"/>
  </r>
  <r>
    <s v="E100686"/>
    <x v="1"/>
    <n v="31"/>
    <x v="1"/>
    <x v="3"/>
    <x v="7"/>
    <x v="13"/>
    <x v="0"/>
    <x v="44"/>
    <s v="Full-time"/>
    <d v="2019-10-24T00:00:00"/>
    <s v="Active"/>
    <n v="6.01"/>
    <n v="51995"/>
    <x v="0"/>
    <s v="No"/>
    <x v="0"/>
    <n v="8"/>
    <s v="E101123"/>
    <x v="0"/>
    <x v="0"/>
    <x v="0"/>
    <x v="0"/>
    <s v="Active"/>
  </r>
  <r>
    <s v="E100687"/>
    <x v="0"/>
    <n v="42"/>
    <x v="1"/>
    <x v="4"/>
    <x v="0"/>
    <x v="9"/>
    <x v="2"/>
    <x v="159"/>
    <s v="Full-time"/>
    <d v="2023-02-06T00:00:00"/>
    <s v="Active"/>
    <n v="2.72"/>
    <n v="64599"/>
    <x v="1"/>
    <s v="No"/>
    <x v="4"/>
    <n v="3"/>
    <s v="E102718"/>
    <x v="0"/>
    <x v="0"/>
    <x v="0"/>
    <x v="1"/>
    <s v="Active"/>
  </r>
  <r>
    <s v="E100688"/>
    <x v="0"/>
    <n v="21"/>
    <x v="1"/>
    <x v="2"/>
    <x v="0"/>
    <x v="0"/>
    <x v="0"/>
    <x v="29"/>
    <s v="Full-time"/>
    <d v="2010-06-14T00:00:00"/>
    <d v="2014-04-23T00:00:00"/>
    <n v="3.86"/>
    <n v="34695"/>
    <x v="2"/>
    <s v="No"/>
    <x v="1"/>
    <n v="6"/>
    <s v="Self"/>
    <x v="1"/>
    <x v="1"/>
    <x v="1"/>
    <x v="2"/>
    <s v="Exited"/>
  </r>
  <r>
    <s v="E100689"/>
    <x v="0"/>
    <n v="40"/>
    <x v="1"/>
    <x v="1"/>
    <x v="4"/>
    <x v="19"/>
    <x v="0"/>
    <x v="14"/>
    <s v="Full-time"/>
    <d v="2020-02-22T00:00:00"/>
    <s v="Active"/>
    <n v="5.68"/>
    <n v="47343"/>
    <x v="1"/>
    <s v="No"/>
    <x v="0"/>
    <n v="4"/>
    <s v="E101940"/>
    <x v="0"/>
    <x v="0"/>
    <x v="0"/>
    <x v="3"/>
    <s v="Active"/>
  </r>
  <r>
    <s v="E100690"/>
    <x v="1"/>
    <n v="39"/>
    <x v="1"/>
    <x v="4"/>
    <x v="5"/>
    <x v="17"/>
    <x v="0"/>
    <x v="89"/>
    <s v="Full-time"/>
    <d v="2013-03-18T00:00:00"/>
    <s v="Active"/>
    <n v="12.61"/>
    <n v="41169"/>
    <x v="1"/>
    <s v="Yes"/>
    <x v="1"/>
    <n v="9"/>
    <s v="E103631"/>
    <x v="0"/>
    <x v="0"/>
    <x v="0"/>
    <x v="3"/>
    <s v="Active"/>
  </r>
  <r>
    <s v="E100691"/>
    <x v="0"/>
    <n v="33"/>
    <x v="1"/>
    <x v="6"/>
    <x v="7"/>
    <x v="13"/>
    <x v="2"/>
    <x v="78"/>
    <s v="Full-time"/>
    <d v="2020-04-20T00:00:00"/>
    <s v="Active"/>
    <n v="5.52"/>
    <n v="48552"/>
    <x v="2"/>
    <s v="No"/>
    <x v="2"/>
    <n v="4"/>
    <s v="E101236"/>
    <x v="0"/>
    <x v="0"/>
    <x v="0"/>
    <x v="0"/>
    <s v="Active"/>
  </r>
  <r>
    <s v="E100692"/>
    <x v="1"/>
    <n v="42"/>
    <x v="0"/>
    <x v="2"/>
    <x v="3"/>
    <x v="20"/>
    <x v="0"/>
    <x v="94"/>
    <s v="Full-time"/>
    <d v="2016-05-04T00:00:00"/>
    <s v="Active"/>
    <n v="9.48"/>
    <n v="38079"/>
    <x v="1"/>
    <s v="No"/>
    <x v="2"/>
    <n v="3"/>
    <s v="E100575"/>
    <x v="0"/>
    <x v="0"/>
    <x v="0"/>
    <x v="3"/>
    <s v="Active"/>
  </r>
  <r>
    <s v="E100693"/>
    <x v="1"/>
    <n v="24"/>
    <x v="0"/>
    <x v="2"/>
    <x v="4"/>
    <x v="19"/>
    <x v="0"/>
    <x v="94"/>
    <s v="Contract"/>
    <d v="2011-12-07T00:00:00"/>
    <s v="Active"/>
    <n v="13.89"/>
    <n v="34453"/>
    <x v="2"/>
    <s v="No"/>
    <x v="1"/>
    <n v="6"/>
    <s v="E103754"/>
    <x v="0"/>
    <x v="0"/>
    <x v="1"/>
    <x v="3"/>
    <s v="Active"/>
  </r>
  <r>
    <s v="E100694"/>
    <x v="1"/>
    <n v="30"/>
    <x v="1"/>
    <x v="2"/>
    <x v="5"/>
    <x v="7"/>
    <x v="4"/>
    <x v="16"/>
    <s v="Full-time"/>
    <d v="2012-08-07T00:00:00"/>
    <s v="Active"/>
    <n v="13.22"/>
    <n v="54220"/>
    <x v="4"/>
    <s v="No"/>
    <x v="2"/>
    <n v="5"/>
    <s v="E102602"/>
    <x v="0"/>
    <x v="0"/>
    <x v="1"/>
    <x v="0"/>
    <s v="Active"/>
  </r>
  <r>
    <s v="E100695"/>
    <x v="1"/>
    <n v="29"/>
    <x v="1"/>
    <x v="2"/>
    <x v="6"/>
    <x v="11"/>
    <x v="0"/>
    <x v="33"/>
    <s v="Full-time"/>
    <d v="2008-07-23T00:00:00"/>
    <d v="2017-10-18T00:00:00"/>
    <n v="9.24"/>
    <n v="39984"/>
    <x v="0"/>
    <s v="No"/>
    <x v="4"/>
    <n v="7"/>
    <s v="Self"/>
    <x v="1"/>
    <x v="1"/>
    <x v="1"/>
    <x v="3"/>
    <s v="Exited"/>
  </r>
  <r>
    <s v="E100696"/>
    <x v="0"/>
    <n v="34"/>
    <x v="0"/>
    <x v="3"/>
    <x v="3"/>
    <x v="15"/>
    <x v="1"/>
    <x v="102"/>
    <s v="Full-time"/>
    <d v="2014-07-02T00:00:00"/>
    <d v="2025-07-15T00:00:00"/>
    <n v="11.04"/>
    <n v="62883"/>
    <x v="0"/>
    <s v="No"/>
    <x v="4"/>
    <n v="7"/>
    <s v="E100245"/>
    <x v="1"/>
    <x v="1"/>
    <x v="0"/>
    <x v="1"/>
    <s v="Exited"/>
  </r>
  <r>
    <s v="E100697"/>
    <x v="0"/>
    <n v="32"/>
    <x v="0"/>
    <x v="0"/>
    <x v="5"/>
    <x v="8"/>
    <x v="1"/>
    <x v="16"/>
    <s v="Full-time"/>
    <d v="2011-02-16T00:00:00"/>
    <s v="Active"/>
    <n v="14.7"/>
    <n v="53651"/>
    <x v="0"/>
    <s v="No"/>
    <x v="2"/>
    <n v="9"/>
    <s v="E101857"/>
    <x v="0"/>
    <x v="0"/>
    <x v="0"/>
    <x v="0"/>
    <s v="Active"/>
  </r>
  <r>
    <s v="E100698"/>
    <x v="1"/>
    <n v="21"/>
    <x v="1"/>
    <x v="3"/>
    <x v="0"/>
    <x v="9"/>
    <x v="0"/>
    <x v="90"/>
    <s v="Full-time"/>
    <d v="2022-05-20T00:00:00"/>
    <s v="Active"/>
    <n v="3.44"/>
    <n v="27435"/>
    <x v="1"/>
    <s v="Yes"/>
    <x v="2"/>
    <n v="1"/>
    <s v="E102577"/>
    <x v="0"/>
    <x v="0"/>
    <x v="1"/>
    <x v="2"/>
    <s v="Active"/>
  </r>
  <r>
    <s v="E100699"/>
    <x v="1"/>
    <n v="37"/>
    <x v="1"/>
    <x v="5"/>
    <x v="2"/>
    <x v="4"/>
    <x v="2"/>
    <x v="130"/>
    <s v="Full-time"/>
    <d v="2017-12-28T00:00:00"/>
    <s v="Active"/>
    <n v="7.83"/>
    <n v="59559"/>
    <x v="0"/>
    <s v="No"/>
    <x v="4"/>
    <n v="6"/>
    <s v="E103348"/>
    <x v="0"/>
    <x v="0"/>
    <x v="0"/>
    <x v="1"/>
    <s v="Active"/>
  </r>
  <r>
    <s v="E100700"/>
    <x v="1"/>
    <n v="34"/>
    <x v="0"/>
    <x v="1"/>
    <x v="0"/>
    <x v="6"/>
    <x v="0"/>
    <x v="5"/>
    <s v="Full-time"/>
    <d v="2011-04-26T00:00:00"/>
    <d v="2021-01-26T00:00:00"/>
    <n v="9.75"/>
    <n v="46956"/>
    <x v="3"/>
    <s v="No"/>
    <x v="1"/>
    <n v="5"/>
    <s v="E102576"/>
    <x v="1"/>
    <x v="1"/>
    <x v="0"/>
    <x v="0"/>
    <s v="Exited"/>
  </r>
  <r>
    <s v="E100701"/>
    <x v="1"/>
    <n v="31"/>
    <x v="0"/>
    <x v="6"/>
    <x v="7"/>
    <x v="13"/>
    <x v="0"/>
    <x v="12"/>
    <s v="Full-time"/>
    <d v="2024-04-28T00:00:00"/>
    <s v="Active"/>
    <n v="1.5"/>
    <n v="57831"/>
    <x v="0"/>
    <s v="No"/>
    <x v="2"/>
    <n v="4"/>
    <s v="E104438"/>
    <x v="0"/>
    <x v="0"/>
    <x v="0"/>
    <x v="0"/>
    <s v="Active"/>
  </r>
  <r>
    <s v="E100702"/>
    <x v="2"/>
    <n v="25"/>
    <x v="0"/>
    <x v="7"/>
    <x v="3"/>
    <x v="3"/>
    <x v="2"/>
    <x v="152"/>
    <s v="Full-time"/>
    <d v="2021-03-03T00:00:00"/>
    <s v="Active"/>
    <n v="4.6500000000000004"/>
    <n v="44088"/>
    <x v="0"/>
    <s v="No"/>
    <x v="4"/>
    <n v="6"/>
    <s v="E104443"/>
    <x v="0"/>
    <x v="0"/>
    <x v="1"/>
    <x v="2"/>
    <s v="Active"/>
  </r>
  <r>
    <s v="E100703"/>
    <x v="1"/>
    <n v="35"/>
    <x v="1"/>
    <x v="3"/>
    <x v="0"/>
    <x v="0"/>
    <x v="0"/>
    <x v="160"/>
    <s v="Full-time"/>
    <d v="2024-12-16T00:00:00"/>
    <s v="Active"/>
    <n v="0.87"/>
    <n v="57136"/>
    <x v="1"/>
    <s v="No"/>
    <x v="2"/>
    <n v="6"/>
    <s v="E104103"/>
    <x v="0"/>
    <x v="0"/>
    <x v="0"/>
    <x v="1"/>
    <s v="Active"/>
  </r>
  <r>
    <s v="E100704"/>
    <x v="1"/>
    <n v="38"/>
    <x v="1"/>
    <x v="2"/>
    <x v="1"/>
    <x v="1"/>
    <x v="0"/>
    <x v="68"/>
    <s v="Full-time"/>
    <d v="2024-12-08T00:00:00"/>
    <s v="Active"/>
    <n v="0.89"/>
    <n v="51409"/>
    <x v="0"/>
    <s v="No"/>
    <x v="4"/>
    <n v="5"/>
    <s v="E101564"/>
    <x v="0"/>
    <x v="0"/>
    <x v="0"/>
    <x v="1"/>
    <s v="Active"/>
  </r>
  <r>
    <s v="E100705"/>
    <x v="1"/>
    <n v="34"/>
    <x v="0"/>
    <x v="1"/>
    <x v="5"/>
    <x v="7"/>
    <x v="0"/>
    <x v="4"/>
    <s v="Full-time"/>
    <d v="2021-02-15T00:00:00"/>
    <s v="Active"/>
    <n v="4.7"/>
    <n v="51652"/>
    <x v="2"/>
    <s v="No"/>
    <x v="2"/>
    <n v="8"/>
    <s v="E101987"/>
    <x v="0"/>
    <x v="0"/>
    <x v="0"/>
    <x v="1"/>
    <s v="Active"/>
  </r>
  <r>
    <s v="E100706"/>
    <x v="0"/>
    <n v="21"/>
    <x v="1"/>
    <x v="1"/>
    <x v="4"/>
    <x v="5"/>
    <x v="0"/>
    <x v="137"/>
    <s v="Full-time"/>
    <d v="2022-05-14T00:00:00"/>
    <s v="Active"/>
    <n v="3.46"/>
    <n v="32652"/>
    <x v="1"/>
    <s v="No"/>
    <x v="1"/>
    <n v="7"/>
    <s v="E102001"/>
    <x v="0"/>
    <x v="0"/>
    <x v="1"/>
    <x v="2"/>
    <s v="Active"/>
  </r>
  <r>
    <s v="E100707"/>
    <x v="0"/>
    <n v="27"/>
    <x v="0"/>
    <x v="6"/>
    <x v="3"/>
    <x v="15"/>
    <x v="2"/>
    <x v="113"/>
    <s v="Full-time"/>
    <d v="2008-08-21T00:00:00"/>
    <s v="Active"/>
    <n v="17.190000000000001"/>
    <n v="45538"/>
    <x v="1"/>
    <s v="No"/>
    <x v="1"/>
    <n v="10"/>
    <s v="E100170"/>
    <x v="0"/>
    <x v="0"/>
    <x v="1"/>
    <x v="0"/>
    <s v="Active"/>
  </r>
  <r>
    <s v="E100708"/>
    <x v="1"/>
    <n v="42"/>
    <x v="1"/>
    <x v="3"/>
    <x v="0"/>
    <x v="9"/>
    <x v="1"/>
    <x v="161"/>
    <s v="Full-time"/>
    <d v="2013-10-13T00:00:00"/>
    <s v="Active"/>
    <n v="12.04"/>
    <n v="62883"/>
    <x v="0"/>
    <s v="No"/>
    <x v="2"/>
    <n v="5"/>
    <s v="E100349"/>
    <x v="0"/>
    <x v="0"/>
    <x v="0"/>
    <x v="1"/>
    <s v="Active"/>
  </r>
  <r>
    <s v="E100709"/>
    <x v="0"/>
    <n v="41"/>
    <x v="0"/>
    <x v="1"/>
    <x v="3"/>
    <x v="3"/>
    <x v="0"/>
    <x v="96"/>
    <s v="Full-time"/>
    <d v="2009-04-24T00:00:00"/>
    <s v="Active"/>
    <n v="16.510000000000002"/>
    <n v="46299"/>
    <x v="1"/>
    <s v="No"/>
    <x v="2"/>
    <n v="2"/>
    <s v="E101514"/>
    <x v="0"/>
    <x v="0"/>
    <x v="0"/>
    <x v="3"/>
    <s v="Active"/>
  </r>
  <r>
    <s v="E100710"/>
    <x v="1"/>
    <n v="29"/>
    <x v="1"/>
    <x v="1"/>
    <x v="5"/>
    <x v="12"/>
    <x v="2"/>
    <x v="123"/>
    <s v="Full-time"/>
    <d v="2015-12-26T00:00:00"/>
    <s v="Active"/>
    <n v="9.84"/>
    <n v="44402"/>
    <x v="0"/>
    <s v="No"/>
    <x v="2"/>
    <n v="6"/>
    <s v="E100933"/>
    <x v="0"/>
    <x v="0"/>
    <x v="1"/>
    <x v="0"/>
    <s v="Active"/>
  </r>
  <r>
    <s v="E100711"/>
    <x v="1"/>
    <n v="40"/>
    <x v="0"/>
    <x v="5"/>
    <x v="6"/>
    <x v="24"/>
    <x v="0"/>
    <x v="92"/>
    <s v="Full-time"/>
    <d v="2010-02-13T00:00:00"/>
    <s v="Active"/>
    <n v="15.7"/>
    <n v="47656"/>
    <x v="1"/>
    <s v="No"/>
    <x v="1"/>
    <n v="7"/>
    <s v="E101535"/>
    <x v="0"/>
    <x v="0"/>
    <x v="0"/>
    <x v="1"/>
    <s v="Active"/>
  </r>
  <r>
    <s v="E100712"/>
    <x v="1"/>
    <n v="35"/>
    <x v="1"/>
    <x v="4"/>
    <x v="5"/>
    <x v="8"/>
    <x v="0"/>
    <x v="1"/>
    <s v="Full-time"/>
    <d v="2016-02-17T00:00:00"/>
    <s v="Active"/>
    <n v="9.69"/>
    <n v="39574"/>
    <x v="1"/>
    <s v="No"/>
    <x v="4"/>
    <n v="5"/>
    <s v="E104760"/>
    <x v="0"/>
    <x v="0"/>
    <x v="0"/>
    <x v="0"/>
    <s v="Active"/>
  </r>
  <r>
    <s v="E100713"/>
    <x v="0"/>
    <n v="26"/>
    <x v="1"/>
    <x v="4"/>
    <x v="0"/>
    <x v="6"/>
    <x v="2"/>
    <x v="48"/>
    <s v="Full-time"/>
    <d v="2015-08-19T00:00:00"/>
    <d v="2017-08-15T00:00:00"/>
    <n v="1.99"/>
    <n v="39914"/>
    <x v="2"/>
    <s v="No"/>
    <x v="3"/>
    <n v="4"/>
    <s v="E104625"/>
    <x v="1"/>
    <x v="1"/>
    <x v="1"/>
    <x v="3"/>
    <s v="Exited"/>
  </r>
  <r>
    <s v="E100714"/>
    <x v="1"/>
    <n v="29"/>
    <x v="1"/>
    <x v="0"/>
    <x v="0"/>
    <x v="0"/>
    <x v="0"/>
    <x v="11"/>
    <s v="Full-time"/>
    <d v="2010-08-12T00:00:00"/>
    <s v="Active"/>
    <n v="15.21"/>
    <n v="42336"/>
    <x v="2"/>
    <s v="No"/>
    <x v="2"/>
    <n v="2"/>
    <s v="E103186"/>
    <x v="0"/>
    <x v="0"/>
    <x v="1"/>
    <x v="3"/>
    <s v="Active"/>
  </r>
  <r>
    <s v="E100715"/>
    <x v="1"/>
    <n v="27"/>
    <x v="0"/>
    <x v="6"/>
    <x v="5"/>
    <x v="22"/>
    <x v="0"/>
    <x v="76"/>
    <s v="Full-time"/>
    <d v="2025-02-15T00:00:00"/>
    <s v="Active"/>
    <n v="0.7"/>
    <n v="39387"/>
    <x v="0"/>
    <s v="No"/>
    <x v="2"/>
    <n v="1"/>
    <s v="E103421"/>
    <x v="0"/>
    <x v="0"/>
    <x v="1"/>
    <x v="2"/>
    <s v="Active"/>
  </r>
  <r>
    <s v="E100716"/>
    <x v="0"/>
    <n v="34"/>
    <x v="1"/>
    <x v="5"/>
    <x v="7"/>
    <x v="18"/>
    <x v="4"/>
    <x v="18"/>
    <s v="Full-time"/>
    <d v="2023-06-07T00:00:00"/>
    <s v="Active"/>
    <n v="2.39"/>
    <n v="43466"/>
    <x v="2"/>
    <s v="No"/>
    <x v="1"/>
    <n v="2"/>
    <s v="E104839"/>
    <x v="0"/>
    <x v="0"/>
    <x v="0"/>
    <x v="0"/>
    <s v="Active"/>
  </r>
  <r>
    <s v="E100717"/>
    <x v="1"/>
    <n v="34"/>
    <x v="1"/>
    <x v="0"/>
    <x v="2"/>
    <x v="2"/>
    <x v="0"/>
    <x v="21"/>
    <s v="Full-time"/>
    <d v="2024-12-26T00:00:00"/>
    <s v="Active"/>
    <n v="0.84"/>
    <n v="32034"/>
    <x v="0"/>
    <s v="No"/>
    <x v="5"/>
    <n v="6"/>
    <s v="E103145"/>
    <x v="0"/>
    <x v="0"/>
    <x v="0"/>
    <x v="0"/>
    <s v="Active"/>
  </r>
  <r>
    <s v="E100718"/>
    <x v="1"/>
    <n v="27"/>
    <x v="1"/>
    <x v="1"/>
    <x v="1"/>
    <x v="1"/>
    <x v="4"/>
    <x v="17"/>
    <s v="Full-time"/>
    <d v="2008-12-20T00:00:00"/>
    <s v="Active"/>
    <n v="16.850000000000001"/>
    <n v="30946"/>
    <x v="0"/>
    <s v="No"/>
    <x v="1"/>
    <n v="8"/>
    <s v="Self"/>
    <x v="0"/>
    <x v="0"/>
    <x v="1"/>
    <x v="0"/>
    <s v="Active"/>
  </r>
  <r>
    <s v="E100719"/>
    <x v="0"/>
    <n v="30"/>
    <x v="1"/>
    <x v="5"/>
    <x v="0"/>
    <x v="9"/>
    <x v="2"/>
    <x v="74"/>
    <s v="Full-time"/>
    <d v="2023-01-15T00:00:00"/>
    <s v="Active"/>
    <n v="2.78"/>
    <n v="54173"/>
    <x v="1"/>
    <s v="No"/>
    <x v="0"/>
    <n v="8"/>
    <s v="Self"/>
    <x v="0"/>
    <x v="0"/>
    <x v="1"/>
    <x v="0"/>
    <s v="Active"/>
  </r>
  <r>
    <s v="E100720"/>
    <x v="1"/>
    <n v="33"/>
    <x v="1"/>
    <x v="3"/>
    <x v="7"/>
    <x v="18"/>
    <x v="2"/>
    <x v="162"/>
    <s v="Contract"/>
    <d v="2025-07-06T00:00:00"/>
    <s v="Active"/>
    <n v="0.31"/>
    <n v="51702"/>
    <x v="1"/>
    <s v="No"/>
    <x v="4"/>
    <n v="7"/>
    <s v="E101236"/>
    <x v="0"/>
    <x v="0"/>
    <x v="0"/>
    <x v="0"/>
    <s v="Active"/>
  </r>
  <r>
    <s v="E100721"/>
    <x v="0"/>
    <n v="25"/>
    <x v="1"/>
    <x v="1"/>
    <x v="2"/>
    <x v="4"/>
    <x v="4"/>
    <x v="140"/>
    <s v="Full-time"/>
    <d v="2014-04-27T00:00:00"/>
    <s v="Active"/>
    <n v="11.5"/>
    <n v="38973"/>
    <x v="1"/>
    <s v="No"/>
    <x v="4"/>
    <n v="7"/>
    <s v="E103068"/>
    <x v="0"/>
    <x v="0"/>
    <x v="1"/>
    <x v="3"/>
    <s v="Active"/>
  </r>
  <r>
    <s v="E100722"/>
    <x v="1"/>
    <n v="31"/>
    <x v="1"/>
    <x v="6"/>
    <x v="5"/>
    <x v="8"/>
    <x v="2"/>
    <x v="91"/>
    <s v="Contract"/>
    <d v="2017-11-10T00:00:00"/>
    <d v="2025-07-29T00:00:00"/>
    <n v="7.72"/>
    <n v="40989"/>
    <x v="0"/>
    <s v="No"/>
    <x v="2"/>
    <n v="5"/>
    <s v="E104869"/>
    <x v="1"/>
    <x v="1"/>
    <x v="0"/>
    <x v="3"/>
    <s v="Exited"/>
  </r>
  <r>
    <s v="E100723"/>
    <x v="0"/>
    <n v="21"/>
    <x v="1"/>
    <x v="5"/>
    <x v="0"/>
    <x v="0"/>
    <x v="3"/>
    <x v="90"/>
    <s v="Full-time"/>
    <d v="2015-01-18T00:00:00"/>
    <s v="Active"/>
    <n v="10.78"/>
    <n v="31222"/>
    <x v="0"/>
    <s v="No"/>
    <x v="4"/>
    <n v="6"/>
    <s v="E100182"/>
    <x v="0"/>
    <x v="0"/>
    <x v="1"/>
    <x v="2"/>
    <s v="Active"/>
  </r>
  <r>
    <s v="E100724"/>
    <x v="1"/>
    <n v="34"/>
    <x v="1"/>
    <x v="4"/>
    <x v="0"/>
    <x v="9"/>
    <x v="0"/>
    <x v="49"/>
    <s v="Full-time"/>
    <d v="2015-05-11T00:00:00"/>
    <d v="2021-01-21T00:00:00"/>
    <n v="5.7"/>
    <n v="40482"/>
    <x v="1"/>
    <s v="Yes"/>
    <x v="5"/>
    <n v="7"/>
    <s v="E103598"/>
    <x v="1"/>
    <x v="1"/>
    <x v="0"/>
    <x v="3"/>
    <s v="Exited"/>
  </r>
  <r>
    <s v="E100725"/>
    <x v="1"/>
    <n v="30"/>
    <x v="1"/>
    <x v="6"/>
    <x v="0"/>
    <x v="9"/>
    <x v="0"/>
    <x v="1"/>
    <s v="Full-time"/>
    <d v="2017-08-06T00:00:00"/>
    <s v="Active"/>
    <n v="8.23"/>
    <n v="44121"/>
    <x v="1"/>
    <s v="No"/>
    <x v="2"/>
    <n v="5"/>
    <s v="Self"/>
    <x v="0"/>
    <x v="0"/>
    <x v="1"/>
    <x v="0"/>
    <s v="Active"/>
  </r>
  <r>
    <s v="E100726"/>
    <x v="0"/>
    <n v="39"/>
    <x v="1"/>
    <x v="3"/>
    <x v="2"/>
    <x v="14"/>
    <x v="2"/>
    <x v="21"/>
    <s v="Contract"/>
    <d v="2019-01-10T00:00:00"/>
    <s v="Active"/>
    <n v="6.8"/>
    <n v="40474"/>
    <x v="0"/>
    <s v="No"/>
    <x v="1"/>
    <n v="7"/>
    <s v="E102683"/>
    <x v="0"/>
    <x v="0"/>
    <x v="0"/>
    <x v="0"/>
    <s v="Active"/>
  </r>
  <r>
    <s v="E100727"/>
    <x v="1"/>
    <n v="22"/>
    <x v="1"/>
    <x v="2"/>
    <x v="0"/>
    <x v="9"/>
    <x v="2"/>
    <x v="72"/>
    <s v="Full-time"/>
    <d v="2010-04-13T00:00:00"/>
    <d v="2014-03-25T00:00:00"/>
    <n v="3.95"/>
    <n v="44218"/>
    <x v="0"/>
    <s v="No"/>
    <x v="1"/>
    <n v="9"/>
    <s v="E100013"/>
    <x v="1"/>
    <x v="1"/>
    <x v="1"/>
    <x v="3"/>
    <s v="Exited"/>
  </r>
  <r>
    <s v="E100728"/>
    <x v="0"/>
    <n v="22"/>
    <x v="1"/>
    <x v="7"/>
    <x v="0"/>
    <x v="9"/>
    <x v="0"/>
    <x v="30"/>
    <s v="Full-time"/>
    <d v="2024-04-06T00:00:00"/>
    <s v="Active"/>
    <n v="1.56"/>
    <n v="34363"/>
    <x v="0"/>
    <s v="No"/>
    <x v="2"/>
    <n v="4"/>
    <s v="E102576"/>
    <x v="0"/>
    <x v="0"/>
    <x v="1"/>
    <x v="2"/>
    <s v="Active"/>
  </r>
  <r>
    <s v="E100729"/>
    <x v="0"/>
    <n v="29"/>
    <x v="1"/>
    <x v="7"/>
    <x v="3"/>
    <x v="20"/>
    <x v="2"/>
    <x v="42"/>
    <s v="Full-time"/>
    <d v="2017-01-26T00:00:00"/>
    <d v="2022-09-01T00:00:00"/>
    <n v="5.6"/>
    <n v="54332"/>
    <x v="0"/>
    <s v="No"/>
    <x v="1"/>
    <n v="4"/>
    <s v="E103793"/>
    <x v="1"/>
    <x v="1"/>
    <x v="1"/>
    <x v="0"/>
    <s v="Exited"/>
  </r>
  <r>
    <s v="E100730"/>
    <x v="0"/>
    <n v="41"/>
    <x v="1"/>
    <x v="6"/>
    <x v="4"/>
    <x v="19"/>
    <x v="0"/>
    <x v="163"/>
    <s v="Full-time"/>
    <d v="2008-08-31T00:00:00"/>
    <s v="Active"/>
    <n v="17.16"/>
    <n v="68992"/>
    <x v="1"/>
    <s v="No"/>
    <x v="1"/>
    <n v="9"/>
    <s v="Self"/>
    <x v="0"/>
    <x v="0"/>
    <x v="0"/>
    <x v="1"/>
    <s v="Active"/>
  </r>
  <r>
    <s v="E100731"/>
    <x v="1"/>
    <n v="21"/>
    <x v="1"/>
    <x v="2"/>
    <x v="0"/>
    <x v="6"/>
    <x v="4"/>
    <x v="90"/>
    <s v="Full-time"/>
    <d v="2011-06-05T00:00:00"/>
    <s v="Active"/>
    <n v="14.4"/>
    <n v="33316"/>
    <x v="3"/>
    <s v="No"/>
    <x v="4"/>
    <n v="10"/>
    <s v="E101574"/>
    <x v="0"/>
    <x v="0"/>
    <x v="1"/>
    <x v="2"/>
    <s v="Active"/>
  </r>
  <r>
    <s v="E100732"/>
    <x v="0"/>
    <n v="39"/>
    <x v="0"/>
    <x v="6"/>
    <x v="4"/>
    <x v="10"/>
    <x v="2"/>
    <x v="62"/>
    <s v="Full-time"/>
    <d v="2022-11-06T00:00:00"/>
    <s v="Active"/>
    <n v="2.98"/>
    <n v="48216"/>
    <x v="1"/>
    <s v="No"/>
    <x v="2"/>
    <n v="4"/>
    <s v="E102736"/>
    <x v="0"/>
    <x v="0"/>
    <x v="0"/>
    <x v="1"/>
    <s v="Active"/>
  </r>
  <r>
    <s v="E100733"/>
    <x v="1"/>
    <n v="37"/>
    <x v="0"/>
    <x v="1"/>
    <x v="3"/>
    <x v="20"/>
    <x v="0"/>
    <x v="47"/>
    <s v="Full-time"/>
    <d v="2017-08-26T00:00:00"/>
    <s v="Active"/>
    <n v="8.17"/>
    <n v="60019"/>
    <x v="1"/>
    <s v="Yes"/>
    <x v="3"/>
    <n v="6"/>
    <s v="E102551"/>
    <x v="0"/>
    <x v="0"/>
    <x v="0"/>
    <x v="1"/>
    <s v="Active"/>
  </r>
  <r>
    <s v="E100734"/>
    <x v="1"/>
    <n v="32"/>
    <x v="1"/>
    <x v="1"/>
    <x v="0"/>
    <x v="9"/>
    <x v="2"/>
    <x v="87"/>
    <s v="Full-time"/>
    <d v="2025-06-24T00:00:00"/>
    <s v="Active"/>
    <n v="0.34"/>
    <n v="53711"/>
    <x v="1"/>
    <s v="No"/>
    <x v="3"/>
    <n v="4"/>
    <s v="E100719"/>
    <x v="0"/>
    <x v="0"/>
    <x v="0"/>
    <x v="1"/>
    <s v="Active"/>
  </r>
  <r>
    <s v="E100735"/>
    <x v="1"/>
    <n v="30"/>
    <x v="1"/>
    <x v="7"/>
    <x v="4"/>
    <x v="10"/>
    <x v="0"/>
    <x v="27"/>
    <s v="Full-time"/>
    <d v="2023-02-20T00:00:00"/>
    <s v="Active"/>
    <n v="2.69"/>
    <n v="44915"/>
    <x v="1"/>
    <s v="No"/>
    <x v="1"/>
    <n v="3"/>
    <s v="E101075"/>
    <x v="0"/>
    <x v="0"/>
    <x v="1"/>
    <x v="0"/>
    <s v="Active"/>
  </r>
  <r>
    <s v="E100736"/>
    <x v="0"/>
    <n v="21"/>
    <x v="1"/>
    <x v="2"/>
    <x v="3"/>
    <x v="3"/>
    <x v="0"/>
    <x v="81"/>
    <s v="Full-time"/>
    <d v="2019-02-04T00:00:00"/>
    <s v="Active"/>
    <n v="6.73"/>
    <n v="39692"/>
    <x v="1"/>
    <s v="No"/>
    <x v="3"/>
    <n v="9"/>
    <s v="E100790"/>
    <x v="0"/>
    <x v="0"/>
    <x v="1"/>
    <x v="2"/>
    <s v="Active"/>
  </r>
  <r>
    <s v="E100737"/>
    <x v="0"/>
    <n v="30"/>
    <x v="1"/>
    <x v="1"/>
    <x v="1"/>
    <x v="21"/>
    <x v="0"/>
    <x v="24"/>
    <s v="Full-time"/>
    <d v="2024-08-22T00:00:00"/>
    <s v="Active"/>
    <n v="1.18"/>
    <n v="37809"/>
    <x v="0"/>
    <s v="No"/>
    <x v="1"/>
    <n v="12"/>
    <s v="E100800"/>
    <x v="0"/>
    <x v="0"/>
    <x v="1"/>
    <x v="0"/>
    <s v="Active"/>
  </r>
  <r>
    <s v="E100738"/>
    <x v="1"/>
    <n v="35"/>
    <x v="1"/>
    <x v="3"/>
    <x v="6"/>
    <x v="11"/>
    <x v="4"/>
    <x v="122"/>
    <s v="Full-time"/>
    <d v="2013-06-23T00:00:00"/>
    <s v="Active"/>
    <n v="12.35"/>
    <n v="53154"/>
    <x v="1"/>
    <s v="Yes"/>
    <x v="1"/>
    <n v="5"/>
    <s v="E102785"/>
    <x v="0"/>
    <x v="0"/>
    <x v="0"/>
    <x v="1"/>
    <s v="Active"/>
  </r>
  <r>
    <s v="E100739"/>
    <x v="0"/>
    <n v="21"/>
    <x v="0"/>
    <x v="0"/>
    <x v="2"/>
    <x v="14"/>
    <x v="0"/>
    <x v="60"/>
    <s v="Contract"/>
    <d v="2011-10-22T00:00:00"/>
    <s v="Active"/>
    <n v="14.02"/>
    <n v="33988"/>
    <x v="0"/>
    <s v="No"/>
    <x v="0"/>
    <n v="8"/>
    <s v="E101601"/>
    <x v="0"/>
    <x v="0"/>
    <x v="1"/>
    <x v="2"/>
    <s v="Active"/>
  </r>
  <r>
    <s v="E100740"/>
    <x v="1"/>
    <n v="26"/>
    <x v="1"/>
    <x v="7"/>
    <x v="6"/>
    <x v="11"/>
    <x v="0"/>
    <x v="108"/>
    <s v="Full-time"/>
    <d v="2021-03-09T00:00:00"/>
    <d v="2021-06-22T00:00:00"/>
    <n v="0.28999999999999998"/>
    <n v="33437"/>
    <x v="1"/>
    <s v="No"/>
    <x v="3"/>
    <n v="5"/>
    <s v="E104378"/>
    <x v="1"/>
    <x v="1"/>
    <x v="1"/>
    <x v="3"/>
    <s v="Exited"/>
  </r>
  <r>
    <s v="E100741"/>
    <x v="0"/>
    <n v="25"/>
    <x v="1"/>
    <x v="6"/>
    <x v="7"/>
    <x v="13"/>
    <x v="0"/>
    <x v="64"/>
    <s v="Full-time"/>
    <d v="2015-07-15T00:00:00"/>
    <s v="Active"/>
    <n v="10.29"/>
    <n v="39276"/>
    <x v="1"/>
    <s v="No"/>
    <x v="4"/>
    <n v="4"/>
    <s v="E101520"/>
    <x v="0"/>
    <x v="0"/>
    <x v="1"/>
    <x v="3"/>
    <s v="Active"/>
  </r>
  <r>
    <s v="E100742"/>
    <x v="0"/>
    <n v="28"/>
    <x v="1"/>
    <x v="4"/>
    <x v="3"/>
    <x v="3"/>
    <x v="2"/>
    <x v="53"/>
    <s v="Full-time"/>
    <d v="2019-02-23T00:00:00"/>
    <d v="2020-02-26T00:00:00"/>
    <n v="1.01"/>
    <n v="30983"/>
    <x v="2"/>
    <s v="No"/>
    <x v="3"/>
    <n v="6"/>
    <s v="E101352"/>
    <x v="1"/>
    <x v="1"/>
    <x v="1"/>
    <x v="3"/>
    <s v="Exited"/>
  </r>
  <r>
    <s v="E100743"/>
    <x v="1"/>
    <n v="29"/>
    <x v="0"/>
    <x v="5"/>
    <x v="2"/>
    <x v="2"/>
    <x v="0"/>
    <x v="34"/>
    <s v="Full-time"/>
    <d v="2024-02-05T00:00:00"/>
    <s v="Active"/>
    <n v="1.73"/>
    <n v="46974"/>
    <x v="1"/>
    <s v="No"/>
    <x v="1"/>
    <n v="9"/>
    <s v="E102683"/>
    <x v="0"/>
    <x v="0"/>
    <x v="1"/>
    <x v="3"/>
    <s v="Active"/>
  </r>
  <r>
    <s v="E100744"/>
    <x v="1"/>
    <n v="23"/>
    <x v="1"/>
    <x v="6"/>
    <x v="0"/>
    <x v="6"/>
    <x v="4"/>
    <x v="75"/>
    <s v="Full-time"/>
    <d v="2009-09-20T00:00:00"/>
    <s v="Active"/>
    <n v="16.100000000000001"/>
    <n v="35869"/>
    <x v="1"/>
    <s v="No"/>
    <x v="2"/>
    <n v="8"/>
    <s v="E103696"/>
    <x v="0"/>
    <x v="0"/>
    <x v="1"/>
    <x v="3"/>
    <s v="Active"/>
  </r>
  <r>
    <s v="E100745"/>
    <x v="0"/>
    <n v="33"/>
    <x v="1"/>
    <x v="5"/>
    <x v="4"/>
    <x v="10"/>
    <x v="0"/>
    <x v="102"/>
    <s v="Full-time"/>
    <d v="2019-07-23T00:00:00"/>
    <s v="Active"/>
    <n v="6.27"/>
    <n v="62094"/>
    <x v="2"/>
    <s v="No"/>
    <x v="1"/>
    <n v="6"/>
    <s v="E100553"/>
    <x v="0"/>
    <x v="0"/>
    <x v="0"/>
    <x v="1"/>
    <s v="Active"/>
  </r>
  <r>
    <s v="E100746"/>
    <x v="0"/>
    <n v="29"/>
    <x v="1"/>
    <x v="2"/>
    <x v="3"/>
    <x v="3"/>
    <x v="0"/>
    <x v="37"/>
    <s v="Full-time"/>
    <d v="2024-08-24T00:00:00"/>
    <s v="Active"/>
    <n v="1.18"/>
    <n v="40004"/>
    <x v="1"/>
    <s v="No"/>
    <x v="1"/>
    <n v="9"/>
    <s v="Self"/>
    <x v="0"/>
    <x v="0"/>
    <x v="1"/>
    <x v="3"/>
    <s v="Active"/>
  </r>
  <r>
    <s v="E100747"/>
    <x v="0"/>
    <n v="31"/>
    <x v="0"/>
    <x v="7"/>
    <x v="3"/>
    <x v="20"/>
    <x v="0"/>
    <x v="67"/>
    <s v="Full-time"/>
    <d v="2009-05-05T00:00:00"/>
    <s v="Active"/>
    <n v="16.48"/>
    <n v="48450"/>
    <x v="0"/>
    <s v="No"/>
    <x v="2"/>
    <n v="4"/>
    <s v="E101133"/>
    <x v="0"/>
    <x v="0"/>
    <x v="0"/>
    <x v="0"/>
    <s v="Active"/>
  </r>
  <r>
    <s v="E100748"/>
    <x v="1"/>
    <n v="33"/>
    <x v="0"/>
    <x v="4"/>
    <x v="2"/>
    <x v="2"/>
    <x v="0"/>
    <x v="117"/>
    <s v="Full-time"/>
    <d v="2009-06-11T00:00:00"/>
    <s v="Active"/>
    <n v="16.38"/>
    <n v="55836"/>
    <x v="1"/>
    <s v="No"/>
    <x v="4"/>
    <n v="5"/>
    <s v="E100201"/>
    <x v="0"/>
    <x v="0"/>
    <x v="0"/>
    <x v="1"/>
    <s v="Active"/>
  </r>
  <r>
    <s v="E100749"/>
    <x v="1"/>
    <n v="32"/>
    <x v="1"/>
    <x v="5"/>
    <x v="2"/>
    <x v="2"/>
    <x v="0"/>
    <x v="71"/>
    <s v="Full-time"/>
    <d v="2012-04-21T00:00:00"/>
    <s v="Active"/>
    <n v="13.52"/>
    <n v="39791"/>
    <x v="2"/>
    <s v="Yes"/>
    <x v="5"/>
    <n v="4"/>
    <s v="E100276"/>
    <x v="0"/>
    <x v="0"/>
    <x v="0"/>
    <x v="0"/>
    <s v="Active"/>
  </r>
  <r>
    <s v="E100750"/>
    <x v="0"/>
    <n v="30"/>
    <x v="1"/>
    <x v="7"/>
    <x v="6"/>
    <x v="16"/>
    <x v="0"/>
    <x v="35"/>
    <s v="Full-time"/>
    <d v="2012-07-12T00:00:00"/>
    <s v="Active"/>
    <n v="13.3"/>
    <n v="41927"/>
    <x v="3"/>
    <s v="No"/>
    <x v="2"/>
    <n v="4"/>
    <s v="E103853"/>
    <x v="0"/>
    <x v="0"/>
    <x v="1"/>
    <x v="3"/>
    <s v="Active"/>
  </r>
  <r>
    <s v="E100751"/>
    <x v="1"/>
    <n v="27"/>
    <x v="0"/>
    <x v="2"/>
    <x v="5"/>
    <x v="12"/>
    <x v="0"/>
    <x v="112"/>
    <s v="Full-time"/>
    <d v="2024-03-15T00:00:00"/>
    <s v="Active"/>
    <n v="1.62"/>
    <n v="41417"/>
    <x v="4"/>
    <s v="Yes"/>
    <x v="3"/>
    <n v="3"/>
    <s v="E102801"/>
    <x v="0"/>
    <x v="0"/>
    <x v="1"/>
    <x v="3"/>
    <s v="Active"/>
  </r>
  <r>
    <s v="E100752"/>
    <x v="1"/>
    <n v="35"/>
    <x v="0"/>
    <x v="4"/>
    <x v="3"/>
    <x v="15"/>
    <x v="2"/>
    <x v="50"/>
    <s v="Full-time"/>
    <d v="2017-02-16T00:00:00"/>
    <d v="2021-05-14T00:00:00"/>
    <n v="4.24"/>
    <n v="48268"/>
    <x v="0"/>
    <s v="No"/>
    <x v="0"/>
    <n v="3"/>
    <s v="E102189"/>
    <x v="1"/>
    <x v="1"/>
    <x v="0"/>
    <x v="0"/>
    <s v="Exited"/>
  </r>
  <r>
    <s v="E100753"/>
    <x v="0"/>
    <n v="22"/>
    <x v="1"/>
    <x v="0"/>
    <x v="0"/>
    <x v="9"/>
    <x v="2"/>
    <x v="29"/>
    <s v="Full-time"/>
    <d v="2010-09-15T00:00:00"/>
    <s v="Active"/>
    <n v="15.12"/>
    <n v="36494"/>
    <x v="4"/>
    <s v="No"/>
    <x v="0"/>
    <n v="5"/>
    <s v="E103858"/>
    <x v="0"/>
    <x v="0"/>
    <x v="1"/>
    <x v="2"/>
    <s v="Active"/>
  </r>
  <r>
    <s v="E100754"/>
    <x v="0"/>
    <n v="35"/>
    <x v="1"/>
    <x v="3"/>
    <x v="4"/>
    <x v="5"/>
    <x v="0"/>
    <x v="125"/>
    <s v="Full-time"/>
    <d v="2016-09-29T00:00:00"/>
    <d v="2025-04-20T00:00:00"/>
    <n v="8.56"/>
    <n v="42102"/>
    <x v="2"/>
    <s v="No"/>
    <x v="4"/>
    <n v="10"/>
    <s v="E101042"/>
    <x v="1"/>
    <x v="1"/>
    <x v="0"/>
    <x v="0"/>
    <s v="Exited"/>
  </r>
  <r>
    <s v="E100755"/>
    <x v="1"/>
    <n v="21"/>
    <x v="1"/>
    <x v="4"/>
    <x v="2"/>
    <x v="2"/>
    <x v="0"/>
    <x v="29"/>
    <s v="Full-time"/>
    <d v="2021-03-22T00:00:00"/>
    <s v="Active"/>
    <n v="4.5999999999999996"/>
    <n v="38451"/>
    <x v="2"/>
    <s v="No"/>
    <x v="0"/>
    <n v="7"/>
    <s v="E100201"/>
    <x v="0"/>
    <x v="0"/>
    <x v="1"/>
    <x v="2"/>
    <s v="Active"/>
  </r>
  <r>
    <s v="E100756"/>
    <x v="1"/>
    <n v="26"/>
    <x v="1"/>
    <x v="7"/>
    <x v="6"/>
    <x v="24"/>
    <x v="2"/>
    <x v="11"/>
    <s v="Full-time"/>
    <d v="2014-03-25T00:00:00"/>
    <s v="Active"/>
    <n v="11.59"/>
    <n v="43136"/>
    <x v="3"/>
    <s v="No"/>
    <x v="1"/>
    <n v="5"/>
    <s v="E103042"/>
    <x v="0"/>
    <x v="0"/>
    <x v="1"/>
    <x v="3"/>
    <s v="Active"/>
  </r>
  <r>
    <s v="E100757"/>
    <x v="1"/>
    <n v="34"/>
    <x v="0"/>
    <x v="1"/>
    <x v="5"/>
    <x v="12"/>
    <x v="0"/>
    <x v="25"/>
    <s v="Full-time"/>
    <d v="2009-03-23T00:00:00"/>
    <s v="Active"/>
    <n v="16.600000000000001"/>
    <n v="55024"/>
    <x v="2"/>
    <s v="No"/>
    <x v="0"/>
    <n v="12"/>
    <s v="Self"/>
    <x v="0"/>
    <x v="0"/>
    <x v="0"/>
    <x v="0"/>
    <s v="Active"/>
  </r>
  <r>
    <s v="E100758"/>
    <x v="0"/>
    <n v="40"/>
    <x v="0"/>
    <x v="3"/>
    <x v="2"/>
    <x v="2"/>
    <x v="0"/>
    <x v="26"/>
    <s v="Contract"/>
    <d v="2019-12-30T00:00:00"/>
    <s v="Active"/>
    <n v="5.83"/>
    <n v="35660"/>
    <x v="1"/>
    <s v="No"/>
    <x v="4"/>
    <n v="9"/>
    <s v="Self"/>
    <x v="0"/>
    <x v="0"/>
    <x v="0"/>
    <x v="3"/>
    <s v="Active"/>
  </r>
  <r>
    <s v="E100759"/>
    <x v="1"/>
    <n v="38"/>
    <x v="1"/>
    <x v="4"/>
    <x v="2"/>
    <x v="2"/>
    <x v="1"/>
    <x v="98"/>
    <s v="Full-time"/>
    <d v="2024-12-20T00:00:00"/>
    <s v="Active"/>
    <n v="0.85"/>
    <n v="57681"/>
    <x v="1"/>
    <s v="No"/>
    <x v="0"/>
    <n v="7"/>
    <s v="E100760"/>
    <x v="0"/>
    <x v="0"/>
    <x v="0"/>
    <x v="0"/>
    <s v="Active"/>
  </r>
  <r>
    <s v="E100760"/>
    <x v="1"/>
    <n v="40"/>
    <x v="0"/>
    <x v="3"/>
    <x v="2"/>
    <x v="2"/>
    <x v="2"/>
    <x v="19"/>
    <s v="Contract"/>
    <d v="2017-02-10T00:00:00"/>
    <s v="Active"/>
    <n v="8.7100000000000009"/>
    <n v="53293"/>
    <x v="1"/>
    <s v="No"/>
    <x v="3"/>
    <n v="8"/>
    <s v="Self"/>
    <x v="0"/>
    <x v="0"/>
    <x v="0"/>
    <x v="1"/>
    <s v="Active"/>
  </r>
  <r>
    <s v="E100761"/>
    <x v="0"/>
    <n v="37"/>
    <x v="0"/>
    <x v="6"/>
    <x v="6"/>
    <x v="24"/>
    <x v="2"/>
    <x v="127"/>
    <s v="Contract"/>
    <d v="2015-06-18T00:00:00"/>
    <d v="2023-09-02T00:00:00"/>
    <n v="8.2100000000000009"/>
    <n v="49030"/>
    <x v="2"/>
    <s v="No"/>
    <x v="0"/>
    <n v="5"/>
    <s v="E103290"/>
    <x v="1"/>
    <x v="1"/>
    <x v="0"/>
    <x v="0"/>
    <s v="Exited"/>
  </r>
  <r>
    <s v="E100762"/>
    <x v="0"/>
    <n v="38"/>
    <x v="1"/>
    <x v="3"/>
    <x v="1"/>
    <x v="1"/>
    <x v="2"/>
    <x v="158"/>
    <s v="Full-time"/>
    <d v="2020-04-13T00:00:00"/>
    <s v="Active"/>
    <n v="5.54"/>
    <n v="67815"/>
    <x v="4"/>
    <s v="No"/>
    <x v="1"/>
    <n v="4"/>
    <s v="E101564"/>
    <x v="0"/>
    <x v="0"/>
    <x v="0"/>
    <x v="1"/>
    <s v="Active"/>
  </r>
  <r>
    <s v="E100763"/>
    <x v="0"/>
    <n v="36"/>
    <x v="0"/>
    <x v="2"/>
    <x v="7"/>
    <x v="13"/>
    <x v="2"/>
    <x v="153"/>
    <s v="Full-time"/>
    <d v="2011-01-19T00:00:00"/>
    <d v="2011-04-14T00:00:00"/>
    <n v="0.23"/>
    <n v="56897"/>
    <x v="2"/>
    <s v="No"/>
    <x v="3"/>
    <n v="4"/>
    <s v="E104578"/>
    <x v="1"/>
    <x v="1"/>
    <x v="0"/>
    <x v="1"/>
    <s v="Exited"/>
  </r>
  <r>
    <s v="E100764"/>
    <x v="0"/>
    <n v="31"/>
    <x v="1"/>
    <x v="2"/>
    <x v="1"/>
    <x v="1"/>
    <x v="0"/>
    <x v="96"/>
    <s v="Full-time"/>
    <d v="2025-03-20T00:00:00"/>
    <s v="Active"/>
    <n v="0.61"/>
    <n v="39140"/>
    <x v="0"/>
    <s v="No"/>
    <x v="2"/>
    <n v="9"/>
    <s v="Self"/>
    <x v="0"/>
    <x v="0"/>
    <x v="0"/>
    <x v="3"/>
    <s v="Active"/>
  </r>
  <r>
    <s v="E100765"/>
    <x v="0"/>
    <n v="39"/>
    <x v="0"/>
    <x v="6"/>
    <x v="5"/>
    <x v="8"/>
    <x v="2"/>
    <x v="3"/>
    <s v="Full-time"/>
    <d v="2011-11-22T00:00:00"/>
    <s v="Active"/>
    <n v="13.93"/>
    <n v="47599"/>
    <x v="1"/>
    <s v="No"/>
    <x v="3"/>
    <n v="3"/>
    <s v="E101857"/>
    <x v="0"/>
    <x v="0"/>
    <x v="0"/>
    <x v="0"/>
    <s v="Active"/>
  </r>
  <r>
    <s v="E100766"/>
    <x v="1"/>
    <n v="29"/>
    <x v="0"/>
    <x v="7"/>
    <x v="7"/>
    <x v="13"/>
    <x v="0"/>
    <x v="80"/>
    <s v="Full-time"/>
    <d v="2013-01-12T00:00:00"/>
    <s v="Active"/>
    <n v="12.79"/>
    <n v="33260"/>
    <x v="1"/>
    <s v="No"/>
    <x v="2"/>
    <n v="1"/>
    <s v="E101520"/>
    <x v="0"/>
    <x v="0"/>
    <x v="1"/>
    <x v="2"/>
    <s v="Active"/>
  </r>
  <r>
    <s v="E100767"/>
    <x v="0"/>
    <n v="29"/>
    <x v="0"/>
    <x v="0"/>
    <x v="6"/>
    <x v="16"/>
    <x v="0"/>
    <x v="107"/>
    <s v="Full-time"/>
    <d v="2023-09-23T00:00:00"/>
    <s v="Active"/>
    <n v="2.1"/>
    <n v="39150"/>
    <x v="4"/>
    <s v="No"/>
    <x v="1"/>
    <n v="7"/>
    <s v="E104053"/>
    <x v="0"/>
    <x v="0"/>
    <x v="1"/>
    <x v="3"/>
    <s v="Active"/>
  </r>
  <r>
    <s v="E100768"/>
    <x v="1"/>
    <n v="39"/>
    <x v="0"/>
    <x v="0"/>
    <x v="5"/>
    <x v="22"/>
    <x v="0"/>
    <x v="164"/>
    <s v="Full-time"/>
    <d v="2020-09-20T00:00:00"/>
    <s v="Active"/>
    <n v="5.0999999999999996"/>
    <n v="69012"/>
    <x v="1"/>
    <s v="No"/>
    <x v="1"/>
    <n v="6"/>
    <s v="E103351"/>
    <x v="0"/>
    <x v="0"/>
    <x v="0"/>
    <x v="1"/>
    <s v="Active"/>
  </r>
  <r>
    <s v="E100769"/>
    <x v="0"/>
    <n v="21"/>
    <x v="0"/>
    <x v="6"/>
    <x v="0"/>
    <x v="0"/>
    <x v="0"/>
    <x v="29"/>
    <s v="Contract"/>
    <d v="2013-01-12T00:00:00"/>
    <s v="Active"/>
    <n v="12.79"/>
    <n v="28293"/>
    <x v="1"/>
    <s v="No"/>
    <x v="4"/>
    <n v="6"/>
    <s v="E101792"/>
    <x v="0"/>
    <x v="0"/>
    <x v="1"/>
    <x v="2"/>
    <s v="Active"/>
  </r>
  <r>
    <s v="E100770"/>
    <x v="0"/>
    <n v="33"/>
    <x v="1"/>
    <x v="6"/>
    <x v="2"/>
    <x v="14"/>
    <x v="2"/>
    <x v="145"/>
    <s v="Full-time"/>
    <d v="2012-08-19T00:00:00"/>
    <d v="2017-08-18T00:00:00"/>
    <n v="5"/>
    <n v="49491"/>
    <x v="2"/>
    <s v="No"/>
    <x v="5"/>
    <n v="4"/>
    <s v="E103439"/>
    <x v="1"/>
    <x v="1"/>
    <x v="0"/>
    <x v="1"/>
    <s v="Exited"/>
  </r>
  <r>
    <s v="E100771"/>
    <x v="0"/>
    <n v="31"/>
    <x v="1"/>
    <x v="2"/>
    <x v="4"/>
    <x v="10"/>
    <x v="0"/>
    <x v="26"/>
    <s v="Full-time"/>
    <d v="2013-04-13T00:00:00"/>
    <s v="Active"/>
    <n v="12.54"/>
    <n v="37095"/>
    <x v="0"/>
    <s v="No"/>
    <x v="1"/>
    <n v="5"/>
    <s v="E103028"/>
    <x v="0"/>
    <x v="0"/>
    <x v="0"/>
    <x v="3"/>
    <s v="Active"/>
  </r>
  <r>
    <s v="E100772"/>
    <x v="1"/>
    <n v="30"/>
    <x v="1"/>
    <x v="1"/>
    <x v="3"/>
    <x v="15"/>
    <x v="2"/>
    <x v="25"/>
    <s v="Full-time"/>
    <d v="2023-07-18T00:00:00"/>
    <s v="Active"/>
    <n v="2.2799999999999998"/>
    <n v="50953"/>
    <x v="1"/>
    <s v="No"/>
    <x v="6"/>
    <n v="7"/>
    <s v="E101565"/>
    <x v="0"/>
    <x v="0"/>
    <x v="1"/>
    <x v="0"/>
    <s v="Active"/>
  </r>
  <r>
    <s v="E100773"/>
    <x v="0"/>
    <n v="29"/>
    <x v="1"/>
    <x v="4"/>
    <x v="1"/>
    <x v="1"/>
    <x v="2"/>
    <x v="17"/>
    <s v="Full-time"/>
    <d v="2009-03-02T00:00:00"/>
    <s v="Active"/>
    <n v="16.66"/>
    <n v="43342"/>
    <x v="2"/>
    <s v="No"/>
    <x v="0"/>
    <n v="8"/>
    <s v="E103135"/>
    <x v="0"/>
    <x v="0"/>
    <x v="1"/>
    <x v="0"/>
    <s v="Active"/>
  </r>
  <r>
    <s v="E100774"/>
    <x v="1"/>
    <n v="33"/>
    <x v="1"/>
    <x v="1"/>
    <x v="7"/>
    <x v="18"/>
    <x v="0"/>
    <x v="25"/>
    <s v="Full-time"/>
    <d v="2016-07-17T00:00:00"/>
    <s v="Active"/>
    <n v="9.2799999999999994"/>
    <n v="48009"/>
    <x v="2"/>
    <s v="No"/>
    <x v="4"/>
    <n v="1"/>
    <s v="E101926"/>
    <x v="0"/>
    <x v="0"/>
    <x v="0"/>
    <x v="0"/>
    <s v="Active"/>
  </r>
  <r>
    <s v="E100775"/>
    <x v="0"/>
    <n v="32"/>
    <x v="1"/>
    <x v="1"/>
    <x v="4"/>
    <x v="5"/>
    <x v="0"/>
    <x v="6"/>
    <s v="Contract"/>
    <d v="2019-04-19T00:00:00"/>
    <s v="Active"/>
    <n v="6.53"/>
    <n v="39503"/>
    <x v="1"/>
    <s v="No"/>
    <x v="4"/>
    <n v="9"/>
    <s v="E100730"/>
    <x v="0"/>
    <x v="0"/>
    <x v="0"/>
    <x v="0"/>
    <s v="Active"/>
  </r>
  <r>
    <s v="E100776"/>
    <x v="0"/>
    <n v="41"/>
    <x v="1"/>
    <x v="7"/>
    <x v="3"/>
    <x v="20"/>
    <x v="0"/>
    <x v="165"/>
    <s v="Full-time"/>
    <d v="2008-12-27T00:00:00"/>
    <s v="Active"/>
    <n v="16.84"/>
    <n v="66220"/>
    <x v="2"/>
    <s v="Yes"/>
    <x v="1"/>
    <n v="2"/>
    <s v="E102688"/>
    <x v="0"/>
    <x v="0"/>
    <x v="0"/>
    <x v="1"/>
    <s v="Active"/>
  </r>
  <r>
    <s v="E100777"/>
    <x v="0"/>
    <n v="34"/>
    <x v="1"/>
    <x v="7"/>
    <x v="5"/>
    <x v="17"/>
    <x v="2"/>
    <x v="73"/>
    <s v="Full-time"/>
    <d v="2021-09-30T00:00:00"/>
    <d v="2023-05-23T00:00:00"/>
    <n v="1.64"/>
    <n v="52435"/>
    <x v="2"/>
    <s v="No"/>
    <x v="1"/>
    <n v="9"/>
    <s v="E102801"/>
    <x v="1"/>
    <x v="1"/>
    <x v="0"/>
    <x v="0"/>
    <s v="Exited"/>
  </r>
  <r>
    <s v="E100778"/>
    <x v="0"/>
    <n v="40"/>
    <x v="1"/>
    <x v="2"/>
    <x v="7"/>
    <x v="13"/>
    <x v="0"/>
    <x v="10"/>
    <s v="Contract"/>
    <d v="2022-04-12T00:00:00"/>
    <d v="2024-11-28T00:00:00"/>
    <n v="2.63"/>
    <n v="59702"/>
    <x v="2"/>
    <s v="No"/>
    <x v="1"/>
    <n v="5"/>
    <s v="E101399"/>
    <x v="1"/>
    <x v="1"/>
    <x v="0"/>
    <x v="1"/>
    <s v="Exited"/>
  </r>
  <r>
    <s v="E100779"/>
    <x v="1"/>
    <n v="37"/>
    <x v="1"/>
    <x v="4"/>
    <x v="6"/>
    <x v="16"/>
    <x v="0"/>
    <x v="160"/>
    <s v="Full-time"/>
    <d v="2010-08-08T00:00:00"/>
    <s v="Active"/>
    <n v="15.22"/>
    <n v="50543"/>
    <x v="2"/>
    <s v="No"/>
    <x v="1"/>
    <n v="7"/>
    <s v="E103094"/>
    <x v="0"/>
    <x v="0"/>
    <x v="0"/>
    <x v="1"/>
    <s v="Active"/>
  </r>
  <r>
    <s v="E100780"/>
    <x v="1"/>
    <n v="33"/>
    <x v="1"/>
    <x v="6"/>
    <x v="3"/>
    <x v="15"/>
    <x v="3"/>
    <x v="27"/>
    <s v="Full-time"/>
    <d v="2011-04-27T00:00:00"/>
    <s v="Active"/>
    <n v="14.51"/>
    <n v="44235"/>
    <x v="2"/>
    <s v="No"/>
    <x v="1"/>
    <n v="5"/>
    <s v="E102551"/>
    <x v="0"/>
    <x v="0"/>
    <x v="0"/>
    <x v="0"/>
    <s v="Active"/>
  </r>
  <r>
    <s v="E100781"/>
    <x v="1"/>
    <n v="37"/>
    <x v="0"/>
    <x v="2"/>
    <x v="0"/>
    <x v="9"/>
    <x v="2"/>
    <x v="40"/>
    <s v="Full-time"/>
    <d v="2020-08-19T00:00:00"/>
    <s v="Active"/>
    <n v="5.19"/>
    <n v="55813"/>
    <x v="3"/>
    <s v="No"/>
    <x v="2"/>
    <n v="10"/>
    <s v="E102182"/>
    <x v="0"/>
    <x v="0"/>
    <x v="0"/>
    <x v="1"/>
    <s v="Active"/>
  </r>
  <r>
    <s v="E100782"/>
    <x v="2"/>
    <n v="32"/>
    <x v="1"/>
    <x v="2"/>
    <x v="2"/>
    <x v="4"/>
    <x v="4"/>
    <x v="108"/>
    <s v="Full-time"/>
    <d v="2025-03-25T00:00:00"/>
    <s v="Active"/>
    <n v="0.59"/>
    <n v="43230"/>
    <x v="2"/>
    <s v="Yes"/>
    <x v="2"/>
    <n v="3"/>
    <s v="E103346"/>
    <x v="0"/>
    <x v="0"/>
    <x v="0"/>
    <x v="3"/>
    <s v="Active"/>
  </r>
  <r>
    <s v="E100783"/>
    <x v="1"/>
    <n v="30"/>
    <x v="1"/>
    <x v="0"/>
    <x v="3"/>
    <x v="3"/>
    <x v="0"/>
    <x v="61"/>
    <s v="Full-time"/>
    <d v="2010-05-18T00:00:00"/>
    <s v="Active"/>
    <n v="15.45"/>
    <n v="55508"/>
    <x v="1"/>
    <s v="No"/>
    <x v="2"/>
    <n v="7"/>
    <s v="E100245"/>
    <x v="0"/>
    <x v="0"/>
    <x v="1"/>
    <x v="0"/>
    <s v="Active"/>
  </r>
  <r>
    <s v="E100784"/>
    <x v="1"/>
    <n v="22"/>
    <x v="1"/>
    <x v="6"/>
    <x v="7"/>
    <x v="18"/>
    <x v="0"/>
    <x v="121"/>
    <s v="Full-time"/>
    <d v="2021-04-29T00:00:00"/>
    <s v="Active"/>
    <n v="4.5"/>
    <n v="37110"/>
    <x v="0"/>
    <s v="No"/>
    <x v="1"/>
    <n v="6"/>
    <s v="E101684"/>
    <x v="0"/>
    <x v="0"/>
    <x v="1"/>
    <x v="2"/>
    <s v="Active"/>
  </r>
  <r>
    <s v="E100785"/>
    <x v="0"/>
    <n v="36"/>
    <x v="0"/>
    <x v="3"/>
    <x v="6"/>
    <x v="24"/>
    <x v="2"/>
    <x v="136"/>
    <s v="Contract"/>
    <d v="2020-10-06T00:00:00"/>
    <s v="Active"/>
    <n v="5.0599999999999996"/>
    <n v="43907"/>
    <x v="0"/>
    <s v="No"/>
    <x v="0"/>
    <n v="4"/>
    <s v="E104053"/>
    <x v="0"/>
    <x v="0"/>
    <x v="0"/>
    <x v="0"/>
    <s v="Active"/>
  </r>
  <r>
    <s v="E100786"/>
    <x v="0"/>
    <n v="25"/>
    <x v="0"/>
    <x v="1"/>
    <x v="5"/>
    <x v="7"/>
    <x v="2"/>
    <x v="72"/>
    <s v="Full-time"/>
    <d v="2021-07-04T00:00:00"/>
    <s v="Active"/>
    <n v="4.32"/>
    <n v="37178"/>
    <x v="1"/>
    <s v="No"/>
    <x v="4"/>
    <n v="5"/>
    <s v="E103485"/>
    <x v="0"/>
    <x v="0"/>
    <x v="1"/>
    <x v="3"/>
    <s v="Active"/>
  </r>
  <r>
    <s v="E100787"/>
    <x v="1"/>
    <n v="29"/>
    <x v="1"/>
    <x v="7"/>
    <x v="1"/>
    <x v="1"/>
    <x v="0"/>
    <x v="119"/>
    <s v="Contract"/>
    <d v="2011-08-27T00:00:00"/>
    <s v="Active"/>
    <n v="14.17"/>
    <n v="41324"/>
    <x v="1"/>
    <s v="No"/>
    <x v="1"/>
    <n v="4"/>
    <s v="E102776"/>
    <x v="0"/>
    <x v="0"/>
    <x v="1"/>
    <x v="0"/>
    <s v="Active"/>
  </r>
  <r>
    <s v="E100788"/>
    <x v="1"/>
    <n v="41"/>
    <x v="1"/>
    <x v="0"/>
    <x v="1"/>
    <x v="21"/>
    <x v="2"/>
    <x v="155"/>
    <s v="Full-time"/>
    <d v="2024-07-03T00:00:00"/>
    <s v="Active"/>
    <n v="1.32"/>
    <n v="57387"/>
    <x v="1"/>
    <s v="No"/>
    <x v="0"/>
    <n v="8"/>
    <s v="E100448"/>
    <x v="0"/>
    <x v="0"/>
    <x v="0"/>
    <x v="1"/>
    <s v="Active"/>
  </r>
  <r>
    <s v="E100789"/>
    <x v="0"/>
    <n v="32"/>
    <x v="1"/>
    <x v="3"/>
    <x v="4"/>
    <x v="10"/>
    <x v="0"/>
    <x v="94"/>
    <s v="Full-time"/>
    <d v="2016-09-14T00:00:00"/>
    <s v="Active"/>
    <n v="9.1199999999999992"/>
    <n v="37720"/>
    <x v="0"/>
    <s v="No"/>
    <x v="4"/>
    <n v="4"/>
    <s v="E101549"/>
    <x v="0"/>
    <x v="0"/>
    <x v="0"/>
    <x v="3"/>
    <s v="Active"/>
  </r>
  <r>
    <s v="E100790"/>
    <x v="0"/>
    <n v="24"/>
    <x v="0"/>
    <x v="3"/>
    <x v="3"/>
    <x v="20"/>
    <x v="0"/>
    <x v="53"/>
    <s v="Full-time"/>
    <d v="2017-07-21T00:00:00"/>
    <d v="2018-10-04T00:00:00"/>
    <n v="1.2"/>
    <n v="43777"/>
    <x v="2"/>
    <s v="No"/>
    <x v="0"/>
    <n v="6"/>
    <s v="Self"/>
    <x v="1"/>
    <x v="1"/>
    <x v="1"/>
    <x v="3"/>
    <s v="Exited"/>
  </r>
  <r>
    <s v="E100791"/>
    <x v="1"/>
    <n v="35"/>
    <x v="0"/>
    <x v="2"/>
    <x v="6"/>
    <x v="11"/>
    <x v="0"/>
    <x v="16"/>
    <s v="Full-time"/>
    <d v="2022-07-08T00:00:00"/>
    <s v="Active"/>
    <n v="3.31"/>
    <n v="44368"/>
    <x v="2"/>
    <s v="No"/>
    <x v="0"/>
    <n v="8"/>
    <s v="E101535"/>
    <x v="0"/>
    <x v="0"/>
    <x v="0"/>
    <x v="0"/>
    <s v="Active"/>
  </r>
  <r>
    <s v="E100792"/>
    <x v="1"/>
    <n v="38"/>
    <x v="1"/>
    <x v="4"/>
    <x v="0"/>
    <x v="9"/>
    <x v="4"/>
    <x v="149"/>
    <s v="Full-time"/>
    <d v="2014-09-26T00:00:00"/>
    <s v="Active"/>
    <n v="11.09"/>
    <n v="67273"/>
    <x v="0"/>
    <s v="No"/>
    <x v="2"/>
    <n v="6"/>
    <s v="E104103"/>
    <x v="0"/>
    <x v="0"/>
    <x v="0"/>
    <x v="1"/>
    <s v="Active"/>
  </r>
  <r>
    <s v="E100793"/>
    <x v="1"/>
    <n v="31"/>
    <x v="1"/>
    <x v="1"/>
    <x v="2"/>
    <x v="4"/>
    <x v="0"/>
    <x v="71"/>
    <s v="Full-time"/>
    <d v="2017-04-06T00:00:00"/>
    <d v="2018-06-27T00:00:00"/>
    <n v="1.22"/>
    <n v="47366"/>
    <x v="2"/>
    <s v="No"/>
    <x v="1"/>
    <n v="7"/>
    <s v="Self"/>
    <x v="1"/>
    <x v="1"/>
    <x v="0"/>
    <x v="0"/>
    <s v="Exited"/>
  </r>
  <r>
    <s v="E100794"/>
    <x v="0"/>
    <n v="35"/>
    <x v="0"/>
    <x v="0"/>
    <x v="3"/>
    <x v="3"/>
    <x v="2"/>
    <x v="7"/>
    <s v="Full-time"/>
    <d v="2024-08-10T00:00:00"/>
    <s v="Active"/>
    <n v="1.22"/>
    <n v="48839"/>
    <x v="1"/>
    <s v="Yes"/>
    <x v="4"/>
    <n v="1"/>
    <s v="E104222"/>
    <x v="0"/>
    <x v="0"/>
    <x v="0"/>
    <x v="0"/>
    <s v="Active"/>
  </r>
  <r>
    <s v="E100795"/>
    <x v="0"/>
    <n v="42"/>
    <x v="0"/>
    <x v="7"/>
    <x v="3"/>
    <x v="15"/>
    <x v="2"/>
    <x v="80"/>
    <s v="Full-time"/>
    <d v="2021-03-03T00:00:00"/>
    <s v="Active"/>
    <n v="4.6500000000000004"/>
    <n v="32974"/>
    <x v="1"/>
    <s v="No"/>
    <x v="2"/>
    <n v="7"/>
    <s v="E101157"/>
    <x v="0"/>
    <x v="0"/>
    <x v="0"/>
    <x v="2"/>
    <s v="Active"/>
  </r>
  <r>
    <s v="E100796"/>
    <x v="1"/>
    <n v="34"/>
    <x v="1"/>
    <x v="2"/>
    <x v="3"/>
    <x v="3"/>
    <x v="2"/>
    <x v="125"/>
    <s v="Full-time"/>
    <d v="2021-07-19T00:00:00"/>
    <s v="Active"/>
    <n v="4.28"/>
    <n v="48406"/>
    <x v="1"/>
    <s v="Yes"/>
    <x v="0"/>
    <n v="7"/>
    <s v="E103505"/>
    <x v="0"/>
    <x v="0"/>
    <x v="0"/>
    <x v="0"/>
    <s v="Active"/>
  </r>
  <r>
    <s v="E100797"/>
    <x v="1"/>
    <n v="32"/>
    <x v="1"/>
    <x v="0"/>
    <x v="4"/>
    <x v="10"/>
    <x v="0"/>
    <x v="23"/>
    <s v="Full-time"/>
    <d v="2018-04-27T00:00:00"/>
    <s v="Active"/>
    <n v="7.5"/>
    <n v="50914"/>
    <x v="4"/>
    <s v="No"/>
    <x v="0"/>
    <n v="6"/>
    <s v="E101767"/>
    <x v="0"/>
    <x v="0"/>
    <x v="0"/>
    <x v="0"/>
    <s v="Active"/>
  </r>
  <r>
    <s v="E100798"/>
    <x v="1"/>
    <n v="42"/>
    <x v="0"/>
    <x v="7"/>
    <x v="1"/>
    <x v="21"/>
    <x v="2"/>
    <x v="73"/>
    <s v="Full-time"/>
    <d v="2011-01-11T00:00:00"/>
    <d v="2011-07-03T00:00:00"/>
    <n v="0.47"/>
    <n v="40349"/>
    <x v="3"/>
    <s v="Yes"/>
    <x v="1"/>
    <n v="6"/>
    <s v="E103456"/>
    <x v="1"/>
    <x v="1"/>
    <x v="0"/>
    <x v="0"/>
    <s v="Exited"/>
  </r>
  <r>
    <s v="E100799"/>
    <x v="0"/>
    <n v="40"/>
    <x v="1"/>
    <x v="1"/>
    <x v="2"/>
    <x v="14"/>
    <x v="2"/>
    <x v="130"/>
    <s v="Full-time"/>
    <d v="2022-07-28T00:00:00"/>
    <d v="2024-02-03T00:00:00"/>
    <n v="1.52"/>
    <n v="61648"/>
    <x v="2"/>
    <s v="No"/>
    <x v="4"/>
    <n v="4"/>
    <s v="E103439"/>
    <x v="1"/>
    <x v="1"/>
    <x v="0"/>
    <x v="1"/>
    <s v="Exited"/>
  </r>
  <r>
    <s v="E100800"/>
    <x v="1"/>
    <n v="28"/>
    <x v="1"/>
    <x v="7"/>
    <x v="1"/>
    <x v="1"/>
    <x v="2"/>
    <x v="67"/>
    <s v="Full-time"/>
    <d v="2011-06-02T00:00:00"/>
    <s v="Active"/>
    <n v="14.41"/>
    <n v="42788"/>
    <x v="2"/>
    <s v="Yes"/>
    <x v="4"/>
    <n v="7"/>
    <s v="Self"/>
    <x v="0"/>
    <x v="0"/>
    <x v="1"/>
    <x v="0"/>
    <s v="Active"/>
  </r>
  <r>
    <s v="E100801"/>
    <x v="1"/>
    <n v="43"/>
    <x v="1"/>
    <x v="5"/>
    <x v="3"/>
    <x v="20"/>
    <x v="2"/>
    <x v="55"/>
    <s v="Full-time"/>
    <d v="2016-10-14T00:00:00"/>
    <s v="Active"/>
    <n v="9.0399999999999991"/>
    <n v="46843"/>
    <x v="4"/>
    <s v="No"/>
    <x v="4"/>
    <n v="7"/>
    <s v="E102189"/>
    <x v="0"/>
    <x v="0"/>
    <x v="0"/>
    <x v="0"/>
    <s v="Active"/>
  </r>
  <r>
    <s v="E100802"/>
    <x v="1"/>
    <n v="35"/>
    <x v="0"/>
    <x v="7"/>
    <x v="6"/>
    <x v="24"/>
    <x v="0"/>
    <x v="66"/>
    <s v="Full-time"/>
    <d v="2021-05-13T00:00:00"/>
    <d v="2025-08-17T00:00:00"/>
    <n v="4.26"/>
    <n v="36092"/>
    <x v="1"/>
    <s v="No"/>
    <x v="0"/>
    <n v="4"/>
    <s v="E101051"/>
    <x v="1"/>
    <x v="1"/>
    <x v="0"/>
    <x v="0"/>
    <s v="Exited"/>
  </r>
  <r>
    <s v="E100803"/>
    <x v="1"/>
    <n v="37"/>
    <x v="1"/>
    <x v="6"/>
    <x v="4"/>
    <x v="19"/>
    <x v="0"/>
    <x v="133"/>
    <s v="Full-time"/>
    <d v="2008-06-04T00:00:00"/>
    <d v="2018-01-20T00:00:00"/>
    <n v="9.6300000000000008"/>
    <n v="61166"/>
    <x v="2"/>
    <s v="Yes"/>
    <x v="0"/>
    <n v="11"/>
    <s v="E101075"/>
    <x v="1"/>
    <x v="1"/>
    <x v="0"/>
    <x v="1"/>
    <s v="Exited"/>
  </r>
  <r>
    <s v="E100804"/>
    <x v="1"/>
    <n v="22"/>
    <x v="1"/>
    <x v="6"/>
    <x v="7"/>
    <x v="23"/>
    <x v="2"/>
    <x v="29"/>
    <s v="Full-time"/>
    <d v="2022-06-29T00:00:00"/>
    <s v="Active"/>
    <n v="3.33"/>
    <n v="38985"/>
    <x v="1"/>
    <s v="No"/>
    <x v="4"/>
    <n v="5"/>
    <s v="E104888"/>
    <x v="0"/>
    <x v="0"/>
    <x v="1"/>
    <x v="2"/>
    <s v="Active"/>
  </r>
  <r>
    <s v="E100805"/>
    <x v="0"/>
    <n v="37"/>
    <x v="1"/>
    <x v="5"/>
    <x v="7"/>
    <x v="13"/>
    <x v="4"/>
    <x v="19"/>
    <s v="Full-time"/>
    <d v="2019-05-21T00:00:00"/>
    <s v="Active"/>
    <n v="6.44"/>
    <n v="62071"/>
    <x v="1"/>
    <s v="No"/>
    <x v="1"/>
    <n v="8"/>
    <s v="Self"/>
    <x v="0"/>
    <x v="0"/>
    <x v="0"/>
    <x v="1"/>
    <s v="Active"/>
  </r>
  <r>
    <s v="E100806"/>
    <x v="0"/>
    <n v="36"/>
    <x v="1"/>
    <x v="6"/>
    <x v="2"/>
    <x v="4"/>
    <x v="0"/>
    <x v="45"/>
    <s v="Full-time"/>
    <d v="2023-12-15T00:00:00"/>
    <s v="Active"/>
    <n v="1.87"/>
    <n v="62444"/>
    <x v="2"/>
    <s v="No"/>
    <x v="2"/>
    <n v="9"/>
    <s v="E103439"/>
    <x v="0"/>
    <x v="0"/>
    <x v="0"/>
    <x v="1"/>
    <s v="Active"/>
  </r>
  <r>
    <s v="E100807"/>
    <x v="0"/>
    <n v="21"/>
    <x v="0"/>
    <x v="6"/>
    <x v="1"/>
    <x v="21"/>
    <x v="2"/>
    <x v="90"/>
    <s v="Full-time"/>
    <d v="2021-12-12T00:00:00"/>
    <s v="Active"/>
    <n v="3.88"/>
    <n v="24567"/>
    <x v="1"/>
    <s v="No"/>
    <x v="5"/>
    <n v="5"/>
    <s v="E100281"/>
    <x v="0"/>
    <x v="0"/>
    <x v="1"/>
    <x v="2"/>
    <s v="Active"/>
  </r>
  <r>
    <s v="E100808"/>
    <x v="0"/>
    <n v="28"/>
    <x v="1"/>
    <x v="2"/>
    <x v="2"/>
    <x v="2"/>
    <x v="4"/>
    <x v="39"/>
    <s v="Full-time"/>
    <d v="2010-04-06T00:00:00"/>
    <d v="2019-10-03T00:00:00"/>
    <n v="9.49"/>
    <n v="44341"/>
    <x v="3"/>
    <s v="No"/>
    <x v="2"/>
    <n v="2"/>
    <s v="E101601"/>
    <x v="1"/>
    <x v="1"/>
    <x v="1"/>
    <x v="0"/>
    <s v="Exited"/>
  </r>
  <r>
    <s v="E100809"/>
    <x v="1"/>
    <n v="34"/>
    <x v="0"/>
    <x v="3"/>
    <x v="3"/>
    <x v="20"/>
    <x v="0"/>
    <x v="90"/>
    <s v="Contract"/>
    <d v="2011-07-23T00:00:00"/>
    <s v="Active"/>
    <n v="14.27"/>
    <n v="36664"/>
    <x v="2"/>
    <s v="No"/>
    <x v="0"/>
    <n v="4"/>
    <s v="E104222"/>
    <x v="0"/>
    <x v="0"/>
    <x v="0"/>
    <x v="2"/>
    <s v="Active"/>
  </r>
  <r>
    <s v="E100810"/>
    <x v="1"/>
    <n v="30"/>
    <x v="1"/>
    <x v="5"/>
    <x v="5"/>
    <x v="8"/>
    <x v="4"/>
    <x v="54"/>
    <s v="Full-time"/>
    <d v="2013-10-13T00:00:00"/>
    <s v="Active"/>
    <n v="12.04"/>
    <n v="41272"/>
    <x v="2"/>
    <s v="No"/>
    <x v="1"/>
    <n v="8"/>
    <s v="E102398"/>
    <x v="0"/>
    <x v="0"/>
    <x v="1"/>
    <x v="3"/>
    <s v="Active"/>
  </r>
  <r>
    <s v="E100811"/>
    <x v="0"/>
    <n v="33"/>
    <x v="0"/>
    <x v="2"/>
    <x v="7"/>
    <x v="13"/>
    <x v="2"/>
    <x v="125"/>
    <s v="Full-time"/>
    <d v="2021-07-21T00:00:00"/>
    <s v="Active"/>
    <n v="4.2699999999999996"/>
    <n v="42834"/>
    <x v="1"/>
    <s v="No"/>
    <x v="4"/>
    <n v="7"/>
    <s v="E100099"/>
    <x v="0"/>
    <x v="0"/>
    <x v="0"/>
    <x v="0"/>
    <s v="Active"/>
  </r>
  <r>
    <s v="E100812"/>
    <x v="1"/>
    <n v="41"/>
    <x v="0"/>
    <x v="0"/>
    <x v="0"/>
    <x v="6"/>
    <x v="1"/>
    <x v="166"/>
    <s v="Full-time"/>
    <d v="2021-09-03T00:00:00"/>
    <s v="Active"/>
    <n v="4.1500000000000004"/>
    <n v="54275"/>
    <x v="1"/>
    <s v="No"/>
    <x v="3"/>
    <n v="6"/>
    <s v="E101730"/>
    <x v="0"/>
    <x v="0"/>
    <x v="0"/>
    <x v="1"/>
    <s v="Active"/>
  </r>
  <r>
    <s v="E100813"/>
    <x v="1"/>
    <n v="33"/>
    <x v="0"/>
    <x v="5"/>
    <x v="0"/>
    <x v="6"/>
    <x v="0"/>
    <x v="85"/>
    <s v="Full-time"/>
    <d v="2014-07-21T00:00:00"/>
    <s v="Active"/>
    <n v="11.27"/>
    <n v="52536"/>
    <x v="1"/>
    <s v="No"/>
    <x v="0"/>
    <n v="8"/>
    <s v="E104293"/>
    <x v="0"/>
    <x v="0"/>
    <x v="0"/>
    <x v="1"/>
    <s v="Active"/>
  </r>
  <r>
    <s v="E100814"/>
    <x v="1"/>
    <n v="38"/>
    <x v="1"/>
    <x v="3"/>
    <x v="3"/>
    <x v="3"/>
    <x v="2"/>
    <x v="145"/>
    <s v="Full-time"/>
    <d v="2012-07-11T00:00:00"/>
    <s v="Active"/>
    <n v="13.3"/>
    <n v="56061"/>
    <x v="0"/>
    <s v="No"/>
    <x v="0"/>
    <n v="13"/>
    <s v="E104222"/>
    <x v="0"/>
    <x v="0"/>
    <x v="0"/>
    <x v="1"/>
    <s v="Active"/>
  </r>
  <r>
    <s v="E100815"/>
    <x v="0"/>
    <n v="32"/>
    <x v="1"/>
    <x v="6"/>
    <x v="3"/>
    <x v="20"/>
    <x v="4"/>
    <x v="17"/>
    <s v="Full-time"/>
    <d v="2009-11-29T00:00:00"/>
    <d v="2016-01-16T00:00:00"/>
    <n v="6.13"/>
    <n v="44956"/>
    <x v="1"/>
    <s v="No"/>
    <x v="4"/>
    <n v="10"/>
    <s v="E100872"/>
    <x v="1"/>
    <x v="1"/>
    <x v="0"/>
    <x v="0"/>
    <s v="Exited"/>
  </r>
  <r>
    <s v="E100816"/>
    <x v="0"/>
    <n v="28"/>
    <x v="0"/>
    <x v="2"/>
    <x v="7"/>
    <x v="23"/>
    <x v="0"/>
    <x v="95"/>
    <s v="Full-time"/>
    <d v="2025-08-27T00:00:00"/>
    <s v="Active"/>
    <n v="0.17"/>
    <n v="44221"/>
    <x v="2"/>
    <s v="No"/>
    <x v="0"/>
    <n v="6"/>
    <s v="E104839"/>
    <x v="0"/>
    <x v="0"/>
    <x v="1"/>
    <x v="3"/>
    <s v="Active"/>
  </r>
  <r>
    <s v="E100817"/>
    <x v="0"/>
    <n v="34"/>
    <x v="0"/>
    <x v="6"/>
    <x v="2"/>
    <x v="14"/>
    <x v="0"/>
    <x v="101"/>
    <s v="Full-time"/>
    <d v="2023-04-20T00:00:00"/>
    <d v="2024-06-23T00:00:00"/>
    <n v="1.18"/>
    <n v="54632"/>
    <x v="3"/>
    <s v="No"/>
    <x v="5"/>
    <n v="3"/>
    <s v="E102672"/>
    <x v="1"/>
    <x v="1"/>
    <x v="0"/>
    <x v="1"/>
    <s v="Exited"/>
  </r>
  <r>
    <s v="E100818"/>
    <x v="1"/>
    <n v="41"/>
    <x v="1"/>
    <x v="0"/>
    <x v="6"/>
    <x v="24"/>
    <x v="4"/>
    <x v="120"/>
    <s v="Full-time"/>
    <d v="2025-04-28T00:00:00"/>
    <s v="Active"/>
    <n v="0.5"/>
    <n v="44470"/>
    <x v="0"/>
    <s v="No"/>
    <x v="4"/>
    <n v="3"/>
    <s v="E103853"/>
    <x v="0"/>
    <x v="0"/>
    <x v="0"/>
    <x v="0"/>
    <s v="Active"/>
  </r>
  <r>
    <s v="E100819"/>
    <x v="1"/>
    <n v="27"/>
    <x v="0"/>
    <x v="2"/>
    <x v="5"/>
    <x v="17"/>
    <x v="2"/>
    <x v="55"/>
    <s v="Full-time"/>
    <d v="2022-03-02T00:00:00"/>
    <s v="Active"/>
    <n v="3.66"/>
    <n v="41770"/>
    <x v="1"/>
    <s v="Yes"/>
    <x v="3"/>
    <n v="4"/>
    <s v="E104044"/>
    <x v="0"/>
    <x v="0"/>
    <x v="1"/>
    <x v="0"/>
    <s v="Active"/>
  </r>
  <r>
    <s v="E100820"/>
    <x v="1"/>
    <n v="35"/>
    <x v="0"/>
    <x v="4"/>
    <x v="4"/>
    <x v="5"/>
    <x v="2"/>
    <x v="86"/>
    <s v="Full-time"/>
    <d v="2015-09-20T00:00:00"/>
    <s v="Active"/>
    <n v="10.11"/>
    <n v="51854"/>
    <x v="1"/>
    <s v="No"/>
    <x v="1"/>
    <n v="4"/>
    <s v="E101356"/>
    <x v="0"/>
    <x v="0"/>
    <x v="0"/>
    <x v="0"/>
    <s v="Active"/>
  </r>
  <r>
    <s v="E100821"/>
    <x v="0"/>
    <n v="29"/>
    <x v="1"/>
    <x v="7"/>
    <x v="6"/>
    <x v="24"/>
    <x v="0"/>
    <x v="83"/>
    <s v="Full-time"/>
    <d v="2020-03-17T00:00:00"/>
    <d v="2023-11-15T00:00:00"/>
    <n v="3.66"/>
    <n v="46875"/>
    <x v="0"/>
    <s v="No"/>
    <x v="1"/>
    <n v="11"/>
    <s v="E104132"/>
    <x v="1"/>
    <x v="1"/>
    <x v="1"/>
    <x v="3"/>
    <s v="Exited"/>
  </r>
  <r>
    <s v="E100822"/>
    <x v="1"/>
    <n v="28"/>
    <x v="0"/>
    <x v="5"/>
    <x v="3"/>
    <x v="3"/>
    <x v="2"/>
    <x v="14"/>
    <s v="Full-time"/>
    <d v="2020-01-20T00:00:00"/>
    <s v="Active"/>
    <n v="5.77"/>
    <n v="40195"/>
    <x v="2"/>
    <s v="Yes"/>
    <x v="1"/>
    <n v="3"/>
    <s v="E104134"/>
    <x v="0"/>
    <x v="0"/>
    <x v="1"/>
    <x v="3"/>
    <s v="Active"/>
  </r>
  <r>
    <s v="E100823"/>
    <x v="0"/>
    <n v="38"/>
    <x v="1"/>
    <x v="4"/>
    <x v="7"/>
    <x v="13"/>
    <x v="2"/>
    <x v="151"/>
    <s v="Full-time"/>
    <d v="2015-01-01T00:00:00"/>
    <s v="Active"/>
    <n v="10.82"/>
    <n v="67229"/>
    <x v="2"/>
    <s v="No"/>
    <x v="3"/>
    <n v="8"/>
    <s v="E102933"/>
    <x v="0"/>
    <x v="0"/>
    <x v="0"/>
    <x v="1"/>
    <s v="Active"/>
  </r>
  <r>
    <s v="E100824"/>
    <x v="1"/>
    <n v="37"/>
    <x v="1"/>
    <x v="4"/>
    <x v="7"/>
    <x v="23"/>
    <x v="4"/>
    <x v="22"/>
    <s v="Full-time"/>
    <d v="2024-04-17T00:00:00"/>
    <d v="2025-01-18T00:00:00"/>
    <n v="0.76"/>
    <n v="45221"/>
    <x v="2"/>
    <s v="No"/>
    <x v="4"/>
    <n v="13"/>
    <s v="Self"/>
    <x v="1"/>
    <x v="1"/>
    <x v="0"/>
    <x v="0"/>
    <s v="Exited"/>
  </r>
  <r>
    <s v="E100825"/>
    <x v="1"/>
    <n v="43"/>
    <x v="1"/>
    <x v="3"/>
    <x v="0"/>
    <x v="6"/>
    <x v="0"/>
    <x v="139"/>
    <s v="Full-time"/>
    <d v="2010-10-18T00:00:00"/>
    <d v="2021-01-09T00:00:00"/>
    <n v="10.23"/>
    <n v="58600"/>
    <x v="1"/>
    <s v="No"/>
    <x v="2"/>
    <n v="5"/>
    <s v="E101972"/>
    <x v="1"/>
    <x v="1"/>
    <x v="0"/>
    <x v="1"/>
    <s v="Exited"/>
  </r>
  <r>
    <s v="E100826"/>
    <x v="0"/>
    <n v="29"/>
    <x v="1"/>
    <x v="5"/>
    <x v="4"/>
    <x v="10"/>
    <x v="0"/>
    <x v="9"/>
    <s v="Contract"/>
    <d v="2025-08-07T00:00:00"/>
    <s v="Active"/>
    <n v="0.22"/>
    <n v="31194"/>
    <x v="2"/>
    <s v="No"/>
    <x v="1"/>
    <n v="8"/>
    <s v="E100730"/>
    <x v="0"/>
    <x v="0"/>
    <x v="1"/>
    <x v="2"/>
    <s v="Active"/>
  </r>
  <r>
    <s v="E100827"/>
    <x v="1"/>
    <n v="36"/>
    <x v="0"/>
    <x v="5"/>
    <x v="5"/>
    <x v="17"/>
    <x v="0"/>
    <x v="38"/>
    <s v="Full-time"/>
    <d v="2010-03-13T00:00:00"/>
    <d v="2013-08-24T00:00:00"/>
    <n v="3.45"/>
    <n v="68999"/>
    <x v="3"/>
    <s v="No"/>
    <x v="2"/>
    <n v="2"/>
    <s v="E103351"/>
    <x v="1"/>
    <x v="1"/>
    <x v="0"/>
    <x v="1"/>
    <s v="Exited"/>
  </r>
  <r>
    <s v="E100828"/>
    <x v="1"/>
    <n v="42"/>
    <x v="1"/>
    <x v="6"/>
    <x v="1"/>
    <x v="21"/>
    <x v="4"/>
    <x v="167"/>
    <s v="Contract"/>
    <d v="2023-03-07T00:00:00"/>
    <s v="Active"/>
    <n v="2.64"/>
    <n v="63028"/>
    <x v="2"/>
    <s v="Yes"/>
    <x v="1"/>
    <n v="4"/>
    <s v="E102776"/>
    <x v="0"/>
    <x v="0"/>
    <x v="0"/>
    <x v="1"/>
    <s v="Active"/>
  </r>
  <r>
    <s v="E100829"/>
    <x v="0"/>
    <n v="27"/>
    <x v="0"/>
    <x v="6"/>
    <x v="1"/>
    <x v="21"/>
    <x v="0"/>
    <x v="121"/>
    <s v="Full-time"/>
    <d v="2024-05-30T00:00:00"/>
    <s v="Active"/>
    <n v="1.41"/>
    <n v="31543"/>
    <x v="1"/>
    <s v="No"/>
    <x v="4"/>
    <n v="1"/>
    <s v="E104641"/>
    <x v="0"/>
    <x v="0"/>
    <x v="1"/>
    <x v="2"/>
    <s v="Active"/>
  </r>
  <r>
    <s v="E100830"/>
    <x v="1"/>
    <n v="30"/>
    <x v="0"/>
    <x v="2"/>
    <x v="1"/>
    <x v="1"/>
    <x v="0"/>
    <x v="12"/>
    <s v="Full-time"/>
    <d v="2019-11-13T00:00:00"/>
    <s v="Active"/>
    <n v="5.96"/>
    <n v="48596"/>
    <x v="0"/>
    <s v="No"/>
    <x v="1"/>
    <n v="3"/>
    <s v="E104341"/>
    <x v="0"/>
    <x v="0"/>
    <x v="1"/>
    <x v="0"/>
    <s v="Active"/>
  </r>
  <r>
    <s v="E100831"/>
    <x v="1"/>
    <n v="33"/>
    <x v="0"/>
    <x v="3"/>
    <x v="0"/>
    <x v="6"/>
    <x v="0"/>
    <x v="130"/>
    <s v="Full-time"/>
    <d v="2017-03-01T00:00:00"/>
    <d v="2018-07-25T00:00:00"/>
    <n v="1.4"/>
    <n v="49991"/>
    <x v="2"/>
    <s v="Yes"/>
    <x v="2"/>
    <n v="5"/>
    <s v="E101972"/>
    <x v="1"/>
    <x v="1"/>
    <x v="0"/>
    <x v="1"/>
    <s v="Exited"/>
  </r>
  <r>
    <s v="E100832"/>
    <x v="0"/>
    <n v="32"/>
    <x v="1"/>
    <x v="3"/>
    <x v="0"/>
    <x v="9"/>
    <x v="4"/>
    <x v="104"/>
    <s v="Full-time"/>
    <d v="2014-08-05T00:00:00"/>
    <s v="Active"/>
    <n v="11.23"/>
    <n v="36441"/>
    <x v="0"/>
    <s v="No"/>
    <x v="5"/>
    <n v="7"/>
    <s v="E102576"/>
    <x v="0"/>
    <x v="0"/>
    <x v="0"/>
    <x v="3"/>
    <s v="Active"/>
  </r>
  <r>
    <s v="E100833"/>
    <x v="0"/>
    <n v="39"/>
    <x v="0"/>
    <x v="1"/>
    <x v="3"/>
    <x v="15"/>
    <x v="0"/>
    <x v="122"/>
    <s v="Full-time"/>
    <d v="2014-05-11T00:00:00"/>
    <s v="Active"/>
    <n v="11.47"/>
    <n v="64219"/>
    <x v="1"/>
    <s v="No"/>
    <x v="2"/>
    <n v="5"/>
    <s v="E101565"/>
    <x v="0"/>
    <x v="0"/>
    <x v="0"/>
    <x v="1"/>
    <s v="Active"/>
  </r>
  <r>
    <s v="E100834"/>
    <x v="0"/>
    <n v="38"/>
    <x v="1"/>
    <x v="3"/>
    <x v="2"/>
    <x v="14"/>
    <x v="0"/>
    <x v="55"/>
    <s v="Full-time"/>
    <d v="2018-10-16T00:00:00"/>
    <d v="2025-05-19T00:00:00"/>
    <n v="6.59"/>
    <n v="41710"/>
    <x v="0"/>
    <s v="Yes"/>
    <x v="3"/>
    <n v="4"/>
    <s v="E100276"/>
    <x v="1"/>
    <x v="1"/>
    <x v="0"/>
    <x v="0"/>
    <s v="Exited"/>
  </r>
  <r>
    <s v="E100835"/>
    <x v="1"/>
    <n v="39"/>
    <x v="0"/>
    <x v="2"/>
    <x v="4"/>
    <x v="10"/>
    <x v="0"/>
    <x v="117"/>
    <s v="Full-time"/>
    <d v="2018-05-03T00:00:00"/>
    <s v="Active"/>
    <n v="7.49"/>
    <n v="56619"/>
    <x v="0"/>
    <s v="No"/>
    <x v="2"/>
    <n v="6"/>
    <s v="E100360"/>
    <x v="0"/>
    <x v="0"/>
    <x v="0"/>
    <x v="1"/>
    <s v="Active"/>
  </r>
  <r>
    <s v="E100836"/>
    <x v="1"/>
    <n v="30"/>
    <x v="1"/>
    <x v="7"/>
    <x v="3"/>
    <x v="3"/>
    <x v="2"/>
    <x v="140"/>
    <s v="Full-time"/>
    <d v="2015-08-09T00:00:00"/>
    <s v="Active"/>
    <n v="10.220000000000001"/>
    <n v="41122"/>
    <x v="0"/>
    <s v="No"/>
    <x v="3"/>
    <n v="7"/>
    <s v="E102335"/>
    <x v="0"/>
    <x v="0"/>
    <x v="1"/>
    <x v="3"/>
    <s v="Active"/>
  </r>
  <r>
    <s v="E100837"/>
    <x v="0"/>
    <n v="43"/>
    <x v="0"/>
    <x v="2"/>
    <x v="6"/>
    <x v="11"/>
    <x v="2"/>
    <x v="103"/>
    <s v="Full-time"/>
    <d v="2025-04-21T00:00:00"/>
    <s v="Active"/>
    <n v="0.52"/>
    <n v="66625"/>
    <x v="1"/>
    <s v="No"/>
    <x v="1"/>
    <n v="7"/>
    <s v="Self"/>
    <x v="0"/>
    <x v="0"/>
    <x v="0"/>
    <x v="1"/>
    <s v="Active"/>
  </r>
  <r>
    <s v="E100838"/>
    <x v="0"/>
    <n v="32"/>
    <x v="0"/>
    <x v="1"/>
    <x v="4"/>
    <x v="10"/>
    <x v="0"/>
    <x v="140"/>
    <s v="Full-time"/>
    <d v="2024-10-31T00:00:00"/>
    <s v="Active"/>
    <n v="0.99"/>
    <n v="36960"/>
    <x v="0"/>
    <s v="No"/>
    <x v="0"/>
    <n v="10"/>
    <s v="E100567"/>
    <x v="0"/>
    <x v="0"/>
    <x v="0"/>
    <x v="3"/>
    <s v="Active"/>
  </r>
  <r>
    <s v="E100839"/>
    <x v="0"/>
    <n v="34"/>
    <x v="0"/>
    <x v="2"/>
    <x v="3"/>
    <x v="3"/>
    <x v="0"/>
    <x v="96"/>
    <s v="Contract"/>
    <d v="2012-08-12T00:00:00"/>
    <s v="Active"/>
    <n v="13.21"/>
    <n v="40951"/>
    <x v="1"/>
    <s v="No"/>
    <x v="1"/>
    <n v="7"/>
    <s v="E104134"/>
    <x v="0"/>
    <x v="0"/>
    <x v="0"/>
    <x v="3"/>
    <s v="Active"/>
  </r>
  <r>
    <s v="E100840"/>
    <x v="0"/>
    <n v="25"/>
    <x v="1"/>
    <x v="3"/>
    <x v="2"/>
    <x v="4"/>
    <x v="0"/>
    <x v="144"/>
    <s v="Full-time"/>
    <d v="2008-07-09T00:00:00"/>
    <s v="Active"/>
    <n v="17.3"/>
    <n v="36412"/>
    <x v="3"/>
    <s v="Yes"/>
    <x v="3"/>
    <n v="4"/>
    <s v="E104055"/>
    <x v="0"/>
    <x v="0"/>
    <x v="1"/>
    <x v="2"/>
    <s v="Active"/>
  </r>
  <r>
    <s v="E100841"/>
    <x v="1"/>
    <n v="21"/>
    <x v="1"/>
    <x v="7"/>
    <x v="7"/>
    <x v="13"/>
    <x v="4"/>
    <x v="29"/>
    <s v="Full-time"/>
    <d v="2010-03-24T00:00:00"/>
    <s v="Active"/>
    <n v="15.6"/>
    <n v="30424"/>
    <x v="1"/>
    <s v="No"/>
    <x v="4"/>
    <n v="4"/>
    <s v="E100504"/>
    <x v="0"/>
    <x v="0"/>
    <x v="1"/>
    <x v="2"/>
    <s v="Active"/>
  </r>
  <r>
    <s v="E100842"/>
    <x v="1"/>
    <n v="29"/>
    <x v="0"/>
    <x v="4"/>
    <x v="5"/>
    <x v="12"/>
    <x v="0"/>
    <x v="66"/>
    <s v="Full-time"/>
    <d v="2009-04-27T00:00:00"/>
    <d v="2023-04-07T00:00:00"/>
    <n v="13.94"/>
    <n v="46242"/>
    <x v="2"/>
    <s v="No"/>
    <x v="1"/>
    <n v="7"/>
    <s v="E101099"/>
    <x v="1"/>
    <x v="1"/>
    <x v="1"/>
    <x v="0"/>
    <s v="Exited"/>
  </r>
  <r>
    <s v="E100843"/>
    <x v="1"/>
    <n v="27"/>
    <x v="1"/>
    <x v="3"/>
    <x v="7"/>
    <x v="18"/>
    <x v="4"/>
    <x v="66"/>
    <s v="Full-time"/>
    <d v="2013-10-13T00:00:00"/>
    <s v="Active"/>
    <n v="12.04"/>
    <n v="51622"/>
    <x v="1"/>
    <s v="No"/>
    <x v="4"/>
    <n v="6"/>
    <s v="E101445"/>
    <x v="0"/>
    <x v="0"/>
    <x v="1"/>
    <x v="0"/>
    <s v="Active"/>
  </r>
  <r>
    <s v="E100844"/>
    <x v="1"/>
    <n v="25"/>
    <x v="1"/>
    <x v="5"/>
    <x v="1"/>
    <x v="1"/>
    <x v="0"/>
    <x v="168"/>
    <s v="Full-time"/>
    <d v="2016-08-20T00:00:00"/>
    <s v="Active"/>
    <n v="9.19"/>
    <n v="32976"/>
    <x v="2"/>
    <s v="No"/>
    <x v="1"/>
    <n v="3"/>
    <s v="E102708"/>
    <x v="0"/>
    <x v="0"/>
    <x v="1"/>
    <x v="3"/>
    <s v="Active"/>
  </r>
  <r>
    <s v="E100845"/>
    <x v="1"/>
    <n v="26"/>
    <x v="1"/>
    <x v="6"/>
    <x v="0"/>
    <x v="9"/>
    <x v="0"/>
    <x v="51"/>
    <s v="Full-time"/>
    <d v="2008-06-01T00:00:00"/>
    <s v="Active"/>
    <n v="17.41"/>
    <n v="38704"/>
    <x v="1"/>
    <s v="No"/>
    <x v="1"/>
    <n v="2"/>
    <s v="E101065"/>
    <x v="0"/>
    <x v="0"/>
    <x v="1"/>
    <x v="2"/>
    <s v="Active"/>
  </r>
  <r>
    <s v="E100846"/>
    <x v="0"/>
    <n v="31"/>
    <x v="1"/>
    <x v="2"/>
    <x v="4"/>
    <x v="10"/>
    <x v="2"/>
    <x v="98"/>
    <s v="Full-time"/>
    <d v="2009-11-18T00:00:00"/>
    <s v="Active"/>
    <n v="15.94"/>
    <n v="51144"/>
    <x v="1"/>
    <s v="No"/>
    <x v="4"/>
    <n v="6"/>
    <s v="E103904"/>
    <x v="0"/>
    <x v="0"/>
    <x v="0"/>
    <x v="0"/>
    <s v="Active"/>
  </r>
  <r>
    <s v="E100847"/>
    <x v="1"/>
    <n v="33"/>
    <x v="0"/>
    <x v="7"/>
    <x v="2"/>
    <x v="14"/>
    <x v="3"/>
    <x v="46"/>
    <s v="Full-time"/>
    <d v="2008-12-08T00:00:00"/>
    <s v="Active"/>
    <n v="16.89"/>
    <n v="38448"/>
    <x v="1"/>
    <s v="No"/>
    <x v="4"/>
    <n v="9"/>
    <s v="E101519"/>
    <x v="0"/>
    <x v="0"/>
    <x v="0"/>
    <x v="2"/>
    <s v="Active"/>
  </r>
  <r>
    <s v="E100848"/>
    <x v="0"/>
    <n v="37"/>
    <x v="1"/>
    <x v="2"/>
    <x v="6"/>
    <x v="24"/>
    <x v="0"/>
    <x v="118"/>
    <s v="Full-time"/>
    <d v="2018-10-25T00:00:00"/>
    <s v="Active"/>
    <n v="7.01"/>
    <n v="51021"/>
    <x v="2"/>
    <s v="No"/>
    <x v="1"/>
    <n v="5"/>
    <s v="E100249"/>
    <x v="0"/>
    <x v="0"/>
    <x v="0"/>
    <x v="1"/>
    <s v="Active"/>
  </r>
  <r>
    <s v="E100849"/>
    <x v="1"/>
    <n v="37"/>
    <x v="1"/>
    <x v="5"/>
    <x v="4"/>
    <x v="10"/>
    <x v="2"/>
    <x v="69"/>
    <s v="Contract"/>
    <d v="2009-01-07T00:00:00"/>
    <d v="2012-10-20T00:00:00"/>
    <n v="3.78"/>
    <n v="70859"/>
    <x v="1"/>
    <s v="No"/>
    <x v="1"/>
    <n v="5"/>
    <s v="E101075"/>
    <x v="1"/>
    <x v="1"/>
    <x v="0"/>
    <x v="1"/>
    <s v="Exited"/>
  </r>
  <r>
    <s v="E100850"/>
    <x v="1"/>
    <n v="27"/>
    <x v="0"/>
    <x v="4"/>
    <x v="0"/>
    <x v="9"/>
    <x v="2"/>
    <x v="66"/>
    <s v="Full-time"/>
    <d v="2019-04-28T00:00:00"/>
    <s v="Active"/>
    <n v="6.5"/>
    <n v="47641"/>
    <x v="0"/>
    <s v="No"/>
    <x v="0"/>
    <n v="7"/>
    <s v="E100349"/>
    <x v="0"/>
    <x v="0"/>
    <x v="1"/>
    <x v="0"/>
    <s v="Active"/>
  </r>
  <r>
    <s v="E100851"/>
    <x v="0"/>
    <n v="28"/>
    <x v="1"/>
    <x v="6"/>
    <x v="7"/>
    <x v="23"/>
    <x v="0"/>
    <x v="57"/>
    <s v="Contract"/>
    <d v="2015-03-19T00:00:00"/>
    <d v="2019-03-17T00:00:00"/>
    <n v="3.99"/>
    <n v="47636"/>
    <x v="1"/>
    <s v="No"/>
    <x v="2"/>
    <n v="5"/>
    <s v="E102642"/>
    <x v="1"/>
    <x v="1"/>
    <x v="1"/>
    <x v="3"/>
    <s v="Exited"/>
  </r>
  <r>
    <s v="E100852"/>
    <x v="0"/>
    <n v="32"/>
    <x v="0"/>
    <x v="2"/>
    <x v="2"/>
    <x v="2"/>
    <x v="0"/>
    <x v="105"/>
    <s v="Contract"/>
    <d v="2018-09-08T00:00:00"/>
    <s v="Active"/>
    <n v="7.14"/>
    <n v="49560"/>
    <x v="0"/>
    <s v="Yes"/>
    <x v="3"/>
    <n v="5"/>
    <s v="E102237"/>
    <x v="0"/>
    <x v="0"/>
    <x v="0"/>
    <x v="0"/>
    <s v="Active"/>
  </r>
  <r>
    <s v="E100853"/>
    <x v="0"/>
    <n v="28"/>
    <x v="0"/>
    <x v="6"/>
    <x v="6"/>
    <x v="16"/>
    <x v="0"/>
    <x v="64"/>
    <s v="Contract"/>
    <d v="2025-08-28T00:00:00"/>
    <s v="Active"/>
    <n v="0.17"/>
    <n v="38931"/>
    <x v="0"/>
    <s v="No"/>
    <x v="4"/>
    <n v="5"/>
    <s v="E104976"/>
    <x v="0"/>
    <x v="0"/>
    <x v="1"/>
    <x v="3"/>
    <s v="Active"/>
  </r>
  <r>
    <s v="E100854"/>
    <x v="1"/>
    <n v="39"/>
    <x v="1"/>
    <x v="0"/>
    <x v="0"/>
    <x v="6"/>
    <x v="2"/>
    <x v="114"/>
    <s v="Full-time"/>
    <d v="2021-06-26T00:00:00"/>
    <s v="Active"/>
    <n v="4.34"/>
    <n v="47957"/>
    <x v="0"/>
    <s v="No"/>
    <x v="2"/>
    <n v="7"/>
    <s v="E103598"/>
    <x v="0"/>
    <x v="0"/>
    <x v="0"/>
    <x v="0"/>
    <s v="Active"/>
  </r>
  <r>
    <s v="E100855"/>
    <x v="1"/>
    <n v="28"/>
    <x v="1"/>
    <x v="1"/>
    <x v="7"/>
    <x v="13"/>
    <x v="2"/>
    <x v="2"/>
    <s v="Full-time"/>
    <d v="2012-04-29T00:00:00"/>
    <s v="Active"/>
    <n v="13.5"/>
    <n v="44314"/>
    <x v="0"/>
    <s v="No"/>
    <x v="1"/>
    <n v="3"/>
    <s v="E101445"/>
    <x v="0"/>
    <x v="0"/>
    <x v="1"/>
    <x v="0"/>
    <s v="Active"/>
  </r>
  <r>
    <s v="E100856"/>
    <x v="1"/>
    <n v="21"/>
    <x v="1"/>
    <x v="3"/>
    <x v="3"/>
    <x v="15"/>
    <x v="4"/>
    <x v="29"/>
    <s v="Full-time"/>
    <d v="2022-01-08T00:00:00"/>
    <s v="Active"/>
    <n v="3.8"/>
    <n v="32145"/>
    <x v="1"/>
    <s v="No"/>
    <x v="4"/>
    <n v="5"/>
    <s v="E104748"/>
    <x v="0"/>
    <x v="0"/>
    <x v="1"/>
    <x v="2"/>
    <s v="Active"/>
  </r>
  <r>
    <s v="E100857"/>
    <x v="1"/>
    <n v="32"/>
    <x v="1"/>
    <x v="1"/>
    <x v="4"/>
    <x v="10"/>
    <x v="3"/>
    <x v="22"/>
    <s v="Contract"/>
    <d v="2023-11-09T00:00:00"/>
    <d v="2025-09-19T00:00:00"/>
    <n v="1.86"/>
    <n v="49355"/>
    <x v="2"/>
    <s v="No"/>
    <x v="1"/>
    <n v="2"/>
    <s v="E104199"/>
    <x v="1"/>
    <x v="1"/>
    <x v="0"/>
    <x v="0"/>
    <s v="Exited"/>
  </r>
  <r>
    <s v="E100858"/>
    <x v="1"/>
    <n v="29"/>
    <x v="1"/>
    <x v="4"/>
    <x v="2"/>
    <x v="14"/>
    <x v="2"/>
    <x v="168"/>
    <s v="Full-time"/>
    <d v="2020-05-17T00:00:00"/>
    <s v="Active"/>
    <n v="5.45"/>
    <n v="28034"/>
    <x v="2"/>
    <s v="No"/>
    <x v="1"/>
    <n v="3"/>
    <s v="E103224"/>
    <x v="0"/>
    <x v="0"/>
    <x v="1"/>
    <x v="3"/>
    <s v="Active"/>
  </r>
  <r>
    <s v="E100859"/>
    <x v="0"/>
    <n v="29"/>
    <x v="1"/>
    <x v="2"/>
    <x v="2"/>
    <x v="4"/>
    <x v="2"/>
    <x v="18"/>
    <s v="Full-time"/>
    <d v="2009-06-16T00:00:00"/>
    <s v="Active"/>
    <n v="16.37"/>
    <n v="42380"/>
    <x v="2"/>
    <s v="Yes"/>
    <x v="1"/>
    <n v="7"/>
    <s v="E104002"/>
    <x v="0"/>
    <x v="0"/>
    <x v="1"/>
    <x v="0"/>
    <s v="Active"/>
  </r>
  <r>
    <s v="E100860"/>
    <x v="0"/>
    <n v="21"/>
    <x v="1"/>
    <x v="4"/>
    <x v="5"/>
    <x v="12"/>
    <x v="2"/>
    <x v="81"/>
    <s v="Contract"/>
    <d v="2023-07-17T00:00:00"/>
    <d v="2025-08-09T00:00:00"/>
    <n v="2.06"/>
    <n v="37101"/>
    <x v="0"/>
    <s v="No"/>
    <x v="2"/>
    <n v="4"/>
    <s v="E104760"/>
    <x v="1"/>
    <x v="1"/>
    <x v="1"/>
    <x v="2"/>
    <s v="Exited"/>
  </r>
  <r>
    <s v="E100861"/>
    <x v="0"/>
    <n v="39"/>
    <x v="0"/>
    <x v="1"/>
    <x v="4"/>
    <x v="10"/>
    <x v="0"/>
    <x v="169"/>
    <s v="Contract"/>
    <d v="2017-02-15T00:00:00"/>
    <d v="2020-05-12T00:00:00"/>
    <n v="3.24"/>
    <n v="68428"/>
    <x v="0"/>
    <s v="No"/>
    <x v="4"/>
    <n v="10"/>
    <s v="E100553"/>
    <x v="1"/>
    <x v="1"/>
    <x v="0"/>
    <x v="1"/>
    <s v="Exited"/>
  </r>
  <r>
    <s v="E100862"/>
    <x v="1"/>
    <n v="44"/>
    <x v="0"/>
    <x v="1"/>
    <x v="0"/>
    <x v="6"/>
    <x v="0"/>
    <x v="170"/>
    <s v="Full-time"/>
    <d v="2014-03-26T00:00:00"/>
    <s v="Active"/>
    <n v="11.59"/>
    <n v="76913"/>
    <x v="1"/>
    <s v="No"/>
    <x v="1"/>
    <n v="6"/>
    <s v="E101065"/>
    <x v="0"/>
    <x v="0"/>
    <x v="0"/>
    <x v="1"/>
    <s v="Active"/>
  </r>
  <r>
    <s v="E100863"/>
    <x v="1"/>
    <n v="35"/>
    <x v="2"/>
    <x v="1"/>
    <x v="1"/>
    <x v="21"/>
    <x v="0"/>
    <x v="25"/>
    <s v="Full-time"/>
    <d v="2023-06-19T00:00:00"/>
    <s v="Active"/>
    <n v="2.36"/>
    <n v="42979"/>
    <x v="1"/>
    <s v="No"/>
    <x v="0"/>
    <n v="6"/>
    <s v="E102865"/>
    <x v="0"/>
    <x v="0"/>
    <x v="0"/>
    <x v="0"/>
    <s v="Active"/>
  </r>
  <r>
    <s v="E100864"/>
    <x v="0"/>
    <n v="32"/>
    <x v="0"/>
    <x v="0"/>
    <x v="1"/>
    <x v="1"/>
    <x v="0"/>
    <x v="142"/>
    <s v="Full-time"/>
    <d v="2018-10-06T00:00:00"/>
    <s v="Active"/>
    <n v="7.06"/>
    <n v="47528"/>
    <x v="1"/>
    <s v="No"/>
    <x v="2"/>
    <n v="4"/>
    <s v="Self"/>
    <x v="0"/>
    <x v="0"/>
    <x v="0"/>
    <x v="1"/>
    <s v="Active"/>
  </r>
  <r>
    <s v="E100865"/>
    <x v="0"/>
    <n v="26"/>
    <x v="1"/>
    <x v="4"/>
    <x v="1"/>
    <x v="1"/>
    <x v="0"/>
    <x v="75"/>
    <s v="Full-time"/>
    <d v="2015-08-23T00:00:00"/>
    <s v="Active"/>
    <n v="10.18"/>
    <n v="36998"/>
    <x v="0"/>
    <s v="No"/>
    <x v="2"/>
    <n v="7"/>
    <s v="E100928"/>
    <x v="0"/>
    <x v="0"/>
    <x v="1"/>
    <x v="3"/>
    <s v="Active"/>
  </r>
  <r>
    <s v="E100866"/>
    <x v="1"/>
    <n v="33"/>
    <x v="0"/>
    <x v="6"/>
    <x v="6"/>
    <x v="24"/>
    <x v="0"/>
    <x v="95"/>
    <s v="Full-time"/>
    <d v="2020-12-25T00:00:00"/>
    <s v="Active"/>
    <n v="4.84"/>
    <n v="33720"/>
    <x v="0"/>
    <s v="No"/>
    <x v="0"/>
    <n v="8"/>
    <s v="E102676"/>
    <x v="0"/>
    <x v="0"/>
    <x v="0"/>
    <x v="3"/>
    <s v="Active"/>
  </r>
  <r>
    <s v="E100867"/>
    <x v="0"/>
    <n v="24"/>
    <x v="0"/>
    <x v="0"/>
    <x v="0"/>
    <x v="0"/>
    <x v="1"/>
    <x v="129"/>
    <s v="Full-time"/>
    <d v="2017-11-29T00:00:00"/>
    <s v="Active"/>
    <n v="7.91"/>
    <n v="31282"/>
    <x v="0"/>
    <s v="Yes"/>
    <x v="2"/>
    <n v="5"/>
    <s v="E102718"/>
    <x v="0"/>
    <x v="0"/>
    <x v="1"/>
    <x v="2"/>
    <s v="Active"/>
  </r>
  <r>
    <s v="E100868"/>
    <x v="0"/>
    <n v="26"/>
    <x v="1"/>
    <x v="1"/>
    <x v="6"/>
    <x v="24"/>
    <x v="0"/>
    <x v="93"/>
    <s v="Full-time"/>
    <d v="2016-07-21T00:00:00"/>
    <s v="Active"/>
    <n v="9.27"/>
    <n v="38381"/>
    <x v="1"/>
    <s v="No"/>
    <x v="1"/>
    <n v="6"/>
    <s v="E102077"/>
    <x v="0"/>
    <x v="0"/>
    <x v="1"/>
    <x v="3"/>
    <s v="Active"/>
  </r>
  <r>
    <s v="E100869"/>
    <x v="0"/>
    <n v="31"/>
    <x v="1"/>
    <x v="1"/>
    <x v="1"/>
    <x v="1"/>
    <x v="0"/>
    <x v="92"/>
    <s v="Full-time"/>
    <d v="2017-08-08T00:00:00"/>
    <s v="Active"/>
    <n v="8.2200000000000006"/>
    <n v="49910"/>
    <x v="2"/>
    <s v="No"/>
    <x v="1"/>
    <n v="11"/>
    <s v="E101376"/>
    <x v="0"/>
    <x v="0"/>
    <x v="0"/>
    <x v="1"/>
    <s v="Active"/>
  </r>
  <r>
    <s v="E100870"/>
    <x v="0"/>
    <n v="26"/>
    <x v="1"/>
    <x v="3"/>
    <x v="0"/>
    <x v="9"/>
    <x v="2"/>
    <x v="97"/>
    <s v="Full-time"/>
    <d v="2008-04-10T00:00:00"/>
    <s v="Active"/>
    <n v="17.55"/>
    <n v="39504"/>
    <x v="2"/>
    <s v="Yes"/>
    <x v="0"/>
    <n v="13"/>
    <s v="E104884"/>
    <x v="0"/>
    <x v="0"/>
    <x v="1"/>
    <x v="3"/>
    <s v="Active"/>
  </r>
  <r>
    <s v="E100871"/>
    <x v="0"/>
    <n v="40"/>
    <x v="1"/>
    <x v="4"/>
    <x v="0"/>
    <x v="6"/>
    <x v="0"/>
    <x v="141"/>
    <s v="Full-time"/>
    <d v="2021-12-04T00:00:00"/>
    <s v="Active"/>
    <n v="3.9"/>
    <n v="53711"/>
    <x v="2"/>
    <s v="No"/>
    <x v="1"/>
    <n v="2"/>
    <s v="Self"/>
    <x v="0"/>
    <x v="0"/>
    <x v="0"/>
    <x v="1"/>
    <s v="Active"/>
  </r>
  <r>
    <s v="E100872"/>
    <x v="1"/>
    <n v="33"/>
    <x v="1"/>
    <x v="4"/>
    <x v="3"/>
    <x v="15"/>
    <x v="2"/>
    <x v="89"/>
    <s v="Full-time"/>
    <d v="2022-08-13T00:00:00"/>
    <s v="Active"/>
    <n v="3.21"/>
    <n v="40377"/>
    <x v="2"/>
    <s v="No"/>
    <x v="2"/>
    <n v="5"/>
    <s v="Self"/>
    <x v="0"/>
    <x v="0"/>
    <x v="0"/>
    <x v="3"/>
    <s v="Active"/>
  </r>
  <r>
    <s v="E100873"/>
    <x v="0"/>
    <n v="21"/>
    <x v="1"/>
    <x v="6"/>
    <x v="7"/>
    <x v="13"/>
    <x v="0"/>
    <x v="90"/>
    <s v="Full-time"/>
    <d v="2016-04-09T00:00:00"/>
    <s v="Active"/>
    <n v="9.5500000000000007"/>
    <n v="35648"/>
    <x v="2"/>
    <s v="No"/>
    <x v="5"/>
    <n v="4"/>
    <s v="E104839"/>
    <x v="0"/>
    <x v="0"/>
    <x v="1"/>
    <x v="2"/>
    <s v="Active"/>
  </r>
  <r>
    <s v="E100874"/>
    <x v="0"/>
    <n v="34"/>
    <x v="1"/>
    <x v="1"/>
    <x v="6"/>
    <x v="11"/>
    <x v="2"/>
    <x v="21"/>
    <s v="Full-time"/>
    <d v="2012-06-29T00:00:00"/>
    <s v="Active"/>
    <n v="13.33"/>
    <n v="48528"/>
    <x v="3"/>
    <s v="No"/>
    <x v="0"/>
    <n v="4"/>
    <s v="E101988"/>
    <x v="0"/>
    <x v="0"/>
    <x v="0"/>
    <x v="0"/>
    <s v="Active"/>
  </r>
  <r>
    <s v="E100875"/>
    <x v="1"/>
    <n v="21"/>
    <x v="1"/>
    <x v="6"/>
    <x v="2"/>
    <x v="14"/>
    <x v="2"/>
    <x v="29"/>
    <s v="Full-time"/>
    <d v="2020-12-21T00:00:00"/>
    <s v="Active"/>
    <n v="4.8499999999999996"/>
    <n v="30532"/>
    <x v="2"/>
    <s v="No"/>
    <x v="4"/>
    <n v="9"/>
    <s v="Self"/>
    <x v="0"/>
    <x v="0"/>
    <x v="1"/>
    <x v="2"/>
    <s v="Active"/>
  </r>
  <r>
    <s v="E100876"/>
    <x v="1"/>
    <n v="39"/>
    <x v="1"/>
    <x v="1"/>
    <x v="7"/>
    <x v="23"/>
    <x v="0"/>
    <x v="21"/>
    <s v="Full-time"/>
    <d v="2022-04-29T00:00:00"/>
    <s v="Active"/>
    <n v="3.5"/>
    <n v="45518"/>
    <x v="0"/>
    <s v="No"/>
    <x v="2"/>
    <n v="3"/>
    <s v="E102637"/>
    <x v="0"/>
    <x v="0"/>
    <x v="0"/>
    <x v="0"/>
    <s v="Active"/>
  </r>
  <r>
    <s v="E100877"/>
    <x v="1"/>
    <n v="38"/>
    <x v="0"/>
    <x v="3"/>
    <x v="2"/>
    <x v="4"/>
    <x v="0"/>
    <x v="134"/>
    <s v="Full-time"/>
    <d v="2016-12-23T00:00:00"/>
    <s v="Active"/>
    <n v="8.85"/>
    <n v="59410"/>
    <x v="0"/>
    <s v="No"/>
    <x v="3"/>
    <n v="7"/>
    <s v="E103145"/>
    <x v="0"/>
    <x v="0"/>
    <x v="0"/>
    <x v="1"/>
    <s v="Active"/>
  </r>
  <r>
    <s v="E100878"/>
    <x v="1"/>
    <n v="35"/>
    <x v="1"/>
    <x v="0"/>
    <x v="5"/>
    <x v="22"/>
    <x v="4"/>
    <x v="22"/>
    <s v="Full-time"/>
    <d v="2022-02-27T00:00:00"/>
    <d v="2025-08-09T00:00:00"/>
    <n v="3.45"/>
    <n v="50754"/>
    <x v="2"/>
    <s v="No"/>
    <x v="6"/>
    <n v="2"/>
    <s v="E101990"/>
    <x v="1"/>
    <x v="1"/>
    <x v="0"/>
    <x v="0"/>
    <s v="Exited"/>
  </r>
  <r>
    <s v="E100879"/>
    <x v="0"/>
    <n v="24"/>
    <x v="0"/>
    <x v="5"/>
    <x v="7"/>
    <x v="18"/>
    <x v="0"/>
    <x v="33"/>
    <s v="Full-time"/>
    <d v="2015-08-15T00:00:00"/>
    <s v="Active"/>
    <n v="10.199999999999999"/>
    <n v="40501"/>
    <x v="0"/>
    <s v="No"/>
    <x v="2"/>
    <n v="8"/>
    <s v="E100805"/>
    <x v="0"/>
    <x v="0"/>
    <x v="1"/>
    <x v="3"/>
    <s v="Active"/>
  </r>
  <r>
    <s v="E100880"/>
    <x v="1"/>
    <n v="27"/>
    <x v="1"/>
    <x v="0"/>
    <x v="2"/>
    <x v="14"/>
    <x v="0"/>
    <x v="37"/>
    <s v="Full-time"/>
    <d v="2016-07-01T00:00:00"/>
    <s v="Active"/>
    <n v="9.33"/>
    <n v="43221"/>
    <x v="3"/>
    <s v="No"/>
    <x v="7"/>
    <n v="6"/>
    <s v="E100557"/>
    <x v="0"/>
    <x v="0"/>
    <x v="1"/>
    <x v="3"/>
    <s v="Active"/>
  </r>
  <r>
    <s v="E100881"/>
    <x v="0"/>
    <n v="23"/>
    <x v="0"/>
    <x v="3"/>
    <x v="0"/>
    <x v="9"/>
    <x v="0"/>
    <x v="80"/>
    <s v="Full-time"/>
    <d v="2021-12-23T00:00:00"/>
    <s v="Active"/>
    <n v="3.85"/>
    <n v="42005"/>
    <x v="1"/>
    <s v="No"/>
    <x v="2"/>
    <n v="2"/>
    <s v="E100063"/>
    <x v="0"/>
    <x v="0"/>
    <x v="1"/>
    <x v="2"/>
    <s v="Active"/>
  </r>
  <r>
    <s v="E100882"/>
    <x v="1"/>
    <n v="26"/>
    <x v="1"/>
    <x v="5"/>
    <x v="1"/>
    <x v="1"/>
    <x v="2"/>
    <x v="168"/>
    <s v="Full-time"/>
    <d v="2016-05-23T00:00:00"/>
    <s v="Active"/>
    <n v="9.43"/>
    <n v="31744"/>
    <x v="1"/>
    <s v="No"/>
    <x v="0"/>
    <n v="3"/>
    <s v="Self"/>
    <x v="0"/>
    <x v="0"/>
    <x v="1"/>
    <x v="3"/>
    <s v="Active"/>
  </r>
  <r>
    <s v="E100883"/>
    <x v="1"/>
    <n v="28"/>
    <x v="0"/>
    <x v="5"/>
    <x v="7"/>
    <x v="23"/>
    <x v="0"/>
    <x v="75"/>
    <s v="Contract"/>
    <d v="2011-05-02T00:00:00"/>
    <s v="Active"/>
    <n v="14.49"/>
    <n v="38101"/>
    <x v="0"/>
    <s v="No"/>
    <x v="4"/>
    <n v="3"/>
    <s v="E104829"/>
    <x v="0"/>
    <x v="0"/>
    <x v="1"/>
    <x v="3"/>
    <s v="Active"/>
  </r>
  <r>
    <s v="E100884"/>
    <x v="1"/>
    <n v="30"/>
    <x v="1"/>
    <x v="6"/>
    <x v="7"/>
    <x v="18"/>
    <x v="2"/>
    <x v="0"/>
    <s v="Full-time"/>
    <d v="2018-07-22T00:00:00"/>
    <s v="Active"/>
    <n v="7.27"/>
    <n v="49874"/>
    <x v="4"/>
    <s v="No"/>
    <x v="3"/>
    <n v="3"/>
    <s v="E101538"/>
    <x v="0"/>
    <x v="0"/>
    <x v="1"/>
    <x v="0"/>
    <s v="Active"/>
  </r>
  <r>
    <s v="E100885"/>
    <x v="1"/>
    <n v="33"/>
    <x v="1"/>
    <x v="3"/>
    <x v="0"/>
    <x v="0"/>
    <x v="2"/>
    <x v="71"/>
    <s v="Full-time"/>
    <d v="2015-03-21T00:00:00"/>
    <d v="2023-05-16T00:00:00"/>
    <n v="8.15"/>
    <n v="41910"/>
    <x v="2"/>
    <s v="No"/>
    <x v="1"/>
    <n v="3"/>
    <s v="E100204"/>
    <x v="1"/>
    <x v="1"/>
    <x v="0"/>
    <x v="0"/>
    <s v="Exited"/>
  </r>
  <r>
    <s v="E100886"/>
    <x v="0"/>
    <n v="39"/>
    <x v="1"/>
    <x v="4"/>
    <x v="7"/>
    <x v="23"/>
    <x v="2"/>
    <x v="44"/>
    <s v="Full-time"/>
    <d v="2025-09-24T00:00:00"/>
    <s v="Active"/>
    <n v="0.09"/>
    <n v="52408"/>
    <x v="1"/>
    <s v="No"/>
    <x v="2"/>
    <n v="3"/>
    <s v="E102180"/>
    <x v="0"/>
    <x v="0"/>
    <x v="0"/>
    <x v="0"/>
    <s v="Active"/>
  </r>
  <r>
    <s v="E100887"/>
    <x v="1"/>
    <n v="28"/>
    <x v="1"/>
    <x v="7"/>
    <x v="6"/>
    <x v="16"/>
    <x v="0"/>
    <x v="55"/>
    <s v="Full-time"/>
    <d v="2016-06-16T00:00:00"/>
    <s v="Active"/>
    <n v="9.3699999999999992"/>
    <n v="38188"/>
    <x v="2"/>
    <s v="No"/>
    <x v="0"/>
    <n v="3"/>
    <s v="E101413"/>
    <x v="0"/>
    <x v="0"/>
    <x v="1"/>
    <x v="0"/>
    <s v="Active"/>
  </r>
  <r>
    <s v="E100888"/>
    <x v="1"/>
    <n v="37"/>
    <x v="1"/>
    <x v="4"/>
    <x v="5"/>
    <x v="12"/>
    <x v="4"/>
    <x v="69"/>
    <s v="Full-time"/>
    <d v="2021-02-04T00:00:00"/>
    <s v="Active"/>
    <n v="4.7300000000000004"/>
    <n v="71159"/>
    <x v="1"/>
    <s v="No"/>
    <x v="2"/>
    <n v="12"/>
    <s v="E101099"/>
    <x v="0"/>
    <x v="0"/>
    <x v="0"/>
    <x v="1"/>
    <s v="Active"/>
  </r>
  <r>
    <s v="E100889"/>
    <x v="1"/>
    <n v="39"/>
    <x v="1"/>
    <x v="7"/>
    <x v="6"/>
    <x v="24"/>
    <x v="0"/>
    <x v="52"/>
    <s v="Full-time"/>
    <d v="2015-02-10T00:00:00"/>
    <s v="Active"/>
    <n v="10.71"/>
    <n v="66581"/>
    <x v="2"/>
    <s v="No"/>
    <x v="1"/>
    <n v="7"/>
    <s v="E103991"/>
    <x v="0"/>
    <x v="0"/>
    <x v="0"/>
    <x v="1"/>
    <s v="Active"/>
  </r>
  <r>
    <s v="E100890"/>
    <x v="1"/>
    <n v="31"/>
    <x v="1"/>
    <x v="0"/>
    <x v="4"/>
    <x v="5"/>
    <x v="0"/>
    <x v="0"/>
    <s v="Full-time"/>
    <d v="2019-04-03T00:00:00"/>
    <s v="Active"/>
    <n v="6.57"/>
    <n v="49561"/>
    <x v="1"/>
    <s v="No"/>
    <x v="6"/>
    <n v="6"/>
    <s v="E100730"/>
    <x v="0"/>
    <x v="0"/>
    <x v="0"/>
    <x v="0"/>
    <s v="Active"/>
  </r>
  <r>
    <s v="E100891"/>
    <x v="0"/>
    <n v="24"/>
    <x v="1"/>
    <x v="1"/>
    <x v="0"/>
    <x v="9"/>
    <x v="4"/>
    <x v="53"/>
    <s v="Full-time"/>
    <d v="2023-02-21T00:00:00"/>
    <s v="Active"/>
    <n v="2.68"/>
    <n v="30513"/>
    <x v="1"/>
    <s v="No"/>
    <x v="1"/>
    <n v="2"/>
    <s v="E102428"/>
    <x v="0"/>
    <x v="0"/>
    <x v="1"/>
    <x v="3"/>
    <s v="Active"/>
  </r>
  <r>
    <s v="E100892"/>
    <x v="1"/>
    <n v="40"/>
    <x v="1"/>
    <x v="4"/>
    <x v="7"/>
    <x v="13"/>
    <x v="2"/>
    <x v="12"/>
    <s v="Full-time"/>
    <d v="2011-02-03T00:00:00"/>
    <s v="Active"/>
    <n v="14.73"/>
    <n v="50700"/>
    <x v="2"/>
    <s v="No"/>
    <x v="2"/>
    <n v="3"/>
    <s v="Self"/>
    <x v="0"/>
    <x v="0"/>
    <x v="0"/>
    <x v="0"/>
    <s v="Active"/>
  </r>
  <r>
    <s v="E100893"/>
    <x v="0"/>
    <n v="43"/>
    <x v="0"/>
    <x v="7"/>
    <x v="4"/>
    <x v="19"/>
    <x v="0"/>
    <x v="101"/>
    <s v="Full-time"/>
    <d v="2024-12-29T00:00:00"/>
    <d v="2025-08-13T00:00:00"/>
    <n v="0.62"/>
    <n v="51781"/>
    <x v="2"/>
    <s v="No"/>
    <x v="0"/>
    <n v="9"/>
    <s v="E102119"/>
    <x v="1"/>
    <x v="1"/>
    <x v="0"/>
    <x v="1"/>
    <s v="Exited"/>
  </r>
  <r>
    <s v="E100894"/>
    <x v="0"/>
    <n v="34"/>
    <x v="1"/>
    <x v="7"/>
    <x v="6"/>
    <x v="24"/>
    <x v="3"/>
    <x v="35"/>
    <s v="Contract"/>
    <d v="2012-09-15T00:00:00"/>
    <d v="2023-07-06T00:00:00"/>
    <n v="10.8"/>
    <n v="38829"/>
    <x v="0"/>
    <s v="No"/>
    <x v="1"/>
    <n v="5"/>
    <s v="E104742"/>
    <x v="1"/>
    <x v="1"/>
    <x v="0"/>
    <x v="3"/>
    <s v="Exited"/>
  </r>
  <r>
    <s v="E100895"/>
    <x v="0"/>
    <n v="29"/>
    <x v="1"/>
    <x v="6"/>
    <x v="2"/>
    <x v="4"/>
    <x v="0"/>
    <x v="21"/>
    <s v="Full-time"/>
    <d v="2012-03-18T00:00:00"/>
    <s v="Active"/>
    <n v="13.61"/>
    <n v="31097"/>
    <x v="1"/>
    <s v="No"/>
    <x v="2"/>
    <n v="7"/>
    <s v="E100201"/>
    <x v="0"/>
    <x v="0"/>
    <x v="1"/>
    <x v="0"/>
    <s v="Active"/>
  </r>
  <r>
    <s v="E100896"/>
    <x v="1"/>
    <n v="31"/>
    <x v="1"/>
    <x v="3"/>
    <x v="1"/>
    <x v="21"/>
    <x v="0"/>
    <x v="21"/>
    <s v="Full-time"/>
    <d v="2014-11-08T00:00:00"/>
    <s v="Active"/>
    <n v="10.97"/>
    <n v="38477"/>
    <x v="2"/>
    <s v="No"/>
    <x v="4"/>
    <n v="5"/>
    <s v="E104341"/>
    <x v="0"/>
    <x v="0"/>
    <x v="0"/>
    <x v="0"/>
    <s v="Active"/>
  </r>
  <r>
    <s v="E100897"/>
    <x v="0"/>
    <n v="36"/>
    <x v="1"/>
    <x v="7"/>
    <x v="6"/>
    <x v="24"/>
    <x v="2"/>
    <x v="8"/>
    <s v="Full-time"/>
    <d v="2025-02-09T00:00:00"/>
    <s v="Active"/>
    <n v="0.71"/>
    <n v="51716"/>
    <x v="4"/>
    <s v="No"/>
    <x v="5"/>
    <n v="3"/>
    <s v="E103656"/>
    <x v="0"/>
    <x v="0"/>
    <x v="0"/>
    <x v="1"/>
    <s v="Active"/>
  </r>
  <r>
    <s v="E100898"/>
    <x v="0"/>
    <n v="35"/>
    <x v="1"/>
    <x v="2"/>
    <x v="4"/>
    <x v="5"/>
    <x v="0"/>
    <x v="162"/>
    <s v="Full-time"/>
    <d v="2015-05-29T00:00:00"/>
    <s v="Active"/>
    <n v="10.42"/>
    <n v="43507"/>
    <x v="1"/>
    <s v="No"/>
    <x v="0"/>
    <n v="7"/>
    <s v="E102912"/>
    <x v="0"/>
    <x v="0"/>
    <x v="0"/>
    <x v="0"/>
    <s v="Active"/>
  </r>
  <r>
    <s v="E100899"/>
    <x v="1"/>
    <n v="30"/>
    <x v="1"/>
    <x v="5"/>
    <x v="1"/>
    <x v="21"/>
    <x v="0"/>
    <x v="2"/>
    <s v="Full-time"/>
    <d v="2018-02-15T00:00:00"/>
    <d v="2025-06-15T00:00:00"/>
    <n v="7.33"/>
    <n v="41211"/>
    <x v="2"/>
    <s v="No"/>
    <x v="3"/>
    <n v="8"/>
    <s v="E101547"/>
    <x v="1"/>
    <x v="1"/>
    <x v="1"/>
    <x v="0"/>
    <s v="Exited"/>
  </r>
  <r>
    <s v="E100900"/>
    <x v="1"/>
    <n v="29"/>
    <x v="1"/>
    <x v="6"/>
    <x v="4"/>
    <x v="19"/>
    <x v="2"/>
    <x v="36"/>
    <s v="Full-time"/>
    <d v="2016-08-27T00:00:00"/>
    <s v="Active"/>
    <n v="9.17"/>
    <n v="49338"/>
    <x v="0"/>
    <s v="No"/>
    <x v="5"/>
    <n v="6"/>
    <s v="E100567"/>
    <x v="0"/>
    <x v="0"/>
    <x v="1"/>
    <x v="0"/>
    <s v="Active"/>
  </r>
  <r>
    <s v="E100901"/>
    <x v="1"/>
    <n v="32"/>
    <x v="1"/>
    <x v="1"/>
    <x v="4"/>
    <x v="19"/>
    <x v="2"/>
    <x v="106"/>
    <s v="Full-time"/>
    <d v="2015-04-30T00:00:00"/>
    <s v="Active"/>
    <n v="10.5"/>
    <n v="29914"/>
    <x v="1"/>
    <s v="Yes"/>
    <x v="1"/>
    <n v="8"/>
    <s v="E101042"/>
    <x v="0"/>
    <x v="0"/>
    <x v="0"/>
    <x v="2"/>
    <s v="Active"/>
  </r>
  <r>
    <s v="E100902"/>
    <x v="1"/>
    <n v="29"/>
    <x v="0"/>
    <x v="6"/>
    <x v="1"/>
    <x v="21"/>
    <x v="0"/>
    <x v="24"/>
    <s v="Full-time"/>
    <d v="2012-08-18T00:00:00"/>
    <s v="Active"/>
    <n v="13.19"/>
    <n v="41308"/>
    <x v="1"/>
    <s v="No"/>
    <x v="2"/>
    <n v="5"/>
    <s v="E101942"/>
    <x v="0"/>
    <x v="0"/>
    <x v="1"/>
    <x v="0"/>
    <s v="Active"/>
  </r>
  <r>
    <s v="E100903"/>
    <x v="1"/>
    <n v="27"/>
    <x v="0"/>
    <x v="2"/>
    <x v="5"/>
    <x v="7"/>
    <x v="2"/>
    <x v="67"/>
    <s v="Full-time"/>
    <d v="2021-03-05T00:00:00"/>
    <s v="Active"/>
    <n v="4.6500000000000004"/>
    <n v="42358"/>
    <x v="1"/>
    <s v="No"/>
    <x v="1"/>
    <n v="4"/>
    <s v="E104869"/>
    <x v="0"/>
    <x v="0"/>
    <x v="1"/>
    <x v="0"/>
    <s v="Active"/>
  </r>
  <r>
    <s v="E100904"/>
    <x v="0"/>
    <n v="41"/>
    <x v="1"/>
    <x v="2"/>
    <x v="2"/>
    <x v="4"/>
    <x v="0"/>
    <x v="71"/>
    <s v="Full-time"/>
    <d v="2021-07-25T00:00:00"/>
    <d v="2023-02-10T00:00:00"/>
    <n v="1.55"/>
    <n v="52291"/>
    <x v="1"/>
    <s v="No"/>
    <x v="1"/>
    <n v="3"/>
    <s v="E102965"/>
    <x v="1"/>
    <x v="1"/>
    <x v="0"/>
    <x v="0"/>
    <s v="Exited"/>
  </r>
  <r>
    <s v="E100905"/>
    <x v="0"/>
    <n v="39"/>
    <x v="1"/>
    <x v="0"/>
    <x v="7"/>
    <x v="23"/>
    <x v="0"/>
    <x v="52"/>
    <s v="Full-time"/>
    <d v="2018-03-27T00:00:00"/>
    <d v="2022-04-15T00:00:00"/>
    <n v="4.05"/>
    <n v="64914"/>
    <x v="2"/>
    <s v="No"/>
    <x v="1"/>
    <n v="2"/>
    <s v="E103945"/>
    <x v="1"/>
    <x v="1"/>
    <x v="0"/>
    <x v="1"/>
    <s v="Exited"/>
  </r>
  <r>
    <s v="E100906"/>
    <x v="0"/>
    <n v="33"/>
    <x v="1"/>
    <x v="5"/>
    <x v="4"/>
    <x v="5"/>
    <x v="2"/>
    <x v="0"/>
    <s v="Full-time"/>
    <d v="2017-09-09T00:00:00"/>
    <s v="Active"/>
    <n v="8.1300000000000008"/>
    <n v="44908"/>
    <x v="3"/>
    <s v="No"/>
    <x v="1"/>
    <n v="4"/>
    <s v="E100553"/>
    <x v="0"/>
    <x v="0"/>
    <x v="0"/>
    <x v="0"/>
    <s v="Active"/>
  </r>
  <r>
    <s v="E100907"/>
    <x v="0"/>
    <n v="29"/>
    <x v="0"/>
    <x v="7"/>
    <x v="3"/>
    <x v="20"/>
    <x v="0"/>
    <x v="37"/>
    <s v="Full-time"/>
    <d v="2011-07-17T00:00:00"/>
    <s v="Active"/>
    <n v="14.28"/>
    <n v="41296"/>
    <x v="2"/>
    <s v="Yes"/>
    <x v="1"/>
    <n v="10"/>
    <s v="E101157"/>
    <x v="0"/>
    <x v="0"/>
    <x v="1"/>
    <x v="3"/>
    <s v="Active"/>
  </r>
  <r>
    <s v="E100908"/>
    <x v="1"/>
    <n v="34"/>
    <x v="0"/>
    <x v="5"/>
    <x v="4"/>
    <x v="10"/>
    <x v="2"/>
    <x v="82"/>
    <s v="Full-time"/>
    <d v="2025-02-01T00:00:00"/>
    <s v="Active"/>
    <n v="0.74"/>
    <n v="54170"/>
    <x v="0"/>
    <s v="No"/>
    <x v="3"/>
    <n v="4"/>
    <s v="E100373"/>
    <x v="0"/>
    <x v="0"/>
    <x v="0"/>
    <x v="1"/>
    <s v="Active"/>
  </r>
  <r>
    <s v="E100909"/>
    <x v="1"/>
    <n v="34"/>
    <x v="1"/>
    <x v="3"/>
    <x v="0"/>
    <x v="9"/>
    <x v="0"/>
    <x v="120"/>
    <s v="Full-time"/>
    <d v="2012-08-25T00:00:00"/>
    <s v="Active"/>
    <n v="13.17"/>
    <n v="46568"/>
    <x v="0"/>
    <s v="No"/>
    <x v="1"/>
    <n v="6"/>
    <s v="E103424"/>
    <x v="0"/>
    <x v="0"/>
    <x v="0"/>
    <x v="0"/>
    <s v="Active"/>
  </r>
  <r>
    <s v="E100910"/>
    <x v="1"/>
    <n v="27"/>
    <x v="1"/>
    <x v="6"/>
    <x v="6"/>
    <x v="24"/>
    <x v="0"/>
    <x v="54"/>
    <s v="Full-time"/>
    <d v="2012-05-11T00:00:00"/>
    <s v="Active"/>
    <n v="13.46"/>
    <n v="38599"/>
    <x v="0"/>
    <s v="No"/>
    <x v="0"/>
    <n v="6"/>
    <s v="E100695"/>
    <x v="0"/>
    <x v="0"/>
    <x v="1"/>
    <x v="3"/>
    <s v="Active"/>
  </r>
  <r>
    <s v="E100911"/>
    <x v="1"/>
    <n v="41"/>
    <x v="0"/>
    <x v="3"/>
    <x v="1"/>
    <x v="1"/>
    <x v="0"/>
    <x v="171"/>
    <s v="Contract"/>
    <d v="2018-05-07T00:00:00"/>
    <s v="Active"/>
    <n v="7.48"/>
    <n v="70537"/>
    <x v="0"/>
    <s v="No"/>
    <x v="4"/>
    <n v="5"/>
    <s v="E100286"/>
    <x v="0"/>
    <x v="0"/>
    <x v="0"/>
    <x v="1"/>
    <s v="Active"/>
  </r>
  <r>
    <s v="E100912"/>
    <x v="1"/>
    <n v="39"/>
    <x v="1"/>
    <x v="2"/>
    <x v="0"/>
    <x v="0"/>
    <x v="0"/>
    <x v="50"/>
    <s v="Contract"/>
    <d v="2011-08-14T00:00:00"/>
    <s v="Active"/>
    <n v="14.21"/>
    <n v="54277"/>
    <x v="2"/>
    <s v="No"/>
    <x v="1"/>
    <n v="7"/>
    <s v="E103696"/>
    <x v="0"/>
    <x v="0"/>
    <x v="0"/>
    <x v="0"/>
    <s v="Active"/>
  </r>
  <r>
    <s v="E100913"/>
    <x v="0"/>
    <n v="34"/>
    <x v="1"/>
    <x v="7"/>
    <x v="5"/>
    <x v="22"/>
    <x v="0"/>
    <x v="100"/>
    <s v="Full-time"/>
    <d v="2008-04-01T00:00:00"/>
    <s v="Active"/>
    <n v="17.57"/>
    <n v="45881"/>
    <x v="2"/>
    <s v="No"/>
    <x v="1"/>
    <n v="7"/>
    <s v="E103742"/>
    <x v="0"/>
    <x v="0"/>
    <x v="0"/>
    <x v="0"/>
    <s v="Active"/>
  </r>
  <r>
    <s v="E100914"/>
    <x v="1"/>
    <n v="33"/>
    <x v="1"/>
    <x v="5"/>
    <x v="4"/>
    <x v="19"/>
    <x v="0"/>
    <x v="92"/>
    <s v="Full-time"/>
    <d v="2022-03-28T00:00:00"/>
    <s v="Active"/>
    <n v="3.59"/>
    <n v="54422"/>
    <x v="1"/>
    <s v="Yes"/>
    <x v="1"/>
    <n v="7"/>
    <s v="E103904"/>
    <x v="0"/>
    <x v="0"/>
    <x v="0"/>
    <x v="1"/>
    <s v="Active"/>
  </r>
  <r>
    <s v="E100915"/>
    <x v="0"/>
    <n v="31"/>
    <x v="0"/>
    <x v="1"/>
    <x v="0"/>
    <x v="9"/>
    <x v="0"/>
    <x v="2"/>
    <s v="Full-time"/>
    <d v="2013-08-07T00:00:00"/>
    <s v="Active"/>
    <n v="12.22"/>
    <n v="43363"/>
    <x v="2"/>
    <s v="No"/>
    <x v="0"/>
    <n v="6"/>
    <s v="E104013"/>
    <x v="0"/>
    <x v="0"/>
    <x v="0"/>
    <x v="0"/>
    <s v="Active"/>
  </r>
  <r>
    <s v="E100916"/>
    <x v="1"/>
    <n v="40"/>
    <x v="1"/>
    <x v="1"/>
    <x v="7"/>
    <x v="18"/>
    <x v="4"/>
    <x v="20"/>
    <s v="Full-time"/>
    <d v="2023-01-02T00:00:00"/>
    <s v="Active"/>
    <n v="2.82"/>
    <n v="44428"/>
    <x v="2"/>
    <s v="No"/>
    <x v="4"/>
    <n v="5"/>
    <s v="E101773"/>
    <x v="0"/>
    <x v="0"/>
    <x v="0"/>
    <x v="0"/>
    <s v="Active"/>
  </r>
  <r>
    <s v="E100917"/>
    <x v="0"/>
    <n v="30"/>
    <x v="0"/>
    <x v="2"/>
    <x v="0"/>
    <x v="0"/>
    <x v="4"/>
    <x v="17"/>
    <s v="Full-time"/>
    <d v="2019-06-30T00:00:00"/>
    <s v="Active"/>
    <n v="6.33"/>
    <n v="37586"/>
    <x v="1"/>
    <s v="Yes"/>
    <x v="4"/>
    <n v="9"/>
    <s v="E103522"/>
    <x v="0"/>
    <x v="0"/>
    <x v="1"/>
    <x v="0"/>
    <s v="Active"/>
  </r>
  <r>
    <s v="E100918"/>
    <x v="1"/>
    <n v="41"/>
    <x v="0"/>
    <x v="7"/>
    <x v="0"/>
    <x v="9"/>
    <x v="0"/>
    <x v="19"/>
    <s v="Full-time"/>
    <d v="2012-10-17T00:00:00"/>
    <s v="Active"/>
    <n v="13.03"/>
    <n v="57759"/>
    <x v="2"/>
    <s v="Yes"/>
    <x v="2"/>
    <n v="5"/>
    <s v="E101065"/>
    <x v="0"/>
    <x v="0"/>
    <x v="0"/>
    <x v="1"/>
    <s v="Active"/>
  </r>
  <r>
    <s v="E100919"/>
    <x v="1"/>
    <n v="39"/>
    <x v="1"/>
    <x v="1"/>
    <x v="0"/>
    <x v="9"/>
    <x v="4"/>
    <x v="52"/>
    <s v="Full-time"/>
    <d v="2009-06-24T00:00:00"/>
    <s v="Active"/>
    <n v="16.34"/>
    <n v="64750"/>
    <x v="0"/>
    <s v="No"/>
    <x v="0"/>
    <n v="7"/>
    <s v="E100063"/>
    <x v="0"/>
    <x v="0"/>
    <x v="0"/>
    <x v="1"/>
    <s v="Active"/>
  </r>
  <r>
    <s v="E100920"/>
    <x v="0"/>
    <n v="31"/>
    <x v="1"/>
    <x v="7"/>
    <x v="4"/>
    <x v="10"/>
    <x v="4"/>
    <x v="93"/>
    <s v="Contract"/>
    <d v="2010-04-14T00:00:00"/>
    <s v="Active"/>
    <n v="15.54"/>
    <n v="40444"/>
    <x v="0"/>
    <s v="No"/>
    <x v="0"/>
    <n v="10"/>
    <s v="E103500"/>
    <x v="0"/>
    <x v="0"/>
    <x v="0"/>
    <x v="3"/>
    <s v="Active"/>
  </r>
  <r>
    <s v="E100921"/>
    <x v="0"/>
    <n v="29"/>
    <x v="0"/>
    <x v="7"/>
    <x v="5"/>
    <x v="12"/>
    <x v="0"/>
    <x v="49"/>
    <s v="Contract"/>
    <d v="2023-07-23T00:00:00"/>
    <s v="Active"/>
    <n v="2.27"/>
    <n v="41228"/>
    <x v="1"/>
    <s v="No"/>
    <x v="2"/>
    <n v="5"/>
    <s v="E103631"/>
    <x v="0"/>
    <x v="0"/>
    <x v="1"/>
    <x v="3"/>
    <s v="Active"/>
  </r>
  <r>
    <s v="E100922"/>
    <x v="1"/>
    <n v="33"/>
    <x v="1"/>
    <x v="6"/>
    <x v="5"/>
    <x v="12"/>
    <x v="2"/>
    <x v="10"/>
    <s v="Full-time"/>
    <d v="2021-02-13T00:00:00"/>
    <s v="Active"/>
    <n v="4.7"/>
    <n v="64050"/>
    <x v="1"/>
    <s v="Yes"/>
    <x v="3"/>
    <n v="6"/>
    <s v="E100757"/>
    <x v="0"/>
    <x v="0"/>
    <x v="0"/>
    <x v="1"/>
    <s v="Active"/>
  </r>
  <r>
    <s v="E100923"/>
    <x v="1"/>
    <n v="27"/>
    <x v="1"/>
    <x v="1"/>
    <x v="3"/>
    <x v="20"/>
    <x v="2"/>
    <x v="61"/>
    <s v="Full-time"/>
    <d v="2010-10-13T00:00:00"/>
    <s v="Active"/>
    <n v="15.04"/>
    <n v="51688"/>
    <x v="0"/>
    <s v="No"/>
    <x v="4"/>
    <n v="9"/>
    <s v="E100989"/>
    <x v="0"/>
    <x v="0"/>
    <x v="1"/>
    <x v="0"/>
    <s v="Active"/>
  </r>
  <r>
    <s v="E100924"/>
    <x v="0"/>
    <n v="27"/>
    <x v="1"/>
    <x v="1"/>
    <x v="4"/>
    <x v="19"/>
    <x v="2"/>
    <x v="112"/>
    <s v="Full-time"/>
    <d v="2012-07-12T00:00:00"/>
    <s v="Active"/>
    <n v="13.3"/>
    <n v="42760"/>
    <x v="1"/>
    <s v="No"/>
    <x v="1"/>
    <n v="7"/>
    <s v="E103308"/>
    <x v="0"/>
    <x v="0"/>
    <x v="1"/>
    <x v="3"/>
    <s v="Active"/>
  </r>
  <r>
    <s v="E100925"/>
    <x v="1"/>
    <n v="39"/>
    <x v="0"/>
    <x v="6"/>
    <x v="5"/>
    <x v="17"/>
    <x v="4"/>
    <x v="155"/>
    <s v="Contract"/>
    <d v="2014-03-28T00:00:00"/>
    <s v="Active"/>
    <n v="11.59"/>
    <n v="65952"/>
    <x v="1"/>
    <s v="No"/>
    <x v="4"/>
    <n v="11"/>
    <s v="E103153"/>
    <x v="0"/>
    <x v="0"/>
    <x v="0"/>
    <x v="1"/>
    <s v="Active"/>
  </r>
  <r>
    <s v="E100926"/>
    <x v="0"/>
    <n v="32"/>
    <x v="0"/>
    <x v="7"/>
    <x v="7"/>
    <x v="23"/>
    <x v="4"/>
    <x v="89"/>
    <s v="Full-time"/>
    <d v="2008-07-13T00:00:00"/>
    <d v="2013-10-31T00:00:00"/>
    <n v="5.3"/>
    <n v="42484"/>
    <x v="2"/>
    <s v="No"/>
    <x v="2"/>
    <n v="4"/>
    <s v="E104116"/>
    <x v="1"/>
    <x v="1"/>
    <x v="0"/>
    <x v="3"/>
    <s v="Exited"/>
  </r>
  <r>
    <s v="E100927"/>
    <x v="1"/>
    <n v="28"/>
    <x v="0"/>
    <x v="5"/>
    <x v="7"/>
    <x v="13"/>
    <x v="0"/>
    <x v="42"/>
    <s v="Contract"/>
    <d v="2012-12-27T00:00:00"/>
    <s v="Active"/>
    <n v="12.84"/>
    <n v="49686"/>
    <x v="0"/>
    <s v="No"/>
    <x v="0"/>
    <n v="7"/>
    <s v="E103945"/>
    <x v="0"/>
    <x v="0"/>
    <x v="1"/>
    <x v="0"/>
    <s v="Active"/>
  </r>
  <r>
    <s v="E100928"/>
    <x v="1"/>
    <n v="35"/>
    <x v="1"/>
    <x v="6"/>
    <x v="1"/>
    <x v="21"/>
    <x v="0"/>
    <x v="66"/>
    <s v="Full-time"/>
    <d v="2022-03-24T00:00:00"/>
    <s v="Active"/>
    <n v="3.6"/>
    <n v="37667"/>
    <x v="1"/>
    <s v="No"/>
    <x v="1"/>
    <n v="4"/>
    <s v="Self"/>
    <x v="0"/>
    <x v="0"/>
    <x v="0"/>
    <x v="0"/>
    <s v="Active"/>
  </r>
  <r>
    <s v="E100929"/>
    <x v="1"/>
    <n v="36"/>
    <x v="1"/>
    <x v="5"/>
    <x v="5"/>
    <x v="7"/>
    <x v="0"/>
    <x v="117"/>
    <s v="Full-time"/>
    <d v="2024-04-05T00:00:00"/>
    <s v="Active"/>
    <n v="1.56"/>
    <n v="67749"/>
    <x v="1"/>
    <s v="Yes"/>
    <x v="1"/>
    <n v="2"/>
    <s v="E100933"/>
    <x v="0"/>
    <x v="0"/>
    <x v="0"/>
    <x v="1"/>
    <s v="Active"/>
  </r>
  <r>
    <s v="E100930"/>
    <x v="1"/>
    <n v="33"/>
    <x v="1"/>
    <x v="5"/>
    <x v="3"/>
    <x v="20"/>
    <x v="0"/>
    <x v="121"/>
    <s v="Full-time"/>
    <d v="2022-04-03T00:00:00"/>
    <d v="2023-07-19T00:00:00"/>
    <n v="1.29"/>
    <n v="43776"/>
    <x v="2"/>
    <s v="No"/>
    <x v="0"/>
    <n v="9"/>
    <s v="E100790"/>
    <x v="1"/>
    <x v="1"/>
    <x v="0"/>
    <x v="2"/>
    <s v="Exited"/>
  </r>
  <r>
    <s v="E100931"/>
    <x v="1"/>
    <n v="34"/>
    <x v="1"/>
    <x v="2"/>
    <x v="4"/>
    <x v="5"/>
    <x v="1"/>
    <x v="111"/>
    <s v="Full-time"/>
    <d v="2021-09-01T00:00:00"/>
    <s v="Active"/>
    <n v="4.16"/>
    <n v="63216"/>
    <x v="1"/>
    <s v="No"/>
    <x v="4"/>
    <n v="6"/>
    <s v="E101940"/>
    <x v="0"/>
    <x v="0"/>
    <x v="0"/>
    <x v="1"/>
    <s v="Active"/>
  </r>
  <r>
    <s v="E100932"/>
    <x v="0"/>
    <n v="21"/>
    <x v="1"/>
    <x v="7"/>
    <x v="1"/>
    <x v="1"/>
    <x v="2"/>
    <x v="29"/>
    <s v="Full-time"/>
    <d v="2014-09-25T00:00:00"/>
    <s v="Active"/>
    <n v="11.09"/>
    <n v="30381"/>
    <x v="0"/>
    <s v="No"/>
    <x v="2"/>
    <n v="5"/>
    <s v="Self"/>
    <x v="0"/>
    <x v="0"/>
    <x v="1"/>
    <x v="2"/>
    <s v="Active"/>
  </r>
  <r>
    <s v="E100933"/>
    <x v="0"/>
    <n v="31"/>
    <x v="1"/>
    <x v="6"/>
    <x v="5"/>
    <x v="8"/>
    <x v="0"/>
    <x v="23"/>
    <s v="Full-time"/>
    <d v="2018-10-14T00:00:00"/>
    <s v="Active"/>
    <n v="7.04"/>
    <n v="59237"/>
    <x v="1"/>
    <s v="No"/>
    <x v="2"/>
    <n v="10"/>
    <s v="Self"/>
    <x v="0"/>
    <x v="0"/>
    <x v="0"/>
    <x v="0"/>
    <s v="Active"/>
  </r>
  <r>
    <s v="E100934"/>
    <x v="1"/>
    <n v="21"/>
    <x v="1"/>
    <x v="5"/>
    <x v="0"/>
    <x v="9"/>
    <x v="0"/>
    <x v="90"/>
    <s v="Full-time"/>
    <d v="2024-05-19T00:00:00"/>
    <s v="Active"/>
    <n v="1.44"/>
    <n v="37863"/>
    <x v="0"/>
    <s v="No"/>
    <x v="2"/>
    <n v="7"/>
    <s v="E104893"/>
    <x v="0"/>
    <x v="0"/>
    <x v="1"/>
    <x v="2"/>
    <s v="Active"/>
  </r>
  <r>
    <s v="E100935"/>
    <x v="1"/>
    <n v="37"/>
    <x v="1"/>
    <x v="3"/>
    <x v="7"/>
    <x v="13"/>
    <x v="0"/>
    <x v="0"/>
    <s v="Full-time"/>
    <d v="2021-03-12T00:00:00"/>
    <s v="Active"/>
    <n v="4.63"/>
    <n v="49409"/>
    <x v="3"/>
    <s v="No"/>
    <x v="1"/>
    <n v="4"/>
    <s v="E101527"/>
    <x v="0"/>
    <x v="0"/>
    <x v="0"/>
    <x v="0"/>
    <s v="Active"/>
  </r>
  <r>
    <s v="E100936"/>
    <x v="0"/>
    <n v="25"/>
    <x v="1"/>
    <x v="2"/>
    <x v="0"/>
    <x v="9"/>
    <x v="3"/>
    <x v="46"/>
    <s v="Full-time"/>
    <d v="2013-09-22T00:00:00"/>
    <s v="Active"/>
    <n v="12.1"/>
    <n v="31637"/>
    <x v="1"/>
    <s v="No"/>
    <x v="3"/>
    <n v="8"/>
    <s v="E102718"/>
    <x v="0"/>
    <x v="0"/>
    <x v="1"/>
    <x v="2"/>
    <s v="Active"/>
  </r>
  <r>
    <s v="E100937"/>
    <x v="0"/>
    <n v="24"/>
    <x v="0"/>
    <x v="1"/>
    <x v="7"/>
    <x v="23"/>
    <x v="0"/>
    <x v="51"/>
    <s v="Full-time"/>
    <d v="2024-07-01T00:00:00"/>
    <s v="Active"/>
    <n v="1.33"/>
    <n v="42770"/>
    <x v="1"/>
    <s v="No"/>
    <x v="3"/>
    <n v="10"/>
    <s v="E101538"/>
    <x v="0"/>
    <x v="0"/>
    <x v="1"/>
    <x v="2"/>
    <s v="Active"/>
  </r>
  <r>
    <s v="E100938"/>
    <x v="1"/>
    <n v="34"/>
    <x v="0"/>
    <x v="1"/>
    <x v="2"/>
    <x v="14"/>
    <x v="1"/>
    <x v="21"/>
    <s v="Full-time"/>
    <d v="2013-11-10T00:00:00"/>
    <s v="Active"/>
    <n v="11.96"/>
    <n v="41214"/>
    <x v="4"/>
    <s v="No"/>
    <x v="0"/>
    <n v="7"/>
    <s v="E103633"/>
    <x v="0"/>
    <x v="0"/>
    <x v="0"/>
    <x v="0"/>
    <s v="Active"/>
  </r>
  <r>
    <s v="E100939"/>
    <x v="1"/>
    <n v="28"/>
    <x v="1"/>
    <x v="2"/>
    <x v="3"/>
    <x v="3"/>
    <x v="0"/>
    <x v="24"/>
    <s v="Full-time"/>
    <d v="2022-06-14T00:00:00"/>
    <s v="Active"/>
    <n v="3.37"/>
    <n v="43679"/>
    <x v="4"/>
    <s v="No"/>
    <x v="2"/>
    <n v="5"/>
    <s v="E101521"/>
    <x v="0"/>
    <x v="0"/>
    <x v="1"/>
    <x v="0"/>
    <s v="Active"/>
  </r>
  <r>
    <s v="E100940"/>
    <x v="0"/>
    <n v="24"/>
    <x v="0"/>
    <x v="5"/>
    <x v="1"/>
    <x v="21"/>
    <x v="1"/>
    <x v="75"/>
    <s v="Full-time"/>
    <d v="2017-07-28T00:00:00"/>
    <s v="Active"/>
    <n v="8.25"/>
    <n v="32926"/>
    <x v="1"/>
    <s v="No"/>
    <x v="0"/>
    <n v="3"/>
    <s v="E104641"/>
    <x v="0"/>
    <x v="0"/>
    <x v="1"/>
    <x v="3"/>
    <s v="Active"/>
  </r>
  <r>
    <s v="E100941"/>
    <x v="1"/>
    <n v="34"/>
    <x v="1"/>
    <x v="7"/>
    <x v="4"/>
    <x v="10"/>
    <x v="1"/>
    <x v="90"/>
    <s v="Full-time"/>
    <d v="2024-11-16T00:00:00"/>
    <d v="2025-03-01T00:00:00"/>
    <n v="0.28999999999999998"/>
    <n v="33199"/>
    <x v="2"/>
    <s v="No"/>
    <x v="4"/>
    <n v="11"/>
    <s v="E101627"/>
    <x v="1"/>
    <x v="1"/>
    <x v="0"/>
    <x v="2"/>
    <s v="Exited"/>
  </r>
  <r>
    <s v="E100942"/>
    <x v="0"/>
    <n v="25"/>
    <x v="0"/>
    <x v="4"/>
    <x v="0"/>
    <x v="6"/>
    <x v="2"/>
    <x v="53"/>
    <s v="Full-time"/>
    <d v="2016-12-04T00:00:00"/>
    <s v="Active"/>
    <n v="8.9"/>
    <n v="49178"/>
    <x v="1"/>
    <s v="No"/>
    <x v="1"/>
    <n v="7"/>
    <s v="Self"/>
    <x v="0"/>
    <x v="0"/>
    <x v="1"/>
    <x v="3"/>
    <s v="Active"/>
  </r>
  <r>
    <s v="E100943"/>
    <x v="0"/>
    <n v="31"/>
    <x v="0"/>
    <x v="0"/>
    <x v="4"/>
    <x v="19"/>
    <x v="2"/>
    <x v="35"/>
    <s v="Full-time"/>
    <d v="2017-05-07T00:00:00"/>
    <s v="Active"/>
    <n v="8.48"/>
    <n v="34455"/>
    <x v="1"/>
    <s v="No"/>
    <x v="1"/>
    <n v="11"/>
    <s v="E103500"/>
    <x v="0"/>
    <x v="0"/>
    <x v="0"/>
    <x v="3"/>
    <s v="Active"/>
  </r>
  <r>
    <s v="E100944"/>
    <x v="1"/>
    <n v="29"/>
    <x v="1"/>
    <x v="2"/>
    <x v="4"/>
    <x v="10"/>
    <x v="0"/>
    <x v="58"/>
    <s v="Full-time"/>
    <d v="2010-06-22T00:00:00"/>
    <d v="2020-09-28T00:00:00"/>
    <n v="10.27"/>
    <n v="45720"/>
    <x v="3"/>
    <s v="No"/>
    <x v="4"/>
    <n v="3"/>
    <s v="E104845"/>
    <x v="1"/>
    <x v="1"/>
    <x v="1"/>
    <x v="0"/>
    <s v="Exited"/>
  </r>
  <r>
    <s v="E100945"/>
    <x v="1"/>
    <n v="38"/>
    <x v="1"/>
    <x v="5"/>
    <x v="2"/>
    <x v="14"/>
    <x v="2"/>
    <x v="172"/>
    <s v="Full-time"/>
    <d v="2017-03-02T00:00:00"/>
    <d v="2022-04-10T00:00:00"/>
    <n v="5.1100000000000003"/>
    <n v="59161"/>
    <x v="2"/>
    <s v="No"/>
    <x v="4"/>
    <n v="10"/>
    <s v="E101011"/>
    <x v="1"/>
    <x v="1"/>
    <x v="0"/>
    <x v="1"/>
    <s v="Exited"/>
  </r>
  <r>
    <s v="E100946"/>
    <x v="1"/>
    <n v="25"/>
    <x v="1"/>
    <x v="4"/>
    <x v="0"/>
    <x v="6"/>
    <x v="0"/>
    <x v="54"/>
    <s v="Full-time"/>
    <d v="2013-04-07T00:00:00"/>
    <d v="2024-02-23T00:00:00"/>
    <n v="10.88"/>
    <n v="46723"/>
    <x v="1"/>
    <s v="Yes"/>
    <x v="1"/>
    <n v="5"/>
    <s v="E100182"/>
    <x v="1"/>
    <x v="1"/>
    <x v="1"/>
    <x v="3"/>
    <s v="Exited"/>
  </r>
  <r>
    <s v="E100947"/>
    <x v="0"/>
    <n v="38"/>
    <x v="0"/>
    <x v="1"/>
    <x v="3"/>
    <x v="3"/>
    <x v="4"/>
    <x v="131"/>
    <s v="Full-time"/>
    <d v="2008-12-08T00:00:00"/>
    <s v="Active"/>
    <n v="16.89"/>
    <n v="56958"/>
    <x v="0"/>
    <s v="No"/>
    <x v="1"/>
    <n v="5"/>
    <s v="E101894"/>
    <x v="0"/>
    <x v="0"/>
    <x v="0"/>
    <x v="1"/>
    <s v="Active"/>
  </r>
  <r>
    <s v="E100948"/>
    <x v="1"/>
    <n v="38"/>
    <x v="0"/>
    <x v="4"/>
    <x v="0"/>
    <x v="0"/>
    <x v="4"/>
    <x v="35"/>
    <s v="Full-time"/>
    <d v="2015-07-23T00:00:00"/>
    <s v="Active"/>
    <n v="10.27"/>
    <n v="32667"/>
    <x v="1"/>
    <s v="No"/>
    <x v="2"/>
    <n v="8"/>
    <s v="E101972"/>
    <x v="0"/>
    <x v="0"/>
    <x v="0"/>
    <x v="3"/>
    <s v="Active"/>
  </r>
  <r>
    <s v="E100949"/>
    <x v="1"/>
    <n v="40"/>
    <x v="0"/>
    <x v="5"/>
    <x v="1"/>
    <x v="21"/>
    <x v="2"/>
    <x v="173"/>
    <s v="Contract"/>
    <d v="2016-06-27T00:00:00"/>
    <s v="Active"/>
    <n v="9.34"/>
    <n v="56449"/>
    <x v="1"/>
    <s v="No"/>
    <x v="1"/>
    <n v="7"/>
    <s v="E102148"/>
    <x v="0"/>
    <x v="0"/>
    <x v="0"/>
    <x v="1"/>
    <s v="Active"/>
  </r>
  <r>
    <s v="E100950"/>
    <x v="0"/>
    <n v="29"/>
    <x v="0"/>
    <x v="7"/>
    <x v="6"/>
    <x v="24"/>
    <x v="2"/>
    <x v="72"/>
    <s v="Full-time"/>
    <d v="2011-02-11T00:00:00"/>
    <s v="Active"/>
    <n v="14.71"/>
    <n v="33220"/>
    <x v="1"/>
    <s v="No"/>
    <x v="0"/>
    <n v="3"/>
    <s v="E103636"/>
    <x v="0"/>
    <x v="0"/>
    <x v="1"/>
    <x v="3"/>
    <s v="Active"/>
  </r>
  <r>
    <s v="E100951"/>
    <x v="1"/>
    <n v="30"/>
    <x v="1"/>
    <x v="5"/>
    <x v="6"/>
    <x v="11"/>
    <x v="0"/>
    <x v="113"/>
    <s v="Contract"/>
    <d v="2022-10-11T00:00:00"/>
    <d v="2025-08-09T00:00:00"/>
    <n v="2.83"/>
    <n v="42562"/>
    <x v="0"/>
    <s v="No"/>
    <x v="0"/>
    <n v="5"/>
    <s v="E102676"/>
    <x v="1"/>
    <x v="1"/>
    <x v="1"/>
    <x v="0"/>
    <s v="Exited"/>
  </r>
  <r>
    <s v="E100952"/>
    <x v="1"/>
    <n v="29"/>
    <x v="1"/>
    <x v="3"/>
    <x v="1"/>
    <x v="1"/>
    <x v="0"/>
    <x v="112"/>
    <s v="Contract"/>
    <d v="2009-01-09T00:00:00"/>
    <s v="Active"/>
    <n v="16.8"/>
    <n v="36275"/>
    <x v="1"/>
    <s v="No"/>
    <x v="2"/>
    <n v="8"/>
    <s v="E103135"/>
    <x v="0"/>
    <x v="0"/>
    <x v="1"/>
    <x v="3"/>
    <s v="Active"/>
  </r>
  <r>
    <s v="E100953"/>
    <x v="1"/>
    <n v="38"/>
    <x v="1"/>
    <x v="0"/>
    <x v="7"/>
    <x v="23"/>
    <x v="0"/>
    <x v="68"/>
    <s v="Full-time"/>
    <d v="2018-09-05T00:00:00"/>
    <s v="Active"/>
    <n v="7.15"/>
    <n v="64127"/>
    <x v="3"/>
    <s v="No"/>
    <x v="0"/>
    <n v="4"/>
    <s v="E102642"/>
    <x v="0"/>
    <x v="0"/>
    <x v="0"/>
    <x v="1"/>
    <s v="Active"/>
  </r>
  <r>
    <s v="E100954"/>
    <x v="1"/>
    <n v="36"/>
    <x v="1"/>
    <x v="1"/>
    <x v="0"/>
    <x v="6"/>
    <x v="0"/>
    <x v="82"/>
    <s v="Full-time"/>
    <d v="2014-10-04T00:00:00"/>
    <d v="2024-04-03T00:00:00"/>
    <n v="9.5"/>
    <n v="54135"/>
    <x v="2"/>
    <s v="No"/>
    <x v="1"/>
    <n v="7"/>
    <s v="E102577"/>
    <x v="1"/>
    <x v="1"/>
    <x v="0"/>
    <x v="1"/>
    <s v="Exited"/>
  </r>
  <r>
    <s v="E100955"/>
    <x v="0"/>
    <n v="26"/>
    <x v="1"/>
    <x v="5"/>
    <x v="3"/>
    <x v="15"/>
    <x v="1"/>
    <x v="48"/>
    <s v="Full-time"/>
    <d v="2022-10-18T00:00:00"/>
    <s v="Active"/>
    <n v="3.03"/>
    <n v="42679"/>
    <x v="0"/>
    <s v="No"/>
    <x v="5"/>
    <n v="9"/>
    <s v="E104443"/>
    <x v="0"/>
    <x v="0"/>
    <x v="1"/>
    <x v="3"/>
    <s v="Active"/>
  </r>
  <r>
    <s v="E100956"/>
    <x v="1"/>
    <n v="27"/>
    <x v="0"/>
    <x v="3"/>
    <x v="0"/>
    <x v="0"/>
    <x v="2"/>
    <x v="168"/>
    <s v="Full-time"/>
    <d v="2012-12-10T00:00:00"/>
    <s v="Active"/>
    <n v="12.88"/>
    <n v="41296"/>
    <x v="3"/>
    <s v="No"/>
    <x v="2"/>
    <n v="2"/>
    <s v="E102756"/>
    <x v="0"/>
    <x v="0"/>
    <x v="1"/>
    <x v="3"/>
    <s v="Active"/>
  </r>
  <r>
    <s v="E100957"/>
    <x v="1"/>
    <n v="28"/>
    <x v="0"/>
    <x v="2"/>
    <x v="4"/>
    <x v="10"/>
    <x v="2"/>
    <x v="21"/>
    <s v="Full-time"/>
    <d v="2019-01-13T00:00:00"/>
    <s v="Active"/>
    <n v="6.79"/>
    <n v="44773"/>
    <x v="1"/>
    <s v="No"/>
    <x v="4"/>
    <n v="3"/>
    <s v="E103197"/>
    <x v="0"/>
    <x v="0"/>
    <x v="1"/>
    <x v="0"/>
    <s v="Active"/>
  </r>
  <r>
    <s v="E100958"/>
    <x v="1"/>
    <n v="32"/>
    <x v="0"/>
    <x v="0"/>
    <x v="0"/>
    <x v="6"/>
    <x v="0"/>
    <x v="31"/>
    <s v="Full-time"/>
    <d v="2024-02-03T00:00:00"/>
    <s v="Active"/>
    <n v="1.73"/>
    <n v="57140"/>
    <x v="3"/>
    <s v="No"/>
    <x v="1"/>
    <n v="4"/>
    <s v="E101574"/>
    <x v="0"/>
    <x v="0"/>
    <x v="0"/>
    <x v="1"/>
    <s v="Active"/>
  </r>
  <r>
    <s v="E100959"/>
    <x v="0"/>
    <n v="33"/>
    <x v="1"/>
    <x v="0"/>
    <x v="1"/>
    <x v="21"/>
    <x v="0"/>
    <x v="95"/>
    <s v="Full-time"/>
    <d v="2021-04-13T00:00:00"/>
    <s v="Active"/>
    <n v="4.54"/>
    <n v="35826"/>
    <x v="4"/>
    <s v="No"/>
    <x v="1"/>
    <n v="5"/>
    <s v="E101604"/>
    <x v="0"/>
    <x v="0"/>
    <x v="0"/>
    <x v="3"/>
    <s v="Active"/>
  </r>
  <r>
    <s v="E100960"/>
    <x v="0"/>
    <n v="38"/>
    <x v="0"/>
    <x v="3"/>
    <x v="2"/>
    <x v="4"/>
    <x v="0"/>
    <x v="84"/>
    <s v="Full-time"/>
    <d v="2008-01-14T00:00:00"/>
    <d v="2015-03-04T00:00:00"/>
    <n v="7.13"/>
    <n v="55767"/>
    <x v="2"/>
    <s v="No"/>
    <x v="2"/>
    <n v="6"/>
    <s v="E103633"/>
    <x v="1"/>
    <x v="1"/>
    <x v="0"/>
    <x v="1"/>
    <s v="Exited"/>
  </r>
  <r>
    <s v="E100961"/>
    <x v="1"/>
    <n v="29"/>
    <x v="0"/>
    <x v="3"/>
    <x v="6"/>
    <x v="11"/>
    <x v="2"/>
    <x v="57"/>
    <s v="Contract"/>
    <d v="2010-10-31T00:00:00"/>
    <s v="Active"/>
    <n v="14.99"/>
    <n v="38405"/>
    <x v="2"/>
    <s v="No"/>
    <x v="2"/>
    <n v="4"/>
    <s v="E104742"/>
    <x v="0"/>
    <x v="0"/>
    <x v="1"/>
    <x v="3"/>
    <s v="Active"/>
  </r>
  <r>
    <s v="E100962"/>
    <x v="1"/>
    <n v="22"/>
    <x v="0"/>
    <x v="2"/>
    <x v="2"/>
    <x v="14"/>
    <x v="0"/>
    <x v="72"/>
    <s v="Full-time"/>
    <d v="2012-11-28T00:00:00"/>
    <s v="Active"/>
    <n v="12.91"/>
    <n v="39057"/>
    <x v="1"/>
    <s v="No"/>
    <x v="2"/>
    <n v="4"/>
    <s v="E102133"/>
    <x v="0"/>
    <x v="0"/>
    <x v="1"/>
    <x v="3"/>
    <s v="Active"/>
  </r>
  <r>
    <s v="E100963"/>
    <x v="1"/>
    <n v="28"/>
    <x v="1"/>
    <x v="1"/>
    <x v="3"/>
    <x v="3"/>
    <x v="0"/>
    <x v="24"/>
    <s v="Full-time"/>
    <d v="2023-06-12T00:00:00"/>
    <d v="2023-12-15T00:00:00"/>
    <n v="0.51"/>
    <n v="49986"/>
    <x v="0"/>
    <s v="No"/>
    <x v="4"/>
    <n v="5"/>
    <s v="E101405"/>
    <x v="1"/>
    <x v="1"/>
    <x v="1"/>
    <x v="0"/>
    <s v="Exited"/>
  </r>
  <r>
    <s v="E100964"/>
    <x v="0"/>
    <n v="22"/>
    <x v="0"/>
    <x v="4"/>
    <x v="4"/>
    <x v="10"/>
    <x v="0"/>
    <x v="72"/>
    <s v="Full-time"/>
    <d v="2015-06-22T00:00:00"/>
    <s v="Active"/>
    <n v="10.35"/>
    <n v="33311"/>
    <x v="0"/>
    <s v="No"/>
    <x v="2"/>
    <n v="16"/>
    <s v="E102328"/>
    <x v="0"/>
    <x v="0"/>
    <x v="1"/>
    <x v="3"/>
    <s v="Active"/>
  </r>
  <r>
    <s v="E100965"/>
    <x v="0"/>
    <n v="30"/>
    <x v="0"/>
    <x v="1"/>
    <x v="5"/>
    <x v="7"/>
    <x v="1"/>
    <x v="1"/>
    <s v="Full-time"/>
    <d v="2018-12-07T00:00:00"/>
    <s v="Active"/>
    <n v="6.89"/>
    <n v="42716"/>
    <x v="0"/>
    <s v="No"/>
    <x v="2"/>
    <n v="6"/>
    <s v="E100350"/>
    <x v="0"/>
    <x v="0"/>
    <x v="1"/>
    <x v="0"/>
    <s v="Active"/>
  </r>
  <r>
    <s v="E100966"/>
    <x v="0"/>
    <n v="26"/>
    <x v="1"/>
    <x v="1"/>
    <x v="1"/>
    <x v="21"/>
    <x v="2"/>
    <x v="96"/>
    <s v="Full-time"/>
    <d v="2023-03-16T00:00:00"/>
    <s v="Active"/>
    <n v="2.62"/>
    <n v="39837"/>
    <x v="2"/>
    <s v="No"/>
    <x v="4"/>
    <n v="7"/>
    <s v="E101442"/>
    <x v="0"/>
    <x v="0"/>
    <x v="1"/>
    <x v="3"/>
    <s v="Active"/>
  </r>
  <r>
    <s v="E100967"/>
    <x v="0"/>
    <n v="42"/>
    <x v="1"/>
    <x v="4"/>
    <x v="3"/>
    <x v="20"/>
    <x v="0"/>
    <x v="149"/>
    <s v="Full-time"/>
    <d v="2023-09-22T00:00:00"/>
    <d v="2025-06-04T00:00:00"/>
    <n v="1.7"/>
    <n v="75435"/>
    <x v="1"/>
    <s v="No"/>
    <x v="0"/>
    <n v="5"/>
    <s v="E101565"/>
    <x v="1"/>
    <x v="1"/>
    <x v="0"/>
    <x v="1"/>
    <s v="Exited"/>
  </r>
  <r>
    <s v="E100968"/>
    <x v="1"/>
    <n v="36"/>
    <x v="0"/>
    <x v="1"/>
    <x v="1"/>
    <x v="1"/>
    <x v="2"/>
    <x v="63"/>
    <s v="Full-time"/>
    <d v="2018-04-06T00:00:00"/>
    <s v="Active"/>
    <n v="7.56"/>
    <n v="56343"/>
    <x v="3"/>
    <s v="No"/>
    <x v="1"/>
    <n v="4"/>
    <s v="E101039"/>
    <x v="0"/>
    <x v="0"/>
    <x v="0"/>
    <x v="1"/>
    <s v="Active"/>
  </r>
  <r>
    <s v="E100969"/>
    <x v="1"/>
    <n v="36"/>
    <x v="1"/>
    <x v="2"/>
    <x v="5"/>
    <x v="8"/>
    <x v="2"/>
    <x v="117"/>
    <s v="Full-time"/>
    <d v="2012-05-21T00:00:00"/>
    <s v="Active"/>
    <n v="13.44"/>
    <n v="48858"/>
    <x v="2"/>
    <s v="No"/>
    <x v="1"/>
    <n v="3"/>
    <s v="E104044"/>
    <x v="0"/>
    <x v="0"/>
    <x v="0"/>
    <x v="1"/>
    <s v="Active"/>
  </r>
  <r>
    <s v="E100970"/>
    <x v="0"/>
    <n v="31"/>
    <x v="1"/>
    <x v="2"/>
    <x v="6"/>
    <x v="24"/>
    <x v="0"/>
    <x v="1"/>
    <s v="Full-time"/>
    <d v="2023-03-29T00:00:00"/>
    <s v="Active"/>
    <n v="2.58"/>
    <n v="38249"/>
    <x v="1"/>
    <s v="No"/>
    <x v="4"/>
    <n v="7"/>
    <s v="E101454"/>
    <x v="0"/>
    <x v="0"/>
    <x v="0"/>
    <x v="0"/>
    <s v="Active"/>
  </r>
  <r>
    <s v="E100971"/>
    <x v="1"/>
    <n v="33"/>
    <x v="1"/>
    <x v="1"/>
    <x v="5"/>
    <x v="22"/>
    <x v="1"/>
    <x v="109"/>
    <s v="Full-time"/>
    <d v="2015-08-04T00:00:00"/>
    <s v="Active"/>
    <n v="10.23"/>
    <n v="50763"/>
    <x v="2"/>
    <s v="No"/>
    <x v="2"/>
    <n v="10"/>
    <s v="E101388"/>
    <x v="0"/>
    <x v="0"/>
    <x v="0"/>
    <x v="0"/>
    <s v="Active"/>
  </r>
  <r>
    <s v="E100972"/>
    <x v="0"/>
    <n v="37"/>
    <x v="1"/>
    <x v="5"/>
    <x v="1"/>
    <x v="1"/>
    <x v="0"/>
    <x v="56"/>
    <s v="Full-time"/>
    <d v="2021-05-15T00:00:00"/>
    <s v="Active"/>
    <n v="4.45"/>
    <n v="36890"/>
    <x v="2"/>
    <s v="No"/>
    <x v="2"/>
    <n v="7"/>
    <s v="E102248"/>
    <x v="0"/>
    <x v="0"/>
    <x v="0"/>
    <x v="0"/>
    <s v="Active"/>
  </r>
  <r>
    <s v="E100973"/>
    <x v="0"/>
    <n v="25"/>
    <x v="0"/>
    <x v="0"/>
    <x v="5"/>
    <x v="17"/>
    <x v="3"/>
    <x v="89"/>
    <s v="Full-time"/>
    <d v="2022-08-02T00:00:00"/>
    <s v="Active"/>
    <n v="3.24"/>
    <n v="44148"/>
    <x v="1"/>
    <s v="No"/>
    <x v="2"/>
    <n v="7"/>
    <s v="E102198"/>
    <x v="0"/>
    <x v="0"/>
    <x v="1"/>
    <x v="3"/>
    <s v="Active"/>
  </r>
  <r>
    <s v="E100974"/>
    <x v="0"/>
    <n v="32"/>
    <x v="1"/>
    <x v="0"/>
    <x v="1"/>
    <x v="21"/>
    <x v="0"/>
    <x v="94"/>
    <s v="Full-time"/>
    <d v="2022-12-31T00:00:00"/>
    <s v="Active"/>
    <n v="2.83"/>
    <n v="31010"/>
    <x v="4"/>
    <s v="No"/>
    <x v="1"/>
    <n v="7"/>
    <s v="E103088"/>
    <x v="0"/>
    <x v="0"/>
    <x v="0"/>
    <x v="3"/>
    <s v="Active"/>
  </r>
  <r>
    <s v="E100975"/>
    <x v="0"/>
    <n v="35"/>
    <x v="0"/>
    <x v="0"/>
    <x v="2"/>
    <x v="14"/>
    <x v="3"/>
    <x v="138"/>
    <s v="Full-time"/>
    <d v="2018-11-10T00:00:00"/>
    <s v="Active"/>
    <n v="6.97"/>
    <n v="64636"/>
    <x v="1"/>
    <s v="No"/>
    <x v="1"/>
    <n v="9"/>
    <s v="E104055"/>
    <x v="0"/>
    <x v="0"/>
    <x v="0"/>
    <x v="1"/>
    <s v="Active"/>
  </r>
  <r>
    <s v="E100976"/>
    <x v="0"/>
    <n v="33"/>
    <x v="1"/>
    <x v="2"/>
    <x v="1"/>
    <x v="21"/>
    <x v="4"/>
    <x v="1"/>
    <s v="Full-time"/>
    <d v="2016-10-30T00:00:00"/>
    <s v="Active"/>
    <n v="8.99"/>
    <n v="43616"/>
    <x v="1"/>
    <s v="No"/>
    <x v="1"/>
    <n v="7"/>
    <s v="E101942"/>
    <x v="0"/>
    <x v="0"/>
    <x v="0"/>
    <x v="0"/>
    <s v="Active"/>
  </r>
  <r>
    <s v="E100977"/>
    <x v="1"/>
    <n v="23"/>
    <x v="0"/>
    <x v="0"/>
    <x v="3"/>
    <x v="15"/>
    <x v="0"/>
    <x v="46"/>
    <s v="Full-time"/>
    <d v="2022-10-09T00:00:00"/>
    <s v="Active"/>
    <n v="3.05"/>
    <n v="30955"/>
    <x v="0"/>
    <s v="No"/>
    <x v="2"/>
    <n v="1"/>
    <s v="E100746"/>
    <x v="0"/>
    <x v="0"/>
    <x v="1"/>
    <x v="2"/>
    <s v="Active"/>
  </r>
  <r>
    <s v="E100978"/>
    <x v="0"/>
    <n v="32"/>
    <x v="0"/>
    <x v="6"/>
    <x v="0"/>
    <x v="0"/>
    <x v="2"/>
    <x v="162"/>
    <s v="Full-time"/>
    <d v="2010-11-21T00:00:00"/>
    <d v="2023-12-14T00:00:00"/>
    <n v="13.06"/>
    <n v="49432"/>
    <x v="1"/>
    <s v="No"/>
    <x v="4"/>
    <n v="7"/>
    <s v="E101972"/>
    <x v="1"/>
    <x v="1"/>
    <x v="0"/>
    <x v="0"/>
    <s v="Exited"/>
  </r>
  <r>
    <s v="E100979"/>
    <x v="1"/>
    <n v="28"/>
    <x v="1"/>
    <x v="1"/>
    <x v="2"/>
    <x v="4"/>
    <x v="0"/>
    <x v="41"/>
    <s v="Full-time"/>
    <d v="2014-09-11T00:00:00"/>
    <s v="Active"/>
    <n v="11.13"/>
    <n v="34077"/>
    <x v="0"/>
    <s v="No"/>
    <x v="0"/>
    <n v="7"/>
    <s v="E101853"/>
    <x v="0"/>
    <x v="0"/>
    <x v="1"/>
    <x v="2"/>
    <s v="Active"/>
  </r>
  <r>
    <s v="E100980"/>
    <x v="1"/>
    <n v="30"/>
    <x v="1"/>
    <x v="5"/>
    <x v="7"/>
    <x v="23"/>
    <x v="1"/>
    <x v="78"/>
    <s v="Full-time"/>
    <d v="2019-08-26T00:00:00"/>
    <s v="Active"/>
    <n v="6.17"/>
    <n v="50495"/>
    <x v="4"/>
    <s v="No"/>
    <x v="2"/>
    <n v="6"/>
    <s v="E104578"/>
    <x v="0"/>
    <x v="0"/>
    <x v="1"/>
    <x v="0"/>
    <s v="Active"/>
  </r>
  <r>
    <s v="E100981"/>
    <x v="1"/>
    <n v="21"/>
    <x v="1"/>
    <x v="3"/>
    <x v="4"/>
    <x v="10"/>
    <x v="0"/>
    <x v="30"/>
    <s v="Full-time"/>
    <d v="2015-11-24T00:00:00"/>
    <s v="Active"/>
    <n v="9.93"/>
    <n v="37448"/>
    <x v="1"/>
    <s v="No"/>
    <x v="5"/>
    <n v="5"/>
    <s v="E103245"/>
    <x v="0"/>
    <x v="0"/>
    <x v="1"/>
    <x v="2"/>
    <s v="Active"/>
  </r>
  <r>
    <s v="E100982"/>
    <x v="1"/>
    <n v="38"/>
    <x v="1"/>
    <x v="5"/>
    <x v="2"/>
    <x v="4"/>
    <x v="2"/>
    <x v="117"/>
    <s v="Full-time"/>
    <d v="2012-10-29T00:00:00"/>
    <s v="Active"/>
    <n v="13"/>
    <n v="57423"/>
    <x v="1"/>
    <s v="No"/>
    <x v="1"/>
    <n v="9"/>
    <s v="E104933"/>
    <x v="0"/>
    <x v="0"/>
    <x v="0"/>
    <x v="1"/>
    <s v="Active"/>
  </r>
  <r>
    <s v="E100983"/>
    <x v="0"/>
    <n v="29"/>
    <x v="1"/>
    <x v="7"/>
    <x v="5"/>
    <x v="8"/>
    <x v="0"/>
    <x v="75"/>
    <s v="Full-time"/>
    <d v="2016-07-24T00:00:00"/>
    <s v="Active"/>
    <n v="9.26"/>
    <n v="44505"/>
    <x v="0"/>
    <s v="No"/>
    <x v="2"/>
    <n v="5"/>
    <s v="E102801"/>
    <x v="0"/>
    <x v="0"/>
    <x v="1"/>
    <x v="3"/>
    <s v="Active"/>
  </r>
  <r>
    <s v="E100984"/>
    <x v="1"/>
    <n v="39"/>
    <x v="1"/>
    <x v="2"/>
    <x v="5"/>
    <x v="17"/>
    <x v="1"/>
    <x v="8"/>
    <s v="Full-time"/>
    <d v="2024-06-07T00:00:00"/>
    <s v="Active"/>
    <n v="1.39"/>
    <n v="58245"/>
    <x v="2"/>
    <s v="Yes"/>
    <x v="3"/>
    <n v="9"/>
    <s v="E100757"/>
    <x v="0"/>
    <x v="0"/>
    <x v="0"/>
    <x v="1"/>
    <s v="Active"/>
  </r>
  <r>
    <s v="E100985"/>
    <x v="0"/>
    <n v="35"/>
    <x v="1"/>
    <x v="2"/>
    <x v="4"/>
    <x v="10"/>
    <x v="0"/>
    <x v="101"/>
    <s v="Full-time"/>
    <d v="2025-09-01T00:00:00"/>
    <s v="Active"/>
    <n v="0.16"/>
    <n v="48281"/>
    <x v="1"/>
    <s v="No"/>
    <x v="4"/>
    <n v="5"/>
    <s v="E104757"/>
    <x v="0"/>
    <x v="0"/>
    <x v="0"/>
    <x v="1"/>
    <s v="Active"/>
  </r>
  <r>
    <s v="E100986"/>
    <x v="1"/>
    <n v="30"/>
    <x v="1"/>
    <x v="0"/>
    <x v="1"/>
    <x v="21"/>
    <x v="0"/>
    <x v="62"/>
    <s v="Full-time"/>
    <d v="2017-02-14T00:00:00"/>
    <s v="Active"/>
    <n v="8.6999999999999993"/>
    <n v="51645"/>
    <x v="1"/>
    <s v="No"/>
    <x v="1"/>
    <n v="5"/>
    <s v="E100800"/>
    <x v="0"/>
    <x v="0"/>
    <x v="1"/>
    <x v="1"/>
    <s v="Active"/>
  </r>
  <r>
    <s v="E100987"/>
    <x v="0"/>
    <n v="27"/>
    <x v="1"/>
    <x v="4"/>
    <x v="0"/>
    <x v="9"/>
    <x v="0"/>
    <x v="13"/>
    <s v="Full-time"/>
    <d v="2014-02-19T00:00:00"/>
    <s v="Active"/>
    <n v="11.69"/>
    <n v="39318"/>
    <x v="0"/>
    <s v="No"/>
    <x v="2"/>
    <n v="4"/>
    <s v="E104902"/>
    <x v="0"/>
    <x v="0"/>
    <x v="1"/>
    <x v="0"/>
    <s v="Active"/>
  </r>
  <r>
    <s v="E100988"/>
    <x v="1"/>
    <n v="33"/>
    <x v="0"/>
    <x v="0"/>
    <x v="6"/>
    <x v="16"/>
    <x v="1"/>
    <x v="101"/>
    <s v="Full-time"/>
    <d v="2019-10-22T00:00:00"/>
    <d v="2023-05-29T00:00:00"/>
    <n v="3.6"/>
    <n v="54570"/>
    <x v="1"/>
    <s v="No"/>
    <x v="0"/>
    <n v="10"/>
    <s v="Self"/>
    <x v="1"/>
    <x v="1"/>
    <x v="0"/>
    <x v="1"/>
    <s v="Exited"/>
  </r>
  <r>
    <s v="E100989"/>
    <x v="1"/>
    <n v="36"/>
    <x v="0"/>
    <x v="4"/>
    <x v="3"/>
    <x v="15"/>
    <x v="2"/>
    <x v="85"/>
    <s v="Full-time"/>
    <d v="2011-10-30T00:00:00"/>
    <s v="Active"/>
    <n v="14"/>
    <n v="61779"/>
    <x v="1"/>
    <s v="No"/>
    <x v="1"/>
    <n v="6"/>
    <s v="Self"/>
    <x v="0"/>
    <x v="0"/>
    <x v="0"/>
    <x v="1"/>
    <s v="Active"/>
  </r>
  <r>
    <s v="E100990"/>
    <x v="1"/>
    <n v="27"/>
    <x v="1"/>
    <x v="7"/>
    <x v="7"/>
    <x v="13"/>
    <x v="2"/>
    <x v="108"/>
    <s v="Full-time"/>
    <d v="2008-03-18T00:00:00"/>
    <s v="Active"/>
    <n v="17.61"/>
    <n v="39619"/>
    <x v="1"/>
    <s v="No"/>
    <x v="1"/>
    <n v="4"/>
    <s v="E104101"/>
    <x v="0"/>
    <x v="0"/>
    <x v="1"/>
    <x v="3"/>
    <s v="Active"/>
  </r>
  <r>
    <s v="E100991"/>
    <x v="1"/>
    <n v="40"/>
    <x v="0"/>
    <x v="3"/>
    <x v="5"/>
    <x v="7"/>
    <x v="0"/>
    <x v="136"/>
    <s v="Full-time"/>
    <d v="2021-08-26T00:00:00"/>
    <s v="Active"/>
    <n v="4.17"/>
    <n v="48416"/>
    <x v="1"/>
    <s v="No"/>
    <x v="1"/>
    <n v="5"/>
    <s v="E104044"/>
    <x v="0"/>
    <x v="0"/>
    <x v="0"/>
    <x v="0"/>
    <s v="Active"/>
  </r>
  <r>
    <s v="E100992"/>
    <x v="1"/>
    <n v="32"/>
    <x v="1"/>
    <x v="4"/>
    <x v="1"/>
    <x v="21"/>
    <x v="3"/>
    <x v="132"/>
    <s v="Full-time"/>
    <d v="2024-02-11T00:00:00"/>
    <d v="2024-12-01T00:00:00"/>
    <n v="0.8"/>
    <n v="22873"/>
    <x v="2"/>
    <s v="No"/>
    <x v="2"/>
    <n v="8"/>
    <s v="E100645"/>
    <x v="1"/>
    <x v="1"/>
    <x v="0"/>
    <x v="2"/>
    <s v="Exited"/>
  </r>
  <r>
    <s v="E100993"/>
    <x v="0"/>
    <n v="39"/>
    <x v="0"/>
    <x v="3"/>
    <x v="4"/>
    <x v="10"/>
    <x v="1"/>
    <x v="92"/>
    <s v="Full-time"/>
    <d v="2009-09-20T00:00:00"/>
    <d v="2015-04-08T00:00:00"/>
    <n v="5.55"/>
    <n v="49380"/>
    <x v="2"/>
    <s v="No"/>
    <x v="4"/>
    <n v="1"/>
    <s v="E102736"/>
    <x v="1"/>
    <x v="1"/>
    <x v="0"/>
    <x v="1"/>
    <s v="Exited"/>
  </r>
  <r>
    <s v="E100994"/>
    <x v="0"/>
    <n v="34"/>
    <x v="0"/>
    <x v="6"/>
    <x v="0"/>
    <x v="0"/>
    <x v="4"/>
    <x v="168"/>
    <s v="Full-time"/>
    <d v="2017-07-05T00:00:00"/>
    <s v="Active"/>
    <n v="8.31"/>
    <n v="38062"/>
    <x v="2"/>
    <s v="Yes"/>
    <x v="2"/>
    <n v="8"/>
    <s v="E104293"/>
    <x v="0"/>
    <x v="0"/>
    <x v="0"/>
    <x v="3"/>
    <s v="Active"/>
  </r>
  <r>
    <s v="E100995"/>
    <x v="1"/>
    <n v="33"/>
    <x v="1"/>
    <x v="0"/>
    <x v="5"/>
    <x v="17"/>
    <x v="2"/>
    <x v="123"/>
    <s v="Full-time"/>
    <d v="2024-09-23T00:00:00"/>
    <d v="2024-11-25T00:00:00"/>
    <n v="0.17"/>
    <n v="43883"/>
    <x v="2"/>
    <s v="No"/>
    <x v="2"/>
    <n v="7"/>
    <s v="E100933"/>
    <x v="1"/>
    <x v="1"/>
    <x v="0"/>
    <x v="0"/>
    <s v="Exited"/>
  </r>
  <r>
    <s v="E100996"/>
    <x v="1"/>
    <n v="37"/>
    <x v="0"/>
    <x v="1"/>
    <x v="1"/>
    <x v="21"/>
    <x v="2"/>
    <x v="98"/>
    <s v="Contract"/>
    <d v="2023-02-16T00:00:00"/>
    <d v="2025-10-06T00:00:00"/>
    <n v="2.64"/>
    <n v="38627"/>
    <x v="1"/>
    <s v="No"/>
    <x v="2"/>
    <n v="5"/>
    <s v="E102193"/>
    <x v="1"/>
    <x v="1"/>
    <x v="0"/>
    <x v="0"/>
    <s v="Exited"/>
  </r>
  <r>
    <s v="E100997"/>
    <x v="1"/>
    <n v="41"/>
    <x v="1"/>
    <x v="1"/>
    <x v="2"/>
    <x v="14"/>
    <x v="2"/>
    <x v="43"/>
    <s v="Full-time"/>
    <d v="2016-05-15T00:00:00"/>
    <s v="Active"/>
    <n v="9.4499999999999993"/>
    <n v="72114"/>
    <x v="2"/>
    <s v="No"/>
    <x v="2"/>
    <n v="5"/>
    <s v="E104933"/>
    <x v="0"/>
    <x v="0"/>
    <x v="0"/>
    <x v="1"/>
    <s v="Active"/>
  </r>
  <r>
    <s v="E100998"/>
    <x v="0"/>
    <n v="35"/>
    <x v="1"/>
    <x v="0"/>
    <x v="0"/>
    <x v="9"/>
    <x v="0"/>
    <x v="97"/>
    <s v="Full-time"/>
    <d v="2013-12-08T00:00:00"/>
    <d v="2018-11-17T00:00:00"/>
    <n v="4.9400000000000004"/>
    <n v="35652"/>
    <x v="1"/>
    <s v="No"/>
    <x v="2"/>
    <n v="10"/>
    <s v="E103424"/>
    <x v="1"/>
    <x v="1"/>
    <x v="0"/>
    <x v="3"/>
    <s v="Exited"/>
  </r>
  <r>
    <s v="E100999"/>
    <x v="0"/>
    <n v="41"/>
    <x v="0"/>
    <x v="1"/>
    <x v="6"/>
    <x v="11"/>
    <x v="0"/>
    <x v="38"/>
    <s v="Contract"/>
    <d v="2018-12-13T00:00:00"/>
    <s v="Active"/>
    <n v="6.87"/>
    <n v="59834"/>
    <x v="1"/>
    <s v="No"/>
    <x v="1"/>
    <n v="7"/>
    <s v="E101051"/>
    <x v="0"/>
    <x v="0"/>
    <x v="0"/>
    <x v="1"/>
    <s v="Active"/>
  </r>
  <r>
    <s v="E101000"/>
    <x v="1"/>
    <n v="22"/>
    <x v="1"/>
    <x v="0"/>
    <x v="6"/>
    <x v="24"/>
    <x v="0"/>
    <x v="46"/>
    <s v="Full-time"/>
    <d v="2012-03-05T00:00:00"/>
    <d v="2021-05-10T00:00:00"/>
    <n v="9.18"/>
    <n v="30478"/>
    <x v="1"/>
    <s v="No"/>
    <x v="3"/>
    <n v="5"/>
    <s v="E101051"/>
    <x v="1"/>
    <x v="1"/>
    <x v="1"/>
    <x v="2"/>
    <s v="Exited"/>
  </r>
  <r>
    <s v="E101001"/>
    <x v="1"/>
    <n v="32"/>
    <x v="1"/>
    <x v="2"/>
    <x v="7"/>
    <x v="18"/>
    <x v="0"/>
    <x v="12"/>
    <s v="Full-time"/>
    <d v="2008-02-26T00:00:00"/>
    <s v="Active"/>
    <n v="17.670000000000002"/>
    <n v="41400"/>
    <x v="1"/>
    <s v="No"/>
    <x v="1"/>
    <n v="5"/>
    <s v="E103632"/>
    <x v="0"/>
    <x v="0"/>
    <x v="0"/>
    <x v="0"/>
    <s v="Active"/>
  </r>
  <r>
    <s v="E101002"/>
    <x v="1"/>
    <n v="22"/>
    <x v="0"/>
    <x v="7"/>
    <x v="5"/>
    <x v="12"/>
    <x v="0"/>
    <x v="46"/>
    <s v="Full-time"/>
    <d v="2014-01-16T00:00:00"/>
    <d v="2016-08-23T00:00:00"/>
    <n v="2.6"/>
    <n v="45128"/>
    <x v="2"/>
    <s v="No"/>
    <x v="1"/>
    <n v="3"/>
    <s v="E101274"/>
    <x v="1"/>
    <x v="1"/>
    <x v="1"/>
    <x v="2"/>
    <s v="Exited"/>
  </r>
  <r>
    <s v="E101003"/>
    <x v="0"/>
    <n v="30"/>
    <x v="1"/>
    <x v="7"/>
    <x v="3"/>
    <x v="3"/>
    <x v="0"/>
    <x v="5"/>
    <s v="Full-time"/>
    <d v="2023-11-27T00:00:00"/>
    <s v="Active"/>
    <n v="1.92"/>
    <n v="43996"/>
    <x v="2"/>
    <s v="No"/>
    <x v="4"/>
    <n v="10"/>
    <s v="E101725"/>
    <x v="0"/>
    <x v="0"/>
    <x v="1"/>
    <x v="0"/>
    <s v="Active"/>
  </r>
  <r>
    <s v="E101004"/>
    <x v="1"/>
    <n v="32"/>
    <x v="0"/>
    <x v="3"/>
    <x v="2"/>
    <x v="14"/>
    <x v="4"/>
    <x v="50"/>
    <s v="Full-time"/>
    <d v="2012-06-18T00:00:00"/>
    <s v="Active"/>
    <n v="13.36"/>
    <n v="42913"/>
    <x v="2"/>
    <s v="Yes"/>
    <x v="0"/>
    <n v="4"/>
    <s v="E102133"/>
    <x v="0"/>
    <x v="0"/>
    <x v="0"/>
    <x v="0"/>
    <s v="Active"/>
  </r>
  <r>
    <s v="E101005"/>
    <x v="0"/>
    <n v="28"/>
    <x v="0"/>
    <x v="6"/>
    <x v="3"/>
    <x v="3"/>
    <x v="0"/>
    <x v="91"/>
    <s v="Full-time"/>
    <d v="2015-04-15T00:00:00"/>
    <s v="Active"/>
    <n v="10.54"/>
    <n v="42110"/>
    <x v="0"/>
    <s v="No"/>
    <x v="1"/>
    <n v="5"/>
    <s v="E101352"/>
    <x v="0"/>
    <x v="0"/>
    <x v="1"/>
    <x v="3"/>
    <s v="Active"/>
  </r>
  <r>
    <s v="E101006"/>
    <x v="1"/>
    <n v="24"/>
    <x v="1"/>
    <x v="2"/>
    <x v="1"/>
    <x v="21"/>
    <x v="1"/>
    <x v="129"/>
    <s v="Full-time"/>
    <d v="2025-03-18T00:00:00"/>
    <s v="Active"/>
    <n v="0.61"/>
    <n v="31992"/>
    <x v="1"/>
    <s v="No"/>
    <x v="4"/>
    <n v="8"/>
    <s v="E103243"/>
    <x v="0"/>
    <x v="0"/>
    <x v="1"/>
    <x v="2"/>
    <s v="Active"/>
  </r>
  <r>
    <s v="E101007"/>
    <x v="0"/>
    <n v="32"/>
    <x v="1"/>
    <x v="1"/>
    <x v="2"/>
    <x v="14"/>
    <x v="0"/>
    <x v="105"/>
    <s v="Contract"/>
    <d v="2018-11-24T00:00:00"/>
    <s v="Active"/>
    <n v="6.93"/>
    <n v="55134"/>
    <x v="1"/>
    <s v="No"/>
    <x v="2"/>
    <n v="9"/>
    <s v="E101525"/>
    <x v="0"/>
    <x v="0"/>
    <x v="0"/>
    <x v="0"/>
    <s v="Active"/>
  </r>
  <r>
    <s v="E101008"/>
    <x v="1"/>
    <n v="22"/>
    <x v="1"/>
    <x v="5"/>
    <x v="0"/>
    <x v="9"/>
    <x v="0"/>
    <x v="72"/>
    <s v="Full-time"/>
    <d v="2013-11-28T00:00:00"/>
    <d v="2019-08-15T00:00:00"/>
    <n v="5.71"/>
    <n v="36301"/>
    <x v="1"/>
    <s v="No"/>
    <x v="1"/>
    <n v="4"/>
    <s v="E104625"/>
    <x v="1"/>
    <x v="1"/>
    <x v="1"/>
    <x v="3"/>
    <s v="Exited"/>
  </r>
  <r>
    <s v="E101009"/>
    <x v="1"/>
    <n v="29"/>
    <x v="1"/>
    <x v="2"/>
    <x v="1"/>
    <x v="1"/>
    <x v="2"/>
    <x v="5"/>
    <s v="Full-time"/>
    <d v="2022-02-08T00:00:00"/>
    <s v="Active"/>
    <n v="3.72"/>
    <n v="35737"/>
    <x v="1"/>
    <s v="No"/>
    <x v="2"/>
    <n v="11"/>
    <s v="E101587"/>
    <x v="0"/>
    <x v="0"/>
    <x v="1"/>
    <x v="0"/>
    <s v="Active"/>
  </r>
  <r>
    <s v="E101010"/>
    <x v="1"/>
    <n v="32"/>
    <x v="0"/>
    <x v="5"/>
    <x v="5"/>
    <x v="7"/>
    <x v="0"/>
    <x v="141"/>
    <s v="Full-time"/>
    <d v="2021-10-29T00:00:00"/>
    <s v="Active"/>
    <n v="4"/>
    <n v="61943"/>
    <x v="0"/>
    <s v="No"/>
    <x v="2"/>
    <n v="8"/>
    <s v="E103742"/>
    <x v="0"/>
    <x v="0"/>
    <x v="0"/>
    <x v="1"/>
    <s v="Active"/>
  </r>
  <r>
    <s v="E101011"/>
    <x v="0"/>
    <n v="29"/>
    <x v="1"/>
    <x v="5"/>
    <x v="2"/>
    <x v="14"/>
    <x v="0"/>
    <x v="125"/>
    <s v="Full-time"/>
    <d v="2009-05-17T00:00:00"/>
    <s v="Active"/>
    <n v="16.45"/>
    <n v="50603"/>
    <x v="1"/>
    <s v="No"/>
    <x v="0"/>
    <n v="11"/>
    <s v="Self"/>
    <x v="0"/>
    <x v="0"/>
    <x v="1"/>
    <x v="0"/>
    <s v="Active"/>
  </r>
  <r>
    <s v="E101012"/>
    <x v="1"/>
    <n v="31"/>
    <x v="0"/>
    <x v="3"/>
    <x v="1"/>
    <x v="1"/>
    <x v="0"/>
    <x v="56"/>
    <s v="Full-time"/>
    <d v="2009-01-24T00:00:00"/>
    <s v="Active"/>
    <n v="16.760000000000002"/>
    <n v="38854"/>
    <x v="1"/>
    <s v="No"/>
    <x v="1"/>
    <n v="6"/>
    <s v="Self"/>
    <x v="0"/>
    <x v="0"/>
    <x v="0"/>
    <x v="0"/>
    <s v="Active"/>
  </r>
  <r>
    <s v="E101013"/>
    <x v="1"/>
    <n v="32"/>
    <x v="1"/>
    <x v="4"/>
    <x v="5"/>
    <x v="22"/>
    <x v="2"/>
    <x v="67"/>
    <s v="Full-time"/>
    <d v="2010-04-05T00:00:00"/>
    <s v="Active"/>
    <n v="15.56"/>
    <n v="41725"/>
    <x v="2"/>
    <s v="No"/>
    <x v="7"/>
    <n v="10"/>
    <s v="E102740"/>
    <x v="0"/>
    <x v="0"/>
    <x v="0"/>
    <x v="0"/>
    <s v="Active"/>
  </r>
  <r>
    <s v="E101014"/>
    <x v="1"/>
    <n v="30"/>
    <x v="1"/>
    <x v="0"/>
    <x v="1"/>
    <x v="1"/>
    <x v="0"/>
    <x v="9"/>
    <s v="Full-time"/>
    <d v="2020-05-17T00:00:00"/>
    <s v="Active"/>
    <n v="5.45"/>
    <n v="28467"/>
    <x v="2"/>
    <s v="Yes"/>
    <x v="1"/>
    <n v="9"/>
    <s v="E102795"/>
    <x v="0"/>
    <x v="0"/>
    <x v="1"/>
    <x v="2"/>
    <s v="Active"/>
  </r>
  <r>
    <s v="E101015"/>
    <x v="1"/>
    <n v="51"/>
    <x v="1"/>
    <x v="3"/>
    <x v="5"/>
    <x v="12"/>
    <x v="2"/>
    <x v="174"/>
    <s v="Full-time"/>
    <d v="2021-02-07T00:00:00"/>
    <s v="Active"/>
    <n v="4.72"/>
    <n v="83331"/>
    <x v="0"/>
    <s v="No"/>
    <x v="5"/>
    <n v="6"/>
    <s v="E101555"/>
    <x v="0"/>
    <x v="0"/>
    <x v="0"/>
    <x v="1"/>
    <s v="Active"/>
  </r>
  <r>
    <s v="E101016"/>
    <x v="0"/>
    <n v="26"/>
    <x v="1"/>
    <x v="0"/>
    <x v="1"/>
    <x v="1"/>
    <x v="0"/>
    <x v="94"/>
    <s v="Full-time"/>
    <d v="2022-09-04T00:00:00"/>
    <s v="Active"/>
    <n v="3.15"/>
    <n v="37751"/>
    <x v="0"/>
    <s v="No"/>
    <x v="3"/>
    <n v="4"/>
    <s v="E104717"/>
    <x v="0"/>
    <x v="0"/>
    <x v="1"/>
    <x v="3"/>
    <s v="Active"/>
  </r>
  <r>
    <s v="E101017"/>
    <x v="0"/>
    <n v="33"/>
    <x v="1"/>
    <x v="3"/>
    <x v="2"/>
    <x v="14"/>
    <x v="1"/>
    <x v="57"/>
    <s v="Full-time"/>
    <d v="2025-01-25T00:00:00"/>
    <s v="Active"/>
    <n v="0.76"/>
    <n v="46029"/>
    <x v="0"/>
    <s v="No"/>
    <x v="1"/>
    <n v="10"/>
    <s v="E103091"/>
    <x v="0"/>
    <x v="0"/>
    <x v="0"/>
    <x v="3"/>
    <s v="Active"/>
  </r>
  <r>
    <s v="E101018"/>
    <x v="0"/>
    <n v="44"/>
    <x v="0"/>
    <x v="4"/>
    <x v="2"/>
    <x v="4"/>
    <x v="4"/>
    <x v="83"/>
    <s v="Full-time"/>
    <d v="2020-07-26T00:00:00"/>
    <s v="Active"/>
    <n v="5.26"/>
    <n v="42625"/>
    <x v="1"/>
    <s v="No"/>
    <x v="2"/>
    <n v="7"/>
    <s v="E102965"/>
    <x v="0"/>
    <x v="0"/>
    <x v="0"/>
    <x v="3"/>
    <s v="Active"/>
  </r>
  <r>
    <s v="E101019"/>
    <x v="1"/>
    <n v="42"/>
    <x v="1"/>
    <x v="0"/>
    <x v="7"/>
    <x v="13"/>
    <x v="2"/>
    <x v="138"/>
    <s v="Contract"/>
    <d v="2019-04-20T00:00:00"/>
    <s v="Active"/>
    <n v="6.52"/>
    <n v="64631"/>
    <x v="1"/>
    <s v="No"/>
    <x v="4"/>
    <n v="8"/>
    <s v="E102417"/>
    <x v="0"/>
    <x v="0"/>
    <x v="0"/>
    <x v="1"/>
    <s v="Active"/>
  </r>
  <r>
    <s v="E101020"/>
    <x v="0"/>
    <n v="21"/>
    <x v="0"/>
    <x v="1"/>
    <x v="6"/>
    <x v="16"/>
    <x v="2"/>
    <x v="90"/>
    <s v="Full-time"/>
    <d v="2023-07-24T00:00:00"/>
    <s v="Active"/>
    <n v="2.2599999999999998"/>
    <n v="26418"/>
    <x v="1"/>
    <s v="Yes"/>
    <x v="5"/>
    <n v="5"/>
    <s v="E101454"/>
    <x v="0"/>
    <x v="0"/>
    <x v="1"/>
    <x v="2"/>
    <s v="Active"/>
  </r>
  <r>
    <s v="E101021"/>
    <x v="0"/>
    <n v="26"/>
    <x v="1"/>
    <x v="0"/>
    <x v="2"/>
    <x v="4"/>
    <x v="0"/>
    <x v="17"/>
    <s v="Full-time"/>
    <d v="2016-08-12T00:00:00"/>
    <s v="Active"/>
    <n v="9.2100000000000009"/>
    <n v="44995"/>
    <x v="4"/>
    <s v="No"/>
    <x v="0"/>
    <n v="8"/>
    <s v="E103224"/>
    <x v="0"/>
    <x v="0"/>
    <x v="1"/>
    <x v="0"/>
    <s v="Active"/>
  </r>
  <r>
    <s v="E101022"/>
    <x v="0"/>
    <n v="39"/>
    <x v="1"/>
    <x v="5"/>
    <x v="1"/>
    <x v="21"/>
    <x v="0"/>
    <x v="43"/>
    <s v="Full-time"/>
    <d v="2025-09-24T00:00:00"/>
    <d v="2025-10-11T00:00:00"/>
    <n v="0.05"/>
    <n v="60685"/>
    <x v="1"/>
    <s v="Yes"/>
    <x v="1"/>
    <n v="4"/>
    <s v="Self"/>
    <x v="1"/>
    <x v="1"/>
    <x v="0"/>
    <x v="1"/>
    <s v="Exited"/>
  </r>
  <r>
    <s v="E101023"/>
    <x v="0"/>
    <n v="29"/>
    <x v="1"/>
    <x v="0"/>
    <x v="4"/>
    <x v="5"/>
    <x v="0"/>
    <x v="114"/>
    <s v="Full-time"/>
    <d v="2013-05-05T00:00:00"/>
    <s v="Active"/>
    <n v="12.48"/>
    <n v="45053"/>
    <x v="1"/>
    <s v="Yes"/>
    <x v="3"/>
    <n v="8"/>
    <s v="E104845"/>
    <x v="0"/>
    <x v="0"/>
    <x v="1"/>
    <x v="0"/>
    <s v="Active"/>
  </r>
  <r>
    <s v="E101024"/>
    <x v="0"/>
    <n v="37"/>
    <x v="1"/>
    <x v="2"/>
    <x v="4"/>
    <x v="19"/>
    <x v="1"/>
    <x v="78"/>
    <s v="Full-time"/>
    <d v="2022-05-29T00:00:00"/>
    <s v="Active"/>
    <n v="3.42"/>
    <n v="45954"/>
    <x v="0"/>
    <s v="No"/>
    <x v="1"/>
    <n v="3"/>
    <s v="Self"/>
    <x v="0"/>
    <x v="0"/>
    <x v="0"/>
    <x v="0"/>
    <s v="Active"/>
  </r>
  <r>
    <s v="E101025"/>
    <x v="1"/>
    <n v="35"/>
    <x v="1"/>
    <x v="3"/>
    <x v="2"/>
    <x v="14"/>
    <x v="4"/>
    <x v="6"/>
    <s v="Full-time"/>
    <d v="2020-04-26T00:00:00"/>
    <s v="Active"/>
    <n v="5.51"/>
    <n v="45296"/>
    <x v="0"/>
    <s v="No"/>
    <x v="1"/>
    <n v="9"/>
    <s v="E101045"/>
    <x v="0"/>
    <x v="0"/>
    <x v="0"/>
    <x v="0"/>
    <s v="Active"/>
  </r>
  <r>
    <s v="E101026"/>
    <x v="1"/>
    <n v="24"/>
    <x v="0"/>
    <x v="1"/>
    <x v="4"/>
    <x v="10"/>
    <x v="2"/>
    <x v="60"/>
    <s v="Full-time"/>
    <d v="2015-12-22T00:00:00"/>
    <s v="Active"/>
    <n v="9.85"/>
    <n v="36073"/>
    <x v="1"/>
    <s v="Yes"/>
    <x v="0"/>
    <n v="5"/>
    <s v="E102736"/>
    <x v="0"/>
    <x v="0"/>
    <x v="1"/>
    <x v="2"/>
    <s v="Active"/>
  </r>
  <r>
    <s v="E101027"/>
    <x v="0"/>
    <n v="30"/>
    <x v="0"/>
    <x v="0"/>
    <x v="2"/>
    <x v="4"/>
    <x v="0"/>
    <x v="71"/>
    <s v="Contract"/>
    <d v="2022-08-31T00:00:00"/>
    <s v="Active"/>
    <n v="3.16"/>
    <n v="47708"/>
    <x v="1"/>
    <s v="No"/>
    <x v="1"/>
    <n v="8"/>
    <s v="E103224"/>
    <x v="0"/>
    <x v="0"/>
    <x v="1"/>
    <x v="0"/>
    <s v="Active"/>
  </r>
  <r>
    <s v="E101028"/>
    <x v="0"/>
    <n v="36"/>
    <x v="1"/>
    <x v="5"/>
    <x v="4"/>
    <x v="10"/>
    <x v="0"/>
    <x v="130"/>
    <s v="Full-time"/>
    <d v="2022-02-15T00:00:00"/>
    <s v="Active"/>
    <n v="3.7"/>
    <n v="59227"/>
    <x v="3"/>
    <s v="No"/>
    <x v="1"/>
    <n v="4"/>
    <s v="E101265"/>
    <x v="0"/>
    <x v="0"/>
    <x v="0"/>
    <x v="1"/>
    <s v="Active"/>
  </r>
  <r>
    <s v="E101029"/>
    <x v="1"/>
    <n v="34"/>
    <x v="0"/>
    <x v="2"/>
    <x v="1"/>
    <x v="1"/>
    <x v="2"/>
    <x v="86"/>
    <s v="Full-time"/>
    <d v="2012-01-26T00:00:00"/>
    <s v="Active"/>
    <n v="13.75"/>
    <n v="45283"/>
    <x v="2"/>
    <s v="Yes"/>
    <x v="2"/>
    <n v="3"/>
    <s v="E100517"/>
    <x v="0"/>
    <x v="0"/>
    <x v="0"/>
    <x v="0"/>
    <s v="Active"/>
  </r>
  <r>
    <s v="E101030"/>
    <x v="0"/>
    <n v="24"/>
    <x v="0"/>
    <x v="2"/>
    <x v="3"/>
    <x v="15"/>
    <x v="0"/>
    <x v="95"/>
    <s v="Full-time"/>
    <d v="2011-08-27T00:00:00"/>
    <s v="Active"/>
    <n v="14.17"/>
    <n v="39792"/>
    <x v="1"/>
    <s v="Yes"/>
    <x v="4"/>
    <n v="3"/>
    <s v="E103793"/>
    <x v="0"/>
    <x v="0"/>
    <x v="1"/>
    <x v="3"/>
    <s v="Active"/>
  </r>
  <r>
    <s v="E101031"/>
    <x v="0"/>
    <n v="35"/>
    <x v="1"/>
    <x v="7"/>
    <x v="5"/>
    <x v="17"/>
    <x v="0"/>
    <x v="138"/>
    <s v="Full-time"/>
    <d v="2017-01-10T00:00:00"/>
    <s v="Active"/>
    <n v="8.8000000000000007"/>
    <n v="69316"/>
    <x v="1"/>
    <s v="No"/>
    <x v="1"/>
    <n v="3"/>
    <s v="E103631"/>
    <x v="0"/>
    <x v="0"/>
    <x v="0"/>
    <x v="1"/>
    <s v="Active"/>
  </r>
  <r>
    <s v="E101032"/>
    <x v="1"/>
    <n v="25"/>
    <x v="1"/>
    <x v="0"/>
    <x v="0"/>
    <x v="6"/>
    <x v="2"/>
    <x v="94"/>
    <s v="Full-time"/>
    <d v="2008-04-21T00:00:00"/>
    <s v="Active"/>
    <n v="17.52"/>
    <n v="36921"/>
    <x v="3"/>
    <s v="Yes"/>
    <x v="2"/>
    <n v="9"/>
    <s v="E102864"/>
    <x v="0"/>
    <x v="0"/>
    <x v="1"/>
    <x v="3"/>
    <s v="Active"/>
  </r>
  <r>
    <s v="E101033"/>
    <x v="1"/>
    <n v="38"/>
    <x v="0"/>
    <x v="1"/>
    <x v="6"/>
    <x v="16"/>
    <x v="4"/>
    <x v="112"/>
    <s v="Full-time"/>
    <d v="2010-05-21T00:00:00"/>
    <s v="Active"/>
    <n v="15.44"/>
    <n v="43461"/>
    <x v="0"/>
    <s v="Yes"/>
    <x v="4"/>
    <n v="8"/>
    <s v="E102944"/>
    <x v="0"/>
    <x v="0"/>
    <x v="0"/>
    <x v="3"/>
    <s v="Active"/>
  </r>
  <r>
    <s v="E101034"/>
    <x v="1"/>
    <n v="44"/>
    <x v="0"/>
    <x v="6"/>
    <x v="7"/>
    <x v="23"/>
    <x v="0"/>
    <x v="6"/>
    <s v="Full-time"/>
    <d v="2018-09-28T00:00:00"/>
    <s v="Active"/>
    <n v="7.08"/>
    <n v="52299"/>
    <x v="2"/>
    <s v="No"/>
    <x v="2"/>
    <n v="7"/>
    <s v="E103632"/>
    <x v="0"/>
    <x v="0"/>
    <x v="0"/>
    <x v="0"/>
    <s v="Active"/>
  </r>
  <r>
    <s v="E101035"/>
    <x v="1"/>
    <n v="33"/>
    <x v="1"/>
    <x v="0"/>
    <x v="5"/>
    <x v="7"/>
    <x v="2"/>
    <x v="16"/>
    <s v="Full-time"/>
    <d v="2020-03-19T00:00:00"/>
    <s v="Active"/>
    <n v="5.61"/>
    <n v="51451"/>
    <x v="0"/>
    <s v="Yes"/>
    <x v="1"/>
    <n v="2"/>
    <s v="E103351"/>
    <x v="0"/>
    <x v="0"/>
    <x v="0"/>
    <x v="0"/>
    <s v="Active"/>
  </r>
  <r>
    <s v="E101036"/>
    <x v="1"/>
    <n v="38"/>
    <x v="1"/>
    <x v="5"/>
    <x v="4"/>
    <x v="19"/>
    <x v="2"/>
    <x v="133"/>
    <s v="Full-time"/>
    <d v="2011-04-22T00:00:00"/>
    <s v="Active"/>
    <n v="14.52"/>
    <n v="63944"/>
    <x v="2"/>
    <s v="No"/>
    <x v="0"/>
    <n v="4"/>
    <s v="E104452"/>
    <x v="0"/>
    <x v="0"/>
    <x v="0"/>
    <x v="1"/>
    <s v="Active"/>
  </r>
  <r>
    <s v="E101037"/>
    <x v="1"/>
    <n v="35"/>
    <x v="1"/>
    <x v="0"/>
    <x v="7"/>
    <x v="23"/>
    <x v="1"/>
    <x v="39"/>
    <s v="Full-time"/>
    <d v="2013-01-13T00:00:00"/>
    <s v="Active"/>
    <n v="12.79"/>
    <n v="43315"/>
    <x v="2"/>
    <s v="No"/>
    <x v="1"/>
    <n v="4"/>
    <s v="E101236"/>
    <x v="0"/>
    <x v="0"/>
    <x v="0"/>
    <x v="0"/>
    <s v="Active"/>
  </r>
  <r>
    <s v="E101038"/>
    <x v="1"/>
    <n v="21"/>
    <x v="0"/>
    <x v="0"/>
    <x v="0"/>
    <x v="9"/>
    <x v="0"/>
    <x v="29"/>
    <s v="Full-time"/>
    <d v="2011-12-29T00:00:00"/>
    <s v="Active"/>
    <n v="13.83"/>
    <n v="26103"/>
    <x v="2"/>
    <s v="No"/>
    <x v="3"/>
    <n v="2"/>
    <s v="E103905"/>
    <x v="0"/>
    <x v="0"/>
    <x v="1"/>
    <x v="2"/>
    <s v="Active"/>
  </r>
  <r>
    <s v="E101039"/>
    <x v="0"/>
    <n v="31"/>
    <x v="0"/>
    <x v="4"/>
    <x v="1"/>
    <x v="21"/>
    <x v="2"/>
    <x v="140"/>
    <s v="Full-time"/>
    <d v="2010-05-01T00:00:00"/>
    <s v="Active"/>
    <n v="15.49"/>
    <n v="33137"/>
    <x v="1"/>
    <s v="No"/>
    <x v="2"/>
    <n v="7"/>
    <s v="Self"/>
    <x v="0"/>
    <x v="0"/>
    <x v="0"/>
    <x v="3"/>
    <s v="Active"/>
  </r>
  <r>
    <s v="E101040"/>
    <x v="0"/>
    <n v="31"/>
    <x v="0"/>
    <x v="0"/>
    <x v="4"/>
    <x v="5"/>
    <x v="1"/>
    <x v="109"/>
    <s v="Full-time"/>
    <d v="2011-05-02T00:00:00"/>
    <s v="Active"/>
    <n v="14.49"/>
    <n v="50081"/>
    <x v="4"/>
    <s v="No"/>
    <x v="3"/>
    <n v="7"/>
    <s v="E103762"/>
    <x v="0"/>
    <x v="0"/>
    <x v="0"/>
    <x v="0"/>
    <s v="Active"/>
  </r>
  <r>
    <s v="E101041"/>
    <x v="1"/>
    <n v="36"/>
    <x v="0"/>
    <x v="6"/>
    <x v="5"/>
    <x v="12"/>
    <x v="0"/>
    <x v="138"/>
    <s v="Full-time"/>
    <d v="2017-08-02T00:00:00"/>
    <s v="Active"/>
    <n v="8.24"/>
    <n v="61414"/>
    <x v="1"/>
    <s v="No"/>
    <x v="4"/>
    <n v="5"/>
    <s v="E101643"/>
    <x v="0"/>
    <x v="0"/>
    <x v="0"/>
    <x v="1"/>
    <s v="Active"/>
  </r>
  <r>
    <s v="E101042"/>
    <x v="1"/>
    <n v="33"/>
    <x v="1"/>
    <x v="7"/>
    <x v="4"/>
    <x v="19"/>
    <x v="3"/>
    <x v="25"/>
    <s v="Full-time"/>
    <d v="2018-10-17T00:00:00"/>
    <s v="Active"/>
    <n v="7.03"/>
    <n v="47545"/>
    <x v="2"/>
    <s v="No"/>
    <x v="0"/>
    <n v="6"/>
    <s v="Self"/>
    <x v="0"/>
    <x v="0"/>
    <x v="0"/>
    <x v="0"/>
    <s v="Active"/>
  </r>
  <r>
    <s v="E101043"/>
    <x v="1"/>
    <n v="34"/>
    <x v="1"/>
    <x v="7"/>
    <x v="1"/>
    <x v="21"/>
    <x v="1"/>
    <x v="122"/>
    <s v="Contract"/>
    <d v="2019-12-21T00:00:00"/>
    <s v="Active"/>
    <n v="5.85"/>
    <n v="53064"/>
    <x v="4"/>
    <s v="No"/>
    <x v="5"/>
    <n v="8"/>
    <s v="E101547"/>
    <x v="0"/>
    <x v="0"/>
    <x v="0"/>
    <x v="1"/>
    <s v="Active"/>
  </r>
  <r>
    <s v="E101044"/>
    <x v="1"/>
    <n v="34"/>
    <x v="1"/>
    <x v="7"/>
    <x v="3"/>
    <x v="3"/>
    <x v="0"/>
    <x v="111"/>
    <s v="Full-time"/>
    <d v="2024-10-12T00:00:00"/>
    <s v="Active"/>
    <n v="1.04"/>
    <n v="68079"/>
    <x v="1"/>
    <s v="No"/>
    <x v="2"/>
    <n v="3"/>
    <s v="E101565"/>
    <x v="0"/>
    <x v="0"/>
    <x v="0"/>
    <x v="1"/>
    <s v="Active"/>
  </r>
  <r>
    <s v="E101045"/>
    <x v="1"/>
    <n v="27"/>
    <x v="1"/>
    <x v="1"/>
    <x v="2"/>
    <x v="4"/>
    <x v="0"/>
    <x v="66"/>
    <s v="Full-time"/>
    <d v="2010-12-30T00:00:00"/>
    <s v="Active"/>
    <n v="14.83"/>
    <n v="45194"/>
    <x v="1"/>
    <s v="No"/>
    <x v="1"/>
    <n v="10"/>
    <s v="Self"/>
    <x v="0"/>
    <x v="0"/>
    <x v="1"/>
    <x v="0"/>
    <s v="Active"/>
  </r>
  <r>
    <s v="E101046"/>
    <x v="0"/>
    <n v="34"/>
    <x v="1"/>
    <x v="2"/>
    <x v="0"/>
    <x v="0"/>
    <x v="0"/>
    <x v="9"/>
    <s v="Full-time"/>
    <d v="2020-05-14T00:00:00"/>
    <s v="Active"/>
    <n v="5.46"/>
    <n v="26393"/>
    <x v="0"/>
    <s v="No"/>
    <x v="1"/>
    <n v="7"/>
    <s v="E102080"/>
    <x v="0"/>
    <x v="0"/>
    <x v="0"/>
    <x v="2"/>
    <s v="Active"/>
  </r>
  <r>
    <s v="E101047"/>
    <x v="1"/>
    <n v="34"/>
    <x v="0"/>
    <x v="0"/>
    <x v="1"/>
    <x v="1"/>
    <x v="0"/>
    <x v="111"/>
    <s v="Full-time"/>
    <d v="2016-06-19T00:00:00"/>
    <s v="Active"/>
    <n v="9.36"/>
    <n v="53224"/>
    <x v="1"/>
    <s v="No"/>
    <x v="2"/>
    <n v="6"/>
    <s v="E101962"/>
    <x v="0"/>
    <x v="0"/>
    <x v="0"/>
    <x v="1"/>
    <s v="Active"/>
  </r>
  <r>
    <s v="E101048"/>
    <x v="0"/>
    <n v="31"/>
    <x v="1"/>
    <x v="0"/>
    <x v="6"/>
    <x v="11"/>
    <x v="0"/>
    <x v="120"/>
    <s v="Full-time"/>
    <d v="2011-07-19T00:00:00"/>
    <s v="Active"/>
    <n v="14.28"/>
    <n v="51551"/>
    <x v="1"/>
    <s v="No"/>
    <x v="2"/>
    <n v="2"/>
    <s v="E103656"/>
    <x v="0"/>
    <x v="0"/>
    <x v="0"/>
    <x v="0"/>
    <s v="Active"/>
  </r>
  <r>
    <s v="E101049"/>
    <x v="1"/>
    <n v="48"/>
    <x v="1"/>
    <x v="7"/>
    <x v="6"/>
    <x v="16"/>
    <x v="4"/>
    <x v="175"/>
    <s v="Full-time"/>
    <d v="2024-09-04T00:00:00"/>
    <d v="2025-01-13T00:00:00"/>
    <n v="0.36"/>
    <n v="65449"/>
    <x v="0"/>
    <s v="No"/>
    <x v="0"/>
    <n v="11"/>
    <s v="E104378"/>
    <x v="1"/>
    <x v="1"/>
    <x v="0"/>
    <x v="1"/>
    <s v="Exited"/>
  </r>
  <r>
    <s v="E101050"/>
    <x v="1"/>
    <n v="36"/>
    <x v="1"/>
    <x v="1"/>
    <x v="4"/>
    <x v="5"/>
    <x v="0"/>
    <x v="98"/>
    <s v="Full-time"/>
    <d v="2022-05-29T00:00:00"/>
    <s v="Active"/>
    <n v="3.42"/>
    <n v="46938"/>
    <x v="1"/>
    <s v="No"/>
    <x v="2"/>
    <n v="7"/>
    <s v="E102671"/>
    <x v="0"/>
    <x v="0"/>
    <x v="0"/>
    <x v="0"/>
    <s v="Active"/>
  </r>
  <r>
    <s v="E101051"/>
    <x v="0"/>
    <n v="39"/>
    <x v="0"/>
    <x v="7"/>
    <x v="6"/>
    <x v="11"/>
    <x v="0"/>
    <x v="176"/>
    <s v="Full-time"/>
    <d v="2020-06-05T00:00:00"/>
    <s v="Active"/>
    <n v="5.4"/>
    <n v="71703"/>
    <x v="1"/>
    <s v="No"/>
    <x v="0"/>
    <n v="5"/>
    <s v="Self"/>
    <x v="0"/>
    <x v="0"/>
    <x v="0"/>
    <x v="1"/>
    <s v="Active"/>
  </r>
  <r>
    <s v="E101052"/>
    <x v="1"/>
    <n v="32"/>
    <x v="1"/>
    <x v="2"/>
    <x v="4"/>
    <x v="10"/>
    <x v="2"/>
    <x v="73"/>
    <s v="Full-time"/>
    <d v="2016-06-19T00:00:00"/>
    <s v="Active"/>
    <n v="9.36"/>
    <n v="55192"/>
    <x v="1"/>
    <s v="No"/>
    <x v="1"/>
    <n v="7"/>
    <s v="E101553"/>
    <x v="0"/>
    <x v="0"/>
    <x v="0"/>
    <x v="0"/>
    <s v="Active"/>
  </r>
  <r>
    <s v="E101053"/>
    <x v="1"/>
    <n v="40"/>
    <x v="0"/>
    <x v="0"/>
    <x v="5"/>
    <x v="7"/>
    <x v="4"/>
    <x v="177"/>
    <s v="Full-time"/>
    <d v="2015-01-09T00:00:00"/>
    <s v="Active"/>
    <n v="10.8"/>
    <n v="68343"/>
    <x v="0"/>
    <s v="No"/>
    <x v="0"/>
    <n v="4"/>
    <s v="E103351"/>
    <x v="0"/>
    <x v="0"/>
    <x v="0"/>
    <x v="1"/>
    <s v="Active"/>
  </r>
  <r>
    <s v="E101054"/>
    <x v="1"/>
    <n v="37"/>
    <x v="1"/>
    <x v="5"/>
    <x v="1"/>
    <x v="21"/>
    <x v="2"/>
    <x v="31"/>
    <s v="Full-time"/>
    <d v="2016-02-19T00:00:00"/>
    <s v="Active"/>
    <n v="9.69"/>
    <n v="51603"/>
    <x v="0"/>
    <s v="No"/>
    <x v="4"/>
    <n v="8"/>
    <s v="E101217"/>
    <x v="0"/>
    <x v="0"/>
    <x v="0"/>
    <x v="1"/>
    <s v="Active"/>
  </r>
  <r>
    <s v="E101055"/>
    <x v="1"/>
    <n v="24"/>
    <x v="1"/>
    <x v="5"/>
    <x v="7"/>
    <x v="18"/>
    <x v="0"/>
    <x v="53"/>
    <s v="Full-time"/>
    <d v="2014-12-07T00:00:00"/>
    <s v="Active"/>
    <n v="10.89"/>
    <n v="47517"/>
    <x v="1"/>
    <s v="No"/>
    <x v="4"/>
    <n v="5"/>
    <s v="E103284"/>
    <x v="0"/>
    <x v="0"/>
    <x v="1"/>
    <x v="3"/>
    <s v="Active"/>
  </r>
  <r>
    <s v="E101056"/>
    <x v="1"/>
    <n v="22"/>
    <x v="0"/>
    <x v="0"/>
    <x v="2"/>
    <x v="4"/>
    <x v="1"/>
    <x v="106"/>
    <s v="Full-time"/>
    <d v="2020-08-23T00:00:00"/>
    <s v="Active"/>
    <n v="5.18"/>
    <n v="37321"/>
    <x v="0"/>
    <s v="No"/>
    <x v="5"/>
    <n v="6"/>
    <s v="E100758"/>
    <x v="0"/>
    <x v="0"/>
    <x v="1"/>
    <x v="2"/>
    <s v="Active"/>
  </r>
  <r>
    <s v="E101057"/>
    <x v="1"/>
    <n v="47"/>
    <x v="0"/>
    <x v="3"/>
    <x v="3"/>
    <x v="15"/>
    <x v="4"/>
    <x v="177"/>
    <s v="Full-time"/>
    <d v="2019-03-21T00:00:00"/>
    <d v="2021-07-26T00:00:00"/>
    <n v="2.35"/>
    <n v="71375"/>
    <x v="2"/>
    <s v="No"/>
    <x v="4"/>
    <n v="5"/>
    <s v="E100170"/>
    <x v="1"/>
    <x v="1"/>
    <x v="0"/>
    <x v="1"/>
    <s v="Exited"/>
  </r>
  <r>
    <s v="E101058"/>
    <x v="0"/>
    <n v="32"/>
    <x v="1"/>
    <x v="0"/>
    <x v="7"/>
    <x v="13"/>
    <x v="1"/>
    <x v="62"/>
    <s v="Full-time"/>
    <d v="2019-04-18T00:00:00"/>
    <s v="Active"/>
    <n v="6.53"/>
    <n v="57505"/>
    <x v="1"/>
    <s v="No"/>
    <x v="6"/>
    <n v="5"/>
    <s v="E104578"/>
    <x v="0"/>
    <x v="0"/>
    <x v="0"/>
    <x v="1"/>
    <s v="Active"/>
  </r>
  <r>
    <s v="E101059"/>
    <x v="0"/>
    <n v="32"/>
    <x v="1"/>
    <x v="7"/>
    <x v="0"/>
    <x v="6"/>
    <x v="0"/>
    <x v="67"/>
    <s v="Full-time"/>
    <d v="2008-11-02T00:00:00"/>
    <s v="Active"/>
    <n v="16.989999999999998"/>
    <n v="39929"/>
    <x v="0"/>
    <s v="No"/>
    <x v="1"/>
    <n v="4"/>
    <s v="E101278"/>
    <x v="0"/>
    <x v="0"/>
    <x v="0"/>
    <x v="0"/>
    <s v="Active"/>
  </r>
  <r>
    <s v="E101060"/>
    <x v="1"/>
    <n v="45"/>
    <x v="0"/>
    <x v="0"/>
    <x v="4"/>
    <x v="19"/>
    <x v="0"/>
    <x v="178"/>
    <s v="Contract"/>
    <d v="2012-11-01T00:00:00"/>
    <s v="Active"/>
    <n v="12.99"/>
    <n v="77269"/>
    <x v="1"/>
    <s v="No"/>
    <x v="2"/>
    <n v="10"/>
    <s v="E103245"/>
    <x v="0"/>
    <x v="0"/>
    <x v="0"/>
    <x v="1"/>
    <s v="Active"/>
  </r>
  <r>
    <s v="E101061"/>
    <x v="2"/>
    <n v="25"/>
    <x v="1"/>
    <x v="3"/>
    <x v="5"/>
    <x v="7"/>
    <x v="0"/>
    <x v="152"/>
    <s v="Contract"/>
    <d v="2014-07-10T00:00:00"/>
    <s v="Active"/>
    <n v="11.3"/>
    <n v="37828"/>
    <x v="1"/>
    <s v="No"/>
    <x v="4"/>
    <n v="6"/>
    <s v="Self"/>
    <x v="0"/>
    <x v="0"/>
    <x v="1"/>
    <x v="2"/>
    <s v="Active"/>
  </r>
  <r>
    <s v="E101062"/>
    <x v="0"/>
    <n v="28"/>
    <x v="1"/>
    <x v="7"/>
    <x v="7"/>
    <x v="23"/>
    <x v="0"/>
    <x v="1"/>
    <s v="Contract"/>
    <d v="2021-08-11T00:00:00"/>
    <s v="Active"/>
    <n v="4.21"/>
    <n v="49784"/>
    <x v="2"/>
    <s v="No"/>
    <x v="2"/>
    <n v="6"/>
    <s v="E102741"/>
    <x v="0"/>
    <x v="0"/>
    <x v="1"/>
    <x v="0"/>
    <s v="Active"/>
  </r>
  <r>
    <s v="E101063"/>
    <x v="0"/>
    <n v="35"/>
    <x v="1"/>
    <x v="1"/>
    <x v="0"/>
    <x v="0"/>
    <x v="3"/>
    <x v="160"/>
    <s v="Full-time"/>
    <d v="2020-04-09T00:00:00"/>
    <s v="Active"/>
    <n v="5.55"/>
    <n v="59844"/>
    <x v="4"/>
    <s v="No"/>
    <x v="4"/>
    <n v="3"/>
    <s v="E101278"/>
    <x v="0"/>
    <x v="0"/>
    <x v="0"/>
    <x v="1"/>
    <s v="Active"/>
  </r>
  <r>
    <s v="E101064"/>
    <x v="1"/>
    <n v="38"/>
    <x v="1"/>
    <x v="2"/>
    <x v="0"/>
    <x v="9"/>
    <x v="0"/>
    <x v="116"/>
    <s v="Contract"/>
    <d v="2015-12-04T00:00:00"/>
    <s v="Active"/>
    <n v="9.9"/>
    <n v="64231"/>
    <x v="2"/>
    <s v="No"/>
    <x v="4"/>
    <n v="5"/>
    <s v="E104386"/>
    <x v="0"/>
    <x v="0"/>
    <x v="0"/>
    <x v="1"/>
    <s v="Active"/>
  </r>
  <r>
    <s v="E101065"/>
    <x v="1"/>
    <n v="34"/>
    <x v="0"/>
    <x v="6"/>
    <x v="0"/>
    <x v="0"/>
    <x v="2"/>
    <x v="114"/>
    <s v="Full-time"/>
    <d v="2017-11-30T00:00:00"/>
    <s v="Active"/>
    <n v="7.91"/>
    <n v="38231"/>
    <x v="2"/>
    <s v="No"/>
    <x v="3"/>
    <n v="6"/>
    <s v="Self"/>
    <x v="0"/>
    <x v="0"/>
    <x v="0"/>
    <x v="0"/>
    <s v="Active"/>
  </r>
  <r>
    <s v="E101066"/>
    <x v="0"/>
    <n v="22"/>
    <x v="1"/>
    <x v="4"/>
    <x v="5"/>
    <x v="22"/>
    <x v="0"/>
    <x v="72"/>
    <s v="Full-time"/>
    <d v="2023-04-07T00:00:00"/>
    <d v="2023-10-16T00:00:00"/>
    <n v="0.53"/>
    <n v="38301"/>
    <x v="2"/>
    <s v="No"/>
    <x v="1"/>
    <n v="5"/>
    <s v="E104044"/>
    <x v="1"/>
    <x v="1"/>
    <x v="1"/>
    <x v="3"/>
    <s v="Exited"/>
  </r>
  <r>
    <s v="E101067"/>
    <x v="1"/>
    <n v="34"/>
    <x v="0"/>
    <x v="0"/>
    <x v="3"/>
    <x v="20"/>
    <x v="0"/>
    <x v="3"/>
    <s v="Full-time"/>
    <d v="2013-11-23T00:00:00"/>
    <s v="Active"/>
    <n v="11.93"/>
    <n v="52924"/>
    <x v="2"/>
    <s v="No"/>
    <x v="4"/>
    <n v="11"/>
    <s v="E101514"/>
    <x v="0"/>
    <x v="0"/>
    <x v="0"/>
    <x v="0"/>
    <s v="Active"/>
  </r>
  <r>
    <s v="E101068"/>
    <x v="0"/>
    <n v="37"/>
    <x v="1"/>
    <x v="1"/>
    <x v="6"/>
    <x v="11"/>
    <x v="4"/>
    <x v="125"/>
    <s v="Full-time"/>
    <d v="2016-06-05T00:00:00"/>
    <d v="2018-05-14T00:00:00"/>
    <n v="1.94"/>
    <n v="46491"/>
    <x v="1"/>
    <s v="No"/>
    <x v="1"/>
    <n v="8"/>
    <s v="E103830"/>
    <x v="1"/>
    <x v="1"/>
    <x v="0"/>
    <x v="0"/>
    <s v="Exited"/>
  </r>
  <r>
    <s v="E101069"/>
    <x v="1"/>
    <n v="25"/>
    <x v="1"/>
    <x v="3"/>
    <x v="1"/>
    <x v="1"/>
    <x v="2"/>
    <x v="46"/>
    <s v="Full-time"/>
    <d v="2018-06-05T00:00:00"/>
    <s v="Active"/>
    <n v="7.4"/>
    <n v="31393"/>
    <x v="2"/>
    <s v="No"/>
    <x v="1"/>
    <n v="7"/>
    <s v="E103278"/>
    <x v="0"/>
    <x v="0"/>
    <x v="1"/>
    <x v="2"/>
    <s v="Active"/>
  </r>
  <r>
    <s v="E101070"/>
    <x v="1"/>
    <n v="37"/>
    <x v="0"/>
    <x v="7"/>
    <x v="0"/>
    <x v="0"/>
    <x v="0"/>
    <x v="115"/>
    <s v="Contract"/>
    <d v="2015-05-16T00:00:00"/>
    <s v="Active"/>
    <n v="10.45"/>
    <n v="50674"/>
    <x v="0"/>
    <s v="No"/>
    <x v="5"/>
    <n v="4"/>
    <s v="E104293"/>
    <x v="0"/>
    <x v="0"/>
    <x v="0"/>
    <x v="0"/>
    <s v="Active"/>
  </r>
  <r>
    <s v="E101071"/>
    <x v="1"/>
    <n v="26"/>
    <x v="1"/>
    <x v="6"/>
    <x v="0"/>
    <x v="9"/>
    <x v="0"/>
    <x v="17"/>
    <s v="Full-time"/>
    <d v="2020-03-23T00:00:00"/>
    <s v="Active"/>
    <n v="5.6"/>
    <n v="41051"/>
    <x v="3"/>
    <s v="No"/>
    <x v="0"/>
    <n v="9"/>
    <s v="E104797"/>
    <x v="0"/>
    <x v="0"/>
    <x v="1"/>
    <x v="0"/>
    <s v="Active"/>
  </r>
  <r>
    <s v="E101072"/>
    <x v="1"/>
    <n v="33"/>
    <x v="1"/>
    <x v="7"/>
    <x v="5"/>
    <x v="17"/>
    <x v="0"/>
    <x v="130"/>
    <s v="Full-time"/>
    <d v="2025-09-16T00:00:00"/>
    <s v="Active"/>
    <n v="0.11"/>
    <n v="55034"/>
    <x v="1"/>
    <s v="No"/>
    <x v="1"/>
    <n v="6"/>
    <s v="E101555"/>
    <x v="0"/>
    <x v="0"/>
    <x v="0"/>
    <x v="1"/>
    <s v="Active"/>
  </r>
  <r>
    <s v="E101073"/>
    <x v="1"/>
    <n v="32"/>
    <x v="1"/>
    <x v="7"/>
    <x v="1"/>
    <x v="21"/>
    <x v="0"/>
    <x v="123"/>
    <s v="Full-time"/>
    <d v="2009-11-15T00:00:00"/>
    <s v="Active"/>
    <n v="15.95"/>
    <n v="39148"/>
    <x v="2"/>
    <s v="No"/>
    <x v="2"/>
    <n v="5"/>
    <s v="E102704"/>
    <x v="0"/>
    <x v="0"/>
    <x v="0"/>
    <x v="0"/>
    <s v="Active"/>
  </r>
  <r>
    <s v="E101074"/>
    <x v="1"/>
    <n v="29"/>
    <x v="0"/>
    <x v="6"/>
    <x v="5"/>
    <x v="22"/>
    <x v="4"/>
    <x v="162"/>
    <s v="Full-time"/>
    <d v="2023-01-07T00:00:00"/>
    <s v="Active"/>
    <n v="2.81"/>
    <n v="58658"/>
    <x v="0"/>
    <s v="No"/>
    <x v="2"/>
    <n v="6"/>
    <s v="E102602"/>
    <x v="0"/>
    <x v="0"/>
    <x v="1"/>
    <x v="0"/>
    <s v="Active"/>
  </r>
  <r>
    <s v="E101075"/>
    <x v="0"/>
    <n v="40"/>
    <x v="0"/>
    <x v="3"/>
    <x v="4"/>
    <x v="19"/>
    <x v="4"/>
    <x v="179"/>
    <s v="Contract"/>
    <d v="2012-06-14T00:00:00"/>
    <s v="Active"/>
    <n v="13.37"/>
    <n v="56955"/>
    <x v="0"/>
    <s v="No"/>
    <x v="2"/>
    <n v="8"/>
    <s v="Self"/>
    <x v="0"/>
    <x v="0"/>
    <x v="0"/>
    <x v="1"/>
    <s v="Active"/>
  </r>
  <r>
    <s v="E101076"/>
    <x v="1"/>
    <n v="34"/>
    <x v="1"/>
    <x v="7"/>
    <x v="7"/>
    <x v="13"/>
    <x v="0"/>
    <x v="160"/>
    <s v="Full-time"/>
    <d v="2016-09-22T00:00:00"/>
    <s v="Active"/>
    <n v="9.1"/>
    <n v="55300"/>
    <x v="1"/>
    <s v="No"/>
    <x v="6"/>
    <n v="5"/>
    <s v="E100504"/>
    <x v="0"/>
    <x v="0"/>
    <x v="0"/>
    <x v="1"/>
    <s v="Active"/>
  </r>
  <r>
    <s v="E101077"/>
    <x v="0"/>
    <n v="26"/>
    <x v="1"/>
    <x v="2"/>
    <x v="6"/>
    <x v="11"/>
    <x v="0"/>
    <x v="75"/>
    <s v="Full-time"/>
    <d v="2024-06-20T00:00:00"/>
    <s v="Active"/>
    <n v="1.36"/>
    <n v="29885"/>
    <x v="1"/>
    <s v="No"/>
    <x v="4"/>
    <n v="9"/>
    <s v="E102785"/>
    <x v="0"/>
    <x v="0"/>
    <x v="1"/>
    <x v="3"/>
    <s v="Active"/>
  </r>
  <r>
    <s v="E101078"/>
    <x v="1"/>
    <n v="35"/>
    <x v="1"/>
    <x v="3"/>
    <x v="7"/>
    <x v="18"/>
    <x v="0"/>
    <x v="85"/>
    <s v="Full-time"/>
    <d v="2017-02-11T00:00:00"/>
    <s v="Active"/>
    <n v="8.7100000000000009"/>
    <n v="65438"/>
    <x v="0"/>
    <s v="No"/>
    <x v="4"/>
    <n v="7"/>
    <s v="E101926"/>
    <x v="0"/>
    <x v="0"/>
    <x v="0"/>
    <x v="1"/>
    <s v="Active"/>
  </r>
  <r>
    <s v="E101079"/>
    <x v="0"/>
    <n v="41"/>
    <x v="0"/>
    <x v="2"/>
    <x v="4"/>
    <x v="10"/>
    <x v="3"/>
    <x v="169"/>
    <s v="Contract"/>
    <d v="2020-12-21T00:00:00"/>
    <d v="2021-09-06T00:00:00"/>
    <n v="0.71"/>
    <n v="68309"/>
    <x v="3"/>
    <s v="No"/>
    <x v="7"/>
    <n v="3"/>
    <s v="E101679"/>
    <x v="1"/>
    <x v="1"/>
    <x v="0"/>
    <x v="1"/>
    <s v="Exited"/>
  </r>
  <r>
    <s v="E101080"/>
    <x v="0"/>
    <n v="21"/>
    <x v="0"/>
    <x v="2"/>
    <x v="6"/>
    <x v="16"/>
    <x v="0"/>
    <x v="90"/>
    <s v="Full-time"/>
    <d v="2012-09-14T00:00:00"/>
    <s v="Active"/>
    <n v="13.12"/>
    <n v="32568"/>
    <x v="1"/>
    <s v="No"/>
    <x v="4"/>
    <n v="4"/>
    <s v="E103217"/>
    <x v="0"/>
    <x v="0"/>
    <x v="1"/>
    <x v="2"/>
    <s v="Active"/>
  </r>
  <r>
    <s v="E101081"/>
    <x v="0"/>
    <n v="35"/>
    <x v="1"/>
    <x v="1"/>
    <x v="2"/>
    <x v="4"/>
    <x v="4"/>
    <x v="21"/>
    <s v="Full-time"/>
    <d v="2010-10-18T00:00:00"/>
    <s v="Active"/>
    <n v="15.03"/>
    <n v="42181"/>
    <x v="3"/>
    <s v="No"/>
    <x v="0"/>
    <n v="3"/>
    <s v="E102965"/>
    <x v="0"/>
    <x v="0"/>
    <x v="0"/>
    <x v="0"/>
    <s v="Active"/>
  </r>
  <r>
    <s v="E101082"/>
    <x v="2"/>
    <n v="42"/>
    <x v="1"/>
    <x v="7"/>
    <x v="3"/>
    <x v="3"/>
    <x v="0"/>
    <x v="180"/>
    <s v="Full-time"/>
    <d v="2010-07-17T00:00:00"/>
    <s v="Active"/>
    <n v="15.28"/>
    <n v="60441"/>
    <x v="2"/>
    <s v="No"/>
    <x v="0"/>
    <n v="8"/>
    <s v="E101514"/>
    <x v="0"/>
    <x v="0"/>
    <x v="0"/>
    <x v="1"/>
    <s v="Active"/>
  </r>
  <r>
    <s v="E101083"/>
    <x v="1"/>
    <n v="26"/>
    <x v="1"/>
    <x v="7"/>
    <x v="5"/>
    <x v="17"/>
    <x v="0"/>
    <x v="104"/>
    <s v="Full-time"/>
    <d v="2023-06-11T00:00:00"/>
    <s v="Active"/>
    <n v="2.38"/>
    <n v="42461"/>
    <x v="0"/>
    <s v="No"/>
    <x v="1"/>
    <n v="8"/>
    <s v="E103112"/>
    <x v="0"/>
    <x v="0"/>
    <x v="1"/>
    <x v="3"/>
    <s v="Active"/>
  </r>
  <r>
    <s v="E101084"/>
    <x v="0"/>
    <n v="40"/>
    <x v="2"/>
    <x v="0"/>
    <x v="1"/>
    <x v="21"/>
    <x v="1"/>
    <x v="45"/>
    <s v="Contract"/>
    <d v="2010-04-30T00:00:00"/>
    <s v="Active"/>
    <n v="15.5"/>
    <n v="62270"/>
    <x v="0"/>
    <s v="No"/>
    <x v="1"/>
    <n v="6"/>
    <s v="E104341"/>
    <x v="0"/>
    <x v="0"/>
    <x v="0"/>
    <x v="1"/>
    <s v="Active"/>
  </r>
  <r>
    <s v="E101085"/>
    <x v="1"/>
    <n v="35"/>
    <x v="0"/>
    <x v="0"/>
    <x v="0"/>
    <x v="6"/>
    <x v="1"/>
    <x v="126"/>
    <s v="Full-time"/>
    <d v="2008-09-24T00:00:00"/>
    <s v="Active"/>
    <n v="17.09"/>
    <n v="48135"/>
    <x v="4"/>
    <s v="No"/>
    <x v="2"/>
    <n v="7"/>
    <s v="E104884"/>
    <x v="0"/>
    <x v="0"/>
    <x v="0"/>
    <x v="1"/>
    <s v="Active"/>
  </r>
  <r>
    <s v="E101086"/>
    <x v="1"/>
    <n v="28"/>
    <x v="1"/>
    <x v="0"/>
    <x v="4"/>
    <x v="5"/>
    <x v="2"/>
    <x v="104"/>
    <s v="Full-time"/>
    <d v="2010-10-16T00:00:00"/>
    <s v="Active"/>
    <n v="15.03"/>
    <n v="30587"/>
    <x v="1"/>
    <s v="No"/>
    <x v="4"/>
    <n v="5"/>
    <s v="E101024"/>
    <x v="0"/>
    <x v="0"/>
    <x v="1"/>
    <x v="3"/>
    <s v="Active"/>
  </r>
  <r>
    <s v="E101087"/>
    <x v="1"/>
    <n v="22"/>
    <x v="1"/>
    <x v="7"/>
    <x v="7"/>
    <x v="13"/>
    <x v="2"/>
    <x v="90"/>
    <s v="Full-time"/>
    <d v="2013-01-08T00:00:00"/>
    <s v="Active"/>
    <n v="12.8"/>
    <n v="39139"/>
    <x v="1"/>
    <s v="No"/>
    <x v="1"/>
    <n v="9"/>
    <s v="E102741"/>
    <x v="0"/>
    <x v="0"/>
    <x v="1"/>
    <x v="2"/>
    <s v="Active"/>
  </r>
  <r>
    <s v="E101088"/>
    <x v="0"/>
    <n v="34"/>
    <x v="0"/>
    <x v="7"/>
    <x v="4"/>
    <x v="5"/>
    <x v="0"/>
    <x v="47"/>
    <s v="Full-time"/>
    <d v="2017-04-19T00:00:00"/>
    <s v="Active"/>
    <n v="8.5299999999999994"/>
    <n v="55561"/>
    <x v="0"/>
    <s v="Yes"/>
    <x v="1"/>
    <n v="3"/>
    <s v="E103904"/>
    <x v="0"/>
    <x v="0"/>
    <x v="0"/>
    <x v="1"/>
    <s v="Active"/>
  </r>
  <r>
    <s v="E101089"/>
    <x v="1"/>
    <n v="42"/>
    <x v="1"/>
    <x v="3"/>
    <x v="6"/>
    <x v="16"/>
    <x v="2"/>
    <x v="181"/>
    <s v="Full-time"/>
    <d v="2017-08-23T00:00:00"/>
    <s v="Active"/>
    <n v="8.18"/>
    <n v="73531"/>
    <x v="0"/>
    <s v="No"/>
    <x v="4"/>
    <n v="3"/>
    <s v="E103991"/>
    <x v="0"/>
    <x v="0"/>
    <x v="0"/>
    <x v="1"/>
    <s v="Active"/>
  </r>
  <r>
    <s v="E101090"/>
    <x v="0"/>
    <n v="32"/>
    <x v="0"/>
    <x v="1"/>
    <x v="2"/>
    <x v="4"/>
    <x v="0"/>
    <x v="123"/>
    <s v="Full-time"/>
    <d v="2010-11-21T00:00:00"/>
    <s v="Active"/>
    <n v="14.93"/>
    <n v="45300"/>
    <x v="0"/>
    <s v="No"/>
    <x v="2"/>
    <n v="6"/>
    <s v="E102755"/>
    <x v="0"/>
    <x v="0"/>
    <x v="0"/>
    <x v="0"/>
    <s v="Active"/>
  </r>
  <r>
    <s v="E101091"/>
    <x v="1"/>
    <n v="37"/>
    <x v="1"/>
    <x v="5"/>
    <x v="1"/>
    <x v="1"/>
    <x v="0"/>
    <x v="163"/>
    <s v="Full-time"/>
    <d v="2019-04-23T00:00:00"/>
    <s v="Active"/>
    <n v="6.52"/>
    <n v="54923"/>
    <x v="0"/>
    <s v="No"/>
    <x v="2"/>
    <n v="7"/>
    <s v="E100517"/>
    <x v="0"/>
    <x v="0"/>
    <x v="0"/>
    <x v="1"/>
    <s v="Active"/>
  </r>
  <r>
    <s v="E101092"/>
    <x v="0"/>
    <n v="26"/>
    <x v="0"/>
    <x v="4"/>
    <x v="0"/>
    <x v="6"/>
    <x v="0"/>
    <x v="75"/>
    <s v="Full-time"/>
    <d v="2015-03-26T00:00:00"/>
    <d v="2017-09-05T00:00:00"/>
    <n v="2.4500000000000002"/>
    <n v="39086"/>
    <x v="0"/>
    <s v="No"/>
    <x v="1"/>
    <n v="9"/>
    <s v="E104625"/>
    <x v="1"/>
    <x v="1"/>
    <x v="1"/>
    <x v="3"/>
    <s v="Exited"/>
  </r>
  <r>
    <s v="E101093"/>
    <x v="1"/>
    <n v="25"/>
    <x v="1"/>
    <x v="2"/>
    <x v="0"/>
    <x v="0"/>
    <x v="4"/>
    <x v="64"/>
    <s v="Full-time"/>
    <d v="2009-10-07T00:00:00"/>
    <s v="Active"/>
    <n v="16.059999999999999"/>
    <n v="38213"/>
    <x v="0"/>
    <s v="No"/>
    <x v="2"/>
    <n v="9"/>
    <s v="E100688"/>
    <x v="0"/>
    <x v="0"/>
    <x v="1"/>
    <x v="3"/>
    <s v="Active"/>
  </r>
  <r>
    <s v="E101094"/>
    <x v="0"/>
    <n v="29"/>
    <x v="1"/>
    <x v="3"/>
    <x v="1"/>
    <x v="1"/>
    <x v="0"/>
    <x v="74"/>
    <s v="Full-time"/>
    <d v="2012-12-21T00:00:00"/>
    <s v="Active"/>
    <n v="12.85"/>
    <n v="44840"/>
    <x v="1"/>
    <s v="No"/>
    <x v="1"/>
    <n v="8"/>
    <s v="E101962"/>
    <x v="0"/>
    <x v="0"/>
    <x v="1"/>
    <x v="0"/>
    <s v="Active"/>
  </r>
  <r>
    <s v="E101095"/>
    <x v="1"/>
    <n v="22"/>
    <x v="0"/>
    <x v="7"/>
    <x v="4"/>
    <x v="19"/>
    <x v="0"/>
    <x v="29"/>
    <s v="Full-time"/>
    <d v="2014-03-02T00:00:00"/>
    <d v="2016-03-10T00:00:00"/>
    <n v="2.02"/>
    <n v="29985"/>
    <x v="1"/>
    <s v="No"/>
    <x v="1"/>
    <n v="9"/>
    <s v="Self"/>
    <x v="1"/>
    <x v="1"/>
    <x v="1"/>
    <x v="2"/>
    <s v="Exited"/>
  </r>
  <r>
    <s v="E101096"/>
    <x v="0"/>
    <n v="29"/>
    <x v="0"/>
    <x v="6"/>
    <x v="5"/>
    <x v="22"/>
    <x v="0"/>
    <x v="12"/>
    <s v="Full-time"/>
    <d v="2011-03-07T00:00:00"/>
    <d v="2017-09-04T00:00:00"/>
    <n v="6.5"/>
    <n v="46051"/>
    <x v="2"/>
    <s v="Yes"/>
    <x v="2"/>
    <n v="6"/>
    <s v="E104044"/>
    <x v="1"/>
    <x v="1"/>
    <x v="1"/>
    <x v="0"/>
    <s v="Exited"/>
  </r>
  <r>
    <s v="E101097"/>
    <x v="1"/>
    <n v="21"/>
    <x v="1"/>
    <x v="5"/>
    <x v="4"/>
    <x v="19"/>
    <x v="0"/>
    <x v="79"/>
    <s v="Full-time"/>
    <d v="2008-06-28T00:00:00"/>
    <s v="Active"/>
    <n v="17.329999999999998"/>
    <n v="34601"/>
    <x v="1"/>
    <s v="No"/>
    <x v="0"/>
    <n v="6"/>
    <s v="E101940"/>
    <x v="0"/>
    <x v="0"/>
    <x v="1"/>
    <x v="2"/>
    <s v="Active"/>
  </r>
  <r>
    <s v="E101098"/>
    <x v="1"/>
    <n v="29"/>
    <x v="1"/>
    <x v="7"/>
    <x v="1"/>
    <x v="1"/>
    <x v="0"/>
    <x v="140"/>
    <s v="Full-time"/>
    <d v="2018-02-10T00:00:00"/>
    <s v="Active"/>
    <n v="7.71"/>
    <n v="33853"/>
    <x v="1"/>
    <s v="No"/>
    <x v="2"/>
    <n v="4"/>
    <s v="E100800"/>
    <x v="0"/>
    <x v="0"/>
    <x v="1"/>
    <x v="3"/>
    <s v="Active"/>
  </r>
  <r>
    <s v="E101099"/>
    <x v="1"/>
    <n v="22"/>
    <x v="1"/>
    <x v="1"/>
    <x v="5"/>
    <x v="7"/>
    <x v="1"/>
    <x v="132"/>
    <s v="Full-time"/>
    <d v="2015-10-11T00:00:00"/>
    <s v="Active"/>
    <n v="10.050000000000001"/>
    <n v="35065"/>
    <x v="1"/>
    <s v="No"/>
    <x v="2"/>
    <n v="11"/>
    <s v="Self"/>
    <x v="0"/>
    <x v="0"/>
    <x v="1"/>
    <x v="2"/>
    <s v="Active"/>
  </r>
  <r>
    <s v="E101100"/>
    <x v="0"/>
    <n v="21"/>
    <x v="0"/>
    <x v="4"/>
    <x v="3"/>
    <x v="3"/>
    <x v="4"/>
    <x v="29"/>
    <s v="Full-time"/>
    <d v="2008-08-30T00:00:00"/>
    <s v="Active"/>
    <n v="17.16"/>
    <n v="36084"/>
    <x v="4"/>
    <s v="No"/>
    <x v="2"/>
    <n v="6"/>
    <s v="E103072"/>
    <x v="0"/>
    <x v="0"/>
    <x v="1"/>
    <x v="2"/>
    <s v="Active"/>
  </r>
  <r>
    <s v="E101101"/>
    <x v="1"/>
    <n v="30"/>
    <x v="0"/>
    <x v="0"/>
    <x v="6"/>
    <x v="11"/>
    <x v="0"/>
    <x v="91"/>
    <s v="Full-time"/>
    <d v="2011-02-09T00:00:00"/>
    <s v="Active"/>
    <n v="14.72"/>
    <n v="37136"/>
    <x v="2"/>
    <s v="Yes"/>
    <x v="5"/>
    <n v="10"/>
    <s v="E104378"/>
    <x v="0"/>
    <x v="0"/>
    <x v="1"/>
    <x v="3"/>
    <s v="Active"/>
  </r>
  <r>
    <s v="E101102"/>
    <x v="0"/>
    <n v="37"/>
    <x v="1"/>
    <x v="6"/>
    <x v="2"/>
    <x v="14"/>
    <x v="1"/>
    <x v="120"/>
    <s v="Full-time"/>
    <d v="2023-11-18T00:00:00"/>
    <s v="Active"/>
    <n v="1.94"/>
    <n v="52205"/>
    <x v="1"/>
    <s v="No"/>
    <x v="3"/>
    <n v="7"/>
    <s v="E100006"/>
    <x v="0"/>
    <x v="0"/>
    <x v="0"/>
    <x v="0"/>
    <s v="Active"/>
  </r>
  <r>
    <s v="E101103"/>
    <x v="0"/>
    <n v="31"/>
    <x v="0"/>
    <x v="7"/>
    <x v="4"/>
    <x v="5"/>
    <x v="0"/>
    <x v="78"/>
    <s v="Full-time"/>
    <d v="2012-06-09T00:00:00"/>
    <s v="Active"/>
    <n v="13.39"/>
    <n v="42643"/>
    <x v="1"/>
    <s v="No"/>
    <x v="3"/>
    <n v="10"/>
    <s v="E101679"/>
    <x v="0"/>
    <x v="0"/>
    <x v="0"/>
    <x v="0"/>
    <s v="Active"/>
  </r>
  <r>
    <s v="E101104"/>
    <x v="1"/>
    <n v="32"/>
    <x v="0"/>
    <x v="2"/>
    <x v="4"/>
    <x v="5"/>
    <x v="2"/>
    <x v="10"/>
    <s v="Full-time"/>
    <d v="2018-12-10T00:00:00"/>
    <s v="Active"/>
    <n v="6.88"/>
    <n v="52735"/>
    <x v="1"/>
    <s v="No"/>
    <x v="2"/>
    <n v="7"/>
    <s v="E101679"/>
    <x v="0"/>
    <x v="0"/>
    <x v="0"/>
    <x v="1"/>
    <s v="Active"/>
  </r>
  <r>
    <s v="E101105"/>
    <x v="1"/>
    <n v="26"/>
    <x v="0"/>
    <x v="0"/>
    <x v="1"/>
    <x v="21"/>
    <x v="2"/>
    <x v="83"/>
    <s v="Full-time"/>
    <d v="2020-09-20T00:00:00"/>
    <s v="Active"/>
    <n v="5.0999999999999996"/>
    <n v="34229"/>
    <x v="0"/>
    <s v="No"/>
    <x v="1"/>
    <n v="3"/>
    <s v="E104701"/>
    <x v="0"/>
    <x v="0"/>
    <x v="1"/>
    <x v="3"/>
    <s v="Active"/>
  </r>
  <r>
    <s v="E101106"/>
    <x v="0"/>
    <n v="23"/>
    <x v="0"/>
    <x v="1"/>
    <x v="7"/>
    <x v="13"/>
    <x v="2"/>
    <x v="90"/>
    <s v="Full-time"/>
    <d v="2017-03-11T00:00:00"/>
    <s v="Active"/>
    <n v="8.6300000000000008"/>
    <n v="33475"/>
    <x v="1"/>
    <s v="No"/>
    <x v="4"/>
    <n v="4"/>
    <s v="E101123"/>
    <x v="0"/>
    <x v="0"/>
    <x v="1"/>
    <x v="2"/>
    <s v="Active"/>
  </r>
  <r>
    <s v="E101107"/>
    <x v="0"/>
    <n v="21"/>
    <x v="1"/>
    <x v="3"/>
    <x v="4"/>
    <x v="10"/>
    <x v="0"/>
    <x v="90"/>
    <s v="Contract"/>
    <d v="2015-03-28T00:00:00"/>
    <s v="Active"/>
    <n v="10.59"/>
    <n v="35099"/>
    <x v="4"/>
    <s v="No"/>
    <x v="3"/>
    <n v="3"/>
    <s v="E101553"/>
    <x v="0"/>
    <x v="0"/>
    <x v="1"/>
    <x v="2"/>
    <s v="Active"/>
  </r>
  <r>
    <s v="E101108"/>
    <x v="1"/>
    <n v="39"/>
    <x v="1"/>
    <x v="3"/>
    <x v="1"/>
    <x v="1"/>
    <x v="4"/>
    <x v="102"/>
    <s v="Full-time"/>
    <d v="2008-03-19T00:00:00"/>
    <s v="Active"/>
    <n v="17.61"/>
    <n v="51132"/>
    <x v="3"/>
    <s v="No"/>
    <x v="1"/>
    <n v="7"/>
    <s v="E102709"/>
    <x v="0"/>
    <x v="0"/>
    <x v="0"/>
    <x v="1"/>
    <s v="Active"/>
  </r>
  <r>
    <s v="E101109"/>
    <x v="1"/>
    <n v="29"/>
    <x v="0"/>
    <x v="3"/>
    <x v="7"/>
    <x v="23"/>
    <x v="0"/>
    <x v="56"/>
    <s v="Full-time"/>
    <d v="2016-08-24T00:00:00"/>
    <s v="Active"/>
    <n v="9.18"/>
    <n v="45584"/>
    <x v="1"/>
    <s v="No"/>
    <x v="1"/>
    <n v="9"/>
    <s v="E104829"/>
    <x v="0"/>
    <x v="0"/>
    <x v="1"/>
    <x v="0"/>
    <s v="Active"/>
  </r>
  <r>
    <s v="E101110"/>
    <x v="1"/>
    <n v="28"/>
    <x v="1"/>
    <x v="0"/>
    <x v="4"/>
    <x v="10"/>
    <x v="0"/>
    <x v="13"/>
    <s v="Full-time"/>
    <d v="2023-04-20T00:00:00"/>
    <s v="Active"/>
    <n v="2.52"/>
    <n v="50122"/>
    <x v="4"/>
    <s v="No"/>
    <x v="1"/>
    <n v="8"/>
    <s v="E103867"/>
    <x v="0"/>
    <x v="0"/>
    <x v="1"/>
    <x v="0"/>
    <s v="Active"/>
  </r>
  <r>
    <s v="E101111"/>
    <x v="0"/>
    <n v="37"/>
    <x v="1"/>
    <x v="6"/>
    <x v="1"/>
    <x v="21"/>
    <x v="0"/>
    <x v="8"/>
    <s v="Full-time"/>
    <d v="2017-06-12T00:00:00"/>
    <s v="Active"/>
    <n v="8.3800000000000008"/>
    <n v="50667"/>
    <x v="2"/>
    <s v="No"/>
    <x v="2"/>
    <n v="7"/>
    <s v="E102248"/>
    <x v="0"/>
    <x v="0"/>
    <x v="0"/>
    <x v="1"/>
    <s v="Active"/>
  </r>
  <r>
    <s v="E101112"/>
    <x v="1"/>
    <n v="34"/>
    <x v="1"/>
    <x v="5"/>
    <x v="0"/>
    <x v="0"/>
    <x v="0"/>
    <x v="73"/>
    <s v="Full-time"/>
    <d v="2022-06-08T00:00:00"/>
    <d v="2022-08-16T00:00:00"/>
    <n v="0.19"/>
    <n v="50107"/>
    <x v="2"/>
    <s v="No"/>
    <x v="2"/>
    <n v="6"/>
    <s v="E103905"/>
    <x v="1"/>
    <x v="1"/>
    <x v="0"/>
    <x v="0"/>
    <s v="Exited"/>
  </r>
  <r>
    <s v="E101113"/>
    <x v="1"/>
    <n v="34"/>
    <x v="1"/>
    <x v="1"/>
    <x v="3"/>
    <x v="20"/>
    <x v="1"/>
    <x v="82"/>
    <s v="Full-time"/>
    <d v="2018-07-16T00:00:00"/>
    <d v="2019-10-08T00:00:00"/>
    <n v="1.23"/>
    <n v="58134"/>
    <x v="2"/>
    <s v="Yes"/>
    <x v="4"/>
    <n v="7"/>
    <s v="E100746"/>
    <x v="1"/>
    <x v="1"/>
    <x v="0"/>
    <x v="1"/>
    <s v="Exited"/>
  </r>
  <r>
    <s v="E101114"/>
    <x v="1"/>
    <n v="37"/>
    <x v="1"/>
    <x v="3"/>
    <x v="1"/>
    <x v="21"/>
    <x v="2"/>
    <x v="101"/>
    <s v="Full-time"/>
    <d v="2014-09-10T00:00:00"/>
    <s v="Active"/>
    <n v="11.13"/>
    <n v="50534"/>
    <x v="1"/>
    <s v="Yes"/>
    <x v="2"/>
    <n v="5"/>
    <s v="Self"/>
    <x v="0"/>
    <x v="0"/>
    <x v="0"/>
    <x v="1"/>
    <s v="Active"/>
  </r>
  <r>
    <s v="E101115"/>
    <x v="0"/>
    <n v="36"/>
    <x v="0"/>
    <x v="3"/>
    <x v="3"/>
    <x v="20"/>
    <x v="1"/>
    <x v="110"/>
    <s v="Full-time"/>
    <d v="2013-01-09T00:00:00"/>
    <s v="Active"/>
    <n v="12.8"/>
    <n v="71470"/>
    <x v="1"/>
    <s v="No"/>
    <x v="2"/>
    <n v="3"/>
    <s v="E102331"/>
    <x v="0"/>
    <x v="0"/>
    <x v="0"/>
    <x v="1"/>
    <s v="Active"/>
  </r>
  <r>
    <s v="E101116"/>
    <x v="1"/>
    <n v="37"/>
    <x v="1"/>
    <x v="7"/>
    <x v="6"/>
    <x v="16"/>
    <x v="3"/>
    <x v="88"/>
    <s v="Full-time"/>
    <d v="2024-03-28T00:00:00"/>
    <d v="2025-06-08T00:00:00"/>
    <n v="1.2"/>
    <n v="51550"/>
    <x v="2"/>
    <s v="Yes"/>
    <x v="4"/>
    <n v="5"/>
    <s v="E104739"/>
    <x v="1"/>
    <x v="1"/>
    <x v="0"/>
    <x v="1"/>
    <s v="Exited"/>
  </r>
  <r>
    <s v="E101117"/>
    <x v="0"/>
    <n v="28"/>
    <x v="1"/>
    <x v="0"/>
    <x v="6"/>
    <x v="11"/>
    <x v="0"/>
    <x v="64"/>
    <s v="Full-time"/>
    <d v="2013-11-30T00:00:00"/>
    <s v="Active"/>
    <n v="11.91"/>
    <n v="32928"/>
    <x v="0"/>
    <s v="No"/>
    <x v="2"/>
    <n v="5"/>
    <s v="E103656"/>
    <x v="0"/>
    <x v="0"/>
    <x v="1"/>
    <x v="3"/>
    <s v="Active"/>
  </r>
  <r>
    <s v="E101118"/>
    <x v="0"/>
    <n v="23"/>
    <x v="0"/>
    <x v="2"/>
    <x v="7"/>
    <x v="23"/>
    <x v="2"/>
    <x v="121"/>
    <s v="Full-time"/>
    <d v="2010-09-09T00:00:00"/>
    <s v="Active"/>
    <n v="15.13"/>
    <n v="33060"/>
    <x v="0"/>
    <s v="No"/>
    <x v="2"/>
    <n v="3"/>
    <s v="E101520"/>
    <x v="0"/>
    <x v="0"/>
    <x v="1"/>
    <x v="2"/>
    <s v="Active"/>
  </r>
  <r>
    <s v="E101119"/>
    <x v="0"/>
    <n v="38"/>
    <x v="0"/>
    <x v="7"/>
    <x v="5"/>
    <x v="12"/>
    <x v="2"/>
    <x v="88"/>
    <s v="Contract"/>
    <d v="2019-09-14T00:00:00"/>
    <s v="Active"/>
    <n v="6.12"/>
    <n v="62599"/>
    <x v="1"/>
    <s v="No"/>
    <x v="1"/>
    <n v="4"/>
    <s v="E100545"/>
    <x v="0"/>
    <x v="0"/>
    <x v="0"/>
    <x v="1"/>
    <s v="Active"/>
  </r>
  <r>
    <s v="E101120"/>
    <x v="1"/>
    <n v="24"/>
    <x v="1"/>
    <x v="6"/>
    <x v="2"/>
    <x v="4"/>
    <x v="0"/>
    <x v="104"/>
    <s v="Full-time"/>
    <d v="2014-08-23T00:00:00"/>
    <s v="Active"/>
    <n v="11.18"/>
    <n v="29023"/>
    <x v="2"/>
    <s v="No"/>
    <x v="1"/>
    <n v="4"/>
    <s v="E104933"/>
    <x v="0"/>
    <x v="0"/>
    <x v="1"/>
    <x v="3"/>
    <s v="Active"/>
  </r>
  <r>
    <s v="E101121"/>
    <x v="0"/>
    <n v="30"/>
    <x v="0"/>
    <x v="5"/>
    <x v="0"/>
    <x v="9"/>
    <x v="2"/>
    <x v="80"/>
    <s v="Full-time"/>
    <d v="2019-02-03T00:00:00"/>
    <s v="Active"/>
    <n v="6.73"/>
    <n v="30496"/>
    <x v="2"/>
    <s v="Yes"/>
    <x v="5"/>
    <n v="8"/>
    <s v="E101065"/>
    <x v="0"/>
    <x v="0"/>
    <x v="1"/>
    <x v="2"/>
    <s v="Active"/>
  </r>
  <r>
    <s v="E101122"/>
    <x v="1"/>
    <n v="32"/>
    <x v="1"/>
    <x v="5"/>
    <x v="6"/>
    <x v="16"/>
    <x v="0"/>
    <x v="144"/>
    <s v="Full-time"/>
    <d v="2021-03-30T00:00:00"/>
    <s v="Active"/>
    <n v="4.58"/>
    <n v="30880"/>
    <x v="1"/>
    <s v="No"/>
    <x v="3"/>
    <n v="6"/>
    <s v="E101988"/>
    <x v="0"/>
    <x v="0"/>
    <x v="0"/>
    <x v="2"/>
    <s v="Active"/>
  </r>
  <r>
    <s v="E101123"/>
    <x v="0"/>
    <n v="32"/>
    <x v="0"/>
    <x v="0"/>
    <x v="7"/>
    <x v="13"/>
    <x v="2"/>
    <x v="104"/>
    <s v="Full-time"/>
    <d v="2016-02-26T00:00:00"/>
    <d v="2020-08-22T00:00:00"/>
    <n v="4.49"/>
    <n v="41348"/>
    <x v="3"/>
    <s v="No"/>
    <x v="4"/>
    <n v="7"/>
    <s v="Self"/>
    <x v="1"/>
    <x v="1"/>
    <x v="0"/>
    <x v="3"/>
    <s v="Exited"/>
  </r>
  <r>
    <s v="E101124"/>
    <x v="1"/>
    <n v="36"/>
    <x v="1"/>
    <x v="4"/>
    <x v="3"/>
    <x v="3"/>
    <x v="2"/>
    <x v="58"/>
    <s v="Full-time"/>
    <d v="2020-12-11T00:00:00"/>
    <s v="Active"/>
    <n v="4.88"/>
    <n v="53313"/>
    <x v="1"/>
    <s v="No"/>
    <x v="2"/>
    <n v="3"/>
    <s v="E101521"/>
    <x v="0"/>
    <x v="0"/>
    <x v="0"/>
    <x v="0"/>
    <s v="Active"/>
  </r>
  <r>
    <s v="E101125"/>
    <x v="1"/>
    <n v="28"/>
    <x v="0"/>
    <x v="1"/>
    <x v="0"/>
    <x v="0"/>
    <x v="0"/>
    <x v="97"/>
    <s v="Full-time"/>
    <d v="2008-08-22T00:00:00"/>
    <s v="Active"/>
    <n v="17.18"/>
    <n v="34156"/>
    <x v="0"/>
    <s v="No"/>
    <x v="1"/>
    <n v="6"/>
    <s v="E103696"/>
    <x v="0"/>
    <x v="0"/>
    <x v="1"/>
    <x v="3"/>
    <s v="Active"/>
  </r>
  <r>
    <s v="E101126"/>
    <x v="1"/>
    <n v="34"/>
    <x v="1"/>
    <x v="0"/>
    <x v="3"/>
    <x v="3"/>
    <x v="0"/>
    <x v="40"/>
    <s v="Full-time"/>
    <d v="2016-11-25T00:00:00"/>
    <s v="Active"/>
    <n v="8.92"/>
    <n v="67752"/>
    <x v="0"/>
    <s v="No"/>
    <x v="0"/>
    <n v="11"/>
    <s v="E100575"/>
    <x v="0"/>
    <x v="0"/>
    <x v="0"/>
    <x v="1"/>
    <s v="Active"/>
  </r>
  <r>
    <s v="E101127"/>
    <x v="1"/>
    <n v="21"/>
    <x v="0"/>
    <x v="7"/>
    <x v="1"/>
    <x v="21"/>
    <x v="0"/>
    <x v="29"/>
    <s v="Full-time"/>
    <d v="2014-08-05T00:00:00"/>
    <d v="2016-11-17T00:00:00"/>
    <n v="2.29"/>
    <n v="33510"/>
    <x v="2"/>
    <s v="No"/>
    <x v="1"/>
    <n v="7"/>
    <s v="E102917"/>
    <x v="1"/>
    <x v="1"/>
    <x v="1"/>
    <x v="2"/>
    <s v="Exited"/>
  </r>
  <r>
    <s v="E101128"/>
    <x v="0"/>
    <n v="21"/>
    <x v="1"/>
    <x v="7"/>
    <x v="1"/>
    <x v="1"/>
    <x v="0"/>
    <x v="90"/>
    <s v="Full-time"/>
    <d v="2013-08-01T00:00:00"/>
    <s v="Active"/>
    <n v="12.24"/>
    <n v="33681"/>
    <x v="1"/>
    <s v="Yes"/>
    <x v="2"/>
    <n v="3"/>
    <s v="E101297"/>
    <x v="0"/>
    <x v="0"/>
    <x v="1"/>
    <x v="2"/>
    <s v="Active"/>
  </r>
  <r>
    <s v="E101129"/>
    <x v="1"/>
    <n v="23"/>
    <x v="1"/>
    <x v="5"/>
    <x v="0"/>
    <x v="0"/>
    <x v="2"/>
    <x v="72"/>
    <s v="Full-time"/>
    <d v="2013-01-29T00:00:00"/>
    <d v="2022-04-26T00:00:00"/>
    <n v="9.24"/>
    <n v="30686"/>
    <x v="1"/>
    <s v="No"/>
    <x v="2"/>
    <n v="7"/>
    <s v="E101972"/>
    <x v="1"/>
    <x v="1"/>
    <x v="1"/>
    <x v="3"/>
    <s v="Exited"/>
  </r>
  <r>
    <s v="E101130"/>
    <x v="1"/>
    <n v="36"/>
    <x v="1"/>
    <x v="4"/>
    <x v="1"/>
    <x v="21"/>
    <x v="2"/>
    <x v="3"/>
    <s v="Full-time"/>
    <d v="2012-07-25T00:00:00"/>
    <s v="Active"/>
    <n v="13.26"/>
    <n v="44135"/>
    <x v="1"/>
    <s v="No"/>
    <x v="5"/>
    <n v="9"/>
    <s v="E103605"/>
    <x v="0"/>
    <x v="0"/>
    <x v="0"/>
    <x v="0"/>
    <s v="Active"/>
  </r>
  <r>
    <s v="E101131"/>
    <x v="1"/>
    <n v="27"/>
    <x v="1"/>
    <x v="0"/>
    <x v="7"/>
    <x v="23"/>
    <x v="0"/>
    <x v="18"/>
    <s v="Full-time"/>
    <d v="2021-12-14T00:00:00"/>
    <s v="Active"/>
    <n v="3.87"/>
    <n v="45090"/>
    <x v="0"/>
    <s v="No"/>
    <x v="2"/>
    <n v="13"/>
    <s v="E101520"/>
    <x v="0"/>
    <x v="0"/>
    <x v="1"/>
    <x v="0"/>
    <s v="Active"/>
  </r>
  <r>
    <s v="E101132"/>
    <x v="1"/>
    <n v="31"/>
    <x v="0"/>
    <x v="3"/>
    <x v="3"/>
    <x v="3"/>
    <x v="1"/>
    <x v="100"/>
    <s v="Full-time"/>
    <d v="2015-06-14T00:00:00"/>
    <s v="Active"/>
    <n v="10.37"/>
    <n v="56806"/>
    <x v="0"/>
    <s v="No"/>
    <x v="4"/>
    <n v="5"/>
    <s v="E100790"/>
    <x v="0"/>
    <x v="0"/>
    <x v="0"/>
    <x v="0"/>
    <s v="Active"/>
  </r>
  <r>
    <s v="E101133"/>
    <x v="0"/>
    <n v="34"/>
    <x v="1"/>
    <x v="1"/>
    <x v="3"/>
    <x v="15"/>
    <x v="2"/>
    <x v="6"/>
    <s v="Full-time"/>
    <d v="2009-09-22T00:00:00"/>
    <s v="Active"/>
    <n v="16.100000000000001"/>
    <n v="52421"/>
    <x v="0"/>
    <s v="No"/>
    <x v="0"/>
    <n v="9"/>
    <s v="Self"/>
    <x v="0"/>
    <x v="0"/>
    <x v="0"/>
    <x v="0"/>
    <s v="Active"/>
  </r>
  <r>
    <s v="E101134"/>
    <x v="0"/>
    <n v="35"/>
    <x v="0"/>
    <x v="6"/>
    <x v="5"/>
    <x v="22"/>
    <x v="1"/>
    <x v="67"/>
    <s v="Full-time"/>
    <d v="2009-01-05T00:00:00"/>
    <s v="Active"/>
    <n v="16.809999999999999"/>
    <n v="47950"/>
    <x v="1"/>
    <s v="No"/>
    <x v="3"/>
    <n v="5"/>
    <s v="E101555"/>
    <x v="0"/>
    <x v="0"/>
    <x v="0"/>
    <x v="0"/>
    <s v="Active"/>
  </r>
  <r>
    <s v="E101135"/>
    <x v="0"/>
    <n v="35"/>
    <x v="0"/>
    <x v="2"/>
    <x v="6"/>
    <x v="11"/>
    <x v="0"/>
    <x v="62"/>
    <s v="Full-time"/>
    <d v="2010-03-30T00:00:00"/>
    <s v="Active"/>
    <n v="15.58"/>
    <n v="49223"/>
    <x v="0"/>
    <s v="No"/>
    <x v="1"/>
    <n v="5"/>
    <s v="E100695"/>
    <x v="0"/>
    <x v="0"/>
    <x v="0"/>
    <x v="1"/>
    <s v="Active"/>
  </r>
  <r>
    <s v="E101136"/>
    <x v="1"/>
    <n v="28"/>
    <x v="0"/>
    <x v="4"/>
    <x v="4"/>
    <x v="10"/>
    <x v="0"/>
    <x v="35"/>
    <s v="Full-time"/>
    <d v="2018-04-16T00:00:00"/>
    <s v="Active"/>
    <n v="7.53"/>
    <n v="37532"/>
    <x v="1"/>
    <s v="No"/>
    <x v="0"/>
    <n v="5"/>
    <s v="E100553"/>
    <x v="0"/>
    <x v="0"/>
    <x v="1"/>
    <x v="3"/>
    <s v="Active"/>
  </r>
  <r>
    <s v="E101137"/>
    <x v="1"/>
    <n v="22"/>
    <x v="1"/>
    <x v="6"/>
    <x v="6"/>
    <x v="24"/>
    <x v="0"/>
    <x v="129"/>
    <s v="Full-time"/>
    <d v="2024-05-01T00:00:00"/>
    <s v="Active"/>
    <n v="1.49"/>
    <n v="31948"/>
    <x v="2"/>
    <s v="No"/>
    <x v="7"/>
    <n v="8"/>
    <s v="E102944"/>
    <x v="0"/>
    <x v="0"/>
    <x v="1"/>
    <x v="2"/>
    <s v="Active"/>
  </r>
  <r>
    <s v="E101138"/>
    <x v="0"/>
    <n v="35"/>
    <x v="1"/>
    <x v="2"/>
    <x v="6"/>
    <x v="16"/>
    <x v="2"/>
    <x v="131"/>
    <s v="Full-time"/>
    <d v="2020-12-14T00:00:00"/>
    <s v="Active"/>
    <n v="4.87"/>
    <n v="49643"/>
    <x v="1"/>
    <s v="Yes"/>
    <x v="2"/>
    <n v="5"/>
    <s v="E102785"/>
    <x v="0"/>
    <x v="0"/>
    <x v="0"/>
    <x v="1"/>
    <s v="Active"/>
  </r>
  <r>
    <s v="E101139"/>
    <x v="1"/>
    <n v="39"/>
    <x v="0"/>
    <x v="7"/>
    <x v="1"/>
    <x v="21"/>
    <x v="4"/>
    <x v="182"/>
    <s v="Contract"/>
    <d v="2022-01-22T00:00:00"/>
    <s v="Active"/>
    <n v="3.76"/>
    <n v="58177"/>
    <x v="0"/>
    <s v="No"/>
    <x v="1"/>
    <n v="3"/>
    <s v="E102193"/>
    <x v="0"/>
    <x v="0"/>
    <x v="0"/>
    <x v="1"/>
    <s v="Active"/>
  </r>
  <r>
    <s v="E101140"/>
    <x v="1"/>
    <n v="39"/>
    <x v="1"/>
    <x v="3"/>
    <x v="3"/>
    <x v="3"/>
    <x v="1"/>
    <x v="45"/>
    <s v="Full-time"/>
    <d v="2014-03-13T00:00:00"/>
    <s v="Active"/>
    <n v="11.63"/>
    <n v="69426"/>
    <x v="0"/>
    <s v="No"/>
    <x v="3"/>
    <n v="5"/>
    <s v="E103793"/>
    <x v="0"/>
    <x v="0"/>
    <x v="0"/>
    <x v="1"/>
    <s v="Active"/>
  </r>
  <r>
    <s v="E101141"/>
    <x v="1"/>
    <n v="27"/>
    <x v="1"/>
    <x v="0"/>
    <x v="4"/>
    <x v="19"/>
    <x v="0"/>
    <x v="51"/>
    <s v="Full-time"/>
    <d v="2015-10-13T00:00:00"/>
    <s v="Active"/>
    <n v="10.039999999999999"/>
    <n v="30320"/>
    <x v="0"/>
    <s v="No"/>
    <x v="1"/>
    <n v="2"/>
    <s v="E102736"/>
    <x v="0"/>
    <x v="0"/>
    <x v="1"/>
    <x v="2"/>
    <s v="Active"/>
  </r>
  <r>
    <s v="E101142"/>
    <x v="0"/>
    <n v="40"/>
    <x v="0"/>
    <x v="6"/>
    <x v="4"/>
    <x v="19"/>
    <x v="0"/>
    <x v="56"/>
    <s v="Full-time"/>
    <d v="2014-07-01T00:00:00"/>
    <s v="Active"/>
    <n v="11.33"/>
    <n v="41892"/>
    <x v="2"/>
    <s v="No"/>
    <x v="3"/>
    <n v="7"/>
    <s v="E100553"/>
    <x v="0"/>
    <x v="0"/>
    <x v="0"/>
    <x v="0"/>
    <s v="Active"/>
  </r>
  <r>
    <s v="E101143"/>
    <x v="1"/>
    <n v="40"/>
    <x v="1"/>
    <x v="6"/>
    <x v="5"/>
    <x v="12"/>
    <x v="4"/>
    <x v="8"/>
    <s v="Full-time"/>
    <d v="2021-04-20T00:00:00"/>
    <s v="Active"/>
    <n v="4.5199999999999996"/>
    <n v="58206"/>
    <x v="2"/>
    <s v="No"/>
    <x v="0"/>
    <n v="5"/>
    <s v="E102602"/>
    <x v="0"/>
    <x v="0"/>
    <x v="0"/>
    <x v="1"/>
    <s v="Active"/>
  </r>
  <r>
    <s v="E101144"/>
    <x v="1"/>
    <n v="40"/>
    <x v="1"/>
    <x v="1"/>
    <x v="0"/>
    <x v="0"/>
    <x v="4"/>
    <x v="56"/>
    <s v="Full-time"/>
    <d v="2014-05-09T00:00:00"/>
    <s v="Active"/>
    <n v="11.47"/>
    <n v="45846"/>
    <x v="1"/>
    <s v="No"/>
    <x v="1"/>
    <n v="8"/>
    <s v="E100204"/>
    <x v="0"/>
    <x v="0"/>
    <x v="0"/>
    <x v="0"/>
    <s v="Active"/>
  </r>
  <r>
    <s v="E101145"/>
    <x v="0"/>
    <n v="26"/>
    <x v="1"/>
    <x v="7"/>
    <x v="5"/>
    <x v="22"/>
    <x v="0"/>
    <x v="53"/>
    <s v="Full-time"/>
    <d v="2012-11-27T00:00:00"/>
    <s v="Active"/>
    <n v="12.92"/>
    <n v="38822"/>
    <x v="2"/>
    <s v="Yes"/>
    <x v="2"/>
    <n v="3"/>
    <s v="E104092"/>
    <x v="0"/>
    <x v="0"/>
    <x v="1"/>
    <x v="3"/>
    <s v="Active"/>
  </r>
  <r>
    <s v="E101146"/>
    <x v="0"/>
    <n v="30"/>
    <x v="1"/>
    <x v="7"/>
    <x v="6"/>
    <x v="24"/>
    <x v="0"/>
    <x v="17"/>
    <s v="Full-time"/>
    <d v="2010-03-14T00:00:00"/>
    <d v="2016-03-22T00:00:00"/>
    <n v="6.02"/>
    <n v="38488"/>
    <x v="4"/>
    <s v="No"/>
    <x v="1"/>
    <n v="5"/>
    <s v="E104132"/>
    <x v="1"/>
    <x v="1"/>
    <x v="1"/>
    <x v="0"/>
    <s v="Exited"/>
  </r>
  <r>
    <s v="E101147"/>
    <x v="1"/>
    <n v="32"/>
    <x v="0"/>
    <x v="3"/>
    <x v="4"/>
    <x v="10"/>
    <x v="0"/>
    <x v="128"/>
    <s v="Full-time"/>
    <d v="2025-03-20T00:00:00"/>
    <s v="Active"/>
    <n v="0.61"/>
    <n v="53099"/>
    <x v="0"/>
    <s v="No"/>
    <x v="1"/>
    <n v="7"/>
    <s v="E104199"/>
    <x v="0"/>
    <x v="0"/>
    <x v="0"/>
    <x v="0"/>
    <s v="Active"/>
  </r>
  <r>
    <s v="E101148"/>
    <x v="1"/>
    <n v="31"/>
    <x v="1"/>
    <x v="0"/>
    <x v="2"/>
    <x v="2"/>
    <x v="0"/>
    <x v="140"/>
    <s v="Full-time"/>
    <d v="2018-05-05T00:00:00"/>
    <s v="Active"/>
    <n v="7.48"/>
    <n v="42059"/>
    <x v="0"/>
    <s v="No"/>
    <x v="0"/>
    <n v="9"/>
    <s v="E100201"/>
    <x v="0"/>
    <x v="0"/>
    <x v="0"/>
    <x v="3"/>
    <s v="Active"/>
  </r>
  <r>
    <s v="E101149"/>
    <x v="0"/>
    <n v="34"/>
    <x v="0"/>
    <x v="6"/>
    <x v="5"/>
    <x v="17"/>
    <x v="2"/>
    <x v="113"/>
    <s v="Full-time"/>
    <d v="2023-05-14T00:00:00"/>
    <s v="Active"/>
    <n v="2.46"/>
    <n v="42859"/>
    <x v="1"/>
    <s v="No"/>
    <x v="1"/>
    <n v="8"/>
    <s v="E104760"/>
    <x v="0"/>
    <x v="0"/>
    <x v="0"/>
    <x v="0"/>
    <s v="Active"/>
  </r>
  <r>
    <s v="E101150"/>
    <x v="1"/>
    <n v="26"/>
    <x v="1"/>
    <x v="6"/>
    <x v="7"/>
    <x v="13"/>
    <x v="0"/>
    <x v="49"/>
    <s v="Contract"/>
    <d v="2025-03-13T00:00:00"/>
    <s v="Active"/>
    <n v="0.63"/>
    <n v="45693"/>
    <x v="2"/>
    <s v="No"/>
    <x v="2"/>
    <n v="4"/>
    <s v="E104438"/>
    <x v="0"/>
    <x v="0"/>
    <x v="1"/>
    <x v="3"/>
    <s v="Active"/>
  </r>
  <r>
    <s v="E101151"/>
    <x v="0"/>
    <n v="21"/>
    <x v="1"/>
    <x v="5"/>
    <x v="1"/>
    <x v="1"/>
    <x v="0"/>
    <x v="60"/>
    <s v="Full-time"/>
    <d v="2021-12-04T00:00:00"/>
    <d v="2025-02-18T00:00:00"/>
    <n v="3.21"/>
    <n v="21284"/>
    <x v="2"/>
    <s v="No"/>
    <x v="2"/>
    <n v="11"/>
    <s v="E101547"/>
    <x v="1"/>
    <x v="1"/>
    <x v="1"/>
    <x v="2"/>
    <s v="Exited"/>
  </r>
  <r>
    <s v="E101152"/>
    <x v="0"/>
    <n v="33"/>
    <x v="1"/>
    <x v="1"/>
    <x v="4"/>
    <x v="19"/>
    <x v="0"/>
    <x v="114"/>
    <s v="Full-time"/>
    <d v="2019-08-14T00:00:00"/>
    <s v="Active"/>
    <n v="6.21"/>
    <n v="46011"/>
    <x v="1"/>
    <s v="No"/>
    <x v="1"/>
    <n v="1"/>
    <s v="E101356"/>
    <x v="0"/>
    <x v="0"/>
    <x v="0"/>
    <x v="0"/>
    <s v="Active"/>
  </r>
  <r>
    <s v="E101153"/>
    <x v="1"/>
    <n v="27"/>
    <x v="1"/>
    <x v="0"/>
    <x v="3"/>
    <x v="15"/>
    <x v="0"/>
    <x v="11"/>
    <s v="Contract"/>
    <d v="2014-07-08T00:00:00"/>
    <s v="Active"/>
    <n v="11.31"/>
    <n v="39625"/>
    <x v="1"/>
    <s v="No"/>
    <x v="2"/>
    <n v="11"/>
    <s v="E101565"/>
    <x v="0"/>
    <x v="0"/>
    <x v="1"/>
    <x v="3"/>
    <s v="Active"/>
  </r>
  <r>
    <s v="E101154"/>
    <x v="1"/>
    <n v="32"/>
    <x v="0"/>
    <x v="1"/>
    <x v="3"/>
    <x v="3"/>
    <x v="4"/>
    <x v="98"/>
    <s v="Full-time"/>
    <d v="2020-08-09T00:00:00"/>
    <s v="Active"/>
    <n v="5.22"/>
    <n v="59174"/>
    <x v="2"/>
    <s v="No"/>
    <x v="1"/>
    <n v="6"/>
    <s v="E104748"/>
    <x v="0"/>
    <x v="0"/>
    <x v="0"/>
    <x v="0"/>
    <s v="Active"/>
  </r>
  <r>
    <s v="E101155"/>
    <x v="1"/>
    <n v="23"/>
    <x v="0"/>
    <x v="4"/>
    <x v="3"/>
    <x v="15"/>
    <x v="2"/>
    <x v="30"/>
    <s v="Full-time"/>
    <d v="2008-02-22T00:00:00"/>
    <s v="Active"/>
    <n v="17.68"/>
    <n v="38305"/>
    <x v="0"/>
    <s v="No"/>
    <x v="2"/>
    <n v="11"/>
    <s v="E102999"/>
    <x v="0"/>
    <x v="0"/>
    <x v="1"/>
    <x v="2"/>
    <s v="Active"/>
  </r>
  <r>
    <s v="E101156"/>
    <x v="0"/>
    <n v="27"/>
    <x v="1"/>
    <x v="0"/>
    <x v="3"/>
    <x v="3"/>
    <x v="0"/>
    <x v="96"/>
    <s v="Full-time"/>
    <d v="2010-04-28T00:00:00"/>
    <s v="Active"/>
    <n v="15.5"/>
    <n v="51396"/>
    <x v="0"/>
    <s v="No"/>
    <x v="1"/>
    <n v="6"/>
    <s v="E104342"/>
    <x v="0"/>
    <x v="0"/>
    <x v="1"/>
    <x v="3"/>
    <s v="Active"/>
  </r>
  <r>
    <s v="E101157"/>
    <x v="0"/>
    <n v="39"/>
    <x v="1"/>
    <x v="0"/>
    <x v="3"/>
    <x v="15"/>
    <x v="0"/>
    <x v="11"/>
    <s v="Full-time"/>
    <d v="2012-02-16T00:00:00"/>
    <s v="Active"/>
    <n v="13.7"/>
    <n v="49369"/>
    <x v="1"/>
    <s v="No"/>
    <x v="1"/>
    <n v="6"/>
    <s v="Self"/>
    <x v="0"/>
    <x v="0"/>
    <x v="0"/>
    <x v="3"/>
    <s v="Active"/>
  </r>
  <r>
    <s v="E101158"/>
    <x v="1"/>
    <n v="33"/>
    <x v="1"/>
    <x v="0"/>
    <x v="2"/>
    <x v="4"/>
    <x v="0"/>
    <x v="89"/>
    <s v="Full-time"/>
    <d v="2012-02-22T00:00:00"/>
    <s v="Active"/>
    <n v="13.68"/>
    <n v="38847"/>
    <x v="1"/>
    <s v="No"/>
    <x v="1"/>
    <n v="6"/>
    <s v="E102722"/>
    <x v="0"/>
    <x v="0"/>
    <x v="0"/>
    <x v="3"/>
    <s v="Active"/>
  </r>
  <r>
    <s v="E101159"/>
    <x v="1"/>
    <n v="39"/>
    <x v="1"/>
    <x v="6"/>
    <x v="5"/>
    <x v="7"/>
    <x v="2"/>
    <x v="127"/>
    <s v="Full-time"/>
    <d v="2010-03-30T00:00:00"/>
    <s v="Active"/>
    <n v="15.58"/>
    <n v="49420"/>
    <x v="1"/>
    <s v="No"/>
    <x v="1"/>
    <n v="9"/>
    <s v="E101388"/>
    <x v="0"/>
    <x v="0"/>
    <x v="0"/>
    <x v="0"/>
    <s v="Active"/>
  </r>
  <r>
    <s v="E101160"/>
    <x v="0"/>
    <n v="33"/>
    <x v="1"/>
    <x v="0"/>
    <x v="3"/>
    <x v="20"/>
    <x v="0"/>
    <x v="130"/>
    <s v="Full-time"/>
    <d v="2011-04-28T00:00:00"/>
    <s v="Active"/>
    <n v="14.5"/>
    <n v="56645"/>
    <x v="1"/>
    <s v="No"/>
    <x v="2"/>
    <n v="7"/>
    <s v="E102999"/>
    <x v="0"/>
    <x v="0"/>
    <x v="0"/>
    <x v="1"/>
    <s v="Active"/>
  </r>
  <r>
    <s v="E101161"/>
    <x v="1"/>
    <n v="34"/>
    <x v="1"/>
    <x v="4"/>
    <x v="6"/>
    <x v="24"/>
    <x v="0"/>
    <x v="12"/>
    <s v="Full-time"/>
    <d v="2022-09-27T00:00:00"/>
    <s v="Active"/>
    <n v="3.09"/>
    <n v="46782"/>
    <x v="2"/>
    <s v="No"/>
    <x v="4"/>
    <n v="8"/>
    <s v="E102676"/>
    <x v="0"/>
    <x v="0"/>
    <x v="0"/>
    <x v="0"/>
    <s v="Active"/>
  </r>
  <r>
    <s v="E101162"/>
    <x v="0"/>
    <n v="23"/>
    <x v="1"/>
    <x v="6"/>
    <x v="3"/>
    <x v="15"/>
    <x v="0"/>
    <x v="129"/>
    <s v="Full-time"/>
    <d v="2016-01-09T00:00:00"/>
    <s v="Active"/>
    <n v="9.8000000000000007"/>
    <n v="36344"/>
    <x v="1"/>
    <s v="No"/>
    <x v="1"/>
    <n v="7"/>
    <s v="E103717"/>
    <x v="0"/>
    <x v="0"/>
    <x v="1"/>
    <x v="2"/>
    <s v="Active"/>
  </r>
  <r>
    <s v="E101163"/>
    <x v="0"/>
    <n v="21"/>
    <x v="0"/>
    <x v="2"/>
    <x v="2"/>
    <x v="2"/>
    <x v="0"/>
    <x v="132"/>
    <s v="Full-time"/>
    <d v="2024-02-17T00:00:00"/>
    <s v="Active"/>
    <n v="1.69"/>
    <n v="33587"/>
    <x v="4"/>
    <s v="No"/>
    <x v="0"/>
    <n v="10"/>
    <s v="E102672"/>
    <x v="0"/>
    <x v="0"/>
    <x v="1"/>
    <x v="2"/>
    <s v="Active"/>
  </r>
  <r>
    <s v="E101164"/>
    <x v="0"/>
    <n v="32"/>
    <x v="0"/>
    <x v="4"/>
    <x v="7"/>
    <x v="13"/>
    <x v="2"/>
    <x v="82"/>
    <s v="Full-time"/>
    <d v="2022-06-20T00:00:00"/>
    <s v="Active"/>
    <n v="3.36"/>
    <n v="46559"/>
    <x v="1"/>
    <s v="Yes"/>
    <x v="1"/>
    <n v="7"/>
    <s v="E104578"/>
    <x v="0"/>
    <x v="0"/>
    <x v="0"/>
    <x v="1"/>
    <s v="Active"/>
  </r>
  <r>
    <s v="E101165"/>
    <x v="0"/>
    <n v="36"/>
    <x v="1"/>
    <x v="4"/>
    <x v="3"/>
    <x v="20"/>
    <x v="0"/>
    <x v="151"/>
    <s v="Full-time"/>
    <d v="2021-01-09T00:00:00"/>
    <s v="Active"/>
    <n v="4.8"/>
    <n v="62002"/>
    <x v="4"/>
    <s v="No"/>
    <x v="0"/>
    <n v="6"/>
    <s v="E101352"/>
    <x v="0"/>
    <x v="0"/>
    <x v="0"/>
    <x v="1"/>
    <s v="Active"/>
  </r>
  <r>
    <s v="E101166"/>
    <x v="0"/>
    <n v="25"/>
    <x v="1"/>
    <x v="2"/>
    <x v="7"/>
    <x v="23"/>
    <x v="0"/>
    <x v="144"/>
    <s v="Full-time"/>
    <d v="2019-03-15T00:00:00"/>
    <s v="Active"/>
    <n v="6.62"/>
    <n v="34353"/>
    <x v="1"/>
    <s v="No"/>
    <x v="2"/>
    <n v="6"/>
    <s v="E104318"/>
    <x v="0"/>
    <x v="0"/>
    <x v="1"/>
    <x v="2"/>
    <s v="Active"/>
  </r>
  <r>
    <s v="E101167"/>
    <x v="0"/>
    <n v="33"/>
    <x v="1"/>
    <x v="5"/>
    <x v="3"/>
    <x v="20"/>
    <x v="3"/>
    <x v="100"/>
    <s v="Full-time"/>
    <d v="2024-05-01T00:00:00"/>
    <s v="Active"/>
    <n v="1.49"/>
    <n v="48316"/>
    <x v="0"/>
    <s v="No"/>
    <x v="2"/>
    <n v="8"/>
    <s v="E104074"/>
    <x v="0"/>
    <x v="0"/>
    <x v="0"/>
    <x v="0"/>
    <s v="Active"/>
  </r>
  <r>
    <s v="E101168"/>
    <x v="0"/>
    <n v="40"/>
    <x v="0"/>
    <x v="1"/>
    <x v="1"/>
    <x v="21"/>
    <x v="4"/>
    <x v="23"/>
    <s v="Full-time"/>
    <d v="2025-02-13T00:00:00"/>
    <s v="Active"/>
    <n v="0.7"/>
    <n v="46684"/>
    <x v="4"/>
    <s v="Yes"/>
    <x v="2"/>
    <n v="7"/>
    <s v="E101414"/>
    <x v="0"/>
    <x v="0"/>
    <x v="0"/>
    <x v="0"/>
    <s v="Active"/>
  </r>
  <r>
    <s v="E101169"/>
    <x v="0"/>
    <n v="34"/>
    <x v="0"/>
    <x v="0"/>
    <x v="7"/>
    <x v="23"/>
    <x v="4"/>
    <x v="20"/>
    <s v="Full-time"/>
    <d v="2022-04-18T00:00:00"/>
    <d v="2025-09-04T00:00:00"/>
    <n v="3.38"/>
    <n v="56675"/>
    <x v="2"/>
    <s v="No"/>
    <x v="2"/>
    <n v="11"/>
    <s v="E103632"/>
    <x v="1"/>
    <x v="1"/>
    <x v="0"/>
    <x v="0"/>
    <s v="Exited"/>
  </r>
  <r>
    <s v="E101170"/>
    <x v="1"/>
    <n v="25"/>
    <x v="0"/>
    <x v="5"/>
    <x v="2"/>
    <x v="14"/>
    <x v="0"/>
    <x v="93"/>
    <s v="Full-time"/>
    <d v="2019-11-08T00:00:00"/>
    <s v="Active"/>
    <n v="5.97"/>
    <n v="44937"/>
    <x v="0"/>
    <s v="No"/>
    <x v="5"/>
    <n v="11"/>
    <s v="E101407"/>
    <x v="0"/>
    <x v="0"/>
    <x v="1"/>
    <x v="3"/>
    <s v="Active"/>
  </r>
  <r>
    <s v="E101171"/>
    <x v="0"/>
    <n v="32"/>
    <x v="1"/>
    <x v="5"/>
    <x v="2"/>
    <x v="14"/>
    <x v="0"/>
    <x v="26"/>
    <s v="Full-time"/>
    <d v="2008-02-12T00:00:00"/>
    <s v="Active"/>
    <n v="17.71"/>
    <n v="42467"/>
    <x v="0"/>
    <s v="No"/>
    <x v="1"/>
    <n v="3"/>
    <s v="E100006"/>
    <x v="0"/>
    <x v="0"/>
    <x v="0"/>
    <x v="3"/>
    <s v="Active"/>
  </r>
  <r>
    <s v="E101172"/>
    <x v="0"/>
    <n v="31"/>
    <x v="1"/>
    <x v="6"/>
    <x v="7"/>
    <x v="13"/>
    <x v="2"/>
    <x v="94"/>
    <s v="Full-time"/>
    <d v="2018-08-16T00:00:00"/>
    <s v="Active"/>
    <n v="7.2"/>
    <n v="43909"/>
    <x v="3"/>
    <s v="No"/>
    <x v="4"/>
    <n v="7"/>
    <s v="E104066"/>
    <x v="0"/>
    <x v="0"/>
    <x v="0"/>
    <x v="3"/>
    <s v="Active"/>
  </r>
  <r>
    <s v="E101173"/>
    <x v="0"/>
    <n v="31"/>
    <x v="1"/>
    <x v="0"/>
    <x v="7"/>
    <x v="13"/>
    <x v="0"/>
    <x v="5"/>
    <s v="Full-time"/>
    <d v="2009-08-03T00:00:00"/>
    <s v="Active"/>
    <n v="16.239999999999998"/>
    <n v="48824"/>
    <x v="1"/>
    <s v="No"/>
    <x v="6"/>
    <n v="3"/>
    <s v="E103284"/>
    <x v="0"/>
    <x v="0"/>
    <x v="0"/>
    <x v="0"/>
    <s v="Active"/>
  </r>
  <r>
    <s v="E101174"/>
    <x v="0"/>
    <n v="32"/>
    <x v="1"/>
    <x v="5"/>
    <x v="0"/>
    <x v="0"/>
    <x v="0"/>
    <x v="33"/>
    <s v="Full-time"/>
    <d v="2008-07-03T00:00:00"/>
    <s v="Active"/>
    <n v="17.32"/>
    <n v="39869"/>
    <x v="1"/>
    <s v="No"/>
    <x v="4"/>
    <n v="6"/>
    <s v="E104902"/>
    <x v="0"/>
    <x v="0"/>
    <x v="0"/>
    <x v="3"/>
    <s v="Active"/>
  </r>
  <r>
    <s v="E101175"/>
    <x v="0"/>
    <n v="35"/>
    <x v="0"/>
    <x v="0"/>
    <x v="2"/>
    <x v="2"/>
    <x v="0"/>
    <x v="119"/>
    <s v="Full-time"/>
    <d v="2014-06-17T00:00:00"/>
    <d v="2015-06-18T00:00:00"/>
    <n v="1"/>
    <n v="46298"/>
    <x v="2"/>
    <s v="Yes"/>
    <x v="1"/>
    <n v="6"/>
    <s v="E101744"/>
    <x v="1"/>
    <x v="1"/>
    <x v="0"/>
    <x v="0"/>
    <s v="Exited"/>
  </r>
  <r>
    <s v="E101176"/>
    <x v="0"/>
    <n v="21"/>
    <x v="1"/>
    <x v="1"/>
    <x v="2"/>
    <x v="4"/>
    <x v="0"/>
    <x v="90"/>
    <s v="Full-time"/>
    <d v="2021-01-26T00:00:00"/>
    <s v="Active"/>
    <n v="4.75"/>
    <n v="33969"/>
    <x v="1"/>
    <s v="No"/>
    <x v="2"/>
    <n v="11"/>
    <s v="E102755"/>
    <x v="0"/>
    <x v="0"/>
    <x v="1"/>
    <x v="2"/>
    <s v="Active"/>
  </r>
  <r>
    <s v="E101177"/>
    <x v="0"/>
    <n v="33"/>
    <x v="1"/>
    <x v="5"/>
    <x v="3"/>
    <x v="20"/>
    <x v="4"/>
    <x v="56"/>
    <s v="Full-time"/>
    <d v="2011-02-15T00:00:00"/>
    <s v="Active"/>
    <n v="14.7"/>
    <n v="50058"/>
    <x v="0"/>
    <s v="No"/>
    <x v="0"/>
    <n v="13"/>
    <s v="E103505"/>
    <x v="0"/>
    <x v="0"/>
    <x v="0"/>
    <x v="0"/>
    <s v="Active"/>
  </r>
  <r>
    <s v="E101178"/>
    <x v="0"/>
    <n v="21"/>
    <x v="1"/>
    <x v="1"/>
    <x v="2"/>
    <x v="4"/>
    <x v="0"/>
    <x v="90"/>
    <s v="Full-time"/>
    <d v="2020-08-24T00:00:00"/>
    <d v="2024-03-25T00:00:00"/>
    <n v="3.58"/>
    <n v="35942"/>
    <x v="2"/>
    <s v="Yes"/>
    <x v="2"/>
    <n v="6"/>
    <s v="E100276"/>
    <x v="1"/>
    <x v="1"/>
    <x v="1"/>
    <x v="2"/>
    <s v="Exited"/>
  </r>
  <r>
    <s v="E101179"/>
    <x v="0"/>
    <n v="30"/>
    <x v="0"/>
    <x v="0"/>
    <x v="6"/>
    <x v="24"/>
    <x v="1"/>
    <x v="35"/>
    <s v="Full-time"/>
    <d v="2010-11-26T00:00:00"/>
    <s v="Active"/>
    <n v="14.92"/>
    <n v="38061"/>
    <x v="3"/>
    <s v="No"/>
    <x v="6"/>
    <n v="6"/>
    <s v="E104864"/>
    <x v="0"/>
    <x v="0"/>
    <x v="1"/>
    <x v="3"/>
    <s v="Active"/>
  </r>
  <r>
    <s v="E101180"/>
    <x v="1"/>
    <n v="32"/>
    <x v="1"/>
    <x v="3"/>
    <x v="4"/>
    <x v="10"/>
    <x v="4"/>
    <x v="117"/>
    <s v="Full-time"/>
    <d v="2013-02-08T00:00:00"/>
    <s v="Active"/>
    <n v="12.72"/>
    <n v="55955"/>
    <x v="1"/>
    <s v="No"/>
    <x v="5"/>
    <n v="6"/>
    <s v="Self"/>
    <x v="0"/>
    <x v="0"/>
    <x v="0"/>
    <x v="1"/>
    <s v="Active"/>
  </r>
  <r>
    <s v="E101181"/>
    <x v="1"/>
    <n v="35"/>
    <x v="0"/>
    <x v="7"/>
    <x v="6"/>
    <x v="16"/>
    <x v="2"/>
    <x v="37"/>
    <s v="Full-time"/>
    <d v="2020-05-23T00:00:00"/>
    <s v="Active"/>
    <n v="5.43"/>
    <n v="32798"/>
    <x v="0"/>
    <s v="No"/>
    <x v="2"/>
    <n v="3"/>
    <s v="E102785"/>
    <x v="0"/>
    <x v="0"/>
    <x v="0"/>
    <x v="3"/>
    <s v="Active"/>
  </r>
  <r>
    <s v="E101182"/>
    <x v="1"/>
    <n v="28"/>
    <x v="1"/>
    <x v="7"/>
    <x v="3"/>
    <x v="15"/>
    <x v="0"/>
    <x v="49"/>
    <s v="Full-time"/>
    <d v="2010-08-24T00:00:00"/>
    <s v="Active"/>
    <n v="15.18"/>
    <n v="38741"/>
    <x v="0"/>
    <s v="No"/>
    <x v="4"/>
    <n v="6"/>
    <s v="E100611"/>
    <x v="0"/>
    <x v="0"/>
    <x v="1"/>
    <x v="3"/>
    <s v="Active"/>
  </r>
  <r>
    <s v="E101183"/>
    <x v="1"/>
    <n v="37"/>
    <x v="1"/>
    <x v="5"/>
    <x v="7"/>
    <x v="13"/>
    <x v="0"/>
    <x v="69"/>
    <s v="Full-time"/>
    <d v="2017-04-06T00:00:00"/>
    <s v="Active"/>
    <n v="8.56"/>
    <n v="67758"/>
    <x v="2"/>
    <s v="Yes"/>
    <x v="2"/>
    <n v="3"/>
    <s v="E101538"/>
    <x v="0"/>
    <x v="0"/>
    <x v="0"/>
    <x v="1"/>
    <s v="Active"/>
  </r>
  <r>
    <s v="E101184"/>
    <x v="0"/>
    <n v="22"/>
    <x v="1"/>
    <x v="1"/>
    <x v="6"/>
    <x v="16"/>
    <x v="0"/>
    <x v="129"/>
    <s v="Full-time"/>
    <d v="2008-12-24T00:00:00"/>
    <d v="2016-03-10T00:00:00"/>
    <n v="7.21"/>
    <n v="42343"/>
    <x v="2"/>
    <s v="No"/>
    <x v="3"/>
    <n v="6"/>
    <s v="E100988"/>
    <x v="1"/>
    <x v="1"/>
    <x v="1"/>
    <x v="2"/>
    <s v="Exited"/>
  </r>
  <r>
    <s v="E101185"/>
    <x v="0"/>
    <n v="39"/>
    <x v="1"/>
    <x v="7"/>
    <x v="7"/>
    <x v="23"/>
    <x v="0"/>
    <x v="162"/>
    <s v="Full-time"/>
    <d v="2009-09-21T00:00:00"/>
    <s v="Active"/>
    <n v="16.100000000000001"/>
    <n v="47258"/>
    <x v="1"/>
    <s v="No"/>
    <x v="4"/>
    <n v="6"/>
    <s v="E104438"/>
    <x v="0"/>
    <x v="0"/>
    <x v="0"/>
    <x v="0"/>
    <s v="Active"/>
  </r>
  <r>
    <s v="E101186"/>
    <x v="0"/>
    <n v="30"/>
    <x v="0"/>
    <x v="3"/>
    <x v="0"/>
    <x v="9"/>
    <x v="0"/>
    <x v="89"/>
    <s v="Full-time"/>
    <d v="2017-12-12T00:00:00"/>
    <s v="Active"/>
    <n v="7.88"/>
    <n v="39415"/>
    <x v="0"/>
    <s v="No"/>
    <x v="1"/>
    <n v="9"/>
    <s v="Self"/>
    <x v="0"/>
    <x v="0"/>
    <x v="1"/>
    <x v="3"/>
    <s v="Active"/>
  </r>
  <r>
    <s v="E101187"/>
    <x v="0"/>
    <n v="38"/>
    <x v="1"/>
    <x v="4"/>
    <x v="4"/>
    <x v="5"/>
    <x v="0"/>
    <x v="128"/>
    <s v="Full-time"/>
    <d v="2010-05-05T00:00:00"/>
    <s v="Active"/>
    <n v="15.48"/>
    <n v="46760"/>
    <x v="1"/>
    <s v="No"/>
    <x v="1"/>
    <n v="2"/>
    <s v="E101024"/>
    <x v="0"/>
    <x v="0"/>
    <x v="0"/>
    <x v="0"/>
    <s v="Active"/>
  </r>
  <r>
    <s v="E101188"/>
    <x v="0"/>
    <n v="23"/>
    <x v="1"/>
    <x v="4"/>
    <x v="6"/>
    <x v="24"/>
    <x v="2"/>
    <x v="107"/>
    <s v="Full-time"/>
    <d v="2019-09-07T00:00:00"/>
    <s v="Active"/>
    <n v="6.14"/>
    <n v="29384"/>
    <x v="1"/>
    <s v="No"/>
    <x v="4"/>
    <n v="3"/>
    <s v="E103042"/>
    <x v="0"/>
    <x v="0"/>
    <x v="1"/>
    <x v="3"/>
    <s v="Active"/>
  </r>
  <r>
    <s v="E101189"/>
    <x v="0"/>
    <n v="31"/>
    <x v="1"/>
    <x v="2"/>
    <x v="2"/>
    <x v="2"/>
    <x v="0"/>
    <x v="61"/>
    <s v="Full-time"/>
    <d v="2017-11-15T00:00:00"/>
    <s v="Active"/>
    <n v="7.95"/>
    <n v="52761"/>
    <x v="2"/>
    <s v="No"/>
    <x v="2"/>
    <n v="3"/>
    <s v="E101519"/>
    <x v="0"/>
    <x v="0"/>
    <x v="0"/>
    <x v="0"/>
    <s v="Active"/>
  </r>
  <r>
    <s v="E101190"/>
    <x v="1"/>
    <n v="39"/>
    <x v="1"/>
    <x v="7"/>
    <x v="3"/>
    <x v="15"/>
    <x v="2"/>
    <x v="31"/>
    <s v="Full-time"/>
    <d v="2009-05-04T00:00:00"/>
    <s v="Active"/>
    <n v="16.48"/>
    <n v="56892"/>
    <x v="2"/>
    <s v="No"/>
    <x v="2"/>
    <n v="3"/>
    <s v="E104443"/>
    <x v="0"/>
    <x v="0"/>
    <x v="0"/>
    <x v="1"/>
    <s v="Active"/>
  </r>
  <r>
    <s v="E101191"/>
    <x v="1"/>
    <n v="27"/>
    <x v="1"/>
    <x v="6"/>
    <x v="4"/>
    <x v="10"/>
    <x v="4"/>
    <x v="35"/>
    <s v="Full-time"/>
    <d v="2012-02-19T00:00:00"/>
    <d v="2021-12-19T00:00:00"/>
    <n v="9.83"/>
    <n v="43478"/>
    <x v="2"/>
    <s v="No"/>
    <x v="2"/>
    <n v="2"/>
    <s v="E101042"/>
    <x v="1"/>
    <x v="1"/>
    <x v="1"/>
    <x v="3"/>
    <s v="Exited"/>
  </r>
  <r>
    <s v="E101192"/>
    <x v="1"/>
    <n v="26"/>
    <x v="0"/>
    <x v="1"/>
    <x v="6"/>
    <x v="11"/>
    <x v="0"/>
    <x v="57"/>
    <s v="Full-time"/>
    <d v="2015-07-17T00:00:00"/>
    <s v="Active"/>
    <n v="10.28"/>
    <n v="39336"/>
    <x v="1"/>
    <s v="No"/>
    <x v="2"/>
    <n v="2"/>
    <s v="E104132"/>
    <x v="0"/>
    <x v="0"/>
    <x v="1"/>
    <x v="3"/>
    <s v="Active"/>
  </r>
  <r>
    <s v="E101193"/>
    <x v="1"/>
    <n v="36"/>
    <x v="0"/>
    <x v="7"/>
    <x v="4"/>
    <x v="10"/>
    <x v="4"/>
    <x v="62"/>
    <s v="Full-time"/>
    <d v="2024-06-29T00:00:00"/>
    <s v="Active"/>
    <n v="1.33"/>
    <n v="47058"/>
    <x v="2"/>
    <s v="No"/>
    <x v="2"/>
    <n v="4"/>
    <s v="E103904"/>
    <x v="0"/>
    <x v="0"/>
    <x v="0"/>
    <x v="1"/>
    <s v="Active"/>
  </r>
  <r>
    <s v="E101194"/>
    <x v="0"/>
    <n v="25"/>
    <x v="0"/>
    <x v="4"/>
    <x v="6"/>
    <x v="16"/>
    <x v="1"/>
    <x v="107"/>
    <s v="Contract"/>
    <d v="2018-05-25T00:00:00"/>
    <s v="Active"/>
    <n v="7.43"/>
    <n v="34382"/>
    <x v="2"/>
    <s v="No"/>
    <x v="1"/>
    <n v="1"/>
    <s v="E104303"/>
    <x v="0"/>
    <x v="0"/>
    <x v="1"/>
    <x v="3"/>
    <s v="Active"/>
  </r>
  <r>
    <s v="E101195"/>
    <x v="1"/>
    <n v="31"/>
    <x v="1"/>
    <x v="5"/>
    <x v="1"/>
    <x v="21"/>
    <x v="0"/>
    <x v="74"/>
    <s v="Full-time"/>
    <d v="2023-04-23T00:00:00"/>
    <s v="Active"/>
    <n v="2.52"/>
    <n v="45883"/>
    <x v="0"/>
    <s v="Yes"/>
    <x v="4"/>
    <n v="2"/>
    <s v="E101297"/>
    <x v="0"/>
    <x v="0"/>
    <x v="0"/>
    <x v="0"/>
    <s v="Active"/>
  </r>
  <r>
    <s v="E101196"/>
    <x v="2"/>
    <n v="21"/>
    <x v="1"/>
    <x v="7"/>
    <x v="4"/>
    <x v="19"/>
    <x v="2"/>
    <x v="90"/>
    <s v="Full-time"/>
    <d v="2014-01-10T00:00:00"/>
    <s v="Active"/>
    <n v="11.8"/>
    <n v="22076"/>
    <x v="2"/>
    <s v="No"/>
    <x v="2"/>
    <n v="8"/>
    <s v="E103272"/>
    <x v="0"/>
    <x v="0"/>
    <x v="1"/>
    <x v="2"/>
    <s v="Active"/>
  </r>
  <r>
    <s v="E101197"/>
    <x v="0"/>
    <n v="35"/>
    <x v="0"/>
    <x v="3"/>
    <x v="4"/>
    <x v="10"/>
    <x v="0"/>
    <x v="160"/>
    <s v="Full-time"/>
    <d v="2017-12-14T00:00:00"/>
    <s v="Active"/>
    <n v="7.87"/>
    <n v="54326"/>
    <x v="1"/>
    <s v="No"/>
    <x v="1"/>
    <n v="7"/>
    <s v="E103197"/>
    <x v="0"/>
    <x v="0"/>
    <x v="0"/>
    <x v="1"/>
    <s v="Active"/>
  </r>
  <r>
    <s v="E101198"/>
    <x v="1"/>
    <n v="26"/>
    <x v="0"/>
    <x v="6"/>
    <x v="3"/>
    <x v="15"/>
    <x v="0"/>
    <x v="121"/>
    <s v="Contract"/>
    <d v="2017-03-01T00:00:00"/>
    <d v="2017-12-25T00:00:00"/>
    <n v="0.82"/>
    <n v="39253"/>
    <x v="4"/>
    <s v="No"/>
    <x v="2"/>
    <n v="6"/>
    <s v="E103793"/>
    <x v="1"/>
    <x v="1"/>
    <x v="1"/>
    <x v="2"/>
    <s v="Exited"/>
  </r>
  <r>
    <s v="E101199"/>
    <x v="0"/>
    <n v="34"/>
    <x v="1"/>
    <x v="6"/>
    <x v="0"/>
    <x v="9"/>
    <x v="0"/>
    <x v="88"/>
    <s v="Contract"/>
    <d v="2014-03-12T00:00:00"/>
    <s v="Active"/>
    <n v="11.63"/>
    <n v="56615"/>
    <x v="0"/>
    <s v="No"/>
    <x v="2"/>
    <n v="6"/>
    <s v="E101278"/>
    <x v="0"/>
    <x v="0"/>
    <x v="0"/>
    <x v="1"/>
    <s v="Active"/>
  </r>
  <r>
    <s v="E101200"/>
    <x v="1"/>
    <n v="37"/>
    <x v="1"/>
    <x v="1"/>
    <x v="4"/>
    <x v="5"/>
    <x v="0"/>
    <x v="177"/>
    <s v="Full-time"/>
    <d v="2012-02-18T00:00:00"/>
    <s v="Active"/>
    <n v="13.69"/>
    <n v="58034"/>
    <x v="1"/>
    <s v="No"/>
    <x v="1"/>
    <n v="6"/>
    <s v="E101356"/>
    <x v="0"/>
    <x v="0"/>
    <x v="0"/>
    <x v="1"/>
    <s v="Active"/>
  </r>
  <r>
    <s v="E101201"/>
    <x v="1"/>
    <n v="26"/>
    <x v="0"/>
    <x v="4"/>
    <x v="3"/>
    <x v="3"/>
    <x v="0"/>
    <x v="72"/>
    <s v="Full-time"/>
    <d v="2015-12-04T00:00:00"/>
    <s v="Active"/>
    <n v="9.9"/>
    <n v="38702"/>
    <x v="1"/>
    <s v="Yes"/>
    <x v="1"/>
    <n v="5"/>
    <s v="E100790"/>
    <x v="0"/>
    <x v="0"/>
    <x v="1"/>
    <x v="3"/>
    <s v="Active"/>
  </r>
  <r>
    <s v="E101202"/>
    <x v="1"/>
    <n v="34"/>
    <x v="1"/>
    <x v="0"/>
    <x v="6"/>
    <x v="11"/>
    <x v="0"/>
    <x v="128"/>
    <s v="Full-time"/>
    <d v="2015-04-22T00:00:00"/>
    <s v="Active"/>
    <n v="10.52"/>
    <n v="47564"/>
    <x v="2"/>
    <s v="No"/>
    <x v="1"/>
    <n v="5"/>
    <s v="E104132"/>
    <x v="0"/>
    <x v="0"/>
    <x v="0"/>
    <x v="0"/>
    <s v="Active"/>
  </r>
  <r>
    <s v="E101203"/>
    <x v="1"/>
    <n v="35"/>
    <x v="1"/>
    <x v="2"/>
    <x v="7"/>
    <x v="23"/>
    <x v="0"/>
    <x v="118"/>
    <s v="Full-time"/>
    <d v="2016-01-30T00:00:00"/>
    <s v="Active"/>
    <n v="9.74"/>
    <n v="50973"/>
    <x v="1"/>
    <s v="No"/>
    <x v="3"/>
    <n v="6"/>
    <s v="E104829"/>
    <x v="0"/>
    <x v="0"/>
    <x v="0"/>
    <x v="1"/>
    <s v="Active"/>
  </r>
  <r>
    <s v="E101204"/>
    <x v="0"/>
    <n v="41"/>
    <x v="0"/>
    <x v="4"/>
    <x v="7"/>
    <x v="13"/>
    <x v="0"/>
    <x v="40"/>
    <s v="Contract"/>
    <d v="2008-12-31T00:00:00"/>
    <s v="Active"/>
    <n v="16.82"/>
    <n v="57361"/>
    <x v="1"/>
    <s v="No"/>
    <x v="0"/>
    <n v="6"/>
    <s v="E104400"/>
    <x v="0"/>
    <x v="0"/>
    <x v="0"/>
    <x v="1"/>
    <s v="Active"/>
  </r>
  <r>
    <s v="E101205"/>
    <x v="0"/>
    <n v="29"/>
    <x v="1"/>
    <x v="3"/>
    <x v="4"/>
    <x v="19"/>
    <x v="4"/>
    <x v="49"/>
    <s v="Full-time"/>
    <d v="2019-05-26T00:00:00"/>
    <d v="2023-06-03T00:00:00"/>
    <n v="4.0199999999999996"/>
    <n v="40646"/>
    <x v="2"/>
    <s v="No"/>
    <x v="1"/>
    <n v="7"/>
    <s v="E102736"/>
    <x v="1"/>
    <x v="1"/>
    <x v="1"/>
    <x v="3"/>
    <s v="Exited"/>
  </r>
  <r>
    <s v="E101206"/>
    <x v="0"/>
    <n v="45"/>
    <x v="0"/>
    <x v="7"/>
    <x v="2"/>
    <x v="2"/>
    <x v="4"/>
    <x v="52"/>
    <s v="Full-time"/>
    <d v="2009-09-25T00:00:00"/>
    <s v="Active"/>
    <n v="16.09"/>
    <n v="71503"/>
    <x v="1"/>
    <s v="No"/>
    <x v="2"/>
    <n v="4"/>
    <s v="E101345"/>
    <x v="0"/>
    <x v="0"/>
    <x v="0"/>
    <x v="1"/>
    <s v="Active"/>
  </r>
  <r>
    <s v="E101207"/>
    <x v="1"/>
    <n v="30"/>
    <x v="1"/>
    <x v="7"/>
    <x v="2"/>
    <x v="4"/>
    <x v="0"/>
    <x v="108"/>
    <s v="Full-time"/>
    <d v="2019-11-02T00:00:00"/>
    <s v="Active"/>
    <n v="5.99"/>
    <n v="43245"/>
    <x v="0"/>
    <s v="No"/>
    <x v="4"/>
    <n v="5"/>
    <s v="E102965"/>
    <x v="0"/>
    <x v="0"/>
    <x v="1"/>
    <x v="3"/>
    <s v="Active"/>
  </r>
  <r>
    <s v="E101208"/>
    <x v="1"/>
    <n v="34"/>
    <x v="1"/>
    <x v="4"/>
    <x v="6"/>
    <x v="11"/>
    <x v="0"/>
    <x v="136"/>
    <s v="Full-time"/>
    <d v="2013-06-22T00:00:00"/>
    <s v="Active"/>
    <n v="12.35"/>
    <n v="52942"/>
    <x v="0"/>
    <s v="No"/>
    <x v="4"/>
    <n v="13"/>
    <s v="E103830"/>
    <x v="0"/>
    <x v="0"/>
    <x v="0"/>
    <x v="0"/>
    <s v="Active"/>
  </r>
  <r>
    <s v="E101209"/>
    <x v="0"/>
    <n v="37"/>
    <x v="0"/>
    <x v="3"/>
    <x v="7"/>
    <x v="18"/>
    <x v="1"/>
    <x v="56"/>
    <s v="Full-time"/>
    <d v="2013-05-28T00:00:00"/>
    <s v="Active"/>
    <n v="12.42"/>
    <n v="39293"/>
    <x v="1"/>
    <s v="No"/>
    <x v="0"/>
    <n v="8"/>
    <s v="E104404"/>
    <x v="0"/>
    <x v="0"/>
    <x v="0"/>
    <x v="0"/>
    <s v="Active"/>
  </r>
  <r>
    <s v="E101210"/>
    <x v="0"/>
    <n v="35"/>
    <x v="0"/>
    <x v="0"/>
    <x v="3"/>
    <x v="3"/>
    <x v="0"/>
    <x v="98"/>
    <s v="Full-time"/>
    <d v="2021-07-28T00:00:00"/>
    <s v="Active"/>
    <n v="4.25"/>
    <n v="52439"/>
    <x v="1"/>
    <s v="No"/>
    <x v="2"/>
    <n v="3"/>
    <s v="E104342"/>
    <x v="0"/>
    <x v="0"/>
    <x v="0"/>
    <x v="0"/>
    <s v="Active"/>
  </r>
  <r>
    <s v="E101211"/>
    <x v="0"/>
    <n v="37"/>
    <x v="0"/>
    <x v="2"/>
    <x v="2"/>
    <x v="2"/>
    <x v="0"/>
    <x v="126"/>
    <s v="Full-time"/>
    <d v="2017-02-21T00:00:00"/>
    <s v="Active"/>
    <n v="8.68"/>
    <n v="64027"/>
    <x v="1"/>
    <s v="No"/>
    <x v="4"/>
    <n v="8"/>
    <s v="E103224"/>
    <x v="0"/>
    <x v="0"/>
    <x v="0"/>
    <x v="1"/>
    <s v="Active"/>
  </r>
  <r>
    <s v="E101212"/>
    <x v="1"/>
    <n v="30"/>
    <x v="1"/>
    <x v="0"/>
    <x v="5"/>
    <x v="8"/>
    <x v="0"/>
    <x v="140"/>
    <s v="Full-time"/>
    <d v="2011-04-30T00:00:00"/>
    <s v="Active"/>
    <n v="14.5"/>
    <n v="44829"/>
    <x v="1"/>
    <s v="No"/>
    <x v="4"/>
    <n v="7"/>
    <s v="E103631"/>
    <x v="0"/>
    <x v="0"/>
    <x v="1"/>
    <x v="3"/>
    <s v="Active"/>
  </r>
  <r>
    <s v="E101213"/>
    <x v="0"/>
    <n v="31"/>
    <x v="1"/>
    <x v="6"/>
    <x v="3"/>
    <x v="3"/>
    <x v="0"/>
    <x v="119"/>
    <s v="Full-time"/>
    <d v="2013-11-27T00:00:00"/>
    <s v="Active"/>
    <n v="11.92"/>
    <n v="45684"/>
    <x v="0"/>
    <s v="No"/>
    <x v="3"/>
    <n v="3"/>
    <s v="E101514"/>
    <x v="0"/>
    <x v="0"/>
    <x v="0"/>
    <x v="0"/>
    <s v="Active"/>
  </r>
  <r>
    <s v="E101214"/>
    <x v="1"/>
    <n v="38"/>
    <x v="0"/>
    <x v="1"/>
    <x v="3"/>
    <x v="3"/>
    <x v="2"/>
    <x v="141"/>
    <s v="Full-time"/>
    <d v="2010-12-20T00:00:00"/>
    <s v="Active"/>
    <n v="14.86"/>
    <n v="58222"/>
    <x v="0"/>
    <s v="No"/>
    <x v="2"/>
    <n v="10"/>
    <s v="Self"/>
    <x v="0"/>
    <x v="0"/>
    <x v="0"/>
    <x v="1"/>
    <s v="Active"/>
  </r>
  <r>
    <s v="E101215"/>
    <x v="1"/>
    <n v="42"/>
    <x v="1"/>
    <x v="4"/>
    <x v="1"/>
    <x v="21"/>
    <x v="0"/>
    <x v="167"/>
    <s v="Full-time"/>
    <d v="2015-07-20T00:00:00"/>
    <s v="Active"/>
    <n v="10.28"/>
    <n v="57680"/>
    <x v="0"/>
    <s v="No"/>
    <x v="0"/>
    <n v="4"/>
    <s v="E100448"/>
    <x v="0"/>
    <x v="0"/>
    <x v="0"/>
    <x v="1"/>
    <s v="Active"/>
  </r>
  <r>
    <s v="E101216"/>
    <x v="1"/>
    <n v="35"/>
    <x v="0"/>
    <x v="6"/>
    <x v="0"/>
    <x v="6"/>
    <x v="2"/>
    <x v="79"/>
    <s v="Full-time"/>
    <d v="2024-08-11T00:00:00"/>
    <s v="Active"/>
    <n v="1.21"/>
    <n v="26751"/>
    <x v="2"/>
    <s v="No"/>
    <x v="2"/>
    <n v="6"/>
    <s v="E102428"/>
    <x v="0"/>
    <x v="0"/>
    <x v="0"/>
    <x v="2"/>
    <s v="Active"/>
  </r>
  <r>
    <s v="E101217"/>
    <x v="0"/>
    <n v="40"/>
    <x v="1"/>
    <x v="0"/>
    <x v="1"/>
    <x v="21"/>
    <x v="2"/>
    <x v="56"/>
    <s v="Full-time"/>
    <d v="2021-04-20T00:00:00"/>
    <d v="2023-07-16T00:00:00"/>
    <n v="2.2400000000000002"/>
    <n v="38315"/>
    <x v="3"/>
    <s v="Yes"/>
    <x v="2"/>
    <n v="5"/>
    <s v="Self"/>
    <x v="1"/>
    <x v="1"/>
    <x v="0"/>
    <x v="0"/>
    <s v="Exited"/>
  </r>
  <r>
    <s v="E101218"/>
    <x v="1"/>
    <n v="29"/>
    <x v="0"/>
    <x v="4"/>
    <x v="3"/>
    <x v="20"/>
    <x v="0"/>
    <x v="72"/>
    <s v="Full-time"/>
    <d v="2014-09-01T00:00:00"/>
    <d v="2020-05-12T00:00:00"/>
    <n v="5.69"/>
    <n v="40159"/>
    <x v="0"/>
    <s v="No"/>
    <x v="1"/>
    <n v="6"/>
    <s v="E101214"/>
    <x v="1"/>
    <x v="1"/>
    <x v="1"/>
    <x v="3"/>
    <s v="Exited"/>
  </r>
  <r>
    <s v="E101219"/>
    <x v="0"/>
    <n v="29"/>
    <x v="1"/>
    <x v="7"/>
    <x v="7"/>
    <x v="18"/>
    <x v="2"/>
    <x v="35"/>
    <s v="Full-time"/>
    <d v="2024-12-25T00:00:00"/>
    <s v="Active"/>
    <n v="0.84"/>
    <n v="48411"/>
    <x v="2"/>
    <s v="No"/>
    <x v="4"/>
    <n v="6"/>
    <s v="E104116"/>
    <x v="0"/>
    <x v="0"/>
    <x v="1"/>
    <x v="3"/>
    <s v="Active"/>
  </r>
  <r>
    <s v="E101220"/>
    <x v="1"/>
    <n v="28"/>
    <x v="1"/>
    <x v="5"/>
    <x v="5"/>
    <x v="7"/>
    <x v="1"/>
    <x v="96"/>
    <s v="Contract"/>
    <d v="2021-10-20T00:00:00"/>
    <s v="Active"/>
    <n v="4.0199999999999996"/>
    <n v="46680"/>
    <x v="1"/>
    <s v="No"/>
    <x v="1"/>
    <n v="7"/>
    <s v="E102398"/>
    <x v="0"/>
    <x v="0"/>
    <x v="1"/>
    <x v="3"/>
    <s v="Active"/>
  </r>
  <r>
    <s v="E101221"/>
    <x v="1"/>
    <n v="26"/>
    <x v="1"/>
    <x v="6"/>
    <x v="7"/>
    <x v="18"/>
    <x v="0"/>
    <x v="152"/>
    <s v="Full-time"/>
    <d v="2014-06-21T00:00:00"/>
    <s v="Active"/>
    <n v="11.35"/>
    <n v="37915"/>
    <x v="1"/>
    <s v="No"/>
    <x v="4"/>
    <n v="4"/>
    <s v="E102933"/>
    <x v="0"/>
    <x v="0"/>
    <x v="1"/>
    <x v="2"/>
    <s v="Active"/>
  </r>
  <r>
    <s v="E101222"/>
    <x v="0"/>
    <n v="34"/>
    <x v="1"/>
    <x v="2"/>
    <x v="4"/>
    <x v="10"/>
    <x v="1"/>
    <x v="111"/>
    <s v="Full-time"/>
    <d v="2019-05-30T00:00:00"/>
    <s v="Active"/>
    <n v="6.41"/>
    <n v="66821"/>
    <x v="0"/>
    <s v="No"/>
    <x v="2"/>
    <n v="9"/>
    <s v="E100553"/>
    <x v="0"/>
    <x v="0"/>
    <x v="0"/>
    <x v="1"/>
    <s v="Active"/>
  </r>
  <r>
    <s v="E101223"/>
    <x v="0"/>
    <n v="40"/>
    <x v="1"/>
    <x v="5"/>
    <x v="5"/>
    <x v="22"/>
    <x v="4"/>
    <x v="8"/>
    <s v="Contract"/>
    <d v="2008-07-30T00:00:00"/>
    <d v="2017-01-11T00:00:00"/>
    <n v="8.4499999999999993"/>
    <n v="59088"/>
    <x v="2"/>
    <s v="No"/>
    <x v="1"/>
    <n v="7"/>
    <s v="E104150"/>
    <x v="1"/>
    <x v="1"/>
    <x v="0"/>
    <x v="1"/>
    <s v="Exited"/>
  </r>
  <r>
    <s v="E101224"/>
    <x v="0"/>
    <n v="23"/>
    <x v="0"/>
    <x v="2"/>
    <x v="2"/>
    <x v="2"/>
    <x v="0"/>
    <x v="107"/>
    <s v="Full-time"/>
    <d v="2010-06-16T00:00:00"/>
    <s v="Active"/>
    <n v="15.37"/>
    <n v="40234"/>
    <x v="1"/>
    <s v="No"/>
    <x v="1"/>
    <n v="7"/>
    <s v="E102722"/>
    <x v="0"/>
    <x v="0"/>
    <x v="1"/>
    <x v="3"/>
    <s v="Active"/>
  </r>
  <r>
    <s v="E101225"/>
    <x v="0"/>
    <n v="28"/>
    <x v="2"/>
    <x v="2"/>
    <x v="0"/>
    <x v="9"/>
    <x v="0"/>
    <x v="53"/>
    <s v="Full-time"/>
    <d v="2010-08-12T00:00:00"/>
    <s v="Active"/>
    <n v="15.21"/>
    <n v="36489"/>
    <x v="0"/>
    <s v="No"/>
    <x v="1"/>
    <n v="8"/>
    <s v="E102721"/>
    <x v="0"/>
    <x v="0"/>
    <x v="1"/>
    <x v="3"/>
    <s v="Active"/>
  </r>
  <r>
    <s v="E101226"/>
    <x v="0"/>
    <n v="36"/>
    <x v="1"/>
    <x v="2"/>
    <x v="7"/>
    <x v="18"/>
    <x v="0"/>
    <x v="24"/>
    <s v="Full-time"/>
    <d v="2022-02-22T00:00:00"/>
    <s v="Active"/>
    <n v="3.68"/>
    <n v="52430"/>
    <x v="1"/>
    <s v="No"/>
    <x v="1"/>
    <n v="8"/>
    <s v="E102642"/>
    <x v="0"/>
    <x v="0"/>
    <x v="0"/>
    <x v="0"/>
    <s v="Active"/>
  </r>
  <r>
    <s v="E101227"/>
    <x v="0"/>
    <n v="32"/>
    <x v="0"/>
    <x v="0"/>
    <x v="0"/>
    <x v="6"/>
    <x v="2"/>
    <x v="50"/>
    <s v="Full-time"/>
    <d v="2015-02-14T00:00:00"/>
    <s v="Active"/>
    <n v="10.7"/>
    <n v="53020"/>
    <x v="1"/>
    <s v="No"/>
    <x v="1"/>
    <n v="7"/>
    <s v="E103424"/>
    <x v="0"/>
    <x v="0"/>
    <x v="0"/>
    <x v="0"/>
    <s v="Active"/>
  </r>
  <r>
    <s v="E101228"/>
    <x v="0"/>
    <n v="31"/>
    <x v="1"/>
    <x v="1"/>
    <x v="2"/>
    <x v="4"/>
    <x v="2"/>
    <x v="39"/>
    <s v="Full-time"/>
    <d v="2012-12-08T00:00:00"/>
    <s v="Active"/>
    <n v="12.89"/>
    <n v="42337"/>
    <x v="1"/>
    <s v="No"/>
    <x v="2"/>
    <n v="7"/>
    <s v="E100276"/>
    <x v="0"/>
    <x v="0"/>
    <x v="0"/>
    <x v="0"/>
    <s v="Active"/>
  </r>
  <r>
    <s v="E101229"/>
    <x v="1"/>
    <n v="38"/>
    <x v="1"/>
    <x v="6"/>
    <x v="2"/>
    <x v="2"/>
    <x v="0"/>
    <x v="164"/>
    <s v="Full-time"/>
    <d v="2009-12-27T00:00:00"/>
    <s v="Active"/>
    <n v="15.84"/>
    <n v="63083"/>
    <x v="1"/>
    <s v="No"/>
    <x v="4"/>
    <n v="3"/>
    <s v="E102763"/>
    <x v="0"/>
    <x v="0"/>
    <x v="0"/>
    <x v="1"/>
    <s v="Active"/>
  </r>
  <r>
    <s v="E101230"/>
    <x v="1"/>
    <n v="32"/>
    <x v="1"/>
    <x v="2"/>
    <x v="2"/>
    <x v="14"/>
    <x v="0"/>
    <x v="32"/>
    <s v="Full-time"/>
    <d v="2021-10-03T00:00:00"/>
    <s v="Active"/>
    <n v="4.07"/>
    <n v="61035"/>
    <x v="1"/>
    <s v="No"/>
    <x v="1"/>
    <n v="6"/>
    <s v="E101519"/>
    <x v="0"/>
    <x v="0"/>
    <x v="0"/>
    <x v="1"/>
    <s v="Active"/>
  </r>
  <r>
    <s v="E101231"/>
    <x v="0"/>
    <n v="28"/>
    <x v="0"/>
    <x v="2"/>
    <x v="1"/>
    <x v="1"/>
    <x v="0"/>
    <x v="3"/>
    <s v="Full-time"/>
    <d v="2014-07-21T00:00:00"/>
    <s v="Active"/>
    <n v="11.27"/>
    <n v="45851"/>
    <x v="1"/>
    <s v="No"/>
    <x v="0"/>
    <n v="1"/>
    <s v="E102806"/>
    <x v="0"/>
    <x v="0"/>
    <x v="1"/>
    <x v="0"/>
    <s v="Active"/>
  </r>
  <r>
    <s v="E101232"/>
    <x v="0"/>
    <n v="29"/>
    <x v="1"/>
    <x v="6"/>
    <x v="3"/>
    <x v="20"/>
    <x v="0"/>
    <x v="114"/>
    <s v="Full-time"/>
    <d v="2024-12-06T00:00:00"/>
    <s v="Active"/>
    <n v="0.89"/>
    <n v="53800"/>
    <x v="1"/>
    <s v="No"/>
    <x v="5"/>
    <n v="5"/>
    <s v="E104074"/>
    <x v="0"/>
    <x v="0"/>
    <x v="1"/>
    <x v="0"/>
    <s v="Active"/>
  </r>
  <r>
    <s v="E101233"/>
    <x v="0"/>
    <n v="36"/>
    <x v="1"/>
    <x v="0"/>
    <x v="4"/>
    <x v="5"/>
    <x v="0"/>
    <x v="131"/>
    <s v="Full-time"/>
    <d v="2022-10-25T00:00:00"/>
    <d v="2023-08-13T00:00:00"/>
    <n v="0.8"/>
    <n v="52827"/>
    <x v="2"/>
    <s v="No"/>
    <x v="2"/>
    <n v="2"/>
    <s v="E101356"/>
    <x v="1"/>
    <x v="1"/>
    <x v="0"/>
    <x v="1"/>
    <s v="Exited"/>
  </r>
  <r>
    <s v="E101234"/>
    <x v="1"/>
    <n v="41"/>
    <x v="0"/>
    <x v="6"/>
    <x v="7"/>
    <x v="23"/>
    <x v="0"/>
    <x v="127"/>
    <s v="Contract"/>
    <d v="2008-08-25T00:00:00"/>
    <s v="Active"/>
    <n v="17.170000000000002"/>
    <n v="54481"/>
    <x v="2"/>
    <s v="No"/>
    <x v="2"/>
    <n v="8"/>
    <s v="E103284"/>
    <x v="0"/>
    <x v="0"/>
    <x v="0"/>
    <x v="0"/>
    <s v="Active"/>
  </r>
  <r>
    <s v="E101235"/>
    <x v="1"/>
    <n v="27"/>
    <x v="1"/>
    <x v="1"/>
    <x v="4"/>
    <x v="5"/>
    <x v="2"/>
    <x v="108"/>
    <s v="Full-time"/>
    <d v="2023-02-20T00:00:00"/>
    <s v="Active"/>
    <n v="2.69"/>
    <n v="38665"/>
    <x v="1"/>
    <s v="No"/>
    <x v="1"/>
    <n v="4"/>
    <s v="E101356"/>
    <x v="0"/>
    <x v="0"/>
    <x v="1"/>
    <x v="3"/>
    <s v="Active"/>
  </r>
  <r>
    <s v="E101236"/>
    <x v="1"/>
    <n v="21"/>
    <x v="1"/>
    <x v="1"/>
    <x v="7"/>
    <x v="13"/>
    <x v="0"/>
    <x v="41"/>
    <s v="Full-time"/>
    <d v="2015-08-15T00:00:00"/>
    <s v="Active"/>
    <n v="10.199999999999999"/>
    <n v="38276"/>
    <x v="2"/>
    <s v="No"/>
    <x v="0"/>
    <n v="6"/>
    <s v="Self"/>
    <x v="0"/>
    <x v="0"/>
    <x v="1"/>
    <x v="2"/>
    <s v="Active"/>
  </r>
  <r>
    <s v="E101237"/>
    <x v="1"/>
    <n v="52"/>
    <x v="0"/>
    <x v="5"/>
    <x v="6"/>
    <x v="24"/>
    <x v="0"/>
    <x v="183"/>
    <s v="Full-time"/>
    <d v="2021-10-03T00:00:00"/>
    <s v="Active"/>
    <n v="4.07"/>
    <n v="72234"/>
    <x v="0"/>
    <s v="No"/>
    <x v="1"/>
    <n v="11"/>
    <s v="E103923"/>
    <x v="0"/>
    <x v="0"/>
    <x v="0"/>
    <x v="1"/>
    <s v="Active"/>
  </r>
  <r>
    <s v="E101238"/>
    <x v="0"/>
    <n v="31"/>
    <x v="1"/>
    <x v="7"/>
    <x v="7"/>
    <x v="18"/>
    <x v="4"/>
    <x v="22"/>
    <s v="Full-time"/>
    <d v="2015-11-29T00:00:00"/>
    <s v="Active"/>
    <n v="9.91"/>
    <n v="49242"/>
    <x v="2"/>
    <s v="No"/>
    <x v="2"/>
    <n v="6"/>
    <s v="E101520"/>
    <x v="0"/>
    <x v="0"/>
    <x v="0"/>
    <x v="0"/>
    <s v="Active"/>
  </r>
  <r>
    <s v="E101239"/>
    <x v="1"/>
    <n v="37"/>
    <x v="0"/>
    <x v="2"/>
    <x v="0"/>
    <x v="6"/>
    <x v="0"/>
    <x v="98"/>
    <s v="Full-time"/>
    <d v="2024-02-06T00:00:00"/>
    <s v="Active"/>
    <n v="1.72"/>
    <n v="40187"/>
    <x v="1"/>
    <s v="No"/>
    <x v="2"/>
    <n v="3"/>
    <s v="E104013"/>
    <x v="0"/>
    <x v="0"/>
    <x v="0"/>
    <x v="0"/>
    <s v="Active"/>
  </r>
  <r>
    <s v="E101240"/>
    <x v="0"/>
    <n v="21"/>
    <x v="1"/>
    <x v="5"/>
    <x v="2"/>
    <x v="2"/>
    <x v="1"/>
    <x v="29"/>
    <s v="Full-time"/>
    <d v="2008-04-21T00:00:00"/>
    <s v="Active"/>
    <n v="17.52"/>
    <n v="31372"/>
    <x v="1"/>
    <s v="No"/>
    <x v="2"/>
    <n v="7"/>
    <s v="E102965"/>
    <x v="0"/>
    <x v="0"/>
    <x v="1"/>
    <x v="2"/>
    <s v="Active"/>
  </r>
  <r>
    <s v="E101241"/>
    <x v="0"/>
    <n v="23"/>
    <x v="1"/>
    <x v="6"/>
    <x v="6"/>
    <x v="16"/>
    <x v="0"/>
    <x v="15"/>
    <s v="Full-time"/>
    <d v="2008-07-17T00:00:00"/>
    <s v="Active"/>
    <n v="17.28"/>
    <n v="37225"/>
    <x v="0"/>
    <s v="No"/>
    <x v="0"/>
    <n v="8"/>
    <s v="E103923"/>
    <x v="0"/>
    <x v="0"/>
    <x v="1"/>
    <x v="3"/>
    <s v="Active"/>
  </r>
  <r>
    <s v="E101242"/>
    <x v="0"/>
    <n v="38"/>
    <x v="0"/>
    <x v="0"/>
    <x v="2"/>
    <x v="4"/>
    <x v="0"/>
    <x v="86"/>
    <s v="Full-time"/>
    <d v="2016-12-26T00:00:00"/>
    <s v="Active"/>
    <n v="8.84"/>
    <n v="39759"/>
    <x v="1"/>
    <s v="No"/>
    <x v="4"/>
    <n v="8"/>
    <s v="E100276"/>
    <x v="0"/>
    <x v="0"/>
    <x v="0"/>
    <x v="0"/>
    <s v="Active"/>
  </r>
  <r>
    <s v="E101243"/>
    <x v="0"/>
    <n v="21"/>
    <x v="1"/>
    <x v="7"/>
    <x v="5"/>
    <x v="12"/>
    <x v="4"/>
    <x v="76"/>
    <s v="Full-time"/>
    <d v="2020-02-24T00:00:00"/>
    <s v="Active"/>
    <n v="5.68"/>
    <n v="36705"/>
    <x v="1"/>
    <s v="No"/>
    <x v="4"/>
    <n v="2"/>
    <s v="E100502"/>
    <x v="0"/>
    <x v="0"/>
    <x v="1"/>
    <x v="2"/>
    <s v="Active"/>
  </r>
  <r>
    <s v="E101244"/>
    <x v="0"/>
    <n v="23"/>
    <x v="0"/>
    <x v="4"/>
    <x v="5"/>
    <x v="22"/>
    <x v="2"/>
    <x v="70"/>
    <s v="Full-time"/>
    <d v="2024-09-03T00:00:00"/>
    <s v="Active"/>
    <n v="1.1499999999999999"/>
    <n v="37601"/>
    <x v="2"/>
    <s v="No"/>
    <x v="2"/>
    <n v="14"/>
    <s v="E100502"/>
    <x v="0"/>
    <x v="0"/>
    <x v="1"/>
    <x v="2"/>
    <s v="Active"/>
  </r>
  <r>
    <s v="E101245"/>
    <x v="1"/>
    <n v="22"/>
    <x v="1"/>
    <x v="6"/>
    <x v="6"/>
    <x v="24"/>
    <x v="0"/>
    <x v="76"/>
    <s v="Full-time"/>
    <d v="2012-12-25T00:00:00"/>
    <d v="2022-04-05T00:00:00"/>
    <n v="9.2799999999999994"/>
    <n v="30652"/>
    <x v="1"/>
    <s v="No"/>
    <x v="2"/>
    <n v="10"/>
    <s v="E104864"/>
    <x v="1"/>
    <x v="1"/>
    <x v="1"/>
    <x v="2"/>
    <s v="Exited"/>
  </r>
  <r>
    <s v="E101246"/>
    <x v="1"/>
    <n v="28"/>
    <x v="1"/>
    <x v="7"/>
    <x v="4"/>
    <x v="5"/>
    <x v="2"/>
    <x v="18"/>
    <s v="Full-time"/>
    <d v="2016-10-29T00:00:00"/>
    <d v="2021-03-03T00:00:00"/>
    <n v="4.34"/>
    <n v="44106"/>
    <x v="1"/>
    <s v="No"/>
    <x v="2"/>
    <n v="3"/>
    <s v="E100360"/>
    <x v="1"/>
    <x v="1"/>
    <x v="1"/>
    <x v="0"/>
    <s v="Exited"/>
  </r>
  <r>
    <s v="E101247"/>
    <x v="1"/>
    <n v="31"/>
    <x v="1"/>
    <x v="5"/>
    <x v="0"/>
    <x v="9"/>
    <x v="1"/>
    <x v="49"/>
    <s v="Full-time"/>
    <d v="2010-06-11T00:00:00"/>
    <s v="Active"/>
    <n v="15.38"/>
    <n v="45295"/>
    <x v="2"/>
    <s v="No"/>
    <x v="4"/>
    <n v="5"/>
    <s v="E104554"/>
    <x v="0"/>
    <x v="0"/>
    <x v="0"/>
    <x v="3"/>
    <s v="Active"/>
  </r>
  <r>
    <s v="E101248"/>
    <x v="1"/>
    <n v="30"/>
    <x v="1"/>
    <x v="2"/>
    <x v="4"/>
    <x v="5"/>
    <x v="0"/>
    <x v="25"/>
    <s v="Full-time"/>
    <d v="2021-04-23T00:00:00"/>
    <s v="Active"/>
    <n v="4.51"/>
    <n v="51643"/>
    <x v="3"/>
    <s v="No"/>
    <x v="1"/>
    <n v="10"/>
    <s v="E104845"/>
    <x v="0"/>
    <x v="0"/>
    <x v="1"/>
    <x v="0"/>
    <s v="Active"/>
  </r>
  <r>
    <s v="E101249"/>
    <x v="1"/>
    <n v="28"/>
    <x v="1"/>
    <x v="5"/>
    <x v="2"/>
    <x v="14"/>
    <x v="0"/>
    <x v="66"/>
    <s v="Full-time"/>
    <d v="2017-03-27T00:00:00"/>
    <s v="Active"/>
    <n v="8.59"/>
    <n v="48424"/>
    <x v="1"/>
    <s v="No"/>
    <x v="4"/>
    <n v="7"/>
    <s v="E103348"/>
    <x v="0"/>
    <x v="0"/>
    <x v="1"/>
    <x v="0"/>
    <s v="Active"/>
  </r>
  <r>
    <s v="E101250"/>
    <x v="1"/>
    <n v="34"/>
    <x v="0"/>
    <x v="7"/>
    <x v="4"/>
    <x v="10"/>
    <x v="0"/>
    <x v="105"/>
    <s v="Full-time"/>
    <d v="2012-09-09T00:00:00"/>
    <s v="Active"/>
    <n v="13.13"/>
    <n v="51263"/>
    <x v="3"/>
    <s v="No"/>
    <x v="1"/>
    <n v="5"/>
    <s v="E101356"/>
    <x v="0"/>
    <x v="0"/>
    <x v="0"/>
    <x v="0"/>
    <s v="Active"/>
  </r>
  <r>
    <s v="E101251"/>
    <x v="1"/>
    <n v="25"/>
    <x v="0"/>
    <x v="6"/>
    <x v="3"/>
    <x v="3"/>
    <x v="1"/>
    <x v="83"/>
    <s v="Full-time"/>
    <d v="2024-08-03T00:00:00"/>
    <s v="Active"/>
    <n v="1.23"/>
    <n v="45839"/>
    <x v="0"/>
    <s v="No"/>
    <x v="4"/>
    <n v="6"/>
    <s v="E104074"/>
    <x v="0"/>
    <x v="0"/>
    <x v="1"/>
    <x v="3"/>
    <s v="Active"/>
  </r>
  <r>
    <s v="E101252"/>
    <x v="1"/>
    <n v="30"/>
    <x v="1"/>
    <x v="1"/>
    <x v="0"/>
    <x v="0"/>
    <x v="4"/>
    <x v="100"/>
    <s v="Full-time"/>
    <d v="2011-09-23T00:00:00"/>
    <s v="Active"/>
    <n v="14.1"/>
    <n v="45939"/>
    <x v="0"/>
    <s v="No"/>
    <x v="4"/>
    <n v="5"/>
    <s v="E101186"/>
    <x v="0"/>
    <x v="0"/>
    <x v="1"/>
    <x v="0"/>
    <s v="Active"/>
  </r>
  <r>
    <s v="E101253"/>
    <x v="0"/>
    <n v="27"/>
    <x v="1"/>
    <x v="6"/>
    <x v="2"/>
    <x v="2"/>
    <x v="0"/>
    <x v="55"/>
    <s v="Contract"/>
    <d v="2018-12-05T00:00:00"/>
    <d v="2020-08-28T00:00:00"/>
    <n v="1.73"/>
    <n v="48625"/>
    <x v="2"/>
    <s v="No"/>
    <x v="4"/>
    <n v="3"/>
    <s v="E101916"/>
    <x v="1"/>
    <x v="1"/>
    <x v="1"/>
    <x v="0"/>
    <s v="Exited"/>
  </r>
  <r>
    <s v="E101254"/>
    <x v="1"/>
    <n v="25"/>
    <x v="1"/>
    <x v="4"/>
    <x v="1"/>
    <x v="21"/>
    <x v="0"/>
    <x v="106"/>
    <s v="Contract"/>
    <d v="2016-05-02T00:00:00"/>
    <d v="2022-10-27T00:00:00"/>
    <n v="6.49"/>
    <n v="31881"/>
    <x v="1"/>
    <s v="No"/>
    <x v="2"/>
    <n v="6"/>
    <s v="E100429"/>
    <x v="1"/>
    <x v="1"/>
    <x v="1"/>
    <x v="2"/>
    <s v="Exited"/>
  </r>
  <r>
    <s v="E101255"/>
    <x v="1"/>
    <n v="30"/>
    <x v="1"/>
    <x v="3"/>
    <x v="5"/>
    <x v="7"/>
    <x v="2"/>
    <x v="13"/>
    <s v="Full-time"/>
    <d v="2018-05-19T00:00:00"/>
    <s v="Active"/>
    <n v="7.44"/>
    <n v="44741"/>
    <x v="1"/>
    <s v="No"/>
    <x v="2"/>
    <n v="5"/>
    <s v="E101274"/>
    <x v="0"/>
    <x v="0"/>
    <x v="1"/>
    <x v="0"/>
    <s v="Active"/>
  </r>
  <r>
    <s v="E101256"/>
    <x v="0"/>
    <n v="25"/>
    <x v="1"/>
    <x v="2"/>
    <x v="2"/>
    <x v="2"/>
    <x v="2"/>
    <x v="49"/>
    <s v="Full-time"/>
    <d v="2018-08-17T00:00:00"/>
    <s v="Active"/>
    <n v="7.2"/>
    <n v="37636"/>
    <x v="2"/>
    <s v="No"/>
    <x v="2"/>
    <n v="9"/>
    <s v="E101916"/>
    <x v="0"/>
    <x v="0"/>
    <x v="1"/>
    <x v="3"/>
    <s v="Active"/>
  </r>
  <r>
    <s v="E101257"/>
    <x v="1"/>
    <n v="36"/>
    <x v="1"/>
    <x v="1"/>
    <x v="6"/>
    <x v="24"/>
    <x v="0"/>
    <x v="47"/>
    <s v="Full-time"/>
    <d v="2023-07-26T00:00:00"/>
    <s v="Active"/>
    <n v="2.2599999999999998"/>
    <n v="54651"/>
    <x v="0"/>
    <s v="No"/>
    <x v="2"/>
    <n v="7"/>
    <s v="E103290"/>
    <x v="0"/>
    <x v="0"/>
    <x v="0"/>
    <x v="1"/>
    <s v="Active"/>
  </r>
  <r>
    <s v="E101258"/>
    <x v="1"/>
    <n v="29"/>
    <x v="1"/>
    <x v="2"/>
    <x v="0"/>
    <x v="6"/>
    <x v="4"/>
    <x v="74"/>
    <s v="Full-time"/>
    <d v="2013-01-25T00:00:00"/>
    <s v="Active"/>
    <n v="12.76"/>
    <n v="49283"/>
    <x v="4"/>
    <s v="No"/>
    <x v="2"/>
    <n v="4"/>
    <s v="E100063"/>
    <x v="0"/>
    <x v="0"/>
    <x v="1"/>
    <x v="0"/>
    <s v="Active"/>
  </r>
  <r>
    <s v="E101259"/>
    <x v="1"/>
    <n v="37"/>
    <x v="1"/>
    <x v="7"/>
    <x v="7"/>
    <x v="23"/>
    <x v="0"/>
    <x v="184"/>
    <s v="Full-time"/>
    <d v="2022-01-02T00:00:00"/>
    <s v="Active"/>
    <n v="3.82"/>
    <n v="69244"/>
    <x v="2"/>
    <s v="No"/>
    <x v="2"/>
    <n v="5"/>
    <s v="E103945"/>
    <x v="0"/>
    <x v="0"/>
    <x v="0"/>
    <x v="1"/>
    <s v="Active"/>
  </r>
  <r>
    <s v="E101260"/>
    <x v="0"/>
    <n v="34"/>
    <x v="1"/>
    <x v="2"/>
    <x v="1"/>
    <x v="21"/>
    <x v="0"/>
    <x v="10"/>
    <s v="Full-time"/>
    <d v="2011-12-31T00:00:00"/>
    <s v="Active"/>
    <n v="13.83"/>
    <n v="54973"/>
    <x v="1"/>
    <s v="No"/>
    <x v="4"/>
    <n v="5"/>
    <s v="E101297"/>
    <x v="0"/>
    <x v="0"/>
    <x v="0"/>
    <x v="1"/>
    <s v="Active"/>
  </r>
  <r>
    <s v="E101261"/>
    <x v="1"/>
    <n v="32"/>
    <x v="1"/>
    <x v="7"/>
    <x v="4"/>
    <x v="10"/>
    <x v="2"/>
    <x v="36"/>
    <s v="Full-time"/>
    <d v="2021-04-13T00:00:00"/>
    <s v="Active"/>
    <n v="4.54"/>
    <n v="44749"/>
    <x v="1"/>
    <s v="No"/>
    <x v="1"/>
    <n v="4"/>
    <s v="E102479"/>
    <x v="0"/>
    <x v="0"/>
    <x v="0"/>
    <x v="0"/>
    <s v="Active"/>
  </r>
  <r>
    <s v="E101262"/>
    <x v="0"/>
    <n v="27"/>
    <x v="1"/>
    <x v="2"/>
    <x v="4"/>
    <x v="10"/>
    <x v="2"/>
    <x v="95"/>
    <s v="Full-time"/>
    <d v="2012-11-08T00:00:00"/>
    <d v="2015-01-25T00:00:00"/>
    <n v="2.21"/>
    <n v="35560"/>
    <x v="0"/>
    <s v="No"/>
    <x v="1"/>
    <n v="8"/>
    <s v="E104845"/>
    <x v="1"/>
    <x v="1"/>
    <x v="1"/>
    <x v="3"/>
    <s v="Exited"/>
  </r>
  <r>
    <s v="E101263"/>
    <x v="1"/>
    <n v="35"/>
    <x v="1"/>
    <x v="1"/>
    <x v="5"/>
    <x v="7"/>
    <x v="2"/>
    <x v="140"/>
    <s v="Full-time"/>
    <d v="2017-07-16T00:00:00"/>
    <s v="Active"/>
    <n v="8.2799999999999994"/>
    <n v="40279"/>
    <x v="2"/>
    <s v="No"/>
    <x v="2"/>
    <n v="9"/>
    <s v="E104092"/>
    <x v="0"/>
    <x v="0"/>
    <x v="0"/>
    <x v="3"/>
    <s v="Active"/>
  </r>
  <r>
    <s v="E101264"/>
    <x v="1"/>
    <n v="26"/>
    <x v="1"/>
    <x v="7"/>
    <x v="3"/>
    <x v="20"/>
    <x v="2"/>
    <x v="104"/>
    <s v="Full-time"/>
    <d v="2018-08-22T00:00:00"/>
    <d v="2022-10-14T00:00:00"/>
    <n v="4.1500000000000004"/>
    <n v="38327"/>
    <x v="2"/>
    <s v="No"/>
    <x v="5"/>
    <n v="3"/>
    <s v="E102765"/>
    <x v="1"/>
    <x v="1"/>
    <x v="1"/>
    <x v="3"/>
    <s v="Exited"/>
  </r>
  <r>
    <s v="E101265"/>
    <x v="1"/>
    <n v="41"/>
    <x v="0"/>
    <x v="5"/>
    <x v="4"/>
    <x v="10"/>
    <x v="4"/>
    <x v="185"/>
    <s v="Full-time"/>
    <d v="2014-03-25T00:00:00"/>
    <s v="Active"/>
    <n v="11.59"/>
    <n v="65623"/>
    <x v="0"/>
    <s v="No"/>
    <x v="2"/>
    <n v="5"/>
    <s v="Self"/>
    <x v="0"/>
    <x v="0"/>
    <x v="0"/>
    <x v="1"/>
    <s v="Active"/>
  </r>
  <r>
    <s v="E101266"/>
    <x v="0"/>
    <n v="37"/>
    <x v="1"/>
    <x v="0"/>
    <x v="5"/>
    <x v="17"/>
    <x v="0"/>
    <x v="50"/>
    <s v="Full-time"/>
    <d v="2015-10-23T00:00:00"/>
    <s v="Active"/>
    <n v="10.02"/>
    <n v="53239"/>
    <x v="4"/>
    <s v="No"/>
    <x v="1"/>
    <n v="4"/>
    <s v="E104044"/>
    <x v="0"/>
    <x v="0"/>
    <x v="0"/>
    <x v="0"/>
    <s v="Active"/>
  </r>
  <r>
    <s v="E101267"/>
    <x v="0"/>
    <n v="40"/>
    <x v="0"/>
    <x v="3"/>
    <x v="5"/>
    <x v="22"/>
    <x v="2"/>
    <x v="40"/>
    <s v="Full-time"/>
    <d v="2020-07-21T00:00:00"/>
    <d v="2025-08-18T00:00:00"/>
    <n v="5.08"/>
    <n v="57320"/>
    <x v="0"/>
    <s v="No"/>
    <x v="4"/>
    <n v="7"/>
    <s v="E101099"/>
    <x v="1"/>
    <x v="1"/>
    <x v="0"/>
    <x v="1"/>
    <s v="Exited"/>
  </r>
  <r>
    <s v="E101268"/>
    <x v="1"/>
    <n v="28"/>
    <x v="1"/>
    <x v="5"/>
    <x v="2"/>
    <x v="2"/>
    <x v="1"/>
    <x v="119"/>
    <s v="Contract"/>
    <d v="2008-02-15T00:00:00"/>
    <s v="Active"/>
    <n v="17.7"/>
    <n v="49647"/>
    <x v="2"/>
    <s v="No"/>
    <x v="4"/>
    <n v="8"/>
    <s v="E101345"/>
    <x v="0"/>
    <x v="0"/>
    <x v="1"/>
    <x v="0"/>
    <s v="Active"/>
  </r>
  <r>
    <s v="E101269"/>
    <x v="1"/>
    <n v="33"/>
    <x v="0"/>
    <x v="1"/>
    <x v="4"/>
    <x v="5"/>
    <x v="0"/>
    <x v="130"/>
    <s v="Full-time"/>
    <d v="2014-03-02T00:00:00"/>
    <s v="Active"/>
    <n v="11.66"/>
    <n v="58266"/>
    <x v="1"/>
    <s v="Yes"/>
    <x v="2"/>
    <n v="5"/>
    <s v="E100730"/>
    <x v="0"/>
    <x v="0"/>
    <x v="0"/>
    <x v="1"/>
    <s v="Active"/>
  </r>
  <r>
    <s v="E101270"/>
    <x v="1"/>
    <n v="27"/>
    <x v="0"/>
    <x v="1"/>
    <x v="3"/>
    <x v="20"/>
    <x v="2"/>
    <x v="123"/>
    <s v="Full-time"/>
    <d v="2024-02-08T00:00:00"/>
    <s v="Active"/>
    <n v="1.72"/>
    <n v="43995"/>
    <x v="2"/>
    <s v="No"/>
    <x v="1"/>
    <n v="7"/>
    <s v="E100790"/>
    <x v="0"/>
    <x v="0"/>
    <x v="1"/>
    <x v="0"/>
    <s v="Active"/>
  </r>
  <r>
    <s v="E101271"/>
    <x v="0"/>
    <n v="34"/>
    <x v="1"/>
    <x v="0"/>
    <x v="3"/>
    <x v="3"/>
    <x v="0"/>
    <x v="40"/>
    <s v="Full-time"/>
    <d v="2023-12-31T00:00:00"/>
    <s v="Active"/>
    <n v="1.83"/>
    <n v="57318"/>
    <x v="0"/>
    <s v="Yes"/>
    <x v="2"/>
    <n v="7"/>
    <s v="E101725"/>
    <x v="0"/>
    <x v="0"/>
    <x v="0"/>
    <x v="1"/>
    <s v="Active"/>
  </r>
  <r>
    <s v="E101272"/>
    <x v="0"/>
    <n v="26"/>
    <x v="1"/>
    <x v="0"/>
    <x v="5"/>
    <x v="7"/>
    <x v="0"/>
    <x v="123"/>
    <s v="Full-time"/>
    <d v="2009-05-25T00:00:00"/>
    <s v="Active"/>
    <n v="16.43"/>
    <n v="47181"/>
    <x v="2"/>
    <s v="No"/>
    <x v="2"/>
    <n v="3"/>
    <s v="E104092"/>
    <x v="0"/>
    <x v="0"/>
    <x v="1"/>
    <x v="0"/>
    <s v="Active"/>
  </r>
  <r>
    <s v="E101273"/>
    <x v="0"/>
    <n v="27"/>
    <x v="1"/>
    <x v="1"/>
    <x v="7"/>
    <x v="18"/>
    <x v="0"/>
    <x v="35"/>
    <s v="Full-time"/>
    <d v="2015-02-05T00:00:00"/>
    <s v="Active"/>
    <n v="10.73"/>
    <n v="43939"/>
    <x v="1"/>
    <s v="No"/>
    <x v="4"/>
    <n v="5"/>
    <s v="E104318"/>
    <x v="0"/>
    <x v="0"/>
    <x v="1"/>
    <x v="3"/>
    <s v="Active"/>
  </r>
  <r>
    <s v="E101274"/>
    <x v="0"/>
    <n v="27"/>
    <x v="1"/>
    <x v="7"/>
    <x v="5"/>
    <x v="8"/>
    <x v="0"/>
    <x v="56"/>
    <s v="Full-time"/>
    <d v="2009-05-18T00:00:00"/>
    <s v="Active"/>
    <n v="16.45"/>
    <n v="45547"/>
    <x v="0"/>
    <s v="No"/>
    <x v="1"/>
    <n v="7"/>
    <s v="Self"/>
    <x v="0"/>
    <x v="0"/>
    <x v="1"/>
    <x v="0"/>
    <s v="Active"/>
  </r>
  <r>
    <s v="E101275"/>
    <x v="0"/>
    <n v="21"/>
    <x v="1"/>
    <x v="0"/>
    <x v="0"/>
    <x v="0"/>
    <x v="0"/>
    <x v="9"/>
    <s v="Full-time"/>
    <d v="2021-08-25T00:00:00"/>
    <s v="Active"/>
    <n v="4.18"/>
    <n v="28603"/>
    <x v="2"/>
    <s v="Yes"/>
    <x v="5"/>
    <n v="6"/>
    <s v="E101792"/>
    <x v="0"/>
    <x v="0"/>
    <x v="1"/>
    <x v="2"/>
    <s v="Active"/>
  </r>
  <r>
    <s v="E101276"/>
    <x v="1"/>
    <n v="31"/>
    <x v="1"/>
    <x v="1"/>
    <x v="2"/>
    <x v="4"/>
    <x v="0"/>
    <x v="1"/>
    <s v="Full-time"/>
    <d v="2010-08-22T00:00:00"/>
    <s v="Active"/>
    <n v="15.18"/>
    <n v="42766"/>
    <x v="1"/>
    <s v="No"/>
    <x v="2"/>
    <n v="8"/>
    <s v="E101853"/>
    <x v="0"/>
    <x v="0"/>
    <x v="0"/>
    <x v="0"/>
    <s v="Active"/>
  </r>
  <r>
    <s v="E101277"/>
    <x v="0"/>
    <n v="24"/>
    <x v="1"/>
    <x v="6"/>
    <x v="7"/>
    <x v="13"/>
    <x v="2"/>
    <x v="107"/>
    <s v="Full-time"/>
    <d v="2012-02-04T00:00:00"/>
    <s v="Active"/>
    <n v="13.73"/>
    <n v="40557"/>
    <x v="0"/>
    <s v="No"/>
    <x v="1"/>
    <n v="2"/>
    <s v="E100504"/>
    <x v="0"/>
    <x v="0"/>
    <x v="1"/>
    <x v="3"/>
    <s v="Active"/>
  </r>
  <r>
    <s v="E101278"/>
    <x v="1"/>
    <n v="31"/>
    <x v="0"/>
    <x v="2"/>
    <x v="0"/>
    <x v="0"/>
    <x v="0"/>
    <x v="55"/>
    <s v="Full-time"/>
    <d v="2016-05-26T00:00:00"/>
    <s v="Active"/>
    <n v="9.42"/>
    <n v="41558"/>
    <x v="2"/>
    <s v="No"/>
    <x v="4"/>
    <n v="10"/>
    <s v="Self"/>
    <x v="0"/>
    <x v="0"/>
    <x v="0"/>
    <x v="0"/>
    <s v="Active"/>
  </r>
  <r>
    <s v="E101279"/>
    <x v="0"/>
    <n v="24"/>
    <x v="0"/>
    <x v="5"/>
    <x v="3"/>
    <x v="15"/>
    <x v="1"/>
    <x v="37"/>
    <s v="Full-time"/>
    <d v="2014-12-18T00:00:00"/>
    <d v="2015-09-22T00:00:00"/>
    <n v="0.76"/>
    <n v="40509"/>
    <x v="0"/>
    <s v="No"/>
    <x v="4"/>
    <n v="4"/>
    <s v="E100746"/>
    <x v="1"/>
    <x v="1"/>
    <x v="1"/>
    <x v="3"/>
    <s v="Exited"/>
  </r>
  <r>
    <s v="E101280"/>
    <x v="1"/>
    <n v="30"/>
    <x v="0"/>
    <x v="5"/>
    <x v="1"/>
    <x v="21"/>
    <x v="0"/>
    <x v="3"/>
    <s v="Full-time"/>
    <d v="2012-06-20T00:00:00"/>
    <s v="Active"/>
    <n v="13.36"/>
    <n v="48818"/>
    <x v="1"/>
    <s v="No"/>
    <x v="2"/>
    <n v="3"/>
    <s v="E100609"/>
    <x v="0"/>
    <x v="0"/>
    <x v="1"/>
    <x v="0"/>
    <s v="Active"/>
  </r>
  <r>
    <s v="E101281"/>
    <x v="1"/>
    <n v="37"/>
    <x v="1"/>
    <x v="3"/>
    <x v="5"/>
    <x v="12"/>
    <x v="0"/>
    <x v="67"/>
    <s v="Full-time"/>
    <d v="2022-05-24T00:00:00"/>
    <s v="Active"/>
    <n v="3.43"/>
    <n v="47707"/>
    <x v="2"/>
    <s v="No"/>
    <x v="0"/>
    <n v="9"/>
    <s v="E102398"/>
    <x v="0"/>
    <x v="0"/>
    <x v="0"/>
    <x v="0"/>
    <s v="Active"/>
  </r>
  <r>
    <s v="E101282"/>
    <x v="0"/>
    <n v="25"/>
    <x v="1"/>
    <x v="7"/>
    <x v="3"/>
    <x v="3"/>
    <x v="0"/>
    <x v="81"/>
    <s v="Contract"/>
    <d v="2023-10-01T00:00:00"/>
    <s v="Active"/>
    <n v="2.08"/>
    <n v="32465"/>
    <x v="1"/>
    <s v="No"/>
    <x v="1"/>
    <n v="5"/>
    <s v="E103072"/>
    <x v="0"/>
    <x v="0"/>
    <x v="1"/>
    <x v="2"/>
    <s v="Active"/>
  </r>
  <r>
    <s v="E101283"/>
    <x v="0"/>
    <n v="30"/>
    <x v="0"/>
    <x v="3"/>
    <x v="1"/>
    <x v="21"/>
    <x v="2"/>
    <x v="18"/>
    <s v="Full-time"/>
    <d v="2024-08-31T00:00:00"/>
    <s v="Active"/>
    <n v="1.1599999999999999"/>
    <n v="38453"/>
    <x v="2"/>
    <s v="No"/>
    <x v="4"/>
    <n v="7"/>
    <s v="E103243"/>
    <x v="0"/>
    <x v="0"/>
    <x v="1"/>
    <x v="0"/>
    <s v="Active"/>
  </r>
  <r>
    <s v="E101284"/>
    <x v="1"/>
    <n v="27"/>
    <x v="1"/>
    <x v="4"/>
    <x v="4"/>
    <x v="19"/>
    <x v="0"/>
    <x v="18"/>
    <s v="Full-time"/>
    <d v="2022-10-07T00:00:00"/>
    <s v="Active"/>
    <n v="3.06"/>
    <n v="43407"/>
    <x v="2"/>
    <s v="Yes"/>
    <x v="4"/>
    <n v="4"/>
    <s v="E101658"/>
    <x v="0"/>
    <x v="0"/>
    <x v="1"/>
    <x v="0"/>
    <s v="Active"/>
  </r>
  <r>
    <s v="E101285"/>
    <x v="1"/>
    <n v="42"/>
    <x v="0"/>
    <x v="7"/>
    <x v="5"/>
    <x v="17"/>
    <x v="0"/>
    <x v="62"/>
    <s v="Full-time"/>
    <d v="2015-03-25T00:00:00"/>
    <s v="Active"/>
    <n v="10.6"/>
    <n v="50609"/>
    <x v="1"/>
    <s v="No"/>
    <x v="1"/>
    <n v="10"/>
    <s v="E101643"/>
    <x v="0"/>
    <x v="0"/>
    <x v="0"/>
    <x v="1"/>
    <s v="Active"/>
  </r>
  <r>
    <s v="E101286"/>
    <x v="1"/>
    <n v="34"/>
    <x v="1"/>
    <x v="6"/>
    <x v="0"/>
    <x v="6"/>
    <x v="1"/>
    <x v="1"/>
    <s v="Full-time"/>
    <d v="2010-03-31T00:00:00"/>
    <s v="Active"/>
    <n v="15.58"/>
    <n v="44444"/>
    <x v="1"/>
    <s v="No"/>
    <x v="3"/>
    <n v="5"/>
    <s v="E100725"/>
    <x v="0"/>
    <x v="0"/>
    <x v="0"/>
    <x v="0"/>
    <s v="Active"/>
  </r>
  <r>
    <s v="E101287"/>
    <x v="1"/>
    <n v="28"/>
    <x v="1"/>
    <x v="1"/>
    <x v="5"/>
    <x v="12"/>
    <x v="0"/>
    <x v="55"/>
    <s v="Full-time"/>
    <d v="2021-04-24T00:00:00"/>
    <s v="Active"/>
    <n v="4.51"/>
    <n v="51003"/>
    <x v="1"/>
    <s v="No"/>
    <x v="1"/>
    <n v="6"/>
    <s v="E104923"/>
    <x v="0"/>
    <x v="0"/>
    <x v="1"/>
    <x v="0"/>
    <s v="Active"/>
  </r>
  <r>
    <s v="E101288"/>
    <x v="1"/>
    <n v="41"/>
    <x v="1"/>
    <x v="3"/>
    <x v="1"/>
    <x v="21"/>
    <x v="0"/>
    <x v="3"/>
    <s v="Full-time"/>
    <d v="2008-11-24T00:00:00"/>
    <s v="Active"/>
    <n v="16.93"/>
    <n v="49720"/>
    <x v="1"/>
    <s v="No"/>
    <x v="4"/>
    <n v="4"/>
    <s v="E103455"/>
    <x v="0"/>
    <x v="0"/>
    <x v="0"/>
    <x v="0"/>
    <s v="Active"/>
  </r>
  <r>
    <s v="E101289"/>
    <x v="1"/>
    <n v="32"/>
    <x v="1"/>
    <x v="7"/>
    <x v="2"/>
    <x v="4"/>
    <x v="0"/>
    <x v="114"/>
    <s v="Full-time"/>
    <d v="2011-09-25T00:00:00"/>
    <s v="Active"/>
    <n v="14.09"/>
    <n v="53672"/>
    <x v="0"/>
    <s v="No"/>
    <x v="4"/>
    <n v="7"/>
    <s v="E102965"/>
    <x v="0"/>
    <x v="0"/>
    <x v="0"/>
    <x v="0"/>
    <s v="Active"/>
  </r>
  <r>
    <s v="E101290"/>
    <x v="0"/>
    <n v="31"/>
    <x v="1"/>
    <x v="2"/>
    <x v="4"/>
    <x v="10"/>
    <x v="1"/>
    <x v="115"/>
    <s v="Full-time"/>
    <d v="2009-03-16T00:00:00"/>
    <s v="Active"/>
    <n v="16.62"/>
    <n v="49082"/>
    <x v="1"/>
    <s v="No"/>
    <x v="1"/>
    <n v="9"/>
    <s v="E101866"/>
    <x v="0"/>
    <x v="0"/>
    <x v="0"/>
    <x v="0"/>
    <s v="Active"/>
  </r>
  <r>
    <s v="E101291"/>
    <x v="0"/>
    <n v="34"/>
    <x v="1"/>
    <x v="7"/>
    <x v="0"/>
    <x v="9"/>
    <x v="0"/>
    <x v="101"/>
    <s v="Full-time"/>
    <d v="2011-04-23T00:00:00"/>
    <s v="Active"/>
    <n v="14.52"/>
    <n v="56244"/>
    <x v="3"/>
    <s v="Yes"/>
    <x v="4"/>
    <n v="9"/>
    <s v="E101186"/>
    <x v="0"/>
    <x v="0"/>
    <x v="0"/>
    <x v="1"/>
    <s v="Active"/>
  </r>
  <r>
    <s v="E101292"/>
    <x v="1"/>
    <n v="37"/>
    <x v="1"/>
    <x v="5"/>
    <x v="2"/>
    <x v="14"/>
    <x v="4"/>
    <x v="19"/>
    <s v="Full-time"/>
    <d v="2011-06-16T00:00:00"/>
    <s v="Active"/>
    <n v="14.37"/>
    <n v="53343"/>
    <x v="1"/>
    <s v="No"/>
    <x v="2"/>
    <n v="4"/>
    <s v="E100760"/>
    <x v="0"/>
    <x v="0"/>
    <x v="0"/>
    <x v="1"/>
    <s v="Active"/>
  </r>
  <r>
    <s v="E101293"/>
    <x v="1"/>
    <n v="34"/>
    <x v="0"/>
    <x v="7"/>
    <x v="7"/>
    <x v="18"/>
    <x v="0"/>
    <x v="66"/>
    <s v="Full-time"/>
    <d v="2022-12-28T00:00:00"/>
    <s v="Active"/>
    <n v="2.83"/>
    <n v="47336"/>
    <x v="1"/>
    <s v="No"/>
    <x v="0"/>
    <n v="7"/>
    <s v="E102637"/>
    <x v="0"/>
    <x v="0"/>
    <x v="0"/>
    <x v="0"/>
    <s v="Active"/>
  </r>
  <r>
    <s v="E101294"/>
    <x v="0"/>
    <n v="27"/>
    <x v="1"/>
    <x v="2"/>
    <x v="1"/>
    <x v="21"/>
    <x v="2"/>
    <x v="57"/>
    <s v="Full-time"/>
    <d v="2016-12-19T00:00:00"/>
    <s v="Active"/>
    <n v="8.86"/>
    <n v="35707"/>
    <x v="4"/>
    <s v="No"/>
    <x v="1"/>
    <n v="7"/>
    <s v="E101039"/>
    <x v="0"/>
    <x v="0"/>
    <x v="1"/>
    <x v="3"/>
    <s v="Active"/>
  </r>
  <r>
    <s v="E101295"/>
    <x v="0"/>
    <n v="36"/>
    <x v="1"/>
    <x v="7"/>
    <x v="7"/>
    <x v="13"/>
    <x v="2"/>
    <x v="42"/>
    <s v="Full-time"/>
    <d v="2023-01-09T00:00:00"/>
    <s v="Active"/>
    <n v="2.8"/>
    <n v="47861"/>
    <x v="2"/>
    <s v="No"/>
    <x v="0"/>
    <n v="3"/>
    <s v="E104093"/>
    <x v="0"/>
    <x v="0"/>
    <x v="0"/>
    <x v="0"/>
    <s v="Active"/>
  </r>
  <r>
    <s v="E101296"/>
    <x v="0"/>
    <n v="21"/>
    <x v="1"/>
    <x v="3"/>
    <x v="6"/>
    <x v="16"/>
    <x v="0"/>
    <x v="9"/>
    <s v="Full-time"/>
    <d v="2021-09-10T00:00:00"/>
    <s v="Active"/>
    <n v="4.13"/>
    <n v="36848"/>
    <x v="4"/>
    <s v="No"/>
    <x v="2"/>
    <n v="11"/>
    <s v="E102676"/>
    <x v="0"/>
    <x v="0"/>
    <x v="1"/>
    <x v="2"/>
    <s v="Active"/>
  </r>
  <r>
    <s v="E101297"/>
    <x v="0"/>
    <n v="33"/>
    <x v="1"/>
    <x v="5"/>
    <x v="1"/>
    <x v="1"/>
    <x v="0"/>
    <x v="98"/>
    <s v="Full-time"/>
    <d v="2016-08-12T00:00:00"/>
    <s v="Active"/>
    <n v="9.2100000000000009"/>
    <n v="51815"/>
    <x v="3"/>
    <s v="Yes"/>
    <x v="2"/>
    <n v="4"/>
    <s v="Self"/>
    <x v="0"/>
    <x v="0"/>
    <x v="0"/>
    <x v="0"/>
    <s v="Active"/>
  </r>
  <r>
    <s v="E101298"/>
    <x v="1"/>
    <n v="31"/>
    <x v="1"/>
    <x v="6"/>
    <x v="5"/>
    <x v="17"/>
    <x v="0"/>
    <x v="131"/>
    <s v="Full-time"/>
    <d v="2017-06-16T00:00:00"/>
    <s v="Active"/>
    <n v="8.3699999999999992"/>
    <n v="54014"/>
    <x v="0"/>
    <s v="No"/>
    <x v="2"/>
    <n v="10"/>
    <s v="E100502"/>
    <x v="0"/>
    <x v="0"/>
    <x v="0"/>
    <x v="1"/>
    <s v="Active"/>
  </r>
  <r>
    <s v="E101299"/>
    <x v="1"/>
    <n v="34"/>
    <x v="1"/>
    <x v="0"/>
    <x v="5"/>
    <x v="7"/>
    <x v="0"/>
    <x v="78"/>
    <s v="Full-time"/>
    <d v="2022-09-16T00:00:00"/>
    <s v="Active"/>
    <n v="3.12"/>
    <n v="55275"/>
    <x v="1"/>
    <s v="No"/>
    <x v="3"/>
    <n v="7"/>
    <s v="E101061"/>
    <x v="0"/>
    <x v="0"/>
    <x v="0"/>
    <x v="0"/>
    <s v="Active"/>
  </r>
  <r>
    <s v="E101300"/>
    <x v="1"/>
    <n v="21"/>
    <x v="1"/>
    <x v="6"/>
    <x v="1"/>
    <x v="1"/>
    <x v="0"/>
    <x v="29"/>
    <s v="Full-time"/>
    <d v="2023-01-12T00:00:00"/>
    <s v="Active"/>
    <n v="2.79"/>
    <n v="29745"/>
    <x v="2"/>
    <s v="No"/>
    <x v="2"/>
    <n v="5"/>
    <s v="E103605"/>
    <x v="0"/>
    <x v="0"/>
    <x v="1"/>
    <x v="2"/>
    <s v="Active"/>
  </r>
  <r>
    <s v="E101301"/>
    <x v="0"/>
    <n v="42"/>
    <x v="0"/>
    <x v="0"/>
    <x v="1"/>
    <x v="21"/>
    <x v="0"/>
    <x v="126"/>
    <s v="Full-time"/>
    <d v="2018-02-05T00:00:00"/>
    <s v="Active"/>
    <n v="7.73"/>
    <n v="53217"/>
    <x v="0"/>
    <s v="No"/>
    <x v="0"/>
    <n v="6"/>
    <s v="E101962"/>
    <x v="0"/>
    <x v="0"/>
    <x v="0"/>
    <x v="1"/>
    <s v="Active"/>
  </r>
  <r>
    <s v="E101302"/>
    <x v="0"/>
    <n v="37"/>
    <x v="0"/>
    <x v="0"/>
    <x v="7"/>
    <x v="13"/>
    <x v="2"/>
    <x v="166"/>
    <s v="Contract"/>
    <d v="2019-12-04T00:00:00"/>
    <d v="2024-05-21T00:00:00"/>
    <n v="4.46"/>
    <n v="59672"/>
    <x v="0"/>
    <s v="No"/>
    <x v="3"/>
    <n v="8"/>
    <s v="E101926"/>
    <x v="1"/>
    <x v="1"/>
    <x v="0"/>
    <x v="1"/>
    <s v="Exited"/>
  </r>
  <r>
    <s v="E101303"/>
    <x v="1"/>
    <n v="26"/>
    <x v="1"/>
    <x v="4"/>
    <x v="0"/>
    <x v="0"/>
    <x v="1"/>
    <x v="104"/>
    <s v="Full-time"/>
    <d v="2024-04-26T00:00:00"/>
    <s v="Active"/>
    <n v="1.51"/>
    <n v="37337"/>
    <x v="4"/>
    <s v="No"/>
    <x v="1"/>
    <n v="6"/>
    <s v="E100688"/>
    <x v="0"/>
    <x v="0"/>
    <x v="1"/>
    <x v="3"/>
    <s v="Active"/>
  </r>
  <r>
    <s v="E101304"/>
    <x v="1"/>
    <n v="35"/>
    <x v="1"/>
    <x v="6"/>
    <x v="3"/>
    <x v="20"/>
    <x v="0"/>
    <x v="107"/>
    <s v="Full-time"/>
    <d v="2021-06-10T00:00:00"/>
    <s v="Active"/>
    <n v="4.38"/>
    <n v="43031"/>
    <x v="1"/>
    <s v="Yes"/>
    <x v="1"/>
    <n v="5"/>
    <s v="E101894"/>
    <x v="0"/>
    <x v="0"/>
    <x v="0"/>
    <x v="3"/>
    <s v="Active"/>
  </r>
  <r>
    <s v="E101305"/>
    <x v="1"/>
    <n v="28"/>
    <x v="1"/>
    <x v="1"/>
    <x v="7"/>
    <x v="13"/>
    <x v="2"/>
    <x v="39"/>
    <s v="Full-time"/>
    <d v="2016-01-02T00:00:00"/>
    <s v="Active"/>
    <n v="9.82"/>
    <n v="40106"/>
    <x v="1"/>
    <s v="No"/>
    <x v="1"/>
    <n v="7"/>
    <s v="E101365"/>
    <x v="0"/>
    <x v="0"/>
    <x v="1"/>
    <x v="0"/>
    <s v="Active"/>
  </r>
  <r>
    <s v="E101306"/>
    <x v="1"/>
    <n v="21"/>
    <x v="1"/>
    <x v="0"/>
    <x v="1"/>
    <x v="1"/>
    <x v="0"/>
    <x v="90"/>
    <s v="Full-time"/>
    <d v="2024-07-26T00:00:00"/>
    <s v="Active"/>
    <n v="1.26"/>
    <n v="36516"/>
    <x v="1"/>
    <s v="Yes"/>
    <x v="1"/>
    <n v="3"/>
    <s v="E102983"/>
    <x v="0"/>
    <x v="0"/>
    <x v="1"/>
    <x v="2"/>
    <s v="Active"/>
  </r>
  <r>
    <s v="E101307"/>
    <x v="1"/>
    <n v="38"/>
    <x v="0"/>
    <x v="2"/>
    <x v="1"/>
    <x v="1"/>
    <x v="0"/>
    <x v="140"/>
    <s v="Full-time"/>
    <d v="2014-02-28T00:00:00"/>
    <s v="Active"/>
    <n v="11.66"/>
    <n v="36434"/>
    <x v="0"/>
    <s v="No"/>
    <x v="1"/>
    <n v="8"/>
    <s v="E103883"/>
    <x v="0"/>
    <x v="0"/>
    <x v="0"/>
    <x v="3"/>
    <s v="Active"/>
  </r>
  <r>
    <s v="E101308"/>
    <x v="0"/>
    <n v="32"/>
    <x v="1"/>
    <x v="6"/>
    <x v="7"/>
    <x v="13"/>
    <x v="0"/>
    <x v="33"/>
    <s v="Full-time"/>
    <d v="2008-11-09T00:00:00"/>
    <s v="Active"/>
    <n v="16.97"/>
    <n v="38121"/>
    <x v="1"/>
    <s v="No"/>
    <x v="5"/>
    <n v="5"/>
    <s v="E104839"/>
    <x v="0"/>
    <x v="0"/>
    <x v="0"/>
    <x v="3"/>
    <s v="Active"/>
  </r>
  <r>
    <s v="E101309"/>
    <x v="0"/>
    <n v="41"/>
    <x v="1"/>
    <x v="7"/>
    <x v="5"/>
    <x v="8"/>
    <x v="0"/>
    <x v="186"/>
    <s v="Contract"/>
    <d v="2015-07-30T00:00:00"/>
    <d v="2022-11-18T00:00:00"/>
    <n v="7.3"/>
    <n v="71816"/>
    <x v="4"/>
    <s v="No"/>
    <x v="2"/>
    <n v="5"/>
    <s v="E103020"/>
    <x v="1"/>
    <x v="1"/>
    <x v="0"/>
    <x v="1"/>
    <s v="Exited"/>
  </r>
  <r>
    <s v="E101310"/>
    <x v="1"/>
    <n v="37"/>
    <x v="0"/>
    <x v="0"/>
    <x v="4"/>
    <x v="5"/>
    <x v="0"/>
    <x v="140"/>
    <s v="Full-time"/>
    <d v="2010-08-11T00:00:00"/>
    <s v="Active"/>
    <n v="15.21"/>
    <n v="47665"/>
    <x v="0"/>
    <s v="No"/>
    <x v="1"/>
    <n v="3"/>
    <s v="E100373"/>
    <x v="0"/>
    <x v="0"/>
    <x v="0"/>
    <x v="3"/>
    <s v="Active"/>
  </r>
  <r>
    <s v="E101311"/>
    <x v="1"/>
    <n v="35"/>
    <x v="0"/>
    <x v="5"/>
    <x v="2"/>
    <x v="4"/>
    <x v="0"/>
    <x v="63"/>
    <s v="Full-time"/>
    <d v="2020-11-09T00:00:00"/>
    <s v="Active"/>
    <n v="4.97"/>
    <n v="58545"/>
    <x v="0"/>
    <s v="Yes"/>
    <x v="4"/>
    <n v="11"/>
    <s v="E101853"/>
    <x v="0"/>
    <x v="0"/>
    <x v="0"/>
    <x v="1"/>
    <s v="Active"/>
  </r>
  <r>
    <s v="E101312"/>
    <x v="0"/>
    <n v="36"/>
    <x v="1"/>
    <x v="2"/>
    <x v="3"/>
    <x v="15"/>
    <x v="0"/>
    <x v="115"/>
    <s v="Full-time"/>
    <d v="2021-07-24T00:00:00"/>
    <s v="Active"/>
    <n v="4.26"/>
    <n v="60399"/>
    <x v="2"/>
    <s v="No"/>
    <x v="2"/>
    <n v="6"/>
    <s v="E101214"/>
    <x v="0"/>
    <x v="0"/>
    <x v="0"/>
    <x v="0"/>
    <s v="Active"/>
  </r>
  <r>
    <s v="E101313"/>
    <x v="0"/>
    <n v="26"/>
    <x v="0"/>
    <x v="1"/>
    <x v="1"/>
    <x v="1"/>
    <x v="0"/>
    <x v="97"/>
    <s v="Full-time"/>
    <d v="2014-02-28T00:00:00"/>
    <s v="Active"/>
    <n v="11.66"/>
    <n v="34179"/>
    <x v="1"/>
    <s v="No"/>
    <x v="1"/>
    <n v="7"/>
    <s v="E101039"/>
    <x v="0"/>
    <x v="0"/>
    <x v="1"/>
    <x v="3"/>
    <s v="Active"/>
  </r>
  <r>
    <s v="E101314"/>
    <x v="0"/>
    <n v="33"/>
    <x v="1"/>
    <x v="5"/>
    <x v="4"/>
    <x v="5"/>
    <x v="1"/>
    <x v="71"/>
    <s v="Full-time"/>
    <d v="2012-12-15T00:00:00"/>
    <d v="2014-07-20T00:00:00"/>
    <n v="1.59"/>
    <n v="43527"/>
    <x v="3"/>
    <s v="No"/>
    <x v="2"/>
    <n v="5"/>
    <s v="E101627"/>
    <x v="1"/>
    <x v="1"/>
    <x v="0"/>
    <x v="0"/>
    <s v="Exited"/>
  </r>
  <r>
    <s v="E101315"/>
    <x v="0"/>
    <n v="34"/>
    <x v="1"/>
    <x v="3"/>
    <x v="4"/>
    <x v="10"/>
    <x v="2"/>
    <x v="35"/>
    <s v="Full-time"/>
    <d v="2020-07-04T00:00:00"/>
    <s v="Active"/>
    <n v="5.32"/>
    <n v="46529"/>
    <x v="1"/>
    <s v="No"/>
    <x v="0"/>
    <n v="6"/>
    <s v="E104199"/>
    <x v="0"/>
    <x v="0"/>
    <x v="0"/>
    <x v="3"/>
    <s v="Active"/>
  </r>
  <r>
    <s v="E101316"/>
    <x v="1"/>
    <n v="22"/>
    <x v="0"/>
    <x v="6"/>
    <x v="6"/>
    <x v="24"/>
    <x v="0"/>
    <x v="129"/>
    <s v="Full-time"/>
    <d v="2019-12-09T00:00:00"/>
    <s v="Active"/>
    <n v="5.89"/>
    <n v="33940"/>
    <x v="1"/>
    <s v="No"/>
    <x v="2"/>
    <n v="4"/>
    <s v="E103290"/>
    <x v="0"/>
    <x v="0"/>
    <x v="1"/>
    <x v="2"/>
    <s v="Active"/>
  </r>
  <r>
    <s v="E101317"/>
    <x v="1"/>
    <n v="32"/>
    <x v="0"/>
    <x v="0"/>
    <x v="5"/>
    <x v="17"/>
    <x v="4"/>
    <x v="107"/>
    <s v="Full-time"/>
    <d v="2015-09-29T00:00:00"/>
    <d v="2016-11-02T00:00:00"/>
    <n v="1.1000000000000001"/>
    <n v="43561"/>
    <x v="2"/>
    <s v="No"/>
    <x v="2"/>
    <n v="8"/>
    <s v="E103566"/>
    <x v="1"/>
    <x v="1"/>
    <x v="0"/>
    <x v="3"/>
    <s v="Exited"/>
  </r>
  <r>
    <s v="E101318"/>
    <x v="0"/>
    <n v="23"/>
    <x v="1"/>
    <x v="3"/>
    <x v="2"/>
    <x v="4"/>
    <x v="0"/>
    <x v="107"/>
    <s v="Full-time"/>
    <d v="2011-07-01T00:00:00"/>
    <s v="Active"/>
    <n v="14.33"/>
    <n v="44821"/>
    <x v="4"/>
    <s v="No"/>
    <x v="4"/>
    <n v="7"/>
    <s v="E100875"/>
    <x v="0"/>
    <x v="0"/>
    <x v="1"/>
    <x v="3"/>
    <s v="Active"/>
  </r>
  <r>
    <s v="E101319"/>
    <x v="1"/>
    <n v="26"/>
    <x v="0"/>
    <x v="1"/>
    <x v="5"/>
    <x v="8"/>
    <x v="0"/>
    <x v="54"/>
    <s v="Contract"/>
    <d v="2024-09-08T00:00:00"/>
    <s v="Active"/>
    <n v="1.1399999999999999"/>
    <n v="42775"/>
    <x v="1"/>
    <s v="No"/>
    <x v="0"/>
    <n v="6"/>
    <s v="E104869"/>
    <x v="0"/>
    <x v="0"/>
    <x v="1"/>
    <x v="3"/>
    <s v="Active"/>
  </r>
  <r>
    <s v="E101320"/>
    <x v="1"/>
    <n v="28"/>
    <x v="1"/>
    <x v="0"/>
    <x v="3"/>
    <x v="15"/>
    <x v="0"/>
    <x v="96"/>
    <s v="Full-time"/>
    <d v="2010-06-25T00:00:00"/>
    <s v="Active"/>
    <n v="15.34"/>
    <n v="52944"/>
    <x v="1"/>
    <s v="No"/>
    <x v="1"/>
    <n v="3"/>
    <s v="E103505"/>
    <x v="0"/>
    <x v="0"/>
    <x v="1"/>
    <x v="3"/>
    <s v="Active"/>
  </r>
  <r>
    <s v="E101321"/>
    <x v="0"/>
    <n v="31"/>
    <x v="1"/>
    <x v="7"/>
    <x v="4"/>
    <x v="19"/>
    <x v="2"/>
    <x v="34"/>
    <s v="Contract"/>
    <d v="2012-11-18T00:00:00"/>
    <s v="Active"/>
    <n v="12.94"/>
    <n v="47037"/>
    <x v="0"/>
    <s v="No"/>
    <x v="0"/>
    <n v="3"/>
    <s v="E102912"/>
    <x v="0"/>
    <x v="0"/>
    <x v="0"/>
    <x v="3"/>
    <s v="Active"/>
  </r>
  <r>
    <s v="E101322"/>
    <x v="1"/>
    <n v="24"/>
    <x v="1"/>
    <x v="3"/>
    <x v="1"/>
    <x v="21"/>
    <x v="0"/>
    <x v="75"/>
    <s v="Full-time"/>
    <d v="2013-01-18T00:00:00"/>
    <s v="Active"/>
    <n v="12.77"/>
    <n v="36458"/>
    <x v="1"/>
    <s v="No"/>
    <x v="0"/>
    <n v="2"/>
    <s v="E100718"/>
    <x v="0"/>
    <x v="0"/>
    <x v="1"/>
    <x v="3"/>
    <s v="Active"/>
  </r>
  <r>
    <s v="E101323"/>
    <x v="0"/>
    <n v="39"/>
    <x v="0"/>
    <x v="2"/>
    <x v="1"/>
    <x v="21"/>
    <x v="0"/>
    <x v="44"/>
    <s v="Contract"/>
    <d v="2014-06-20T00:00:00"/>
    <s v="Active"/>
    <n v="11.36"/>
    <n v="50906"/>
    <x v="2"/>
    <s v="Yes"/>
    <x v="1"/>
    <n v="9"/>
    <s v="E101962"/>
    <x v="0"/>
    <x v="0"/>
    <x v="0"/>
    <x v="0"/>
    <s v="Active"/>
  </r>
  <r>
    <s v="E101324"/>
    <x v="0"/>
    <n v="40"/>
    <x v="1"/>
    <x v="0"/>
    <x v="6"/>
    <x v="11"/>
    <x v="2"/>
    <x v="187"/>
    <s v="Full-time"/>
    <d v="2017-05-19T00:00:00"/>
    <s v="Active"/>
    <n v="8.44"/>
    <n v="59370"/>
    <x v="1"/>
    <s v="No"/>
    <x v="0"/>
    <n v="5"/>
    <s v="E101988"/>
    <x v="0"/>
    <x v="0"/>
    <x v="0"/>
    <x v="1"/>
    <s v="Active"/>
  </r>
  <r>
    <s v="E101325"/>
    <x v="0"/>
    <n v="37"/>
    <x v="1"/>
    <x v="0"/>
    <x v="1"/>
    <x v="1"/>
    <x v="0"/>
    <x v="123"/>
    <s v="Full-time"/>
    <d v="2008-07-06T00:00:00"/>
    <d v="2015-12-19T00:00:00"/>
    <n v="7.45"/>
    <n v="40230"/>
    <x v="1"/>
    <s v="No"/>
    <x v="1"/>
    <n v="5"/>
    <s v="E102837"/>
    <x v="1"/>
    <x v="1"/>
    <x v="0"/>
    <x v="0"/>
    <s v="Exited"/>
  </r>
  <r>
    <s v="E101326"/>
    <x v="0"/>
    <n v="28"/>
    <x v="1"/>
    <x v="3"/>
    <x v="2"/>
    <x v="14"/>
    <x v="0"/>
    <x v="12"/>
    <s v="Full-time"/>
    <d v="2025-09-18T00:00:00"/>
    <s v="Active"/>
    <n v="0.11"/>
    <n v="38155"/>
    <x v="0"/>
    <s v="No"/>
    <x v="1"/>
    <n v="8"/>
    <s v="E101916"/>
    <x v="0"/>
    <x v="0"/>
    <x v="1"/>
    <x v="0"/>
    <s v="Active"/>
  </r>
  <r>
    <s v="E101327"/>
    <x v="0"/>
    <n v="21"/>
    <x v="1"/>
    <x v="5"/>
    <x v="1"/>
    <x v="1"/>
    <x v="0"/>
    <x v="90"/>
    <s v="Full-time"/>
    <d v="2012-06-24T00:00:00"/>
    <s v="Active"/>
    <n v="13.34"/>
    <n v="28979"/>
    <x v="1"/>
    <s v="No"/>
    <x v="0"/>
    <n v="4"/>
    <s v="E101217"/>
    <x v="0"/>
    <x v="0"/>
    <x v="1"/>
    <x v="2"/>
    <s v="Active"/>
  </r>
  <r>
    <s v="E101328"/>
    <x v="1"/>
    <n v="30"/>
    <x v="1"/>
    <x v="6"/>
    <x v="7"/>
    <x v="18"/>
    <x v="2"/>
    <x v="6"/>
    <s v="Full-time"/>
    <d v="2017-12-13T00:00:00"/>
    <s v="Active"/>
    <n v="7.87"/>
    <n v="46505"/>
    <x v="3"/>
    <s v="No"/>
    <x v="2"/>
    <n v="4"/>
    <s v="E104066"/>
    <x v="0"/>
    <x v="0"/>
    <x v="1"/>
    <x v="0"/>
    <s v="Active"/>
  </r>
  <r>
    <s v="E101329"/>
    <x v="0"/>
    <n v="33"/>
    <x v="0"/>
    <x v="3"/>
    <x v="2"/>
    <x v="14"/>
    <x v="0"/>
    <x v="102"/>
    <s v="Full-time"/>
    <d v="2013-06-28T00:00:00"/>
    <s v="Active"/>
    <n v="12.33"/>
    <n v="55311"/>
    <x v="1"/>
    <s v="No"/>
    <x v="2"/>
    <n v="5"/>
    <s v="E101711"/>
    <x v="0"/>
    <x v="0"/>
    <x v="0"/>
    <x v="1"/>
    <s v="Active"/>
  </r>
  <r>
    <s v="E101330"/>
    <x v="0"/>
    <n v="38"/>
    <x v="0"/>
    <x v="7"/>
    <x v="3"/>
    <x v="3"/>
    <x v="4"/>
    <x v="6"/>
    <s v="Full-time"/>
    <d v="2016-08-22T00:00:00"/>
    <s v="Active"/>
    <n v="9.18"/>
    <n v="51970"/>
    <x v="0"/>
    <s v="No"/>
    <x v="2"/>
    <n v="4"/>
    <s v="E102551"/>
    <x v="0"/>
    <x v="0"/>
    <x v="0"/>
    <x v="0"/>
    <s v="Active"/>
  </r>
  <r>
    <s v="E101331"/>
    <x v="0"/>
    <n v="35"/>
    <x v="1"/>
    <x v="1"/>
    <x v="0"/>
    <x v="9"/>
    <x v="2"/>
    <x v="19"/>
    <s v="Full-time"/>
    <d v="2009-05-04T00:00:00"/>
    <s v="Active"/>
    <n v="16.48"/>
    <n v="58936"/>
    <x v="2"/>
    <s v="No"/>
    <x v="0"/>
    <n v="4"/>
    <s v="E103696"/>
    <x v="0"/>
    <x v="0"/>
    <x v="0"/>
    <x v="1"/>
    <s v="Active"/>
  </r>
  <r>
    <s v="E101332"/>
    <x v="0"/>
    <n v="35"/>
    <x v="0"/>
    <x v="7"/>
    <x v="4"/>
    <x v="5"/>
    <x v="2"/>
    <x v="114"/>
    <s v="Full-time"/>
    <d v="2022-07-27T00:00:00"/>
    <s v="Active"/>
    <n v="3.26"/>
    <n v="48333"/>
    <x v="1"/>
    <s v="No"/>
    <x v="1"/>
    <n v="3"/>
    <s v="E103245"/>
    <x v="0"/>
    <x v="0"/>
    <x v="0"/>
    <x v="0"/>
    <s v="Active"/>
  </r>
  <r>
    <s v="E101333"/>
    <x v="0"/>
    <n v="32"/>
    <x v="0"/>
    <x v="0"/>
    <x v="3"/>
    <x v="20"/>
    <x v="0"/>
    <x v="80"/>
    <s v="Full-time"/>
    <d v="2022-09-22T00:00:00"/>
    <s v="Active"/>
    <n v="3.1"/>
    <n v="42281"/>
    <x v="1"/>
    <s v="No"/>
    <x v="4"/>
    <n v="8"/>
    <s v="E101894"/>
    <x v="0"/>
    <x v="0"/>
    <x v="0"/>
    <x v="2"/>
    <s v="Active"/>
  </r>
  <r>
    <s v="E101334"/>
    <x v="0"/>
    <n v="24"/>
    <x v="1"/>
    <x v="0"/>
    <x v="7"/>
    <x v="18"/>
    <x v="2"/>
    <x v="53"/>
    <s v="Full-time"/>
    <d v="2018-04-11T00:00:00"/>
    <s v="Active"/>
    <n v="7.55"/>
    <n v="36899"/>
    <x v="2"/>
    <s v="No"/>
    <x v="4"/>
    <n v="6"/>
    <s v="Self"/>
    <x v="0"/>
    <x v="0"/>
    <x v="1"/>
    <x v="3"/>
    <s v="Active"/>
  </r>
  <r>
    <s v="E101335"/>
    <x v="0"/>
    <n v="35"/>
    <x v="0"/>
    <x v="3"/>
    <x v="3"/>
    <x v="15"/>
    <x v="0"/>
    <x v="66"/>
    <s v="Full-time"/>
    <d v="2020-09-28T00:00:00"/>
    <s v="Active"/>
    <n v="5.08"/>
    <n v="46339"/>
    <x v="2"/>
    <s v="No"/>
    <x v="2"/>
    <n v="7"/>
    <s v="E104134"/>
    <x v="0"/>
    <x v="0"/>
    <x v="0"/>
    <x v="0"/>
    <s v="Active"/>
  </r>
  <r>
    <s v="E101336"/>
    <x v="1"/>
    <n v="33"/>
    <x v="1"/>
    <x v="1"/>
    <x v="4"/>
    <x v="10"/>
    <x v="0"/>
    <x v="10"/>
    <s v="Full-time"/>
    <d v="2016-02-19T00:00:00"/>
    <s v="Active"/>
    <n v="9.69"/>
    <n v="62131"/>
    <x v="0"/>
    <s v="No"/>
    <x v="2"/>
    <n v="7"/>
    <s v="E103245"/>
    <x v="0"/>
    <x v="0"/>
    <x v="0"/>
    <x v="1"/>
    <s v="Active"/>
  </r>
  <r>
    <s v="E101337"/>
    <x v="0"/>
    <n v="32"/>
    <x v="0"/>
    <x v="6"/>
    <x v="4"/>
    <x v="5"/>
    <x v="0"/>
    <x v="62"/>
    <s v="Full-time"/>
    <d v="2011-06-19T00:00:00"/>
    <s v="Active"/>
    <n v="14.36"/>
    <n v="51216"/>
    <x v="0"/>
    <s v="No"/>
    <x v="1"/>
    <n v="5"/>
    <s v="E104050"/>
    <x v="0"/>
    <x v="0"/>
    <x v="0"/>
    <x v="1"/>
    <s v="Active"/>
  </r>
  <r>
    <s v="E101338"/>
    <x v="0"/>
    <n v="34"/>
    <x v="1"/>
    <x v="5"/>
    <x v="5"/>
    <x v="7"/>
    <x v="2"/>
    <x v="49"/>
    <s v="Full-time"/>
    <d v="2014-10-17T00:00:00"/>
    <s v="Active"/>
    <n v="11.03"/>
    <n v="52259"/>
    <x v="0"/>
    <s v="No"/>
    <x v="2"/>
    <n v="8"/>
    <s v="E100326"/>
    <x v="0"/>
    <x v="0"/>
    <x v="0"/>
    <x v="3"/>
    <s v="Active"/>
  </r>
  <r>
    <s v="E101339"/>
    <x v="1"/>
    <n v="28"/>
    <x v="1"/>
    <x v="7"/>
    <x v="5"/>
    <x v="8"/>
    <x v="0"/>
    <x v="83"/>
    <s v="Full-time"/>
    <d v="2015-09-20T00:00:00"/>
    <s v="Active"/>
    <n v="10.11"/>
    <n v="44639"/>
    <x v="0"/>
    <s v="No"/>
    <x v="1"/>
    <n v="7"/>
    <s v="E100545"/>
    <x v="0"/>
    <x v="0"/>
    <x v="1"/>
    <x v="3"/>
    <s v="Active"/>
  </r>
  <r>
    <s v="E101340"/>
    <x v="0"/>
    <n v="44"/>
    <x v="0"/>
    <x v="6"/>
    <x v="5"/>
    <x v="8"/>
    <x v="0"/>
    <x v="188"/>
    <s v="Full-time"/>
    <d v="2018-10-23T00:00:00"/>
    <s v="Active"/>
    <n v="7.01"/>
    <n v="76330"/>
    <x v="2"/>
    <s v="No"/>
    <x v="2"/>
    <n v="6"/>
    <s v="E103742"/>
    <x v="0"/>
    <x v="0"/>
    <x v="0"/>
    <x v="1"/>
    <s v="Active"/>
  </r>
  <r>
    <s v="E101341"/>
    <x v="0"/>
    <n v="36"/>
    <x v="1"/>
    <x v="3"/>
    <x v="5"/>
    <x v="17"/>
    <x v="4"/>
    <x v="7"/>
    <s v="Contract"/>
    <d v="2011-05-14T00:00:00"/>
    <d v="2017-10-08T00:00:00"/>
    <n v="6.4"/>
    <n v="48885"/>
    <x v="1"/>
    <s v="No"/>
    <x v="0"/>
    <n v="5"/>
    <s v="E101990"/>
    <x v="1"/>
    <x v="1"/>
    <x v="0"/>
    <x v="0"/>
    <s v="Exited"/>
  </r>
  <r>
    <s v="E101342"/>
    <x v="1"/>
    <n v="21"/>
    <x v="0"/>
    <x v="1"/>
    <x v="0"/>
    <x v="6"/>
    <x v="0"/>
    <x v="9"/>
    <s v="Full-time"/>
    <d v="2025-07-25T00:00:00"/>
    <s v="Active"/>
    <n v="0.26"/>
    <n v="34666"/>
    <x v="1"/>
    <s v="No"/>
    <x v="2"/>
    <n v="4"/>
    <s v="E104625"/>
    <x v="0"/>
    <x v="0"/>
    <x v="1"/>
    <x v="2"/>
    <s v="Active"/>
  </r>
  <r>
    <s v="E101343"/>
    <x v="1"/>
    <n v="32"/>
    <x v="0"/>
    <x v="0"/>
    <x v="2"/>
    <x v="4"/>
    <x v="2"/>
    <x v="64"/>
    <s v="Full-time"/>
    <d v="2014-02-01T00:00:00"/>
    <s v="Active"/>
    <n v="11.74"/>
    <n v="38752"/>
    <x v="0"/>
    <s v="No"/>
    <x v="2"/>
    <n v="8"/>
    <s v="E101519"/>
    <x v="0"/>
    <x v="0"/>
    <x v="0"/>
    <x v="3"/>
    <s v="Active"/>
  </r>
  <r>
    <s v="E101344"/>
    <x v="1"/>
    <n v="33"/>
    <x v="0"/>
    <x v="2"/>
    <x v="0"/>
    <x v="0"/>
    <x v="0"/>
    <x v="97"/>
    <s v="Full-time"/>
    <d v="2013-06-30T00:00:00"/>
    <s v="Active"/>
    <n v="12.33"/>
    <n v="34171"/>
    <x v="0"/>
    <s v="No"/>
    <x v="1"/>
    <n v="6"/>
    <s v="E102756"/>
    <x v="0"/>
    <x v="0"/>
    <x v="0"/>
    <x v="3"/>
    <s v="Active"/>
  </r>
  <r>
    <s v="E101345"/>
    <x v="0"/>
    <n v="37"/>
    <x v="1"/>
    <x v="4"/>
    <x v="2"/>
    <x v="4"/>
    <x v="0"/>
    <x v="114"/>
    <s v="Contract"/>
    <d v="2012-04-05T00:00:00"/>
    <s v="Active"/>
    <n v="13.56"/>
    <n v="48927"/>
    <x v="1"/>
    <s v="No"/>
    <x v="2"/>
    <n v="8"/>
    <s v="Self"/>
    <x v="0"/>
    <x v="0"/>
    <x v="0"/>
    <x v="0"/>
    <s v="Active"/>
  </r>
  <r>
    <s v="E101346"/>
    <x v="1"/>
    <n v="31"/>
    <x v="1"/>
    <x v="6"/>
    <x v="0"/>
    <x v="0"/>
    <x v="4"/>
    <x v="119"/>
    <s v="Full-time"/>
    <d v="2025-07-11T00:00:00"/>
    <d v="2025-09-12T00:00:00"/>
    <n v="0.17"/>
    <n v="42922"/>
    <x v="0"/>
    <s v="No"/>
    <x v="0"/>
    <n v="6"/>
    <s v="E102577"/>
    <x v="1"/>
    <x v="1"/>
    <x v="0"/>
    <x v="0"/>
    <s v="Exited"/>
  </r>
  <r>
    <s v="E101347"/>
    <x v="1"/>
    <n v="29"/>
    <x v="1"/>
    <x v="6"/>
    <x v="7"/>
    <x v="23"/>
    <x v="0"/>
    <x v="121"/>
    <s v="Full-time"/>
    <d v="2012-10-27T00:00:00"/>
    <s v="Active"/>
    <n v="13"/>
    <n v="39456"/>
    <x v="1"/>
    <s v="No"/>
    <x v="2"/>
    <n v="10"/>
    <s v="E104495"/>
    <x v="0"/>
    <x v="0"/>
    <x v="1"/>
    <x v="2"/>
    <s v="Active"/>
  </r>
  <r>
    <s v="E101348"/>
    <x v="0"/>
    <n v="27"/>
    <x v="0"/>
    <x v="0"/>
    <x v="3"/>
    <x v="20"/>
    <x v="0"/>
    <x v="94"/>
    <s v="Full-time"/>
    <d v="2022-05-31T00:00:00"/>
    <s v="Active"/>
    <n v="3.41"/>
    <n v="40905"/>
    <x v="0"/>
    <s v="No"/>
    <x v="4"/>
    <n v="4"/>
    <s v="E100611"/>
    <x v="0"/>
    <x v="0"/>
    <x v="1"/>
    <x v="3"/>
    <s v="Active"/>
  </r>
  <r>
    <s v="E101349"/>
    <x v="0"/>
    <n v="29"/>
    <x v="1"/>
    <x v="1"/>
    <x v="2"/>
    <x v="4"/>
    <x v="0"/>
    <x v="34"/>
    <s v="Full-time"/>
    <d v="2014-01-26T00:00:00"/>
    <s v="Active"/>
    <n v="11.75"/>
    <n v="41631"/>
    <x v="1"/>
    <s v="No"/>
    <x v="1"/>
    <n v="5"/>
    <s v="E101045"/>
    <x v="0"/>
    <x v="0"/>
    <x v="1"/>
    <x v="3"/>
    <s v="Active"/>
  </r>
  <r>
    <s v="E101350"/>
    <x v="1"/>
    <n v="32"/>
    <x v="1"/>
    <x v="4"/>
    <x v="3"/>
    <x v="3"/>
    <x v="0"/>
    <x v="40"/>
    <s v="Full-time"/>
    <d v="2015-08-26T00:00:00"/>
    <s v="Active"/>
    <n v="10.17"/>
    <n v="56827"/>
    <x v="2"/>
    <s v="No"/>
    <x v="3"/>
    <n v="10"/>
    <s v="E101725"/>
    <x v="0"/>
    <x v="0"/>
    <x v="0"/>
    <x v="1"/>
    <s v="Active"/>
  </r>
  <r>
    <s v="E101351"/>
    <x v="0"/>
    <n v="29"/>
    <x v="1"/>
    <x v="2"/>
    <x v="4"/>
    <x v="10"/>
    <x v="0"/>
    <x v="11"/>
    <s v="Full-time"/>
    <d v="2019-06-06T00:00:00"/>
    <s v="Active"/>
    <n v="6.4"/>
    <n v="38004"/>
    <x v="0"/>
    <s v="No"/>
    <x v="1"/>
    <n v="5"/>
    <s v="E101024"/>
    <x v="0"/>
    <x v="0"/>
    <x v="1"/>
    <x v="3"/>
    <s v="Active"/>
  </r>
  <r>
    <s v="E101352"/>
    <x v="1"/>
    <n v="30"/>
    <x v="1"/>
    <x v="4"/>
    <x v="3"/>
    <x v="20"/>
    <x v="4"/>
    <x v="1"/>
    <s v="Full-time"/>
    <d v="2015-09-06T00:00:00"/>
    <s v="Active"/>
    <n v="10.14"/>
    <n v="46660"/>
    <x v="4"/>
    <s v="No"/>
    <x v="2"/>
    <n v="5"/>
    <s v="Self"/>
    <x v="0"/>
    <x v="0"/>
    <x v="1"/>
    <x v="0"/>
    <s v="Active"/>
  </r>
  <r>
    <s v="E101353"/>
    <x v="0"/>
    <n v="38"/>
    <x v="1"/>
    <x v="4"/>
    <x v="5"/>
    <x v="7"/>
    <x v="2"/>
    <x v="158"/>
    <s v="Full-time"/>
    <d v="2010-04-23T00:00:00"/>
    <s v="Active"/>
    <n v="15.52"/>
    <n v="72584"/>
    <x v="2"/>
    <s v="No"/>
    <x v="0"/>
    <n v="12"/>
    <s v="E102740"/>
    <x v="0"/>
    <x v="0"/>
    <x v="0"/>
    <x v="1"/>
    <s v="Active"/>
  </r>
  <r>
    <s v="E101354"/>
    <x v="1"/>
    <n v="40"/>
    <x v="0"/>
    <x v="5"/>
    <x v="4"/>
    <x v="10"/>
    <x v="2"/>
    <x v="31"/>
    <s v="Full-time"/>
    <d v="2011-07-17T00:00:00"/>
    <s v="Active"/>
    <n v="14.28"/>
    <n v="52055"/>
    <x v="2"/>
    <s v="No"/>
    <x v="2"/>
    <n v="5"/>
    <s v="E103815"/>
    <x v="0"/>
    <x v="0"/>
    <x v="0"/>
    <x v="1"/>
    <s v="Active"/>
  </r>
  <r>
    <s v="E101355"/>
    <x v="0"/>
    <n v="33"/>
    <x v="0"/>
    <x v="7"/>
    <x v="5"/>
    <x v="12"/>
    <x v="3"/>
    <x v="87"/>
    <s v="Full-time"/>
    <d v="2013-11-23T00:00:00"/>
    <d v="2024-08-23T00:00:00"/>
    <n v="10.75"/>
    <n v="53430"/>
    <x v="1"/>
    <s v="No"/>
    <x v="6"/>
    <n v="2"/>
    <s v="E102602"/>
    <x v="1"/>
    <x v="1"/>
    <x v="0"/>
    <x v="1"/>
    <s v="Exited"/>
  </r>
  <r>
    <s v="E101356"/>
    <x v="1"/>
    <n v="23"/>
    <x v="1"/>
    <x v="3"/>
    <x v="4"/>
    <x v="5"/>
    <x v="0"/>
    <x v="97"/>
    <s v="Full-time"/>
    <d v="2016-10-28T00:00:00"/>
    <s v="Active"/>
    <n v="9"/>
    <n v="30525"/>
    <x v="1"/>
    <s v="No"/>
    <x v="2"/>
    <n v="7"/>
    <s v="Self"/>
    <x v="0"/>
    <x v="0"/>
    <x v="1"/>
    <x v="3"/>
    <s v="Active"/>
  </r>
  <r>
    <s v="E101357"/>
    <x v="0"/>
    <n v="28"/>
    <x v="0"/>
    <x v="3"/>
    <x v="1"/>
    <x v="1"/>
    <x v="0"/>
    <x v="21"/>
    <s v="Contract"/>
    <d v="2018-03-31T00:00:00"/>
    <s v="Active"/>
    <n v="7.58"/>
    <n v="35703"/>
    <x v="1"/>
    <s v="No"/>
    <x v="1"/>
    <n v="9"/>
    <s v="E102443"/>
    <x v="0"/>
    <x v="0"/>
    <x v="1"/>
    <x v="0"/>
    <s v="Active"/>
  </r>
  <r>
    <s v="E101358"/>
    <x v="0"/>
    <n v="31"/>
    <x v="1"/>
    <x v="4"/>
    <x v="4"/>
    <x v="19"/>
    <x v="0"/>
    <x v="49"/>
    <s v="Full-time"/>
    <d v="2015-03-21T00:00:00"/>
    <s v="Active"/>
    <n v="10.61"/>
    <n v="44126"/>
    <x v="0"/>
    <s v="No"/>
    <x v="1"/>
    <n v="7"/>
    <s v="E101042"/>
    <x v="0"/>
    <x v="0"/>
    <x v="0"/>
    <x v="3"/>
    <s v="Active"/>
  </r>
  <r>
    <s v="E101359"/>
    <x v="1"/>
    <n v="24"/>
    <x v="0"/>
    <x v="5"/>
    <x v="1"/>
    <x v="21"/>
    <x v="0"/>
    <x v="80"/>
    <s v="Full-time"/>
    <d v="2014-02-22T00:00:00"/>
    <s v="Active"/>
    <n v="11.68"/>
    <n v="31871"/>
    <x v="1"/>
    <s v="No"/>
    <x v="4"/>
    <n v="12"/>
    <s v="E102514"/>
    <x v="0"/>
    <x v="0"/>
    <x v="1"/>
    <x v="2"/>
    <s v="Active"/>
  </r>
  <r>
    <s v="E101360"/>
    <x v="1"/>
    <n v="27"/>
    <x v="0"/>
    <x v="6"/>
    <x v="0"/>
    <x v="0"/>
    <x v="0"/>
    <x v="33"/>
    <s v="Full-time"/>
    <d v="2025-07-09T00:00:00"/>
    <s v="Active"/>
    <n v="0.3"/>
    <n v="25207"/>
    <x v="1"/>
    <s v="No"/>
    <x v="2"/>
    <n v="7"/>
    <s v="E101574"/>
    <x v="0"/>
    <x v="0"/>
    <x v="1"/>
    <x v="3"/>
    <s v="Active"/>
  </r>
  <r>
    <s v="E101361"/>
    <x v="1"/>
    <n v="31"/>
    <x v="1"/>
    <x v="1"/>
    <x v="1"/>
    <x v="21"/>
    <x v="3"/>
    <x v="22"/>
    <s v="Full-time"/>
    <d v="2014-03-11T00:00:00"/>
    <s v="Active"/>
    <n v="11.63"/>
    <n v="42992"/>
    <x v="1"/>
    <s v="No"/>
    <x v="1"/>
    <n v="3"/>
    <s v="E101604"/>
    <x v="0"/>
    <x v="0"/>
    <x v="0"/>
    <x v="0"/>
    <s v="Active"/>
  </r>
  <r>
    <s v="E101362"/>
    <x v="0"/>
    <n v="38"/>
    <x v="1"/>
    <x v="0"/>
    <x v="7"/>
    <x v="13"/>
    <x v="0"/>
    <x v="152"/>
    <s v="Full-time"/>
    <d v="2017-04-12T00:00:00"/>
    <s v="Active"/>
    <n v="8.5399999999999991"/>
    <n v="34203"/>
    <x v="3"/>
    <s v="No"/>
    <x v="0"/>
    <n v="4"/>
    <s v="E102180"/>
    <x v="0"/>
    <x v="0"/>
    <x v="0"/>
    <x v="2"/>
    <s v="Active"/>
  </r>
  <r>
    <s v="E101363"/>
    <x v="0"/>
    <n v="34"/>
    <x v="1"/>
    <x v="6"/>
    <x v="5"/>
    <x v="7"/>
    <x v="0"/>
    <x v="0"/>
    <s v="Full-time"/>
    <d v="2025-02-08T00:00:00"/>
    <s v="Active"/>
    <n v="0.72"/>
    <n v="53114"/>
    <x v="3"/>
    <s v="No"/>
    <x v="3"/>
    <n v="6"/>
    <s v="E103566"/>
    <x v="0"/>
    <x v="0"/>
    <x v="0"/>
    <x v="0"/>
    <s v="Active"/>
  </r>
  <r>
    <s v="E101364"/>
    <x v="1"/>
    <n v="32"/>
    <x v="0"/>
    <x v="0"/>
    <x v="4"/>
    <x v="10"/>
    <x v="0"/>
    <x v="100"/>
    <s v="Full-time"/>
    <d v="2024-07-29T00:00:00"/>
    <s v="Active"/>
    <n v="1.25"/>
    <n v="51235"/>
    <x v="1"/>
    <s v="No"/>
    <x v="5"/>
    <n v="8"/>
    <s v="E101095"/>
    <x v="0"/>
    <x v="0"/>
    <x v="0"/>
    <x v="0"/>
    <s v="Active"/>
  </r>
  <r>
    <s v="E101365"/>
    <x v="0"/>
    <n v="27"/>
    <x v="1"/>
    <x v="2"/>
    <x v="7"/>
    <x v="13"/>
    <x v="0"/>
    <x v="66"/>
    <s v="Contract"/>
    <d v="2016-02-15T00:00:00"/>
    <s v="Active"/>
    <n v="9.6999999999999993"/>
    <n v="42461"/>
    <x v="4"/>
    <s v="No"/>
    <x v="2"/>
    <n v="1"/>
    <s v="Self"/>
    <x v="0"/>
    <x v="0"/>
    <x v="1"/>
    <x v="0"/>
    <s v="Active"/>
  </r>
  <r>
    <s v="E101366"/>
    <x v="0"/>
    <n v="29"/>
    <x v="1"/>
    <x v="1"/>
    <x v="7"/>
    <x v="18"/>
    <x v="2"/>
    <x v="49"/>
    <s v="Full-time"/>
    <d v="2017-08-01T00:00:00"/>
    <s v="Active"/>
    <n v="8.24"/>
    <n v="42056"/>
    <x v="1"/>
    <s v="No"/>
    <x v="2"/>
    <n v="3"/>
    <s v="E104093"/>
    <x v="0"/>
    <x v="0"/>
    <x v="1"/>
    <x v="3"/>
    <s v="Active"/>
  </r>
  <r>
    <s v="E101367"/>
    <x v="0"/>
    <n v="28"/>
    <x v="1"/>
    <x v="3"/>
    <x v="1"/>
    <x v="21"/>
    <x v="2"/>
    <x v="96"/>
    <s v="Full-time"/>
    <d v="2008-09-19T00:00:00"/>
    <s v="Active"/>
    <n v="17.11"/>
    <n v="32679"/>
    <x v="2"/>
    <s v="No"/>
    <x v="4"/>
    <n v="9"/>
    <s v="E103456"/>
    <x v="0"/>
    <x v="0"/>
    <x v="1"/>
    <x v="3"/>
    <s v="Active"/>
  </r>
  <r>
    <s v="E101368"/>
    <x v="1"/>
    <n v="31"/>
    <x v="1"/>
    <x v="0"/>
    <x v="7"/>
    <x v="23"/>
    <x v="0"/>
    <x v="32"/>
    <s v="Full-time"/>
    <d v="2025-07-04T00:00:00"/>
    <s v="Active"/>
    <n v="0.32"/>
    <n v="58148"/>
    <x v="2"/>
    <s v="No"/>
    <x v="4"/>
    <n v="2"/>
    <s v="E104066"/>
    <x v="0"/>
    <x v="0"/>
    <x v="0"/>
    <x v="1"/>
    <s v="Active"/>
  </r>
  <r>
    <s v="E101369"/>
    <x v="1"/>
    <n v="38"/>
    <x v="0"/>
    <x v="6"/>
    <x v="0"/>
    <x v="6"/>
    <x v="0"/>
    <x v="61"/>
    <s v="Full-time"/>
    <d v="2024-11-11T00:00:00"/>
    <s v="Active"/>
    <n v="0.96"/>
    <n v="46261"/>
    <x v="4"/>
    <s v="No"/>
    <x v="0"/>
    <n v="9"/>
    <s v="E101972"/>
    <x v="0"/>
    <x v="0"/>
    <x v="0"/>
    <x v="0"/>
    <s v="Active"/>
  </r>
  <r>
    <s v="E101370"/>
    <x v="1"/>
    <n v="30"/>
    <x v="0"/>
    <x v="2"/>
    <x v="0"/>
    <x v="6"/>
    <x v="0"/>
    <x v="62"/>
    <s v="Full-time"/>
    <d v="2022-07-13T00:00:00"/>
    <s v="Active"/>
    <n v="3.29"/>
    <n v="51712"/>
    <x v="2"/>
    <s v="Yes"/>
    <x v="0"/>
    <n v="8"/>
    <s v="E102864"/>
    <x v="0"/>
    <x v="0"/>
    <x v="1"/>
    <x v="1"/>
    <s v="Active"/>
  </r>
  <r>
    <s v="E101371"/>
    <x v="1"/>
    <n v="39"/>
    <x v="0"/>
    <x v="7"/>
    <x v="7"/>
    <x v="13"/>
    <x v="2"/>
    <x v="189"/>
    <s v="Full-time"/>
    <d v="2014-08-03T00:00:00"/>
    <s v="Active"/>
    <n v="11.24"/>
    <n v="65435"/>
    <x v="1"/>
    <s v="No"/>
    <x v="1"/>
    <n v="5"/>
    <s v="E103945"/>
    <x v="0"/>
    <x v="0"/>
    <x v="0"/>
    <x v="1"/>
    <s v="Active"/>
  </r>
  <r>
    <s v="E101372"/>
    <x v="0"/>
    <n v="32"/>
    <x v="1"/>
    <x v="7"/>
    <x v="6"/>
    <x v="11"/>
    <x v="4"/>
    <x v="93"/>
    <s v="Full-time"/>
    <d v="2021-02-08T00:00:00"/>
    <s v="Active"/>
    <n v="4.72"/>
    <n v="41035"/>
    <x v="1"/>
    <s v="No"/>
    <x v="4"/>
    <n v="6"/>
    <s v="E102077"/>
    <x v="0"/>
    <x v="0"/>
    <x v="0"/>
    <x v="3"/>
    <s v="Active"/>
  </r>
  <r>
    <s v="E101373"/>
    <x v="1"/>
    <n v="41"/>
    <x v="0"/>
    <x v="3"/>
    <x v="7"/>
    <x v="23"/>
    <x v="2"/>
    <x v="4"/>
    <s v="Full-time"/>
    <d v="2020-12-08T00:00:00"/>
    <s v="Active"/>
    <n v="4.8899999999999997"/>
    <n v="54995"/>
    <x v="1"/>
    <s v="No"/>
    <x v="1"/>
    <n v="5"/>
    <s v="E104438"/>
    <x v="0"/>
    <x v="0"/>
    <x v="0"/>
    <x v="1"/>
    <s v="Active"/>
  </r>
  <r>
    <s v="E101374"/>
    <x v="0"/>
    <n v="21"/>
    <x v="1"/>
    <x v="1"/>
    <x v="5"/>
    <x v="7"/>
    <x v="0"/>
    <x v="30"/>
    <s v="Full-time"/>
    <d v="2008-11-19T00:00:00"/>
    <s v="Active"/>
    <n v="16.940000000000001"/>
    <n v="38440"/>
    <x v="1"/>
    <s v="No"/>
    <x v="0"/>
    <n v="7"/>
    <s v="E104032"/>
    <x v="0"/>
    <x v="0"/>
    <x v="1"/>
    <x v="2"/>
    <s v="Active"/>
  </r>
  <r>
    <s v="E101375"/>
    <x v="1"/>
    <n v="27"/>
    <x v="0"/>
    <x v="5"/>
    <x v="5"/>
    <x v="8"/>
    <x v="4"/>
    <x v="7"/>
    <s v="Full-time"/>
    <d v="2011-08-30T00:00:00"/>
    <s v="Active"/>
    <n v="14.16"/>
    <n v="47946"/>
    <x v="0"/>
    <s v="No"/>
    <x v="3"/>
    <n v="8"/>
    <s v="E101857"/>
    <x v="0"/>
    <x v="0"/>
    <x v="1"/>
    <x v="0"/>
    <s v="Active"/>
  </r>
  <r>
    <s v="E101376"/>
    <x v="1"/>
    <n v="39"/>
    <x v="1"/>
    <x v="1"/>
    <x v="1"/>
    <x v="21"/>
    <x v="1"/>
    <x v="179"/>
    <s v="Full-time"/>
    <d v="2017-11-10T00:00:00"/>
    <s v="Active"/>
    <n v="7.96"/>
    <n v="55402"/>
    <x v="1"/>
    <s v="No"/>
    <x v="4"/>
    <n v="8"/>
    <s v="Self"/>
    <x v="0"/>
    <x v="0"/>
    <x v="0"/>
    <x v="1"/>
    <s v="Active"/>
  </r>
  <r>
    <s v="E101377"/>
    <x v="1"/>
    <n v="42"/>
    <x v="1"/>
    <x v="5"/>
    <x v="0"/>
    <x v="9"/>
    <x v="2"/>
    <x v="83"/>
    <s v="Full-time"/>
    <d v="2016-12-14T00:00:00"/>
    <s v="Active"/>
    <n v="8.8699999999999992"/>
    <n v="34736"/>
    <x v="0"/>
    <s v="No"/>
    <x v="4"/>
    <n v="7"/>
    <s v="E102864"/>
    <x v="0"/>
    <x v="0"/>
    <x v="0"/>
    <x v="3"/>
    <s v="Active"/>
  </r>
  <r>
    <s v="E101378"/>
    <x v="0"/>
    <n v="28"/>
    <x v="1"/>
    <x v="2"/>
    <x v="2"/>
    <x v="14"/>
    <x v="0"/>
    <x v="22"/>
    <s v="Full-time"/>
    <d v="2019-08-02T00:00:00"/>
    <s v="Active"/>
    <n v="6.24"/>
    <n v="53597"/>
    <x v="1"/>
    <s v="No"/>
    <x v="3"/>
    <n v="7"/>
    <s v="E100593"/>
    <x v="0"/>
    <x v="0"/>
    <x v="1"/>
    <x v="0"/>
    <s v="Active"/>
  </r>
  <r>
    <s v="E101379"/>
    <x v="0"/>
    <n v="28"/>
    <x v="0"/>
    <x v="3"/>
    <x v="0"/>
    <x v="0"/>
    <x v="0"/>
    <x v="0"/>
    <s v="Full-time"/>
    <d v="2012-04-13T00:00:00"/>
    <s v="Active"/>
    <n v="13.54"/>
    <n v="53458"/>
    <x v="1"/>
    <s v="No"/>
    <x v="1"/>
    <n v="10"/>
    <s v="E104013"/>
    <x v="0"/>
    <x v="0"/>
    <x v="1"/>
    <x v="0"/>
    <s v="Active"/>
  </r>
  <r>
    <s v="E101380"/>
    <x v="0"/>
    <n v="39"/>
    <x v="0"/>
    <x v="0"/>
    <x v="2"/>
    <x v="14"/>
    <x v="0"/>
    <x v="37"/>
    <s v="Full-time"/>
    <d v="2016-07-10T00:00:00"/>
    <s v="Active"/>
    <n v="9.3000000000000007"/>
    <n v="42106"/>
    <x v="0"/>
    <s v="Yes"/>
    <x v="4"/>
    <n v="3"/>
    <s v="E100058"/>
    <x v="0"/>
    <x v="0"/>
    <x v="0"/>
    <x v="3"/>
    <s v="Active"/>
  </r>
  <r>
    <s v="E101381"/>
    <x v="0"/>
    <n v="30"/>
    <x v="0"/>
    <x v="4"/>
    <x v="1"/>
    <x v="21"/>
    <x v="0"/>
    <x v="168"/>
    <s v="Full-time"/>
    <d v="2022-08-16T00:00:00"/>
    <s v="Active"/>
    <n v="3.2"/>
    <n v="32853"/>
    <x v="0"/>
    <s v="No"/>
    <x v="1"/>
    <n v="8"/>
    <s v="E101442"/>
    <x v="0"/>
    <x v="0"/>
    <x v="1"/>
    <x v="3"/>
    <s v="Active"/>
  </r>
  <r>
    <s v="E101382"/>
    <x v="2"/>
    <n v="29"/>
    <x v="0"/>
    <x v="7"/>
    <x v="4"/>
    <x v="19"/>
    <x v="4"/>
    <x v="94"/>
    <s v="Full-time"/>
    <d v="2014-02-28T00:00:00"/>
    <s v="Active"/>
    <n v="11.66"/>
    <n v="37719"/>
    <x v="1"/>
    <s v="Yes"/>
    <x v="0"/>
    <n v="9"/>
    <s v="E100556"/>
    <x v="0"/>
    <x v="0"/>
    <x v="1"/>
    <x v="3"/>
    <s v="Active"/>
  </r>
  <r>
    <s v="E101383"/>
    <x v="1"/>
    <n v="26"/>
    <x v="1"/>
    <x v="2"/>
    <x v="7"/>
    <x v="18"/>
    <x v="0"/>
    <x v="2"/>
    <s v="Full-time"/>
    <d v="2018-07-15T00:00:00"/>
    <s v="Active"/>
    <n v="7.29"/>
    <n v="45927"/>
    <x v="0"/>
    <s v="No"/>
    <x v="4"/>
    <n v="7"/>
    <s v="E101399"/>
    <x v="0"/>
    <x v="0"/>
    <x v="1"/>
    <x v="0"/>
    <s v="Active"/>
  </r>
  <r>
    <s v="E101384"/>
    <x v="0"/>
    <n v="34"/>
    <x v="1"/>
    <x v="4"/>
    <x v="6"/>
    <x v="16"/>
    <x v="0"/>
    <x v="39"/>
    <s v="Full-time"/>
    <d v="2011-07-14T00:00:00"/>
    <s v="Active"/>
    <n v="14.29"/>
    <n v="41352"/>
    <x v="2"/>
    <s v="No"/>
    <x v="0"/>
    <n v="10"/>
    <s v="E104742"/>
    <x v="0"/>
    <x v="0"/>
    <x v="0"/>
    <x v="0"/>
    <s v="Active"/>
  </r>
  <r>
    <s v="E101385"/>
    <x v="1"/>
    <n v="34"/>
    <x v="1"/>
    <x v="2"/>
    <x v="1"/>
    <x v="1"/>
    <x v="0"/>
    <x v="44"/>
    <s v="Full-time"/>
    <d v="2025-08-22T00:00:00"/>
    <s v="Active"/>
    <n v="0.18"/>
    <n v="50421"/>
    <x v="0"/>
    <s v="No"/>
    <x v="0"/>
    <n v="6"/>
    <s v="E101962"/>
    <x v="0"/>
    <x v="0"/>
    <x v="0"/>
    <x v="0"/>
    <s v="Active"/>
  </r>
  <r>
    <s v="E101386"/>
    <x v="1"/>
    <n v="23"/>
    <x v="0"/>
    <x v="4"/>
    <x v="5"/>
    <x v="22"/>
    <x v="0"/>
    <x v="76"/>
    <s v="Full-time"/>
    <d v="2008-07-30T00:00:00"/>
    <s v="Active"/>
    <n v="17.25"/>
    <n v="34404"/>
    <x v="1"/>
    <s v="Yes"/>
    <x v="4"/>
    <n v="8"/>
    <s v="E103153"/>
    <x v="0"/>
    <x v="0"/>
    <x v="1"/>
    <x v="2"/>
    <s v="Active"/>
  </r>
  <r>
    <s v="E101387"/>
    <x v="0"/>
    <n v="35"/>
    <x v="1"/>
    <x v="7"/>
    <x v="7"/>
    <x v="18"/>
    <x v="4"/>
    <x v="138"/>
    <s v="Full-time"/>
    <d v="2021-06-03T00:00:00"/>
    <s v="Active"/>
    <n v="4.4000000000000004"/>
    <n v="71671"/>
    <x v="1"/>
    <s v="No"/>
    <x v="1"/>
    <n v="6"/>
    <s v="E101520"/>
    <x v="0"/>
    <x v="0"/>
    <x v="0"/>
    <x v="1"/>
    <s v="Active"/>
  </r>
  <r>
    <s v="E101388"/>
    <x v="1"/>
    <n v="31"/>
    <x v="2"/>
    <x v="7"/>
    <x v="5"/>
    <x v="7"/>
    <x v="0"/>
    <x v="70"/>
    <s v="Full-time"/>
    <d v="2018-09-01T00:00:00"/>
    <s v="Active"/>
    <n v="7.16"/>
    <n v="39870"/>
    <x v="0"/>
    <s v="No"/>
    <x v="1"/>
    <n v="8"/>
    <s v="Self"/>
    <x v="0"/>
    <x v="0"/>
    <x v="0"/>
    <x v="2"/>
    <s v="Active"/>
  </r>
  <r>
    <s v="E101389"/>
    <x v="0"/>
    <n v="33"/>
    <x v="1"/>
    <x v="1"/>
    <x v="3"/>
    <x v="20"/>
    <x v="0"/>
    <x v="109"/>
    <s v="Full-time"/>
    <d v="2013-10-05T00:00:00"/>
    <d v="2016-10-19T00:00:00"/>
    <n v="3.04"/>
    <n v="51910"/>
    <x v="2"/>
    <s v="No"/>
    <x v="1"/>
    <n v="5"/>
    <s v="E101133"/>
    <x v="1"/>
    <x v="1"/>
    <x v="0"/>
    <x v="0"/>
    <s v="Exited"/>
  </r>
  <r>
    <s v="E101390"/>
    <x v="1"/>
    <n v="34"/>
    <x v="1"/>
    <x v="0"/>
    <x v="7"/>
    <x v="23"/>
    <x v="1"/>
    <x v="160"/>
    <s v="Full-time"/>
    <d v="2020-10-23T00:00:00"/>
    <s v="Active"/>
    <n v="5.01"/>
    <n v="57162"/>
    <x v="2"/>
    <s v="No"/>
    <x v="1"/>
    <n v="7"/>
    <s v="E101773"/>
    <x v="0"/>
    <x v="0"/>
    <x v="0"/>
    <x v="1"/>
    <s v="Active"/>
  </r>
  <r>
    <s v="E101391"/>
    <x v="1"/>
    <n v="37"/>
    <x v="0"/>
    <x v="5"/>
    <x v="2"/>
    <x v="14"/>
    <x v="0"/>
    <x v="119"/>
    <s v="Contract"/>
    <d v="2024-02-01T00:00:00"/>
    <s v="Active"/>
    <n v="1.74"/>
    <n v="46615"/>
    <x v="1"/>
    <s v="No"/>
    <x v="4"/>
    <n v="4"/>
    <s v="E101345"/>
    <x v="0"/>
    <x v="0"/>
    <x v="0"/>
    <x v="0"/>
    <s v="Active"/>
  </r>
  <r>
    <s v="E101392"/>
    <x v="0"/>
    <n v="34"/>
    <x v="0"/>
    <x v="2"/>
    <x v="1"/>
    <x v="21"/>
    <x v="0"/>
    <x v="35"/>
    <s v="Full-time"/>
    <d v="2023-12-08T00:00:00"/>
    <s v="Active"/>
    <n v="1.89"/>
    <n v="35621"/>
    <x v="1"/>
    <s v="No"/>
    <x v="4"/>
    <n v="5"/>
    <s v="E103744"/>
    <x v="0"/>
    <x v="0"/>
    <x v="0"/>
    <x v="3"/>
    <s v="Active"/>
  </r>
  <r>
    <s v="E101393"/>
    <x v="0"/>
    <n v="32"/>
    <x v="0"/>
    <x v="4"/>
    <x v="3"/>
    <x v="3"/>
    <x v="0"/>
    <x v="21"/>
    <s v="Contract"/>
    <d v="2017-06-19T00:00:00"/>
    <d v="2021-10-31T00:00:00"/>
    <n v="4.37"/>
    <n v="44981"/>
    <x v="1"/>
    <s v="No"/>
    <x v="0"/>
    <n v="6"/>
    <s v="E104458"/>
    <x v="1"/>
    <x v="1"/>
    <x v="0"/>
    <x v="0"/>
    <s v="Exited"/>
  </r>
  <r>
    <s v="E101394"/>
    <x v="0"/>
    <n v="34"/>
    <x v="0"/>
    <x v="7"/>
    <x v="5"/>
    <x v="8"/>
    <x v="2"/>
    <x v="111"/>
    <s v="Full-time"/>
    <d v="2012-02-01T00:00:00"/>
    <s v="Active"/>
    <n v="13.74"/>
    <n v="67346"/>
    <x v="1"/>
    <s v="No"/>
    <x v="1"/>
    <n v="13"/>
    <s v="E104032"/>
    <x v="0"/>
    <x v="0"/>
    <x v="0"/>
    <x v="1"/>
    <s v="Active"/>
  </r>
  <r>
    <s v="E101395"/>
    <x v="0"/>
    <n v="34"/>
    <x v="1"/>
    <x v="7"/>
    <x v="6"/>
    <x v="16"/>
    <x v="2"/>
    <x v="115"/>
    <s v="Full-time"/>
    <d v="2018-11-07T00:00:00"/>
    <s v="Active"/>
    <n v="6.97"/>
    <n v="52256"/>
    <x v="1"/>
    <s v="No"/>
    <x v="1"/>
    <n v="4"/>
    <s v="E104616"/>
    <x v="0"/>
    <x v="0"/>
    <x v="0"/>
    <x v="0"/>
    <s v="Active"/>
  </r>
  <r>
    <s v="E101396"/>
    <x v="0"/>
    <n v="26"/>
    <x v="2"/>
    <x v="6"/>
    <x v="7"/>
    <x v="18"/>
    <x v="2"/>
    <x v="93"/>
    <s v="Full-time"/>
    <d v="2013-11-22T00:00:00"/>
    <s v="Active"/>
    <n v="11.93"/>
    <n v="41300"/>
    <x v="0"/>
    <s v="No"/>
    <x v="4"/>
    <n v="6"/>
    <s v="E104578"/>
    <x v="0"/>
    <x v="0"/>
    <x v="1"/>
    <x v="3"/>
    <s v="Active"/>
  </r>
  <r>
    <s v="E101397"/>
    <x v="0"/>
    <n v="34"/>
    <x v="1"/>
    <x v="3"/>
    <x v="3"/>
    <x v="15"/>
    <x v="2"/>
    <x v="86"/>
    <s v="Full-time"/>
    <d v="2013-09-22T00:00:00"/>
    <s v="Active"/>
    <n v="12.1"/>
    <n v="55925"/>
    <x v="2"/>
    <s v="No"/>
    <x v="2"/>
    <n v="8"/>
    <s v="E101157"/>
    <x v="0"/>
    <x v="0"/>
    <x v="0"/>
    <x v="0"/>
    <s v="Active"/>
  </r>
  <r>
    <s v="E101398"/>
    <x v="0"/>
    <n v="29"/>
    <x v="0"/>
    <x v="3"/>
    <x v="7"/>
    <x v="13"/>
    <x v="0"/>
    <x v="7"/>
    <s v="Full-time"/>
    <d v="2025-07-15T00:00:00"/>
    <s v="Active"/>
    <n v="0.28999999999999998"/>
    <n v="52327"/>
    <x v="1"/>
    <s v="No"/>
    <x v="4"/>
    <n v="7"/>
    <s v="E102741"/>
    <x v="0"/>
    <x v="0"/>
    <x v="1"/>
    <x v="0"/>
    <s v="Active"/>
  </r>
  <r>
    <s v="E101399"/>
    <x v="0"/>
    <n v="21"/>
    <x v="0"/>
    <x v="5"/>
    <x v="7"/>
    <x v="13"/>
    <x v="1"/>
    <x v="132"/>
    <s v="Full-time"/>
    <d v="2010-09-12T00:00:00"/>
    <s v="Active"/>
    <n v="15.13"/>
    <n v="32665"/>
    <x v="1"/>
    <s v="No"/>
    <x v="3"/>
    <n v="9"/>
    <s v="Self"/>
    <x v="0"/>
    <x v="0"/>
    <x v="1"/>
    <x v="2"/>
    <s v="Active"/>
  </r>
  <r>
    <s v="E101400"/>
    <x v="0"/>
    <n v="28"/>
    <x v="0"/>
    <x v="0"/>
    <x v="4"/>
    <x v="19"/>
    <x v="0"/>
    <x v="35"/>
    <s v="Full-time"/>
    <d v="2012-02-04T00:00:00"/>
    <s v="Active"/>
    <n v="13.73"/>
    <n v="41714"/>
    <x v="0"/>
    <s v="No"/>
    <x v="4"/>
    <n v="7"/>
    <s v="Self"/>
    <x v="0"/>
    <x v="0"/>
    <x v="1"/>
    <x v="3"/>
    <s v="Active"/>
  </r>
  <r>
    <s v="E101401"/>
    <x v="1"/>
    <n v="24"/>
    <x v="0"/>
    <x v="5"/>
    <x v="1"/>
    <x v="1"/>
    <x v="2"/>
    <x v="104"/>
    <s v="Full-time"/>
    <d v="2021-06-23T00:00:00"/>
    <s v="Active"/>
    <n v="4.3499999999999996"/>
    <n v="34208"/>
    <x v="1"/>
    <s v="No"/>
    <x v="1"/>
    <n v="3"/>
    <s v="E103744"/>
    <x v="0"/>
    <x v="0"/>
    <x v="1"/>
    <x v="3"/>
    <s v="Active"/>
  </r>
  <r>
    <s v="E101402"/>
    <x v="0"/>
    <n v="25"/>
    <x v="1"/>
    <x v="3"/>
    <x v="5"/>
    <x v="8"/>
    <x v="0"/>
    <x v="94"/>
    <s v="Full-time"/>
    <d v="2019-11-27T00:00:00"/>
    <s v="Active"/>
    <n v="5.92"/>
    <n v="42206"/>
    <x v="2"/>
    <s v="No"/>
    <x v="1"/>
    <n v="6"/>
    <s v="E103535"/>
    <x v="0"/>
    <x v="0"/>
    <x v="1"/>
    <x v="3"/>
    <s v="Active"/>
  </r>
  <r>
    <s v="E101403"/>
    <x v="1"/>
    <n v="35"/>
    <x v="0"/>
    <x v="5"/>
    <x v="5"/>
    <x v="12"/>
    <x v="2"/>
    <x v="109"/>
    <s v="Full-time"/>
    <d v="2011-05-30T00:00:00"/>
    <d v="2023-09-14T00:00:00"/>
    <n v="12.29"/>
    <n v="57425"/>
    <x v="4"/>
    <s v="No"/>
    <x v="1"/>
    <n v="3"/>
    <s v="E103351"/>
    <x v="1"/>
    <x v="1"/>
    <x v="0"/>
    <x v="0"/>
    <s v="Exited"/>
  </r>
  <r>
    <s v="E101404"/>
    <x v="1"/>
    <n v="41"/>
    <x v="1"/>
    <x v="4"/>
    <x v="1"/>
    <x v="1"/>
    <x v="1"/>
    <x v="190"/>
    <s v="Contract"/>
    <d v="2017-06-12T00:00:00"/>
    <s v="Active"/>
    <n v="8.3800000000000008"/>
    <n v="60999"/>
    <x v="1"/>
    <s v="No"/>
    <x v="2"/>
    <n v="7"/>
    <s v="Self"/>
    <x v="0"/>
    <x v="0"/>
    <x v="0"/>
    <x v="1"/>
    <s v="Active"/>
  </r>
  <r>
    <s v="E101405"/>
    <x v="1"/>
    <n v="36"/>
    <x v="1"/>
    <x v="0"/>
    <x v="3"/>
    <x v="20"/>
    <x v="2"/>
    <x v="113"/>
    <s v="Full-time"/>
    <d v="2014-12-27T00:00:00"/>
    <s v="Active"/>
    <n v="10.84"/>
    <n v="47587"/>
    <x v="1"/>
    <s v="No"/>
    <x v="1"/>
    <n v="10"/>
    <s v="Self"/>
    <x v="0"/>
    <x v="0"/>
    <x v="0"/>
    <x v="0"/>
    <s v="Active"/>
  </r>
  <r>
    <s v="E101406"/>
    <x v="0"/>
    <n v="39"/>
    <x v="1"/>
    <x v="7"/>
    <x v="2"/>
    <x v="4"/>
    <x v="1"/>
    <x v="139"/>
    <s v="Full-time"/>
    <d v="2011-08-05T00:00:00"/>
    <s v="Active"/>
    <n v="14.23"/>
    <n v="56622"/>
    <x v="0"/>
    <s v="No"/>
    <x v="1"/>
    <n v="10"/>
    <s v="E100557"/>
    <x v="0"/>
    <x v="0"/>
    <x v="0"/>
    <x v="1"/>
    <s v="Active"/>
  </r>
  <r>
    <s v="E101407"/>
    <x v="0"/>
    <n v="26"/>
    <x v="1"/>
    <x v="5"/>
    <x v="2"/>
    <x v="2"/>
    <x v="0"/>
    <x v="83"/>
    <s v="Full-time"/>
    <d v="2013-01-27T00:00:00"/>
    <s v="Active"/>
    <n v="12.75"/>
    <n v="38218"/>
    <x v="0"/>
    <s v="No"/>
    <x v="1"/>
    <n v="15"/>
    <s v="Self"/>
    <x v="0"/>
    <x v="0"/>
    <x v="1"/>
    <x v="3"/>
    <s v="Active"/>
  </r>
  <r>
    <s v="E101408"/>
    <x v="0"/>
    <n v="30"/>
    <x v="1"/>
    <x v="2"/>
    <x v="4"/>
    <x v="19"/>
    <x v="0"/>
    <x v="35"/>
    <s v="Full-time"/>
    <d v="2014-03-06T00:00:00"/>
    <s v="Active"/>
    <n v="11.65"/>
    <n v="40558"/>
    <x v="0"/>
    <s v="No"/>
    <x v="4"/>
    <n v="9"/>
    <s v="E102671"/>
    <x v="0"/>
    <x v="0"/>
    <x v="1"/>
    <x v="3"/>
    <s v="Active"/>
  </r>
  <r>
    <s v="E101409"/>
    <x v="0"/>
    <n v="26"/>
    <x v="1"/>
    <x v="6"/>
    <x v="7"/>
    <x v="18"/>
    <x v="0"/>
    <x v="91"/>
    <s v="Full-time"/>
    <d v="2010-10-19T00:00:00"/>
    <s v="Active"/>
    <n v="15.03"/>
    <n v="38140"/>
    <x v="2"/>
    <s v="No"/>
    <x v="1"/>
    <n v="10"/>
    <s v="E100637"/>
    <x v="0"/>
    <x v="0"/>
    <x v="1"/>
    <x v="3"/>
    <s v="Active"/>
  </r>
  <r>
    <s v="E101410"/>
    <x v="1"/>
    <n v="30"/>
    <x v="0"/>
    <x v="3"/>
    <x v="3"/>
    <x v="15"/>
    <x v="1"/>
    <x v="6"/>
    <s v="Contract"/>
    <d v="2008-12-01T00:00:00"/>
    <s v="Active"/>
    <n v="16.91"/>
    <n v="54843"/>
    <x v="1"/>
    <s v="No"/>
    <x v="5"/>
    <n v="6"/>
    <s v="E104342"/>
    <x v="0"/>
    <x v="0"/>
    <x v="1"/>
    <x v="0"/>
    <s v="Active"/>
  </r>
  <r>
    <s v="E101411"/>
    <x v="1"/>
    <n v="22"/>
    <x v="0"/>
    <x v="6"/>
    <x v="1"/>
    <x v="21"/>
    <x v="0"/>
    <x v="90"/>
    <s v="Full-time"/>
    <d v="2010-04-24T00:00:00"/>
    <s v="Active"/>
    <n v="15.51"/>
    <n v="28785"/>
    <x v="0"/>
    <s v="No"/>
    <x v="3"/>
    <n v="1"/>
    <s v="E103456"/>
    <x v="0"/>
    <x v="0"/>
    <x v="1"/>
    <x v="2"/>
    <s v="Active"/>
  </r>
  <r>
    <s v="E101412"/>
    <x v="0"/>
    <n v="44"/>
    <x v="0"/>
    <x v="6"/>
    <x v="0"/>
    <x v="6"/>
    <x v="0"/>
    <x v="191"/>
    <s v="Full-time"/>
    <d v="2017-06-16T00:00:00"/>
    <s v="Active"/>
    <n v="8.3699999999999992"/>
    <n v="63425"/>
    <x v="2"/>
    <s v="No"/>
    <x v="2"/>
    <n v="7"/>
    <s v="E103905"/>
    <x v="0"/>
    <x v="0"/>
    <x v="0"/>
    <x v="1"/>
    <s v="Active"/>
  </r>
  <r>
    <s v="E101413"/>
    <x v="1"/>
    <n v="33"/>
    <x v="0"/>
    <x v="4"/>
    <x v="6"/>
    <x v="11"/>
    <x v="2"/>
    <x v="25"/>
    <s v="Full-time"/>
    <d v="2015-05-17T00:00:00"/>
    <s v="Active"/>
    <n v="10.45"/>
    <n v="39520"/>
    <x v="1"/>
    <s v="No"/>
    <x v="1"/>
    <n v="13"/>
    <s v="Self"/>
    <x v="0"/>
    <x v="0"/>
    <x v="0"/>
    <x v="0"/>
    <s v="Active"/>
  </r>
  <r>
    <s v="E101414"/>
    <x v="0"/>
    <n v="37"/>
    <x v="1"/>
    <x v="6"/>
    <x v="1"/>
    <x v="21"/>
    <x v="4"/>
    <x v="8"/>
    <s v="Full-time"/>
    <d v="2021-04-04T00:00:00"/>
    <d v="2023-11-08T00:00:00"/>
    <n v="2.6"/>
    <n v="54602"/>
    <x v="1"/>
    <s v="No"/>
    <x v="2"/>
    <n v="5"/>
    <s v="Self"/>
    <x v="1"/>
    <x v="1"/>
    <x v="0"/>
    <x v="1"/>
    <s v="Exited"/>
  </r>
  <r>
    <s v="E101415"/>
    <x v="2"/>
    <n v="45"/>
    <x v="0"/>
    <x v="7"/>
    <x v="4"/>
    <x v="19"/>
    <x v="2"/>
    <x v="110"/>
    <s v="Full-time"/>
    <d v="2022-12-21T00:00:00"/>
    <s v="Active"/>
    <n v="2.85"/>
    <n v="67833"/>
    <x v="2"/>
    <s v="No"/>
    <x v="0"/>
    <n v="9"/>
    <s v="E104050"/>
    <x v="0"/>
    <x v="0"/>
    <x v="0"/>
    <x v="1"/>
    <s v="Active"/>
  </r>
  <r>
    <s v="E101416"/>
    <x v="0"/>
    <n v="23"/>
    <x v="1"/>
    <x v="0"/>
    <x v="1"/>
    <x v="1"/>
    <x v="0"/>
    <x v="168"/>
    <s v="Full-time"/>
    <d v="2025-02-18T00:00:00"/>
    <d v="2025-06-19T00:00:00"/>
    <n v="0.33"/>
    <n v="34882"/>
    <x v="2"/>
    <s v="Yes"/>
    <x v="1"/>
    <n v="6"/>
    <s v="E101427"/>
    <x v="1"/>
    <x v="1"/>
    <x v="1"/>
    <x v="3"/>
    <s v="Exited"/>
  </r>
  <r>
    <s v="E101417"/>
    <x v="0"/>
    <n v="33"/>
    <x v="0"/>
    <x v="7"/>
    <x v="7"/>
    <x v="23"/>
    <x v="1"/>
    <x v="42"/>
    <s v="Full-time"/>
    <d v="2022-07-06T00:00:00"/>
    <s v="Active"/>
    <n v="3.31"/>
    <n v="56196"/>
    <x v="1"/>
    <s v="Yes"/>
    <x v="2"/>
    <n v="8"/>
    <s v="E104093"/>
    <x v="0"/>
    <x v="0"/>
    <x v="0"/>
    <x v="0"/>
    <s v="Active"/>
  </r>
  <r>
    <s v="E101418"/>
    <x v="0"/>
    <n v="23"/>
    <x v="0"/>
    <x v="7"/>
    <x v="3"/>
    <x v="20"/>
    <x v="0"/>
    <x v="9"/>
    <s v="Contract"/>
    <d v="2020-09-18T00:00:00"/>
    <s v="Active"/>
    <n v="5.1100000000000003"/>
    <n v="42186"/>
    <x v="0"/>
    <s v="Yes"/>
    <x v="1"/>
    <n v="6"/>
    <s v="E100611"/>
    <x v="0"/>
    <x v="0"/>
    <x v="1"/>
    <x v="2"/>
    <s v="Active"/>
  </r>
  <r>
    <s v="E101419"/>
    <x v="0"/>
    <n v="34"/>
    <x v="0"/>
    <x v="7"/>
    <x v="5"/>
    <x v="22"/>
    <x v="0"/>
    <x v="109"/>
    <s v="Full-time"/>
    <d v="2013-09-07T00:00:00"/>
    <s v="Active"/>
    <n v="12.14"/>
    <n v="55580"/>
    <x v="1"/>
    <s v="No"/>
    <x v="0"/>
    <n v="9"/>
    <s v="E101987"/>
    <x v="0"/>
    <x v="0"/>
    <x v="0"/>
    <x v="0"/>
    <s v="Active"/>
  </r>
  <r>
    <s v="E101420"/>
    <x v="1"/>
    <n v="28"/>
    <x v="0"/>
    <x v="6"/>
    <x v="7"/>
    <x v="23"/>
    <x v="1"/>
    <x v="57"/>
    <s v="Full-time"/>
    <d v="2023-09-06T00:00:00"/>
    <s v="Active"/>
    <n v="2.14"/>
    <n v="41646"/>
    <x v="2"/>
    <s v="No"/>
    <x v="2"/>
    <n v="3"/>
    <s v="E100504"/>
    <x v="0"/>
    <x v="0"/>
    <x v="1"/>
    <x v="3"/>
    <s v="Active"/>
  </r>
  <r>
    <s v="E101421"/>
    <x v="1"/>
    <n v="41"/>
    <x v="0"/>
    <x v="3"/>
    <x v="4"/>
    <x v="19"/>
    <x v="2"/>
    <x v="192"/>
    <s v="Full-time"/>
    <d v="2025-07-07T00:00:00"/>
    <s v="Active"/>
    <n v="0.31"/>
    <n v="65912"/>
    <x v="1"/>
    <s v="No"/>
    <x v="4"/>
    <n v="4"/>
    <s v="E102736"/>
    <x v="0"/>
    <x v="0"/>
    <x v="0"/>
    <x v="1"/>
    <s v="Active"/>
  </r>
  <r>
    <s v="E101422"/>
    <x v="0"/>
    <n v="24"/>
    <x v="1"/>
    <x v="5"/>
    <x v="5"/>
    <x v="17"/>
    <x v="0"/>
    <x v="33"/>
    <s v="Full-time"/>
    <d v="2024-03-11T00:00:00"/>
    <s v="Active"/>
    <n v="1.63"/>
    <n v="37482"/>
    <x v="1"/>
    <s v="No"/>
    <x v="4"/>
    <n v="12"/>
    <s v="E100350"/>
    <x v="0"/>
    <x v="0"/>
    <x v="1"/>
    <x v="3"/>
    <s v="Active"/>
  </r>
  <r>
    <s v="E101423"/>
    <x v="1"/>
    <n v="34"/>
    <x v="1"/>
    <x v="7"/>
    <x v="0"/>
    <x v="6"/>
    <x v="0"/>
    <x v="127"/>
    <s v="Full-time"/>
    <d v="2018-11-20T00:00:00"/>
    <s v="Active"/>
    <n v="6.94"/>
    <n v="50422"/>
    <x v="0"/>
    <s v="No"/>
    <x v="0"/>
    <n v="3"/>
    <s v="E101972"/>
    <x v="0"/>
    <x v="0"/>
    <x v="0"/>
    <x v="0"/>
    <s v="Active"/>
  </r>
  <r>
    <s v="E101424"/>
    <x v="0"/>
    <n v="30"/>
    <x v="1"/>
    <x v="2"/>
    <x v="7"/>
    <x v="13"/>
    <x v="2"/>
    <x v="42"/>
    <s v="Full-time"/>
    <d v="2021-01-18T00:00:00"/>
    <s v="Active"/>
    <n v="4.7699999999999996"/>
    <n v="37418"/>
    <x v="1"/>
    <s v="No"/>
    <x v="4"/>
    <n v="4"/>
    <s v="E101365"/>
    <x v="0"/>
    <x v="0"/>
    <x v="1"/>
    <x v="0"/>
    <s v="Active"/>
  </r>
  <r>
    <s v="E101425"/>
    <x v="0"/>
    <n v="34"/>
    <x v="1"/>
    <x v="2"/>
    <x v="4"/>
    <x v="10"/>
    <x v="0"/>
    <x v="127"/>
    <s v="Full-time"/>
    <d v="2012-06-15T00:00:00"/>
    <d v="2014-09-17T00:00:00"/>
    <n v="2.2599999999999998"/>
    <n v="53017"/>
    <x v="0"/>
    <s v="No"/>
    <x v="1"/>
    <n v="5"/>
    <s v="E103706"/>
    <x v="1"/>
    <x v="1"/>
    <x v="0"/>
    <x v="0"/>
    <s v="Exited"/>
  </r>
  <r>
    <s v="E101426"/>
    <x v="0"/>
    <n v="32"/>
    <x v="1"/>
    <x v="4"/>
    <x v="0"/>
    <x v="6"/>
    <x v="2"/>
    <x v="141"/>
    <s v="Full-time"/>
    <d v="2015-12-08T00:00:00"/>
    <s v="Active"/>
    <n v="9.89"/>
    <n v="57064"/>
    <x v="1"/>
    <s v="No"/>
    <x v="2"/>
    <n v="4"/>
    <s v="E104013"/>
    <x v="0"/>
    <x v="0"/>
    <x v="0"/>
    <x v="1"/>
    <s v="Active"/>
  </r>
  <r>
    <s v="E101427"/>
    <x v="0"/>
    <n v="44"/>
    <x v="0"/>
    <x v="4"/>
    <x v="1"/>
    <x v="1"/>
    <x v="0"/>
    <x v="87"/>
    <s v="Contract"/>
    <d v="2015-04-06T00:00:00"/>
    <s v="Active"/>
    <n v="10.56"/>
    <n v="46385"/>
    <x v="1"/>
    <s v="No"/>
    <x v="2"/>
    <n v="10"/>
    <s v="Self"/>
    <x v="0"/>
    <x v="0"/>
    <x v="0"/>
    <x v="1"/>
    <s v="Active"/>
  </r>
  <r>
    <s v="E101428"/>
    <x v="0"/>
    <n v="27"/>
    <x v="1"/>
    <x v="4"/>
    <x v="2"/>
    <x v="2"/>
    <x v="0"/>
    <x v="34"/>
    <s v="Full-time"/>
    <d v="2023-08-04T00:00:00"/>
    <s v="Active"/>
    <n v="2.23"/>
    <n v="44636"/>
    <x v="2"/>
    <s v="No"/>
    <x v="0"/>
    <n v="11"/>
    <s v="E101916"/>
    <x v="0"/>
    <x v="0"/>
    <x v="1"/>
    <x v="3"/>
    <s v="Active"/>
  </r>
  <r>
    <s v="E101429"/>
    <x v="0"/>
    <n v="22"/>
    <x v="1"/>
    <x v="2"/>
    <x v="2"/>
    <x v="14"/>
    <x v="0"/>
    <x v="72"/>
    <s v="Full-time"/>
    <d v="2008-06-19T00:00:00"/>
    <s v="Active"/>
    <n v="17.36"/>
    <n v="39634"/>
    <x v="0"/>
    <s v="No"/>
    <x v="1"/>
    <n v="5"/>
    <s v="E100760"/>
    <x v="0"/>
    <x v="0"/>
    <x v="1"/>
    <x v="3"/>
    <s v="Active"/>
  </r>
  <r>
    <s v="E101430"/>
    <x v="1"/>
    <n v="34"/>
    <x v="1"/>
    <x v="7"/>
    <x v="3"/>
    <x v="20"/>
    <x v="0"/>
    <x v="193"/>
    <s v="Full-time"/>
    <d v="2016-12-17T00:00:00"/>
    <d v="2024-02-28T00:00:00"/>
    <n v="7.2"/>
    <n v="62605"/>
    <x v="1"/>
    <s v="No"/>
    <x v="4"/>
    <n v="12"/>
    <s v="E102331"/>
    <x v="1"/>
    <x v="1"/>
    <x v="0"/>
    <x v="1"/>
    <s v="Exited"/>
  </r>
  <r>
    <s v="E101431"/>
    <x v="0"/>
    <n v="37"/>
    <x v="1"/>
    <x v="4"/>
    <x v="1"/>
    <x v="21"/>
    <x v="3"/>
    <x v="156"/>
    <s v="Full-time"/>
    <d v="2013-04-06T00:00:00"/>
    <s v="Active"/>
    <n v="12.56"/>
    <n v="55481"/>
    <x v="1"/>
    <s v="No"/>
    <x v="2"/>
    <n v="3"/>
    <s v="E103243"/>
    <x v="0"/>
    <x v="0"/>
    <x v="0"/>
    <x v="1"/>
    <s v="Active"/>
  </r>
  <r>
    <s v="E101432"/>
    <x v="1"/>
    <n v="33"/>
    <x v="0"/>
    <x v="5"/>
    <x v="7"/>
    <x v="23"/>
    <x v="1"/>
    <x v="5"/>
    <s v="Full-time"/>
    <d v="2010-03-02T00:00:00"/>
    <s v="Active"/>
    <n v="15.66"/>
    <n v="47365"/>
    <x v="2"/>
    <s v="No"/>
    <x v="4"/>
    <n v="12"/>
    <s v="E100805"/>
    <x v="0"/>
    <x v="0"/>
    <x v="0"/>
    <x v="0"/>
    <s v="Active"/>
  </r>
  <r>
    <s v="E101433"/>
    <x v="1"/>
    <n v="27"/>
    <x v="0"/>
    <x v="3"/>
    <x v="3"/>
    <x v="3"/>
    <x v="2"/>
    <x v="29"/>
    <s v="Full-time"/>
    <d v="2020-06-04T00:00:00"/>
    <s v="Active"/>
    <n v="5.4"/>
    <n v="37941"/>
    <x v="2"/>
    <s v="No"/>
    <x v="4"/>
    <n v="7"/>
    <s v="E104458"/>
    <x v="0"/>
    <x v="0"/>
    <x v="1"/>
    <x v="2"/>
    <s v="Active"/>
  </r>
  <r>
    <s v="E101434"/>
    <x v="1"/>
    <n v="21"/>
    <x v="1"/>
    <x v="6"/>
    <x v="2"/>
    <x v="2"/>
    <x v="2"/>
    <x v="29"/>
    <s v="Full-time"/>
    <d v="2011-11-04T00:00:00"/>
    <s v="Active"/>
    <n v="13.98"/>
    <n v="29546"/>
    <x v="0"/>
    <s v="No"/>
    <x v="2"/>
    <n v="7"/>
    <s v="E100058"/>
    <x v="0"/>
    <x v="0"/>
    <x v="1"/>
    <x v="2"/>
    <s v="Active"/>
  </r>
  <r>
    <s v="E101435"/>
    <x v="1"/>
    <n v="30"/>
    <x v="0"/>
    <x v="6"/>
    <x v="6"/>
    <x v="11"/>
    <x v="2"/>
    <x v="123"/>
    <s v="Contract"/>
    <d v="2023-04-19T00:00:00"/>
    <s v="Active"/>
    <n v="2.5299999999999998"/>
    <n v="37106"/>
    <x v="2"/>
    <s v="Yes"/>
    <x v="4"/>
    <n v="5"/>
    <s v="E104378"/>
    <x v="0"/>
    <x v="0"/>
    <x v="1"/>
    <x v="0"/>
    <s v="Active"/>
  </r>
  <r>
    <s v="E101436"/>
    <x v="0"/>
    <n v="32"/>
    <x v="0"/>
    <x v="1"/>
    <x v="7"/>
    <x v="18"/>
    <x v="0"/>
    <x v="5"/>
    <s v="Full-time"/>
    <d v="2023-10-17T00:00:00"/>
    <s v="Active"/>
    <n v="2.0299999999999998"/>
    <n v="42132"/>
    <x v="0"/>
    <s v="No"/>
    <x v="5"/>
    <n v="3"/>
    <s v="E100504"/>
    <x v="0"/>
    <x v="0"/>
    <x v="0"/>
    <x v="0"/>
    <s v="Active"/>
  </r>
  <r>
    <s v="E101437"/>
    <x v="1"/>
    <n v="30"/>
    <x v="1"/>
    <x v="4"/>
    <x v="5"/>
    <x v="17"/>
    <x v="0"/>
    <x v="56"/>
    <s v="Full-time"/>
    <d v="2019-05-24T00:00:00"/>
    <s v="Active"/>
    <n v="6.43"/>
    <n v="46589"/>
    <x v="2"/>
    <s v="No"/>
    <x v="0"/>
    <n v="7"/>
    <s v="E101857"/>
    <x v="0"/>
    <x v="0"/>
    <x v="1"/>
    <x v="0"/>
    <s v="Active"/>
  </r>
  <r>
    <s v="E101438"/>
    <x v="0"/>
    <n v="30"/>
    <x v="0"/>
    <x v="1"/>
    <x v="1"/>
    <x v="1"/>
    <x v="3"/>
    <x v="93"/>
    <s v="Full-time"/>
    <d v="2024-12-02T00:00:00"/>
    <s v="Active"/>
    <n v="0.9"/>
    <n v="36700"/>
    <x v="0"/>
    <s v="Yes"/>
    <x v="4"/>
    <n v="5"/>
    <s v="E101962"/>
    <x v="0"/>
    <x v="0"/>
    <x v="1"/>
    <x v="3"/>
    <s v="Active"/>
  </r>
  <r>
    <s v="E101439"/>
    <x v="1"/>
    <n v="28"/>
    <x v="0"/>
    <x v="7"/>
    <x v="7"/>
    <x v="23"/>
    <x v="1"/>
    <x v="13"/>
    <s v="Full-time"/>
    <d v="2013-07-31T00:00:00"/>
    <d v="2017-10-07T00:00:00"/>
    <n v="4.1900000000000004"/>
    <n v="41373"/>
    <x v="2"/>
    <s v="No"/>
    <x v="4"/>
    <n v="1"/>
    <s v="E104400"/>
    <x v="1"/>
    <x v="1"/>
    <x v="1"/>
    <x v="0"/>
    <s v="Exited"/>
  </r>
  <r>
    <s v="E101440"/>
    <x v="0"/>
    <n v="27"/>
    <x v="1"/>
    <x v="0"/>
    <x v="5"/>
    <x v="22"/>
    <x v="0"/>
    <x v="91"/>
    <s v="Full-time"/>
    <d v="2023-09-21T00:00:00"/>
    <s v="Active"/>
    <n v="2.1"/>
    <n v="38859"/>
    <x v="1"/>
    <s v="No"/>
    <x v="4"/>
    <n v="9"/>
    <s v="E104923"/>
    <x v="0"/>
    <x v="0"/>
    <x v="1"/>
    <x v="3"/>
    <s v="Active"/>
  </r>
  <r>
    <s v="E101441"/>
    <x v="1"/>
    <n v="26"/>
    <x v="1"/>
    <x v="2"/>
    <x v="1"/>
    <x v="21"/>
    <x v="0"/>
    <x v="112"/>
    <s v="Full-time"/>
    <d v="2023-11-11T00:00:00"/>
    <s v="Active"/>
    <n v="1.96"/>
    <n v="44438"/>
    <x v="0"/>
    <s v="No"/>
    <x v="0"/>
    <n v="6"/>
    <s v="E102193"/>
    <x v="0"/>
    <x v="0"/>
    <x v="1"/>
    <x v="3"/>
    <s v="Active"/>
  </r>
  <r>
    <s v="E101442"/>
    <x v="1"/>
    <n v="28"/>
    <x v="1"/>
    <x v="5"/>
    <x v="1"/>
    <x v="21"/>
    <x v="0"/>
    <x v="55"/>
    <s v="Full-time"/>
    <d v="2009-10-30T00:00:00"/>
    <s v="Active"/>
    <n v="15.99"/>
    <n v="38998"/>
    <x v="2"/>
    <s v="No"/>
    <x v="0"/>
    <n v="8"/>
    <s v="Self"/>
    <x v="0"/>
    <x v="0"/>
    <x v="1"/>
    <x v="0"/>
    <s v="Active"/>
  </r>
  <r>
    <s v="E101443"/>
    <x v="0"/>
    <n v="35"/>
    <x v="2"/>
    <x v="1"/>
    <x v="7"/>
    <x v="13"/>
    <x v="0"/>
    <x v="134"/>
    <s v="Full-time"/>
    <d v="2016-05-14T00:00:00"/>
    <s v="Active"/>
    <n v="9.4600000000000009"/>
    <n v="67510"/>
    <x v="1"/>
    <s v="Yes"/>
    <x v="4"/>
    <n v="5"/>
    <s v="E101527"/>
    <x v="0"/>
    <x v="0"/>
    <x v="0"/>
    <x v="1"/>
    <s v="Active"/>
  </r>
  <r>
    <s v="E101444"/>
    <x v="1"/>
    <n v="30"/>
    <x v="1"/>
    <x v="3"/>
    <x v="0"/>
    <x v="0"/>
    <x v="3"/>
    <x v="71"/>
    <s v="Full-time"/>
    <d v="2020-09-27T00:00:00"/>
    <s v="Active"/>
    <n v="5.08"/>
    <n v="45135"/>
    <x v="1"/>
    <s v="Yes"/>
    <x v="2"/>
    <n v="8"/>
    <s v="E102864"/>
    <x v="0"/>
    <x v="0"/>
    <x v="1"/>
    <x v="0"/>
    <s v="Active"/>
  </r>
  <r>
    <s v="E101445"/>
    <x v="0"/>
    <n v="30"/>
    <x v="1"/>
    <x v="2"/>
    <x v="7"/>
    <x v="18"/>
    <x v="0"/>
    <x v="67"/>
    <s v="Full-time"/>
    <d v="2010-03-05T00:00:00"/>
    <s v="Active"/>
    <n v="15.65"/>
    <n v="52446"/>
    <x v="1"/>
    <s v="No"/>
    <x v="4"/>
    <n v="2"/>
    <s v="Self"/>
    <x v="0"/>
    <x v="0"/>
    <x v="1"/>
    <x v="0"/>
    <s v="Active"/>
  </r>
  <r>
    <s v="E101446"/>
    <x v="1"/>
    <n v="30"/>
    <x v="1"/>
    <x v="2"/>
    <x v="5"/>
    <x v="8"/>
    <x v="0"/>
    <x v="96"/>
    <s v="Full-time"/>
    <d v="2017-12-25T00:00:00"/>
    <s v="Active"/>
    <n v="7.84"/>
    <n v="47088"/>
    <x v="1"/>
    <s v="No"/>
    <x v="2"/>
    <n v="7"/>
    <s v="E101061"/>
    <x v="0"/>
    <x v="0"/>
    <x v="1"/>
    <x v="3"/>
    <s v="Active"/>
  </r>
  <r>
    <s v="E101447"/>
    <x v="1"/>
    <n v="37"/>
    <x v="0"/>
    <x v="0"/>
    <x v="6"/>
    <x v="11"/>
    <x v="0"/>
    <x v="4"/>
    <s v="Contract"/>
    <d v="2014-07-15T00:00:00"/>
    <s v="Active"/>
    <n v="11.29"/>
    <n v="51443"/>
    <x v="0"/>
    <s v="No"/>
    <x v="1"/>
    <n v="10"/>
    <s v="E101920"/>
    <x v="0"/>
    <x v="0"/>
    <x v="0"/>
    <x v="1"/>
    <s v="Active"/>
  </r>
  <r>
    <s v="E101448"/>
    <x v="0"/>
    <n v="30"/>
    <x v="1"/>
    <x v="0"/>
    <x v="0"/>
    <x v="9"/>
    <x v="0"/>
    <x v="66"/>
    <s v="Full-time"/>
    <d v="2021-10-02T00:00:00"/>
    <s v="Active"/>
    <n v="4.07"/>
    <n v="48557"/>
    <x v="0"/>
    <s v="No"/>
    <x v="3"/>
    <n v="10"/>
    <s v="E104797"/>
    <x v="0"/>
    <x v="0"/>
    <x v="1"/>
    <x v="0"/>
    <s v="Active"/>
  </r>
  <r>
    <s v="E101449"/>
    <x v="0"/>
    <n v="24"/>
    <x v="0"/>
    <x v="6"/>
    <x v="7"/>
    <x v="13"/>
    <x v="0"/>
    <x v="168"/>
    <s v="Full-time"/>
    <d v="2009-06-20T00:00:00"/>
    <s v="Active"/>
    <n v="16.36"/>
    <n v="42393"/>
    <x v="1"/>
    <s v="No"/>
    <x v="0"/>
    <n v="4"/>
    <s v="E102180"/>
    <x v="0"/>
    <x v="0"/>
    <x v="1"/>
    <x v="3"/>
    <s v="Active"/>
  </r>
  <r>
    <s v="E101450"/>
    <x v="1"/>
    <n v="23"/>
    <x v="0"/>
    <x v="5"/>
    <x v="7"/>
    <x v="18"/>
    <x v="0"/>
    <x v="129"/>
    <s v="Full-time"/>
    <d v="2009-04-25T00:00:00"/>
    <d v="2020-04-02T00:00:00"/>
    <n v="10.94"/>
    <n v="41846"/>
    <x v="2"/>
    <s v="Yes"/>
    <x v="1"/>
    <n v="10"/>
    <s v="E100637"/>
    <x v="1"/>
    <x v="1"/>
    <x v="1"/>
    <x v="2"/>
    <s v="Exited"/>
  </r>
  <r>
    <s v="E101451"/>
    <x v="1"/>
    <n v="21"/>
    <x v="0"/>
    <x v="7"/>
    <x v="0"/>
    <x v="6"/>
    <x v="2"/>
    <x v="29"/>
    <s v="Contract"/>
    <d v="2014-05-03T00:00:00"/>
    <s v="Active"/>
    <n v="11.49"/>
    <n v="24607"/>
    <x v="1"/>
    <s v="No"/>
    <x v="2"/>
    <n v="4"/>
    <s v="E101972"/>
    <x v="0"/>
    <x v="0"/>
    <x v="1"/>
    <x v="2"/>
    <s v="Active"/>
  </r>
  <r>
    <s v="E101452"/>
    <x v="1"/>
    <n v="31"/>
    <x v="1"/>
    <x v="7"/>
    <x v="7"/>
    <x v="18"/>
    <x v="0"/>
    <x v="74"/>
    <s v="Contract"/>
    <d v="2018-12-31T00:00:00"/>
    <s v="Active"/>
    <n v="6.83"/>
    <n v="51640"/>
    <x v="2"/>
    <s v="No"/>
    <x v="1"/>
    <n v="9"/>
    <s v="E100504"/>
    <x v="0"/>
    <x v="0"/>
    <x v="0"/>
    <x v="0"/>
    <s v="Active"/>
  </r>
  <r>
    <s v="E101453"/>
    <x v="1"/>
    <n v="36"/>
    <x v="1"/>
    <x v="4"/>
    <x v="6"/>
    <x v="24"/>
    <x v="0"/>
    <x v="145"/>
    <s v="Full-time"/>
    <d v="2014-06-10T00:00:00"/>
    <d v="2015-11-03T00:00:00"/>
    <n v="1.4"/>
    <n v="51123"/>
    <x v="2"/>
    <s v="No"/>
    <x v="4"/>
    <n v="5"/>
    <s v="E102944"/>
    <x v="1"/>
    <x v="1"/>
    <x v="0"/>
    <x v="1"/>
    <s v="Exited"/>
  </r>
  <r>
    <s v="E101454"/>
    <x v="0"/>
    <n v="31"/>
    <x v="0"/>
    <x v="2"/>
    <x v="6"/>
    <x v="16"/>
    <x v="0"/>
    <x v="89"/>
    <s v="Full-time"/>
    <d v="2019-12-25T00:00:00"/>
    <s v="Active"/>
    <n v="5.84"/>
    <n v="40067"/>
    <x v="2"/>
    <s v="No"/>
    <x v="0"/>
    <n v="5"/>
    <s v="Self"/>
    <x v="0"/>
    <x v="0"/>
    <x v="0"/>
    <x v="3"/>
    <s v="Active"/>
  </r>
  <r>
    <s v="E101455"/>
    <x v="0"/>
    <n v="29"/>
    <x v="0"/>
    <x v="1"/>
    <x v="6"/>
    <x v="16"/>
    <x v="0"/>
    <x v="39"/>
    <s v="Full-time"/>
    <d v="2017-09-23T00:00:00"/>
    <s v="Active"/>
    <n v="8.1"/>
    <n v="44441"/>
    <x v="0"/>
    <s v="No"/>
    <x v="1"/>
    <n v="6"/>
    <s v="E104053"/>
    <x v="0"/>
    <x v="0"/>
    <x v="1"/>
    <x v="0"/>
    <s v="Active"/>
  </r>
  <r>
    <s v="E101456"/>
    <x v="1"/>
    <n v="38"/>
    <x v="1"/>
    <x v="0"/>
    <x v="5"/>
    <x v="8"/>
    <x v="2"/>
    <x v="115"/>
    <s v="Contract"/>
    <d v="2012-12-20T00:00:00"/>
    <s v="Active"/>
    <n v="12.85"/>
    <n v="56242"/>
    <x v="2"/>
    <s v="No"/>
    <x v="3"/>
    <n v="3"/>
    <s v="E100933"/>
    <x v="0"/>
    <x v="0"/>
    <x v="0"/>
    <x v="0"/>
    <s v="Active"/>
  </r>
  <r>
    <s v="E101457"/>
    <x v="0"/>
    <n v="32"/>
    <x v="1"/>
    <x v="1"/>
    <x v="7"/>
    <x v="18"/>
    <x v="0"/>
    <x v="125"/>
    <s v="Full-time"/>
    <d v="2023-06-18T00:00:00"/>
    <s v="Active"/>
    <n v="2.36"/>
    <n v="49895"/>
    <x v="1"/>
    <s v="No"/>
    <x v="0"/>
    <n v="4"/>
    <s v="E103945"/>
    <x v="0"/>
    <x v="0"/>
    <x v="0"/>
    <x v="0"/>
    <s v="Active"/>
  </r>
  <r>
    <s v="E101458"/>
    <x v="1"/>
    <n v="38"/>
    <x v="2"/>
    <x v="3"/>
    <x v="0"/>
    <x v="9"/>
    <x v="0"/>
    <x v="176"/>
    <s v="Full-time"/>
    <d v="2013-02-13T00:00:00"/>
    <s v="Active"/>
    <n v="12.7"/>
    <n v="58290"/>
    <x v="1"/>
    <s v="No"/>
    <x v="2"/>
    <n v="6"/>
    <s v="E102182"/>
    <x v="0"/>
    <x v="0"/>
    <x v="0"/>
    <x v="1"/>
    <s v="Active"/>
  </r>
  <r>
    <s v="E101459"/>
    <x v="1"/>
    <n v="38"/>
    <x v="0"/>
    <x v="4"/>
    <x v="7"/>
    <x v="13"/>
    <x v="0"/>
    <x v="172"/>
    <s v="Full-time"/>
    <d v="2020-10-17T00:00:00"/>
    <s v="Active"/>
    <n v="5.03"/>
    <n v="65410"/>
    <x v="1"/>
    <s v="No"/>
    <x v="3"/>
    <n v="6"/>
    <s v="E104578"/>
    <x v="0"/>
    <x v="0"/>
    <x v="0"/>
    <x v="1"/>
    <s v="Active"/>
  </r>
  <r>
    <s v="E101460"/>
    <x v="0"/>
    <n v="36"/>
    <x v="0"/>
    <x v="7"/>
    <x v="4"/>
    <x v="19"/>
    <x v="2"/>
    <x v="33"/>
    <s v="Contract"/>
    <d v="2017-04-11T00:00:00"/>
    <d v="2021-09-01T00:00:00"/>
    <n v="4.3899999999999997"/>
    <n v="40812"/>
    <x v="3"/>
    <s v="No"/>
    <x v="1"/>
    <n v="2"/>
    <s v="E104757"/>
    <x v="1"/>
    <x v="1"/>
    <x v="0"/>
    <x v="3"/>
    <s v="Exited"/>
  </r>
  <r>
    <s v="E101461"/>
    <x v="0"/>
    <n v="33"/>
    <x v="1"/>
    <x v="7"/>
    <x v="4"/>
    <x v="19"/>
    <x v="0"/>
    <x v="101"/>
    <s v="Full-time"/>
    <d v="2010-11-21T00:00:00"/>
    <s v="Active"/>
    <n v="14.93"/>
    <n v="56430"/>
    <x v="1"/>
    <s v="No"/>
    <x v="0"/>
    <n v="5"/>
    <s v="E100556"/>
    <x v="0"/>
    <x v="0"/>
    <x v="0"/>
    <x v="1"/>
    <s v="Active"/>
  </r>
  <r>
    <s v="E101462"/>
    <x v="0"/>
    <n v="27"/>
    <x v="1"/>
    <x v="6"/>
    <x v="2"/>
    <x v="14"/>
    <x v="0"/>
    <x v="83"/>
    <s v="Contract"/>
    <d v="2011-10-03T00:00:00"/>
    <s v="Active"/>
    <n v="14.07"/>
    <n v="42634"/>
    <x v="0"/>
    <s v="No"/>
    <x v="4"/>
    <n v="6"/>
    <s v="E101525"/>
    <x v="0"/>
    <x v="0"/>
    <x v="1"/>
    <x v="3"/>
    <s v="Active"/>
  </r>
  <r>
    <s v="E101463"/>
    <x v="0"/>
    <n v="27"/>
    <x v="1"/>
    <x v="4"/>
    <x v="4"/>
    <x v="10"/>
    <x v="2"/>
    <x v="123"/>
    <s v="Full-time"/>
    <d v="2010-06-07T00:00:00"/>
    <s v="Active"/>
    <n v="15.39"/>
    <n v="37279"/>
    <x v="3"/>
    <s v="No"/>
    <x v="1"/>
    <n v="8"/>
    <s v="E102671"/>
    <x v="0"/>
    <x v="0"/>
    <x v="1"/>
    <x v="0"/>
    <s v="Active"/>
  </r>
  <r>
    <s v="E101464"/>
    <x v="0"/>
    <n v="29"/>
    <x v="1"/>
    <x v="6"/>
    <x v="0"/>
    <x v="9"/>
    <x v="2"/>
    <x v="57"/>
    <s v="Contract"/>
    <d v="2008-10-19T00:00:00"/>
    <s v="Active"/>
    <n v="17.02"/>
    <n v="45470"/>
    <x v="0"/>
    <s v="No"/>
    <x v="3"/>
    <n v="5"/>
    <s v="E103598"/>
    <x v="0"/>
    <x v="0"/>
    <x v="1"/>
    <x v="3"/>
    <s v="Active"/>
  </r>
  <r>
    <s v="E101465"/>
    <x v="1"/>
    <n v="31"/>
    <x v="1"/>
    <x v="2"/>
    <x v="3"/>
    <x v="20"/>
    <x v="0"/>
    <x v="39"/>
    <s v="Full-time"/>
    <d v="2009-07-06T00:00:00"/>
    <s v="Active"/>
    <n v="16.309999999999999"/>
    <n v="48169"/>
    <x v="0"/>
    <s v="No"/>
    <x v="1"/>
    <n v="4"/>
    <s v="E103793"/>
    <x v="0"/>
    <x v="0"/>
    <x v="0"/>
    <x v="0"/>
    <s v="Active"/>
  </r>
  <r>
    <s v="E101466"/>
    <x v="0"/>
    <n v="33"/>
    <x v="0"/>
    <x v="1"/>
    <x v="2"/>
    <x v="2"/>
    <x v="0"/>
    <x v="141"/>
    <s v="Full-time"/>
    <d v="2012-03-28T00:00:00"/>
    <s v="Active"/>
    <n v="13.59"/>
    <n v="45696"/>
    <x v="1"/>
    <s v="No"/>
    <x v="1"/>
    <n v="2"/>
    <s v="E102965"/>
    <x v="0"/>
    <x v="0"/>
    <x v="0"/>
    <x v="1"/>
    <s v="Active"/>
  </r>
  <r>
    <s v="E101467"/>
    <x v="1"/>
    <n v="26"/>
    <x v="0"/>
    <x v="3"/>
    <x v="2"/>
    <x v="4"/>
    <x v="0"/>
    <x v="18"/>
    <s v="Contract"/>
    <d v="2011-12-08T00:00:00"/>
    <s v="Active"/>
    <n v="13.89"/>
    <n v="47453"/>
    <x v="0"/>
    <s v="No"/>
    <x v="2"/>
    <n v="2"/>
    <s v="E102683"/>
    <x v="0"/>
    <x v="0"/>
    <x v="1"/>
    <x v="0"/>
    <s v="Active"/>
  </r>
  <r>
    <s v="E101468"/>
    <x v="1"/>
    <n v="32"/>
    <x v="0"/>
    <x v="2"/>
    <x v="7"/>
    <x v="13"/>
    <x v="0"/>
    <x v="56"/>
    <s v="Full-time"/>
    <d v="2013-01-19T00:00:00"/>
    <s v="Active"/>
    <n v="12.77"/>
    <n v="50352"/>
    <x v="1"/>
    <s v="No"/>
    <x v="1"/>
    <n v="6"/>
    <s v="E104404"/>
    <x v="0"/>
    <x v="0"/>
    <x v="0"/>
    <x v="0"/>
    <s v="Active"/>
  </r>
  <r>
    <s v="E101469"/>
    <x v="1"/>
    <n v="42"/>
    <x v="1"/>
    <x v="6"/>
    <x v="5"/>
    <x v="7"/>
    <x v="2"/>
    <x v="194"/>
    <s v="Full-time"/>
    <d v="2019-11-08T00:00:00"/>
    <s v="Active"/>
    <n v="5.97"/>
    <n v="77857"/>
    <x v="1"/>
    <s v="No"/>
    <x v="1"/>
    <n v="12"/>
    <s v="E103631"/>
    <x v="0"/>
    <x v="0"/>
    <x v="0"/>
    <x v="1"/>
    <s v="Active"/>
  </r>
  <r>
    <s v="E101470"/>
    <x v="1"/>
    <n v="32"/>
    <x v="0"/>
    <x v="0"/>
    <x v="4"/>
    <x v="10"/>
    <x v="0"/>
    <x v="3"/>
    <s v="Full-time"/>
    <d v="2019-12-25T00:00:00"/>
    <s v="Active"/>
    <n v="5.84"/>
    <n v="50304"/>
    <x v="4"/>
    <s v="No"/>
    <x v="1"/>
    <n v="5"/>
    <s v="E101658"/>
    <x v="0"/>
    <x v="0"/>
    <x v="0"/>
    <x v="0"/>
    <s v="Active"/>
  </r>
  <r>
    <s v="E101471"/>
    <x v="0"/>
    <n v="37"/>
    <x v="1"/>
    <x v="1"/>
    <x v="6"/>
    <x v="11"/>
    <x v="2"/>
    <x v="126"/>
    <s v="Full-time"/>
    <d v="2013-03-29T00:00:00"/>
    <d v="2013-07-15T00:00:00"/>
    <n v="0.3"/>
    <n v="56603"/>
    <x v="1"/>
    <s v="No"/>
    <x v="1"/>
    <n v="5"/>
    <s v="E100207"/>
    <x v="1"/>
    <x v="1"/>
    <x v="0"/>
    <x v="1"/>
    <s v="Exited"/>
  </r>
  <r>
    <s v="E101472"/>
    <x v="0"/>
    <n v="27"/>
    <x v="0"/>
    <x v="0"/>
    <x v="1"/>
    <x v="1"/>
    <x v="2"/>
    <x v="37"/>
    <s v="Full-time"/>
    <d v="2008-10-15T00:00:00"/>
    <s v="Active"/>
    <n v="17.03"/>
    <n v="37430"/>
    <x v="1"/>
    <s v="No"/>
    <x v="3"/>
    <n v="8"/>
    <s v="E101427"/>
    <x v="0"/>
    <x v="0"/>
    <x v="1"/>
    <x v="3"/>
    <s v="Active"/>
  </r>
  <r>
    <s v="E101473"/>
    <x v="0"/>
    <n v="22"/>
    <x v="1"/>
    <x v="7"/>
    <x v="0"/>
    <x v="0"/>
    <x v="1"/>
    <x v="129"/>
    <s v="Contract"/>
    <d v="2018-01-31T00:00:00"/>
    <s v="Active"/>
    <n v="7.74"/>
    <n v="27814"/>
    <x v="2"/>
    <s v="No"/>
    <x v="3"/>
    <n v="11"/>
    <s v="E100013"/>
    <x v="0"/>
    <x v="0"/>
    <x v="1"/>
    <x v="2"/>
    <s v="Active"/>
  </r>
  <r>
    <s v="E101474"/>
    <x v="1"/>
    <n v="33"/>
    <x v="1"/>
    <x v="6"/>
    <x v="2"/>
    <x v="4"/>
    <x v="0"/>
    <x v="130"/>
    <s v="Contract"/>
    <d v="2018-03-09T00:00:00"/>
    <s v="Active"/>
    <n v="7.64"/>
    <n v="57452"/>
    <x v="0"/>
    <s v="No"/>
    <x v="1"/>
    <n v="7"/>
    <s v="E103348"/>
    <x v="0"/>
    <x v="0"/>
    <x v="0"/>
    <x v="1"/>
    <s v="Active"/>
  </r>
  <r>
    <s v="E101475"/>
    <x v="1"/>
    <n v="31"/>
    <x v="2"/>
    <x v="7"/>
    <x v="7"/>
    <x v="18"/>
    <x v="0"/>
    <x v="56"/>
    <s v="Full-time"/>
    <d v="2016-04-03T00:00:00"/>
    <s v="Active"/>
    <n v="9.57"/>
    <n v="49043"/>
    <x v="3"/>
    <s v="No"/>
    <x v="1"/>
    <n v="7"/>
    <s v="E102417"/>
    <x v="0"/>
    <x v="0"/>
    <x v="0"/>
    <x v="0"/>
    <s v="Active"/>
  </r>
  <r>
    <s v="E101476"/>
    <x v="0"/>
    <n v="26"/>
    <x v="2"/>
    <x v="5"/>
    <x v="6"/>
    <x v="24"/>
    <x v="0"/>
    <x v="54"/>
    <s v="Full-time"/>
    <d v="2022-01-19T00:00:00"/>
    <s v="Active"/>
    <n v="3.77"/>
    <n v="41393"/>
    <x v="1"/>
    <s v="No"/>
    <x v="1"/>
    <n v="6"/>
    <s v="E101454"/>
    <x v="0"/>
    <x v="0"/>
    <x v="1"/>
    <x v="3"/>
    <s v="Active"/>
  </r>
  <r>
    <s v="E101477"/>
    <x v="0"/>
    <n v="44"/>
    <x v="1"/>
    <x v="6"/>
    <x v="7"/>
    <x v="18"/>
    <x v="0"/>
    <x v="120"/>
    <s v="Full-time"/>
    <d v="2016-02-26T00:00:00"/>
    <d v="2020-02-08T00:00:00"/>
    <n v="3.95"/>
    <n v="49081"/>
    <x v="1"/>
    <s v="No"/>
    <x v="4"/>
    <n v="5"/>
    <s v="E101445"/>
    <x v="1"/>
    <x v="1"/>
    <x v="0"/>
    <x v="0"/>
    <s v="Exited"/>
  </r>
  <r>
    <s v="E101478"/>
    <x v="1"/>
    <n v="33"/>
    <x v="0"/>
    <x v="5"/>
    <x v="7"/>
    <x v="23"/>
    <x v="2"/>
    <x v="42"/>
    <s v="Full-time"/>
    <d v="2024-05-10T00:00:00"/>
    <s v="Active"/>
    <n v="1.47"/>
    <n v="54019"/>
    <x v="0"/>
    <s v="No"/>
    <x v="0"/>
    <n v="8"/>
    <s v="E104578"/>
    <x v="0"/>
    <x v="0"/>
    <x v="0"/>
    <x v="0"/>
    <s v="Active"/>
  </r>
  <r>
    <s v="E101479"/>
    <x v="1"/>
    <n v="32"/>
    <x v="1"/>
    <x v="4"/>
    <x v="7"/>
    <x v="13"/>
    <x v="2"/>
    <x v="68"/>
    <s v="Full-time"/>
    <d v="2010-06-09T00:00:00"/>
    <s v="Active"/>
    <n v="15.39"/>
    <n v="55643"/>
    <x v="1"/>
    <s v="No"/>
    <x v="5"/>
    <n v="6"/>
    <s v="E101926"/>
    <x v="0"/>
    <x v="0"/>
    <x v="0"/>
    <x v="1"/>
    <s v="Active"/>
  </r>
  <r>
    <s v="E101480"/>
    <x v="0"/>
    <n v="30"/>
    <x v="1"/>
    <x v="7"/>
    <x v="3"/>
    <x v="20"/>
    <x v="1"/>
    <x v="106"/>
    <s v="Full-time"/>
    <d v="2020-05-16T00:00:00"/>
    <s v="Active"/>
    <n v="5.45"/>
    <n v="32083"/>
    <x v="0"/>
    <s v="No"/>
    <x v="1"/>
    <n v="2"/>
    <s v="E102688"/>
    <x v="0"/>
    <x v="0"/>
    <x v="1"/>
    <x v="2"/>
    <s v="Active"/>
  </r>
  <r>
    <s v="E101481"/>
    <x v="0"/>
    <n v="24"/>
    <x v="0"/>
    <x v="1"/>
    <x v="5"/>
    <x v="17"/>
    <x v="0"/>
    <x v="80"/>
    <s v="Contract"/>
    <d v="2022-12-17T00:00:00"/>
    <s v="Active"/>
    <n v="2.86"/>
    <n v="40571"/>
    <x v="1"/>
    <s v="No"/>
    <x v="5"/>
    <n v="8"/>
    <s v="E101061"/>
    <x v="0"/>
    <x v="0"/>
    <x v="1"/>
    <x v="2"/>
    <s v="Active"/>
  </r>
  <r>
    <s v="E101482"/>
    <x v="0"/>
    <n v="32"/>
    <x v="1"/>
    <x v="7"/>
    <x v="5"/>
    <x v="12"/>
    <x v="2"/>
    <x v="6"/>
    <s v="Full-time"/>
    <d v="2011-05-19T00:00:00"/>
    <s v="Active"/>
    <n v="14.44"/>
    <n v="60952"/>
    <x v="2"/>
    <s v="No"/>
    <x v="4"/>
    <n v="4"/>
    <s v="E103742"/>
    <x v="0"/>
    <x v="0"/>
    <x v="0"/>
    <x v="0"/>
    <s v="Active"/>
  </r>
  <r>
    <s v="E101483"/>
    <x v="1"/>
    <n v="36"/>
    <x v="1"/>
    <x v="6"/>
    <x v="1"/>
    <x v="21"/>
    <x v="2"/>
    <x v="48"/>
    <s v="Full-time"/>
    <d v="2021-09-25T00:00:00"/>
    <s v="Active"/>
    <n v="4.09"/>
    <n v="29572"/>
    <x v="1"/>
    <s v="No"/>
    <x v="1"/>
    <n v="11"/>
    <s v="E102248"/>
    <x v="0"/>
    <x v="0"/>
    <x v="0"/>
    <x v="3"/>
    <s v="Active"/>
  </r>
  <r>
    <s v="E101484"/>
    <x v="1"/>
    <n v="28"/>
    <x v="1"/>
    <x v="1"/>
    <x v="6"/>
    <x v="11"/>
    <x v="4"/>
    <x v="54"/>
    <s v="Full-time"/>
    <d v="2016-01-01T00:00:00"/>
    <s v="Active"/>
    <n v="9.82"/>
    <n v="42604"/>
    <x v="1"/>
    <s v="No"/>
    <x v="2"/>
    <n v="3"/>
    <s v="E104080"/>
    <x v="0"/>
    <x v="0"/>
    <x v="1"/>
    <x v="3"/>
    <s v="Active"/>
  </r>
  <r>
    <s v="E101485"/>
    <x v="1"/>
    <n v="27"/>
    <x v="0"/>
    <x v="3"/>
    <x v="2"/>
    <x v="4"/>
    <x v="0"/>
    <x v="53"/>
    <s v="Full-time"/>
    <d v="2018-01-06T00:00:00"/>
    <s v="Active"/>
    <n v="7.81"/>
    <n v="41858"/>
    <x v="1"/>
    <s v="No"/>
    <x v="2"/>
    <n v="5"/>
    <s v="E102133"/>
    <x v="0"/>
    <x v="0"/>
    <x v="1"/>
    <x v="3"/>
    <s v="Active"/>
  </r>
  <r>
    <s v="E101486"/>
    <x v="0"/>
    <n v="28"/>
    <x v="0"/>
    <x v="2"/>
    <x v="3"/>
    <x v="20"/>
    <x v="0"/>
    <x v="79"/>
    <s v="Full-time"/>
    <d v="2017-04-24T00:00:00"/>
    <s v="Active"/>
    <n v="8.51"/>
    <n v="44815"/>
    <x v="0"/>
    <s v="No"/>
    <x v="2"/>
    <n v="6"/>
    <s v="E100989"/>
    <x v="0"/>
    <x v="0"/>
    <x v="1"/>
    <x v="2"/>
    <s v="Active"/>
  </r>
  <r>
    <s v="E101487"/>
    <x v="0"/>
    <n v="41"/>
    <x v="0"/>
    <x v="6"/>
    <x v="0"/>
    <x v="6"/>
    <x v="0"/>
    <x v="127"/>
    <s v="Full-time"/>
    <d v="2013-08-05T00:00:00"/>
    <s v="Active"/>
    <n v="12.23"/>
    <n v="52169"/>
    <x v="1"/>
    <s v="No"/>
    <x v="1"/>
    <n v="8"/>
    <s v="E104902"/>
    <x v="0"/>
    <x v="0"/>
    <x v="0"/>
    <x v="0"/>
    <s v="Active"/>
  </r>
  <r>
    <s v="E101488"/>
    <x v="0"/>
    <n v="25"/>
    <x v="1"/>
    <x v="1"/>
    <x v="0"/>
    <x v="6"/>
    <x v="1"/>
    <x v="168"/>
    <s v="Full-time"/>
    <d v="2016-07-04T00:00:00"/>
    <s v="Active"/>
    <n v="9.32"/>
    <n v="37615"/>
    <x v="3"/>
    <s v="No"/>
    <x v="2"/>
    <n v="9"/>
    <s v="E102864"/>
    <x v="0"/>
    <x v="0"/>
    <x v="1"/>
    <x v="3"/>
    <s v="Active"/>
  </r>
  <r>
    <s v="E101489"/>
    <x v="0"/>
    <n v="36"/>
    <x v="0"/>
    <x v="3"/>
    <x v="3"/>
    <x v="15"/>
    <x v="0"/>
    <x v="184"/>
    <s v="Contract"/>
    <d v="2012-01-29T00:00:00"/>
    <s v="Active"/>
    <n v="13.75"/>
    <n v="61330"/>
    <x v="1"/>
    <s v="No"/>
    <x v="1"/>
    <n v="7"/>
    <s v="E102688"/>
    <x v="0"/>
    <x v="0"/>
    <x v="0"/>
    <x v="1"/>
    <s v="Active"/>
  </r>
  <r>
    <s v="E101490"/>
    <x v="0"/>
    <n v="28"/>
    <x v="2"/>
    <x v="3"/>
    <x v="3"/>
    <x v="15"/>
    <x v="1"/>
    <x v="71"/>
    <s v="Full-time"/>
    <d v="2009-07-18T00:00:00"/>
    <d v="2013-09-06T00:00:00"/>
    <n v="4.1399999999999997"/>
    <n v="45164"/>
    <x v="2"/>
    <s v="No"/>
    <x v="4"/>
    <n v="7"/>
    <s v="E102551"/>
    <x v="1"/>
    <x v="1"/>
    <x v="1"/>
    <x v="0"/>
    <s v="Exited"/>
  </r>
  <r>
    <s v="E101491"/>
    <x v="1"/>
    <n v="25"/>
    <x v="0"/>
    <x v="5"/>
    <x v="5"/>
    <x v="8"/>
    <x v="0"/>
    <x v="108"/>
    <s v="Full-time"/>
    <d v="2023-12-15T00:00:00"/>
    <s v="Active"/>
    <n v="1.87"/>
    <n v="39527"/>
    <x v="0"/>
    <s v="No"/>
    <x v="0"/>
    <n v="6"/>
    <s v="E103153"/>
    <x v="0"/>
    <x v="0"/>
    <x v="1"/>
    <x v="3"/>
    <s v="Active"/>
  </r>
  <r>
    <s v="E101492"/>
    <x v="0"/>
    <n v="21"/>
    <x v="2"/>
    <x v="7"/>
    <x v="0"/>
    <x v="9"/>
    <x v="2"/>
    <x v="29"/>
    <s v="Full-time"/>
    <d v="2013-09-01T00:00:00"/>
    <s v="Active"/>
    <n v="12.16"/>
    <n v="37711"/>
    <x v="0"/>
    <s v="No"/>
    <x v="4"/>
    <n v="6"/>
    <s v="E103598"/>
    <x v="0"/>
    <x v="0"/>
    <x v="1"/>
    <x v="2"/>
    <s v="Active"/>
  </r>
  <r>
    <s v="E101493"/>
    <x v="1"/>
    <n v="43"/>
    <x v="1"/>
    <x v="6"/>
    <x v="2"/>
    <x v="4"/>
    <x v="0"/>
    <x v="109"/>
    <s v="Contract"/>
    <d v="2022-07-25T00:00:00"/>
    <d v="2024-01-25T00:00:00"/>
    <n v="1.5"/>
    <n v="47782"/>
    <x v="2"/>
    <s v="Yes"/>
    <x v="2"/>
    <n v="6"/>
    <s v="E100875"/>
    <x v="1"/>
    <x v="1"/>
    <x v="0"/>
    <x v="0"/>
    <s v="Exited"/>
  </r>
  <r>
    <s v="E101494"/>
    <x v="1"/>
    <n v="43"/>
    <x v="0"/>
    <x v="6"/>
    <x v="4"/>
    <x v="5"/>
    <x v="0"/>
    <x v="150"/>
    <s v="Full-time"/>
    <d v="2008-09-14T00:00:00"/>
    <s v="Active"/>
    <n v="17.12"/>
    <n v="84250"/>
    <x v="1"/>
    <s v="No"/>
    <x v="2"/>
    <n v="5"/>
    <s v="E100567"/>
    <x v="0"/>
    <x v="0"/>
    <x v="0"/>
    <x v="1"/>
    <s v="Active"/>
  </r>
  <r>
    <s v="E101495"/>
    <x v="1"/>
    <n v="37"/>
    <x v="0"/>
    <x v="5"/>
    <x v="5"/>
    <x v="8"/>
    <x v="0"/>
    <x v="20"/>
    <s v="Full-time"/>
    <d v="2008-10-21T00:00:00"/>
    <d v="2024-07-24T00:00:00"/>
    <n v="15.76"/>
    <n v="44787"/>
    <x v="1"/>
    <s v="No"/>
    <x v="1"/>
    <n v="3"/>
    <s v="E103566"/>
    <x v="1"/>
    <x v="1"/>
    <x v="0"/>
    <x v="0"/>
    <s v="Exited"/>
  </r>
  <r>
    <s v="E101496"/>
    <x v="1"/>
    <n v="36"/>
    <x v="1"/>
    <x v="7"/>
    <x v="4"/>
    <x v="10"/>
    <x v="0"/>
    <x v="75"/>
    <s v="Full-time"/>
    <d v="2015-10-07T00:00:00"/>
    <s v="Active"/>
    <n v="10.06"/>
    <n v="30594"/>
    <x v="2"/>
    <s v="No"/>
    <x v="4"/>
    <n v="1"/>
    <s v="E102119"/>
    <x v="0"/>
    <x v="0"/>
    <x v="0"/>
    <x v="3"/>
    <s v="Active"/>
  </r>
  <r>
    <s v="E101497"/>
    <x v="1"/>
    <n v="40"/>
    <x v="0"/>
    <x v="6"/>
    <x v="4"/>
    <x v="10"/>
    <x v="0"/>
    <x v="8"/>
    <s v="Full-time"/>
    <d v="2022-12-10T00:00:00"/>
    <s v="Active"/>
    <n v="2.88"/>
    <n v="60865"/>
    <x v="1"/>
    <s v="No"/>
    <x v="4"/>
    <n v="7"/>
    <s v="E103867"/>
    <x v="0"/>
    <x v="0"/>
    <x v="0"/>
    <x v="1"/>
    <s v="Active"/>
  </r>
  <r>
    <s v="E101498"/>
    <x v="0"/>
    <n v="34"/>
    <x v="1"/>
    <x v="0"/>
    <x v="7"/>
    <x v="23"/>
    <x v="4"/>
    <x v="22"/>
    <s v="Full-time"/>
    <d v="2009-06-16T00:00:00"/>
    <s v="Active"/>
    <n v="16.37"/>
    <n v="42625"/>
    <x v="1"/>
    <s v="No"/>
    <x v="0"/>
    <n v="8"/>
    <s v="Self"/>
    <x v="0"/>
    <x v="0"/>
    <x v="0"/>
    <x v="0"/>
    <s v="Active"/>
  </r>
  <r>
    <s v="E101499"/>
    <x v="0"/>
    <n v="38"/>
    <x v="0"/>
    <x v="1"/>
    <x v="5"/>
    <x v="8"/>
    <x v="2"/>
    <x v="85"/>
    <s v="Full-time"/>
    <d v="2015-08-26T00:00:00"/>
    <s v="Active"/>
    <n v="10.17"/>
    <n v="58761"/>
    <x v="2"/>
    <s v="No"/>
    <x v="2"/>
    <n v="5"/>
    <s v="E101987"/>
    <x v="0"/>
    <x v="0"/>
    <x v="0"/>
    <x v="1"/>
    <s v="Active"/>
  </r>
  <r>
    <s v="E101500"/>
    <x v="0"/>
    <n v="21"/>
    <x v="0"/>
    <x v="3"/>
    <x v="0"/>
    <x v="0"/>
    <x v="1"/>
    <x v="90"/>
    <s v="Contract"/>
    <d v="2010-09-26T00:00:00"/>
    <s v="Active"/>
    <n v="15.09"/>
    <n v="34569"/>
    <x v="2"/>
    <s v="Yes"/>
    <x v="2"/>
    <n v="7"/>
    <s v="E104013"/>
    <x v="0"/>
    <x v="0"/>
    <x v="1"/>
    <x v="2"/>
    <s v="Active"/>
  </r>
  <r>
    <s v="E101501"/>
    <x v="1"/>
    <n v="32"/>
    <x v="1"/>
    <x v="2"/>
    <x v="6"/>
    <x v="11"/>
    <x v="1"/>
    <x v="56"/>
    <s v="Contract"/>
    <d v="2008-02-01T00:00:00"/>
    <s v="Active"/>
    <n v="17.739999999999998"/>
    <n v="41700"/>
    <x v="1"/>
    <s v="No"/>
    <x v="1"/>
    <n v="6"/>
    <s v="E104864"/>
    <x v="0"/>
    <x v="0"/>
    <x v="0"/>
    <x v="0"/>
    <s v="Active"/>
  </r>
  <r>
    <s v="E101502"/>
    <x v="1"/>
    <n v="30"/>
    <x v="1"/>
    <x v="5"/>
    <x v="1"/>
    <x v="1"/>
    <x v="2"/>
    <x v="95"/>
    <s v="Full-time"/>
    <d v="2019-02-09T00:00:00"/>
    <s v="Active"/>
    <n v="6.72"/>
    <n v="34974"/>
    <x v="1"/>
    <s v="No"/>
    <x v="0"/>
    <n v="6"/>
    <s v="E104641"/>
    <x v="0"/>
    <x v="0"/>
    <x v="1"/>
    <x v="3"/>
    <s v="Active"/>
  </r>
  <r>
    <s v="E101503"/>
    <x v="1"/>
    <n v="24"/>
    <x v="1"/>
    <x v="1"/>
    <x v="5"/>
    <x v="17"/>
    <x v="2"/>
    <x v="80"/>
    <s v="Full-time"/>
    <d v="2009-10-13T00:00:00"/>
    <s v="Active"/>
    <n v="16.04"/>
    <n v="27481"/>
    <x v="0"/>
    <s v="No"/>
    <x v="1"/>
    <n v="3"/>
    <s v="E100757"/>
    <x v="0"/>
    <x v="0"/>
    <x v="1"/>
    <x v="2"/>
    <s v="Active"/>
  </r>
  <r>
    <s v="E101504"/>
    <x v="1"/>
    <n v="27"/>
    <x v="0"/>
    <x v="5"/>
    <x v="5"/>
    <x v="7"/>
    <x v="2"/>
    <x v="49"/>
    <s v="Full-time"/>
    <d v="2009-09-12T00:00:00"/>
    <s v="Active"/>
    <n v="16.13"/>
    <n v="42078"/>
    <x v="1"/>
    <s v="No"/>
    <x v="3"/>
    <n v="6"/>
    <s v="E102198"/>
    <x v="0"/>
    <x v="0"/>
    <x v="1"/>
    <x v="3"/>
    <s v="Active"/>
  </r>
  <r>
    <s v="E101505"/>
    <x v="0"/>
    <n v="33"/>
    <x v="0"/>
    <x v="7"/>
    <x v="2"/>
    <x v="14"/>
    <x v="2"/>
    <x v="24"/>
    <s v="Full-time"/>
    <d v="2021-06-28T00:00:00"/>
    <s v="Active"/>
    <n v="4.33"/>
    <n v="48278"/>
    <x v="2"/>
    <s v="No"/>
    <x v="0"/>
    <n v="3"/>
    <s v="E103145"/>
    <x v="0"/>
    <x v="0"/>
    <x v="0"/>
    <x v="0"/>
    <s v="Active"/>
  </r>
  <r>
    <s v="E101506"/>
    <x v="1"/>
    <n v="27"/>
    <x v="1"/>
    <x v="5"/>
    <x v="1"/>
    <x v="21"/>
    <x v="0"/>
    <x v="39"/>
    <s v="Full-time"/>
    <d v="2023-05-01T00:00:00"/>
    <s v="Active"/>
    <n v="2.4900000000000002"/>
    <n v="36651"/>
    <x v="0"/>
    <s v="No"/>
    <x v="1"/>
    <n v="9"/>
    <s v="E101414"/>
    <x v="0"/>
    <x v="0"/>
    <x v="1"/>
    <x v="0"/>
    <s v="Active"/>
  </r>
  <r>
    <s v="E101507"/>
    <x v="0"/>
    <n v="40"/>
    <x v="0"/>
    <x v="3"/>
    <x v="4"/>
    <x v="5"/>
    <x v="4"/>
    <x v="74"/>
    <s v="Full-time"/>
    <d v="2024-12-12T00:00:00"/>
    <s v="Active"/>
    <n v="0.88"/>
    <n v="49915"/>
    <x v="0"/>
    <s v="Yes"/>
    <x v="0"/>
    <n v="7"/>
    <s v="E104757"/>
    <x v="0"/>
    <x v="0"/>
    <x v="0"/>
    <x v="0"/>
    <s v="Active"/>
  </r>
  <r>
    <s v="E101508"/>
    <x v="0"/>
    <n v="32"/>
    <x v="1"/>
    <x v="0"/>
    <x v="1"/>
    <x v="1"/>
    <x v="2"/>
    <x v="36"/>
    <s v="Full-time"/>
    <d v="2016-02-09T00:00:00"/>
    <s v="Active"/>
    <n v="9.7200000000000006"/>
    <n v="49540"/>
    <x v="2"/>
    <s v="No"/>
    <x v="2"/>
    <n v="5"/>
    <s v="E104121"/>
    <x v="0"/>
    <x v="0"/>
    <x v="0"/>
    <x v="0"/>
    <s v="Active"/>
  </r>
  <r>
    <s v="E101509"/>
    <x v="1"/>
    <n v="33"/>
    <x v="1"/>
    <x v="6"/>
    <x v="0"/>
    <x v="6"/>
    <x v="2"/>
    <x v="7"/>
    <s v="Full-time"/>
    <d v="2018-12-20T00:00:00"/>
    <d v="2022-08-24T00:00:00"/>
    <n v="3.68"/>
    <n v="43247"/>
    <x v="2"/>
    <s v="No"/>
    <x v="4"/>
    <n v="7"/>
    <s v="E100685"/>
    <x v="1"/>
    <x v="1"/>
    <x v="0"/>
    <x v="0"/>
    <s v="Exited"/>
  </r>
  <r>
    <s v="E101510"/>
    <x v="0"/>
    <n v="33"/>
    <x v="0"/>
    <x v="6"/>
    <x v="2"/>
    <x v="14"/>
    <x v="4"/>
    <x v="112"/>
    <s v="Full-time"/>
    <d v="2017-01-16T00:00:00"/>
    <s v="Active"/>
    <n v="8.7799999999999994"/>
    <n v="39977"/>
    <x v="1"/>
    <s v="No"/>
    <x v="2"/>
    <n v="7"/>
    <s v="E101853"/>
    <x v="0"/>
    <x v="0"/>
    <x v="0"/>
    <x v="3"/>
    <s v="Active"/>
  </r>
  <r>
    <s v="E101511"/>
    <x v="1"/>
    <n v="34"/>
    <x v="0"/>
    <x v="7"/>
    <x v="3"/>
    <x v="20"/>
    <x v="0"/>
    <x v="111"/>
    <s v="Full-time"/>
    <d v="2025-09-05T00:00:00"/>
    <s v="Active"/>
    <n v="0.15"/>
    <n v="54437"/>
    <x v="1"/>
    <s v="No"/>
    <x v="3"/>
    <n v="6"/>
    <s v="E104134"/>
    <x v="0"/>
    <x v="0"/>
    <x v="0"/>
    <x v="1"/>
    <s v="Active"/>
  </r>
  <r>
    <s v="E101512"/>
    <x v="0"/>
    <n v="32"/>
    <x v="1"/>
    <x v="1"/>
    <x v="7"/>
    <x v="13"/>
    <x v="0"/>
    <x v="119"/>
    <s v="Full-time"/>
    <d v="2011-11-16T00:00:00"/>
    <s v="Active"/>
    <n v="13.95"/>
    <n v="48736"/>
    <x v="0"/>
    <s v="No"/>
    <x v="4"/>
    <n v="7"/>
    <s v="E101399"/>
    <x v="0"/>
    <x v="0"/>
    <x v="0"/>
    <x v="0"/>
    <s v="Active"/>
  </r>
  <r>
    <s v="E101513"/>
    <x v="0"/>
    <n v="30"/>
    <x v="1"/>
    <x v="6"/>
    <x v="5"/>
    <x v="8"/>
    <x v="0"/>
    <x v="62"/>
    <s v="Full-time"/>
    <d v="2008-06-26T00:00:00"/>
    <s v="Active"/>
    <n v="17.34"/>
    <n v="51544"/>
    <x v="1"/>
    <s v="No"/>
    <x v="1"/>
    <n v="9"/>
    <s v="Self"/>
    <x v="0"/>
    <x v="0"/>
    <x v="1"/>
    <x v="1"/>
    <s v="Active"/>
  </r>
  <r>
    <s v="E101514"/>
    <x v="1"/>
    <n v="36"/>
    <x v="1"/>
    <x v="4"/>
    <x v="3"/>
    <x v="20"/>
    <x v="2"/>
    <x v="0"/>
    <s v="Full-time"/>
    <d v="2024-03-25T00:00:00"/>
    <s v="Active"/>
    <n v="1.59"/>
    <n v="46763"/>
    <x v="1"/>
    <s v="No"/>
    <x v="2"/>
    <n v="2"/>
    <s v="Self"/>
    <x v="0"/>
    <x v="0"/>
    <x v="0"/>
    <x v="0"/>
    <s v="Active"/>
  </r>
  <r>
    <s v="E101515"/>
    <x v="1"/>
    <n v="29"/>
    <x v="1"/>
    <x v="1"/>
    <x v="3"/>
    <x v="20"/>
    <x v="2"/>
    <x v="33"/>
    <s v="Full-time"/>
    <d v="2015-04-02T00:00:00"/>
    <s v="Active"/>
    <n v="10.57"/>
    <n v="42440"/>
    <x v="1"/>
    <s v="No"/>
    <x v="2"/>
    <n v="7"/>
    <s v="E100790"/>
    <x v="0"/>
    <x v="0"/>
    <x v="1"/>
    <x v="3"/>
    <s v="Active"/>
  </r>
  <r>
    <s v="E101516"/>
    <x v="1"/>
    <n v="31"/>
    <x v="1"/>
    <x v="5"/>
    <x v="3"/>
    <x v="3"/>
    <x v="0"/>
    <x v="25"/>
    <s v="Contract"/>
    <d v="2014-11-28T00:00:00"/>
    <s v="Active"/>
    <n v="10.92"/>
    <n v="57210"/>
    <x v="0"/>
    <s v="Yes"/>
    <x v="0"/>
    <n v="7"/>
    <s v="E100746"/>
    <x v="0"/>
    <x v="0"/>
    <x v="0"/>
    <x v="0"/>
    <s v="Active"/>
  </r>
  <r>
    <s v="E101517"/>
    <x v="0"/>
    <n v="25"/>
    <x v="1"/>
    <x v="0"/>
    <x v="5"/>
    <x v="12"/>
    <x v="2"/>
    <x v="91"/>
    <s v="Full-time"/>
    <d v="2015-08-26T00:00:00"/>
    <d v="2023-12-10T00:00:00"/>
    <n v="8.2899999999999991"/>
    <n v="44221"/>
    <x v="2"/>
    <s v="No"/>
    <x v="0"/>
    <n v="5"/>
    <s v="E101555"/>
    <x v="1"/>
    <x v="1"/>
    <x v="1"/>
    <x v="3"/>
    <s v="Exited"/>
  </r>
  <r>
    <s v="E101518"/>
    <x v="0"/>
    <n v="28"/>
    <x v="1"/>
    <x v="0"/>
    <x v="7"/>
    <x v="23"/>
    <x v="0"/>
    <x v="96"/>
    <s v="Contract"/>
    <d v="2013-07-09T00:00:00"/>
    <s v="Active"/>
    <n v="12.3"/>
    <n v="49969"/>
    <x v="0"/>
    <s v="No"/>
    <x v="0"/>
    <n v="7"/>
    <s v="E104093"/>
    <x v="0"/>
    <x v="0"/>
    <x v="1"/>
    <x v="3"/>
    <s v="Active"/>
  </r>
  <r>
    <s v="E101519"/>
    <x v="0"/>
    <n v="21"/>
    <x v="0"/>
    <x v="6"/>
    <x v="2"/>
    <x v="2"/>
    <x v="1"/>
    <x v="79"/>
    <s v="Contract"/>
    <d v="2020-12-11T00:00:00"/>
    <s v="Active"/>
    <n v="4.88"/>
    <n v="35933"/>
    <x v="4"/>
    <s v="No"/>
    <x v="3"/>
    <n v="1"/>
    <s v="Self"/>
    <x v="0"/>
    <x v="0"/>
    <x v="1"/>
    <x v="2"/>
    <s v="Active"/>
  </r>
  <r>
    <s v="E101520"/>
    <x v="1"/>
    <n v="31"/>
    <x v="0"/>
    <x v="5"/>
    <x v="7"/>
    <x v="23"/>
    <x v="0"/>
    <x v="7"/>
    <s v="Full-time"/>
    <d v="2013-08-02T00:00:00"/>
    <s v="Active"/>
    <n v="12.24"/>
    <n v="53226"/>
    <x v="1"/>
    <s v="No"/>
    <x v="2"/>
    <n v="5"/>
    <s v="Self"/>
    <x v="0"/>
    <x v="0"/>
    <x v="0"/>
    <x v="0"/>
    <s v="Active"/>
  </r>
  <r>
    <s v="E101521"/>
    <x v="1"/>
    <n v="35"/>
    <x v="1"/>
    <x v="0"/>
    <x v="3"/>
    <x v="3"/>
    <x v="4"/>
    <x v="138"/>
    <s v="Full-time"/>
    <d v="2015-03-19T00:00:00"/>
    <s v="Active"/>
    <n v="10.61"/>
    <n v="61400"/>
    <x v="1"/>
    <s v="No"/>
    <x v="3"/>
    <n v="7"/>
    <s v="Self"/>
    <x v="0"/>
    <x v="0"/>
    <x v="0"/>
    <x v="1"/>
    <s v="Active"/>
  </r>
  <r>
    <s v="E101522"/>
    <x v="1"/>
    <n v="44"/>
    <x v="1"/>
    <x v="4"/>
    <x v="0"/>
    <x v="6"/>
    <x v="0"/>
    <x v="128"/>
    <s v="Contract"/>
    <d v="2012-05-01T00:00:00"/>
    <s v="Active"/>
    <n v="13.49"/>
    <n v="55402"/>
    <x v="0"/>
    <s v="No"/>
    <x v="2"/>
    <n v="7"/>
    <s v="E103424"/>
    <x v="0"/>
    <x v="0"/>
    <x v="0"/>
    <x v="0"/>
    <s v="Active"/>
  </r>
  <r>
    <s v="E101523"/>
    <x v="1"/>
    <n v="29"/>
    <x v="1"/>
    <x v="5"/>
    <x v="4"/>
    <x v="10"/>
    <x v="2"/>
    <x v="83"/>
    <s v="Full-time"/>
    <d v="2015-12-27T00:00:00"/>
    <s v="Active"/>
    <n v="9.84"/>
    <n v="43179"/>
    <x v="2"/>
    <s v="Yes"/>
    <x v="3"/>
    <n v="2"/>
    <s v="E101095"/>
    <x v="0"/>
    <x v="0"/>
    <x v="1"/>
    <x v="3"/>
    <s v="Active"/>
  </r>
  <r>
    <s v="E101524"/>
    <x v="1"/>
    <n v="32"/>
    <x v="0"/>
    <x v="3"/>
    <x v="3"/>
    <x v="3"/>
    <x v="0"/>
    <x v="39"/>
    <s v="Full-time"/>
    <d v="2022-06-26T00:00:00"/>
    <s v="Active"/>
    <n v="3.34"/>
    <n v="46681"/>
    <x v="0"/>
    <s v="No"/>
    <x v="0"/>
    <n v="5"/>
    <s v="E100611"/>
    <x v="0"/>
    <x v="0"/>
    <x v="0"/>
    <x v="0"/>
    <s v="Active"/>
  </r>
  <r>
    <s v="E101525"/>
    <x v="0"/>
    <n v="35"/>
    <x v="1"/>
    <x v="5"/>
    <x v="2"/>
    <x v="4"/>
    <x v="0"/>
    <x v="125"/>
    <s v="Full-time"/>
    <d v="2013-07-26T00:00:00"/>
    <d v="2022-03-01T00:00:00"/>
    <n v="8.6"/>
    <n v="56340"/>
    <x v="3"/>
    <s v="No"/>
    <x v="8"/>
    <n v="2"/>
    <s v="Self"/>
    <x v="1"/>
    <x v="1"/>
    <x v="0"/>
    <x v="0"/>
    <s v="Exited"/>
  </r>
  <r>
    <s v="E101526"/>
    <x v="1"/>
    <n v="25"/>
    <x v="0"/>
    <x v="1"/>
    <x v="1"/>
    <x v="1"/>
    <x v="0"/>
    <x v="53"/>
    <s v="Full-time"/>
    <d v="2009-10-06T00:00:00"/>
    <s v="Active"/>
    <n v="16.059999999999999"/>
    <n v="33263"/>
    <x v="1"/>
    <s v="No"/>
    <x v="6"/>
    <n v="9"/>
    <s v="E103502"/>
    <x v="0"/>
    <x v="0"/>
    <x v="1"/>
    <x v="3"/>
    <s v="Active"/>
  </r>
  <r>
    <s v="E101527"/>
    <x v="0"/>
    <n v="35"/>
    <x v="1"/>
    <x v="7"/>
    <x v="7"/>
    <x v="13"/>
    <x v="3"/>
    <x v="101"/>
    <s v="Full-time"/>
    <d v="2025-01-04T00:00:00"/>
    <d v="2025-05-24T00:00:00"/>
    <n v="0.38"/>
    <n v="60136"/>
    <x v="0"/>
    <s v="No"/>
    <x v="1"/>
    <n v="7"/>
    <s v="Self"/>
    <x v="1"/>
    <x v="1"/>
    <x v="0"/>
    <x v="1"/>
    <s v="Exited"/>
  </r>
  <r>
    <s v="E101528"/>
    <x v="1"/>
    <n v="46"/>
    <x v="1"/>
    <x v="4"/>
    <x v="0"/>
    <x v="9"/>
    <x v="0"/>
    <x v="120"/>
    <s v="Full-time"/>
    <d v="2008-05-18T00:00:00"/>
    <s v="Active"/>
    <n v="17.45"/>
    <n v="51335"/>
    <x v="1"/>
    <s v="No"/>
    <x v="1"/>
    <n v="4"/>
    <s v="E102182"/>
    <x v="0"/>
    <x v="0"/>
    <x v="0"/>
    <x v="0"/>
    <s v="Active"/>
  </r>
  <r>
    <s v="E101529"/>
    <x v="0"/>
    <n v="30"/>
    <x v="0"/>
    <x v="3"/>
    <x v="0"/>
    <x v="0"/>
    <x v="0"/>
    <x v="83"/>
    <s v="Full-time"/>
    <d v="2008-07-27T00:00:00"/>
    <d v="2022-11-02T00:00:00"/>
    <n v="14.27"/>
    <n v="38844"/>
    <x v="0"/>
    <s v="No"/>
    <x v="0"/>
    <n v="4"/>
    <s v="E102576"/>
    <x v="1"/>
    <x v="1"/>
    <x v="1"/>
    <x v="3"/>
    <s v="Exited"/>
  </r>
  <r>
    <s v="E101530"/>
    <x v="1"/>
    <n v="39"/>
    <x v="0"/>
    <x v="1"/>
    <x v="1"/>
    <x v="21"/>
    <x v="0"/>
    <x v="103"/>
    <s v="Full-time"/>
    <d v="2024-12-19T00:00:00"/>
    <s v="Active"/>
    <n v="0.86"/>
    <n v="54327"/>
    <x v="0"/>
    <s v="No"/>
    <x v="2"/>
    <n v="7"/>
    <s v="E101442"/>
    <x v="0"/>
    <x v="0"/>
    <x v="0"/>
    <x v="1"/>
    <s v="Active"/>
  </r>
  <r>
    <s v="E101531"/>
    <x v="1"/>
    <n v="42"/>
    <x v="0"/>
    <x v="0"/>
    <x v="6"/>
    <x v="11"/>
    <x v="2"/>
    <x v="145"/>
    <s v="Full-time"/>
    <d v="2010-04-17T00:00:00"/>
    <d v="2022-03-07T00:00:00"/>
    <n v="11.89"/>
    <n v="51488"/>
    <x v="0"/>
    <s v="No"/>
    <x v="2"/>
    <n v="8"/>
    <s v="E100300"/>
    <x v="1"/>
    <x v="1"/>
    <x v="0"/>
    <x v="1"/>
    <s v="Exited"/>
  </r>
  <r>
    <s v="E101532"/>
    <x v="1"/>
    <n v="35"/>
    <x v="1"/>
    <x v="0"/>
    <x v="5"/>
    <x v="7"/>
    <x v="0"/>
    <x v="119"/>
    <s v="Full-time"/>
    <d v="2019-01-17T00:00:00"/>
    <s v="Active"/>
    <n v="6.78"/>
    <n v="53663"/>
    <x v="0"/>
    <s v="No"/>
    <x v="2"/>
    <n v="7"/>
    <s v="E103566"/>
    <x v="0"/>
    <x v="0"/>
    <x v="0"/>
    <x v="0"/>
    <s v="Active"/>
  </r>
  <r>
    <s v="E101533"/>
    <x v="1"/>
    <n v="25"/>
    <x v="1"/>
    <x v="2"/>
    <x v="1"/>
    <x v="1"/>
    <x v="0"/>
    <x v="72"/>
    <s v="Full-time"/>
    <d v="2012-08-24T00:00:00"/>
    <s v="Active"/>
    <n v="13.18"/>
    <n v="25990"/>
    <x v="1"/>
    <s v="No"/>
    <x v="5"/>
    <n v="6"/>
    <s v="E102837"/>
    <x v="0"/>
    <x v="0"/>
    <x v="1"/>
    <x v="3"/>
    <s v="Active"/>
  </r>
  <r>
    <s v="E101534"/>
    <x v="1"/>
    <n v="38"/>
    <x v="1"/>
    <x v="5"/>
    <x v="3"/>
    <x v="15"/>
    <x v="1"/>
    <x v="117"/>
    <s v="Full-time"/>
    <d v="2008-07-17T00:00:00"/>
    <s v="Active"/>
    <n v="17.28"/>
    <n v="64640"/>
    <x v="1"/>
    <s v="No"/>
    <x v="0"/>
    <n v="7"/>
    <s v="E104222"/>
    <x v="0"/>
    <x v="0"/>
    <x v="0"/>
    <x v="1"/>
    <s v="Active"/>
  </r>
  <r>
    <s v="E101535"/>
    <x v="0"/>
    <n v="37"/>
    <x v="0"/>
    <x v="5"/>
    <x v="6"/>
    <x v="11"/>
    <x v="0"/>
    <x v="22"/>
    <s v="Full-time"/>
    <d v="2011-02-01T00:00:00"/>
    <s v="Active"/>
    <n v="14.74"/>
    <n v="51533"/>
    <x v="2"/>
    <s v="No"/>
    <x v="1"/>
    <n v="3"/>
    <s v="Self"/>
    <x v="0"/>
    <x v="0"/>
    <x v="0"/>
    <x v="0"/>
    <s v="Active"/>
  </r>
  <r>
    <s v="E101536"/>
    <x v="1"/>
    <n v="39"/>
    <x v="1"/>
    <x v="4"/>
    <x v="7"/>
    <x v="13"/>
    <x v="0"/>
    <x v="32"/>
    <s v="Full-time"/>
    <d v="2023-08-20T00:00:00"/>
    <d v="2024-12-16T00:00:00"/>
    <n v="1.33"/>
    <n v="64439"/>
    <x v="2"/>
    <s v="No"/>
    <x v="4"/>
    <n v="5"/>
    <s v="E100193"/>
    <x v="1"/>
    <x v="1"/>
    <x v="0"/>
    <x v="1"/>
    <s v="Exited"/>
  </r>
  <r>
    <s v="E101537"/>
    <x v="1"/>
    <n v="24"/>
    <x v="1"/>
    <x v="6"/>
    <x v="0"/>
    <x v="0"/>
    <x v="4"/>
    <x v="41"/>
    <s v="Full-time"/>
    <d v="2021-01-16T00:00:00"/>
    <s v="Active"/>
    <n v="4.78"/>
    <n v="35871"/>
    <x v="1"/>
    <s v="No"/>
    <x v="2"/>
    <n v="2"/>
    <s v="E101730"/>
    <x v="0"/>
    <x v="0"/>
    <x v="1"/>
    <x v="2"/>
    <s v="Active"/>
  </r>
  <r>
    <s v="E101538"/>
    <x v="0"/>
    <n v="30"/>
    <x v="0"/>
    <x v="1"/>
    <x v="7"/>
    <x v="23"/>
    <x v="0"/>
    <x v="66"/>
    <s v="Full-time"/>
    <d v="2014-04-24T00:00:00"/>
    <s v="Active"/>
    <n v="11.51"/>
    <n v="43853"/>
    <x v="0"/>
    <s v="No"/>
    <x v="0"/>
    <n v="10"/>
    <s v="Self"/>
    <x v="0"/>
    <x v="0"/>
    <x v="1"/>
    <x v="0"/>
    <s v="Active"/>
  </r>
  <r>
    <s v="E101539"/>
    <x v="1"/>
    <n v="30"/>
    <x v="1"/>
    <x v="4"/>
    <x v="4"/>
    <x v="10"/>
    <x v="0"/>
    <x v="62"/>
    <s v="Full-time"/>
    <d v="2013-11-02T00:00:00"/>
    <d v="2022-10-22T00:00:00"/>
    <n v="8.9700000000000006"/>
    <n v="56199"/>
    <x v="1"/>
    <s v="No"/>
    <x v="4"/>
    <n v="8"/>
    <s v="E104845"/>
    <x v="1"/>
    <x v="1"/>
    <x v="1"/>
    <x v="1"/>
    <s v="Exited"/>
  </r>
  <r>
    <s v="E101540"/>
    <x v="1"/>
    <n v="27"/>
    <x v="1"/>
    <x v="7"/>
    <x v="0"/>
    <x v="6"/>
    <x v="4"/>
    <x v="9"/>
    <s v="Full-time"/>
    <d v="2016-09-09T00:00:00"/>
    <s v="Active"/>
    <n v="9.1300000000000008"/>
    <n v="36427"/>
    <x v="1"/>
    <s v="No"/>
    <x v="0"/>
    <n v="4"/>
    <s v="E101574"/>
    <x v="0"/>
    <x v="0"/>
    <x v="1"/>
    <x v="2"/>
    <s v="Active"/>
  </r>
  <r>
    <s v="E101541"/>
    <x v="0"/>
    <n v="30"/>
    <x v="0"/>
    <x v="4"/>
    <x v="0"/>
    <x v="6"/>
    <x v="0"/>
    <x v="42"/>
    <s v="Full-time"/>
    <d v="2021-04-21T00:00:00"/>
    <s v="Active"/>
    <n v="4.5199999999999996"/>
    <n v="46293"/>
    <x v="2"/>
    <s v="No"/>
    <x v="1"/>
    <n v="5"/>
    <s v="E102428"/>
    <x v="0"/>
    <x v="0"/>
    <x v="1"/>
    <x v="0"/>
    <s v="Active"/>
  </r>
  <r>
    <s v="E101542"/>
    <x v="1"/>
    <n v="38"/>
    <x v="1"/>
    <x v="4"/>
    <x v="4"/>
    <x v="5"/>
    <x v="0"/>
    <x v="114"/>
    <s v="Full-time"/>
    <d v="2008-04-11T00:00:00"/>
    <s v="Active"/>
    <n v="17.55"/>
    <n v="47828"/>
    <x v="1"/>
    <s v="Yes"/>
    <x v="1"/>
    <n v="5"/>
    <s v="E100373"/>
    <x v="0"/>
    <x v="0"/>
    <x v="0"/>
    <x v="0"/>
    <s v="Active"/>
  </r>
  <r>
    <s v="E101543"/>
    <x v="0"/>
    <n v="26"/>
    <x v="0"/>
    <x v="7"/>
    <x v="2"/>
    <x v="14"/>
    <x v="0"/>
    <x v="57"/>
    <s v="Contract"/>
    <d v="2016-10-06T00:00:00"/>
    <s v="Active"/>
    <n v="9.06"/>
    <n v="40467"/>
    <x v="2"/>
    <s v="No"/>
    <x v="3"/>
    <n v="5"/>
    <s v="E101853"/>
    <x v="0"/>
    <x v="0"/>
    <x v="1"/>
    <x v="3"/>
    <s v="Active"/>
  </r>
  <r>
    <s v="E101544"/>
    <x v="1"/>
    <n v="22"/>
    <x v="1"/>
    <x v="5"/>
    <x v="5"/>
    <x v="17"/>
    <x v="0"/>
    <x v="80"/>
    <s v="Full-time"/>
    <d v="2008-01-03T00:00:00"/>
    <s v="Active"/>
    <n v="17.82"/>
    <n v="36495"/>
    <x v="3"/>
    <s v="Yes"/>
    <x v="4"/>
    <n v="9"/>
    <s v="E101643"/>
    <x v="0"/>
    <x v="0"/>
    <x v="1"/>
    <x v="2"/>
    <s v="Active"/>
  </r>
  <r>
    <s v="E101545"/>
    <x v="1"/>
    <n v="28"/>
    <x v="1"/>
    <x v="1"/>
    <x v="6"/>
    <x v="11"/>
    <x v="4"/>
    <x v="140"/>
    <s v="Full-time"/>
    <d v="2020-09-27T00:00:00"/>
    <s v="Active"/>
    <n v="5.08"/>
    <n v="35074"/>
    <x v="1"/>
    <s v="No"/>
    <x v="4"/>
    <n v="11"/>
    <s v="E103217"/>
    <x v="0"/>
    <x v="0"/>
    <x v="1"/>
    <x v="3"/>
    <s v="Active"/>
  </r>
  <r>
    <s v="E101546"/>
    <x v="1"/>
    <n v="27"/>
    <x v="0"/>
    <x v="7"/>
    <x v="5"/>
    <x v="22"/>
    <x v="0"/>
    <x v="51"/>
    <s v="Full-time"/>
    <d v="2014-04-12T00:00:00"/>
    <s v="Active"/>
    <n v="11.55"/>
    <n v="38244"/>
    <x v="1"/>
    <s v="No"/>
    <x v="2"/>
    <n v="5"/>
    <s v="E104923"/>
    <x v="0"/>
    <x v="0"/>
    <x v="1"/>
    <x v="2"/>
    <s v="Active"/>
  </r>
  <r>
    <s v="E101547"/>
    <x v="1"/>
    <n v="32"/>
    <x v="1"/>
    <x v="2"/>
    <x v="1"/>
    <x v="1"/>
    <x v="4"/>
    <x v="57"/>
    <s v="Full-time"/>
    <d v="2012-08-03T00:00:00"/>
    <d v="2015-06-14T00:00:00"/>
    <n v="2.86"/>
    <n v="34595"/>
    <x v="2"/>
    <s v="No"/>
    <x v="0"/>
    <n v="7"/>
    <s v="Self"/>
    <x v="1"/>
    <x v="1"/>
    <x v="0"/>
    <x v="3"/>
    <s v="Exited"/>
  </r>
  <r>
    <s v="E101548"/>
    <x v="1"/>
    <n v="36"/>
    <x v="0"/>
    <x v="6"/>
    <x v="6"/>
    <x v="24"/>
    <x v="0"/>
    <x v="155"/>
    <s v="Full-time"/>
    <d v="2020-07-02T00:00:00"/>
    <d v="2022-03-13T00:00:00"/>
    <n v="1.69"/>
    <n v="55936"/>
    <x v="1"/>
    <s v="No"/>
    <x v="3"/>
    <n v="5"/>
    <s v="E102944"/>
    <x v="1"/>
    <x v="1"/>
    <x v="0"/>
    <x v="1"/>
    <s v="Exited"/>
  </r>
  <r>
    <s v="E101549"/>
    <x v="0"/>
    <n v="31"/>
    <x v="1"/>
    <x v="2"/>
    <x v="4"/>
    <x v="19"/>
    <x v="0"/>
    <x v="50"/>
    <s v="Full-time"/>
    <d v="2016-06-18T00:00:00"/>
    <s v="Active"/>
    <n v="9.36"/>
    <n v="41267"/>
    <x v="2"/>
    <s v="No"/>
    <x v="4"/>
    <n v="4"/>
    <s v="Self"/>
    <x v="0"/>
    <x v="0"/>
    <x v="0"/>
    <x v="0"/>
    <s v="Active"/>
  </r>
  <r>
    <s v="E101550"/>
    <x v="1"/>
    <n v="38"/>
    <x v="1"/>
    <x v="1"/>
    <x v="6"/>
    <x v="16"/>
    <x v="2"/>
    <x v="195"/>
    <s v="Full-time"/>
    <d v="2009-05-31T00:00:00"/>
    <s v="Active"/>
    <n v="16.41"/>
    <n v="67667"/>
    <x v="1"/>
    <s v="Yes"/>
    <x v="4"/>
    <n v="6"/>
    <s v="E100695"/>
    <x v="0"/>
    <x v="0"/>
    <x v="0"/>
    <x v="1"/>
    <s v="Active"/>
  </r>
  <r>
    <s v="E101551"/>
    <x v="1"/>
    <n v="36"/>
    <x v="0"/>
    <x v="1"/>
    <x v="4"/>
    <x v="10"/>
    <x v="0"/>
    <x v="113"/>
    <s v="Full-time"/>
    <d v="2012-03-20T00:00:00"/>
    <s v="Active"/>
    <n v="13.61"/>
    <n v="51762"/>
    <x v="1"/>
    <s v="No"/>
    <x v="5"/>
    <n v="9"/>
    <s v="E101765"/>
    <x v="0"/>
    <x v="0"/>
    <x v="0"/>
    <x v="0"/>
    <s v="Active"/>
  </r>
  <r>
    <s v="E101552"/>
    <x v="1"/>
    <n v="23"/>
    <x v="1"/>
    <x v="7"/>
    <x v="2"/>
    <x v="4"/>
    <x v="4"/>
    <x v="137"/>
    <s v="Full-time"/>
    <d v="2013-03-11T00:00:00"/>
    <d v="2014-06-01T00:00:00"/>
    <n v="1.22"/>
    <n v="27251"/>
    <x v="0"/>
    <s v="No"/>
    <x v="2"/>
    <n v="5"/>
    <s v="E103468"/>
    <x v="1"/>
    <x v="1"/>
    <x v="1"/>
    <x v="2"/>
    <s v="Exited"/>
  </r>
  <r>
    <s v="E101553"/>
    <x v="1"/>
    <n v="32"/>
    <x v="1"/>
    <x v="2"/>
    <x v="4"/>
    <x v="5"/>
    <x v="0"/>
    <x v="0"/>
    <s v="Full-time"/>
    <d v="2024-04-15T00:00:00"/>
    <s v="Active"/>
    <n v="1.54"/>
    <n v="47948"/>
    <x v="1"/>
    <s v="No"/>
    <x v="4"/>
    <n v="8"/>
    <s v="Self"/>
    <x v="0"/>
    <x v="0"/>
    <x v="0"/>
    <x v="0"/>
    <s v="Active"/>
  </r>
  <r>
    <s v="E101554"/>
    <x v="0"/>
    <n v="48"/>
    <x v="1"/>
    <x v="7"/>
    <x v="5"/>
    <x v="12"/>
    <x v="0"/>
    <x v="196"/>
    <s v="Full-time"/>
    <d v="2025-03-17T00:00:00"/>
    <d v="2025-07-29T00:00:00"/>
    <n v="0.37"/>
    <n v="77718"/>
    <x v="2"/>
    <s v="No"/>
    <x v="1"/>
    <n v="6"/>
    <s v="E103742"/>
    <x v="1"/>
    <x v="1"/>
    <x v="0"/>
    <x v="1"/>
    <s v="Exited"/>
  </r>
  <r>
    <s v="E101555"/>
    <x v="0"/>
    <n v="33"/>
    <x v="0"/>
    <x v="0"/>
    <x v="5"/>
    <x v="17"/>
    <x v="0"/>
    <x v="0"/>
    <s v="Contract"/>
    <d v="2015-06-19T00:00:00"/>
    <s v="Active"/>
    <n v="10.36"/>
    <n v="54128"/>
    <x v="1"/>
    <s v="No"/>
    <x v="0"/>
    <n v="4"/>
    <s v="Self"/>
    <x v="0"/>
    <x v="0"/>
    <x v="0"/>
    <x v="0"/>
    <s v="Active"/>
  </r>
  <r>
    <s v="E101556"/>
    <x v="1"/>
    <n v="30"/>
    <x v="0"/>
    <x v="2"/>
    <x v="7"/>
    <x v="23"/>
    <x v="2"/>
    <x v="5"/>
    <s v="Full-time"/>
    <d v="2022-01-07T00:00:00"/>
    <s v="Active"/>
    <n v="3.81"/>
    <n v="49239"/>
    <x v="2"/>
    <s v="No"/>
    <x v="0"/>
    <n v="1"/>
    <s v="E101520"/>
    <x v="0"/>
    <x v="0"/>
    <x v="1"/>
    <x v="0"/>
    <s v="Active"/>
  </r>
  <r>
    <s v="E101557"/>
    <x v="1"/>
    <n v="41"/>
    <x v="0"/>
    <x v="2"/>
    <x v="5"/>
    <x v="8"/>
    <x v="0"/>
    <x v="103"/>
    <s v="Full-time"/>
    <d v="2023-07-19T00:00:00"/>
    <s v="Active"/>
    <n v="2.2799999999999998"/>
    <n v="63465"/>
    <x v="1"/>
    <s v="No"/>
    <x v="1"/>
    <n v="4"/>
    <s v="E104150"/>
    <x v="0"/>
    <x v="0"/>
    <x v="0"/>
    <x v="1"/>
    <s v="Active"/>
  </r>
  <r>
    <s v="E101558"/>
    <x v="0"/>
    <n v="29"/>
    <x v="1"/>
    <x v="1"/>
    <x v="1"/>
    <x v="1"/>
    <x v="2"/>
    <x v="24"/>
    <s v="Contract"/>
    <d v="2013-09-17T00:00:00"/>
    <s v="Active"/>
    <n v="12.11"/>
    <n v="39466"/>
    <x v="3"/>
    <s v="No"/>
    <x v="1"/>
    <n v="2"/>
    <s v="E103243"/>
    <x v="0"/>
    <x v="0"/>
    <x v="1"/>
    <x v="0"/>
    <s v="Active"/>
  </r>
  <r>
    <s v="E101559"/>
    <x v="0"/>
    <n v="46"/>
    <x v="0"/>
    <x v="3"/>
    <x v="5"/>
    <x v="7"/>
    <x v="2"/>
    <x v="163"/>
    <s v="Full-time"/>
    <d v="2020-04-19T00:00:00"/>
    <s v="Active"/>
    <n v="5.52"/>
    <n v="66003"/>
    <x v="1"/>
    <s v="No"/>
    <x v="4"/>
    <n v="4"/>
    <s v="E103112"/>
    <x v="0"/>
    <x v="0"/>
    <x v="0"/>
    <x v="1"/>
    <s v="Active"/>
  </r>
  <r>
    <s v="E101560"/>
    <x v="1"/>
    <n v="34"/>
    <x v="1"/>
    <x v="0"/>
    <x v="1"/>
    <x v="21"/>
    <x v="0"/>
    <x v="107"/>
    <s v="Full-time"/>
    <d v="2011-06-29T00:00:00"/>
    <s v="Active"/>
    <n v="14.33"/>
    <n v="30736"/>
    <x v="0"/>
    <s v="No"/>
    <x v="1"/>
    <n v="5"/>
    <s v="E101900"/>
    <x v="0"/>
    <x v="0"/>
    <x v="0"/>
    <x v="3"/>
    <s v="Active"/>
  </r>
  <r>
    <s v="E101561"/>
    <x v="1"/>
    <n v="34"/>
    <x v="1"/>
    <x v="0"/>
    <x v="2"/>
    <x v="4"/>
    <x v="2"/>
    <x v="74"/>
    <s v="Full-time"/>
    <d v="2023-08-02T00:00:00"/>
    <s v="Active"/>
    <n v="2.2400000000000002"/>
    <n v="51534"/>
    <x v="1"/>
    <s v="No"/>
    <x v="0"/>
    <n v="5"/>
    <s v="E104933"/>
    <x v="0"/>
    <x v="0"/>
    <x v="0"/>
    <x v="0"/>
    <s v="Active"/>
  </r>
  <r>
    <s v="E101562"/>
    <x v="0"/>
    <n v="21"/>
    <x v="0"/>
    <x v="0"/>
    <x v="4"/>
    <x v="19"/>
    <x v="0"/>
    <x v="81"/>
    <s v="Full-time"/>
    <d v="2008-05-12T00:00:00"/>
    <s v="Active"/>
    <n v="17.46"/>
    <n v="38877"/>
    <x v="0"/>
    <s v="No"/>
    <x v="0"/>
    <n v="7"/>
    <s v="E102941"/>
    <x v="0"/>
    <x v="0"/>
    <x v="1"/>
    <x v="2"/>
    <s v="Active"/>
  </r>
  <r>
    <s v="E101563"/>
    <x v="1"/>
    <n v="32"/>
    <x v="1"/>
    <x v="0"/>
    <x v="6"/>
    <x v="24"/>
    <x v="0"/>
    <x v="17"/>
    <s v="Full-time"/>
    <d v="2010-09-01T00:00:00"/>
    <s v="Active"/>
    <n v="15.16"/>
    <n v="24774"/>
    <x v="0"/>
    <s v="No"/>
    <x v="1"/>
    <n v="9"/>
    <s v="E100300"/>
    <x v="0"/>
    <x v="0"/>
    <x v="0"/>
    <x v="0"/>
    <s v="Active"/>
  </r>
  <r>
    <s v="E101564"/>
    <x v="0"/>
    <n v="39"/>
    <x v="1"/>
    <x v="3"/>
    <x v="1"/>
    <x v="21"/>
    <x v="4"/>
    <x v="6"/>
    <s v="Full-time"/>
    <d v="2017-08-11T00:00:00"/>
    <s v="Active"/>
    <n v="8.2100000000000009"/>
    <n v="43042"/>
    <x v="0"/>
    <s v="No"/>
    <x v="1"/>
    <n v="4"/>
    <s v="Self"/>
    <x v="0"/>
    <x v="0"/>
    <x v="0"/>
    <x v="0"/>
    <s v="Active"/>
  </r>
  <r>
    <s v="E101565"/>
    <x v="0"/>
    <n v="27"/>
    <x v="1"/>
    <x v="1"/>
    <x v="3"/>
    <x v="3"/>
    <x v="4"/>
    <x v="168"/>
    <s v="Full-time"/>
    <d v="2013-09-26T00:00:00"/>
    <s v="Active"/>
    <n v="12.09"/>
    <n v="48438"/>
    <x v="1"/>
    <s v="No"/>
    <x v="0"/>
    <n v="6"/>
    <s v="Self"/>
    <x v="0"/>
    <x v="0"/>
    <x v="1"/>
    <x v="3"/>
    <s v="Active"/>
  </r>
  <r>
    <s v="E101566"/>
    <x v="0"/>
    <n v="27"/>
    <x v="0"/>
    <x v="3"/>
    <x v="3"/>
    <x v="20"/>
    <x v="2"/>
    <x v="66"/>
    <s v="Full-time"/>
    <d v="2008-08-11T00:00:00"/>
    <s v="Active"/>
    <n v="17.21"/>
    <n v="47406"/>
    <x v="3"/>
    <s v="No"/>
    <x v="2"/>
    <n v="9"/>
    <s v="E100170"/>
    <x v="0"/>
    <x v="0"/>
    <x v="1"/>
    <x v="0"/>
    <s v="Active"/>
  </r>
  <r>
    <s v="E101567"/>
    <x v="0"/>
    <n v="32"/>
    <x v="1"/>
    <x v="4"/>
    <x v="1"/>
    <x v="1"/>
    <x v="2"/>
    <x v="16"/>
    <s v="Full-time"/>
    <d v="2024-03-30T00:00:00"/>
    <s v="Active"/>
    <n v="1.58"/>
    <n v="43717"/>
    <x v="1"/>
    <s v="No"/>
    <x v="0"/>
    <n v="3"/>
    <s v="E104701"/>
    <x v="0"/>
    <x v="0"/>
    <x v="0"/>
    <x v="0"/>
    <s v="Active"/>
  </r>
  <r>
    <s v="E101568"/>
    <x v="1"/>
    <n v="46"/>
    <x v="1"/>
    <x v="6"/>
    <x v="0"/>
    <x v="9"/>
    <x v="0"/>
    <x v="197"/>
    <s v="Full-time"/>
    <d v="2025-06-06T00:00:00"/>
    <s v="Active"/>
    <n v="0.39"/>
    <n v="67488"/>
    <x v="1"/>
    <s v="No"/>
    <x v="1"/>
    <n v="4"/>
    <s v="E100349"/>
    <x v="0"/>
    <x v="0"/>
    <x v="0"/>
    <x v="1"/>
    <s v="Active"/>
  </r>
  <r>
    <s v="E101569"/>
    <x v="0"/>
    <n v="26"/>
    <x v="0"/>
    <x v="1"/>
    <x v="3"/>
    <x v="15"/>
    <x v="4"/>
    <x v="67"/>
    <s v="Full-time"/>
    <d v="2019-04-05T00:00:00"/>
    <s v="Active"/>
    <n v="6.57"/>
    <n v="39213"/>
    <x v="1"/>
    <s v="No"/>
    <x v="4"/>
    <n v="7"/>
    <s v="E101521"/>
    <x v="0"/>
    <x v="0"/>
    <x v="1"/>
    <x v="0"/>
    <s v="Active"/>
  </r>
  <r>
    <s v="E101570"/>
    <x v="1"/>
    <n v="34"/>
    <x v="1"/>
    <x v="1"/>
    <x v="5"/>
    <x v="17"/>
    <x v="0"/>
    <x v="36"/>
    <s v="Full-time"/>
    <d v="2019-08-04T00:00:00"/>
    <s v="Active"/>
    <n v="6.23"/>
    <n v="54152"/>
    <x v="0"/>
    <s v="No"/>
    <x v="3"/>
    <n v="6"/>
    <s v="E100502"/>
    <x v="0"/>
    <x v="0"/>
    <x v="0"/>
    <x v="0"/>
    <s v="Active"/>
  </r>
  <r>
    <s v="E101571"/>
    <x v="0"/>
    <n v="38"/>
    <x v="0"/>
    <x v="4"/>
    <x v="3"/>
    <x v="15"/>
    <x v="0"/>
    <x v="85"/>
    <s v="Full-time"/>
    <d v="2023-05-28T00:00:00"/>
    <s v="Active"/>
    <n v="2.42"/>
    <n v="58987"/>
    <x v="1"/>
    <s v="No"/>
    <x v="2"/>
    <n v="4"/>
    <s v="E104222"/>
    <x v="0"/>
    <x v="0"/>
    <x v="0"/>
    <x v="1"/>
    <s v="Active"/>
  </r>
  <r>
    <s v="E101572"/>
    <x v="1"/>
    <n v="28"/>
    <x v="0"/>
    <x v="2"/>
    <x v="5"/>
    <x v="22"/>
    <x v="0"/>
    <x v="17"/>
    <s v="Full-time"/>
    <d v="2012-02-05T00:00:00"/>
    <s v="Active"/>
    <n v="13.73"/>
    <n v="45359"/>
    <x v="3"/>
    <s v="Yes"/>
    <x v="1"/>
    <n v="9"/>
    <s v="E103421"/>
    <x v="0"/>
    <x v="0"/>
    <x v="1"/>
    <x v="0"/>
    <s v="Active"/>
  </r>
  <r>
    <s v="E101573"/>
    <x v="0"/>
    <n v="43"/>
    <x v="0"/>
    <x v="6"/>
    <x v="2"/>
    <x v="2"/>
    <x v="0"/>
    <x v="165"/>
    <s v="Full-time"/>
    <d v="2010-08-09T00:00:00"/>
    <s v="Active"/>
    <n v="15.22"/>
    <n v="71115"/>
    <x v="1"/>
    <s v="No"/>
    <x v="2"/>
    <n v="3"/>
    <s v="E101711"/>
    <x v="0"/>
    <x v="0"/>
    <x v="0"/>
    <x v="1"/>
    <s v="Active"/>
  </r>
  <r>
    <s v="E101574"/>
    <x v="1"/>
    <n v="43"/>
    <x v="1"/>
    <x v="1"/>
    <x v="0"/>
    <x v="0"/>
    <x v="2"/>
    <x v="150"/>
    <s v="Contract"/>
    <d v="2023-09-04T00:00:00"/>
    <s v="Active"/>
    <n v="2.15"/>
    <n v="81053"/>
    <x v="1"/>
    <s v="No"/>
    <x v="4"/>
    <n v="7"/>
    <s v="Self"/>
    <x v="0"/>
    <x v="0"/>
    <x v="0"/>
    <x v="1"/>
    <s v="Active"/>
  </r>
  <r>
    <s v="E101575"/>
    <x v="0"/>
    <n v="42"/>
    <x v="1"/>
    <x v="0"/>
    <x v="1"/>
    <x v="1"/>
    <x v="2"/>
    <x v="2"/>
    <s v="Full-time"/>
    <d v="2017-10-14T00:00:00"/>
    <s v="Active"/>
    <n v="8.0399999999999991"/>
    <n v="39439"/>
    <x v="0"/>
    <s v="Yes"/>
    <x v="3"/>
    <n v="9"/>
    <s v="E101012"/>
    <x v="0"/>
    <x v="0"/>
    <x v="0"/>
    <x v="0"/>
    <s v="Active"/>
  </r>
  <r>
    <s v="E101576"/>
    <x v="1"/>
    <n v="29"/>
    <x v="1"/>
    <x v="3"/>
    <x v="1"/>
    <x v="1"/>
    <x v="0"/>
    <x v="5"/>
    <s v="Contract"/>
    <d v="2013-06-15T00:00:00"/>
    <s v="Active"/>
    <n v="12.37"/>
    <n v="42996"/>
    <x v="1"/>
    <s v="No"/>
    <x v="4"/>
    <n v="2"/>
    <s v="E102704"/>
    <x v="0"/>
    <x v="0"/>
    <x v="1"/>
    <x v="0"/>
    <s v="Active"/>
  </r>
  <r>
    <s v="E101577"/>
    <x v="1"/>
    <n v="39"/>
    <x v="1"/>
    <x v="5"/>
    <x v="5"/>
    <x v="22"/>
    <x v="4"/>
    <x v="21"/>
    <s v="Full-time"/>
    <d v="2016-05-16T00:00:00"/>
    <s v="Active"/>
    <n v="9.4499999999999993"/>
    <n v="41360"/>
    <x v="0"/>
    <s v="No"/>
    <x v="0"/>
    <n v="3"/>
    <s v="E100502"/>
    <x v="0"/>
    <x v="0"/>
    <x v="0"/>
    <x v="0"/>
    <s v="Active"/>
  </r>
  <r>
    <s v="E101578"/>
    <x v="1"/>
    <n v="27"/>
    <x v="1"/>
    <x v="7"/>
    <x v="4"/>
    <x v="5"/>
    <x v="2"/>
    <x v="113"/>
    <s v="Full-time"/>
    <d v="2012-07-16T00:00:00"/>
    <s v="Active"/>
    <n v="13.28"/>
    <n v="47108"/>
    <x v="1"/>
    <s v="Yes"/>
    <x v="4"/>
    <n v="8"/>
    <s v="E104050"/>
    <x v="0"/>
    <x v="0"/>
    <x v="1"/>
    <x v="0"/>
    <s v="Active"/>
  </r>
  <r>
    <s v="E101579"/>
    <x v="1"/>
    <n v="45"/>
    <x v="1"/>
    <x v="1"/>
    <x v="5"/>
    <x v="12"/>
    <x v="2"/>
    <x v="177"/>
    <s v="Full-time"/>
    <d v="2019-10-07T00:00:00"/>
    <s v="Active"/>
    <n v="6.06"/>
    <n v="61380"/>
    <x v="1"/>
    <s v="Yes"/>
    <x v="4"/>
    <n v="4"/>
    <s v="E104092"/>
    <x v="0"/>
    <x v="0"/>
    <x v="0"/>
    <x v="1"/>
    <s v="Active"/>
  </r>
  <r>
    <s v="E101580"/>
    <x v="1"/>
    <n v="36"/>
    <x v="0"/>
    <x v="3"/>
    <x v="4"/>
    <x v="10"/>
    <x v="0"/>
    <x v="27"/>
    <s v="Full-time"/>
    <d v="2012-10-15T00:00:00"/>
    <s v="Active"/>
    <n v="13.03"/>
    <n v="45317"/>
    <x v="1"/>
    <s v="No"/>
    <x v="2"/>
    <n v="5"/>
    <s v="E101180"/>
    <x v="0"/>
    <x v="0"/>
    <x v="0"/>
    <x v="0"/>
    <s v="Active"/>
  </r>
  <r>
    <s v="E101581"/>
    <x v="1"/>
    <n v="42"/>
    <x v="1"/>
    <x v="7"/>
    <x v="2"/>
    <x v="4"/>
    <x v="0"/>
    <x v="164"/>
    <s v="Full-time"/>
    <d v="2009-08-03T00:00:00"/>
    <s v="Active"/>
    <n v="16.239999999999998"/>
    <n v="66876"/>
    <x v="1"/>
    <s v="No"/>
    <x v="1"/>
    <n v="8"/>
    <s v="E103224"/>
    <x v="0"/>
    <x v="0"/>
    <x v="0"/>
    <x v="1"/>
    <s v="Active"/>
  </r>
  <r>
    <s v="E101582"/>
    <x v="0"/>
    <n v="49"/>
    <x v="1"/>
    <x v="6"/>
    <x v="5"/>
    <x v="7"/>
    <x v="0"/>
    <x v="192"/>
    <s v="Full-time"/>
    <d v="2020-09-11T00:00:00"/>
    <d v="2021-10-13T00:00:00"/>
    <n v="1.0900000000000001"/>
    <n v="75657"/>
    <x v="3"/>
    <s v="No"/>
    <x v="1"/>
    <n v="5"/>
    <s v="E101857"/>
    <x v="1"/>
    <x v="1"/>
    <x v="0"/>
    <x v="1"/>
    <s v="Exited"/>
  </r>
  <r>
    <s v="E101583"/>
    <x v="0"/>
    <n v="35"/>
    <x v="0"/>
    <x v="5"/>
    <x v="2"/>
    <x v="4"/>
    <x v="2"/>
    <x v="111"/>
    <s v="Full-time"/>
    <d v="2024-11-15T00:00:00"/>
    <s v="Active"/>
    <n v="0.95"/>
    <n v="58351"/>
    <x v="2"/>
    <s v="No"/>
    <x v="2"/>
    <n v="7"/>
    <s v="E101045"/>
    <x v="0"/>
    <x v="0"/>
    <x v="0"/>
    <x v="1"/>
    <s v="Active"/>
  </r>
  <r>
    <s v="E101584"/>
    <x v="0"/>
    <n v="42"/>
    <x v="1"/>
    <x v="3"/>
    <x v="1"/>
    <x v="1"/>
    <x v="2"/>
    <x v="141"/>
    <s v="Full-time"/>
    <d v="2013-01-14T00:00:00"/>
    <d v="2016-01-22T00:00:00"/>
    <n v="3.02"/>
    <n v="49748"/>
    <x v="1"/>
    <s v="No"/>
    <x v="4"/>
    <n v="3"/>
    <s v="E100448"/>
    <x v="1"/>
    <x v="1"/>
    <x v="0"/>
    <x v="1"/>
    <s v="Exited"/>
  </r>
  <r>
    <s v="E101585"/>
    <x v="0"/>
    <n v="30"/>
    <x v="1"/>
    <x v="2"/>
    <x v="3"/>
    <x v="3"/>
    <x v="0"/>
    <x v="97"/>
    <s v="Full-time"/>
    <d v="2019-02-24T00:00:00"/>
    <d v="2020-02-26T00:00:00"/>
    <n v="1"/>
    <n v="51003"/>
    <x v="2"/>
    <s v="No"/>
    <x v="1"/>
    <n v="2"/>
    <s v="E101565"/>
    <x v="1"/>
    <x v="1"/>
    <x v="1"/>
    <x v="3"/>
    <s v="Exited"/>
  </r>
  <r>
    <s v="E101586"/>
    <x v="1"/>
    <n v="27"/>
    <x v="0"/>
    <x v="2"/>
    <x v="1"/>
    <x v="1"/>
    <x v="0"/>
    <x v="13"/>
    <s v="Full-time"/>
    <d v="2014-03-22T00:00:00"/>
    <s v="Active"/>
    <n v="11.6"/>
    <n v="38911"/>
    <x v="0"/>
    <s v="Yes"/>
    <x v="4"/>
    <n v="8"/>
    <s v="E102795"/>
    <x v="0"/>
    <x v="0"/>
    <x v="1"/>
    <x v="0"/>
    <s v="Active"/>
  </r>
  <r>
    <s v="E101587"/>
    <x v="1"/>
    <n v="38"/>
    <x v="0"/>
    <x v="4"/>
    <x v="1"/>
    <x v="21"/>
    <x v="2"/>
    <x v="13"/>
    <s v="Contract"/>
    <d v="2014-11-29T00:00:00"/>
    <s v="Active"/>
    <n v="10.91"/>
    <n v="40302"/>
    <x v="0"/>
    <s v="No"/>
    <x v="2"/>
    <n v="4"/>
    <s v="Self"/>
    <x v="0"/>
    <x v="0"/>
    <x v="0"/>
    <x v="0"/>
    <s v="Active"/>
  </r>
  <r>
    <s v="E101588"/>
    <x v="1"/>
    <n v="39"/>
    <x v="1"/>
    <x v="2"/>
    <x v="3"/>
    <x v="3"/>
    <x v="2"/>
    <x v="20"/>
    <s v="Full-time"/>
    <d v="2018-12-25T00:00:00"/>
    <d v="2022-12-26T00:00:00"/>
    <n v="4"/>
    <n v="57955"/>
    <x v="0"/>
    <s v="No"/>
    <x v="4"/>
    <n v="9"/>
    <s v="E103072"/>
    <x v="1"/>
    <x v="1"/>
    <x v="0"/>
    <x v="0"/>
    <s v="Exited"/>
  </r>
  <r>
    <s v="E101589"/>
    <x v="0"/>
    <n v="30"/>
    <x v="1"/>
    <x v="5"/>
    <x v="0"/>
    <x v="9"/>
    <x v="1"/>
    <x v="74"/>
    <s v="Full-time"/>
    <d v="2013-05-15T00:00:00"/>
    <s v="Active"/>
    <n v="12.45"/>
    <n v="50712"/>
    <x v="2"/>
    <s v="No"/>
    <x v="2"/>
    <n v="7"/>
    <s v="E103598"/>
    <x v="0"/>
    <x v="0"/>
    <x v="1"/>
    <x v="0"/>
    <s v="Active"/>
  </r>
  <r>
    <s v="E101590"/>
    <x v="0"/>
    <n v="35"/>
    <x v="1"/>
    <x v="7"/>
    <x v="2"/>
    <x v="2"/>
    <x v="0"/>
    <x v="16"/>
    <s v="Full-time"/>
    <d v="2023-01-08T00:00:00"/>
    <s v="Active"/>
    <n v="2.8"/>
    <n v="50332"/>
    <x v="0"/>
    <s v="No"/>
    <x v="1"/>
    <n v="7"/>
    <s v="E104848"/>
    <x v="0"/>
    <x v="0"/>
    <x v="0"/>
    <x v="0"/>
    <s v="Active"/>
  </r>
  <r>
    <s v="E101591"/>
    <x v="0"/>
    <n v="29"/>
    <x v="1"/>
    <x v="4"/>
    <x v="2"/>
    <x v="4"/>
    <x v="0"/>
    <x v="136"/>
    <s v="Full-time"/>
    <d v="2023-12-25T00:00:00"/>
    <d v="2025-08-31T00:00:00"/>
    <n v="1.68"/>
    <n v="43952"/>
    <x v="1"/>
    <s v="No"/>
    <x v="6"/>
    <n v="2"/>
    <s v="E103468"/>
    <x v="1"/>
    <x v="1"/>
    <x v="1"/>
    <x v="0"/>
    <s v="Exited"/>
  </r>
  <r>
    <s v="E101592"/>
    <x v="0"/>
    <n v="31"/>
    <x v="0"/>
    <x v="4"/>
    <x v="7"/>
    <x v="18"/>
    <x v="0"/>
    <x v="5"/>
    <s v="Full-time"/>
    <d v="2025-09-19T00:00:00"/>
    <s v="Active"/>
    <n v="0.11"/>
    <n v="39161"/>
    <x v="4"/>
    <s v="No"/>
    <x v="0"/>
    <n v="6"/>
    <s v="E100637"/>
    <x v="0"/>
    <x v="0"/>
    <x v="0"/>
    <x v="0"/>
    <s v="Active"/>
  </r>
  <r>
    <s v="E101593"/>
    <x v="0"/>
    <n v="21"/>
    <x v="1"/>
    <x v="7"/>
    <x v="7"/>
    <x v="18"/>
    <x v="2"/>
    <x v="137"/>
    <s v="Full-time"/>
    <d v="2020-09-28T00:00:00"/>
    <s v="Active"/>
    <n v="5.08"/>
    <n v="28609"/>
    <x v="2"/>
    <s v="No"/>
    <x v="4"/>
    <n v="4"/>
    <s v="E104101"/>
    <x v="0"/>
    <x v="0"/>
    <x v="1"/>
    <x v="2"/>
    <s v="Active"/>
  </r>
  <r>
    <s v="E101594"/>
    <x v="1"/>
    <n v="34"/>
    <x v="0"/>
    <x v="0"/>
    <x v="3"/>
    <x v="3"/>
    <x v="0"/>
    <x v="119"/>
    <s v="Full-time"/>
    <d v="2016-10-25T00:00:00"/>
    <s v="Active"/>
    <n v="9.01"/>
    <n v="46010"/>
    <x v="0"/>
    <s v="No"/>
    <x v="2"/>
    <n v="6"/>
    <s v="E102189"/>
    <x v="0"/>
    <x v="0"/>
    <x v="0"/>
    <x v="0"/>
    <s v="Active"/>
  </r>
  <r>
    <s v="E101595"/>
    <x v="1"/>
    <n v="27"/>
    <x v="0"/>
    <x v="6"/>
    <x v="6"/>
    <x v="16"/>
    <x v="1"/>
    <x v="152"/>
    <s v="Contract"/>
    <d v="2014-03-19T00:00:00"/>
    <s v="Active"/>
    <n v="11.61"/>
    <n v="30502"/>
    <x v="0"/>
    <s v="No"/>
    <x v="0"/>
    <n v="2"/>
    <s v="E103584"/>
    <x v="0"/>
    <x v="0"/>
    <x v="1"/>
    <x v="2"/>
    <s v="Active"/>
  </r>
  <r>
    <s v="E101596"/>
    <x v="1"/>
    <n v="21"/>
    <x v="1"/>
    <x v="6"/>
    <x v="1"/>
    <x v="1"/>
    <x v="3"/>
    <x v="29"/>
    <s v="Full-time"/>
    <d v="2016-09-04T00:00:00"/>
    <s v="Active"/>
    <n v="9.15"/>
    <n v="37178"/>
    <x v="2"/>
    <s v="No"/>
    <x v="1"/>
    <n v="6"/>
    <s v="E101962"/>
    <x v="0"/>
    <x v="0"/>
    <x v="1"/>
    <x v="2"/>
    <s v="Active"/>
  </r>
  <r>
    <s v="E101597"/>
    <x v="1"/>
    <n v="26"/>
    <x v="1"/>
    <x v="1"/>
    <x v="7"/>
    <x v="18"/>
    <x v="0"/>
    <x v="2"/>
    <s v="Full-time"/>
    <d v="2010-05-30T00:00:00"/>
    <s v="Active"/>
    <n v="15.41"/>
    <n v="39025"/>
    <x v="0"/>
    <s v="Yes"/>
    <x v="1"/>
    <n v="5"/>
    <s v="E101773"/>
    <x v="0"/>
    <x v="0"/>
    <x v="1"/>
    <x v="0"/>
    <s v="Active"/>
  </r>
  <r>
    <s v="E101598"/>
    <x v="0"/>
    <n v="21"/>
    <x v="1"/>
    <x v="5"/>
    <x v="4"/>
    <x v="19"/>
    <x v="1"/>
    <x v="29"/>
    <s v="Full-time"/>
    <d v="2009-05-05T00:00:00"/>
    <s v="Active"/>
    <n v="16.48"/>
    <n v="34471"/>
    <x v="0"/>
    <s v="No"/>
    <x v="1"/>
    <n v="5"/>
    <s v="E100730"/>
    <x v="0"/>
    <x v="0"/>
    <x v="1"/>
    <x v="2"/>
    <s v="Active"/>
  </r>
  <r>
    <s v="E101599"/>
    <x v="1"/>
    <n v="34"/>
    <x v="1"/>
    <x v="7"/>
    <x v="6"/>
    <x v="16"/>
    <x v="0"/>
    <x v="14"/>
    <s v="Full-time"/>
    <d v="2021-07-16T00:00:00"/>
    <s v="Active"/>
    <n v="4.28"/>
    <n v="34289"/>
    <x v="1"/>
    <s v="No"/>
    <x v="3"/>
    <n v="7"/>
    <s v="E104053"/>
    <x v="0"/>
    <x v="0"/>
    <x v="0"/>
    <x v="3"/>
    <s v="Active"/>
  </r>
  <r>
    <s v="E101600"/>
    <x v="1"/>
    <n v="33"/>
    <x v="0"/>
    <x v="3"/>
    <x v="4"/>
    <x v="10"/>
    <x v="0"/>
    <x v="139"/>
    <s v="Full-time"/>
    <d v="2016-08-05T00:00:00"/>
    <s v="Active"/>
    <n v="9.23"/>
    <n v="55887"/>
    <x v="1"/>
    <s v="No"/>
    <x v="2"/>
    <n v="7"/>
    <s v="E101180"/>
    <x v="0"/>
    <x v="0"/>
    <x v="0"/>
    <x v="1"/>
    <s v="Active"/>
  </r>
  <r>
    <s v="E101601"/>
    <x v="0"/>
    <n v="32"/>
    <x v="0"/>
    <x v="4"/>
    <x v="2"/>
    <x v="4"/>
    <x v="1"/>
    <x v="29"/>
    <s v="Full-time"/>
    <d v="2013-07-09T00:00:00"/>
    <d v="2022-10-19T00:00:00"/>
    <n v="9.2799999999999994"/>
    <n v="33220"/>
    <x v="3"/>
    <s v="Yes"/>
    <x v="2"/>
    <n v="3"/>
    <s v="Self"/>
    <x v="1"/>
    <x v="1"/>
    <x v="0"/>
    <x v="2"/>
    <s v="Exited"/>
  </r>
  <r>
    <s v="E101602"/>
    <x v="1"/>
    <n v="30"/>
    <x v="1"/>
    <x v="5"/>
    <x v="2"/>
    <x v="14"/>
    <x v="0"/>
    <x v="123"/>
    <s v="Full-time"/>
    <d v="2023-01-20T00:00:00"/>
    <d v="2024-01-30T00:00:00"/>
    <n v="1.03"/>
    <n v="45784"/>
    <x v="2"/>
    <s v="Yes"/>
    <x v="2"/>
    <n v="8"/>
    <s v="E100058"/>
    <x v="1"/>
    <x v="1"/>
    <x v="1"/>
    <x v="0"/>
    <s v="Exited"/>
  </r>
  <r>
    <s v="E101603"/>
    <x v="1"/>
    <n v="28"/>
    <x v="0"/>
    <x v="7"/>
    <x v="1"/>
    <x v="21"/>
    <x v="0"/>
    <x v="56"/>
    <s v="Full-time"/>
    <d v="2024-07-30T00:00:00"/>
    <s v="Active"/>
    <n v="1.25"/>
    <n v="46901"/>
    <x v="0"/>
    <s v="No"/>
    <x v="2"/>
    <n v="7"/>
    <s v="E103936"/>
    <x v="0"/>
    <x v="0"/>
    <x v="1"/>
    <x v="0"/>
    <s v="Active"/>
  </r>
  <r>
    <s v="E101604"/>
    <x v="1"/>
    <n v="26"/>
    <x v="1"/>
    <x v="6"/>
    <x v="1"/>
    <x v="21"/>
    <x v="2"/>
    <x v="94"/>
    <s v="Full-time"/>
    <d v="2015-09-05T00:00:00"/>
    <d v="2019-06-15T00:00:00"/>
    <n v="3.78"/>
    <n v="34580"/>
    <x v="2"/>
    <s v="No"/>
    <x v="4"/>
    <n v="6"/>
    <s v="Self"/>
    <x v="1"/>
    <x v="1"/>
    <x v="1"/>
    <x v="3"/>
    <s v="Exited"/>
  </r>
  <r>
    <s v="E101605"/>
    <x v="1"/>
    <n v="21"/>
    <x v="1"/>
    <x v="5"/>
    <x v="6"/>
    <x v="24"/>
    <x v="0"/>
    <x v="29"/>
    <s v="Full-time"/>
    <d v="2021-06-24T00:00:00"/>
    <s v="Active"/>
    <n v="4.34"/>
    <n v="37159"/>
    <x v="3"/>
    <s v="No"/>
    <x v="4"/>
    <n v="3"/>
    <s v="E104864"/>
    <x v="0"/>
    <x v="0"/>
    <x v="1"/>
    <x v="2"/>
    <s v="Active"/>
  </r>
  <r>
    <s v="E101606"/>
    <x v="0"/>
    <n v="37"/>
    <x v="1"/>
    <x v="7"/>
    <x v="1"/>
    <x v="1"/>
    <x v="0"/>
    <x v="117"/>
    <s v="Full-time"/>
    <d v="2013-03-06T00:00:00"/>
    <s v="Active"/>
    <n v="12.65"/>
    <n v="48156"/>
    <x v="0"/>
    <s v="No"/>
    <x v="2"/>
    <n v="7"/>
    <s v="E104341"/>
    <x v="0"/>
    <x v="0"/>
    <x v="0"/>
    <x v="1"/>
    <s v="Active"/>
  </r>
  <r>
    <s v="E101607"/>
    <x v="0"/>
    <n v="28"/>
    <x v="1"/>
    <x v="0"/>
    <x v="1"/>
    <x v="21"/>
    <x v="2"/>
    <x v="1"/>
    <s v="Full-time"/>
    <d v="2016-09-20T00:00:00"/>
    <d v="2023-04-18T00:00:00"/>
    <n v="6.57"/>
    <n v="40819"/>
    <x v="2"/>
    <s v="No"/>
    <x v="2"/>
    <n v="5"/>
    <s v="E100800"/>
    <x v="1"/>
    <x v="1"/>
    <x v="1"/>
    <x v="0"/>
    <s v="Exited"/>
  </r>
  <r>
    <s v="E101608"/>
    <x v="1"/>
    <n v="22"/>
    <x v="1"/>
    <x v="7"/>
    <x v="7"/>
    <x v="13"/>
    <x v="0"/>
    <x v="76"/>
    <s v="Full-time"/>
    <d v="2013-02-15T00:00:00"/>
    <s v="Active"/>
    <n v="12.7"/>
    <n v="33653"/>
    <x v="2"/>
    <s v="No"/>
    <x v="1"/>
    <n v="5"/>
    <s v="E103588"/>
    <x v="0"/>
    <x v="0"/>
    <x v="1"/>
    <x v="2"/>
    <s v="Active"/>
  </r>
  <r>
    <s v="E101609"/>
    <x v="0"/>
    <n v="21"/>
    <x v="0"/>
    <x v="5"/>
    <x v="4"/>
    <x v="5"/>
    <x v="0"/>
    <x v="60"/>
    <s v="Full-time"/>
    <d v="2021-06-08T00:00:00"/>
    <s v="Active"/>
    <n v="4.3899999999999997"/>
    <n v="35622"/>
    <x v="2"/>
    <s v="No"/>
    <x v="3"/>
    <n v="7"/>
    <s v="E100080"/>
    <x v="0"/>
    <x v="0"/>
    <x v="1"/>
    <x v="2"/>
    <s v="Active"/>
  </r>
  <r>
    <s v="E101610"/>
    <x v="0"/>
    <n v="29"/>
    <x v="0"/>
    <x v="0"/>
    <x v="2"/>
    <x v="14"/>
    <x v="0"/>
    <x v="107"/>
    <s v="Full-time"/>
    <d v="2021-10-20T00:00:00"/>
    <s v="Active"/>
    <n v="4.0199999999999996"/>
    <n v="38392"/>
    <x v="1"/>
    <s v="No"/>
    <x v="1"/>
    <n v="3"/>
    <s v="E100276"/>
    <x v="0"/>
    <x v="0"/>
    <x v="1"/>
    <x v="3"/>
    <s v="Active"/>
  </r>
  <r>
    <s v="E101611"/>
    <x v="1"/>
    <n v="25"/>
    <x v="1"/>
    <x v="4"/>
    <x v="6"/>
    <x v="24"/>
    <x v="1"/>
    <x v="57"/>
    <s v="Full-time"/>
    <d v="2012-03-03T00:00:00"/>
    <s v="Active"/>
    <n v="13.65"/>
    <n v="33532"/>
    <x v="1"/>
    <s v="No"/>
    <x v="0"/>
    <n v="7"/>
    <s v="E103094"/>
    <x v="0"/>
    <x v="0"/>
    <x v="1"/>
    <x v="3"/>
    <s v="Active"/>
  </r>
  <r>
    <s v="E101612"/>
    <x v="1"/>
    <n v="38"/>
    <x v="0"/>
    <x v="0"/>
    <x v="2"/>
    <x v="2"/>
    <x v="0"/>
    <x v="122"/>
    <s v="Full-time"/>
    <d v="2025-07-25T00:00:00"/>
    <s v="Active"/>
    <n v="0.26"/>
    <n v="56893"/>
    <x v="2"/>
    <s v="No"/>
    <x v="2"/>
    <n v="8"/>
    <s v="E103068"/>
    <x v="0"/>
    <x v="0"/>
    <x v="0"/>
    <x v="1"/>
    <s v="Active"/>
  </r>
  <r>
    <s v="E101613"/>
    <x v="1"/>
    <n v="25"/>
    <x v="1"/>
    <x v="5"/>
    <x v="5"/>
    <x v="12"/>
    <x v="1"/>
    <x v="112"/>
    <s v="Contract"/>
    <d v="2021-07-07T00:00:00"/>
    <s v="Active"/>
    <n v="4.3099999999999996"/>
    <n v="46595"/>
    <x v="1"/>
    <s v="No"/>
    <x v="2"/>
    <n v="6"/>
    <s v="E103351"/>
    <x v="0"/>
    <x v="0"/>
    <x v="1"/>
    <x v="3"/>
    <s v="Active"/>
  </r>
  <r>
    <s v="E101614"/>
    <x v="0"/>
    <n v="35"/>
    <x v="0"/>
    <x v="0"/>
    <x v="0"/>
    <x v="0"/>
    <x v="0"/>
    <x v="96"/>
    <s v="Full-time"/>
    <d v="2016-04-10T00:00:00"/>
    <s v="Active"/>
    <n v="9.5500000000000007"/>
    <n v="39500"/>
    <x v="0"/>
    <s v="No"/>
    <x v="4"/>
    <n v="2"/>
    <s v="E101278"/>
    <x v="0"/>
    <x v="0"/>
    <x v="0"/>
    <x v="3"/>
    <s v="Active"/>
  </r>
  <r>
    <s v="E101615"/>
    <x v="1"/>
    <n v="29"/>
    <x v="0"/>
    <x v="3"/>
    <x v="5"/>
    <x v="7"/>
    <x v="0"/>
    <x v="53"/>
    <s v="Full-time"/>
    <d v="2019-07-06T00:00:00"/>
    <s v="Active"/>
    <n v="6.31"/>
    <n v="38612"/>
    <x v="1"/>
    <s v="No"/>
    <x v="2"/>
    <n v="7"/>
    <s v="E102198"/>
    <x v="0"/>
    <x v="0"/>
    <x v="1"/>
    <x v="3"/>
    <s v="Active"/>
  </r>
  <r>
    <s v="E101616"/>
    <x v="1"/>
    <n v="43"/>
    <x v="1"/>
    <x v="1"/>
    <x v="6"/>
    <x v="11"/>
    <x v="4"/>
    <x v="99"/>
    <s v="Full-time"/>
    <d v="2013-06-04T00:00:00"/>
    <s v="Active"/>
    <n v="12.4"/>
    <n v="49962"/>
    <x v="1"/>
    <s v="No"/>
    <x v="1"/>
    <n v="9"/>
    <s v="E104378"/>
    <x v="0"/>
    <x v="0"/>
    <x v="0"/>
    <x v="1"/>
    <s v="Active"/>
  </r>
  <r>
    <s v="E101617"/>
    <x v="0"/>
    <n v="21"/>
    <x v="0"/>
    <x v="0"/>
    <x v="7"/>
    <x v="23"/>
    <x v="0"/>
    <x v="29"/>
    <s v="Full-time"/>
    <d v="2021-08-04T00:00:00"/>
    <s v="Active"/>
    <n v="4.2300000000000004"/>
    <n v="43717"/>
    <x v="1"/>
    <s v="No"/>
    <x v="0"/>
    <n v="6"/>
    <s v="E104066"/>
    <x v="0"/>
    <x v="0"/>
    <x v="1"/>
    <x v="2"/>
    <s v="Active"/>
  </r>
  <r>
    <s v="E101618"/>
    <x v="0"/>
    <n v="28"/>
    <x v="0"/>
    <x v="6"/>
    <x v="6"/>
    <x v="16"/>
    <x v="0"/>
    <x v="83"/>
    <s v="Full-time"/>
    <d v="2020-02-22T00:00:00"/>
    <s v="Active"/>
    <n v="5.68"/>
    <n v="37732"/>
    <x v="0"/>
    <s v="No"/>
    <x v="4"/>
    <n v="5"/>
    <s v="E104132"/>
    <x v="0"/>
    <x v="0"/>
    <x v="1"/>
    <x v="3"/>
    <s v="Active"/>
  </r>
  <r>
    <s v="E101619"/>
    <x v="0"/>
    <n v="25"/>
    <x v="0"/>
    <x v="7"/>
    <x v="1"/>
    <x v="21"/>
    <x v="1"/>
    <x v="72"/>
    <s v="Full-time"/>
    <d v="2017-02-21T00:00:00"/>
    <s v="Active"/>
    <n v="8.68"/>
    <n v="43778"/>
    <x v="2"/>
    <s v="No"/>
    <x v="2"/>
    <n v="5"/>
    <s v="E101217"/>
    <x v="0"/>
    <x v="0"/>
    <x v="1"/>
    <x v="3"/>
    <s v="Active"/>
  </r>
  <r>
    <s v="E101620"/>
    <x v="0"/>
    <n v="29"/>
    <x v="1"/>
    <x v="0"/>
    <x v="5"/>
    <x v="8"/>
    <x v="0"/>
    <x v="140"/>
    <s v="Full-time"/>
    <d v="2014-09-10T00:00:00"/>
    <s v="Active"/>
    <n v="11.13"/>
    <n v="42113"/>
    <x v="1"/>
    <s v="No"/>
    <x v="4"/>
    <n v="10"/>
    <s v="E101099"/>
    <x v="0"/>
    <x v="0"/>
    <x v="1"/>
    <x v="3"/>
    <s v="Active"/>
  </r>
  <r>
    <s v="E101621"/>
    <x v="0"/>
    <n v="31"/>
    <x v="1"/>
    <x v="1"/>
    <x v="0"/>
    <x v="6"/>
    <x v="0"/>
    <x v="83"/>
    <s v="Full-time"/>
    <d v="2008-05-11T00:00:00"/>
    <s v="Active"/>
    <n v="17.46"/>
    <n v="35984"/>
    <x v="0"/>
    <s v="No"/>
    <x v="1"/>
    <n v="5"/>
    <s v="E102182"/>
    <x v="0"/>
    <x v="0"/>
    <x v="0"/>
    <x v="3"/>
    <s v="Active"/>
  </r>
  <r>
    <s v="E101622"/>
    <x v="0"/>
    <n v="37"/>
    <x v="0"/>
    <x v="2"/>
    <x v="2"/>
    <x v="2"/>
    <x v="2"/>
    <x v="98"/>
    <s v="Full-time"/>
    <d v="2013-06-25T00:00:00"/>
    <d v="2016-11-01T00:00:00"/>
    <n v="3.35"/>
    <n v="46239"/>
    <x v="2"/>
    <s v="No"/>
    <x v="1"/>
    <n v="7"/>
    <s v="Self"/>
    <x v="1"/>
    <x v="1"/>
    <x v="0"/>
    <x v="0"/>
    <s v="Exited"/>
  </r>
  <r>
    <s v="E101623"/>
    <x v="0"/>
    <n v="33"/>
    <x v="1"/>
    <x v="6"/>
    <x v="6"/>
    <x v="16"/>
    <x v="0"/>
    <x v="82"/>
    <s v="Full-time"/>
    <d v="2010-12-04T00:00:00"/>
    <s v="Active"/>
    <n v="14.9"/>
    <n v="51727"/>
    <x v="1"/>
    <s v="No"/>
    <x v="4"/>
    <n v="3"/>
    <s v="E102077"/>
    <x v="0"/>
    <x v="0"/>
    <x v="0"/>
    <x v="1"/>
    <s v="Active"/>
  </r>
  <r>
    <s v="E101624"/>
    <x v="1"/>
    <n v="33"/>
    <x v="1"/>
    <x v="0"/>
    <x v="1"/>
    <x v="1"/>
    <x v="0"/>
    <x v="0"/>
    <s v="Full-time"/>
    <d v="2018-06-07T00:00:00"/>
    <s v="Active"/>
    <n v="7.39"/>
    <n v="41515"/>
    <x v="2"/>
    <s v="Yes"/>
    <x v="0"/>
    <n v="7"/>
    <s v="E101604"/>
    <x v="0"/>
    <x v="0"/>
    <x v="0"/>
    <x v="0"/>
    <s v="Active"/>
  </r>
  <r>
    <s v="E101625"/>
    <x v="1"/>
    <n v="35"/>
    <x v="1"/>
    <x v="6"/>
    <x v="1"/>
    <x v="21"/>
    <x v="0"/>
    <x v="117"/>
    <s v="Full-time"/>
    <d v="2018-10-02T00:00:00"/>
    <s v="Active"/>
    <n v="7.07"/>
    <n v="50202"/>
    <x v="1"/>
    <s v="No"/>
    <x v="0"/>
    <n v="6"/>
    <s v="E103135"/>
    <x v="0"/>
    <x v="0"/>
    <x v="0"/>
    <x v="1"/>
    <s v="Active"/>
  </r>
  <r>
    <s v="E101626"/>
    <x v="1"/>
    <n v="39"/>
    <x v="2"/>
    <x v="1"/>
    <x v="0"/>
    <x v="9"/>
    <x v="0"/>
    <x v="68"/>
    <s v="Full-time"/>
    <d v="2023-12-13T00:00:00"/>
    <s v="Active"/>
    <n v="1.88"/>
    <n v="58027"/>
    <x v="1"/>
    <s v="No"/>
    <x v="2"/>
    <n v="4"/>
    <s v="E104554"/>
    <x v="0"/>
    <x v="0"/>
    <x v="0"/>
    <x v="1"/>
    <s v="Active"/>
  </r>
  <r>
    <s v="E101627"/>
    <x v="1"/>
    <n v="39"/>
    <x v="1"/>
    <x v="1"/>
    <x v="4"/>
    <x v="19"/>
    <x v="0"/>
    <x v="120"/>
    <s v="Full-time"/>
    <d v="2021-09-30T00:00:00"/>
    <s v="Active"/>
    <n v="4.08"/>
    <n v="47867"/>
    <x v="2"/>
    <s v="No"/>
    <x v="6"/>
    <n v="8"/>
    <s v="Self"/>
    <x v="0"/>
    <x v="0"/>
    <x v="0"/>
    <x v="0"/>
    <s v="Active"/>
  </r>
  <r>
    <s v="E101628"/>
    <x v="0"/>
    <n v="25"/>
    <x v="0"/>
    <x v="0"/>
    <x v="3"/>
    <x v="20"/>
    <x v="0"/>
    <x v="79"/>
    <s v="Full-time"/>
    <d v="2017-09-20T00:00:00"/>
    <s v="Active"/>
    <n v="8.1"/>
    <n v="39125"/>
    <x v="1"/>
    <s v="No"/>
    <x v="4"/>
    <n v="5"/>
    <s v="E103072"/>
    <x v="0"/>
    <x v="0"/>
    <x v="1"/>
    <x v="2"/>
    <s v="Active"/>
  </r>
  <r>
    <s v="E101629"/>
    <x v="0"/>
    <n v="38"/>
    <x v="2"/>
    <x v="0"/>
    <x v="6"/>
    <x v="11"/>
    <x v="2"/>
    <x v="109"/>
    <s v="Full-time"/>
    <d v="2016-06-22T00:00:00"/>
    <d v="2020-05-04T00:00:00"/>
    <n v="3.87"/>
    <n v="49499"/>
    <x v="2"/>
    <s v="Yes"/>
    <x v="1"/>
    <n v="6"/>
    <s v="E103290"/>
    <x v="1"/>
    <x v="1"/>
    <x v="0"/>
    <x v="0"/>
    <s v="Exited"/>
  </r>
  <r>
    <s v="E101630"/>
    <x v="0"/>
    <n v="30"/>
    <x v="1"/>
    <x v="5"/>
    <x v="3"/>
    <x v="3"/>
    <x v="0"/>
    <x v="80"/>
    <s v="Full-time"/>
    <d v="2016-11-04T00:00:00"/>
    <s v="Active"/>
    <n v="8.98"/>
    <n v="43161"/>
    <x v="1"/>
    <s v="No"/>
    <x v="4"/>
    <n v="4"/>
    <s v="E102688"/>
    <x v="0"/>
    <x v="0"/>
    <x v="1"/>
    <x v="2"/>
    <s v="Active"/>
  </r>
  <r>
    <s v="E101631"/>
    <x v="1"/>
    <n v="27"/>
    <x v="1"/>
    <x v="7"/>
    <x v="2"/>
    <x v="14"/>
    <x v="4"/>
    <x v="94"/>
    <s v="Full-time"/>
    <d v="2011-05-27T00:00:00"/>
    <s v="Active"/>
    <n v="14.42"/>
    <n v="43279"/>
    <x v="2"/>
    <s v="No"/>
    <x v="2"/>
    <n v="3"/>
    <s v="E100875"/>
    <x v="0"/>
    <x v="0"/>
    <x v="1"/>
    <x v="3"/>
    <s v="Active"/>
  </r>
  <r>
    <s v="E101632"/>
    <x v="2"/>
    <n v="24"/>
    <x v="0"/>
    <x v="2"/>
    <x v="1"/>
    <x v="21"/>
    <x v="0"/>
    <x v="26"/>
    <s v="Contract"/>
    <d v="2018-10-28T00:00:00"/>
    <s v="Active"/>
    <n v="7"/>
    <n v="30105"/>
    <x v="2"/>
    <s v="No"/>
    <x v="0"/>
    <n v="11"/>
    <s v="E100882"/>
    <x v="0"/>
    <x v="0"/>
    <x v="1"/>
    <x v="3"/>
    <s v="Active"/>
  </r>
  <r>
    <s v="E101633"/>
    <x v="1"/>
    <n v="33"/>
    <x v="1"/>
    <x v="6"/>
    <x v="0"/>
    <x v="0"/>
    <x v="3"/>
    <x v="3"/>
    <s v="Contract"/>
    <d v="2015-09-08T00:00:00"/>
    <s v="Active"/>
    <n v="10.14"/>
    <n v="47446"/>
    <x v="2"/>
    <s v="No"/>
    <x v="4"/>
    <n v="4"/>
    <s v="E102577"/>
    <x v="0"/>
    <x v="0"/>
    <x v="0"/>
    <x v="0"/>
    <s v="Active"/>
  </r>
  <r>
    <s v="E101634"/>
    <x v="0"/>
    <n v="28"/>
    <x v="0"/>
    <x v="3"/>
    <x v="7"/>
    <x v="13"/>
    <x v="0"/>
    <x v="18"/>
    <s v="Full-time"/>
    <d v="2011-06-28T00:00:00"/>
    <s v="Active"/>
    <n v="14.34"/>
    <n v="43915"/>
    <x v="1"/>
    <s v="No"/>
    <x v="2"/>
    <n v="9"/>
    <s v="E104101"/>
    <x v="0"/>
    <x v="0"/>
    <x v="1"/>
    <x v="0"/>
    <s v="Active"/>
  </r>
  <r>
    <s v="E101635"/>
    <x v="0"/>
    <n v="25"/>
    <x v="1"/>
    <x v="7"/>
    <x v="4"/>
    <x v="10"/>
    <x v="0"/>
    <x v="95"/>
    <s v="Full-time"/>
    <d v="2019-05-31T00:00:00"/>
    <s v="Active"/>
    <n v="6.41"/>
    <n v="44604"/>
    <x v="0"/>
    <s v="No"/>
    <x v="3"/>
    <n v="3"/>
    <s v="E101765"/>
    <x v="0"/>
    <x v="0"/>
    <x v="1"/>
    <x v="3"/>
    <s v="Active"/>
  </r>
  <r>
    <s v="E101636"/>
    <x v="0"/>
    <n v="24"/>
    <x v="0"/>
    <x v="4"/>
    <x v="4"/>
    <x v="5"/>
    <x v="3"/>
    <x v="14"/>
    <s v="Full-time"/>
    <d v="2011-04-27T00:00:00"/>
    <s v="Active"/>
    <n v="14.51"/>
    <n v="31232"/>
    <x v="0"/>
    <s v="No"/>
    <x v="1"/>
    <n v="4"/>
    <s v="E102479"/>
    <x v="0"/>
    <x v="0"/>
    <x v="1"/>
    <x v="3"/>
    <s v="Active"/>
  </r>
  <r>
    <s v="E101637"/>
    <x v="0"/>
    <n v="28"/>
    <x v="0"/>
    <x v="0"/>
    <x v="2"/>
    <x v="14"/>
    <x v="0"/>
    <x v="39"/>
    <s v="Contract"/>
    <d v="2017-04-03T00:00:00"/>
    <d v="2025-09-29T00:00:00"/>
    <n v="8.49"/>
    <n v="45212"/>
    <x v="2"/>
    <s v="No"/>
    <x v="4"/>
    <n v="5"/>
    <s v="E102763"/>
    <x v="1"/>
    <x v="1"/>
    <x v="1"/>
    <x v="0"/>
    <s v="Exited"/>
  </r>
  <r>
    <s v="E101638"/>
    <x v="0"/>
    <n v="30"/>
    <x v="0"/>
    <x v="6"/>
    <x v="1"/>
    <x v="21"/>
    <x v="0"/>
    <x v="49"/>
    <s v="Full-time"/>
    <d v="2025-05-19T00:00:00"/>
    <s v="Active"/>
    <n v="0.44"/>
    <n v="38397"/>
    <x v="1"/>
    <s v="No"/>
    <x v="1"/>
    <n v="4"/>
    <s v="E102865"/>
    <x v="0"/>
    <x v="0"/>
    <x v="1"/>
    <x v="3"/>
    <s v="Active"/>
  </r>
  <r>
    <s v="E101639"/>
    <x v="1"/>
    <n v="48"/>
    <x v="0"/>
    <x v="6"/>
    <x v="7"/>
    <x v="18"/>
    <x v="2"/>
    <x v="198"/>
    <s v="Full-time"/>
    <d v="2016-04-22T00:00:00"/>
    <d v="2017-10-18T00:00:00"/>
    <n v="1.49"/>
    <n v="92522"/>
    <x v="2"/>
    <s v="No"/>
    <x v="1"/>
    <n v="5"/>
    <s v="E100099"/>
    <x v="1"/>
    <x v="1"/>
    <x v="0"/>
    <x v="1"/>
    <s v="Exited"/>
  </r>
  <r>
    <s v="E101640"/>
    <x v="1"/>
    <n v="35"/>
    <x v="1"/>
    <x v="7"/>
    <x v="4"/>
    <x v="19"/>
    <x v="3"/>
    <x v="18"/>
    <s v="Contract"/>
    <d v="2013-04-10T00:00:00"/>
    <s v="Active"/>
    <n v="12.55"/>
    <n v="48280"/>
    <x v="1"/>
    <s v="No"/>
    <x v="1"/>
    <n v="7"/>
    <s v="E102736"/>
    <x v="0"/>
    <x v="0"/>
    <x v="0"/>
    <x v="0"/>
    <s v="Active"/>
  </r>
  <r>
    <s v="E101641"/>
    <x v="0"/>
    <n v="35"/>
    <x v="1"/>
    <x v="3"/>
    <x v="4"/>
    <x v="19"/>
    <x v="0"/>
    <x v="50"/>
    <s v="Full-time"/>
    <d v="2010-04-04T00:00:00"/>
    <s v="Active"/>
    <n v="15.57"/>
    <n v="55237"/>
    <x v="1"/>
    <s v="No"/>
    <x v="4"/>
    <n v="9"/>
    <s v="E103308"/>
    <x v="0"/>
    <x v="0"/>
    <x v="0"/>
    <x v="0"/>
    <s v="Active"/>
  </r>
  <r>
    <s v="E101642"/>
    <x v="0"/>
    <n v="39"/>
    <x v="0"/>
    <x v="6"/>
    <x v="0"/>
    <x v="0"/>
    <x v="4"/>
    <x v="8"/>
    <s v="Full-time"/>
    <d v="2023-08-22T00:00:00"/>
    <s v="Active"/>
    <n v="2.1800000000000002"/>
    <n v="60843"/>
    <x v="2"/>
    <s v="No"/>
    <x v="2"/>
    <n v="3"/>
    <s v="E101792"/>
    <x v="0"/>
    <x v="0"/>
    <x v="0"/>
    <x v="1"/>
    <s v="Active"/>
  </r>
  <r>
    <s v="E101643"/>
    <x v="1"/>
    <n v="43"/>
    <x v="0"/>
    <x v="3"/>
    <x v="5"/>
    <x v="22"/>
    <x v="0"/>
    <x v="59"/>
    <s v="Full-time"/>
    <d v="2023-09-13T00:00:00"/>
    <s v="Active"/>
    <n v="2.12"/>
    <n v="60246"/>
    <x v="0"/>
    <s v="No"/>
    <x v="2"/>
    <n v="4"/>
    <s v="Self"/>
    <x v="0"/>
    <x v="0"/>
    <x v="0"/>
    <x v="1"/>
    <s v="Active"/>
  </r>
  <r>
    <s v="E101644"/>
    <x v="0"/>
    <n v="38"/>
    <x v="1"/>
    <x v="3"/>
    <x v="7"/>
    <x v="23"/>
    <x v="4"/>
    <x v="31"/>
    <s v="Contract"/>
    <d v="2009-11-05T00:00:00"/>
    <s v="Active"/>
    <n v="15.98"/>
    <n v="55759"/>
    <x v="0"/>
    <s v="No"/>
    <x v="1"/>
    <n v="5"/>
    <s v="E103824"/>
    <x v="0"/>
    <x v="0"/>
    <x v="0"/>
    <x v="1"/>
    <s v="Active"/>
  </r>
  <r>
    <s v="E101645"/>
    <x v="1"/>
    <n v="32"/>
    <x v="0"/>
    <x v="7"/>
    <x v="6"/>
    <x v="11"/>
    <x v="1"/>
    <x v="56"/>
    <s v="Full-time"/>
    <d v="2013-12-29T00:00:00"/>
    <s v="Active"/>
    <n v="11.83"/>
    <n v="43076"/>
    <x v="1"/>
    <s v="No"/>
    <x v="1"/>
    <n v="9"/>
    <s v="E100207"/>
    <x v="0"/>
    <x v="0"/>
    <x v="0"/>
    <x v="0"/>
    <s v="Active"/>
  </r>
  <r>
    <s v="E101646"/>
    <x v="0"/>
    <n v="24"/>
    <x v="1"/>
    <x v="2"/>
    <x v="4"/>
    <x v="10"/>
    <x v="4"/>
    <x v="75"/>
    <s v="Full-time"/>
    <d v="2013-10-30T00:00:00"/>
    <s v="Active"/>
    <n v="11.99"/>
    <n v="35917"/>
    <x v="2"/>
    <s v="No"/>
    <x v="0"/>
    <n v="9"/>
    <s v="E102119"/>
    <x v="0"/>
    <x v="0"/>
    <x v="1"/>
    <x v="3"/>
    <s v="Active"/>
  </r>
  <r>
    <s v="E101647"/>
    <x v="1"/>
    <n v="30"/>
    <x v="1"/>
    <x v="1"/>
    <x v="5"/>
    <x v="8"/>
    <x v="0"/>
    <x v="25"/>
    <s v="Full-time"/>
    <d v="2011-08-26T00:00:00"/>
    <s v="Active"/>
    <n v="14.17"/>
    <n v="44617"/>
    <x v="1"/>
    <s v="No"/>
    <x v="4"/>
    <n v="7"/>
    <s v="E101274"/>
    <x v="0"/>
    <x v="0"/>
    <x v="1"/>
    <x v="0"/>
    <s v="Active"/>
  </r>
  <r>
    <s v="E101648"/>
    <x v="1"/>
    <n v="37"/>
    <x v="1"/>
    <x v="7"/>
    <x v="3"/>
    <x v="20"/>
    <x v="0"/>
    <x v="67"/>
    <s v="Full-time"/>
    <d v="2014-12-08T00:00:00"/>
    <s v="Active"/>
    <n v="10.89"/>
    <n v="47001"/>
    <x v="2"/>
    <s v="No"/>
    <x v="3"/>
    <n v="6"/>
    <s v="E104458"/>
    <x v="0"/>
    <x v="0"/>
    <x v="0"/>
    <x v="0"/>
    <s v="Active"/>
  </r>
  <r>
    <s v="E101649"/>
    <x v="1"/>
    <n v="21"/>
    <x v="1"/>
    <x v="0"/>
    <x v="7"/>
    <x v="18"/>
    <x v="0"/>
    <x v="90"/>
    <s v="Full-time"/>
    <d v="2011-04-24T00:00:00"/>
    <s v="Active"/>
    <n v="14.51"/>
    <n v="28619"/>
    <x v="1"/>
    <s v="No"/>
    <x v="1"/>
    <n v="5"/>
    <s v="E103632"/>
    <x v="0"/>
    <x v="0"/>
    <x v="1"/>
    <x v="2"/>
    <s v="Active"/>
  </r>
  <r>
    <s v="E101650"/>
    <x v="1"/>
    <n v="38"/>
    <x v="0"/>
    <x v="3"/>
    <x v="0"/>
    <x v="9"/>
    <x v="2"/>
    <x v="101"/>
    <s v="Full-time"/>
    <d v="2024-02-13T00:00:00"/>
    <s v="Active"/>
    <n v="1.71"/>
    <n v="58956"/>
    <x v="1"/>
    <s v="No"/>
    <x v="2"/>
    <n v="4"/>
    <s v="E100942"/>
    <x v="0"/>
    <x v="0"/>
    <x v="0"/>
    <x v="1"/>
    <s v="Active"/>
  </r>
  <r>
    <s v="E101651"/>
    <x v="1"/>
    <n v="21"/>
    <x v="0"/>
    <x v="4"/>
    <x v="3"/>
    <x v="20"/>
    <x v="1"/>
    <x v="29"/>
    <s v="Full-time"/>
    <d v="2018-08-12T00:00:00"/>
    <s v="Active"/>
    <n v="7.21"/>
    <n v="40025"/>
    <x v="1"/>
    <s v="No"/>
    <x v="1"/>
    <n v="3"/>
    <s v="E102335"/>
    <x v="0"/>
    <x v="0"/>
    <x v="1"/>
    <x v="2"/>
    <s v="Active"/>
  </r>
  <r>
    <s v="E101652"/>
    <x v="1"/>
    <n v="28"/>
    <x v="0"/>
    <x v="1"/>
    <x v="6"/>
    <x v="24"/>
    <x v="0"/>
    <x v="162"/>
    <s v="Full-time"/>
    <d v="2016-09-26T00:00:00"/>
    <s v="Active"/>
    <n v="9.09"/>
    <n v="49129"/>
    <x v="1"/>
    <s v="No"/>
    <x v="2"/>
    <n v="4"/>
    <s v="E103923"/>
    <x v="0"/>
    <x v="0"/>
    <x v="1"/>
    <x v="0"/>
    <s v="Active"/>
  </r>
  <r>
    <s v="E101653"/>
    <x v="1"/>
    <n v="41"/>
    <x v="1"/>
    <x v="3"/>
    <x v="5"/>
    <x v="17"/>
    <x v="1"/>
    <x v="117"/>
    <s v="Full-time"/>
    <d v="2024-09-18T00:00:00"/>
    <s v="Active"/>
    <n v="1.1100000000000001"/>
    <n v="56411"/>
    <x v="0"/>
    <s v="No"/>
    <x v="1"/>
    <n v="4"/>
    <s v="E102740"/>
    <x v="0"/>
    <x v="0"/>
    <x v="0"/>
    <x v="1"/>
    <s v="Active"/>
  </r>
  <r>
    <s v="E101654"/>
    <x v="0"/>
    <n v="30"/>
    <x v="1"/>
    <x v="2"/>
    <x v="1"/>
    <x v="21"/>
    <x v="2"/>
    <x v="98"/>
    <s v="Full-time"/>
    <d v="2013-08-14T00:00:00"/>
    <s v="Active"/>
    <n v="12.21"/>
    <n v="49182"/>
    <x v="0"/>
    <s v="No"/>
    <x v="1"/>
    <n v="9"/>
    <s v="E103883"/>
    <x v="0"/>
    <x v="0"/>
    <x v="1"/>
    <x v="0"/>
    <s v="Active"/>
  </r>
  <r>
    <s v="E101655"/>
    <x v="1"/>
    <n v="42"/>
    <x v="1"/>
    <x v="2"/>
    <x v="1"/>
    <x v="1"/>
    <x v="3"/>
    <x v="199"/>
    <s v="Full-time"/>
    <d v="2014-03-26T00:00:00"/>
    <s v="Active"/>
    <n v="11.59"/>
    <n v="65588"/>
    <x v="1"/>
    <s v="No"/>
    <x v="1"/>
    <n v="4"/>
    <s v="E103605"/>
    <x v="0"/>
    <x v="0"/>
    <x v="0"/>
    <x v="1"/>
    <s v="Active"/>
  </r>
  <r>
    <s v="E101656"/>
    <x v="1"/>
    <n v="26"/>
    <x v="0"/>
    <x v="3"/>
    <x v="2"/>
    <x v="4"/>
    <x v="4"/>
    <x v="97"/>
    <s v="Full-time"/>
    <d v="2016-05-13T00:00:00"/>
    <d v="2020-04-23T00:00:00"/>
    <n v="3.95"/>
    <n v="40220"/>
    <x v="2"/>
    <s v="No"/>
    <x v="2"/>
    <n v="4"/>
    <s v="E101011"/>
    <x v="1"/>
    <x v="1"/>
    <x v="1"/>
    <x v="3"/>
    <s v="Exited"/>
  </r>
  <r>
    <s v="E101657"/>
    <x v="1"/>
    <n v="39"/>
    <x v="1"/>
    <x v="5"/>
    <x v="6"/>
    <x v="16"/>
    <x v="2"/>
    <x v="200"/>
    <s v="Full-time"/>
    <d v="2024-07-08T00:00:00"/>
    <s v="Active"/>
    <n v="1.31"/>
    <n v="66663"/>
    <x v="1"/>
    <s v="No"/>
    <x v="2"/>
    <n v="8"/>
    <s v="E100300"/>
    <x v="0"/>
    <x v="0"/>
    <x v="0"/>
    <x v="1"/>
    <s v="Active"/>
  </r>
  <r>
    <s v="E101658"/>
    <x v="1"/>
    <n v="36"/>
    <x v="1"/>
    <x v="5"/>
    <x v="4"/>
    <x v="10"/>
    <x v="0"/>
    <x v="99"/>
    <s v="Full-time"/>
    <d v="2008-11-18T00:00:00"/>
    <s v="Active"/>
    <n v="16.940000000000001"/>
    <n v="61583"/>
    <x v="2"/>
    <s v="No"/>
    <x v="0"/>
    <n v="2"/>
    <s v="Self"/>
    <x v="0"/>
    <x v="0"/>
    <x v="0"/>
    <x v="1"/>
    <s v="Active"/>
  </r>
  <r>
    <s v="E101659"/>
    <x v="0"/>
    <n v="24"/>
    <x v="1"/>
    <x v="6"/>
    <x v="3"/>
    <x v="3"/>
    <x v="0"/>
    <x v="121"/>
    <s v="Contract"/>
    <d v="2017-02-18T00:00:00"/>
    <s v="Active"/>
    <n v="8.69"/>
    <n v="36977"/>
    <x v="1"/>
    <s v="No"/>
    <x v="2"/>
    <n v="12"/>
    <s v="E103072"/>
    <x v="0"/>
    <x v="0"/>
    <x v="1"/>
    <x v="2"/>
    <s v="Active"/>
  </r>
  <r>
    <s v="E101660"/>
    <x v="0"/>
    <n v="22"/>
    <x v="0"/>
    <x v="5"/>
    <x v="0"/>
    <x v="9"/>
    <x v="0"/>
    <x v="80"/>
    <s v="Full-time"/>
    <d v="2012-12-30T00:00:00"/>
    <s v="Active"/>
    <n v="12.83"/>
    <n v="35378"/>
    <x v="1"/>
    <s v="No"/>
    <x v="4"/>
    <n v="5"/>
    <s v="E104013"/>
    <x v="0"/>
    <x v="0"/>
    <x v="1"/>
    <x v="2"/>
    <s v="Active"/>
  </r>
  <r>
    <s v="E101661"/>
    <x v="1"/>
    <n v="31"/>
    <x v="0"/>
    <x v="5"/>
    <x v="3"/>
    <x v="20"/>
    <x v="2"/>
    <x v="73"/>
    <s v="Full-time"/>
    <d v="2016-11-08T00:00:00"/>
    <s v="Active"/>
    <n v="8.9700000000000006"/>
    <n v="49946"/>
    <x v="0"/>
    <s v="No"/>
    <x v="2"/>
    <n v="4"/>
    <s v="Self"/>
    <x v="0"/>
    <x v="0"/>
    <x v="0"/>
    <x v="0"/>
    <s v="Active"/>
  </r>
  <r>
    <s v="E101662"/>
    <x v="1"/>
    <n v="37"/>
    <x v="1"/>
    <x v="6"/>
    <x v="4"/>
    <x v="19"/>
    <x v="4"/>
    <x v="67"/>
    <s v="Contract"/>
    <d v="2009-01-26T00:00:00"/>
    <d v="2010-12-10T00:00:00"/>
    <n v="1.87"/>
    <n v="43720"/>
    <x v="2"/>
    <s v="Yes"/>
    <x v="4"/>
    <n v="3"/>
    <s v="E101765"/>
    <x v="1"/>
    <x v="1"/>
    <x v="0"/>
    <x v="0"/>
    <s v="Exited"/>
  </r>
  <r>
    <s v="E101663"/>
    <x v="0"/>
    <n v="36"/>
    <x v="0"/>
    <x v="4"/>
    <x v="4"/>
    <x v="10"/>
    <x v="0"/>
    <x v="4"/>
    <s v="Full-time"/>
    <d v="2019-02-20T00:00:00"/>
    <s v="Active"/>
    <n v="6.69"/>
    <n v="50709"/>
    <x v="1"/>
    <s v="No"/>
    <x v="4"/>
    <n v="5"/>
    <s v="E102479"/>
    <x v="0"/>
    <x v="0"/>
    <x v="0"/>
    <x v="1"/>
    <s v="Active"/>
  </r>
  <r>
    <s v="E101664"/>
    <x v="0"/>
    <n v="30"/>
    <x v="0"/>
    <x v="5"/>
    <x v="2"/>
    <x v="4"/>
    <x v="0"/>
    <x v="0"/>
    <s v="Full-time"/>
    <d v="2024-04-11T00:00:00"/>
    <s v="Active"/>
    <n v="1.55"/>
    <n v="36939"/>
    <x v="0"/>
    <s v="No"/>
    <x v="4"/>
    <n v="3"/>
    <s v="E103439"/>
    <x v="0"/>
    <x v="0"/>
    <x v="1"/>
    <x v="0"/>
    <s v="Active"/>
  </r>
  <r>
    <s v="E101665"/>
    <x v="1"/>
    <n v="37"/>
    <x v="1"/>
    <x v="0"/>
    <x v="7"/>
    <x v="18"/>
    <x v="0"/>
    <x v="36"/>
    <s v="Full-time"/>
    <d v="2018-10-06T00:00:00"/>
    <s v="Active"/>
    <n v="7.06"/>
    <n v="47680"/>
    <x v="0"/>
    <s v="No"/>
    <x v="4"/>
    <n v="7"/>
    <s v="E103588"/>
    <x v="0"/>
    <x v="0"/>
    <x v="0"/>
    <x v="0"/>
    <s v="Active"/>
  </r>
  <r>
    <s v="E101666"/>
    <x v="1"/>
    <n v="30"/>
    <x v="0"/>
    <x v="4"/>
    <x v="6"/>
    <x v="16"/>
    <x v="2"/>
    <x v="125"/>
    <s v="Full-time"/>
    <d v="2017-07-25T00:00:00"/>
    <s v="Active"/>
    <n v="8.26"/>
    <n v="43962"/>
    <x v="0"/>
    <s v="No"/>
    <x v="1"/>
    <n v="7"/>
    <s v="E101535"/>
    <x v="0"/>
    <x v="0"/>
    <x v="1"/>
    <x v="0"/>
    <s v="Active"/>
  </r>
  <r>
    <s v="E101667"/>
    <x v="1"/>
    <n v="35"/>
    <x v="2"/>
    <x v="4"/>
    <x v="2"/>
    <x v="4"/>
    <x v="4"/>
    <x v="2"/>
    <s v="Contract"/>
    <d v="2022-05-01T00:00:00"/>
    <d v="2022-11-17T00:00:00"/>
    <n v="0.55000000000000004"/>
    <n v="44823"/>
    <x v="2"/>
    <s v="No"/>
    <x v="2"/>
    <n v="7"/>
    <s v="E101045"/>
    <x v="1"/>
    <x v="1"/>
    <x v="0"/>
    <x v="0"/>
    <s v="Exited"/>
  </r>
  <r>
    <s v="E101668"/>
    <x v="0"/>
    <n v="40"/>
    <x v="1"/>
    <x v="5"/>
    <x v="0"/>
    <x v="0"/>
    <x v="2"/>
    <x v="180"/>
    <s v="Full-time"/>
    <d v="2025-01-04T00:00:00"/>
    <s v="Active"/>
    <n v="0.81"/>
    <n v="63950"/>
    <x v="2"/>
    <s v="No"/>
    <x v="1"/>
    <n v="6"/>
    <s v="E104554"/>
    <x v="0"/>
    <x v="0"/>
    <x v="0"/>
    <x v="1"/>
    <s v="Active"/>
  </r>
  <r>
    <s v="E101669"/>
    <x v="1"/>
    <n v="30"/>
    <x v="1"/>
    <x v="6"/>
    <x v="4"/>
    <x v="19"/>
    <x v="0"/>
    <x v="89"/>
    <s v="Full-time"/>
    <d v="2021-10-11T00:00:00"/>
    <s v="Active"/>
    <n v="4.05"/>
    <n v="41018"/>
    <x v="1"/>
    <s v="No"/>
    <x v="1"/>
    <n v="2"/>
    <s v="E101866"/>
    <x v="0"/>
    <x v="0"/>
    <x v="1"/>
    <x v="3"/>
    <s v="Active"/>
  </r>
  <r>
    <s v="E101670"/>
    <x v="1"/>
    <n v="34"/>
    <x v="1"/>
    <x v="5"/>
    <x v="4"/>
    <x v="19"/>
    <x v="4"/>
    <x v="114"/>
    <s v="Full-time"/>
    <d v="2008-05-29T00:00:00"/>
    <s v="Active"/>
    <n v="17.420000000000002"/>
    <n v="50547"/>
    <x v="1"/>
    <s v="No"/>
    <x v="0"/>
    <n v="7"/>
    <s v="E101400"/>
    <x v="0"/>
    <x v="0"/>
    <x v="0"/>
    <x v="0"/>
    <s v="Active"/>
  </r>
  <r>
    <s v="E101671"/>
    <x v="1"/>
    <n v="28"/>
    <x v="1"/>
    <x v="5"/>
    <x v="0"/>
    <x v="0"/>
    <x v="0"/>
    <x v="56"/>
    <s v="Full-time"/>
    <d v="2022-03-01T00:00:00"/>
    <s v="Active"/>
    <n v="3.66"/>
    <n v="48356"/>
    <x v="0"/>
    <s v="No"/>
    <x v="1"/>
    <n v="8"/>
    <s v="E101574"/>
    <x v="0"/>
    <x v="0"/>
    <x v="1"/>
    <x v="0"/>
    <s v="Active"/>
  </r>
  <r>
    <s v="E101672"/>
    <x v="1"/>
    <n v="26"/>
    <x v="0"/>
    <x v="0"/>
    <x v="7"/>
    <x v="18"/>
    <x v="0"/>
    <x v="2"/>
    <s v="Full-time"/>
    <d v="2017-01-09T00:00:00"/>
    <s v="Active"/>
    <n v="8.8000000000000007"/>
    <n v="49944"/>
    <x v="1"/>
    <s v="No"/>
    <x v="2"/>
    <n v="1"/>
    <s v="E104404"/>
    <x v="0"/>
    <x v="0"/>
    <x v="1"/>
    <x v="0"/>
    <s v="Active"/>
  </r>
  <r>
    <s v="E101673"/>
    <x v="1"/>
    <n v="32"/>
    <x v="0"/>
    <x v="0"/>
    <x v="2"/>
    <x v="14"/>
    <x v="0"/>
    <x v="27"/>
    <s v="Full-time"/>
    <d v="2022-09-26T00:00:00"/>
    <s v="Active"/>
    <n v="3.09"/>
    <n v="43426"/>
    <x v="1"/>
    <s v="No"/>
    <x v="1"/>
    <n v="8"/>
    <s v="E102757"/>
    <x v="0"/>
    <x v="0"/>
    <x v="0"/>
    <x v="0"/>
    <s v="Active"/>
  </r>
  <r>
    <s v="E101674"/>
    <x v="0"/>
    <n v="22"/>
    <x v="0"/>
    <x v="5"/>
    <x v="3"/>
    <x v="3"/>
    <x v="0"/>
    <x v="76"/>
    <s v="Full-time"/>
    <d v="2012-03-20T00:00:00"/>
    <d v="2012-06-18T00:00:00"/>
    <n v="0.25"/>
    <n v="39029"/>
    <x v="2"/>
    <s v="Yes"/>
    <x v="1"/>
    <n v="8"/>
    <s v="E102765"/>
    <x v="1"/>
    <x v="1"/>
    <x v="1"/>
    <x v="2"/>
    <s v="Exited"/>
  </r>
  <r>
    <s v="E101675"/>
    <x v="0"/>
    <n v="28"/>
    <x v="0"/>
    <x v="7"/>
    <x v="7"/>
    <x v="18"/>
    <x v="1"/>
    <x v="12"/>
    <s v="Full-time"/>
    <d v="2015-01-25T00:00:00"/>
    <s v="Active"/>
    <n v="10.76"/>
    <n v="34407"/>
    <x v="1"/>
    <s v="Yes"/>
    <x v="4"/>
    <n v="10"/>
    <s v="E104116"/>
    <x v="0"/>
    <x v="0"/>
    <x v="1"/>
    <x v="0"/>
    <s v="Active"/>
  </r>
  <r>
    <s v="E101676"/>
    <x v="1"/>
    <n v="33"/>
    <x v="1"/>
    <x v="0"/>
    <x v="3"/>
    <x v="15"/>
    <x v="4"/>
    <x v="3"/>
    <s v="Full-time"/>
    <d v="2020-05-31T00:00:00"/>
    <s v="Active"/>
    <n v="5.41"/>
    <n v="46065"/>
    <x v="0"/>
    <s v="No"/>
    <x v="2"/>
    <n v="7"/>
    <s v="E103717"/>
    <x v="0"/>
    <x v="0"/>
    <x v="0"/>
    <x v="0"/>
    <s v="Active"/>
  </r>
  <r>
    <s v="E101677"/>
    <x v="0"/>
    <n v="21"/>
    <x v="1"/>
    <x v="3"/>
    <x v="7"/>
    <x v="18"/>
    <x v="4"/>
    <x v="29"/>
    <s v="Full-time"/>
    <d v="2017-07-18T00:00:00"/>
    <d v="2020-12-30T00:00:00"/>
    <n v="3.45"/>
    <n v="39072"/>
    <x v="2"/>
    <s v="No"/>
    <x v="4"/>
    <n v="6"/>
    <s v="E103985"/>
    <x v="1"/>
    <x v="1"/>
    <x v="1"/>
    <x v="2"/>
    <s v="Exited"/>
  </r>
  <r>
    <s v="E101678"/>
    <x v="1"/>
    <n v="37"/>
    <x v="0"/>
    <x v="2"/>
    <x v="6"/>
    <x v="16"/>
    <x v="0"/>
    <x v="51"/>
    <s v="Contract"/>
    <d v="2011-06-07T00:00:00"/>
    <s v="Active"/>
    <n v="14.39"/>
    <n v="28240"/>
    <x v="0"/>
    <s v="No"/>
    <x v="4"/>
    <n v="8"/>
    <s v="E103802"/>
    <x v="0"/>
    <x v="0"/>
    <x v="0"/>
    <x v="2"/>
    <s v="Active"/>
  </r>
  <r>
    <s v="E101679"/>
    <x v="0"/>
    <n v="29"/>
    <x v="1"/>
    <x v="3"/>
    <x v="4"/>
    <x v="5"/>
    <x v="3"/>
    <x v="11"/>
    <s v="Contract"/>
    <d v="2014-09-22T00:00:00"/>
    <s v="Active"/>
    <n v="11.1"/>
    <n v="35587"/>
    <x v="1"/>
    <s v="No"/>
    <x v="2"/>
    <n v="3"/>
    <s v="Self"/>
    <x v="0"/>
    <x v="0"/>
    <x v="1"/>
    <x v="3"/>
    <s v="Active"/>
  </r>
  <r>
    <s v="E101680"/>
    <x v="1"/>
    <n v="34"/>
    <x v="0"/>
    <x v="0"/>
    <x v="1"/>
    <x v="1"/>
    <x v="0"/>
    <x v="56"/>
    <s v="Full-time"/>
    <d v="2021-07-10T00:00:00"/>
    <s v="Active"/>
    <n v="4.3"/>
    <n v="44900"/>
    <x v="1"/>
    <s v="No"/>
    <x v="2"/>
    <n v="5"/>
    <s v="E102443"/>
    <x v="0"/>
    <x v="0"/>
    <x v="0"/>
    <x v="0"/>
    <s v="Active"/>
  </r>
  <r>
    <s v="E101681"/>
    <x v="1"/>
    <n v="32"/>
    <x v="0"/>
    <x v="3"/>
    <x v="0"/>
    <x v="9"/>
    <x v="1"/>
    <x v="61"/>
    <s v="Full-time"/>
    <d v="2012-10-05T00:00:00"/>
    <s v="Active"/>
    <n v="13.06"/>
    <n v="45199"/>
    <x v="1"/>
    <s v="No"/>
    <x v="2"/>
    <n v="3"/>
    <s v="E100719"/>
    <x v="0"/>
    <x v="0"/>
    <x v="0"/>
    <x v="0"/>
    <s v="Active"/>
  </r>
  <r>
    <s v="E101682"/>
    <x v="1"/>
    <n v="39"/>
    <x v="0"/>
    <x v="0"/>
    <x v="0"/>
    <x v="0"/>
    <x v="0"/>
    <x v="134"/>
    <s v="Full-time"/>
    <d v="2020-12-12T00:00:00"/>
    <s v="Active"/>
    <n v="4.88"/>
    <n v="55934"/>
    <x v="1"/>
    <s v="No"/>
    <x v="4"/>
    <n v="4"/>
    <s v="E102577"/>
    <x v="0"/>
    <x v="0"/>
    <x v="0"/>
    <x v="1"/>
    <s v="Active"/>
  </r>
  <r>
    <s v="E101683"/>
    <x v="0"/>
    <n v="30"/>
    <x v="1"/>
    <x v="1"/>
    <x v="4"/>
    <x v="10"/>
    <x v="0"/>
    <x v="22"/>
    <s v="Full-time"/>
    <d v="2010-01-31T00:00:00"/>
    <d v="2025-01-01T00:00:00"/>
    <n v="14.92"/>
    <n v="46655"/>
    <x v="2"/>
    <s v="No"/>
    <x v="1"/>
    <n v="8"/>
    <s v="E103706"/>
    <x v="1"/>
    <x v="1"/>
    <x v="1"/>
    <x v="0"/>
    <s v="Exited"/>
  </r>
  <r>
    <s v="E101684"/>
    <x v="0"/>
    <n v="35"/>
    <x v="1"/>
    <x v="1"/>
    <x v="7"/>
    <x v="13"/>
    <x v="0"/>
    <x v="122"/>
    <s v="Full-time"/>
    <d v="2018-07-10T00:00:00"/>
    <d v="2022-09-26T00:00:00"/>
    <n v="4.21"/>
    <n v="59403"/>
    <x v="2"/>
    <s v="No"/>
    <x v="2"/>
    <n v="7"/>
    <s v="Self"/>
    <x v="1"/>
    <x v="1"/>
    <x v="0"/>
    <x v="1"/>
    <s v="Exited"/>
  </r>
  <r>
    <s v="E101685"/>
    <x v="1"/>
    <n v="35"/>
    <x v="1"/>
    <x v="5"/>
    <x v="1"/>
    <x v="1"/>
    <x v="0"/>
    <x v="54"/>
    <s v="Full-time"/>
    <d v="2022-07-18T00:00:00"/>
    <d v="2023-04-16T00:00:00"/>
    <n v="0.74"/>
    <n v="31310"/>
    <x v="0"/>
    <s v="No"/>
    <x v="2"/>
    <n v="5"/>
    <s v="E100882"/>
    <x v="1"/>
    <x v="1"/>
    <x v="0"/>
    <x v="3"/>
    <s v="Exited"/>
  </r>
  <r>
    <s v="E101686"/>
    <x v="1"/>
    <n v="28"/>
    <x v="2"/>
    <x v="5"/>
    <x v="6"/>
    <x v="24"/>
    <x v="2"/>
    <x v="50"/>
    <s v="Full-time"/>
    <d v="2019-09-24T00:00:00"/>
    <s v="Active"/>
    <n v="6.09"/>
    <n v="47378"/>
    <x v="2"/>
    <s v="Yes"/>
    <x v="1"/>
    <n v="10"/>
    <s v="E102077"/>
    <x v="0"/>
    <x v="0"/>
    <x v="1"/>
    <x v="0"/>
    <s v="Active"/>
  </r>
  <r>
    <s v="E101687"/>
    <x v="0"/>
    <n v="33"/>
    <x v="1"/>
    <x v="5"/>
    <x v="4"/>
    <x v="10"/>
    <x v="2"/>
    <x v="88"/>
    <s v="Full-time"/>
    <d v="2022-12-16T00:00:00"/>
    <s v="Active"/>
    <n v="2.87"/>
    <n v="57380"/>
    <x v="1"/>
    <s v="No"/>
    <x v="2"/>
    <n v="4"/>
    <s v="E103500"/>
    <x v="0"/>
    <x v="0"/>
    <x v="0"/>
    <x v="1"/>
    <s v="Active"/>
  </r>
  <r>
    <s v="E101688"/>
    <x v="0"/>
    <n v="37"/>
    <x v="0"/>
    <x v="7"/>
    <x v="1"/>
    <x v="1"/>
    <x v="0"/>
    <x v="21"/>
    <s v="Full-time"/>
    <d v="2013-08-02T00:00:00"/>
    <s v="Active"/>
    <n v="12.24"/>
    <n v="37582"/>
    <x v="1"/>
    <s v="No"/>
    <x v="0"/>
    <n v="7"/>
    <s v="Self"/>
    <x v="0"/>
    <x v="0"/>
    <x v="0"/>
    <x v="0"/>
    <s v="Active"/>
  </r>
  <r>
    <s v="E101689"/>
    <x v="1"/>
    <n v="28"/>
    <x v="1"/>
    <x v="0"/>
    <x v="0"/>
    <x v="6"/>
    <x v="0"/>
    <x v="89"/>
    <s v="Full-time"/>
    <d v="2013-09-03T00:00:00"/>
    <s v="Active"/>
    <n v="12.15"/>
    <n v="37065"/>
    <x v="1"/>
    <s v="No"/>
    <x v="0"/>
    <n v="1"/>
    <s v="E100204"/>
    <x v="0"/>
    <x v="0"/>
    <x v="1"/>
    <x v="3"/>
    <s v="Active"/>
  </r>
  <r>
    <s v="E101690"/>
    <x v="1"/>
    <n v="23"/>
    <x v="1"/>
    <x v="5"/>
    <x v="5"/>
    <x v="8"/>
    <x v="0"/>
    <x v="168"/>
    <s v="Full-time"/>
    <d v="2013-08-09T00:00:00"/>
    <d v="2014-10-24T00:00:00"/>
    <n v="1.21"/>
    <n v="41906"/>
    <x v="2"/>
    <s v="Yes"/>
    <x v="2"/>
    <n v="5"/>
    <s v="E101388"/>
    <x v="1"/>
    <x v="1"/>
    <x v="1"/>
    <x v="3"/>
    <s v="Exited"/>
  </r>
  <r>
    <s v="E101691"/>
    <x v="1"/>
    <n v="28"/>
    <x v="1"/>
    <x v="0"/>
    <x v="0"/>
    <x v="6"/>
    <x v="1"/>
    <x v="75"/>
    <s v="Full-time"/>
    <d v="2024-02-01T00:00:00"/>
    <d v="2024-07-23T00:00:00"/>
    <n v="0.47"/>
    <n v="34068"/>
    <x v="0"/>
    <s v="No"/>
    <x v="3"/>
    <n v="4"/>
    <s v="E100871"/>
    <x v="1"/>
    <x v="1"/>
    <x v="1"/>
    <x v="3"/>
    <s v="Exited"/>
  </r>
  <r>
    <s v="E101692"/>
    <x v="1"/>
    <n v="27"/>
    <x v="0"/>
    <x v="0"/>
    <x v="6"/>
    <x v="24"/>
    <x v="0"/>
    <x v="34"/>
    <s v="Full-time"/>
    <d v="2017-03-21T00:00:00"/>
    <s v="Active"/>
    <n v="8.61"/>
    <n v="41071"/>
    <x v="0"/>
    <s v="No"/>
    <x v="0"/>
    <n v="7"/>
    <s v="E101920"/>
    <x v="0"/>
    <x v="0"/>
    <x v="1"/>
    <x v="3"/>
    <s v="Active"/>
  </r>
  <r>
    <s v="E101693"/>
    <x v="1"/>
    <n v="29"/>
    <x v="1"/>
    <x v="5"/>
    <x v="1"/>
    <x v="21"/>
    <x v="0"/>
    <x v="71"/>
    <s v="Full-time"/>
    <d v="2022-12-07T00:00:00"/>
    <s v="Active"/>
    <n v="2.89"/>
    <n v="41728"/>
    <x v="3"/>
    <s v="No"/>
    <x v="0"/>
    <n v="10"/>
    <s v="E101427"/>
    <x v="0"/>
    <x v="0"/>
    <x v="1"/>
    <x v="0"/>
    <s v="Active"/>
  </r>
  <r>
    <s v="E101694"/>
    <x v="1"/>
    <n v="41"/>
    <x v="1"/>
    <x v="1"/>
    <x v="2"/>
    <x v="2"/>
    <x v="0"/>
    <x v="115"/>
    <s v="Full-time"/>
    <d v="2025-07-11T00:00:00"/>
    <s v="Active"/>
    <n v="0.3"/>
    <n v="48404"/>
    <x v="2"/>
    <s v="Yes"/>
    <x v="0"/>
    <n v="7"/>
    <s v="E102757"/>
    <x v="0"/>
    <x v="0"/>
    <x v="0"/>
    <x v="0"/>
    <s v="Active"/>
  </r>
  <r>
    <s v="E101695"/>
    <x v="1"/>
    <n v="31"/>
    <x v="1"/>
    <x v="4"/>
    <x v="6"/>
    <x v="11"/>
    <x v="0"/>
    <x v="89"/>
    <s v="Full-time"/>
    <d v="2017-07-23T00:00:00"/>
    <s v="Active"/>
    <n v="8.27"/>
    <n v="32006"/>
    <x v="1"/>
    <s v="No"/>
    <x v="2"/>
    <n v="5"/>
    <s v="E103991"/>
    <x v="0"/>
    <x v="0"/>
    <x v="0"/>
    <x v="3"/>
    <s v="Active"/>
  </r>
  <r>
    <s v="E101696"/>
    <x v="0"/>
    <n v="33"/>
    <x v="1"/>
    <x v="3"/>
    <x v="6"/>
    <x v="24"/>
    <x v="0"/>
    <x v="100"/>
    <s v="Full-time"/>
    <d v="2012-07-03T00:00:00"/>
    <s v="Active"/>
    <n v="13.32"/>
    <n v="44324"/>
    <x v="1"/>
    <s v="No"/>
    <x v="1"/>
    <n v="4"/>
    <s v="E103709"/>
    <x v="0"/>
    <x v="0"/>
    <x v="0"/>
    <x v="0"/>
    <s v="Active"/>
  </r>
  <r>
    <s v="E101697"/>
    <x v="0"/>
    <n v="42"/>
    <x v="0"/>
    <x v="6"/>
    <x v="4"/>
    <x v="5"/>
    <x v="0"/>
    <x v="87"/>
    <s v="Full-time"/>
    <d v="2013-04-04T00:00:00"/>
    <s v="Active"/>
    <n v="12.57"/>
    <n v="58103"/>
    <x v="3"/>
    <s v="Yes"/>
    <x v="1"/>
    <n v="9"/>
    <s v="E103500"/>
    <x v="0"/>
    <x v="0"/>
    <x v="0"/>
    <x v="1"/>
    <s v="Active"/>
  </r>
  <r>
    <s v="E101698"/>
    <x v="1"/>
    <n v="31"/>
    <x v="1"/>
    <x v="2"/>
    <x v="3"/>
    <x v="20"/>
    <x v="1"/>
    <x v="18"/>
    <s v="Full-time"/>
    <d v="2019-09-16T00:00:00"/>
    <s v="Active"/>
    <n v="6.12"/>
    <n v="48471"/>
    <x v="1"/>
    <s v="No"/>
    <x v="2"/>
    <n v="3"/>
    <s v="E102765"/>
    <x v="0"/>
    <x v="0"/>
    <x v="0"/>
    <x v="0"/>
    <s v="Active"/>
  </r>
  <r>
    <s v="E101699"/>
    <x v="1"/>
    <n v="34"/>
    <x v="0"/>
    <x v="4"/>
    <x v="4"/>
    <x v="10"/>
    <x v="2"/>
    <x v="23"/>
    <s v="Full-time"/>
    <d v="2020-09-20T00:00:00"/>
    <s v="Active"/>
    <n v="5.0999999999999996"/>
    <n v="49127"/>
    <x v="1"/>
    <s v="Yes"/>
    <x v="2"/>
    <n v="4"/>
    <s v="E100553"/>
    <x v="0"/>
    <x v="0"/>
    <x v="0"/>
    <x v="0"/>
    <s v="Active"/>
  </r>
  <r>
    <s v="E101700"/>
    <x v="0"/>
    <n v="36"/>
    <x v="0"/>
    <x v="2"/>
    <x v="0"/>
    <x v="0"/>
    <x v="0"/>
    <x v="38"/>
    <s v="Full-time"/>
    <d v="2008-01-28T00:00:00"/>
    <s v="Active"/>
    <n v="17.75"/>
    <n v="72763"/>
    <x v="1"/>
    <s v="No"/>
    <x v="7"/>
    <n v="8"/>
    <s v="E102577"/>
    <x v="0"/>
    <x v="0"/>
    <x v="0"/>
    <x v="1"/>
    <s v="Active"/>
  </r>
  <r>
    <s v="E101701"/>
    <x v="1"/>
    <n v="44"/>
    <x v="1"/>
    <x v="3"/>
    <x v="5"/>
    <x v="22"/>
    <x v="2"/>
    <x v="201"/>
    <s v="Full-time"/>
    <d v="2010-06-07T00:00:00"/>
    <s v="Active"/>
    <n v="15.39"/>
    <n v="79752"/>
    <x v="1"/>
    <s v="No"/>
    <x v="4"/>
    <n v="7"/>
    <s v="E103421"/>
    <x v="0"/>
    <x v="0"/>
    <x v="0"/>
    <x v="1"/>
    <s v="Active"/>
  </r>
  <r>
    <s v="E101702"/>
    <x v="0"/>
    <n v="43"/>
    <x v="0"/>
    <x v="5"/>
    <x v="4"/>
    <x v="10"/>
    <x v="0"/>
    <x v="29"/>
    <s v="Full-time"/>
    <d v="2021-06-29T00:00:00"/>
    <s v="Active"/>
    <n v="4.33"/>
    <n v="35674"/>
    <x v="1"/>
    <s v="No"/>
    <x v="3"/>
    <n v="7"/>
    <s v="E100556"/>
    <x v="0"/>
    <x v="0"/>
    <x v="0"/>
    <x v="2"/>
    <s v="Active"/>
  </r>
  <r>
    <s v="E101703"/>
    <x v="1"/>
    <n v="24"/>
    <x v="1"/>
    <x v="3"/>
    <x v="7"/>
    <x v="18"/>
    <x v="0"/>
    <x v="94"/>
    <s v="Contract"/>
    <d v="2018-07-28T00:00:00"/>
    <s v="Active"/>
    <n v="7.25"/>
    <n v="44188"/>
    <x v="2"/>
    <s v="No"/>
    <x v="3"/>
    <n v="8"/>
    <s v="E101334"/>
    <x v="0"/>
    <x v="0"/>
    <x v="1"/>
    <x v="3"/>
    <s v="Active"/>
  </r>
  <r>
    <s v="E101704"/>
    <x v="1"/>
    <n v="32"/>
    <x v="0"/>
    <x v="1"/>
    <x v="2"/>
    <x v="4"/>
    <x v="0"/>
    <x v="112"/>
    <s v="Contract"/>
    <d v="2011-01-27T00:00:00"/>
    <s v="Active"/>
    <n v="14.75"/>
    <n v="44326"/>
    <x v="1"/>
    <s v="No"/>
    <x v="2"/>
    <n v="6"/>
    <s v="E100276"/>
    <x v="0"/>
    <x v="0"/>
    <x v="0"/>
    <x v="3"/>
    <s v="Active"/>
  </r>
  <r>
    <s v="E101705"/>
    <x v="0"/>
    <n v="27"/>
    <x v="1"/>
    <x v="0"/>
    <x v="2"/>
    <x v="2"/>
    <x v="0"/>
    <x v="66"/>
    <s v="Full-time"/>
    <d v="2020-04-20T00:00:00"/>
    <d v="2022-12-09T00:00:00"/>
    <n v="2.64"/>
    <n v="47551"/>
    <x v="1"/>
    <s v="No"/>
    <x v="1"/>
    <n v="5"/>
    <s v="E101853"/>
    <x v="1"/>
    <x v="1"/>
    <x v="1"/>
    <x v="0"/>
    <s v="Exited"/>
  </r>
  <r>
    <s v="E101706"/>
    <x v="0"/>
    <n v="40"/>
    <x v="1"/>
    <x v="4"/>
    <x v="5"/>
    <x v="7"/>
    <x v="0"/>
    <x v="118"/>
    <s v="Full-time"/>
    <d v="2010-09-12T00:00:00"/>
    <d v="2017-02-24T00:00:00"/>
    <n v="6.45"/>
    <n v="58396"/>
    <x v="1"/>
    <s v="No"/>
    <x v="2"/>
    <n v="5"/>
    <s v="E104923"/>
    <x v="1"/>
    <x v="1"/>
    <x v="0"/>
    <x v="1"/>
    <s v="Exited"/>
  </r>
  <r>
    <s v="E101707"/>
    <x v="1"/>
    <n v="28"/>
    <x v="0"/>
    <x v="0"/>
    <x v="3"/>
    <x v="15"/>
    <x v="1"/>
    <x v="96"/>
    <s v="Full-time"/>
    <d v="2020-01-16T00:00:00"/>
    <d v="2022-11-28T00:00:00"/>
    <n v="2.87"/>
    <n v="44381"/>
    <x v="2"/>
    <s v="No"/>
    <x v="0"/>
    <n v="6"/>
    <s v="E101661"/>
    <x v="1"/>
    <x v="1"/>
    <x v="1"/>
    <x v="3"/>
    <s v="Exited"/>
  </r>
  <r>
    <s v="E101708"/>
    <x v="0"/>
    <n v="30"/>
    <x v="0"/>
    <x v="1"/>
    <x v="6"/>
    <x v="24"/>
    <x v="0"/>
    <x v="57"/>
    <s v="Full-time"/>
    <d v="2012-11-07T00:00:00"/>
    <s v="Active"/>
    <n v="12.97"/>
    <n v="34510"/>
    <x v="1"/>
    <s v="No"/>
    <x v="1"/>
    <n v="4"/>
    <s v="E103853"/>
    <x v="0"/>
    <x v="0"/>
    <x v="1"/>
    <x v="3"/>
    <s v="Active"/>
  </r>
  <r>
    <s v="E101709"/>
    <x v="1"/>
    <n v="34"/>
    <x v="1"/>
    <x v="4"/>
    <x v="1"/>
    <x v="21"/>
    <x v="0"/>
    <x v="1"/>
    <s v="Full-time"/>
    <d v="2016-01-02T00:00:00"/>
    <s v="Active"/>
    <n v="9.82"/>
    <n v="34537"/>
    <x v="0"/>
    <s v="No"/>
    <x v="1"/>
    <n v="3"/>
    <s v="E103088"/>
    <x v="0"/>
    <x v="0"/>
    <x v="0"/>
    <x v="0"/>
    <s v="Active"/>
  </r>
  <r>
    <s v="E101710"/>
    <x v="0"/>
    <n v="29"/>
    <x v="0"/>
    <x v="1"/>
    <x v="3"/>
    <x v="3"/>
    <x v="4"/>
    <x v="67"/>
    <s v="Full-time"/>
    <d v="2011-07-09T00:00:00"/>
    <s v="Active"/>
    <n v="14.31"/>
    <n v="42568"/>
    <x v="3"/>
    <s v="No"/>
    <x v="1"/>
    <n v="6"/>
    <s v="E102688"/>
    <x v="0"/>
    <x v="0"/>
    <x v="1"/>
    <x v="0"/>
    <s v="Active"/>
  </r>
  <r>
    <s v="E101711"/>
    <x v="1"/>
    <n v="39"/>
    <x v="1"/>
    <x v="5"/>
    <x v="2"/>
    <x v="4"/>
    <x v="0"/>
    <x v="122"/>
    <s v="Full-time"/>
    <d v="2022-11-03T00:00:00"/>
    <d v="2025-07-10T00:00:00"/>
    <n v="2.68"/>
    <n v="61647"/>
    <x v="2"/>
    <s v="No"/>
    <x v="4"/>
    <n v="11"/>
    <s v="Self"/>
    <x v="1"/>
    <x v="1"/>
    <x v="0"/>
    <x v="1"/>
    <s v="Exited"/>
  </r>
  <r>
    <s v="E101712"/>
    <x v="1"/>
    <n v="24"/>
    <x v="1"/>
    <x v="5"/>
    <x v="2"/>
    <x v="4"/>
    <x v="0"/>
    <x v="94"/>
    <s v="Contract"/>
    <d v="2025-01-25T00:00:00"/>
    <s v="Active"/>
    <n v="0.76"/>
    <n v="39768"/>
    <x v="0"/>
    <s v="No"/>
    <x v="0"/>
    <n v="8"/>
    <s v="E102965"/>
    <x v="0"/>
    <x v="0"/>
    <x v="1"/>
    <x v="3"/>
    <s v="Active"/>
  </r>
  <r>
    <s v="E101713"/>
    <x v="1"/>
    <n v="28"/>
    <x v="1"/>
    <x v="2"/>
    <x v="4"/>
    <x v="10"/>
    <x v="2"/>
    <x v="54"/>
    <s v="Full-time"/>
    <d v="2016-05-26T00:00:00"/>
    <s v="Active"/>
    <n v="9.42"/>
    <n v="45771"/>
    <x v="1"/>
    <s v="Yes"/>
    <x v="1"/>
    <n v="7"/>
    <s v="E104757"/>
    <x v="0"/>
    <x v="0"/>
    <x v="1"/>
    <x v="3"/>
    <s v="Active"/>
  </r>
  <r>
    <s v="E101714"/>
    <x v="1"/>
    <n v="42"/>
    <x v="0"/>
    <x v="0"/>
    <x v="6"/>
    <x v="11"/>
    <x v="2"/>
    <x v="146"/>
    <s v="Full-time"/>
    <d v="2011-06-13T00:00:00"/>
    <d v="2020-12-02T00:00:00"/>
    <n v="9.4700000000000006"/>
    <n v="57463"/>
    <x v="1"/>
    <s v="No"/>
    <x v="2"/>
    <n v="3"/>
    <s v="E101413"/>
    <x v="1"/>
    <x v="1"/>
    <x v="0"/>
    <x v="1"/>
    <s v="Exited"/>
  </r>
  <r>
    <s v="E101715"/>
    <x v="1"/>
    <n v="33"/>
    <x v="0"/>
    <x v="3"/>
    <x v="0"/>
    <x v="9"/>
    <x v="2"/>
    <x v="130"/>
    <s v="Full-time"/>
    <d v="2021-04-30T00:00:00"/>
    <s v="Active"/>
    <n v="4.5"/>
    <n v="58622"/>
    <x v="0"/>
    <s v="No"/>
    <x v="2"/>
    <n v="2"/>
    <s v="E102864"/>
    <x v="0"/>
    <x v="0"/>
    <x v="0"/>
    <x v="1"/>
    <s v="Active"/>
  </r>
  <r>
    <s v="E101716"/>
    <x v="1"/>
    <n v="30"/>
    <x v="1"/>
    <x v="4"/>
    <x v="2"/>
    <x v="2"/>
    <x v="0"/>
    <x v="49"/>
    <s v="Full-time"/>
    <d v="2024-06-13T00:00:00"/>
    <s v="Active"/>
    <n v="1.37"/>
    <n v="40089"/>
    <x v="0"/>
    <s v="No"/>
    <x v="4"/>
    <n v="5"/>
    <s v="E100758"/>
    <x v="0"/>
    <x v="0"/>
    <x v="1"/>
    <x v="3"/>
    <s v="Active"/>
  </r>
  <r>
    <s v="E101717"/>
    <x v="1"/>
    <n v="31"/>
    <x v="0"/>
    <x v="0"/>
    <x v="6"/>
    <x v="16"/>
    <x v="0"/>
    <x v="162"/>
    <s v="Full-time"/>
    <d v="2023-07-30T00:00:00"/>
    <s v="Active"/>
    <n v="2.25"/>
    <n v="44368"/>
    <x v="1"/>
    <s v="No"/>
    <x v="2"/>
    <n v="8"/>
    <s v="E103656"/>
    <x v="0"/>
    <x v="0"/>
    <x v="0"/>
    <x v="0"/>
    <s v="Active"/>
  </r>
  <r>
    <s v="E101718"/>
    <x v="1"/>
    <n v="28"/>
    <x v="1"/>
    <x v="0"/>
    <x v="5"/>
    <x v="22"/>
    <x v="2"/>
    <x v="67"/>
    <s v="Contract"/>
    <d v="2022-07-27T00:00:00"/>
    <s v="Active"/>
    <n v="3.26"/>
    <n v="47039"/>
    <x v="4"/>
    <s v="No"/>
    <x v="1"/>
    <n v="7"/>
    <s v="E104923"/>
    <x v="0"/>
    <x v="0"/>
    <x v="1"/>
    <x v="0"/>
    <s v="Active"/>
  </r>
  <r>
    <s v="E101719"/>
    <x v="1"/>
    <n v="33"/>
    <x v="1"/>
    <x v="2"/>
    <x v="5"/>
    <x v="22"/>
    <x v="0"/>
    <x v="123"/>
    <s v="Full-time"/>
    <d v="2021-08-11T00:00:00"/>
    <s v="Active"/>
    <n v="4.21"/>
    <n v="51496"/>
    <x v="0"/>
    <s v="Yes"/>
    <x v="0"/>
    <n v="4"/>
    <s v="E100933"/>
    <x v="0"/>
    <x v="0"/>
    <x v="0"/>
    <x v="0"/>
    <s v="Active"/>
  </r>
  <r>
    <s v="E101720"/>
    <x v="1"/>
    <n v="34"/>
    <x v="1"/>
    <x v="0"/>
    <x v="0"/>
    <x v="0"/>
    <x v="4"/>
    <x v="4"/>
    <s v="Full-time"/>
    <d v="2011-01-20T00:00:00"/>
    <s v="Active"/>
    <n v="14.77"/>
    <n v="56164"/>
    <x v="1"/>
    <s v="No"/>
    <x v="3"/>
    <n v="3"/>
    <s v="E100719"/>
    <x v="0"/>
    <x v="0"/>
    <x v="0"/>
    <x v="1"/>
    <s v="Active"/>
  </r>
  <r>
    <s v="E101721"/>
    <x v="1"/>
    <n v="30"/>
    <x v="0"/>
    <x v="5"/>
    <x v="5"/>
    <x v="22"/>
    <x v="2"/>
    <x v="140"/>
    <s v="Full-time"/>
    <d v="2011-04-25T00:00:00"/>
    <s v="Active"/>
    <n v="14.51"/>
    <n v="45338"/>
    <x v="0"/>
    <s v="No"/>
    <x v="1"/>
    <n v="5"/>
    <s v="E100757"/>
    <x v="0"/>
    <x v="0"/>
    <x v="1"/>
    <x v="3"/>
    <s v="Active"/>
  </r>
  <r>
    <s v="E101722"/>
    <x v="1"/>
    <n v="37"/>
    <x v="1"/>
    <x v="3"/>
    <x v="3"/>
    <x v="15"/>
    <x v="0"/>
    <x v="45"/>
    <s v="Full-time"/>
    <d v="2015-07-29T00:00:00"/>
    <s v="Active"/>
    <n v="10.25"/>
    <n v="66809"/>
    <x v="1"/>
    <s v="No"/>
    <x v="2"/>
    <n v="4"/>
    <s v="E101661"/>
    <x v="0"/>
    <x v="0"/>
    <x v="0"/>
    <x v="1"/>
    <s v="Active"/>
  </r>
  <r>
    <s v="E101723"/>
    <x v="0"/>
    <n v="24"/>
    <x v="0"/>
    <x v="1"/>
    <x v="6"/>
    <x v="16"/>
    <x v="2"/>
    <x v="72"/>
    <s v="Full-time"/>
    <d v="2009-11-16T00:00:00"/>
    <s v="Active"/>
    <n v="15.95"/>
    <n v="36931"/>
    <x v="0"/>
    <s v="No"/>
    <x v="0"/>
    <n v="5"/>
    <s v="E103709"/>
    <x v="0"/>
    <x v="0"/>
    <x v="1"/>
    <x v="3"/>
    <s v="Active"/>
  </r>
  <r>
    <s v="E101724"/>
    <x v="0"/>
    <n v="46"/>
    <x v="0"/>
    <x v="0"/>
    <x v="7"/>
    <x v="18"/>
    <x v="2"/>
    <x v="199"/>
    <s v="Full-time"/>
    <d v="2010-03-15T00:00:00"/>
    <s v="Active"/>
    <n v="15.62"/>
    <n v="77370"/>
    <x v="1"/>
    <s v="No"/>
    <x v="1"/>
    <n v="7"/>
    <s v="E102642"/>
    <x v="0"/>
    <x v="0"/>
    <x v="0"/>
    <x v="1"/>
    <s v="Active"/>
  </r>
  <r>
    <s v="E101725"/>
    <x v="0"/>
    <n v="33"/>
    <x v="0"/>
    <x v="1"/>
    <x v="3"/>
    <x v="3"/>
    <x v="4"/>
    <x v="90"/>
    <s v="Full-time"/>
    <d v="2015-01-06T00:00:00"/>
    <s v="Active"/>
    <n v="10.81"/>
    <n v="36374"/>
    <x v="2"/>
    <s v="No"/>
    <x v="2"/>
    <n v="4"/>
    <s v="Self"/>
    <x v="0"/>
    <x v="0"/>
    <x v="0"/>
    <x v="2"/>
    <s v="Active"/>
  </r>
  <r>
    <s v="E101726"/>
    <x v="0"/>
    <n v="30"/>
    <x v="1"/>
    <x v="4"/>
    <x v="1"/>
    <x v="1"/>
    <x v="0"/>
    <x v="89"/>
    <s v="Full-time"/>
    <d v="2011-04-26T00:00:00"/>
    <s v="Active"/>
    <n v="14.51"/>
    <n v="39486"/>
    <x v="1"/>
    <s v="No"/>
    <x v="1"/>
    <n v="6"/>
    <s v="E101376"/>
    <x v="0"/>
    <x v="0"/>
    <x v="1"/>
    <x v="3"/>
    <s v="Active"/>
  </r>
  <r>
    <s v="E101727"/>
    <x v="1"/>
    <n v="31"/>
    <x v="0"/>
    <x v="2"/>
    <x v="3"/>
    <x v="20"/>
    <x v="1"/>
    <x v="25"/>
    <s v="Full-time"/>
    <d v="2021-12-10T00:00:00"/>
    <s v="Active"/>
    <n v="3.88"/>
    <n v="50861"/>
    <x v="1"/>
    <s v="No"/>
    <x v="2"/>
    <n v="4"/>
    <s v="E103505"/>
    <x v="0"/>
    <x v="0"/>
    <x v="0"/>
    <x v="0"/>
    <s v="Active"/>
  </r>
  <r>
    <s v="E101728"/>
    <x v="1"/>
    <n v="43"/>
    <x v="1"/>
    <x v="1"/>
    <x v="6"/>
    <x v="24"/>
    <x v="4"/>
    <x v="150"/>
    <s v="Full-time"/>
    <d v="2022-11-06T00:00:00"/>
    <s v="Active"/>
    <n v="2.98"/>
    <n v="80084"/>
    <x v="0"/>
    <s v="Yes"/>
    <x v="2"/>
    <n v="6"/>
    <s v="E103853"/>
    <x v="0"/>
    <x v="0"/>
    <x v="0"/>
    <x v="1"/>
    <s v="Active"/>
  </r>
  <r>
    <s v="E101729"/>
    <x v="1"/>
    <n v="38"/>
    <x v="1"/>
    <x v="4"/>
    <x v="4"/>
    <x v="19"/>
    <x v="0"/>
    <x v="122"/>
    <s v="Full-time"/>
    <d v="2020-08-17T00:00:00"/>
    <s v="Active"/>
    <n v="5.2"/>
    <n v="51149"/>
    <x v="2"/>
    <s v="No"/>
    <x v="2"/>
    <n v="4"/>
    <s v="E101934"/>
    <x v="0"/>
    <x v="0"/>
    <x v="0"/>
    <x v="1"/>
    <s v="Active"/>
  </r>
  <r>
    <s v="E101730"/>
    <x v="1"/>
    <n v="34"/>
    <x v="1"/>
    <x v="3"/>
    <x v="0"/>
    <x v="0"/>
    <x v="2"/>
    <x v="144"/>
    <s v="Full-time"/>
    <d v="2014-12-15T00:00:00"/>
    <s v="Active"/>
    <n v="10.87"/>
    <n v="32571"/>
    <x v="0"/>
    <s v="Yes"/>
    <x v="3"/>
    <n v="8"/>
    <s v="Self"/>
    <x v="0"/>
    <x v="0"/>
    <x v="0"/>
    <x v="2"/>
    <s v="Active"/>
  </r>
  <r>
    <s v="E101731"/>
    <x v="1"/>
    <n v="31"/>
    <x v="1"/>
    <x v="6"/>
    <x v="5"/>
    <x v="8"/>
    <x v="4"/>
    <x v="0"/>
    <s v="Full-time"/>
    <d v="2017-03-14T00:00:00"/>
    <d v="2024-02-12T00:00:00"/>
    <n v="6.92"/>
    <n v="53921"/>
    <x v="2"/>
    <s v="No"/>
    <x v="1"/>
    <n v="9"/>
    <s v="E104150"/>
    <x v="1"/>
    <x v="1"/>
    <x v="0"/>
    <x v="0"/>
    <s v="Exited"/>
  </r>
  <r>
    <s v="E101732"/>
    <x v="1"/>
    <n v="30"/>
    <x v="1"/>
    <x v="2"/>
    <x v="3"/>
    <x v="3"/>
    <x v="3"/>
    <x v="123"/>
    <s v="Full-time"/>
    <d v="2009-01-19T00:00:00"/>
    <s v="Active"/>
    <n v="16.77"/>
    <n v="51059"/>
    <x v="2"/>
    <s v="Yes"/>
    <x v="1"/>
    <n v="5"/>
    <s v="E104074"/>
    <x v="0"/>
    <x v="0"/>
    <x v="1"/>
    <x v="0"/>
    <s v="Active"/>
  </r>
  <r>
    <s v="E101733"/>
    <x v="1"/>
    <n v="31"/>
    <x v="1"/>
    <x v="1"/>
    <x v="0"/>
    <x v="9"/>
    <x v="0"/>
    <x v="25"/>
    <s v="Contract"/>
    <d v="2022-06-09T00:00:00"/>
    <s v="Active"/>
    <n v="3.39"/>
    <n v="54497"/>
    <x v="1"/>
    <s v="No"/>
    <x v="0"/>
    <n v="7"/>
    <s v="E102428"/>
    <x v="0"/>
    <x v="0"/>
    <x v="0"/>
    <x v="0"/>
    <s v="Active"/>
  </r>
  <r>
    <s v="E101734"/>
    <x v="0"/>
    <n v="28"/>
    <x v="1"/>
    <x v="5"/>
    <x v="5"/>
    <x v="8"/>
    <x v="0"/>
    <x v="83"/>
    <s v="Contract"/>
    <d v="2019-11-07T00:00:00"/>
    <s v="Active"/>
    <n v="5.97"/>
    <n v="50808"/>
    <x v="1"/>
    <s v="No"/>
    <x v="1"/>
    <n v="3"/>
    <s v="E103742"/>
    <x v="0"/>
    <x v="0"/>
    <x v="1"/>
    <x v="3"/>
    <s v="Active"/>
  </r>
  <r>
    <s v="E101735"/>
    <x v="1"/>
    <n v="22"/>
    <x v="0"/>
    <x v="7"/>
    <x v="0"/>
    <x v="9"/>
    <x v="0"/>
    <x v="46"/>
    <s v="Full-time"/>
    <d v="2011-10-31T00:00:00"/>
    <s v="Active"/>
    <n v="13.99"/>
    <n v="32027"/>
    <x v="0"/>
    <s v="No"/>
    <x v="0"/>
    <n v="3"/>
    <s v="E100013"/>
    <x v="0"/>
    <x v="0"/>
    <x v="1"/>
    <x v="2"/>
    <s v="Active"/>
  </r>
  <r>
    <s v="E101736"/>
    <x v="1"/>
    <n v="35"/>
    <x v="1"/>
    <x v="2"/>
    <x v="4"/>
    <x v="5"/>
    <x v="4"/>
    <x v="55"/>
    <s v="Full-time"/>
    <d v="2019-11-07T00:00:00"/>
    <s v="Active"/>
    <n v="5.97"/>
    <n v="44592"/>
    <x v="0"/>
    <s v="No"/>
    <x v="2"/>
    <n v="4"/>
    <s v="E101024"/>
    <x v="0"/>
    <x v="0"/>
    <x v="0"/>
    <x v="0"/>
    <s v="Active"/>
  </r>
  <r>
    <s v="E101737"/>
    <x v="1"/>
    <n v="36"/>
    <x v="0"/>
    <x v="6"/>
    <x v="1"/>
    <x v="1"/>
    <x v="1"/>
    <x v="115"/>
    <s v="Full-time"/>
    <d v="2014-07-16T00:00:00"/>
    <s v="Active"/>
    <n v="11.29"/>
    <n v="45438"/>
    <x v="1"/>
    <s v="No"/>
    <x v="2"/>
    <n v="6"/>
    <s v="E101900"/>
    <x v="0"/>
    <x v="0"/>
    <x v="0"/>
    <x v="0"/>
    <s v="Active"/>
  </r>
  <r>
    <s v="E101738"/>
    <x v="1"/>
    <n v="30"/>
    <x v="1"/>
    <x v="1"/>
    <x v="1"/>
    <x v="1"/>
    <x v="2"/>
    <x v="113"/>
    <s v="Full-time"/>
    <d v="2024-03-04T00:00:00"/>
    <s v="Active"/>
    <n v="1.65"/>
    <n v="37833"/>
    <x v="4"/>
    <s v="No"/>
    <x v="2"/>
    <n v="5"/>
    <s v="E100429"/>
    <x v="0"/>
    <x v="0"/>
    <x v="1"/>
    <x v="0"/>
    <s v="Active"/>
  </r>
  <r>
    <s v="E101739"/>
    <x v="1"/>
    <n v="26"/>
    <x v="0"/>
    <x v="1"/>
    <x v="7"/>
    <x v="13"/>
    <x v="0"/>
    <x v="140"/>
    <s v="Full-time"/>
    <d v="2014-11-25T00:00:00"/>
    <d v="2019-09-04T00:00:00"/>
    <n v="4.7699999999999996"/>
    <n v="46466"/>
    <x v="3"/>
    <s v="No"/>
    <x v="0"/>
    <n v="2"/>
    <s v="E101773"/>
    <x v="1"/>
    <x v="1"/>
    <x v="1"/>
    <x v="3"/>
    <s v="Exited"/>
  </r>
  <r>
    <s v="E101740"/>
    <x v="1"/>
    <n v="45"/>
    <x v="0"/>
    <x v="1"/>
    <x v="4"/>
    <x v="5"/>
    <x v="1"/>
    <x v="202"/>
    <s v="Full-time"/>
    <d v="2016-04-05T00:00:00"/>
    <s v="Active"/>
    <n v="9.56"/>
    <n v="62424"/>
    <x v="2"/>
    <s v="No"/>
    <x v="1"/>
    <n v="2"/>
    <s v="E103272"/>
    <x v="0"/>
    <x v="0"/>
    <x v="0"/>
    <x v="1"/>
    <s v="Active"/>
  </r>
  <r>
    <s v="E101741"/>
    <x v="0"/>
    <n v="28"/>
    <x v="1"/>
    <x v="4"/>
    <x v="2"/>
    <x v="4"/>
    <x v="0"/>
    <x v="95"/>
    <s v="Full-time"/>
    <d v="2018-06-11T00:00:00"/>
    <s v="Active"/>
    <n v="7.38"/>
    <n v="37848"/>
    <x v="1"/>
    <s v="No"/>
    <x v="4"/>
    <n v="6"/>
    <s v="E101601"/>
    <x v="0"/>
    <x v="0"/>
    <x v="1"/>
    <x v="3"/>
    <s v="Active"/>
  </r>
  <r>
    <s v="E101742"/>
    <x v="0"/>
    <n v="33"/>
    <x v="2"/>
    <x v="1"/>
    <x v="6"/>
    <x v="11"/>
    <x v="4"/>
    <x v="66"/>
    <s v="Full-time"/>
    <d v="2012-08-03T00:00:00"/>
    <s v="Active"/>
    <n v="13.23"/>
    <n v="44347"/>
    <x v="0"/>
    <s v="No"/>
    <x v="0"/>
    <n v="4"/>
    <s v="E100837"/>
    <x v="0"/>
    <x v="0"/>
    <x v="0"/>
    <x v="0"/>
    <s v="Active"/>
  </r>
  <r>
    <s v="E101743"/>
    <x v="0"/>
    <n v="45"/>
    <x v="1"/>
    <x v="4"/>
    <x v="2"/>
    <x v="14"/>
    <x v="2"/>
    <x v="134"/>
    <s v="Full-time"/>
    <d v="2010-09-27T00:00:00"/>
    <d v="2019-10-03T00:00:00"/>
    <n v="9.02"/>
    <n v="54346"/>
    <x v="2"/>
    <s v="No"/>
    <x v="2"/>
    <n v="2"/>
    <s v="E100593"/>
    <x v="1"/>
    <x v="1"/>
    <x v="0"/>
    <x v="1"/>
    <s v="Exited"/>
  </r>
  <r>
    <s v="E101744"/>
    <x v="0"/>
    <n v="33"/>
    <x v="1"/>
    <x v="6"/>
    <x v="2"/>
    <x v="14"/>
    <x v="4"/>
    <x v="130"/>
    <s v="Full-time"/>
    <d v="2025-08-29T00:00:00"/>
    <s v="Active"/>
    <n v="0.16"/>
    <n v="63985"/>
    <x v="1"/>
    <s v="No"/>
    <x v="2"/>
    <n v="9"/>
    <s v="Self"/>
    <x v="0"/>
    <x v="0"/>
    <x v="0"/>
    <x v="1"/>
    <s v="Active"/>
  </r>
  <r>
    <s v="E101745"/>
    <x v="1"/>
    <n v="31"/>
    <x v="0"/>
    <x v="0"/>
    <x v="0"/>
    <x v="6"/>
    <x v="1"/>
    <x v="126"/>
    <s v="Full-time"/>
    <d v="2012-11-10T00:00:00"/>
    <s v="Active"/>
    <n v="12.96"/>
    <n v="57474"/>
    <x v="1"/>
    <s v="No"/>
    <x v="1"/>
    <n v="8"/>
    <s v="E103598"/>
    <x v="0"/>
    <x v="0"/>
    <x v="0"/>
    <x v="1"/>
    <s v="Active"/>
  </r>
  <r>
    <s v="E101746"/>
    <x v="0"/>
    <n v="22"/>
    <x v="0"/>
    <x v="7"/>
    <x v="5"/>
    <x v="17"/>
    <x v="3"/>
    <x v="41"/>
    <s v="Full-time"/>
    <d v="2009-11-18T00:00:00"/>
    <s v="Active"/>
    <n v="15.94"/>
    <n v="31836"/>
    <x v="1"/>
    <s v="No"/>
    <x v="1"/>
    <n v="7"/>
    <s v="E100933"/>
    <x v="0"/>
    <x v="0"/>
    <x v="1"/>
    <x v="2"/>
    <s v="Active"/>
  </r>
  <r>
    <s v="E101747"/>
    <x v="2"/>
    <n v="38"/>
    <x v="0"/>
    <x v="7"/>
    <x v="3"/>
    <x v="20"/>
    <x v="4"/>
    <x v="8"/>
    <s v="Contract"/>
    <d v="2019-10-06T00:00:00"/>
    <s v="Active"/>
    <n v="6.06"/>
    <n v="58297"/>
    <x v="1"/>
    <s v="No"/>
    <x v="3"/>
    <n v="2"/>
    <s v="E103505"/>
    <x v="0"/>
    <x v="0"/>
    <x v="0"/>
    <x v="1"/>
    <s v="Active"/>
  </r>
  <r>
    <s v="E101748"/>
    <x v="0"/>
    <n v="37"/>
    <x v="1"/>
    <x v="1"/>
    <x v="6"/>
    <x v="16"/>
    <x v="0"/>
    <x v="44"/>
    <s v="Full-time"/>
    <d v="2017-04-22T00:00:00"/>
    <s v="Active"/>
    <n v="8.52"/>
    <n v="51155"/>
    <x v="0"/>
    <s v="No"/>
    <x v="0"/>
    <n v="7"/>
    <s v="E100695"/>
    <x v="0"/>
    <x v="0"/>
    <x v="0"/>
    <x v="0"/>
    <s v="Active"/>
  </r>
  <r>
    <s v="E101749"/>
    <x v="1"/>
    <n v="38"/>
    <x v="0"/>
    <x v="5"/>
    <x v="0"/>
    <x v="6"/>
    <x v="0"/>
    <x v="182"/>
    <s v="Contract"/>
    <d v="2022-04-13T00:00:00"/>
    <s v="Active"/>
    <n v="3.54"/>
    <n v="61382"/>
    <x v="4"/>
    <s v="No"/>
    <x v="6"/>
    <n v="6"/>
    <s v="E103905"/>
    <x v="0"/>
    <x v="0"/>
    <x v="0"/>
    <x v="1"/>
    <s v="Active"/>
  </r>
  <r>
    <s v="E101750"/>
    <x v="0"/>
    <n v="29"/>
    <x v="0"/>
    <x v="7"/>
    <x v="3"/>
    <x v="20"/>
    <x v="2"/>
    <x v="90"/>
    <s v="Full-time"/>
    <d v="2023-04-03T00:00:00"/>
    <s v="Active"/>
    <n v="2.57"/>
    <n v="26897"/>
    <x v="1"/>
    <s v="No"/>
    <x v="5"/>
    <n v="7"/>
    <s v="E102189"/>
    <x v="0"/>
    <x v="0"/>
    <x v="1"/>
    <x v="2"/>
    <s v="Active"/>
  </r>
  <r>
    <s v="E101751"/>
    <x v="1"/>
    <n v="31"/>
    <x v="1"/>
    <x v="1"/>
    <x v="2"/>
    <x v="2"/>
    <x v="2"/>
    <x v="64"/>
    <s v="Full-time"/>
    <d v="2010-10-06T00:00:00"/>
    <s v="Active"/>
    <n v="15.06"/>
    <n v="45221"/>
    <x v="0"/>
    <s v="No"/>
    <x v="0"/>
    <n v="4"/>
    <s v="Self"/>
    <x v="0"/>
    <x v="0"/>
    <x v="0"/>
    <x v="3"/>
    <s v="Active"/>
  </r>
  <r>
    <s v="E101752"/>
    <x v="1"/>
    <n v="31"/>
    <x v="1"/>
    <x v="6"/>
    <x v="4"/>
    <x v="19"/>
    <x v="0"/>
    <x v="109"/>
    <s v="Full-time"/>
    <d v="2011-02-15T00:00:00"/>
    <s v="Active"/>
    <n v="14.7"/>
    <n v="48279"/>
    <x v="1"/>
    <s v="Yes"/>
    <x v="1"/>
    <n v="6"/>
    <s v="E103762"/>
    <x v="0"/>
    <x v="0"/>
    <x v="0"/>
    <x v="0"/>
    <s v="Active"/>
  </r>
  <r>
    <s v="E101753"/>
    <x v="1"/>
    <n v="38"/>
    <x v="1"/>
    <x v="2"/>
    <x v="1"/>
    <x v="1"/>
    <x v="2"/>
    <x v="151"/>
    <s v="Contract"/>
    <d v="2015-07-08T00:00:00"/>
    <s v="Active"/>
    <n v="10.31"/>
    <n v="55492"/>
    <x v="0"/>
    <s v="No"/>
    <x v="2"/>
    <n v="7"/>
    <s v="E101404"/>
    <x v="0"/>
    <x v="0"/>
    <x v="0"/>
    <x v="1"/>
    <s v="Active"/>
  </r>
  <r>
    <s v="E101754"/>
    <x v="1"/>
    <n v="30"/>
    <x v="1"/>
    <x v="4"/>
    <x v="7"/>
    <x v="13"/>
    <x v="0"/>
    <x v="144"/>
    <s v="Full-time"/>
    <d v="2024-10-03T00:00:00"/>
    <s v="Active"/>
    <n v="1.07"/>
    <n v="37370"/>
    <x v="2"/>
    <s v="No"/>
    <x v="3"/>
    <n v="6"/>
    <s v="E104081"/>
    <x v="0"/>
    <x v="0"/>
    <x v="1"/>
    <x v="2"/>
    <s v="Active"/>
  </r>
  <r>
    <s v="E101755"/>
    <x v="0"/>
    <n v="26"/>
    <x v="0"/>
    <x v="6"/>
    <x v="6"/>
    <x v="24"/>
    <x v="2"/>
    <x v="67"/>
    <s v="Full-time"/>
    <d v="2025-09-25T00:00:00"/>
    <s v="Active"/>
    <n v="0.09"/>
    <n v="38087"/>
    <x v="1"/>
    <s v="No"/>
    <x v="2"/>
    <n v="6"/>
    <s v="E101454"/>
    <x v="0"/>
    <x v="0"/>
    <x v="1"/>
    <x v="0"/>
    <s v="Active"/>
  </r>
  <r>
    <s v="E101756"/>
    <x v="0"/>
    <n v="30"/>
    <x v="0"/>
    <x v="1"/>
    <x v="6"/>
    <x v="11"/>
    <x v="0"/>
    <x v="24"/>
    <s v="Full-time"/>
    <d v="2009-03-29T00:00:00"/>
    <s v="Active"/>
    <n v="16.579999999999998"/>
    <n v="41684"/>
    <x v="1"/>
    <s v="No"/>
    <x v="1"/>
    <n v="11"/>
    <s v="E102696"/>
    <x v="0"/>
    <x v="0"/>
    <x v="1"/>
    <x v="0"/>
    <s v="Active"/>
  </r>
  <r>
    <s v="E101757"/>
    <x v="1"/>
    <n v="23"/>
    <x v="1"/>
    <x v="1"/>
    <x v="2"/>
    <x v="2"/>
    <x v="2"/>
    <x v="107"/>
    <s v="Full-time"/>
    <d v="2009-08-18T00:00:00"/>
    <s v="Active"/>
    <n v="16.190000000000001"/>
    <n v="36354"/>
    <x v="0"/>
    <s v="No"/>
    <x v="1"/>
    <n v="8"/>
    <s v="E101744"/>
    <x v="0"/>
    <x v="0"/>
    <x v="1"/>
    <x v="3"/>
    <s v="Active"/>
  </r>
  <r>
    <s v="E101758"/>
    <x v="1"/>
    <n v="28"/>
    <x v="0"/>
    <x v="4"/>
    <x v="7"/>
    <x v="23"/>
    <x v="1"/>
    <x v="119"/>
    <s v="Full-time"/>
    <d v="2017-08-21T00:00:00"/>
    <s v="Active"/>
    <n v="8.19"/>
    <n v="43573"/>
    <x v="0"/>
    <s v="No"/>
    <x v="2"/>
    <n v="7"/>
    <s v="E103632"/>
    <x v="0"/>
    <x v="0"/>
    <x v="1"/>
    <x v="0"/>
    <s v="Active"/>
  </r>
  <r>
    <s v="E101759"/>
    <x v="0"/>
    <n v="29"/>
    <x v="0"/>
    <x v="7"/>
    <x v="5"/>
    <x v="17"/>
    <x v="0"/>
    <x v="61"/>
    <s v="Full-time"/>
    <d v="2011-03-14T00:00:00"/>
    <s v="Active"/>
    <n v="14.63"/>
    <n v="55328"/>
    <x v="1"/>
    <s v="No"/>
    <x v="2"/>
    <n v="10"/>
    <s v="E103351"/>
    <x v="0"/>
    <x v="0"/>
    <x v="1"/>
    <x v="0"/>
    <s v="Active"/>
  </r>
  <r>
    <s v="E101760"/>
    <x v="0"/>
    <n v="41"/>
    <x v="1"/>
    <x v="0"/>
    <x v="2"/>
    <x v="4"/>
    <x v="0"/>
    <x v="123"/>
    <s v="Contract"/>
    <d v="2008-02-10T00:00:00"/>
    <s v="Active"/>
    <n v="17.71"/>
    <n v="42650"/>
    <x v="4"/>
    <s v="No"/>
    <x v="1"/>
    <n v="4"/>
    <s v="E101744"/>
    <x v="0"/>
    <x v="0"/>
    <x v="0"/>
    <x v="0"/>
    <s v="Active"/>
  </r>
  <r>
    <s v="E101761"/>
    <x v="1"/>
    <n v="29"/>
    <x v="1"/>
    <x v="2"/>
    <x v="3"/>
    <x v="15"/>
    <x v="0"/>
    <x v="83"/>
    <s v="Full-time"/>
    <d v="2022-06-20T00:00:00"/>
    <s v="Active"/>
    <n v="3.36"/>
    <n v="41357"/>
    <x v="0"/>
    <s v="No"/>
    <x v="1"/>
    <n v="7"/>
    <s v="E101565"/>
    <x v="0"/>
    <x v="0"/>
    <x v="1"/>
    <x v="3"/>
    <s v="Active"/>
  </r>
  <r>
    <s v="E101762"/>
    <x v="0"/>
    <n v="22"/>
    <x v="0"/>
    <x v="6"/>
    <x v="7"/>
    <x v="23"/>
    <x v="4"/>
    <x v="144"/>
    <s v="Full-time"/>
    <d v="2009-01-24T00:00:00"/>
    <s v="Active"/>
    <n v="16.760000000000002"/>
    <n v="37195"/>
    <x v="2"/>
    <s v="Yes"/>
    <x v="2"/>
    <n v="7"/>
    <s v="E100892"/>
    <x v="0"/>
    <x v="0"/>
    <x v="1"/>
    <x v="2"/>
    <s v="Active"/>
  </r>
  <r>
    <s v="E101763"/>
    <x v="0"/>
    <n v="35"/>
    <x v="0"/>
    <x v="2"/>
    <x v="7"/>
    <x v="23"/>
    <x v="4"/>
    <x v="49"/>
    <s v="Full-time"/>
    <d v="2018-02-28T00:00:00"/>
    <s v="Active"/>
    <n v="7.66"/>
    <n v="46297"/>
    <x v="2"/>
    <s v="No"/>
    <x v="1"/>
    <n v="5"/>
    <s v="E104318"/>
    <x v="0"/>
    <x v="0"/>
    <x v="0"/>
    <x v="3"/>
    <s v="Active"/>
  </r>
  <r>
    <s v="E101764"/>
    <x v="0"/>
    <n v="21"/>
    <x v="0"/>
    <x v="7"/>
    <x v="4"/>
    <x v="10"/>
    <x v="0"/>
    <x v="9"/>
    <s v="Full-time"/>
    <d v="2016-06-06T00:00:00"/>
    <d v="2025-05-07T00:00:00"/>
    <n v="8.92"/>
    <n v="35363"/>
    <x v="2"/>
    <s v="No"/>
    <x v="1"/>
    <n v="6"/>
    <s v="E103867"/>
    <x v="1"/>
    <x v="1"/>
    <x v="1"/>
    <x v="2"/>
    <s v="Exited"/>
  </r>
  <r>
    <s v="E101765"/>
    <x v="0"/>
    <n v="39"/>
    <x v="1"/>
    <x v="6"/>
    <x v="4"/>
    <x v="10"/>
    <x v="2"/>
    <x v="24"/>
    <s v="Full-time"/>
    <d v="2011-04-04T00:00:00"/>
    <s v="Active"/>
    <n v="14.57"/>
    <n v="44164"/>
    <x v="0"/>
    <s v="No"/>
    <x v="1"/>
    <n v="9"/>
    <s v="Self"/>
    <x v="0"/>
    <x v="0"/>
    <x v="0"/>
    <x v="0"/>
    <s v="Active"/>
  </r>
  <r>
    <s v="E101766"/>
    <x v="1"/>
    <n v="32"/>
    <x v="1"/>
    <x v="3"/>
    <x v="7"/>
    <x v="23"/>
    <x v="1"/>
    <x v="54"/>
    <s v="Full-time"/>
    <d v="2025-04-27T00:00:00"/>
    <d v="2025-08-29T00:00:00"/>
    <n v="0.34"/>
    <n v="37072"/>
    <x v="2"/>
    <s v="No"/>
    <x v="4"/>
    <n v="3"/>
    <s v="E101926"/>
    <x v="1"/>
    <x v="1"/>
    <x v="0"/>
    <x v="3"/>
    <s v="Exited"/>
  </r>
  <r>
    <s v="E101767"/>
    <x v="0"/>
    <n v="21"/>
    <x v="0"/>
    <x v="2"/>
    <x v="4"/>
    <x v="10"/>
    <x v="1"/>
    <x v="90"/>
    <s v="Full-time"/>
    <d v="2025-07-02T00:00:00"/>
    <d v="2025-10-21T00:00:00"/>
    <n v="0.3"/>
    <n v="34181"/>
    <x v="2"/>
    <s v="Yes"/>
    <x v="0"/>
    <n v="5"/>
    <s v="Self"/>
    <x v="1"/>
    <x v="1"/>
    <x v="1"/>
    <x v="2"/>
    <s v="Exited"/>
  </r>
  <r>
    <s v="E101768"/>
    <x v="0"/>
    <n v="31"/>
    <x v="1"/>
    <x v="1"/>
    <x v="2"/>
    <x v="2"/>
    <x v="2"/>
    <x v="126"/>
    <s v="Full-time"/>
    <d v="2020-07-06T00:00:00"/>
    <s v="Active"/>
    <n v="5.31"/>
    <n v="51318"/>
    <x v="0"/>
    <s v="No"/>
    <x v="0"/>
    <n v="6"/>
    <s v="E101011"/>
    <x v="0"/>
    <x v="0"/>
    <x v="0"/>
    <x v="1"/>
    <s v="Active"/>
  </r>
  <r>
    <s v="E101769"/>
    <x v="1"/>
    <n v="26"/>
    <x v="0"/>
    <x v="1"/>
    <x v="3"/>
    <x v="15"/>
    <x v="0"/>
    <x v="107"/>
    <s v="Full-time"/>
    <d v="2012-11-03T00:00:00"/>
    <d v="2019-12-12T00:00:00"/>
    <n v="7.1"/>
    <n v="44935"/>
    <x v="2"/>
    <s v="Yes"/>
    <x v="2"/>
    <n v="4"/>
    <s v="E103505"/>
    <x v="1"/>
    <x v="1"/>
    <x v="1"/>
    <x v="3"/>
    <s v="Exited"/>
  </r>
  <r>
    <s v="E101770"/>
    <x v="0"/>
    <n v="40"/>
    <x v="0"/>
    <x v="3"/>
    <x v="2"/>
    <x v="4"/>
    <x v="0"/>
    <x v="115"/>
    <s v="Full-time"/>
    <d v="2019-09-01T00:00:00"/>
    <s v="Active"/>
    <n v="6.16"/>
    <n v="53599"/>
    <x v="4"/>
    <s v="No"/>
    <x v="1"/>
    <n v="6"/>
    <s v="E103145"/>
    <x v="0"/>
    <x v="0"/>
    <x v="0"/>
    <x v="0"/>
    <s v="Active"/>
  </r>
  <r>
    <s v="E101771"/>
    <x v="0"/>
    <n v="30"/>
    <x v="0"/>
    <x v="1"/>
    <x v="5"/>
    <x v="8"/>
    <x v="2"/>
    <x v="16"/>
    <s v="Contract"/>
    <d v="2022-11-19T00:00:00"/>
    <s v="Active"/>
    <n v="2.94"/>
    <n v="51026"/>
    <x v="1"/>
    <s v="No"/>
    <x v="4"/>
    <n v="1"/>
    <s v="E102801"/>
    <x v="0"/>
    <x v="0"/>
    <x v="1"/>
    <x v="0"/>
    <s v="Active"/>
  </r>
  <r>
    <s v="E101772"/>
    <x v="0"/>
    <n v="27"/>
    <x v="1"/>
    <x v="1"/>
    <x v="0"/>
    <x v="0"/>
    <x v="0"/>
    <x v="108"/>
    <s v="Full-time"/>
    <d v="2011-04-21T00:00:00"/>
    <d v="2020-07-29T00:00:00"/>
    <n v="9.27"/>
    <n v="37771"/>
    <x v="2"/>
    <s v="No"/>
    <x v="0"/>
    <n v="5"/>
    <s v="E102080"/>
    <x v="1"/>
    <x v="1"/>
    <x v="1"/>
    <x v="3"/>
    <s v="Exited"/>
  </r>
  <r>
    <s v="E101773"/>
    <x v="0"/>
    <n v="22"/>
    <x v="1"/>
    <x v="7"/>
    <x v="7"/>
    <x v="23"/>
    <x v="0"/>
    <x v="81"/>
    <s v="Full-time"/>
    <d v="2022-02-19T00:00:00"/>
    <s v="Active"/>
    <n v="3.69"/>
    <n v="37075"/>
    <x v="2"/>
    <s v="No"/>
    <x v="2"/>
    <n v="6"/>
    <s v="Self"/>
    <x v="0"/>
    <x v="0"/>
    <x v="1"/>
    <x v="2"/>
    <s v="Active"/>
  </r>
  <r>
    <s v="E101774"/>
    <x v="1"/>
    <n v="33"/>
    <x v="0"/>
    <x v="2"/>
    <x v="0"/>
    <x v="0"/>
    <x v="0"/>
    <x v="119"/>
    <s v="Full-time"/>
    <d v="2015-01-13T00:00:00"/>
    <s v="Active"/>
    <n v="10.79"/>
    <n v="48783"/>
    <x v="1"/>
    <s v="No"/>
    <x v="0"/>
    <n v="7"/>
    <s v="E101278"/>
    <x v="0"/>
    <x v="0"/>
    <x v="0"/>
    <x v="0"/>
    <s v="Active"/>
  </r>
  <r>
    <s v="E101775"/>
    <x v="1"/>
    <n v="31"/>
    <x v="1"/>
    <x v="2"/>
    <x v="7"/>
    <x v="18"/>
    <x v="0"/>
    <x v="78"/>
    <s v="Full-time"/>
    <d v="2014-12-20T00:00:00"/>
    <s v="Active"/>
    <n v="10.86"/>
    <n v="47404"/>
    <x v="1"/>
    <s v="No"/>
    <x v="1"/>
    <n v="4"/>
    <s v="E103945"/>
    <x v="0"/>
    <x v="0"/>
    <x v="0"/>
    <x v="0"/>
    <s v="Active"/>
  </r>
  <r>
    <s v="E101776"/>
    <x v="0"/>
    <n v="35"/>
    <x v="1"/>
    <x v="2"/>
    <x v="4"/>
    <x v="10"/>
    <x v="2"/>
    <x v="113"/>
    <s v="Full-time"/>
    <d v="2008-02-23T00:00:00"/>
    <s v="Active"/>
    <n v="17.68"/>
    <n v="42937"/>
    <x v="3"/>
    <s v="No"/>
    <x v="4"/>
    <n v="4"/>
    <s v="E100574"/>
    <x v="0"/>
    <x v="0"/>
    <x v="0"/>
    <x v="0"/>
    <s v="Active"/>
  </r>
  <r>
    <s v="E101777"/>
    <x v="0"/>
    <n v="25"/>
    <x v="0"/>
    <x v="0"/>
    <x v="1"/>
    <x v="21"/>
    <x v="0"/>
    <x v="107"/>
    <s v="Contract"/>
    <d v="2019-04-20T00:00:00"/>
    <s v="Active"/>
    <n v="6.52"/>
    <n v="31105"/>
    <x v="4"/>
    <s v="No"/>
    <x v="1"/>
    <n v="5"/>
    <s v="E102148"/>
    <x v="0"/>
    <x v="0"/>
    <x v="1"/>
    <x v="3"/>
    <s v="Active"/>
  </r>
  <r>
    <s v="E101778"/>
    <x v="1"/>
    <n v="22"/>
    <x v="1"/>
    <x v="1"/>
    <x v="2"/>
    <x v="14"/>
    <x v="0"/>
    <x v="80"/>
    <s v="Full-time"/>
    <d v="2019-11-02T00:00:00"/>
    <s v="Active"/>
    <n v="5.99"/>
    <n v="40455"/>
    <x v="0"/>
    <s v="Yes"/>
    <x v="1"/>
    <n v="6"/>
    <s v="E101744"/>
    <x v="0"/>
    <x v="0"/>
    <x v="1"/>
    <x v="2"/>
    <s v="Active"/>
  </r>
  <r>
    <s v="E101779"/>
    <x v="0"/>
    <n v="29"/>
    <x v="0"/>
    <x v="0"/>
    <x v="6"/>
    <x v="11"/>
    <x v="4"/>
    <x v="55"/>
    <s v="Full-time"/>
    <d v="2018-03-01T00:00:00"/>
    <s v="Active"/>
    <n v="7.66"/>
    <n v="44425"/>
    <x v="0"/>
    <s v="No"/>
    <x v="0"/>
    <n v="8"/>
    <s v="E101535"/>
    <x v="0"/>
    <x v="0"/>
    <x v="1"/>
    <x v="0"/>
    <s v="Active"/>
  </r>
  <r>
    <s v="E101780"/>
    <x v="0"/>
    <n v="31"/>
    <x v="0"/>
    <x v="6"/>
    <x v="1"/>
    <x v="1"/>
    <x v="0"/>
    <x v="22"/>
    <s v="Full-time"/>
    <d v="2009-02-16T00:00:00"/>
    <s v="Active"/>
    <n v="16.7"/>
    <n v="44928"/>
    <x v="1"/>
    <s v="No"/>
    <x v="0"/>
    <n v="6"/>
    <s v="E101442"/>
    <x v="0"/>
    <x v="0"/>
    <x v="0"/>
    <x v="0"/>
    <s v="Active"/>
  </r>
  <r>
    <s v="E101781"/>
    <x v="0"/>
    <n v="43"/>
    <x v="1"/>
    <x v="6"/>
    <x v="7"/>
    <x v="18"/>
    <x v="0"/>
    <x v="134"/>
    <s v="Contract"/>
    <d v="2011-08-22T00:00:00"/>
    <s v="Active"/>
    <n v="14.18"/>
    <n v="59133"/>
    <x v="2"/>
    <s v="No"/>
    <x v="0"/>
    <n v="7"/>
    <s v="E104116"/>
    <x v="0"/>
    <x v="0"/>
    <x v="0"/>
    <x v="1"/>
    <s v="Active"/>
  </r>
  <r>
    <s v="E101782"/>
    <x v="0"/>
    <n v="32"/>
    <x v="0"/>
    <x v="7"/>
    <x v="6"/>
    <x v="11"/>
    <x v="2"/>
    <x v="16"/>
    <s v="Full-time"/>
    <d v="2015-09-23T00:00:00"/>
    <d v="2016-02-09T00:00:00"/>
    <n v="0.38"/>
    <n v="41484"/>
    <x v="1"/>
    <s v="No"/>
    <x v="2"/>
    <n v="6"/>
    <s v="E104739"/>
    <x v="1"/>
    <x v="1"/>
    <x v="0"/>
    <x v="0"/>
    <s v="Exited"/>
  </r>
  <r>
    <s v="E101783"/>
    <x v="0"/>
    <n v="33"/>
    <x v="0"/>
    <x v="7"/>
    <x v="0"/>
    <x v="6"/>
    <x v="2"/>
    <x v="130"/>
    <s v="Full-time"/>
    <d v="2020-09-05T00:00:00"/>
    <s v="Active"/>
    <n v="5.14"/>
    <n v="55110"/>
    <x v="1"/>
    <s v="No"/>
    <x v="1"/>
    <n v="4"/>
    <s v="E104386"/>
    <x v="0"/>
    <x v="0"/>
    <x v="0"/>
    <x v="1"/>
    <s v="Active"/>
  </r>
  <r>
    <s v="E101784"/>
    <x v="1"/>
    <n v="32"/>
    <x v="1"/>
    <x v="4"/>
    <x v="0"/>
    <x v="9"/>
    <x v="1"/>
    <x v="128"/>
    <s v="Full-time"/>
    <d v="2012-07-18T00:00:00"/>
    <s v="Active"/>
    <n v="13.28"/>
    <n v="47513"/>
    <x v="3"/>
    <s v="No"/>
    <x v="2"/>
    <n v="5"/>
    <s v="E103522"/>
    <x v="0"/>
    <x v="0"/>
    <x v="0"/>
    <x v="0"/>
    <s v="Active"/>
  </r>
  <r>
    <s v="E101785"/>
    <x v="1"/>
    <n v="28"/>
    <x v="0"/>
    <x v="3"/>
    <x v="3"/>
    <x v="15"/>
    <x v="0"/>
    <x v="49"/>
    <s v="Contract"/>
    <d v="2015-09-25T00:00:00"/>
    <s v="Active"/>
    <n v="10.09"/>
    <n v="45058"/>
    <x v="2"/>
    <s v="Yes"/>
    <x v="1"/>
    <n v="4"/>
    <s v="E103793"/>
    <x v="0"/>
    <x v="0"/>
    <x v="1"/>
    <x v="3"/>
    <s v="Active"/>
  </r>
  <r>
    <s v="E101786"/>
    <x v="1"/>
    <n v="35"/>
    <x v="0"/>
    <x v="5"/>
    <x v="1"/>
    <x v="1"/>
    <x v="1"/>
    <x v="136"/>
    <s v="Full-time"/>
    <d v="2011-09-07T00:00:00"/>
    <s v="Active"/>
    <n v="14.14"/>
    <n v="46011"/>
    <x v="1"/>
    <s v="No"/>
    <x v="0"/>
    <n v="6"/>
    <s v="E102776"/>
    <x v="0"/>
    <x v="0"/>
    <x v="0"/>
    <x v="0"/>
    <s v="Active"/>
  </r>
  <r>
    <s v="E101787"/>
    <x v="0"/>
    <n v="29"/>
    <x v="1"/>
    <x v="7"/>
    <x v="0"/>
    <x v="0"/>
    <x v="4"/>
    <x v="25"/>
    <s v="Full-time"/>
    <d v="2023-01-07T00:00:00"/>
    <s v="Active"/>
    <n v="2.81"/>
    <n v="45819"/>
    <x v="3"/>
    <s v="No"/>
    <x v="2"/>
    <n v="7"/>
    <s v="E101574"/>
    <x v="0"/>
    <x v="0"/>
    <x v="1"/>
    <x v="0"/>
    <s v="Active"/>
  </r>
  <r>
    <s v="E101788"/>
    <x v="1"/>
    <n v="31"/>
    <x v="1"/>
    <x v="7"/>
    <x v="7"/>
    <x v="18"/>
    <x v="0"/>
    <x v="54"/>
    <s v="Contract"/>
    <d v="2009-08-31T00:00:00"/>
    <s v="Active"/>
    <n v="16.16"/>
    <n v="49248"/>
    <x v="2"/>
    <s v="No"/>
    <x v="5"/>
    <n v="7"/>
    <s v="E101236"/>
    <x v="0"/>
    <x v="0"/>
    <x v="0"/>
    <x v="3"/>
    <s v="Active"/>
  </r>
  <r>
    <s v="E101789"/>
    <x v="1"/>
    <n v="32"/>
    <x v="1"/>
    <x v="3"/>
    <x v="4"/>
    <x v="5"/>
    <x v="4"/>
    <x v="39"/>
    <s v="Contract"/>
    <d v="2014-08-05T00:00:00"/>
    <s v="Active"/>
    <n v="11.23"/>
    <n v="40741"/>
    <x v="3"/>
    <s v="No"/>
    <x v="1"/>
    <n v="2"/>
    <s v="E100553"/>
    <x v="0"/>
    <x v="0"/>
    <x v="0"/>
    <x v="0"/>
    <s v="Active"/>
  </r>
  <r>
    <s v="E101790"/>
    <x v="1"/>
    <n v="32"/>
    <x v="1"/>
    <x v="6"/>
    <x v="6"/>
    <x v="16"/>
    <x v="0"/>
    <x v="140"/>
    <s v="Full-time"/>
    <d v="2010-04-12T00:00:00"/>
    <s v="Active"/>
    <n v="15.55"/>
    <n v="42087"/>
    <x v="0"/>
    <s v="No"/>
    <x v="2"/>
    <n v="4"/>
    <s v="E103217"/>
    <x v="0"/>
    <x v="0"/>
    <x v="0"/>
    <x v="3"/>
    <s v="Active"/>
  </r>
  <r>
    <s v="E101791"/>
    <x v="1"/>
    <n v="29"/>
    <x v="0"/>
    <x v="6"/>
    <x v="1"/>
    <x v="21"/>
    <x v="1"/>
    <x v="108"/>
    <s v="Contract"/>
    <d v="2012-03-09T00:00:00"/>
    <s v="Active"/>
    <n v="13.64"/>
    <n v="33266"/>
    <x v="0"/>
    <s v="No"/>
    <x v="1"/>
    <n v="6"/>
    <s v="E103936"/>
    <x v="0"/>
    <x v="0"/>
    <x v="1"/>
    <x v="3"/>
    <s v="Active"/>
  </r>
  <r>
    <s v="E101792"/>
    <x v="0"/>
    <n v="34"/>
    <x v="1"/>
    <x v="2"/>
    <x v="0"/>
    <x v="0"/>
    <x v="0"/>
    <x v="94"/>
    <s v="Full-time"/>
    <d v="2019-08-26T00:00:00"/>
    <s v="Active"/>
    <n v="6.17"/>
    <n v="47091"/>
    <x v="1"/>
    <s v="No"/>
    <x v="0"/>
    <n v="4"/>
    <s v="Self"/>
    <x v="0"/>
    <x v="0"/>
    <x v="0"/>
    <x v="3"/>
    <s v="Active"/>
  </r>
  <r>
    <s v="E101793"/>
    <x v="0"/>
    <n v="31"/>
    <x v="1"/>
    <x v="6"/>
    <x v="1"/>
    <x v="1"/>
    <x v="0"/>
    <x v="92"/>
    <s v="Full-time"/>
    <d v="2013-03-12T00:00:00"/>
    <s v="Active"/>
    <n v="12.63"/>
    <n v="51316"/>
    <x v="1"/>
    <s v="No"/>
    <x v="1"/>
    <n v="7"/>
    <s v="E100281"/>
    <x v="0"/>
    <x v="0"/>
    <x v="0"/>
    <x v="1"/>
    <s v="Active"/>
  </r>
  <r>
    <s v="E101794"/>
    <x v="0"/>
    <n v="32"/>
    <x v="1"/>
    <x v="3"/>
    <x v="2"/>
    <x v="14"/>
    <x v="0"/>
    <x v="140"/>
    <s v="Full-time"/>
    <d v="2020-11-02T00:00:00"/>
    <d v="2025-03-17T00:00:00"/>
    <n v="4.37"/>
    <n v="33308"/>
    <x v="1"/>
    <s v="No"/>
    <x v="3"/>
    <n v="8"/>
    <s v="E103633"/>
    <x v="1"/>
    <x v="1"/>
    <x v="0"/>
    <x v="3"/>
    <s v="Exited"/>
  </r>
  <r>
    <s v="E101795"/>
    <x v="1"/>
    <n v="33"/>
    <x v="1"/>
    <x v="7"/>
    <x v="3"/>
    <x v="3"/>
    <x v="2"/>
    <x v="6"/>
    <s v="Full-time"/>
    <d v="2010-09-01T00:00:00"/>
    <d v="2021-01-01T00:00:00"/>
    <n v="10.34"/>
    <n v="55804"/>
    <x v="1"/>
    <s v="No"/>
    <x v="4"/>
    <n v="6"/>
    <s v="E101725"/>
    <x v="1"/>
    <x v="1"/>
    <x v="0"/>
    <x v="0"/>
    <s v="Exited"/>
  </r>
  <r>
    <s v="E101796"/>
    <x v="1"/>
    <n v="26"/>
    <x v="1"/>
    <x v="7"/>
    <x v="3"/>
    <x v="3"/>
    <x v="2"/>
    <x v="83"/>
    <s v="Full-time"/>
    <d v="2008-05-06T00:00:00"/>
    <s v="Active"/>
    <n v="17.48"/>
    <n v="47504"/>
    <x v="4"/>
    <s v="No"/>
    <x v="3"/>
    <n v="8"/>
    <s v="E101214"/>
    <x v="0"/>
    <x v="0"/>
    <x v="1"/>
    <x v="3"/>
    <s v="Active"/>
  </r>
  <r>
    <s v="E101797"/>
    <x v="1"/>
    <n v="25"/>
    <x v="1"/>
    <x v="2"/>
    <x v="7"/>
    <x v="18"/>
    <x v="0"/>
    <x v="67"/>
    <s v="Full-time"/>
    <d v="2015-05-10T00:00:00"/>
    <s v="Active"/>
    <n v="10.47"/>
    <n v="42042"/>
    <x v="4"/>
    <s v="No"/>
    <x v="4"/>
    <n v="4"/>
    <s v="E101445"/>
    <x v="0"/>
    <x v="0"/>
    <x v="1"/>
    <x v="0"/>
    <s v="Active"/>
  </r>
  <r>
    <s v="E101798"/>
    <x v="2"/>
    <n v="33"/>
    <x v="0"/>
    <x v="1"/>
    <x v="5"/>
    <x v="22"/>
    <x v="2"/>
    <x v="98"/>
    <s v="Full-time"/>
    <d v="2018-01-12T00:00:00"/>
    <s v="Active"/>
    <n v="7.79"/>
    <n v="49159"/>
    <x v="1"/>
    <s v="No"/>
    <x v="0"/>
    <n v="6"/>
    <s v="E101388"/>
    <x v="0"/>
    <x v="0"/>
    <x v="0"/>
    <x v="0"/>
    <s v="Active"/>
  </r>
  <r>
    <s v="E101799"/>
    <x v="1"/>
    <n v="28"/>
    <x v="1"/>
    <x v="2"/>
    <x v="0"/>
    <x v="6"/>
    <x v="0"/>
    <x v="119"/>
    <s v="Full-time"/>
    <d v="2015-05-05T00:00:00"/>
    <s v="Active"/>
    <n v="10.48"/>
    <n v="44038"/>
    <x v="1"/>
    <s v="No"/>
    <x v="0"/>
    <n v="9"/>
    <s v="E102718"/>
    <x v="0"/>
    <x v="0"/>
    <x v="1"/>
    <x v="0"/>
    <s v="Active"/>
  </r>
  <r>
    <s v="E101800"/>
    <x v="0"/>
    <n v="35"/>
    <x v="1"/>
    <x v="4"/>
    <x v="1"/>
    <x v="21"/>
    <x v="1"/>
    <x v="32"/>
    <s v="Full-time"/>
    <d v="2020-02-25T00:00:00"/>
    <s v="Active"/>
    <n v="5.67"/>
    <n v="50256"/>
    <x v="2"/>
    <s v="No"/>
    <x v="2"/>
    <n v="5"/>
    <s v="E100518"/>
    <x v="0"/>
    <x v="0"/>
    <x v="0"/>
    <x v="1"/>
    <s v="Active"/>
  </r>
  <r>
    <s v="E101801"/>
    <x v="0"/>
    <n v="40"/>
    <x v="0"/>
    <x v="1"/>
    <x v="4"/>
    <x v="10"/>
    <x v="1"/>
    <x v="74"/>
    <s v="Full-time"/>
    <d v="2021-07-28T00:00:00"/>
    <s v="Active"/>
    <n v="4.25"/>
    <n v="53714"/>
    <x v="1"/>
    <s v="No"/>
    <x v="2"/>
    <n v="8"/>
    <s v="E100567"/>
    <x v="0"/>
    <x v="0"/>
    <x v="0"/>
    <x v="0"/>
    <s v="Active"/>
  </r>
  <r>
    <s v="E101802"/>
    <x v="0"/>
    <n v="34"/>
    <x v="1"/>
    <x v="4"/>
    <x v="2"/>
    <x v="4"/>
    <x v="0"/>
    <x v="120"/>
    <s v="Full-time"/>
    <d v="2010-11-30T00:00:00"/>
    <s v="Active"/>
    <n v="14.91"/>
    <n v="44956"/>
    <x v="1"/>
    <s v="No"/>
    <x v="2"/>
    <n v="4"/>
    <s v="E100875"/>
    <x v="0"/>
    <x v="0"/>
    <x v="0"/>
    <x v="0"/>
    <s v="Active"/>
  </r>
  <r>
    <s v="E101803"/>
    <x v="1"/>
    <n v="54"/>
    <x v="0"/>
    <x v="0"/>
    <x v="4"/>
    <x v="10"/>
    <x v="2"/>
    <x v="203"/>
    <s v="Full-time"/>
    <d v="2018-02-18T00:00:00"/>
    <s v="Active"/>
    <n v="7.69"/>
    <n v="76407"/>
    <x v="2"/>
    <s v="No"/>
    <x v="1"/>
    <n v="6"/>
    <s v="E104780"/>
    <x v="0"/>
    <x v="0"/>
    <x v="0"/>
    <x v="1"/>
    <s v="Active"/>
  </r>
  <r>
    <s v="E101804"/>
    <x v="0"/>
    <n v="29"/>
    <x v="1"/>
    <x v="2"/>
    <x v="3"/>
    <x v="15"/>
    <x v="0"/>
    <x v="34"/>
    <s v="Full-time"/>
    <d v="2018-01-14T00:00:00"/>
    <d v="2022-07-31T00:00:00"/>
    <n v="4.54"/>
    <n v="48352"/>
    <x v="3"/>
    <s v="No"/>
    <x v="0"/>
    <n v="6"/>
    <s v="E104342"/>
    <x v="1"/>
    <x v="1"/>
    <x v="1"/>
    <x v="3"/>
    <s v="Exited"/>
  </r>
  <r>
    <s v="E101805"/>
    <x v="1"/>
    <n v="33"/>
    <x v="1"/>
    <x v="6"/>
    <x v="3"/>
    <x v="15"/>
    <x v="1"/>
    <x v="95"/>
    <s v="Full-time"/>
    <d v="2021-10-09T00:00:00"/>
    <d v="2022-04-17T00:00:00"/>
    <n v="0.52"/>
    <n v="43985"/>
    <x v="1"/>
    <s v="No"/>
    <x v="4"/>
    <n v="6"/>
    <s v="E102353"/>
    <x v="1"/>
    <x v="1"/>
    <x v="0"/>
    <x v="3"/>
    <s v="Exited"/>
  </r>
  <r>
    <s v="E101806"/>
    <x v="0"/>
    <n v="30"/>
    <x v="1"/>
    <x v="7"/>
    <x v="3"/>
    <x v="20"/>
    <x v="0"/>
    <x v="94"/>
    <s v="Full-time"/>
    <d v="2011-06-14T00:00:00"/>
    <d v="2014-07-08T00:00:00"/>
    <n v="3.07"/>
    <n v="46603"/>
    <x v="2"/>
    <s v="No"/>
    <x v="2"/>
    <n v="4"/>
    <s v="E103072"/>
    <x v="1"/>
    <x v="1"/>
    <x v="1"/>
    <x v="3"/>
    <s v="Exited"/>
  </r>
  <r>
    <s v="E101807"/>
    <x v="0"/>
    <n v="28"/>
    <x v="0"/>
    <x v="3"/>
    <x v="7"/>
    <x v="23"/>
    <x v="0"/>
    <x v="75"/>
    <s v="Full-time"/>
    <d v="2022-06-07T00:00:00"/>
    <s v="Active"/>
    <n v="3.39"/>
    <n v="42969"/>
    <x v="2"/>
    <s v="Yes"/>
    <x v="1"/>
    <n v="6"/>
    <s v="E101538"/>
    <x v="0"/>
    <x v="0"/>
    <x v="1"/>
    <x v="3"/>
    <s v="Active"/>
  </r>
  <r>
    <s v="E101808"/>
    <x v="1"/>
    <n v="25"/>
    <x v="0"/>
    <x v="3"/>
    <x v="5"/>
    <x v="7"/>
    <x v="2"/>
    <x v="33"/>
    <s v="Contract"/>
    <d v="2024-04-27T00:00:00"/>
    <s v="Active"/>
    <n v="1.5"/>
    <n v="40814"/>
    <x v="2"/>
    <s v="No"/>
    <x v="2"/>
    <n v="7"/>
    <s v="E100757"/>
    <x v="0"/>
    <x v="0"/>
    <x v="1"/>
    <x v="3"/>
    <s v="Active"/>
  </r>
  <r>
    <s v="E101809"/>
    <x v="1"/>
    <n v="28"/>
    <x v="1"/>
    <x v="2"/>
    <x v="7"/>
    <x v="23"/>
    <x v="4"/>
    <x v="66"/>
    <s v="Full-time"/>
    <d v="2025-06-16T00:00:00"/>
    <s v="Active"/>
    <n v="0.37"/>
    <n v="45712"/>
    <x v="2"/>
    <s v="No"/>
    <x v="2"/>
    <n v="4"/>
    <s v="E101123"/>
    <x v="0"/>
    <x v="0"/>
    <x v="1"/>
    <x v="0"/>
    <s v="Active"/>
  </r>
  <r>
    <s v="E101810"/>
    <x v="1"/>
    <n v="23"/>
    <x v="1"/>
    <x v="6"/>
    <x v="7"/>
    <x v="13"/>
    <x v="0"/>
    <x v="15"/>
    <s v="Full-time"/>
    <d v="2015-12-01T00:00:00"/>
    <s v="Active"/>
    <n v="9.91"/>
    <n v="39863"/>
    <x v="1"/>
    <s v="No"/>
    <x v="3"/>
    <n v="10"/>
    <s v="E100805"/>
    <x v="0"/>
    <x v="0"/>
    <x v="1"/>
    <x v="3"/>
    <s v="Active"/>
  </r>
  <r>
    <s v="E101811"/>
    <x v="0"/>
    <n v="21"/>
    <x v="0"/>
    <x v="4"/>
    <x v="4"/>
    <x v="19"/>
    <x v="0"/>
    <x v="90"/>
    <s v="Full-time"/>
    <d v="2012-12-25T00:00:00"/>
    <s v="Active"/>
    <n v="12.84"/>
    <n v="36873"/>
    <x v="2"/>
    <s v="No"/>
    <x v="4"/>
    <n v="5"/>
    <s v="E101356"/>
    <x v="0"/>
    <x v="0"/>
    <x v="1"/>
    <x v="2"/>
    <s v="Active"/>
  </r>
  <r>
    <s v="E101812"/>
    <x v="0"/>
    <n v="34"/>
    <x v="1"/>
    <x v="3"/>
    <x v="2"/>
    <x v="4"/>
    <x v="1"/>
    <x v="82"/>
    <s v="Contract"/>
    <d v="2023-05-09T00:00:00"/>
    <d v="2025-06-03T00:00:00"/>
    <n v="2.0699999999999998"/>
    <n v="58061"/>
    <x v="2"/>
    <s v="No"/>
    <x v="1"/>
    <n v="8"/>
    <s v="E102965"/>
    <x v="1"/>
    <x v="1"/>
    <x v="0"/>
    <x v="1"/>
    <s v="Exited"/>
  </r>
  <r>
    <s v="E101813"/>
    <x v="1"/>
    <n v="28"/>
    <x v="1"/>
    <x v="6"/>
    <x v="7"/>
    <x v="18"/>
    <x v="0"/>
    <x v="22"/>
    <s v="Contract"/>
    <d v="2016-09-22T00:00:00"/>
    <s v="Active"/>
    <n v="9.1"/>
    <n v="48850"/>
    <x v="2"/>
    <s v="No"/>
    <x v="1"/>
    <n v="4"/>
    <s v="E102642"/>
    <x v="0"/>
    <x v="0"/>
    <x v="1"/>
    <x v="0"/>
    <s v="Active"/>
  </r>
  <r>
    <s v="E101814"/>
    <x v="1"/>
    <n v="35"/>
    <x v="1"/>
    <x v="5"/>
    <x v="5"/>
    <x v="8"/>
    <x v="1"/>
    <x v="78"/>
    <s v="Full-time"/>
    <d v="2023-05-25T00:00:00"/>
    <s v="Active"/>
    <n v="2.4300000000000002"/>
    <n v="48302"/>
    <x v="4"/>
    <s v="No"/>
    <x v="2"/>
    <n v="7"/>
    <s v="E100502"/>
    <x v="0"/>
    <x v="0"/>
    <x v="0"/>
    <x v="0"/>
    <s v="Active"/>
  </r>
  <r>
    <s v="E101815"/>
    <x v="1"/>
    <n v="22"/>
    <x v="1"/>
    <x v="7"/>
    <x v="7"/>
    <x v="18"/>
    <x v="3"/>
    <x v="90"/>
    <s v="Full-time"/>
    <d v="2022-06-26T00:00:00"/>
    <s v="Active"/>
    <n v="3.34"/>
    <n v="32161"/>
    <x v="1"/>
    <s v="Yes"/>
    <x v="1"/>
    <n v="11"/>
    <s v="E102180"/>
    <x v="0"/>
    <x v="0"/>
    <x v="1"/>
    <x v="2"/>
    <s v="Active"/>
  </r>
  <r>
    <s v="E101816"/>
    <x v="1"/>
    <n v="28"/>
    <x v="1"/>
    <x v="3"/>
    <x v="3"/>
    <x v="3"/>
    <x v="0"/>
    <x v="3"/>
    <s v="Full-time"/>
    <d v="2018-12-09T00:00:00"/>
    <s v="Active"/>
    <n v="6.89"/>
    <n v="42252"/>
    <x v="0"/>
    <s v="No"/>
    <x v="3"/>
    <n v="9"/>
    <s v="E100611"/>
    <x v="0"/>
    <x v="0"/>
    <x v="1"/>
    <x v="0"/>
    <s v="Active"/>
  </r>
  <r>
    <s v="E101817"/>
    <x v="1"/>
    <n v="25"/>
    <x v="0"/>
    <x v="0"/>
    <x v="4"/>
    <x v="5"/>
    <x v="0"/>
    <x v="11"/>
    <s v="Full-time"/>
    <d v="2020-12-09T00:00:00"/>
    <s v="Active"/>
    <n v="4.88"/>
    <n v="30578"/>
    <x v="0"/>
    <s v="No"/>
    <x v="1"/>
    <n v="6"/>
    <s v="E102671"/>
    <x v="0"/>
    <x v="0"/>
    <x v="1"/>
    <x v="3"/>
    <s v="Active"/>
  </r>
  <r>
    <s v="E101818"/>
    <x v="0"/>
    <n v="29"/>
    <x v="1"/>
    <x v="5"/>
    <x v="0"/>
    <x v="0"/>
    <x v="0"/>
    <x v="25"/>
    <s v="Full-time"/>
    <d v="2021-01-19T00:00:00"/>
    <s v="Active"/>
    <n v="4.7699999999999996"/>
    <n v="40674"/>
    <x v="1"/>
    <s v="No"/>
    <x v="1"/>
    <n v="10"/>
    <s v="E104740"/>
    <x v="0"/>
    <x v="0"/>
    <x v="1"/>
    <x v="0"/>
    <s v="Active"/>
  </r>
  <r>
    <s v="E101819"/>
    <x v="0"/>
    <n v="43"/>
    <x v="1"/>
    <x v="7"/>
    <x v="2"/>
    <x v="2"/>
    <x v="4"/>
    <x v="7"/>
    <s v="Full-time"/>
    <d v="2018-03-05T00:00:00"/>
    <s v="Active"/>
    <n v="7.65"/>
    <n v="42671"/>
    <x v="4"/>
    <s v="No"/>
    <x v="2"/>
    <n v="6"/>
    <s v="E100793"/>
    <x v="0"/>
    <x v="0"/>
    <x v="0"/>
    <x v="0"/>
    <s v="Active"/>
  </r>
  <r>
    <s v="E101820"/>
    <x v="0"/>
    <n v="41"/>
    <x v="1"/>
    <x v="2"/>
    <x v="0"/>
    <x v="9"/>
    <x v="0"/>
    <x v="187"/>
    <s v="Full-time"/>
    <d v="2017-05-29T00:00:00"/>
    <s v="Active"/>
    <n v="8.42"/>
    <n v="72225"/>
    <x v="1"/>
    <s v="No"/>
    <x v="1"/>
    <n v="4"/>
    <s v="E100182"/>
    <x v="0"/>
    <x v="0"/>
    <x v="0"/>
    <x v="1"/>
    <s v="Active"/>
  </r>
  <r>
    <s v="E101821"/>
    <x v="0"/>
    <n v="35"/>
    <x v="1"/>
    <x v="7"/>
    <x v="3"/>
    <x v="3"/>
    <x v="0"/>
    <x v="120"/>
    <s v="Full-time"/>
    <d v="2008-05-11T00:00:00"/>
    <d v="2022-06-12T00:00:00"/>
    <n v="14.09"/>
    <n v="58977"/>
    <x v="3"/>
    <s v="No"/>
    <x v="3"/>
    <n v="4"/>
    <s v="E104748"/>
    <x v="1"/>
    <x v="1"/>
    <x v="0"/>
    <x v="0"/>
    <s v="Exited"/>
  </r>
  <r>
    <s v="E101822"/>
    <x v="0"/>
    <n v="42"/>
    <x v="1"/>
    <x v="0"/>
    <x v="4"/>
    <x v="19"/>
    <x v="0"/>
    <x v="204"/>
    <s v="Full-time"/>
    <d v="2018-03-29T00:00:00"/>
    <s v="Active"/>
    <n v="7.58"/>
    <n v="74712"/>
    <x v="0"/>
    <s v="No"/>
    <x v="0"/>
    <n v="1"/>
    <s v="E102654"/>
    <x v="0"/>
    <x v="0"/>
    <x v="0"/>
    <x v="1"/>
    <s v="Active"/>
  </r>
  <r>
    <s v="E101823"/>
    <x v="0"/>
    <n v="30"/>
    <x v="0"/>
    <x v="2"/>
    <x v="1"/>
    <x v="1"/>
    <x v="0"/>
    <x v="24"/>
    <s v="Full-time"/>
    <d v="2016-02-05T00:00:00"/>
    <s v="Active"/>
    <n v="9.73"/>
    <n v="41716"/>
    <x v="2"/>
    <s v="Yes"/>
    <x v="1"/>
    <n v="5"/>
    <s v="Self"/>
    <x v="0"/>
    <x v="0"/>
    <x v="1"/>
    <x v="0"/>
    <s v="Active"/>
  </r>
  <r>
    <s v="E101824"/>
    <x v="0"/>
    <n v="25"/>
    <x v="1"/>
    <x v="3"/>
    <x v="5"/>
    <x v="7"/>
    <x v="0"/>
    <x v="97"/>
    <s v="Full-time"/>
    <d v="2015-06-03T00:00:00"/>
    <s v="Active"/>
    <n v="10.4"/>
    <n v="47414"/>
    <x v="1"/>
    <s v="No"/>
    <x v="2"/>
    <n v="3"/>
    <s v="E103631"/>
    <x v="0"/>
    <x v="0"/>
    <x v="1"/>
    <x v="3"/>
    <s v="Active"/>
  </r>
  <r>
    <s v="E101825"/>
    <x v="1"/>
    <n v="25"/>
    <x v="0"/>
    <x v="7"/>
    <x v="1"/>
    <x v="21"/>
    <x v="0"/>
    <x v="108"/>
    <s v="Full-time"/>
    <d v="2017-12-01T00:00:00"/>
    <s v="Active"/>
    <n v="7.91"/>
    <n v="39419"/>
    <x v="4"/>
    <s v="No"/>
    <x v="1"/>
    <n v="8"/>
    <s v="E104121"/>
    <x v="0"/>
    <x v="0"/>
    <x v="1"/>
    <x v="3"/>
    <s v="Active"/>
  </r>
  <r>
    <s v="E101826"/>
    <x v="0"/>
    <n v="26"/>
    <x v="2"/>
    <x v="3"/>
    <x v="4"/>
    <x v="5"/>
    <x v="0"/>
    <x v="93"/>
    <s v="Full-time"/>
    <d v="2014-04-09T00:00:00"/>
    <s v="Active"/>
    <n v="11.55"/>
    <n v="49644"/>
    <x v="1"/>
    <s v="No"/>
    <x v="4"/>
    <n v="7"/>
    <s v="E102671"/>
    <x v="0"/>
    <x v="0"/>
    <x v="1"/>
    <x v="3"/>
    <s v="Active"/>
  </r>
  <r>
    <s v="E101827"/>
    <x v="0"/>
    <n v="35"/>
    <x v="0"/>
    <x v="3"/>
    <x v="7"/>
    <x v="23"/>
    <x v="1"/>
    <x v="64"/>
    <s v="Full-time"/>
    <d v="2014-06-17T00:00:00"/>
    <d v="2016-08-13T00:00:00"/>
    <n v="2.16"/>
    <n v="46289"/>
    <x v="2"/>
    <s v="No"/>
    <x v="2"/>
    <n v="4"/>
    <s v="E103824"/>
    <x v="1"/>
    <x v="1"/>
    <x v="0"/>
    <x v="3"/>
    <s v="Exited"/>
  </r>
  <r>
    <s v="E101828"/>
    <x v="0"/>
    <n v="23"/>
    <x v="2"/>
    <x v="7"/>
    <x v="5"/>
    <x v="12"/>
    <x v="1"/>
    <x v="144"/>
    <s v="Contract"/>
    <d v="2008-02-21T00:00:00"/>
    <s v="Active"/>
    <n v="17.68"/>
    <n v="36877"/>
    <x v="3"/>
    <s v="Yes"/>
    <x v="4"/>
    <n v="3"/>
    <s v="E101388"/>
    <x v="0"/>
    <x v="0"/>
    <x v="1"/>
    <x v="2"/>
    <s v="Active"/>
  </r>
  <r>
    <s v="E101829"/>
    <x v="1"/>
    <n v="26"/>
    <x v="1"/>
    <x v="5"/>
    <x v="6"/>
    <x v="16"/>
    <x v="0"/>
    <x v="104"/>
    <s v="Full-time"/>
    <d v="2022-05-31T00:00:00"/>
    <s v="Active"/>
    <n v="3.41"/>
    <n v="42834"/>
    <x v="1"/>
    <s v="No"/>
    <x v="3"/>
    <n v="4"/>
    <s v="E104078"/>
    <x v="0"/>
    <x v="0"/>
    <x v="1"/>
    <x v="3"/>
    <s v="Active"/>
  </r>
  <r>
    <s v="E101830"/>
    <x v="0"/>
    <n v="36"/>
    <x v="1"/>
    <x v="3"/>
    <x v="0"/>
    <x v="9"/>
    <x v="4"/>
    <x v="127"/>
    <s v="Full-time"/>
    <d v="2022-03-16T00:00:00"/>
    <s v="Active"/>
    <n v="3.62"/>
    <n v="49110"/>
    <x v="1"/>
    <s v="No"/>
    <x v="2"/>
    <n v="10"/>
    <s v="E102718"/>
    <x v="0"/>
    <x v="0"/>
    <x v="0"/>
    <x v="0"/>
    <s v="Active"/>
  </r>
  <r>
    <s v="E101831"/>
    <x v="0"/>
    <n v="24"/>
    <x v="1"/>
    <x v="7"/>
    <x v="1"/>
    <x v="1"/>
    <x v="0"/>
    <x v="37"/>
    <s v="Full-time"/>
    <d v="2024-01-28T00:00:00"/>
    <d v="2025-08-12T00:00:00"/>
    <n v="1.54"/>
    <n v="31970"/>
    <x v="2"/>
    <s v="No"/>
    <x v="0"/>
    <n v="5"/>
    <s v="E100429"/>
    <x v="1"/>
    <x v="1"/>
    <x v="1"/>
    <x v="3"/>
    <s v="Exited"/>
  </r>
  <r>
    <s v="E101832"/>
    <x v="0"/>
    <n v="31"/>
    <x v="1"/>
    <x v="7"/>
    <x v="5"/>
    <x v="17"/>
    <x v="2"/>
    <x v="136"/>
    <s v="Contract"/>
    <d v="2017-11-22T00:00:00"/>
    <s v="Active"/>
    <n v="7.93"/>
    <n v="50774"/>
    <x v="1"/>
    <s v="No"/>
    <x v="1"/>
    <n v="9"/>
    <s v="E100350"/>
    <x v="0"/>
    <x v="0"/>
    <x v="0"/>
    <x v="0"/>
    <s v="Active"/>
  </r>
  <r>
    <s v="E101833"/>
    <x v="1"/>
    <n v="34"/>
    <x v="0"/>
    <x v="2"/>
    <x v="4"/>
    <x v="10"/>
    <x v="2"/>
    <x v="84"/>
    <s v="Full-time"/>
    <d v="2009-07-24T00:00:00"/>
    <s v="Active"/>
    <n v="16.260000000000002"/>
    <n v="54219"/>
    <x v="0"/>
    <s v="No"/>
    <x v="2"/>
    <n v="7"/>
    <s v="E101400"/>
    <x v="0"/>
    <x v="0"/>
    <x v="0"/>
    <x v="1"/>
    <s v="Active"/>
  </r>
  <r>
    <s v="E101834"/>
    <x v="0"/>
    <n v="34"/>
    <x v="1"/>
    <x v="2"/>
    <x v="2"/>
    <x v="14"/>
    <x v="2"/>
    <x v="42"/>
    <s v="Full-time"/>
    <d v="2012-06-27T00:00:00"/>
    <s v="Active"/>
    <n v="13.34"/>
    <n v="48059"/>
    <x v="2"/>
    <s v="Yes"/>
    <x v="3"/>
    <n v="5"/>
    <s v="E100760"/>
    <x v="0"/>
    <x v="0"/>
    <x v="0"/>
    <x v="0"/>
    <s v="Active"/>
  </r>
  <r>
    <s v="E101835"/>
    <x v="0"/>
    <n v="40"/>
    <x v="0"/>
    <x v="1"/>
    <x v="5"/>
    <x v="22"/>
    <x v="0"/>
    <x v="8"/>
    <s v="Full-time"/>
    <d v="2017-04-25T00:00:00"/>
    <s v="Active"/>
    <n v="8.51"/>
    <n v="59746"/>
    <x v="2"/>
    <s v="No"/>
    <x v="0"/>
    <n v="3"/>
    <s v="E103631"/>
    <x v="0"/>
    <x v="0"/>
    <x v="0"/>
    <x v="1"/>
    <s v="Active"/>
  </r>
  <r>
    <s v="E101836"/>
    <x v="1"/>
    <n v="25"/>
    <x v="1"/>
    <x v="1"/>
    <x v="4"/>
    <x v="5"/>
    <x v="2"/>
    <x v="104"/>
    <s v="Full-time"/>
    <d v="2017-01-22T00:00:00"/>
    <s v="Active"/>
    <n v="8.76"/>
    <n v="46371"/>
    <x v="1"/>
    <s v="No"/>
    <x v="1"/>
    <n v="7"/>
    <s v="E101767"/>
    <x v="0"/>
    <x v="0"/>
    <x v="1"/>
    <x v="3"/>
    <s v="Active"/>
  </r>
  <r>
    <s v="E101837"/>
    <x v="1"/>
    <n v="38"/>
    <x v="1"/>
    <x v="6"/>
    <x v="0"/>
    <x v="6"/>
    <x v="2"/>
    <x v="38"/>
    <s v="Contract"/>
    <d v="2016-02-23T00:00:00"/>
    <d v="2022-08-12T00:00:00"/>
    <n v="6.47"/>
    <n v="61855"/>
    <x v="1"/>
    <s v="No"/>
    <x v="1"/>
    <n v="3"/>
    <s v="E104625"/>
    <x v="1"/>
    <x v="1"/>
    <x v="0"/>
    <x v="1"/>
    <s v="Exited"/>
  </r>
  <r>
    <s v="E101838"/>
    <x v="1"/>
    <n v="35"/>
    <x v="1"/>
    <x v="1"/>
    <x v="4"/>
    <x v="5"/>
    <x v="0"/>
    <x v="58"/>
    <s v="Full-time"/>
    <d v="2019-06-17T00:00:00"/>
    <s v="Active"/>
    <n v="6.37"/>
    <n v="47157"/>
    <x v="1"/>
    <s v="No"/>
    <x v="2"/>
    <n v="3"/>
    <s v="E103245"/>
    <x v="0"/>
    <x v="0"/>
    <x v="0"/>
    <x v="0"/>
    <s v="Active"/>
  </r>
  <r>
    <s v="E101839"/>
    <x v="0"/>
    <n v="21"/>
    <x v="1"/>
    <x v="7"/>
    <x v="3"/>
    <x v="20"/>
    <x v="0"/>
    <x v="90"/>
    <s v="Full-time"/>
    <d v="2024-02-10T00:00:00"/>
    <s v="Active"/>
    <n v="1.71"/>
    <n v="42551"/>
    <x v="1"/>
    <s v="No"/>
    <x v="0"/>
    <n v="6"/>
    <s v="E102999"/>
    <x v="0"/>
    <x v="0"/>
    <x v="1"/>
    <x v="2"/>
    <s v="Active"/>
  </r>
  <r>
    <s v="E101840"/>
    <x v="0"/>
    <n v="29"/>
    <x v="1"/>
    <x v="5"/>
    <x v="3"/>
    <x v="15"/>
    <x v="0"/>
    <x v="90"/>
    <s v="Full-time"/>
    <d v="2024-05-02T00:00:00"/>
    <s v="Active"/>
    <n v="1.49"/>
    <n v="36015"/>
    <x v="2"/>
    <s v="No"/>
    <x v="0"/>
    <n v="6"/>
    <s v="E101352"/>
    <x v="0"/>
    <x v="0"/>
    <x v="1"/>
    <x v="2"/>
    <s v="Active"/>
  </r>
  <r>
    <s v="E101841"/>
    <x v="0"/>
    <n v="36"/>
    <x v="1"/>
    <x v="1"/>
    <x v="2"/>
    <x v="4"/>
    <x v="1"/>
    <x v="58"/>
    <s v="Contract"/>
    <d v="2020-12-06T00:00:00"/>
    <d v="2024-04-09T00:00:00"/>
    <n v="3.34"/>
    <n v="53270"/>
    <x v="2"/>
    <s v="Yes"/>
    <x v="1"/>
    <n v="2"/>
    <s v="E100875"/>
    <x v="1"/>
    <x v="1"/>
    <x v="0"/>
    <x v="0"/>
    <s v="Exited"/>
  </r>
  <r>
    <s v="E101842"/>
    <x v="1"/>
    <n v="28"/>
    <x v="0"/>
    <x v="7"/>
    <x v="2"/>
    <x v="4"/>
    <x v="0"/>
    <x v="71"/>
    <s v="Full-time"/>
    <d v="2021-02-14T00:00:00"/>
    <s v="Active"/>
    <n v="4.7"/>
    <n v="52341"/>
    <x v="1"/>
    <s v="No"/>
    <x v="2"/>
    <n v="7"/>
    <s v="E101525"/>
    <x v="0"/>
    <x v="0"/>
    <x v="1"/>
    <x v="0"/>
    <s v="Active"/>
  </r>
  <r>
    <s v="E101843"/>
    <x v="1"/>
    <n v="34"/>
    <x v="1"/>
    <x v="2"/>
    <x v="0"/>
    <x v="6"/>
    <x v="0"/>
    <x v="140"/>
    <s v="Full-time"/>
    <d v="2013-06-26T00:00:00"/>
    <s v="Active"/>
    <n v="12.34"/>
    <n v="38429"/>
    <x v="0"/>
    <s v="No"/>
    <x v="2"/>
    <n v="6"/>
    <s v="E102864"/>
    <x v="0"/>
    <x v="0"/>
    <x v="0"/>
    <x v="3"/>
    <s v="Active"/>
  </r>
  <r>
    <s v="E101844"/>
    <x v="0"/>
    <n v="30"/>
    <x v="0"/>
    <x v="6"/>
    <x v="2"/>
    <x v="2"/>
    <x v="0"/>
    <x v="11"/>
    <s v="Full-time"/>
    <d v="2024-09-05T00:00:00"/>
    <s v="Active"/>
    <n v="1.1399999999999999"/>
    <n v="37299"/>
    <x v="2"/>
    <s v="No"/>
    <x v="2"/>
    <n v="7"/>
    <s v="E101011"/>
    <x v="0"/>
    <x v="0"/>
    <x v="1"/>
    <x v="3"/>
    <s v="Active"/>
  </r>
  <r>
    <s v="E101845"/>
    <x v="1"/>
    <n v="31"/>
    <x v="1"/>
    <x v="1"/>
    <x v="3"/>
    <x v="15"/>
    <x v="0"/>
    <x v="21"/>
    <s v="Full-time"/>
    <d v="2013-09-10T00:00:00"/>
    <s v="Active"/>
    <n v="12.13"/>
    <n v="46007"/>
    <x v="1"/>
    <s v="No"/>
    <x v="4"/>
    <n v="9"/>
    <s v="E104590"/>
    <x v="0"/>
    <x v="0"/>
    <x v="0"/>
    <x v="0"/>
    <s v="Active"/>
  </r>
  <r>
    <s v="E101846"/>
    <x v="0"/>
    <n v="26"/>
    <x v="1"/>
    <x v="6"/>
    <x v="3"/>
    <x v="3"/>
    <x v="0"/>
    <x v="123"/>
    <s v="Contract"/>
    <d v="2017-11-14T00:00:00"/>
    <d v="2018-10-26T00:00:00"/>
    <n v="0.95"/>
    <n v="45435"/>
    <x v="2"/>
    <s v="No"/>
    <x v="3"/>
    <n v="2"/>
    <s v="E102999"/>
    <x v="1"/>
    <x v="1"/>
    <x v="1"/>
    <x v="0"/>
    <s v="Exited"/>
  </r>
  <r>
    <s v="E101847"/>
    <x v="1"/>
    <n v="38"/>
    <x v="0"/>
    <x v="6"/>
    <x v="5"/>
    <x v="22"/>
    <x v="2"/>
    <x v="158"/>
    <s v="Full-time"/>
    <d v="2023-11-17T00:00:00"/>
    <s v="Active"/>
    <n v="1.95"/>
    <n v="76405"/>
    <x v="0"/>
    <s v="No"/>
    <x v="1"/>
    <n v="6"/>
    <s v="E104760"/>
    <x v="0"/>
    <x v="0"/>
    <x v="0"/>
    <x v="1"/>
    <s v="Active"/>
  </r>
  <r>
    <s v="E101848"/>
    <x v="0"/>
    <n v="27"/>
    <x v="1"/>
    <x v="5"/>
    <x v="7"/>
    <x v="18"/>
    <x v="0"/>
    <x v="96"/>
    <s v="Contract"/>
    <d v="2023-02-22T00:00:00"/>
    <s v="Active"/>
    <n v="2.68"/>
    <n v="39278"/>
    <x v="1"/>
    <s v="Yes"/>
    <x v="4"/>
    <n v="3"/>
    <s v="E102741"/>
    <x v="0"/>
    <x v="0"/>
    <x v="1"/>
    <x v="3"/>
    <s v="Active"/>
  </r>
  <r>
    <s v="E101849"/>
    <x v="0"/>
    <n v="39"/>
    <x v="1"/>
    <x v="1"/>
    <x v="0"/>
    <x v="0"/>
    <x v="0"/>
    <x v="38"/>
    <s v="Full-time"/>
    <d v="2008-12-30T00:00:00"/>
    <s v="Active"/>
    <n v="16.829999999999998"/>
    <n v="62927"/>
    <x v="4"/>
    <s v="No"/>
    <x v="2"/>
    <n v="5"/>
    <s v="E104884"/>
    <x v="0"/>
    <x v="0"/>
    <x v="0"/>
    <x v="1"/>
    <s v="Active"/>
  </r>
  <r>
    <s v="E101850"/>
    <x v="1"/>
    <n v="27"/>
    <x v="1"/>
    <x v="6"/>
    <x v="4"/>
    <x v="10"/>
    <x v="2"/>
    <x v="54"/>
    <s v="Full-time"/>
    <d v="2020-10-04T00:00:00"/>
    <s v="Active"/>
    <n v="5.07"/>
    <n v="41552"/>
    <x v="3"/>
    <s v="No"/>
    <x v="0"/>
    <n v="9"/>
    <s v="E102671"/>
    <x v="0"/>
    <x v="0"/>
    <x v="1"/>
    <x v="3"/>
    <s v="Active"/>
  </r>
  <r>
    <s v="E101851"/>
    <x v="0"/>
    <n v="32"/>
    <x v="0"/>
    <x v="3"/>
    <x v="3"/>
    <x v="20"/>
    <x v="2"/>
    <x v="1"/>
    <s v="Full-time"/>
    <d v="2013-04-23T00:00:00"/>
    <s v="Active"/>
    <n v="12.51"/>
    <n v="57085"/>
    <x v="0"/>
    <s v="No"/>
    <x v="2"/>
    <n v="7"/>
    <s v="E101521"/>
    <x v="0"/>
    <x v="0"/>
    <x v="0"/>
    <x v="0"/>
    <s v="Active"/>
  </r>
  <r>
    <s v="E101852"/>
    <x v="0"/>
    <n v="27"/>
    <x v="1"/>
    <x v="1"/>
    <x v="1"/>
    <x v="1"/>
    <x v="1"/>
    <x v="112"/>
    <s v="Full-time"/>
    <d v="2014-10-10T00:00:00"/>
    <s v="Active"/>
    <n v="11.05"/>
    <n v="30603"/>
    <x v="0"/>
    <s v="No"/>
    <x v="2"/>
    <n v="6"/>
    <s v="E101039"/>
    <x v="0"/>
    <x v="0"/>
    <x v="1"/>
    <x v="3"/>
    <s v="Active"/>
  </r>
  <r>
    <s v="E101853"/>
    <x v="0"/>
    <n v="22"/>
    <x v="1"/>
    <x v="3"/>
    <x v="2"/>
    <x v="2"/>
    <x v="2"/>
    <x v="46"/>
    <s v="Full-time"/>
    <d v="2011-08-28T00:00:00"/>
    <d v="2016-07-12T00:00:00"/>
    <n v="4.87"/>
    <n v="40010"/>
    <x v="2"/>
    <s v="Yes"/>
    <x v="1"/>
    <n v="6"/>
    <s v="Self"/>
    <x v="1"/>
    <x v="1"/>
    <x v="1"/>
    <x v="2"/>
    <s v="Exited"/>
  </r>
  <r>
    <s v="E101854"/>
    <x v="0"/>
    <n v="26"/>
    <x v="0"/>
    <x v="3"/>
    <x v="0"/>
    <x v="0"/>
    <x v="0"/>
    <x v="107"/>
    <s v="Full-time"/>
    <d v="2012-06-16T00:00:00"/>
    <s v="Active"/>
    <n v="13.37"/>
    <n v="43761"/>
    <x v="0"/>
    <s v="No"/>
    <x v="0"/>
    <n v="2"/>
    <s v="E103186"/>
    <x v="0"/>
    <x v="0"/>
    <x v="1"/>
    <x v="3"/>
    <s v="Active"/>
  </r>
  <r>
    <s v="E101855"/>
    <x v="0"/>
    <n v="40"/>
    <x v="0"/>
    <x v="5"/>
    <x v="3"/>
    <x v="20"/>
    <x v="2"/>
    <x v="160"/>
    <s v="Full-time"/>
    <d v="2018-07-18T00:00:00"/>
    <s v="Active"/>
    <n v="7.28"/>
    <n v="61814"/>
    <x v="0"/>
    <s v="No"/>
    <x v="2"/>
    <n v="4"/>
    <s v="E101894"/>
    <x v="0"/>
    <x v="0"/>
    <x v="0"/>
    <x v="1"/>
    <s v="Active"/>
  </r>
  <r>
    <s v="E101856"/>
    <x v="0"/>
    <n v="33"/>
    <x v="1"/>
    <x v="0"/>
    <x v="0"/>
    <x v="0"/>
    <x v="0"/>
    <x v="102"/>
    <s v="Full-time"/>
    <d v="2011-05-21T00:00:00"/>
    <s v="Active"/>
    <n v="14.44"/>
    <n v="59031"/>
    <x v="1"/>
    <s v="Yes"/>
    <x v="2"/>
    <n v="5"/>
    <s v="E103522"/>
    <x v="0"/>
    <x v="0"/>
    <x v="0"/>
    <x v="1"/>
    <s v="Active"/>
  </r>
  <r>
    <s v="E101857"/>
    <x v="1"/>
    <n v="31"/>
    <x v="1"/>
    <x v="6"/>
    <x v="5"/>
    <x v="22"/>
    <x v="0"/>
    <x v="91"/>
    <s v="Full-time"/>
    <d v="2011-02-17T00:00:00"/>
    <s v="Active"/>
    <n v="14.69"/>
    <n v="41390"/>
    <x v="4"/>
    <s v="No"/>
    <x v="2"/>
    <n v="8"/>
    <s v="Self"/>
    <x v="0"/>
    <x v="0"/>
    <x v="0"/>
    <x v="3"/>
    <s v="Active"/>
  </r>
  <r>
    <s v="E101858"/>
    <x v="0"/>
    <n v="33"/>
    <x v="1"/>
    <x v="0"/>
    <x v="6"/>
    <x v="16"/>
    <x v="2"/>
    <x v="84"/>
    <s v="Full-time"/>
    <d v="2012-01-20T00:00:00"/>
    <s v="Active"/>
    <n v="13.77"/>
    <n v="59878"/>
    <x v="0"/>
    <s v="No"/>
    <x v="2"/>
    <n v="11"/>
    <s v="E103989"/>
    <x v="0"/>
    <x v="0"/>
    <x v="0"/>
    <x v="1"/>
    <s v="Active"/>
  </r>
  <r>
    <s v="E101859"/>
    <x v="0"/>
    <n v="31"/>
    <x v="0"/>
    <x v="3"/>
    <x v="6"/>
    <x v="16"/>
    <x v="4"/>
    <x v="126"/>
    <s v="Full-time"/>
    <d v="2025-01-16T00:00:00"/>
    <s v="Active"/>
    <n v="0.78"/>
    <n v="48588"/>
    <x v="3"/>
    <s v="No"/>
    <x v="2"/>
    <n v="5"/>
    <s v="E103094"/>
    <x v="0"/>
    <x v="0"/>
    <x v="0"/>
    <x v="1"/>
    <s v="Active"/>
  </r>
  <r>
    <s v="E101860"/>
    <x v="1"/>
    <n v="39"/>
    <x v="1"/>
    <x v="1"/>
    <x v="3"/>
    <x v="15"/>
    <x v="0"/>
    <x v="40"/>
    <s v="Full-time"/>
    <d v="2016-07-12T00:00:00"/>
    <s v="Active"/>
    <n v="9.3000000000000007"/>
    <n v="60054"/>
    <x v="0"/>
    <s v="No"/>
    <x v="1"/>
    <n v="7"/>
    <s v="E104222"/>
    <x v="0"/>
    <x v="0"/>
    <x v="0"/>
    <x v="1"/>
    <s v="Active"/>
  </r>
  <r>
    <s v="E101861"/>
    <x v="1"/>
    <n v="30"/>
    <x v="0"/>
    <x v="4"/>
    <x v="7"/>
    <x v="18"/>
    <x v="2"/>
    <x v="54"/>
    <s v="Full-time"/>
    <d v="2025-02-21T00:00:00"/>
    <s v="Active"/>
    <n v="0.68"/>
    <n v="42087"/>
    <x v="1"/>
    <s v="No"/>
    <x v="3"/>
    <n v="5"/>
    <s v="E101520"/>
    <x v="0"/>
    <x v="0"/>
    <x v="1"/>
    <x v="3"/>
    <s v="Active"/>
  </r>
  <r>
    <s v="E101862"/>
    <x v="1"/>
    <n v="29"/>
    <x v="0"/>
    <x v="7"/>
    <x v="4"/>
    <x v="19"/>
    <x v="0"/>
    <x v="66"/>
    <s v="Full-time"/>
    <d v="2015-07-24T00:00:00"/>
    <s v="Active"/>
    <n v="10.26"/>
    <n v="42413"/>
    <x v="2"/>
    <s v="Yes"/>
    <x v="1"/>
    <n v="6"/>
    <s v="E104757"/>
    <x v="0"/>
    <x v="0"/>
    <x v="1"/>
    <x v="0"/>
    <s v="Active"/>
  </r>
  <r>
    <s v="E101863"/>
    <x v="0"/>
    <n v="29"/>
    <x v="1"/>
    <x v="4"/>
    <x v="6"/>
    <x v="11"/>
    <x v="3"/>
    <x v="89"/>
    <s v="Full-time"/>
    <d v="2021-04-06T00:00:00"/>
    <d v="2022-07-06T00:00:00"/>
    <n v="1.25"/>
    <n v="35528"/>
    <x v="2"/>
    <s v="Yes"/>
    <x v="0"/>
    <n v="11"/>
    <s v="E100988"/>
    <x v="1"/>
    <x v="1"/>
    <x v="1"/>
    <x v="3"/>
    <s v="Exited"/>
  </r>
  <r>
    <s v="E101864"/>
    <x v="0"/>
    <n v="21"/>
    <x v="0"/>
    <x v="1"/>
    <x v="7"/>
    <x v="13"/>
    <x v="2"/>
    <x v="29"/>
    <s v="Full-time"/>
    <d v="2022-12-16T00:00:00"/>
    <s v="Active"/>
    <n v="2.87"/>
    <n v="26738"/>
    <x v="0"/>
    <s v="No"/>
    <x v="1"/>
    <n v="11"/>
    <s v="E104318"/>
    <x v="0"/>
    <x v="0"/>
    <x v="1"/>
    <x v="2"/>
    <s v="Active"/>
  </r>
  <r>
    <s v="E101865"/>
    <x v="0"/>
    <n v="27"/>
    <x v="1"/>
    <x v="0"/>
    <x v="7"/>
    <x v="18"/>
    <x v="0"/>
    <x v="91"/>
    <s v="Full-time"/>
    <d v="2011-03-08T00:00:00"/>
    <s v="Active"/>
    <n v="14.64"/>
    <n v="44040"/>
    <x v="2"/>
    <s v="No"/>
    <x v="2"/>
    <n v="4"/>
    <s v="E100892"/>
    <x v="0"/>
    <x v="0"/>
    <x v="1"/>
    <x v="3"/>
    <s v="Active"/>
  </r>
  <r>
    <s v="E101866"/>
    <x v="1"/>
    <n v="31"/>
    <x v="1"/>
    <x v="3"/>
    <x v="4"/>
    <x v="19"/>
    <x v="0"/>
    <x v="136"/>
    <s v="Full-time"/>
    <d v="2010-12-03T00:00:00"/>
    <s v="Active"/>
    <n v="14.9"/>
    <n v="44247"/>
    <x v="4"/>
    <s v="No"/>
    <x v="0"/>
    <n v="6"/>
    <s v="Self"/>
    <x v="0"/>
    <x v="0"/>
    <x v="0"/>
    <x v="0"/>
    <s v="Active"/>
  </r>
  <r>
    <s v="E101867"/>
    <x v="1"/>
    <n v="34"/>
    <x v="1"/>
    <x v="2"/>
    <x v="2"/>
    <x v="14"/>
    <x v="4"/>
    <x v="120"/>
    <s v="Full-time"/>
    <d v="2009-03-16T00:00:00"/>
    <s v="Active"/>
    <n v="16.62"/>
    <n v="48852"/>
    <x v="2"/>
    <s v="No"/>
    <x v="3"/>
    <n v="6"/>
    <s v="E101751"/>
    <x v="0"/>
    <x v="0"/>
    <x v="0"/>
    <x v="0"/>
    <s v="Active"/>
  </r>
  <r>
    <s v="E101868"/>
    <x v="1"/>
    <n v="25"/>
    <x v="1"/>
    <x v="6"/>
    <x v="1"/>
    <x v="1"/>
    <x v="0"/>
    <x v="104"/>
    <s v="Full-time"/>
    <d v="2021-11-22T00:00:00"/>
    <s v="Active"/>
    <n v="3.93"/>
    <n v="35806"/>
    <x v="2"/>
    <s v="Yes"/>
    <x v="2"/>
    <n v="12"/>
    <s v="E101823"/>
    <x v="0"/>
    <x v="0"/>
    <x v="1"/>
    <x v="3"/>
    <s v="Active"/>
  </r>
  <r>
    <s v="E101869"/>
    <x v="0"/>
    <n v="43"/>
    <x v="1"/>
    <x v="1"/>
    <x v="6"/>
    <x v="24"/>
    <x v="1"/>
    <x v="66"/>
    <s v="Full-time"/>
    <d v="2014-04-24T00:00:00"/>
    <s v="Active"/>
    <n v="11.51"/>
    <n v="48551"/>
    <x v="1"/>
    <s v="No"/>
    <x v="4"/>
    <n v="8"/>
    <s v="E104616"/>
    <x v="0"/>
    <x v="0"/>
    <x v="0"/>
    <x v="0"/>
    <s v="Active"/>
  </r>
  <r>
    <s v="E101870"/>
    <x v="1"/>
    <n v="34"/>
    <x v="1"/>
    <x v="1"/>
    <x v="0"/>
    <x v="9"/>
    <x v="1"/>
    <x v="111"/>
    <s v="Full-time"/>
    <d v="2014-05-27T00:00:00"/>
    <s v="Active"/>
    <n v="11.42"/>
    <n v="59554"/>
    <x v="1"/>
    <s v="No"/>
    <x v="1"/>
    <n v="4"/>
    <s v="E104386"/>
    <x v="0"/>
    <x v="0"/>
    <x v="0"/>
    <x v="1"/>
    <s v="Active"/>
  </r>
  <r>
    <s v="E101871"/>
    <x v="1"/>
    <n v="26"/>
    <x v="0"/>
    <x v="7"/>
    <x v="6"/>
    <x v="16"/>
    <x v="4"/>
    <x v="107"/>
    <s v="Full-time"/>
    <d v="2025-03-26T00:00:00"/>
    <s v="Active"/>
    <n v="0.59"/>
    <n v="40566"/>
    <x v="0"/>
    <s v="No"/>
    <x v="0"/>
    <n v="10"/>
    <s v="E102676"/>
    <x v="0"/>
    <x v="0"/>
    <x v="1"/>
    <x v="3"/>
    <s v="Active"/>
  </r>
  <r>
    <s v="E101872"/>
    <x v="1"/>
    <n v="40"/>
    <x v="1"/>
    <x v="3"/>
    <x v="3"/>
    <x v="20"/>
    <x v="2"/>
    <x v="143"/>
    <s v="Full-time"/>
    <d v="2015-10-22T00:00:00"/>
    <d v="2020-02-21T00:00:00"/>
    <n v="4.33"/>
    <n v="61603"/>
    <x v="2"/>
    <s v="No"/>
    <x v="0"/>
    <n v="10"/>
    <s v="E101214"/>
    <x v="1"/>
    <x v="1"/>
    <x v="0"/>
    <x v="1"/>
    <s v="Exited"/>
  </r>
  <r>
    <s v="E101873"/>
    <x v="0"/>
    <n v="31"/>
    <x v="1"/>
    <x v="0"/>
    <x v="4"/>
    <x v="5"/>
    <x v="1"/>
    <x v="132"/>
    <s v="Full-time"/>
    <d v="2018-05-10T00:00:00"/>
    <s v="Active"/>
    <n v="7.47"/>
    <n v="34047"/>
    <x v="1"/>
    <s v="No"/>
    <x v="2"/>
    <n v="5"/>
    <s v="E102479"/>
    <x v="0"/>
    <x v="0"/>
    <x v="0"/>
    <x v="2"/>
    <s v="Active"/>
  </r>
  <r>
    <s v="E101874"/>
    <x v="1"/>
    <n v="38"/>
    <x v="1"/>
    <x v="0"/>
    <x v="1"/>
    <x v="1"/>
    <x v="0"/>
    <x v="88"/>
    <s v="Full-time"/>
    <d v="2024-07-09T00:00:00"/>
    <s v="Active"/>
    <n v="1.3"/>
    <n v="51888"/>
    <x v="4"/>
    <s v="Yes"/>
    <x v="4"/>
    <n v="8"/>
    <s v="E102983"/>
    <x v="0"/>
    <x v="0"/>
    <x v="0"/>
    <x v="1"/>
    <s v="Active"/>
  </r>
  <r>
    <s v="E101875"/>
    <x v="1"/>
    <n v="37"/>
    <x v="1"/>
    <x v="0"/>
    <x v="1"/>
    <x v="1"/>
    <x v="0"/>
    <x v="100"/>
    <s v="Full-time"/>
    <d v="2008-12-15T00:00:00"/>
    <s v="Active"/>
    <n v="16.87"/>
    <n v="39078"/>
    <x v="1"/>
    <s v="No"/>
    <x v="4"/>
    <n v="6"/>
    <s v="E101962"/>
    <x v="0"/>
    <x v="0"/>
    <x v="0"/>
    <x v="0"/>
    <s v="Active"/>
  </r>
  <r>
    <s v="E101876"/>
    <x v="1"/>
    <n v="21"/>
    <x v="1"/>
    <x v="0"/>
    <x v="6"/>
    <x v="11"/>
    <x v="2"/>
    <x v="76"/>
    <s v="Full-time"/>
    <d v="2024-02-22T00:00:00"/>
    <s v="Active"/>
    <n v="1.68"/>
    <n v="28671"/>
    <x v="0"/>
    <s v="Yes"/>
    <x v="2"/>
    <n v="4"/>
    <s v="E100837"/>
    <x v="0"/>
    <x v="0"/>
    <x v="1"/>
    <x v="2"/>
    <s v="Active"/>
  </r>
  <r>
    <s v="E101877"/>
    <x v="0"/>
    <n v="36"/>
    <x v="1"/>
    <x v="1"/>
    <x v="0"/>
    <x v="9"/>
    <x v="0"/>
    <x v="111"/>
    <s v="Full-time"/>
    <d v="2009-03-17T00:00:00"/>
    <d v="2019-09-25T00:00:00"/>
    <n v="10.52"/>
    <n v="62222"/>
    <x v="3"/>
    <s v="Yes"/>
    <x v="1"/>
    <n v="3"/>
    <s v="E104902"/>
    <x v="1"/>
    <x v="1"/>
    <x v="0"/>
    <x v="1"/>
    <s v="Exited"/>
  </r>
  <r>
    <s v="E101878"/>
    <x v="1"/>
    <n v="24"/>
    <x v="0"/>
    <x v="3"/>
    <x v="2"/>
    <x v="2"/>
    <x v="4"/>
    <x v="76"/>
    <s v="Full-time"/>
    <d v="2019-01-13T00:00:00"/>
    <s v="Active"/>
    <n v="6.79"/>
    <n v="33445"/>
    <x v="1"/>
    <s v="No"/>
    <x v="1"/>
    <n v="4"/>
    <s v="E101853"/>
    <x v="0"/>
    <x v="0"/>
    <x v="1"/>
    <x v="2"/>
    <s v="Active"/>
  </r>
  <r>
    <s v="E101879"/>
    <x v="0"/>
    <n v="27"/>
    <x v="1"/>
    <x v="1"/>
    <x v="4"/>
    <x v="19"/>
    <x v="0"/>
    <x v="37"/>
    <s v="Full-time"/>
    <d v="2015-10-29T00:00:00"/>
    <s v="Active"/>
    <n v="10"/>
    <n v="37898"/>
    <x v="1"/>
    <s v="No"/>
    <x v="1"/>
    <n v="9"/>
    <s v="E101940"/>
    <x v="0"/>
    <x v="0"/>
    <x v="1"/>
    <x v="3"/>
    <s v="Active"/>
  </r>
  <r>
    <s v="E101880"/>
    <x v="1"/>
    <n v="26"/>
    <x v="1"/>
    <x v="1"/>
    <x v="7"/>
    <x v="13"/>
    <x v="0"/>
    <x v="53"/>
    <s v="Full-time"/>
    <d v="2015-06-27T00:00:00"/>
    <s v="Active"/>
    <n v="10.34"/>
    <n v="45334"/>
    <x v="1"/>
    <s v="No"/>
    <x v="4"/>
    <n v="6"/>
    <s v="E102417"/>
    <x v="0"/>
    <x v="0"/>
    <x v="1"/>
    <x v="3"/>
    <s v="Active"/>
  </r>
  <r>
    <s v="E101881"/>
    <x v="0"/>
    <n v="39"/>
    <x v="0"/>
    <x v="2"/>
    <x v="2"/>
    <x v="4"/>
    <x v="2"/>
    <x v="153"/>
    <s v="Full-time"/>
    <d v="2017-11-09T00:00:00"/>
    <s v="Active"/>
    <n v="7.97"/>
    <n v="64937"/>
    <x v="1"/>
    <s v="No"/>
    <x v="1"/>
    <n v="4"/>
    <s v="E101601"/>
    <x v="0"/>
    <x v="0"/>
    <x v="0"/>
    <x v="1"/>
    <s v="Active"/>
  </r>
  <r>
    <s v="E101882"/>
    <x v="0"/>
    <n v="43"/>
    <x v="1"/>
    <x v="3"/>
    <x v="4"/>
    <x v="5"/>
    <x v="0"/>
    <x v="205"/>
    <s v="Full-time"/>
    <d v="2011-02-06T00:00:00"/>
    <s v="Active"/>
    <n v="14.72"/>
    <n v="75757"/>
    <x v="2"/>
    <s v="No"/>
    <x v="0"/>
    <n v="7"/>
    <s v="E102654"/>
    <x v="0"/>
    <x v="0"/>
    <x v="0"/>
    <x v="1"/>
    <s v="Active"/>
  </r>
  <r>
    <s v="E101883"/>
    <x v="1"/>
    <n v="31"/>
    <x v="1"/>
    <x v="7"/>
    <x v="3"/>
    <x v="15"/>
    <x v="1"/>
    <x v="36"/>
    <s v="Full-time"/>
    <d v="2022-01-22T00:00:00"/>
    <s v="Active"/>
    <n v="3.76"/>
    <n v="53012"/>
    <x v="0"/>
    <s v="No"/>
    <x v="4"/>
    <n v="10"/>
    <s v="E102353"/>
    <x v="0"/>
    <x v="0"/>
    <x v="0"/>
    <x v="0"/>
    <s v="Active"/>
  </r>
  <r>
    <s v="E101884"/>
    <x v="0"/>
    <n v="27"/>
    <x v="1"/>
    <x v="6"/>
    <x v="6"/>
    <x v="16"/>
    <x v="4"/>
    <x v="64"/>
    <s v="Full-time"/>
    <d v="2008-06-09T00:00:00"/>
    <d v="2025-05-26T00:00:00"/>
    <n v="16.96"/>
    <n v="33717"/>
    <x v="2"/>
    <s v="No"/>
    <x v="4"/>
    <n v="4"/>
    <s v="E102676"/>
    <x v="1"/>
    <x v="1"/>
    <x v="1"/>
    <x v="3"/>
    <s v="Exited"/>
  </r>
  <r>
    <s v="E101885"/>
    <x v="1"/>
    <n v="43"/>
    <x v="1"/>
    <x v="4"/>
    <x v="4"/>
    <x v="10"/>
    <x v="2"/>
    <x v="199"/>
    <s v="Full-time"/>
    <d v="2022-12-22T00:00:00"/>
    <s v="Active"/>
    <n v="2.85"/>
    <n v="70895"/>
    <x v="1"/>
    <s v="No"/>
    <x v="1"/>
    <n v="7"/>
    <s v="E100556"/>
    <x v="0"/>
    <x v="0"/>
    <x v="0"/>
    <x v="1"/>
    <s v="Active"/>
  </r>
  <r>
    <s v="E101886"/>
    <x v="0"/>
    <n v="36"/>
    <x v="0"/>
    <x v="1"/>
    <x v="0"/>
    <x v="9"/>
    <x v="4"/>
    <x v="49"/>
    <s v="Full-time"/>
    <d v="2021-05-30T00:00:00"/>
    <s v="Active"/>
    <n v="4.41"/>
    <n v="38444"/>
    <x v="2"/>
    <s v="No"/>
    <x v="2"/>
    <n v="5"/>
    <s v="E104902"/>
    <x v="0"/>
    <x v="0"/>
    <x v="0"/>
    <x v="3"/>
    <s v="Active"/>
  </r>
  <r>
    <s v="E101887"/>
    <x v="0"/>
    <n v="23"/>
    <x v="0"/>
    <x v="5"/>
    <x v="3"/>
    <x v="20"/>
    <x v="0"/>
    <x v="70"/>
    <s v="Full-time"/>
    <d v="2021-03-28T00:00:00"/>
    <s v="Active"/>
    <n v="4.59"/>
    <n v="35877"/>
    <x v="4"/>
    <s v="No"/>
    <x v="2"/>
    <n v="11"/>
    <s v="E103072"/>
    <x v="0"/>
    <x v="0"/>
    <x v="1"/>
    <x v="2"/>
    <s v="Active"/>
  </r>
  <r>
    <s v="E101888"/>
    <x v="1"/>
    <n v="24"/>
    <x v="1"/>
    <x v="4"/>
    <x v="3"/>
    <x v="3"/>
    <x v="0"/>
    <x v="91"/>
    <s v="Full-time"/>
    <d v="2010-03-26T00:00:00"/>
    <s v="Active"/>
    <n v="15.59"/>
    <n v="42459"/>
    <x v="0"/>
    <s v="No"/>
    <x v="4"/>
    <n v="5"/>
    <s v="E100790"/>
    <x v="0"/>
    <x v="0"/>
    <x v="1"/>
    <x v="3"/>
    <s v="Active"/>
  </r>
  <r>
    <s v="E101889"/>
    <x v="1"/>
    <n v="32"/>
    <x v="1"/>
    <x v="4"/>
    <x v="5"/>
    <x v="7"/>
    <x v="1"/>
    <x v="6"/>
    <s v="Full-time"/>
    <d v="2025-02-03T00:00:00"/>
    <s v="Active"/>
    <n v="0.73"/>
    <n v="49046"/>
    <x v="1"/>
    <s v="No"/>
    <x v="0"/>
    <n v="7"/>
    <s v="E101555"/>
    <x v="0"/>
    <x v="0"/>
    <x v="0"/>
    <x v="0"/>
    <s v="Active"/>
  </r>
  <r>
    <s v="E101890"/>
    <x v="1"/>
    <n v="32"/>
    <x v="1"/>
    <x v="4"/>
    <x v="7"/>
    <x v="13"/>
    <x v="2"/>
    <x v="136"/>
    <s v="Contract"/>
    <d v="2021-09-10T00:00:00"/>
    <s v="Active"/>
    <n v="4.13"/>
    <n v="53433"/>
    <x v="0"/>
    <s v="No"/>
    <x v="0"/>
    <n v="5"/>
    <s v="E103284"/>
    <x v="0"/>
    <x v="0"/>
    <x v="0"/>
    <x v="0"/>
    <s v="Active"/>
  </r>
  <r>
    <s v="E101891"/>
    <x v="1"/>
    <n v="36"/>
    <x v="0"/>
    <x v="7"/>
    <x v="3"/>
    <x v="15"/>
    <x v="2"/>
    <x v="64"/>
    <s v="Full-time"/>
    <d v="2011-02-17T00:00:00"/>
    <d v="2011-11-19T00:00:00"/>
    <n v="0.75"/>
    <n v="42760"/>
    <x v="2"/>
    <s v="No"/>
    <x v="2"/>
    <n v="8"/>
    <s v="E101405"/>
    <x v="1"/>
    <x v="1"/>
    <x v="0"/>
    <x v="3"/>
    <s v="Exited"/>
  </r>
  <r>
    <s v="E101892"/>
    <x v="1"/>
    <n v="35"/>
    <x v="1"/>
    <x v="2"/>
    <x v="2"/>
    <x v="2"/>
    <x v="0"/>
    <x v="156"/>
    <s v="Contract"/>
    <d v="2011-07-21T00:00:00"/>
    <d v="2012-04-30T00:00:00"/>
    <n v="0.78"/>
    <n v="65311"/>
    <x v="0"/>
    <s v="No"/>
    <x v="2"/>
    <n v="6"/>
    <s v="E103348"/>
    <x v="1"/>
    <x v="1"/>
    <x v="0"/>
    <x v="1"/>
    <s v="Exited"/>
  </r>
  <r>
    <s v="E101893"/>
    <x v="0"/>
    <n v="29"/>
    <x v="1"/>
    <x v="0"/>
    <x v="4"/>
    <x v="19"/>
    <x v="1"/>
    <x v="90"/>
    <s v="Full-time"/>
    <d v="2024-11-03T00:00:00"/>
    <d v="2025-10-21T00:00:00"/>
    <n v="0.96"/>
    <n v="34300"/>
    <x v="2"/>
    <s v="No"/>
    <x v="0"/>
    <n v="4"/>
    <s v="E103867"/>
    <x v="1"/>
    <x v="1"/>
    <x v="1"/>
    <x v="2"/>
    <s v="Exited"/>
  </r>
  <r>
    <s v="E101894"/>
    <x v="0"/>
    <n v="24"/>
    <x v="0"/>
    <x v="1"/>
    <x v="3"/>
    <x v="15"/>
    <x v="4"/>
    <x v="70"/>
    <s v="Full-time"/>
    <d v="2022-01-14T00:00:00"/>
    <s v="Active"/>
    <n v="3.79"/>
    <n v="37574"/>
    <x v="1"/>
    <s v="No"/>
    <x v="3"/>
    <n v="2"/>
    <s v="Self"/>
    <x v="0"/>
    <x v="0"/>
    <x v="1"/>
    <x v="2"/>
    <s v="Active"/>
  </r>
  <r>
    <s v="E101895"/>
    <x v="1"/>
    <n v="35"/>
    <x v="0"/>
    <x v="7"/>
    <x v="4"/>
    <x v="10"/>
    <x v="2"/>
    <x v="136"/>
    <s v="Full-time"/>
    <d v="2011-02-06T00:00:00"/>
    <s v="Active"/>
    <n v="14.72"/>
    <n v="50033"/>
    <x v="1"/>
    <s v="No"/>
    <x v="5"/>
    <n v="6"/>
    <s v="E101934"/>
    <x v="0"/>
    <x v="0"/>
    <x v="0"/>
    <x v="0"/>
    <s v="Active"/>
  </r>
  <r>
    <s v="E101896"/>
    <x v="1"/>
    <n v="36"/>
    <x v="1"/>
    <x v="5"/>
    <x v="5"/>
    <x v="22"/>
    <x v="2"/>
    <x v="162"/>
    <s v="Full-time"/>
    <d v="2019-05-15T00:00:00"/>
    <s v="Active"/>
    <n v="6.46"/>
    <n v="52320"/>
    <x v="1"/>
    <s v="No"/>
    <x v="2"/>
    <n v="2"/>
    <s v="E103631"/>
    <x v="0"/>
    <x v="0"/>
    <x v="0"/>
    <x v="0"/>
    <s v="Active"/>
  </r>
  <r>
    <s v="E101897"/>
    <x v="0"/>
    <n v="35"/>
    <x v="1"/>
    <x v="1"/>
    <x v="7"/>
    <x v="13"/>
    <x v="0"/>
    <x v="128"/>
    <s v="Full-time"/>
    <d v="2018-08-21T00:00:00"/>
    <s v="Active"/>
    <n v="7.19"/>
    <n v="50402"/>
    <x v="0"/>
    <s v="Yes"/>
    <x v="4"/>
    <n v="6"/>
    <s v="E101445"/>
    <x v="0"/>
    <x v="0"/>
    <x v="0"/>
    <x v="0"/>
    <s v="Active"/>
  </r>
  <r>
    <s v="E101898"/>
    <x v="0"/>
    <n v="23"/>
    <x v="1"/>
    <x v="5"/>
    <x v="7"/>
    <x v="13"/>
    <x v="2"/>
    <x v="107"/>
    <s v="Full-time"/>
    <d v="2021-05-11T00:00:00"/>
    <s v="Active"/>
    <n v="4.47"/>
    <n v="39311"/>
    <x v="1"/>
    <s v="No"/>
    <x v="4"/>
    <n v="13"/>
    <s v="E103284"/>
    <x v="0"/>
    <x v="0"/>
    <x v="1"/>
    <x v="3"/>
    <s v="Active"/>
  </r>
  <r>
    <s v="E101899"/>
    <x v="0"/>
    <n v="30"/>
    <x v="0"/>
    <x v="6"/>
    <x v="1"/>
    <x v="1"/>
    <x v="2"/>
    <x v="27"/>
    <s v="Contract"/>
    <d v="2011-09-16T00:00:00"/>
    <d v="2025-04-29T00:00:00"/>
    <n v="13.62"/>
    <n v="45652"/>
    <x v="1"/>
    <s v="No"/>
    <x v="1"/>
    <n v="3"/>
    <s v="E101604"/>
    <x v="1"/>
    <x v="1"/>
    <x v="1"/>
    <x v="0"/>
    <s v="Exited"/>
  </r>
  <r>
    <s v="E101900"/>
    <x v="1"/>
    <n v="26"/>
    <x v="0"/>
    <x v="6"/>
    <x v="1"/>
    <x v="1"/>
    <x v="2"/>
    <x v="15"/>
    <s v="Full-time"/>
    <d v="2008-12-19T00:00:00"/>
    <s v="Active"/>
    <n v="16.86"/>
    <n v="34699"/>
    <x v="0"/>
    <s v="Yes"/>
    <x v="1"/>
    <n v="7"/>
    <s v="Self"/>
    <x v="0"/>
    <x v="0"/>
    <x v="1"/>
    <x v="3"/>
    <s v="Active"/>
  </r>
  <r>
    <s v="E101901"/>
    <x v="0"/>
    <n v="50"/>
    <x v="1"/>
    <x v="7"/>
    <x v="7"/>
    <x v="18"/>
    <x v="0"/>
    <x v="206"/>
    <s v="Full-time"/>
    <d v="2019-02-01T00:00:00"/>
    <s v="Active"/>
    <n v="6.74"/>
    <n v="78985"/>
    <x v="1"/>
    <s v="No"/>
    <x v="1"/>
    <n v="9"/>
    <s v="E104081"/>
    <x v="0"/>
    <x v="0"/>
    <x v="0"/>
    <x v="1"/>
    <s v="Active"/>
  </r>
  <r>
    <s v="E101902"/>
    <x v="1"/>
    <n v="26"/>
    <x v="1"/>
    <x v="5"/>
    <x v="2"/>
    <x v="14"/>
    <x v="2"/>
    <x v="108"/>
    <s v="Full-time"/>
    <d v="2010-05-26T00:00:00"/>
    <s v="Active"/>
    <n v="15.43"/>
    <n v="42838"/>
    <x v="4"/>
    <s v="No"/>
    <x v="4"/>
    <n v="6"/>
    <s v="E100201"/>
    <x v="0"/>
    <x v="0"/>
    <x v="1"/>
    <x v="3"/>
    <s v="Active"/>
  </r>
  <r>
    <s v="E101903"/>
    <x v="0"/>
    <n v="27"/>
    <x v="1"/>
    <x v="7"/>
    <x v="3"/>
    <x v="3"/>
    <x v="2"/>
    <x v="168"/>
    <s v="Full-time"/>
    <d v="2021-07-25T00:00:00"/>
    <d v="2024-02-03T00:00:00"/>
    <n v="2.5299999999999998"/>
    <n v="40261"/>
    <x v="0"/>
    <s v="No"/>
    <x v="1"/>
    <n v="7"/>
    <s v="E100170"/>
    <x v="1"/>
    <x v="1"/>
    <x v="1"/>
    <x v="3"/>
    <s v="Exited"/>
  </r>
  <r>
    <s v="E101904"/>
    <x v="1"/>
    <n v="22"/>
    <x v="1"/>
    <x v="7"/>
    <x v="4"/>
    <x v="10"/>
    <x v="0"/>
    <x v="72"/>
    <s v="Full-time"/>
    <d v="2015-01-03T00:00:00"/>
    <s v="Active"/>
    <n v="10.82"/>
    <n v="41195"/>
    <x v="1"/>
    <s v="No"/>
    <x v="1"/>
    <n v="10"/>
    <s v="E102736"/>
    <x v="0"/>
    <x v="0"/>
    <x v="1"/>
    <x v="3"/>
    <s v="Active"/>
  </r>
  <r>
    <s v="E101905"/>
    <x v="1"/>
    <n v="39"/>
    <x v="1"/>
    <x v="7"/>
    <x v="5"/>
    <x v="22"/>
    <x v="0"/>
    <x v="92"/>
    <s v="Full-time"/>
    <d v="2015-12-22T00:00:00"/>
    <s v="Active"/>
    <n v="9.85"/>
    <n v="54118"/>
    <x v="2"/>
    <s v="No"/>
    <x v="2"/>
    <n v="6"/>
    <s v="E104032"/>
    <x v="0"/>
    <x v="0"/>
    <x v="0"/>
    <x v="1"/>
    <s v="Active"/>
  </r>
  <r>
    <s v="E101906"/>
    <x v="1"/>
    <n v="32"/>
    <x v="1"/>
    <x v="5"/>
    <x v="2"/>
    <x v="4"/>
    <x v="0"/>
    <x v="12"/>
    <s v="Full-time"/>
    <d v="2023-08-17T00:00:00"/>
    <d v="2025-03-12T00:00:00"/>
    <n v="1.57"/>
    <n v="40762"/>
    <x v="2"/>
    <s v="No"/>
    <x v="5"/>
    <n v="7"/>
    <s v="E102133"/>
    <x v="1"/>
    <x v="1"/>
    <x v="0"/>
    <x v="0"/>
    <s v="Exited"/>
  </r>
  <r>
    <s v="E101907"/>
    <x v="1"/>
    <n v="44"/>
    <x v="1"/>
    <x v="7"/>
    <x v="2"/>
    <x v="4"/>
    <x v="0"/>
    <x v="23"/>
    <s v="Contract"/>
    <d v="2024-11-19T00:00:00"/>
    <s v="Active"/>
    <n v="0.94"/>
    <n v="50112"/>
    <x v="1"/>
    <s v="No"/>
    <x v="4"/>
    <n v="9"/>
    <s v="E102757"/>
    <x v="0"/>
    <x v="0"/>
    <x v="0"/>
    <x v="0"/>
    <s v="Active"/>
  </r>
  <r>
    <s v="E101908"/>
    <x v="0"/>
    <n v="36"/>
    <x v="1"/>
    <x v="0"/>
    <x v="3"/>
    <x v="3"/>
    <x v="0"/>
    <x v="111"/>
    <s v="Full-time"/>
    <d v="2010-07-14T00:00:00"/>
    <s v="Active"/>
    <n v="15.29"/>
    <n v="65014"/>
    <x v="1"/>
    <s v="Yes"/>
    <x v="1"/>
    <n v="4"/>
    <s v="E100575"/>
    <x v="0"/>
    <x v="0"/>
    <x v="0"/>
    <x v="1"/>
    <s v="Active"/>
  </r>
  <r>
    <s v="E101909"/>
    <x v="0"/>
    <n v="26"/>
    <x v="2"/>
    <x v="2"/>
    <x v="2"/>
    <x v="2"/>
    <x v="3"/>
    <x v="95"/>
    <s v="Full-time"/>
    <d v="2024-01-12T00:00:00"/>
    <d v="2025-05-03T00:00:00"/>
    <n v="1.31"/>
    <n v="41864"/>
    <x v="2"/>
    <s v="No"/>
    <x v="5"/>
    <n v="6"/>
    <s v="E101744"/>
    <x v="1"/>
    <x v="1"/>
    <x v="1"/>
    <x v="3"/>
    <s v="Exited"/>
  </r>
  <r>
    <s v="E101910"/>
    <x v="1"/>
    <n v="23"/>
    <x v="1"/>
    <x v="3"/>
    <x v="0"/>
    <x v="0"/>
    <x v="2"/>
    <x v="9"/>
    <s v="Contract"/>
    <d v="2013-09-15T00:00:00"/>
    <d v="2021-01-27T00:00:00"/>
    <n v="7.37"/>
    <n v="36165"/>
    <x v="1"/>
    <s v="No"/>
    <x v="2"/>
    <n v="11"/>
    <s v="E100688"/>
    <x v="1"/>
    <x v="1"/>
    <x v="1"/>
    <x v="2"/>
    <s v="Exited"/>
  </r>
  <r>
    <s v="E101911"/>
    <x v="1"/>
    <n v="27"/>
    <x v="1"/>
    <x v="2"/>
    <x v="0"/>
    <x v="9"/>
    <x v="2"/>
    <x v="107"/>
    <s v="Full-time"/>
    <d v="2024-10-30T00:00:00"/>
    <s v="Active"/>
    <n v="0.99"/>
    <n v="43701"/>
    <x v="4"/>
    <s v="No"/>
    <x v="1"/>
    <n v="6"/>
    <s v="E100719"/>
    <x v="0"/>
    <x v="0"/>
    <x v="1"/>
    <x v="3"/>
    <s v="Active"/>
  </r>
  <r>
    <s v="E101912"/>
    <x v="1"/>
    <n v="30"/>
    <x v="0"/>
    <x v="3"/>
    <x v="4"/>
    <x v="5"/>
    <x v="0"/>
    <x v="27"/>
    <s v="Full-time"/>
    <d v="2023-08-19T00:00:00"/>
    <s v="Active"/>
    <n v="2.19"/>
    <n v="46608"/>
    <x v="2"/>
    <s v="No"/>
    <x v="5"/>
    <n v="3"/>
    <s v="E101400"/>
    <x v="0"/>
    <x v="0"/>
    <x v="1"/>
    <x v="0"/>
    <s v="Active"/>
  </r>
  <r>
    <s v="E101913"/>
    <x v="1"/>
    <n v="30"/>
    <x v="1"/>
    <x v="0"/>
    <x v="4"/>
    <x v="5"/>
    <x v="0"/>
    <x v="27"/>
    <s v="Full-time"/>
    <d v="2024-10-06T00:00:00"/>
    <s v="Active"/>
    <n v="1.06"/>
    <n v="48940"/>
    <x v="2"/>
    <s v="No"/>
    <x v="1"/>
    <n v="5"/>
    <s v="E101679"/>
    <x v="0"/>
    <x v="0"/>
    <x v="1"/>
    <x v="0"/>
    <s v="Active"/>
  </r>
  <r>
    <s v="E101914"/>
    <x v="1"/>
    <n v="38"/>
    <x v="1"/>
    <x v="1"/>
    <x v="0"/>
    <x v="6"/>
    <x v="0"/>
    <x v="130"/>
    <s v="Full-time"/>
    <d v="2024-05-11T00:00:00"/>
    <d v="2024-07-11T00:00:00"/>
    <n v="0.17"/>
    <n v="50912"/>
    <x v="1"/>
    <s v="No"/>
    <x v="4"/>
    <n v="6"/>
    <s v="E100688"/>
    <x v="1"/>
    <x v="1"/>
    <x v="0"/>
    <x v="1"/>
    <s v="Exited"/>
  </r>
  <r>
    <s v="E101915"/>
    <x v="0"/>
    <n v="36"/>
    <x v="1"/>
    <x v="6"/>
    <x v="1"/>
    <x v="21"/>
    <x v="0"/>
    <x v="36"/>
    <s v="Full-time"/>
    <d v="2010-05-06T00:00:00"/>
    <s v="Active"/>
    <n v="15.48"/>
    <n v="37876"/>
    <x v="1"/>
    <s v="No"/>
    <x v="1"/>
    <n v="7"/>
    <s v="E101962"/>
    <x v="0"/>
    <x v="0"/>
    <x v="0"/>
    <x v="0"/>
    <s v="Active"/>
  </r>
  <r>
    <s v="E101916"/>
    <x v="0"/>
    <n v="31"/>
    <x v="1"/>
    <x v="4"/>
    <x v="2"/>
    <x v="2"/>
    <x v="1"/>
    <x v="32"/>
    <s v="Full-time"/>
    <d v="2020-01-28T00:00:00"/>
    <s v="Active"/>
    <n v="5.75"/>
    <n v="60139"/>
    <x v="1"/>
    <s v="No"/>
    <x v="1"/>
    <n v="6"/>
    <s v="Self"/>
    <x v="0"/>
    <x v="0"/>
    <x v="0"/>
    <x v="1"/>
    <s v="Active"/>
  </r>
  <r>
    <s v="E101917"/>
    <x v="0"/>
    <n v="21"/>
    <x v="1"/>
    <x v="6"/>
    <x v="2"/>
    <x v="4"/>
    <x v="0"/>
    <x v="90"/>
    <s v="Full-time"/>
    <d v="2020-09-20T00:00:00"/>
    <s v="Active"/>
    <n v="5.0999999999999996"/>
    <n v="33826"/>
    <x v="1"/>
    <s v="No"/>
    <x v="1"/>
    <n v="5"/>
    <s v="E102041"/>
    <x v="0"/>
    <x v="0"/>
    <x v="1"/>
    <x v="2"/>
    <s v="Active"/>
  </r>
  <r>
    <s v="E101918"/>
    <x v="0"/>
    <n v="29"/>
    <x v="0"/>
    <x v="4"/>
    <x v="4"/>
    <x v="10"/>
    <x v="4"/>
    <x v="121"/>
    <s v="Full-time"/>
    <d v="2009-02-07T00:00:00"/>
    <d v="2011-10-01T00:00:00"/>
    <n v="2.64"/>
    <n v="26570"/>
    <x v="1"/>
    <s v="No"/>
    <x v="2"/>
    <n v="0"/>
    <s v="E100373"/>
    <x v="1"/>
    <x v="1"/>
    <x v="1"/>
    <x v="2"/>
    <s v="Exited"/>
  </r>
  <r>
    <s v="E101919"/>
    <x v="1"/>
    <n v="42"/>
    <x v="2"/>
    <x v="6"/>
    <x v="0"/>
    <x v="6"/>
    <x v="0"/>
    <x v="141"/>
    <s v="Full-time"/>
    <d v="2016-07-22T00:00:00"/>
    <s v="Active"/>
    <n v="9.27"/>
    <n v="54118"/>
    <x v="4"/>
    <s v="No"/>
    <x v="1"/>
    <n v="6"/>
    <s v="E103858"/>
    <x v="0"/>
    <x v="0"/>
    <x v="0"/>
    <x v="1"/>
    <s v="Active"/>
  </r>
  <r>
    <s v="E101920"/>
    <x v="1"/>
    <n v="44"/>
    <x v="1"/>
    <x v="1"/>
    <x v="6"/>
    <x v="24"/>
    <x v="0"/>
    <x v="44"/>
    <s v="Full-time"/>
    <d v="2024-11-18T00:00:00"/>
    <s v="Active"/>
    <n v="0.94"/>
    <n v="53066"/>
    <x v="1"/>
    <s v="No"/>
    <x v="2"/>
    <n v="8"/>
    <s v="Self"/>
    <x v="0"/>
    <x v="0"/>
    <x v="0"/>
    <x v="0"/>
    <s v="Active"/>
  </r>
  <r>
    <s v="E101921"/>
    <x v="1"/>
    <n v="37"/>
    <x v="1"/>
    <x v="2"/>
    <x v="1"/>
    <x v="1"/>
    <x v="0"/>
    <x v="166"/>
    <s v="Contract"/>
    <d v="2015-05-08T00:00:00"/>
    <s v="Active"/>
    <n v="10.48"/>
    <n v="53304"/>
    <x v="2"/>
    <s v="No"/>
    <x v="1"/>
    <n v="5"/>
    <s v="E100800"/>
    <x v="0"/>
    <x v="0"/>
    <x v="0"/>
    <x v="1"/>
    <s v="Active"/>
  </r>
  <r>
    <s v="E101922"/>
    <x v="1"/>
    <n v="37"/>
    <x v="0"/>
    <x v="4"/>
    <x v="7"/>
    <x v="23"/>
    <x v="0"/>
    <x v="193"/>
    <s v="Full-time"/>
    <d v="2021-01-06T00:00:00"/>
    <s v="Active"/>
    <n v="4.8099999999999996"/>
    <n v="65163"/>
    <x v="0"/>
    <s v="No"/>
    <x v="0"/>
    <n v="3"/>
    <s v="E104578"/>
    <x v="0"/>
    <x v="0"/>
    <x v="0"/>
    <x v="1"/>
    <s v="Active"/>
  </r>
  <r>
    <s v="E101923"/>
    <x v="1"/>
    <n v="27"/>
    <x v="0"/>
    <x v="4"/>
    <x v="4"/>
    <x v="19"/>
    <x v="1"/>
    <x v="66"/>
    <s v="Contract"/>
    <d v="2020-06-26T00:00:00"/>
    <s v="Active"/>
    <n v="5.34"/>
    <n v="52539"/>
    <x v="1"/>
    <s v="No"/>
    <x v="4"/>
    <n v="8"/>
    <s v="E103754"/>
    <x v="0"/>
    <x v="0"/>
    <x v="1"/>
    <x v="0"/>
    <s v="Active"/>
  </r>
  <r>
    <s v="E101924"/>
    <x v="1"/>
    <n v="28"/>
    <x v="1"/>
    <x v="4"/>
    <x v="1"/>
    <x v="21"/>
    <x v="4"/>
    <x v="96"/>
    <s v="Full-time"/>
    <d v="2014-12-20T00:00:00"/>
    <s v="Active"/>
    <n v="10.86"/>
    <n v="41017"/>
    <x v="1"/>
    <s v="No"/>
    <x v="2"/>
    <n v="8"/>
    <s v="E101376"/>
    <x v="0"/>
    <x v="0"/>
    <x v="1"/>
    <x v="3"/>
    <s v="Active"/>
  </r>
  <r>
    <s v="E101925"/>
    <x v="0"/>
    <n v="25"/>
    <x v="1"/>
    <x v="1"/>
    <x v="7"/>
    <x v="13"/>
    <x v="0"/>
    <x v="57"/>
    <s v="Full-time"/>
    <d v="2014-12-02T00:00:00"/>
    <s v="Active"/>
    <n v="10.9"/>
    <n v="40072"/>
    <x v="1"/>
    <s v="No"/>
    <x v="2"/>
    <n v="7"/>
    <s v="E101365"/>
    <x v="0"/>
    <x v="0"/>
    <x v="1"/>
    <x v="3"/>
    <s v="Active"/>
  </r>
  <r>
    <s v="E101926"/>
    <x v="1"/>
    <n v="30"/>
    <x v="1"/>
    <x v="7"/>
    <x v="7"/>
    <x v="18"/>
    <x v="0"/>
    <x v="112"/>
    <s v="Full-time"/>
    <d v="2016-04-15T00:00:00"/>
    <d v="2019-05-07T00:00:00"/>
    <n v="3.06"/>
    <n v="47625"/>
    <x v="0"/>
    <s v="No"/>
    <x v="1"/>
    <n v="3"/>
    <s v="Self"/>
    <x v="1"/>
    <x v="1"/>
    <x v="1"/>
    <x v="3"/>
    <s v="Exited"/>
  </r>
  <r>
    <s v="E101927"/>
    <x v="0"/>
    <n v="21"/>
    <x v="1"/>
    <x v="7"/>
    <x v="1"/>
    <x v="21"/>
    <x v="2"/>
    <x v="29"/>
    <s v="Full-time"/>
    <d v="2010-06-07T00:00:00"/>
    <s v="Active"/>
    <n v="15.39"/>
    <n v="25901"/>
    <x v="2"/>
    <s v="No"/>
    <x v="1"/>
    <n v="4"/>
    <s v="E100928"/>
    <x v="0"/>
    <x v="0"/>
    <x v="1"/>
    <x v="2"/>
    <s v="Active"/>
  </r>
  <r>
    <s v="E101928"/>
    <x v="0"/>
    <n v="35"/>
    <x v="0"/>
    <x v="1"/>
    <x v="1"/>
    <x v="21"/>
    <x v="0"/>
    <x v="88"/>
    <s v="Contract"/>
    <d v="2011-08-05T00:00:00"/>
    <s v="Active"/>
    <n v="14.23"/>
    <n v="50802"/>
    <x v="2"/>
    <s v="No"/>
    <x v="1"/>
    <n v="3"/>
    <s v="E101587"/>
    <x v="0"/>
    <x v="0"/>
    <x v="0"/>
    <x v="1"/>
    <s v="Active"/>
  </r>
  <r>
    <s v="E101929"/>
    <x v="1"/>
    <n v="32"/>
    <x v="1"/>
    <x v="6"/>
    <x v="5"/>
    <x v="22"/>
    <x v="0"/>
    <x v="73"/>
    <s v="Contract"/>
    <d v="2023-07-25T00:00:00"/>
    <s v="Active"/>
    <n v="2.2599999999999998"/>
    <n v="43781"/>
    <x v="2"/>
    <s v="No"/>
    <x v="1"/>
    <n v="6"/>
    <s v="E101643"/>
    <x v="0"/>
    <x v="0"/>
    <x v="0"/>
    <x v="0"/>
    <s v="Active"/>
  </r>
  <r>
    <s v="E101930"/>
    <x v="1"/>
    <n v="25"/>
    <x v="1"/>
    <x v="7"/>
    <x v="3"/>
    <x v="20"/>
    <x v="2"/>
    <x v="29"/>
    <s v="Full-time"/>
    <d v="2014-04-20T00:00:00"/>
    <s v="Active"/>
    <n v="11.52"/>
    <n v="38338"/>
    <x v="2"/>
    <s v="Yes"/>
    <x v="4"/>
    <n v="8"/>
    <s v="E102999"/>
    <x v="0"/>
    <x v="0"/>
    <x v="1"/>
    <x v="2"/>
    <s v="Active"/>
  </r>
  <r>
    <s v="E101931"/>
    <x v="1"/>
    <n v="21"/>
    <x v="1"/>
    <x v="4"/>
    <x v="0"/>
    <x v="0"/>
    <x v="1"/>
    <x v="29"/>
    <s v="Full-time"/>
    <d v="2016-09-15T00:00:00"/>
    <s v="Active"/>
    <n v="9.1199999999999992"/>
    <n v="29110"/>
    <x v="1"/>
    <s v="No"/>
    <x v="2"/>
    <n v="8"/>
    <s v="E100725"/>
    <x v="0"/>
    <x v="0"/>
    <x v="1"/>
    <x v="2"/>
    <s v="Active"/>
  </r>
  <r>
    <s v="E101932"/>
    <x v="0"/>
    <n v="22"/>
    <x v="1"/>
    <x v="6"/>
    <x v="6"/>
    <x v="16"/>
    <x v="1"/>
    <x v="144"/>
    <s v="Full-time"/>
    <d v="2018-10-16T00:00:00"/>
    <s v="Active"/>
    <n v="7.03"/>
    <n v="33779"/>
    <x v="1"/>
    <s v="No"/>
    <x v="3"/>
    <n v="6"/>
    <s v="E102810"/>
    <x v="0"/>
    <x v="0"/>
    <x v="1"/>
    <x v="2"/>
    <s v="Active"/>
  </r>
  <r>
    <s v="E101933"/>
    <x v="1"/>
    <n v="31"/>
    <x v="1"/>
    <x v="3"/>
    <x v="3"/>
    <x v="3"/>
    <x v="2"/>
    <x v="123"/>
    <s v="Full-time"/>
    <d v="2008-04-21T00:00:00"/>
    <s v="Active"/>
    <n v="17.52"/>
    <n v="57266"/>
    <x v="2"/>
    <s v="No"/>
    <x v="5"/>
    <n v="3"/>
    <s v="E102331"/>
    <x v="0"/>
    <x v="0"/>
    <x v="0"/>
    <x v="0"/>
    <s v="Active"/>
  </r>
  <r>
    <s v="E101934"/>
    <x v="1"/>
    <n v="31"/>
    <x v="0"/>
    <x v="2"/>
    <x v="4"/>
    <x v="5"/>
    <x v="2"/>
    <x v="100"/>
    <s v="Full-time"/>
    <d v="2011-04-21T00:00:00"/>
    <s v="Active"/>
    <n v="14.52"/>
    <n v="45510"/>
    <x v="2"/>
    <s v="No"/>
    <x v="1"/>
    <n v="6"/>
    <s v="Self"/>
    <x v="0"/>
    <x v="0"/>
    <x v="0"/>
    <x v="0"/>
    <s v="Active"/>
  </r>
  <r>
    <s v="E101935"/>
    <x v="1"/>
    <n v="27"/>
    <x v="1"/>
    <x v="6"/>
    <x v="0"/>
    <x v="0"/>
    <x v="0"/>
    <x v="95"/>
    <s v="Full-time"/>
    <d v="2023-08-15T00:00:00"/>
    <s v="Active"/>
    <n v="2.2000000000000002"/>
    <n v="35646"/>
    <x v="0"/>
    <s v="No"/>
    <x v="0"/>
    <n v="6"/>
    <s v="E104625"/>
    <x v="0"/>
    <x v="0"/>
    <x v="1"/>
    <x v="3"/>
    <s v="Active"/>
  </r>
  <r>
    <s v="E101936"/>
    <x v="1"/>
    <n v="27"/>
    <x v="1"/>
    <x v="2"/>
    <x v="1"/>
    <x v="1"/>
    <x v="0"/>
    <x v="140"/>
    <s v="Full-time"/>
    <d v="2019-07-13T00:00:00"/>
    <s v="Active"/>
    <n v="6.29"/>
    <n v="38476"/>
    <x v="1"/>
    <s v="No"/>
    <x v="0"/>
    <n v="5"/>
    <s v="E102917"/>
    <x v="0"/>
    <x v="0"/>
    <x v="1"/>
    <x v="3"/>
    <s v="Active"/>
  </r>
  <r>
    <s v="E101937"/>
    <x v="1"/>
    <n v="30"/>
    <x v="1"/>
    <x v="5"/>
    <x v="5"/>
    <x v="12"/>
    <x v="2"/>
    <x v="78"/>
    <s v="Full-time"/>
    <d v="2016-02-13T00:00:00"/>
    <s v="Active"/>
    <n v="9.7100000000000009"/>
    <n v="52650"/>
    <x v="0"/>
    <s v="No"/>
    <x v="2"/>
    <n v="7"/>
    <s v="E100502"/>
    <x v="0"/>
    <x v="0"/>
    <x v="1"/>
    <x v="0"/>
    <s v="Active"/>
  </r>
  <r>
    <s v="E101938"/>
    <x v="1"/>
    <n v="35"/>
    <x v="1"/>
    <x v="3"/>
    <x v="4"/>
    <x v="19"/>
    <x v="1"/>
    <x v="17"/>
    <s v="Full-time"/>
    <d v="2024-08-04T00:00:00"/>
    <s v="Active"/>
    <n v="1.23"/>
    <n v="32482"/>
    <x v="1"/>
    <s v="No"/>
    <x v="2"/>
    <n v="9"/>
    <s v="E102479"/>
    <x v="0"/>
    <x v="0"/>
    <x v="0"/>
    <x v="0"/>
    <s v="Active"/>
  </r>
  <r>
    <s v="E101939"/>
    <x v="0"/>
    <n v="28"/>
    <x v="1"/>
    <x v="5"/>
    <x v="5"/>
    <x v="7"/>
    <x v="4"/>
    <x v="18"/>
    <s v="Full-time"/>
    <d v="2018-01-13T00:00:00"/>
    <s v="Active"/>
    <n v="7.79"/>
    <n v="44021"/>
    <x v="1"/>
    <s v="No"/>
    <x v="2"/>
    <n v="4"/>
    <s v="E101643"/>
    <x v="0"/>
    <x v="0"/>
    <x v="1"/>
    <x v="0"/>
    <s v="Active"/>
  </r>
  <r>
    <s v="E101940"/>
    <x v="0"/>
    <n v="44"/>
    <x v="1"/>
    <x v="0"/>
    <x v="4"/>
    <x v="10"/>
    <x v="2"/>
    <x v="90"/>
    <s v="Contract"/>
    <d v="2016-12-05T00:00:00"/>
    <d v="2025-08-29T00:00:00"/>
    <n v="8.73"/>
    <n v="33904"/>
    <x v="2"/>
    <s v="No"/>
    <x v="1"/>
    <n v="2"/>
    <s v="Self"/>
    <x v="1"/>
    <x v="1"/>
    <x v="0"/>
    <x v="2"/>
    <s v="Exited"/>
  </r>
  <r>
    <s v="E101941"/>
    <x v="0"/>
    <n v="36"/>
    <x v="1"/>
    <x v="2"/>
    <x v="2"/>
    <x v="14"/>
    <x v="0"/>
    <x v="5"/>
    <s v="Full-time"/>
    <d v="2020-06-13T00:00:00"/>
    <s v="Active"/>
    <n v="5.37"/>
    <n v="39167"/>
    <x v="2"/>
    <s v="Yes"/>
    <x v="0"/>
    <n v="7"/>
    <s v="E103439"/>
    <x v="0"/>
    <x v="0"/>
    <x v="0"/>
    <x v="0"/>
    <s v="Active"/>
  </r>
  <r>
    <s v="E101942"/>
    <x v="0"/>
    <n v="31"/>
    <x v="0"/>
    <x v="1"/>
    <x v="1"/>
    <x v="1"/>
    <x v="2"/>
    <x v="126"/>
    <s v="Full-time"/>
    <d v="2009-07-05T00:00:00"/>
    <s v="Active"/>
    <n v="16.309999999999999"/>
    <n v="50206"/>
    <x v="1"/>
    <s v="Yes"/>
    <x v="1"/>
    <n v="12"/>
    <s v="Self"/>
    <x v="0"/>
    <x v="0"/>
    <x v="0"/>
    <x v="1"/>
    <s v="Active"/>
  </r>
  <r>
    <s v="E101943"/>
    <x v="0"/>
    <n v="33"/>
    <x v="1"/>
    <x v="5"/>
    <x v="1"/>
    <x v="1"/>
    <x v="0"/>
    <x v="16"/>
    <s v="Full-time"/>
    <d v="2013-02-23T00:00:00"/>
    <d v="2020-08-07T00:00:00"/>
    <n v="7.45"/>
    <n v="50659"/>
    <x v="3"/>
    <s v="No"/>
    <x v="4"/>
    <n v="7"/>
    <s v="E103605"/>
    <x v="1"/>
    <x v="1"/>
    <x v="0"/>
    <x v="0"/>
    <s v="Exited"/>
  </r>
  <r>
    <s v="E101944"/>
    <x v="0"/>
    <n v="26"/>
    <x v="1"/>
    <x v="4"/>
    <x v="5"/>
    <x v="12"/>
    <x v="0"/>
    <x v="24"/>
    <s v="Full-time"/>
    <d v="2023-09-13T00:00:00"/>
    <s v="Active"/>
    <n v="2.12"/>
    <n v="53291"/>
    <x v="0"/>
    <s v="No"/>
    <x v="5"/>
    <n v="6"/>
    <s v="E101274"/>
    <x v="0"/>
    <x v="0"/>
    <x v="1"/>
    <x v="0"/>
    <s v="Active"/>
  </r>
  <r>
    <s v="E101945"/>
    <x v="1"/>
    <n v="26"/>
    <x v="1"/>
    <x v="4"/>
    <x v="0"/>
    <x v="6"/>
    <x v="2"/>
    <x v="97"/>
    <s v="Full-time"/>
    <d v="2017-07-13T00:00:00"/>
    <s v="Active"/>
    <n v="8.2899999999999991"/>
    <n v="34325"/>
    <x v="0"/>
    <s v="Yes"/>
    <x v="3"/>
    <n v="2"/>
    <s v="E100688"/>
    <x v="0"/>
    <x v="0"/>
    <x v="1"/>
    <x v="3"/>
    <s v="Active"/>
  </r>
  <r>
    <s v="E101946"/>
    <x v="1"/>
    <n v="38"/>
    <x v="1"/>
    <x v="3"/>
    <x v="7"/>
    <x v="18"/>
    <x v="0"/>
    <x v="129"/>
    <s v="Full-time"/>
    <d v="2019-12-04T00:00:00"/>
    <s v="Active"/>
    <n v="5.9"/>
    <n v="36061"/>
    <x v="3"/>
    <s v="No"/>
    <x v="1"/>
    <n v="7"/>
    <s v="E103824"/>
    <x v="0"/>
    <x v="0"/>
    <x v="0"/>
    <x v="2"/>
    <s v="Active"/>
  </r>
  <r>
    <s v="E101947"/>
    <x v="0"/>
    <n v="27"/>
    <x v="1"/>
    <x v="5"/>
    <x v="2"/>
    <x v="4"/>
    <x v="2"/>
    <x v="72"/>
    <s v="Full-time"/>
    <d v="2010-05-27T00:00:00"/>
    <s v="Active"/>
    <n v="15.42"/>
    <n v="35652"/>
    <x v="1"/>
    <s v="No"/>
    <x v="2"/>
    <n v="9"/>
    <s v="E101751"/>
    <x v="0"/>
    <x v="0"/>
    <x v="1"/>
    <x v="3"/>
    <s v="Active"/>
  </r>
  <r>
    <s v="E101948"/>
    <x v="0"/>
    <n v="28"/>
    <x v="1"/>
    <x v="3"/>
    <x v="6"/>
    <x v="11"/>
    <x v="2"/>
    <x v="64"/>
    <s v="Full-time"/>
    <d v="2011-04-19T00:00:00"/>
    <s v="Active"/>
    <n v="14.53"/>
    <n v="36226"/>
    <x v="2"/>
    <s v="No"/>
    <x v="2"/>
    <n v="10"/>
    <s v="E104739"/>
    <x v="0"/>
    <x v="0"/>
    <x v="1"/>
    <x v="3"/>
    <s v="Active"/>
  </r>
  <r>
    <s v="E101949"/>
    <x v="1"/>
    <n v="39"/>
    <x v="0"/>
    <x v="7"/>
    <x v="3"/>
    <x v="3"/>
    <x v="0"/>
    <x v="151"/>
    <s v="Full-time"/>
    <d v="2017-07-18T00:00:00"/>
    <d v="2024-04-13T00:00:00"/>
    <n v="6.74"/>
    <n v="62375"/>
    <x v="2"/>
    <s v="No"/>
    <x v="2"/>
    <n v="2"/>
    <s v="E102999"/>
    <x v="1"/>
    <x v="1"/>
    <x v="0"/>
    <x v="1"/>
    <s v="Exited"/>
  </r>
  <r>
    <s v="E101950"/>
    <x v="1"/>
    <n v="38"/>
    <x v="0"/>
    <x v="2"/>
    <x v="5"/>
    <x v="8"/>
    <x v="3"/>
    <x v="64"/>
    <s v="Full-time"/>
    <d v="2018-01-29T00:00:00"/>
    <s v="Active"/>
    <n v="7.75"/>
    <n v="42475"/>
    <x v="2"/>
    <s v="Yes"/>
    <x v="2"/>
    <n v="9"/>
    <s v="E101388"/>
    <x v="0"/>
    <x v="0"/>
    <x v="0"/>
    <x v="3"/>
    <s v="Active"/>
  </r>
  <r>
    <s v="E101951"/>
    <x v="1"/>
    <n v="42"/>
    <x v="0"/>
    <x v="7"/>
    <x v="5"/>
    <x v="12"/>
    <x v="4"/>
    <x v="56"/>
    <s v="Full-time"/>
    <d v="2010-12-18T00:00:00"/>
    <d v="2015-09-11T00:00:00"/>
    <n v="4.7300000000000004"/>
    <n v="40896"/>
    <x v="3"/>
    <s v="Yes"/>
    <x v="2"/>
    <n v="7"/>
    <s v="E104760"/>
    <x v="1"/>
    <x v="1"/>
    <x v="0"/>
    <x v="0"/>
    <s v="Exited"/>
  </r>
  <r>
    <s v="E101952"/>
    <x v="1"/>
    <n v="47"/>
    <x v="1"/>
    <x v="0"/>
    <x v="2"/>
    <x v="4"/>
    <x v="0"/>
    <x v="207"/>
    <s v="Full-time"/>
    <d v="2022-06-28T00:00:00"/>
    <s v="Active"/>
    <n v="3.33"/>
    <n v="81273"/>
    <x v="2"/>
    <s v="Yes"/>
    <x v="2"/>
    <n v="8"/>
    <s v="E100201"/>
    <x v="0"/>
    <x v="0"/>
    <x v="0"/>
    <x v="1"/>
    <s v="Active"/>
  </r>
  <r>
    <s v="E101953"/>
    <x v="1"/>
    <n v="29"/>
    <x v="2"/>
    <x v="5"/>
    <x v="3"/>
    <x v="15"/>
    <x v="2"/>
    <x v="0"/>
    <s v="Contract"/>
    <d v="2019-07-18T00:00:00"/>
    <s v="Active"/>
    <n v="6.28"/>
    <n v="44938"/>
    <x v="0"/>
    <s v="No"/>
    <x v="1"/>
    <n v="9"/>
    <s v="E102353"/>
    <x v="0"/>
    <x v="0"/>
    <x v="1"/>
    <x v="0"/>
    <s v="Active"/>
  </r>
  <r>
    <s v="E101954"/>
    <x v="0"/>
    <n v="35"/>
    <x v="1"/>
    <x v="0"/>
    <x v="6"/>
    <x v="11"/>
    <x v="1"/>
    <x v="119"/>
    <s v="Full-time"/>
    <d v="2012-02-25T00:00:00"/>
    <s v="Active"/>
    <n v="13.67"/>
    <n v="42636"/>
    <x v="1"/>
    <s v="No"/>
    <x v="2"/>
    <n v="6"/>
    <s v="E103094"/>
    <x v="0"/>
    <x v="0"/>
    <x v="0"/>
    <x v="0"/>
    <s v="Active"/>
  </r>
  <r>
    <s v="E101955"/>
    <x v="0"/>
    <n v="30"/>
    <x v="1"/>
    <x v="7"/>
    <x v="2"/>
    <x v="14"/>
    <x v="4"/>
    <x v="83"/>
    <s v="Full-time"/>
    <d v="2009-01-06T00:00:00"/>
    <s v="Active"/>
    <n v="16.809999999999999"/>
    <n v="41574"/>
    <x v="0"/>
    <s v="No"/>
    <x v="5"/>
    <n v="7"/>
    <s v="E104055"/>
    <x v="0"/>
    <x v="0"/>
    <x v="1"/>
    <x v="3"/>
    <s v="Active"/>
  </r>
  <r>
    <s v="E101956"/>
    <x v="0"/>
    <n v="21"/>
    <x v="0"/>
    <x v="6"/>
    <x v="6"/>
    <x v="11"/>
    <x v="0"/>
    <x v="79"/>
    <s v="Full-time"/>
    <d v="2020-04-14T00:00:00"/>
    <s v="Active"/>
    <n v="5.54"/>
    <n v="36160"/>
    <x v="0"/>
    <s v="No"/>
    <x v="1"/>
    <n v="10"/>
    <s v="E103853"/>
    <x v="0"/>
    <x v="0"/>
    <x v="1"/>
    <x v="2"/>
    <s v="Active"/>
  </r>
  <r>
    <s v="E101957"/>
    <x v="1"/>
    <n v="33"/>
    <x v="0"/>
    <x v="1"/>
    <x v="0"/>
    <x v="9"/>
    <x v="0"/>
    <x v="5"/>
    <s v="Full-time"/>
    <d v="2020-05-27T00:00:00"/>
    <s v="Active"/>
    <n v="5.42"/>
    <n v="42211"/>
    <x v="1"/>
    <s v="No"/>
    <x v="1"/>
    <n v="5"/>
    <s v="E103905"/>
    <x v="0"/>
    <x v="0"/>
    <x v="0"/>
    <x v="0"/>
    <s v="Active"/>
  </r>
  <r>
    <s v="E101958"/>
    <x v="0"/>
    <n v="30"/>
    <x v="0"/>
    <x v="1"/>
    <x v="4"/>
    <x v="5"/>
    <x v="0"/>
    <x v="121"/>
    <s v="Full-time"/>
    <d v="2025-07-24T00:00:00"/>
    <s v="Active"/>
    <n v="0.26"/>
    <n v="35305"/>
    <x v="1"/>
    <s v="No"/>
    <x v="1"/>
    <n v="6"/>
    <s v="E101549"/>
    <x v="0"/>
    <x v="0"/>
    <x v="1"/>
    <x v="2"/>
    <s v="Active"/>
  </r>
  <r>
    <s v="E101959"/>
    <x v="1"/>
    <n v="26"/>
    <x v="0"/>
    <x v="3"/>
    <x v="5"/>
    <x v="7"/>
    <x v="0"/>
    <x v="17"/>
    <s v="Contract"/>
    <d v="2008-10-12T00:00:00"/>
    <s v="Active"/>
    <n v="17.04"/>
    <n v="42070"/>
    <x v="1"/>
    <s v="No"/>
    <x v="1"/>
    <n v="5"/>
    <s v="E101987"/>
    <x v="0"/>
    <x v="0"/>
    <x v="1"/>
    <x v="0"/>
    <s v="Active"/>
  </r>
  <r>
    <s v="E101960"/>
    <x v="0"/>
    <n v="28"/>
    <x v="0"/>
    <x v="7"/>
    <x v="6"/>
    <x v="16"/>
    <x v="3"/>
    <x v="162"/>
    <s v="Full-time"/>
    <d v="2014-04-04T00:00:00"/>
    <s v="Active"/>
    <n v="11.57"/>
    <n v="41013"/>
    <x v="1"/>
    <s v="Yes"/>
    <x v="1"/>
    <n v="14"/>
    <s v="E103830"/>
    <x v="0"/>
    <x v="0"/>
    <x v="1"/>
    <x v="0"/>
    <s v="Active"/>
  </r>
  <r>
    <s v="E101961"/>
    <x v="0"/>
    <n v="32"/>
    <x v="0"/>
    <x v="1"/>
    <x v="7"/>
    <x v="23"/>
    <x v="0"/>
    <x v="95"/>
    <s v="Full-time"/>
    <d v="2017-09-15T00:00:00"/>
    <s v="Active"/>
    <n v="8.1199999999999992"/>
    <n v="34444"/>
    <x v="1"/>
    <s v="Yes"/>
    <x v="1"/>
    <n v="4"/>
    <s v="E104404"/>
    <x v="0"/>
    <x v="0"/>
    <x v="0"/>
    <x v="3"/>
    <s v="Active"/>
  </r>
  <r>
    <s v="E101962"/>
    <x v="1"/>
    <n v="30"/>
    <x v="0"/>
    <x v="7"/>
    <x v="1"/>
    <x v="21"/>
    <x v="4"/>
    <x v="104"/>
    <s v="Contract"/>
    <d v="2009-12-09T00:00:00"/>
    <d v="2012-02-16T00:00:00"/>
    <n v="2.19"/>
    <n v="33545"/>
    <x v="1"/>
    <s v="No"/>
    <x v="1"/>
    <n v="8"/>
    <s v="Self"/>
    <x v="1"/>
    <x v="1"/>
    <x v="1"/>
    <x v="3"/>
    <s v="Exited"/>
  </r>
  <r>
    <s v="E101963"/>
    <x v="1"/>
    <n v="25"/>
    <x v="0"/>
    <x v="7"/>
    <x v="2"/>
    <x v="2"/>
    <x v="0"/>
    <x v="106"/>
    <s v="Full-time"/>
    <d v="2021-04-07T00:00:00"/>
    <d v="2022-12-08T00:00:00"/>
    <n v="1.67"/>
    <n v="36714"/>
    <x v="2"/>
    <s v="No"/>
    <x v="2"/>
    <n v="5"/>
    <s v="E103468"/>
    <x v="1"/>
    <x v="1"/>
    <x v="1"/>
    <x v="2"/>
    <s v="Exited"/>
  </r>
  <r>
    <s v="E101964"/>
    <x v="1"/>
    <n v="27"/>
    <x v="1"/>
    <x v="5"/>
    <x v="3"/>
    <x v="15"/>
    <x v="4"/>
    <x v="57"/>
    <s v="Full-time"/>
    <d v="2014-08-07T00:00:00"/>
    <s v="Active"/>
    <n v="11.23"/>
    <n v="39351"/>
    <x v="4"/>
    <s v="No"/>
    <x v="1"/>
    <n v="4"/>
    <s v="E101521"/>
    <x v="0"/>
    <x v="0"/>
    <x v="1"/>
    <x v="3"/>
    <s v="Active"/>
  </r>
  <r>
    <s v="E101965"/>
    <x v="1"/>
    <n v="38"/>
    <x v="1"/>
    <x v="2"/>
    <x v="5"/>
    <x v="17"/>
    <x v="0"/>
    <x v="103"/>
    <s v="Full-time"/>
    <d v="2008-05-06T00:00:00"/>
    <s v="Active"/>
    <n v="17.48"/>
    <n v="69625"/>
    <x v="1"/>
    <s v="No"/>
    <x v="2"/>
    <n v="4"/>
    <s v="E103535"/>
    <x v="0"/>
    <x v="0"/>
    <x v="0"/>
    <x v="1"/>
    <s v="Active"/>
  </r>
  <r>
    <s v="E101966"/>
    <x v="1"/>
    <n v="27"/>
    <x v="1"/>
    <x v="0"/>
    <x v="2"/>
    <x v="4"/>
    <x v="0"/>
    <x v="13"/>
    <s v="Contract"/>
    <d v="2022-10-24T00:00:00"/>
    <d v="2025-09-11T00:00:00"/>
    <n v="2.88"/>
    <n v="49855"/>
    <x v="0"/>
    <s v="No"/>
    <x v="1"/>
    <n v="7"/>
    <s v="E103468"/>
    <x v="1"/>
    <x v="1"/>
    <x v="1"/>
    <x v="0"/>
    <s v="Exited"/>
  </r>
  <r>
    <s v="E101967"/>
    <x v="1"/>
    <n v="22"/>
    <x v="1"/>
    <x v="3"/>
    <x v="0"/>
    <x v="9"/>
    <x v="2"/>
    <x v="132"/>
    <s v="Full-time"/>
    <d v="2018-03-12T00:00:00"/>
    <s v="Active"/>
    <n v="7.63"/>
    <n v="37212"/>
    <x v="1"/>
    <s v="Yes"/>
    <x v="1"/>
    <n v="9"/>
    <s v="E102428"/>
    <x v="0"/>
    <x v="0"/>
    <x v="1"/>
    <x v="2"/>
    <s v="Active"/>
  </r>
  <r>
    <s v="E101968"/>
    <x v="0"/>
    <n v="30"/>
    <x v="1"/>
    <x v="0"/>
    <x v="1"/>
    <x v="1"/>
    <x v="0"/>
    <x v="56"/>
    <s v="Full-time"/>
    <d v="2025-02-18T00:00:00"/>
    <s v="Active"/>
    <n v="0.69"/>
    <n v="39799"/>
    <x v="2"/>
    <s v="No"/>
    <x v="0"/>
    <n v="5"/>
    <s v="E100220"/>
    <x v="0"/>
    <x v="0"/>
    <x v="1"/>
    <x v="0"/>
    <s v="Active"/>
  </r>
  <r>
    <s v="E101969"/>
    <x v="0"/>
    <n v="33"/>
    <x v="1"/>
    <x v="2"/>
    <x v="7"/>
    <x v="13"/>
    <x v="0"/>
    <x v="85"/>
    <s v="Full-time"/>
    <d v="2009-10-06T00:00:00"/>
    <s v="Active"/>
    <n v="16.059999999999999"/>
    <n v="60195"/>
    <x v="1"/>
    <s v="No"/>
    <x v="1"/>
    <n v="5"/>
    <s v="E101520"/>
    <x v="0"/>
    <x v="0"/>
    <x v="0"/>
    <x v="1"/>
    <s v="Active"/>
  </r>
  <r>
    <s v="E101970"/>
    <x v="1"/>
    <n v="28"/>
    <x v="1"/>
    <x v="6"/>
    <x v="6"/>
    <x v="11"/>
    <x v="0"/>
    <x v="53"/>
    <s v="Full-time"/>
    <d v="2010-08-22T00:00:00"/>
    <s v="Active"/>
    <n v="15.18"/>
    <n v="34021"/>
    <x v="2"/>
    <s v="No"/>
    <x v="2"/>
    <n v="10"/>
    <s v="E104739"/>
    <x v="0"/>
    <x v="0"/>
    <x v="1"/>
    <x v="3"/>
    <s v="Active"/>
  </r>
  <r>
    <s v="E101971"/>
    <x v="1"/>
    <n v="27"/>
    <x v="1"/>
    <x v="2"/>
    <x v="3"/>
    <x v="20"/>
    <x v="2"/>
    <x v="2"/>
    <s v="Full-time"/>
    <d v="2012-02-23T00:00:00"/>
    <s v="Active"/>
    <n v="13.68"/>
    <n v="44950"/>
    <x v="1"/>
    <s v="No"/>
    <x v="1"/>
    <n v="3"/>
    <s v="E101405"/>
    <x v="0"/>
    <x v="0"/>
    <x v="1"/>
    <x v="0"/>
    <s v="Active"/>
  </r>
  <r>
    <s v="E101972"/>
    <x v="1"/>
    <n v="36"/>
    <x v="1"/>
    <x v="2"/>
    <x v="0"/>
    <x v="0"/>
    <x v="2"/>
    <x v="12"/>
    <s v="Full-time"/>
    <d v="2021-04-13T00:00:00"/>
    <s v="Active"/>
    <n v="4.54"/>
    <n v="45019"/>
    <x v="1"/>
    <s v="No"/>
    <x v="1"/>
    <n v="12"/>
    <s v="Self"/>
    <x v="0"/>
    <x v="0"/>
    <x v="0"/>
    <x v="0"/>
    <s v="Active"/>
  </r>
  <r>
    <s v="E101973"/>
    <x v="1"/>
    <n v="30"/>
    <x v="1"/>
    <x v="6"/>
    <x v="1"/>
    <x v="1"/>
    <x v="0"/>
    <x v="2"/>
    <s v="Full-time"/>
    <d v="2018-01-28T00:00:00"/>
    <s v="Active"/>
    <n v="7.75"/>
    <n v="39988"/>
    <x v="0"/>
    <s v="No"/>
    <x v="2"/>
    <n v="5"/>
    <s v="E100286"/>
    <x v="0"/>
    <x v="0"/>
    <x v="1"/>
    <x v="0"/>
    <s v="Active"/>
  </r>
  <r>
    <s v="E101974"/>
    <x v="0"/>
    <n v="32"/>
    <x v="1"/>
    <x v="3"/>
    <x v="6"/>
    <x v="11"/>
    <x v="1"/>
    <x v="32"/>
    <s v="Full-time"/>
    <d v="2020-05-31T00:00:00"/>
    <s v="Active"/>
    <n v="5.41"/>
    <n v="55428"/>
    <x v="1"/>
    <s v="No"/>
    <x v="0"/>
    <n v="1"/>
    <s v="E102810"/>
    <x v="0"/>
    <x v="0"/>
    <x v="0"/>
    <x v="1"/>
    <s v="Active"/>
  </r>
  <r>
    <s v="E101975"/>
    <x v="1"/>
    <n v="38"/>
    <x v="1"/>
    <x v="3"/>
    <x v="7"/>
    <x v="23"/>
    <x v="0"/>
    <x v="118"/>
    <s v="Full-time"/>
    <d v="2008-01-24T00:00:00"/>
    <s v="Active"/>
    <n v="17.760000000000002"/>
    <n v="50074"/>
    <x v="1"/>
    <s v="No"/>
    <x v="4"/>
    <n v="3"/>
    <s v="E103207"/>
    <x v="0"/>
    <x v="0"/>
    <x v="0"/>
    <x v="1"/>
    <s v="Active"/>
  </r>
  <r>
    <s v="E101976"/>
    <x v="0"/>
    <n v="30"/>
    <x v="0"/>
    <x v="1"/>
    <x v="5"/>
    <x v="7"/>
    <x v="0"/>
    <x v="129"/>
    <s v="Full-time"/>
    <d v="2022-03-06T00:00:00"/>
    <s v="Active"/>
    <n v="3.65"/>
    <n v="33566"/>
    <x v="1"/>
    <s v="Yes"/>
    <x v="4"/>
    <n v="5"/>
    <s v="E102198"/>
    <x v="0"/>
    <x v="0"/>
    <x v="1"/>
    <x v="2"/>
    <s v="Active"/>
  </r>
  <r>
    <s v="E101977"/>
    <x v="0"/>
    <n v="26"/>
    <x v="1"/>
    <x v="1"/>
    <x v="1"/>
    <x v="1"/>
    <x v="2"/>
    <x v="5"/>
    <s v="Full-time"/>
    <d v="2011-01-19T00:00:00"/>
    <s v="Active"/>
    <n v="14.77"/>
    <n v="41023"/>
    <x v="1"/>
    <s v="No"/>
    <x v="1"/>
    <n v="4"/>
    <s v="E103278"/>
    <x v="0"/>
    <x v="0"/>
    <x v="1"/>
    <x v="0"/>
    <s v="Active"/>
  </r>
  <r>
    <s v="E101978"/>
    <x v="2"/>
    <n v="33"/>
    <x v="0"/>
    <x v="3"/>
    <x v="4"/>
    <x v="5"/>
    <x v="0"/>
    <x v="101"/>
    <s v="Contract"/>
    <d v="2014-04-12T00:00:00"/>
    <s v="Active"/>
    <n v="11.55"/>
    <n v="48204"/>
    <x v="1"/>
    <s v="No"/>
    <x v="3"/>
    <n v="10"/>
    <s v="E102328"/>
    <x v="0"/>
    <x v="0"/>
    <x v="0"/>
    <x v="1"/>
    <s v="Active"/>
  </r>
  <r>
    <s v="E101979"/>
    <x v="1"/>
    <n v="26"/>
    <x v="1"/>
    <x v="2"/>
    <x v="6"/>
    <x v="16"/>
    <x v="0"/>
    <x v="75"/>
    <s v="Contract"/>
    <d v="2018-02-24T00:00:00"/>
    <s v="Active"/>
    <n v="7.67"/>
    <n v="35830"/>
    <x v="4"/>
    <s v="No"/>
    <x v="0"/>
    <n v="5"/>
    <s v="E100207"/>
    <x v="0"/>
    <x v="0"/>
    <x v="1"/>
    <x v="3"/>
    <s v="Active"/>
  </r>
  <r>
    <s v="E101980"/>
    <x v="1"/>
    <n v="31"/>
    <x v="1"/>
    <x v="3"/>
    <x v="2"/>
    <x v="14"/>
    <x v="0"/>
    <x v="42"/>
    <s v="Full-time"/>
    <d v="2025-08-20T00:00:00"/>
    <s v="Active"/>
    <n v="0.19"/>
    <n v="45765"/>
    <x v="0"/>
    <s v="Yes"/>
    <x v="2"/>
    <n v="5"/>
    <s v="E103468"/>
    <x v="0"/>
    <x v="0"/>
    <x v="0"/>
    <x v="0"/>
    <s v="Active"/>
  </r>
  <r>
    <s v="E101981"/>
    <x v="0"/>
    <n v="31"/>
    <x v="1"/>
    <x v="0"/>
    <x v="7"/>
    <x v="23"/>
    <x v="2"/>
    <x v="14"/>
    <s v="Full-time"/>
    <d v="2021-09-09T00:00:00"/>
    <s v="Active"/>
    <n v="4.13"/>
    <n v="48346"/>
    <x v="0"/>
    <s v="No"/>
    <x v="2"/>
    <n v="8"/>
    <s v="E103284"/>
    <x v="0"/>
    <x v="0"/>
    <x v="0"/>
    <x v="3"/>
    <s v="Active"/>
  </r>
  <r>
    <s v="E101982"/>
    <x v="0"/>
    <n v="40"/>
    <x v="1"/>
    <x v="0"/>
    <x v="5"/>
    <x v="17"/>
    <x v="0"/>
    <x v="148"/>
    <s v="Full-time"/>
    <d v="2024-10-06T00:00:00"/>
    <d v="2024-12-27T00:00:00"/>
    <n v="0.22"/>
    <n v="62612"/>
    <x v="2"/>
    <s v="No"/>
    <x v="1"/>
    <n v="9"/>
    <s v="E100326"/>
    <x v="1"/>
    <x v="1"/>
    <x v="0"/>
    <x v="1"/>
    <s v="Exited"/>
  </r>
  <r>
    <s v="E101983"/>
    <x v="0"/>
    <n v="24"/>
    <x v="1"/>
    <x v="2"/>
    <x v="7"/>
    <x v="18"/>
    <x v="2"/>
    <x v="54"/>
    <s v="Full-time"/>
    <d v="2009-08-03T00:00:00"/>
    <d v="2019-05-27T00:00:00"/>
    <n v="9.81"/>
    <n v="50472"/>
    <x v="1"/>
    <s v="Yes"/>
    <x v="0"/>
    <n v="3"/>
    <s v="E101365"/>
    <x v="1"/>
    <x v="1"/>
    <x v="1"/>
    <x v="3"/>
    <s v="Exited"/>
  </r>
  <r>
    <s v="E101984"/>
    <x v="1"/>
    <n v="29"/>
    <x v="0"/>
    <x v="0"/>
    <x v="7"/>
    <x v="23"/>
    <x v="1"/>
    <x v="54"/>
    <s v="Full-time"/>
    <d v="2015-01-02T00:00:00"/>
    <s v="Active"/>
    <n v="10.82"/>
    <n v="43567"/>
    <x v="1"/>
    <s v="No"/>
    <x v="2"/>
    <n v="10"/>
    <s v="E104318"/>
    <x v="0"/>
    <x v="0"/>
    <x v="1"/>
    <x v="3"/>
    <s v="Active"/>
  </r>
  <r>
    <s v="E101985"/>
    <x v="1"/>
    <n v="38"/>
    <x v="1"/>
    <x v="6"/>
    <x v="7"/>
    <x v="23"/>
    <x v="2"/>
    <x v="160"/>
    <s v="Full-time"/>
    <d v="2012-10-13T00:00:00"/>
    <s v="Active"/>
    <n v="13.04"/>
    <n v="62268"/>
    <x v="0"/>
    <s v="No"/>
    <x v="6"/>
    <n v="5"/>
    <s v="E102741"/>
    <x v="0"/>
    <x v="0"/>
    <x v="0"/>
    <x v="1"/>
    <s v="Active"/>
  </r>
  <r>
    <s v="E101986"/>
    <x v="1"/>
    <n v="23"/>
    <x v="1"/>
    <x v="0"/>
    <x v="1"/>
    <x v="21"/>
    <x v="0"/>
    <x v="81"/>
    <s v="Contract"/>
    <d v="2022-01-02T00:00:00"/>
    <d v="2025-01-20T00:00:00"/>
    <n v="3.05"/>
    <n v="21884"/>
    <x v="2"/>
    <s v="No"/>
    <x v="2"/>
    <n v="3"/>
    <s v="E101376"/>
    <x v="1"/>
    <x v="1"/>
    <x v="1"/>
    <x v="2"/>
    <s v="Exited"/>
  </r>
  <r>
    <s v="E101987"/>
    <x v="1"/>
    <n v="21"/>
    <x v="0"/>
    <x v="5"/>
    <x v="5"/>
    <x v="17"/>
    <x v="0"/>
    <x v="137"/>
    <s v="Full-time"/>
    <d v="2009-08-02T00:00:00"/>
    <s v="Active"/>
    <n v="16.239999999999998"/>
    <n v="43657"/>
    <x v="0"/>
    <s v="No"/>
    <x v="2"/>
    <n v="3"/>
    <s v="Self"/>
    <x v="0"/>
    <x v="0"/>
    <x v="1"/>
    <x v="2"/>
    <s v="Active"/>
  </r>
  <r>
    <s v="E101988"/>
    <x v="1"/>
    <n v="29"/>
    <x v="1"/>
    <x v="7"/>
    <x v="6"/>
    <x v="24"/>
    <x v="0"/>
    <x v="39"/>
    <s v="Full-time"/>
    <d v="2018-07-03T00:00:00"/>
    <s v="Active"/>
    <n v="7.32"/>
    <n v="38455"/>
    <x v="0"/>
    <s v="No"/>
    <x v="2"/>
    <n v="2"/>
    <s v="Self"/>
    <x v="0"/>
    <x v="0"/>
    <x v="1"/>
    <x v="0"/>
    <s v="Active"/>
  </r>
  <r>
    <s v="E101989"/>
    <x v="0"/>
    <n v="37"/>
    <x v="1"/>
    <x v="6"/>
    <x v="4"/>
    <x v="19"/>
    <x v="2"/>
    <x v="180"/>
    <s v="Full-time"/>
    <d v="2013-06-05T00:00:00"/>
    <d v="2021-02-26T00:00:00"/>
    <n v="7.73"/>
    <n v="66932"/>
    <x v="1"/>
    <s v="No"/>
    <x v="0"/>
    <n v="4"/>
    <s v="E102052"/>
    <x v="1"/>
    <x v="1"/>
    <x v="0"/>
    <x v="1"/>
    <s v="Exited"/>
  </r>
  <r>
    <s v="E101990"/>
    <x v="1"/>
    <n v="29"/>
    <x v="1"/>
    <x v="7"/>
    <x v="5"/>
    <x v="17"/>
    <x v="0"/>
    <x v="108"/>
    <s v="Full-time"/>
    <d v="2012-05-06T00:00:00"/>
    <s v="Active"/>
    <n v="13.48"/>
    <n v="41440"/>
    <x v="2"/>
    <s v="No"/>
    <x v="1"/>
    <n v="9"/>
    <s v="Self"/>
    <x v="0"/>
    <x v="0"/>
    <x v="1"/>
    <x v="3"/>
    <s v="Active"/>
  </r>
  <r>
    <s v="E101991"/>
    <x v="2"/>
    <n v="31"/>
    <x v="1"/>
    <x v="5"/>
    <x v="2"/>
    <x v="4"/>
    <x v="2"/>
    <x v="42"/>
    <s v="Contract"/>
    <d v="2015-02-17T00:00:00"/>
    <s v="Active"/>
    <n v="10.69"/>
    <n v="44389"/>
    <x v="0"/>
    <s v="No"/>
    <x v="2"/>
    <n v="2"/>
    <s v="E100760"/>
    <x v="0"/>
    <x v="0"/>
    <x v="0"/>
    <x v="0"/>
    <s v="Active"/>
  </r>
  <r>
    <s v="E101992"/>
    <x v="0"/>
    <n v="34"/>
    <x v="1"/>
    <x v="4"/>
    <x v="2"/>
    <x v="2"/>
    <x v="2"/>
    <x v="66"/>
    <s v="Full-time"/>
    <d v="2009-01-23T00:00:00"/>
    <d v="2016-08-24T00:00:00"/>
    <n v="7.58"/>
    <n v="44270"/>
    <x v="2"/>
    <s v="Yes"/>
    <x v="2"/>
    <n v="5"/>
    <s v="E100875"/>
    <x v="1"/>
    <x v="1"/>
    <x v="0"/>
    <x v="0"/>
    <s v="Exited"/>
  </r>
  <r>
    <s v="E101993"/>
    <x v="1"/>
    <n v="31"/>
    <x v="1"/>
    <x v="1"/>
    <x v="7"/>
    <x v="18"/>
    <x v="0"/>
    <x v="7"/>
    <s v="Full-time"/>
    <d v="2015-07-11T00:00:00"/>
    <s v="Active"/>
    <n v="10.3"/>
    <n v="47810"/>
    <x v="1"/>
    <s v="No"/>
    <x v="0"/>
    <n v="5"/>
    <s v="E101498"/>
    <x v="0"/>
    <x v="0"/>
    <x v="0"/>
    <x v="0"/>
    <s v="Active"/>
  </r>
  <r>
    <s v="E101994"/>
    <x v="1"/>
    <n v="28"/>
    <x v="0"/>
    <x v="2"/>
    <x v="7"/>
    <x v="18"/>
    <x v="0"/>
    <x v="72"/>
    <s v="Full-time"/>
    <d v="2008-10-05T00:00:00"/>
    <s v="Active"/>
    <n v="17.059999999999999"/>
    <n v="31121"/>
    <x v="2"/>
    <s v="Yes"/>
    <x v="0"/>
    <n v="5"/>
    <s v="E104116"/>
    <x v="0"/>
    <x v="0"/>
    <x v="1"/>
    <x v="3"/>
    <s v="Active"/>
  </r>
  <r>
    <s v="E101995"/>
    <x v="1"/>
    <n v="24"/>
    <x v="0"/>
    <x v="1"/>
    <x v="7"/>
    <x v="13"/>
    <x v="0"/>
    <x v="168"/>
    <s v="Full-time"/>
    <d v="2013-03-28T00:00:00"/>
    <s v="Active"/>
    <n v="12.59"/>
    <n v="45536"/>
    <x v="4"/>
    <s v="No"/>
    <x v="5"/>
    <n v="5"/>
    <s v="E103632"/>
    <x v="0"/>
    <x v="0"/>
    <x v="1"/>
    <x v="3"/>
    <s v="Active"/>
  </r>
  <r>
    <s v="E101996"/>
    <x v="2"/>
    <n v="30"/>
    <x v="1"/>
    <x v="7"/>
    <x v="0"/>
    <x v="0"/>
    <x v="0"/>
    <x v="36"/>
    <s v="Full-time"/>
    <d v="2008-06-05T00:00:00"/>
    <s v="Active"/>
    <n v="17.399999999999999"/>
    <n v="46119"/>
    <x v="2"/>
    <s v="No"/>
    <x v="1"/>
    <n v="10"/>
    <s v="E100725"/>
    <x v="0"/>
    <x v="0"/>
    <x v="1"/>
    <x v="0"/>
    <s v="Active"/>
  </r>
  <r>
    <s v="E101997"/>
    <x v="0"/>
    <n v="37"/>
    <x v="1"/>
    <x v="7"/>
    <x v="5"/>
    <x v="12"/>
    <x v="2"/>
    <x v="147"/>
    <s v="Full-time"/>
    <d v="2011-10-09T00:00:00"/>
    <s v="Active"/>
    <n v="14.05"/>
    <n v="62930"/>
    <x v="2"/>
    <s v="No"/>
    <x v="2"/>
    <n v="5"/>
    <s v="E101513"/>
    <x v="0"/>
    <x v="0"/>
    <x v="0"/>
    <x v="1"/>
    <s v="Active"/>
  </r>
  <r>
    <s v="E101998"/>
    <x v="0"/>
    <n v="33"/>
    <x v="0"/>
    <x v="4"/>
    <x v="6"/>
    <x v="24"/>
    <x v="0"/>
    <x v="108"/>
    <s v="Full-time"/>
    <d v="2011-12-22T00:00:00"/>
    <s v="Active"/>
    <n v="13.85"/>
    <n v="37684"/>
    <x v="1"/>
    <s v="No"/>
    <x v="0"/>
    <n v="6"/>
    <s v="E101454"/>
    <x v="0"/>
    <x v="0"/>
    <x v="0"/>
    <x v="3"/>
    <s v="Active"/>
  </r>
  <r>
    <s v="E101999"/>
    <x v="0"/>
    <n v="31"/>
    <x v="0"/>
    <x v="3"/>
    <x v="6"/>
    <x v="16"/>
    <x v="0"/>
    <x v="105"/>
    <s v="Contract"/>
    <d v="2011-07-17T00:00:00"/>
    <d v="2021-01-26T00:00:00"/>
    <n v="9.5299999999999994"/>
    <n v="37718"/>
    <x v="2"/>
    <s v="Yes"/>
    <x v="1"/>
    <n v="8"/>
    <s v="E101454"/>
    <x v="1"/>
    <x v="1"/>
    <x v="0"/>
    <x v="0"/>
    <s v="Exited"/>
  </r>
  <r>
    <s v="E102000"/>
    <x v="1"/>
    <n v="28"/>
    <x v="0"/>
    <x v="2"/>
    <x v="6"/>
    <x v="16"/>
    <x v="0"/>
    <x v="21"/>
    <s v="Full-time"/>
    <d v="2022-09-07T00:00:00"/>
    <s v="Active"/>
    <n v="3.14"/>
    <n v="42865"/>
    <x v="1"/>
    <s v="No"/>
    <x v="1"/>
    <n v="9"/>
    <s v="E104078"/>
    <x v="0"/>
    <x v="0"/>
    <x v="1"/>
    <x v="0"/>
    <s v="Active"/>
  </r>
  <r>
    <s v="E102001"/>
    <x v="0"/>
    <n v="37"/>
    <x v="1"/>
    <x v="4"/>
    <x v="4"/>
    <x v="5"/>
    <x v="0"/>
    <x v="34"/>
    <s v="Full-time"/>
    <d v="2010-03-29T00:00:00"/>
    <s v="Active"/>
    <n v="15.58"/>
    <n v="41027"/>
    <x v="4"/>
    <s v="No"/>
    <x v="3"/>
    <n v="6"/>
    <s v="Self"/>
    <x v="0"/>
    <x v="0"/>
    <x v="0"/>
    <x v="3"/>
    <s v="Active"/>
  </r>
  <r>
    <s v="E102002"/>
    <x v="1"/>
    <n v="33"/>
    <x v="0"/>
    <x v="1"/>
    <x v="3"/>
    <x v="3"/>
    <x v="0"/>
    <x v="24"/>
    <s v="Full-time"/>
    <d v="2021-03-25T00:00:00"/>
    <s v="Active"/>
    <n v="4.59"/>
    <n v="50603"/>
    <x v="2"/>
    <s v="No"/>
    <x v="1"/>
    <n v="6"/>
    <s v="E102765"/>
    <x v="0"/>
    <x v="0"/>
    <x v="0"/>
    <x v="0"/>
    <s v="Active"/>
  </r>
  <r>
    <s v="E102003"/>
    <x v="1"/>
    <n v="34"/>
    <x v="1"/>
    <x v="0"/>
    <x v="7"/>
    <x v="23"/>
    <x v="0"/>
    <x v="48"/>
    <s v="Full-time"/>
    <d v="2014-06-16T00:00:00"/>
    <s v="Active"/>
    <n v="11.37"/>
    <n v="28115"/>
    <x v="3"/>
    <s v="No"/>
    <x v="0"/>
    <n v="5"/>
    <s v="E102637"/>
    <x v="0"/>
    <x v="0"/>
    <x v="0"/>
    <x v="3"/>
    <s v="Active"/>
  </r>
  <r>
    <s v="E102004"/>
    <x v="0"/>
    <n v="29"/>
    <x v="1"/>
    <x v="0"/>
    <x v="2"/>
    <x v="2"/>
    <x v="4"/>
    <x v="2"/>
    <s v="Full-time"/>
    <d v="2008-09-14T00:00:00"/>
    <s v="Active"/>
    <n v="17.12"/>
    <n v="45103"/>
    <x v="1"/>
    <s v="No"/>
    <x v="0"/>
    <n v="6"/>
    <s v="E101916"/>
    <x v="0"/>
    <x v="0"/>
    <x v="1"/>
    <x v="0"/>
    <s v="Active"/>
  </r>
  <r>
    <s v="E102005"/>
    <x v="1"/>
    <n v="22"/>
    <x v="1"/>
    <x v="4"/>
    <x v="2"/>
    <x v="2"/>
    <x v="0"/>
    <x v="72"/>
    <s v="Contract"/>
    <d v="2022-01-22T00:00:00"/>
    <s v="Active"/>
    <n v="3.76"/>
    <n v="44808"/>
    <x v="0"/>
    <s v="No"/>
    <x v="0"/>
    <n v="7"/>
    <s v="E103468"/>
    <x v="0"/>
    <x v="0"/>
    <x v="1"/>
    <x v="3"/>
    <s v="Active"/>
  </r>
  <r>
    <s v="E102006"/>
    <x v="2"/>
    <n v="21"/>
    <x v="0"/>
    <x v="2"/>
    <x v="0"/>
    <x v="0"/>
    <x v="0"/>
    <x v="90"/>
    <s v="Full-time"/>
    <d v="2025-01-16T00:00:00"/>
    <s v="Active"/>
    <n v="0.78"/>
    <n v="34103"/>
    <x v="1"/>
    <s v="No"/>
    <x v="2"/>
    <n v="4"/>
    <s v="E100458"/>
    <x v="0"/>
    <x v="0"/>
    <x v="1"/>
    <x v="2"/>
    <s v="Active"/>
  </r>
  <r>
    <s v="E102007"/>
    <x v="0"/>
    <n v="31"/>
    <x v="1"/>
    <x v="7"/>
    <x v="2"/>
    <x v="2"/>
    <x v="0"/>
    <x v="17"/>
    <s v="Full-time"/>
    <d v="2018-12-02T00:00:00"/>
    <s v="Active"/>
    <n v="6.9"/>
    <n v="45182"/>
    <x v="2"/>
    <s v="Yes"/>
    <x v="0"/>
    <n v="5"/>
    <s v="E104481"/>
    <x v="0"/>
    <x v="0"/>
    <x v="0"/>
    <x v="0"/>
    <s v="Active"/>
  </r>
  <r>
    <s v="E102008"/>
    <x v="1"/>
    <n v="30"/>
    <x v="1"/>
    <x v="1"/>
    <x v="6"/>
    <x v="11"/>
    <x v="0"/>
    <x v="15"/>
    <s v="Contract"/>
    <d v="2017-11-07T00:00:00"/>
    <s v="Active"/>
    <n v="7.97"/>
    <n v="40411"/>
    <x v="0"/>
    <s v="No"/>
    <x v="2"/>
    <n v="5"/>
    <s v="E100695"/>
    <x v="0"/>
    <x v="0"/>
    <x v="1"/>
    <x v="3"/>
    <s v="Active"/>
  </r>
  <r>
    <s v="E102009"/>
    <x v="1"/>
    <n v="25"/>
    <x v="1"/>
    <x v="6"/>
    <x v="3"/>
    <x v="20"/>
    <x v="2"/>
    <x v="104"/>
    <s v="Full-time"/>
    <d v="2010-10-23T00:00:00"/>
    <s v="Active"/>
    <n v="15.01"/>
    <n v="47491"/>
    <x v="1"/>
    <s v="No"/>
    <x v="1"/>
    <n v="10"/>
    <s v="E100746"/>
    <x v="0"/>
    <x v="0"/>
    <x v="1"/>
    <x v="3"/>
    <s v="Active"/>
  </r>
  <r>
    <s v="E102010"/>
    <x v="1"/>
    <n v="31"/>
    <x v="0"/>
    <x v="3"/>
    <x v="2"/>
    <x v="4"/>
    <x v="2"/>
    <x v="128"/>
    <s v="Full-time"/>
    <d v="2016-10-21T00:00:00"/>
    <s v="Active"/>
    <n v="9.02"/>
    <n v="52051"/>
    <x v="2"/>
    <s v="Yes"/>
    <x v="1"/>
    <n v="9"/>
    <s v="E100276"/>
    <x v="0"/>
    <x v="0"/>
    <x v="0"/>
    <x v="0"/>
    <s v="Active"/>
  </r>
  <r>
    <s v="E102011"/>
    <x v="1"/>
    <n v="32"/>
    <x v="1"/>
    <x v="3"/>
    <x v="3"/>
    <x v="20"/>
    <x v="2"/>
    <x v="102"/>
    <s v="Full-time"/>
    <d v="2015-10-21T00:00:00"/>
    <d v="2025-04-04T00:00:00"/>
    <n v="9.4499999999999993"/>
    <n v="64161"/>
    <x v="2"/>
    <s v="Yes"/>
    <x v="2"/>
    <n v="6"/>
    <s v="E101514"/>
    <x v="1"/>
    <x v="1"/>
    <x v="0"/>
    <x v="1"/>
    <s v="Exited"/>
  </r>
  <r>
    <s v="E102012"/>
    <x v="1"/>
    <n v="36"/>
    <x v="0"/>
    <x v="2"/>
    <x v="6"/>
    <x v="16"/>
    <x v="3"/>
    <x v="6"/>
    <s v="Full-time"/>
    <d v="2010-05-16T00:00:00"/>
    <s v="Active"/>
    <n v="15.45"/>
    <n v="43331"/>
    <x v="0"/>
    <s v="No"/>
    <x v="3"/>
    <n v="4"/>
    <s v="E103656"/>
    <x v="0"/>
    <x v="0"/>
    <x v="0"/>
    <x v="0"/>
    <s v="Active"/>
  </r>
  <r>
    <s v="E102013"/>
    <x v="1"/>
    <n v="36"/>
    <x v="1"/>
    <x v="2"/>
    <x v="3"/>
    <x v="3"/>
    <x v="0"/>
    <x v="42"/>
    <s v="Full-time"/>
    <d v="2015-06-04T00:00:00"/>
    <s v="Active"/>
    <n v="10.4"/>
    <n v="50965"/>
    <x v="0"/>
    <s v="No"/>
    <x v="3"/>
    <n v="4"/>
    <s v="E104074"/>
    <x v="0"/>
    <x v="0"/>
    <x v="0"/>
    <x v="0"/>
    <s v="Active"/>
  </r>
  <r>
    <s v="E102014"/>
    <x v="1"/>
    <n v="26"/>
    <x v="0"/>
    <x v="7"/>
    <x v="0"/>
    <x v="0"/>
    <x v="2"/>
    <x v="2"/>
    <s v="Full-time"/>
    <d v="2013-06-24T00:00:00"/>
    <s v="Active"/>
    <n v="12.34"/>
    <n v="43199"/>
    <x v="0"/>
    <s v="Yes"/>
    <x v="5"/>
    <n v="4"/>
    <s v="E104884"/>
    <x v="0"/>
    <x v="0"/>
    <x v="1"/>
    <x v="0"/>
    <s v="Active"/>
  </r>
  <r>
    <s v="E102015"/>
    <x v="0"/>
    <n v="30"/>
    <x v="1"/>
    <x v="4"/>
    <x v="6"/>
    <x v="11"/>
    <x v="0"/>
    <x v="75"/>
    <s v="Contract"/>
    <d v="2010-08-13T00:00:00"/>
    <s v="Active"/>
    <n v="15.21"/>
    <n v="31050"/>
    <x v="1"/>
    <s v="No"/>
    <x v="0"/>
    <n v="5"/>
    <s v="E104864"/>
    <x v="0"/>
    <x v="0"/>
    <x v="1"/>
    <x v="3"/>
    <s v="Active"/>
  </r>
  <r>
    <s v="E102016"/>
    <x v="1"/>
    <n v="35"/>
    <x v="1"/>
    <x v="1"/>
    <x v="0"/>
    <x v="9"/>
    <x v="0"/>
    <x v="20"/>
    <s v="Full-time"/>
    <d v="2018-03-28T00:00:00"/>
    <s v="Active"/>
    <n v="7.59"/>
    <n v="49967"/>
    <x v="3"/>
    <s v="No"/>
    <x v="2"/>
    <n v="11"/>
    <s v="E101278"/>
    <x v="0"/>
    <x v="0"/>
    <x v="0"/>
    <x v="0"/>
    <s v="Active"/>
  </r>
  <r>
    <s v="E102017"/>
    <x v="0"/>
    <n v="33"/>
    <x v="1"/>
    <x v="2"/>
    <x v="7"/>
    <x v="23"/>
    <x v="3"/>
    <x v="128"/>
    <s v="Full-time"/>
    <d v="2021-04-24T00:00:00"/>
    <d v="2025-10-19T00:00:00"/>
    <n v="4.49"/>
    <n v="54622"/>
    <x v="4"/>
    <s v="No"/>
    <x v="1"/>
    <n v="5"/>
    <s v="E101399"/>
    <x v="1"/>
    <x v="1"/>
    <x v="0"/>
    <x v="0"/>
    <s v="Exited"/>
  </r>
  <r>
    <s v="E102018"/>
    <x v="1"/>
    <n v="30"/>
    <x v="1"/>
    <x v="5"/>
    <x v="1"/>
    <x v="21"/>
    <x v="4"/>
    <x v="21"/>
    <s v="Contract"/>
    <d v="2012-01-07T00:00:00"/>
    <s v="Active"/>
    <n v="13.81"/>
    <n v="45266"/>
    <x v="0"/>
    <s v="No"/>
    <x v="1"/>
    <n v="6"/>
    <s v="E100127"/>
    <x v="0"/>
    <x v="0"/>
    <x v="1"/>
    <x v="0"/>
    <s v="Active"/>
  </r>
  <r>
    <s v="E102019"/>
    <x v="1"/>
    <n v="25"/>
    <x v="1"/>
    <x v="0"/>
    <x v="6"/>
    <x v="11"/>
    <x v="0"/>
    <x v="90"/>
    <s v="Full-time"/>
    <d v="2008-07-21T00:00:00"/>
    <s v="Active"/>
    <n v="17.27"/>
    <n v="28547"/>
    <x v="1"/>
    <s v="No"/>
    <x v="0"/>
    <n v="4"/>
    <s v="E103636"/>
    <x v="0"/>
    <x v="0"/>
    <x v="1"/>
    <x v="2"/>
    <s v="Active"/>
  </r>
  <r>
    <s v="E102020"/>
    <x v="0"/>
    <n v="29"/>
    <x v="1"/>
    <x v="2"/>
    <x v="5"/>
    <x v="22"/>
    <x v="0"/>
    <x v="35"/>
    <s v="Full-time"/>
    <d v="2008-02-20T00:00:00"/>
    <s v="Active"/>
    <n v="17.690000000000001"/>
    <n v="43070"/>
    <x v="1"/>
    <s v="No"/>
    <x v="3"/>
    <n v="5"/>
    <s v="E103421"/>
    <x v="0"/>
    <x v="0"/>
    <x v="1"/>
    <x v="3"/>
    <s v="Active"/>
  </r>
  <r>
    <s v="E102021"/>
    <x v="1"/>
    <n v="35"/>
    <x v="1"/>
    <x v="2"/>
    <x v="5"/>
    <x v="7"/>
    <x v="1"/>
    <x v="13"/>
    <s v="Full-time"/>
    <d v="2019-10-06T00:00:00"/>
    <s v="Active"/>
    <n v="6.06"/>
    <n v="47924"/>
    <x v="1"/>
    <s v="No"/>
    <x v="1"/>
    <n v="8"/>
    <s v="E104032"/>
    <x v="0"/>
    <x v="0"/>
    <x v="0"/>
    <x v="0"/>
    <s v="Active"/>
  </r>
  <r>
    <s v="E102022"/>
    <x v="0"/>
    <n v="38"/>
    <x v="1"/>
    <x v="3"/>
    <x v="0"/>
    <x v="6"/>
    <x v="0"/>
    <x v="86"/>
    <s v="Full-time"/>
    <d v="2025-05-01T00:00:00"/>
    <s v="Active"/>
    <n v="0.49"/>
    <n v="48143"/>
    <x v="1"/>
    <s v="No"/>
    <x v="0"/>
    <n v="6"/>
    <s v="E102428"/>
    <x v="0"/>
    <x v="0"/>
    <x v="0"/>
    <x v="0"/>
    <s v="Active"/>
  </r>
  <r>
    <s v="E102023"/>
    <x v="1"/>
    <n v="35"/>
    <x v="0"/>
    <x v="0"/>
    <x v="0"/>
    <x v="6"/>
    <x v="0"/>
    <x v="8"/>
    <s v="Full-time"/>
    <d v="2020-10-05T00:00:00"/>
    <s v="Active"/>
    <n v="5.0599999999999996"/>
    <n v="60562"/>
    <x v="2"/>
    <s v="No"/>
    <x v="4"/>
    <n v="5"/>
    <s v="E100063"/>
    <x v="0"/>
    <x v="0"/>
    <x v="0"/>
    <x v="1"/>
    <s v="Active"/>
  </r>
  <r>
    <s v="E102024"/>
    <x v="0"/>
    <n v="37"/>
    <x v="1"/>
    <x v="7"/>
    <x v="3"/>
    <x v="3"/>
    <x v="0"/>
    <x v="42"/>
    <s v="Full-time"/>
    <d v="2009-02-16T00:00:00"/>
    <s v="Active"/>
    <n v="16.7"/>
    <n v="50763"/>
    <x v="0"/>
    <s v="Yes"/>
    <x v="2"/>
    <n v="4"/>
    <s v="E101894"/>
    <x v="0"/>
    <x v="0"/>
    <x v="0"/>
    <x v="0"/>
    <s v="Active"/>
  </r>
  <r>
    <s v="E102025"/>
    <x v="1"/>
    <n v="32"/>
    <x v="1"/>
    <x v="5"/>
    <x v="7"/>
    <x v="18"/>
    <x v="2"/>
    <x v="10"/>
    <s v="Full-time"/>
    <d v="2021-08-26T00:00:00"/>
    <d v="2022-09-06T00:00:00"/>
    <n v="1.03"/>
    <n v="67113"/>
    <x v="2"/>
    <s v="No"/>
    <x v="1"/>
    <n v="5"/>
    <s v="E102637"/>
    <x v="1"/>
    <x v="1"/>
    <x v="0"/>
    <x v="1"/>
    <s v="Exited"/>
  </r>
  <r>
    <s v="E102026"/>
    <x v="0"/>
    <n v="32"/>
    <x v="0"/>
    <x v="4"/>
    <x v="3"/>
    <x v="15"/>
    <x v="0"/>
    <x v="10"/>
    <s v="Contract"/>
    <d v="2019-07-11T00:00:00"/>
    <d v="2021-03-27T00:00:00"/>
    <n v="1.71"/>
    <n v="53745"/>
    <x v="1"/>
    <s v="No"/>
    <x v="2"/>
    <n v="4"/>
    <s v="E100872"/>
    <x v="1"/>
    <x v="1"/>
    <x v="0"/>
    <x v="1"/>
    <s v="Exited"/>
  </r>
  <r>
    <s v="E102027"/>
    <x v="1"/>
    <n v="34"/>
    <x v="1"/>
    <x v="4"/>
    <x v="5"/>
    <x v="17"/>
    <x v="4"/>
    <x v="89"/>
    <s v="Full-time"/>
    <d v="2013-02-16T00:00:00"/>
    <s v="Active"/>
    <n v="12.7"/>
    <n v="46238"/>
    <x v="0"/>
    <s v="No"/>
    <x v="1"/>
    <n v="7"/>
    <s v="E104923"/>
    <x v="0"/>
    <x v="0"/>
    <x v="0"/>
    <x v="3"/>
    <s v="Active"/>
  </r>
  <r>
    <s v="E102028"/>
    <x v="1"/>
    <n v="40"/>
    <x v="0"/>
    <x v="4"/>
    <x v="5"/>
    <x v="7"/>
    <x v="4"/>
    <x v="208"/>
    <s v="Full-time"/>
    <d v="2024-10-21T00:00:00"/>
    <s v="Active"/>
    <n v="1.02"/>
    <n v="63836"/>
    <x v="1"/>
    <s v="No"/>
    <x v="2"/>
    <n v="3"/>
    <s v="E101857"/>
    <x v="0"/>
    <x v="0"/>
    <x v="0"/>
    <x v="1"/>
    <s v="Active"/>
  </r>
  <r>
    <s v="E102029"/>
    <x v="1"/>
    <n v="34"/>
    <x v="0"/>
    <x v="5"/>
    <x v="0"/>
    <x v="0"/>
    <x v="1"/>
    <x v="122"/>
    <s v="Full-time"/>
    <d v="2024-07-02T00:00:00"/>
    <s v="Active"/>
    <n v="1.32"/>
    <n v="54876"/>
    <x v="4"/>
    <s v="No"/>
    <x v="4"/>
    <n v="4"/>
    <s v="E100871"/>
    <x v="0"/>
    <x v="0"/>
    <x v="0"/>
    <x v="1"/>
    <s v="Active"/>
  </r>
  <r>
    <s v="E102030"/>
    <x v="1"/>
    <n v="28"/>
    <x v="1"/>
    <x v="2"/>
    <x v="6"/>
    <x v="16"/>
    <x v="0"/>
    <x v="53"/>
    <s v="Full-time"/>
    <d v="2024-01-30T00:00:00"/>
    <s v="Active"/>
    <n v="1.74"/>
    <n v="36087"/>
    <x v="1"/>
    <s v="No"/>
    <x v="0"/>
    <n v="2"/>
    <s v="E100207"/>
    <x v="0"/>
    <x v="0"/>
    <x v="1"/>
    <x v="3"/>
    <s v="Active"/>
  </r>
  <r>
    <s v="E102031"/>
    <x v="1"/>
    <n v="40"/>
    <x v="1"/>
    <x v="0"/>
    <x v="3"/>
    <x v="20"/>
    <x v="1"/>
    <x v="122"/>
    <s v="Full-time"/>
    <d v="2008-12-05T00:00:00"/>
    <s v="Active"/>
    <n v="16.899999999999999"/>
    <n v="56742"/>
    <x v="0"/>
    <s v="No"/>
    <x v="2"/>
    <n v="3"/>
    <s v="E104748"/>
    <x v="0"/>
    <x v="0"/>
    <x v="0"/>
    <x v="1"/>
    <s v="Active"/>
  </r>
  <r>
    <s v="E102032"/>
    <x v="1"/>
    <n v="38"/>
    <x v="1"/>
    <x v="4"/>
    <x v="5"/>
    <x v="8"/>
    <x v="0"/>
    <x v="159"/>
    <s v="Full-time"/>
    <d v="2009-04-15T00:00:00"/>
    <s v="Active"/>
    <n v="16.54"/>
    <n v="73701"/>
    <x v="0"/>
    <s v="Yes"/>
    <x v="4"/>
    <n v="4"/>
    <s v="E104350"/>
    <x v="0"/>
    <x v="0"/>
    <x v="0"/>
    <x v="1"/>
    <s v="Active"/>
  </r>
  <r>
    <s v="E102033"/>
    <x v="0"/>
    <n v="30"/>
    <x v="1"/>
    <x v="6"/>
    <x v="7"/>
    <x v="23"/>
    <x v="0"/>
    <x v="90"/>
    <s v="Full-time"/>
    <d v="2021-02-09T00:00:00"/>
    <s v="Active"/>
    <n v="4.71"/>
    <n v="37470"/>
    <x v="2"/>
    <s v="No"/>
    <x v="2"/>
    <n v="8"/>
    <s v="E104438"/>
    <x v="0"/>
    <x v="0"/>
    <x v="1"/>
    <x v="2"/>
    <s v="Active"/>
  </r>
  <r>
    <s v="E102034"/>
    <x v="1"/>
    <n v="33"/>
    <x v="0"/>
    <x v="1"/>
    <x v="0"/>
    <x v="6"/>
    <x v="0"/>
    <x v="98"/>
    <s v="Full-time"/>
    <d v="2010-01-04T00:00:00"/>
    <s v="Active"/>
    <n v="15.81"/>
    <n v="43921"/>
    <x v="1"/>
    <s v="No"/>
    <x v="4"/>
    <n v="5"/>
    <s v="E103905"/>
    <x v="0"/>
    <x v="0"/>
    <x v="0"/>
    <x v="0"/>
    <s v="Active"/>
  </r>
  <r>
    <s v="E102035"/>
    <x v="1"/>
    <n v="36"/>
    <x v="1"/>
    <x v="2"/>
    <x v="1"/>
    <x v="1"/>
    <x v="0"/>
    <x v="151"/>
    <s v="Full-time"/>
    <d v="2012-11-22T00:00:00"/>
    <s v="Active"/>
    <n v="12.93"/>
    <n v="59683"/>
    <x v="0"/>
    <s v="No"/>
    <x v="0"/>
    <n v="6"/>
    <s v="E101547"/>
    <x v="0"/>
    <x v="0"/>
    <x v="0"/>
    <x v="1"/>
    <s v="Active"/>
  </r>
  <r>
    <s v="E102036"/>
    <x v="1"/>
    <n v="48"/>
    <x v="1"/>
    <x v="4"/>
    <x v="0"/>
    <x v="0"/>
    <x v="2"/>
    <x v="182"/>
    <s v="Full-time"/>
    <d v="2011-08-21T00:00:00"/>
    <s v="Active"/>
    <n v="14.19"/>
    <n v="68260"/>
    <x v="4"/>
    <s v="No"/>
    <x v="4"/>
    <n v="5"/>
    <s v="E100942"/>
    <x v="0"/>
    <x v="0"/>
    <x v="0"/>
    <x v="1"/>
    <s v="Active"/>
  </r>
  <r>
    <s v="E102037"/>
    <x v="1"/>
    <n v="43"/>
    <x v="1"/>
    <x v="7"/>
    <x v="5"/>
    <x v="8"/>
    <x v="2"/>
    <x v="84"/>
    <s v="Contract"/>
    <d v="2016-03-24T00:00:00"/>
    <s v="Active"/>
    <n v="9.6"/>
    <n v="59299"/>
    <x v="1"/>
    <s v="No"/>
    <x v="2"/>
    <n v="8"/>
    <s v="E102398"/>
    <x v="0"/>
    <x v="0"/>
    <x v="0"/>
    <x v="1"/>
    <s v="Active"/>
  </r>
  <r>
    <s v="E102038"/>
    <x v="0"/>
    <n v="42"/>
    <x v="1"/>
    <x v="7"/>
    <x v="1"/>
    <x v="21"/>
    <x v="0"/>
    <x v="122"/>
    <s v="Contract"/>
    <d v="2008-11-28T00:00:00"/>
    <s v="Active"/>
    <n v="16.91"/>
    <n v="51442"/>
    <x v="1"/>
    <s v="No"/>
    <x v="3"/>
    <n v="10"/>
    <s v="E103456"/>
    <x v="0"/>
    <x v="0"/>
    <x v="0"/>
    <x v="1"/>
    <s v="Active"/>
  </r>
  <r>
    <s v="E102039"/>
    <x v="0"/>
    <n v="26"/>
    <x v="1"/>
    <x v="7"/>
    <x v="1"/>
    <x v="1"/>
    <x v="1"/>
    <x v="51"/>
    <s v="Full-time"/>
    <d v="2021-01-13T00:00:00"/>
    <s v="Active"/>
    <n v="4.79"/>
    <n v="32332"/>
    <x v="1"/>
    <s v="Yes"/>
    <x v="2"/>
    <n v="6"/>
    <s v="E101442"/>
    <x v="0"/>
    <x v="0"/>
    <x v="1"/>
    <x v="2"/>
    <s v="Active"/>
  </r>
  <r>
    <s v="E102040"/>
    <x v="1"/>
    <n v="38"/>
    <x v="0"/>
    <x v="7"/>
    <x v="4"/>
    <x v="5"/>
    <x v="4"/>
    <x v="20"/>
    <s v="Contract"/>
    <d v="2021-07-24T00:00:00"/>
    <s v="Active"/>
    <n v="4.26"/>
    <n v="49863"/>
    <x v="1"/>
    <s v="No"/>
    <x v="1"/>
    <n v="7"/>
    <s v="E100373"/>
    <x v="0"/>
    <x v="0"/>
    <x v="0"/>
    <x v="0"/>
    <s v="Active"/>
  </r>
  <r>
    <s v="E102041"/>
    <x v="1"/>
    <n v="34"/>
    <x v="1"/>
    <x v="7"/>
    <x v="2"/>
    <x v="4"/>
    <x v="0"/>
    <x v="131"/>
    <s v="Full-time"/>
    <d v="2011-10-15T00:00:00"/>
    <s v="Active"/>
    <n v="14.04"/>
    <n v="53861"/>
    <x v="1"/>
    <s v="No"/>
    <x v="0"/>
    <n v="5"/>
    <s v="Self"/>
    <x v="0"/>
    <x v="0"/>
    <x v="0"/>
    <x v="1"/>
    <s v="Active"/>
  </r>
  <r>
    <s v="E102042"/>
    <x v="1"/>
    <n v="28"/>
    <x v="1"/>
    <x v="2"/>
    <x v="1"/>
    <x v="1"/>
    <x v="2"/>
    <x v="54"/>
    <s v="Full-time"/>
    <d v="2022-12-04T00:00:00"/>
    <s v="Active"/>
    <n v="2.9"/>
    <n v="40024"/>
    <x v="2"/>
    <s v="No"/>
    <x v="2"/>
    <n v="4"/>
    <s v="E102708"/>
    <x v="0"/>
    <x v="0"/>
    <x v="1"/>
    <x v="3"/>
    <s v="Active"/>
  </r>
  <r>
    <s v="E102043"/>
    <x v="0"/>
    <n v="35"/>
    <x v="1"/>
    <x v="2"/>
    <x v="5"/>
    <x v="12"/>
    <x v="0"/>
    <x v="138"/>
    <s v="Full-time"/>
    <d v="2019-07-06T00:00:00"/>
    <s v="Active"/>
    <n v="6.31"/>
    <n v="66328"/>
    <x v="1"/>
    <s v="No"/>
    <x v="2"/>
    <n v="5"/>
    <s v="E104869"/>
    <x v="0"/>
    <x v="0"/>
    <x v="0"/>
    <x v="1"/>
    <s v="Active"/>
  </r>
  <r>
    <s v="E102044"/>
    <x v="0"/>
    <n v="29"/>
    <x v="0"/>
    <x v="0"/>
    <x v="6"/>
    <x v="11"/>
    <x v="1"/>
    <x v="21"/>
    <s v="Full-time"/>
    <d v="2011-04-23T00:00:00"/>
    <s v="Active"/>
    <n v="14.52"/>
    <n v="39984"/>
    <x v="0"/>
    <s v="No"/>
    <x v="0"/>
    <n v="4"/>
    <s v="E100249"/>
    <x v="0"/>
    <x v="0"/>
    <x v="1"/>
    <x v="0"/>
    <s v="Active"/>
  </r>
  <r>
    <s v="E102045"/>
    <x v="1"/>
    <n v="40"/>
    <x v="1"/>
    <x v="7"/>
    <x v="2"/>
    <x v="4"/>
    <x v="2"/>
    <x v="162"/>
    <s v="Full-time"/>
    <d v="2015-08-07T00:00:00"/>
    <s v="Active"/>
    <n v="10.23"/>
    <n v="54070"/>
    <x v="0"/>
    <s v="No"/>
    <x v="4"/>
    <n v="7"/>
    <s v="E101345"/>
    <x v="0"/>
    <x v="0"/>
    <x v="0"/>
    <x v="0"/>
    <s v="Active"/>
  </r>
  <r>
    <s v="E102046"/>
    <x v="0"/>
    <n v="27"/>
    <x v="0"/>
    <x v="6"/>
    <x v="2"/>
    <x v="14"/>
    <x v="1"/>
    <x v="93"/>
    <s v="Full-time"/>
    <d v="2016-03-14T00:00:00"/>
    <s v="Active"/>
    <n v="9.6199999999999992"/>
    <n v="42992"/>
    <x v="1"/>
    <s v="No"/>
    <x v="4"/>
    <n v="5"/>
    <s v="E101525"/>
    <x v="0"/>
    <x v="0"/>
    <x v="1"/>
    <x v="3"/>
    <s v="Active"/>
  </r>
  <r>
    <s v="E102047"/>
    <x v="1"/>
    <n v="35"/>
    <x v="0"/>
    <x v="5"/>
    <x v="6"/>
    <x v="24"/>
    <x v="0"/>
    <x v="5"/>
    <s v="Full-time"/>
    <d v="2023-06-19T00:00:00"/>
    <s v="Active"/>
    <n v="2.36"/>
    <n v="39184"/>
    <x v="1"/>
    <s v="Yes"/>
    <x v="1"/>
    <n v="3"/>
    <s v="E104864"/>
    <x v="0"/>
    <x v="0"/>
    <x v="0"/>
    <x v="0"/>
    <s v="Active"/>
  </r>
  <r>
    <s v="E102048"/>
    <x v="1"/>
    <n v="24"/>
    <x v="1"/>
    <x v="6"/>
    <x v="2"/>
    <x v="14"/>
    <x v="2"/>
    <x v="54"/>
    <s v="Full-time"/>
    <d v="2024-02-14T00:00:00"/>
    <s v="Active"/>
    <n v="1.7"/>
    <n v="42151"/>
    <x v="2"/>
    <s v="No"/>
    <x v="5"/>
    <n v="4"/>
    <s v="E100593"/>
    <x v="0"/>
    <x v="0"/>
    <x v="1"/>
    <x v="3"/>
    <s v="Active"/>
  </r>
  <r>
    <s v="E102049"/>
    <x v="0"/>
    <n v="28"/>
    <x v="1"/>
    <x v="4"/>
    <x v="4"/>
    <x v="5"/>
    <x v="2"/>
    <x v="22"/>
    <s v="Full-time"/>
    <d v="2017-01-01T00:00:00"/>
    <s v="Active"/>
    <n v="8.82"/>
    <n v="46680"/>
    <x v="2"/>
    <s v="No"/>
    <x v="4"/>
    <n v="7"/>
    <s v="E104452"/>
    <x v="0"/>
    <x v="0"/>
    <x v="1"/>
    <x v="0"/>
    <s v="Active"/>
  </r>
  <r>
    <s v="E102050"/>
    <x v="0"/>
    <n v="28"/>
    <x v="1"/>
    <x v="5"/>
    <x v="4"/>
    <x v="10"/>
    <x v="1"/>
    <x v="108"/>
    <s v="Full-time"/>
    <d v="2016-04-24T00:00:00"/>
    <s v="Active"/>
    <n v="9.51"/>
    <n v="36390"/>
    <x v="1"/>
    <s v="No"/>
    <x v="4"/>
    <n v="8"/>
    <s v="E100574"/>
    <x v="0"/>
    <x v="0"/>
    <x v="1"/>
    <x v="3"/>
    <s v="Active"/>
  </r>
  <r>
    <s v="E102051"/>
    <x v="1"/>
    <n v="33"/>
    <x v="0"/>
    <x v="7"/>
    <x v="3"/>
    <x v="20"/>
    <x v="1"/>
    <x v="1"/>
    <s v="Full-time"/>
    <d v="2012-09-05T00:00:00"/>
    <s v="Active"/>
    <n v="13.14"/>
    <n v="51014"/>
    <x v="0"/>
    <s v="Yes"/>
    <x v="0"/>
    <n v="7"/>
    <s v="E101133"/>
    <x v="0"/>
    <x v="0"/>
    <x v="0"/>
    <x v="0"/>
    <s v="Active"/>
  </r>
  <r>
    <s v="E102052"/>
    <x v="1"/>
    <n v="29"/>
    <x v="1"/>
    <x v="1"/>
    <x v="4"/>
    <x v="19"/>
    <x v="0"/>
    <x v="64"/>
    <s v="Full-time"/>
    <d v="2021-11-13T00:00:00"/>
    <d v="2023-10-01T00:00:00"/>
    <n v="1.88"/>
    <n v="49585"/>
    <x v="2"/>
    <s v="No"/>
    <x v="2"/>
    <n v="6"/>
    <s v="Self"/>
    <x v="1"/>
    <x v="1"/>
    <x v="1"/>
    <x v="3"/>
    <s v="Exited"/>
  </r>
  <r>
    <s v="E102053"/>
    <x v="1"/>
    <n v="40"/>
    <x v="1"/>
    <x v="3"/>
    <x v="0"/>
    <x v="9"/>
    <x v="0"/>
    <x v="209"/>
    <s v="Full-time"/>
    <d v="2018-01-07T00:00:00"/>
    <s v="Active"/>
    <n v="7.81"/>
    <n v="74607"/>
    <x v="1"/>
    <s v="No"/>
    <x v="1"/>
    <n v="6"/>
    <s v="E102678"/>
    <x v="0"/>
    <x v="0"/>
    <x v="0"/>
    <x v="1"/>
    <s v="Active"/>
  </r>
  <r>
    <s v="E102054"/>
    <x v="0"/>
    <n v="28"/>
    <x v="1"/>
    <x v="4"/>
    <x v="5"/>
    <x v="22"/>
    <x v="0"/>
    <x v="3"/>
    <s v="Full-time"/>
    <d v="2024-02-02T00:00:00"/>
    <s v="Active"/>
    <n v="1.74"/>
    <n v="46166"/>
    <x v="0"/>
    <s v="No"/>
    <x v="1"/>
    <n v="7"/>
    <s v="E104150"/>
    <x v="0"/>
    <x v="0"/>
    <x v="1"/>
    <x v="0"/>
    <s v="Active"/>
  </r>
  <r>
    <s v="E102055"/>
    <x v="1"/>
    <n v="28"/>
    <x v="2"/>
    <x v="1"/>
    <x v="0"/>
    <x v="9"/>
    <x v="0"/>
    <x v="48"/>
    <s v="Full-time"/>
    <d v="2022-08-05T00:00:00"/>
    <s v="Active"/>
    <n v="3.23"/>
    <n v="35225"/>
    <x v="1"/>
    <s v="No"/>
    <x v="4"/>
    <n v="5"/>
    <s v="E102182"/>
    <x v="0"/>
    <x v="0"/>
    <x v="1"/>
    <x v="3"/>
    <s v="Active"/>
  </r>
  <r>
    <s v="E102056"/>
    <x v="0"/>
    <n v="39"/>
    <x v="1"/>
    <x v="0"/>
    <x v="2"/>
    <x v="14"/>
    <x v="0"/>
    <x v="115"/>
    <s v="Full-time"/>
    <d v="2014-12-05T00:00:00"/>
    <s v="Active"/>
    <n v="10.9"/>
    <n v="55383"/>
    <x v="1"/>
    <s v="No"/>
    <x v="3"/>
    <n v="7"/>
    <s v="E101407"/>
    <x v="0"/>
    <x v="0"/>
    <x v="0"/>
    <x v="0"/>
    <s v="Active"/>
  </r>
  <r>
    <s v="E102057"/>
    <x v="0"/>
    <n v="29"/>
    <x v="1"/>
    <x v="6"/>
    <x v="2"/>
    <x v="4"/>
    <x v="0"/>
    <x v="75"/>
    <s v="Full-time"/>
    <d v="2023-04-08T00:00:00"/>
    <s v="Active"/>
    <n v="2.56"/>
    <n v="34576"/>
    <x v="2"/>
    <s v="No"/>
    <x v="2"/>
    <n v="5"/>
    <s v="E102755"/>
    <x v="0"/>
    <x v="0"/>
    <x v="1"/>
    <x v="3"/>
    <s v="Active"/>
  </r>
  <r>
    <s v="E102058"/>
    <x v="1"/>
    <n v="21"/>
    <x v="0"/>
    <x v="3"/>
    <x v="6"/>
    <x v="16"/>
    <x v="2"/>
    <x v="90"/>
    <s v="Full-time"/>
    <d v="2010-09-12T00:00:00"/>
    <s v="Active"/>
    <n v="15.13"/>
    <n v="36617"/>
    <x v="0"/>
    <s v="No"/>
    <x v="0"/>
    <n v="7"/>
    <s v="E103671"/>
    <x v="0"/>
    <x v="0"/>
    <x v="1"/>
    <x v="2"/>
    <s v="Active"/>
  </r>
  <r>
    <s v="E102059"/>
    <x v="0"/>
    <n v="28"/>
    <x v="1"/>
    <x v="4"/>
    <x v="0"/>
    <x v="9"/>
    <x v="0"/>
    <x v="39"/>
    <s v="Contract"/>
    <d v="2022-10-03T00:00:00"/>
    <s v="Active"/>
    <n v="3.07"/>
    <n v="38678"/>
    <x v="1"/>
    <s v="No"/>
    <x v="2"/>
    <n v="10"/>
    <s v="E101065"/>
    <x v="0"/>
    <x v="0"/>
    <x v="1"/>
    <x v="0"/>
    <s v="Active"/>
  </r>
  <r>
    <s v="E102060"/>
    <x v="0"/>
    <n v="37"/>
    <x v="1"/>
    <x v="6"/>
    <x v="4"/>
    <x v="10"/>
    <x v="0"/>
    <x v="68"/>
    <s v="Contract"/>
    <d v="2022-08-03T00:00:00"/>
    <s v="Active"/>
    <n v="3.24"/>
    <n v="51146"/>
    <x v="0"/>
    <s v="No"/>
    <x v="1"/>
    <n v="9"/>
    <s v="E103815"/>
    <x v="0"/>
    <x v="0"/>
    <x v="0"/>
    <x v="1"/>
    <s v="Active"/>
  </r>
  <r>
    <s v="E102061"/>
    <x v="1"/>
    <n v="34"/>
    <x v="0"/>
    <x v="1"/>
    <x v="3"/>
    <x v="15"/>
    <x v="0"/>
    <x v="117"/>
    <s v="Contract"/>
    <d v="2015-08-29T00:00:00"/>
    <d v="2025-08-21T00:00:00"/>
    <n v="9.98"/>
    <n v="56781"/>
    <x v="0"/>
    <s v="No"/>
    <x v="4"/>
    <n v="8"/>
    <s v="E104458"/>
    <x v="1"/>
    <x v="1"/>
    <x v="0"/>
    <x v="1"/>
    <s v="Exited"/>
  </r>
  <r>
    <s v="E102062"/>
    <x v="0"/>
    <n v="34"/>
    <x v="1"/>
    <x v="7"/>
    <x v="5"/>
    <x v="7"/>
    <x v="0"/>
    <x v="98"/>
    <s v="Full-time"/>
    <d v="2012-03-22T00:00:00"/>
    <s v="Active"/>
    <n v="13.6"/>
    <n v="48423"/>
    <x v="4"/>
    <s v="No"/>
    <x v="1"/>
    <n v="4"/>
    <s v="E104350"/>
    <x v="0"/>
    <x v="0"/>
    <x v="0"/>
    <x v="0"/>
    <s v="Active"/>
  </r>
  <r>
    <s v="E102063"/>
    <x v="1"/>
    <n v="38"/>
    <x v="0"/>
    <x v="1"/>
    <x v="2"/>
    <x v="2"/>
    <x v="0"/>
    <x v="136"/>
    <s v="Full-time"/>
    <d v="2016-01-04T00:00:00"/>
    <s v="Active"/>
    <n v="9.82"/>
    <n v="47143"/>
    <x v="2"/>
    <s v="No"/>
    <x v="0"/>
    <n v="6"/>
    <s v="E102237"/>
    <x v="0"/>
    <x v="0"/>
    <x v="0"/>
    <x v="0"/>
    <s v="Active"/>
  </r>
  <r>
    <s v="E102064"/>
    <x v="0"/>
    <n v="30"/>
    <x v="1"/>
    <x v="3"/>
    <x v="5"/>
    <x v="17"/>
    <x v="4"/>
    <x v="7"/>
    <s v="Contract"/>
    <d v="2009-01-08T00:00:00"/>
    <s v="Active"/>
    <n v="16.8"/>
    <n v="47423"/>
    <x v="2"/>
    <s v="No"/>
    <x v="2"/>
    <n v="8"/>
    <s v="E101513"/>
    <x v="0"/>
    <x v="0"/>
    <x v="1"/>
    <x v="0"/>
    <s v="Active"/>
  </r>
  <r>
    <s v="E102065"/>
    <x v="0"/>
    <n v="39"/>
    <x v="1"/>
    <x v="2"/>
    <x v="6"/>
    <x v="16"/>
    <x v="0"/>
    <x v="71"/>
    <s v="Full-time"/>
    <d v="2018-05-21T00:00:00"/>
    <s v="Active"/>
    <n v="7.44"/>
    <n v="46778"/>
    <x v="0"/>
    <s v="No"/>
    <x v="3"/>
    <n v="2"/>
    <s v="E103584"/>
    <x v="0"/>
    <x v="0"/>
    <x v="0"/>
    <x v="0"/>
    <s v="Active"/>
  </r>
  <r>
    <s v="E102066"/>
    <x v="1"/>
    <n v="23"/>
    <x v="0"/>
    <x v="0"/>
    <x v="2"/>
    <x v="14"/>
    <x v="0"/>
    <x v="106"/>
    <s v="Full-time"/>
    <d v="2016-12-04T00:00:00"/>
    <s v="Active"/>
    <n v="8.9"/>
    <n v="39823"/>
    <x v="1"/>
    <s v="No"/>
    <x v="2"/>
    <n v="6"/>
    <s v="E100006"/>
    <x v="0"/>
    <x v="0"/>
    <x v="1"/>
    <x v="2"/>
    <s v="Active"/>
  </r>
  <r>
    <s v="E102067"/>
    <x v="2"/>
    <n v="42"/>
    <x v="1"/>
    <x v="5"/>
    <x v="0"/>
    <x v="9"/>
    <x v="1"/>
    <x v="45"/>
    <s v="Full-time"/>
    <d v="2023-11-27T00:00:00"/>
    <s v="Active"/>
    <n v="1.92"/>
    <n v="65322"/>
    <x v="2"/>
    <s v="No"/>
    <x v="1"/>
    <n v="3"/>
    <s v="E101278"/>
    <x v="0"/>
    <x v="0"/>
    <x v="0"/>
    <x v="1"/>
    <s v="Active"/>
  </r>
  <r>
    <s v="E102068"/>
    <x v="0"/>
    <n v="35"/>
    <x v="1"/>
    <x v="2"/>
    <x v="5"/>
    <x v="8"/>
    <x v="0"/>
    <x v="112"/>
    <s v="Full-time"/>
    <d v="2018-11-14T00:00:00"/>
    <s v="Active"/>
    <n v="6.95"/>
    <n v="46123"/>
    <x v="0"/>
    <s v="No"/>
    <x v="0"/>
    <n v="6"/>
    <s v="E104044"/>
    <x v="0"/>
    <x v="0"/>
    <x v="0"/>
    <x v="3"/>
    <s v="Active"/>
  </r>
  <r>
    <s v="E102069"/>
    <x v="1"/>
    <n v="38"/>
    <x v="0"/>
    <x v="5"/>
    <x v="2"/>
    <x v="2"/>
    <x v="0"/>
    <x v="95"/>
    <s v="Full-time"/>
    <d v="2011-05-20T00:00:00"/>
    <s v="Active"/>
    <n v="14.44"/>
    <n v="33466"/>
    <x v="1"/>
    <s v="No"/>
    <x v="2"/>
    <n v="7"/>
    <s v="E100276"/>
    <x v="0"/>
    <x v="0"/>
    <x v="0"/>
    <x v="3"/>
    <s v="Active"/>
  </r>
  <r>
    <s v="E102070"/>
    <x v="0"/>
    <n v="32"/>
    <x v="1"/>
    <x v="2"/>
    <x v="3"/>
    <x v="15"/>
    <x v="0"/>
    <x v="7"/>
    <s v="Full-time"/>
    <d v="2018-08-16T00:00:00"/>
    <s v="Active"/>
    <n v="7.2"/>
    <n v="45591"/>
    <x v="1"/>
    <s v="No"/>
    <x v="4"/>
    <n v="7"/>
    <s v="E104443"/>
    <x v="0"/>
    <x v="0"/>
    <x v="0"/>
    <x v="0"/>
    <s v="Active"/>
  </r>
  <r>
    <s v="E102071"/>
    <x v="1"/>
    <n v="34"/>
    <x v="0"/>
    <x v="3"/>
    <x v="2"/>
    <x v="2"/>
    <x v="0"/>
    <x v="47"/>
    <s v="Full-time"/>
    <d v="2010-01-20T00:00:00"/>
    <s v="Active"/>
    <n v="15.77"/>
    <n v="58370"/>
    <x v="0"/>
    <s v="No"/>
    <x v="3"/>
    <n v="7"/>
    <s v="E100201"/>
    <x v="0"/>
    <x v="0"/>
    <x v="0"/>
    <x v="1"/>
    <s v="Active"/>
  </r>
  <r>
    <s v="E102072"/>
    <x v="0"/>
    <n v="34"/>
    <x v="0"/>
    <x v="6"/>
    <x v="6"/>
    <x v="11"/>
    <x v="4"/>
    <x v="57"/>
    <s v="Full-time"/>
    <d v="2019-05-05T00:00:00"/>
    <s v="Active"/>
    <n v="6.48"/>
    <n v="39074"/>
    <x v="0"/>
    <s v="No"/>
    <x v="1"/>
    <n v="14"/>
    <s v="E104303"/>
    <x v="0"/>
    <x v="0"/>
    <x v="0"/>
    <x v="3"/>
    <s v="Active"/>
  </r>
  <r>
    <s v="E102073"/>
    <x v="1"/>
    <n v="22"/>
    <x v="1"/>
    <x v="2"/>
    <x v="5"/>
    <x v="7"/>
    <x v="4"/>
    <x v="51"/>
    <s v="Full-time"/>
    <d v="2020-06-01T00:00:00"/>
    <s v="Active"/>
    <n v="5.41"/>
    <n v="38828"/>
    <x v="0"/>
    <s v="No"/>
    <x v="2"/>
    <n v="7"/>
    <s v="E101513"/>
    <x v="0"/>
    <x v="0"/>
    <x v="1"/>
    <x v="2"/>
    <s v="Active"/>
  </r>
  <r>
    <s v="E102074"/>
    <x v="0"/>
    <n v="30"/>
    <x v="0"/>
    <x v="0"/>
    <x v="2"/>
    <x v="4"/>
    <x v="0"/>
    <x v="105"/>
    <s v="Full-time"/>
    <d v="2022-02-19T00:00:00"/>
    <s v="Active"/>
    <n v="3.69"/>
    <n v="48560"/>
    <x v="4"/>
    <s v="No"/>
    <x v="0"/>
    <n v="6"/>
    <s v="E102763"/>
    <x v="0"/>
    <x v="0"/>
    <x v="1"/>
    <x v="0"/>
    <s v="Active"/>
  </r>
  <r>
    <s v="E102075"/>
    <x v="1"/>
    <n v="38"/>
    <x v="1"/>
    <x v="5"/>
    <x v="1"/>
    <x v="21"/>
    <x v="0"/>
    <x v="93"/>
    <s v="Full-time"/>
    <d v="2010-12-09T00:00:00"/>
    <s v="Active"/>
    <n v="14.89"/>
    <n v="34395"/>
    <x v="1"/>
    <s v="No"/>
    <x v="4"/>
    <n v="7"/>
    <s v="E103977"/>
    <x v="0"/>
    <x v="0"/>
    <x v="0"/>
    <x v="3"/>
    <s v="Active"/>
  </r>
  <r>
    <s v="E102076"/>
    <x v="0"/>
    <n v="27"/>
    <x v="1"/>
    <x v="2"/>
    <x v="5"/>
    <x v="7"/>
    <x v="1"/>
    <x v="53"/>
    <s v="Contract"/>
    <d v="2023-12-21T00:00:00"/>
    <d v="2025-07-23T00:00:00"/>
    <n v="1.59"/>
    <n v="45553"/>
    <x v="0"/>
    <s v="No"/>
    <x v="1"/>
    <n v="9"/>
    <s v="E101513"/>
    <x v="1"/>
    <x v="1"/>
    <x v="1"/>
    <x v="3"/>
    <s v="Exited"/>
  </r>
  <r>
    <s v="E102077"/>
    <x v="1"/>
    <n v="38"/>
    <x v="1"/>
    <x v="2"/>
    <x v="6"/>
    <x v="11"/>
    <x v="0"/>
    <x v="138"/>
    <s v="Full-time"/>
    <d v="2024-08-10T00:00:00"/>
    <s v="Active"/>
    <n v="1.22"/>
    <n v="60739"/>
    <x v="0"/>
    <s v="No"/>
    <x v="2"/>
    <n v="7"/>
    <s v="Self"/>
    <x v="0"/>
    <x v="0"/>
    <x v="0"/>
    <x v="1"/>
    <s v="Active"/>
  </r>
  <r>
    <s v="E102078"/>
    <x v="1"/>
    <n v="31"/>
    <x v="1"/>
    <x v="7"/>
    <x v="5"/>
    <x v="7"/>
    <x v="1"/>
    <x v="129"/>
    <s v="Full-time"/>
    <d v="2015-07-28T00:00:00"/>
    <s v="Active"/>
    <n v="10.25"/>
    <n v="28141"/>
    <x v="0"/>
    <s v="No"/>
    <x v="4"/>
    <n v="6"/>
    <s v="E101987"/>
    <x v="0"/>
    <x v="0"/>
    <x v="0"/>
    <x v="2"/>
    <s v="Active"/>
  </r>
  <r>
    <s v="E102079"/>
    <x v="0"/>
    <n v="30"/>
    <x v="0"/>
    <x v="6"/>
    <x v="2"/>
    <x v="2"/>
    <x v="1"/>
    <x v="53"/>
    <s v="Full-time"/>
    <d v="2022-07-12T00:00:00"/>
    <s v="Active"/>
    <n v="3.3"/>
    <n v="34438"/>
    <x v="1"/>
    <s v="No"/>
    <x v="0"/>
    <n v="5"/>
    <s v="E103439"/>
    <x v="0"/>
    <x v="0"/>
    <x v="1"/>
    <x v="3"/>
    <s v="Active"/>
  </r>
  <r>
    <s v="E102080"/>
    <x v="1"/>
    <n v="23"/>
    <x v="1"/>
    <x v="4"/>
    <x v="0"/>
    <x v="6"/>
    <x v="0"/>
    <x v="107"/>
    <s v="Full-time"/>
    <d v="2018-11-21T00:00:00"/>
    <s v="Active"/>
    <n v="6.93"/>
    <n v="40521"/>
    <x v="0"/>
    <s v="No"/>
    <x v="1"/>
    <n v="2"/>
    <s v="Self"/>
    <x v="0"/>
    <x v="0"/>
    <x v="1"/>
    <x v="3"/>
    <s v="Active"/>
  </r>
  <r>
    <s v="E102081"/>
    <x v="0"/>
    <n v="34"/>
    <x v="1"/>
    <x v="3"/>
    <x v="7"/>
    <x v="18"/>
    <x v="1"/>
    <x v="72"/>
    <s v="Full-time"/>
    <d v="2009-08-10T00:00:00"/>
    <s v="Active"/>
    <n v="16.22"/>
    <n v="33541"/>
    <x v="2"/>
    <s v="No"/>
    <x v="0"/>
    <n v="5"/>
    <s v="E101399"/>
    <x v="0"/>
    <x v="0"/>
    <x v="0"/>
    <x v="3"/>
    <s v="Active"/>
  </r>
  <r>
    <s v="E102082"/>
    <x v="1"/>
    <n v="24"/>
    <x v="0"/>
    <x v="4"/>
    <x v="2"/>
    <x v="2"/>
    <x v="2"/>
    <x v="75"/>
    <s v="Full-time"/>
    <d v="2024-02-25T00:00:00"/>
    <s v="Active"/>
    <n v="1.67"/>
    <n v="38582"/>
    <x v="1"/>
    <s v="No"/>
    <x v="1"/>
    <n v="6"/>
    <s v="E102757"/>
    <x v="0"/>
    <x v="0"/>
    <x v="1"/>
    <x v="3"/>
    <s v="Active"/>
  </r>
  <r>
    <s v="E102083"/>
    <x v="1"/>
    <n v="32"/>
    <x v="1"/>
    <x v="6"/>
    <x v="3"/>
    <x v="3"/>
    <x v="4"/>
    <x v="93"/>
    <s v="Full-time"/>
    <d v="2020-10-02T00:00:00"/>
    <s v="Active"/>
    <n v="5.07"/>
    <n v="45842"/>
    <x v="0"/>
    <s v="No"/>
    <x v="4"/>
    <n v="2"/>
    <s v="E104134"/>
    <x v="0"/>
    <x v="0"/>
    <x v="0"/>
    <x v="3"/>
    <s v="Active"/>
  </r>
  <r>
    <s v="E102084"/>
    <x v="0"/>
    <n v="42"/>
    <x v="0"/>
    <x v="7"/>
    <x v="0"/>
    <x v="0"/>
    <x v="2"/>
    <x v="22"/>
    <s v="Full-time"/>
    <d v="2009-09-26T00:00:00"/>
    <s v="Active"/>
    <n v="16.09"/>
    <n v="50318"/>
    <x v="0"/>
    <s v="No"/>
    <x v="2"/>
    <n v="2"/>
    <s v="E103598"/>
    <x v="0"/>
    <x v="0"/>
    <x v="0"/>
    <x v="0"/>
    <s v="Active"/>
  </r>
  <r>
    <s v="E102085"/>
    <x v="1"/>
    <n v="30"/>
    <x v="1"/>
    <x v="0"/>
    <x v="7"/>
    <x v="13"/>
    <x v="4"/>
    <x v="61"/>
    <s v="Contract"/>
    <d v="2012-09-28T00:00:00"/>
    <s v="Active"/>
    <n v="13.08"/>
    <n v="42546"/>
    <x v="1"/>
    <s v="No"/>
    <x v="0"/>
    <n v="6"/>
    <s v="E104404"/>
    <x v="0"/>
    <x v="0"/>
    <x v="1"/>
    <x v="0"/>
    <s v="Active"/>
  </r>
  <r>
    <s v="E102086"/>
    <x v="1"/>
    <n v="30"/>
    <x v="0"/>
    <x v="6"/>
    <x v="7"/>
    <x v="13"/>
    <x v="0"/>
    <x v="132"/>
    <s v="Full-time"/>
    <d v="2008-05-28T00:00:00"/>
    <s v="Active"/>
    <n v="17.420000000000002"/>
    <n v="40174"/>
    <x v="1"/>
    <s v="No"/>
    <x v="1"/>
    <n v="3"/>
    <s v="E104318"/>
    <x v="0"/>
    <x v="0"/>
    <x v="1"/>
    <x v="2"/>
    <s v="Active"/>
  </r>
  <r>
    <s v="E102087"/>
    <x v="1"/>
    <n v="35"/>
    <x v="1"/>
    <x v="6"/>
    <x v="4"/>
    <x v="19"/>
    <x v="0"/>
    <x v="138"/>
    <s v="Full-time"/>
    <d v="2010-01-05T00:00:00"/>
    <d v="2013-07-14T00:00:00"/>
    <n v="3.52"/>
    <n v="64545"/>
    <x v="2"/>
    <s v="No"/>
    <x v="0"/>
    <n v="3"/>
    <s v="E101934"/>
    <x v="1"/>
    <x v="1"/>
    <x v="0"/>
    <x v="1"/>
    <s v="Exited"/>
  </r>
  <r>
    <s v="E102088"/>
    <x v="0"/>
    <n v="21"/>
    <x v="0"/>
    <x v="7"/>
    <x v="4"/>
    <x v="19"/>
    <x v="0"/>
    <x v="81"/>
    <s v="Full-time"/>
    <d v="2018-05-18T00:00:00"/>
    <d v="2024-07-03T00:00:00"/>
    <n v="6.13"/>
    <n v="32829"/>
    <x v="1"/>
    <s v="No"/>
    <x v="1"/>
    <n v="7"/>
    <s v="E101934"/>
    <x v="1"/>
    <x v="1"/>
    <x v="1"/>
    <x v="2"/>
    <s v="Exited"/>
  </r>
  <r>
    <s v="E102089"/>
    <x v="1"/>
    <n v="35"/>
    <x v="1"/>
    <x v="0"/>
    <x v="3"/>
    <x v="20"/>
    <x v="1"/>
    <x v="109"/>
    <s v="Full-time"/>
    <d v="2018-11-07T00:00:00"/>
    <s v="Active"/>
    <n v="6.97"/>
    <n v="52094"/>
    <x v="1"/>
    <s v="No"/>
    <x v="2"/>
    <n v="8"/>
    <s v="E101725"/>
    <x v="0"/>
    <x v="0"/>
    <x v="0"/>
    <x v="0"/>
    <s v="Active"/>
  </r>
  <r>
    <s v="E102090"/>
    <x v="0"/>
    <n v="30"/>
    <x v="0"/>
    <x v="6"/>
    <x v="2"/>
    <x v="14"/>
    <x v="3"/>
    <x v="42"/>
    <s v="Full-time"/>
    <d v="2008-08-19T00:00:00"/>
    <s v="Active"/>
    <n v="17.190000000000001"/>
    <n v="47902"/>
    <x v="1"/>
    <s v="No"/>
    <x v="1"/>
    <n v="2"/>
    <s v="E101525"/>
    <x v="0"/>
    <x v="0"/>
    <x v="1"/>
    <x v="0"/>
    <s v="Active"/>
  </r>
  <r>
    <s v="E102091"/>
    <x v="0"/>
    <n v="26"/>
    <x v="0"/>
    <x v="6"/>
    <x v="3"/>
    <x v="20"/>
    <x v="1"/>
    <x v="12"/>
    <s v="Full-time"/>
    <d v="2013-04-27T00:00:00"/>
    <s v="Active"/>
    <n v="12.5"/>
    <n v="45629"/>
    <x v="0"/>
    <s v="No"/>
    <x v="1"/>
    <n v="6"/>
    <s v="E101214"/>
    <x v="0"/>
    <x v="0"/>
    <x v="1"/>
    <x v="0"/>
    <s v="Active"/>
  </r>
  <r>
    <s v="E102092"/>
    <x v="0"/>
    <n v="39"/>
    <x v="1"/>
    <x v="4"/>
    <x v="2"/>
    <x v="4"/>
    <x v="1"/>
    <x v="147"/>
    <s v="Full-time"/>
    <d v="2022-02-16T00:00:00"/>
    <d v="2024-06-07T00:00:00"/>
    <n v="2.31"/>
    <n v="56623"/>
    <x v="2"/>
    <s v="No"/>
    <x v="0"/>
    <n v="7"/>
    <s v="E101345"/>
    <x v="1"/>
    <x v="1"/>
    <x v="0"/>
    <x v="1"/>
    <s v="Exited"/>
  </r>
  <r>
    <s v="E102093"/>
    <x v="1"/>
    <n v="21"/>
    <x v="1"/>
    <x v="3"/>
    <x v="7"/>
    <x v="13"/>
    <x v="1"/>
    <x v="29"/>
    <s v="Full-time"/>
    <d v="2009-01-09T00:00:00"/>
    <d v="2012-09-28T00:00:00"/>
    <n v="3.72"/>
    <n v="41169"/>
    <x v="2"/>
    <s v="Yes"/>
    <x v="1"/>
    <n v="7"/>
    <s v="E101527"/>
    <x v="1"/>
    <x v="1"/>
    <x v="1"/>
    <x v="2"/>
    <s v="Exited"/>
  </r>
  <r>
    <s v="E102094"/>
    <x v="1"/>
    <n v="28"/>
    <x v="0"/>
    <x v="6"/>
    <x v="0"/>
    <x v="6"/>
    <x v="2"/>
    <x v="83"/>
    <s v="Full-time"/>
    <d v="2014-05-05T00:00:00"/>
    <d v="2024-09-25T00:00:00"/>
    <n v="10.39"/>
    <n v="45322"/>
    <x v="0"/>
    <s v="No"/>
    <x v="5"/>
    <n v="7"/>
    <s v="E101972"/>
    <x v="1"/>
    <x v="1"/>
    <x v="1"/>
    <x v="3"/>
    <s v="Exited"/>
  </r>
  <r>
    <s v="E102095"/>
    <x v="1"/>
    <n v="34"/>
    <x v="1"/>
    <x v="6"/>
    <x v="4"/>
    <x v="5"/>
    <x v="4"/>
    <x v="42"/>
    <s v="Full-time"/>
    <d v="2022-12-03T00:00:00"/>
    <s v="Active"/>
    <n v="2.9"/>
    <n v="49761"/>
    <x v="1"/>
    <s v="No"/>
    <x v="4"/>
    <n v="4"/>
    <s v="E104757"/>
    <x v="0"/>
    <x v="0"/>
    <x v="0"/>
    <x v="0"/>
    <s v="Active"/>
  </r>
  <r>
    <s v="E102096"/>
    <x v="1"/>
    <n v="32"/>
    <x v="0"/>
    <x v="4"/>
    <x v="1"/>
    <x v="21"/>
    <x v="0"/>
    <x v="117"/>
    <s v="Full-time"/>
    <d v="2012-07-07T00:00:00"/>
    <s v="Active"/>
    <n v="13.31"/>
    <n v="51064"/>
    <x v="1"/>
    <s v="No"/>
    <x v="2"/>
    <n v="6"/>
    <s v="E100800"/>
    <x v="0"/>
    <x v="0"/>
    <x v="0"/>
    <x v="1"/>
    <s v="Active"/>
  </r>
  <r>
    <s v="E102097"/>
    <x v="1"/>
    <n v="42"/>
    <x v="1"/>
    <x v="3"/>
    <x v="1"/>
    <x v="21"/>
    <x v="3"/>
    <x v="201"/>
    <s v="Full-time"/>
    <d v="2015-12-01T00:00:00"/>
    <s v="Active"/>
    <n v="9.91"/>
    <n v="73378"/>
    <x v="1"/>
    <s v="No"/>
    <x v="2"/>
    <n v="6"/>
    <s v="E102983"/>
    <x v="0"/>
    <x v="0"/>
    <x v="0"/>
    <x v="1"/>
    <s v="Active"/>
  </r>
  <r>
    <s v="E102098"/>
    <x v="1"/>
    <n v="31"/>
    <x v="0"/>
    <x v="7"/>
    <x v="7"/>
    <x v="23"/>
    <x v="0"/>
    <x v="98"/>
    <s v="Full-time"/>
    <d v="2021-10-29T00:00:00"/>
    <s v="Active"/>
    <n v="4"/>
    <n v="48509"/>
    <x v="1"/>
    <s v="No"/>
    <x v="1"/>
    <n v="6"/>
    <s v="E104438"/>
    <x v="0"/>
    <x v="0"/>
    <x v="0"/>
    <x v="0"/>
    <s v="Active"/>
  </r>
  <r>
    <s v="E102099"/>
    <x v="1"/>
    <n v="41"/>
    <x v="1"/>
    <x v="3"/>
    <x v="5"/>
    <x v="17"/>
    <x v="0"/>
    <x v="192"/>
    <s v="Full-time"/>
    <d v="2012-12-29T00:00:00"/>
    <s v="Active"/>
    <n v="12.83"/>
    <n v="77224"/>
    <x v="1"/>
    <s v="No"/>
    <x v="2"/>
    <n v="4"/>
    <s v="E104032"/>
    <x v="0"/>
    <x v="0"/>
    <x v="0"/>
    <x v="1"/>
    <s v="Active"/>
  </r>
  <r>
    <s v="E102100"/>
    <x v="1"/>
    <n v="27"/>
    <x v="1"/>
    <x v="1"/>
    <x v="7"/>
    <x v="18"/>
    <x v="0"/>
    <x v="12"/>
    <s v="Full-time"/>
    <d v="2011-08-16T00:00:00"/>
    <s v="Active"/>
    <n v="14.2"/>
    <n v="43859"/>
    <x v="0"/>
    <s v="No"/>
    <x v="1"/>
    <n v="4"/>
    <s v="E100824"/>
    <x v="0"/>
    <x v="0"/>
    <x v="1"/>
    <x v="0"/>
    <s v="Active"/>
  </r>
  <r>
    <s v="E102101"/>
    <x v="1"/>
    <n v="34"/>
    <x v="0"/>
    <x v="0"/>
    <x v="5"/>
    <x v="17"/>
    <x v="0"/>
    <x v="120"/>
    <s v="Full-time"/>
    <d v="2019-10-06T00:00:00"/>
    <s v="Active"/>
    <n v="6.06"/>
    <n v="55901"/>
    <x v="2"/>
    <s v="No"/>
    <x v="4"/>
    <n v="4"/>
    <s v="E103485"/>
    <x v="0"/>
    <x v="0"/>
    <x v="0"/>
    <x v="0"/>
    <s v="Active"/>
  </r>
  <r>
    <s v="E102102"/>
    <x v="1"/>
    <n v="22"/>
    <x v="1"/>
    <x v="7"/>
    <x v="7"/>
    <x v="23"/>
    <x v="1"/>
    <x v="132"/>
    <s v="Full-time"/>
    <d v="2024-11-26T00:00:00"/>
    <s v="Active"/>
    <n v="0.92"/>
    <n v="30240"/>
    <x v="3"/>
    <s v="No"/>
    <x v="2"/>
    <n v="7"/>
    <s v="E104839"/>
    <x v="0"/>
    <x v="0"/>
    <x v="1"/>
    <x v="2"/>
    <s v="Active"/>
  </r>
  <r>
    <s v="E102103"/>
    <x v="0"/>
    <n v="33"/>
    <x v="0"/>
    <x v="0"/>
    <x v="4"/>
    <x v="5"/>
    <x v="0"/>
    <x v="25"/>
    <s v="Full-time"/>
    <d v="2010-09-20T00:00:00"/>
    <s v="Active"/>
    <n v="15.1"/>
    <n v="51614"/>
    <x v="3"/>
    <s v="No"/>
    <x v="1"/>
    <n v="9"/>
    <s v="E101553"/>
    <x v="0"/>
    <x v="0"/>
    <x v="0"/>
    <x v="0"/>
    <s v="Active"/>
  </r>
  <r>
    <s v="E102104"/>
    <x v="0"/>
    <n v="42"/>
    <x v="1"/>
    <x v="4"/>
    <x v="1"/>
    <x v="1"/>
    <x v="0"/>
    <x v="187"/>
    <s v="Full-time"/>
    <d v="2013-01-28T00:00:00"/>
    <s v="Active"/>
    <n v="12.75"/>
    <n v="60429"/>
    <x v="0"/>
    <s v="No"/>
    <x v="3"/>
    <n v="8"/>
    <s v="E101022"/>
    <x v="0"/>
    <x v="0"/>
    <x v="0"/>
    <x v="1"/>
    <s v="Active"/>
  </r>
  <r>
    <s v="E102105"/>
    <x v="1"/>
    <n v="35"/>
    <x v="1"/>
    <x v="2"/>
    <x v="4"/>
    <x v="5"/>
    <x v="0"/>
    <x v="50"/>
    <s v="Full-time"/>
    <d v="2015-05-12T00:00:00"/>
    <s v="Active"/>
    <n v="10.46"/>
    <n v="44608"/>
    <x v="1"/>
    <s v="Yes"/>
    <x v="0"/>
    <n v="4"/>
    <s v="E104757"/>
    <x v="0"/>
    <x v="0"/>
    <x v="0"/>
    <x v="0"/>
    <s v="Active"/>
  </r>
  <r>
    <s v="E102106"/>
    <x v="0"/>
    <n v="39"/>
    <x v="1"/>
    <x v="4"/>
    <x v="1"/>
    <x v="1"/>
    <x v="0"/>
    <x v="79"/>
    <s v="Contract"/>
    <d v="2008-03-06T00:00:00"/>
    <s v="Active"/>
    <n v="17.649999999999999"/>
    <n v="27320"/>
    <x v="2"/>
    <s v="Yes"/>
    <x v="0"/>
    <n v="6"/>
    <s v="E102709"/>
    <x v="0"/>
    <x v="0"/>
    <x v="0"/>
    <x v="2"/>
    <s v="Active"/>
  </r>
  <r>
    <s v="E102107"/>
    <x v="1"/>
    <n v="28"/>
    <x v="1"/>
    <x v="1"/>
    <x v="3"/>
    <x v="15"/>
    <x v="0"/>
    <x v="33"/>
    <s v="Full-time"/>
    <d v="2019-08-19T00:00:00"/>
    <s v="Active"/>
    <n v="6.19"/>
    <n v="44215"/>
    <x v="1"/>
    <s v="No"/>
    <x v="1"/>
    <n v="2"/>
    <s v="E104748"/>
    <x v="0"/>
    <x v="0"/>
    <x v="1"/>
    <x v="3"/>
    <s v="Active"/>
  </r>
  <r>
    <s v="E102108"/>
    <x v="1"/>
    <n v="29"/>
    <x v="1"/>
    <x v="3"/>
    <x v="7"/>
    <x v="18"/>
    <x v="2"/>
    <x v="22"/>
    <s v="Full-time"/>
    <d v="2025-06-11T00:00:00"/>
    <s v="Active"/>
    <n v="0.38"/>
    <n v="42773"/>
    <x v="2"/>
    <s v="No"/>
    <x v="0"/>
    <n v="4"/>
    <s v="E104400"/>
    <x v="0"/>
    <x v="0"/>
    <x v="1"/>
    <x v="0"/>
    <s v="Active"/>
  </r>
  <r>
    <s v="E102109"/>
    <x v="1"/>
    <n v="31"/>
    <x v="0"/>
    <x v="7"/>
    <x v="5"/>
    <x v="22"/>
    <x v="4"/>
    <x v="64"/>
    <s v="Full-time"/>
    <d v="2009-06-09T00:00:00"/>
    <s v="Active"/>
    <n v="16.39"/>
    <n v="48723"/>
    <x v="0"/>
    <s v="No"/>
    <x v="4"/>
    <n v="4"/>
    <s v="E101643"/>
    <x v="0"/>
    <x v="0"/>
    <x v="0"/>
    <x v="3"/>
    <s v="Active"/>
  </r>
  <r>
    <s v="E102110"/>
    <x v="1"/>
    <n v="26"/>
    <x v="1"/>
    <x v="3"/>
    <x v="5"/>
    <x v="8"/>
    <x v="4"/>
    <x v="54"/>
    <s v="Full-time"/>
    <d v="2012-07-29T00:00:00"/>
    <s v="Active"/>
    <n v="13.25"/>
    <n v="46297"/>
    <x v="1"/>
    <s v="No"/>
    <x v="1"/>
    <n v="9"/>
    <s v="E101990"/>
    <x v="0"/>
    <x v="0"/>
    <x v="1"/>
    <x v="3"/>
    <s v="Active"/>
  </r>
  <r>
    <s v="E102111"/>
    <x v="0"/>
    <n v="27"/>
    <x v="1"/>
    <x v="7"/>
    <x v="3"/>
    <x v="20"/>
    <x v="2"/>
    <x v="13"/>
    <s v="Full-time"/>
    <d v="2022-01-31T00:00:00"/>
    <s v="Active"/>
    <n v="3.74"/>
    <n v="48183"/>
    <x v="1"/>
    <s v="No"/>
    <x v="0"/>
    <n v="5"/>
    <s v="E103717"/>
    <x v="0"/>
    <x v="0"/>
    <x v="1"/>
    <x v="0"/>
    <s v="Active"/>
  </r>
  <r>
    <s v="E102112"/>
    <x v="0"/>
    <n v="47"/>
    <x v="0"/>
    <x v="5"/>
    <x v="3"/>
    <x v="15"/>
    <x v="0"/>
    <x v="154"/>
    <s v="Full-time"/>
    <d v="2016-02-01T00:00:00"/>
    <s v="Active"/>
    <n v="9.74"/>
    <n v="86623"/>
    <x v="4"/>
    <s v="No"/>
    <x v="2"/>
    <n v="6"/>
    <s v="E102551"/>
    <x v="0"/>
    <x v="0"/>
    <x v="0"/>
    <x v="1"/>
    <s v="Active"/>
  </r>
  <r>
    <s v="E102113"/>
    <x v="1"/>
    <n v="39"/>
    <x v="1"/>
    <x v="0"/>
    <x v="4"/>
    <x v="19"/>
    <x v="0"/>
    <x v="96"/>
    <s v="Full-time"/>
    <d v="2020-05-08T00:00:00"/>
    <s v="Active"/>
    <n v="5.47"/>
    <n v="41977"/>
    <x v="0"/>
    <s v="No"/>
    <x v="2"/>
    <n v="5"/>
    <s v="E102736"/>
    <x v="0"/>
    <x v="0"/>
    <x v="0"/>
    <x v="3"/>
    <s v="Active"/>
  </r>
  <r>
    <s v="E102114"/>
    <x v="0"/>
    <n v="34"/>
    <x v="1"/>
    <x v="7"/>
    <x v="7"/>
    <x v="18"/>
    <x v="0"/>
    <x v="113"/>
    <s v="Full-time"/>
    <d v="2011-01-16T00:00:00"/>
    <s v="Active"/>
    <n v="14.78"/>
    <n v="53365"/>
    <x v="2"/>
    <s v="No"/>
    <x v="1"/>
    <n v="5"/>
    <s v="E102642"/>
    <x v="0"/>
    <x v="0"/>
    <x v="0"/>
    <x v="0"/>
    <s v="Active"/>
  </r>
  <r>
    <s v="E102115"/>
    <x v="1"/>
    <n v="32"/>
    <x v="1"/>
    <x v="7"/>
    <x v="6"/>
    <x v="16"/>
    <x v="0"/>
    <x v="66"/>
    <s v="Full-time"/>
    <d v="2014-10-03T00:00:00"/>
    <s v="Active"/>
    <n v="11.07"/>
    <n v="38631"/>
    <x v="1"/>
    <s v="No"/>
    <x v="0"/>
    <n v="3"/>
    <s v="E104864"/>
    <x v="0"/>
    <x v="0"/>
    <x v="0"/>
    <x v="0"/>
    <s v="Active"/>
  </r>
  <r>
    <s v="E102116"/>
    <x v="1"/>
    <n v="25"/>
    <x v="0"/>
    <x v="7"/>
    <x v="2"/>
    <x v="4"/>
    <x v="0"/>
    <x v="91"/>
    <s v="Full-time"/>
    <d v="2008-08-17T00:00:00"/>
    <s v="Active"/>
    <n v="17.2"/>
    <n v="41955"/>
    <x v="1"/>
    <s v="No"/>
    <x v="4"/>
    <n v="7"/>
    <s v="E102133"/>
    <x v="0"/>
    <x v="0"/>
    <x v="1"/>
    <x v="3"/>
    <s v="Active"/>
  </r>
  <r>
    <s v="E102117"/>
    <x v="0"/>
    <n v="47"/>
    <x v="1"/>
    <x v="2"/>
    <x v="6"/>
    <x v="11"/>
    <x v="3"/>
    <x v="57"/>
    <s v="Full-time"/>
    <d v="2024-11-22T00:00:00"/>
    <s v="Active"/>
    <n v="0.93"/>
    <n v="36903"/>
    <x v="2"/>
    <s v="No"/>
    <x v="1"/>
    <n v="1"/>
    <s v="E102702"/>
    <x v="0"/>
    <x v="0"/>
    <x v="0"/>
    <x v="3"/>
    <s v="Active"/>
  </r>
  <r>
    <s v="E102118"/>
    <x v="0"/>
    <n v="37"/>
    <x v="1"/>
    <x v="6"/>
    <x v="6"/>
    <x v="16"/>
    <x v="2"/>
    <x v="20"/>
    <s v="Full-time"/>
    <d v="2018-06-12T00:00:00"/>
    <s v="Active"/>
    <n v="7.38"/>
    <n v="50294"/>
    <x v="1"/>
    <s v="No"/>
    <x v="2"/>
    <n v="5"/>
    <s v="E104976"/>
    <x v="0"/>
    <x v="0"/>
    <x v="0"/>
    <x v="0"/>
    <s v="Active"/>
  </r>
  <r>
    <s v="E102119"/>
    <x v="2"/>
    <n v="35"/>
    <x v="1"/>
    <x v="1"/>
    <x v="4"/>
    <x v="19"/>
    <x v="0"/>
    <x v="138"/>
    <s v="Full-time"/>
    <d v="2025-09-30T00:00:00"/>
    <s v="Active"/>
    <n v="0.08"/>
    <n v="65919"/>
    <x v="0"/>
    <s v="No"/>
    <x v="2"/>
    <n v="7"/>
    <s v="Self"/>
    <x v="0"/>
    <x v="0"/>
    <x v="0"/>
    <x v="1"/>
    <s v="Active"/>
  </r>
  <r>
    <s v="E102120"/>
    <x v="1"/>
    <n v="38"/>
    <x v="1"/>
    <x v="4"/>
    <x v="7"/>
    <x v="18"/>
    <x v="2"/>
    <x v="91"/>
    <s v="Full-time"/>
    <d v="2018-01-21T00:00:00"/>
    <s v="Active"/>
    <n v="7.77"/>
    <n v="42271"/>
    <x v="1"/>
    <s v="No"/>
    <x v="1"/>
    <n v="7"/>
    <s v="E104495"/>
    <x v="0"/>
    <x v="0"/>
    <x v="0"/>
    <x v="3"/>
    <s v="Active"/>
  </r>
  <r>
    <s v="E102121"/>
    <x v="0"/>
    <n v="29"/>
    <x v="1"/>
    <x v="5"/>
    <x v="7"/>
    <x v="23"/>
    <x v="1"/>
    <x v="18"/>
    <s v="Full-time"/>
    <d v="2021-12-26T00:00:00"/>
    <s v="Active"/>
    <n v="3.84"/>
    <n v="45594"/>
    <x v="2"/>
    <s v="No"/>
    <x v="0"/>
    <n v="5"/>
    <s v="E103207"/>
    <x v="0"/>
    <x v="0"/>
    <x v="1"/>
    <x v="0"/>
    <s v="Active"/>
  </r>
  <r>
    <s v="E102122"/>
    <x v="1"/>
    <n v="37"/>
    <x v="1"/>
    <x v="0"/>
    <x v="2"/>
    <x v="14"/>
    <x v="0"/>
    <x v="151"/>
    <s v="Full-time"/>
    <d v="2013-02-24T00:00:00"/>
    <s v="Active"/>
    <n v="12.67"/>
    <n v="50783"/>
    <x v="1"/>
    <s v="No"/>
    <x v="2"/>
    <n v="3"/>
    <s v="E100058"/>
    <x v="0"/>
    <x v="0"/>
    <x v="0"/>
    <x v="1"/>
    <s v="Active"/>
  </r>
  <r>
    <s v="E102123"/>
    <x v="1"/>
    <n v="24"/>
    <x v="0"/>
    <x v="0"/>
    <x v="6"/>
    <x v="16"/>
    <x v="0"/>
    <x v="75"/>
    <s v="Full-time"/>
    <d v="2018-03-26T00:00:00"/>
    <s v="Active"/>
    <n v="7.59"/>
    <n v="31877"/>
    <x v="0"/>
    <s v="No"/>
    <x v="1"/>
    <n v="5"/>
    <s v="E104742"/>
    <x v="0"/>
    <x v="0"/>
    <x v="1"/>
    <x v="3"/>
    <s v="Active"/>
  </r>
  <r>
    <s v="E102124"/>
    <x v="1"/>
    <n v="41"/>
    <x v="0"/>
    <x v="3"/>
    <x v="7"/>
    <x v="18"/>
    <x v="0"/>
    <x v="146"/>
    <s v="Full-time"/>
    <d v="2024-10-13T00:00:00"/>
    <d v="2025-01-10T00:00:00"/>
    <n v="0.24"/>
    <n v="63292"/>
    <x v="1"/>
    <s v="No"/>
    <x v="0"/>
    <n v="6"/>
    <s v="E103632"/>
    <x v="1"/>
    <x v="1"/>
    <x v="0"/>
    <x v="1"/>
    <s v="Exited"/>
  </r>
  <r>
    <s v="E102125"/>
    <x v="0"/>
    <n v="34"/>
    <x v="0"/>
    <x v="2"/>
    <x v="5"/>
    <x v="12"/>
    <x v="0"/>
    <x v="98"/>
    <s v="Full-time"/>
    <d v="2020-06-21T00:00:00"/>
    <s v="Active"/>
    <n v="5.35"/>
    <n v="58183"/>
    <x v="2"/>
    <s v="No"/>
    <x v="1"/>
    <n v="6"/>
    <s v="E104032"/>
    <x v="0"/>
    <x v="0"/>
    <x v="0"/>
    <x v="0"/>
    <s v="Active"/>
  </r>
  <r>
    <s v="E102126"/>
    <x v="1"/>
    <n v="23"/>
    <x v="1"/>
    <x v="2"/>
    <x v="4"/>
    <x v="5"/>
    <x v="4"/>
    <x v="81"/>
    <s v="Full-time"/>
    <d v="2018-04-13T00:00:00"/>
    <s v="Active"/>
    <n v="7.54"/>
    <n v="30692"/>
    <x v="0"/>
    <s v="No"/>
    <x v="1"/>
    <n v="4"/>
    <s v="E101180"/>
    <x v="0"/>
    <x v="0"/>
    <x v="1"/>
    <x v="2"/>
    <s v="Active"/>
  </r>
  <r>
    <s v="E102127"/>
    <x v="0"/>
    <n v="36"/>
    <x v="1"/>
    <x v="1"/>
    <x v="0"/>
    <x v="6"/>
    <x v="2"/>
    <x v="91"/>
    <s v="Contract"/>
    <d v="2011-08-31T00:00:00"/>
    <s v="Active"/>
    <n v="14.16"/>
    <n v="32762"/>
    <x v="1"/>
    <s v="No"/>
    <x v="1"/>
    <n v="4"/>
    <s v="E103424"/>
    <x v="0"/>
    <x v="0"/>
    <x v="0"/>
    <x v="3"/>
    <s v="Active"/>
  </r>
  <r>
    <s v="E102128"/>
    <x v="1"/>
    <n v="31"/>
    <x v="0"/>
    <x v="7"/>
    <x v="5"/>
    <x v="12"/>
    <x v="0"/>
    <x v="96"/>
    <s v="Full-time"/>
    <d v="2020-04-03T00:00:00"/>
    <s v="Active"/>
    <n v="5.57"/>
    <n v="39758"/>
    <x v="1"/>
    <s v="No"/>
    <x v="1"/>
    <n v="4"/>
    <s v="E101513"/>
    <x v="0"/>
    <x v="0"/>
    <x v="0"/>
    <x v="3"/>
    <s v="Active"/>
  </r>
  <r>
    <s v="E102129"/>
    <x v="0"/>
    <n v="25"/>
    <x v="1"/>
    <x v="6"/>
    <x v="3"/>
    <x v="3"/>
    <x v="0"/>
    <x v="15"/>
    <s v="Contract"/>
    <d v="2010-05-17T00:00:00"/>
    <s v="Active"/>
    <n v="15.45"/>
    <n v="37531"/>
    <x v="0"/>
    <s v="No"/>
    <x v="2"/>
    <n v="10"/>
    <s v="E104134"/>
    <x v="0"/>
    <x v="0"/>
    <x v="1"/>
    <x v="3"/>
    <s v="Active"/>
  </r>
  <r>
    <s v="E102130"/>
    <x v="1"/>
    <n v="35"/>
    <x v="1"/>
    <x v="6"/>
    <x v="5"/>
    <x v="12"/>
    <x v="0"/>
    <x v="152"/>
    <s v="Full-time"/>
    <d v="2022-02-08T00:00:00"/>
    <s v="Active"/>
    <n v="3.72"/>
    <n v="42478"/>
    <x v="0"/>
    <s v="No"/>
    <x v="2"/>
    <n v="5"/>
    <s v="E103485"/>
    <x v="0"/>
    <x v="0"/>
    <x v="0"/>
    <x v="2"/>
    <s v="Active"/>
  </r>
  <r>
    <s v="E102131"/>
    <x v="1"/>
    <n v="21"/>
    <x v="1"/>
    <x v="3"/>
    <x v="5"/>
    <x v="12"/>
    <x v="1"/>
    <x v="60"/>
    <s v="Full-time"/>
    <d v="2021-02-12T00:00:00"/>
    <s v="Active"/>
    <n v="4.71"/>
    <n v="34384"/>
    <x v="1"/>
    <s v="No"/>
    <x v="0"/>
    <n v="4"/>
    <s v="E104350"/>
    <x v="0"/>
    <x v="0"/>
    <x v="1"/>
    <x v="2"/>
    <s v="Active"/>
  </r>
  <r>
    <s v="E102132"/>
    <x v="1"/>
    <n v="25"/>
    <x v="0"/>
    <x v="2"/>
    <x v="7"/>
    <x v="13"/>
    <x v="0"/>
    <x v="75"/>
    <s v="Full-time"/>
    <d v="2022-01-25T00:00:00"/>
    <s v="Active"/>
    <n v="3.76"/>
    <n v="40171"/>
    <x v="2"/>
    <s v="No"/>
    <x v="5"/>
    <n v="5"/>
    <s v="E101445"/>
    <x v="0"/>
    <x v="0"/>
    <x v="1"/>
    <x v="3"/>
    <s v="Active"/>
  </r>
  <r>
    <s v="E102133"/>
    <x v="0"/>
    <n v="37"/>
    <x v="1"/>
    <x v="0"/>
    <x v="2"/>
    <x v="2"/>
    <x v="1"/>
    <x v="50"/>
    <s v="Full-time"/>
    <d v="2009-01-21T00:00:00"/>
    <s v="Active"/>
    <n v="16.77"/>
    <n v="48839"/>
    <x v="3"/>
    <s v="Yes"/>
    <x v="0"/>
    <n v="6"/>
    <s v="Self"/>
    <x v="0"/>
    <x v="0"/>
    <x v="0"/>
    <x v="0"/>
    <s v="Active"/>
  </r>
  <r>
    <s v="E102134"/>
    <x v="1"/>
    <n v="36"/>
    <x v="2"/>
    <x v="3"/>
    <x v="0"/>
    <x v="6"/>
    <x v="0"/>
    <x v="142"/>
    <s v="Full-time"/>
    <d v="2024-08-28T00:00:00"/>
    <s v="Active"/>
    <n v="1.17"/>
    <n v="53409"/>
    <x v="1"/>
    <s v="No"/>
    <x v="2"/>
    <n v="4"/>
    <s v="E104293"/>
    <x v="0"/>
    <x v="0"/>
    <x v="0"/>
    <x v="1"/>
    <s v="Active"/>
  </r>
  <r>
    <s v="E102135"/>
    <x v="0"/>
    <n v="38"/>
    <x v="0"/>
    <x v="1"/>
    <x v="6"/>
    <x v="11"/>
    <x v="1"/>
    <x v="86"/>
    <s v="Full-time"/>
    <d v="2023-07-22T00:00:00"/>
    <s v="Active"/>
    <n v="2.27"/>
    <n v="47666"/>
    <x v="2"/>
    <s v="No"/>
    <x v="4"/>
    <n v="4"/>
    <s v="E103709"/>
    <x v="0"/>
    <x v="0"/>
    <x v="0"/>
    <x v="0"/>
    <s v="Active"/>
  </r>
  <r>
    <s v="E102136"/>
    <x v="0"/>
    <n v="33"/>
    <x v="0"/>
    <x v="4"/>
    <x v="6"/>
    <x v="11"/>
    <x v="0"/>
    <x v="160"/>
    <s v="Full-time"/>
    <d v="2015-02-20T00:00:00"/>
    <s v="Active"/>
    <n v="10.69"/>
    <n v="58099"/>
    <x v="2"/>
    <s v="Yes"/>
    <x v="3"/>
    <n v="8"/>
    <s v="E103802"/>
    <x v="0"/>
    <x v="0"/>
    <x v="0"/>
    <x v="1"/>
    <s v="Active"/>
  </r>
  <r>
    <s v="E102137"/>
    <x v="1"/>
    <n v="31"/>
    <x v="0"/>
    <x v="7"/>
    <x v="0"/>
    <x v="9"/>
    <x v="0"/>
    <x v="126"/>
    <s v="Contract"/>
    <d v="2020-07-03T00:00:00"/>
    <s v="Active"/>
    <n v="5.32"/>
    <n v="56037"/>
    <x v="1"/>
    <s v="No"/>
    <x v="3"/>
    <n v="4"/>
    <s v="E101065"/>
    <x v="0"/>
    <x v="0"/>
    <x v="0"/>
    <x v="1"/>
    <s v="Active"/>
  </r>
  <r>
    <s v="E102138"/>
    <x v="1"/>
    <n v="36"/>
    <x v="1"/>
    <x v="2"/>
    <x v="3"/>
    <x v="15"/>
    <x v="0"/>
    <x v="58"/>
    <s v="Full-time"/>
    <d v="2023-03-26T00:00:00"/>
    <s v="Active"/>
    <n v="2.59"/>
    <n v="57825"/>
    <x v="1"/>
    <s v="No"/>
    <x v="1"/>
    <n v="5"/>
    <s v="E100989"/>
    <x v="0"/>
    <x v="0"/>
    <x v="0"/>
    <x v="0"/>
    <s v="Active"/>
  </r>
  <r>
    <s v="E102139"/>
    <x v="0"/>
    <n v="41"/>
    <x v="0"/>
    <x v="5"/>
    <x v="7"/>
    <x v="23"/>
    <x v="0"/>
    <x v="86"/>
    <s v="Full-time"/>
    <d v="2008-01-13T00:00:00"/>
    <s v="Active"/>
    <n v="17.79"/>
    <n v="45823"/>
    <x v="1"/>
    <s v="No"/>
    <x v="2"/>
    <n v="7"/>
    <s v="E101527"/>
    <x v="0"/>
    <x v="0"/>
    <x v="0"/>
    <x v="0"/>
    <s v="Active"/>
  </r>
  <r>
    <s v="E102140"/>
    <x v="0"/>
    <n v="43"/>
    <x v="1"/>
    <x v="1"/>
    <x v="2"/>
    <x v="14"/>
    <x v="0"/>
    <x v="150"/>
    <s v="Full-time"/>
    <d v="2019-03-12T00:00:00"/>
    <s v="Active"/>
    <n v="6.63"/>
    <n v="75466"/>
    <x v="2"/>
    <s v="No"/>
    <x v="2"/>
    <n v="8"/>
    <s v="E102237"/>
    <x v="0"/>
    <x v="0"/>
    <x v="0"/>
    <x v="1"/>
    <s v="Active"/>
  </r>
  <r>
    <s v="E102141"/>
    <x v="1"/>
    <n v="27"/>
    <x v="0"/>
    <x v="3"/>
    <x v="7"/>
    <x v="18"/>
    <x v="4"/>
    <x v="113"/>
    <s v="Full-time"/>
    <d v="2019-05-20T00:00:00"/>
    <s v="Active"/>
    <n v="6.44"/>
    <n v="49460"/>
    <x v="0"/>
    <s v="No"/>
    <x v="3"/>
    <n v="5"/>
    <s v="E100824"/>
    <x v="0"/>
    <x v="0"/>
    <x v="1"/>
    <x v="0"/>
    <s v="Active"/>
  </r>
  <r>
    <s v="E102142"/>
    <x v="0"/>
    <n v="32"/>
    <x v="1"/>
    <x v="6"/>
    <x v="7"/>
    <x v="18"/>
    <x v="2"/>
    <x v="118"/>
    <s v="Full-time"/>
    <d v="2012-01-28T00:00:00"/>
    <s v="Active"/>
    <n v="13.75"/>
    <n v="56529"/>
    <x v="1"/>
    <s v="No"/>
    <x v="4"/>
    <n v="4"/>
    <s v="E104101"/>
    <x v="0"/>
    <x v="0"/>
    <x v="0"/>
    <x v="1"/>
    <s v="Active"/>
  </r>
  <r>
    <s v="E102143"/>
    <x v="0"/>
    <n v="36"/>
    <x v="1"/>
    <x v="3"/>
    <x v="1"/>
    <x v="21"/>
    <x v="0"/>
    <x v="118"/>
    <s v="Contract"/>
    <d v="2018-02-22T00:00:00"/>
    <d v="2023-11-22T00:00:00"/>
    <n v="5.75"/>
    <n v="49040"/>
    <x v="2"/>
    <s v="No"/>
    <x v="1"/>
    <n v="4"/>
    <s v="E101900"/>
    <x v="1"/>
    <x v="1"/>
    <x v="0"/>
    <x v="1"/>
    <s v="Exited"/>
  </r>
  <r>
    <s v="E102144"/>
    <x v="0"/>
    <n v="38"/>
    <x v="1"/>
    <x v="2"/>
    <x v="3"/>
    <x v="20"/>
    <x v="0"/>
    <x v="138"/>
    <s v="Full-time"/>
    <d v="2016-12-15T00:00:00"/>
    <s v="Active"/>
    <n v="8.8699999999999992"/>
    <n v="65781"/>
    <x v="0"/>
    <s v="No"/>
    <x v="3"/>
    <n v="11"/>
    <s v="E104748"/>
    <x v="0"/>
    <x v="0"/>
    <x v="0"/>
    <x v="1"/>
    <s v="Active"/>
  </r>
  <r>
    <s v="E102145"/>
    <x v="1"/>
    <n v="26"/>
    <x v="1"/>
    <x v="3"/>
    <x v="7"/>
    <x v="23"/>
    <x v="2"/>
    <x v="89"/>
    <s v="Full-time"/>
    <d v="2011-05-21T00:00:00"/>
    <s v="Active"/>
    <n v="14.44"/>
    <n v="44879"/>
    <x v="1"/>
    <s v="No"/>
    <x v="2"/>
    <n v="8"/>
    <s v="E102417"/>
    <x v="0"/>
    <x v="0"/>
    <x v="1"/>
    <x v="3"/>
    <s v="Active"/>
  </r>
  <r>
    <s v="E102146"/>
    <x v="1"/>
    <n v="36"/>
    <x v="1"/>
    <x v="7"/>
    <x v="4"/>
    <x v="19"/>
    <x v="1"/>
    <x v="44"/>
    <s v="Contract"/>
    <d v="2015-02-15T00:00:00"/>
    <s v="Active"/>
    <n v="10.7"/>
    <n v="57579"/>
    <x v="3"/>
    <s v="Yes"/>
    <x v="4"/>
    <n v="6"/>
    <s v="E101042"/>
    <x v="0"/>
    <x v="0"/>
    <x v="0"/>
    <x v="0"/>
    <s v="Active"/>
  </r>
  <r>
    <s v="E102147"/>
    <x v="0"/>
    <n v="35"/>
    <x v="0"/>
    <x v="6"/>
    <x v="7"/>
    <x v="23"/>
    <x v="0"/>
    <x v="118"/>
    <s v="Full-time"/>
    <d v="2022-06-26T00:00:00"/>
    <s v="Active"/>
    <n v="3.34"/>
    <n v="54932"/>
    <x v="3"/>
    <s v="No"/>
    <x v="4"/>
    <n v="8"/>
    <s v="E103207"/>
    <x v="0"/>
    <x v="0"/>
    <x v="0"/>
    <x v="1"/>
    <s v="Active"/>
  </r>
  <r>
    <s v="E102148"/>
    <x v="0"/>
    <n v="36"/>
    <x v="1"/>
    <x v="2"/>
    <x v="1"/>
    <x v="1"/>
    <x v="2"/>
    <x v="105"/>
    <s v="Full-time"/>
    <d v="2015-07-09T00:00:00"/>
    <s v="Active"/>
    <n v="10.31"/>
    <n v="43188"/>
    <x v="2"/>
    <s v="No"/>
    <x v="1"/>
    <n v="7"/>
    <s v="Self"/>
    <x v="0"/>
    <x v="0"/>
    <x v="0"/>
    <x v="0"/>
    <s v="Active"/>
  </r>
  <r>
    <s v="E102149"/>
    <x v="1"/>
    <n v="24"/>
    <x v="1"/>
    <x v="0"/>
    <x v="4"/>
    <x v="10"/>
    <x v="0"/>
    <x v="54"/>
    <s v="Full-time"/>
    <d v="2013-01-01T00:00:00"/>
    <s v="Active"/>
    <n v="12.82"/>
    <n v="32832"/>
    <x v="2"/>
    <s v="No"/>
    <x v="1"/>
    <n v="3"/>
    <s v="E101553"/>
    <x v="0"/>
    <x v="0"/>
    <x v="1"/>
    <x v="3"/>
    <s v="Active"/>
  </r>
  <r>
    <s v="E102150"/>
    <x v="1"/>
    <n v="40"/>
    <x v="1"/>
    <x v="2"/>
    <x v="6"/>
    <x v="16"/>
    <x v="0"/>
    <x v="52"/>
    <s v="Full-time"/>
    <d v="2011-12-19T00:00:00"/>
    <s v="Active"/>
    <n v="13.86"/>
    <n v="73581"/>
    <x v="2"/>
    <s v="No"/>
    <x v="1"/>
    <n v="5"/>
    <s v="E100837"/>
    <x v="0"/>
    <x v="0"/>
    <x v="0"/>
    <x v="1"/>
    <s v="Active"/>
  </r>
  <r>
    <s v="E102151"/>
    <x v="0"/>
    <n v="41"/>
    <x v="1"/>
    <x v="4"/>
    <x v="5"/>
    <x v="22"/>
    <x v="0"/>
    <x v="192"/>
    <s v="Full-time"/>
    <d v="2010-07-11T00:00:00"/>
    <s v="Active"/>
    <n v="15.3"/>
    <n v="76324"/>
    <x v="1"/>
    <s v="No"/>
    <x v="1"/>
    <n v="5"/>
    <s v="E103631"/>
    <x v="0"/>
    <x v="0"/>
    <x v="0"/>
    <x v="1"/>
    <s v="Active"/>
  </r>
  <r>
    <s v="E102152"/>
    <x v="1"/>
    <n v="43"/>
    <x v="2"/>
    <x v="6"/>
    <x v="7"/>
    <x v="23"/>
    <x v="0"/>
    <x v="151"/>
    <s v="Full-time"/>
    <d v="2008-03-10T00:00:00"/>
    <s v="Active"/>
    <n v="17.63"/>
    <n v="57036"/>
    <x v="1"/>
    <s v="No"/>
    <x v="2"/>
    <n v="8"/>
    <s v="E104829"/>
    <x v="0"/>
    <x v="0"/>
    <x v="0"/>
    <x v="1"/>
    <s v="Active"/>
  </r>
  <r>
    <s v="E102153"/>
    <x v="1"/>
    <n v="37"/>
    <x v="1"/>
    <x v="1"/>
    <x v="0"/>
    <x v="6"/>
    <x v="0"/>
    <x v="23"/>
    <s v="Full-time"/>
    <d v="2024-10-27T00:00:00"/>
    <s v="Active"/>
    <n v="1"/>
    <n v="48404"/>
    <x v="1"/>
    <s v="No"/>
    <x v="2"/>
    <n v="6"/>
    <s v="E103598"/>
    <x v="0"/>
    <x v="0"/>
    <x v="0"/>
    <x v="0"/>
    <s v="Active"/>
  </r>
  <r>
    <s v="E102154"/>
    <x v="1"/>
    <n v="26"/>
    <x v="1"/>
    <x v="6"/>
    <x v="5"/>
    <x v="22"/>
    <x v="0"/>
    <x v="112"/>
    <s v="Full-time"/>
    <d v="2013-06-26T00:00:00"/>
    <s v="Active"/>
    <n v="12.34"/>
    <n v="52061"/>
    <x v="0"/>
    <s v="No"/>
    <x v="2"/>
    <n v="7"/>
    <s v="E104044"/>
    <x v="0"/>
    <x v="0"/>
    <x v="1"/>
    <x v="3"/>
    <s v="Active"/>
  </r>
  <r>
    <s v="E102155"/>
    <x v="1"/>
    <n v="49"/>
    <x v="1"/>
    <x v="7"/>
    <x v="7"/>
    <x v="23"/>
    <x v="2"/>
    <x v="111"/>
    <s v="Full-time"/>
    <d v="2024-10-18T00:00:00"/>
    <s v="Active"/>
    <n v="1.03"/>
    <n v="59480"/>
    <x v="2"/>
    <s v="No"/>
    <x v="1"/>
    <n v="6"/>
    <s v="E104066"/>
    <x v="0"/>
    <x v="0"/>
    <x v="0"/>
    <x v="1"/>
    <s v="Active"/>
  </r>
  <r>
    <s v="E102156"/>
    <x v="1"/>
    <n v="34"/>
    <x v="0"/>
    <x v="4"/>
    <x v="4"/>
    <x v="10"/>
    <x v="0"/>
    <x v="50"/>
    <s v="Full-time"/>
    <d v="2011-02-28T00:00:00"/>
    <d v="2021-02-07T00:00:00"/>
    <n v="9.94"/>
    <n v="45657"/>
    <x v="0"/>
    <s v="No"/>
    <x v="2"/>
    <n v="6"/>
    <s v="E102479"/>
    <x v="1"/>
    <x v="1"/>
    <x v="0"/>
    <x v="0"/>
    <s v="Exited"/>
  </r>
  <r>
    <s v="E102157"/>
    <x v="1"/>
    <n v="21"/>
    <x v="1"/>
    <x v="0"/>
    <x v="5"/>
    <x v="7"/>
    <x v="0"/>
    <x v="90"/>
    <s v="Full-time"/>
    <d v="2013-09-03T00:00:00"/>
    <d v="2025-10-07T00:00:00"/>
    <n v="12.09"/>
    <n v="28638"/>
    <x v="1"/>
    <s v="No"/>
    <x v="1"/>
    <n v="4"/>
    <s v="E101388"/>
    <x v="1"/>
    <x v="1"/>
    <x v="1"/>
    <x v="2"/>
    <s v="Exited"/>
  </r>
  <r>
    <s v="E102158"/>
    <x v="1"/>
    <n v="23"/>
    <x v="1"/>
    <x v="0"/>
    <x v="2"/>
    <x v="14"/>
    <x v="0"/>
    <x v="51"/>
    <s v="Full-time"/>
    <d v="2018-01-05T00:00:00"/>
    <s v="Active"/>
    <n v="7.81"/>
    <n v="40475"/>
    <x v="4"/>
    <s v="No"/>
    <x v="1"/>
    <n v="6"/>
    <s v="E101744"/>
    <x v="0"/>
    <x v="0"/>
    <x v="1"/>
    <x v="2"/>
    <s v="Active"/>
  </r>
  <r>
    <s v="E102159"/>
    <x v="0"/>
    <n v="28"/>
    <x v="0"/>
    <x v="0"/>
    <x v="5"/>
    <x v="17"/>
    <x v="0"/>
    <x v="71"/>
    <s v="Full-time"/>
    <d v="2012-06-19T00:00:00"/>
    <s v="Active"/>
    <n v="13.36"/>
    <n v="50864"/>
    <x v="0"/>
    <s v="No"/>
    <x v="2"/>
    <n v="5"/>
    <s v="E100757"/>
    <x v="0"/>
    <x v="0"/>
    <x v="1"/>
    <x v="0"/>
    <s v="Active"/>
  </r>
  <r>
    <s v="E102160"/>
    <x v="1"/>
    <n v="29"/>
    <x v="1"/>
    <x v="7"/>
    <x v="0"/>
    <x v="6"/>
    <x v="4"/>
    <x v="0"/>
    <s v="Full-time"/>
    <d v="2024-09-17T00:00:00"/>
    <s v="Active"/>
    <n v="1.1100000000000001"/>
    <n v="50032"/>
    <x v="2"/>
    <s v="No"/>
    <x v="0"/>
    <n v="3"/>
    <s v="E100458"/>
    <x v="0"/>
    <x v="0"/>
    <x v="1"/>
    <x v="0"/>
    <s v="Active"/>
  </r>
  <r>
    <s v="E102161"/>
    <x v="1"/>
    <n v="31"/>
    <x v="1"/>
    <x v="2"/>
    <x v="5"/>
    <x v="22"/>
    <x v="0"/>
    <x v="126"/>
    <s v="Full-time"/>
    <d v="2016-11-18T00:00:00"/>
    <s v="Active"/>
    <n v="8.94"/>
    <n v="55558"/>
    <x v="3"/>
    <s v="No"/>
    <x v="1"/>
    <n v="9"/>
    <s v="E103351"/>
    <x v="0"/>
    <x v="0"/>
    <x v="0"/>
    <x v="1"/>
    <s v="Active"/>
  </r>
  <r>
    <s v="E102162"/>
    <x v="1"/>
    <n v="21"/>
    <x v="1"/>
    <x v="2"/>
    <x v="2"/>
    <x v="14"/>
    <x v="0"/>
    <x v="90"/>
    <s v="Full-time"/>
    <d v="2013-04-08T00:00:00"/>
    <s v="Active"/>
    <n v="12.56"/>
    <n v="28581"/>
    <x v="1"/>
    <s v="No"/>
    <x v="4"/>
    <n v="7"/>
    <s v="E100557"/>
    <x v="0"/>
    <x v="0"/>
    <x v="1"/>
    <x v="2"/>
    <s v="Active"/>
  </r>
  <r>
    <s v="E102163"/>
    <x v="0"/>
    <n v="21"/>
    <x v="0"/>
    <x v="2"/>
    <x v="6"/>
    <x v="24"/>
    <x v="0"/>
    <x v="90"/>
    <s v="Full-time"/>
    <d v="2021-09-18T00:00:00"/>
    <s v="Active"/>
    <n v="4.1100000000000003"/>
    <n v="37040"/>
    <x v="0"/>
    <s v="No"/>
    <x v="4"/>
    <n v="2"/>
    <s v="E104616"/>
    <x v="0"/>
    <x v="0"/>
    <x v="1"/>
    <x v="2"/>
    <s v="Active"/>
  </r>
  <r>
    <s v="E102164"/>
    <x v="1"/>
    <n v="29"/>
    <x v="0"/>
    <x v="6"/>
    <x v="6"/>
    <x v="16"/>
    <x v="0"/>
    <x v="100"/>
    <s v="Full-time"/>
    <d v="2013-02-03T00:00:00"/>
    <s v="Active"/>
    <n v="12.73"/>
    <n v="44432"/>
    <x v="1"/>
    <s v="No"/>
    <x v="4"/>
    <n v="2"/>
    <s v="E103830"/>
    <x v="0"/>
    <x v="0"/>
    <x v="1"/>
    <x v="0"/>
    <s v="Active"/>
  </r>
  <r>
    <s v="E102165"/>
    <x v="2"/>
    <n v="30"/>
    <x v="0"/>
    <x v="7"/>
    <x v="5"/>
    <x v="8"/>
    <x v="0"/>
    <x v="49"/>
    <s v="Full-time"/>
    <d v="2012-07-27T00:00:00"/>
    <s v="Active"/>
    <n v="13.25"/>
    <n v="39316"/>
    <x v="0"/>
    <s v="No"/>
    <x v="2"/>
    <n v="3"/>
    <s v="E104032"/>
    <x v="0"/>
    <x v="0"/>
    <x v="1"/>
    <x v="3"/>
    <s v="Active"/>
  </r>
  <r>
    <s v="E102166"/>
    <x v="1"/>
    <n v="36"/>
    <x v="0"/>
    <x v="0"/>
    <x v="2"/>
    <x v="2"/>
    <x v="2"/>
    <x v="118"/>
    <s v="Full-time"/>
    <d v="2024-10-27T00:00:00"/>
    <d v="2025-07-20T00:00:00"/>
    <n v="0.73"/>
    <n v="54772"/>
    <x v="2"/>
    <s v="No"/>
    <x v="2"/>
    <n v="3"/>
    <s v="E103587"/>
    <x v="1"/>
    <x v="1"/>
    <x v="0"/>
    <x v="1"/>
    <s v="Exited"/>
  </r>
  <r>
    <s v="E102167"/>
    <x v="1"/>
    <n v="30"/>
    <x v="1"/>
    <x v="0"/>
    <x v="5"/>
    <x v="17"/>
    <x v="0"/>
    <x v="67"/>
    <s v="Full-time"/>
    <d v="2011-06-24T00:00:00"/>
    <s v="Active"/>
    <n v="14.35"/>
    <n v="41711"/>
    <x v="2"/>
    <s v="Yes"/>
    <x v="2"/>
    <n v="5"/>
    <s v="E103112"/>
    <x v="0"/>
    <x v="0"/>
    <x v="1"/>
    <x v="0"/>
    <s v="Active"/>
  </r>
  <r>
    <s v="E102168"/>
    <x v="0"/>
    <n v="21"/>
    <x v="1"/>
    <x v="5"/>
    <x v="5"/>
    <x v="7"/>
    <x v="2"/>
    <x v="90"/>
    <s v="Full-time"/>
    <d v="2024-07-13T00:00:00"/>
    <d v="2025-07-15T00:00:00"/>
    <n v="1"/>
    <n v="26636"/>
    <x v="0"/>
    <s v="No"/>
    <x v="2"/>
    <n v="6"/>
    <s v="E103485"/>
    <x v="1"/>
    <x v="1"/>
    <x v="1"/>
    <x v="2"/>
    <s v="Exited"/>
  </r>
  <r>
    <s v="E102169"/>
    <x v="1"/>
    <n v="21"/>
    <x v="1"/>
    <x v="1"/>
    <x v="0"/>
    <x v="6"/>
    <x v="2"/>
    <x v="29"/>
    <s v="Full-time"/>
    <d v="2019-01-21T00:00:00"/>
    <s v="Active"/>
    <n v="6.77"/>
    <n v="32711"/>
    <x v="1"/>
    <s v="No"/>
    <x v="4"/>
    <n v="10"/>
    <s v="E102721"/>
    <x v="0"/>
    <x v="0"/>
    <x v="1"/>
    <x v="2"/>
    <s v="Active"/>
  </r>
  <r>
    <s v="E102170"/>
    <x v="0"/>
    <n v="38"/>
    <x v="0"/>
    <x v="3"/>
    <x v="1"/>
    <x v="1"/>
    <x v="0"/>
    <x v="38"/>
    <s v="Full-time"/>
    <d v="2022-03-28T00:00:00"/>
    <s v="Active"/>
    <n v="3.59"/>
    <n v="64168"/>
    <x v="1"/>
    <s v="No"/>
    <x v="0"/>
    <n v="8"/>
    <s v="E100448"/>
    <x v="0"/>
    <x v="0"/>
    <x v="0"/>
    <x v="1"/>
    <s v="Active"/>
  </r>
  <r>
    <s v="E102171"/>
    <x v="0"/>
    <n v="33"/>
    <x v="1"/>
    <x v="2"/>
    <x v="0"/>
    <x v="6"/>
    <x v="0"/>
    <x v="126"/>
    <s v="Full-time"/>
    <d v="2017-03-10T00:00:00"/>
    <d v="2018-08-30T00:00:00"/>
    <n v="1.47"/>
    <n v="54573"/>
    <x v="2"/>
    <s v="No"/>
    <x v="1"/>
    <n v="4"/>
    <s v="E103598"/>
    <x v="1"/>
    <x v="1"/>
    <x v="0"/>
    <x v="1"/>
    <s v="Exited"/>
  </r>
  <r>
    <s v="E102172"/>
    <x v="0"/>
    <n v="34"/>
    <x v="1"/>
    <x v="5"/>
    <x v="3"/>
    <x v="3"/>
    <x v="0"/>
    <x v="118"/>
    <s v="Full-time"/>
    <d v="2022-10-26T00:00:00"/>
    <s v="Active"/>
    <n v="3.01"/>
    <n v="52278"/>
    <x v="1"/>
    <s v="No"/>
    <x v="2"/>
    <n v="4"/>
    <s v="E102189"/>
    <x v="0"/>
    <x v="0"/>
    <x v="0"/>
    <x v="1"/>
    <s v="Active"/>
  </r>
  <r>
    <s v="E102173"/>
    <x v="0"/>
    <n v="31"/>
    <x v="0"/>
    <x v="2"/>
    <x v="3"/>
    <x v="15"/>
    <x v="4"/>
    <x v="125"/>
    <s v="Full-time"/>
    <d v="2023-08-11T00:00:00"/>
    <s v="Active"/>
    <n v="2.21"/>
    <n v="53462"/>
    <x v="0"/>
    <s v="No"/>
    <x v="0"/>
    <n v="10"/>
    <s v="E101214"/>
    <x v="0"/>
    <x v="0"/>
    <x v="0"/>
    <x v="0"/>
    <s v="Active"/>
  </r>
  <r>
    <s v="E102174"/>
    <x v="0"/>
    <n v="26"/>
    <x v="1"/>
    <x v="0"/>
    <x v="1"/>
    <x v="21"/>
    <x v="0"/>
    <x v="24"/>
    <s v="Full-time"/>
    <d v="2014-11-28T00:00:00"/>
    <s v="Active"/>
    <n v="10.92"/>
    <n v="34092"/>
    <x v="4"/>
    <s v="No"/>
    <x v="1"/>
    <n v="8"/>
    <s v="E100220"/>
    <x v="0"/>
    <x v="0"/>
    <x v="1"/>
    <x v="0"/>
    <s v="Active"/>
  </r>
  <r>
    <s v="E102175"/>
    <x v="1"/>
    <n v="31"/>
    <x v="0"/>
    <x v="1"/>
    <x v="5"/>
    <x v="12"/>
    <x v="0"/>
    <x v="107"/>
    <s v="Full-time"/>
    <d v="2011-01-23T00:00:00"/>
    <d v="2024-03-20T00:00:00"/>
    <n v="13.16"/>
    <n v="41957"/>
    <x v="2"/>
    <s v="No"/>
    <x v="2"/>
    <n v="7"/>
    <s v="E102602"/>
    <x v="1"/>
    <x v="1"/>
    <x v="0"/>
    <x v="3"/>
    <s v="Exited"/>
  </r>
  <r>
    <s v="E102176"/>
    <x v="1"/>
    <n v="27"/>
    <x v="1"/>
    <x v="7"/>
    <x v="6"/>
    <x v="24"/>
    <x v="0"/>
    <x v="91"/>
    <s v="Full-time"/>
    <d v="2014-10-30T00:00:00"/>
    <s v="Active"/>
    <n v="11"/>
    <n v="32348"/>
    <x v="2"/>
    <s v="No"/>
    <x v="6"/>
    <n v="6"/>
    <s v="E103217"/>
    <x v="0"/>
    <x v="0"/>
    <x v="1"/>
    <x v="3"/>
    <s v="Active"/>
  </r>
  <r>
    <s v="E102177"/>
    <x v="0"/>
    <n v="34"/>
    <x v="1"/>
    <x v="1"/>
    <x v="0"/>
    <x v="9"/>
    <x v="0"/>
    <x v="160"/>
    <s v="Full-time"/>
    <d v="2014-11-19T00:00:00"/>
    <s v="Active"/>
    <n v="10.94"/>
    <n v="56363"/>
    <x v="0"/>
    <s v="No"/>
    <x v="1"/>
    <n v="5"/>
    <s v="E102678"/>
    <x v="0"/>
    <x v="0"/>
    <x v="0"/>
    <x v="1"/>
    <s v="Active"/>
  </r>
  <r>
    <s v="E102178"/>
    <x v="0"/>
    <n v="23"/>
    <x v="1"/>
    <x v="4"/>
    <x v="3"/>
    <x v="20"/>
    <x v="2"/>
    <x v="29"/>
    <s v="Full-time"/>
    <d v="2019-06-02T00:00:00"/>
    <s v="Active"/>
    <n v="6.41"/>
    <n v="35743"/>
    <x v="2"/>
    <s v="Yes"/>
    <x v="0"/>
    <n v="11"/>
    <s v="E101405"/>
    <x v="0"/>
    <x v="0"/>
    <x v="1"/>
    <x v="2"/>
    <s v="Active"/>
  </r>
  <r>
    <s v="E102179"/>
    <x v="0"/>
    <n v="29"/>
    <x v="1"/>
    <x v="6"/>
    <x v="2"/>
    <x v="4"/>
    <x v="2"/>
    <x v="11"/>
    <s v="Full-time"/>
    <d v="2019-08-22T00:00:00"/>
    <s v="Active"/>
    <n v="6.18"/>
    <n v="48488"/>
    <x v="1"/>
    <s v="No"/>
    <x v="4"/>
    <n v="9"/>
    <s v="E101711"/>
    <x v="0"/>
    <x v="0"/>
    <x v="1"/>
    <x v="3"/>
    <s v="Active"/>
  </r>
  <r>
    <s v="E102180"/>
    <x v="1"/>
    <n v="31"/>
    <x v="2"/>
    <x v="0"/>
    <x v="7"/>
    <x v="18"/>
    <x v="0"/>
    <x v="128"/>
    <s v="Full-time"/>
    <d v="2021-02-07T00:00:00"/>
    <d v="2024-04-05T00:00:00"/>
    <n v="3.16"/>
    <n v="51483"/>
    <x v="2"/>
    <s v="No"/>
    <x v="2"/>
    <n v="7"/>
    <s v="Self"/>
    <x v="1"/>
    <x v="1"/>
    <x v="0"/>
    <x v="0"/>
    <s v="Exited"/>
  </r>
  <r>
    <s v="E102181"/>
    <x v="1"/>
    <n v="32"/>
    <x v="0"/>
    <x v="7"/>
    <x v="6"/>
    <x v="24"/>
    <x v="4"/>
    <x v="92"/>
    <s v="Full-time"/>
    <d v="2011-11-01T00:00:00"/>
    <s v="Active"/>
    <n v="13.99"/>
    <n v="53788"/>
    <x v="2"/>
    <s v="No"/>
    <x v="2"/>
    <n v="4"/>
    <s v="E103584"/>
    <x v="0"/>
    <x v="0"/>
    <x v="0"/>
    <x v="1"/>
    <s v="Active"/>
  </r>
  <r>
    <s v="E102182"/>
    <x v="1"/>
    <n v="36"/>
    <x v="1"/>
    <x v="7"/>
    <x v="0"/>
    <x v="0"/>
    <x v="0"/>
    <x v="162"/>
    <s v="Full-time"/>
    <d v="2009-05-16T00:00:00"/>
    <s v="Active"/>
    <n v="16.45"/>
    <n v="48539"/>
    <x v="0"/>
    <s v="No"/>
    <x v="1"/>
    <n v="4"/>
    <s v="Self"/>
    <x v="0"/>
    <x v="0"/>
    <x v="0"/>
    <x v="0"/>
    <s v="Active"/>
  </r>
  <r>
    <s v="E102183"/>
    <x v="1"/>
    <n v="36"/>
    <x v="0"/>
    <x v="0"/>
    <x v="6"/>
    <x v="11"/>
    <x v="0"/>
    <x v="4"/>
    <s v="Full-time"/>
    <d v="2020-02-07T00:00:00"/>
    <s v="Active"/>
    <n v="5.72"/>
    <n v="50723"/>
    <x v="0"/>
    <s v="Yes"/>
    <x v="2"/>
    <n v="2"/>
    <s v="E102702"/>
    <x v="0"/>
    <x v="0"/>
    <x v="0"/>
    <x v="1"/>
    <s v="Active"/>
  </r>
  <r>
    <s v="E102184"/>
    <x v="0"/>
    <n v="34"/>
    <x v="0"/>
    <x v="5"/>
    <x v="2"/>
    <x v="4"/>
    <x v="0"/>
    <x v="1"/>
    <s v="Full-time"/>
    <d v="2013-11-15T00:00:00"/>
    <s v="Active"/>
    <n v="11.95"/>
    <n v="44212"/>
    <x v="1"/>
    <s v="No"/>
    <x v="1"/>
    <n v="2"/>
    <s v="E103346"/>
    <x v="0"/>
    <x v="0"/>
    <x v="0"/>
    <x v="0"/>
    <s v="Active"/>
  </r>
  <r>
    <s v="E102185"/>
    <x v="1"/>
    <n v="34"/>
    <x v="0"/>
    <x v="2"/>
    <x v="0"/>
    <x v="6"/>
    <x v="3"/>
    <x v="44"/>
    <s v="Full-time"/>
    <d v="2016-04-23T00:00:00"/>
    <s v="Active"/>
    <n v="9.51"/>
    <n v="50524"/>
    <x v="1"/>
    <s v="No"/>
    <x v="4"/>
    <n v="6"/>
    <s v="E102428"/>
    <x v="0"/>
    <x v="0"/>
    <x v="0"/>
    <x v="0"/>
    <s v="Active"/>
  </r>
  <r>
    <s v="E102186"/>
    <x v="1"/>
    <n v="34"/>
    <x v="0"/>
    <x v="7"/>
    <x v="6"/>
    <x v="16"/>
    <x v="4"/>
    <x v="24"/>
    <s v="Full-time"/>
    <d v="2021-04-13T00:00:00"/>
    <s v="Active"/>
    <n v="4.54"/>
    <n v="44555"/>
    <x v="1"/>
    <s v="No"/>
    <x v="1"/>
    <n v="6"/>
    <s v="E104616"/>
    <x v="0"/>
    <x v="0"/>
    <x v="0"/>
    <x v="0"/>
    <s v="Active"/>
  </r>
  <r>
    <s v="E102187"/>
    <x v="1"/>
    <n v="40"/>
    <x v="1"/>
    <x v="7"/>
    <x v="7"/>
    <x v="23"/>
    <x v="1"/>
    <x v="145"/>
    <s v="Contract"/>
    <d v="2025-03-17T00:00:00"/>
    <d v="2025-10-07T00:00:00"/>
    <n v="0.56000000000000005"/>
    <n v="52670"/>
    <x v="1"/>
    <s v="No"/>
    <x v="2"/>
    <n v="6"/>
    <s v="E100892"/>
    <x v="1"/>
    <x v="1"/>
    <x v="0"/>
    <x v="1"/>
    <s v="Exited"/>
  </r>
  <r>
    <s v="E102188"/>
    <x v="0"/>
    <n v="30"/>
    <x v="1"/>
    <x v="4"/>
    <x v="2"/>
    <x v="2"/>
    <x v="2"/>
    <x v="62"/>
    <s v="Contract"/>
    <d v="2019-04-10T00:00:00"/>
    <s v="Active"/>
    <n v="6.55"/>
    <n v="55610"/>
    <x v="1"/>
    <s v="No"/>
    <x v="2"/>
    <n v="7"/>
    <s v="E104002"/>
    <x v="0"/>
    <x v="0"/>
    <x v="1"/>
    <x v="1"/>
    <s v="Active"/>
  </r>
  <r>
    <s v="E102189"/>
    <x v="0"/>
    <n v="44"/>
    <x v="1"/>
    <x v="2"/>
    <x v="3"/>
    <x v="3"/>
    <x v="2"/>
    <x v="182"/>
    <s v="Full-time"/>
    <d v="2008-10-13T00:00:00"/>
    <s v="Active"/>
    <n v="17.04"/>
    <n v="68605"/>
    <x v="1"/>
    <s v="No"/>
    <x v="2"/>
    <n v="2"/>
    <s v="Self"/>
    <x v="0"/>
    <x v="0"/>
    <x v="0"/>
    <x v="1"/>
    <s v="Active"/>
  </r>
  <r>
    <s v="E102190"/>
    <x v="0"/>
    <n v="23"/>
    <x v="1"/>
    <x v="0"/>
    <x v="6"/>
    <x v="16"/>
    <x v="0"/>
    <x v="53"/>
    <s v="Full-time"/>
    <d v="2014-08-18T00:00:00"/>
    <s v="Active"/>
    <n v="11.2"/>
    <n v="33821"/>
    <x v="2"/>
    <s v="No"/>
    <x v="1"/>
    <n v="8"/>
    <s v="E104303"/>
    <x v="0"/>
    <x v="0"/>
    <x v="1"/>
    <x v="3"/>
    <s v="Active"/>
  </r>
  <r>
    <s v="E102191"/>
    <x v="1"/>
    <n v="25"/>
    <x v="1"/>
    <x v="6"/>
    <x v="4"/>
    <x v="5"/>
    <x v="0"/>
    <x v="104"/>
    <s v="Full-time"/>
    <d v="2017-06-18T00:00:00"/>
    <d v="2023-11-22T00:00:00"/>
    <n v="6.43"/>
    <n v="41141"/>
    <x v="2"/>
    <s v="No"/>
    <x v="0"/>
    <n v="5"/>
    <s v="E101095"/>
    <x v="1"/>
    <x v="1"/>
    <x v="1"/>
    <x v="3"/>
    <s v="Exited"/>
  </r>
  <r>
    <s v="E102192"/>
    <x v="1"/>
    <n v="37"/>
    <x v="1"/>
    <x v="2"/>
    <x v="1"/>
    <x v="21"/>
    <x v="1"/>
    <x v="117"/>
    <s v="Full-time"/>
    <d v="2021-09-16T00:00:00"/>
    <s v="Active"/>
    <n v="4.1100000000000003"/>
    <n v="48140"/>
    <x v="1"/>
    <s v="No"/>
    <x v="2"/>
    <n v="8"/>
    <s v="E102443"/>
    <x v="0"/>
    <x v="0"/>
    <x v="0"/>
    <x v="1"/>
    <s v="Active"/>
  </r>
  <r>
    <s v="E102193"/>
    <x v="1"/>
    <n v="27"/>
    <x v="0"/>
    <x v="2"/>
    <x v="1"/>
    <x v="21"/>
    <x v="1"/>
    <x v="27"/>
    <s v="Full-time"/>
    <d v="2021-08-28T00:00:00"/>
    <s v="Active"/>
    <n v="4.17"/>
    <n v="41437"/>
    <x v="0"/>
    <s v="No"/>
    <x v="2"/>
    <n v="9"/>
    <s v="Self"/>
    <x v="0"/>
    <x v="0"/>
    <x v="1"/>
    <x v="0"/>
    <s v="Active"/>
  </r>
  <r>
    <s v="E102194"/>
    <x v="1"/>
    <n v="33"/>
    <x v="1"/>
    <x v="4"/>
    <x v="6"/>
    <x v="24"/>
    <x v="1"/>
    <x v="126"/>
    <s v="Full-time"/>
    <d v="2019-03-11T00:00:00"/>
    <s v="Active"/>
    <n v="6.63"/>
    <n v="50703"/>
    <x v="2"/>
    <s v="Yes"/>
    <x v="5"/>
    <n v="8"/>
    <s v="E104739"/>
    <x v="0"/>
    <x v="0"/>
    <x v="0"/>
    <x v="1"/>
    <s v="Active"/>
  </r>
  <r>
    <s v="E102195"/>
    <x v="0"/>
    <n v="42"/>
    <x v="1"/>
    <x v="3"/>
    <x v="4"/>
    <x v="5"/>
    <x v="0"/>
    <x v="168"/>
    <s v="Full-time"/>
    <d v="2017-10-20T00:00:00"/>
    <d v="2021-08-16T00:00:00"/>
    <n v="3.82"/>
    <n v="34780"/>
    <x v="2"/>
    <s v="No"/>
    <x v="4"/>
    <n v="6"/>
    <s v="E102654"/>
    <x v="1"/>
    <x v="1"/>
    <x v="0"/>
    <x v="3"/>
    <s v="Exited"/>
  </r>
  <r>
    <s v="E102196"/>
    <x v="0"/>
    <n v="35"/>
    <x v="1"/>
    <x v="3"/>
    <x v="5"/>
    <x v="22"/>
    <x v="2"/>
    <x v="96"/>
    <s v="Full-time"/>
    <d v="2011-01-28T00:00:00"/>
    <s v="Active"/>
    <n v="14.75"/>
    <n v="39267"/>
    <x v="1"/>
    <s v="No"/>
    <x v="3"/>
    <n v="7"/>
    <s v="E102801"/>
    <x v="0"/>
    <x v="0"/>
    <x v="0"/>
    <x v="3"/>
    <s v="Active"/>
  </r>
  <r>
    <s v="E102197"/>
    <x v="0"/>
    <n v="32"/>
    <x v="1"/>
    <x v="1"/>
    <x v="4"/>
    <x v="5"/>
    <x v="0"/>
    <x v="98"/>
    <s v="Full-time"/>
    <d v="2010-11-12T00:00:00"/>
    <s v="Active"/>
    <n v="14.96"/>
    <n v="48730"/>
    <x v="1"/>
    <s v="No"/>
    <x v="4"/>
    <n v="2"/>
    <s v="E101679"/>
    <x v="0"/>
    <x v="0"/>
    <x v="0"/>
    <x v="0"/>
    <s v="Active"/>
  </r>
  <r>
    <s v="E102198"/>
    <x v="0"/>
    <n v="26"/>
    <x v="1"/>
    <x v="6"/>
    <x v="5"/>
    <x v="22"/>
    <x v="4"/>
    <x v="24"/>
    <s v="Full-time"/>
    <d v="2011-03-18T00:00:00"/>
    <s v="Active"/>
    <n v="14.61"/>
    <n v="49256"/>
    <x v="1"/>
    <s v="No"/>
    <x v="2"/>
    <n v="4"/>
    <s v="Self"/>
    <x v="0"/>
    <x v="0"/>
    <x v="1"/>
    <x v="0"/>
    <s v="Active"/>
  </r>
  <r>
    <s v="E102199"/>
    <x v="1"/>
    <n v="38"/>
    <x v="0"/>
    <x v="5"/>
    <x v="3"/>
    <x v="20"/>
    <x v="2"/>
    <x v="65"/>
    <s v="Full-time"/>
    <d v="2023-12-23T00:00:00"/>
    <s v="Active"/>
    <n v="1.85"/>
    <n v="74715"/>
    <x v="1"/>
    <s v="No"/>
    <x v="4"/>
    <n v="6"/>
    <s v="E102335"/>
    <x v="0"/>
    <x v="0"/>
    <x v="0"/>
    <x v="1"/>
    <s v="Active"/>
  </r>
  <r>
    <s v="E102200"/>
    <x v="1"/>
    <n v="39"/>
    <x v="0"/>
    <x v="2"/>
    <x v="7"/>
    <x v="23"/>
    <x v="0"/>
    <x v="208"/>
    <s v="Full-time"/>
    <d v="2023-12-27T00:00:00"/>
    <s v="Active"/>
    <n v="1.84"/>
    <n v="64230"/>
    <x v="0"/>
    <s v="No"/>
    <x v="2"/>
    <n v="10"/>
    <s v="E103824"/>
    <x v="0"/>
    <x v="0"/>
    <x v="0"/>
    <x v="1"/>
    <s v="Active"/>
  </r>
  <r>
    <s v="E102201"/>
    <x v="1"/>
    <n v="36"/>
    <x v="0"/>
    <x v="3"/>
    <x v="7"/>
    <x v="18"/>
    <x v="1"/>
    <x v="99"/>
    <s v="Full-time"/>
    <d v="2009-03-24T00:00:00"/>
    <s v="Active"/>
    <n v="16.600000000000001"/>
    <n v="63584"/>
    <x v="1"/>
    <s v="No"/>
    <x v="4"/>
    <n v="4"/>
    <s v="E102637"/>
    <x v="0"/>
    <x v="0"/>
    <x v="0"/>
    <x v="1"/>
    <s v="Active"/>
  </r>
  <r>
    <s v="E102202"/>
    <x v="1"/>
    <n v="33"/>
    <x v="1"/>
    <x v="0"/>
    <x v="7"/>
    <x v="18"/>
    <x v="0"/>
    <x v="3"/>
    <s v="Full-time"/>
    <d v="2014-01-14T00:00:00"/>
    <s v="Active"/>
    <n v="11.79"/>
    <n v="53872"/>
    <x v="0"/>
    <s v="No"/>
    <x v="3"/>
    <n v="8"/>
    <s v="E100805"/>
    <x v="0"/>
    <x v="0"/>
    <x v="0"/>
    <x v="0"/>
    <s v="Active"/>
  </r>
  <r>
    <s v="E102203"/>
    <x v="0"/>
    <n v="29"/>
    <x v="1"/>
    <x v="2"/>
    <x v="3"/>
    <x v="15"/>
    <x v="0"/>
    <x v="26"/>
    <s v="Full-time"/>
    <d v="2024-05-30T00:00:00"/>
    <s v="Active"/>
    <n v="1.41"/>
    <n v="38037"/>
    <x v="1"/>
    <s v="No"/>
    <x v="2"/>
    <n v="5"/>
    <s v="E101214"/>
    <x v="0"/>
    <x v="0"/>
    <x v="1"/>
    <x v="3"/>
    <s v="Active"/>
  </r>
  <r>
    <s v="E102204"/>
    <x v="0"/>
    <n v="35"/>
    <x v="0"/>
    <x v="4"/>
    <x v="4"/>
    <x v="19"/>
    <x v="2"/>
    <x v="127"/>
    <s v="Full-time"/>
    <d v="2018-04-21T00:00:00"/>
    <s v="Active"/>
    <n v="7.52"/>
    <n v="51076"/>
    <x v="0"/>
    <s v="No"/>
    <x v="0"/>
    <n v="7"/>
    <s v="E103500"/>
    <x v="0"/>
    <x v="0"/>
    <x v="0"/>
    <x v="0"/>
    <s v="Active"/>
  </r>
  <r>
    <s v="E102205"/>
    <x v="1"/>
    <n v="24"/>
    <x v="1"/>
    <x v="3"/>
    <x v="2"/>
    <x v="2"/>
    <x v="1"/>
    <x v="48"/>
    <s v="Full-time"/>
    <d v="2008-09-05T00:00:00"/>
    <s v="Active"/>
    <n v="17.14"/>
    <n v="34407"/>
    <x v="0"/>
    <s v="No"/>
    <x v="0"/>
    <n v="8"/>
    <s v="E103068"/>
    <x v="0"/>
    <x v="0"/>
    <x v="1"/>
    <x v="3"/>
    <s v="Active"/>
  </r>
  <r>
    <s v="E102206"/>
    <x v="1"/>
    <n v="21"/>
    <x v="0"/>
    <x v="0"/>
    <x v="2"/>
    <x v="14"/>
    <x v="0"/>
    <x v="29"/>
    <s v="Full-time"/>
    <d v="2022-06-14T00:00:00"/>
    <d v="2025-07-15T00:00:00"/>
    <n v="3.09"/>
    <n v="34798"/>
    <x v="2"/>
    <s v="No"/>
    <x v="0"/>
    <n v="8"/>
    <s v="E104848"/>
    <x v="1"/>
    <x v="1"/>
    <x v="1"/>
    <x v="2"/>
    <s v="Exited"/>
  </r>
  <r>
    <s v="E102207"/>
    <x v="0"/>
    <n v="35"/>
    <x v="0"/>
    <x v="2"/>
    <x v="5"/>
    <x v="17"/>
    <x v="0"/>
    <x v="74"/>
    <s v="Full-time"/>
    <d v="2015-11-28T00:00:00"/>
    <s v="Active"/>
    <n v="9.92"/>
    <n v="51703"/>
    <x v="0"/>
    <s v="No"/>
    <x v="0"/>
    <n v="3"/>
    <s v="E104092"/>
    <x v="0"/>
    <x v="0"/>
    <x v="0"/>
    <x v="0"/>
    <s v="Active"/>
  </r>
  <r>
    <s v="E102208"/>
    <x v="1"/>
    <n v="21"/>
    <x v="1"/>
    <x v="7"/>
    <x v="5"/>
    <x v="17"/>
    <x v="0"/>
    <x v="29"/>
    <s v="Full-time"/>
    <d v="2015-01-11T00:00:00"/>
    <d v="2017-03-24T00:00:00"/>
    <n v="2.2000000000000002"/>
    <n v="39769"/>
    <x v="0"/>
    <s v="No"/>
    <x v="1"/>
    <n v="9"/>
    <s v="E103566"/>
    <x v="1"/>
    <x v="1"/>
    <x v="1"/>
    <x v="2"/>
    <s v="Exited"/>
  </r>
  <r>
    <s v="E102209"/>
    <x v="0"/>
    <n v="30"/>
    <x v="0"/>
    <x v="5"/>
    <x v="0"/>
    <x v="9"/>
    <x v="0"/>
    <x v="67"/>
    <s v="Full-time"/>
    <d v="2018-10-28T00:00:00"/>
    <s v="Active"/>
    <n v="7"/>
    <n v="35367"/>
    <x v="1"/>
    <s v="No"/>
    <x v="1"/>
    <n v="9"/>
    <s v="E104461"/>
    <x v="0"/>
    <x v="0"/>
    <x v="1"/>
    <x v="0"/>
    <s v="Active"/>
  </r>
  <r>
    <s v="E102210"/>
    <x v="1"/>
    <n v="42"/>
    <x v="1"/>
    <x v="6"/>
    <x v="6"/>
    <x v="16"/>
    <x v="2"/>
    <x v="19"/>
    <s v="Full-time"/>
    <d v="2016-07-22T00:00:00"/>
    <s v="Active"/>
    <n v="9.27"/>
    <n v="54824"/>
    <x v="0"/>
    <s v="No"/>
    <x v="1"/>
    <n v="4"/>
    <s v="E102810"/>
    <x v="0"/>
    <x v="0"/>
    <x v="0"/>
    <x v="1"/>
    <s v="Active"/>
  </r>
  <r>
    <s v="E102211"/>
    <x v="0"/>
    <n v="32"/>
    <x v="1"/>
    <x v="2"/>
    <x v="3"/>
    <x v="15"/>
    <x v="0"/>
    <x v="50"/>
    <s v="Full-time"/>
    <d v="2009-06-18T00:00:00"/>
    <s v="Active"/>
    <n v="16.36"/>
    <n v="53101"/>
    <x v="1"/>
    <s v="No"/>
    <x v="0"/>
    <n v="4"/>
    <s v="E100245"/>
    <x v="0"/>
    <x v="0"/>
    <x v="0"/>
    <x v="0"/>
    <s v="Active"/>
  </r>
  <r>
    <s v="E102212"/>
    <x v="1"/>
    <n v="23"/>
    <x v="0"/>
    <x v="4"/>
    <x v="4"/>
    <x v="19"/>
    <x v="0"/>
    <x v="15"/>
    <s v="Full-time"/>
    <d v="2017-08-23T00:00:00"/>
    <s v="Active"/>
    <n v="8.18"/>
    <n v="34188"/>
    <x v="1"/>
    <s v="No"/>
    <x v="4"/>
    <n v="8"/>
    <s v="E102001"/>
    <x v="0"/>
    <x v="0"/>
    <x v="1"/>
    <x v="3"/>
    <s v="Active"/>
  </r>
  <r>
    <s v="E102213"/>
    <x v="1"/>
    <n v="35"/>
    <x v="0"/>
    <x v="1"/>
    <x v="4"/>
    <x v="5"/>
    <x v="0"/>
    <x v="12"/>
    <s v="Full-time"/>
    <d v="2019-12-09T00:00:00"/>
    <s v="Active"/>
    <n v="5.89"/>
    <n v="43856"/>
    <x v="1"/>
    <s v="No"/>
    <x v="1"/>
    <n v="11"/>
    <s v="E101400"/>
    <x v="0"/>
    <x v="0"/>
    <x v="0"/>
    <x v="0"/>
    <s v="Active"/>
  </r>
  <r>
    <s v="E102214"/>
    <x v="1"/>
    <n v="39"/>
    <x v="1"/>
    <x v="3"/>
    <x v="7"/>
    <x v="13"/>
    <x v="4"/>
    <x v="47"/>
    <s v="Contract"/>
    <d v="2020-02-13T00:00:00"/>
    <s v="Active"/>
    <n v="5.71"/>
    <n v="61752"/>
    <x v="1"/>
    <s v="No"/>
    <x v="4"/>
    <n v="4"/>
    <s v="E103588"/>
    <x v="0"/>
    <x v="0"/>
    <x v="0"/>
    <x v="1"/>
    <s v="Active"/>
  </r>
  <r>
    <s v="E102215"/>
    <x v="0"/>
    <n v="24"/>
    <x v="0"/>
    <x v="4"/>
    <x v="1"/>
    <x v="21"/>
    <x v="0"/>
    <x v="106"/>
    <s v="Full-time"/>
    <d v="2019-08-03T00:00:00"/>
    <s v="Active"/>
    <n v="6.24"/>
    <n v="34561"/>
    <x v="1"/>
    <s v="No"/>
    <x v="1"/>
    <n v="7"/>
    <s v="E101962"/>
    <x v="0"/>
    <x v="0"/>
    <x v="1"/>
    <x v="2"/>
    <s v="Active"/>
  </r>
  <r>
    <s v="E102216"/>
    <x v="0"/>
    <n v="38"/>
    <x v="1"/>
    <x v="6"/>
    <x v="4"/>
    <x v="10"/>
    <x v="1"/>
    <x v="125"/>
    <s v="Full-time"/>
    <d v="2020-08-01T00:00:00"/>
    <s v="Active"/>
    <n v="5.24"/>
    <n v="41807"/>
    <x v="0"/>
    <s v="No"/>
    <x v="1"/>
    <n v="8"/>
    <s v="E103815"/>
    <x v="0"/>
    <x v="0"/>
    <x v="0"/>
    <x v="0"/>
    <s v="Active"/>
  </r>
  <r>
    <s v="E102217"/>
    <x v="1"/>
    <n v="30"/>
    <x v="0"/>
    <x v="2"/>
    <x v="7"/>
    <x v="13"/>
    <x v="2"/>
    <x v="62"/>
    <s v="Full-time"/>
    <d v="2021-04-14T00:00:00"/>
    <s v="Active"/>
    <n v="4.54"/>
    <n v="52257"/>
    <x v="0"/>
    <s v="No"/>
    <x v="0"/>
    <n v="5"/>
    <s v="E101773"/>
    <x v="0"/>
    <x v="0"/>
    <x v="1"/>
    <x v="1"/>
    <s v="Active"/>
  </r>
  <r>
    <s v="E102218"/>
    <x v="1"/>
    <n v="35"/>
    <x v="0"/>
    <x v="0"/>
    <x v="6"/>
    <x v="16"/>
    <x v="0"/>
    <x v="59"/>
    <s v="Full-time"/>
    <d v="2020-02-14T00:00:00"/>
    <s v="Active"/>
    <n v="5.7"/>
    <n v="57204"/>
    <x v="0"/>
    <s v="No"/>
    <x v="4"/>
    <n v="8"/>
    <s v="E104378"/>
    <x v="0"/>
    <x v="0"/>
    <x v="0"/>
    <x v="1"/>
    <s v="Active"/>
  </r>
  <r>
    <s v="E102219"/>
    <x v="0"/>
    <n v="28"/>
    <x v="1"/>
    <x v="6"/>
    <x v="2"/>
    <x v="4"/>
    <x v="2"/>
    <x v="21"/>
    <s v="Contract"/>
    <d v="2021-01-08T00:00:00"/>
    <d v="2024-02-25T00:00:00"/>
    <n v="3.13"/>
    <n v="40001"/>
    <x v="1"/>
    <s v="No"/>
    <x v="4"/>
    <n v="5"/>
    <s v="E104002"/>
    <x v="1"/>
    <x v="1"/>
    <x v="1"/>
    <x v="0"/>
    <s v="Exited"/>
  </r>
  <r>
    <s v="E102220"/>
    <x v="0"/>
    <n v="39"/>
    <x v="1"/>
    <x v="5"/>
    <x v="4"/>
    <x v="5"/>
    <x v="2"/>
    <x v="210"/>
    <s v="Full-time"/>
    <d v="2011-08-02T00:00:00"/>
    <s v="Active"/>
    <n v="14.24"/>
    <n v="66493"/>
    <x v="1"/>
    <s v="No"/>
    <x v="0"/>
    <n v="8"/>
    <s v="E103245"/>
    <x v="0"/>
    <x v="0"/>
    <x v="0"/>
    <x v="1"/>
    <s v="Active"/>
  </r>
  <r>
    <s v="E102221"/>
    <x v="1"/>
    <n v="21"/>
    <x v="1"/>
    <x v="5"/>
    <x v="1"/>
    <x v="1"/>
    <x v="2"/>
    <x v="60"/>
    <s v="Full-time"/>
    <d v="2017-09-28T00:00:00"/>
    <d v="2023-12-02T00:00:00"/>
    <n v="6.18"/>
    <n v="30291"/>
    <x v="2"/>
    <s v="No"/>
    <x v="0"/>
    <n v="4"/>
    <s v="E101604"/>
    <x v="1"/>
    <x v="1"/>
    <x v="1"/>
    <x v="2"/>
    <s v="Exited"/>
  </r>
  <r>
    <s v="E102222"/>
    <x v="0"/>
    <n v="38"/>
    <x v="1"/>
    <x v="0"/>
    <x v="0"/>
    <x v="0"/>
    <x v="0"/>
    <x v="10"/>
    <s v="Contract"/>
    <d v="2020-12-05T00:00:00"/>
    <s v="Active"/>
    <n v="4.9000000000000004"/>
    <n v="51860"/>
    <x v="0"/>
    <s v="No"/>
    <x v="0"/>
    <n v="2"/>
    <s v="E100688"/>
    <x v="0"/>
    <x v="0"/>
    <x v="0"/>
    <x v="1"/>
    <s v="Active"/>
  </r>
  <r>
    <s v="E102223"/>
    <x v="0"/>
    <n v="29"/>
    <x v="0"/>
    <x v="2"/>
    <x v="6"/>
    <x v="16"/>
    <x v="0"/>
    <x v="24"/>
    <s v="Contract"/>
    <d v="2020-12-10T00:00:00"/>
    <d v="2021-05-15T00:00:00"/>
    <n v="0.43"/>
    <n v="41995"/>
    <x v="0"/>
    <s v="No"/>
    <x v="2"/>
    <n v="8"/>
    <s v="E100988"/>
    <x v="1"/>
    <x v="1"/>
    <x v="1"/>
    <x v="0"/>
    <s v="Exited"/>
  </r>
  <r>
    <s v="E102224"/>
    <x v="1"/>
    <n v="24"/>
    <x v="1"/>
    <x v="5"/>
    <x v="7"/>
    <x v="13"/>
    <x v="2"/>
    <x v="26"/>
    <s v="Contract"/>
    <d v="2010-01-02T00:00:00"/>
    <d v="2024-04-02T00:00:00"/>
    <n v="14.25"/>
    <n v="39218"/>
    <x v="1"/>
    <s v="No"/>
    <x v="2"/>
    <n v="2"/>
    <s v="E104101"/>
    <x v="1"/>
    <x v="1"/>
    <x v="1"/>
    <x v="3"/>
    <s v="Exited"/>
  </r>
  <r>
    <s v="E102225"/>
    <x v="1"/>
    <n v="28"/>
    <x v="0"/>
    <x v="6"/>
    <x v="7"/>
    <x v="23"/>
    <x v="2"/>
    <x v="97"/>
    <s v="Full-time"/>
    <d v="2023-01-01T00:00:00"/>
    <s v="Active"/>
    <n v="2.82"/>
    <n v="39125"/>
    <x v="1"/>
    <s v="Yes"/>
    <x v="1"/>
    <n v="5"/>
    <s v="E101236"/>
    <x v="0"/>
    <x v="0"/>
    <x v="1"/>
    <x v="3"/>
    <s v="Active"/>
  </r>
  <r>
    <s v="E102226"/>
    <x v="1"/>
    <n v="29"/>
    <x v="1"/>
    <x v="0"/>
    <x v="7"/>
    <x v="18"/>
    <x v="0"/>
    <x v="56"/>
    <s v="Full-time"/>
    <d v="2021-02-09T00:00:00"/>
    <d v="2021-09-20T00:00:00"/>
    <n v="0.61"/>
    <n v="47801"/>
    <x v="4"/>
    <s v="No"/>
    <x v="1"/>
    <n v="3"/>
    <s v="E100637"/>
    <x v="1"/>
    <x v="1"/>
    <x v="1"/>
    <x v="0"/>
    <s v="Exited"/>
  </r>
  <r>
    <s v="E102227"/>
    <x v="0"/>
    <n v="37"/>
    <x v="1"/>
    <x v="6"/>
    <x v="6"/>
    <x v="16"/>
    <x v="0"/>
    <x v="136"/>
    <s v="Full-time"/>
    <d v="2015-01-25T00:00:00"/>
    <s v="Active"/>
    <n v="10.76"/>
    <n v="45422"/>
    <x v="3"/>
    <s v="No"/>
    <x v="0"/>
    <n v="6"/>
    <s v="E104078"/>
    <x v="0"/>
    <x v="0"/>
    <x v="0"/>
    <x v="0"/>
    <s v="Active"/>
  </r>
  <r>
    <s v="E102228"/>
    <x v="1"/>
    <n v="32"/>
    <x v="0"/>
    <x v="3"/>
    <x v="7"/>
    <x v="18"/>
    <x v="0"/>
    <x v="64"/>
    <s v="Full-time"/>
    <d v="2019-04-07T00:00:00"/>
    <s v="Active"/>
    <n v="6.56"/>
    <n v="41752"/>
    <x v="0"/>
    <s v="No"/>
    <x v="2"/>
    <n v="2"/>
    <s v="E101365"/>
    <x v="0"/>
    <x v="0"/>
    <x v="0"/>
    <x v="3"/>
    <s v="Active"/>
  </r>
  <r>
    <s v="E102229"/>
    <x v="1"/>
    <n v="39"/>
    <x v="0"/>
    <x v="5"/>
    <x v="0"/>
    <x v="0"/>
    <x v="4"/>
    <x v="146"/>
    <s v="Full-time"/>
    <d v="2009-07-24T00:00:00"/>
    <d v="2017-06-03T00:00:00"/>
    <n v="7.86"/>
    <n v="56676"/>
    <x v="0"/>
    <s v="No"/>
    <x v="2"/>
    <n v="8"/>
    <s v="E103522"/>
    <x v="1"/>
    <x v="1"/>
    <x v="0"/>
    <x v="1"/>
    <s v="Exited"/>
  </r>
  <r>
    <s v="E102230"/>
    <x v="1"/>
    <n v="46"/>
    <x v="1"/>
    <x v="0"/>
    <x v="3"/>
    <x v="15"/>
    <x v="0"/>
    <x v="110"/>
    <s v="Contract"/>
    <d v="2024-02-29T00:00:00"/>
    <s v="Active"/>
    <n v="1.66"/>
    <n v="64415"/>
    <x v="2"/>
    <s v="No"/>
    <x v="4"/>
    <n v="5"/>
    <s v="E102353"/>
    <x v="0"/>
    <x v="0"/>
    <x v="0"/>
    <x v="1"/>
    <s v="Active"/>
  </r>
  <r>
    <s v="E102231"/>
    <x v="1"/>
    <n v="24"/>
    <x v="0"/>
    <x v="1"/>
    <x v="1"/>
    <x v="1"/>
    <x v="0"/>
    <x v="91"/>
    <s v="Full-time"/>
    <d v="2024-11-06T00:00:00"/>
    <s v="Active"/>
    <n v="0.97"/>
    <n v="33605"/>
    <x v="2"/>
    <s v="No"/>
    <x v="2"/>
    <n v="7"/>
    <s v="E102193"/>
    <x v="0"/>
    <x v="0"/>
    <x v="1"/>
    <x v="3"/>
    <s v="Active"/>
  </r>
  <r>
    <s v="E102232"/>
    <x v="1"/>
    <n v="33"/>
    <x v="1"/>
    <x v="5"/>
    <x v="1"/>
    <x v="1"/>
    <x v="1"/>
    <x v="23"/>
    <s v="Full-time"/>
    <d v="2016-08-26T00:00:00"/>
    <s v="Active"/>
    <n v="9.17"/>
    <n v="41766"/>
    <x v="2"/>
    <s v="No"/>
    <x v="0"/>
    <n v="7"/>
    <s v="E100864"/>
    <x v="0"/>
    <x v="0"/>
    <x v="0"/>
    <x v="0"/>
    <s v="Active"/>
  </r>
  <r>
    <s v="E102233"/>
    <x v="0"/>
    <n v="32"/>
    <x v="1"/>
    <x v="0"/>
    <x v="1"/>
    <x v="1"/>
    <x v="0"/>
    <x v="162"/>
    <s v="Full-time"/>
    <d v="2016-10-23T00:00:00"/>
    <s v="Active"/>
    <n v="9.01"/>
    <n v="38478"/>
    <x v="0"/>
    <s v="No"/>
    <x v="4"/>
    <n v="7"/>
    <s v="E101962"/>
    <x v="0"/>
    <x v="0"/>
    <x v="0"/>
    <x v="0"/>
    <s v="Active"/>
  </r>
  <r>
    <s v="E102234"/>
    <x v="1"/>
    <n v="21"/>
    <x v="1"/>
    <x v="6"/>
    <x v="6"/>
    <x v="11"/>
    <x v="0"/>
    <x v="29"/>
    <s v="Full-time"/>
    <d v="2011-07-21T00:00:00"/>
    <d v="2023-12-07T00:00:00"/>
    <n v="12.38"/>
    <n v="28065"/>
    <x v="2"/>
    <s v="Yes"/>
    <x v="3"/>
    <n v="6"/>
    <s v="E103989"/>
    <x v="1"/>
    <x v="1"/>
    <x v="1"/>
    <x v="2"/>
    <s v="Exited"/>
  </r>
  <r>
    <s v="E102235"/>
    <x v="1"/>
    <n v="28"/>
    <x v="1"/>
    <x v="2"/>
    <x v="1"/>
    <x v="21"/>
    <x v="0"/>
    <x v="7"/>
    <s v="Full-time"/>
    <d v="2013-09-19T00:00:00"/>
    <s v="Active"/>
    <n v="12.11"/>
    <n v="41607"/>
    <x v="1"/>
    <s v="No"/>
    <x v="1"/>
    <n v="6"/>
    <s v="E100448"/>
    <x v="0"/>
    <x v="0"/>
    <x v="1"/>
    <x v="0"/>
    <s v="Active"/>
  </r>
  <r>
    <s v="E102236"/>
    <x v="0"/>
    <n v="34"/>
    <x v="0"/>
    <x v="0"/>
    <x v="4"/>
    <x v="19"/>
    <x v="2"/>
    <x v="92"/>
    <s v="Full-time"/>
    <d v="2015-04-02T00:00:00"/>
    <s v="Active"/>
    <n v="10.57"/>
    <n v="53078"/>
    <x v="2"/>
    <s v="No"/>
    <x v="4"/>
    <n v="3"/>
    <s v="E100574"/>
    <x v="0"/>
    <x v="0"/>
    <x v="0"/>
    <x v="1"/>
    <s v="Active"/>
  </r>
  <r>
    <s v="E102237"/>
    <x v="1"/>
    <n v="27"/>
    <x v="0"/>
    <x v="7"/>
    <x v="2"/>
    <x v="2"/>
    <x v="2"/>
    <x v="91"/>
    <s v="Contract"/>
    <d v="2016-05-16T00:00:00"/>
    <s v="Active"/>
    <n v="9.4499999999999993"/>
    <n v="43386"/>
    <x v="0"/>
    <s v="Yes"/>
    <x v="0"/>
    <n v="2"/>
    <s v="Self"/>
    <x v="0"/>
    <x v="0"/>
    <x v="1"/>
    <x v="3"/>
    <s v="Active"/>
  </r>
  <r>
    <s v="E102238"/>
    <x v="1"/>
    <n v="42"/>
    <x v="2"/>
    <x v="6"/>
    <x v="0"/>
    <x v="0"/>
    <x v="0"/>
    <x v="202"/>
    <s v="Full-time"/>
    <d v="2011-03-15T00:00:00"/>
    <s v="Active"/>
    <n v="14.62"/>
    <n v="74189"/>
    <x v="1"/>
    <s v="Yes"/>
    <x v="3"/>
    <n v="8"/>
    <s v="E101792"/>
    <x v="0"/>
    <x v="0"/>
    <x v="0"/>
    <x v="1"/>
    <s v="Active"/>
  </r>
  <r>
    <s v="E102239"/>
    <x v="1"/>
    <n v="39"/>
    <x v="1"/>
    <x v="0"/>
    <x v="3"/>
    <x v="20"/>
    <x v="0"/>
    <x v="98"/>
    <s v="Full-time"/>
    <d v="2014-01-25T00:00:00"/>
    <s v="Active"/>
    <n v="11.76"/>
    <n v="59027"/>
    <x v="2"/>
    <s v="No"/>
    <x v="1"/>
    <n v="3"/>
    <s v="E102999"/>
    <x v="0"/>
    <x v="0"/>
    <x v="0"/>
    <x v="0"/>
    <s v="Active"/>
  </r>
  <r>
    <s v="E102240"/>
    <x v="1"/>
    <n v="21"/>
    <x v="0"/>
    <x v="5"/>
    <x v="3"/>
    <x v="15"/>
    <x v="0"/>
    <x v="90"/>
    <s v="Full-time"/>
    <d v="2020-11-24T00:00:00"/>
    <s v="Active"/>
    <n v="4.93"/>
    <n v="35772"/>
    <x v="1"/>
    <s v="No"/>
    <x v="2"/>
    <n v="6"/>
    <s v="E102551"/>
    <x v="0"/>
    <x v="0"/>
    <x v="1"/>
    <x v="2"/>
    <s v="Active"/>
  </r>
  <r>
    <s v="E102241"/>
    <x v="1"/>
    <n v="28"/>
    <x v="1"/>
    <x v="1"/>
    <x v="6"/>
    <x v="24"/>
    <x v="0"/>
    <x v="7"/>
    <s v="Full-time"/>
    <d v="2020-01-13T00:00:00"/>
    <s v="Active"/>
    <n v="5.79"/>
    <n v="41894"/>
    <x v="1"/>
    <s v="No"/>
    <x v="3"/>
    <n v="3"/>
    <s v="E101920"/>
    <x v="0"/>
    <x v="0"/>
    <x v="1"/>
    <x v="0"/>
    <s v="Active"/>
  </r>
  <r>
    <s v="E102242"/>
    <x v="1"/>
    <n v="31"/>
    <x v="1"/>
    <x v="3"/>
    <x v="4"/>
    <x v="10"/>
    <x v="2"/>
    <x v="106"/>
    <s v="Full-time"/>
    <d v="2025-03-14T00:00:00"/>
    <d v="2025-08-05T00:00:00"/>
    <n v="0.39"/>
    <n v="40936"/>
    <x v="2"/>
    <s v="No"/>
    <x v="1"/>
    <n v="8"/>
    <s v="E100360"/>
    <x v="1"/>
    <x v="1"/>
    <x v="0"/>
    <x v="2"/>
    <s v="Exited"/>
  </r>
  <r>
    <s v="E102243"/>
    <x v="0"/>
    <n v="22"/>
    <x v="1"/>
    <x v="5"/>
    <x v="3"/>
    <x v="15"/>
    <x v="0"/>
    <x v="81"/>
    <s v="Full-time"/>
    <d v="2020-05-25T00:00:00"/>
    <s v="Active"/>
    <n v="5.43"/>
    <n v="30050"/>
    <x v="0"/>
    <s v="No"/>
    <x v="4"/>
    <n v="6"/>
    <s v="E101565"/>
    <x v="0"/>
    <x v="0"/>
    <x v="1"/>
    <x v="2"/>
    <s v="Active"/>
  </r>
  <r>
    <s v="E102244"/>
    <x v="0"/>
    <n v="28"/>
    <x v="1"/>
    <x v="1"/>
    <x v="0"/>
    <x v="0"/>
    <x v="2"/>
    <x v="56"/>
    <s v="Full-time"/>
    <d v="2021-03-31T00:00:00"/>
    <s v="Active"/>
    <n v="4.58"/>
    <n v="42839"/>
    <x v="2"/>
    <s v="No"/>
    <x v="0"/>
    <n v="5"/>
    <s v="E103598"/>
    <x v="0"/>
    <x v="0"/>
    <x v="1"/>
    <x v="0"/>
    <s v="Active"/>
  </r>
  <r>
    <s v="E102245"/>
    <x v="1"/>
    <n v="32"/>
    <x v="0"/>
    <x v="3"/>
    <x v="0"/>
    <x v="6"/>
    <x v="0"/>
    <x v="44"/>
    <s v="Full-time"/>
    <d v="2013-04-01T00:00:00"/>
    <s v="Active"/>
    <n v="12.57"/>
    <n v="56829"/>
    <x v="1"/>
    <s v="No"/>
    <x v="2"/>
    <n v="5"/>
    <s v="E101574"/>
    <x v="0"/>
    <x v="0"/>
    <x v="0"/>
    <x v="0"/>
    <s v="Active"/>
  </r>
  <r>
    <s v="E102246"/>
    <x v="1"/>
    <n v="43"/>
    <x v="1"/>
    <x v="4"/>
    <x v="2"/>
    <x v="2"/>
    <x v="0"/>
    <x v="8"/>
    <s v="Full-time"/>
    <d v="2021-07-27T00:00:00"/>
    <s v="Active"/>
    <n v="4.25"/>
    <n v="62238"/>
    <x v="0"/>
    <s v="No"/>
    <x v="2"/>
    <n v="4"/>
    <s v="E100276"/>
    <x v="0"/>
    <x v="0"/>
    <x v="0"/>
    <x v="1"/>
    <s v="Active"/>
  </r>
  <r>
    <s v="E102247"/>
    <x v="0"/>
    <n v="42"/>
    <x v="0"/>
    <x v="7"/>
    <x v="6"/>
    <x v="11"/>
    <x v="1"/>
    <x v="47"/>
    <s v="Full-time"/>
    <d v="2010-11-12T00:00:00"/>
    <s v="Active"/>
    <n v="14.96"/>
    <n v="58864"/>
    <x v="1"/>
    <s v="No"/>
    <x v="2"/>
    <n v="5"/>
    <s v="E103923"/>
    <x v="0"/>
    <x v="0"/>
    <x v="0"/>
    <x v="1"/>
    <s v="Active"/>
  </r>
  <r>
    <s v="E102248"/>
    <x v="1"/>
    <n v="26"/>
    <x v="1"/>
    <x v="4"/>
    <x v="1"/>
    <x v="1"/>
    <x v="2"/>
    <x v="129"/>
    <s v="Contract"/>
    <d v="2013-03-20T00:00:00"/>
    <s v="Active"/>
    <n v="12.61"/>
    <n v="33074"/>
    <x v="0"/>
    <s v="No"/>
    <x v="4"/>
    <n v="4"/>
    <s v="Self"/>
    <x v="0"/>
    <x v="0"/>
    <x v="1"/>
    <x v="2"/>
    <s v="Active"/>
  </r>
  <r>
    <s v="E102249"/>
    <x v="1"/>
    <n v="33"/>
    <x v="1"/>
    <x v="2"/>
    <x v="0"/>
    <x v="6"/>
    <x v="2"/>
    <x v="19"/>
    <s v="Full-time"/>
    <d v="2009-06-27T00:00:00"/>
    <s v="Active"/>
    <n v="16.34"/>
    <n v="60821"/>
    <x v="2"/>
    <s v="No"/>
    <x v="2"/>
    <n v="5"/>
    <s v="E103186"/>
    <x v="0"/>
    <x v="0"/>
    <x v="0"/>
    <x v="1"/>
    <s v="Active"/>
  </r>
  <r>
    <s v="E102250"/>
    <x v="0"/>
    <n v="30"/>
    <x v="1"/>
    <x v="4"/>
    <x v="6"/>
    <x v="16"/>
    <x v="0"/>
    <x v="24"/>
    <s v="Full-time"/>
    <d v="2014-01-26T00:00:00"/>
    <s v="Active"/>
    <n v="11.75"/>
    <n v="45433"/>
    <x v="1"/>
    <s v="No"/>
    <x v="2"/>
    <n v="3"/>
    <s v="E104976"/>
    <x v="0"/>
    <x v="0"/>
    <x v="1"/>
    <x v="0"/>
    <s v="Active"/>
  </r>
  <r>
    <s v="E102251"/>
    <x v="0"/>
    <n v="25"/>
    <x v="0"/>
    <x v="6"/>
    <x v="7"/>
    <x v="18"/>
    <x v="0"/>
    <x v="80"/>
    <s v="Full-time"/>
    <d v="2022-03-24T00:00:00"/>
    <s v="Active"/>
    <n v="3.6"/>
    <n v="40273"/>
    <x v="0"/>
    <s v="No"/>
    <x v="0"/>
    <n v="7"/>
    <s v="E101773"/>
    <x v="0"/>
    <x v="0"/>
    <x v="1"/>
    <x v="2"/>
    <s v="Active"/>
  </r>
  <r>
    <s v="E102252"/>
    <x v="0"/>
    <n v="38"/>
    <x v="1"/>
    <x v="6"/>
    <x v="5"/>
    <x v="7"/>
    <x v="0"/>
    <x v="125"/>
    <s v="Full-time"/>
    <d v="2013-09-26T00:00:00"/>
    <s v="Active"/>
    <n v="12.09"/>
    <n v="48358"/>
    <x v="2"/>
    <s v="No"/>
    <x v="0"/>
    <n v="9"/>
    <s v="E103566"/>
    <x v="0"/>
    <x v="0"/>
    <x v="0"/>
    <x v="0"/>
    <s v="Active"/>
  </r>
  <r>
    <s v="E102253"/>
    <x v="1"/>
    <n v="45"/>
    <x v="0"/>
    <x v="4"/>
    <x v="1"/>
    <x v="1"/>
    <x v="0"/>
    <x v="211"/>
    <s v="Contract"/>
    <d v="2008-04-24T00:00:00"/>
    <s v="Active"/>
    <n v="17.510000000000002"/>
    <n v="71178"/>
    <x v="0"/>
    <s v="No"/>
    <x v="0"/>
    <n v="6"/>
    <s v="E104641"/>
    <x v="0"/>
    <x v="0"/>
    <x v="0"/>
    <x v="1"/>
    <s v="Active"/>
  </r>
  <r>
    <s v="E102254"/>
    <x v="0"/>
    <n v="28"/>
    <x v="1"/>
    <x v="0"/>
    <x v="4"/>
    <x v="10"/>
    <x v="0"/>
    <x v="61"/>
    <s v="Full-time"/>
    <d v="2008-10-17T00:00:00"/>
    <d v="2013-04-10T00:00:00"/>
    <n v="4.4800000000000004"/>
    <n v="51608"/>
    <x v="1"/>
    <s v="No"/>
    <x v="2"/>
    <n v="7"/>
    <s v="E103197"/>
    <x v="1"/>
    <x v="1"/>
    <x v="1"/>
    <x v="0"/>
    <s v="Exited"/>
  </r>
  <r>
    <s v="E102255"/>
    <x v="1"/>
    <n v="38"/>
    <x v="1"/>
    <x v="1"/>
    <x v="4"/>
    <x v="5"/>
    <x v="4"/>
    <x v="195"/>
    <s v="Full-time"/>
    <d v="2016-12-15T00:00:00"/>
    <s v="Active"/>
    <n v="8.8699999999999992"/>
    <n v="65317"/>
    <x v="2"/>
    <s v="Yes"/>
    <x v="0"/>
    <n v="5"/>
    <s v="E103272"/>
    <x v="0"/>
    <x v="0"/>
    <x v="0"/>
    <x v="1"/>
    <s v="Active"/>
  </r>
  <r>
    <s v="E102256"/>
    <x v="0"/>
    <n v="37"/>
    <x v="1"/>
    <x v="1"/>
    <x v="3"/>
    <x v="3"/>
    <x v="4"/>
    <x v="69"/>
    <s v="Contract"/>
    <d v="2013-04-20T00:00:00"/>
    <d v="2022-03-26T00:00:00"/>
    <n v="8.93"/>
    <n v="69868"/>
    <x v="2"/>
    <s v="No"/>
    <x v="1"/>
    <n v="8"/>
    <s v="E101514"/>
    <x v="1"/>
    <x v="1"/>
    <x v="0"/>
    <x v="1"/>
    <s v="Exited"/>
  </r>
  <r>
    <s v="E102257"/>
    <x v="1"/>
    <n v="37"/>
    <x v="1"/>
    <x v="1"/>
    <x v="1"/>
    <x v="1"/>
    <x v="0"/>
    <x v="160"/>
    <s v="Full-time"/>
    <d v="2021-07-26T00:00:00"/>
    <s v="Active"/>
    <n v="4.26"/>
    <n v="46037"/>
    <x v="1"/>
    <s v="No"/>
    <x v="1"/>
    <n v="8"/>
    <s v="E103605"/>
    <x v="0"/>
    <x v="0"/>
    <x v="0"/>
    <x v="1"/>
    <s v="Active"/>
  </r>
  <r>
    <s v="E102258"/>
    <x v="1"/>
    <n v="26"/>
    <x v="1"/>
    <x v="1"/>
    <x v="7"/>
    <x v="18"/>
    <x v="0"/>
    <x v="97"/>
    <s v="Full-time"/>
    <d v="2021-10-19T00:00:00"/>
    <s v="Active"/>
    <n v="4.0199999999999996"/>
    <n v="35448"/>
    <x v="1"/>
    <s v="No"/>
    <x v="2"/>
    <n v="1"/>
    <s v="E101538"/>
    <x v="0"/>
    <x v="0"/>
    <x v="1"/>
    <x v="3"/>
    <s v="Active"/>
  </r>
  <r>
    <s v="E102259"/>
    <x v="1"/>
    <n v="39"/>
    <x v="1"/>
    <x v="2"/>
    <x v="3"/>
    <x v="15"/>
    <x v="2"/>
    <x v="166"/>
    <s v="Full-time"/>
    <d v="2020-02-15T00:00:00"/>
    <s v="Active"/>
    <n v="5.7"/>
    <n v="64894"/>
    <x v="1"/>
    <s v="No"/>
    <x v="0"/>
    <n v="5"/>
    <s v="E101725"/>
    <x v="0"/>
    <x v="0"/>
    <x v="0"/>
    <x v="1"/>
    <s v="Active"/>
  </r>
  <r>
    <s v="E102260"/>
    <x v="0"/>
    <n v="40"/>
    <x v="1"/>
    <x v="7"/>
    <x v="1"/>
    <x v="1"/>
    <x v="0"/>
    <x v="182"/>
    <s v="Full-time"/>
    <d v="2008-07-23T00:00:00"/>
    <s v="Active"/>
    <n v="17.260000000000002"/>
    <n v="54208"/>
    <x v="2"/>
    <s v="No"/>
    <x v="8"/>
    <n v="2"/>
    <s v="E101022"/>
    <x v="0"/>
    <x v="0"/>
    <x v="0"/>
    <x v="1"/>
    <s v="Active"/>
  </r>
  <r>
    <s v="E102261"/>
    <x v="0"/>
    <n v="24"/>
    <x v="0"/>
    <x v="7"/>
    <x v="4"/>
    <x v="5"/>
    <x v="2"/>
    <x v="107"/>
    <s v="Full-time"/>
    <d v="2010-06-27T00:00:00"/>
    <s v="Active"/>
    <n v="15.34"/>
    <n v="35477"/>
    <x v="1"/>
    <s v="No"/>
    <x v="4"/>
    <n v="9"/>
    <s v="E101400"/>
    <x v="0"/>
    <x v="0"/>
    <x v="1"/>
    <x v="3"/>
    <s v="Active"/>
  </r>
  <r>
    <s v="E102262"/>
    <x v="0"/>
    <n v="31"/>
    <x v="1"/>
    <x v="1"/>
    <x v="5"/>
    <x v="8"/>
    <x v="1"/>
    <x v="126"/>
    <s v="Full-time"/>
    <d v="2017-02-16T00:00:00"/>
    <s v="Active"/>
    <n v="8.6999999999999993"/>
    <n v="56152"/>
    <x v="0"/>
    <s v="No"/>
    <x v="0"/>
    <n v="5"/>
    <s v="E103020"/>
    <x v="0"/>
    <x v="0"/>
    <x v="0"/>
    <x v="1"/>
    <s v="Active"/>
  </r>
  <r>
    <s v="E102263"/>
    <x v="0"/>
    <n v="23"/>
    <x v="1"/>
    <x v="2"/>
    <x v="6"/>
    <x v="16"/>
    <x v="2"/>
    <x v="15"/>
    <s v="Full-time"/>
    <d v="2022-07-13T00:00:00"/>
    <s v="Active"/>
    <n v="3.29"/>
    <n v="35179"/>
    <x v="0"/>
    <s v="No"/>
    <x v="1"/>
    <n v="0"/>
    <s v="E103709"/>
    <x v="0"/>
    <x v="0"/>
    <x v="1"/>
    <x v="3"/>
    <s v="Active"/>
  </r>
  <r>
    <s v="E102264"/>
    <x v="1"/>
    <n v="33"/>
    <x v="0"/>
    <x v="4"/>
    <x v="1"/>
    <x v="1"/>
    <x v="0"/>
    <x v="3"/>
    <s v="Contract"/>
    <d v="2024-06-06T00:00:00"/>
    <s v="Active"/>
    <n v="1.39"/>
    <n v="42276"/>
    <x v="0"/>
    <s v="No"/>
    <x v="1"/>
    <n v="4"/>
    <s v="E100517"/>
    <x v="0"/>
    <x v="0"/>
    <x v="0"/>
    <x v="0"/>
    <s v="Active"/>
  </r>
  <r>
    <s v="E102265"/>
    <x v="1"/>
    <n v="31"/>
    <x v="0"/>
    <x v="6"/>
    <x v="6"/>
    <x v="11"/>
    <x v="2"/>
    <x v="113"/>
    <s v="Full-time"/>
    <d v="2008-07-04T00:00:00"/>
    <d v="2013-05-04T00:00:00"/>
    <n v="4.83"/>
    <n v="41106"/>
    <x v="2"/>
    <s v="No"/>
    <x v="0"/>
    <n v="5"/>
    <s v="E101535"/>
    <x v="1"/>
    <x v="1"/>
    <x v="0"/>
    <x v="0"/>
    <s v="Exited"/>
  </r>
  <r>
    <s v="E102266"/>
    <x v="0"/>
    <n v="32"/>
    <x v="1"/>
    <x v="2"/>
    <x v="5"/>
    <x v="17"/>
    <x v="0"/>
    <x v="2"/>
    <s v="Full-time"/>
    <d v="2018-06-11T00:00:00"/>
    <s v="Active"/>
    <n v="7.38"/>
    <n v="40939"/>
    <x v="1"/>
    <s v="Yes"/>
    <x v="4"/>
    <n v="5"/>
    <s v="E101274"/>
    <x v="0"/>
    <x v="0"/>
    <x v="0"/>
    <x v="0"/>
    <s v="Active"/>
  </r>
  <r>
    <s v="E102267"/>
    <x v="0"/>
    <n v="30"/>
    <x v="0"/>
    <x v="4"/>
    <x v="4"/>
    <x v="10"/>
    <x v="1"/>
    <x v="7"/>
    <s v="Full-time"/>
    <d v="2016-01-20T00:00:00"/>
    <s v="Active"/>
    <n v="9.77"/>
    <n v="43016"/>
    <x v="1"/>
    <s v="No"/>
    <x v="0"/>
    <n v="5"/>
    <s v="E101679"/>
    <x v="0"/>
    <x v="0"/>
    <x v="1"/>
    <x v="0"/>
    <s v="Active"/>
  </r>
  <r>
    <s v="E102268"/>
    <x v="1"/>
    <n v="25"/>
    <x v="1"/>
    <x v="0"/>
    <x v="7"/>
    <x v="18"/>
    <x v="0"/>
    <x v="33"/>
    <s v="Full-time"/>
    <d v="2021-01-15T00:00:00"/>
    <s v="Active"/>
    <n v="4.78"/>
    <n v="37610"/>
    <x v="2"/>
    <s v="No"/>
    <x v="1"/>
    <n v="8"/>
    <s v="E104495"/>
    <x v="0"/>
    <x v="0"/>
    <x v="1"/>
    <x v="3"/>
    <s v="Active"/>
  </r>
  <r>
    <s v="E102269"/>
    <x v="0"/>
    <n v="44"/>
    <x v="0"/>
    <x v="4"/>
    <x v="0"/>
    <x v="0"/>
    <x v="0"/>
    <x v="28"/>
    <s v="Full-time"/>
    <d v="2017-04-11T00:00:00"/>
    <s v="Active"/>
    <n v="8.5500000000000007"/>
    <n v="76878"/>
    <x v="0"/>
    <s v="No"/>
    <x v="3"/>
    <n v="7"/>
    <s v="E104461"/>
    <x v="0"/>
    <x v="0"/>
    <x v="0"/>
    <x v="1"/>
    <s v="Active"/>
  </r>
  <r>
    <s v="E102270"/>
    <x v="0"/>
    <n v="35"/>
    <x v="1"/>
    <x v="7"/>
    <x v="4"/>
    <x v="5"/>
    <x v="2"/>
    <x v="14"/>
    <s v="Contract"/>
    <d v="2009-04-26T00:00:00"/>
    <s v="Active"/>
    <n v="16.510000000000002"/>
    <n v="40134"/>
    <x v="0"/>
    <s v="No"/>
    <x v="4"/>
    <n v="9"/>
    <s v="E104780"/>
    <x v="0"/>
    <x v="0"/>
    <x v="0"/>
    <x v="3"/>
    <s v="Active"/>
  </r>
  <r>
    <s v="E102271"/>
    <x v="1"/>
    <n v="24"/>
    <x v="1"/>
    <x v="5"/>
    <x v="6"/>
    <x v="11"/>
    <x v="0"/>
    <x v="129"/>
    <s v="Full-time"/>
    <d v="2009-12-26T00:00:00"/>
    <s v="Active"/>
    <n v="15.84"/>
    <n v="33298"/>
    <x v="1"/>
    <s v="No"/>
    <x v="4"/>
    <n v="3"/>
    <s v="E103094"/>
    <x v="0"/>
    <x v="0"/>
    <x v="1"/>
    <x v="2"/>
    <s v="Active"/>
  </r>
  <r>
    <s v="E102272"/>
    <x v="1"/>
    <n v="36"/>
    <x v="1"/>
    <x v="2"/>
    <x v="0"/>
    <x v="6"/>
    <x v="0"/>
    <x v="5"/>
    <s v="Full-time"/>
    <d v="2009-02-16T00:00:00"/>
    <s v="Active"/>
    <n v="16.7"/>
    <n v="34438"/>
    <x v="1"/>
    <s v="No"/>
    <x v="4"/>
    <n v="3"/>
    <s v="E102080"/>
    <x v="0"/>
    <x v="0"/>
    <x v="0"/>
    <x v="0"/>
    <s v="Active"/>
  </r>
  <r>
    <s v="E102273"/>
    <x v="1"/>
    <n v="31"/>
    <x v="0"/>
    <x v="5"/>
    <x v="1"/>
    <x v="1"/>
    <x v="1"/>
    <x v="67"/>
    <s v="Full-time"/>
    <d v="2014-04-01T00:00:00"/>
    <s v="Active"/>
    <n v="11.58"/>
    <n v="39887"/>
    <x v="1"/>
    <s v="No"/>
    <x v="2"/>
    <n v="9"/>
    <s v="E101427"/>
    <x v="0"/>
    <x v="0"/>
    <x v="0"/>
    <x v="0"/>
    <s v="Active"/>
  </r>
  <r>
    <s v="E102274"/>
    <x v="1"/>
    <n v="31"/>
    <x v="1"/>
    <x v="2"/>
    <x v="4"/>
    <x v="10"/>
    <x v="0"/>
    <x v="42"/>
    <s v="Contract"/>
    <d v="2019-11-02T00:00:00"/>
    <s v="Active"/>
    <n v="5.99"/>
    <n v="50531"/>
    <x v="2"/>
    <s v="No"/>
    <x v="1"/>
    <n v="5"/>
    <s v="E103245"/>
    <x v="0"/>
    <x v="0"/>
    <x v="0"/>
    <x v="0"/>
    <s v="Active"/>
  </r>
  <r>
    <s v="E102275"/>
    <x v="1"/>
    <n v="22"/>
    <x v="1"/>
    <x v="1"/>
    <x v="1"/>
    <x v="21"/>
    <x v="0"/>
    <x v="70"/>
    <s v="Full-time"/>
    <d v="2012-06-20T00:00:00"/>
    <s v="Active"/>
    <n v="13.36"/>
    <n v="33220"/>
    <x v="0"/>
    <s v="No"/>
    <x v="1"/>
    <n v="0"/>
    <s v="E100764"/>
    <x v="0"/>
    <x v="0"/>
    <x v="1"/>
    <x v="2"/>
    <s v="Active"/>
  </r>
  <r>
    <s v="E102276"/>
    <x v="0"/>
    <n v="34"/>
    <x v="1"/>
    <x v="3"/>
    <x v="3"/>
    <x v="3"/>
    <x v="0"/>
    <x v="3"/>
    <s v="Full-time"/>
    <d v="2012-11-19T00:00:00"/>
    <s v="Active"/>
    <n v="12.94"/>
    <n v="55242"/>
    <x v="1"/>
    <s v="No"/>
    <x v="0"/>
    <n v="1"/>
    <s v="E102765"/>
    <x v="0"/>
    <x v="0"/>
    <x v="0"/>
    <x v="0"/>
    <s v="Active"/>
  </r>
  <r>
    <s v="E102277"/>
    <x v="1"/>
    <n v="29"/>
    <x v="0"/>
    <x v="4"/>
    <x v="6"/>
    <x v="16"/>
    <x v="0"/>
    <x v="70"/>
    <s v="Full-time"/>
    <d v="2018-03-03T00:00:00"/>
    <s v="Active"/>
    <n v="7.66"/>
    <n v="38396"/>
    <x v="2"/>
    <s v="No"/>
    <x v="2"/>
    <n v="7"/>
    <s v="E103991"/>
    <x v="0"/>
    <x v="0"/>
    <x v="1"/>
    <x v="2"/>
    <s v="Active"/>
  </r>
  <r>
    <s v="E102278"/>
    <x v="1"/>
    <n v="37"/>
    <x v="1"/>
    <x v="0"/>
    <x v="2"/>
    <x v="4"/>
    <x v="4"/>
    <x v="69"/>
    <s v="Full-time"/>
    <d v="2008-01-22T00:00:00"/>
    <d v="2008-09-27T00:00:00"/>
    <n v="0.68"/>
    <n v="67603"/>
    <x v="1"/>
    <s v="No"/>
    <x v="2"/>
    <n v="7"/>
    <s v="E101916"/>
    <x v="1"/>
    <x v="1"/>
    <x v="0"/>
    <x v="1"/>
    <s v="Exited"/>
  </r>
  <r>
    <s v="E102279"/>
    <x v="0"/>
    <n v="26"/>
    <x v="1"/>
    <x v="5"/>
    <x v="0"/>
    <x v="9"/>
    <x v="2"/>
    <x v="96"/>
    <s v="Full-time"/>
    <d v="2018-03-30T00:00:00"/>
    <d v="2024-12-06T00:00:00"/>
    <n v="6.69"/>
    <n v="43485"/>
    <x v="1"/>
    <s v="No"/>
    <x v="0"/>
    <n v="7"/>
    <s v="E104554"/>
    <x v="1"/>
    <x v="1"/>
    <x v="1"/>
    <x v="3"/>
    <s v="Exited"/>
  </r>
  <r>
    <s v="E102280"/>
    <x v="0"/>
    <n v="39"/>
    <x v="1"/>
    <x v="3"/>
    <x v="3"/>
    <x v="3"/>
    <x v="4"/>
    <x v="120"/>
    <s v="Full-time"/>
    <d v="2009-11-04T00:00:00"/>
    <s v="Active"/>
    <n v="15.98"/>
    <n v="50816"/>
    <x v="1"/>
    <s v="No"/>
    <x v="4"/>
    <n v="7"/>
    <s v="E104134"/>
    <x v="0"/>
    <x v="0"/>
    <x v="0"/>
    <x v="0"/>
    <s v="Active"/>
  </r>
  <r>
    <s v="E102281"/>
    <x v="2"/>
    <n v="26"/>
    <x v="0"/>
    <x v="1"/>
    <x v="1"/>
    <x v="21"/>
    <x v="0"/>
    <x v="49"/>
    <s v="Full-time"/>
    <d v="2021-03-22T00:00:00"/>
    <s v="Active"/>
    <n v="4.5999999999999996"/>
    <n v="41671"/>
    <x v="1"/>
    <s v="No"/>
    <x v="0"/>
    <n v="7"/>
    <s v="E103455"/>
    <x v="0"/>
    <x v="0"/>
    <x v="1"/>
    <x v="3"/>
    <s v="Active"/>
  </r>
  <r>
    <s v="E102282"/>
    <x v="1"/>
    <n v="37"/>
    <x v="0"/>
    <x v="5"/>
    <x v="4"/>
    <x v="10"/>
    <x v="0"/>
    <x v="102"/>
    <s v="Contract"/>
    <d v="2010-02-26T00:00:00"/>
    <s v="Active"/>
    <n v="15.67"/>
    <n v="61055"/>
    <x v="1"/>
    <s v="No"/>
    <x v="2"/>
    <n v="11"/>
    <s v="E101866"/>
    <x v="0"/>
    <x v="0"/>
    <x v="0"/>
    <x v="1"/>
    <s v="Active"/>
  </r>
  <r>
    <s v="E102283"/>
    <x v="1"/>
    <n v="28"/>
    <x v="1"/>
    <x v="4"/>
    <x v="0"/>
    <x v="9"/>
    <x v="0"/>
    <x v="15"/>
    <s v="Full-time"/>
    <d v="2020-11-09T00:00:00"/>
    <s v="Active"/>
    <n v="4.97"/>
    <n v="38319"/>
    <x v="0"/>
    <s v="No"/>
    <x v="4"/>
    <n v="4"/>
    <s v="E102756"/>
    <x v="0"/>
    <x v="0"/>
    <x v="1"/>
    <x v="3"/>
    <s v="Active"/>
  </r>
  <r>
    <s v="E102284"/>
    <x v="0"/>
    <n v="30"/>
    <x v="1"/>
    <x v="1"/>
    <x v="4"/>
    <x v="19"/>
    <x v="0"/>
    <x v="74"/>
    <s v="Full-time"/>
    <d v="2025-02-07T00:00:00"/>
    <d v="2025-06-08T00:00:00"/>
    <n v="0.33"/>
    <n v="49094"/>
    <x v="2"/>
    <s v="No"/>
    <x v="3"/>
    <n v="8"/>
    <s v="E103706"/>
    <x v="1"/>
    <x v="1"/>
    <x v="1"/>
    <x v="0"/>
    <s v="Exited"/>
  </r>
  <r>
    <s v="E102285"/>
    <x v="1"/>
    <n v="41"/>
    <x v="1"/>
    <x v="4"/>
    <x v="4"/>
    <x v="5"/>
    <x v="0"/>
    <x v="155"/>
    <s v="Full-time"/>
    <d v="2014-02-17T00:00:00"/>
    <s v="Active"/>
    <n v="11.69"/>
    <n v="55855"/>
    <x v="1"/>
    <s v="No"/>
    <x v="2"/>
    <n v="10"/>
    <s v="E101095"/>
    <x v="0"/>
    <x v="0"/>
    <x v="0"/>
    <x v="1"/>
    <s v="Active"/>
  </r>
  <r>
    <s v="E102286"/>
    <x v="1"/>
    <n v="36"/>
    <x v="1"/>
    <x v="2"/>
    <x v="1"/>
    <x v="21"/>
    <x v="2"/>
    <x v="208"/>
    <s v="Full-time"/>
    <d v="2008-05-11T00:00:00"/>
    <s v="Active"/>
    <n v="17.46"/>
    <n v="55767"/>
    <x v="0"/>
    <s v="No"/>
    <x v="3"/>
    <n v="10"/>
    <s v="E103502"/>
    <x v="0"/>
    <x v="0"/>
    <x v="0"/>
    <x v="1"/>
    <s v="Active"/>
  </r>
  <r>
    <s v="E102287"/>
    <x v="0"/>
    <n v="21"/>
    <x v="0"/>
    <x v="2"/>
    <x v="5"/>
    <x v="8"/>
    <x v="2"/>
    <x v="90"/>
    <s v="Full-time"/>
    <d v="2021-05-18T00:00:00"/>
    <s v="Active"/>
    <n v="4.45"/>
    <n v="38687"/>
    <x v="4"/>
    <s v="No"/>
    <x v="1"/>
    <n v="5"/>
    <s v="E100933"/>
    <x v="0"/>
    <x v="0"/>
    <x v="1"/>
    <x v="2"/>
    <s v="Active"/>
  </r>
  <r>
    <s v="E102288"/>
    <x v="1"/>
    <n v="31"/>
    <x v="1"/>
    <x v="3"/>
    <x v="4"/>
    <x v="19"/>
    <x v="2"/>
    <x v="42"/>
    <s v="Full-time"/>
    <d v="2013-11-16T00:00:00"/>
    <s v="Active"/>
    <n v="11.95"/>
    <n v="51338"/>
    <x v="4"/>
    <s v="Yes"/>
    <x v="0"/>
    <n v="6"/>
    <s v="E101679"/>
    <x v="0"/>
    <x v="0"/>
    <x v="0"/>
    <x v="0"/>
    <s v="Active"/>
  </r>
  <r>
    <s v="E102289"/>
    <x v="1"/>
    <n v="29"/>
    <x v="1"/>
    <x v="5"/>
    <x v="7"/>
    <x v="18"/>
    <x v="2"/>
    <x v="112"/>
    <s v="Full-time"/>
    <d v="2012-12-25T00:00:00"/>
    <s v="Active"/>
    <n v="12.84"/>
    <n v="48676"/>
    <x v="0"/>
    <s v="No"/>
    <x v="2"/>
    <n v="4"/>
    <s v="E104081"/>
    <x v="0"/>
    <x v="0"/>
    <x v="1"/>
    <x v="3"/>
    <s v="Active"/>
  </r>
  <r>
    <s v="E102290"/>
    <x v="1"/>
    <n v="34"/>
    <x v="2"/>
    <x v="0"/>
    <x v="7"/>
    <x v="13"/>
    <x v="0"/>
    <x v="120"/>
    <s v="Full-time"/>
    <d v="2011-02-16T00:00:00"/>
    <s v="Active"/>
    <n v="14.7"/>
    <n v="50277"/>
    <x v="1"/>
    <s v="No"/>
    <x v="3"/>
    <n v="3"/>
    <s v="E101773"/>
    <x v="0"/>
    <x v="0"/>
    <x v="0"/>
    <x v="0"/>
    <s v="Active"/>
  </r>
  <r>
    <s v="E102291"/>
    <x v="1"/>
    <n v="23"/>
    <x v="0"/>
    <x v="2"/>
    <x v="7"/>
    <x v="18"/>
    <x v="2"/>
    <x v="152"/>
    <s v="Contract"/>
    <d v="2015-10-05T00:00:00"/>
    <s v="Active"/>
    <n v="10.06"/>
    <n v="30630"/>
    <x v="0"/>
    <s v="No"/>
    <x v="1"/>
    <n v="5"/>
    <s v="E102637"/>
    <x v="0"/>
    <x v="0"/>
    <x v="1"/>
    <x v="2"/>
    <s v="Active"/>
  </r>
  <r>
    <s v="E102292"/>
    <x v="0"/>
    <n v="27"/>
    <x v="1"/>
    <x v="1"/>
    <x v="6"/>
    <x v="24"/>
    <x v="2"/>
    <x v="26"/>
    <s v="Full-time"/>
    <d v="2012-11-29T00:00:00"/>
    <s v="Active"/>
    <n v="12.91"/>
    <n v="41023"/>
    <x v="0"/>
    <s v="No"/>
    <x v="2"/>
    <n v="6"/>
    <s v="E100695"/>
    <x v="0"/>
    <x v="0"/>
    <x v="1"/>
    <x v="3"/>
    <s v="Active"/>
  </r>
  <r>
    <s v="E102293"/>
    <x v="1"/>
    <n v="30"/>
    <x v="1"/>
    <x v="5"/>
    <x v="6"/>
    <x v="24"/>
    <x v="4"/>
    <x v="100"/>
    <s v="Full-time"/>
    <d v="2008-08-30T00:00:00"/>
    <s v="Active"/>
    <n v="17.16"/>
    <n v="42994"/>
    <x v="1"/>
    <s v="No"/>
    <x v="1"/>
    <n v="9"/>
    <s v="E100249"/>
    <x v="0"/>
    <x v="0"/>
    <x v="1"/>
    <x v="0"/>
    <s v="Active"/>
  </r>
  <r>
    <s v="E102294"/>
    <x v="0"/>
    <n v="30"/>
    <x v="1"/>
    <x v="2"/>
    <x v="0"/>
    <x v="6"/>
    <x v="1"/>
    <x v="56"/>
    <s v="Full-time"/>
    <d v="2022-01-24T00:00:00"/>
    <s v="Active"/>
    <n v="3.76"/>
    <n v="43461"/>
    <x v="1"/>
    <s v="No"/>
    <x v="1"/>
    <n v="9"/>
    <s v="E100942"/>
    <x v="0"/>
    <x v="0"/>
    <x v="1"/>
    <x v="0"/>
    <s v="Active"/>
  </r>
  <r>
    <s v="E102295"/>
    <x v="1"/>
    <n v="29"/>
    <x v="0"/>
    <x v="4"/>
    <x v="1"/>
    <x v="1"/>
    <x v="0"/>
    <x v="114"/>
    <s v="Full-time"/>
    <d v="2008-04-04T00:00:00"/>
    <s v="Active"/>
    <n v="17.57"/>
    <n v="42418"/>
    <x v="1"/>
    <s v="No"/>
    <x v="1"/>
    <n v="6"/>
    <s v="E101297"/>
    <x v="0"/>
    <x v="0"/>
    <x v="1"/>
    <x v="0"/>
    <s v="Active"/>
  </r>
  <r>
    <s v="E102296"/>
    <x v="1"/>
    <n v="26"/>
    <x v="1"/>
    <x v="4"/>
    <x v="3"/>
    <x v="3"/>
    <x v="2"/>
    <x v="104"/>
    <s v="Full-time"/>
    <d v="2014-11-07T00:00:00"/>
    <s v="Active"/>
    <n v="10.97"/>
    <n v="43629"/>
    <x v="1"/>
    <s v="No"/>
    <x v="2"/>
    <n v="4"/>
    <s v="E104443"/>
    <x v="0"/>
    <x v="0"/>
    <x v="1"/>
    <x v="3"/>
    <s v="Active"/>
  </r>
  <r>
    <s v="E102297"/>
    <x v="0"/>
    <n v="38"/>
    <x v="1"/>
    <x v="4"/>
    <x v="5"/>
    <x v="7"/>
    <x v="0"/>
    <x v="44"/>
    <s v="Full-time"/>
    <d v="2010-05-27T00:00:00"/>
    <d v="2024-07-07T00:00:00"/>
    <n v="14.11"/>
    <n v="61010"/>
    <x v="1"/>
    <s v="No"/>
    <x v="1"/>
    <n v="2"/>
    <s v="E103351"/>
    <x v="1"/>
    <x v="1"/>
    <x v="0"/>
    <x v="0"/>
    <s v="Exited"/>
  </r>
  <r>
    <s v="E102298"/>
    <x v="1"/>
    <n v="24"/>
    <x v="0"/>
    <x v="5"/>
    <x v="0"/>
    <x v="9"/>
    <x v="0"/>
    <x v="168"/>
    <s v="Full-time"/>
    <d v="2011-05-04T00:00:00"/>
    <s v="Active"/>
    <n v="14.49"/>
    <n v="37919"/>
    <x v="0"/>
    <s v="No"/>
    <x v="2"/>
    <n v="7"/>
    <s v="E100719"/>
    <x v="0"/>
    <x v="0"/>
    <x v="1"/>
    <x v="3"/>
    <s v="Active"/>
  </r>
  <r>
    <s v="E102299"/>
    <x v="1"/>
    <n v="21"/>
    <x v="1"/>
    <x v="7"/>
    <x v="4"/>
    <x v="19"/>
    <x v="1"/>
    <x v="29"/>
    <s v="Full-time"/>
    <d v="2015-02-16T00:00:00"/>
    <s v="Active"/>
    <n v="10.7"/>
    <n v="30056"/>
    <x v="1"/>
    <s v="No"/>
    <x v="1"/>
    <n v="4"/>
    <s v="E103867"/>
    <x v="0"/>
    <x v="0"/>
    <x v="1"/>
    <x v="2"/>
    <s v="Active"/>
  </r>
  <r>
    <s v="E102300"/>
    <x v="0"/>
    <n v="24"/>
    <x v="1"/>
    <x v="2"/>
    <x v="0"/>
    <x v="6"/>
    <x v="2"/>
    <x v="129"/>
    <s v="Full-time"/>
    <d v="2019-06-04T00:00:00"/>
    <s v="Active"/>
    <n v="6.4"/>
    <n v="36116"/>
    <x v="0"/>
    <s v="No"/>
    <x v="2"/>
    <n v="8"/>
    <s v="E103522"/>
    <x v="0"/>
    <x v="0"/>
    <x v="1"/>
    <x v="2"/>
    <s v="Active"/>
  </r>
  <r>
    <s v="E102301"/>
    <x v="0"/>
    <n v="30"/>
    <x v="0"/>
    <x v="7"/>
    <x v="1"/>
    <x v="21"/>
    <x v="0"/>
    <x v="62"/>
    <s v="Full-time"/>
    <d v="2014-03-11T00:00:00"/>
    <d v="2016-01-27T00:00:00"/>
    <n v="1.88"/>
    <n v="46919"/>
    <x v="1"/>
    <s v="No"/>
    <x v="4"/>
    <n v="7"/>
    <s v="E100609"/>
    <x v="1"/>
    <x v="1"/>
    <x v="1"/>
    <x v="1"/>
    <s v="Exited"/>
  </r>
  <r>
    <s v="E102302"/>
    <x v="0"/>
    <n v="27"/>
    <x v="0"/>
    <x v="4"/>
    <x v="3"/>
    <x v="20"/>
    <x v="0"/>
    <x v="57"/>
    <s v="Full-time"/>
    <d v="2018-06-23T00:00:00"/>
    <d v="2019-07-17T00:00:00"/>
    <n v="1.07"/>
    <n v="47602"/>
    <x v="2"/>
    <s v="No"/>
    <x v="2"/>
    <n v="7"/>
    <s v="E100790"/>
    <x v="1"/>
    <x v="1"/>
    <x v="1"/>
    <x v="3"/>
    <s v="Exited"/>
  </r>
  <r>
    <s v="E102303"/>
    <x v="1"/>
    <n v="31"/>
    <x v="0"/>
    <x v="7"/>
    <x v="5"/>
    <x v="8"/>
    <x v="0"/>
    <x v="0"/>
    <s v="Full-time"/>
    <d v="2019-06-12T00:00:00"/>
    <d v="2023-01-04T00:00:00"/>
    <n v="3.56"/>
    <n v="53379"/>
    <x v="2"/>
    <s v="Yes"/>
    <x v="0"/>
    <n v="4"/>
    <s v="E102602"/>
    <x v="1"/>
    <x v="1"/>
    <x v="0"/>
    <x v="0"/>
    <s v="Exited"/>
  </r>
  <r>
    <s v="E102304"/>
    <x v="0"/>
    <n v="32"/>
    <x v="0"/>
    <x v="4"/>
    <x v="3"/>
    <x v="20"/>
    <x v="0"/>
    <x v="41"/>
    <s v="Full-time"/>
    <d v="2014-11-21T00:00:00"/>
    <d v="2023-03-12T00:00:00"/>
    <n v="8.3000000000000007"/>
    <n v="36625"/>
    <x v="0"/>
    <s v="No"/>
    <x v="1"/>
    <n v="4"/>
    <s v="E100790"/>
    <x v="1"/>
    <x v="1"/>
    <x v="0"/>
    <x v="2"/>
    <s v="Exited"/>
  </r>
  <r>
    <s v="E102305"/>
    <x v="1"/>
    <n v="37"/>
    <x v="0"/>
    <x v="3"/>
    <x v="1"/>
    <x v="21"/>
    <x v="1"/>
    <x v="10"/>
    <s v="Full-time"/>
    <d v="2013-09-01T00:00:00"/>
    <s v="Active"/>
    <n v="12.16"/>
    <n v="48985"/>
    <x v="0"/>
    <s v="No"/>
    <x v="2"/>
    <n v="6"/>
    <s v="E101942"/>
    <x v="0"/>
    <x v="0"/>
    <x v="0"/>
    <x v="1"/>
    <s v="Active"/>
  </r>
  <r>
    <s v="E102306"/>
    <x v="1"/>
    <n v="27"/>
    <x v="0"/>
    <x v="7"/>
    <x v="7"/>
    <x v="18"/>
    <x v="0"/>
    <x v="57"/>
    <s v="Full-time"/>
    <d v="2014-05-07T00:00:00"/>
    <d v="2016-06-25T00:00:00"/>
    <n v="2.14"/>
    <n v="42920"/>
    <x v="3"/>
    <s v="No"/>
    <x v="0"/>
    <n v="5"/>
    <s v="E100637"/>
    <x v="1"/>
    <x v="1"/>
    <x v="1"/>
    <x v="3"/>
    <s v="Exited"/>
  </r>
  <r>
    <s v="E102307"/>
    <x v="0"/>
    <n v="32"/>
    <x v="1"/>
    <x v="0"/>
    <x v="0"/>
    <x v="0"/>
    <x v="0"/>
    <x v="125"/>
    <s v="Full-time"/>
    <d v="2008-01-21T00:00:00"/>
    <s v="Active"/>
    <n v="17.77"/>
    <n v="46511"/>
    <x v="2"/>
    <s v="No"/>
    <x v="1"/>
    <n v="7"/>
    <s v="E104740"/>
    <x v="0"/>
    <x v="0"/>
    <x v="0"/>
    <x v="0"/>
    <s v="Active"/>
  </r>
  <r>
    <s v="E102308"/>
    <x v="1"/>
    <n v="30"/>
    <x v="1"/>
    <x v="4"/>
    <x v="1"/>
    <x v="1"/>
    <x v="0"/>
    <x v="53"/>
    <s v="Full-time"/>
    <d v="2012-01-04T00:00:00"/>
    <s v="Active"/>
    <n v="13.82"/>
    <n v="31096"/>
    <x v="3"/>
    <s v="No"/>
    <x v="2"/>
    <n v="7"/>
    <s v="E100441"/>
    <x v="0"/>
    <x v="0"/>
    <x v="1"/>
    <x v="3"/>
    <s v="Active"/>
  </r>
  <r>
    <s v="E102309"/>
    <x v="1"/>
    <n v="38"/>
    <x v="2"/>
    <x v="1"/>
    <x v="0"/>
    <x v="6"/>
    <x v="0"/>
    <x v="179"/>
    <s v="Full-time"/>
    <d v="2025-05-12T00:00:00"/>
    <d v="2025-07-13T00:00:00"/>
    <n v="0.17"/>
    <n v="60157"/>
    <x v="2"/>
    <s v="No"/>
    <x v="1"/>
    <n v="8"/>
    <s v="E102576"/>
    <x v="1"/>
    <x v="1"/>
    <x v="0"/>
    <x v="1"/>
    <s v="Exited"/>
  </r>
  <r>
    <s v="E102310"/>
    <x v="0"/>
    <n v="33"/>
    <x v="0"/>
    <x v="2"/>
    <x v="7"/>
    <x v="18"/>
    <x v="3"/>
    <x v="142"/>
    <s v="Full-time"/>
    <d v="2012-05-25T00:00:00"/>
    <s v="Active"/>
    <n v="13.43"/>
    <n v="54803"/>
    <x v="0"/>
    <s v="No"/>
    <x v="0"/>
    <n v="5"/>
    <s v="E102180"/>
    <x v="0"/>
    <x v="0"/>
    <x v="0"/>
    <x v="1"/>
    <s v="Active"/>
  </r>
  <r>
    <s v="E102311"/>
    <x v="0"/>
    <n v="32"/>
    <x v="0"/>
    <x v="0"/>
    <x v="4"/>
    <x v="19"/>
    <x v="0"/>
    <x v="10"/>
    <s v="Full-time"/>
    <d v="2021-09-16T00:00:00"/>
    <d v="2024-10-31T00:00:00"/>
    <n v="3.12"/>
    <n v="58785"/>
    <x v="1"/>
    <s v="Yes"/>
    <x v="6"/>
    <n v="2"/>
    <s v="E102736"/>
    <x v="1"/>
    <x v="1"/>
    <x v="0"/>
    <x v="1"/>
    <s v="Exited"/>
  </r>
  <r>
    <s v="E102312"/>
    <x v="0"/>
    <n v="29"/>
    <x v="1"/>
    <x v="7"/>
    <x v="1"/>
    <x v="1"/>
    <x v="0"/>
    <x v="18"/>
    <s v="Full-time"/>
    <d v="2011-08-29T00:00:00"/>
    <s v="Active"/>
    <n v="14.17"/>
    <n v="42574"/>
    <x v="1"/>
    <s v="Yes"/>
    <x v="2"/>
    <n v="4"/>
    <s v="E102248"/>
    <x v="0"/>
    <x v="0"/>
    <x v="1"/>
    <x v="0"/>
    <s v="Active"/>
  </r>
  <r>
    <s v="E102313"/>
    <x v="1"/>
    <n v="37"/>
    <x v="1"/>
    <x v="1"/>
    <x v="6"/>
    <x v="11"/>
    <x v="0"/>
    <x v="200"/>
    <s v="Full-time"/>
    <d v="2008-09-22T00:00:00"/>
    <s v="Active"/>
    <n v="17.100000000000001"/>
    <n v="50230"/>
    <x v="1"/>
    <s v="No"/>
    <x v="1"/>
    <n v="5"/>
    <s v="E104864"/>
    <x v="0"/>
    <x v="0"/>
    <x v="0"/>
    <x v="1"/>
    <s v="Active"/>
  </r>
  <r>
    <s v="E102314"/>
    <x v="1"/>
    <n v="27"/>
    <x v="1"/>
    <x v="5"/>
    <x v="6"/>
    <x v="16"/>
    <x v="1"/>
    <x v="21"/>
    <s v="Full-time"/>
    <d v="2024-10-06T00:00:00"/>
    <s v="Active"/>
    <n v="1.06"/>
    <n v="49107"/>
    <x v="2"/>
    <s v="No"/>
    <x v="1"/>
    <n v="6"/>
    <s v="E103656"/>
    <x v="0"/>
    <x v="0"/>
    <x v="1"/>
    <x v="0"/>
    <s v="Active"/>
  </r>
  <r>
    <s v="E102315"/>
    <x v="0"/>
    <n v="28"/>
    <x v="0"/>
    <x v="1"/>
    <x v="0"/>
    <x v="6"/>
    <x v="2"/>
    <x v="26"/>
    <s v="Full-time"/>
    <d v="2022-02-19T00:00:00"/>
    <s v="Active"/>
    <n v="3.69"/>
    <n v="40605"/>
    <x v="0"/>
    <s v="No"/>
    <x v="1"/>
    <n v="3"/>
    <s v="E104554"/>
    <x v="0"/>
    <x v="0"/>
    <x v="1"/>
    <x v="3"/>
    <s v="Active"/>
  </r>
  <r>
    <s v="E102316"/>
    <x v="0"/>
    <n v="40"/>
    <x v="0"/>
    <x v="1"/>
    <x v="1"/>
    <x v="1"/>
    <x v="1"/>
    <x v="145"/>
    <s v="Full-time"/>
    <d v="2021-01-18T00:00:00"/>
    <d v="2024-11-05T00:00:00"/>
    <n v="3.8"/>
    <n v="50510"/>
    <x v="2"/>
    <s v="No"/>
    <x v="0"/>
    <n v="6"/>
    <s v="E102806"/>
    <x v="1"/>
    <x v="1"/>
    <x v="0"/>
    <x v="1"/>
    <s v="Exited"/>
  </r>
  <r>
    <s v="E102317"/>
    <x v="1"/>
    <n v="32"/>
    <x v="0"/>
    <x v="1"/>
    <x v="4"/>
    <x v="10"/>
    <x v="0"/>
    <x v="46"/>
    <s v="Full-time"/>
    <d v="2017-10-24T00:00:00"/>
    <s v="Active"/>
    <n v="8.01"/>
    <n v="30011"/>
    <x v="0"/>
    <s v="Yes"/>
    <x v="2"/>
    <n v="3"/>
    <s v="E104780"/>
    <x v="0"/>
    <x v="0"/>
    <x v="0"/>
    <x v="2"/>
    <s v="Active"/>
  </r>
  <r>
    <s v="E102318"/>
    <x v="1"/>
    <n v="35"/>
    <x v="0"/>
    <x v="6"/>
    <x v="7"/>
    <x v="18"/>
    <x v="0"/>
    <x v="118"/>
    <s v="Full-time"/>
    <d v="2023-02-28T00:00:00"/>
    <s v="Active"/>
    <n v="2.66"/>
    <n v="69618"/>
    <x v="2"/>
    <s v="No"/>
    <x v="2"/>
    <n v="6"/>
    <s v="E100193"/>
    <x v="0"/>
    <x v="0"/>
    <x v="0"/>
    <x v="1"/>
    <s v="Active"/>
  </r>
  <r>
    <s v="E102319"/>
    <x v="0"/>
    <n v="28"/>
    <x v="0"/>
    <x v="1"/>
    <x v="3"/>
    <x v="3"/>
    <x v="0"/>
    <x v="108"/>
    <s v="Full-time"/>
    <d v="2017-04-26T00:00:00"/>
    <s v="Active"/>
    <n v="8.51"/>
    <n v="44479"/>
    <x v="0"/>
    <s v="No"/>
    <x v="1"/>
    <n v="5"/>
    <s v="E102331"/>
    <x v="0"/>
    <x v="0"/>
    <x v="1"/>
    <x v="3"/>
    <s v="Active"/>
  </r>
  <r>
    <s v="E102320"/>
    <x v="1"/>
    <n v="21"/>
    <x v="0"/>
    <x v="6"/>
    <x v="0"/>
    <x v="9"/>
    <x v="2"/>
    <x v="90"/>
    <s v="Full-time"/>
    <d v="2012-07-19T00:00:00"/>
    <s v="Active"/>
    <n v="13.28"/>
    <n v="31065"/>
    <x v="1"/>
    <s v="No"/>
    <x v="1"/>
    <n v="3"/>
    <s v="E101730"/>
    <x v="0"/>
    <x v="0"/>
    <x v="1"/>
    <x v="2"/>
    <s v="Active"/>
  </r>
  <r>
    <s v="E102321"/>
    <x v="1"/>
    <n v="30"/>
    <x v="1"/>
    <x v="6"/>
    <x v="1"/>
    <x v="21"/>
    <x v="2"/>
    <x v="136"/>
    <s v="Full-time"/>
    <d v="2018-01-13T00:00:00"/>
    <d v="2022-11-25T00:00:00"/>
    <n v="4.87"/>
    <n v="48272"/>
    <x v="2"/>
    <s v="No"/>
    <x v="4"/>
    <n v="5"/>
    <s v="E101442"/>
    <x v="1"/>
    <x v="1"/>
    <x v="1"/>
    <x v="0"/>
    <s v="Exited"/>
  </r>
  <r>
    <s v="E102322"/>
    <x v="1"/>
    <n v="37"/>
    <x v="0"/>
    <x v="3"/>
    <x v="0"/>
    <x v="0"/>
    <x v="0"/>
    <x v="109"/>
    <s v="Full-time"/>
    <d v="2019-03-24T00:00:00"/>
    <d v="2019-09-28T00:00:00"/>
    <n v="0.51"/>
    <n v="57396"/>
    <x v="1"/>
    <s v="No"/>
    <x v="1"/>
    <n v="6"/>
    <s v="E103696"/>
    <x v="1"/>
    <x v="1"/>
    <x v="0"/>
    <x v="0"/>
    <s v="Exited"/>
  </r>
  <r>
    <s v="E102323"/>
    <x v="0"/>
    <n v="33"/>
    <x v="1"/>
    <x v="2"/>
    <x v="6"/>
    <x v="16"/>
    <x v="2"/>
    <x v="39"/>
    <s v="Full-time"/>
    <d v="2012-03-05T00:00:00"/>
    <s v="Active"/>
    <n v="13.65"/>
    <n v="36624"/>
    <x v="1"/>
    <s v="No"/>
    <x v="2"/>
    <n v="8"/>
    <s v="E102676"/>
    <x v="0"/>
    <x v="0"/>
    <x v="0"/>
    <x v="0"/>
    <s v="Active"/>
  </r>
  <r>
    <s v="E102324"/>
    <x v="1"/>
    <n v="29"/>
    <x v="1"/>
    <x v="7"/>
    <x v="5"/>
    <x v="22"/>
    <x v="4"/>
    <x v="123"/>
    <s v="Contract"/>
    <d v="2013-10-27T00:00:00"/>
    <d v="2022-12-02T00:00:00"/>
    <n v="9.1"/>
    <n v="49131"/>
    <x v="2"/>
    <s v="No"/>
    <x v="1"/>
    <n v="6"/>
    <s v="E101555"/>
    <x v="1"/>
    <x v="1"/>
    <x v="1"/>
    <x v="0"/>
    <s v="Exited"/>
  </r>
  <r>
    <s v="E102325"/>
    <x v="1"/>
    <n v="36"/>
    <x v="1"/>
    <x v="0"/>
    <x v="3"/>
    <x v="15"/>
    <x v="0"/>
    <x v="4"/>
    <s v="Full-time"/>
    <d v="2013-07-07T00:00:00"/>
    <s v="Active"/>
    <n v="12.31"/>
    <n v="58927"/>
    <x v="1"/>
    <s v="No"/>
    <x v="0"/>
    <n v="3"/>
    <s v="E100746"/>
    <x v="0"/>
    <x v="0"/>
    <x v="0"/>
    <x v="1"/>
    <s v="Active"/>
  </r>
  <r>
    <s v="E102326"/>
    <x v="0"/>
    <n v="36"/>
    <x v="1"/>
    <x v="3"/>
    <x v="7"/>
    <x v="23"/>
    <x v="2"/>
    <x v="145"/>
    <s v="Full-time"/>
    <d v="2017-02-12T00:00:00"/>
    <s v="Active"/>
    <n v="8.7100000000000009"/>
    <n v="52415"/>
    <x v="2"/>
    <s v="Yes"/>
    <x v="2"/>
    <n v="3"/>
    <s v="E104101"/>
    <x v="0"/>
    <x v="0"/>
    <x v="0"/>
    <x v="1"/>
    <s v="Active"/>
  </r>
  <r>
    <s v="E102327"/>
    <x v="1"/>
    <n v="31"/>
    <x v="1"/>
    <x v="5"/>
    <x v="4"/>
    <x v="19"/>
    <x v="4"/>
    <x v="55"/>
    <s v="Contract"/>
    <d v="2022-07-20T00:00:00"/>
    <d v="2025-08-23T00:00:00"/>
    <n v="3.09"/>
    <n v="43183"/>
    <x v="1"/>
    <s v="Yes"/>
    <x v="1"/>
    <n v="5"/>
    <s v="E101940"/>
    <x v="1"/>
    <x v="1"/>
    <x v="0"/>
    <x v="0"/>
    <s v="Exited"/>
  </r>
  <r>
    <s v="E102328"/>
    <x v="1"/>
    <n v="22"/>
    <x v="0"/>
    <x v="0"/>
    <x v="4"/>
    <x v="19"/>
    <x v="0"/>
    <x v="70"/>
    <s v="Full-time"/>
    <d v="2020-12-17T00:00:00"/>
    <s v="Active"/>
    <n v="4.8600000000000003"/>
    <n v="42029"/>
    <x v="3"/>
    <s v="No"/>
    <x v="4"/>
    <n v="3"/>
    <s v="Self"/>
    <x v="0"/>
    <x v="0"/>
    <x v="1"/>
    <x v="2"/>
    <s v="Active"/>
  </r>
  <r>
    <s v="E102329"/>
    <x v="1"/>
    <n v="30"/>
    <x v="1"/>
    <x v="1"/>
    <x v="5"/>
    <x v="12"/>
    <x v="0"/>
    <x v="54"/>
    <s v="Full-time"/>
    <d v="2024-07-25T00:00:00"/>
    <s v="Active"/>
    <n v="1.26"/>
    <n v="48700"/>
    <x v="0"/>
    <s v="No"/>
    <x v="2"/>
    <n v="9"/>
    <s v="E102198"/>
    <x v="0"/>
    <x v="0"/>
    <x v="1"/>
    <x v="3"/>
    <s v="Active"/>
  </r>
  <r>
    <s v="E102330"/>
    <x v="0"/>
    <n v="33"/>
    <x v="1"/>
    <x v="2"/>
    <x v="1"/>
    <x v="1"/>
    <x v="0"/>
    <x v="120"/>
    <s v="Full-time"/>
    <d v="2016-06-15T00:00:00"/>
    <s v="Active"/>
    <n v="9.3699999999999992"/>
    <n v="50587"/>
    <x v="2"/>
    <s v="No"/>
    <x v="1"/>
    <n v="3"/>
    <s v="E100864"/>
    <x v="0"/>
    <x v="0"/>
    <x v="0"/>
    <x v="0"/>
    <s v="Active"/>
  </r>
  <r>
    <s v="E102331"/>
    <x v="1"/>
    <n v="37"/>
    <x v="0"/>
    <x v="7"/>
    <x v="3"/>
    <x v="3"/>
    <x v="2"/>
    <x v="1"/>
    <s v="Full-time"/>
    <d v="2013-06-30T00:00:00"/>
    <s v="Active"/>
    <n v="12.33"/>
    <n v="41632"/>
    <x v="4"/>
    <s v="No"/>
    <x v="4"/>
    <n v="9"/>
    <s v="Self"/>
    <x v="0"/>
    <x v="0"/>
    <x v="0"/>
    <x v="0"/>
    <s v="Active"/>
  </r>
  <r>
    <s v="E102332"/>
    <x v="0"/>
    <n v="26"/>
    <x v="1"/>
    <x v="4"/>
    <x v="2"/>
    <x v="4"/>
    <x v="0"/>
    <x v="152"/>
    <s v="Full-time"/>
    <d v="2015-04-23T00:00:00"/>
    <s v="Active"/>
    <n v="10.52"/>
    <n v="35632"/>
    <x v="2"/>
    <s v="Yes"/>
    <x v="3"/>
    <n v="4"/>
    <s v="E104481"/>
    <x v="0"/>
    <x v="0"/>
    <x v="1"/>
    <x v="2"/>
    <s v="Active"/>
  </r>
  <r>
    <s v="E102333"/>
    <x v="0"/>
    <n v="43"/>
    <x v="0"/>
    <x v="4"/>
    <x v="6"/>
    <x v="16"/>
    <x v="0"/>
    <x v="170"/>
    <s v="Full-time"/>
    <d v="2019-05-04T00:00:00"/>
    <s v="Active"/>
    <n v="6.49"/>
    <n v="77392"/>
    <x v="2"/>
    <s v="Yes"/>
    <x v="5"/>
    <n v="7"/>
    <s v="E104132"/>
    <x v="0"/>
    <x v="0"/>
    <x v="0"/>
    <x v="1"/>
    <s v="Active"/>
  </r>
  <r>
    <s v="E102334"/>
    <x v="1"/>
    <n v="31"/>
    <x v="1"/>
    <x v="0"/>
    <x v="1"/>
    <x v="1"/>
    <x v="0"/>
    <x v="22"/>
    <s v="Full-time"/>
    <d v="2018-01-26T00:00:00"/>
    <s v="Active"/>
    <n v="7.75"/>
    <n v="45282"/>
    <x v="4"/>
    <s v="No"/>
    <x v="2"/>
    <n v="6"/>
    <s v="E104704"/>
    <x v="0"/>
    <x v="0"/>
    <x v="0"/>
    <x v="0"/>
    <s v="Active"/>
  </r>
  <r>
    <s v="E102335"/>
    <x v="0"/>
    <n v="30"/>
    <x v="1"/>
    <x v="6"/>
    <x v="3"/>
    <x v="20"/>
    <x v="0"/>
    <x v="83"/>
    <s v="Full-time"/>
    <d v="2013-10-27T00:00:00"/>
    <s v="Active"/>
    <n v="12"/>
    <n v="42227"/>
    <x v="2"/>
    <s v="No"/>
    <x v="4"/>
    <n v="7"/>
    <s v="Self"/>
    <x v="0"/>
    <x v="0"/>
    <x v="1"/>
    <x v="3"/>
    <s v="Active"/>
  </r>
  <r>
    <s v="E102336"/>
    <x v="0"/>
    <n v="34"/>
    <x v="1"/>
    <x v="6"/>
    <x v="5"/>
    <x v="17"/>
    <x v="0"/>
    <x v="14"/>
    <s v="Full-time"/>
    <d v="2008-06-03T00:00:00"/>
    <s v="Active"/>
    <n v="17.399999999999999"/>
    <n v="43532"/>
    <x v="0"/>
    <s v="No"/>
    <x v="4"/>
    <n v="6"/>
    <s v="E103421"/>
    <x v="0"/>
    <x v="0"/>
    <x v="0"/>
    <x v="3"/>
    <s v="Active"/>
  </r>
  <r>
    <s v="E102337"/>
    <x v="0"/>
    <n v="38"/>
    <x v="0"/>
    <x v="3"/>
    <x v="5"/>
    <x v="12"/>
    <x v="0"/>
    <x v="40"/>
    <s v="Full-time"/>
    <d v="2018-05-17T00:00:00"/>
    <s v="Active"/>
    <n v="7.45"/>
    <n v="60959"/>
    <x v="2"/>
    <s v="No"/>
    <x v="4"/>
    <n v="8"/>
    <s v="E103421"/>
    <x v="0"/>
    <x v="0"/>
    <x v="0"/>
    <x v="1"/>
    <s v="Active"/>
  </r>
  <r>
    <s v="E102338"/>
    <x v="1"/>
    <n v="33"/>
    <x v="1"/>
    <x v="6"/>
    <x v="3"/>
    <x v="15"/>
    <x v="4"/>
    <x v="100"/>
    <s v="Full-time"/>
    <d v="2018-05-27T00:00:00"/>
    <s v="Active"/>
    <n v="7.42"/>
    <n v="55209"/>
    <x v="1"/>
    <s v="No"/>
    <x v="3"/>
    <n v="8"/>
    <s v="E104443"/>
    <x v="0"/>
    <x v="0"/>
    <x v="0"/>
    <x v="0"/>
    <s v="Active"/>
  </r>
  <r>
    <s v="E102339"/>
    <x v="1"/>
    <n v="37"/>
    <x v="1"/>
    <x v="5"/>
    <x v="0"/>
    <x v="9"/>
    <x v="0"/>
    <x v="39"/>
    <s v="Full-time"/>
    <d v="2012-11-08T00:00:00"/>
    <s v="Active"/>
    <n v="12.97"/>
    <n v="50659"/>
    <x v="1"/>
    <s v="No"/>
    <x v="2"/>
    <n v="8"/>
    <s v="E101574"/>
    <x v="0"/>
    <x v="0"/>
    <x v="0"/>
    <x v="0"/>
    <s v="Active"/>
  </r>
  <r>
    <s v="E102340"/>
    <x v="1"/>
    <n v="21"/>
    <x v="0"/>
    <x v="2"/>
    <x v="0"/>
    <x v="9"/>
    <x v="1"/>
    <x v="29"/>
    <s v="Full-time"/>
    <d v="2009-08-20T00:00:00"/>
    <d v="2016-07-25T00:00:00"/>
    <n v="6.93"/>
    <n v="42521"/>
    <x v="2"/>
    <s v="No"/>
    <x v="2"/>
    <n v="6"/>
    <s v="E100182"/>
    <x v="1"/>
    <x v="1"/>
    <x v="1"/>
    <x v="2"/>
    <s v="Exited"/>
  </r>
  <r>
    <s v="E102341"/>
    <x v="1"/>
    <n v="28"/>
    <x v="1"/>
    <x v="2"/>
    <x v="7"/>
    <x v="23"/>
    <x v="0"/>
    <x v="1"/>
    <s v="Full-time"/>
    <d v="2016-11-05T00:00:00"/>
    <s v="Active"/>
    <n v="8.98"/>
    <n v="45215"/>
    <x v="1"/>
    <s v="No"/>
    <x v="1"/>
    <n v="7"/>
    <s v="E102180"/>
    <x v="0"/>
    <x v="0"/>
    <x v="1"/>
    <x v="0"/>
    <s v="Active"/>
  </r>
  <r>
    <s v="E102342"/>
    <x v="0"/>
    <n v="34"/>
    <x v="2"/>
    <x v="4"/>
    <x v="1"/>
    <x v="1"/>
    <x v="0"/>
    <x v="128"/>
    <s v="Full-time"/>
    <d v="2017-08-12T00:00:00"/>
    <s v="Active"/>
    <n v="8.2100000000000009"/>
    <n v="55527"/>
    <x v="1"/>
    <s v="No"/>
    <x v="0"/>
    <n v="6"/>
    <s v="E100517"/>
    <x v="0"/>
    <x v="0"/>
    <x v="0"/>
    <x v="0"/>
    <s v="Active"/>
  </r>
  <r>
    <s v="E102343"/>
    <x v="1"/>
    <n v="37"/>
    <x v="1"/>
    <x v="5"/>
    <x v="4"/>
    <x v="19"/>
    <x v="2"/>
    <x v="120"/>
    <s v="Full-time"/>
    <d v="2023-11-04T00:00:00"/>
    <d v="2024-08-01T00:00:00"/>
    <n v="0.74"/>
    <n v="54570"/>
    <x v="1"/>
    <s v="No"/>
    <x v="3"/>
    <n v="6"/>
    <s v="E101265"/>
    <x v="1"/>
    <x v="1"/>
    <x v="0"/>
    <x v="0"/>
    <s v="Exited"/>
  </r>
  <r>
    <s v="E102344"/>
    <x v="0"/>
    <n v="30"/>
    <x v="0"/>
    <x v="7"/>
    <x v="7"/>
    <x v="18"/>
    <x v="1"/>
    <x v="5"/>
    <s v="Full-time"/>
    <d v="2010-10-24T00:00:00"/>
    <s v="Active"/>
    <n v="15.01"/>
    <n v="49936"/>
    <x v="1"/>
    <s v="No"/>
    <x v="1"/>
    <n v="6"/>
    <s v="E102741"/>
    <x v="0"/>
    <x v="0"/>
    <x v="1"/>
    <x v="0"/>
    <s v="Active"/>
  </r>
  <r>
    <s v="E102345"/>
    <x v="1"/>
    <n v="35"/>
    <x v="1"/>
    <x v="1"/>
    <x v="2"/>
    <x v="4"/>
    <x v="0"/>
    <x v="131"/>
    <s v="Full-time"/>
    <d v="2008-09-04T00:00:00"/>
    <s v="Active"/>
    <n v="17.149999999999999"/>
    <n v="57087"/>
    <x v="2"/>
    <s v="No"/>
    <x v="4"/>
    <n v="3"/>
    <s v="E101519"/>
    <x v="0"/>
    <x v="0"/>
    <x v="0"/>
    <x v="1"/>
    <s v="Active"/>
  </r>
  <r>
    <s v="E102346"/>
    <x v="0"/>
    <n v="27"/>
    <x v="1"/>
    <x v="5"/>
    <x v="4"/>
    <x v="10"/>
    <x v="0"/>
    <x v="113"/>
    <s v="Full-time"/>
    <d v="2025-07-01T00:00:00"/>
    <s v="Active"/>
    <n v="0.33"/>
    <n v="47226"/>
    <x v="2"/>
    <s v="No"/>
    <x v="0"/>
    <n v="4"/>
    <s v="E103272"/>
    <x v="0"/>
    <x v="0"/>
    <x v="1"/>
    <x v="0"/>
    <s v="Active"/>
  </r>
  <r>
    <s v="E102347"/>
    <x v="1"/>
    <n v="29"/>
    <x v="1"/>
    <x v="2"/>
    <x v="7"/>
    <x v="18"/>
    <x v="0"/>
    <x v="86"/>
    <s v="Full-time"/>
    <d v="2024-08-24T00:00:00"/>
    <s v="Active"/>
    <n v="1.18"/>
    <n v="46121"/>
    <x v="1"/>
    <s v="No"/>
    <x v="0"/>
    <n v="10"/>
    <s v="E101445"/>
    <x v="0"/>
    <x v="0"/>
    <x v="1"/>
    <x v="0"/>
    <s v="Active"/>
  </r>
  <r>
    <s v="E102348"/>
    <x v="0"/>
    <n v="42"/>
    <x v="1"/>
    <x v="1"/>
    <x v="0"/>
    <x v="9"/>
    <x v="0"/>
    <x v="16"/>
    <s v="Contract"/>
    <d v="2024-07-19T00:00:00"/>
    <s v="Active"/>
    <n v="1.28"/>
    <n v="49776"/>
    <x v="2"/>
    <s v="No"/>
    <x v="0"/>
    <n v="7"/>
    <s v="E100013"/>
    <x v="0"/>
    <x v="0"/>
    <x v="0"/>
    <x v="0"/>
    <s v="Active"/>
  </r>
  <r>
    <s v="E102349"/>
    <x v="1"/>
    <n v="38"/>
    <x v="1"/>
    <x v="6"/>
    <x v="7"/>
    <x v="13"/>
    <x v="2"/>
    <x v="126"/>
    <s v="Full-time"/>
    <d v="2013-09-17T00:00:00"/>
    <s v="Active"/>
    <n v="12.11"/>
    <n v="56452"/>
    <x v="4"/>
    <s v="No"/>
    <x v="4"/>
    <n v="8"/>
    <s v="E104066"/>
    <x v="0"/>
    <x v="0"/>
    <x v="0"/>
    <x v="1"/>
    <s v="Active"/>
  </r>
  <r>
    <s v="E102350"/>
    <x v="0"/>
    <n v="38"/>
    <x v="0"/>
    <x v="5"/>
    <x v="5"/>
    <x v="17"/>
    <x v="0"/>
    <x v="158"/>
    <s v="Full-time"/>
    <d v="2011-04-20T00:00:00"/>
    <s v="Active"/>
    <n v="14.52"/>
    <n v="71365"/>
    <x v="1"/>
    <s v="No"/>
    <x v="6"/>
    <n v="7"/>
    <s v="E103631"/>
    <x v="0"/>
    <x v="0"/>
    <x v="0"/>
    <x v="1"/>
    <s v="Active"/>
  </r>
  <r>
    <s v="E102351"/>
    <x v="1"/>
    <n v="27"/>
    <x v="0"/>
    <x v="6"/>
    <x v="5"/>
    <x v="17"/>
    <x v="0"/>
    <x v="112"/>
    <s v="Full-time"/>
    <d v="2023-11-02T00:00:00"/>
    <s v="Active"/>
    <n v="1.99"/>
    <n v="45088"/>
    <x v="2"/>
    <s v="No"/>
    <x v="0"/>
    <n v="6"/>
    <s v="E104092"/>
    <x v="0"/>
    <x v="0"/>
    <x v="1"/>
    <x v="3"/>
    <s v="Active"/>
  </r>
  <r>
    <s v="E102352"/>
    <x v="0"/>
    <n v="40"/>
    <x v="0"/>
    <x v="0"/>
    <x v="5"/>
    <x v="7"/>
    <x v="0"/>
    <x v="143"/>
    <s v="Full-time"/>
    <d v="2022-08-10T00:00:00"/>
    <s v="Active"/>
    <n v="3.22"/>
    <n v="63040"/>
    <x v="1"/>
    <s v="No"/>
    <x v="5"/>
    <n v="2"/>
    <s v="E100757"/>
    <x v="0"/>
    <x v="0"/>
    <x v="0"/>
    <x v="1"/>
    <s v="Active"/>
  </r>
  <r>
    <s v="E102353"/>
    <x v="0"/>
    <n v="37"/>
    <x v="1"/>
    <x v="2"/>
    <x v="3"/>
    <x v="20"/>
    <x v="1"/>
    <x v="141"/>
    <s v="Full-time"/>
    <d v="2021-10-31T00:00:00"/>
    <s v="Active"/>
    <n v="3.99"/>
    <n v="64575"/>
    <x v="0"/>
    <s v="No"/>
    <x v="0"/>
    <n v="7"/>
    <s v="Self"/>
    <x v="0"/>
    <x v="0"/>
    <x v="0"/>
    <x v="1"/>
    <s v="Active"/>
  </r>
  <r>
    <s v="E102354"/>
    <x v="1"/>
    <n v="40"/>
    <x v="1"/>
    <x v="5"/>
    <x v="7"/>
    <x v="18"/>
    <x v="2"/>
    <x v="100"/>
    <s v="Full-time"/>
    <d v="2010-04-28T00:00:00"/>
    <s v="Active"/>
    <n v="15.5"/>
    <n v="52715"/>
    <x v="1"/>
    <s v="No"/>
    <x v="2"/>
    <n v="4"/>
    <s v="E101684"/>
    <x v="0"/>
    <x v="0"/>
    <x v="0"/>
    <x v="0"/>
    <s v="Active"/>
  </r>
  <r>
    <s v="E102355"/>
    <x v="1"/>
    <n v="36"/>
    <x v="0"/>
    <x v="1"/>
    <x v="1"/>
    <x v="1"/>
    <x v="2"/>
    <x v="19"/>
    <s v="Full-time"/>
    <d v="2020-10-02T00:00:00"/>
    <s v="Active"/>
    <n v="5.07"/>
    <n v="55293"/>
    <x v="1"/>
    <s v="No"/>
    <x v="3"/>
    <n v="7"/>
    <s v="Self"/>
    <x v="0"/>
    <x v="0"/>
    <x v="0"/>
    <x v="1"/>
    <s v="Active"/>
  </r>
  <r>
    <s v="E102356"/>
    <x v="2"/>
    <n v="27"/>
    <x v="1"/>
    <x v="7"/>
    <x v="6"/>
    <x v="16"/>
    <x v="2"/>
    <x v="21"/>
    <s v="Full-time"/>
    <d v="2009-05-11T00:00:00"/>
    <s v="Active"/>
    <n v="16.47"/>
    <n v="44054"/>
    <x v="2"/>
    <s v="No"/>
    <x v="6"/>
    <n v="7"/>
    <s v="E100300"/>
    <x v="0"/>
    <x v="0"/>
    <x v="1"/>
    <x v="0"/>
    <s v="Active"/>
  </r>
  <r>
    <s v="E102357"/>
    <x v="0"/>
    <n v="26"/>
    <x v="0"/>
    <x v="1"/>
    <x v="1"/>
    <x v="1"/>
    <x v="0"/>
    <x v="46"/>
    <s v="Contract"/>
    <d v="2009-10-20T00:00:00"/>
    <s v="Active"/>
    <n v="16.02"/>
    <n v="31310"/>
    <x v="0"/>
    <s v="No"/>
    <x v="0"/>
    <n v="9"/>
    <s v="E103664"/>
    <x v="0"/>
    <x v="0"/>
    <x v="1"/>
    <x v="2"/>
    <s v="Active"/>
  </r>
  <r>
    <s v="E102358"/>
    <x v="1"/>
    <n v="44"/>
    <x v="0"/>
    <x v="1"/>
    <x v="1"/>
    <x v="1"/>
    <x v="2"/>
    <x v="128"/>
    <s v="Contract"/>
    <d v="2012-06-12T00:00:00"/>
    <s v="Active"/>
    <n v="13.38"/>
    <n v="51035"/>
    <x v="4"/>
    <s v="No"/>
    <x v="2"/>
    <n v="3"/>
    <s v="E100517"/>
    <x v="0"/>
    <x v="0"/>
    <x v="0"/>
    <x v="0"/>
    <s v="Active"/>
  </r>
  <r>
    <s v="E102359"/>
    <x v="1"/>
    <n v="32"/>
    <x v="1"/>
    <x v="4"/>
    <x v="2"/>
    <x v="14"/>
    <x v="0"/>
    <x v="118"/>
    <s v="Full-time"/>
    <d v="2010-07-15T00:00:00"/>
    <d v="2020-07-31T00:00:00"/>
    <n v="10.050000000000001"/>
    <n v="57985"/>
    <x v="1"/>
    <s v="No"/>
    <x v="0"/>
    <n v="4"/>
    <s v="E102757"/>
    <x v="1"/>
    <x v="1"/>
    <x v="0"/>
    <x v="1"/>
    <s v="Exited"/>
  </r>
  <r>
    <s v="E102360"/>
    <x v="1"/>
    <n v="35"/>
    <x v="1"/>
    <x v="1"/>
    <x v="5"/>
    <x v="8"/>
    <x v="0"/>
    <x v="109"/>
    <s v="Contract"/>
    <d v="2008-09-23T00:00:00"/>
    <s v="Active"/>
    <n v="17.100000000000001"/>
    <n v="51435"/>
    <x v="0"/>
    <s v="No"/>
    <x v="0"/>
    <n v="9"/>
    <s v="E101987"/>
    <x v="0"/>
    <x v="0"/>
    <x v="0"/>
    <x v="0"/>
    <s v="Active"/>
  </r>
  <r>
    <s v="E102361"/>
    <x v="1"/>
    <n v="32"/>
    <x v="1"/>
    <x v="3"/>
    <x v="1"/>
    <x v="21"/>
    <x v="0"/>
    <x v="115"/>
    <s v="Full-time"/>
    <d v="2024-07-22T00:00:00"/>
    <s v="Active"/>
    <n v="1.27"/>
    <n v="41143"/>
    <x v="1"/>
    <s v="No"/>
    <x v="2"/>
    <n v="6"/>
    <s v="E104717"/>
    <x v="0"/>
    <x v="0"/>
    <x v="0"/>
    <x v="0"/>
    <s v="Active"/>
  </r>
  <r>
    <s v="E102362"/>
    <x v="1"/>
    <n v="34"/>
    <x v="1"/>
    <x v="2"/>
    <x v="2"/>
    <x v="14"/>
    <x v="0"/>
    <x v="12"/>
    <s v="Full-time"/>
    <d v="2020-11-03T00:00:00"/>
    <s v="Active"/>
    <n v="4.9800000000000004"/>
    <n v="34023"/>
    <x v="0"/>
    <s v="No"/>
    <x v="2"/>
    <n v="8"/>
    <s v="E102672"/>
    <x v="0"/>
    <x v="0"/>
    <x v="0"/>
    <x v="0"/>
    <s v="Active"/>
  </r>
  <r>
    <s v="E102363"/>
    <x v="1"/>
    <n v="32"/>
    <x v="1"/>
    <x v="7"/>
    <x v="0"/>
    <x v="9"/>
    <x v="2"/>
    <x v="115"/>
    <s v="Full-time"/>
    <d v="2024-02-12T00:00:00"/>
    <s v="Active"/>
    <n v="1.71"/>
    <n v="55154"/>
    <x v="1"/>
    <s v="No"/>
    <x v="1"/>
    <n v="4"/>
    <s v="E104386"/>
    <x v="0"/>
    <x v="0"/>
    <x v="0"/>
    <x v="0"/>
    <s v="Active"/>
  </r>
  <r>
    <s v="E102364"/>
    <x v="1"/>
    <n v="32"/>
    <x v="1"/>
    <x v="2"/>
    <x v="1"/>
    <x v="21"/>
    <x v="0"/>
    <x v="136"/>
    <s v="Full-time"/>
    <d v="2012-08-09T00:00:00"/>
    <s v="Active"/>
    <n v="13.22"/>
    <n v="49006"/>
    <x v="1"/>
    <s v="No"/>
    <x v="2"/>
    <n v="8"/>
    <s v="E102248"/>
    <x v="0"/>
    <x v="0"/>
    <x v="0"/>
    <x v="0"/>
    <s v="Active"/>
  </r>
  <r>
    <s v="E102365"/>
    <x v="0"/>
    <n v="35"/>
    <x v="0"/>
    <x v="6"/>
    <x v="3"/>
    <x v="20"/>
    <x v="0"/>
    <x v="47"/>
    <s v="Full-time"/>
    <d v="2020-03-31T00:00:00"/>
    <s v="Active"/>
    <n v="5.58"/>
    <n v="61579"/>
    <x v="1"/>
    <s v="No"/>
    <x v="0"/>
    <n v="7"/>
    <s v="E104590"/>
    <x v="0"/>
    <x v="0"/>
    <x v="0"/>
    <x v="1"/>
    <s v="Active"/>
  </r>
  <r>
    <s v="E102366"/>
    <x v="0"/>
    <n v="27"/>
    <x v="0"/>
    <x v="3"/>
    <x v="1"/>
    <x v="21"/>
    <x v="0"/>
    <x v="26"/>
    <s v="Full-time"/>
    <d v="2008-06-26T00:00:00"/>
    <s v="Active"/>
    <n v="17.34"/>
    <n v="30430"/>
    <x v="0"/>
    <s v="No"/>
    <x v="0"/>
    <n v="7"/>
    <s v="E100864"/>
    <x v="0"/>
    <x v="0"/>
    <x v="1"/>
    <x v="3"/>
    <s v="Active"/>
  </r>
  <r>
    <s v="E102367"/>
    <x v="1"/>
    <n v="44"/>
    <x v="1"/>
    <x v="2"/>
    <x v="5"/>
    <x v="22"/>
    <x v="2"/>
    <x v="177"/>
    <s v="Contract"/>
    <d v="2025-04-22T00:00:00"/>
    <d v="2025-07-10T00:00:00"/>
    <n v="0.22"/>
    <n v="62186"/>
    <x v="2"/>
    <s v="Yes"/>
    <x v="2"/>
    <n v="3"/>
    <s v="E104150"/>
    <x v="1"/>
    <x v="1"/>
    <x v="0"/>
    <x v="1"/>
    <s v="Exited"/>
  </r>
  <r>
    <s v="E102368"/>
    <x v="0"/>
    <n v="30"/>
    <x v="1"/>
    <x v="4"/>
    <x v="7"/>
    <x v="13"/>
    <x v="0"/>
    <x v="54"/>
    <s v="Full-time"/>
    <d v="2021-02-11T00:00:00"/>
    <d v="2022-07-17T00:00:00"/>
    <n v="1.43"/>
    <n v="46102"/>
    <x v="1"/>
    <s v="No"/>
    <x v="1"/>
    <n v="7"/>
    <s v="E100099"/>
    <x v="1"/>
    <x v="1"/>
    <x v="1"/>
    <x v="3"/>
    <s v="Exited"/>
  </r>
  <r>
    <s v="E102369"/>
    <x v="1"/>
    <n v="35"/>
    <x v="0"/>
    <x v="1"/>
    <x v="5"/>
    <x v="7"/>
    <x v="0"/>
    <x v="138"/>
    <s v="Full-time"/>
    <d v="2009-07-04T00:00:00"/>
    <s v="Active"/>
    <n v="16.32"/>
    <n v="69288"/>
    <x v="0"/>
    <s v="No"/>
    <x v="1"/>
    <n v="4"/>
    <s v="E103351"/>
    <x v="0"/>
    <x v="0"/>
    <x v="0"/>
    <x v="1"/>
    <s v="Active"/>
  </r>
  <r>
    <s v="E102370"/>
    <x v="0"/>
    <n v="37"/>
    <x v="0"/>
    <x v="3"/>
    <x v="6"/>
    <x v="16"/>
    <x v="1"/>
    <x v="49"/>
    <s v="Full-time"/>
    <d v="2021-11-12T00:00:00"/>
    <s v="Active"/>
    <n v="3.96"/>
    <n v="42751"/>
    <x v="1"/>
    <s v="Yes"/>
    <x v="7"/>
    <n v="7"/>
    <s v="E103853"/>
    <x v="0"/>
    <x v="0"/>
    <x v="0"/>
    <x v="3"/>
    <s v="Active"/>
  </r>
  <r>
    <s v="E102371"/>
    <x v="1"/>
    <n v="37"/>
    <x v="1"/>
    <x v="1"/>
    <x v="2"/>
    <x v="2"/>
    <x v="2"/>
    <x v="18"/>
    <s v="Full-time"/>
    <d v="2019-04-24T00:00:00"/>
    <s v="Active"/>
    <n v="6.51"/>
    <n v="43158"/>
    <x v="2"/>
    <s v="No"/>
    <x v="4"/>
    <n v="8"/>
    <s v="E102237"/>
    <x v="0"/>
    <x v="0"/>
    <x v="0"/>
    <x v="0"/>
    <s v="Active"/>
  </r>
  <r>
    <s v="E102372"/>
    <x v="0"/>
    <n v="32"/>
    <x v="1"/>
    <x v="5"/>
    <x v="4"/>
    <x v="10"/>
    <x v="0"/>
    <x v="78"/>
    <s v="Full-time"/>
    <d v="2013-07-10T00:00:00"/>
    <s v="Active"/>
    <n v="12.3"/>
    <n v="45018"/>
    <x v="1"/>
    <s v="No"/>
    <x v="2"/>
    <n v="6"/>
    <s v="E103028"/>
    <x v="0"/>
    <x v="0"/>
    <x v="0"/>
    <x v="0"/>
    <s v="Active"/>
  </r>
  <r>
    <s v="E102373"/>
    <x v="0"/>
    <n v="36"/>
    <x v="1"/>
    <x v="1"/>
    <x v="1"/>
    <x v="1"/>
    <x v="0"/>
    <x v="38"/>
    <s v="Full-time"/>
    <d v="2020-01-28T00:00:00"/>
    <s v="Active"/>
    <n v="5.75"/>
    <n v="55526"/>
    <x v="0"/>
    <s v="No"/>
    <x v="4"/>
    <n v="6"/>
    <s v="E102514"/>
    <x v="0"/>
    <x v="0"/>
    <x v="0"/>
    <x v="1"/>
    <s v="Active"/>
  </r>
  <r>
    <s v="E102374"/>
    <x v="1"/>
    <n v="30"/>
    <x v="1"/>
    <x v="4"/>
    <x v="2"/>
    <x v="14"/>
    <x v="1"/>
    <x v="73"/>
    <s v="Full-time"/>
    <d v="2009-04-16T00:00:00"/>
    <s v="Active"/>
    <n v="16.53"/>
    <n v="43589"/>
    <x v="1"/>
    <s v="No"/>
    <x v="1"/>
    <n v="8"/>
    <s v="E101519"/>
    <x v="0"/>
    <x v="0"/>
    <x v="1"/>
    <x v="0"/>
    <s v="Active"/>
  </r>
  <r>
    <s v="E102375"/>
    <x v="0"/>
    <n v="21"/>
    <x v="0"/>
    <x v="2"/>
    <x v="3"/>
    <x v="20"/>
    <x v="0"/>
    <x v="9"/>
    <s v="Contract"/>
    <d v="2013-06-11T00:00:00"/>
    <s v="Active"/>
    <n v="12.38"/>
    <n v="35231"/>
    <x v="0"/>
    <s v="No"/>
    <x v="4"/>
    <n v="5"/>
    <s v="E101894"/>
    <x v="0"/>
    <x v="0"/>
    <x v="1"/>
    <x v="2"/>
    <s v="Active"/>
  </r>
  <r>
    <s v="E102376"/>
    <x v="1"/>
    <n v="29"/>
    <x v="1"/>
    <x v="3"/>
    <x v="3"/>
    <x v="20"/>
    <x v="0"/>
    <x v="39"/>
    <s v="Full-time"/>
    <d v="2008-05-01T00:00:00"/>
    <s v="Active"/>
    <n v="17.489999999999998"/>
    <n v="48503"/>
    <x v="0"/>
    <s v="Yes"/>
    <x v="1"/>
    <n v="8"/>
    <s v="E104590"/>
    <x v="0"/>
    <x v="0"/>
    <x v="1"/>
    <x v="0"/>
    <s v="Active"/>
  </r>
  <r>
    <s v="E102377"/>
    <x v="0"/>
    <n v="41"/>
    <x v="0"/>
    <x v="5"/>
    <x v="1"/>
    <x v="1"/>
    <x v="2"/>
    <x v="94"/>
    <s v="Full-time"/>
    <d v="2010-03-12T00:00:00"/>
    <s v="Active"/>
    <n v="15.63"/>
    <n v="31121"/>
    <x v="0"/>
    <s v="No"/>
    <x v="5"/>
    <n v="5"/>
    <s v="E100864"/>
    <x v="0"/>
    <x v="0"/>
    <x v="0"/>
    <x v="3"/>
    <s v="Active"/>
  </r>
  <r>
    <s v="E102378"/>
    <x v="1"/>
    <n v="36"/>
    <x v="1"/>
    <x v="6"/>
    <x v="5"/>
    <x v="7"/>
    <x v="4"/>
    <x v="130"/>
    <s v="Full-time"/>
    <d v="2010-11-15T00:00:00"/>
    <s v="Active"/>
    <n v="14.95"/>
    <n v="69526"/>
    <x v="1"/>
    <s v="No"/>
    <x v="3"/>
    <n v="3"/>
    <s v="E101987"/>
    <x v="0"/>
    <x v="0"/>
    <x v="0"/>
    <x v="1"/>
    <s v="Active"/>
  </r>
  <r>
    <s v="E102379"/>
    <x v="1"/>
    <n v="21"/>
    <x v="1"/>
    <x v="7"/>
    <x v="1"/>
    <x v="21"/>
    <x v="0"/>
    <x v="90"/>
    <s v="Full-time"/>
    <d v="2011-03-08T00:00:00"/>
    <s v="Active"/>
    <n v="14.64"/>
    <n v="22474"/>
    <x v="1"/>
    <s v="No"/>
    <x v="1"/>
    <n v="7"/>
    <s v="E102193"/>
    <x v="0"/>
    <x v="0"/>
    <x v="1"/>
    <x v="2"/>
    <s v="Active"/>
  </r>
  <r>
    <s v="E102380"/>
    <x v="1"/>
    <n v="30"/>
    <x v="1"/>
    <x v="1"/>
    <x v="6"/>
    <x v="11"/>
    <x v="0"/>
    <x v="93"/>
    <s v="Full-time"/>
    <d v="2022-10-19T00:00:00"/>
    <s v="Active"/>
    <n v="3.03"/>
    <n v="43252"/>
    <x v="1"/>
    <s v="No"/>
    <x v="2"/>
    <n v="6"/>
    <s v="E102702"/>
    <x v="0"/>
    <x v="0"/>
    <x v="1"/>
    <x v="3"/>
    <s v="Active"/>
  </r>
  <r>
    <s v="E102381"/>
    <x v="0"/>
    <n v="24"/>
    <x v="1"/>
    <x v="0"/>
    <x v="4"/>
    <x v="5"/>
    <x v="0"/>
    <x v="33"/>
    <s v="Full-time"/>
    <d v="2015-06-11T00:00:00"/>
    <s v="Active"/>
    <n v="10.38"/>
    <n v="36605"/>
    <x v="2"/>
    <s v="No"/>
    <x v="1"/>
    <n v="4"/>
    <s v="E103197"/>
    <x v="0"/>
    <x v="0"/>
    <x v="1"/>
    <x v="3"/>
    <s v="Active"/>
  </r>
  <r>
    <s v="E102382"/>
    <x v="1"/>
    <n v="34"/>
    <x v="1"/>
    <x v="2"/>
    <x v="7"/>
    <x v="18"/>
    <x v="0"/>
    <x v="136"/>
    <s v="Full-time"/>
    <d v="2014-09-19T00:00:00"/>
    <s v="Active"/>
    <n v="11.11"/>
    <n v="49375"/>
    <x v="1"/>
    <s v="No"/>
    <x v="1"/>
    <n v="7"/>
    <s v="E101123"/>
    <x v="0"/>
    <x v="0"/>
    <x v="0"/>
    <x v="0"/>
    <s v="Active"/>
  </r>
  <r>
    <s v="E102383"/>
    <x v="0"/>
    <n v="25"/>
    <x v="0"/>
    <x v="6"/>
    <x v="2"/>
    <x v="4"/>
    <x v="0"/>
    <x v="37"/>
    <s v="Full-time"/>
    <d v="2021-07-30T00:00:00"/>
    <d v="2022-06-14T00:00:00"/>
    <n v="0.87"/>
    <n v="33538"/>
    <x v="2"/>
    <s v="No"/>
    <x v="2"/>
    <n v="8"/>
    <s v="E101519"/>
    <x v="1"/>
    <x v="1"/>
    <x v="1"/>
    <x v="3"/>
    <s v="Exited"/>
  </r>
  <r>
    <s v="E102384"/>
    <x v="0"/>
    <n v="26"/>
    <x v="1"/>
    <x v="0"/>
    <x v="7"/>
    <x v="23"/>
    <x v="2"/>
    <x v="9"/>
    <s v="Full-time"/>
    <d v="2013-09-14T00:00:00"/>
    <s v="Active"/>
    <n v="12.12"/>
    <n v="32236"/>
    <x v="1"/>
    <s v="No"/>
    <x v="5"/>
    <n v="2"/>
    <s v="E100824"/>
    <x v="0"/>
    <x v="0"/>
    <x v="1"/>
    <x v="2"/>
    <s v="Active"/>
  </r>
  <r>
    <s v="E102385"/>
    <x v="0"/>
    <n v="30"/>
    <x v="1"/>
    <x v="1"/>
    <x v="7"/>
    <x v="23"/>
    <x v="2"/>
    <x v="24"/>
    <s v="Full-time"/>
    <d v="2019-01-18T00:00:00"/>
    <s v="Active"/>
    <n v="6.78"/>
    <n v="52200"/>
    <x v="3"/>
    <s v="No"/>
    <x v="1"/>
    <n v="3"/>
    <s v="E100637"/>
    <x v="0"/>
    <x v="0"/>
    <x v="1"/>
    <x v="0"/>
    <s v="Active"/>
  </r>
  <r>
    <s v="E102386"/>
    <x v="1"/>
    <n v="21"/>
    <x v="0"/>
    <x v="5"/>
    <x v="6"/>
    <x v="24"/>
    <x v="0"/>
    <x v="90"/>
    <s v="Full-time"/>
    <d v="2021-03-17T00:00:00"/>
    <s v="Active"/>
    <n v="4.62"/>
    <n v="32651"/>
    <x v="1"/>
    <s v="No"/>
    <x v="2"/>
    <n v="4"/>
    <s v="E104864"/>
    <x v="0"/>
    <x v="0"/>
    <x v="1"/>
    <x v="2"/>
    <s v="Active"/>
  </r>
  <r>
    <s v="E102387"/>
    <x v="1"/>
    <n v="36"/>
    <x v="1"/>
    <x v="2"/>
    <x v="1"/>
    <x v="21"/>
    <x v="2"/>
    <x v="14"/>
    <s v="Contract"/>
    <d v="2022-12-04T00:00:00"/>
    <s v="Active"/>
    <n v="2.9"/>
    <n v="40140"/>
    <x v="1"/>
    <s v="No"/>
    <x v="1"/>
    <n v="8"/>
    <s v="E100220"/>
    <x v="0"/>
    <x v="0"/>
    <x v="0"/>
    <x v="3"/>
    <s v="Active"/>
  </r>
  <r>
    <s v="E102388"/>
    <x v="1"/>
    <n v="28"/>
    <x v="0"/>
    <x v="3"/>
    <x v="4"/>
    <x v="5"/>
    <x v="2"/>
    <x v="35"/>
    <s v="Full-time"/>
    <d v="2024-07-27T00:00:00"/>
    <s v="Active"/>
    <n v="1.25"/>
    <n v="44545"/>
    <x v="1"/>
    <s v="No"/>
    <x v="3"/>
    <n v="4"/>
    <s v="E101767"/>
    <x v="0"/>
    <x v="0"/>
    <x v="1"/>
    <x v="3"/>
    <s v="Active"/>
  </r>
  <r>
    <s v="E102389"/>
    <x v="0"/>
    <n v="39"/>
    <x v="0"/>
    <x v="7"/>
    <x v="5"/>
    <x v="12"/>
    <x v="2"/>
    <x v="126"/>
    <s v="Full-time"/>
    <d v="2019-05-23T00:00:00"/>
    <d v="2022-07-16T00:00:00"/>
    <n v="3.15"/>
    <n v="50525"/>
    <x v="2"/>
    <s v="Yes"/>
    <x v="1"/>
    <n v="3"/>
    <s v="E104032"/>
    <x v="1"/>
    <x v="1"/>
    <x v="0"/>
    <x v="1"/>
    <s v="Exited"/>
  </r>
  <r>
    <s v="E102390"/>
    <x v="1"/>
    <n v="27"/>
    <x v="0"/>
    <x v="4"/>
    <x v="1"/>
    <x v="21"/>
    <x v="0"/>
    <x v="13"/>
    <s v="Full-time"/>
    <d v="2022-04-20T00:00:00"/>
    <s v="Active"/>
    <n v="3.52"/>
    <n v="36680"/>
    <x v="1"/>
    <s v="No"/>
    <x v="0"/>
    <n v="6"/>
    <s v="E102708"/>
    <x v="0"/>
    <x v="0"/>
    <x v="1"/>
    <x v="0"/>
    <s v="Active"/>
  </r>
  <r>
    <s v="E102391"/>
    <x v="1"/>
    <n v="30"/>
    <x v="1"/>
    <x v="2"/>
    <x v="7"/>
    <x v="23"/>
    <x v="2"/>
    <x v="94"/>
    <s v="Full-time"/>
    <d v="2008-03-11T00:00:00"/>
    <s v="Active"/>
    <n v="17.63"/>
    <n v="38856"/>
    <x v="1"/>
    <s v="No"/>
    <x v="4"/>
    <n v="4"/>
    <s v="E104318"/>
    <x v="0"/>
    <x v="0"/>
    <x v="1"/>
    <x v="3"/>
    <s v="Active"/>
  </r>
  <r>
    <s v="E102392"/>
    <x v="1"/>
    <n v="29"/>
    <x v="1"/>
    <x v="7"/>
    <x v="0"/>
    <x v="6"/>
    <x v="2"/>
    <x v="113"/>
    <s v="Full-time"/>
    <d v="2014-09-22T00:00:00"/>
    <s v="Active"/>
    <n v="11.1"/>
    <n v="45732"/>
    <x v="1"/>
    <s v="No"/>
    <x v="1"/>
    <n v="8"/>
    <s v="E100719"/>
    <x v="0"/>
    <x v="0"/>
    <x v="1"/>
    <x v="0"/>
    <s v="Active"/>
  </r>
  <r>
    <s v="E102393"/>
    <x v="0"/>
    <n v="29"/>
    <x v="0"/>
    <x v="2"/>
    <x v="3"/>
    <x v="15"/>
    <x v="0"/>
    <x v="56"/>
    <s v="Full-time"/>
    <d v="2011-10-20T00:00:00"/>
    <d v="2015-08-11T00:00:00"/>
    <n v="3.81"/>
    <n v="52463"/>
    <x v="3"/>
    <s v="Yes"/>
    <x v="2"/>
    <n v="3"/>
    <s v="E104458"/>
    <x v="1"/>
    <x v="1"/>
    <x v="1"/>
    <x v="0"/>
    <s v="Exited"/>
  </r>
  <r>
    <s v="E102394"/>
    <x v="1"/>
    <n v="46"/>
    <x v="0"/>
    <x v="1"/>
    <x v="2"/>
    <x v="2"/>
    <x v="0"/>
    <x v="44"/>
    <s v="Full-time"/>
    <d v="2022-09-10T00:00:00"/>
    <s v="Active"/>
    <n v="3.13"/>
    <n v="58319"/>
    <x v="1"/>
    <s v="No"/>
    <x v="1"/>
    <n v="10"/>
    <s v="E102722"/>
    <x v="0"/>
    <x v="0"/>
    <x v="0"/>
    <x v="0"/>
    <s v="Active"/>
  </r>
  <r>
    <s v="E102395"/>
    <x v="1"/>
    <n v="35"/>
    <x v="1"/>
    <x v="7"/>
    <x v="1"/>
    <x v="21"/>
    <x v="2"/>
    <x v="92"/>
    <s v="Full-time"/>
    <d v="2015-09-08T00:00:00"/>
    <s v="Active"/>
    <n v="10.14"/>
    <n v="52978"/>
    <x v="0"/>
    <s v="No"/>
    <x v="2"/>
    <n v="5"/>
    <s v="Self"/>
    <x v="0"/>
    <x v="0"/>
    <x v="0"/>
    <x v="1"/>
    <s v="Active"/>
  </r>
  <r>
    <s v="E102396"/>
    <x v="1"/>
    <n v="22"/>
    <x v="0"/>
    <x v="4"/>
    <x v="6"/>
    <x v="11"/>
    <x v="0"/>
    <x v="76"/>
    <s v="Full-time"/>
    <d v="2013-03-12T00:00:00"/>
    <s v="Active"/>
    <n v="12.63"/>
    <n v="27807"/>
    <x v="1"/>
    <s v="Yes"/>
    <x v="0"/>
    <n v="7"/>
    <s v="E102785"/>
    <x v="0"/>
    <x v="0"/>
    <x v="1"/>
    <x v="2"/>
    <s v="Active"/>
  </r>
  <r>
    <s v="E102397"/>
    <x v="0"/>
    <n v="24"/>
    <x v="0"/>
    <x v="3"/>
    <x v="0"/>
    <x v="0"/>
    <x v="4"/>
    <x v="46"/>
    <s v="Full-time"/>
    <d v="2011-12-26T00:00:00"/>
    <s v="Active"/>
    <n v="13.84"/>
    <n v="41378"/>
    <x v="1"/>
    <s v="No"/>
    <x v="1"/>
    <n v="7"/>
    <s v="E102718"/>
    <x v="0"/>
    <x v="0"/>
    <x v="1"/>
    <x v="2"/>
    <s v="Active"/>
  </r>
  <r>
    <s v="E102398"/>
    <x v="1"/>
    <n v="23"/>
    <x v="1"/>
    <x v="5"/>
    <x v="5"/>
    <x v="7"/>
    <x v="0"/>
    <x v="33"/>
    <s v="Full-time"/>
    <d v="2009-01-18T00:00:00"/>
    <d v="2018-08-18T00:00:00"/>
    <n v="9.58"/>
    <n v="31071"/>
    <x v="2"/>
    <s v="Yes"/>
    <x v="1"/>
    <n v="7"/>
    <s v="Self"/>
    <x v="1"/>
    <x v="1"/>
    <x v="1"/>
    <x v="3"/>
    <s v="Exited"/>
  </r>
  <r>
    <s v="E102399"/>
    <x v="1"/>
    <n v="38"/>
    <x v="1"/>
    <x v="7"/>
    <x v="6"/>
    <x v="11"/>
    <x v="0"/>
    <x v="31"/>
    <s v="Full-time"/>
    <d v="2023-05-14T00:00:00"/>
    <s v="Active"/>
    <n v="2.46"/>
    <n v="57778"/>
    <x v="3"/>
    <s v="Yes"/>
    <x v="1"/>
    <n v="7"/>
    <s v="E104078"/>
    <x v="0"/>
    <x v="0"/>
    <x v="0"/>
    <x v="1"/>
    <s v="Active"/>
  </r>
  <r>
    <s v="E102400"/>
    <x v="1"/>
    <n v="29"/>
    <x v="1"/>
    <x v="4"/>
    <x v="1"/>
    <x v="1"/>
    <x v="0"/>
    <x v="46"/>
    <s v="Full-time"/>
    <d v="2015-12-09T00:00:00"/>
    <s v="Active"/>
    <n v="9.89"/>
    <n v="31416"/>
    <x v="0"/>
    <s v="No"/>
    <x v="0"/>
    <n v="4"/>
    <s v="E104341"/>
    <x v="0"/>
    <x v="0"/>
    <x v="1"/>
    <x v="2"/>
    <s v="Active"/>
  </r>
  <r>
    <s v="E102401"/>
    <x v="0"/>
    <n v="22"/>
    <x v="1"/>
    <x v="4"/>
    <x v="6"/>
    <x v="16"/>
    <x v="0"/>
    <x v="70"/>
    <s v="Full-time"/>
    <d v="2017-07-18T00:00:00"/>
    <s v="Active"/>
    <n v="8.2799999999999994"/>
    <n v="29328"/>
    <x v="1"/>
    <s v="No"/>
    <x v="2"/>
    <n v="8"/>
    <s v="E101535"/>
    <x v="0"/>
    <x v="0"/>
    <x v="1"/>
    <x v="2"/>
    <s v="Active"/>
  </r>
  <r>
    <s v="E102402"/>
    <x v="0"/>
    <n v="40"/>
    <x v="0"/>
    <x v="5"/>
    <x v="5"/>
    <x v="7"/>
    <x v="0"/>
    <x v="146"/>
    <s v="Full-time"/>
    <d v="2022-06-02T00:00:00"/>
    <s v="Active"/>
    <n v="3.41"/>
    <n v="65862"/>
    <x v="0"/>
    <s v="No"/>
    <x v="4"/>
    <n v="7"/>
    <s v="E103742"/>
    <x v="0"/>
    <x v="0"/>
    <x v="0"/>
    <x v="1"/>
    <s v="Active"/>
  </r>
  <r>
    <s v="E102403"/>
    <x v="0"/>
    <n v="28"/>
    <x v="0"/>
    <x v="5"/>
    <x v="4"/>
    <x v="5"/>
    <x v="1"/>
    <x v="56"/>
    <s v="Full-time"/>
    <d v="2014-03-11T00:00:00"/>
    <d v="2020-10-21T00:00:00"/>
    <n v="6.61"/>
    <n v="43731"/>
    <x v="2"/>
    <s v="No"/>
    <x v="1"/>
    <n v="8"/>
    <s v="E101767"/>
    <x v="1"/>
    <x v="1"/>
    <x v="1"/>
    <x v="0"/>
    <s v="Exited"/>
  </r>
  <r>
    <s v="E102404"/>
    <x v="1"/>
    <n v="32"/>
    <x v="1"/>
    <x v="7"/>
    <x v="0"/>
    <x v="6"/>
    <x v="0"/>
    <x v="6"/>
    <s v="Full-time"/>
    <d v="2017-06-04T00:00:00"/>
    <s v="Active"/>
    <n v="8.4"/>
    <n v="37595"/>
    <x v="2"/>
    <s v="No"/>
    <x v="0"/>
    <n v="8"/>
    <s v="E104013"/>
    <x v="0"/>
    <x v="0"/>
    <x v="0"/>
    <x v="0"/>
    <s v="Active"/>
  </r>
  <r>
    <s v="E102405"/>
    <x v="0"/>
    <n v="29"/>
    <x v="1"/>
    <x v="4"/>
    <x v="6"/>
    <x v="24"/>
    <x v="0"/>
    <x v="78"/>
    <s v="Full-time"/>
    <d v="2014-03-22T00:00:00"/>
    <s v="Active"/>
    <n v="11.6"/>
    <n v="48122"/>
    <x v="0"/>
    <s v="No"/>
    <x v="0"/>
    <n v="9"/>
    <s v="E103290"/>
    <x v="0"/>
    <x v="0"/>
    <x v="1"/>
    <x v="0"/>
    <s v="Active"/>
  </r>
  <r>
    <s v="E102406"/>
    <x v="1"/>
    <n v="31"/>
    <x v="1"/>
    <x v="6"/>
    <x v="1"/>
    <x v="1"/>
    <x v="2"/>
    <x v="127"/>
    <s v="Full-time"/>
    <d v="2019-02-02T00:00:00"/>
    <d v="2025-08-01T00:00:00"/>
    <n v="6.49"/>
    <n v="43637"/>
    <x v="2"/>
    <s v="Yes"/>
    <x v="2"/>
    <n v="7"/>
    <s v="E102148"/>
    <x v="1"/>
    <x v="1"/>
    <x v="0"/>
    <x v="0"/>
    <s v="Exited"/>
  </r>
  <r>
    <s v="E102407"/>
    <x v="1"/>
    <n v="33"/>
    <x v="1"/>
    <x v="4"/>
    <x v="2"/>
    <x v="14"/>
    <x v="0"/>
    <x v="93"/>
    <s v="Contract"/>
    <d v="2013-12-24T00:00:00"/>
    <d v="2020-02-20T00:00:00"/>
    <n v="6.16"/>
    <n v="42860"/>
    <x v="2"/>
    <s v="No"/>
    <x v="3"/>
    <n v="5"/>
    <s v="E101525"/>
    <x v="1"/>
    <x v="1"/>
    <x v="0"/>
    <x v="3"/>
    <s v="Exited"/>
  </r>
  <r>
    <s v="E102408"/>
    <x v="1"/>
    <n v="34"/>
    <x v="0"/>
    <x v="3"/>
    <x v="0"/>
    <x v="9"/>
    <x v="0"/>
    <x v="128"/>
    <s v="Full-time"/>
    <d v="2016-09-19T00:00:00"/>
    <s v="Active"/>
    <n v="9.11"/>
    <n v="52300"/>
    <x v="2"/>
    <s v="No"/>
    <x v="1"/>
    <n v="8"/>
    <s v="E101792"/>
    <x v="0"/>
    <x v="0"/>
    <x v="0"/>
    <x v="0"/>
    <s v="Active"/>
  </r>
  <r>
    <s v="E102409"/>
    <x v="0"/>
    <n v="45"/>
    <x v="0"/>
    <x v="4"/>
    <x v="4"/>
    <x v="5"/>
    <x v="3"/>
    <x v="157"/>
    <s v="Full-time"/>
    <d v="2013-01-20T00:00:00"/>
    <s v="Active"/>
    <n v="12.77"/>
    <n v="61308"/>
    <x v="1"/>
    <s v="No"/>
    <x v="4"/>
    <n v="6"/>
    <s v="E102671"/>
    <x v="0"/>
    <x v="0"/>
    <x v="0"/>
    <x v="1"/>
    <s v="Active"/>
  </r>
  <r>
    <s v="E102410"/>
    <x v="1"/>
    <n v="37"/>
    <x v="1"/>
    <x v="6"/>
    <x v="1"/>
    <x v="1"/>
    <x v="0"/>
    <x v="47"/>
    <s v="Full-time"/>
    <d v="2024-06-17T00:00:00"/>
    <d v="2025-08-12T00:00:00"/>
    <n v="1.1499999999999999"/>
    <n v="57436"/>
    <x v="1"/>
    <s v="No"/>
    <x v="1"/>
    <n v="4"/>
    <s v="E104341"/>
    <x v="1"/>
    <x v="1"/>
    <x v="0"/>
    <x v="1"/>
    <s v="Exited"/>
  </r>
  <r>
    <s v="E102411"/>
    <x v="0"/>
    <n v="34"/>
    <x v="1"/>
    <x v="3"/>
    <x v="4"/>
    <x v="19"/>
    <x v="1"/>
    <x v="94"/>
    <s v="Full-time"/>
    <d v="2022-01-13T00:00:00"/>
    <s v="Active"/>
    <n v="3.79"/>
    <n v="30228"/>
    <x v="1"/>
    <s v="No"/>
    <x v="0"/>
    <n v="10"/>
    <s v="E103867"/>
    <x v="0"/>
    <x v="0"/>
    <x v="0"/>
    <x v="3"/>
    <s v="Active"/>
  </r>
  <r>
    <s v="E102412"/>
    <x v="0"/>
    <n v="33"/>
    <x v="1"/>
    <x v="4"/>
    <x v="7"/>
    <x v="13"/>
    <x v="0"/>
    <x v="0"/>
    <s v="Full-time"/>
    <d v="2021-07-14T00:00:00"/>
    <s v="Active"/>
    <n v="4.29"/>
    <n v="47935"/>
    <x v="0"/>
    <s v="No"/>
    <x v="5"/>
    <n v="8"/>
    <s v="E103284"/>
    <x v="0"/>
    <x v="0"/>
    <x v="0"/>
    <x v="0"/>
    <s v="Active"/>
  </r>
  <r>
    <s v="E102413"/>
    <x v="0"/>
    <n v="30"/>
    <x v="0"/>
    <x v="4"/>
    <x v="6"/>
    <x v="16"/>
    <x v="0"/>
    <x v="83"/>
    <s v="Full-time"/>
    <d v="2018-12-17T00:00:00"/>
    <s v="Active"/>
    <n v="6.86"/>
    <n v="42016"/>
    <x v="0"/>
    <s v="Yes"/>
    <x v="1"/>
    <n v="3"/>
    <s v="E101051"/>
    <x v="0"/>
    <x v="0"/>
    <x v="1"/>
    <x v="3"/>
    <s v="Active"/>
  </r>
  <r>
    <s v="E102414"/>
    <x v="1"/>
    <n v="23"/>
    <x v="1"/>
    <x v="4"/>
    <x v="1"/>
    <x v="1"/>
    <x v="0"/>
    <x v="107"/>
    <s v="Contract"/>
    <d v="2016-11-19T00:00:00"/>
    <s v="Active"/>
    <n v="8.94"/>
    <n v="27405"/>
    <x v="1"/>
    <s v="No"/>
    <x v="4"/>
    <n v="8"/>
    <s v="E101297"/>
    <x v="0"/>
    <x v="0"/>
    <x v="1"/>
    <x v="3"/>
    <s v="Active"/>
  </r>
  <r>
    <s v="E102415"/>
    <x v="1"/>
    <n v="37"/>
    <x v="0"/>
    <x v="3"/>
    <x v="1"/>
    <x v="1"/>
    <x v="0"/>
    <x v="142"/>
    <s v="Full-time"/>
    <d v="2017-04-15T00:00:00"/>
    <s v="Active"/>
    <n v="8.5399999999999991"/>
    <n v="43634"/>
    <x v="1"/>
    <s v="No"/>
    <x v="0"/>
    <n v="3"/>
    <s v="E101297"/>
    <x v="0"/>
    <x v="0"/>
    <x v="0"/>
    <x v="1"/>
    <s v="Active"/>
  </r>
  <r>
    <s v="E102416"/>
    <x v="0"/>
    <n v="29"/>
    <x v="1"/>
    <x v="0"/>
    <x v="3"/>
    <x v="15"/>
    <x v="0"/>
    <x v="13"/>
    <s v="Full-time"/>
    <d v="2023-07-26T00:00:00"/>
    <d v="2023-12-22T00:00:00"/>
    <n v="0.41"/>
    <n v="37182"/>
    <x v="1"/>
    <s v="No"/>
    <x v="3"/>
    <n v="13"/>
    <s v="E100611"/>
    <x v="1"/>
    <x v="1"/>
    <x v="1"/>
    <x v="0"/>
    <s v="Exited"/>
  </r>
  <r>
    <s v="E102417"/>
    <x v="0"/>
    <n v="32"/>
    <x v="1"/>
    <x v="2"/>
    <x v="7"/>
    <x v="23"/>
    <x v="0"/>
    <x v="98"/>
    <s v="Contract"/>
    <d v="2011-09-29T00:00:00"/>
    <s v="Active"/>
    <n v="14.08"/>
    <n v="48526"/>
    <x v="2"/>
    <s v="No"/>
    <x v="4"/>
    <n v="3"/>
    <s v="Self"/>
    <x v="0"/>
    <x v="0"/>
    <x v="0"/>
    <x v="0"/>
    <s v="Active"/>
  </r>
  <r>
    <s v="E102418"/>
    <x v="0"/>
    <n v="27"/>
    <x v="0"/>
    <x v="6"/>
    <x v="0"/>
    <x v="0"/>
    <x v="0"/>
    <x v="96"/>
    <s v="Full-time"/>
    <d v="2016-08-20T00:00:00"/>
    <s v="Active"/>
    <n v="9.19"/>
    <n v="40310"/>
    <x v="1"/>
    <s v="No"/>
    <x v="0"/>
    <n v="3"/>
    <s v="E100688"/>
    <x v="0"/>
    <x v="0"/>
    <x v="1"/>
    <x v="3"/>
    <s v="Active"/>
  </r>
  <r>
    <s v="E102419"/>
    <x v="0"/>
    <n v="29"/>
    <x v="1"/>
    <x v="7"/>
    <x v="6"/>
    <x v="24"/>
    <x v="0"/>
    <x v="51"/>
    <s v="Full-time"/>
    <d v="2013-02-09T00:00:00"/>
    <s v="Active"/>
    <n v="12.71"/>
    <n v="32619"/>
    <x v="1"/>
    <s v="No"/>
    <x v="1"/>
    <n v="4"/>
    <s v="E100207"/>
    <x v="0"/>
    <x v="0"/>
    <x v="1"/>
    <x v="2"/>
    <s v="Active"/>
  </r>
  <r>
    <s v="E102420"/>
    <x v="1"/>
    <n v="28"/>
    <x v="1"/>
    <x v="5"/>
    <x v="2"/>
    <x v="2"/>
    <x v="0"/>
    <x v="17"/>
    <s v="Full-time"/>
    <d v="2017-11-13T00:00:00"/>
    <s v="Active"/>
    <n v="7.96"/>
    <n v="42277"/>
    <x v="4"/>
    <s v="No"/>
    <x v="4"/>
    <n v="2"/>
    <s v="E100006"/>
    <x v="0"/>
    <x v="0"/>
    <x v="1"/>
    <x v="0"/>
    <s v="Active"/>
  </r>
  <r>
    <s v="E102421"/>
    <x v="0"/>
    <n v="30"/>
    <x v="1"/>
    <x v="0"/>
    <x v="2"/>
    <x v="14"/>
    <x v="0"/>
    <x v="24"/>
    <s v="Full-time"/>
    <d v="2024-06-25T00:00:00"/>
    <s v="Active"/>
    <n v="1.34"/>
    <n v="47424"/>
    <x v="1"/>
    <s v="No"/>
    <x v="2"/>
    <n v="8"/>
    <s v="E100006"/>
    <x v="0"/>
    <x v="0"/>
    <x v="1"/>
    <x v="0"/>
    <s v="Active"/>
  </r>
  <r>
    <s v="E102422"/>
    <x v="1"/>
    <n v="31"/>
    <x v="0"/>
    <x v="4"/>
    <x v="5"/>
    <x v="17"/>
    <x v="2"/>
    <x v="39"/>
    <s v="Contract"/>
    <d v="2025-04-17T00:00:00"/>
    <s v="Active"/>
    <n v="0.53"/>
    <n v="53276"/>
    <x v="0"/>
    <s v="No"/>
    <x v="0"/>
    <n v="6"/>
    <s v="E104032"/>
    <x v="0"/>
    <x v="0"/>
    <x v="0"/>
    <x v="0"/>
    <s v="Active"/>
  </r>
  <r>
    <s v="E102423"/>
    <x v="0"/>
    <n v="28"/>
    <x v="0"/>
    <x v="3"/>
    <x v="3"/>
    <x v="3"/>
    <x v="0"/>
    <x v="66"/>
    <s v="Full-time"/>
    <d v="2009-01-17T00:00:00"/>
    <s v="Active"/>
    <n v="16.78"/>
    <n v="51141"/>
    <x v="2"/>
    <s v="No"/>
    <x v="4"/>
    <n v="5"/>
    <s v="E101521"/>
    <x v="0"/>
    <x v="0"/>
    <x v="1"/>
    <x v="0"/>
    <s v="Active"/>
  </r>
  <r>
    <s v="E102424"/>
    <x v="0"/>
    <n v="31"/>
    <x v="0"/>
    <x v="2"/>
    <x v="1"/>
    <x v="21"/>
    <x v="0"/>
    <x v="27"/>
    <s v="Full-time"/>
    <d v="2019-04-19T00:00:00"/>
    <s v="Active"/>
    <n v="6.53"/>
    <n v="42690"/>
    <x v="2"/>
    <s v="No"/>
    <x v="2"/>
    <n v="8"/>
    <s v="E101414"/>
    <x v="0"/>
    <x v="0"/>
    <x v="0"/>
    <x v="0"/>
    <s v="Active"/>
  </r>
  <r>
    <s v="E102425"/>
    <x v="1"/>
    <n v="33"/>
    <x v="0"/>
    <x v="3"/>
    <x v="3"/>
    <x v="20"/>
    <x v="2"/>
    <x v="1"/>
    <s v="Full-time"/>
    <d v="2022-04-13T00:00:00"/>
    <s v="Active"/>
    <n v="3.54"/>
    <n v="55403"/>
    <x v="4"/>
    <s v="No"/>
    <x v="3"/>
    <n v="7"/>
    <s v="E100245"/>
    <x v="0"/>
    <x v="0"/>
    <x v="0"/>
    <x v="0"/>
    <s v="Active"/>
  </r>
  <r>
    <s v="E102426"/>
    <x v="1"/>
    <n v="36"/>
    <x v="1"/>
    <x v="1"/>
    <x v="4"/>
    <x v="10"/>
    <x v="2"/>
    <x v="166"/>
    <s v="Full-time"/>
    <d v="2017-06-23T00:00:00"/>
    <s v="Active"/>
    <n v="8.35"/>
    <n v="61592"/>
    <x v="1"/>
    <s v="No"/>
    <x v="4"/>
    <n v="9"/>
    <s v="E103904"/>
    <x v="0"/>
    <x v="0"/>
    <x v="0"/>
    <x v="1"/>
    <s v="Active"/>
  </r>
  <r>
    <s v="E102427"/>
    <x v="0"/>
    <n v="35"/>
    <x v="1"/>
    <x v="7"/>
    <x v="0"/>
    <x v="6"/>
    <x v="2"/>
    <x v="98"/>
    <s v="Full-time"/>
    <d v="2009-05-16T00:00:00"/>
    <s v="Active"/>
    <n v="16.45"/>
    <n v="55996"/>
    <x v="0"/>
    <s v="No"/>
    <x v="1"/>
    <n v="6"/>
    <s v="E104461"/>
    <x v="0"/>
    <x v="0"/>
    <x v="0"/>
    <x v="0"/>
    <s v="Active"/>
  </r>
  <r>
    <s v="E102428"/>
    <x v="0"/>
    <n v="32"/>
    <x v="1"/>
    <x v="1"/>
    <x v="0"/>
    <x v="9"/>
    <x v="0"/>
    <x v="112"/>
    <s v="Contract"/>
    <d v="2021-01-05T00:00:00"/>
    <d v="2024-06-08T00:00:00"/>
    <n v="3.42"/>
    <n v="42663"/>
    <x v="1"/>
    <s v="No"/>
    <x v="1"/>
    <n v="8"/>
    <s v="Self"/>
    <x v="1"/>
    <x v="1"/>
    <x v="0"/>
    <x v="3"/>
    <s v="Exited"/>
  </r>
  <r>
    <s v="E102429"/>
    <x v="0"/>
    <n v="25"/>
    <x v="1"/>
    <x v="2"/>
    <x v="5"/>
    <x v="8"/>
    <x v="4"/>
    <x v="95"/>
    <s v="Contract"/>
    <d v="2017-05-22T00:00:00"/>
    <d v="2025-06-06T00:00:00"/>
    <n v="8.0399999999999991"/>
    <n v="37389"/>
    <x v="0"/>
    <s v="No"/>
    <x v="0"/>
    <n v="8"/>
    <s v="E100502"/>
    <x v="1"/>
    <x v="1"/>
    <x v="1"/>
    <x v="3"/>
    <s v="Exited"/>
  </r>
  <r>
    <s v="E102430"/>
    <x v="0"/>
    <n v="28"/>
    <x v="1"/>
    <x v="1"/>
    <x v="7"/>
    <x v="18"/>
    <x v="0"/>
    <x v="49"/>
    <s v="Full-time"/>
    <d v="2014-11-27T00:00:00"/>
    <d v="2021-12-01T00:00:00"/>
    <n v="7.01"/>
    <n v="41294"/>
    <x v="1"/>
    <s v="No"/>
    <x v="1"/>
    <n v="9"/>
    <s v="E100805"/>
    <x v="1"/>
    <x v="1"/>
    <x v="1"/>
    <x v="3"/>
    <s v="Exited"/>
  </r>
  <r>
    <s v="E102431"/>
    <x v="1"/>
    <n v="24"/>
    <x v="0"/>
    <x v="5"/>
    <x v="4"/>
    <x v="19"/>
    <x v="0"/>
    <x v="14"/>
    <s v="Full-time"/>
    <d v="2025-04-17T00:00:00"/>
    <s v="Active"/>
    <n v="0.53"/>
    <n v="39094"/>
    <x v="1"/>
    <s v="No"/>
    <x v="0"/>
    <n v="6"/>
    <s v="E101180"/>
    <x v="0"/>
    <x v="0"/>
    <x v="1"/>
    <x v="3"/>
    <s v="Active"/>
  </r>
  <r>
    <s v="E102432"/>
    <x v="1"/>
    <n v="27"/>
    <x v="1"/>
    <x v="1"/>
    <x v="2"/>
    <x v="2"/>
    <x v="3"/>
    <x v="18"/>
    <s v="Full-time"/>
    <d v="2020-09-07T00:00:00"/>
    <d v="2024-04-09T00:00:00"/>
    <n v="3.59"/>
    <n v="45761"/>
    <x v="1"/>
    <s v="No"/>
    <x v="1"/>
    <n v="2"/>
    <s v="E101916"/>
    <x v="1"/>
    <x v="1"/>
    <x v="1"/>
    <x v="0"/>
    <s v="Exited"/>
  </r>
  <r>
    <s v="E102433"/>
    <x v="1"/>
    <n v="29"/>
    <x v="0"/>
    <x v="3"/>
    <x v="1"/>
    <x v="21"/>
    <x v="0"/>
    <x v="104"/>
    <s v="Full-time"/>
    <d v="2008-01-17T00:00:00"/>
    <s v="Active"/>
    <n v="17.78"/>
    <n v="32604"/>
    <x v="0"/>
    <s v="No"/>
    <x v="4"/>
    <n v="7"/>
    <s v="E100718"/>
    <x v="0"/>
    <x v="0"/>
    <x v="1"/>
    <x v="3"/>
    <s v="Active"/>
  </r>
  <r>
    <s v="E102434"/>
    <x v="2"/>
    <n v="32"/>
    <x v="1"/>
    <x v="4"/>
    <x v="7"/>
    <x v="13"/>
    <x v="0"/>
    <x v="17"/>
    <s v="Contract"/>
    <d v="2024-08-26T00:00:00"/>
    <s v="Active"/>
    <n v="1.17"/>
    <n v="47068"/>
    <x v="1"/>
    <s v="No"/>
    <x v="1"/>
    <n v="4"/>
    <s v="E104116"/>
    <x v="0"/>
    <x v="0"/>
    <x v="0"/>
    <x v="0"/>
    <s v="Active"/>
  </r>
  <r>
    <s v="E102435"/>
    <x v="0"/>
    <n v="32"/>
    <x v="1"/>
    <x v="0"/>
    <x v="4"/>
    <x v="10"/>
    <x v="2"/>
    <x v="31"/>
    <s v="Full-time"/>
    <d v="2017-04-16T00:00:00"/>
    <s v="Active"/>
    <n v="8.5299999999999994"/>
    <n v="59822"/>
    <x v="2"/>
    <s v="No"/>
    <x v="1"/>
    <n v="6"/>
    <s v="E103762"/>
    <x v="0"/>
    <x v="0"/>
    <x v="0"/>
    <x v="1"/>
    <s v="Active"/>
  </r>
  <r>
    <s v="E102436"/>
    <x v="0"/>
    <n v="26"/>
    <x v="0"/>
    <x v="4"/>
    <x v="3"/>
    <x v="3"/>
    <x v="4"/>
    <x v="112"/>
    <s v="Full-time"/>
    <d v="2015-09-16T00:00:00"/>
    <s v="Active"/>
    <n v="10.119999999999999"/>
    <n v="45676"/>
    <x v="2"/>
    <s v="No"/>
    <x v="3"/>
    <n v="9"/>
    <s v="E103717"/>
    <x v="0"/>
    <x v="0"/>
    <x v="1"/>
    <x v="3"/>
    <s v="Active"/>
  </r>
  <r>
    <s v="E102437"/>
    <x v="1"/>
    <n v="35"/>
    <x v="0"/>
    <x v="2"/>
    <x v="6"/>
    <x v="16"/>
    <x v="2"/>
    <x v="0"/>
    <s v="Contract"/>
    <d v="2010-02-02T00:00:00"/>
    <s v="Active"/>
    <n v="15.73"/>
    <n v="48169"/>
    <x v="0"/>
    <s v="No"/>
    <x v="1"/>
    <n v="9"/>
    <s v="E103217"/>
    <x v="0"/>
    <x v="0"/>
    <x v="0"/>
    <x v="0"/>
    <s v="Active"/>
  </r>
  <r>
    <s v="E102438"/>
    <x v="1"/>
    <n v="32"/>
    <x v="1"/>
    <x v="6"/>
    <x v="7"/>
    <x v="18"/>
    <x v="0"/>
    <x v="63"/>
    <s v="Full-time"/>
    <d v="2011-07-02T00:00:00"/>
    <s v="Active"/>
    <n v="14.32"/>
    <n v="53633"/>
    <x v="4"/>
    <s v="No"/>
    <x v="1"/>
    <n v="7"/>
    <s v="E104438"/>
    <x v="0"/>
    <x v="0"/>
    <x v="0"/>
    <x v="1"/>
    <s v="Active"/>
  </r>
  <r>
    <s v="E102439"/>
    <x v="1"/>
    <n v="39"/>
    <x v="1"/>
    <x v="1"/>
    <x v="1"/>
    <x v="21"/>
    <x v="2"/>
    <x v="158"/>
    <s v="Full-time"/>
    <d v="2009-06-21T00:00:00"/>
    <d v="2019-10-28T00:00:00"/>
    <n v="10.35"/>
    <n v="61493"/>
    <x v="3"/>
    <s v="No"/>
    <x v="1"/>
    <n v="7"/>
    <s v="E102795"/>
    <x v="1"/>
    <x v="1"/>
    <x v="0"/>
    <x v="1"/>
    <s v="Exited"/>
  </r>
  <r>
    <s v="E102440"/>
    <x v="1"/>
    <n v="31"/>
    <x v="0"/>
    <x v="2"/>
    <x v="5"/>
    <x v="17"/>
    <x v="0"/>
    <x v="74"/>
    <s v="Contract"/>
    <d v="2014-09-16T00:00:00"/>
    <d v="2024-04-26T00:00:00"/>
    <n v="9.61"/>
    <n v="57515"/>
    <x v="1"/>
    <s v="No"/>
    <x v="1"/>
    <n v="8"/>
    <s v="E101987"/>
    <x v="1"/>
    <x v="1"/>
    <x v="0"/>
    <x v="0"/>
    <s v="Exited"/>
  </r>
  <r>
    <s v="E102441"/>
    <x v="0"/>
    <n v="36"/>
    <x v="0"/>
    <x v="3"/>
    <x v="7"/>
    <x v="18"/>
    <x v="4"/>
    <x v="38"/>
    <s v="Full-time"/>
    <d v="2022-07-04T00:00:00"/>
    <s v="Active"/>
    <n v="3.32"/>
    <n v="66668"/>
    <x v="2"/>
    <s v="No"/>
    <x v="3"/>
    <n v="5"/>
    <s v="E104578"/>
    <x v="0"/>
    <x v="0"/>
    <x v="0"/>
    <x v="1"/>
    <s v="Active"/>
  </r>
  <r>
    <s v="E102442"/>
    <x v="1"/>
    <n v="28"/>
    <x v="0"/>
    <x v="7"/>
    <x v="3"/>
    <x v="3"/>
    <x v="4"/>
    <x v="48"/>
    <s v="Full-time"/>
    <d v="2024-02-17T00:00:00"/>
    <s v="Active"/>
    <n v="1.69"/>
    <n v="42136"/>
    <x v="1"/>
    <s v="No"/>
    <x v="2"/>
    <n v="10"/>
    <s v="E103072"/>
    <x v="0"/>
    <x v="0"/>
    <x v="1"/>
    <x v="3"/>
    <s v="Active"/>
  </r>
  <r>
    <s v="E102443"/>
    <x v="1"/>
    <n v="34"/>
    <x v="1"/>
    <x v="1"/>
    <x v="1"/>
    <x v="1"/>
    <x v="0"/>
    <x v="66"/>
    <s v="Full-time"/>
    <d v="2008-05-17T00:00:00"/>
    <s v="Active"/>
    <n v="17.45"/>
    <n v="39905"/>
    <x v="4"/>
    <s v="No"/>
    <x v="4"/>
    <n v="7"/>
    <s v="Self"/>
    <x v="0"/>
    <x v="0"/>
    <x v="0"/>
    <x v="0"/>
    <s v="Active"/>
  </r>
  <r>
    <s v="E102444"/>
    <x v="1"/>
    <n v="36"/>
    <x v="2"/>
    <x v="2"/>
    <x v="2"/>
    <x v="4"/>
    <x v="4"/>
    <x v="97"/>
    <s v="Full-time"/>
    <d v="2023-01-31T00:00:00"/>
    <s v="Active"/>
    <n v="2.74"/>
    <n v="36746"/>
    <x v="2"/>
    <s v="No"/>
    <x v="4"/>
    <n v="9"/>
    <s v="E102133"/>
    <x v="0"/>
    <x v="0"/>
    <x v="0"/>
    <x v="3"/>
    <s v="Active"/>
  </r>
  <r>
    <s v="E102445"/>
    <x v="1"/>
    <n v="34"/>
    <x v="0"/>
    <x v="2"/>
    <x v="4"/>
    <x v="5"/>
    <x v="0"/>
    <x v="166"/>
    <s v="Full-time"/>
    <d v="2019-09-15T00:00:00"/>
    <s v="Active"/>
    <n v="6.12"/>
    <n v="59210"/>
    <x v="0"/>
    <s v="No"/>
    <x v="2"/>
    <n v="6"/>
    <s v="E104757"/>
    <x v="0"/>
    <x v="0"/>
    <x v="0"/>
    <x v="1"/>
    <s v="Active"/>
  </r>
  <r>
    <s v="E102446"/>
    <x v="1"/>
    <n v="37"/>
    <x v="1"/>
    <x v="2"/>
    <x v="3"/>
    <x v="15"/>
    <x v="4"/>
    <x v="160"/>
    <s v="Full-time"/>
    <d v="2016-05-21T00:00:00"/>
    <s v="Active"/>
    <n v="9.44"/>
    <n v="63151"/>
    <x v="2"/>
    <s v="No"/>
    <x v="4"/>
    <n v="7"/>
    <s v="E101352"/>
    <x v="0"/>
    <x v="0"/>
    <x v="0"/>
    <x v="1"/>
    <s v="Active"/>
  </r>
  <r>
    <s v="E102447"/>
    <x v="0"/>
    <n v="45"/>
    <x v="0"/>
    <x v="2"/>
    <x v="2"/>
    <x v="2"/>
    <x v="0"/>
    <x v="160"/>
    <s v="Contract"/>
    <d v="2013-07-29T00:00:00"/>
    <s v="Active"/>
    <n v="12.25"/>
    <n v="56555"/>
    <x v="0"/>
    <s v="No"/>
    <x v="1"/>
    <n v="6"/>
    <s v="E100557"/>
    <x v="0"/>
    <x v="0"/>
    <x v="0"/>
    <x v="1"/>
    <s v="Active"/>
  </r>
  <r>
    <s v="E102448"/>
    <x v="0"/>
    <n v="32"/>
    <x v="1"/>
    <x v="1"/>
    <x v="6"/>
    <x v="16"/>
    <x v="0"/>
    <x v="13"/>
    <s v="Full-time"/>
    <d v="2025-01-25T00:00:00"/>
    <d v="2025-07-18T00:00:00"/>
    <n v="0.48"/>
    <n v="39285"/>
    <x v="2"/>
    <s v="No"/>
    <x v="2"/>
    <n v="4"/>
    <s v="E103709"/>
    <x v="1"/>
    <x v="1"/>
    <x v="0"/>
    <x v="0"/>
    <s v="Exited"/>
  </r>
  <r>
    <s v="E102449"/>
    <x v="0"/>
    <n v="30"/>
    <x v="0"/>
    <x v="2"/>
    <x v="6"/>
    <x v="16"/>
    <x v="0"/>
    <x v="35"/>
    <s v="Full-time"/>
    <d v="2014-11-30T00:00:00"/>
    <s v="Active"/>
    <n v="10.91"/>
    <n v="35757"/>
    <x v="1"/>
    <s v="No"/>
    <x v="4"/>
    <n v="6"/>
    <s v="E101920"/>
    <x v="0"/>
    <x v="0"/>
    <x v="1"/>
    <x v="3"/>
    <s v="Active"/>
  </r>
  <r>
    <s v="E102450"/>
    <x v="1"/>
    <n v="32"/>
    <x v="0"/>
    <x v="0"/>
    <x v="6"/>
    <x v="24"/>
    <x v="2"/>
    <x v="2"/>
    <s v="Full-time"/>
    <d v="2025-09-17T00:00:00"/>
    <s v="Active"/>
    <n v="0.11"/>
    <n v="38292"/>
    <x v="2"/>
    <s v="No"/>
    <x v="2"/>
    <n v="5"/>
    <s v="E103042"/>
    <x v="0"/>
    <x v="0"/>
    <x v="0"/>
    <x v="0"/>
    <s v="Active"/>
  </r>
  <r>
    <s v="E102451"/>
    <x v="0"/>
    <n v="32"/>
    <x v="0"/>
    <x v="4"/>
    <x v="7"/>
    <x v="13"/>
    <x v="1"/>
    <x v="10"/>
    <s v="Full-time"/>
    <d v="2020-04-06T00:00:00"/>
    <s v="Active"/>
    <n v="5.56"/>
    <n v="61575"/>
    <x v="1"/>
    <s v="No"/>
    <x v="4"/>
    <n v="6"/>
    <s v="E104404"/>
    <x v="0"/>
    <x v="0"/>
    <x v="0"/>
    <x v="1"/>
    <s v="Active"/>
  </r>
  <r>
    <s v="E102452"/>
    <x v="1"/>
    <n v="21"/>
    <x v="1"/>
    <x v="6"/>
    <x v="5"/>
    <x v="22"/>
    <x v="2"/>
    <x v="81"/>
    <s v="Full-time"/>
    <d v="2023-12-23T00:00:00"/>
    <s v="Active"/>
    <n v="1.85"/>
    <n v="31746"/>
    <x v="1"/>
    <s v="No"/>
    <x v="1"/>
    <n v="7"/>
    <s v="E103535"/>
    <x v="0"/>
    <x v="0"/>
    <x v="1"/>
    <x v="2"/>
    <s v="Active"/>
  </r>
  <r>
    <s v="E102453"/>
    <x v="1"/>
    <n v="35"/>
    <x v="1"/>
    <x v="7"/>
    <x v="1"/>
    <x v="21"/>
    <x v="0"/>
    <x v="128"/>
    <s v="Full-time"/>
    <d v="2018-05-25T00:00:00"/>
    <s v="Active"/>
    <n v="7.43"/>
    <n v="46377"/>
    <x v="4"/>
    <s v="No"/>
    <x v="1"/>
    <n v="7"/>
    <s v="E100281"/>
    <x v="0"/>
    <x v="0"/>
    <x v="0"/>
    <x v="0"/>
    <s v="Active"/>
  </r>
  <r>
    <s v="E102454"/>
    <x v="0"/>
    <n v="26"/>
    <x v="0"/>
    <x v="6"/>
    <x v="1"/>
    <x v="21"/>
    <x v="0"/>
    <x v="168"/>
    <s v="Full-time"/>
    <d v="2022-12-13T00:00:00"/>
    <d v="2025-08-25T00:00:00"/>
    <n v="2.7"/>
    <n v="33672"/>
    <x v="0"/>
    <s v="No"/>
    <x v="4"/>
    <n v="7"/>
    <s v="E103278"/>
    <x v="1"/>
    <x v="1"/>
    <x v="1"/>
    <x v="3"/>
    <s v="Exited"/>
  </r>
  <r>
    <s v="E102455"/>
    <x v="0"/>
    <n v="29"/>
    <x v="1"/>
    <x v="7"/>
    <x v="5"/>
    <x v="7"/>
    <x v="1"/>
    <x v="162"/>
    <s v="Full-time"/>
    <d v="2020-08-22T00:00:00"/>
    <s v="Active"/>
    <n v="5.18"/>
    <n v="54218"/>
    <x v="2"/>
    <s v="No"/>
    <x v="2"/>
    <n v="7"/>
    <s v="E101555"/>
    <x v="0"/>
    <x v="0"/>
    <x v="1"/>
    <x v="0"/>
    <s v="Active"/>
  </r>
  <r>
    <s v="E102456"/>
    <x v="1"/>
    <n v="34"/>
    <x v="1"/>
    <x v="7"/>
    <x v="5"/>
    <x v="22"/>
    <x v="0"/>
    <x v="42"/>
    <s v="Contract"/>
    <d v="2016-06-15T00:00:00"/>
    <d v="2023-06-18T00:00:00"/>
    <n v="7.01"/>
    <n v="46275"/>
    <x v="2"/>
    <s v="No"/>
    <x v="3"/>
    <n v="7"/>
    <s v="E103566"/>
    <x v="1"/>
    <x v="1"/>
    <x v="0"/>
    <x v="0"/>
    <s v="Exited"/>
  </r>
  <r>
    <s v="E102457"/>
    <x v="0"/>
    <n v="26"/>
    <x v="1"/>
    <x v="5"/>
    <x v="5"/>
    <x v="8"/>
    <x v="0"/>
    <x v="95"/>
    <s v="Contract"/>
    <d v="2024-06-24T00:00:00"/>
    <s v="Active"/>
    <n v="1.34"/>
    <n v="30734"/>
    <x v="2"/>
    <s v="No"/>
    <x v="1"/>
    <n v="7"/>
    <s v="E101555"/>
    <x v="0"/>
    <x v="0"/>
    <x v="1"/>
    <x v="3"/>
    <s v="Active"/>
  </r>
  <r>
    <s v="E102458"/>
    <x v="0"/>
    <n v="32"/>
    <x v="1"/>
    <x v="2"/>
    <x v="3"/>
    <x v="20"/>
    <x v="0"/>
    <x v="21"/>
    <s v="Full-time"/>
    <d v="2008-04-11T00:00:00"/>
    <s v="Active"/>
    <n v="17.55"/>
    <n v="42141"/>
    <x v="0"/>
    <s v="No"/>
    <x v="2"/>
    <n v="6"/>
    <s v="E103072"/>
    <x v="0"/>
    <x v="0"/>
    <x v="0"/>
    <x v="0"/>
    <s v="Active"/>
  </r>
  <r>
    <s v="E102459"/>
    <x v="1"/>
    <n v="31"/>
    <x v="0"/>
    <x v="4"/>
    <x v="4"/>
    <x v="19"/>
    <x v="0"/>
    <x v="142"/>
    <s v="Full-time"/>
    <d v="2010-02-22T00:00:00"/>
    <s v="Active"/>
    <n v="15.68"/>
    <n v="54182"/>
    <x v="1"/>
    <s v="No"/>
    <x v="3"/>
    <n v="6"/>
    <s v="E101658"/>
    <x v="0"/>
    <x v="0"/>
    <x v="0"/>
    <x v="1"/>
    <s v="Active"/>
  </r>
  <r>
    <s v="E102460"/>
    <x v="0"/>
    <n v="32"/>
    <x v="1"/>
    <x v="0"/>
    <x v="7"/>
    <x v="18"/>
    <x v="2"/>
    <x v="117"/>
    <s v="Contract"/>
    <d v="2008-03-21T00:00:00"/>
    <d v="2009-01-15T00:00:00"/>
    <n v="0.82"/>
    <n v="55831"/>
    <x v="2"/>
    <s v="Yes"/>
    <x v="0"/>
    <n v="7"/>
    <s v="E102180"/>
    <x v="1"/>
    <x v="1"/>
    <x v="0"/>
    <x v="1"/>
    <s v="Exited"/>
  </r>
  <r>
    <s v="E102461"/>
    <x v="1"/>
    <n v="27"/>
    <x v="0"/>
    <x v="6"/>
    <x v="6"/>
    <x v="16"/>
    <x v="4"/>
    <x v="54"/>
    <s v="Contract"/>
    <d v="2021-11-01T00:00:00"/>
    <d v="2022-05-17T00:00:00"/>
    <n v="0.54"/>
    <n v="39461"/>
    <x v="2"/>
    <s v="Yes"/>
    <x v="1"/>
    <n v="5"/>
    <s v="E103853"/>
    <x v="1"/>
    <x v="1"/>
    <x v="1"/>
    <x v="3"/>
    <s v="Exited"/>
  </r>
  <r>
    <s v="E102462"/>
    <x v="0"/>
    <n v="37"/>
    <x v="0"/>
    <x v="4"/>
    <x v="4"/>
    <x v="10"/>
    <x v="0"/>
    <x v="39"/>
    <s v="Full-time"/>
    <d v="2012-11-18T00:00:00"/>
    <s v="Active"/>
    <n v="12.94"/>
    <n v="51875"/>
    <x v="2"/>
    <s v="No"/>
    <x v="2"/>
    <n v="7"/>
    <s v="E104845"/>
    <x v="0"/>
    <x v="0"/>
    <x v="0"/>
    <x v="0"/>
    <s v="Active"/>
  </r>
  <r>
    <s v="E102463"/>
    <x v="1"/>
    <n v="32"/>
    <x v="1"/>
    <x v="3"/>
    <x v="4"/>
    <x v="19"/>
    <x v="0"/>
    <x v="131"/>
    <s v="Full-time"/>
    <d v="2020-03-10T00:00:00"/>
    <d v="2022-12-27T00:00:00"/>
    <n v="2.8"/>
    <n v="52856"/>
    <x v="2"/>
    <s v="No"/>
    <x v="2"/>
    <n v="8"/>
    <s v="E102941"/>
    <x v="1"/>
    <x v="1"/>
    <x v="0"/>
    <x v="1"/>
    <s v="Exited"/>
  </r>
  <r>
    <s v="E102464"/>
    <x v="0"/>
    <n v="28"/>
    <x v="1"/>
    <x v="7"/>
    <x v="5"/>
    <x v="22"/>
    <x v="0"/>
    <x v="123"/>
    <s v="Full-time"/>
    <d v="2022-12-18T00:00:00"/>
    <s v="Active"/>
    <n v="2.86"/>
    <n v="41885"/>
    <x v="2"/>
    <s v="No"/>
    <x v="0"/>
    <n v="3"/>
    <s v="E103566"/>
    <x v="0"/>
    <x v="0"/>
    <x v="1"/>
    <x v="0"/>
    <s v="Active"/>
  </r>
  <r>
    <s v="E102465"/>
    <x v="0"/>
    <n v="41"/>
    <x v="1"/>
    <x v="2"/>
    <x v="5"/>
    <x v="12"/>
    <x v="0"/>
    <x v="189"/>
    <s v="Contract"/>
    <d v="2015-07-22T00:00:00"/>
    <s v="Active"/>
    <n v="10.27"/>
    <n v="70123"/>
    <x v="2"/>
    <s v="No"/>
    <x v="2"/>
    <n v="4"/>
    <s v="E100757"/>
    <x v="0"/>
    <x v="0"/>
    <x v="0"/>
    <x v="1"/>
    <s v="Active"/>
  </r>
  <r>
    <s v="E102466"/>
    <x v="0"/>
    <n v="41"/>
    <x v="0"/>
    <x v="0"/>
    <x v="2"/>
    <x v="14"/>
    <x v="0"/>
    <x v="175"/>
    <s v="Full-time"/>
    <d v="2021-11-30T00:00:00"/>
    <s v="Active"/>
    <n v="3.91"/>
    <n v="56655"/>
    <x v="1"/>
    <s v="No"/>
    <x v="4"/>
    <n v="5"/>
    <s v="E103348"/>
    <x v="0"/>
    <x v="0"/>
    <x v="0"/>
    <x v="1"/>
    <s v="Active"/>
  </r>
  <r>
    <s v="E102467"/>
    <x v="0"/>
    <n v="31"/>
    <x v="0"/>
    <x v="1"/>
    <x v="1"/>
    <x v="1"/>
    <x v="0"/>
    <x v="21"/>
    <s v="Contract"/>
    <d v="2017-01-08T00:00:00"/>
    <s v="Active"/>
    <n v="8.8000000000000007"/>
    <n v="37519"/>
    <x v="0"/>
    <s v="No"/>
    <x v="0"/>
    <n v="3"/>
    <s v="E102193"/>
    <x v="0"/>
    <x v="0"/>
    <x v="0"/>
    <x v="0"/>
    <s v="Active"/>
  </r>
  <r>
    <s v="E102468"/>
    <x v="1"/>
    <n v="28"/>
    <x v="1"/>
    <x v="1"/>
    <x v="5"/>
    <x v="22"/>
    <x v="2"/>
    <x v="46"/>
    <s v="Full-time"/>
    <d v="2010-04-03T00:00:00"/>
    <s v="Active"/>
    <n v="15.57"/>
    <n v="36798"/>
    <x v="1"/>
    <s v="No"/>
    <x v="3"/>
    <n v="6"/>
    <s v="E100502"/>
    <x v="0"/>
    <x v="0"/>
    <x v="1"/>
    <x v="2"/>
    <s v="Active"/>
  </r>
  <r>
    <s v="E102469"/>
    <x v="0"/>
    <n v="25"/>
    <x v="0"/>
    <x v="4"/>
    <x v="1"/>
    <x v="21"/>
    <x v="0"/>
    <x v="91"/>
    <s v="Full-time"/>
    <d v="2013-07-23T00:00:00"/>
    <s v="Active"/>
    <n v="12.27"/>
    <n v="38356"/>
    <x v="1"/>
    <s v="Yes"/>
    <x v="2"/>
    <n v="3"/>
    <s v="E102193"/>
    <x v="0"/>
    <x v="0"/>
    <x v="1"/>
    <x v="3"/>
    <s v="Active"/>
  </r>
  <r>
    <s v="E102470"/>
    <x v="1"/>
    <n v="28"/>
    <x v="0"/>
    <x v="0"/>
    <x v="4"/>
    <x v="5"/>
    <x v="2"/>
    <x v="39"/>
    <s v="Full-time"/>
    <d v="2021-11-16T00:00:00"/>
    <d v="2023-10-23T00:00:00"/>
    <n v="1.93"/>
    <n v="36526"/>
    <x v="3"/>
    <s v="No"/>
    <x v="1"/>
    <n v="6"/>
    <s v="E101180"/>
    <x v="1"/>
    <x v="1"/>
    <x v="1"/>
    <x v="0"/>
    <s v="Exited"/>
  </r>
  <r>
    <s v="E102471"/>
    <x v="1"/>
    <n v="38"/>
    <x v="1"/>
    <x v="2"/>
    <x v="1"/>
    <x v="1"/>
    <x v="0"/>
    <x v="3"/>
    <s v="Full-time"/>
    <d v="2015-11-04T00:00:00"/>
    <s v="Active"/>
    <n v="9.98"/>
    <n v="45228"/>
    <x v="2"/>
    <s v="No"/>
    <x v="1"/>
    <n v="5"/>
    <s v="E104701"/>
    <x v="0"/>
    <x v="0"/>
    <x v="0"/>
    <x v="0"/>
    <s v="Active"/>
  </r>
  <r>
    <s v="E102472"/>
    <x v="1"/>
    <n v="30"/>
    <x v="0"/>
    <x v="2"/>
    <x v="6"/>
    <x v="16"/>
    <x v="2"/>
    <x v="112"/>
    <s v="Full-time"/>
    <d v="2015-06-25T00:00:00"/>
    <s v="Active"/>
    <n v="10.34"/>
    <n v="43885"/>
    <x v="2"/>
    <s v="Yes"/>
    <x v="1"/>
    <n v="6"/>
    <s v="E102676"/>
    <x v="0"/>
    <x v="0"/>
    <x v="1"/>
    <x v="3"/>
    <s v="Active"/>
  </r>
  <r>
    <s v="E102473"/>
    <x v="1"/>
    <n v="41"/>
    <x v="1"/>
    <x v="1"/>
    <x v="0"/>
    <x v="6"/>
    <x v="0"/>
    <x v="19"/>
    <s v="Full-time"/>
    <d v="2014-08-04T00:00:00"/>
    <d v="2024-04-21T00:00:00"/>
    <n v="9.7100000000000009"/>
    <n v="53976"/>
    <x v="2"/>
    <s v="No"/>
    <x v="2"/>
    <n v="6"/>
    <s v="E101792"/>
    <x v="1"/>
    <x v="1"/>
    <x v="0"/>
    <x v="1"/>
    <s v="Exited"/>
  </r>
  <r>
    <s v="E102474"/>
    <x v="0"/>
    <n v="31"/>
    <x v="1"/>
    <x v="4"/>
    <x v="4"/>
    <x v="5"/>
    <x v="0"/>
    <x v="18"/>
    <s v="Full-time"/>
    <d v="2024-10-25T00:00:00"/>
    <d v="2025-09-23T00:00:00"/>
    <n v="0.91"/>
    <n v="43481"/>
    <x v="1"/>
    <s v="Yes"/>
    <x v="2"/>
    <n v="4"/>
    <s v="E101658"/>
    <x v="1"/>
    <x v="1"/>
    <x v="0"/>
    <x v="0"/>
    <s v="Exited"/>
  </r>
  <r>
    <s v="E102475"/>
    <x v="0"/>
    <n v="34"/>
    <x v="0"/>
    <x v="1"/>
    <x v="1"/>
    <x v="1"/>
    <x v="0"/>
    <x v="127"/>
    <s v="Full-time"/>
    <d v="2015-03-17T00:00:00"/>
    <s v="Active"/>
    <n v="10.62"/>
    <n v="45772"/>
    <x v="2"/>
    <s v="No"/>
    <x v="3"/>
    <n v="4"/>
    <s v="E100518"/>
    <x v="0"/>
    <x v="0"/>
    <x v="0"/>
    <x v="0"/>
    <s v="Active"/>
  </r>
  <r>
    <s v="E102476"/>
    <x v="1"/>
    <n v="34"/>
    <x v="1"/>
    <x v="3"/>
    <x v="0"/>
    <x v="6"/>
    <x v="0"/>
    <x v="25"/>
    <s v="Full-time"/>
    <d v="2022-09-29T00:00:00"/>
    <s v="Active"/>
    <n v="3.08"/>
    <n v="49930"/>
    <x v="0"/>
    <s v="No"/>
    <x v="2"/>
    <n v="5"/>
    <s v="E104013"/>
    <x v="0"/>
    <x v="0"/>
    <x v="0"/>
    <x v="0"/>
    <s v="Active"/>
  </r>
  <r>
    <s v="E102477"/>
    <x v="0"/>
    <n v="21"/>
    <x v="0"/>
    <x v="5"/>
    <x v="5"/>
    <x v="8"/>
    <x v="4"/>
    <x v="41"/>
    <s v="Full-time"/>
    <d v="2009-08-24T00:00:00"/>
    <s v="Active"/>
    <n v="16.18"/>
    <n v="36212"/>
    <x v="4"/>
    <s v="Yes"/>
    <x v="2"/>
    <n v="4"/>
    <s v="E104092"/>
    <x v="0"/>
    <x v="0"/>
    <x v="1"/>
    <x v="2"/>
    <s v="Active"/>
  </r>
  <r>
    <s v="E102478"/>
    <x v="1"/>
    <n v="34"/>
    <x v="1"/>
    <x v="0"/>
    <x v="7"/>
    <x v="23"/>
    <x v="0"/>
    <x v="17"/>
    <s v="Full-time"/>
    <d v="2013-11-04T00:00:00"/>
    <s v="Active"/>
    <n v="11.98"/>
    <n v="44061"/>
    <x v="1"/>
    <s v="No"/>
    <x v="1"/>
    <n v="11"/>
    <s v="E101684"/>
    <x v="0"/>
    <x v="0"/>
    <x v="0"/>
    <x v="0"/>
    <s v="Active"/>
  </r>
  <r>
    <s v="E102479"/>
    <x v="0"/>
    <n v="34"/>
    <x v="0"/>
    <x v="0"/>
    <x v="4"/>
    <x v="10"/>
    <x v="0"/>
    <x v="23"/>
    <s v="Full-time"/>
    <d v="2019-01-12T00:00:00"/>
    <d v="2024-06-30T00:00:00"/>
    <n v="5.46"/>
    <n v="55792"/>
    <x v="0"/>
    <s v="Yes"/>
    <x v="1"/>
    <n v="4"/>
    <s v="Self"/>
    <x v="1"/>
    <x v="1"/>
    <x v="0"/>
    <x v="0"/>
    <s v="Exited"/>
  </r>
  <r>
    <s v="E102480"/>
    <x v="1"/>
    <n v="30"/>
    <x v="0"/>
    <x v="1"/>
    <x v="6"/>
    <x v="16"/>
    <x v="0"/>
    <x v="71"/>
    <s v="Contract"/>
    <d v="2014-12-28T00:00:00"/>
    <d v="2016-06-20T00:00:00"/>
    <n v="1.48"/>
    <n v="49146"/>
    <x v="2"/>
    <s v="No"/>
    <x v="3"/>
    <n v="8"/>
    <s v="E104864"/>
    <x v="1"/>
    <x v="1"/>
    <x v="1"/>
    <x v="0"/>
    <s v="Exited"/>
  </r>
  <r>
    <s v="E102481"/>
    <x v="2"/>
    <n v="38"/>
    <x v="1"/>
    <x v="2"/>
    <x v="4"/>
    <x v="19"/>
    <x v="0"/>
    <x v="37"/>
    <s v="Contract"/>
    <d v="2008-07-16T00:00:00"/>
    <s v="Active"/>
    <n v="17.28"/>
    <n v="38318"/>
    <x v="1"/>
    <s v="No"/>
    <x v="2"/>
    <n v="7"/>
    <s v="E103815"/>
    <x v="0"/>
    <x v="0"/>
    <x v="0"/>
    <x v="3"/>
    <s v="Active"/>
  </r>
  <r>
    <s v="E102482"/>
    <x v="1"/>
    <n v="34"/>
    <x v="1"/>
    <x v="1"/>
    <x v="2"/>
    <x v="4"/>
    <x v="2"/>
    <x v="58"/>
    <s v="Full-time"/>
    <d v="2020-03-14T00:00:00"/>
    <s v="Active"/>
    <n v="5.62"/>
    <n v="50182"/>
    <x v="0"/>
    <s v="No"/>
    <x v="1"/>
    <n v="7"/>
    <s v="E100793"/>
    <x v="0"/>
    <x v="0"/>
    <x v="0"/>
    <x v="0"/>
    <s v="Active"/>
  </r>
  <r>
    <s v="E102483"/>
    <x v="0"/>
    <n v="37"/>
    <x v="1"/>
    <x v="6"/>
    <x v="1"/>
    <x v="21"/>
    <x v="2"/>
    <x v="156"/>
    <s v="Full-time"/>
    <d v="2016-10-14T00:00:00"/>
    <s v="Active"/>
    <n v="9.0399999999999991"/>
    <n v="63889"/>
    <x v="0"/>
    <s v="Yes"/>
    <x v="4"/>
    <n v="2"/>
    <s v="E100441"/>
    <x v="0"/>
    <x v="0"/>
    <x v="0"/>
    <x v="1"/>
    <s v="Active"/>
  </r>
  <r>
    <s v="E102484"/>
    <x v="0"/>
    <n v="30"/>
    <x v="1"/>
    <x v="7"/>
    <x v="7"/>
    <x v="18"/>
    <x v="0"/>
    <x v="113"/>
    <s v="Contract"/>
    <d v="2021-06-18T00:00:00"/>
    <d v="2022-10-14T00:00:00"/>
    <n v="1.32"/>
    <n v="47560"/>
    <x v="0"/>
    <s v="No"/>
    <x v="1"/>
    <n v="2"/>
    <s v="E104578"/>
    <x v="1"/>
    <x v="1"/>
    <x v="1"/>
    <x v="0"/>
    <s v="Exited"/>
  </r>
  <r>
    <s v="E102485"/>
    <x v="1"/>
    <n v="26"/>
    <x v="0"/>
    <x v="1"/>
    <x v="2"/>
    <x v="4"/>
    <x v="2"/>
    <x v="104"/>
    <s v="Full-time"/>
    <d v="2018-07-04T00:00:00"/>
    <s v="Active"/>
    <n v="7.32"/>
    <n v="39298"/>
    <x v="3"/>
    <s v="No"/>
    <x v="1"/>
    <n v="2"/>
    <s v="E101011"/>
    <x v="0"/>
    <x v="0"/>
    <x v="1"/>
    <x v="3"/>
    <s v="Active"/>
  </r>
  <r>
    <s v="E102486"/>
    <x v="0"/>
    <n v="31"/>
    <x v="0"/>
    <x v="1"/>
    <x v="4"/>
    <x v="5"/>
    <x v="0"/>
    <x v="24"/>
    <s v="Full-time"/>
    <d v="2018-12-06T00:00:00"/>
    <s v="Active"/>
    <n v="6.89"/>
    <n v="39814"/>
    <x v="2"/>
    <s v="No"/>
    <x v="0"/>
    <n v="11"/>
    <s v="E102052"/>
    <x v="0"/>
    <x v="0"/>
    <x v="0"/>
    <x v="0"/>
    <s v="Active"/>
  </r>
  <r>
    <s v="E102487"/>
    <x v="0"/>
    <n v="28"/>
    <x v="1"/>
    <x v="1"/>
    <x v="6"/>
    <x v="11"/>
    <x v="0"/>
    <x v="5"/>
    <s v="Full-time"/>
    <d v="2023-03-29T00:00:00"/>
    <s v="Active"/>
    <n v="2.58"/>
    <n v="40745"/>
    <x v="0"/>
    <s v="Yes"/>
    <x v="1"/>
    <n v="5"/>
    <s v="E104132"/>
    <x v="0"/>
    <x v="0"/>
    <x v="1"/>
    <x v="0"/>
    <s v="Active"/>
  </r>
  <r>
    <s v="E102488"/>
    <x v="0"/>
    <n v="32"/>
    <x v="0"/>
    <x v="4"/>
    <x v="0"/>
    <x v="6"/>
    <x v="4"/>
    <x v="21"/>
    <s v="Full-time"/>
    <d v="2012-06-23T00:00:00"/>
    <d v="2015-11-24T00:00:00"/>
    <n v="3.42"/>
    <n v="44670"/>
    <x v="1"/>
    <s v="Yes"/>
    <x v="2"/>
    <n v="6"/>
    <s v="E104893"/>
    <x v="1"/>
    <x v="1"/>
    <x v="0"/>
    <x v="0"/>
    <s v="Exited"/>
  </r>
  <r>
    <s v="E102489"/>
    <x v="1"/>
    <n v="32"/>
    <x v="1"/>
    <x v="3"/>
    <x v="1"/>
    <x v="21"/>
    <x v="0"/>
    <x v="113"/>
    <s v="Full-time"/>
    <d v="2016-12-15T00:00:00"/>
    <s v="Active"/>
    <n v="8.8699999999999992"/>
    <n v="37680"/>
    <x v="1"/>
    <s v="No"/>
    <x v="0"/>
    <n v="8"/>
    <s v="E102395"/>
    <x v="0"/>
    <x v="0"/>
    <x v="0"/>
    <x v="0"/>
    <s v="Active"/>
  </r>
  <r>
    <s v="E102490"/>
    <x v="0"/>
    <n v="22"/>
    <x v="1"/>
    <x v="1"/>
    <x v="2"/>
    <x v="14"/>
    <x v="0"/>
    <x v="144"/>
    <s v="Full-time"/>
    <d v="2023-05-03T00:00:00"/>
    <s v="Active"/>
    <n v="2.4900000000000002"/>
    <n v="38674"/>
    <x v="2"/>
    <s v="No"/>
    <x v="0"/>
    <n v="5"/>
    <s v="E100758"/>
    <x v="0"/>
    <x v="0"/>
    <x v="1"/>
    <x v="2"/>
    <s v="Active"/>
  </r>
  <r>
    <s v="E102491"/>
    <x v="1"/>
    <n v="38"/>
    <x v="1"/>
    <x v="1"/>
    <x v="5"/>
    <x v="7"/>
    <x v="0"/>
    <x v="59"/>
    <s v="Contract"/>
    <d v="2016-02-24T00:00:00"/>
    <s v="Active"/>
    <n v="9.68"/>
    <n v="62100"/>
    <x v="4"/>
    <s v="No"/>
    <x v="1"/>
    <n v="9"/>
    <s v="E101990"/>
    <x v="0"/>
    <x v="0"/>
    <x v="0"/>
    <x v="1"/>
    <s v="Active"/>
  </r>
  <r>
    <s v="E102492"/>
    <x v="1"/>
    <n v="26"/>
    <x v="0"/>
    <x v="2"/>
    <x v="4"/>
    <x v="5"/>
    <x v="2"/>
    <x v="14"/>
    <s v="Full-time"/>
    <d v="2009-10-16T00:00:00"/>
    <d v="2019-11-28T00:00:00"/>
    <n v="10.119999999999999"/>
    <n v="41551"/>
    <x v="1"/>
    <s v="No"/>
    <x v="2"/>
    <n v="5"/>
    <s v="E100574"/>
    <x v="1"/>
    <x v="1"/>
    <x v="1"/>
    <x v="3"/>
    <s v="Exited"/>
  </r>
  <r>
    <s v="E102493"/>
    <x v="1"/>
    <n v="25"/>
    <x v="0"/>
    <x v="3"/>
    <x v="0"/>
    <x v="9"/>
    <x v="4"/>
    <x v="70"/>
    <s v="Full-time"/>
    <d v="2017-06-12T00:00:00"/>
    <s v="Active"/>
    <n v="8.3800000000000008"/>
    <n v="39076"/>
    <x v="1"/>
    <s v="No"/>
    <x v="0"/>
    <n v="8"/>
    <s v="E102718"/>
    <x v="0"/>
    <x v="0"/>
    <x v="1"/>
    <x v="2"/>
    <s v="Active"/>
  </r>
  <r>
    <s v="E102494"/>
    <x v="2"/>
    <n v="25"/>
    <x v="1"/>
    <x v="5"/>
    <x v="3"/>
    <x v="20"/>
    <x v="0"/>
    <x v="89"/>
    <s v="Full-time"/>
    <d v="2016-06-06T00:00:00"/>
    <s v="Active"/>
    <n v="9.39"/>
    <n v="35806"/>
    <x v="0"/>
    <s v="No"/>
    <x v="2"/>
    <n v="9"/>
    <s v="E102551"/>
    <x v="0"/>
    <x v="0"/>
    <x v="1"/>
    <x v="3"/>
    <s v="Active"/>
  </r>
  <r>
    <s v="E102495"/>
    <x v="1"/>
    <n v="27"/>
    <x v="0"/>
    <x v="0"/>
    <x v="6"/>
    <x v="24"/>
    <x v="4"/>
    <x v="95"/>
    <s v="Full-time"/>
    <d v="2010-11-28T00:00:00"/>
    <s v="Active"/>
    <n v="14.92"/>
    <n v="43691"/>
    <x v="1"/>
    <s v="No"/>
    <x v="4"/>
    <n v="11"/>
    <s v="E100300"/>
    <x v="0"/>
    <x v="0"/>
    <x v="1"/>
    <x v="3"/>
    <s v="Active"/>
  </r>
  <r>
    <s v="E102496"/>
    <x v="0"/>
    <n v="23"/>
    <x v="1"/>
    <x v="7"/>
    <x v="7"/>
    <x v="13"/>
    <x v="1"/>
    <x v="107"/>
    <s v="Full-time"/>
    <d v="2009-02-28T00:00:00"/>
    <s v="Active"/>
    <n v="16.66"/>
    <n v="52740"/>
    <x v="1"/>
    <s v="Yes"/>
    <x v="2"/>
    <n v="8"/>
    <s v="E103824"/>
    <x v="0"/>
    <x v="0"/>
    <x v="1"/>
    <x v="3"/>
    <s v="Active"/>
  </r>
  <r>
    <s v="E102497"/>
    <x v="1"/>
    <n v="31"/>
    <x v="1"/>
    <x v="1"/>
    <x v="1"/>
    <x v="1"/>
    <x v="0"/>
    <x v="6"/>
    <s v="Full-time"/>
    <d v="2019-11-28T00:00:00"/>
    <s v="Active"/>
    <n v="5.92"/>
    <n v="39740"/>
    <x v="2"/>
    <s v="Yes"/>
    <x v="2"/>
    <n v="6"/>
    <s v="E103664"/>
    <x v="0"/>
    <x v="0"/>
    <x v="0"/>
    <x v="0"/>
    <s v="Active"/>
  </r>
  <r>
    <s v="E102498"/>
    <x v="0"/>
    <n v="28"/>
    <x v="1"/>
    <x v="0"/>
    <x v="0"/>
    <x v="6"/>
    <x v="0"/>
    <x v="60"/>
    <s v="Full-time"/>
    <d v="2008-12-24T00:00:00"/>
    <s v="Active"/>
    <n v="16.84"/>
    <n v="31440"/>
    <x v="4"/>
    <s v="No"/>
    <x v="2"/>
    <n v="6"/>
    <s v="E104740"/>
    <x v="0"/>
    <x v="0"/>
    <x v="1"/>
    <x v="2"/>
    <s v="Active"/>
  </r>
  <r>
    <s v="E102499"/>
    <x v="1"/>
    <n v="29"/>
    <x v="1"/>
    <x v="2"/>
    <x v="0"/>
    <x v="0"/>
    <x v="2"/>
    <x v="24"/>
    <s v="Full-time"/>
    <d v="2013-11-18T00:00:00"/>
    <s v="Active"/>
    <n v="11.94"/>
    <n v="46302"/>
    <x v="1"/>
    <s v="Yes"/>
    <x v="2"/>
    <n v="6"/>
    <s v="E102577"/>
    <x v="0"/>
    <x v="0"/>
    <x v="1"/>
    <x v="0"/>
    <s v="Active"/>
  </r>
  <r>
    <s v="E102500"/>
    <x v="0"/>
    <n v="27"/>
    <x v="1"/>
    <x v="3"/>
    <x v="7"/>
    <x v="18"/>
    <x v="2"/>
    <x v="66"/>
    <s v="Full-time"/>
    <d v="2016-03-22T00:00:00"/>
    <s v="Active"/>
    <n v="9.6"/>
    <n v="45477"/>
    <x v="0"/>
    <s v="No"/>
    <x v="1"/>
    <n v="6"/>
    <s v="E103207"/>
    <x v="0"/>
    <x v="0"/>
    <x v="1"/>
    <x v="0"/>
    <s v="Active"/>
  </r>
  <r>
    <s v="E102501"/>
    <x v="0"/>
    <n v="21"/>
    <x v="1"/>
    <x v="1"/>
    <x v="2"/>
    <x v="14"/>
    <x v="2"/>
    <x v="41"/>
    <s v="Contract"/>
    <d v="2017-08-26T00:00:00"/>
    <s v="Active"/>
    <n v="8.17"/>
    <n v="40054"/>
    <x v="1"/>
    <s v="No"/>
    <x v="2"/>
    <n v="5"/>
    <s v="E102672"/>
    <x v="0"/>
    <x v="0"/>
    <x v="1"/>
    <x v="2"/>
    <s v="Active"/>
  </r>
  <r>
    <s v="E102502"/>
    <x v="0"/>
    <n v="27"/>
    <x v="0"/>
    <x v="6"/>
    <x v="6"/>
    <x v="16"/>
    <x v="0"/>
    <x v="11"/>
    <s v="Contract"/>
    <d v="2013-10-12T00:00:00"/>
    <s v="Active"/>
    <n v="12.04"/>
    <n v="33973"/>
    <x v="2"/>
    <s v="No"/>
    <x v="2"/>
    <n v="8"/>
    <s v="E101535"/>
    <x v="0"/>
    <x v="0"/>
    <x v="1"/>
    <x v="3"/>
    <s v="Active"/>
  </r>
  <r>
    <s v="E102503"/>
    <x v="0"/>
    <n v="27"/>
    <x v="0"/>
    <x v="4"/>
    <x v="4"/>
    <x v="10"/>
    <x v="0"/>
    <x v="57"/>
    <s v="Full-time"/>
    <d v="2013-01-18T00:00:00"/>
    <s v="Active"/>
    <n v="12.77"/>
    <n v="37785"/>
    <x v="1"/>
    <s v="No"/>
    <x v="0"/>
    <n v="7"/>
    <s v="E104757"/>
    <x v="0"/>
    <x v="0"/>
    <x v="1"/>
    <x v="3"/>
    <s v="Active"/>
  </r>
  <r>
    <s v="E102504"/>
    <x v="0"/>
    <n v="39"/>
    <x v="1"/>
    <x v="7"/>
    <x v="0"/>
    <x v="0"/>
    <x v="0"/>
    <x v="10"/>
    <s v="Full-time"/>
    <d v="2012-09-27T00:00:00"/>
    <s v="Active"/>
    <n v="13.08"/>
    <n v="55133"/>
    <x v="1"/>
    <s v="No"/>
    <x v="4"/>
    <n v="8"/>
    <s v="E103424"/>
    <x v="0"/>
    <x v="0"/>
    <x v="0"/>
    <x v="1"/>
    <s v="Active"/>
  </r>
  <r>
    <s v="E102505"/>
    <x v="0"/>
    <n v="34"/>
    <x v="1"/>
    <x v="2"/>
    <x v="4"/>
    <x v="5"/>
    <x v="0"/>
    <x v="63"/>
    <s v="Full-time"/>
    <d v="2011-05-08T00:00:00"/>
    <s v="Active"/>
    <n v="14.48"/>
    <n v="50153"/>
    <x v="1"/>
    <s v="No"/>
    <x v="0"/>
    <n v="4"/>
    <s v="E101866"/>
    <x v="0"/>
    <x v="0"/>
    <x v="0"/>
    <x v="1"/>
    <s v="Active"/>
  </r>
  <r>
    <s v="E102506"/>
    <x v="0"/>
    <n v="27"/>
    <x v="1"/>
    <x v="7"/>
    <x v="0"/>
    <x v="9"/>
    <x v="4"/>
    <x v="35"/>
    <s v="Full-time"/>
    <d v="2017-02-27T00:00:00"/>
    <s v="Active"/>
    <n v="8.67"/>
    <n v="37876"/>
    <x v="1"/>
    <s v="No"/>
    <x v="1"/>
    <n v="3"/>
    <s v="E104293"/>
    <x v="0"/>
    <x v="0"/>
    <x v="1"/>
    <x v="3"/>
    <s v="Active"/>
  </r>
  <r>
    <s v="E102507"/>
    <x v="0"/>
    <n v="38"/>
    <x v="1"/>
    <x v="6"/>
    <x v="0"/>
    <x v="9"/>
    <x v="0"/>
    <x v="4"/>
    <s v="Full-time"/>
    <d v="2022-05-12T00:00:00"/>
    <s v="Active"/>
    <n v="3.46"/>
    <n v="50488"/>
    <x v="2"/>
    <s v="No"/>
    <x v="1"/>
    <n v="6"/>
    <s v="E100688"/>
    <x v="0"/>
    <x v="0"/>
    <x v="0"/>
    <x v="1"/>
    <s v="Active"/>
  </r>
  <r>
    <s v="E102508"/>
    <x v="0"/>
    <n v="24"/>
    <x v="0"/>
    <x v="3"/>
    <x v="5"/>
    <x v="17"/>
    <x v="0"/>
    <x v="72"/>
    <s v="Full-time"/>
    <d v="2019-04-21T00:00:00"/>
    <s v="Active"/>
    <n v="6.52"/>
    <n v="45696"/>
    <x v="0"/>
    <s v="Yes"/>
    <x v="5"/>
    <n v="3"/>
    <s v="E102740"/>
    <x v="0"/>
    <x v="0"/>
    <x v="1"/>
    <x v="3"/>
    <s v="Active"/>
  </r>
  <r>
    <s v="E102509"/>
    <x v="1"/>
    <n v="35"/>
    <x v="1"/>
    <x v="0"/>
    <x v="7"/>
    <x v="18"/>
    <x v="1"/>
    <x v="98"/>
    <s v="Full-time"/>
    <d v="2022-03-28T00:00:00"/>
    <s v="Active"/>
    <n v="3.59"/>
    <n v="55779"/>
    <x v="1"/>
    <s v="No"/>
    <x v="4"/>
    <n v="3"/>
    <s v="E101445"/>
    <x v="0"/>
    <x v="0"/>
    <x v="0"/>
    <x v="0"/>
    <s v="Active"/>
  </r>
  <r>
    <s v="E102510"/>
    <x v="1"/>
    <n v="31"/>
    <x v="1"/>
    <x v="3"/>
    <x v="0"/>
    <x v="9"/>
    <x v="4"/>
    <x v="105"/>
    <s v="Full-time"/>
    <d v="2016-05-17T00:00:00"/>
    <d v="2017-12-26T00:00:00"/>
    <n v="1.61"/>
    <n v="46257"/>
    <x v="0"/>
    <s v="No"/>
    <x v="1"/>
    <n v="7"/>
    <s v="E102864"/>
    <x v="1"/>
    <x v="1"/>
    <x v="0"/>
    <x v="0"/>
    <s v="Exited"/>
  </r>
  <r>
    <s v="E102511"/>
    <x v="1"/>
    <n v="31"/>
    <x v="1"/>
    <x v="4"/>
    <x v="5"/>
    <x v="12"/>
    <x v="0"/>
    <x v="6"/>
    <s v="Full-time"/>
    <d v="2023-12-01T00:00:00"/>
    <d v="2025-02-17T00:00:00"/>
    <n v="1.22"/>
    <n v="55292"/>
    <x v="2"/>
    <s v="No"/>
    <x v="2"/>
    <n v="8"/>
    <s v="E104092"/>
    <x v="1"/>
    <x v="1"/>
    <x v="0"/>
    <x v="0"/>
    <s v="Exited"/>
  </r>
  <r>
    <s v="E102512"/>
    <x v="0"/>
    <n v="27"/>
    <x v="0"/>
    <x v="3"/>
    <x v="4"/>
    <x v="10"/>
    <x v="0"/>
    <x v="55"/>
    <s v="Full-time"/>
    <d v="2018-06-27T00:00:00"/>
    <s v="Active"/>
    <n v="7.34"/>
    <n v="41085"/>
    <x v="0"/>
    <s v="No"/>
    <x v="1"/>
    <n v="4"/>
    <s v="E102001"/>
    <x v="0"/>
    <x v="0"/>
    <x v="1"/>
    <x v="0"/>
    <s v="Active"/>
  </r>
  <r>
    <s v="E102513"/>
    <x v="0"/>
    <n v="34"/>
    <x v="0"/>
    <x v="0"/>
    <x v="6"/>
    <x v="24"/>
    <x v="0"/>
    <x v="12"/>
    <s v="Contract"/>
    <d v="2022-04-17T00:00:00"/>
    <s v="Active"/>
    <n v="3.53"/>
    <n v="40021"/>
    <x v="2"/>
    <s v="No"/>
    <x v="2"/>
    <n v="2"/>
    <s v="E103830"/>
    <x v="0"/>
    <x v="0"/>
    <x v="0"/>
    <x v="0"/>
    <s v="Active"/>
  </r>
  <r>
    <s v="E102514"/>
    <x v="0"/>
    <n v="34"/>
    <x v="1"/>
    <x v="7"/>
    <x v="1"/>
    <x v="21"/>
    <x v="1"/>
    <x v="193"/>
    <s v="Full-time"/>
    <d v="2016-09-16T00:00:00"/>
    <s v="Active"/>
    <n v="9.11"/>
    <n v="58591"/>
    <x v="0"/>
    <s v="No"/>
    <x v="2"/>
    <n v="9"/>
    <s v="Self"/>
    <x v="0"/>
    <x v="0"/>
    <x v="0"/>
    <x v="1"/>
    <s v="Active"/>
  </r>
  <r>
    <s v="E102515"/>
    <x v="1"/>
    <n v="35"/>
    <x v="1"/>
    <x v="6"/>
    <x v="0"/>
    <x v="6"/>
    <x v="2"/>
    <x v="34"/>
    <s v="Full-time"/>
    <d v="2018-04-26T00:00:00"/>
    <s v="Active"/>
    <n v="7.51"/>
    <n v="34833"/>
    <x v="0"/>
    <s v="No"/>
    <x v="4"/>
    <n v="1"/>
    <s v="E102718"/>
    <x v="0"/>
    <x v="0"/>
    <x v="0"/>
    <x v="3"/>
    <s v="Active"/>
  </r>
  <r>
    <s v="E102516"/>
    <x v="1"/>
    <n v="24"/>
    <x v="2"/>
    <x v="5"/>
    <x v="1"/>
    <x v="1"/>
    <x v="0"/>
    <x v="95"/>
    <s v="Full-time"/>
    <d v="2018-08-19T00:00:00"/>
    <s v="Active"/>
    <n v="7.19"/>
    <n v="26198"/>
    <x v="2"/>
    <s v="No"/>
    <x v="0"/>
    <n v="7"/>
    <s v="E101114"/>
    <x v="0"/>
    <x v="0"/>
    <x v="1"/>
    <x v="3"/>
    <s v="Active"/>
  </r>
  <r>
    <s v="E102517"/>
    <x v="1"/>
    <n v="31"/>
    <x v="1"/>
    <x v="0"/>
    <x v="0"/>
    <x v="6"/>
    <x v="2"/>
    <x v="20"/>
    <s v="Full-time"/>
    <d v="2021-07-14T00:00:00"/>
    <s v="Active"/>
    <n v="4.29"/>
    <n v="51902"/>
    <x v="0"/>
    <s v="No"/>
    <x v="1"/>
    <n v="7"/>
    <s v="E100063"/>
    <x v="0"/>
    <x v="0"/>
    <x v="0"/>
    <x v="0"/>
    <s v="Active"/>
  </r>
  <r>
    <s v="E102518"/>
    <x v="1"/>
    <n v="38"/>
    <x v="0"/>
    <x v="2"/>
    <x v="7"/>
    <x v="13"/>
    <x v="0"/>
    <x v="101"/>
    <s v="Full-time"/>
    <d v="2018-09-29T00:00:00"/>
    <d v="2021-04-17T00:00:00"/>
    <n v="2.5499999999999998"/>
    <n v="57411"/>
    <x v="2"/>
    <s v="No"/>
    <x v="1"/>
    <n v="6"/>
    <s v="E101123"/>
    <x v="1"/>
    <x v="1"/>
    <x v="0"/>
    <x v="1"/>
    <s v="Exited"/>
  </r>
  <r>
    <s v="E102519"/>
    <x v="0"/>
    <n v="38"/>
    <x v="1"/>
    <x v="1"/>
    <x v="5"/>
    <x v="7"/>
    <x v="2"/>
    <x v="131"/>
    <s v="Full-time"/>
    <d v="2010-12-28T00:00:00"/>
    <s v="Active"/>
    <n v="14.83"/>
    <n v="54991"/>
    <x v="1"/>
    <s v="No"/>
    <x v="2"/>
    <n v="5"/>
    <s v="E100326"/>
    <x v="0"/>
    <x v="0"/>
    <x v="0"/>
    <x v="1"/>
    <s v="Active"/>
  </r>
  <r>
    <s v="E102520"/>
    <x v="0"/>
    <n v="32"/>
    <x v="1"/>
    <x v="6"/>
    <x v="7"/>
    <x v="18"/>
    <x v="2"/>
    <x v="66"/>
    <s v="Contract"/>
    <d v="2022-08-22T00:00:00"/>
    <s v="Active"/>
    <n v="3.18"/>
    <n v="55421"/>
    <x v="4"/>
    <s v="No"/>
    <x v="3"/>
    <n v="4"/>
    <s v="E102933"/>
    <x v="0"/>
    <x v="0"/>
    <x v="0"/>
    <x v="0"/>
    <s v="Active"/>
  </r>
  <r>
    <s v="E102521"/>
    <x v="1"/>
    <n v="28"/>
    <x v="1"/>
    <x v="2"/>
    <x v="5"/>
    <x v="12"/>
    <x v="0"/>
    <x v="57"/>
    <s v="Full-time"/>
    <d v="2015-08-02T00:00:00"/>
    <s v="Active"/>
    <n v="10.24"/>
    <n v="40408"/>
    <x v="2"/>
    <s v="No"/>
    <x v="1"/>
    <n v="8"/>
    <s v="E103020"/>
    <x v="0"/>
    <x v="0"/>
    <x v="1"/>
    <x v="3"/>
    <s v="Active"/>
  </r>
  <r>
    <s v="E102522"/>
    <x v="1"/>
    <n v="34"/>
    <x v="1"/>
    <x v="0"/>
    <x v="5"/>
    <x v="22"/>
    <x v="2"/>
    <x v="200"/>
    <s v="Full-time"/>
    <d v="2009-06-18T00:00:00"/>
    <s v="Active"/>
    <n v="16.36"/>
    <n v="62016"/>
    <x v="2"/>
    <s v="No"/>
    <x v="1"/>
    <n v="7"/>
    <s v="E102740"/>
    <x v="0"/>
    <x v="0"/>
    <x v="0"/>
    <x v="1"/>
    <s v="Active"/>
  </r>
  <r>
    <s v="E102523"/>
    <x v="1"/>
    <n v="31"/>
    <x v="1"/>
    <x v="4"/>
    <x v="1"/>
    <x v="1"/>
    <x v="2"/>
    <x v="74"/>
    <s v="Full-time"/>
    <d v="2019-02-04T00:00:00"/>
    <d v="2020-01-19T00:00:00"/>
    <n v="0.96"/>
    <n v="45586"/>
    <x v="3"/>
    <s v="No"/>
    <x v="2"/>
    <n v="6"/>
    <s v="E100764"/>
    <x v="1"/>
    <x v="1"/>
    <x v="0"/>
    <x v="0"/>
    <s v="Exited"/>
  </r>
  <r>
    <s v="E102524"/>
    <x v="1"/>
    <n v="40"/>
    <x v="0"/>
    <x v="3"/>
    <x v="5"/>
    <x v="8"/>
    <x v="2"/>
    <x v="90"/>
    <s v="Full-time"/>
    <d v="2014-01-10T00:00:00"/>
    <s v="Active"/>
    <n v="11.8"/>
    <n v="33635"/>
    <x v="1"/>
    <s v="No"/>
    <x v="1"/>
    <n v="2"/>
    <s v="E102740"/>
    <x v="0"/>
    <x v="0"/>
    <x v="0"/>
    <x v="2"/>
    <s v="Active"/>
  </r>
  <r>
    <s v="E102525"/>
    <x v="0"/>
    <n v="23"/>
    <x v="1"/>
    <x v="3"/>
    <x v="7"/>
    <x v="18"/>
    <x v="4"/>
    <x v="37"/>
    <s v="Contract"/>
    <d v="2021-12-16T00:00:00"/>
    <s v="Active"/>
    <n v="3.87"/>
    <n v="41578"/>
    <x v="1"/>
    <s v="No"/>
    <x v="7"/>
    <n v="7"/>
    <s v="E102180"/>
    <x v="0"/>
    <x v="0"/>
    <x v="1"/>
    <x v="3"/>
    <s v="Active"/>
  </r>
  <r>
    <s v="E102526"/>
    <x v="0"/>
    <n v="31"/>
    <x v="0"/>
    <x v="7"/>
    <x v="0"/>
    <x v="0"/>
    <x v="0"/>
    <x v="55"/>
    <s v="Full-time"/>
    <d v="2012-10-14T00:00:00"/>
    <s v="Active"/>
    <n v="13.04"/>
    <n v="38599"/>
    <x v="0"/>
    <s v="No"/>
    <x v="1"/>
    <n v="4"/>
    <s v="E102428"/>
    <x v="0"/>
    <x v="0"/>
    <x v="0"/>
    <x v="0"/>
    <s v="Active"/>
  </r>
  <r>
    <s v="E102527"/>
    <x v="0"/>
    <n v="47"/>
    <x v="0"/>
    <x v="2"/>
    <x v="5"/>
    <x v="7"/>
    <x v="0"/>
    <x v="184"/>
    <s v="Full-time"/>
    <d v="2018-06-26T00:00:00"/>
    <s v="Active"/>
    <n v="7.34"/>
    <n v="66594"/>
    <x v="0"/>
    <s v="No"/>
    <x v="4"/>
    <n v="5"/>
    <s v="E102740"/>
    <x v="0"/>
    <x v="0"/>
    <x v="0"/>
    <x v="1"/>
    <s v="Active"/>
  </r>
  <r>
    <s v="E102528"/>
    <x v="1"/>
    <n v="35"/>
    <x v="0"/>
    <x v="1"/>
    <x v="3"/>
    <x v="15"/>
    <x v="4"/>
    <x v="27"/>
    <s v="Contract"/>
    <d v="2014-09-13T00:00:00"/>
    <s v="Active"/>
    <n v="11.12"/>
    <n v="48211"/>
    <x v="1"/>
    <s v="No"/>
    <x v="4"/>
    <n v="9"/>
    <s v="E100611"/>
    <x v="0"/>
    <x v="0"/>
    <x v="0"/>
    <x v="0"/>
    <s v="Active"/>
  </r>
  <r>
    <s v="E102529"/>
    <x v="0"/>
    <n v="34"/>
    <x v="1"/>
    <x v="3"/>
    <x v="3"/>
    <x v="15"/>
    <x v="0"/>
    <x v="47"/>
    <s v="Full-time"/>
    <d v="2008-10-10T00:00:00"/>
    <s v="Active"/>
    <n v="17.05"/>
    <n v="65390"/>
    <x v="1"/>
    <s v="No"/>
    <x v="4"/>
    <n v="4"/>
    <s v="E102353"/>
    <x v="0"/>
    <x v="0"/>
    <x v="0"/>
    <x v="1"/>
    <s v="Active"/>
  </r>
  <r>
    <s v="E102530"/>
    <x v="1"/>
    <n v="22"/>
    <x v="0"/>
    <x v="2"/>
    <x v="7"/>
    <x v="23"/>
    <x v="0"/>
    <x v="41"/>
    <s v="Full-time"/>
    <d v="2008-11-03T00:00:00"/>
    <d v="2023-05-14T00:00:00"/>
    <n v="14.52"/>
    <n v="23012"/>
    <x v="1"/>
    <s v="No"/>
    <x v="2"/>
    <n v="5"/>
    <s v="E100805"/>
    <x v="1"/>
    <x v="1"/>
    <x v="1"/>
    <x v="2"/>
    <s v="Exited"/>
  </r>
  <r>
    <s v="E102531"/>
    <x v="1"/>
    <n v="43"/>
    <x v="1"/>
    <x v="4"/>
    <x v="3"/>
    <x v="3"/>
    <x v="4"/>
    <x v="139"/>
    <s v="Contract"/>
    <d v="2017-09-28T00:00:00"/>
    <s v="Active"/>
    <n v="8.08"/>
    <n v="60706"/>
    <x v="1"/>
    <s v="No"/>
    <x v="1"/>
    <n v="3"/>
    <s v="E101352"/>
    <x v="0"/>
    <x v="0"/>
    <x v="0"/>
    <x v="1"/>
    <s v="Active"/>
  </r>
  <r>
    <s v="E102532"/>
    <x v="1"/>
    <n v="38"/>
    <x v="1"/>
    <x v="3"/>
    <x v="3"/>
    <x v="20"/>
    <x v="0"/>
    <x v="31"/>
    <s v="Full-time"/>
    <d v="2017-08-21T00:00:00"/>
    <s v="Active"/>
    <n v="8.19"/>
    <n v="61740"/>
    <x v="1"/>
    <s v="Yes"/>
    <x v="1"/>
    <n v="7"/>
    <s v="E100245"/>
    <x v="0"/>
    <x v="0"/>
    <x v="0"/>
    <x v="1"/>
    <s v="Active"/>
  </r>
  <r>
    <s v="E102533"/>
    <x v="0"/>
    <n v="36"/>
    <x v="0"/>
    <x v="3"/>
    <x v="5"/>
    <x v="22"/>
    <x v="0"/>
    <x v="44"/>
    <s v="Full-time"/>
    <d v="2017-01-18T00:00:00"/>
    <s v="Active"/>
    <n v="8.77"/>
    <n v="57183"/>
    <x v="4"/>
    <s v="No"/>
    <x v="0"/>
    <n v="9"/>
    <s v="E102740"/>
    <x v="0"/>
    <x v="0"/>
    <x v="0"/>
    <x v="0"/>
    <s v="Active"/>
  </r>
  <r>
    <s v="E102534"/>
    <x v="0"/>
    <n v="31"/>
    <x v="1"/>
    <x v="3"/>
    <x v="4"/>
    <x v="5"/>
    <x v="0"/>
    <x v="46"/>
    <s v="Full-time"/>
    <d v="2012-09-07T00:00:00"/>
    <s v="Active"/>
    <n v="13.14"/>
    <n v="32786"/>
    <x v="1"/>
    <s v="No"/>
    <x v="3"/>
    <n v="3"/>
    <s v="E103308"/>
    <x v="0"/>
    <x v="0"/>
    <x v="0"/>
    <x v="2"/>
    <s v="Active"/>
  </r>
  <r>
    <s v="E102535"/>
    <x v="0"/>
    <n v="22"/>
    <x v="0"/>
    <x v="6"/>
    <x v="0"/>
    <x v="6"/>
    <x v="3"/>
    <x v="144"/>
    <s v="Full-time"/>
    <d v="2023-11-18T00:00:00"/>
    <s v="Active"/>
    <n v="1.94"/>
    <n v="35575"/>
    <x v="0"/>
    <s v="No"/>
    <x v="0"/>
    <n v="8"/>
    <s v="E102577"/>
    <x v="0"/>
    <x v="0"/>
    <x v="1"/>
    <x v="2"/>
    <s v="Active"/>
  </r>
  <r>
    <s v="E102536"/>
    <x v="0"/>
    <n v="37"/>
    <x v="1"/>
    <x v="7"/>
    <x v="4"/>
    <x v="10"/>
    <x v="0"/>
    <x v="113"/>
    <s v="Contract"/>
    <d v="2015-01-24T00:00:00"/>
    <s v="Active"/>
    <n v="10.76"/>
    <n v="43454"/>
    <x v="1"/>
    <s v="No"/>
    <x v="1"/>
    <n v="7"/>
    <s v="E103028"/>
    <x v="0"/>
    <x v="0"/>
    <x v="0"/>
    <x v="0"/>
    <s v="Active"/>
  </r>
  <r>
    <s v="E102537"/>
    <x v="0"/>
    <n v="29"/>
    <x v="1"/>
    <x v="5"/>
    <x v="7"/>
    <x v="18"/>
    <x v="0"/>
    <x v="50"/>
    <s v="Full-time"/>
    <d v="2017-10-15T00:00:00"/>
    <s v="Active"/>
    <n v="8.0399999999999991"/>
    <n v="45012"/>
    <x v="1"/>
    <s v="No"/>
    <x v="3"/>
    <n v="3"/>
    <s v="E102637"/>
    <x v="0"/>
    <x v="0"/>
    <x v="1"/>
    <x v="0"/>
    <s v="Active"/>
  </r>
  <r>
    <s v="E102538"/>
    <x v="1"/>
    <n v="32"/>
    <x v="0"/>
    <x v="4"/>
    <x v="4"/>
    <x v="19"/>
    <x v="2"/>
    <x v="21"/>
    <s v="Contract"/>
    <d v="2010-04-06T00:00:00"/>
    <s v="Active"/>
    <n v="15.56"/>
    <n v="46329"/>
    <x v="1"/>
    <s v="No"/>
    <x v="3"/>
    <n v="4"/>
    <s v="E101658"/>
    <x v="0"/>
    <x v="0"/>
    <x v="0"/>
    <x v="0"/>
    <s v="Active"/>
  </r>
  <r>
    <s v="E102539"/>
    <x v="0"/>
    <n v="28"/>
    <x v="0"/>
    <x v="0"/>
    <x v="5"/>
    <x v="8"/>
    <x v="1"/>
    <x v="54"/>
    <s v="Full-time"/>
    <d v="2015-05-23T00:00:00"/>
    <s v="Active"/>
    <n v="10.43"/>
    <n v="45738"/>
    <x v="2"/>
    <s v="No"/>
    <x v="2"/>
    <n v="11"/>
    <s v="E104923"/>
    <x v="0"/>
    <x v="0"/>
    <x v="1"/>
    <x v="3"/>
    <s v="Active"/>
  </r>
  <r>
    <s v="E102540"/>
    <x v="0"/>
    <n v="30"/>
    <x v="1"/>
    <x v="0"/>
    <x v="4"/>
    <x v="10"/>
    <x v="0"/>
    <x v="86"/>
    <s v="Full-time"/>
    <d v="2024-08-16T00:00:00"/>
    <s v="Active"/>
    <n v="1.2"/>
    <n v="53307"/>
    <x v="1"/>
    <s v="No"/>
    <x v="4"/>
    <n v="7"/>
    <s v="E101934"/>
    <x v="0"/>
    <x v="0"/>
    <x v="1"/>
    <x v="0"/>
    <s v="Active"/>
  </r>
  <r>
    <s v="E102541"/>
    <x v="0"/>
    <n v="36"/>
    <x v="0"/>
    <x v="4"/>
    <x v="5"/>
    <x v="7"/>
    <x v="2"/>
    <x v="127"/>
    <s v="Contract"/>
    <d v="2022-04-15T00:00:00"/>
    <s v="Active"/>
    <n v="3.54"/>
    <n v="49384"/>
    <x v="0"/>
    <s v="No"/>
    <x v="4"/>
    <n v="4"/>
    <s v="E101857"/>
    <x v="0"/>
    <x v="0"/>
    <x v="0"/>
    <x v="0"/>
    <s v="Active"/>
  </r>
  <r>
    <s v="E102542"/>
    <x v="1"/>
    <n v="36"/>
    <x v="1"/>
    <x v="6"/>
    <x v="5"/>
    <x v="12"/>
    <x v="0"/>
    <x v="105"/>
    <s v="Full-time"/>
    <d v="2019-03-29T00:00:00"/>
    <s v="Active"/>
    <n v="6.58"/>
    <n v="56771"/>
    <x v="1"/>
    <s v="No"/>
    <x v="1"/>
    <n v="8"/>
    <s v="E103351"/>
    <x v="0"/>
    <x v="0"/>
    <x v="0"/>
    <x v="0"/>
    <s v="Active"/>
  </r>
  <r>
    <s v="E102543"/>
    <x v="1"/>
    <n v="22"/>
    <x v="1"/>
    <x v="6"/>
    <x v="5"/>
    <x v="7"/>
    <x v="0"/>
    <x v="46"/>
    <s v="Full-time"/>
    <d v="2014-07-04T00:00:00"/>
    <d v="2015-06-05T00:00:00"/>
    <n v="0.92"/>
    <n v="35975"/>
    <x v="2"/>
    <s v="No"/>
    <x v="1"/>
    <n v="9"/>
    <s v="E100502"/>
    <x v="1"/>
    <x v="1"/>
    <x v="1"/>
    <x v="2"/>
    <s v="Exited"/>
  </r>
  <r>
    <s v="E102544"/>
    <x v="1"/>
    <n v="22"/>
    <x v="1"/>
    <x v="4"/>
    <x v="1"/>
    <x v="1"/>
    <x v="4"/>
    <x v="72"/>
    <s v="Full-time"/>
    <d v="2014-11-11T00:00:00"/>
    <s v="Active"/>
    <n v="10.96"/>
    <n v="35223"/>
    <x v="2"/>
    <s v="No"/>
    <x v="4"/>
    <n v="7"/>
    <s v="E102972"/>
    <x v="0"/>
    <x v="0"/>
    <x v="1"/>
    <x v="3"/>
    <s v="Active"/>
  </r>
  <r>
    <s v="E102545"/>
    <x v="0"/>
    <n v="39"/>
    <x v="1"/>
    <x v="4"/>
    <x v="3"/>
    <x v="3"/>
    <x v="0"/>
    <x v="89"/>
    <s v="Contract"/>
    <d v="2015-04-12T00:00:00"/>
    <d v="2021-03-21T00:00:00"/>
    <n v="5.94"/>
    <n v="44329"/>
    <x v="1"/>
    <s v="No"/>
    <x v="3"/>
    <n v="7"/>
    <s v="E104342"/>
    <x v="1"/>
    <x v="1"/>
    <x v="0"/>
    <x v="3"/>
    <s v="Exited"/>
  </r>
  <r>
    <s v="E102546"/>
    <x v="0"/>
    <n v="32"/>
    <x v="0"/>
    <x v="5"/>
    <x v="1"/>
    <x v="21"/>
    <x v="0"/>
    <x v="123"/>
    <s v="Full-time"/>
    <d v="2008-01-31T00:00:00"/>
    <s v="Active"/>
    <n v="17.739999999999998"/>
    <n v="36181"/>
    <x v="1"/>
    <s v="No"/>
    <x v="2"/>
    <n v="3"/>
    <s v="E103088"/>
    <x v="0"/>
    <x v="0"/>
    <x v="0"/>
    <x v="0"/>
    <s v="Active"/>
  </r>
  <r>
    <s v="E102547"/>
    <x v="1"/>
    <n v="30"/>
    <x v="1"/>
    <x v="1"/>
    <x v="3"/>
    <x v="15"/>
    <x v="2"/>
    <x v="62"/>
    <s v="Full-time"/>
    <d v="2009-11-16T00:00:00"/>
    <d v="2018-08-28T00:00:00"/>
    <n v="8.7799999999999994"/>
    <n v="60115"/>
    <x v="1"/>
    <s v="No"/>
    <x v="2"/>
    <n v="6"/>
    <s v="E101565"/>
    <x v="1"/>
    <x v="1"/>
    <x v="1"/>
    <x v="1"/>
    <s v="Exited"/>
  </r>
  <r>
    <s v="E102548"/>
    <x v="1"/>
    <n v="26"/>
    <x v="0"/>
    <x v="3"/>
    <x v="1"/>
    <x v="1"/>
    <x v="0"/>
    <x v="24"/>
    <s v="Full-time"/>
    <d v="2017-02-10T00:00:00"/>
    <s v="Active"/>
    <n v="8.7100000000000009"/>
    <n v="34378"/>
    <x v="2"/>
    <s v="No"/>
    <x v="2"/>
    <n v="15"/>
    <s v="E104641"/>
    <x v="0"/>
    <x v="0"/>
    <x v="1"/>
    <x v="0"/>
    <s v="Active"/>
  </r>
  <r>
    <s v="E102549"/>
    <x v="1"/>
    <n v="32"/>
    <x v="1"/>
    <x v="3"/>
    <x v="4"/>
    <x v="5"/>
    <x v="1"/>
    <x v="71"/>
    <s v="Contract"/>
    <d v="2019-01-26T00:00:00"/>
    <s v="Active"/>
    <n v="6.75"/>
    <n v="47611"/>
    <x v="1"/>
    <s v="No"/>
    <x v="2"/>
    <n v="3"/>
    <s v="E103754"/>
    <x v="0"/>
    <x v="0"/>
    <x v="0"/>
    <x v="0"/>
    <s v="Active"/>
  </r>
  <r>
    <s v="E102550"/>
    <x v="2"/>
    <n v="35"/>
    <x v="1"/>
    <x v="4"/>
    <x v="7"/>
    <x v="18"/>
    <x v="0"/>
    <x v="109"/>
    <s v="Full-time"/>
    <d v="2019-09-30T00:00:00"/>
    <s v="Active"/>
    <n v="6.08"/>
    <n v="51253"/>
    <x v="0"/>
    <s v="Yes"/>
    <x v="2"/>
    <n v="6"/>
    <s v="E104888"/>
    <x v="0"/>
    <x v="0"/>
    <x v="0"/>
    <x v="0"/>
    <s v="Active"/>
  </r>
  <r>
    <s v="E102551"/>
    <x v="1"/>
    <n v="21"/>
    <x v="1"/>
    <x v="2"/>
    <x v="3"/>
    <x v="20"/>
    <x v="2"/>
    <x v="90"/>
    <s v="Full-time"/>
    <d v="2009-08-07T00:00:00"/>
    <s v="Active"/>
    <n v="16.22"/>
    <n v="27424"/>
    <x v="2"/>
    <s v="Yes"/>
    <x v="5"/>
    <n v="5"/>
    <s v="Self"/>
    <x v="0"/>
    <x v="0"/>
    <x v="1"/>
    <x v="2"/>
    <s v="Active"/>
  </r>
  <r>
    <s v="E102552"/>
    <x v="1"/>
    <n v="27"/>
    <x v="0"/>
    <x v="4"/>
    <x v="1"/>
    <x v="21"/>
    <x v="0"/>
    <x v="107"/>
    <s v="Full-time"/>
    <d v="2025-04-07T00:00:00"/>
    <d v="2025-10-15T00:00:00"/>
    <n v="0.52"/>
    <n v="28948"/>
    <x v="1"/>
    <s v="No"/>
    <x v="0"/>
    <n v="3"/>
    <s v="E100645"/>
    <x v="1"/>
    <x v="1"/>
    <x v="1"/>
    <x v="3"/>
    <s v="Exited"/>
  </r>
  <r>
    <s v="E102553"/>
    <x v="1"/>
    <n v="27"/>
    <x v="1"/>
    <x v="5"/>
    <x v="3"/>
    <x v="20"/>
    <x v="2"/>
    <x v="104"/>
    <s v="Full-time"/>
    <d v="2017-07-20T00:00:00"/>
    <s v="Active"/>
    <n v="8.27"/>
    <n v="33454"/>
    <x v="4"/>
    <s v="No"/>
    <x v="2"/>
    <n v="5"/>
    <s v="E102765"/>
    <x v="0"/>
    <x v="0"/>
    <x v="1"/>
    <x v="3"/>
    <s v="Active"/>
  </r>
  <r>
    <s v="E102554"/>
    <x v="0"/>
    <n v="21"/>
    <x v="0"/>
    <x v="1"/>
    <x v="6"/>
    <x v="11"/>
    <x v="2"/>
    <x v="132"/>
    <s v="Full-time"/>
    <d v="2013-07-01T00:00:00"/>
    <s v="Active"/>
    <n v="12.33"/>
    <n v="23946"/>
    <x v="1"/>
    <s v="No"/>
    <x v="0"/>
    <n v="8"/>
    <s v="E101413"/>
    <x v="0"/>
    <x v="0"/>
    <x v="1"/>
    <x v="2"/>
    <s v="Active"/>
  </r>
  <r>
    <s v="E102555"/>
    <x v="1"/>
    <n v="33"/>
    <x v="1"/>
    <x v="4"/>
    <x v="1"/>
    <x v="1"/>
    <x v="0"/>
    <x v="5"/>
    <s v="Full-time"/>
    <d v="2022-06-03T00:00:00"/>
    <s v="Active"/>
    <n v="3.4"/>
    <n v="35347"/>
    <x v="1"/>
    <s v="No"/>
    <x v="1"/>
    <n v="5"/>
    <s v="E103248"/>
    <x v="0"/>
    <x v="0"/>
    <x v="0"/>
    <x v="0"/>
    <s v="Active"/>
  </r>
  <r>
    <s v="E102556"/>
    <x v="1"/>
    <n v="23"/>
    <x v="1"/>
    <x v="1"/>
    <x v="1"/>
    <x v="1"/>
    <x v="2"/>
    <x v="107"/>
    <s v="Full-time"/>
    <d v="2013-01-03T00:00:00"/>
    <s v="Active"/>
    <n v="12.82"/>
    <n v="28589"/>
    <x v="4"/>
    <s v="No"/>
    <x v="0"/>
    <n v="5"/>
    <s v="E101900"/>
    <x v="0"/>
    <x v="0"/>
    <x v="1"/>
    <x v="3"/>
    <s v="Active"/>
  </r>
  <r>
    <s v="E102557"/>
    <x v="0"/>
    <n v="36"/>
    <x v="0"/>
    <x v="4"/>
    <x v="6"/>
    <x v="11"/>
    <x v="0"/>
    <x v="95"/>
    <s v="Full-time"/>
    <d v="2025-04-10T00:00:00"/>
    <s v="Active"/>
    <n v="0.55000000000000004"/>
    <n v="33694"/>
    <x v="2"/>
    <s v="Yes"/>
    <x v="1"/>
    <n v="6"/>
    <s v="E103217"/>
    <x v="0"/>
    <x v="0"/>
    <x v="0"/>
    <x v="3"/>
    <s v="Active"/>
  </r>
  <r>
    <s v="E102558"/>
    <x v="0"/>
    <n v="23"/>
    <x v="1"/>
    <x v="6"/>
    <x v="1"/>
    <x v="1"/>
    <x v="0"/>
    <x v="106"/>
    <s v="Full-time"/>
    <d v="2011-06-06T00:00:00"/>
    <d v="2024-01-17T00:00:00"/>
    <n v="12.62"/>
    <n v="23633"/>
    <x v="2"/>
    <s v="No"/>
    <x v="4"/>
    <n v="2"/>
    <s v="E100220"/>
    <x v="1"/>
    <x v="1"/>
    <x v="1"/>
    <x v="2"/>
    <s v="Exited"/>
  </r>
  <r>
    <s v="E102559"/>
    <x v="1"/>
    <n v="36"/>
    <x v="1"/>
    <x v="1"/>
    <x v="4"/>
    <x v="19"/>
    <x v="0"/>
    <x v="100"/>
    <s v="Full-time"/>
    <d v="2018-05-29T00:00:00"/>
    <s v="Active"/>
    <n v="7.42"/>
    <n v="49479"/>
    <x v="1"/>
    <s v="No"/>
    <x v="1"/>
    <n v="2"/>
    <s v="E103706"/>
    <x v="0"/>
    <x v="0"/>
    <x v="0"/>
    <x v="0"/>
    <s v="Active"/>
  </r>
  <r>
    <s v="E102560"/>
    <x v="0"/>
    <n v="28"/>
    <x v="2"/>
    <x v="4"/>
    <x v="2"/>
    <x v="2"/>
    <x v="0"/>
    <x v="113"/>
    <s v="Full-time"/>
    <d v="2008-04-26T00:00:00"/>
    <s v="Active"/>
    <n v="17.510000000000002"/>
    <n v="48529"/>
    <x v="2"/>
    <s v="No"/>
    <x v="0"/>
    <n v="7"/>
    <s v="E100006"/>
    <x v="0"/>
    <x v="0"/>
    <x v="1"/>
    <x v="0"/>
    <s v="Active"/>
  </r>
  <r>
    <s v="E102561"/>
    <x v="0"/>
    <n v="32"/>
    <x v="0"/>
    <x v="1"/>
    <x v="7"/>
    <x v="13"/>
    <x v="1"/>
    <x v="114"/>
    <s v="Full-time"/>
    <d v="2022-01-31T00:00:00"/>
    <s v="Active"/>
    <n v="3.74"/>
    <n v="47866"/>
    <x v="1"/>
    <s v="No"/>
    <x v="2"/>
    <n v="6"/>
    <s v="E104578"/>
    <x v="0"/>
    <x v="0"/>
    <x v="0"/>
    <x v="0"/>
    <s v="Active"/>
  </r>
  <r>
    <s v="E102562"/>
    <x v="0"/>
    <n v="30"/>
    <x v="1"/>
    <x v="4"/>
    <x v="6"/>
    <x v="16"/>
    <x v="0"/>
    <x v="25"/>
    <s v="Full-time"/>
    <d v="2008-12-28T00:00:00"/>
    <s v="Active"/>
    <n v="16.829999999999998"/>
    <n v="40621"/>
    <x v="1"/>
    <s v="No"/>
    <x v="3"/>
    <n v="7"/>
    <s v="E102676"/>
    <x v="0"/>
    <x v="0"/>
    <x v="1"/>
    <x v="0"/>
    <s v="Active"/>
  </r>
  <r>
    <s v="E102563"/>
    <x v="1"/>
    <n v="29"/>
    <x v="1"/>
    <x v="2"/>
    <x v="2"/>
    <x v="14"/>
    <x v="0"/>
    <x v="95"/>
    <s v="Contract"/>
    <d v="2008-05-23T00:00:00"/>
    <s v="Active"/>
    <n v="17.43"/>
    <n v="42417"/>
    <x v="2"/>
    <s v="No"/>
    <x v="1"/>
    <n v="2"/>
    <s v="E101345"/>
    <x v="0"/>
    <x v="0"/>
    <x v="1"/>
    <x v="3"/>
    <s v="Active"/>
  </r>
  <r>
    <s v="E102564"/>
    <x v="0"/>
    <n v="31"/>
    <x v="0"/>
    <x v="6"/>
    <x v="3"/>
    <x v="15"/>
    <x v="0"/>
    <x v="6"/>
    <s v="Full-time"/>
    <d v="2019-12-11T00:00:00"/>
    <s v="Active"/>
    <n v="5.88"/>
    <n v="46189"/>
    <x v="1"/>
    <s v="No"/>
    <x v="2"/>
    <n v="10"/>
    <s v="E100170"/>
    <x v="0"/>
    <x v="0"/>
    <x v="0"/>
    <x v="0"/>
    <s v="Active"/>
  </r>
  <r>
    <s v="E102565"/>
    <x v="1"/>
    <n v="32"/>
    <x v="1"/>
    <x v="4"/>
    <x v="1"/>
    <x v="21"/>
    <x v="0"/>
    <x v="96"/>
    <s v="Contract"/>
    <d v="2024-07-19T00:00:00"/>
    <s v="Active"/>
    <n v="1.28"/>
    <n v="34372"/>
    <x v="1"/>
    <s v="No"/>
    <x v="1"/>
    <n v="7"/>
    <s v="E101564"/>
    <x v="0"/>
    <x v="0"/>
    <x v="0"/>
    <x v="3"/>
    <s v="Active"/>
  </r>
  <r>
    <s v="E102566"/>
    <x v="1"/>
    <n v="52"/>
    <x v="0"/>
    <x v="2"/>
    <x v="4"/>
    <x v="10"/>
    <x v="0"/>
    <x v="212"/>
    <s v="Full-time"/>
    <d v="2022-05-21T00:00:00"/>
    <d v="2025-06-18T00:00:00"/>
    <n v="3.08"/>
    <n v="76667"/>
    <x v="1"/>
    <s v="No"/>
    <x v="2"/>
    <n v="5"/>
    <s v="E104780"/>
    <x v="1"/>
    <x v="1"/>
    <x v="0"/>
    <x v="1"/>
    <s v="Exited"/>
  </r>
  <r>
    <s v="E102567"/>
    <x v="1"/>
    <n v="26"/>
    <x v="1"/>
    <x v="5"/>
    <x v="1"/>
    <x v="21"/>
    <x v="0"/>
    <x v="72"/>
    <s v="Full-time"/>
    <d v="2008-09-12T00:00:00"/>
    <s v="Active"/>
    <n v="17.13"/>
    <n v="29814"/>
    <x v="2"/>
    <s v="No"/>
    <x v="1"/>
    <n v="11"/>
    <s v="E104704"/>
    <x v="0"/>
    <x v="0"/>
    <x v="1"/>
    <x v="3"/>
    <s v="Active"/>
  </r>
  <r>
    <s v="E102568"/>
    <x v="1"/>
    <n v="31"/>
    <x v="1"/>
    <x v="2"/>
    <x v="7"/>
    <x v="23"/>
    <x v="2"/>
    <x v="60"/>
    <s v="Full-time"/>
    <d v="2014-07-24T00:00:00"/>
    <s v="Active"/>
    <n v="11.26"/>
    <n v="39741"/>
    <x v="1"/>
    <s v="No"/>
    <x v="2"/>
    <n v="3"/>
    <s v="E103945"/>
    <x v="0"/>
    <x v="0"/>
    <x v="0"/>
    <x v="2"/>
    <s v="Active"/>
  </r>
  <r>
    <s v="E102569"/>
    <x v="0"/>
    <n v="40"/>
    <x v="1"/>
    <x v="7"/>
    <x v="2"/>
    <x v="14"/>
    <x v="0"/>
    <x v="117"/>
    <s v="Full-time"/>
    <d v="2012-10-16T00:00:00"/>
    <d v="2014-11-23T00:00:00"/>
    <n v="2.1"/>
    <n v="60164"/>
    <x v="2"/>
    <s v="No"/>
    <x v="2"/>
    <n v="2"/>
    <s v="E101744"/>
    <x v="1"/>
    <x v="1"/>
    <x v="0"/>
    <x v="1"/>
    <s v="Exited"/>
  </r>
  <r>
    <s v="E102570"/>
    <x v="0"/>
    <n v="48"/>
    <x v="1"/>
    <x v="0"/>
    <x v="7"/>
    <x v="18"/>
    <x v="0"/>
    <x v="77"/>
    <s v="Contract"/>
    <d v="2014-08-12T00:00:00"/>
    <s v="Active"/>
    <n v="11.21"/>
    <n v="75727"/>
    <x v="2"/>
    <s v="No"/>
    <x v="2"/>
    <n v="5"/>
    <s v="E101926"/>
    <x v="0"/>
    <x v="0"/>
    <x v="0"/>
    <x v="1"/>
    <s v="Active"/>
  </r>
  <r>
    <s v="E102571"/>
    <x v="0"/>
    <n v="32"/>
    <x v="0"/>
    <x v="7"/>
    <x v="5"/>
    <x v="17"/>
    <x v="2"/>
    <x v="123"/>
    <s v="Full-time"/>
    <d v="2008-07-10T00:00:00"/>
    <s v="Active"/>
    <n v="17.3"/>
    <n v="46898"/>
    <x v="1"/>
    <s v="No"/>
    <x v="0"/>
    <n v="6"/>
    <s v="E102740"/>
    <x v="0"/>
    <x v="0"/>
    <x v="0"/>
    <x v="0"/>
    <s v="Active"/>
  </r>
  <r>
    <s v="E102572"/>
    <x v="1"/>
    <n v="32"/>
    <x v="1"/>
    <x v="6"/>
    <x v="1"/>
    <x v="1"/>
    <x v="0"/>
    <x v="27"/>
    <s v="Full-time"/>
    <d v="2020-12-28T00:00:00"/>
    <s v="Active"/>
    <n v="4.83"/>
    <n v="31429"/>
    <x v="2"/>
    <s v="No"/>
    <x v="0"/>
    <n v="6"/>
    <s v="E104121"/>
    <x v="0"/>
    <x v="0"/>
    <x v="0"/>
    <x v="0"/>
    <s v="Active"/>
  </r>
  <r>
    <s v="E102573"/>
    <x v="0"/>
    <n v="28"/>
    <x v="1"/>
    <x v="1"/>
    <x v="6"/>
    <x v="16"/>
    <x v="0"/>
    <x v="107"/>
    <s v="Full-time"/>
    <d v="2025-02-09T00:00:00"/>
    <d v="2025-07-28T00:00:00"/>
    <n v="0.46"/>
    <n v="31756"/>
    <x v="2"/>
    <s v="No"/>
    <x v="2"/>
    <n v="5"/>
    <s v="E100249"/>
    <x v="1"/>
    <x v="1"/>
    <x v="1"/>
    <x v="3"/>
    <s v="Exited"/>
  </r>
  <r>
    <s v="E102574"/>
    <x v="0"/>
    <n v="35"/>
    <x v="1"/>
    <x v="6"/>
    <x v="7"/>
    <x v="13"/>
    <x v="2"/>
    <x v="1"/>
    <s v="Full-time"/>
    <d v="2014-04-17T00:00:00"/>
    <s v="Active"/>
    <n v="11.53"/>
    <n v="53191"/>
    <x v="1"/>
    <s v="No"/>
    <x v="1"/>
    <n v="6"/>
    <s v="E104101"/>
    <x v="0"/>
    <x v="0"/>
    <x v="0"/>
    <x v="0"/>
    <s v="Active"/>
  </r>
  <r>
    <s v="E102575"/>
    <x v="0"/>
    <n v="23"/>
    <x v="1"/>
    <x v="6"/>
    <x v="3"/>
    <x v="20"/>
    <x v="2"/>
    <x v="29"/>
    <s v="Full-time"/>
    <d v="2012-07-17T00:00:00"/>
    <d v="2024-06-23T00:00:00"/>
    <n v="11.93"/>
    <n v="35175"/>
    <x v="2"/>
    <s v="No"/>
    <x v="4"/>
    <n v="6"/>
    <s v="E103072"/>
    <x v="1"/>
    <x v="1"/>
    <x v="1"/>
    <x v="2"/>
    <s v="Exited"/>
  </r>
  <r>
    <s v="E102576"/>
    <x v="1"/>
    <n v="38"/>
    <x v="1"/>
    <x v="5"/>
    <x v="0"/>
    <x v="6"/>
    <x v="2"/>
    <x v="193"/>
    <s v="Full-time"/>
    <d v="2021-01-29T00:00:00"/>
    <s v="Active"/>
    <n v="4.74"/>
    <n v="54930"/>
    <x v="0"/>
    <s v="Yes"/>
    <x v="0"/>
    <n v="6"/>
    <s v="Self"/>
    <x v="0"/>
    <x v="0"/>
    <x v="0"/>
    <x v="1"/>
    <s v="Active"/>
  </r>
  <r>
    <s v="E102577"/>
    <x v="1"/>
    <n v="26"/>
    <x v="1"/>
    <x v="3"/>
    <x v="0"/>
    <x v="9"/>
    <x v="4"/>
    <x v="48"/>
    <s v="Full-time"/>
    <d v="2023-12-22T00:00:00"/>
    <d v="2025-03-25T00:00:00"/>
    <n v="1.26"/>
    <n v="41317"/>
    <x v="0"/>
    <s v="No"/>
    <x v="3"/>
    <n v="2"/>
    <s v="Self"/>
    <x v="1"/>
    <x v="1"/>
    <x v="1"/>
    <x v="3"/>
    <s v="Exited"/>
  </r>
  <r>
    <s v="E102578"/>
    <x v="0"/>
    <n v="31"/>
    <x v="1"/>
    <x v="6"/>
    <x v="5"/>
    <x v="17"/>
    <x v="0"/>
    <x v="37"/>
    <s v="Full-time"/>
    <d v="2011-06-28T00:00:00"/>
    <s v="Active"/>
    <n v="14.34"/>
    <n v="34339"/>
    <x v="2"/>
    <s v="No"/>
    <x v="3"/>
    <n v="6"/>
    <s v="E101274"/>
    <x v="0"/>
    <x v="0"/>
    <x v="0"/>
    <x v="3"/>
    <s v="Active"/>
  </r>
  <r>
    <s v="E102579"/>
    <x v="1"/>
    <n v="29"/>
    <x v="0"/>
    <x v="7"/>
    <x v="6"/>
    <x v="11"/>
    <x v="4"/>
    <x v="18"/>
    <s v="Full-time"/>
    <d v="2022-03-02T00:00:00"/>
    <s v="Active"/>
    <n v="3.66"/>
    <n v="46153"/>
    <x v="1"/>
    <s v="No"/>
    <x v="1"/>
    <n v="9"/>
    <s v="E104132"/>
    <x v="0"/>
    <x v="0"/>
    <x v="1"/>
    <x v="0"/>
    <s v="Active"/>
  </r>
  <r>
    <s v="E102580"/>
    <x v="0"/>
    <n v="27"/>
    <x v="1"/>
    <x v="0"/>
    <x v="6"/>
    <x v="11"/>
    <x v="2"/>
    <x v="13"/>
    <s v="Full-time"/>
    <d v="2025-09-12T00:00:00"/>
    <d v="2025-09-30T00:00:00"/>
    <n v="0.05"/>
    <n v="45782"/>
    <x v="2"/>
    <s v="No"/>
    <x v="1"/>
    <n v="10"/>
    <s v="E101920"/>
    <x v="1"/>
    <x v="1"/>
    <x v="1"/>
    <x v="0"/>
    <s v="Exited"/>
  </r>
  <r>
    <s v="E102581"/>
    <x v="0"/>
    <n v="21"/>
    <x v="1"/>
    <x v="6"/>
    <x v="0"/>
    <x v="6"/>
    <x v="2"/>
    <x v="29"/>
    <s v="Full-time"/>
    <d v="2024-01-16T00:00:00"/>
    <s v="Active"/>
    <n v="1.78"/>
    <n v="32845"/>
    <x v="2"/>
    <s v="No"/>
    <x v="2"/>
    <n v="5"/>
    <s v="E104013"/>
    <x v="0"/>
    <x v="0"/>
    <x v="1"/>
    <x v="2"/>
    <s v="Active"/>
  </r>
  <r>
    <s v="E102582"/>
    <x v="1"/>
    <n v="32"/>
    <x v="1"/>
    <x v="2"/>
    <x v="6"/>
    <x v="16"/>
    <x v="0"/>
    <x v="104"/>
    <s v="Full-time"/>
    <d v="2020-05-29T00:00:00"/>
    <s v="Active"/>
    <n v="5.42"/>
    <n v="41138"/>
    <x v="1"/>
    <s v="No"/>
    <x v="1"/>
    <n v="2"/>
    <s v="E100695"/>
    <x v="0"/>
    <x v="0"/>
    <x v="0"/>
    <x v="3"/>
    <s v="Active"/>
  </r>
  <r>
    <s v="E102583"/>
    <x v="1"/>
    <n v="27"/>
    <x v="0"/>
    <x v="7"/>
    <x v="2"/>
    <x v="14"/>
    <x v="2"/>
    <x v="89"/>
    <s v="Full-time"/>
    <d v="2018-03-09T00:00:00"/>
    <s v="Active"/>
    <n v="7.64"/>
    <n v="39305"/>
    <x v="0"/>
    <s v="No"/>
    <x v="1"/>
    <n v="7"/>
    <s v="E100760"/>
    <x v="0"/>
    <x v="0"/>
    <x v="1"/>
    <x v="3"/>
    <s v="Active"/>
  </r>
  <r>
    <s v="E102584"/>
    <x v="0"/>
    <n v="33"/>
    <x v="1"/>
    <x v="6"/>
    <x v="6"/>
    <x v="16"/>
    <x v="4"/>
    <x v="27"/>
    <s v="Full-time"/>
    <d v="2019-08-19T00:00:00"/>
    <s v="Active"/>
    <n v="6.19"/>
    <n v="50924"/>
    <x v="1"/>
    <s v="No"/>
    <x v="3"/>
    <n v="6"/>
    <s v="E104739"/>
    <x v="0"/>
    <x v="0"/>
    <x v="0"/>
    <x v="0"/>
    <s v="Active"/>
  </r>
  <r>
    <s v="E102585"/>
    <x v="1"/>
    <n v="32"/>
    <x v="1"/>
    <x v="6"/>
    <x v="2"/>
    <x v="14"/>
    <x v="2"/>
    <x v="162"/>
    <s v="Full-time"/>
    <d v="2025-03-06T00:00:00"/>
    <s v="Active"/>
    <n v="0.65"/>
    <n v="45829"/>
    <x v="3"/>
    <s v="No"/>
    <x v="2"/>
    <n v="6"/>
    <s v="E101622"/>
    <x v="0"/>
    <x v="0"/>
    <x v="0"/>
    <x v="0"/>
    <s v="Active"/>
  </r>
  <r>
    <s v="E102586"/>
    <x v="1"/>
    <n v="30"/>
    <x v="1"/>
    <x v="3"/>
    <x v="5"/>
    <x v="7"/>
    <x v="0"/>
    <x v="127"/>
    <s v="Full-time"/>
    <d v="2016-01-07T00:00:00"/>
    <s v="Active"/>
    <n v="9.81"/>
    <n v="54903"/>
    <x v="1"/>
    <s v="No"/>
    <x v="3"/>
    <n v="10"/>
    <s v="E101274"/>
    <x v="0"/>
    <x v="0"/>
    <x v="1"/>
    <x v="0"/>
    <s v="Active"/>
  </r>
  <r>
    <s v="E102587"/>
    <x v="1"/>
    <n v="23"/>
    <x v="1"/>
    <x v="5"/>
    <x v="5"/>
    <x v="22"/>
    <x v="0"/>
    <x v="60"/>
    <s v="Full-time"/>
    <d v="2014-04-14T00:00:00"/>
    <s v="Active"/>
    <n v="11.54"/>
    <n v="33410"/>
    <x v="0"/>
    <s v="No"/>
    <x v="4"/>
    <n v="4"/>
    <s v="E102398"/>
    <x v="0"/>
    <x v="0"/>
    <x v="1"/>
    <x v="2"/>
    <s v="Active"/>
  </r>
  <r>
    <s v="E102588"/>
    <x v="1"/>
    <n v="30"/>
    <x v="0"/>
    <x v="0"/>
    <x v="4"/>
    <x v="19"/>
    <x v="3"/>
    <x v="78"/>
    <s v="Full-time"/>
    <d v="2014-12-02T00:00:00"/>
    <s v="Active"/>
    <n v="10.9"/>
    <n v="47395"/>
    <x v="2"/>
    <s v="No"/>
    <x v="0"/>
    <n v="3"/>
    <s v="E101658"/>
    <x v="0"/>
    <x v="0"/>
    <x v="1"/>
    <x v="0"/>
    <s v="Active"/>
  </r>
  <r>
    <s v="E102589"/>
    <x v="0"/>
    <n v="41"/>
    <x v="0"/>
    <x v="5"/>
    <x v="3"/>
    <x v="15"/>
    <x v="2"/>
    <x v="152"/>
    <s v="Full-time"/>
    <d v="2009-02-07T00:00:00"/>
    <s v="Active"/>
    <n v="16.72"/>
    <n v="34622"/>
    <x v="0"/>
    <s v="No"/>
    <x v="3"/>
    <n v="7"/>
    <s v="E104134"/>
    <x v="0"/>
    <x v="0"/>
    <x v="0"/>
    <x v="2"/>
    <s v="Active"/>
  </r>
  <r>
    <s v="E102590"/>
    <x v="1"/>
    <n v="27"/>
    <x v="0"/>
    <x v="7"/>
    <x v="2"/>
    <x v="2"/>
    <x v="0"/>
    <x v="95"/>
    <s v="Full-time"/>
    <d v="2021-06-30T00:00:00"/>
    <d v="2022-01-28T00:00:00"/>
    <n v="0.57999999999999996"/>
    <n v="37747"/>
    <x v="2"/>
    <s v="No"/>
    <x v="2"/>
    <n v="7"/>
    <s v="E100793"/>
    <x v="1"/>
    <x v="1"/>
    <x v="1"/>
    <x v="3"/>
    <s v="Exited"/>
  </r>
  <r>
    <s v="E102591"/>
    <x v="0"/>
    <n v="27"/>
    <x v="1"/>
    <x v="6"/>
    <x v="6"/>
    <x v="11"/>
    <x v="2"/>
    <x v="123"/>
    <s v="Full-time"/>
    <d v="2011-03-10T00:00:00"/>
    <s v="Active"/>
    <n v="14.64"/>
    <n v="38868"/>
    <x v="1"/>
    <s v="No"/>
    <x v="4"/>
    <n v="4"/>
    <s v="E101051"/>
    <x v="0"/>
    <x v="0"/>
    <x v="1"/>
    <x v="0"/>
    <s v="Active"/>
  </r>
  <r>
    <s v="E102592"/>
    <x v="0"/>
    <n v="27"/>
    <x v="1"/>
    <x v="3"/>
    <x v="2"/>
    <x v="4"/>
    <x v="2"/>
    <x v="37"/>
    <s v="Full-time"/>
    <d v="2017-03-29T00:00:00"/>
    <d v="2022-09-16T00:00:00"/>
    <n v="5.47"/>
    <n v="31596"/>
    <x v="0"/>
    <s v="No"/>
    <x v="1"/>
    <n v="11"/>
    <s v="E101519"/>
    <x v="1"/>
    <x v="1"/>
    <x v="1"/>
    <x v="3"/>
    <s v="Exited"/>
  </r>
  <r>
    <s v="E102593"/>
    <x v="0"/>
    <n v="26"/>
    <x v="0"/>
    <x v="7"/>
    <x v="4"/>
    <x v="19"/>
    <x v="3"/>
    <x v="17"/>
    <s v="Full-time"/>
    <d v="2014-09-08T00:00:00"/>
    <s v="Active"/>
    <n v="11.14"/>
    <n v="45103"/>
    <x v="1"/>
    <s v="No"/>
    <x v="1"/>
    <n v="5"/>
    <s v="E101042"/>
    <x v="0"/>
    <x v="0"/>
    <x v="1"/>
    <x v="0"/>
    <s v="Active"/>
  </r>
  <r>
    <s v="E102594"/>
    <x v="1"/>
    <n v="30"/>
    <x v="1"/>
    <x v="6"/>
    <x v="6"/>
    <x v="16"/>
    <x v="1"/>
    <x v="112"/>
    <s v="Full-time"/>
    <d v="2022-11-05T00:00:00"/>
    <s v="Active"/>
    <n v="2.98"/>
    <n v="40195"/>
    <x v="0"/>
    <s v="No"/>
    <x v="1"/>
    <n v="5"/>
    <s v="E103802"/>
    <x v="0"/>
    <x v="0"/>
    <x v="1"/>
    <x v="3"/>
    <s v="Active"/>
  </r>
  <r>
    <s v="E102595"/>
    <x v="1"/>
    <n v="40"/>
    <x v="0"/>
    <x v="2"/>
    <x v="2"/>
    <x v="14"/>
    <x v="1"/>
    <x v="45"/>
    <s v="Full-time"/>
    <d v="2011-04-21T00:00:00"/>
    <s v="Active"/>
    <n v="14.52"/>
    <n v="63500"/>
    <x v="1"/>
    <s v="No"/>
    <x v="4"/>
    <n v="5"/>
    <s v="E101622"/>
    <x v="0"/>
    <x v="0"/>
    <x v="0"/>
    <x v="1"/>
    <s v="Active"/>
  </r>
  <r>
    <s v="E102596"/>
    <x v="1"/>
    <n v="36"/>
    <x v="0"/>
    <x v="5"/>
    <x v="3"/>
    <x v="15"/>
    <x v="0"/>
    <x v="67"/>
    <s v="Full-time"/>
    <d v="2009-12-27T00:00:00"/>
    <s v="Active"/>
    <n v="15.84"/>
    <n v="46759"/>
    <x v="0"/>
    <s v="No"/>
    <x v="2"/>
    <n v="4"/>
    <s v="E104222"/>
    <x v="0"/>
    <x v="0"/>
    <x v="0"/>
    <x v="0"/>
    <s v="Active"/>
  </r>
  <r>
    <s v="E102597"/>
    <x v="1"/>
    <n v="36"/>
    <x v="2"/>
    <x v="2"/>
    <x v="7"/>
    <x v="23"/>
    <x v="2"/>
    <x v="17"/>
    <s v="Full-time"/>
    <d v="2011-12-05T00:00:00"/>
    <s v="Active"/>
    <n v="13.9"/>
    <n v="48823"/>
    <x v="1"/>
    <s v="No"/>
    <x v="4"/>
    <n v="4"/>
    <s v="E102642"/>
    <x v="0"/>
    <x v="0"/>
    <x v="0"/>
    <x v="0"/>
    <s v="Active"/>
  </r>
  <r>
    <s v="E102598"/>
    <x v="1"/>
    <n v="30"/>
    <x v="0"/>
    <x v="3"/>
    <x v="4"/>
    <x v="19"/>
    <x v="3"/>
    <x v="75"/>
    <s v="Full-time"/>
    <d v="2013-07-20T00:00:00"/>
    <s v="Active"/>
    <n v="12.27"/>
    <n v="38676"/>
    <x v="2"/>
    <s v="No"/>
    <x v="5"/>
    <n v="7"/>
    <s v="E103706"/>
    <x v="0"/>
    <x v="0"/>
    <x v="1"/>
    <x v="3"/>
    <s v="Active"/>
  </r>
  <r>
    <s v="E102599"/>
    <x v="1"/>
    <n v="34"/>
    <x v="0"/>
    <x v="4"/>
    <x v="1"/>
    <x v="21"/>
    <x v="0"/>
    <x v="115"/>
    <s v="Full-time"/>
    <d v="2023-11-26T00:00:00"/>
    <s v="Active"/>
    <n v="1.92"/>
    <n v="49308"/>
    <x v="0"/>
    <s v="No"/>
    <x v="4"/>
    <n v="4"/>
    <s v="E101039"/>
    <x v="0"/>
    <x v="0"/>
    <x v="0"/>
    <x v="0"/>
    <s v="Active"/>
  </r>
  <r>
    <s v="E102600"/>
    <x v="1"/>
    <n v="30"/>
    <x v="1"/>
    <x v="3"/>
    <x v="4"/>
    <x v="5"/>
    <x v="0"/>
    <x v="17"/>
    <s v="Full-time"/>
    <d v="2022-01-24T00:00:00"/>
    <s v="Active"/>
    <n v="3.76"/>
    <n v="35523"/>
    <x v="0"/>
    <s v="No"/>
    <x v="3"/>
    <n v="4"/>
    <s v="E101679"/>
    <x v="0"/>
    <x v="0"/>
    <x v="1"/>
    <x v="0"/>
    <s v="Active"/>
  </r>
  <r>
    <s v="E102601"/>
    <x v="0"/>
    <n v="33"/>
    <x v="1"/>
    <x v="7"/>
    <x v="3"/>
    <x v="20"/>
    <x v="1"/>
    <x v="62"/>
    <s v="Full-time"/>
    <d v="2008-04-17T00:00:00"/>
    <d v="2012-01-30T00:00:00"/>
    <n v="3.79"/>
    <n v="57868"/>
    <x v="3"/>
    <s v="Yes"/>
    <x v="3"/>
    <n v="5"/>
    <s v="E101214"/>
    <x v="1"/>
    <x v="1"/>
    <x v="0"/>
    <x v="1"/>
    <s v="Exited"/>
  </r>
  <r>
    <s v="E102602"/>
    <x v="1"/>
    <n v="38"/>
    <x v="0"/>
    <x v="0"/>
    <x v="5"/>
    <x v="22"/>
    <x v="4"/>
    <x v="158"/>
    <s v="Full-time"/>
    <d v="2010-03-21T00:00:00"/>
    <s v="Active"/>
    <n v="15.61"/>
    <n v="71587"/>
    <x v="1"/>
    <s v="No"/>
    <x v="1"/>
    <n v="5"/>
    <s v="Self"/>
    <x v="0"/>
    <x v="0"/>
    <x v="0"/>
    <x v="1"/>
    <s v="Active"/>
  </r>
  <r>
    <s v="E102603"/>
    <x v="0"/>
    <n v="40"/>
    <x v="0"/>
    <x v="1"/>
    <x v="2"/>
    <x v="2"/>
    <x v="2"/>
    <x v="56"/>
    <s v="Full-time"/>
    <d v="2020-08-12T00:00:00"/>
    <s v="Active"/>
    <n v="5.21"/>
    <n v="47039"/>
    <x v="1"/>
    <s v="No"/>
    <x v="4"/>
    <n v="7"/>
    <s v="E103587"/>
    <x v="0"/>
    <x v="0"/>
    <x v="0"/>
    <x v="0"/>
    <s v="Active"/>
  </r>
  <r>
    <s v="E102604"/>
    <x v="1"/>
    <n v="36"/>
    <x v="1"/>
    <x v="2"/>
    <x v="2"/>
    <x v="4"/>
    <x v="0"/>
    <x v="128"/>
    <s v="Full-time"/>
    <d v="2010-10-24T00:00:00"/>
    <s v="Active"/>
    <n v="15.01"/>
    <n v="49621"/>
    <x v="0"/>
    <s v="No"/>
    <x v="4"/>
    <n v="12"/>
    <s v="E102763"/>
    <x v="0"/>
    <x v="0"/>
    <x v="0"/>
    <x v="0"/>
    <s v="Active"/>
  </r>
  <r>
    <s v="E102605"/>
    <x v="0"/>
    <n v="36"/>
    <x v="0"/>
    <x v="1"/>
    <x v="1"/>
    <x v="21"/>
    <x v="3"/>
    <x v="112"/>
    <s v="Contract"/>
    <d v="2022-03-25T00:00:00"/>
    <d v="2024-05-05T00:00:00"/>
    <n v="2.11"/>
    <n v="33437"/>
    <x v="2"/>
    <s v="No"/>
    <x v="0"/>
    <n v="4"/>
    <s v="E102983"/>
    <x v="1"/>
    <x v="1"/>
    <x v="0"/>
    <x v="3"/>
    <s v="Exited"/>
  </r>
  <r>
    <s v="E102606"/>
    <x v="0"/>
    <n v="30"/>
    <x v="1"/>
    <x v="2"/>
    <x v="6"/>
    <x v="11"/>
    <x v="0"/>
    <x v="115"/>
    <s v="Full-time"/>
    <d v="2017-04-27T00:00:00"/>
    <s v="Active"/>
    <n v="8.5"/>
    <n v="45322"/>
    <x v="2"/>
    <s v="No"/>
    <x v="2"/>
    <n v="3"/>
    <s v="E104976"/>
    <x v="0"/>
    <x v="0"/>
    <x v="1"/>
    <x v="0"/>
    <s v="Active"/>
  </r>
  <r>
    <s v="E102607"/>
    <x v="1"/>
    <n v="31"/>
    <x v="1"/>
    <x v="7"/>
    <x v="1"/>
    <x v="21"/>
    <x v="0"/>
    <x v="67"/>
    <s v="Full-time"/>
    <d v="2008-01-13T00:00:00"/>
    <s v="Active"/>
    <n v="17.79"/>
    <n v="43180"/>
    <x v="2"/>
    <s v="No"/>
    <x v="0"/>
    <n v="2"/>
    <s v="E101404"/>
    <x v="0"/>
    <x v="0"/>
    <x v="0"/>
    <x v="0"/>
    <s v="Active"/>
  </r>
  <r>
    <s v="E102608"/>
    <x v="0"/>
    <n v="32"/>
    <x v="1"/>
    <x v="1"/>
    <x v="5"/>
    <x v="12"/>
    <x v="1"/>
    <x v="35"/>
    <s v="Full-time"/>
    <d v="2010-11-14T00:00:00"/>
    <s v="Active"/>
    <n v="14.95"/>
    <n v="41337"/>
    <x v="0"/>
    <s v="No"/>
    <x v="0"/>
    <n v="9"/>
    <s v="E102398"/>
    <x v="0"/>
    <x v="0"/>
    <x v="0"/>
    <x v="3"/>
    <s v="Active"/>
  </r>
  <r>
    <s v="E102609"/>
    <x v="1"/>
    <n v="33"/>
    <x v="0"/>
    <x v="5"/>
    <x v="5"/>
    <x v="7"/>
    <x v="0"/>
    <x v="98"/>
    <s v="Full-time"/>
    <d v="2020-06-02T00:00:00"/>
    <s v="Active"/>
    <n v="5.4"/>
    <n v="56052"/>
    <x v="2"/>
    <s v="No"/>
    <x v="1"/>
    <n v="1"/>
    <s v="E103485"/>
    <x v="0"/>
    <x v="0"/>
    <x v="0"/>
    <x v="0"/>
    <s v="Active"/>
  </r>
  <r>
    <s v="E102610"/>
    <x v="1"/>
    <n v="27"/>
    <x v="0"/>
    <x v="6"/>
    <x v="2"/>
    <x v="2"/>
    <x v="0"/>
    <x v="91"/>
    <s v="Full-time"/>
    <d v="2015-05-06T00:00:00"/>
    <s v="Active"/>
    <n v="10.48"/>
    <n v="42623"/>
    <x v="1"/>
    <s v="No"/>
    <x v="0"/>
    <n v="6"/>
    <s v="E103068"/>
    <x v="0"/>
    <x v="0"/>
    <x v="1"/>
    <x v="3"/>
    <s v="Active"/>
  </r>
  <r>
    <s v="E102611"/>
    <x v="1"/>
    <n v="28"/>
    <x v="0"/>
    <x v="1"/>
    <x v="5"/>
    <x v="12"/>
    <x v="0"/>
    <x v="48"/>
    <s v="Full-time"/>
    <d v="2025-06-04T00:00:00"/>
    <d v="2025-09-16T00:00:00"/>
    <n v="0.28000000000000003"/>
    <n v="38944"/>
    <x v="2"/>
    <s v="No"/>
    <x v="1"/>
    <n v="7"/>
    <s v="E101987"/>
    <x v="1"/>
    <x v="1"/>
    <x v="1"/>
    <x v="3"/>
    <s v="Exited"/>
  </r>
  <r>
    <s v="E102612"/>
    <x v="1"/>
    <n v="27"/>
    <x v="1"/>
    <x v="4"/>
    <x v="0"/>
    <x v="9"/>
    <x v="0"/>
    <x v="66"/>
    <s v="Full-time"/>
    <d v="2009-03-06T00:00:00"/>
    <s v="Active"/>
    <n v="16.649999999999999"/>
    <n v="44975"/>
    <x v="0"/>
    <s v="No"/>
    <x v="4"/>
    <n v="9"/>
    <s v="E104768"/>
    <x v="0"/>
    <x v="0"/>
    <x v="1"/>
    <x v="0"/>
    <s v="Active"/>
  </r>
  <r>
    <s v="E102613"/>
    <x v="1"/>
    <n v="29"/>
    <x v="1"/>
    <x v="5"/>
    <x v="0"/>
    <x v="6"/>
    <x v="0"/>
    <x v="114"/>
    <s v="Full-time"/>
    <d v="2024-10-30T00:00:00"/>
    <s v="Active"/>
    <n v="0.99"/>
    <n v="48149"/>
    <x v="0"/>
    <s v="No"/>
    <x v="4"/>
    <n v="2"/>
    <s v="E100013"/>
    <x v="0"/>
    <x v="0"/>
    <x v="1"/>
    <x v="0"/>
    <s v="Active"/>
  </r>
  <r>
    <s v="E102614"/>
    <x v="0"/>
    <n v="48"/>
    <x v="1"/>
    <x v="3"/>
    <x v="7"/>
    <x v="23"/>
    <x v="0"/>
    <x v="213"/>
    <s v="Full-time"/>
    <d v="2022-05-04T00:00:00"/>
    <s v="Active"/>
    <n v="3.49"/>
    <n v="76296"/>
    <x v="2"/>
    <s v="No"/>
    <x v="0"/>
    <n v="8"/>
    <s v="E104839"/>
    <x v="0"/>
    <x v="0"/>
    <x v="0"/>
    <x v="1"/>
    <s v="Active"/>
  </r>
  <r>
    <s v="E102615"/>
    <x v="0"/>
    <n v="25"/>
    <x v="1"/>
    <x v="0"/>
    <x v="5"/>
    <x v="17"/>
    <x v="0"/>
    <x v="67"/>
    <s v="Contract"/>
    <d v="2012-11-07T00:00:00"/>
    <d v="2025-04-18T00:00:00"/>
    <n v="12.44"/>
    <n v="53516"/>
    <x v="1"/>
    <s v="Yes"/>
    <x v="1"/>
    <n v="4"/>
    <s v="E102398"/>
    <x v="1"/>
    <x v="1"/>
    <x v="1"/>
    <x v="0"/>
    <s v="Exited"/>
  </r>
  <r>
    <s v="E102616"/>
    <x v="0"/>
    <n v="32"/>
    <x v="0"/>
    <x v="0"/>
    <x v="7"/>
    <x v="18"/>
    <x v="2"/>
    <x v="10"/>
    <s v="Full-time"/>
    <d v="2025-07-14T00:00:00"/>
    <s v="Active"/>
    <n v="0.28999999999999998"/>
    <n v="59122"/>
    <x v="2"/>
    <s v="No"/>
    <x v="4"/>
    <n v="4"/>
    <s v="E104404"/>
    <x v="0"/>
    <x v="0"/>
    <x v="0"/>
    <x v="1"/>
    <s v="Active"/>
  </r>
  <r>
    <s v="E102617"/>
    <x v="0"/>
    <n v="27"/>
    <x v="1"/>
    <x v="6"/>
    <x v="4"/>
    <x v="5"/>
    <x v="0"/>
    <x v="55"/>
    <s v="Full-time"/>
    <d v="2020-01-08T00:00:00"/>
    <s v="Active"/>
    <n v="5.8"/>
    <n v="37519"/>
    <x v="0"/>
    <s v="No"/>
    <x v="1"/>
    <n v="6"/>
    <s v="E101075"/>
    <x v="0"/>
    <x v="0"/>
    <x v="1"/>
    <x v="0"/>
    <s v="Active"/>
  </r>
  <r>
    <s v="E102618"/>
    <x v="1"/>
    <n v="27"/>
    <x v="1"/>
    <x v="5"/>
    <x v="2"/>
    <x v="4"/>
    <x v="0"/>
    <x v="104"/>
    <s v="Full-time"/>
    <d v="2014-03-10T00:00:00"/>
    <s v="Active"/>
    <n v="11.64"/>
    <n v="39852"/>
    <x v="0"/>
    <s v="No"/>
    <x v="0"/>
    <n v="6"/>
    <s v="E100058"/>
    <x v="0"/>
    <x v="0"/>
    <x v="1"/>
    <x v="3"/>
    <s v="Active"/>
  </r>
  <r>
    <s v="E102619"/>
    <x v="1"/>
    <n v="37"/>
    <x v="1"/>
    <x v="5"/>
    <x v="1"/>
    <x v="1"/>
    <x v="0"/>
    <x v="63"/>
    <s v="Full-time"/>
    <d v="2013-11-05T00:00:00"/>
    <s v="Active"/>
    <n v="11.98"/>
    <n v="60212"/>
    <x v="1"/>
    <s v="No"/>
    <x v="0"/>
    <n v="12"/>
    <s v="E102983"/>
    <x v="0"/>
    <x v="0"/>
    <x v="0"/>
    <x v="1"/>
    <s v="Active"/>
  </r>
  <r>
    <s v="E102620"/>
    <x v="1"/>
    <n v="43"/>
    <x v="1"/>
    <x v="0"/>
    <x v="3"/>
    <x v="3"/>
    <x v="0"/>
    <x v="128"/>
    <s v="Full-time"/>
    <d v="2014-06-29T00:00:00"/>
    <d v="2014-10-24T00:00:00"/>
    <n v="0.32"/>
    <n v="48074"/>
    <x v="2"/>
    <s v="No"/>
    <x v="4"/>
    <n v="5"/>
    <s v="E100611"/>
    <x v="1"/>
    <x v="1"/>
    <x v="0"/>
    <x v="0"/>
    <s v="Exited"/>
  </r>
  <r>
    <s v="E102621"/>
    <x v="1"/>
    <n v="40"/>
    <x v="1"/>
    <x v="0"/>
    <x v="7"/>
    <x v="13"/>
    <x v="0"/>
    <x v="142"/>
    <s v="Full-time"/>
    <d v="2019-11-07T00:00:00"/>
    <s v="Active"/>
    <n v="5.97"/>
    <n v="54724"/>
    <x v="0"/>
    <s v="Yes"/>
    <x v="5"/>
    <n v="5"/>
    <s v="E101123"/>
    <x v="0"/>
    <x v="0"/>
    <x v="0"/>
    <x v="1"/>
    <s v="Active"/>
  </r>
  <r>
    <s v="E102622"/>
    <x v="1"/>
    <n v="23"/>
    <x v="0"/>
    <x v="6"/>
    <x v="7"/>
    <x v="23"/>
    <x v="4"/>
    <x v="72"/>
    <s v="Full-time"/>
    <d v="2012-08-15T00:00:00"/>
    <s v="Active"/>
    <n v="13.2"/>
    <n v="38463"/>
    <x v="2"/>
    <s v="Yes"/>
    <x v="0"/>
    <n v="7"/>
    <s v="E104093"/>
    <x v="0"/>
    <x v="0"/>
    <x v="1"/>
    <x v="3"/>
    <s v="Active"/>
  </r>
  <r>
    <s v="E102623"/>
    <x v="1"/>
    <n v="26"/>
    <x v="1"/>
    <x v="6"/>
    <x v="0"/>
    <x v="9"/>
    <x v="4"/>
    <x v="121"/>
    <s v="Full-time"/>
    <d v="2010-05-01T00:00:00"/>
    <d v="2010-10-29T00:00:00"/>
    <n v="0.5"/>
    <n v="32154"/>
    <x v="2"/>
    <s v="Yes"/>
    <x v="1"/>
    <n v="6"/>
    <s v="E104386"/>
    <x v="1"/>
    <x v="1"/>
    <x v="1"/>
    <x v="2"/>
    <s v="Exited"/>
  </r>
  <r>
    <s v="E102624"/>
    <x v="1"/>
    <n v="35"/>
    <x v="0"/>
    <x v="7"/>
    <x v="3"/>
    <x v="3"/>
    <x v="0"/>
    <x v="47"/>
    <s v="Full-time"/>
    <d v="2014-10-03T00:00:00"/>
    <s v="Active"/>
    <n v="11.07"/>
    <n v="53420"/>
    <x v="1"/>
    <s v="No"/>
    <x v="4"/>
    <n v="2"/>
    <s v="E104074"/>
    <x v="0"/>
    <x v="0"/>
    <x v="0"/>
    <x v="1"/>
    <s v="Active"/>
  </r>
  <r>
    <s v="E102625"/>
    <x v="0"/>
    <n v="31"/>
    <x v="1"/>
    <x v="1"/>
    <x v="5"/>
    <x v="12"/>
    <x v="2"/>
    <x v="95"/>
    <s v="Full-time"/>
    <d v="2020-12-19T00:00:00"/>
    <s v="Active"/>
    <n v="4.8600000000000003"/>
    <n v="37124"/>
    <x v="0"/>
    <s v="No"/>
    <x v="4"/>
    <n v="9"/>
    <s v="E103020"/>
    <x v="0"/>
    <x v="0"/>
    <x v="0"/>
    <x v="3"/>
    <s v="Active"/>
  </r>
  <r>
    <s v="E102626"/>
    <x v="0"/>
    <n v="40"/>
    <x v="1"/>
    <x v="4"/>
    <x v="2"/>
    <x v="14"/>
    <x v="2"/>
    <x v="35"/>
    <s v="Full-time"/>
    <d v="2008-04-10T00:00:00"/>
    <s v="Active"/>
    <n v="17.55"/>
    <n v="57209"/>
    <x v="1"/>
    <s v="No"/>
    <x v="2"/>
    <n v="5"/>
    <s v="E100593"/>
    <x v="0"/>
    <x v="0"/>
    <x v="0"/>
    <x v="3"/>
    <s v="Active"/>
  </r>
  <r>
    <s v="E102627"/>
    <x v="1"/>
    <n v="28"/>
    <x v="0"/>
    <x v="7"/>
    <x v="1"/>
    <x v="1"/>
    <x v="0"/>
    <x v="89"/>
    <s v="Full-time"/>
    <d v="2023-07-04T00:00:00"/>
    <s v="Active"/>
    <n v="2.3199999999999998"/>
    <n v="38104"/>
    <x v="2"/>
    <s v="No"/>
    <x v="2"/>
    <n v="7"/>
    <s v="E101114"/>
    <x v="0"/>
    <x v="0"/>
    <x v="1"/>
    <x v="3"/>
    <s v="Active"/>
  </r>
  <r>
    <s v="E102628"/>
    <x v="1"/>
    <n v="28"/>
    <x v="1"/>
    <x v="2"/>
    <x v="7"/>
    <x v="23"/>
    <x v="0"/>
    <x v="91"/>
    <s v="Full-time"/>
    <d v="2014-06-27T00:00:00"/>
    <s v="Active"/>
    <n v="11.34"/>
    <n v="38217"/>
    <x v="1"/>
    <s v="No"/>
    <x v="0"/>
    <n v="8"/>
    <s v="E104101"/>
    <x v="0"/>
    <x v="0"/>
    <x v="1"/>
    <x v="3"/>
    <s v="Active"/>
  </r>
  <r>
    <s v="E102629"/>
    <x v="1"/>
    <n v="23"/>
    <x v="1"/>
    <x v="0"/>
    <x v="5"/>
    <x v="22"/>
    <x v="0"/>
    <x v="144"/>
    <s v="Full-time"/>
    <d v="2020-09-13T00:00:00"/>
    <s v="Active"/>
    <n v="5.12"/>
    <n v="35979"/>
    <x v="0"/>
    <s v="No"/>
    <x v="2"/>
    <n v="3"/>
    <s v="E104869"/>
    <x v="0"/>
    <x v="0"/>
    <x v="1"/>
    <x v="2"/>
    <s v="Active"/>
  </r>
  <r>
    <s v="E102630"/>
    <x v="1"/>
    <n v="37"/>
    <x v="1"/>
    <x v="5"/>
    <x v="5"/>
    <x v="22"/>
    <x v="2"/>
    <x v="78"/>
    <s v="Full-time"/>
    <d v="2011-02-26T00:00:00"/>
    <d v="2014-03-16T00:00:00"/>
    <n v="3.05"/>
    <n v="49982"/>
    <x v="3"/>
    <s v="No"/>
    <x v="1"/>
    <n v="6"/>
    <s v="E103566"/>
    <x v="1"/>
    <x v="1"/>
    <x v="0"/>
    <x v="0"/>
    <s v="Exited"/>
  </r>
  <r>
    <s v="E102631"/>
    <x v="1"/>
    <n v="33"/>
    <x v="1"/>
    <x v="2"/>
    <x v="5"/>
    <x v="7"/>
    <x v="4"/>
    <x v="125"/>
    <s v="Full-time"/>
    <d v="2016-05-09T00:00:00"/>
    <s v="Active"/>
    <n v="9.4700000000000006"/>
    <n v="49032"/>
    <x v="1"/>
    <s v="No"/>
    <x v="1"/>
    <n v="3"/>
    <s v="E103112"/>
    <x v="0"/>
    <x v="0"/>
    <x v="0"/>
    <x v="0"/>
    <s v="Active"/>
  </r>
  <r>
    <s v="E102632"/>
    <x v="0"/>
    <n v="43"/>
    <x v="0"/>
    <x v="1"/>
    <x v="1"/>
    <x v="1"/>
    <x v="4"/>
    <x v="43"/>
    <s v="Full-time"/>
    <d v="2012-08-28T00:00:00"/>
    <s v="Active"/>
    <n v="13.17"/>
    <n v="67350"/>
    <x v="2"/>
    <s v="Yes"/>
    <x v="0"/>
    <n v="6"/>
    <s v="E103456"/>
    <x v="0"/>
    <x v="0"/>
    <x v="0"/>
    <x v="1"/>
    <s v="Active"/>
  </r>
  <r>
    <s v="E102633"/>
    <x v="1"/>
    <n v="29"/>
    <x v="0"/>
    <x v="5"/>
    <x v="4"/>
    <x v="10"/>
    <x v="0"/>
    <x v="9"/>
    <s v="Full-time"/>
    <d v="2019-08-06T00:00:00"/>
    <s v="Active"/>
    <n v="6.23"/>
    <n v="24866"/>
    <x v="0"/>
    <s v="No"/>
    <x v="2"/>
    <n v="5"/>
    <s v="E101356"/>
    <x v="0"/>
    <x v="0"/>
    <x v="1"/>
    <x v="2"/>
    <s v="Active"/>
  </r>
  <r>
    <s v="E102634"/>
    <x v="0"/>
    <n v="30"/>
    <x v="1"/>
    <x v="4"/>
    <x v="1"/>
    <x v="1"/>
    <x v="0"/>
    <x v="46"/>
    <s v="Full-time"/>
    <d v="2023-03-27T00:00:00"/>
    <s v="Active"/>
    <n v="2.59"/>
    <n v="35383"/>
    <x v="1"/>
    <s v="No"/>
    <x v="0"/>
    <n v="2"/>
    <s v="E101962"/>
    <x v="0"/>
    <x v="0"/>
    <x v="1"/>
    <x v="2"/>
    <s v="Active"/>
  </r>
  <r>
    <s v="E102635"/>
    <x v="1"/>
    <n v="37"/>
    <x v="0"/>
    <x v="4"/>
    <x v="4"/>
    <x v="5"/>
    <x v="0"/>
    <x v="160"/>
    <s v="Full-time"/>
    <d v="2017-12-05T00:00:00"/>
    <s v="Active"/>
    <n v="7.9"/>
    <n v="59481"/>
    <x v="1"/>
    <s v="No"/>
    <x v="2"/>
    <n v="8"/>
    <s v="E102671"/>
    <x v="0"/>
    <x v="0"/>
    <x v="0"/>
    <x v="1"/>
    <s v="Active"/>
  </r>
  <r>
    <s v="E102636"/>
    <x v="1"/>
    <n v="22"/>
    <x v="1"/>
    <x v="5"/>
    <x v="1"/>
    <x v="1"/>
    <x v="0"/>
    <x v="152"/>
    <s v="Full-time"/>
    <d v="2024-05-13T00:00:00"/>
    <s v="Active"/>
    <n v="1.46"/>
    <n v="27900"/>
    <x v="4"/>
    <s v="No"/>
    <x v="1"/>
    <n v="15"/>
    <s v="E101012"/>
    <x v="0"/>
    <x v="0"/>
    <x v="1"/>
    <x v="2"/>
    <s v="Active"/>
  </r>
  <r>
    <s v="E102637"/>
    <x v="1"/>
    <n v="30"/>
    <x v="1"/>
    <x v="5"/>
    <x v="7"/>
    <x v="18"/>
    <x v="0"/>
    <x v="125"/>
    <s v="Full-time"/>
    <d v="2022-04-15T00:00:00"/>
    <s v="Active"/>
    <n v="3.54"/>
    <n v="46164"/>
    <x v="0"/>
    <s v="No"/>
    <x v="7"/>
    <n v="4"/>
    <s v="Self"/>
    <x v="0"/>
    <x v="0"/>
    <x v="1"/>
    <x v="0"/>
    <s v="Active"/>
  </r>
  <r>
    <s v="E102638"/>
    <x v="0"/>
    <n v="40"/>
    <x v="1"/>
    <x v="0"/>
    <x v="7"/>
    <x v="18"/>
    <x v="2"/>
    <x v="98"/>
    <s v="Full-time"/>
    <d v="2016-08-08T00:00:00"/>
    <d v="2021-04-19T00:00:00"/>
    <n v="4.7"/>
    <n v="49050"/>
    <x v="0"/>
    <s v="No"/>
    <x v="1"/>
    <n v="5"/>
    <s v="E100504"/>
    <x v="1"/>
    <x v="1"/>
    <x v="0"/>
    <x v="0"/>
    <s v="Exited"/>
  </r>
  <r>
    <s v="E102639"/>
    <x v="0"/>
    <n v="27"/>
    <x v="0"/>
    <x v="7"/>
    <x v="7"/>
    <x v="13"/>
    <x v="4"/>
    <x v="140"/>
    <s v="Full-time"/>
    <d v="2013-07-10T00:00:00"/>
    <s v="Active"/>
    <n v="12.3"/>
    <n v="41881"/>
    <x v="4"/>
    <s v="No"/>
    <x v="1"/>
    <n v="10"/>
    <s v="E100099"/>
    <x v="0"/>
    <x v="0"/>
    <x v="1"/>
    <x v="3"/>
    <s v="Active"/>
  </r>
  <r>
    <s v="E102640"/>
    <x v="0"/>
    <n v="38"/>
    <x v="0"/>
    <x v="6"/>
    <x v="6"/>
    <x v="11"/>
    <x v="0"/>
    <x v="66"/>
    <s v="Full-time"/>
    <d v="2013-08-03T00:00:00"/>
    <s v="Active"/>
    <n v="12.24"/>
    <n v="41096"/>
    <x v="1"/>
    <s v="No"/>
    <x v="2"/>
    <n v="7"/>
    <s v="E103656"/>
    <x v="0"/>
    <x v="0"/>
    <x v="0"/>
    <x v="0"/>
    <s v="Active"/>
  </r>
  <r>
    <s v="E102641"/>
    <x v="1"/>
    <n v="26"/>
    <x v="0"/>
    <x v="4"/>
    <x v="1"/>
    <x v="21"/>
    <x v="2"/>
    <x v="35"/>
    <s v="Full-time"/>
    <d v="2024-02-21T00:00:00"/>
    <s v="Active"/>
    <n v="1.68"/>
    <n v="40932"/>
    <x v="1"/>
    <s v="No"/>
    <x v="1"/>
    <n v="5"/>
    <s v="E104341"/>
    <x v="0"/>
    <x v="0"/>
    <x v="1"/>
    <x v="3"/>
    <s v="Active"/>
  </r>
  <r>
    <s v="E102642"/>
    <x v="1"/>
    <n v="33"/>
    <x v="1"/>
    <x v="7"/>
    <x v="7"/>
    <x v="23"/>
    <x v="0"/>
    <x v="21"/>
    <s v="Full-time"/>
    <d v="2025-03-06T00:00:00"/>
    <s v="Active"/>
    <n v="0.65"/>
    <n v="44794"/>
    <x v="0"/>
    <s v="No"/>
    <x v="2"/>
    <n v="6"/>
    <s v="Self"/>
    <x v="0"/>
    <x v="0"/>
    <x v="0"/>
    <x v="0"/>
    <s v="Active"/>
  </r>
  <r>
    <s v="E102643"/>
    <x v="1"/>
    <n v="31"/>
    <x v="1"/>
    <x v="7"/>
    <x v="7"/>
    <x v="23"/>
    <x v="0"/>
    <x v="42"/>
    <s v="Full-time"/>
    <d v="2014-09-05T00:00:00"/>
    <s v="Active"/>
    <n v="11.15"/>
    <n v="56626"/>
    <x v="1"/>
    <s v="No"/>
    <x v="2"/>
    <n v="8"/>
    <s v="E102933"/>
    <x v="0"/>
    <x v="0"/>
    <x v="0"/>
    <x v="0"/>
    <s v="Active"/>
  </r>
  <r>
    <s v="E102644"/>
    <x v="1"/>
    <n v="37"/>
    <x v="0"/>
    <x v="7"/>
    <x v="0"/>
    <x v="9"/>
    <x v="0"/>
    <x v="61"/>
    <s v="Full-time"/>
    <d v="2020-04-08T00:00:00"/>
    <s v="Active"/>
    <n v="5.56"/>
    <n v="47389"/>
    <x v="0"/>
    <s v="No"/>
    <x v="2"/>
    <n v="5"/>
    <s v="E102678"/>
    <x v="0"/>
    <x v="0"/>
    <x v="0"/>
    <x v="0"/>
    <s v="Active"/>
  </r>
  <r>
    <s v="E102645"/>
    <x v="1"/>
    <n v="24"/>
    <x v="1"/>
    <x v="3"/>
    <x v="2"/>
    <x v="2"/>
    <x v="1"/>
    <x v="60"/>
    <s v="Full-time"/>
    <d v="2022-12-31T00:00:00"/>
    <s v="Active"/>
    <n v="2.83"/>
    <n v="39127"/>
    <x v="1"/>
    <s v="No"/>
    <x v="2"/>
    <n v="3"/>
    <s v="E103439"/>
    <x v="0"/>
    <x v="0"/>
    <x v="1"/>
    <x v="2"/>
    <s v="Active"/>
  </r>
  <r>
    <s v="E102646"/>
    <x v="0"/>
    <n v="33"/>
    <x v="1"/>
    <x v="4"/>
    <x v="6"/>
    <x v="24"/>
    <x v="0"/>
    <x v="34"/>
    <s v="Full-time"/>
    <d v="2013-04-20T00:00:00"/>
    <s v="Active"/>
    <n v="12.52"/>
    <n v="43642"/>
    <x v="0"/>
    <s v="No"/>
    <x v="4"/>
    <n v="10"/>
    <s v="E104739"/>
    <x v="0"/>
    <x v="0"/>
    <x v="0"/>
    <x v="3"/>
    <s v="Active"/>
  </r>
  <r>
    <s v="E102647"/>
    <x v="1"/>
    <n v="39"/>
    <x v="1"/>
    <x v="0"/>
    <x v="0"/>
    <x v="9"/>
    <x v="2"/>
    <x v="126"/>
    <s v="Full-time"/>
    <d v="2019-07-23T00:00:00"/>
    <s v="Active"/>
    <n v="6.27"/>
    <n v="49139"/>
    <x v="2"/>
    <s v="No"/>
    <x v="1"/>
    <n v="3"/>
    <s v="E104768"/>
    <x v="0"/>
    <x v="0"/>
    <x v="0"/>
    <x v="1"/>
    <s v="Active"/>
  </r>
  <r>
    <s v="E102648"/>
    <x v="1"/>
    <n v="31"/>
    <x v="1"/>
    <x v="5"/>
    <x v="2"/>
    <x v="4"/>
    <x v="4"/>
    <x v="94"/>
    <s v="Full-time"/>
    <d v="2018-07-29T00:00:00"/>
    <d v="2020-08-07T00:00:00"/>
    <n v="2.0299999999999998"/>
    <n v="46296"/>
    <x v="0"/>
    <s v="No"/>
    <x v="2"/>
    <n v="8"/>
    <s v="E103346"/>
    <x v="1"/>
    <x v="1"/>
    <x v="0"/>
    <x v="3"/>
    <s v="Exited"/>
  </r>
  <r>
    <s v="E102649"/>
    <x v="1"/>
    <n v="26"/>
    <x v="1"/>
    <x v="1"/>
    <x v="6"/>
    <x v="16"/>
    <x v="0"/>
    <x v="37"/>
    <s v="Full-time"/>
    <d v="2024-05-31T00:00:00"/>
    <s v="Active"/>
    <n v="1.41"/>
    <n v="39515"/>
    <x v="1"/>
    <s v="No"/>
    <x v="1"/>
    <n v="10"/>
    <s v="E103709"/>
    <x v="0"/>
    <x v="0"/>
    <x v="1"/>
    <x v="3"/>
    <s v="Active"/>
  </r>
  <r>
    <s v="E102650"/>
    <x v="1"/>
    <n v="26"/>
    <x v="1"/>
    <x v="4"/>
    <x v="4"/>
    <x v="10"/>
    <x v="0"/>
    <x v="95"/>
    <s v="Full-time"/>
    <d v="2025-03-25T00:00:00"/>
    <s v="Active"/>
    <n v="0.59"/>
    <n v="38410"/>
    <x v="2"/>
    <s v="No"/>
    <x v="4"/>
    <n v="6"/>
    <s v="E100567"/>
    <x v="0"/>
    <x v="0"/>
    <x v="1"/>
    <x v="3"/>
    <s v="Active"/>
  </r>
  <r>
    <s v="E102651"/>
    <x v="1"/>
    <n v="37"/>
    <x v="0"/>
    <x v="2"/>
    <x v="4"/>
    <x v="5"/>
    <x v="0"/>
    <x v="138"/>
    <s v="Full-time"/>
    <d v="2022-03-12T00:00:00"/>
    <s v="Active"/>
    <n v="3.63"/>
    <n v="57374"/>
    <x v="0"/>
    <s v="No"/>
    <x v="1"/>
    <n v="13"/>
    <s v="E103904"/>
    <x v="0"/>
    <x v="0"/>
    <x v="0"/>
    <x v="1"/>
    <s v="Active"/>
  </r>
  <r>
    <s v="E102652"/>
    <x v="0"/>
    <n v="40"/>
    <x v="0"/>
    <x v="5"/>
    <x v="5"/>
    <x v="17"/>
    <x v="0"/>
    <x v="62"/>
    <s v="Full-time"/>
    <d v="2010-06-10T00:00:00"/>
    <s v="Active"/>
    <n v="15.38"/>
    <n v="57769"/>
    <x v="2"/>
    <s v="No"/>
    <x v="3"/>
    <n v="1"/>
    <s v="E102740"/>
    <x v="0"/>
    <x v="0"/>
    <x v="0"/>
    <x v="1"/>
    <s v="Active"/>
  </r>
  <r>
    <s v="E102653"/>
    <x v="0"/>
    <n v="23"/>
    <x v="1"/>
    <x v="4"/>
    <x v="3"/>
    <x v="15"/>
    <x v="0"/>
    <x v="168"/>
    <s v="Full-time"/>
    <d v="2020-11-04T00:00:00"/>
    <s v="Active"/>
    <n v="4.9800000000000004"/>
    <n v="37232"/>
    <x v="2"/>
    <s v="No"/>
    <x v="2"/>
    <n v="5"/>
    <s v="E102331"/>
    <x v="0"/>
    <x v="0"/>
    <x v="1"/>
    <x v="3"/>
    <s v="Active"/>
  </r>
  <r>
    <s v="E102654"/>
    <x v="0"/>
    <n v="26"/>
    <x v="0"/>
    <x v="2"/>
    <x v="4"/>
    <x v="10"/>
    <x v="4"/>
    <x v="11"/>
    <s v="Full-time"/>
    <d v="2016-08-05T00:00:00"/>
    <s v="Active"/>
    <n v="9.23"/>
    <n v="39129"/>
    <x v="1"/>
    <s v="No"/>
    <x v="1"/>
    <n v="6"/>
    <s v="Self"/>
    <x v="0"/>
    <x v="0"/>
    <x v="1"/>
    <x v="3"/>
    <s v="Active"/>
  </r>
  <r>
    <s v="E102655"/>
    <x v="1"/>
    <n v="31"/>
    <x v="1"/>
    <x v="1"/>
    <x v="4"/>
    <x v="10"/>
    <x v="0"/>
    <x v="75"/>
    <s v="Full-time"/>
    <d v="2013-01-10T00:00:00"/>
    <d v="2018-02-02T00:00:00"/>
    <n v="5.0599999999999996"/>
    <n v="30714"/>
    <x v="2"/>
    <s v="No"/>
    <x v="2"/>
    <n v="5"/>
    <s v="E103904"/>
    <x v="1"/>
    <x v="1"/>
    <x v="0"/>
    <x v="3"/>
    <s v="Exited"/>
  </r>
  <r>
    <s v="E102656"/>
    <x v="0"/>
    <n v="32"/>
    <x v="1"/>
    <x v="0"/>
    <x v="7"/>
    <x v="18"/>
    <x v="4"/>
    <x v="125"/>
    <s v="Contract"/>
    <d v="2020-10-23T00:00:00"/>
    <s v="Active"/>
    <n v="5.01"/>
    <n v="46578"/>
    <x v="4"/>
    <s v="No"/>
    <x v="1"/>
    <n v="5"/>
    <s v="E104888"/>
    <x v="0"/>
    <x v="0"/>
    <x v="0"/>
    <x v="0"/>
    <s v="Active"/>
  </r>
  <r>
    <s v="E102657"/>
    <x v="1"/>
    <n v="23"/>
    <x v="0"/>
    <x v="4"/>
    <x v="6"/>
    <x v="16"/>
    <x v="2"/>
    <x v="37"/>
    <s v="Full-time"/>
    <d v="2024-12-01T00:00:00"/>
    <d v="2025-03-12T00:00:00"/>
    <n v="0.28000000000000003"/>
    <n v="34672"/>
    <x v="0"/>
    <s v="Yes"/>
    <x v="0"/>
    <n v="4"/>
    <s v="E101413"/>
    <x v="1"/>
    <x v="1"/>
    <x v="1"/>
    <x v="3"/>
    <s v="Exited"/>
  </r>
  <r>
    <s v="E102658"/>
    <x v="1"/>
    <n v="32"/>
    <x v="0"/>
    <x v="7"/>
    <x v="2"/>
    <x v="14"/>
    <x v="1"/>
    <x v="117"/>
    <s v="Full-time"/>
    <d v="2012-08-07T00:00:00"/>
    <s v="Active"/>
    <n v="13.22"/>
    <n v="57496"/>
    <x v="2"/>
    <s v="No"/>
    <x v="2"/>
    <n v="3"/>
    <s v="E101916"/>
    <x v="0"/>
    <x v="0"/>
    <x v="0"/>
    <x v="1"/>
    <s v="Active"/>
  </r>
  <r>
    <s v="E102659"/>
    <x v="0"/>
    <n v="33"/>
    <x v="1"/>
    <x v="4"/>
    <x v="4"/>
    <x v="10"/>
    <x v="0"/>
    <x v="126"/>
    <s v="Full-time"/>
    <d v="2009-08-05T00:00:00"/>
    <s v="Active"/>
    <n v="16.23"/>
    <n v="53555"/>
    <x v="0"/>
    <s v="Yes"/>
    <x v="2"/>
    <n v="7"/>
    <s v="E100080"/>
    <x v="0"/>
    <x v="0"/>
    <x v="0"/>
    <x v="1"/>
    <s v="Active"/>
  </r>
  <r>
    <s v="E102660"/>
    <x v="0"/>
    <n v="43"/>
    <x v="1"/>
    <x v="0"/>
    <x v="1"/>
    <x v="21"/>
    <x v="4"/>
    <x v="164"/>
    <s v="Contract"/>
    <d v="2014-05-06T00:00:00"/>
    <d v="2016-05-15T00:00:00"/>
    <n v="2.0299999999999998"/>
    <n v="63583"/>
    <x v="3"/>
    <s v="Yes"/>
    <x v="4"/>
    <n v="5"/>
    <s v="E101427"/>
    <x v="1"/>
    <x v="1"/>
    <x v="0"/>
    <x v="1"/>
    <s v="Exited"/>
  </r>
  <r>
    <s v="E102661"/>
    <x v="0"/>
    <n v="36"/>
    <x v="1"/>
    <x v="1"/>
    <x v="6"/>
    <x v="16"/>
    <x v="2"/>
    <x v="71"/>
    <s v="Contract"/>
    <d v="2017-05-10T00:00:00"/>
    <s v="Active"/>
    <n v="8.4700000000000006"/>
    <n v="38871"/>
    <x v="1"/>
    <s v="No"/>
    <x v="1"/>
    <n v="6"/>
    <s v="E103656"/>
    <x v="0"/>
    <x v="0"/>
    <x v="0"/>
    <x v="0"/>
    <s v="Active"/>
  </r>
  <r>
    <s v="E102662"/>
    <x v="1"/>
    <n v="26"/>
    <x v="0"/>
    <x v="0"/>
    <x v="1"/>
    <x v="1"/>
    <x v="0"/>
    <x v="95"/>
    <s v="Full-time"/>
    <d v="2013-07-11T00:00:00"/>
    <s v="Active"/>
    <n v="12.3"/>
    <n v="36625"/>
    <x v="0"/>
    <s v="No"/>
    <x v="1"/>
    <n v="8"/>
    <s v="E101900"/>
    <x v="0"/>
    <x v="0"/>
    <x v="1"/>
    <x v="3"/>
    <s v="Active"/>
  </r>
  <r>
    <s v="E102663"/>
    <x v="1"/>
    <n v="37"/>
    <x v="1"/>
    <x v="3"/>
    <x v="4"/>
    <x v="19"/>
    <x v="2"/>
    <x v="19"/>
    <s v="Full-time"/>
    <d v="2011-07-01T00:00:00"/>
    <s v="Active"/>
    <n v="14.33"/>
    <n v="59002"/>
    <x v="0"/>
    <s v="No"/>
    <x v="0"/>
    <n v="8"/>
    <s v="E101934"/>
    <x v="0"/>
    <x v="0"/>
    <x v="0"/>
    <x v="1"/>
    <s v="Active"/>
  </r>
  <r>
    <s v="E102664"/>
    <x v="1"/>
    <n v="27"/>
    <x v="1"/>
    <x v="6"/>
    <x v="6"/>
    <x v="16"/>
    <x v="4"/>
    <x v="66"/>
    <s v="Full-time"/>
    <d v="2018-11-22T00:00:00"/>
    <s v="Active"/>
    <n v="6.93"/>
    <n v="45015"/>
    <x v="0"/>
    <s v="No"/>
    <x v="0"/>
    <n v="7"/>
    <s v="E101535"/>
    <x v="0"/>
    <x v="0"/>
    <x v="1"/>
    <x v="0"/>
    <s v="Active"/>
  </r>
  <r>
    <s v="E102665"/>
    <x v="0"/>
    <n v="33"/>
    <x v="1"/>
    <x v="6"/>
    <x v="0"/>
    <x v="0"/>
    <x v="0"/>
    <x v="122"/>
    <s v="Full-time"/>
    <d v="2009-12-08T00:00:00"/>
    <s v="Active"/>
    <n v="15.89"/>
    <n v="58631"/>
    <x v="0"/>
    <s v="No"/>
    <x v="1"/>
    <n v="6"/>
    <s v="E104554"/>
    <x v="0"/>
    <x v="0"/>
    <x v="0"/>
    <x v="1"/>
    <s v="Active"/>
  </r>
  <r>
    <s v="E102666"/>
    <x v="1"/>
    <n v="46"/>
    <x v="0"/>
    <x v="4"/>
    <x v="3"/>
    <x v="15"/>
    <x v="0"/>
    <x v="85"/>
    <s v="Full-time"/>
    <d v="2011-01-13T00:00:00"/>
    <s v="Active"/>
    <n v="14.79"/>
    <n v="66697"/>
    <x v="1"/>
    <s v="No"/>
    <x v="1"/>
    <n v="6"/>
    <s v="E102335"/>
    <x v="0"/>
    <x v="0"/>
    <x v="0"/>
    <x v="1"/>
    <s v="Active"/>
  </r>
  <r>
    <s v="E102667"/>
    <x v="0"/>
    <n v="32"/>
    <x v="1"/>
    <x v="0"/>
    <x v="4"/>
    <x v="5"/>
    <x v="4"/>
    <x v="10"/>
    <s v="Contract"/>
    <d v="2019-12-20T00:00:00"/>
    <s v="Active"/>
    <n v="5.86"/>
    <n v="51789"/>
    <x v="1"/>
    <s v="No"/>
    <x v="1"/>
    <n v="6"/>
    <s v="E102119"/>
    <x v="0"/>
    <x v="0"/>
    <x v="0"/>
    <x v="1"/>
    <s v="Active"/>
  </r>
  <r>
    <s v="E102668"/>
    <x v="1"/>
    <n v="35"/>
    <x v="0"/>
    <x v="0"/>
    <x v="3"/>
    <x v="3"/>
    <x v="0"/>
    <x v="13"/>
    <s v="Full-time"/>
    <d v="2017-10-12T00:00:00"/>
    <s v="Active"/>
    <n v="8.0399999999999991"/>
    <n v="49279"/>
    <x v="0"/>
    <s v="No"/>
    <x v="2"/>
    <n v="3"/>
    <s v="E100872"/>
    <x v="0"/>
    <x v="0"/>
    <x v="0"/>
    <x v="0"/>
    <s v="Active"/>
  </r>
  <r>
    <s v="E102669"/>
    <x v="1"/>
    <n v="39"/>
    <x v="0"/>
    <x v="5"/>
    <x v="3"/>
    <x v="3"/>
    <x v="0"/>
    <x v="68"/>
    <s v="Full-time"/>
    <d v="2025-09-08T00:00:00"/>
    <s v="Active"/>
    <n v="0.14000000000000001"/>
    <n v="66491"/>
    <x v="0"/>
    <s v="No"/>
    <x v="0"/>
    <n v="5"/>
    <s v="E104222"/>
    <x v="0"/>
    <x v="0"/>
    <x v="0"/>
    <x v="1"/>
    <s v="Active"/>
  </r>
  <r>
    <s v="E102670"/>
    <x v="0"/>
    <n v="22"/>
    <x v="0"/>
    <x v="0"/>
    <x v="0"/>
    <x v="0"/>
    <x v="0"/>
    <x v="137"/>
    <s v="Full-time"/>
    <d v="2025-07-19T00:00:00"/>
    <s v="Active"/>
    <n v="0.28000000000000003"/>
    <n v="29954"/>
    <x v="1"/>
    <s v="No"/>
    <x v="3"/>
    <n v="3"/>
    <s v="E102756"/>
    <x v="0"/>
    <x v="0"/>
    <x v="1"/>
    <x v="2"/>
    <s v="Active"/>
  </r>
  <r>
    <s v="E102671"/>
    <x v="1"/>
    <n v="33"/>
    <x v="1"/>
    <x v="1"/>
    <x v="4"/>
    <x v="19"/>
    <x v="0"/>
    <x v="78"/>
    <s v="Full-time"/>
    <d v="2015-07-11T00:00:00"/>
    <s v="Active"/>
    <n v="10.3"/>
    <n v="42030"/>
    <x v="0"/>
    <s v="No"/>
    <x v="2"/>
    <n v="3"/>
    <s v="Self"/>
    <x v="0"/>
    <x v="0"/>
    <x v="0"/>
    <x v="0"/>
    <s v="Active"/>
  </r>
  <r>
    <s v="E102672"/>
    <x v="1"/>
    <n v="31"/>
    <x v="1"/>
    <x v="2"/>
    <x v="2"/>
    <x v="2"/>
    <x v="0"/>
    <x v="17"/>
    <s v="Full-time"/>
    <d v="2013-09-05T00:00:00"/>
    <s v="Active"/>
    <n v="12.15"/>
    <n v="40691"/>
    <x v="1"/>
    <s v="No"/>
    <x v="1"/>
    <n v="4"/>
    <s v="Self"/>
    <x v="0"/>
    <x v="0"/>
    <x v="0"/>
    <x v="0"/>
    <s v="Active"/>
  </r>
  <r>
    <s v="E102673"/>
    <x v="1"/>
    <n v="37"/>
    <x v="0"/>
    <x v="6"/>
    <x v="7"/>
    <x v="13"/>
    <x v="0"/>
    <x v="82"/>
    <s v="Full-time"/>
    <d v="2008-01-17T00:00:00"/>
    <s v="Active"/>
    <n v="17.78"/>
    <n v="53106"/>
    <x v="0"/>
    <s v="No"/>
    <x v="1"/>
    <n v="7"/>
    <s v="E104404"/>
    <x v="0"/>
    <x v="0"/>
    <x v="0"/>
    <x v="1"/>
    <s v="Active"/>
  </r>
  <r>
    <s v="E102674"/>
    <x v="1"/>
    <n v="27"/>
    <x v="1"/>
    <x v="6"/>
    <x v="5"/>
    <x v="12"/>
    <x v="2"/>
    <x v="144"/>
    <s v="Full-time"/>
    <d v="2021-10-05T00:00:00"/>
    <s v="Active"/>
    <n v="4.0599999999999996"/>
    <n v="41043"/>
    <x v="1"/>
    <s v="No"/>
    <x v="0"/>
    <n v="9"/>
    <s v="E104044"/>
    <x v="0"/>
    <x v="0"/>
    <x v="1"/>
    <x v="2"/>
    <s v="Active"/>
  </r>
  <r>
    <s v="E102675"/>
    <x v="1"/>
    <n v="29"/>
    <x v="1"/>
    <x v="4"/>
    <x v="4"/>
    <x v="10"/>
    <x v="1"/>
    <x v="114"/>
    <s v="Full-time"/>
    <d v="2021-05-29T00:00:00"/>
    <d v="2022-10-23T00:00:00"/>
    <n v="1.4"/>
    <n v="54767"/>
    <x v="0"/>
    <s v="No"/>
    <x v="4"/>
    <n v="4"/>
    <s v="E102479"/>
    <x v="1"/>
    <x v="1"/>
    <x v="1"/>
    <x v="0"/>
    <s v="Exited"/>
  </r>
  <r>
    <s v="E102676"/>
    <x v="1"/>
    <n v="31"/>
    <x v="1"/>
    <x v="3"/>
    <x v="6"/>
    <x v="16"/>
    <x v="0"/>
    <x v="35"/>
    <s v="Full-time"/>
    <d v="2022-11-17T00:00:00"/>
    <s v="Active"/>
    <n v="2.95"/>
    <n v="41780"/>
    <x v="1"/>
    <s v="No"/>
    <x v="0"/>
    <n v="5"/>
    <s v="Self"/>
    <x v="0"/>
    <x v="0"/>
    <x v="0"/>
    <x v="3"/>
    <s v="Active"/>
  </r>
  <r>
    <s v="E102677"/>
    <x v="1"/>
    <n v="41"/>
    <x v="0"/>
    <x v="2"/>
    <x v="1"/>
    <x v="1"/>
    <x v="2"/>
    <x v="141"/>
    <s v="Full-time"/>
    <d v="2022-04-24T00:00:00"/>
    <s v="Active"/>
    <n v="3.51"/>
    <n v="50421"/>
    <x v="0"/>
    <s v="No"/>
    <x v="3"/>
    <n v="8"/>
    <s v="E104641"/>
    <x v="0"/>
    <x v="0"/>
    <x v="0"/>
    <x v="1"/>
    <s v="Active"/>
  </r>
  <r>
    <s v="E102678"/>
    <x v="1"/>
    <n v="28"/>
    <x v="1"/>
    <x v="3"/>
    <x v="0"/>
    <x v="9"/>
    <x v="0"/>
    <x v="48"/>
    <s v="Full-time"/>
    <d v="2016-08-01T00:00:00"/>
    <s v="Active"/>
    <n v="9.24"/>
    <n v="34613"/>
    <x v="1"/>
    <s v="Yes"/>
    <x v="3"/>
    <n v="7"/>
    <s v="Self"/>
    <x v="0"/>
    <x v="0"/>
    <x v="1"/>
    <x v="3"/>
    <s v="Active"/>
  </r>
  <r>
    <s v="E102679"/>
    <x v="1"/>
    <n v="26"/>
    <x v="1"/>
    <x v="4"/>
    <x v="6"/>
    <x v="24"/>
    <x v="4"/>
    <x v="89"/>
    <s v="Full-time"/>
    <d v="2016-06-24T00:00:00"/>
    <s v="Active"/>
    <n v="9.34"/>
    <n v="36564"/>
    <x v="0"/>
    <s v="No"/>
    <x v="0"/>
    <n v="3"/>
    <s v="E101920"/>
    <x v="0"/>
    <x v="0"/>
    <x v="1"/>
    <x v="3"/>
    <s v="Active"/>
  </r>
  <r>
    <s v="E102680"/>
    <x v="1"/>
    <n v="21"/>
    <x v="0"/>
    <x v="0"/>
    <x v="1"/>
    <x v="1"/>
    <x v="2"/>
    <x v="29"/>
    <s v="Full-time"/>
    <d v="2022-04-24T00:00:00"/>
    <s v="Active"/>
    <n v="3.51"/>
    <n v="23296"/>
    <x v="4"/>
    <s v="Yes"/>
    <x v="0"/>
    <n v="7"/>
    <s v="E102193"/>
    <x v="0"/>
    <x v="0"/>
    <x v="1"/>
    <x v="2"/>
    <s v="Active"/>
  </r>
  <r>
    <s v="E102681"/>
    <x v="1"/>
    <n v="35"/>
    <x v="1"/>
    <x v="0"/>
    <x v="1"/>
    <x v="21"/>
    <x v="4"/>
    <x v="125"/>
    <s v="Full-time"/>
    <d v="2008-03-04T00:00:00"/>
    <s v="Active"/>
    <n v="17.649999999999999"/>
    <n v="41749"/>
    <x v="0"/>
    <s v="No"/>
    <x v="1"/>
    <n v="5"/>
    <s v="E104121"/>
    <x v="0"/>
    <x v="0"/>
    <x v="0"/>
    <x v="0"/>
    <s v="Active"/>
  </r>
  <r>
    <s v="E102682"/>
    <x v="1"/>
    <n v="32"/>
    <x v="0"/>
    <x v="3"/>
    <x v="3"/>
    <x v="20"/>
    <x v="0"/>
    <x v="44"/>
    <s v="Full-time"/>
    <d v="2011-02-20T00:00:00"/>
    <s v="Active"/>
    <n v="14.69"/>
    <n v="59904"/>
    <x v="0"/>
    <s v="No"/>
    <x v="2"/>
    <n v="7"/>
    <s v="E101661"/>
    <x v="0"/>
    <x v="0"/>
    <x v="0"/>
    <x v="0"/>
    <s v="Active"/>
  </r>
  <r>
    <s v="E102683"/>
    <x v="0"/>
    <n v="30"/>
    <x v="1"/>
    <x v="4"/>
    <x v="2"/>
    <x v="14"/>
    <x v="0"/>
    <x v="80"/>
    <s v="Full-time"/>
    <d v="2015-04-30T00:00:00"/>
    <s v="Active"/>
    <n v="10.5"/>
    <n v="38225"/>
    <x v="1"/>
    <s v="No"/>
    <x v="1"/>
    <n v="7"/>
    <s v="Self"/>
    <x v="0"/>
    <x v="0"/>
    <x v="1"/>
    <x v="2"/>
    <s v="Active"/>
  </r>
  <r>
    <s v="E102684"/>
    <x v="1"/>
    <n v="25"/>
    <x v="1"/>
    <x v="4"/>
    <x v="5"/>
    <x v="8"/>
    <x v="3"/>
    <x v="80"/>
    <s v="Full-time"/>
    <d v="2008-11-15T00:00:00"/>
    <s v="Active"/>
    <n v="16.95"/>
    <n v="42545"/>
    <x v="0"/>
    <s v="No"/>
    <x v="3"/>
    <n v="13"/>
    <s v="E101643"/>
    <x v="0"/>
    <x v="0"/>
    <x v="1"/>
    <x v="2"/>
    <s v="Active"/>
  </r>
  <r>
    <s v="E102685"/>
    <x v="0"/>
    <n v="34"/>
    <x v="0"/>
    <x v="0"/>
    <x v="4"/>
    <x v="5"/>
    <x v="0"/>
    <x v="53"/>
    <s v="Full-time"/>
    <d v="2015-10-13T00:00:00"/>
    <d v="2023-06-05T00:00:00"/>
    <n v="7.64"/>
    <n v="30726"/>
    <x v="2"/>
    <s v="No"/>
    <x v="4"/>
    <n v="9"/>
    <s v="E101553"/>
    <x v="1"/>
    <x v="1"/>
    <x v="0"/>
    <x v="3"/>
    <s v="Exited"/>
  </r>
  <r>
    <s v="E102686"/>
    <x v="1"/>
    <n v="43"/>
    <x v="1"/>
    <x v="2"/>
    <x v="6"/>
    <x v="24"/>
    <x v="1"/>
    <x v="74"/>
    <s v="Contract"/>
    <d v="2021-04-12T00:00:00"/>
    <s v="Active"/>
    <n v="4.54"/>
    <n v="37662"/>
    <x v="1"/>
    <s v="No"/>
    <x v="5"/>
    <n v="1"/>
    <s v="E104864"/>
    <x v="0"/>
    <x v="0"/>
    <x v="0"/>
    <x v="0"/>
    <s v="Active"/>
  </r>
  <r>
    <s v="E102687"/>
    <x v="0"/>
    <n v="37"/>
    <x v="0"/>
    <x v="3"/>
    <x v="5"/>
    <x v="22"/>
    <x v="0"/>
    <x v="92"/>
    <s v="Full-time"/>
    <d v="2008-12-01T00:00:00"/>
    <s v="Active"/>
    <n v="16.91"/>
    <n v="54290"/>
    <x v="0"/>
    <s v="No"/>
    <x v="4"/>
    <n v="4"/>
    <s v="E100326"/>
    <x v="0"/>
    <x v="0"/>
    <x v="0"/>
    <x v="1"/>
    <s v="Active"/>
  </r>
  <r>
    <s v="E102688"/>
    <x v="1"/>
    <n v="29"/>
    <x v="1"/>
    <x v="0"/>
    <x v="3"/>
    <x v="3"/>
    <x v="0"/>
    <x v="50"/>
    <s v="Full-time"/>
    <d v="2021-12-13T00:00:00"/>
    <s v="Active"/>
    <n v="3.87"/>
    <n v="49629"/>
    <x v="1"/>
    <s v="No"/>
    <x v="2"/>
    <n v="8"/>
    <s v="Self"/>
    <x v="0"/>
    <x v="0"/>
    <x v="1"/>
    <x v="0"/>
    <s v="Active"/>
  </r>
  <r>
    <s v="E102689"/>
    <x v="0"/>
    <n v="41"/>
    <x v="0"/>
    <x v="3"/>
    <x v="4"/>
    <x v="10"/>
    <x v="0"/>
    <x v="167"/>
    <s v="Full-time"/>
    <d v="2025-02-03T00:00:00"/>
    <s v="Active"/>
    <n v="0.73"/>
    <n v="65091"/>
    <x v="1"/>
    <s v="No"/>
    <x v="1"/>
    <n v="2"/>
    <s v="E103272"/>
    <x v="0"/>
    <x v="0"/>
    <x v="0"/>
    <x v="1"/>
    <s v="Active"/>
  </r>
  <r>
    <s v="E102690"/>
    <x v="1"/>
    <n v="35"/>
    <x v="1"/>
    <x v="6"/>
    <x v="0"/>
    <x v="6"/>
    <x v="0"/>
    <x v="25"/>
    <s v="Full-time"/>
    <d v="2010-11-21T00:00:00"/>
    <s v="Active"/>
    <n v="14.93"/>
    <n v="51069"/>
    <x v="2"/>
    <s v="No"/>
    <x v="1"/>
    <n v="6"/>
    <s v="E102864"/>
    <x v="0"/>
    <x v="0"/>
    <x v="0"/>
    <x v="0"/>
    <s v="Active"/>
  </r>
  <r>
    <s v="E102691"/>
    <x v="1"/>
    <n v="30"/>
    <x v="1"/>
    <x v="5"/>
    <x v="6"/>
    <x v="16"/>
    <x v="0"/>
    <x v="75"/>
    <s v="Full-time"/>
    <d v="2015-09-21T00:00:00"/>
    <s v="Active"/>
    <n v="10.1"/>
    <n v="32933"/>
    <x v="1"/>
    <s v="No"/>
    <x v="1"/>
    <n v="3"/>
    <s v="E102696"/>
    <x v="0"/>
    <x v="0"/>
    <x v="1"/>
    <x v="3"/>
    <s v="Active"/>
  </r>
  <r>
    <s v="E102692"/>
    <x v="0"/>
    <n v="27"/>
    <x v="1"/>
    <x v="5"/>
    <x v="3"/>
    <x v="3"/>
    <x v="1"/>
    <x v="94"/>
    <s v="Full-time"/>
    <d v="2010-08-03T00:00:00"/>
    <s v="Active"/>
    <n v="15.24"/>
    <n v="46803"/>
    <x v="2"/>
    <s v="No"/>
    <x v="1"/>
    <n v="3"/>
    <s v="E101157"/>
    <x v="0"/>
    <x v="0"/>
    <x v="1"/>
    <x v="3"/>
    <s v="Active"/>
  </r>
  <r>
    <s v="E102693"/>
    <x v="1"/>
    <n v="38"/>
    <x v="1"/>
    <x v="6"/>
    <x v="5"/>
    <x v="22"/>
    <x v="2"/>
    <x v="158"/>
    <s v="Full-time"/>
    <d v="2013-05-16T00:00:00"/>
    <s v="Active"/>
    <n v="12.45"/>
    <n v="70344"/>
    <x v="1"/>
    <s v="No"/>
    <x v="4"/>
    <n v="8"/>
    <s v="E102740"/>
    <x v="0"/>
    <x v="0"/>
    <x v="0"/>
    <x v="1"/>
    <s v="Active"/>
  </r>
  <r>
    <s v="E102694"/>
    <x v="1"/>
    <n v="25"/>
    <x v="0"/>
    <x v="3"/>
    <x v="1"/>
    <x v="1"/>
    <x v="0"/>
    <x v="11"/>
    <s v="Full-time"/>
    <d v="2021-04-14T00:00:00"/>
    <s v="Active"/>
    <n v="4.54"/>
    <n v="34405"/>
    <x v="0"/>
    <s v="No"/>
    <x v="0"/>
    <n v="3"/>
    <s v="E100441"/>
    <x v="0"/>
    <x v="0"/>
    <x v="1"/>
    <x v="3"/>
    <s v="Active"/>
  </r>
  <r>
    <s v="E102695"/>
    <x v="0"/>
    <n v="42"/>
    <x v="0"/>
    <x v="1"/>
    <x v="4"/>
    <x v="10"/>
    <x v="0"/>
    <x v="214"/>
    <s v="Full-time"/>
    <d v="2017-08-22T00:00:00"/>
    <s v="Active"/>
    <n v="8.18"/>
    <n v="65617"/>
    <x v="4"/>
    <s v="No"/>
    <x v="2"/>
    <n v="3"/>
    <s v="E101940"/>
    <x v="0"/>
    <x v="0"/>
    <x v="0"/>
    <x v="1"/>
    <s v="Active"/>
  </r>
  <r>
    <s v="E102696"/>
    <x v="1"/>
    <n v="21"/>
    <x v="1"/>
    <x v="7"/>
    <x v="6"/>
    <x v="11"/>
    <x v="2"/>
    <x v="29"/>
    <s v="Full-time"/>
    <d v="2009-02-01T00:00:00"/>
    <s v="Active"/>
    <n v="16.739999999999998"/>
    <n v="32195"/>
    <x v="1"/>
    <s v="Yes"/>
    <x v="2"/>
    <n v="6"/>
    <s v="Self"/>
    <x v="0"/>
    <x v="0"/>
    <x v="1"/>
    <x v="2"/>
    <s v="Active"/>
  </r>
  <r>
    <s v="E102697"/>
    <x v="1"/>
    <n v="25"/>
    <x v="1"/>
    <x v="4"/>
    <x v="1"/>
    <x v="21"/>
    <x v="0"/>
    <x v="108"/>
    <s v="Full-time"/>
    <d v="2009-11-10T00:00:00"/>
    <s v="Active"/>
    <n v="15.96"/>
    <n v="39378"/>
    <x v="0"/>
    <s v="No"/>
    <x v="2"/>
    <n v="8"/>
    <s v="E101039"/>
    <x v="0"/>
    <x v="0"/>
    <x v="1"/>
    <x v="3"/>
    <s v="Active"/>
  </r>
  <r>
    <s v="E102698"/>
    <x v="1"/>
    <n v="28"/>
    <x v="0"/>
    <x v="7"/>
    <x v="1"/>
    <x v="21"/>
    <x v="0"/>
    <x v="3"/>
    <s v="Contract"/>
    <d v="2021-03-07T00:00:00"/>
    <s v="Active"/>
    <n v="4.6399999999999997"/>
    <n v="47772"/>
    <x v="1"/>
    <s v="Yes"/>
    <x v="3"/>
    <n v="7"/>
    <s v="E102972"/>
    <x v="0"/>
    <x v="0"/>
    <x v="1"/>
    <x v="0"/>
    <s v="Active"/>
  </r>
  <r>
    <s v="E102699"/>
    <x v="1"/>
    <n v="29"/>
    <x v="1"/>
    <x v="5"/>
    <x v="6"/>
    <x v="16"/>
    <x v="0"/>
    <x v="46"/>
    <s v="Full-time"/>
    <d v="2021-10-07T00:00:00"/>
    <s v="Active"/>
    <n v="4.0599999999999996"/>
    <n v="31596"/>
    <x v="1"/>
    <s v="No"/>
    <x v="2"/>
    <n v="7"/>
    <s v="E100695"/>
    <x v="0"/>
    <x v="0"/>
    <x v="1"/>
    <x v="2"/>
    <s v="Active"/>
  </r>
  <r>
    <s v="E102700"/>
    <x v="0"/>
    <n v="33"/>
    <x v="0"/>
    <x v="6"/>
    <x v="5"/>
    <x v="8"/>
    <x v="0"/>
    <x v="131"/>
    <s v="Full-time"/>
    <d v="2008-03-15T00:00:00"/>
    <s v="Active"/>
    <n v="17.62"/>
    <n v="55624"/>
    <x v="2"/>
    <s v="No"/>
    <x v="3"/>
    <n v="6"/>
    <s v="E103153"/>
    <x v="0"/>
    <x v="0"/>
    <x v="0"/>
    <x v="1"/>
    <s v="Active"/>
  </r>
  <r>
    <s v="E102701"/>
    <x v="1"/>
    <n v="34"/>
    <x v="1"/>
    <x v="2"/>
    <x v="4"/>
    <x v="10"/>
    <x v="2"/>
    <x v="24"/>
    <s v="Contract"/>
    <d v="2025-03-13T00:00:00"/>
    <s v="Active"/>
    <n v="0.63"/>
    <n v="44362"/>
    <x v="4"/>
    <s v="No"/>
    <x v="2"/>
    <n v="9"/>
    <s v="E103754"/>
    <x v="0"/>
    <x v="0"/>
    <x v="0"/>
    <x v="0"/>
    <s v="Active"/>
  </r>
  <r>
    <s v="E102702"/>
    <x v="1"/>
    <n v="26"/>
    <x v="1"/>
    <x v="3"/>
    <x v="6"/>
    <x v="24"/>
    <x v="2"/>
    <x v="168"/>
    <s v="Full-time"/>
    <d v="2016-12-07T00:00:00"/>
    <s v="Active"/>
    <n v="8.89"/>
    <n v="31663"/>
    <x v="1"/>
    <s v="No"/>
    <x v="2"/>
    <n v="9"/>
    <s v="Self"/>
    <x v="0"/>
    <x v="0"/>
    <x v="1"/>
    <x v="3"/>
    <s v="Active"/>
  </r>
  <r>
    <s v="E102703"/>
    <x v="1"/>
    <n v="42"/>
    <x v="1"/>
    <x v="1"/>
    <x v="0"/>
    <x v="9"/>
    <x v="0"/>
    <x v="101"/>
    <s v="Full-time"/>
    <d v="2020-08-17T00:00:00"/>
    <s v="Active"/>
    <n v="5.2"/>
    <n v="58947"/>
    <x v="4"/>
    <s v="No"/>
    <x v="2"/>
    <n v="3"/>
    <s v="E102080"/>
    <x v="0"/>
    <x v="0"/>
    <x v="0"/>
    <x v="1"/>
    <s v="Active"/>
  </r>
  <r>
    <s v="E102704"/>
    <x v="1"/>
    <n v="26"/>
    <x v="2"/>
    <x v="5"/>
    <x v="1"/>
    <x v="1"/>
    <x v="0"/>
    <x v="2"/>
    <s v="Full-time"/>
    <d v="2022-09-27T00:00:00"/>
    <s v="Active"/>
    <n v="3.09"/>
    <n v="36751"/>
    <x v="1"/>
    <s v="No"/>
    <x v="4"/>
    <n v="7"/>
    <s v="Self"/>
    <x v="0"/>
    <x v="0"/>
    <x v="1"/>
    <x v="0"/>
    <s v="Active"/>
  </r>
  <r>
    <s v="E102705"/>
    <x v="0"/>
    <n v="30"/>
    <x v="0"/>
    <x v="2"/>
    <x v="5"/>
    <x v="8"/>
    <x v="2"/>
    <x v="83"/>
    <s v="Full-time"/>
    <d v="2015-03-24T00:00:00"/>
    <s v="Active"/>
    <n v="10.6"/>
    <n v="36296"/>
    <x v="0"/>
    <s v="No"/>
    <x v="2"/>
    <n v="3"/>
    <s v="E100502"/>
    <x v="0"/>
    <x v="0"/>
    <x v="1"/>
    <x v="3"/>
    <s v="Active"/>
  </r>
  <r>
    <s v="E102706"/>
    <x v="1"/>
    <n v="29"/>
    <x v="0"/>
    <x v="2"/>
    <x v="5"/>
    <x v="8"/>
    <x v="4"/>
    <x v="42"/>
    <s v="Full-time"/>
    <d v="2023-06-24T00:00:00"/>
    <s v="Active"/>
    <n v="2.35"/>
    <n v="50909"/>
    <x v="0"/>
    <s v="No"/>
    <x v="0"/>
    <n v="4"/>
    <s v="E100350"/>
    <x v="0"/>
    <x v="0"/>
    <x v="1"/>
    <x v="0"/>
    <s v="Active"/>
  </r>
  <r>
    <s v="E102707"/>
    <x v="1"/>
    <n v="38"/>
    <x v="0"/>
    <x v="2"/>
    <x v="0"/>
    <x v="9"/>
    <x v="0"/>
    <x v="140"/>
    <s v="Contract"/>
    <d v="2009-12-13T00:00:00"/>
    <s v="Active"/>
    <n v="15.87"/>
    <n v="44147"/>
    <x v="1"/>
    <s v="Yes"/>
    <x v="2"/>
    <n v="4"/>
    <s v="E100871"/>
    <x v="0"/>
    <x v="0"/>
    <x v="0"/>
    <x v="3"/>
    <s v="Active"/>
  </r>
  <r>
    <s v="E102708"/>
    <x v="1"/>
    <n v="22"/>
    <x v="0"/>
    <x v="3"/>
    <x v="1"/>
    <x v="21"/>
    <x v="2"/>
    <x v="72"/>
    <s v="Contract"/>
    <d v="2017-02-08T00:00:00"/>
    <s v="Active"/>
    <n v="8.7200000000000006"/>
    <n v="28770"/>
    <x v="0"/>
    <s v="No"/>
    <x v="3"/>
    <n v="8"/>
    <s v="Self"/>
    <x v="0"/>
    <x v="0"/>
    <x v="1"/>
    <x v="3"/>
    <s v="Active"/>
  </r>
  <r>
    <s v="E102709"/>
    <x v="1"/>
    <n v="25"/>
    <x v="2"/>
    <x v="5"/>
    <x v="1"/>
    <x v="1"/>
    <x v="3"/>
    <x v="53"/>
    <s v="Full-time"/>
    <d v="2024-11-08T00:00:00"/>
    <s v="Active"/>
    <n v="0.97"/>
    <n v="36387"/>
    <x v="1"/>
    <s v="No"/>
    <x v="0"/>
    <n v="6"/>
    <s v="Self"/>
    <x v="0"/>
    <x v="0"/>
    <x v="1"/>
    <x v="3"/>
    <s v="Active"/>
  </r>
  <r>
    <s v="E102710"/>
    <x v="1"/>
    <n v="25"/>
    <x v="1"/>
    <x v="1"/>
    <x v="6"/>
    <x v="16"/>
    <x v="0"/>
    <x v="168"/>
    <s v="Full-time"/>
    <d v="2016-01-14T00:00:00"/>
    <s v="Active"/>
    <n v="9.7899999999999991"/>
    <n v="32202"/>
    <x v="1"/>
    <s v="No"/>
    <x v="4"/>
    <n v="3"/>
    <s v="E103094"/>
    <x v="0"/>
    <x v="0"/>
    <x v="1"/>
    <x v="3"/>
    <s v="Active"/>
  </r>
  <r>
    <s v="E102711"/>
    <x v="1"/>
    <n v="25"/>
    <x v="1"/>
    <x v="1"/>
    <x v="6"/>
    <x v="16"/>
    <x v="0"/>
    <x v="79"/>
    <s v="Full-time"/>
    <d v="2013-06-17T00:00:00"/>
    <d v="2018-05-15T00:00:00"/>
    <n v="4.91"/>
    <n v="33643"/>
    <x v="1"/>
    <s v="No"/>
    <x v="4"/>
    <n v="4"/>
    <s v="E100207"/>
    <x v="1"/>
    <x v="1"/>
    <x v="1"/>
    <x v="2"/>
    <s v="Exited"/>
  </r>
  <r>
    <s v="E102712"/>
    <x v="1"/>
    <n v="28"/>
    <x v="1"/>
    <x v="1"/>
    <x v="7"/>
    <x v="23"/>
    <x v="0"/>
    <x v="91"/>
    <s v="Full-time"/>
    <d v="2012-02-14T00:00:00"/>
    <d v="2025-05-01T00:00:00"/>
    <n v="13.21"/>
    <n v="41800"/>
    <x v="0"/>
    <s v="No"/>
    <x v="2"/>
    <n v="10"/>
    <s v="E101123"/>
    <x v="1"/>
    <x v="1"/>
    <x v="1"/>
    <x v="3"/>
    <s v="Exited"/>
  </r>
  <r>
    <s v="E102713"/>
    <x v="1"/>
    <n v="28"/>
    <x v="0"/>
    <x v="7"/>
    <x v="7"/>
    <x v="13"/>
    <x v="0"/>
    <x v="83"/>
    <s v="Full-time"/>
    <d v="2023-09-13T00:00:00"/>
    <s v="Active"/>
    <n v="2.12"/>
    <n v="38288"/>
    <x v="1"/>
    <s v="No"/>
    <x v="1"/>
    <n v="8"/>
    <s v="E104404"/>
    <x v="0"/>
    <x v="0"/>
    <x v="1"/>
    <x v="3"/>
    <s v="Active"/>
  </r>
  <r>
    <s v="E102714"/>
    <x v="1"/>
    <n v="33"/>
    <x v="1"/>
    <x v="4"/>
    <x v="3"/>
    <x v="15"/>
    <x v="0"/>
    <x v="118"/>
    <s v="Contract"/>
    <d v="2021-12-10T00:00:00"/>
    <d v="2022-11-27T00:00:00"/>
    <n v="0.96"/>
    <n v="58098"/>
    <x v="2"/>
    <s v="No"/>
    <x v="0"/>
    <n v="6"/>
    <s v="E102551"/>
    <x v="1"/>
    <x v="1"/>
    <x v="0"/>
    <x v="1"/>
    <s v="Exited"/>
  </r>
  <r>
    <s v="E102715"/>
    <x v="1"/>
    <n v="42"/>
    <x v="1"/>
    <x v="5"/>
    <x v="2"/>
    <x v="14"/>
    <x v="2"/>
    <x v="201"/>
    <s v="Full-time"/>
    <d v="2016-08-20T00:00:00"/>
    <s v="Active"/>
    <n v="9.19"/>
    <n v="79058"/>
    <x v="0"/>
    <s v="No"/>
    <x v="2"/>
    <n v="3"/>
    <s v="E100758"/>
    <x v="0"/>
    <x v="0"/>
    <x v="0"/>
    <x v="1"/>
    <s v="Active"/>
  </r>
  <r>
    <s v="E102716"/>
    <x v="0"/>
    <n v="34"/>
    <x v="1"/>
    <x v="3"/>
    <x v="3"/>
    <x v="20"/>
    <x v="0"/>
    <x v="119"/>
    <s v="Full-time"/>
    <d v="2014-06-16T00:00:00"/>
    <s v="Active"/>
    <n v="11.37"/>
    <n v="43180"/>
    <x v="1"/>
    <s v="No"/>
    <x v="4"/>
    <n v="4"/>
    <s v="E104458"/>
    <x v="0"/>
    <x v="0"/>
    <x v="0"/>
    <x v="0"/>
    <s v="Active"/>
  </r>
  <r>
    <s v="E102717"/>
    <x v="1"/>
    <n v="25"/>
    <x v="1"/>
    <x v="3"/>
    <x v="2"/>
    <x v="2"/>
    <x v="2"/>
    <x v="11"/>
    <s v="Full-time"/>
    <d v="2010-05-05T00:00:00"/>
    <s v="Active"/>
    <n v="15.48"/>
    <n v="39006"/>
    <x v="0"/>
    <s v="No"/>
    <x v="0"/>
    <n v="6"/>
    <s v="E103346"/>
    <x v="0"/>
    <x v="0"/>
    <x v="1"/>
    <x v="3"/>
    <s v="Active"/>
  </r>
  <r>
    <s v="E102718"/>
    <x v="1"/>
    <n v="28"/>
    <x v="1"/>
    <x v="7"/>
    <x v="0"/>
    <x v="6"/>
    <x v="0"/>
    <x v="35"/>
    <s v="Contract"/>
    <d v="2022-10-11T00:00:00"/>
    <s v="Active"/>
    <n v="3.05"/>
    <n v="44501"/>
    <x v="1"/>
    <s v="No"/>
    <x v="2"/>
    <n v="8"/>
    <s v="Self"/>
    <x v="0"/>
    <x v="0"/>
    <x v="1"/>
    <x v="3"/>
    <s v="Active"/>
  </r>
  <r>
    <s v="E102719"/>
    <x v="0"/>
    <n v="35"/>
    <x v="1"/>
    <x v="2"/>
    <x v="3"/>
    <x v="3"/>
    <x v="0"/>
    <x v="20"/>
    <s v="Full-time"/>
    <d v="2022-07-14T00:00:00"/>
    <s v="Active"/>
    <n v="3.29"/>
    <n v="52060"/>
    <x v="1"/>
    <s v="No"/>
    <x v="0"/>
    <n v="5"/>
    <s v="E100872"/>
    <x v="0"/>
    <x v="0"/>
    <x v="0"/>
    <x v="0"/>
    <s v="Active"/>
  </r>
  <r>
    <s v="E102720"/>
    <x v="1"/>
    <n v="38"/>
    <x v="1"/>
    <x v="1"/>
    <x v="7"/>
    <x v="13"/>
    <x v="0"/>
    <x v="115"/>
    <s v="Full-time"/>
    <d v="2023-02-22T00:00:00"/>
    <s v="Active"/>
    <n v="2.68"/>
    <n v="55488"/>
    <x v="2"/>
    <s v="No"/>
    <x v="4"/>
    <n v="5"/>
    <s v="E104318"/>
    <x v="0"/>
    <x v="0"/>
    <x v="0"/>
    <x v="0"/>
    <s v="Active"/>
  </r>
  <r>
    <s v="E102721"/>
    <x v="1"/>
    <n v="29"/>
    <x v="1"/>
    <x v="1"/>
    <x v="0"/>
    <x v="9"/>
    <x v="0"/>
    <x v="144"/>
    <s v="Contract"/>
    <d v="2022-03-10T00:00:00"/>
    <d v="2024-09-30T00:00:00"/>
    <n v="2.56"/>
    <n v="40308"/>
    <x v="2"/>
    <s v="No"/>
    <x v="1"/>
    <n v="10"/>
    <s v="Self"/>
    <x v="1"/>
    <x v="1"/>
    <x v="1"/>
    <x v="2"/>
    <s v="Exited"/>
  </r>
  <r>
    <s v="E102722"/>
    <x v="1"/>
    <n v="38"/>
    <x v="1"/>
    <x v="0"/>
    <x v="2"/>
    <x v="2"/>
    <x v="0"/>
    <x v="182"/>
    <s v="Full-time"/>
    <d v="2009-08-09T00:00:00"/>
    <s v="Active"/>
    <n v="16.22"/>
    <n v="64413"/>
    <x v="4"/>
    <s v="No"/>
    <x v="1"/>
    <n v="8"/>
    <s v="Self"/>
    <x v="0"/>
    <x v="0"/>
    <x v="0"/>
    <x v="1"/>
    <s v="Active"/>
  </r>
  <r>
    <s v="E102723"/>
    <x v="0"/>
    <n v="41"/>
    <x v="1"/>
    <x v="3"/>
    <x v="5"/>
    <x v="17"/>
    <x v="0"/>
    <x v="195"/>
    <s v="Full-time"/>
    <d v="2009-11-17T00:00:00"/>
    <s v="Active"/>
    <n v="15.95"/>
    <n v="69133"/>
    <x v="1"/>
    <s v="No"/>
    <x v="2"/>
    <n v="6"/>
    <s v="E101513"/>
    <x v="0"/>
    <x v="0"/>
    <x v="0"/>
    <x v="1"/>
    <s v="Active"/>
  </r>
  <r>
    <s v="E102724"/>
    <x v="0"/>
    <n v="26"/>
    <x v="1"/>
    <x v="1"/>
    <x v="0"/>
    <x v="9"/>
    <x v="0"/>
    <x v="57"/>
    <s v="Full-time"/>
    <d v="2018-03-04T00:00:00"/>
    <s v="Active"/>
    <n v="7.65"/>
    <n v="31681"/>
    <x v="1"/>
    <s v="No"/>
    <x v="1"/>
    <n v="7"/>
    <s v="E104554"/>
    <x v="0"/>
    <x v="0"/>
    <x v="1"/>
    <x v="3"/>
    <s v="Active"/>
  </r>
  <r>
    <s v="E102725"/>
    <x v="0"/>
    <n v="38"/>
    <x v="0"/>
    <x v="2"/>
    <x v="7"/>
    <x v="18"/>
    <x v="0"/>
    <x v="133"/>
    <s v="Contract"/>
    <d v="2009-08-22T00:00:00"/>
    <s v="Active"/>
    <n v="16.18"/>
    <n v="55702"/>
    <x v="1"/>
    <s v="No"/>
    <x v="1"/>
    <n v="5"/>
    <s v="E102933"/>
    <x v="0"/>
    <x v="0"/>
    <x v="0"/>
    <x v="1"/>
    <s v="Active"/>
  </r>
  <r>
    <s v="E102726"/>
    <x v="1"/>
    <n v="29"/>
    <x v="1"/>
    <x v="7"/>
    <x v="2"/>
    <x v="14"/>
    <x v="0"/>
    <x v="24"/>
    <s v="Full-time"/>
    <d v="2018-09-26T00:00:00"/>
    <s v="Active"/>
    <n v="7.09"/>
    <n v="44675"/>
    <x v="0"/>
    <s v="No"/>
    <x v="3"/>
    <n v="4"/>
    <s v="E100557"/>
    <x v="0"/>
    <x v="0"/>
    <x v="1"/>
    <x v="0"/>
    <s v="Active"/>
  </r>
  <r>
    <s v="E102727"/>
    <x v="1"/>
    <n v="23"/>
    <x v="1"/>
    <x v="6"/>
    <x v="4"/>
    <x v="19"/>
    <x v="0"/>
    <x v="29"/>
    <s v="Full-time"/>
    <d v="2015-08-24T00:00:00"/>
    <s v="Active"/>
    <n v="10.18"/>
    <n v="31866"/>
    <x v="2"/>
    <s v="No"/>
    <x v="3"/>
    <n v="6"/>
    <s v="E102328"/>
    <x v="0"/>
    <x v="0"/>
    <x v="1"/>
    <x v="2"/>
    <s v="Active"/>
  </r>
  <r>
    <s v="E102728"/>
    <x v="1"/>
    <n v="33"/>
    <x v="0"/>
    <x v="1"/>
    <x v="2"/>
    <x v="4"/>
    <x v="4"/>
    <x v="118"/>
    <s v="Full-time"/>
    <d v="2011-09-02T00:00:00"/>
    <s v="Active"/>
    <n v="14.15"/>
    <n v="52037"/>
    <x v="1"/>
    <s v="No"/>
    <x v="2"/>
    <n v="8"/>
    <s v="E101622"/>
    <x v="0"/>
    <x v="0"/>
    <x v="0"/>
    <x v="1"/>
    <s v="Active"/>
  </r>
  <r>
    <s v="E102729"/>
    <x v="1"/>
    <n v="34"/>
    <x v="0"/>
    <x v="5"/>
    <x v="1"/>
    <x v="21"/>
    <x v="0"/>
    <x v="31"/>
    <s v="Full-time"/>
    <d v="2011-03-29T00:00:00"/>
    <d v="2022-05-06T00:00:00"/>
    <n v="11.1"/>
    <n v="45103"/>
    <x v="4"/>
    <s v="No"/>
    <x v="4"/>
    <n v="7"/>
    <s v="E102795"/>
    <x v="1"/>
    <x v="1"/>
    <x v="0"/>
    <x v="1"/>
    <s v="Exited"/>
  </r>
  <r>
    <s v="E102730"/>
    <x v="1"/>
    <n v="30"/>
    <x v="1"/>
    <x v="5"/>
    <x v="5"/>
    <x v="12"/>
    <x v="0"/>
    <x v="37"/>
    <s v="Contract"/>
    <d v="2023-02-01T00:00:00"/>
    <s v="Active"/>
    <n v="2.74"/>
    <n v="45405"/>
    <x v="1"/>
    <s v="No"/>
    <x v="2"/>
    <n v="3"/>
    <s v="E102801"/>
    <x v="0"/>
    <x v="0"/>
    <x v="1"/>
    <x v="3"/>
    <s v="Active"/>
  </r>
  <r>
    <s v="E102731"/>
    <x v="0"/>
    <n v="21"/>
    <x v="1"/>
    <x v="7"/>
    <x v="1"/>
    <x v="21"/>
    <x v="0"/>
    <x v="90"/>
    <s v="Full-time"/>
    <d v="2014-08-01T00:00:00"/>
    <s v="Active"/>
    <n v="11.24"/>
    <n v="29388"/>
    <x v="1"/>
    <s v="No"/>
    <x v="0"/>
    <n v="5"/>
    <s v="E103977"/>
    <x v="0"/>
    <x v="0"/>
    <x v="1"/>
    <x v="2"/>
    <s v="Active"/>
  </r>
  <r>
    <s v="E102732"/>
    <x v="1"/>
    <n v="32"/>
    <x v="0"/>
    <x v="3"/>
    <x v="1"/>
    <x v="1"/>
    <x v="2"/>
    <x v="83"/>
    <s v="Full-time"/>
    <d v="2017-02-14T00:00:00"/>
    <d v="2024-04-19T00:00:00"/>
    <n v="7.18"/>
    <n v="40195"/>
    <x v="1"/>
    <s v="Yes"/>
    <x v="4"/>
    <n v="7"/>
    <s v="E104641"/>
    <x v="1"/>
    <x v="1"/>
    <x v="0"/>
    <x v="3"/>
    <s v="Exited"/>
  </r>
  <r>
    <s v="E102733"/>
    <x v="1"/>
    <n v="47"/>
    <x v="1"/>
    <x v="7"/>
    <x v="5"/>
    <x v="12"/>
    <x v="0"/>
    <x v="215"/>
    <s v="Full-time"/>
    <d v="2015-06-27T00:00:00"/>
    <d v="2025-04-12T00:00:00"/>
    <n v="9.7899999999999991"/>
    <n v="75670"/>
    <x v="1"/>
    <s v="No"/>
    <x v="1"/>
    <n v="8"/>
    <s v="E101274"/>
    <x v="1"/>
    <x v="1"/>
    <x v="0"/>
    <x v="1"/>
    <s v="Exited"/>
  </r>
  <r>
    <s v="E102734"/>
    <x v="0"/>
    <n v="23"/>
    <x v="0"/>
    <x v="2"/>
    <x v="0"/>
    <x v="0"/>
    <x v="4"/>
    <x v="107"/>
    <s v="Full-time"/>
    <d v="2023-12-12T00:00:00"/>
    <s v="Active"/>
    <n v="1.88"/>
    <n v="36977"/>
    <x v="0"/>
    <s v="No"/>
    <x v="4"/>
    <n v="8"/>
    <s v="E104893"/>
    <x v="0"/>
    <x v="0"/>
    <x v="1"/>
    <x v="3"/>
    <s v="Active"/>
  </r>
  <r>
    <s v="E102735"/>
    <x v="0"/>
    <n v="28"/>
    <x v="0"/>
    <x v="1"/>
    <x v="3"/>
    <x v="15"/>
    <x v="0"/>
    <x v="12"/>
    <s v="Full-time"/>
    <d v="2012-10-31T00:00:00"/>
    <s v="Active"/>
    <n v="12.99"/>
    <n v="46085"/>
    <x v="1"/>
    <s v="No"/>
    <x v="0"/>
    <n v="5"/>
    <s v="E102353"/>
    <x v="0"/>
    <x v="0"/>
    <x v="1"/>
    <x v="0"/>
    <s v="Active"/>
  </r>
  <r>
    <s v="E102736"/>
    <x v="0"/>
    <n v="21"/>
    <x v="1"/>
    <x v="0"/>
    <x v="4"/>
    <x v="10"/>
    <x v="2"/>
    <x v="81"/>
    <s v="Full-time"/>
    <d v="2022-09-24T00:00:00"/>
    <s v="Active"/>
    <n v="3.09"/>
    <n v="31291"/>
    <x v="1"/>
    <s v="No"/>
    <x v="2"/>
    <n v="7"/>
    <s v="Self"/>
    <x v="0"/>
    <x v="0"/>
    <x v="1"/>
    <x v="2"/>
    <s v="Active"/>
  </r>
  <r>
    <s v="E102737"/>
    <x v="1"/>
    <n v="38"/>
    <x v="1"/>
    <x v="6"/>
    <x v="7"/>
    <x v="18"/>
    <x v="2"/>
    <x v="71"/>
    <s v="Full-time"/>
    <d v="2023-06-19T00:00:00"/>
    <s v="Active"/>
    <n v="2.36"/>
    <n v="35849"/>
    <x v="0"/>
    <s v="No"/>
    <x v="0"/>
    <n v="11"/>
    <s v="E100637"/>
    <x v="0"/>
    <x v="0"/>
    <x v="0"/>
    <x v="0"/>
    <s v="Active"/>
  </r>
  <r>
    <s v="E102738"/>
    <x v="0"/>
    <n v="35"/>
    <x v="0"/>
    <x v="6"/>
    <x v="6"/>
    <x v="24"/>
    <x v="1"/>
    <x v="13"/>
    <s v="Full-time"/>
    <d v="2010-08-10T00:00:00"/>
    <s v="Active"/>
    <n v="15.22"/>
    <n v="36270"/>
    <x v="0"/>
    <s v="No"/>
    <x v="4"/>
    <n v="9"/>
    <s v="E104303"/>
    <x v="0"/>
    <x v="0"/>
    <x v="0"/>
    <x v="0"/>
    <s v="Active"/>
  </r>
  <r>
    <s v="E102739"/>
    <x v="0"/>
    <n v="24"/>
    <x v="1"/>
    <x v="2"/>
    <x v="4"/>
    <x v="10"/>
    <x v="0"/>
    <x v="60"/>
    <s v="Full-time"/>
    <d v="2023-04-07T00:00:00"/>
    <s v="Active"/>
    <n v="2.56"/>
    <n v="29737"/>
    <x v="0"/>
    <s v="No"/>
    <x v="4"/>
    <n v="7"/>
    <s v="E104780"/>
    <x v="0"/>
    <x v="0"/>
    <x v="1"/>
    <x v="2"/>
    <s v="Active"/>
  </r>
  <r>
    <s v="E102740"/>
    <x v="1"/>
    <n v="30"/>
    <x v="0"/>
    <x v="1"/>
    <x v="5"/>
    <x v="7"/>
    <x v="0"/>
    <x v="34"/>
    <s v="Contract"/>
    <d v="2014-01-18T00:00:00"/>
    <s v="Active"/>
    <n v="11.78"/>
    <n v="45494"/>
    <x v="2"/>
    <s v="No"/>
    <x v="1"/>
    <n v="8"/>
    <s v="Self"/>
    <x v="0"/>
    <x v="0"/>
    <x v="1"/>
    <x v="3"/>
    <s v="Active"/>
  </r>
  <r>
    <s v="E102741"/>
    <x v="0"/>
    <n v="29"/>
    <x v="1"/>
    <x v="6"/>
    <x v="7"/>
    <x v="18"/>
    <x v="0"/>
    <x v="54"/>
    <s v="Full-time"/>
    <d v="2022-02-18T00:00:00"/>
    <s v="Active"/>
    <n v="3.69"/>
    <n v="36755"/>
    <x v="2"/>
    <s v="No"/>
    <x v="2"/>
    <n v="1"/>
    <s v="Self"/>
    <x v="0"/>
    <x v="0"/>
    <x v="1"/>
    <x v="3"/>
    <s v="Active"/>
  </r>
  <r>
    <s v="E102742"/>
    <x v="1"/>
    <n v="26"/>
    <x v="1"/>
    <x v="7"/>
    <x v="2"/>
    <x v="4"/>
    <x v="2"/>
    <x v="140"/>
    <s v="Contract"/>
    <d v="2011-02-07T00:00:00"/>
    <s v="Active"/>
    <n v="14.72"/>
    <n v="39408"/>
    <x v="1"/>
    <s v="No"/>
    <x v="1"/>
    <n v="6"/>
    <s v="E100875"/>
    <x v="0"/>
    <x v="0"/>
    <x v="1"/>
    <x v="3"/>
    <s v="Active"/>
  </r>
  <r>
    <s v="E102743"/>
    <x v="0"/>
    <n v="30"/>
    <x v="1"/>
    <x v="4"/>
    <x v="5"/>
    <x v="22"/>
    <x v="2"/>
    <x v="16"/>
    <s v="Contract"/>
    <d v="2016-09-11T00:00:00"/>
    <s v="Active"/>
    <n v="9.1300000000000008"/>
    <n v="44118"/>
    <x v="2"/>
    <s v="No"/>
    <x v="0"/>
    <n v="8"/>
    <s v="E103566"/>
    <x v="0"/>
    <x v="0"/>
    <x v="1"/>
    <x v="0"/>
    <s v="Active"/>
  </r>
  <r>
    <s v="E102744"/>
    <x v="1"/>
    <n v="22"/>
    <x v="0"/>
    <x v="6"/>
    <x v="4"/>
    <x v="10"/>
    <x v="3"/>
    <x v="144"/>
    <s v="Full-time"/>
    <d v="2025-09-19T00:00:00"/>
    <d v="2025-10-05T00:00:00"/>
    <n v="0.04"/>
    <n v="33389"/>
    <x v="2"/>
    <s v="No"/>
    <x v="4"/>
    <n v="6"/>
    <s v="E104780"/>
    <x v="1"/>
    <x v="1"/>
    <x v="1"/>
    <x v="2"/>
    <s v="Exited"/>
  </r>
  <r>
    <s v="E102745"/>
    <x v="0"/>
    <n v="27"/>
    <x v="1"/>
    <x v="7"/>
    <x v="1"/>
    <x v="21"/>
    <x v="0"/>
    <x v="67"/>
    <s v="Full-time"/>
    <d v="2023-03-10T00:00:00"/>
    <s v="Active"/>
    <n v="2.64"/>
    <n v="31649"/>
    <x v="1"/>
    <s v="No"/>
    <x v="1"/>
    <n v="6"/>
    <s v="E101022"/>
    <x v="0"/>
    <x v="0"/>
    <x v="1"/>
    <x v="0"/>
    <s v="Active"/>
  </r>
  <r>
    <s v="E102746"/>
    <x v="0"/>
    <n v="30"/>
    <x v="1"/>
    <x v="2"/>
    <x v="4"/>
    <x v="10"/>
    <x v="2"/>
    <x v="94"/>
    <s v="Full-time"/>
    <d v="2017-05-27T00:00:00"/>
    <s v="Active"/>
    <n v="8.42"/>
    <n v="40878"/>
    <x v="0"/>
    <s v="No"/>
    <x v="0"/>
    <n v="10"/>
    <s v="E103706"/>
    <x v="0"/>
    <x v="0"/>
    <x v="1"/>
    <x v="3"/>
    <s v="Active"/>
  </r>
  <r>
    <s v="E102747"/>
    <x v="0"/>
    <n v="30"/>
    <x v="1"/>
    <x v="2"/>
    <x v="4"/>
    <x v="10"/>
    <x v="4"/>
    <x v="21"/>
    <s v="Full-time"/>
    <d v="2010-02-05T00:00:00"/>
    <s v="Active"/>
    <n v="15.73"/>
    <n v="39073"/>
    <x v="2"/>
    <s v="No"/>
    <x v="0"/>
    <n v="0"/>
    <s v="E102736"/>
    <x v="0"/>
    <x v="0"/>
    <x v="1"/>
    <x v="0"/>
    <s v="Active"/>
  </r>
  <r>
    <s v="E102748"/>
    <x v="1"/>
    <n v="33"/>
    <x v="1"/>
    <x v="1"/>
    <x v="2"/>
    <x v="2"/>
    <x v="2"/>
    <x v="84"/>
    <s v="Contract"/>
    <d v="2014-07-18T00:00:00"/>
    <d v="2019-02-05T00:00:00"/>
    <n v="4.55"/>
    <n v="56380"/>
    <x v="1"/>
    <s v="No"/>
    <x v="1"/>
    <n v="5"/>
    <s v="E103468"/>
    <x v="1"/>
    <x v="1"/>
    <x v="0"/>
    <x v="1"/>
    <s v="Exited"/>
  </r>
  <r>
    <s v="E102749"/>
    <x v="1"/>
    <n v="29"/>
    <x v="1"/>
    <x v="1"/>
    <x v="0"/>
    <x v="9"/>
    <x v="2"/>
    <x v="55"/>
    <s v="Full-time"/>
    <d v="2019-10-01T00:00:00"/>
    <s v="Active"/>
    <n v="6.08"/>
    <n v="36739"/>
    <x v="1"/>
    <s v="Yes"/>
    <x v="1"/>
    <n v="1"/>
    <s v="E102428"/>
    <x v="0"/>
    <x v="0"/>
    <x v="1"/>
    <x v="0"/>
    <s v="Active"/>
  </r>
  <r>
    <s v="E102750"/>
    <x v="1"/>
    <n v="32"/>
    <x v="1"/>
    <x v="4"/>
    <x v="6"/>
    <x v="24"/>
    <x v="4"/>
    <x v="34"/>
    <s v="Full-time"/>
    <d v="2016-08-19T00:00:00"/>
    <s v="Active"/>
    <n v="9.19"/>
    <n v="38731"/>
    <x v="1"/>
    <s v="No"/>
    <x v="2"/>
    <n v="10"/>
    <s v="E102944"/>
    <x v="0"/>
    <x v="0"/>
    <x v="0"/>
    <x v="3"/>
    <s v="Active"/>
  </r>
  <r>
    <s v="E102751"/>
    <x v="0"/>
    <n v="44"/>
    <x v="1"/>
    <x v="0"/>
    <x v="7"/>
    <x v="18"/>
    <x v="2"/>
    <x v="179"/>
    <s v="Full-time"/>
    <d v="2018-09-15T00:00:00"/>
    <s v="Active"/>
    <n v="7.12"/>
    <n v="61704"/>
    <x v="1"/>
    <s v="No"/>
    <x v="2"/>
    <n v="3"/>
    <s v="E102417"/>
    <x v="0"/>
    <x v="0"/>
    <x v="0"/>
    <x v="1"/>
    <s v="Active"/>
  </r>
  <r>
    <s v="E102752"/>
    <x v="1"/>
    <n v="41"/>
    <x v="1"/>
    <x v="1"/>
    <x v="4"/>
    <x v="5"/>
    <x v="0"/>
    <x v="141"/>
    <s v="Full-time"/>
    <d v="2015-02-16T00:00:00"/>
    <s v="Active"/>
    <n v="10.7"/>
    <n v="41915"/>
    <x v="1"/>
    <s v="No"/>
    <x v="2"/>
    <n v="4"/>
    <s v="E101679"/>
    <x v="0"/>
    <x v="0"/>
    <x v="0"/>
    <x v="1"/>
    <s v="Active"/>
  </r>
  <r>
    <s v="E102753"/>
    <x v="1"/>
    <n v="35"/>
    <x v="1"/>
    <x v="4"/>
    <x v="1"/>
    <x v="21"/>
    <x v="0"/>
    <x v="51"/>
    <s v="Full-time"/>
    <d v="2021-08-22T00:00:00"/>
    <s v="Active"/>
    <n v="4.18"/>
    <n v="32927"/>
    <x v="2"/>
    <s v="No"/>
    <x v="2"/>
    <n v="1"/>
    <s v="E102969"/>
    <x v="0"/>
    <x v="0"/>
    <x v="0"/>
    <x v="2"/>
    <s v="Active"/>
  </r>
  <r>
    <s v="E102754"/>
    <x v="0"/>
    <n v="29"/>
    <x v="0"/>
    <x v="7"/>
    <x v="6"/>
    <x v="16"/>
    <x v="2"/>
    <x v="114"/>
    <s v="Full-time"/>
    <d v="2020-07-13T00:00:00"/>
    <s v="Active"/>
    <n v="5.29"/>
    <n v="47488"/>
    <x v="1"/>
    <s v="No"/>
    <x v="5"/>
    <n v="8"/>
    <s v="E102696"/>
    <x v="0"/>
    <x v="0"/>
    <x v="1"/>
    <x v="0"/>
    <s v="Active"/>
  </r>
  <r>
    <s v="E102755"/>
    <x v="0"/>
    <n v="35"/>
    <x v="1"/>
    <x v="7"/>
    <x v="2"/>
    <x v="2"/>
    <x v="0"/>
    <x v="114"/>
    <s v="Full-time"/>
    <d v="2017-06-22T00:00:00"/>
    <d v="2018-11-26T00:00:00"/>
    <n v="1.43"/>
    <n v="53720"/>
    <x v="2"/>
    <s v="No"/>
    <x v="1"/>
    <n v="7"/>
    <s v="Self"/>
    <x v="1"/>
    <x v="1"/>
    <x v="0"/>
    <x v="0"/>
    <s v="Exited"/>
  </r>
  <r>
    <s v="E102756"/>
    <x v="0"/>
    <n v="39"/>
    <x v="1"/>
    <x v="3"/>
    <x v="0"/>
    <x v="6"/>
    <x v="2"/>
    <x v="99"/>
    <s v="Full-time"/>
    <d v="2012-07-12T00:00:00"/>
    <s v="Active"/>
    <n v="13.3"/>
    <n v="63188"/>
    <x v="3"/>
    <s v="No"/>
    <x v="2"/>
    <n v="4"/>
    <s v="Self"/>
    <x v="0"/>
    <x v="0"/>
    <x v="0"/>
    <x v="1"/>
    <s v="Active"/>
  </r>
  <r>
    <s v="E102757"/>
    <x v="1"/>
    <n v="24"/>
    <x v="0"/>
    <x v="3"/>
    <x v="2"/>
    <x v="14"/>
    <x v="0"/>
    <x v="95"/>
    <s v="Full-time"/>
    <d v="2020-01-11T00:00:00"/>
    <s v="Active"/>
    <n v="5.8"/>
    <n v="40594"/>
    <x v="1"/>
    <s v="No"/>
    <x v="4"/>
    <n v="4"/>
    <s v="Self"/>
    <x v="0"/>
    <x v="0"/>
    <x v="1"/>
    <x v="3"/>
    <s v="Active"/>
  </r>
  <r>
    <s v="E102758"/>
    <x v="1"/>
    <n v="28"/>
    <x v="1"/>
    <x v="3"/>
    <x v="2"/>
    <x v="2"/>
    <x v="0"/>
    <x v="64"/>
    <s v="Full-time"/>
    <d v="2011-05-13T00:00:00"/>
    <s v="Active"/>
    <n v="14.46"/>
    <n v="40173"/>
    <x v="1"/>
    <s v="No"/>
    <x v="5"/>
    <n v="2"/>
    <s v="E102133"/>
    <x v="0"/>
    <x v="0"/>
    <x v="1"/>
    <x v="3"/>
    <s v="Active"/>
  </r>
  <r>
    <s v="E102759"/>
    <x v="1"/>
    <n v="34"/>
    <x v="1"/>
    <x v="2"/>
    <x v="7"/>
    <x v="18"/>
    <x v="0"/>
    <x v="3"/>
    <s v="Full-time"/>
    <d v="2022-10-16T00:00:00"/>
    <s v="Active"/>
    <n v="3.03"/>
    <n v="48159"/>
    <x v="0"/>
    <s v="No"/>
    <x v="0"/>
    <n v="6"/>
    <s v="E100637"/>
    <x v="0"/>
    <x v="0"/>
    <x v="0"/>
    <x v="0"/>
    <s v="Active"/>
  </r>
  <r>
    <s v="E102760"/>
    <x v="1"/>
    <n v="29"/>
    <x v="1"/>
    <x v="1"/>
    <x v="5"/>
    <x v="22"/>
    <x v="2"/>
    <x v="1"/>
    <s v="Full-time"/>
    <d v="2014-01-01T00:00:00"/>
    <s v="Active"/>
    <n v="11.82"/>
    <n v="39889"/>
    <x v="4"/>
    <s v="No"/>
    <x v="2"/>
    <n v="9"/>
    <s v="E101388"/>
    <x v="0"/>
    <x v="0"/>
    <x v="1"/>
    <x v="0"/>
    <s v="Active"/>
  </r>
  <r>
    <s v="E102761"/>
    <x v="1"/>
    <n v="39"/>
    <x v="1"/>
    <x v="5"/>
    <x v="1"/>
    <x v="21"/>
    <x v="0"/>
    <x v="32"/>
    <s v="Full-time"/>
    <d v="2015-08-25T00:00:00"/>
    <s v="Active"/>
    <n v="10.18"/>
    <n v="49538"/>
    <x v="1"/>
    <s v="No"/>
    <x v="2"/>
    <n v="3"/>
    <s v="E103664"/>
    <x v="0"/>
    <x v="0"/>
    <x v="0"/>
    <x v="1"/>
    <s v="Active"/>
  </r>
  <r>
    <s v="E102762"/>
    <x v="0"/>
    <n v="25"/>
    <x v="1"/>
    <x v="7"/>
    <x v="2"/>
    <x v="14"/>
    <x v="0"/>
    <x v="57"/>
    <s v="Full-time"/>
    <d v="2022-07-09T00:00:00"/>
    <s v="Active"/>
    <n v="3.3"/>
    <n v="38213"/>
    <x v="1"/>
    <s v="No"/>
    <x v="1"/>
    <n v="6"/>
    <s v="E101916"/>
    <x v="0"/>
    <x v="0"/>
    <x v="1"/>
    <x v="3"/>
    <s v="Active"/>
  </r>
  <r>
    <s v="E102763"/>
    <x v="1"/>
    <n v="47"/>
    <x v="1"/>
    <x v="1"/>
    <x v="2"/>
    <x v="2"/>
    <x v="0"/>
    <x v="135"/>
    <s v="Full-time"/>
    <d v="2019-08-13T00:00:00"/>
    <s v="Active"/>
    <n v="6.21"/>
    <n v="77878"/>
    <x v="0"/>
    <s v="No"/>
    <x v="2"/>
    <n v="5"/>
    <s v="Self"/>
    <x v="0"/>
    <x v="0"/>
    <x v="0"/>
    <x v="1"/>
    <s v="Active"/>
  </r>
  <r>
    <s v="E102764"/>
    <x v="1"/>
    <n v="30"/>
    <x v="0"/>
    <x v="6"/>
    <x v="7"/>
    <x v="13"/>
    <x v="1"/>
    <x v="113"/>
    <s v="Full-time"/>
    <d v="2008-03-03T00:00:00"/>
    <s v="Active"/>
    <n v="17.649999999999999"/>
    <n v="46292"/>
    <x v="1"/>
    <s v="No"/>
    <x v="3"/>
    <n v="8"/>
    <s v="E101236"/>
    <x v="0"/>
    <x v="0"/>
    <x v="1"/>
    <x v="0"/>
    <s v="Active"/>
  </r>
  <r>
    <s v="E102765"/>
    <x v="0"/>
    <n v="30"/>
    <x v="1"/>
    <x v="5"/>
    <x v="3"/>
    <x v="15"/>
    <x v="2"/>
    <x v="168"/>
    <s v="Full-time"/>
    <d v="2011-09-29T00:00:00"/>
    <s v="Active"/>
    <n v="14.08"/>
    <n v="40369"/>
    <x v="1"/>
    <s v="No"/>
    <x v="1"/>
    <n v="6"/>
    <s v="Self"/>
    <x v="0"/>
    <x v="0"/>
    <x v="1"/>
    <x v="3"/>
    <s v="Active"/>
  </r>
  <r>
    <s v="E102766"/>
    <x v="1"/>
    <n v="30"/>
    <x v="1"/>
    <x v="0"/>
    <x v="3"/>
    <x v="20"/>
    <x v="1"/>
    <x v="61"/>
    <s v="Contract"/>
    <d v="2014-07-24T00:00:00"/>
    <d v="2016-04-18T00:00:00"/>
    <n v="1.74"/>
    <n v="48026"/>
    <x v="1"/>
    <s v="No"/>
    <x v="1"/>
    <n v="5"/>
    <s v="E102999"/>
    <x v="1"/>
    <x v="1"/>
    <x v="1"/>
    <x v="0"/>
    <s v="Exited"/>
  </r>
  <r>
    <s v="E102767"/>
    <x v="0"/>
    <n v="37"/>
    <x v="1"/>
    <x v="7"/>
    <x v="7"/>
    <x v="18"/>
    <x v="0"/>
    <x v="10"/>
    <s v="Full-time"/>
    <d v="2009-05-18T00:00:00"/>
    <s v="Active"/>
    <n v="16.45"/>
    <n v="56726"/>
    <x v="2"/>
    <s v="No"/>
    <x v="2"/>
    <n v="7"/>
    <s v="E101773"/>
    <x v="0"/>
    <x v="0"/>
    <x v="0"/>
    <x v="1"/>
    <s v="Active"/>
  </r>
  <r>
    <s v="E102768"/>
    <x v="0"/>
    <n v="21"/>
    <x v="0"/>
    <x v="2"/>
    <x v="6"/>
    <x v="24"/>
    <x v="0"/>
    <x v="29"/>
    <s v="Full-time"/>
    <d v="2012-05-03T00:00:00"/>
    <s v="Active"/>
    <n v="13.49"/>
    <n v="33466"/>
    <x v="0"/>
    <s v="No"/>
    <x v="1"/>
    <n v="2"/>
    <s v="E104303"/>
    <x v="0"/>
    <x v="0"/>
    <x v="1"/>
    <x v="2"/>
    <s v="Active"/>
  </r>
  <r>
    <s v="E102769"/>
    <x v="1"/>
    <n v="30"/>
    <x v="1"/>
    <x v="1"/>
    <x v="4"/>
    <x v="10"/>
    <x v="0"/>
    <x v="62"/>
    <s v="Full-time"/>
    <d v="2023-07-07T00:00:00"/>
    <s v="Active"/>
    <n v="2.31"/>
    <n v="47568"/>
    <x v="1"/>
    <s v="No"/>
    <x v="2"/>
    <n v="5"/>
    <s v="E104050"/>
    <x v="0"/>
    <x v="0"/>
    <x v="1"/>
    <x v="1"/>
    <s v="Active"/>
  </r>
  <r>
    <s v="E102770"/>
    <x v="1"/>
    <n v="31"/>
    <x v="0"/>
    <x v="7"/>
    <x v="3"/>
    <x v="20"/>
    <x v="0"/>
    <x v="83"/>
    <s v="Contract"/>
    <d v="2021-01-24T00:00:00"/>
    <s v="Active"/>
    <n v="4.76"/>
    <n v="45501"/>
    <x v="1"/>
    <s v="No"/>
    <x v="4"/>
    <n v="4"/>
    <s v="E103793"/>
    <x v="0"/>
    <x v="0"/>
    <x v="0"/>
    <x v="3"/>
    <s v="Active"/>
  </r>
  <r>
    <s v="E102771"/>
    <x v="1"/>
    <n v="25"/>
    <x v="1"/>
    <x v="7"/>
    <x v="3"/>
    <x v="15"/>
    <x v="2"/>
    <x v="67"/>
    <s v="Full-time"/>
    <d v="2014-08-21T00:00:00"/>
    <s v="Active"/>
    <n v="11.19"/>
    <n v="43067"/>
    <x v="2"/>
    <s v="No"/>
    <x v="1"/>
    <n v="6"/>
    <s v="E101214"/>
    <x v="0"/>
    <x v="0"/>
    <x v="1"/>
    <x v="0"/>
    <s v="Active"/>
  </r>
  <r>
    <s v="E102772"/>
    <x v="0"/>
    <n v="33"/>
    <x v="1"/>
    <x v="5"/>
    <x v="6"/>
    <x v="11"/>
    <x v="2"/>
    <x v="128"/>
    <s v="Full-time"/>
    <d v="2008-05-11T00:00:00"/>
    <s v="Active"/>
    <n v="17.46"/>
    <n v="48405"/>
    <x v="0"/>
    <s v="No"/>
    <x v="2"/>
    <n v="13"/>
    <s v="E103802"/>
    <x v="0"/>
    <x v="0"/>
    <x v="0"/>
    <x v="0"/>
    <s v="Active"/>
  </r>
  <r>
    <s v="E102773"/>
    <x v="0"/>
    <n v="30"/>
    <x v="0"/>
    <x v="4"/>
    <x v="6"/>
    <x v="11"/>
    <x v="0"/>
    <x v="72"/>
    <s v="Contract"/>
    <d v="2016-07-08T00:00:00"/>
    <d v="2024-05-01T00:00:00"/>
    <n v="7.81"/>
    <n v="34008"/>
    <x v="2"/>
    <s v="No"/>
    <x v="1"/>
    <n v="6"/>
    <s v="E100207"/>
    <x v="1"/>
    <x v="1"/>
    <x v="1"/>
    <x v="3"/>
    <s v="Exited"/>
  </r>
  <r>
    <s v="E102774"/>
    <x v="0"/>
    <n v="32"/>
    <x v="1"/>
    <x v="2"/>
    <x v="7"/>
    <x v="18"/>
    <x v="0"/>
    <x v="10"/>
    <s v="Contract"/>
    <d v="2009-09-14T00:00:00"/>
    <s v="Active"/>
    <n v="16.12"/>
    <n v="53371"/>
    <x v="2"/>
    <s v="Yes"/>
    <x v="0"/>
    <n v="8"/>
    <s v="E103985"/>
    <x v="0"/>
    <x v="0"/>
    <x v="0"/>
    <x v="1"/>
    <s v="Active"/>
  </r>
  <r>
    <s v="E102775"/>
    <x v="0"/>
    <n v="40"/>
    <x v="0"/>
    <x v="3"/>
    <x v="4"/>
    <x v="19"/>
    <x v="2"/>
    <x v="77"/>
    <s v="Full-time"/>
    <d v="2013-06-15T00:00:00"/>
    <s v="Active"/>
    <n v="12.37"/>
    <n v="73148"/>
    <x v="1"/>
    <s v="No"/>
    <x v="1"/>
    <n v="6"/>
    <s v="E101866"/>
    <x v="0"/>
    <x v="0"/>
    <x v="0"/>
    <x v="1"/>
    <s v="Active"/>
  </r>
  <r>
    <s v="E102776"/>
    <x v="0"/>
    <n v="28"/>
    <x v="1"/>
    <x v="0"/>
    <x v="1"/>
    <x v="1"/>
    <x v="0"/>
    <x v="11"/>
    <s v="Full-time"/>
    <d v="2008-10-31T00:00:00"/>
    <d v="2025-09-16T00:00:00"/>
    <n v="16.88"/>
    <n v="32497"/>
    <x v="0"/>
    <s v="No"/>
    <x v="0"/>
    <n v="11"/>
    <s v="Self"/>
    <x v="1"/>
    <x v="1"/>
    <x v="1"/>
    <x v="3"/>
    <s v="Exited"/>
  </r>
  <r>
    <s v="E102777"/>
    <x v="1"/>
    <n v="27"/>
    <x v="1"/>
    <x v="7"/>
    <x v="0"/>
    <x v="0"/>
    <x v="2"/>
    <x v="14"/>
    <s v="Contract"/>
    <d v="2011-01-07T00:00:00"/>
    <s v="Active"/>
    <n v="14.81"/>
    <n v="35188"/>
    <x v="2"/>
    <s v="No"/>
    <x v="2"/>
    <n v="4"/>
    <s v="E101186"/>
    <x v="0"/>
    <x v="0"/>
    <x v="1"/>
    <x v="3"/>
    <s v="Active"/>
  </r>
  <r>
    <s v="E102778"/>
    <x v="0"/>
    <n v="26"/>
    <x v="0"/>
    <x v="6"/>
    <x v="1"/>
    <x v="21"/>
    <x v="2"/>
    <x v="57"/>
    <s v="Full-time"/>
    <d v="2020-06-23T00:00:00"/>
    <s v="Active"/>
    <n v="5.35"/>
    <n v="29231"/>
    <x v="1"/>
    <s v="No"/>
    <x v="1"/>
    <n v="6"/>
    <s v="E101297"/>
    <x v="0"/>
    <x v="0"/>
    <x v="1"/>
    <x v="3"/>
    <s v="Active"/>
  </r>
  <r>
    <s v="E102779"/>
    <x v="1"/>
    <n v="28"/>
    <x v="1"/>
    <x v="3"/>
    <x v="2"/>
    <x v="14"/>
    <x v="0"/>
    <x v="35"/>
    <s v="Full-time"/>
    <d v="2012-03-11T00:00:00"/>
    <d v="2014-10-10T00:00:00"/>
    <n v="2.58"/>
    <n v="47818"/>
    <x v="0"/>
    <s v="No"/>
    <x v="1"/>
    <n v="0"/>
    <s v="E100793"/>
    <x v="1"/>
    <x v="1"/>
    <x v="1"/>
    <x v="3"/>
    <s v="Exited"/>
  </r>
  <r>
    <s v="E102780"/>
    <x v="1"/>
    <n v="32"/>
    <x v="1"/>
    <x v="7"/>
    <x v="4"/>
    <x v="10"/>
    <x v="0"/>
    <x v="126"/>
    <s v="Full-time"/>
    <d v="2019-05-02T00:00:00"/>
    <s v="Active"/>
    <n v="6.49"/>
    <n v="46475"/>
    <x v="1"/>
    <s v="No"/>
    <x v="4"/>
    <n v="5"/>
    <s v="E100080"/>
    <x v="0"/>
    <x v="0"/>
    <x v="0"/>
    <x v="1"/>
    <s v="Active"/>
  </r>
  <r>
    <s v="E102781"/>
    <x v="0"/>
    <n v="32"/>
    <x v="1"/>
    <x v="2"/>
    <x v="1"/>
    <x v="21"/>
    <x v="2"/>
    <x v="73"/>
    <s v="Full-time"/>
    <d v="2019-02-05T00:00:00"/>
    <s v="Active"/>
    <n v="6.73"/>
    <n v="51529"/>
    <x v="4"/>
    <s v="No"/>
    <x v="2"/>
    <n v="7"/>
    <s v="E103135"/>
    <x v="0"/>
    <x v="0"/>
    <x v="0"/>
    <x v="0"/>
    <s v="Active"/>
  </r>
  <r>
    <s v="E102782"/>
    <x v="1"/>
    <n v="31"/>
    <x v="1"/>
    <x v="4"/>
    <x v="5"/>
    <x v="17"/>
    <x v="0"/>
    <x v="49"/>
    <s v="Full-time"/>
    <d v="2021-04-13T00:00:00"/>
    <s v="Active"/>
    <n v="4.54"/>
    <n v="48116"/>
    <x v="1"/>
    <s v="No"/>
    <x v="2"/>
    <n v="6"/>
    <s v="E101643"/>
    <x v="0"/>
    <x v="0"/>
    <x v="0"/>
    <x v="3"/>
    <s v="Active"/>
  </r>
  <r>
    <s v="E102783"/>
    <x v="0"/>
    <n v="27"/>
    <x v="0"/>
    <x v="1"/>
    <x v="5"/>
    <x v="17"/>
    <x v="0"/>
    <x v="119"/>
    <s v="Full-time"/>
    <d v="2022-10-02T00:00:00"/>
    <s v="Active"/>
    <n v="3.07"/>
    <n v="51328"/>
    <x v="1"/>
    <s v="No"/>
    <x v="1"/>
    <n v="10"/>
    <s v="E103020"/>
    <x v="0"/>
    <x v="0"/>
    <x v="1"/>
    <x v="0"/>
    <s v="Active"/>
  </r>
  <r>
    <s v="E102784"/>
    <x v="1"/>
    <n v="34"/>
    <x v="0"/>
    <x v="7"/>
    <x v="5"/>
    <x v="22"/>
    <x v="2"/>
    <x v="48"/>
    <s v="Full-time"/>
    <d v="2021-03-19T00:00:00"/>
    <s v="Active"/>
    <n v="4.6100000000000003"/>
    <n v="38198"/>
    <x v="0"/>
    <s v="No"/>
    <x v="2"/>
    <n v="6"/>
    <s v="E103535"/>
    <x v="0"/>
    <x v="0"/>
    <x v="0"/>
    <x v="3"/>
    <s v="Active"/>
  </r>
  <r>
    <s v="E102785"/>
    <x v="0"/>
    <n v="35"/>
    <x v="0"/>
    <x v="6"/>
    <x v="6"/>
    <x v="11"/>
    <x v="0"/>
    <x v="107"/>
    <s v="Full-time"/>
    <d v="2022-08-13T00:00:00"/>
    <s v="Active"/>
    <n v="3.21"/>
    <n v="30252"/>
    <x v="0"/>
    <s v="No"/>
    <x v="3"/>
    <n v="6"/>
    <s v="Self"/>
    <x v="0"/>
    <x v="0"/>
    <x v="0"/>
    <x v="3"/>
    <s v="Active"/>
  </r>
  <r>
    <s v="E102786"/>
    <x v="1"/>
    <n v="31"/>
    <x v="1"/>
    <x v="5"/>
    <x v="2"/>
    <x v="4"/>
    <x v="0"/>
    <x v="117"/>
    <s v="Full-time"/>
    <d v="2022-09-13T00:00:00"/>
    <s v="Active"/>
    <n v="3.12"/>
    <n v="53680"/>
    <x v="3"/>
    <s v="No"/>
    <x v="1"/>
    <n v="7"/>
    <s v="E104481"/>
    <x v="0"/>
    <x v="0"/>
    <x v="0"/>
    <x v="1"/>
    <s v="Active"/>
  </r>
  <r>
    <s v="E102787"/>
    <x v="0"/>
    <n v="26"/>
    <x v="1"/>
    <x v="1"/>
    <x v="2"/>
    <x v="2"/>
    <x v="2"/>
    <x v="91"/>
    <s v="Contract"/>
    <d v="2024-03-14T00:00:00"/>
    <s v="Active"/>
    <n v="1.62"/>
    <n v="38398"/>
    <x v="1"/>
    <s v="Yes"/>
    <x v="1"/>
    <n v="7"/>
    <s v="E102757"/>
    <x v="0"/>
    <x v="0"/>
    <x v="1"/>
    <x v="3"/>
    <s v="Active"/>
  </r>
  <r>
    <s v="E102788"/>
    <x v="1"/>
    <n v="32"/>
    <x v="1"/>
    <x v="0"/>
    <x v="6"/>
    <x v="11"/>
    <x v="2"/>
    <x v="119"/>
    <s v="Full-time"/>
    <d v="2024-04-22T00:00:00"/>
    <s v="Active"/>
    <n v="1.52"/>
    <n v="49514"/>
    <x v="2"/>
    <s v="No"/>
    <x v="1"/>
    <n v="8"/>
    <s v="E103217"/>
    <x v="0"/>
    <x v="0"/>
    <x v="0"/>
    <x v="0"/>
    <s v="Active"/>
  </r>
  <r>
    <s v="E102789"/>
    <x v="0"/>
    <n v="26"/>
    <x v="1"/>
    <x v="5"/>
    <x v="6"/>
    <x v="24"/>
    <x v="0"/>
    <x v="64"/>
    <s v="Full-time"/>
    <d v="2009-06-12T00:00:00"/>
    <s v="Active"/>
    <n v="16.38"/>
    <n v="37673"/>
    <x v="4"/>
    <s v="No"/>
    <x v="1"/>
    <n v="8"/>
    <s v="E100249"/>
    <x v="0"/>
    <x v="0"/>
    <x v="1"/>
    <x v="3"/>
    <s v="Active"/>
  </r>
  <r>
    <s v="E102790"/>
    <x v="0"/>
    <n v="39"/>
    <x v="0"/>
    <x v="1"/>
    <x v="7"/>
    <x v="23"/>
    <x v="0"/>
    <x v="52"/>
    <s v="Full-time"/>
    <d v="2013-11-20T00:00:00"/>
    <d v="2018-12-31T00:00:00"/>
    <n v="5.1100000000000003"/>
    <n v="69915"/>
    <x v="1"/>
    <s v="No"/>
    <x v="0"/>
    <n v="6"/>
    <s v="E101445"/>
    <x v="1"/>
    <x v="1"/>
    <x v="0"/>
    <x v="1"/>
    <s v="Exited"/>
  </r>
  <r>
    <s v="E102791"/>
    <x v="1"/>
    <n v="26"/>
    <x v="1"/>
    <x v="2"/>
    <x v="3"/>
    <x v="20"/>
    <x v="0"/>
    <x v="15"/>
    <s v="Full-time"/>
    <d v="2019-06-25T00:00:00"/>
    <s v="Active"/>
    <n v="6.34"/>
    <n v="36489"/>
    <x v="1"/>
    <s v="No"/>
    <x v="5"/>
    <n v="5"/>
    <s v="E102189"/>
    <x v="0"/>
    <x v="0"/>
    <x v="1"/>
    <x v="3"/>
    <s v="Active"/>
  </r>
  <r>
    <s v="E102792"/>
    <x v="0"/>
    <n v="35"/>
    <x v="1"/>
    <x v="0"/>
    <x v="0"/>
    <x v="0"/>
    <x v="2"/>
    <x v="138"/>
    <s v="Full-time"/>
    <d v="2025-01-25T00:00:00"/>
    <s v="Active"/>
    <n v="0.76"/>
    <n v="61634"/>
    <x v="2"/>
    <s v="No"/>
    <x v="3"/>
    <n v="3"/>
    <s v="E103522"/>
    <x v="0"/>
    <x v="0"/>
    <x v="0"/>
    <x v="1"/>
    <s v="Active"/>
  </r>
  <r>
    <s v="E102793"/>
    <x v="0"/>
    <n v="37"/>
    <x v="0"/>
    <x v="1"/>
    <x v="4"/>
    <x v="5"/>
    <x v="3"/>
    <x v="46"/>
    <s v="Full-time"/>
    <d v="2012-12-09T00:00:00"/>
    <s v="Active"/>
    <n v="12.88"/>
    <n v="35625"/>
    <x v="0"/>
    <s v="No"/>
    <x v="4"/>
    <n v="7"/>
    <s v="E104199"/>
    <x v="0"/>
    <x v="0"/>
    <x v="0"/>
    <x v="2"/>
    <s v="Active"/>
  </r>
  <r>
    <s v="E102794"/>
    <x v="1"/>
    <n v="21"/>
    <x v="0"/>
    <x v="5"/>
    <x v="0"/>
    <x v="0"/>
    <x v="0"/>
    <x v="90"/>
    <s v="Full-time"/>
    <d v="2008-03-09T00:00:00"/>
    <d v="2022-02-04T00:00:00"/>
    <n v="13.91"/>
    <n v="24167"/>
    <x v="2"/>
    <s v="No"/>
    <x v="2"/>
    <n v="6"/>
    <s v="E102182"/>
    <x v="1"/>
    <x v="1"/>
    <x v="1"/>
    <x v="2"/>
    <s v="Exited"/>
  </r>
  <r>
    <s v="E102795"/>
    <x v="0"/>
    <n v="35"/>
    <x v="0"/>
    <x v="4"/>
    <x v="1"/>
    <x v="21"/>
    <x v="0"/>
    <x v="61"/>
    <s v="Full-time"/>
    <d v="2021-02-09T00:00:00"/>
    <s v="Active"/>
    <n v="4.71"/>
    <n v="44135"/>
    <x v="0"/>
    <s v="No"/>
    <x v="1"/>
    <n v="4"/>
    <s v="Self"/>
    <x v="0"/>
    <x v="0"/>
    <x v="0"/>
    <x v="0"/>
    <s v="Active"/>
  </r>
  <r>
    <s v="E102796"/>
    <x v="1"/>
    <n v="31"/>
    <x v="2"/>
    <x v="6"/>
    <x v="0"/>
    <x v="6"/>
    <x v="2"/>
    <x v="14"/>
    <s v="Full-time"/>
    <d v="2015-12-26T00:00:00"/>
    <s v="Active"/>
    <n v="9.84"/>
    <n v="36461"/>
    <x v="1"/>
    <s v="No"/>
    <x v="1"/>
    <n v="5"/>
    <s v="E102718"/>
    <x v="0"/>
    <x v="0"/>
    <x v="0"/>
    <x v="3"/>
    <s v="Active"/>
  </r>
  <r>
    <s v="E102797"/>
    <x v="1"/>
    <n v="26"/>
    <x v="1"/>
    <x v="0"/>
    <x v="6"/>
    <x v="11"/>
    <x v="2"/>
    <x v="140"/>
    <s v="Full-time"/>
    <d v="2010-10-23T00:00:00"/>
    <s v="Active"/>
    <n v="15.01"/>
    <n v="42604"/>
    <x v="1"/>
    <s v="No"/>
    <x v="0"/>
    <n v="4"/>
    <s v="E102702"/>
    <x v="0"/>
    <x v="0"/>
    <x v="1"/>
    <x v="3"/>
    <s v="Active"/>
  </r>
  <r>
    <s v="E102798"/>
    <x v="0"/>
    <n v="26"/>
    <x v="1"/>
    <x v="3"/>
    <x v="2"/>
    <x v="2"/>
    <x v="0"/>
    <x v="14"/>
    <s v="Full-time"/>
    <d v="2016-11-22T00:00:00"/>
    <s v="Active"/>
    <n v="8.93"/>
    <n v="40574"/>
    <x v="1"/>
    <s v="No"/>
    <x v="3"/>
    <n v="7"/>
    <s v="E101916"/>
    <x v="0"/>
    <x v="0"/>
    <x v="1"/>
    <x v="3"/>
    <s v="Active"/>
  </r>
  <r>
    <s v="E102799"/>
    <x v="0"/>
    <n v="29"/>
    <x v="1"/>
    <x v="7"/>
    <x v="5"/>
    <x v="17"/>
    <x v="0"/>
    <x v="7"/>
    <s v="Full-time"/>
    <d v="2023-07-02T00:00:00"/>
    <s v="Active"/>
    <n v="2.3199999999999998"/>
    <n v="42717"/>
    <x v="0"/>
    <s v="No"/>
    <x v="0"/>
    <n v="6"/>
    <s v="E100326"/>
    <x v="0"/>
    <x v="0"/>
    <x v="1"/>
    <x v="0"/>
    <s v="Active"/>
  </r>
  <r>
    <s v="E102800"/>
    <x v="0"/>
    <n v="29"/>
    <x v="0"/>
    <x v="0"/>
    <x v="6"/>
    <x v="11"/>
    <x v="0"/>
    <x v="57"/>
    <s v="Full-time"/>
    <d v="2015-04-15T00:00:00"/>
    <s v="Active"/>
    <n v="10.54"/>
    <n v="41982"/>
    <x v="0"/>
    <s v="No"/>
    <x v="0"/>
    <n v="7"/>
    <s v="E100207"/>
    <x v="0"/>
    <x v="0"/>
    <x v="1"/>
    <x v="3"/>
    <s v="Active"/>
  </r>
  <r>
    <s v="E102801"/>
    <x v="0"/>
    <n v="26"/>
    <x v="1"/>
    <x v="1"/>
    <x v="5"/>
    <x v="7"/>
    <x v="0"/>
    <x v="104"/>
    <s v="Full-time"/>
    <d v="2013-06-04T00:00:00"/>
    <s v="Active"/>
    <n v="12.4"/>
    <n v="46737"/>
    <x v="0"/>
    <s v="No"/>
    <x v="4"/>
    <n v="6"/>
    <s v="Self"/>
    <x v="0"/>
    <x v="0"/>
    <x v="1"/>
    <x v="3"/>
    <s v="Active"/>
  </r>
  <r>
    <s v="E102802"/>
    <x v="1"/>
    <n v="40"/>
    <x v="1"/>
    <x v="6"/>
    <x v="7"/>
    <x v="23"/>
    <x v="0"/>
    <x v="110"/>
    <s v="Full-time"/>
    <d v="2015-03-28T00:00:00"/>
    <s v="Active"/>
    <n v="10.59"/>
    <n v="71594"/>
    <x v="1"/>
    <s v="No"/>
    <x v="1"/>
    <n v="4"/>
    <s v="E101538"/>
    <x v="0"/>
    <x v="0"/>
    <x v="0"/>
    <x v="1"/>
    <s v="Active"/>
  </r>
  <r>
    <s v="E102803"/>
    <x v="1"/>
    <n v="36"/>
    <x v="0"/>
    <x v="3"/>
    <x v="3"/>
    <x v="20"/>
    <x v="0"/>
    <x v="151"/>
    <s v="Full-time"/>
    <d v="2015-02-10T00:00:00"/>
    <s v="Active"/>
    <n v="10.71"/>
    <n v="55989"/>
    <x v="1"/>
    <s v="No"/>
    <x v="2"/>
    <n v="7"/>
    <s v="E102335"/>
    <x v="0"/>
    <x v="0"/>
    <x v="0"/>
    <x v="1"/>
    <s v="Active"/>
  </r>
  <r>
    <s v="E102804"/>
    <x v="0"/>
    <n v="33"/>
    <x v="1"/>
    <x v="6"/>
    <x v="6"/>
    <x v="16"/>
    <x v="1"/>
    <x v="130"/>
    <s v="Full-time"/>
    <d v="2016-09-09T00:00:00"/>
    <s v="Active"/>
    <n v="9.1300000000000008"/>
    <n v="61179"/>
    <x v="1"/>
    <s v="No"/>
    <x v="2"/>
    <n v="6"/>
    <s v="E102702"/>
    <x v="0"/>
    <x v="0"/>
    <x v="0"/>
    <x v="1"/>
    <s v="Active"/>
  </r>
  <r>
    <s v="E102805"/>
    <x v="0"/>
    <n v="33"/>
    <x v="1"/>
    <x v="2"/>
    <x v="7"/>
    <x v="13"/>
    <x v="0"/>
    <x v="128"/>
    <s v="Full-time"/>
    <d v="2015-11-27T00:00:00"/>
    <s v="Active"/>
    <n v="9.92"/>
    <n v="45872"/>
    <x v="2"/>
    <s v="No"/>
    <x v="4"/>
    <n v="6"/>
    <s v="E100805"/>
    <x v="0"/>
    <x v="0"/>
    <x v="0"/>
    <x v="0"/>
    <s v="Active"/>
  </r>
  <r>
    <s v="E102806"/>
    <x v="0"/>
    <n v="34"/>
    <x v="0"/>
    <x v="0"/>
    <x v="1"/>
    <x v="21"/>
    <x v="0"/>
    <x v="105"/>
    <s v="Full-time"/>
    <d v="2017-08-11T00:00:00"/>
    <s v="Active"/>
    <n v="8.2100000000000009"/>
    <n v="43750"/>
    <x v="1"/>
    <s v="No"/>
    <x v="0"/>
    <n v="3"/>
    <s v="Self"/>
    <x v="0"/>
    <x v="0"/>
    <x v="0"/>
    <x v="0"/>
    <s v="Active"/>
  </r>
  <r>
    <s v="E102807"/>
    <x v="0"/>
    <n v="24"/>
    <x v="1"/>
    <x v="2"/>
    <x v="6"/>
    <x v="16"/>
    <x v="0"/>
    <x v="37"/>
    <s v="Full-time"/>
    <d v="2022-04-28T00:00:00"/>
    <s v="Active"/>
    <n v="3.5"/>
    <n v="33673"/>
    <x v="1"/>
    <s v="No"/>
    <x v="4"/>
    <n v="2"/>
    <s v="E103636"/>
    <x v="0"/>
    <x v="0"/>
    <x v="1"/>
    <x v="3"/>
    <s v="Active"/>
  </r>
  <r>
    <s v="E102808"/>
    <x v="0"/>
    <n v="33"/>
    <x v="0"/>
    <x v="3"/>
    <x v="5"/>
    <x v="8"/>
    <x v="0"/>
    <x v="21"/>
    <s v="Contract"/>
    <d v="2022-01-18T00:00:00"/>
    <s v="Active"/>
    <n v="3.78"/>
    <n v="42748"/>
    <x v="1"/>
    <s v="No"/>
    <x v="4"/>
    <n v="7"/>
    <s v="E101513"/>
    <x v="0"/>
    <x v="0"/>
    <x v="0"/>
    <x v="0"/>
    <s v="Active"/>
  </r>
  <r>
    <s v="E102809"/>
    <x v="1"/>
    <n v="38"/>
    <x v="1"/>
    <x v="0"/>
    <x v="2"/>
    <x v="4"/>
    <x v="0"/>
    <x v="64"/>
    <s v="Full-time"/>
    <d v="2015-08-16T00:00:00"/>
    <s v="Active"/>
    <n v="10.199999999999999"/>
    <n v="49193"/>
    <x v="0"/>
    <s v="No"/>
    <x v="2"/>
    <n v="7"/>
    <s v="E100758"/>
    <x v="0"/>
    <x v="0"/>
    <x v="0"/>
    <x v="3"/>
    <s v="Active"/>
  </r>
  <r>
    <s v="E102810"/>
    <x v="0"/>
    <n v="21"/>
    <x v="1"/>
    <x v="6"/>
    <x v="6"/>
    <x v="16"/>
    <x v="0"/>
    <x v="29"/>
    <s v="Full-time"/>
    <d v="2008-07-07T00:00:00"/>
    <s v="Active"/>
    <n v="17.309999999999999"/>
    <n v="31928"/>
    <x v="0"/>
    <s v="No"/>
    <x v="1"/>
    <n v="9"/>
    <s v="Self"/>
    <x v="0"/>
    <x v="0"/>
    <x v="1"/>
    <x v="2"/>
    <s v="Active"/>
  </r>
  <r>
    <s v="E102811"/>
    <x v="1"/>
    <n v="30"/>
    <x v="1"/>
    <x v="5"/>
    <x v="1"/>
    <x v="21"/>
    <x v="0"/>
    <x v="34"/>
    <s v="Full-time"/>
    <d v="2010-09-02T00:00:00"/>
    <s v="Active"/>
    <n v="15.15"/>
    <n v="39424"/>
    <x v="0"/>
    <s v="No"/>
    <x v="2"/>
    <n v="6"/>
    <s v="E102395"/>
    <x v="0"/>
    <x v="0"/>
    <x v="1"/>
    <x v="3"/>
    <s v="Active"/>
  </r>
  <r>
    <s v="E102812"/>
    <x v="1"/>
    <n v="26"/>
    <x v="0"/>
    <x v="6"/>
    <x v="6"/>
    <x v="24"/>
    <x v="4"/>
    <x v="67"/>
    <s v="Full-time"/>
    <d v="2011-01-19T00:00:00"/>
    <d v="2017-01-30T00:00:00"/>
    <n v="6.03"/>
    <n v="36121"/>
    <x v="2"/>
    <s v="Yes"/>
    <x v="1"/>
    <n v="5"/>
    <s v="E103709"/>
    <x v="1"/>
    <x v="1"/>
    <x v="1"/>
    <x v="0"/>
    <s v="Exited"/>
  </r>
  <r>
    <s v="E102813"/>
    <x v="0"/>
    <n v="35"/>
    <x v="1"/>
    <x v="6"/>
    <x v="5"/>
    <x v="17"/>
    <x v="0"/>
    <x v="138"/>
    <s v="Full-time"/>
    <d v="2024-06-24T00:00:00"/>
    <s v="Active"/>
    <n v="1.34"/>
    <n v="65406"/>
    <x v="1"/>
    <s v="No"/>
    <x v="1"/>
    <n v="8"/>
    <s v="E103535"/>
    <x v="0"/>
    <x v="0"/>
    <x v="0"/>
    <x v="1"/>
    <s v="Active"/>
  </r>
  <r>
    <s v="E102814"/>
    <x v="0"/>
    <n v="31"/>
    <x v="0"/>
    <x v="0"/>
    <x v="4"/>
    <x v="19"/>
    <x v="0"/>
    <x v="61"/>
    <s v="Contract"/>
    <d v="2014-11-04T00:00:00"/>
    <s v="Active"/>
    <n v="10.98"/>
    <n v="50870"/>
    <x v="0"/>
    <s v="No"/>
    <x v="4"/>
    <n v="2"/>
    <s v="E103028"/>
    <x v="0"/>
    <x v="0"/>
    <x v="0"/>
    <x v="0"/>
    <s v="Active"/>
  </r>
  <r>
    <s v="E102815"/>
    <x v="0"/>
    <n v="26"/>
    <x v="1"/>
    <x v="4"/>
    <x v="1"/>
    <x v="21"/>
    <x v="2"/>
    <x v="29"/>
    <s v="Contract"/>
    <d v="2019-01-21T00:00:00"/>
    <s v="Active"/>
    <n v="6.77"/>
    <n v="28754"/>
    <x v="0"/>
    <s v="No"/>
    <x v="2"/>
    <n v="10"/>
    <s v="E100882"/>
    <x v="0"/>
    <x v="0"/>
    <x v="1"/>
    <x v="2"/>
    <s v="Active"/>
  </r>
  <r>
    <s v="E102816"/>
    <x v="0"/>
    <n v="37"/>
    <x v="1"/>
    <x v="4"/>
    <x v="2"/>
    <x v="2"/>
    <x v="0"/>
    <x v="100"/>
    <s v="Full-time"/>
    <d v="2016-07-16T00:00:00"/>
    <s v="Active"/>
    <n v="9.2799999999999994"/>
    <n v="52920"/>
    <x v="1"/>
    <s v="Yes"/>
    <x v="1"/>
    <n v="5"/>
    <s v="E102683"/>
    <x v="0"/>
    <x v="0"/>
    <x v="0"/>
    <x v="0"/>
    <s v="Active"/>
  </r>
  <r>
    <s v="E102817"/>
    <x v="1"/>
    <n v="33"/>
    <x v="1"/>
    <x v="4"/>
    <x v="1"/>
    <x v="21"/>
    <x v="2"/>
    <x v="130"/>
    <s v="Full-time"/>
    <d v="2020-08-05T00:00:00"/>
    <s v="Active"/>
    <n v="5.23"/>
    <n v="48973"/>
    <x v="1"/>
    <s v="No"/>
    <x v="4"/>
    <n v="8"/>
    <s v="E100286"/>
    <x v="0"/>
    <x v="0"/>
    <x v="0"/>
    <x v="1"/>
    <s v="Active"/>
  </r>
  <r>
    <s v="E102818"/>
    <x v="0"/>
    <n v="21"/>
    <x v="0"/>
    <x v="7"/>
    <x v="2"/>
    <x v="4"/>
    <x v="0"/>
    <x v="90"/>
    <s v="Full-time"/>
    <d v="2019-02-03T00:00:00"/>
    <s v="Active"/>
    <n v="6.73"/>
    <n v="31746"/>
    <x v="2"/>
    <s v="No"/>
    <x v="2"/>
    <n v="16"/>
    <s v="E101519"/>
    <x v="0"/>
    <x v="0"/>
    <x v="1"/>
    <x v="2"/>
    <s v="Active"/>
  </r>
  <r>
    <s v="E102819"/>
    <x v="0"/>
    <n v="25"/>
    <x v="1"/>
    <x v="5"/>
    <x v="2"/>
    <x v="2"/>
    <x v="2"/>
    <x v="15"/>
    <s v="Full-time"/>
    <d v="2018-05-02T00:00:00"/>
    <s v="Active"/>
    <n v="7.49"/>
    <n v="38538"/>
    <x v="2"/>
    <s v="No"/>
    <x v="3"/>
    <n v="5"/>
    <s v="E104848"/>
    <x v="0"/>
    <x v="0"/>
    <x v="1"/>
    <x v="3"/>
    <s v="Active"/>
  </r>
  <r>
    <s v="E102820"/>
    <x v="1"/>
    <n v="36"/>
    <x v="1"/>
    <x v="4"/>
    <x v="3"/>
    <x v="20"/>
    <x v="4"/>
    <x v="57"/>
    <s v="Full-time"/>
    <d v="2022-08-03T00:00:00"/>
    <s v="Active"/>
    <n v="3.24"/>
    <n v="35540"/>
    <x v="2"/>
    <s v="No"/>
    <x v="1"/>
    <n v="5"/>
    <s v="E102765"/>
    <x v="0"/>
    <x v="0"/>
    <x v="0"/>
    <x v="3"/>
    <s v="Active"/>
  </r>
  <r>
    <s v="E102821"/>
    <x v="0"/>
    <n v="24"/>
    <x v="2"/>
    <x v="7"/>
    <x v="1"/>
    <x v="1"/>
    <x v="0"/>
    <x v="53"/>
    <s v="Full-time"/>
    <d v="2020-01-05T00:00:00"/>
    <s v="Active"/>
    <n v="5.81"/>
    <n v="37109"/>
    <x v="1"/>
    <s v="No"/>
    <x v="2"/>
    <n v="5"/>
    <s v="E100127"/>
    <x v="0"/>
    <x v="0"/>
    <x v="1"/>
    <x v="3"/>
    <s v="Active"/>
  </r>
  <r>
    <s v="E102822"/>
    <x v="1"/>
    <n v="37"/>
    <x v="1"/>
    <x v="1"/>
    <x v="6"/>
    <x v="24"/>
    <x v="2"/>
    <x v="94"/>
    <s v="Full-time"/>
    <d v="2021-05-13T00:00:00"/>
    <d v="2022-07-05T00:00:00"/>
    <n v="1.1399999999999999"/>
    <n v="38784"/>
    <x v="2"/>
    <s v="No"/>
    <x v="4"/>
    <n v="4"/>
    <s v="E103636"/>
    <x v="1"/>
    <x v="1"/>
    <x v="0"/>
    <x v="3"/>
    <s v="Exited"/>
  </r>
  <r>
    <s v="E102823"/>
    <x v="1"/>
    <n v="31"/>
    <x v="1"/>
    <x v="6"/>
    <x v="4"/>
    <x v="5"/>
    <x v="2"/>
    <x v="108"/>
    <s v="Full-time"/>
    <d v="2025-01-01T00:00:00"/>
    <s v="Active"/>
    <n v="0.82"/>
    <n v="38436"/>
    <x v="1"/>
    <s v="No"/>
    <x v="2"/>
    <n v="5"/>
    <s v="E103500"/>
    <x v="0"/>
    <x v="0"/>
    <x v="0"/>
    <x v="3"/>
    <s v="Active"/>
  </r>
  <r>
    <s v="E102824"/>
    <x v="1"/>
    <n v="36"/>
    <x v="0"/>
    <x v="6"/>
    <x v="2"/>
    <x v="4"/>
    <x v="0"/>
    <x v="101"/>
    <s v="Full-time"/>
    <d v="2021-03-28T00:00:00"/>
    <s v="Active"/>
    <n v="4.59"/>
    <n v="51492"/>
    <x v="4"/>
    <s v="No"/>
    <x v="1"/>
    <n v="6"/>
    <s v="E102965"/>
    <x v="0"/>
    <x v="0"/>
    <x v="0"/>
    <x v="1"/>
    <s v="Active"/>
  </r>
  <r>
    <s v="E102825"/>
    <x v="0"/>
    <n v="21"/>
    <x v="1"/>
    <x v="1"/>
    <x v="7"/>
    <x v="13"/>
    <x v="1"/>
    <x v="60"/>
    <s v="Full-time"/>
    <d v="2009-06-03T00:00:00"/>
    <s v="Active"/>
    <n v="16.399999999999999"/>
    <n v="29550"/>
    <x v="1"/>
    <s v="No"/>
    <x v="4"/>
    <n v="5"/>
    <s v="E102180"/>
    <x v="0"/>
    <x v="0"/>
    <x v="1"/>
    <x v="2"/>
    <s v="Active"/>
  </r>
  <r>
    <s v="E102826"/>
    <x v="1"/>
    <n v="36"/>
    <x v="0"/>
    <x v="1"/>
    <x v="1"/>
    <x v="1"/>
    <x v="3"/>
    <x v="54"/>
    <s v="Full-time"/>
    <d v="2022-04-07T00:00:00"/>
    <s v="Active"/>
    <n v="3.56"/>
    <n v="41774"/>
    <x v="2"/>
    <s v="No"/>
    <x v="1"/>
    <n v="7"/>
    <s v="E103977"/>
    <x v="0"/>
    <x v="0"/>
    <x v="0"/>
    <x v="3"/>
    <s v="Active"/>
  </r>
  <r>
    <s v="E102827"/>
    <x v="2"/>
    <n v="28"/>
    <x v="1"/>
    <x v="0"/>
    <x v="6"/>
    <x v="24"/>
    <x v="4"/>
    <x v="17"/>
    <s v="Full-time"/>
    <d v="2009-06-14T00:00:00"/>
    <s v="Active"/>
    <n v="16.37"/>
    <n v="39889"/>
    <x v="1"/>
    <s v="No"/>
    <x v="1"/>
    <n v="3"/>
    <s v="E100207"/>
    <x v="0"/>
    <x v="0"/>
    <x v="1"/>
    <x v="0"/>
    <s v="Active"/>
  </r>
  <r>
    <s v="E102828"/>
    <x v="0"/>
    <n v="34"/>
    <x v="0"/>
    <x v="5"/>
    <x v="5"/>
    <x v="17"/>
    <x v="2"/>
    <x v="109"/>
    <s v="Full-time"/>
    <d v="2021-11-30T00:00:00"/>
    <s v="Active"/>
    <n v="3.91"/>
    <n v="55934"/>
    <x v="1"/>
    <s v="No"/>
    <x v="1"/>
    <n v="7"/>
    <s v="E100545"/>
    <x v="0"/>
    <x v="0"/>
    <x v="0"/>
    <x v="0"/>
    <s v="Active"/>
  </r>
  <r>
    <s v="E102829"/>
    <x v="1"/>
    <n v="32"/>
    <x v="1"/>
    <x v="0"/>
    <x v="7"/>
    <x v="18"/>
    <x v="2"/>
    <x v="78"/>
    <s v="Contract"/>
    <d v="2020-12-02T00:00:00"/>
    <d v="2021-03-31T00:00:00"/>
    <n v="0.33"/>
    <n v="45241"/>
    <x v="2"/>
    <s v="No"/>
    <x v="1"/>
    <n v="7"/>
    <s v="E104839"/>
    <x v="1"/>
    <x v="1"/>
    <x v="0"/>
    <x v="0"/>
    <s v="Exited"/>
  </r>
  <r>
    <s v="E102830"/>
    <x v="1"/>
    <n v="35"/>
    <x v="1"/>
    <x v="4"/>
    <x v="4"/>
    <x v="19"/>
    <x v="0"/>
    <x v="73"/>
    <s v="Full-time"/>
    <d v="2023-02-25T00:00:00"/>
    <s v="Active"/>
    <n v="2.67"/>
    <n v="44005"/>
    <x v="4"/>
    <s v="No"/>
    <x v="4"/>
    <n v="7"/>
    <s v="E100080"/>
    <x v="0"/>
    <x v="0"/>
    <x v="0"/>
    <x v="0"/>
    <s v="Active"/>
  </r>
  <r>
    <s v="E102831"/>
    <x v="0"/>
    <n v="31"/>
    <x v="1"/>
    <x v="3"/>
    <x v="1"/>
    <x v="1"/>
    <x v="0"/>
    <x v="97"/>
    <s v="Full-time"/>
    <d v="2020-06-04T00:00:00"/>
    <s v="Active"/>
    <n v="5.4"/>
    <n v="29618"/>
    <x v="2"/>
    <s v="No"/>
    <x v="0"/>
    <n v="4"/>
    <s v="E100645"/>
    <x v="0"/>
    <x v="0"/>
    <x v="0"/>
    <x v="3"/>
    <s v="Active"/>
  </r>
  <r>
    <s v="E102832"/>
    <x v="1"/>
    <n v="38"/>
    <x v="0"/>
    <x v="7"/>
    <x v="7"/>
    <x v="13"/>
    <x v="1"/>
    <x v="39"/>
    <s v="Full-time"/>
    <d v="2022-01-13T00:00:00"/>
    <s v="Active"/>
    <n v="3.79"/>
    <n v="50940"/>
    <x v="1"/>
    <s v="No"/>
    <x v="1"/>
    <n v="5"/>
    <s v="E104578"/>
    <x v="0"/>
    <x v="0"/>
    <x v="0"/>
    <x v="0"/>
    <s v="Active"/>
  </r>
  <r>
    <s v="E102833"/>
    <x v="1"/>
    <n v="34"/>
    <x v="1"/>
    <x v="4"/>
    <x v="0"/>
    <x v="6"/>
    <x v="4"/>
    <x v="0"/>
    <s v="Full-time"/>
    <d v="2024-12-13T00:00:00"/>
    <s v="Active"/>
    <n v="0.87"/>
    <n v="44806"/>
    <x v="1"/>
    <s v="No"/>
    <x v="3"/>
    <n v="10"/>
    <s v="E104293"/>
    <x v="0"/>
    <x v="0"/>
    <x v="0"/>
    <x v="0"/>
    <s v="Active"/>
  </r>
  <r>
    <s v="E102834"/>
    <x v="1"/>
    <n v="43"/>
    <x v="1"/>
    <x v="2"/>
    <x v="2"/>
    <x v="4"/>
    <x v="4"/>
    <x v="186"/>
    <s v="Full-time"/>
    <d v="2010-05-31T00:00:00"/>
    <s v="Active"/>
    <n v="15.41"/>
    <n v="70164"/>
    <x v="1"/>
    <s v="No"/>
    <x v="1"/>
    <n v="2"/>
    <s v="E104055"/>
    <x v="0"/>
    <x v="0"/>
    <x v="0"/>
    <x v="1"/>
    <s v="Active"/>
  </r>
  <r>
    <s v="E102835"/>
    <x v="1"/>
    <n v="36"/>
    <x v="0"/>
    <x v="2"/>
    <x v="1"/>
    <x v="21"/>
    <x v="0"/>
    <x v="162"/>
    <s v="Full-time"/>
    <d v="2018-09-01T00:00:00"/>
    <s v="Active"/>
    <n v="7.16"/>
    <n v="41564"/>
    <x v="0"/>
    <s v="No"/>
    <x v="0"/>
    <n v="3"/>
    <s v="E104641"/>
    <x v="0"/>
    <x v="0"/>
    <x v="0"/>
    <x v="0"/>
    <s v="Active"/>
  </r>
  <r>
    <s v="E102836"/>
    <x v="0"/>
    <n v="35"/>
    <x v="1"/>
    <x v="7"/>
    <x v="7"/>
    <x v="13"/>
    <x v="2"/>
    <x v="72"/>
    <s v="Full-time"/>
    <d v="2024-11-22T00:00:00"/>
    <s v="Active"/>
    <n v="0.93"/>
    <n v="42261"/>
    <x v="1"/>
    <s v="No"/>
    <x v="2"/>
    <n v="5"/>
    <s v="E100504"/>
    <x v="0"/>
    <x v="0"/>
    <x v="0"/>
    <x v="3"/>
    <s v="Active"/>
  </r>
  <r>
    <s v="E102837"/>
    <x v="1"/>
    <n v="29"/>
    <x v="1"/>
    <x v="6"/>
    <x v="1"/>
    <x v="1"/>
    <x v="0"/>
    <x v="49"/>
    <s v="Full-time"/>
    <d v="2021-12-08T00:00:00"/>
    <s v="Active"/>
    <n v="3.89"/>
    <n v="32473"/>
    <x v="0"/>
    <s v="Yes"/>
    <x v="4"/>
    <n v="7"/>
    <s v="Self"/>
    <x v="0"/>
    <x v="0"/>
    <x v="1"/>
    <x v="3"/>
    <s v="Active"/>
  </r>
  <r>
    <s v="E102838"/>
    <x v="0"/>
    <n v="36"/>
    <x v="1"/>
    <x v="5"/>
    <x v="6"/>
    <x v="24"/>
    <x v="4"/>
    <x v="25"/>
    <s v="Full-time"/>
    <d v="2021-11-14T00:00:00"/>
    <s v="Active"/>
    <n v="3.95"/>
    <n v="49648"/>
    <x v="1"/>
    <s v="No"/>
    <x v="3"/>
    <n v="7"/>
    <s v="E100695"/>
    <x v="0"/>
    <x v="0"/>
    <x v="0"/>
    <x v="0"/>
    <s v="Active"/>
  </r>
  <r>
    <s v="E102839"/>
    <x v="1"/>
    <n v="25"/>
    <x v="1"/>
    <x v="3"/>
    <x v="7"/>
    <x v="18"/>
    <x v="0"/>
    <x v="121"/>
    <s v="Full-time"/>
    <d v="2021-10-21T00:00:00"/>
    <s v="Active"/>
    <n v="4.0199999999999996"/>
    <n v="38997"/>
    <x v="1"/>
    <s v="No"/>
    <x v="1"/>
    <n v="4"/>
    <s v="E102637"/>
    <x v="0"/>
    <x v="0"/>
    <x v="1"/>
    <x v="2"/>
    <s v="Active"/>
  </r>
  <r>
    <s v="E102840"/>
    <x v="0"/>
    <n v="31"/>
    <x v="0"/>
    <x v="5"/>
    <x v="5"/>
    <x v="7"/>
    <x v="2"/>
    <x v="89"/>
    <s v="Full-time"/>
    <d v="2011-11-20T00:00:00"/>
    <s v="Active"/>
    <n v="13.94"/>
    <n v="44174"/>
    <x v="2"/>
    <s v="Yes"/>
    <x v="2"/>
    <n v="11"/>
    <s v="E103631"/>
    <x v="0"/>
    <x v="0"/>
    <x v="0"/>
    <x v="3"/>
    <s v="Active"/>
  </r>
  <r>
    <s v="E102841"/>
    <x v="0"/>
    <n v="30"/>
    <x v="1"/>
    <x v="1"/>
    <x v="2"/>
    <x v="2"/>
    <x v="2"/>
    <x v="15"/>
    <s v="Full-time"/>
    <d v="2010-01-10T00:00:00"/>
    <d v="2024-12-08T00:00:00"/>
    <n v="14.91"/>
    <n v="35809"/>
    <x v="2"/>
    <s v="No"/>
    <x v="1"/>
    <n v="4"/>
    <s v="E102722"/>
    <x v="1"/>
    <x v="1"/>
    <x v="1"/>
    <x v="3"/>
    <s v="Exited"/>
  </r>
  <r>
    <s v="E102842"/>
    <x v="1"/>
    <n v="30"/>
    <x v="1"/>
    <x v="5"/>
    <x v="4"/>
    <x v="10"/>
    <x v="0"/>
    <x v="98"/>
    <s v="Full-time"/>
    <d v="2023-03-29T00:00:00"/>
    <d v="2023-10-23T00:00:00"/>
    <n v="0.56999999999999995"/>
    <n v="54443"/>
    <x v="1"/>
    <s v="No"/>
    <x v="2"/>
    <n v="6"/>
    <s v="E104199"/>
    <x v="1"/>
    <x v="1"/>
    <x v="1"/>
    <x v="0"/>
    <s v="Exited"/>
  </r>
  <r>
    <s v="E102843"/>
    <x v="1"/>
    <n v="33"/>
    <x v="1"/>
    <x v="3"/>
    <x v="5"/>
    <x v="7"/>
    <x v="0"/>
    <x v="88"/>
    <s v="Full-time"/>
    <d v="2021-08-07T00:00:00"/>
    <s v="Active"/>
    <n v="4.22"/>
    <n v="56961"/>
    <x v="1"/>
    <s v="No"/>
    <x v="3"/>
    <n v="4"/>
    <s v="E102801"/>
    <x v="0"/>
    <x v="0"/>
    <x v="0"/>
    <x v="1"/>
    <s v="Active"/>
  </r>
  <r>
    <s v="E102844"/>
    <x v="0"/>
    <n v="32"/>
    <x v="0"/>
    <x v="4"/>
    <x v="0"/>
    <x v="0"/>
    <x v="0"/>
    <x v="125"/>
    <s v="Full-time"/>
    <d v="2009-11-27T00:00:00"/>
    <s v="Active"/>
    <n v="15.92"/>
    <n v="47512"/>
    <x v="1"/>
    <s v="No"/>
    <x v="0"/>
    <n v="4"/>
    <s v="E102182"/>
    <x v="0"/>
    <x v="0"/>
    <x v="0"/>
    <x v="0"/>
    <s v="Active"/>
  </r>
  <r>
    <s v="E102845"/>
    <x v="1"/>
    <n v="31"/>
    <x v="0"/>
    <x v="5"/>
    <x v="2"/>
    <x v="4"/>
    <x v="0"/>
    <x v="107"/>
    <s v="Full-time"/>
    <d v="2008-11-08T00:00:00"/>
    <s v="Active"/>
    <n v="16.97"/>
    <n v="39180"/>
    <x v="1"/>
    <s v="No"/>
    <x v="4"/>
    <n v="5"/>
    <s v="E103439"/>
    <x v="0"/>
    <x v="0"/>
    <x v="0"/>
    <x v="3"/>
    <s v="Active"/>
  </r>
  <r>
    <s v="E102846"/>
    <x v="1"/>
    <n v="32"/>
    <x v="1"/>
    <x v="3"/>
    <x v="5"/>
    <x v="8"/>
    <x v="0"/>
    <x v="10"/>
    <s v="Full-time"/>
    <d v="2021-02-09T00:00:00"/>
    <d v="2021-11-30T00:00:00"/>
    <n v="0.8"/>
    <n v="51706"/>
    <x v="2"/>
    <s v="Yes"/>
    <x v="4"/>
    <n v="8"/>
    <s v="E100502"/>
    <x v="1"/>
    <x v="1"/>
    <x v="0"/>
    <x v="1"/>
    <s v="Exited"/>
  </r>
  <r>
    <s v="E102847"/>
    <x v="1"/>
    <n v="38"/>
    <x v="0"/>
    <x v="0"/>
    <x v="3"/>
    <x v="3"/>
    <x v="1"/>
    <x v="208"/>
    <s v="Contract"/>
    <d v="2011-08-17T00:00:00"/>
    <s v="Active"/>
    <n v="14.2"/>
    <n v="69030"/>
    <x v="1"/>
    <s v="No"/>
    <x v="2"/>
    <n v="7"/>
    <s v="E100575"/>
    <x v="0"/>
    <x v="0"/>
    <x v="0"/>
    <x v="1"/>
    <s v="Active"/>
  </r>
  <r>
    <s v="E102848"/>
    <x v="1"/>
    <n v="29"/>
    <x v="1"/>
    <x v="6"/>
    <x v="0"/>
    <x v="9"/>
    <x v="0"/>
    <x v="49"/>
    <s v="Full-time"/>
    <d v="2011-07-07T00:00:00"/>
    <s v="Active"/>
    <n v="14.31"/>
    <n v="45880"/>
    <x v="0"/>
    <s v="No"/>
    <x v="4"/>
    <n v="10"/>
    <s v="E102718"/>
    <x v="0"/>
    <x v="0"/>
    <x v="1"/>
    <x v="3"/>
    <s v="Active"/>
  </r>
  <r>
    <s v="E102849"/>
    <x v="1"/>
    <n v="31"/>
    <x v="1"/>
    <x v="3"/>
    <x v="0"/>
    <x v="6"/>
    <x v="0"/>
    <x v="90"/>
    <s v="Contract"/>
    <d v="2017-10-04T00:00:00"/>
    <s v="Active"/>
    <n v="8.07"/>
    <n v="29148"/>
    <x v="0"/>
    <s v="No"/>
    <x v="2"/>
    <n v="8"/>
    <s v="E101730"/>
    <x v="0"/>
    <x v="0"/>
    <x v="0"/>
    <x v="2"/>
    <s v="Active"/>
  </r>
  <r>
    <s v="E102850"/>
    <x v="0"/>
    <n v="24"/>
    <x v="1"/>
    <x v="6"/>
    <x v="3"/>
    <x v="15"/>
    <x v="0"/>
    <x v="107"/>
    <s v="Full-time"/>
    <d v="2014-07-20T00:00:00"/>
    <s v="Active"/>
    <n v="11.27"/>
    <n v="43196"/>
    <x v="1"/>
    <s v="No"/>
    <x v="0"/>
    <n v="8"/>
    <s v="E103717"/>
    <x v="0"/>
    <x v="0"/>
    <x v="1"/>
    <x v="3"/>
    <s v="Active"/>
  </r>
  <r>
    <s v="E102851"/>
    <x v="0"/>
    <n v="35"/>
    <x v="1"/>
    <x v="5"/>
    <x v="7"/>
    <x v="23"/>
    <x v="2"/>
    <x v="73"/>
    <s v="Full-time"/>
    <d v="2009-02-22T00:00:00"/>
    <s v="Active"/>
    <n v="16.68"/>
    <n v="53781"/>
    <x v="2"/>
    <s v="No"/>
    <x v="1"/>
    <n v="7"/>
    <s v="E104839"/>
    <x v="0"/>
    <x v="0"/>
    <x v="0"/>
    <x v="0"/>
    <s v="Active"/>
  </r>
  <r>
    <s v="E102852"/>
    <x v="1"/>
    <n v="33"/>
    <x v="1"/>
    <x v="5"/>
    <x v="6"/>
    <x v="16"/>
    <x v="2"/>
    <x v="6"/>
    <s v="Full-time"/>
    <d v="2008-10-07T00:00:00"/>
    <s v="Active"/>
    <n v="17.059999999999999"/>
    <n v="40269"/>
    <x v="0"/>
    <s v="No"/>
    <x v="1"/>
    <n v="6"/>
    <s v="E103671"/>
    <x v="0"/>
    <x v="0"/>
    <x v="0"/>
    <x v="0"/>
    <s v="Active"/>
  </r>
  <r>
    <s v="E102853"/>
    <x v="0"/>
    <n v="21"/>
    <x v="1"/>
    <x v="2"/>
    <x v="2"/>
    <x v="4"/>
    <x v="0"/>
    <x v="137"/>
    <s v="Contract"/>
    <d v="2018-02-24T00:00:00"/>
    <d v="2022-10-05T00:00:00"/>
    <n v="4.6100000000000003"/>
    <n v="32773"/>
    <x v="1"/>
    <s v="No"/>
    <x v="3"/>
    <n v="4"/>
    <s v="E104285"/>
    <x v="1"/>
    <x v="1"/>
    <x v="1"/>
    <x v="2"/>
    <s v="Exited"/>
  </r>
  <r>
    <s v="E102854"/>
    <x v="0"/>
    <n v="24"/>
    <x v="1"/>
    <x v="5"/>
    <x v="6"/>
    <x v="16"/>
    <x v="4"/>
    <x v="75"/>
    <s v="Full-time"/>
    <d v="2018-04-20T00:00:00"/>
    <s v="Active"/>
    <n v="7.52"/>
    <n v="26684"/>
    <x v="0"/>
    <s v="No"/>
    <x v="9"/>
    <n v="8"/>
    <s v="E100695"/>
    <x v="0"/>
    <x v="0"/>
    <x v="1"/>
    <x v="3"/>
    <s v="Active"/>
  </r>
  <r>
    <s v="E102855"/>
    <x v="0"/>
    <n v="27"/>
    <x v="0"/>
    <x v="5"/>
    <x v="7"/>
    <x v="13"/>
    <x v="0"/>
    <x v="21"/>
    <s v="Full-time"/>
    <d v="2010-02-27T00:00:00"/>
    <s v="Active"/>
    <n v="15.67"/>
    <n v="43479"/>
    <x v="0"/>
    <s v="No"/>
    <x v="4"/>
    <n v="1"/>
    <s v="E101236"/>
    <x v="0"/>
    <x v="0"/>
    <x v="1"/>
    <x v="0"/>
    <s v="Active"/>
  </r>
  <r>
    <s v="E102856"/>
    <x v="0"/>
    <n v="31"/>
    <x v="1"/>
    <x v="6"/>
    <x v="6"/>
    <x v="16"/>
    <x v="2"/>
    <x v="20"/>
    <s v="Full-time"/>
    <d v="2024-10-29T00:00:00"/>
    <s v="Active"/>
    <n v="1"/>
    <n v="44050"/>
    <x v="2"/>
    <s v="Yes"/>
    <x v="2"/>
    <n v="7"/>
    <s v="E103217"/>
    <x v="0"/>
    <x v="0"/>
    <x v="0"/>
    <x v="0"/>
    <s v="Active"/>
  </r>
  <r>
    <s v="E102857"/>
    <x v="1"/>
    <n v="35"/>
    <x v="1"/>
    <x v="4"/>
    <x v="7"/>
    <x v="18"/>
    <x v="0"/>
    <x v="109"/>
    <s v="Full-time"/>
    <d v="2013-04-09T00:00:00"/>
    <s v="Active"/>
    <n v="12.55"/>
    <n v="54681"/>
    <x v="0"/>
    <s v="Yes"/>
    <x v="3"/>
    <n v="6"/>
    <s v="E104839"/>
    <x v="0"/>
    <x v="0"/>
    <x v="0"/>
    <x v="0"/>
    <s v="Active"/>
  </r>
  <r>
    <s v="E102858"/>
    <x v="0"/>
    <n v="35"/>
    <x v="0"/>
    <x v="5"/>
    <x v="5"/>
    <x v="12"/>
    <x v="0"/>
    <x v="2"/>
    <s v="Full-time"/>
    <d v="2024-11-14T00:00:00"/>
    <s v="Active"/>
    <n v="0.95"/>
    <n v="51183"/>
    <x v="1"/>
    <s v="Yes"/>
    <x v="0"/>
    <n v="4"/>
    <s v="E103112"/>
    <x v="0"/>
    <x v="0"/>
    <x v="0"/>
    <x v="0"/>
    <s v="Active"/>
  </r>
  <r>
    <s v="E102859"/>
    <x v="0"/>
    <n v="37"/>
    <x v="1"/>
    <x v="1"/>
    <x v="1"/>
    <x v="1"/>
    <x v="0"/>
    <x v="69"/>
    <s v="Full-time"/>
    <d v="2022-12-21T00:00:00"/>
    <s v="Active"/>
    <n v="2.85"/>
    <n v="55857"/>
    <x v="0"/>
    <s v="No"/>
    <x v="2"/>
    <n v="4"/>
    <s v="E102917"/>
    <x v="0"/>
    <x v="0"/>
    <x v="0"/>
    <x v="1"/>
    <s v="Active"/>
  </r>
  <r>
    <s v="E102860"/>
    <x v="0"/>
    <n v="24"/>
    <x v="0"/>
    <x v="7"/>
    <x v="0"/>
    <x v="6"/>
    <x v="0"/>
    <x v="26"/>
    <s v="Full-time"/>
    <d v="2019-06-12T00:00:00"/>
    <s v="Active"/>
    <n v="6.38"/>
    <n v="35920"/>
    <x v="0"/>
    <s v="No"/>
    <x v="4"/>
    <n v="4"/>
    <s v="E101972"/>
    <x v="0"/>
    <x v="0"/>
    <x v="1"/>
    <x v="3"/>
    <s v="Active"/>
  </r>
  <r>
    <s v="E102861"/>
    <x v="1"/>
    <n v="24"/>
    <x v="1"/>
    <x v="1"/>
    <x v="4"/>
    <x v="10"/>
    <x v="0"/>
    <x v="48"/>
    <s v="Full-time"/>
    <d v="2023-09-03T00:00:00"/>
    <s v="Active"/>
    <n v="2.15"/>
    <n v="41618"/>
    <x v="1"/>
    <s v="No"/>
    <x v="2"/>
    <n v="4"/>
    <s v="E101042"/>
    <x v="0"/>
    <x v="0"/>
    <x v="1"/>
    <x v="3"/>
    <s v="Active"/>
  </r>
  <r>
    <s v="E102862"/>
    <x v="0"/>
    <n v="30"/>
    <x v="1"/>
    <x v="7"/>
    <x v="0"/>
    <x v="0"/>
    <x v="1"/>
    <x v="95"/>
    <s v="Full-time"/>
    <d v="2008-08-13T00:00:00"/>
    <s v="Active"/>
    <n v="17.21"/>
    <n v="41754"/>
    <x v="2"/>
    <s v="No"/>
    <x v="4"/>
    <n v="5"/>
    <s v="E100063"/>
    <x v="0"/>
    <x v="0"/>
    <x v="1"/>
    <x v="3"/>
    <s v="Active"/>
  </r>
  <r>
    <s v="E102863"/>
    <x v="1"/>
    <n v="25"/>
    <x v="0"/>
    <x v="0"/>
    <x v="7"/>
    <x v="18"/>
    <x v="0"/>
    <x v="46"/>
    <s v="Full-time"/>
    <d v="2021-02-06T00:00:00"/>
    <s v="Active"/>
    <n v="4.72"/>
    <n v="40070"/>
    <x v="1"/>
    <s v="No"/>
    <x v="1"/>
    <n v="7"/>
    <s v="E104438"/>
    <x v="0"/>
    <x v="0"/>
    <x v="1"/>
    <x v="2"/>
    <s v="Active"/>
  </r>
  <r>
    <s v="E102864"/>
    <x v="1"/>
    <n v="21"/>
    <x v="1"/>
    <x v="3"/>
    <x v="0"/>
    <x v="6"/>
    <x v="0"/>
    <x v="29"/>
    <s v="Full-time"/>
    <d v="2021-11-01T00:00:00"/>
    <s v="Active"/>
    <n v="3.99"/>
    <n v="31319"/>
    <x v="1"/>
    <s v="No"/>
    <x v="1"/>
    <n v="3"/>
    <s v="Self"/>
    <x v="0"/>
    <x v="0"/>
    <x v="1"/>
    <x v="2"/>
    <s v="Active"/>
  </r>
  <r>
    <s v="E102865"/>
    <x v="1"/>
    <n v="31"/>
    <x v="1"/>
    <x v="6"/>
    <x v="1"/>
    <x v="21"/>
    <x v="2"/>
    <x v="51"/>
    <s v="Full-time"/>
    <d v="2017-11-06T00:00:00"/>
    <s v="Active"/>
    <n v="7.98"/>
    <n v="26923"/>
    <x v="3"/>
    <s v="Yes"/>
    <x v="1"/>
    <n v="6"/>
    <s v="Self"/>
    <x v="0"/>
    <x v="0"/>
    <x v="0"/>
    <x v="2"/>
    <s v="Active"/>
  </r>
  <r>
    <s v="E102866"/>
    <x v="0"/>
    <n v="38"/>
    <x v="0"/>
    <x v="7"/>
    <x v="3"/>
    <x v="3"/>
    <x v="0"/>
    <x v="120"/>
    <s v="Full-time"/>
    <d v="2013-05-24T00:00:00"/>
    <s v="Active"/>
    <n v="12.43"/>
    <n v="59442"/>
    <x v="3"/>
    <s v="No"/>
    <x v="2"/>
    <n v="2"/>
    <s v="E101214"/>
    <x v="0"/>
    <x v="0"/>
    <x v="0"/>
    <x v="0"/>
    <s v="Active"/>
  </r>
  <r>
    <s v="E102867"/>
    <x v="1"/>
    <n v="27"/>
    <x v="0"/>
    <x v="7"/>
    <x v="7"/>
    <x v="13"/>
    <x v="2"/>
    <x v="18"/>
    <s v="Full-time"/>
    <d v="2012-11-27T00:00:00"/>
    <s v="Active"/>
    <n v="12.92"/>
    <n v="47072"/>
    <x v="1"/>
    <s v="No"/>
    <x v="4"/>
    <n v="8"/>
    <s v="E104404"/>
    <x v="0"/>
    <x v="0"/>
    <x v="1"/>
    <x v="0"/>
    <s v="Active"/>
  </r>
  <r>
    <s v="E102868"/>
    <x v="1"/>
    <n v="29"/>
    <x v="0"/>
    <x v="6"/>
    <x v="6"/>
    <x v="24"/>
    <x v="0"/>
    <x v="39"/>
    <s v="Full-time"/>
    <d v="2009-01-16T00:00:00"/>
    <s v="Active"/>
    <n v="16.78"/>
    <n v="43067"/>
    <x v="4"/>
    <s v="No"/>
    <x v="3"/>
    <n v="11"/>
    <s v="E104053"/>
    <x v="0"/>
    <x v="0"/>
    <x v="1"/>
    <x v="0"/>
    <s v="Active"/>
  </r>
  <r>
    <s v="E102869"/>
    <x v="1"/>
    <n v="34"/>
    <x v="0"/>
    <x v="4"/>
    <x v="5"/>
    <x v="7"/>
    <x v="2"/>
    <x v="39"/>
    <s v="Full-time"/>
    <d v="2014-10-09T00:00:00"/>
    <s v="Active"/>
    <n v="11.05"/>
    <n v="44146"/>
    <x v="2"/>
    <s v="No"/>
    <x v="3"/>
    <n v="4"/>
    <s v="E103351"/>
    <x v="0"/>
    <x v="0"/>
    <x v="0"/>
    <x v="0"/>
    <s v="Active"/>
  </r>
  <r>
    <s v="E102870"/>
    <x v="0"/>
    <n v="28"/>
    <x v="1"/>
    <x v="5"/>
    <x v="4"/>
    <x v="5"/>
    <x v="0"/>
    <x v="119"/>
    <s v="Full-time"/>
    <d v="2010-06-23T00:00:00"/>
    <s v="Active"/>
    <n v="15.35"/>
    <n v="45108"/>
    <x v="2"/>
    <s v="No"/>
    <x v="0"/>
    <n v="2"/>
    <s v="E101765"/>
    <x v="0"/>
    <x v="0"/>
    <x v="1"/>
    <x v="0"/>
    <s v="Active"/>
  </r>
  <r>
    <s v="E102871"/>
    <x v="1"/>
    <n v="37"/>
    <x v="1"/>
    <x v="0"/>
    <x v="0"/>
    <x v="9"/>
    <x v="4"/>
    <x v="47"/>
    <s v="Full-time"/>
    <d v="2013-01-31T00:00:00"/>
    <s v="Active"/>
    <n v="12.74"/>
    <n v="56138"/>
    <x v="1"/>
    <s v="No"/>
    <x v="2"/>
    <n v="5"/>
    <s v="E104768"/>
    <x v="0"/>
    <x v="0"/>
    <x v="0"/>
    <x v="1"/>
    <s v="Active"/>
  </r>
  <r>
    <s v="E102872"/>
    <x v="1"/>
    <n v="27"/>
    <x v="1"/>
    <x v="7"/>
    <x v="0"/>
    <x v="6"/>
    <x v="0"/>
    <x v="11"/>
    <s v="Full-time"/>
    <d v="2013-08-12T00:00:00"/>
    <s v="Active"/>
    <n v="12.21"/>
    <n v="37702"/>
    <x v="1"/>
    <s v="Yes"/>
    <x v="3"/>
    <n v="5"/>
    <s v="E104293"/>
    <x v="0"/>
    <x v="0"/>
    <x v="1"/>
    <x v="3"/>
    <s v="Active"/>
  </r>
  <r>
    <s v="E102873"/>
    <x v="1"/>
    <n v="30"/>
    <x v="0"/>
    <x v="6"/>
    <x v="1"/>
    <x v="21"/>
    <x v="1"/>
    <x v="95"/>
    <s v="Full-time"/>
    <d v="2020-05-12T00:00:00"/>
    <s v="Active"/>
    <n v="5.46"/>
    <n v="36002"/>
    <x v="0"/>
    <s v="No"/>
    <x v="1"/>
    <n v="8"/>
    <s v="E100764"/>
    <x v="0"/>
    <x v="0"/>
    <x v="1"/>
    <x v="3"/>
    <s v="Active"/>
  </r>
  <r>
    <s v="E102874"/>
    <x v="1"/>
    <n v="38"/>
    <x v="1"/>
    <x v="5"/>
    <x v="2"/>
    <x v="14"/>
    <x v="0"/>
    <x v="156"/>
    <s v="Full-time"/>
    <d v="2009-10-07T00:00:00"/>
    <s v="Active"/>
    <n v="16.059999999999999"/>
    <n v="60731"/>
    <x v="4"/>
    <s v="No"/>
    <x v="1"/>
    <n v="8"/>
    <s v="E104055"/>
    <x v="0"/>
    <x v="0"/>
    <x v="0"/>
    <x v="1"/>
    <s v="Active"/>
  </r>
  <r>
    <s v="E102875"/>
    <x v="0"/>
    <n v="30"/>
    <x v="0"/>
    <x v="0"/>
    <x v="7"/>
    <x v="23"/>
    <x v="2"/>
    <x v="34"/>
    <s v="Full-time"/>
    <d v="2009-04-17T00:00:00"/>
    <s v="Active"/>
    <n v="16.53"/>
    <n v="45733"/>
    <x v="1"/>
    <s v="No"/>
    <x v="4"/>
    <n v="7"/>
    <s v="E103985"/>
    <x v="0"/>
    <x v="0"/>
    <x v="1"/>
    <x v="3"/>
    <s v="Active"/>
  </r>
  <r>
    <s v="E102876"/>
    <x v="0"/>
    <n v="38"/>
    <x v="1"/>
    <x v="4"/>
    <x v="1"/>
    <x v="21"/>
    <x v="0"/>
    <x v="155"/>
    <s v="Full-time"/>
    <d v="2023-05-18T00:00:00"/>
    <s v="Active"/>
    <n v="2.4500000000000002"/>
    <n v="52398"/>
    <x v="2"/>
    <s v="No"/>
    <x v="4"/>
    <n v="4"/>
    <s v="E100928"/>
    <x v="0"/>
    <x v="0"/>
    <x v="0"/>
    <x v="1"/>
    <s v="Active"/>
  </r>
  <r>
    <s v="E102877"/>
    <x v="1"/>
    <n v="37"/>
    <x v="1"/>
    <x v="2"/>
    <x v="5"/>
    <x v="8"/>
    <x v="0"/>
    <x v="69"/>
    <s v="Full-time"/>
    <d v="2012-04-26T00:00:00"/>
    <s v="Active"/>
    <n v="13.51"/>
    <n v="71004"/>
    <x v="1"/>
    <s v="No"/>
    <x v="0"/>
    <n v="4"/>
    <s v="E104092"/>
    <x v="0"/>
    <x v="0"/>
    <x v="0"/>
    <x v="1"/>
    <s v="Active"/>
  </r>
  <r>
    <s v="E102878"/>
    <x v="1"/>
    <n v="34"/>
    <x v="0"/>
    <x v="7"/>
    <x v="6"/>
    <x v="16"/>
    <x v="0"/>
    <x v="141"/>
    <s v="Full-time"/>
    <d v="2018-10-10T00:00:00"/>
    <s v="Active"/>
    <n v="7.05"/>
    <n v="55575"/>
    <x v="0"/>
    <s v="No"/>
    <x v="3"/>
    <n v="8"/>
    <s v="E104378"/>
    <x v="0"/>
    <x v="0"/>
    <x v="0"/>
    <x v="1"/>
    <s v="Active"/>
  </r>
  <r>
    <s v="E102879"/>
    <x v="1"/>
    <n v="23"/>
    <x v="0"/>
    <x v="4"/>
    <x v="7"/>
    <x v="23"/>
    <x v="0"/>
    <x v="51"/>
    <s v="Full-time"/>
    <d v="2014-05-22T00:00:00"/>
    <d v="2024-08-13T00:00:00"/>
    <n v="10.23"/>
    <n v="33142"/>
    <x v="3"/>
    <s v="No"/>
    <x v="3"/>
    <n v="7"/>
    <s v="E101538"/>
    <x v="1"/>
    <x v="1"/>
    <x v="1"/>
    <x v="2"/>
    <s v="Exited"/>
  </r>
  <r>
    <s v="E102880"/>
    <x v="1"/>
    <n v="23"/>
    <x v="1"/>
    <x v="0"/>
    <x v="6"/>
    <x v="24"/>
    <x v="2"/>
    <x v="107"/>
    <s v="Full-time"/>
    <d v="2017-03-06T00:00:00"/>
    <s v="Active"/>
    <n v="8.65"/>
    <n v="44789"/>
    <x v="0"/>
    <s v="No"/>
    <x v="2"/>
    <n v="5"/>
    <s v="E103853"/>
    <x v="0"/>
    <x v="0"/>
    <x v="1"/>
    <x v="3"/>
    <s v="Active"/>
  </r>
  <r>
    <s v="E102881"/>
    <x v="1"/>
    <n v="28"/>
    <x v="2"/>
    <x v="0"/>
    <x v="7"/>
    <x v="13"/>
    <x v="2"/>
    <x v="35"/>
    <s v="Full-time"/>
    <d v="2008-03-18T00:00:00"/>
    <s v="Active"/>
    <n v="17.61"/>
    <n v="40399"/>
    <x v="4"/>
    <s v="No"/>
    <x v="2"/>
    <n v="5"/>
    <s v="E104839"/>
    <x v="0"/>
    <x v="0"/>
    <x v="1"/>
    <x v="3"/>
    <s v="Active"/>
  </r>
  <r>
    <s v="E102882"/>
    <x v="1"/>
    <n v="33"/>
    <x v="1"/>
    <x v="3"/>
    <x v="1"/>
    <x v="1"/>
    <x v="0"/>
    <x v="136"/>
    <s v="Full-time"/>
    <d v="2017-02-23T00:00:00"/>
    <s v="Active"/>
    <n v="8.68"/>
    <n v="40107"/>
    <x v="0"/>
    <s v="No"/>
    <x v="0"/>
    <n v="6"/>
    <s v="E100932"/>
    <x v="0"/>
    <x v="0"/>
    <x v="0"/>
    <x v="0"/>
    <s v="Active"/>
  </r>
  <r>
    <s v="E102883"/>
    <x v="1"/>
    <n v="32"/>
    <x v="1"/>
    <x v="3"/>
    <x v="2"/>
    <x v="14"/>
    <x v="0"/>
    <x v="14"/>
    <s v="Contract"/>
    <d v="2024-11-22T00:00:00"/>
    <s v="Active"/>
    <n v="0.93"/>
    <n v="35916"/>
    <x v="1"/>
    <s v="No"/>
    <x v="0"/>
    <n v="2"/>
    <s v="E100875"/>
    <x v="0"/>
    <x v="0"/>
    <x v="0"/>
    <x v="3"/>
    <s v="Active"/>
  </r>
  <r>
    <s v="E102884"/>
    <x v="1"/>
    <n v="34"/>
    <x v="0"/>
    <x v="6"/>
    <x v="1"/>
    <x v="1"/>
    <x v="0"/>
    <x v="91"/>
    <s v="Full-time"/>
    <d v="2009-12-27T00:00:00"/>
    <d v="2023-01-09T00:00:00"/>
    <n v="13.03"/>
    <n v="34613"/>
    <x v="0"/>
    <s v="No"/>
    <x v="2"/>
    <n v="6"/>
    <s v="E102704"/>
    <x v="1"/>
    <x v="1"/>
    <x v="0"/>
    <x v="3"/>
    <s v="Exited"/>
  </r>
  <r>
    <s v="E102885"/>
    <x v="0"/>
    <n v="27"/>
    <x v="1"/>
    <x v="1"/>
    <x v="2"/>
    <x v="4"/>
    <x v="2"/>
    <x v="14"/>
    <s v="Full-time"/>
    <d v="2011-09-27T00:00:00"/>
    <s v="Active"/>
    <n v="14.09"/>
    <n v="37954"/>
    <x v="0"/>
    <s v="No"/>
    <x v="4"/>
    <n v="7"/>
    <s v="E103439"/>
    <x v="0"/>
    <x v="0"/>
    <x v="1"/>
    <x v="3"/>
    <s v="Active"/>
  </r>
  <r>
    <s v="E102886"/>
    <x v="0"/>
    <n v="43"/>
    <x v="1"/>
    <x v="0"/>
    <x v="6"/>
    <x v="16"/>
    <x v="0"/>
    <x v="213"/>
    <s v="Full-time"/>
    <d v="2012-03-24T00:00:00"/>
    <s v="Active"/>
    <n v="13.6"/>
    <n v="76152"/>
    <x v="1"/>
    <s v="No"/>
    <x v="2"/>
    <n v="5"/>
    <s v="E103656"/>
    <x v="0"/>
    <x v="0"/>
    <x v="0"/>
    <x v="1"/>
    <s v="Active"/>
  </r>
  <r>
    <s v="E102887"/>
    <x v="1"/>
    <n v="29"/>
    <x v="0"/>
    <x v="7"/>
    <x v="5"/>
    <x v="22"/>
    <x v="2"/>
    <x v="33"/>
    <s v="Full-time"/>
    <d v="2013-06-06T00:00:00"/>
    <d v="2015-04-26T00:00:00"/>
    <n v="1.89"/>
    <n v="35079"/>
    <x v="3"/>
    <s v="No"/>
    <x v="2"/>
    <n v="8"/>
    <s v="E101388"/>
    <x v="1"/>
    <x v="1"/>
    <x v="1"/>
    <x v="3"/>
    <s v="Exited"/>
  </r>
  <r>
    <s v="E102888"/>
    <x v="0"/>
    <n v="37"/>
    <x v="1"/>
    <x v="1"/>
    <x v="3"/>
    <x v="3"/>
    <x v="0"/>
    <x v="62"/>
    <s v="Full-time"/>
    <d v="2009-04-06T00:00:00"/>
    <s v="Active"/>
    <n v="16.559999999999999"/>
    <n v="61332"/>
    <x v="0"/>
    <s v="No"/>
    <x v="0"/>
    <n v="10"/>
    <s v="E103072"/>
    <x v="0"/>
    <x v="0"/>
    <x v="0"/>
    <x v="1"/>
    <s v="Active"/>
  </r>
  <r>
    <s v="E102889"/>
    <x v="0"/>
    <n v="28"/>
    <x v="1"/>
    <x v="3"/>
    <x v="2"/>
    <x v="2"/>
    <x v="0"/>
    <x v="64"/>
    <s v="Full-time"/>
    <d v="2013-01-16T00:00:00"/>
    <s v="Active"/>
    <n v="12.78"/>
    <n v="43600"/>
    <x v="4"/>
    <s v="No"/>
    <x v="2"/>
    <n v="3"/>
    <s v="E104285"/>
    <x v="0"/>
    <x v="0"/>
    <x v="1"/>
    <x v="3"/>
    <s v="Active"/>
  </r>
  <r>
    <s v="E102890"/>
    <x v="1"/>
    <n v="39"/>
    <x v="1"/>
    <x v="0"/>
    <x v="7"/>
    <x v="23"/>
    <x v="1"/>
    <x v="191"/>
    <s v="Full-time"/>
    <d v="2024-06-05T00:00:00"/>
    <s v="Active"/>
    <n v="1.4"/>
    <n v="69222"/>
    <x v="1"/>
    <s v="No"/>
    <x v="2"/>
    <n v="5"/>
    <s v="E101334"/>
    <x v="0"/>
    <x v="0"/>
    <x v="0"/>
    <x v="1"/>
    <s v="Active"/>
  </r>
  <r>
    <s v="E102891"/>
    <x v="0"/>
    <n v="33"/>
    <x v="1"/>
    <x v="3"/>
    <x v="2"/>
    <x v="4"/>
    <x v="0"/>
    <x v="44"/>
    <s v="Full-time"/>
    <d v="2009-07-25T00:00:00"/>
    <s v="Active"/>
    <n v="16.260000000000002"/>
    <n v="55539"/>
    <x v="0"/>
    <s v="No"/>
    <x v="4"/>
    <n v="5"/>
    <s v="E100058"/>
    <x v="0"/>
    <x v="0"/>
    <x v="0"/>
    <x v="0"/>
    <s v="Active"/>
  </r>
  <r>
    <s v="E102892"/>
    <x v="0"/>
    <n v="21"/>
    <x v="0"/>
    <x v="4"/>
    <x v="5"/>
    <x v="12"/>
    <x v="2"/>
    <x v="81"/>
    <s v="Full-time"/>
    <d v="2012-01-10T00:00:00"/>
    <d v="2014-07-28T00:00:00"/>
    <n v="2.5499999999999998"/>
    <n v="36361"/>
    <x v="2"/>
    <s v="No"/>
    <x v="2"/>
    <n v="4"/>
    <s v="E104350"/>
    <x v="1"/>
    <x v="1"/>
    <x v="1"/>
    <x v="2"/>
    <s v="Exited"/>
  </r>
  <r>
    <s v="E102893"/>
    <x v="1"/>
    <n v="27"/>
    <x v="1"/>
    <x v="7"/>
    <x v="5"/>
    <x v="7"/>
    <x v="4"/>
    <x v="56"/>
    <s v="Full-time"/>
    <d v="2016-01-11T00:00:00"/>
    <s v="Active"/>
    <n v="9.8000000000000007"/>
    <n v="47832"/>
    <x v="1"/>
    <s v="No"/>
    <x v="2"/>
    <n v="7"/>
    <s v="E103631"/>
    <x v="0"/>
    <x v="0"/>
    <x v="1"/>
    <x v="0"/>
    <s v="Active"/>
  </r>
  <r>
    <s v="E102894"/>
    <x v="0"/>
    <n v="31"/>
    <x v="1"/>
    <x v="3"/>
    <x v="4"/>
    <x v="19"/>
    <x v="2"/>
    <x v="127"/>
    <s v="Full-time"/>
    <d v="2012-11-17T00:00:00"/>
    <s v="Active"/>
    <n v="12.94"/>
    <n v="54717"/>
    <x v="2"/>
    <s v="No"/>
    <x v="1"/>
    <n v="7"/>
    <s v="E101765"/>
    <x v="0"/>
    <x v="0"/>
    <x v="0"/>
    <x v="0"/>
    <s v="Active"/>
  </r>
  <r>
    <s v="E102895"/>
    <x v="1"/>
    <n v="26"/>
    <x v="1"/>
    <x v="7"/>
    <x v="6"/>
    <x v="11"/>
    <x v="2"/>
    <x v="129"/>
    <s v="Full-time"/>
    <d v="2025-05-21T00:00:00"/>
    <d v="2025-10-07T00:00:00"/>
    <n v="0.38"/>
    <n v="30739"/>
    <x v="0"/>
    <s v="No"/>
    <x v="0"/>
    <n v="6"/>
    <s v="E102676"/>
    <x v="1"/>
    <x v="1"/>
    <x v="1"/>
    <x v="2"/>
    <s v="Exited"/>
  </r>
  <r>
    <s v="E102896"/>
    <x v="0"/>
    <n v="29"/>
    <x v="1"/>
    <x v="6"/>
    <x v="6"/>
    <x v="11"/>
    <x v="2"/>
    <x v="74"/>
    <s v="Full-time"/>
    <d v="2024-05-11T00:00:00"/>
    <s v="Active"/>
    <n v="1.46"/>
    <n v="55331"/>
    <x v="1"/>
    <s v="No"/>
    <x v="1"/>
    <n v="5"/>
    <s v="E100207"/>
    <x v="0"/>
    <x v="0"/>
    <x v="1"/>
    <x v="0"/>
    <s v="Active"/>
  </r>
  <r>
    <s v="E102897"/>
    <x v="0"/>
    <n v="24"/>
    <x v="1"/>
    <x v="0"/>
    <x v="6"/>
    <x v="11"/>
    <x v="0"/>
    <x v="80"/>
    <s v="Full-time"/>
    <d v="2012-03-21T00:00:00"/>
    <s v="Active"/>
    <n v="13.6"/>
    <n v="34670"/>
    <x v="1"/>
    <s v="No"/>
    <x v="2"/>
    <n v="3"/>
    <s v="E103217"/>
    <x v="0"/>
    <x v="0"/>
    <x v="1"/>
    <x v="2"/>
    <s v="Active"/>
  </r>
  <r>
    <s v="E102898"/>
    <x v="0"/>
    <n v="25"/>
    <x v="1"/>
    <x v="0"/>
    <x v="7"/>
    <x v="23"/>
    <x v="1"/>
    <x v="108"/>
    <s v="Full-time"/>
    <d v="2021-12-10T00:00:00"/>
    <s v="Active"/>
    <n v="3.88"/>
    <n v="46648"/>
    <x v="2"/>
    <s v="No"/>
    <x v="4"/>
    <n v="7"/>
    <s v="E100099"/>
    <x v="0"/>
    <x v="0"/>
    <x v="1"/>
    <x v="3"/>
    <s v="Active"/>
  </r>
  <r>
    <s v="E102899"/>
    <x v="0"/>
    <n v="38"/>
    <x v="1"/>
    <x v="2"/>
    <x v="3"/>
    <x v="15"/>
    <x v="0"/>
    <x v="86"/>
    <s v="Full-time"/>
    <d v="2023-11-06T00:00:00"/>
    <s v="Active"/>
    <n v="1.98"/>
    <n v="57818"/>
    <x v="2"/>
    <s v="No"/>
    <x v="1"/>
    <n v="10"/>
    <s v="E104748"/>
    <x v="0"/>
    <x v="0"/>
    <x v="0"/>
    <x v="0"/>
    <s v="Active"/>
  </r>
  <r>
    <s v="E102900"/>
    <x v="0"/>
    <n v="40"/>
    <x v="0"/>
    <x v="2"/>
    <x v="4"/>
    <x v="19"/>
    <x v="0"/>
    <x v="103"/>
    <s v="Full-time"/>
    <d v="2014-01-23T00:00:00"/>
    <s v="Active"/>
    <n v="11.76"/>
    <n v="65169"/>
    <x v="1"/>
    <s v="No"/>
    <x v="1"/>
    <n v="5"/>
    <s v="E102479"/>
    <x v="0"/>
    <x v="0"/>
    <x v="0"/>
    <x v="1"/>
    <s v="Active"/>
  </r>
  <r>
    <s v="E102901"/>
    <x v="0"/>
    <n v="30"/>
    <x v="0"/>
    <x v="5"/>
    <x v="0"/>
    <x v="6"/>
    <x v="2"/>
    <x v="95"/>
    <s v="Full-time"/>
    <d v="2023-02-10T00:00:00"/>
    <d v="2023-12-18T00:00:00"/>
    <n v="0.85"/>
    <n v="39338"/>
    <x v="1"/>
    <s v="Yes"/>
    <x v="2"/>
    <n v="5"/>
    <s v="E101574"/>
    <x v="1"/>
    <x v="1"/>
    <x v="1"/>
    <x v="3"/>
    <s v="Exited"/>
  </r>
  <r>
    <s v="E102902"/>
    <x v="1"/>
    <n v="32"/>
    <x v="0"/>
    <x v="0"/>
    <x v="5"/>
    <x v="7"/>
    <x v="0"/>
    <x v="34"/>
    <s v="Full-time"/>
    <d v="2014-01-08T00:00:00"/>
    <s v="Active"/>
    <n v="11.8"/>
    <n v="41400"/>
    <x v="1"/>
    <s v="No"/>
    <x v="6"/>
    <n v="5"/>
    <s v="E103421"/>
    <x v="0"/>
    <x v="0"/>
    <x v="0"/>
    <x v="3"/>
    <s v="Active"/>
  </r>
  <r>
    <s v="E102903"/>
    <x v="0"/>
    <n v="34"/>
    <x v="0"/>
    <x v="2"/>
    <x v="5"/>
    <x v="12"/>
    <x v="0"/>
    <x v="18"/>
    <s v="Full-time"/>
    <d v="2011-07-12T00:00:00"/>
    <s v="Active"/>
    <n v="14.3"/>
    <n v="41142"/>
    <x v="2"/>
    <s v="No"/>
    <x v="2"/>
    <n v="10"/>
    <s v="E101555"/>
    <x v="0"/>
    <x v="0"/>
    <x v="0"/>
    <x v="0"/>
    <s v="Active"/>
  </r>
  <r>
    <s v="E102904"/>
    <x v="0"/>
    <n v="26"/>
    <x v="1"/>
    <x v="4"/>
    <x v="4"/>
    <x v="19"/>
    <x v="2"/>
    <x v="80"/>
    <s v="Full-time"/>
    <d v="2010-01-14T00:00:00"/>
    <s v="Active"/>
    <n v="15.79"/>
    <n v="33291"/>
    <x v="1"/>
    <s v="No"/>
    <x v="0"/>
    <n v="4"/>
    <s v="E101400"/>
    <x v="0"/>
    <x v="0"/>
    <x v="1"/>
    <x v="2"/>
    <s v="Active"/>
  </r>
  <r>
    <s v="E102905"/>
    <x v="0"/>
    <n v="39"/>
    <x v="1"/>
    <x v="3"/>
    <x v="0"/>
    <x v="6"/>
    <x v="0"/>
    <x v="182"/>
    <s v="Full-time"/>
    <d v="2021-09-28T00:00:00"/>
    <s v="Active"/>
    <n v="4.08"/>
    <n v="62702"/>
    <x v="1"/>
    <s v="No"/>
    <x v="4"/>
    <n v="8"/>
    <s v="E104013"/>
    <x v="0"/>
    <x v="0"/>
    <x v="0"/>
    <x v="1"/>
    <s v="Active"/>
  </r>
  <r>
    <s v="E102906"/>
    <x v="1"/>
    <n v="27"/>
    <x v="0"/>
    <x v="0"/>
    <x v="4"/>
    <x v="19"/>
    <x v="0"/>
    <x v="54"/>
    <s v="Full-time"/>
    <d v="2015-03-05T00:00:00"/>
    <s v="Active"/>
    <n v="10.65"/>
    <n v="33132"/>
    <x v="2"/>
    <s v="No"/>
    <x v="1"/>
    <n v="2"/>
    <s v="E102941"/>
    <x v="0"/>
    <x v="0"/>
    <x v="1"/>
    <x v="3"/>
    <s v="Active"/>
  </r>
  <r>
    <s v="E102907"/>
    <x v="1"/>
    <n v="28"/>
    <x v="1"/>
    <x v="1"/>
    <x v="4"/>
    <x v="10"/>
    <x v="2"/>
    <x v="7"/>
    <s v="Contract"/>
    <d v="2016-08-24T00:00:00"/>
    <d v="2017-08-30T00:00:00"/>
    <n v="1.02"/>
    <n v="44508"/>
    <x v="0"/>
    <s v="No"/>
    <x v="2"/>
    <n v="7"/>
    <s v="E101553"/>
    <x v="1"/>
    <x v="1"/>
    <x v="1"/>
    <x v="0"/>
    <s v="Exited"/>
  </r>
  <r>
    <s v="E102908"/>
    <x v="0"/>
    <n v="29"/>
    <x v="1"/>
    <x v="4"/>
    <x v="0"/>
    <x v="0"/>
    <x v="0"/>
    <x v="24"/>
    <s v="Full-time"/>
    <d v="2011-12-08T00:00:00"/>
    <s v="Active"/>
    <n v="13.89"/>
    <n v="40192"/>
    <x v="1"/>
    <s v="No"/>
    <x v="4"/>
    <n v="7"/>
    <s v="E102756"/>
    <x v="0"/>
    <x v="0"/>
    <x v="1"/>
    <x v="0"/>
    <s v="Active"/>
  </r>
  <r>
    <s v="E102909"/>
    <x v="0"/>
    <n v="38"/>
    <x v="1"/>
    <x v="7"/>
    <x v="6"/>
    <x v="11"/>
    <x v="0"/>
    <x v="84"/>
    <s v="Full-time"/>
    <d v="2017-06-30T00:00:00"/>
    <s v="Active"/>
    <n v="8.33"/>
    <n v="53553"/>
    <x v="0"/>
    <s v="No"/>
    <x v="1"/>
    <n v="6"/>
    <s v="E100207"/>
    <x v="0"/>
    <x v="0"/>
    <x v="0"/>
    <x v="1"/>
    <s v="Active"/>
  </r>
  <r>
    <s v="E102910"/>
    <x v="0"/>
    <n v="21"/>
    <x v="1"/>
    <x v="0"/>
    <x v="5"/>
    <x v="7"/>
    <x v="0"/>
    <x v="29"/>
    <s v="Full-time"/>
    <d v="2009-06-19T00:00:00"/>
    <s v="Active"/>
    <n v="16.36"/>
    <n v="39112"/>
    <x v="1"/>
    <s v="No"/>
    <x v="0"/>
    <n v="9"/>
    <s v="E104032"/>
    <x v="0"/>
    <x v="0"/>
    <x v="1"/>
    <x v="2"/>
    <s v="Active"/>
  </r>
  <r>
    <s v="E102911"/>
    <x v="0"/>
    <n v="29"/>
    <x v="1"/>
    <x v="4"/>
    <x v="2"/>
    <x v="4"/>
    <x v="2"/>
    <x v="73"/>
    <s v="Full-time"/>
    <d v="2011-05-03T00:00:00"/>
    <s v="Active"/>
    <n v="14.49"/>
    <n v="42864"/>
    <x v="1"/>
    <s v="No"/>
    <x v="5"/>
    <n v="4"/>
    <s v="E104848"/>
    <x v="0"/>
    <x v="0"/>
    <x v="1"/>
    <x v="0"/>
    <s v="Active"/>
  </r>
  <r>
    <s v="E102912"/>
    <x v="1"/>
    <n v="33"/>
    <x v="1"/>
    <x v="5"/>
    <x v="4"/>
    <x v="19"/>
    <x v="2"/>
    <x v="44"/>
    <s v="Full-time"/>
    <d v="2014-09-22T00:00:00"/>
    <s v="Active"/>
    <n v="11.1"/>
    <n v="54778"/>
    <x v="0"/>
    <s v="No"/>
    <x v="1"/>
    <n v="6"/>
    <s v="Self"/>
    <x v="0"/>
    <x v="0"/>
    <x v="0"/>
    <x v="0"/>
    <s v="Active"/>
  </r>
  <r>
    <s v="E102913"/>
    <x v="1"/>
    <n v="34"/>
    <x v="1"/>
    <x v="7"/>
    <x v="2"/>
    <x v="14"/>
    <x v="0"/>
    <x v="97"/>
    <s v="Full-time"/>
    <d v="2024-05-29T00:00:00"/>
    <d v="2024-08-16T00:00:00"/>
    <n v="0.22"/>
    <n v="35351"/>
    <x v="2"/>
    <s v="No"/>
    <x v="1"/>
    <n v="4"/>
    <s v="E103346"/>
    <x v="1"/>
    <x v="1"/>
    <x v="0"/>
    <x v="3"/>
    <s v="Exited"/>
  </r>
  <r>
    <s v="E102914"/>
    <x v="0"/>
    <n v="28"/>
    <x v="1"/>
    <x v="2"/>
    <x v="1"/>
    <x v="21"/>
    <x v="0"/>
    <x v="13"/>
    <s v="Full-time"/>
    <d v="2010-12-30T00:00:00"/>
    <s v="Active"/>
    <n v="14.83"/>
    <n v="43894"/>
    <x v="1"/>
    <s v="No"/>
    <x v="1"/>
    <n v="10"/>
    <s v="E101404"/>
    <x v="0"/>
    <x v="0"/>
    <x v="1"/>
    <x v="0"/>
    <s v="Active"/>
  </r>
  <r>
    <s v="E102915"/>
    <x v="1"/>
    <n v="29"/>
    <x v="1"/>
    <x v="1"/>
    <x v="7"/>
    <x v="13"/>
    <x v="0"/>
    <x v="91"/>
    <s v="Full-time"/>
    <d v="2025-01-09T00:00:00"/>
    <s v="Active"/>
    <n v="0.8"/>
    <n v="50715"/>
    <x v="1"/>
    <s v="No"/>
    <x v="2"/>
    <n v="7"/>
    <s v="E103945"/>
    <x v="0"/>
    <x v="0"/>
    <x v="1"/>
    <x v="3"/>
    <s v="Active"/>
  </r>
  <r>
    <s v="E102916"/>
    <x v="1"/>
    <n v="37"/>
    <x v="1"/>
    <x v="1"/>
    <x v="7"/>
    <x v="23"/>
    <x v="3"/>
    <x v="20"/>
    <s v="Full-time"/>
    <d v="2021-07-27T00:00:00"/>
    <s v="Active"/>
    <n v="4.25"/>
    <n v="44713"/>
    <x v="0"/>
    <s v="No"/>
    <x v="1"/>
    <n v="8"/>
    <s v="E101498"/>
    <x v="0"/>
    <x v="0"/>
    <x v="0"/>
    <x v="0"/>
    <s v="Active"/>
  </r>
  <r>
    <s v="E102917"/>
    <x v="1"/>
    <n v="27"/>
    <x v="1"/>
    <x v="6"/>
    <x v="1"/>
    <x v="21"/>
    <x v="0"/>
    <x v="80"/>
    <s v="Full-time"/>
    <d v="2018-04-09T00:00:00"/>
    <s v="Active"/>
    <n v="7.55"/>
    <n v="31823"/>
    <x v="0"/>
    <s v="Yes"/>
    <x v="4"/>
    <n v="7"/>
    <s v="Self"/>
    <x v="0"/>
    <x v="0"/>
    <x v="1"/>
    <x v="2"/>
    <s v="Active"/>
  </r>
  <r>
    <s v="E102918"/>
    <x v="1"/>
    <n v="33"/>
    <x v="1"/>
    <x v="3"/>
    <x v="0"/>
    <x v="6"/>
    <x v="4"/>
    <x v="107"/>
    <s v="Full-time"/>
    <d v="2018-03-19T00:00:00"/>
    <s v="Active"/>
    <n v="7.61"/>
    <n v="46372"/>
    <x v="0"/>
    <s v="No"/>
    <x v="3"/>
    <n v="2"/>
    <s v="E104625"/>
    <x v="0"/>
    <x v="0"/>
    <x v="0"/>
    <x v="3"/>
    <s v="Active"/>
  </r>
  <r>
    <s v="E102919"/>
    <x v="0"/>
    <n v="33"/>
    <x v="0"/>
    <x v="7"/>
    <x v="2"/>
    <x v="2"/>
    <x v="2"/>
    <x v="26"/>
    <s v="Full-time"/>
    <d v="2017-09-22T00:00:00"/>
    <d v="2022-09-16T00:00:00"/>
    <n v="4.9800000000000004"/>
    <n v="38950"/>
    <x v="2"/>
    <s v="No"/>
    <x v="0"/>
    <n v="7"/>
    <s v="E101519"/>
    <x v="1"/>
    <x v="1"/>
    <x v="0"/>
    <x v="3"/>
    <s v="Exited"/>
  </r>
  <r>
    <s v="E102920"/>
    <x v="1"/>
    <n v="32"/>
    <x v="0"/>
    <x v="7"/>
    <x v="3"/>
    <x v="3"/>
    <x v="0"/>
    <x v="1"/>
    <s v="Full-time"/>
    <d v="2022-05-30T00:00:00"/>
    <s v="Active"/>
    <n v="3.41"/>
    <n v="50590"/>
    <x v="2"/>
    <s v="No"/>
    <x v="1"/>
    <n v="5"/>
    <s v="E104590"/>
    <x v="0"/>
    <x v="0"/>
    <x v="0"/>
    <x v="0"/>
    <s v="Active"/>
  </r>
  <r>
    <s v="E102921"/>
    <x v="0"/>
    <n v="22"/>
    <x v="0"/>
    <x v="6"/>
    <x v="6"/>
    <x v="24"/>
    <x v="4"/>
    <x v="152"/>
    <s v="Full-time"/>
    <d v="2025-01-06T00:00:00"/>
    <s v="Active"/>
    <n v="0.81"/>
    <n v="35427"/>
    <x v="1"/>
    <s v="No"/>
    <x v="1"/>
    <n v="5"/>
    <s v="E104132"/>
    <x v="0"/>
    <x v="0"/>
    <x v="1"/>
    <x v="2"/>
    <s v="Active"/>
  </r>
  <r>
    <s v="E102922"/>
    <x v="1"/>
    <n v="33"/>
    <x v="1"/>
    <x v="6"/>
    <x v="2"/>
    <x v="4"/>
    <x v="1"/>
    <x v="7"/>
    <s v="Full-time"/>
    <d v="2016-01-15T00:00:00"/>
    <s v="Active"/>
    <n v="9.7899999999999991"/>
    <n v="48012"/>
    <x v="1"/>
    <s v="No"/>
    <x v="2"/>
    <n v="13"/>
    <s v="E100758"/>
    <x v="0"/>
    <x v="0"/>
    <x v="0"/>
    <x v="0"/>
    <s v="Active"/>
  </r>
  <r>
    <s v="E102923"/>
    <x v="0"/>
    <n v="32"/>
    <x v="0"/>
    <x v="7"/>
    <x v="1"/>
    <x v="21"/>
    <x v="4"/>
    <x v="27"/>
    <s v="Full-time"/>
    <d v="2016-08-14T00:00:00"/>
    <s v="Active"/>
    <n v="9.1999999999999993"/>
    <n v="44128"/>
    <x v="1"/>
    <s v="No"/>
    <x v="4"/>
    <n v="6"/>
    <s v="E102248"/>
    <x v="0"/>
    <x v="0"/>
    <x v="0"/>
    <x v="0"/>
    <s v="Active"/>
  </r>
  <r>
    <s v="E102924"/>
    <x v="1"/>
    <n v="30"/>
    <x v="1"/>
    <x v="2"/>
    <x v="3"/>
    <x v="3"/>
    <x v="0"/>
    <x v="66"/>
    <s v="Full-time"/>
    <d v="2016-04-02T00:00:00"/>
    <s v="Active"/>
    <n v="9.57"/>
    <n v="53856"/>
    <x v="2"/>
    <s v="No"/>
    <x v="1"/>
    <n v="8"/>
    <s v="E104222"/>
    <x v="0"/>
    <x v="0"/>
    <x v="1"/>
    <x v="0"/>
    <s v="Active"/>
  </r>
  <r>
    <s v="E102925"/>
    <x v="1"/>
    <n v="29"/>
    <x v="0"/>
    <x v="3"/>
    <x v="1"/>
    <x v="21"/>
    <x v="1"/>
    <x v="14"/>
    <s v="Contract"/>
    <d v="2015-07-08T00:00:00"/>
    <s v="Active"/>
    <n v="10.31"/>
    <n v="35708"/>
    <x v="2"/>
    <s v="Yes"/>
    <x v="0"/>
    <n v="7"/>
    <s v="E104341"/>
    <x v="0"/>
    <x v="0"/>
    <x v="1"/>
    <x v="3"/>
    <s v="Active"/>
  </r>
  <r>
    <s v="E102926"/>
    <x v="0"/>
    <n v="37"/>
    <x v="1"/>
    <x v="6"/>
    <x v="1"/>
    <x v="21"/>
    <x v="0"/>
    <x v="4"/>
    <s v="Contract"/>
    <d v="2023-12-20T00:00:00"/>
    <d v="2024-11-14T00:00:00"/>
    <n v="0.9"/>
    <n v="50072"/>
    <x v="3"/>
    <s v="Yes"/>
    <x v="1"/>
    <n v="2"/>
    <s v="E101012"/>
    <x v="1"/>
    <x v="1"/>
    <x v="0"/>
    <x v="1"/>
    <s v="Exited"/>
  </r>
  <r>
    <s v="E102927"/>
    <x v="1"/>
    <n v="39"/>
    <x v="0"/>
    <x v="2"/>
    <x v="5"/>
    <x v="8"/>
    <x v="0"/>
    <x v="179"/>
    <s v="Full-time"/>
    <d v="2010-10-15T00:00:00"/>
    <s v="Active"/>
    <n v="15.04"/>
    <n v="62307"/>
    <x v="0"/>
    <s v="No"/>
    <x v="4"/>
    <n v="3"/>
    <s v="E103535"/>
    <x v="0"/>
    <x v="0"/>
    <x v="0"/>
    <x v="1"/>
    <s v="Active"/>
  </r>
  <r>
    <s v="E102928"/>
    <x v="0"/>
    <n v="22"/>
    <x v="1"/>
    <x v="5"/>
    <x v="4"/>
    <x v="19"/>
    <x v="0"/>
    <x v="121"/>
    <s v="Contract"/>
    <d v="2019-01-01T00:00:00"/>
    <s v="Active"/>
    <n v="6.82"/>
    <n v="39750"/>
    <x v="0"/>
    <s v="No"/>
    <x v="2"/>
    <n v="5"/>
    <s v="E100080"/>
    <x v="0"/>
    <x v="0"/>
    <x v="1"/>
    <x v="2"/>
    <s v="Active"/>
  </r>
  <r>
    <s v="E102929"/>
    <x v="0"/>
    <n v="34"/>
    <x v="0"/>
    <x v="0"/>
    <x v="1"/>
    <x v="1"/>
    <x v="2"/>
    <x v="1"/>
    <s v="Full-time"/>
    <d v="2013-08-04T00:00:00"/>
    <s v="Active"/>
    <n v="12.23"/>
    <n v="36032"/>
    <x v="2"/>
    <s v="No"/>
    <x v="3"/>
    <n v="8"/>
    <s v="E103135"/>
    <x v="0"/>
    <x v="0"/>
    <x v="0"/>
    <x v="0"/>
    <s v="Active"/>
  </r>
  <r>
    <s v="E102930"/>
    <x v="1"/>
    <n v="32"/>
    <x v="0"/>
    <x v="1"/>
    <x v="4"/>
    <x v="10"/>
    <x v="2"/>
    <x v="114"/>
    <s v="Full-time"/>
    <d v="2019-06-27T00:00:00"/>
    <s v="Active"/>
    <n v="6.34"/>
    <n v="41915"/>
    <x v="2"/>
    <s v="No"/>
    <x v="1"/>
    <n v="5"/>
    <s v="E104845"/>
    <x v="0"/>
    <x v="0"/>
    <x v="0"/>
    <x v="0"/>
    <s v="Active"/>
  </r>
  <r>
    <s v="E102931"/>
    <x v="1"/>
    <n v="36"/>
    <x v="0"/>
    <x v="0"/>
    <x v="7"/>
    <x v="18"/>
    <x v="2"/>
    <x v="166"/>
    <s v="Full-time"/>
    <d v="2020-04-26T00:00:00"/>
    <d v="2023-09-21T00:00:00"/>
    <n v="3.4"/>
    <n v="57485"/>
    <x v="2"/>
    <s v="Yes"/>
    <x v="4"/>
    <n v="5"/>
    <s v="E104400"/>
    <x v="1"/>
    <x v="1"/>
    <x v="0"/>
    <x v="1"/>
    <s v="Exited"/>
  </r>
  <r>
    <s v="E102932"/>
    <x v="1"/>
    <n v="42"/>
    <x v="0"/>
    <x v="1"/>
    <x v="1"/>
    <x v="21"/>
    <x v="2"/>
    <x v="84"/>
    <s v="Full-time"/>
    <d v="2019-04-19T00:00:00"/>
    <s v="Active"/>
    <n v="6.53"/>
    <n v="50404"/>
    <x v="3"/>
    <s v="No"/>
    <x v="1"/>
    <n v="12"/>
    <s v="E101376"/>
    <x v="0"/>
    <x v="0"/>
    <x v="0"/>
    <x v="1"/>
    <s v="Active"/>
  </r>
  <r>
    <s v="E102933"/>
    <x v="0"/>
    <n v="28"/>
    <x v="1"/>
    <x v="3"/>
    <x v="7"/>
    <x v="18"/>
    <x v="1"/>
    <x v="71"/>
    <s v="Full-time"/>
    <d v="2009-02-03T00:00:00"/>
    <d v="2014-02-08T00:00:00"/>
    <n v="5.01"/>
    <n v="46510"/>
    <x v="1"/>
    <s v="No"/>
    <x v="0"/>
    <n v="7"/>
    <s v="Self"/>
    <x v="1"/>
    <x v="1"/>
    <x v="1"/>
    <x v="0"/>
    <s v="Exited"/>
  </r>
  <r>
    <s v="E102934"/>
    <x v="1"/>
    <n v="36"/>
    <x v="1"/>
    <x v="7"/>
    <x v="1"/>
    <x v="21"/>
    <x v="4"/>
    <x v="128"/>
    <s v="Full-time"/>
    <d v="2014-04-23T00:00:00"/>
    <s v="Active"/>
    <n v="11.52"/>
    <n v="50566"/>
    <x v="1"/>
    <s v="No"/>
    <x v="1"/>
    <n v="4"/>
    <s v="E103502"/>
    <x v="0"/>
    <x v="0"/>
    <x v="0"/>
    <x v="0"/>
    <s v="Active"/>
  </r>
  <r>
    <s v="E102935"/>
    <x v="0"/>
    <n v="28"/>
    <x v="0"/>
    <x v="7"/>
    <x v="2"/>
    <x v="4"/>
    <x v="0"/>
    <x v="168"/>
    <s v="Full-time"/>
    <d v="2013-03-20T00:00:00"/>
    <s v="Active"/>
    <n v="12.61"/>
    <n v="31349"/>
    <x v="1"/>
    <s v="No"/>
    <x v="0"/>
    <n v="4"/>
    <s v="E101916"/>
    <x v="0"/>
    <x v="0"/>
    <x v="1"/>
    <x v="3"/>
    <s v="Active"/>
  </r>
  <r>
    <s v="E102936"/>
    <x v="1"/>
    <n v="36"/>
    <x v="1"/>
    <x v="3"/>
    <x v="0"/>
    <x v="6"/>
    <x v="1"/>
    <x v="109"/>
    <s v="Full-time"/>
    <d v="2018-09-10T00:00:00"/>
    <s v="Active"/>
    <n v="7.13"/>
    <n v="45359"/>
    <x v="1"/>
    <s v="No"/>
    <x v="3"/>
    <n v="9"/>
    <s v="E100349"/>
    <x v="0"/>
    <x v="0"/>
    <x v="0"/>
    <x v="0"/>
    <s v="Active"/>
  </r>
  <r>
    <s v="E102937"/>
    <x v="0"/>
    <n v="26"/>
    <x v="1"/>
    <x v="4"/>
    <x v="6"/>
    <x v="24"/>
    <x v="2"/>
    <x v="37"/>
    <s v="Contract"/>
    <d v="2018-05-09T00:00:00"/>
    <s v="Active"/>
    <n v="7.47"/>
    <n v="41005"/>
    <x v="4"/>
    <s v="No"/>
    <x v="2"/>
    <n v="10"/>
    <s v="E104132"/>
    <x v="0"/>
    <x v="0"/>
    <x v="1"/>
    <x v="3"/>
    <s v="Active"/>
  </r>
  <r>
    <s v="E102938"/>
    <x v="0"/>
    <n v="26"/>
    <x v="1"/>
    <x v="7"/>
    <x v="1"/>
    <x v="1"/>
    <x v="2"/>
    <x v="2"/>
    <s v="Full-time"/>
    <d v="2008-12-03T00:00:00"/>
    <s v="Active"/>
    <n v="16.899999999999999"/>
    <n v="33922"/>
    <x v="2"/>
    <s v="No"/>
    <x v="0"/>
    <n v="6"/>
    <s v="E102355"/>
    <x v="0"/>
    <x v="0"/>
    <x v="1"/>
    <x v="0"/>
    <s v="Active"/>
  </r>
  <r>
    <s v="E102939"/>
    <x v="1"/>
    <n v="33"/>
    <x v="0"/>
    <x v="3"/>
    <x v="3"/>
    <x v="20"/>
    <x v="0"/>
    <x v="36"/>
    <s v="Full-time"/>
    <d v="2022-07-31T00:00:00"/>
    <s v="Active"/>
    <n v="3.24"/>
    <n v="53587"/>
    <x v="1"/>
    <s v="No"/>
    <x v="0"/>
    <n v="8"/>
    <s v="E102335"/>
    <x v="0"/>
    <x v="0"/>
    <x v="0"/>
    <x v="0"/>
    <s v="Active"/>
  </r>
  <r>
    <s v="E102940"/>
    <x v="0"/>
    <n v="29"/>
    <x v="0"/>
    <x v="3"/>
    <x v="2"/>
    <x v="2"/>
    <x v="2"/>
    <x v="18"/>
    <s v="Full-time"/>
    <d v="2018-04-23T00:00:00"/>
    <s v="Active"/>
    <n v="7.52"/>
    <n v="41056"/>
    <x v="2"/>
    <s v="No"/>
    <x v="2"/>
    <n v="7"/>
    <s v="E100875"/>
    <x v="0"/>
    <x v="0"/>
    <x v="1"/>
    <x v="0"/>
    <s v="Active"/>
  </r>
  <r>
    <s v="E102941"/>
    <x v="0"/>
    <n v="30"/>
    <x v="1"/>
    <x v="6"/>
    <x v="4"/>
    <x v="19"/>
    <x v="2"/>
    <x v="37"/>
    <s v="Full-time"/>
    <d v="2008-07-23T00:00:00"/>
    <d v="2014-09-02T00:00:00"/>
    <n v="6.11"/>
    <n v="38714"/>
    <x v="4"/>
    <s v="No"/>
    <x v="2"/>
    <n v="4"/>
    <s v="Self"/>
    <x v="1"/>
    <x v="1"/>
    <x v="1"/>
    <x v="3"/>
    <s v="Exited"/>
  </r>
  <r>
    <s v="E102942"/>
    <x v="0"/>
    <n v="27"/>
    <x v="1"/>
    <x v="0"/>
    <x v="5"/>
    <x v="22"/>
    <x v="0"/>
    <x v="48"/>
    <s v="Full-time"/>
    <d v="2012-06-24T00:00:00"/>
    <d v="2019-04-30T00:00:00"/>
    <n v="6.85"/>
    <n v="42342"/>
    <x v="2"/>
    <s v="No"/>
    <x v="1"/>
    <n v="5"/>
    <s v="E104092"/>
    <x v="1"/>
    <x v="1"/>
    <x v="1"/>
    <x v="3"/>
    <s v="Exited"/>
  </r>
  <r>
    <s v="E102943"/>
    <x v="1"/>
    <n v="32"/>
    <x v="1"/>
    <x v="5"/>
    <x v="0"/>
    <x v="0"/>
    <x v="0"/>
    <x v="100"/>
    <s v="Full-time"/>
    <d v="2025-09-09T00:00:00"/>
    <s v="Active"/>
    <n v="0.13"/>
    <n v="53495"/>
    <x v="1"/>
    <s v="No"/>
    <x v="2"/>
    <n v="7"/>
    <s v="E104625"/>
    <x v="0"/>
    <x v="0"/>
    <x v="0"/>
    <x v="0"/>
    <s v="Active"/>
  </r>
  <r>
    <s v="E102944"/>
    <x v="0"/>
    <n v="31"/>
    <x v="0"/>
    <x v="1"/>
    <x v="6"/>
    <x v="11"/>
    <x v="0"/>
    <x v="119"/>
    <s v="Full-time"/>
    <d v="2016-01-04T00:00:00"/>
    <s v="Active"/>
    <n v="9.82"/>
    <n v="47283"/>
    <x v="2"/>
    <s v="No"/>
    <x v="1"/>
    <n v="1"/>
    <s v="Self"/>
    <x v="0"/>
    <x v="0"/>
    <x v="0"/>
    <x v="0"/>
    <s v="Active"/>
  </r>
  <r>
    <s v="E102945"/>
    <x v="0"/>
    <n v="34"/>
    <x v="0"/>
    <x v="3"/>
    <x v="5"/>
    <x v="7"/>
    <x v="2"/>
    <x v="100"/>
    <s v="Full-time"/>
    <d v="2013-07-08T00:00:00"/>
    <d v="2021-05-08T00:00:00"/>
    <n v="7.83"/>
    <n v="51311"/>
    <x v="2"/>
    <s v="No"/>
    <x v="1"/>
    <n v="13"/>
    <s v="E104350"/>
    <x v="1"/>
    <x v="1"/>
    <x v="0"/>
    <x v="0"/>
    <s v="Exited"/>
  </r>
  <r>
    <s v="E102946"/>
    <x v="0"/>
    <n v="27"/>
    <x v="0"/>
    <x v="1"/>
    <x v="5"/>
    <x v="7"/>
    <x v="0"/>
    <x v="168"/>
    <s v="Full-time"/>
    <d v="2023-01-19T00:00:00"/>
    <s v="Active"/>
    <n v="2.77"/>
    <n v="37844"/>
    <x v="1"/>
    <s v="No"/>
    <x v="0"/>
    <n v="6"/>
    <s v="E101388"/>
    <x v="0"/>
    <x v="0"/>
    <x v="1"/>
    <x v="3"/>
    <s v="Active"/>
  </r>
  <r>
    <s v="E102947"/>
    <x v="1"/>
    <n v="29"/>
    <x v="1"/>
    <x v="0"/>
    <x v="6"/>
    <x v="16"/>
    <x v="4"/>
    <x v="123"/>
    <s v="Contract"/>
    <d v="2014-11-25T00:00:00"/>
    <s v="Active"/>
    <n v="10.92"/>
    <n v="44227"/>
    <x v="1"/>
    <s v="No"/>
    <x v="2"/>
    <n v="8"/>
    <s v="E103991"/>
    <x v="0"/>
    <x v="0"/>
    <x v="1"/>
    <x v="0"/>
    <s v="Active"/>
  </r>
  <r>
    <s v="E102948"/>
    <x v="1"/>
    <n v="34"/>
    <x v="0"/>
    <x v="7"/>
    <x v="7"/>
    <x v="13"/>
    <x v="0"/>
    <x v="44"/>
    <s v="Full-time"/>
    <d v="2009-12-11T00:00:00"/>
    <s v="Active"/>
    <n v="15.88"/>
    <n v="55468"/>
    <x v="2"/>
    <s v="No"/>
    <x v="2"/>
    <n v="4"/>
    <s v="E101926"/>
    <x v="0"/>
    <x v="0"/>
    <x v="0"/>
    <x v="0"/>
    <s v="Active"/>
  </r>
  <r>
    <s v="E102949"/>
    <x v="0"/>
    <n v="30"/>
    <x v="0"/>
    <x v="6"/>
    <x v="0"/>
    <x v="6"/>
    <x v="0"/>
    <x v="62"/>
    <s v="Full-time"/>
    <d v="2017-07-24T00:00:00"/>
    <s v="Active"/>
    <n v="8.26"/>
    <n v="51488"/>
    <x v="1"/>
    <s v="No"/>
    <x v="2"/>
    <n v="6"/>
    <s v="E101972"/>
    <x v="0"/>
    <x v="0"/>
    <x v="1"/>
    <x v="1"/>
    <s v="Active"/>
  </r>
  <r>
    <s v="E102950"/>
    <x v="0"/>
    <n v="38"/>
    <x v="1"/>
    <x v="0"/>
    <x v="0"/>
    <x v="9"/>
    <x v="0"/>
    <x v="193"/>
    <s v="Full-time"/>
    <d v="2017-02-27T00:00:00"/>
    <d v="2023-01-20T00:00:00"/>
    <n v="5.89"/>
    <n v="53604"/>
    <x v="1"/>
    <s v="No"/>
    <x v="1"/>
    <n v="7"/>
    <s v="E101972"/>
    <x v="1"/>
    <x v="1"/>
    <x v="0"/>
    <x v="1"/>
    <s v="Exited"/>
  </r>
  <r>
    <s v="E102951"/>
    <x v="1"/>
    <n v="48"/>
    <x v="1"/>
    <x v="7"/>
    <x v="3"/>
    <x v="3"/>
    <x v="2"/>
    <x v="66"/>
    <s v="Full-time"/>
    <d v="2025-07-15T00:00:00"/>
    <d v="2025-10-07T00:00:00"/>
    <n v="0.23"/>
    <n v="51573"/>
    <x v="3"/>
    <s v="No"/>
    <x v="2"/>
    <n v="9"/>
    <s v="E100575"/>
    <x v="1"/>
    <x v="1"/>
    <x v="0"/>
    <x v="0"/>
    <s v="Exited"/>
  </r>
  <r>
    <s v="E102952"/>
    <x v="1"/>
    <n v="36"/>
    <x v="1"/>
    <x v="7"/>
    <x v="5"/>
    <x v="8"/>
    <x v="0"/>
    <x v="87"/>
    <s v="Full-time"/>
    <d v="2016-05-29T00:00:00"/>
    <s v="Active"/>
    <n v="9.42"/>
    <n v="51083"/>
    <x v="2"/>
    <s v="No"/>
    <x v="1"/>
    <n v="7"/>
    <s v="E101388"/>
    <x v="0"/>
    <x v="0"/>
    <x v="0"/>
    <x v="1"/>
    <s v="Active"/>
  </r>
  <r>
    <s v="E102953"/>
    <x v="0"/>
    <n v="36"/>
    <x v="0"/>
    <x v="5"/>
    <x v="6"/>
    <x v="11"/>
    <x v="4"/>
    <x v="131"/>
    <s v="Full-time"/>
    <d v="2012-01-18T00:00:00"/>
    <s v="Active"/>
    <n v="13.78"/>
    <n v="55905"/>
    <x v="0"/>
    <s v="Yes"/>
    <x v="2"/>
    <n v="4"/>
    <s v="E102810"/>
    <x v="0"/>
    <x v="0"/>
    <x v="0"/>
    <x v="1"/>
    <s v="Active"/>
  </r>
  <r>
    <s v="E102954"/>
    <x v="1"/>
    <n v="31"/>
    <x v="0"/>
    <x v="4"/>
    <x v="5"/>
    <x v="17"/>
    <x v="0"/>
    <x v="27"/>
    <s v="Full-time"/>
    <d v="2021-12-22T00:00:00"/>
    <s v="Active"/>
    <n v="3.85"/>
    <n v="51359"/>
    <x v="1"/>
    <s v="No"/>
    <x v="0"/>
    <n v="5"/>
    <s v="E104044"/>
    <x v="0"/>
    <x v="0"/>
    <x v="0"/>
    <x v="0"/>
    <s v="Active"/>
  </r>
  <r>
    <s v="E102955"/>
    <x v="0"/>
    <n v="39"/>
    <x v="1"/>
    <x v="0"/>
    <x v="1"/>
    <x v="1"/>
    <x v="4"/>
    <x v="73"/>
    <s v="Full-time"/>
    <d v="2016-09-17T00:00:00"/>
    <s v="Active"/>
    <n v="9.11"/>
    <n v="42565"/>
    <x v="0"/>
    <s v="No"/>
    <x v="1"/>
    <n v="8"/>
    <s v="E101564"/>
    <x v="0"/>
    <x v="0"/>
    <x v="0"/>
    <x v="0"/>
    <s v="Active"/>
  </r>
  <r>
    <s v="E102956"/>
    <x v="1"/>
    <n v="21"/>
    <x v="1"/>
    <x v="5"/>
    <x v="1"/>
    <x v="1"/>
    <x v="0"/>
    <x v="29"/>
    <s v="Full-time"/>
    <d v="2013-09-06T00:00:00"/>
    <s v="Active"/>
    <n v="12.14"/>
    <n v="29566"/>
    <x v="2"/>
    <s v="No"/>
    <x v="3"/>
    <n v="9"/>
    <s v="E102193"/>
    <x v="0"/>
    <x v="0"/>
    <x v="1"/>
    <x v="2"/>
    <s v="Active"/>
  </r>
  <r>
    <s v="E102957"/>
    <x v="0"/>
    <n v="37"/>
    <x v="0"/>
    <x v="4"/>
    <x v="3"/>
    <x v="3"/>
    <x v="0"/>
    <x v="50"/>
    <s v="Full-time"/>
    <d v="2008-01-22T00:00:00"/>
    <s v="Active"/>
    <n v="17.77"/>
    <n v="52973"/>
    <x v="1"/>
    <s v="No"/>
    <x v="2"/>
    <n v="8"/>
    <s v="E100790"/>
    <x v="0"/>
    <x v="0"/>
    <x v="0"/>
    <x v="0"/>
    <s v="Active"/>
  </r>
  <r>
    <s v="E102958"/>
    <x v="0"/>
    <n v="30"/>
    <x v="0"/>
    <x v="2"/>
    <x v="2"/>
    <x v="2"/>
    <x v="0"/>
    <x v="17"/>
    <s v="Full-time"/>
    <d v="2019-04-26T00:00:00"/>
    <s v="Active"/>
    <n v="6.51"/>
    <n v="35201"/>
    <x v="1"/>
    <s v="No"/>
    <x v="1"/>
    <n v="5"/>
    <s v="E103633"/>
    <x v="0"/>
    <x v="0"/>
    <x v="1"/>
    <x v="0"/>
    <s v="Active"/>
  </r>
  <r>
    <s v="E102959"/>
    <x v="1"/>
    <n v="40"/>
    <x v="1"/>
    <x v="7"/>
    <x v="3"/>
    <x v="3"/>
    <x v="0"/>
    <x v="6"/>
    <s v="Full-time"/>
    <d v="2019-02-22T00:00:00"/>
    <s v="Active"/>
    <n v="6.68"/>
    <n v="45521"/>
    <x v="1"/>
    <s v="No"/>
    <x v="2"/>
    <n v="4"/>
    <s v="E103717"/>
    <x v="0"/>
    <x v="0"/>
    <x v="0"/>
    <x v="0"/>
    <s v="Active"/>
  </r>
  <r>
    <s v="E102960"/>
    <x v="1"/>
    <n v="27"/>
    <x v="1"/>
    <x v="3"/>
    <x v="3"/>
    <x v="20"/>
    <x v="4"/>
    <x v="64"/>
    <s v="Full-time"/>
    <d v="2008-03-11T00:00:00"/>
    <s v="Active"/>
    <n v="17.63"/>
    <n v="42167"/>
    <x v="4"/>
    <s v="No"/>
    <x v="2"/>
    <n v="7"/>
    <s v="E100790"/>
    <x v="0"/>
    <x v="0"/>
    <x v="1"/>
    <x v="3"/>
    <s v="Active"/>
  </r>
  <r>
    <s v="E102961"/>
    <x v="1"/>
    <n v="31"/>
    <x v="0"/>
    <x v="7"/>
    <x v="5"/>
    <x v="12"/>
    <x v="0"/>
    <x v="126"/>
    <s v="Contract"/>
    <d v="2009-10-05T00:00:00"/>
    <s v="Active"/>
    <n v="16.059999999999999"/>
    <n v="57216"/>
    <x v="2"/>
    <s v="No"/>
    <x v="0"/>
    <n v="7"/>
    <s v="E101099"/>
    <x v="0"/>
    <x v="0"/>
    <x v="0"/>
    <x v="1"/>
    <s v="Active"/>
  </r>
  <r>
    <s v="E102962"/>
    <x v="0"/>
    <n v="36"/>
    <x v="0"/>
    <x v="3"/>
    <x v="7"/>
    <x v="18"/>
    <x v="1"/>
    <x v="38"/>
    <s v="Full-time"/>
    <d v="2018-12-19T00:00:00"/>
    <s v="Active"/>
    <n v="6.86"/>
    <n v="63617"/>
    <x v="2"/>
    <s v="No"/>
    <x v="2"/>
    <n v="8"/>
    <s v="E101365"/>
    <x v="0"/>
    <x v="0"/>
    <x v="0"/>
    <x v="1"/>
    <s v="Active"/>
  </r>
  <r>
    <s v="E102963"/>
    <x v="0"/>
    <n v="32"/>
    <x v="0"/>
    <x v="4"/>
    <x v="7"/>
    <x v="13"/>
    <x v="2"/>
    <x v="27"/>
    <s v="Full-time"/>
    <d v="2009-09-14T00:00:00"/>
    <d v="2013-09-12T00:00:00"/>
    <n v="3.99"/>
    <n v="49467"/>
    <x v="0"/>
    <s v="No"/>
    <x v="1"/>
    <n v="2"/>
    <s v="E101926"/>
    <x v="1"/>
    <x v="1"/>
    <x v="0"/>
    <x v="0"/>
    <s v="Exited"/>
  </r>
  <r>
    <s v="E102964"/>
    <x v="1"/>
    <n v="30"/>
    <x v="1"/>
    <x v="0"/>
    <x v="1"/>
    <x v="21"/>
    <x v="0"/>
    <x v="7"/>
    <s v="Contract"/>
    <d v="2021-12-03T00:00:00"/>
    <d v="2023-01-31T00:00:00"/>
    <n v="1.1599999999999999"/>
    <n v="40193"/>
    <x v="0"/>
    <s v="No"/>
    <x v="1"/>
    <n v="2"/>
    <s v="E103278"/>
    <x v="1"/>
    <x v="1"/>
    <x v="1"/>
    <x v="0"/>
    <s v="Exited"/>
  </r>
  <r>
    <s v="E102965"/>
    <x v="1"/>
    <n v="31"/>
    <x v="1"/>
    <x v="4"/>
    <x v="2"/>
    <x v="4"/>
    <x v="2"/>
    <x v="54"/>
    <s v="Full-time"/>
    <d v="2010-01-21T00:00:00"/>
    <s v="Active"/>
    <n v="15.77"/>
    <n v="38254"/>
    <x v="0"/>
    <s v="No"/>
    <x v="4"/>
    <n v="4"/>
    <s v="Self"/>
    <x v="0"/>
    <x v="0"/>
    <x v="0"/>
    <x v="3"/>
    <s v="Active"/>
  </r>
  <r>
    <s v="E102966"/>
    <x v="1"/>
    <n v="22"/>
    <x v="0"/>
    <x v="4"/>
    <x v="6"/>
    <x v="11"/>
    <x v="0"/>
    <x v="72"/>
    <s v="Full-time"/>
    <d v="2010-11-07T00:00:00"/>
    <s v="Active"/>
    <n v="14.97"/>
    <n v="30763"/>
    <x v="1"/>
    <s v="No"/>
    <x v="5"/>
    <n v="8"/>
    <s v="E104303"/>
    <x v="0"/>
    <x v="0"/>
    <x v="1"/>
    <x v="3"/>
    <s v="Active"/>
  </r>
  <r>
    <s v="E102967"/>
    <x v="0"/>
    <n v="23"/>
    <x v="1"/>
    <x v="3"/>
    <x v="5"/>
    <x v="12"/>
    <x v="0"/>
    <x v="107"/>
    <s v="Full-time"/>
    <d v="2013-06-06T00:00:00"/>
    <d v="2014-10-05T00:00:00"/>
    <n v="1.33"/>
    <n v="50073"/>
    <x v="3"/>
    <s v="No"/>
    <x v="1"/>
    <n v="6"/>
    <s v="E101555"/>
    <x v="1"/>
    <x v="1"/>
    <x v="1"/>
    <x v="3"/>
    <s v="Exited"/>
  </r>
  <r>
    <s v="E102968"/>
    <x v="1"/>
    <n v="32"/>
    <x v="1"/>
    <x v="5"/>
    <x v="0"/>
    <x v="0"/>
    <x v="0"/>
    <x v="10"/>
    <s v="Full-time"/>
    <d v="2014-08-19T00:00:00"/>
    <s v="Active"/>
    <n v="11.19"/>
    <n v="56480"/>
    <x v="2"/>
    <s v="No"/>
    <x v="6"/>
    <n v="4"/>
    <s v="E101278"/>
    <x v="0"/>
    <x v="0"/>
    <x v="0"/>
    <x v="1"/>
    <s v="Active"/>
  </r>
  <r>
    <s v="E102969"/>
    <x v="1"/>
    <n v="24"/>
    <x v="1"/>
    <x v="3"/>
    <x v="1"/>
    <x v="1"/>
    <x v="4"/>
    <x v="80"/>
    <s v="Contract"/>
    <d v="2009-05-29T00:00:00"/>
    <s v="Active"/>
    <n v="16.420000000000002"/>
    <n v="31603"/>
    <x v="0"/>
    <s v="No"/>
    <x v="1"/>
    <n v="5"/>
    <s v="Self"/>
    <x v="0"/>
    <x v="0"/>
    <x v="1"/>
    <x v="2"/>
    <s v="Active"/>
  </r>
  <r>
    <s v="E102970"/>
    <x v="1"/>
    <n v="29"/>
    <x v="1"/>
    <x v="1"/>
    <x v="7"/>
    <x v="18"/>
    <x v="4"/>
    <x v="27"/>
    <s v="Full-time"/>
    <d v="2023-01-24T00:00:00"/>
    <s v="Active"/>
    <n v="2.76"/>
    <n v="48462"/>
    <x v="2"/>
    <s v="No"/>
    <x v="1"/>
    <n v="8"/>
    <s v="E104400"/>
    <x v="0"/>
    <x v="0"/>
    <x v="1"/>
    <x v="0"/>
    <s v="Active"/>
  </r>
  <r>
    <s v="E102971"/>
    <x v="0"/>
    <n v="29"/>
    <x v="0"/>
    <x v="4"/>
    <x v="0"/>
    <x v="0"/>
    <x v="2"/>
    <x v="136"/>
    <s v="Full-time"/>
    <d v="2018-03-29T00:00:00"/>
    <s v="Active"/>
    <n v="7.58"/>
    <n v="45062"/>
    <x v="1"/>
    <s v="No"/>
    <x v="1"/>
    <n v="6"/>
    <s v="E104884"/>
    <x v="0"/>
    <x v="0"/>
    <x v="1"/>
    <x v="0"/>
    <s v="Active"/>
  </r>
  <r>
    <s v="E102972"/>
    <x v="1"/>
    <n v="30"/>
    <x v="1"/>
    <x v="4"/>
    <x v="1"/>
    <x v="21"/>
    <x v="2"/>
    <x v="3"/>
    <s v="Full-time"/>
    <d v="2012-02-14T00:00:00"/>
    <s v="Active"/>
    <n v="13.7"/>
    <n v="41003"/>
    <x v="1"/>
    <s v="No"/>
    <x v="1"/>
    <n v="6"/>
    <s v="Self"/>
    <x v="0"/>
    <x v="0"/>
    <x v="1"/>
    <x v="0"/>
    <s v="Active"/>
  </r>
  <r>
    <s v="E102973"/>
    <x v="1"/>
    <n v="33"/>
    <x v="1"/>
    <x v="4"/>
    <x v="0"/>
    <x v="0"/>
    <x v="0"/>
    <x v="27"/>
    <s v="Contract"/>
    <d v="2014-11-18T00:00:00"/>
    <s v="Active"/>
    <n v="10.94"/>
    <n v="47648"/>
    <x v="0"/>
    <s v="Yes"/>
    <x v="0"/>
    <n v="4"/>
    <s v="E102678"/>
    <x v="0"/>
    <x v="0"/>
    <x v="0"/>
    <x v="0"/>
    <s v="Active"/>
  </r>
  <r>
    <s v="E102974"/>
    <x v="0"/>
    <n v="34"/>
    <x v="0"/>
    <x v="0"/>
    <x v="0"/>
    <x v="6"/>
    <x v="2"/>
    <x v="39"/>
    <s v="Full-time"/>
    <d v="2022-05-15T00:00:00"/>
    <s v="Active"/>
    <n v="3.46"/>
    <n v="48362"/>
    <x v="1"/>
    <s v="No"/>
    <x v="1"/>
    <n v="5"/>
    <s v="E103696"/>
    <x v="0"/>
    <x v="0"/>
    <x v="0"/>
    <x v="0"/>
    <s v="Active"/>
  </r>
  <r>
    <s v="E102975"/>
    <x v="1"/>
    <n v="38"/>
    <x v="1"/>
    <x v="2"/>
    <x v="1"/>
    <x v="1"/>
    <x v="2"/>
    <x v="66"/>
    <s v="Contract"/>
    <d v="2024-08-06T00:00:00"/>
    <s v="Active"/>
    <n v="1.23"/>
    <n v="45192"/>
    <x v="0"/>
    <s v="No"/>
    <x v="2"/>
    <n v="6"/>
    <s v="E100448"/>
    <x v="0"/>
    <x v="0"/>
    <x v="0"/>
    <x v="0"/>
    <s v="Active"/>
  </r>
  <r>
    <s v="E102976"/>
    <x v="1"/>
    <n v="37"/>
    <x v="1"/>
    <x v="2"/>
    <x v="0"/>
    <x v="9"/>
    <x v="0"/>
    <x v="59"/>
    <s v="Full-time"/>
    <d v="2019-03-13T00:00:00"/>
    <s v="Active"/>
    <n v="6.63"/>
    <n v="57883"/>
    <x v="1"/>
    <s v="No"/>
    <x v="1"/>
    <n v="2"/>
    <s v="E102576"/>
    <x v="0"/>
    <x v="0"/>
    <x v="0"/>
    <x v="1"/>
    <s v="Active"/>
  </r>
  <r>
    <s v="E102977"/>
    <x v="1"/>
    <n v="31"/>
    <x v="0"/>
    <x v="7"/>
    <x v="7"/>
    <x v="23"/>
    <x v="2"/>
    <x v="55"/>
    <s v="Full-time"/>
    <d v="2012-05-04T00:00:00"/>
    <s v="Active"/>
    <n v="13.48"/>
    <n v="47051"/>
    <x v="2"/>
    <s v="Yes"/>
    <x v="3"/>
    <n v="5"/>
    <s v="E104438"/>
    <x v="0"/>
    <x v="0"/>
    <x v="0"/>
    <x v="0"/>
    <s v="Active"/>
  </r>
  <r>
    <s v="E102978"/>
    <x v="0"/>
    <n v="40"/>
    <x v="1"/>
    <x v="1"/>
    <x v="4"/>
    <x v="5"/>
    <x v="1"/>
    <x v="134"/>
    <s v="Full-time"/>
    <d v="2011-02-13T00:00:00"/>
    <s v="Active"/>
    <n v="14.7"/>
    <n v="49858"/>
    <x v="2"/>
    <s v="No"/>
    <x v="1"/>
    <n v="1"/>
    <s v="E103867"/>
    <x v="0"/>
    <x v="0"/>
    <x v="0"/>
    <x v="1"/>
    <s v="Active"/>
  </r>
  <r>
    <s v="E102979"/>
    <x v="1"/>
    <n v="27"/>
    <x v="0"/>
    <x v="1"/>
    <x v="7"/>
    <x v="13"/>
    <x v="0"/>
    <x v="18"/>
    <s v="Full-time"/>
    <d v="2008-09-06T00:00:00"/>
    <s v="Active"/>
    <n v="17.14"/>
    <n v="44791"/>
    <x v="1"/>
    <s v="No"/>
    <x v="2"/>
    <n v="4"/>
    <s v="E104081"/>
    <x v="0"/>
    <x v="0"/>
    <x v="1"/>
    <x v="0"/>
    <s v="Active"/>
  </r>
  <r>
    <s v="E102980"/>
    <x v="0"/>
    <n v="33"/>
    <x v="0"/>
    <x v="3"/>
    <x v="6"/>
    <x v="11"/>
    <x v="1"/>
    <x v="97"/>
    <s v="Full-time"/>
    <d v="2013-09-12T00:00:00"/>
    <s v="Active"/>
    <n v="12.13"/>
    <n v="37245"/>
    <x v="1"/>
    <s v="No"/>
    <x v="5"/>
    <n v="6"/>
    <s v="E103094"/>
    <x v="0"/>
    <x v="0"/>
    <x v="0"/>
    <x v="3"/>
    <s v="Active"/>
  </r>
  <r>
    <s v="E102981"/>
    <x v="1"/>
    <n v="27"/>
    <x v="1"/>
    <x v="0"/>
    <x v="2"/>
    <x v="4"/>
    <x v="0"/>
    <x v="89"/>
    <s v="Full-time"/>
    <d v="2024-02-01T00:00:00"/>
    <s v="Active"/>
    <n v="1.74"/>
    <n v="40634"/>
    <x v="1"/>
    <s v="No"/>
    <x v="3"/>
    <n v="10"/>
    <s v="E100201"/>
    <x v="0"/>
    <x v="0"/>
    <x v="1"/>
    <x v="3"/>
    <s v="Active"/>
  </r>
  <r>
    <s v="E102982"/>
    <x v="0"/>
    <n v="37"/>
    <x v="0"/>
    <x v="1"/>
    <x v="6"/>
    <x v="24"/>
    <x v="0"/>
    <x v="120"/>
    <s v="Contract"/>
    <d v="2022-03-03T00:00:00"/>
    <s v="Active"/>
    <n v="3.66"/>
    <n v="47356"/>
    <x v="2"/>
    <s v="Yes"/>
    <x v="4"/>
    <n v="8"/>
    <s v="E100837"/>
    <x v="0"/>
    <x v="0"/>
    <x v="0"/>
    <x v="0"/>
    <s v="Active"/>
  </r>
  <r>
    <s v="E102983"/>
    <x v="0"/>
    <n v="33"/>
    <x v="0"/>
    <x v="2"/>
    <x v="1"/>
    <x v="1"/>
    <x v="4"/>
    <x v="25"/>
    <s v="Full-time"/>
    <d v="2013-11-17T00:00:00"/>
    <s v="Active"/>
    <n v="11.95"/>
    <n v="41735"/>
    <x v="1"/>
    <s v="No"/>
    <x v="2"/>
    <n v="8"/>
    <s v="Self"/>
    <x v="0"/>
    <x v="0"/>
    <x v="0"/>
    <x v="0"/>
    <s v="Active"/>
  </r>
  <r>
    <s v="E102984"/>
    <x v="0"/>
    <n v="34"/>
    <x v="1"/>
    <x v="4"/>
    <x v="6"/>
    <x v="24"/>
    <x v="2"/>
    <x v="87"/>
    <s v="Contract"/>
    <d v="2023-07-14T00:00:00"/>
    <s v="Active"/>
    <n v="2.29"/>
    <n v="53085"/>
    <x v="2"/>
    <s v="No"/>
    <x v="3"/>
    <n v="4"/>
    <s v="E103671"/>
    <x v="0"/>
    <x v="0"/>
    <x v="0"/>
    <x v="1"/>
    <s v="Active"/>
  </r>
  <r>
    <s v="E102985"/>
    <x v="0"/>
    <n v="27"/>
    <x v="1"/>
    <x v="3"/>
    <x v="7"/>
    <x v="18"/>
    <x v="4"/>
    <x v="64"/>
    <s v="Full-time"/>
    <d v="2013-10-27T00:00:00"/>
    <s v="Active"/>
    <n v="12"/>
    <n v="40625"/>
    <x v="1"/>
    <s v="No"/>
    <x v="2"/>
    <n v="6"/>
    <s v="E103985"/>
    <x v="0"/>
    <x v="0"/>
    <x v="1"/>
    <x v="3"/>
    <s v="Active"/>
  </r>
  <r>
    <s v="E102986"/>
    <x v="1"/>
    <n v="34"/>
    <x v="1"/>
    <x v="3"/>
    <x v="2"/>
    <x v="14"/>
    <x v="0"/>
    <x v="141"/>
    <s v="Full-time"/>
    <d v="2019-07-19T00:00:00"/>
    <s v="Active"/>
    <n v="6.28"/>
    <n v="54817"/>
    <x v="4"/>
    <s v="No"/>
    <x v="4"/>
    <n v="5"/>
    <s v="E103346"/>
    <x v="0"/>
    <x v="0"/>
    <x v="0"/>
    <x v="1"/>
    <s v="Active"/>
  </r>
  <r>
    <s v="E102987"/>
    <x v="1"/>
    <n v="35"/>
    <x v="1"/>
    <x v="7"/>
    <x v="3"/>
    <x v="3"/>
    <x v="0"/>
    <x v="83"/>
    <s v="Full-time"/>
    <d v="2021-10-03T00:00:00"/>
    <d v="2025-05-31T00:00:00"/>
    <n v="3.66"/>
    <n v="47570"/>
    <x v="2"/>
    <s v="No"/>
    <x v="0"/>
    <n v="4"/>
    <s v="E104134"/>
    <x v="1"/>
    <x v="1"/>
    <x v="0"/>
    <x v="3"/>
    <s v="Exited"/>
  </r>
  <r>
    <s v="E102988"/>
    <x v="1"/>
    <n v="29"/>
    <x v="0"/>
    <x v="2"/>
    <x v="2"/>
    <x v="14"/>
    <x v="2"/>
    <x v="39"/>
    <s v="Full-time"/>
    <d v="2021-04-08T00:00:00"/>
    <s v="Active"/>
    <n v="4.5599999999999996"/>
    <n v="46570"/>
    <x v="0"/>
    <s v="No"/>
    <x v="4"/>
    <n v="5"/>
    <s v="E103224"/>
    <x v="0"/>
    <x v="0"/>
    <x v="1"/>
    <x v="0"/>
    <s v="Active"/>
  </r>
  <r>
    <s v="E102989"/>
    <x v="2"/>
    <n v="32"/>
    <x v="1"/>
    <x v="7"/>
    <x v="6"/>
    <x v="16"/>
    <x v="2"/>
    <x v="109"/>
    <s v="Full-time"/>
    <d v="2021-03-19T00:00:00"/>
    <s v="Active"/>
    <n v="4.6100000000000003"/>
    <n v="47556"/>
    <x v="1"/>
    <s v="No"/>
    <x v="2"/>
    <n v="6"/>
    <s v="E100695"/>
    <x v="0"/>
    <x v="0"/>
    <x v="0"/>
    <x v="0"/>
    <s v="Active"/>
  </r>
  <r>
    <s v="E102990"/>
    <x v="0"/>
    <n v="34"/>
    <x v="1"/>
    <x v="1"/>
    <x v="4"/>
    <x v="10"/>
    <x v="1"/>
    <x v="4"/>
    <s v="Full-time"/>
    <d v="2015-05-21T00:00:00"/>
    <s v="Active"/>
    <n v="10.44"/>
    <n v="59281"/>
    <x v="2"/>
    <s v="Yes"/>
    <x v="4"/>
    <n v="8"/>
    <s v="E101627"/>
    <x v="0"/>
    <x v="0"/>
    <x v="0"/>
    <x v="1"/>
    <s v="Active"/>
  </r>
  <r>
    <s v="E102991"/>
    <x v="0"/>
    <n v="30"/>
    <x v="0"/>
    <x v="3"/>
    <x v="0"/>
    <x v="6"/>
    <x v="2"/>
    <x v="78"/>
    <s v="Full-time"/>
    <d v="2024-02-09T00:00:00"/>
    <s v="Active"/>
    <n v="1.72"/>
    <n v="52959"/>
    <x v="2"/>
    <s v="No"/>
    <x v="1"/>
    <n v="6"/>
    <s v="E102182"/>
    <x v="0"/>
    <x v="0"/>
    <x v="1"/>
    <x v="0"/>
    <s v="Active"/>
  </r>
  <r>
    <s v="E102992"/>
    <x v="1"/>
    <n v="27"/>
    <x v="0"/>
    <x v="6"/>
    <x v="4"/>
    <x v="5"/>
    <x v="2"/>
    <x v="89"/>
    <s v="Full-time"/>
    <d v="2016-02-10T00:00:00"/>
    <s v="Active"/>
    <n v="9.7100000000000009"/>
    <n v="34780"/>
    <x v="1"/>
    <s v="No"/>
    <x v="2"/>
    <n v="6"/>
    <s v="E101095"/>
    <x v="0"/>
    <x v="0"/>
    <x v="1"/>
    <x v="3"/>
    <s v="Active"/>
  </r>
  <r>
    <s v="E102993"/>
    <x v="1"/>
    <n v="34"/>
    <x v="0"/>
    <x v="0"/>
    <x v="2"/>
    <x v="2"/>
    <x v="0"/>
    <x v="93"/>
    <s v="Full-time"/>
    <d v="2012-10-27T00:00:00"/>
    <s v="Active"/>
    <n v="13"/>
    <n v="43177"/>
    <x v="1"/>
    <s v="No"/>
    <x v="0"/>
    <n v="5"/>
    <s v="E103346"/>
    <x v="0"/>
    <x v="0"/>
    <x v="0"/>
    <x v="3"/>
    <s v="Active"/>
  </r>
  <r>
    <s v="E102994"/>
    <x v="1"/>
    <n v="30"/>
    <x v="1"/>
    <x v="7"/>
    <x v="6"/>
    <x v="11"/>
    <x v="0"/>
    <x v="34"/>
    <s v="Full-time"/>
    <d v="2013-09-26T00:00:00"/>
    <s v="Active"/>
    <n v="12.09"/>
    <n v="46297"/>
    <x v="0"/>
    <s v="No"/>
    <x v="2"/>
    <n v="11"/>
    <s v="E101454"/>
    <x v="0"/>
    <x v="0"/>
    <x v="1"/>
    <x v="3"/>
    <s v="Active"/>
  </r>
  <r>
    <s v="E102995"/>
    <x v="0"/>
    <n v="34"/>
    <x v="1"/>
    <x v="2"/>
    <x v="1"/>
    <x v="21"/>
    <x v="0"/>
    <x v="98"/>
    <s v="Full-time"/>
    <d v="2025-05-14T00:00:00"/>
    <s v="Active"/>
    <n v="0.46"/>
    <n v="47706"/>
    <x v="1"/>
    <s v="No"/>
    <x v="2"/>
    <n v="8"/>
    <s v="E100864"/>
    <x v="0"/>
    <x v="0"/>
    <x v="0"/>
    <x v="0"/>
    <s v="Active"/>
  </r>
  <r>
    <s v="E102996"/>
    <x v="1"/>
    <n v="29"/>
    <x v="0"/>
    <x v="1"/>
    <x v="5"/>
    <x v="7"/>
    <x v="0"/>
    <x v="39"/>
    <s v="Full-time"/>
    <d v="2012-11-23T00:00:00"/>
    <s v="Active"/>
    <n v="12.93"/>
    <n v="48923"/>
    <x v="4"/>
    <s v="No"/>
    <x v="4"/>
    <n v="5"/>
    <s v="E103351"/>
    <x v="0"/>
    <x v="0"/>
    <x v="1"/>
    <x v="0"/>
    <s v="Active"/>
  </r>
  <r>
    <s v="E102997"/>
    <x v="1"/>
    <n v="27"/>
    <x v="1"/>
    <x v="3"/>
    <x v="5"/>
    <x v="7"/>
    <x v="4"/>
    <x v="33"/>
    <s v="Contract"/>
    <d v="2023-04-14T00:00:00"/>
    <s v="Active"/>
    <n v="2.54"/>
    <n v="42072"/>
    <x v="1"/>
    <s v="No"/>
    <x v="2"/>
    <n v="8"/>
    <s v="E101274"/>
    <x v="0"/>
    <x v="0"/>
    <x v="1"/>
    <x v="3"/>
    <s v="Active"/>
  </r>
  <r>
    <s v="E102998"/>
    <x v="0"/>
    <n v="27"/>
    <x v="1"/>
    <x v="7"/>
    <x v="1"/>
    <x v="21"/>
    <x v="0"/>
    <x v="7"/>
    <s v="Full-time"/>
    <d v="2012-11-27T00:00:00"/>
    <s v="Active"/>
    <n v="12.92"/>
    <n v="38284"/>
    <x v="1"/>
    <s v="No"/>
    <x v="1"/>
    <n v="3"/>
    <s v="E102969"/>
    <x v="0"/>
    <x v="0"/>
    <x v="1"/>
    <x v="0"/>
    <s v="Active"/>
  </r>
  <r>
    <s v="E102999"/>
    <x v="0"/>
    <n v="28"/>
    <x v="1"/>
    <x v="6"/>
    <x v="3"/>
    <x v="20"/>
    <x v="0"/>
    <x v="113"/>
    <s v="Full-time"/>
    <d v="2016-01-06T00:00:00"/>
    <s v="Active"/>
    <n v="9.81"/>
    <n v="47591"/>
    <x v="1"/>
    <s v="Yes"/>
    <x v="0"/>
    <n v="3"/>
    <s v="Self"/>
    <x v="0"/>
    <x v="0"/>
    <x v="1"/>
    <x v="0"/>
    <s v="Active"/>
  </r>
  <r>
    <s v="E103000"/>
    <x v="0"/>
    <n v="35"/>
    <x v="1"/>
    <x v="3"/>
    <x v="2"/>
    <x v="14"/>
    <x v="0"/>
    <x v="109"/>
    <s v="Full-time"/>
    <d v="2019-04-13T00:00:00"/>
    <s v="Active"/>
    <n v="6.54"/>
    <n v="53521"/>
    <x v="1"/>
    <s v="No"/>
    <x v="4"/>
    <n v="7"/>
    <s v="E100058"/>
    <x v="0"/>
    <x v="0"/>
    <x v="0"/>
    <x v="0"/>
    <s v="Active"/>
  </r>
  <r>
    <s v="E103001"/>
    <x v="1"/>
    <n v="29"/>
    <x v="0"/>
    <x v="0"/>
    <x v="3"/>
    <x v="20"/>
    <x v="0"/>
    <x v="17"/>
    <s v="Full-time"/>
    <d v="2019-10-23T00:00:00"/>
    <d v="2024-04-19T00:00:00"/>
    <n v="4.49"/>
    <n v="51157"/>
    <x v="1"/>
    <s v="No"/>
    <x v="2"/>
    <n v="4"/>
    <s v="E101133"/>
    <x v="1"/>
    <x v="1"/>
    <x v="1"/>
    <x v="0"/>
    <s v="Exited"/>
  </r>
  <r>
    <s v="E103002"/>
    <x v="1"/>
    <n v="34"/>
    <x v="0"/>
    <x v="0"/>
    <x v="5"/>
    <x v="17"/>
    <x v="2"/>
    <x v="92"/>
    <s v="Full-time"/>
    <d v="2017-07-08T00:00:00"/>
    <s v="Active"/>
    <n v="8.31"/>
    <n v="54587"/>
    <x v="0"/>
    <s v="No"/>
    <x v="1"/>
    <n v="4"/>
    <s v="E100502"/>
    <x v="0"/>
    <x v="0"/>
    <x v="0"/>
    <x v="1"/>
    <s v="Active"/>
  </r>
  <r>
    <s v="E103003"/>
    <x v="1"/>
    <n v="27"/>
    <x v="1"/>
    <x v="3"/>
    <x v="4"/>
    <x v="5"/>
    <x v="0"/>
    <x v="140"/>
    <s v="Full-time"/>
    <d v="2022-05-20T00:00:00"/>
    <d v="2024-12-27T00:00:00"/>
    <n v="2.61"/>
    <n v="41356"/>
    <x v="2"/>
    <s v="No"/>
    <x v="1"/>
    <n v="7"/>
    <s v="E102941"/>
    <x v="1"/>
    <x v="1"/>
    <x v="1"/>
    <x v="3"/>
    <s v="Exited"/>
  </r>
  <r>
    <s v="E103004"/>
    <x v="0"/>
    <n v="25"/>
    <x v="0"/>
    <x v="5"/>
    <x v="4"/>
    <x v="19"/>
    <x v="0"/>
    <x v="51"/>
    <s v="Full-time"/>
    <d v="2009-02-12T00:00:00"/>
    <d v="2021-12-20T00:00:00"/>
    <n v="12.85"/>
    <n v="32519"/>
    <x v="0"/>
    <s v="Yes"/>
    <x v="0"/>
    <n v="3"/>
    <s v="E101180"/>
    <x v="1"/>
    <x v="1"/>
    <x v="1"/>
    <x v="2"/>
    <s v="Exited"/>
  </r>
  <r>
    <s v="E103005"/>
    <x v="0"/>
    <n v="33"/>
    <x v="1"/>
    <x v="0"/>
    <x v="2"/>
    <x v="2"/>
    <x v="2"/>
    <x v="142"/>
    <s v="Full-time"/>
    <d v="2008-11-04T00:00:00"/>
    <s v="Active"/>
    <n v="16.98"/>
    <n v="55828"/>
    <x v="1"/>
    <s v="No"/>
    <x v="2"/>
    <n v="5"/>
    <s v="E101751"/>
    <x v="0"/>
    <x v="0"/>
    <x v="0"/>
    <x v="1"/>
    <s v="Active"/>
  </r>
  <r>
    <s v="E103006"/>
    <x v="1"/>
    <n v="30"/>
    <x v="0"/>
    <x v="2"/>
    <x v="0"/>
    <x v="6"/>
    <x v="0"/>
    <x v="96"/>
    <s v="Full-time"/>
    <d v="2019-10-05T00:00:00"/>
    <s v="Active"/>
    <n v="6.06"/>
    <n v="41854"/>
    <x v="1"/>
    <s v="No"/>
    <x v="2"/>
    <n v="8"/>
    <s v="E102577"/>
    <x v="0"/>
    <x v="0"/>
    <x v="1"/>
    <x v="3"/>
    <s v="Active"/>
  </r>
  <r>
    <s v="E103007"/>
    <x v="0"/>
    <n v="37"/>
    <x v="1"/>
    <x v="2"/>
    <x v="4"/>
    <x v="10"/>
    <x v="0"/>
    <x v="92"/>
    <s v="Full-time"/>
    <d v="2009-02-03T00:00:00"/>
    <s v="Active"/>
    <n v="16.73"/>
    <n v="51841"/>
    <x v="2"/>
    <s v="No"/>
    <x v="0"/>
    <n v="10"/>
    <s v="E103197"/>
    <x v="0"/>
    <x v="0"/>
    <x v="0"/>
    <x v="1"/>
    <s v="Active"/>
  </r>
  <r>
    <s v="E103008"/>
    <x v="0"/>
    <n v="39"/>
    <x v="1"/>
    <x v="1"/>
    <x v="4"/>
    <x v="5"/>
    <x v="4"/>
    <x v="123"/>
    <s v="Full-time"/>
    <d v="2012-05-29T00:00:00"/>
    <s v="Active"/>
    <n v="13.42"/>
    <n v="42125"/>
    <x v="1"/>
    <s v="No"/>
    <x v="2"/>
    <n v="2"/>
    <s v="E103706"/>
    <x v="0"/>
    <x v="0"/>
    <x v="0"/>
    <x v="0"/>
    <s v="Active"/>
  </r>
  <r>
    <s v="E103009"/>
    <x v="1"/>
    <n v="41"/>
    <x v="1"/>
    <x v="5"/>
    <x v="4"/>
    <x v="10"/>
    <x v="2"/>
    <x v="171"/>
    <s v="Full-time"/>
    <d v="2019-10-27T00:00:00"/>
    <s v="Active"/>
    <n v="6"/>
    <n v="71748"/>
    <x v="0"/>
    <s v="No"/>
    <x v="1"/>
    <n v="10"/>
    <s v="E101024"/>
    <x v="0"/>
    <x v="0"/>
    <x v="0"/>
    <x v="1"/>
    <s v="Active"/>
  </r>
  <r>
    <s v="E103010"/>
    <x v="0"/>
    <n v="24"/>
    <x v="1"/>
    <x v="3"/>
    <x v="1"/>
    <x v="21"/>
    <x v="0"/>
    <x v="79"/>
    <s v="Contract"/>
    <d v="2008-05-09T00:00:00"/>
    <s v="Active"/>
    <n v="17.47"/>
    <n v="22736"/>
    <x v="0"/>
    <s v="No"/>
    <x v="2"/>
    <n v="12"/>
    <s v="E102795"/>
    <x v="0"/>
    <x v="0"/>
    <x v="1"/>
    <x v="2"/>
    <s v="Active"/>
  </r>
  <r>
    <s v="E103011"/>
    <x v="0"/>
    <n v="31"/>
    <x v="1"/>
    <x v="7"/>
    <x v="7"/>
    <x v="18"/>
    <x v="2"/>
    <x v="125"/>
    <s v="Full-time"/>
    <d v="2024-10-08T00:00:00"/>
    <s v="Active"/>
    <n v="1.05"/>
    <n v="48287"/>
    <x v="2"/>
    <s v="No"/>
    <x v="4"/>
    <n v="6"/>
    <s v="E101445"/>
    <x v="0"/>
    <x v="0"/>
    <x v="0"/>
    <x v="0"/>
    <s v="Active"/>
  </r>
  <r>
    <s v="E103012"/>
    <x v="1"/>
    <n v="27"/>
    <x v="1"/>
    <x v="5"/>
    <x v="1"/>
    <x v="1"/>
    <x v="4"/>
    <x v="71"/>
    <s v="Full-time"/>
    <d v="2014-09-14T00:00:00"/>
    <s v="Active"/>
    <n v="11.12"/>
    <n v="36780"/>
    <x v="1"/>
    <s v="No"/>
    <x v="4"/>
    <n v="2"/>
    <s v="E100220"/>
    <x v="0"/>
    <x v="0"/>
    <x v="1"/>
    <x v="0"/>
    <s v="Active"/>
  </r>
  <r>
    <s v="E103013"/>
    <x v="0"/>
    <n v="21"/>
    <x v="1"/>
    <x v="3"/>
    <x v="0"/>
    <x v="0"/>
    <x v="0"/>
    <x v="90"/>
    <s v="Full-time"/>
    <d v="2023-04-25T00:00:00"/>
    <d v="2023-11-28T00:00:00"/>
    <n v="0.59"/>
    <n v="27808"/>
    <x v="2"/>
    <s v="No"/>
    <x v="5"/>
    <n v="8"/>
    <s v="E103598"/>
    <x v="1"/>
    <x v="1"/>
    <x v="1"/>
    <x v="2"/>
    <s v="Exited"/>
  </r>
  <r>
    <s v="E103014"/>
    <x v="1"/>
    <n v="31"/>
    <x v="0"/>
    <x v="3"/>
    <x v="7"/>
    <x v="23"/>
    <x v="3"/>
    <x v="71"/>
    <s v="Full-time"/>
    <d v="2025-08-06T00:00:00"/>
    <s v="Active"/>
    <n v="0.23"/>
    <n v="47325"/>
    <x v="1"/>
    <s v="No"/>
    <x v="5"/>
    <n v="5"/>
    <s v="E101684"/>
    <x v="0"/>
    <x v="0"/>
    <x v="0"/>
    <x v="0"/>
    <s v="Active"/>
  </r>
  <r>
    <s v="E103015"/>
    <x v="1"/>
    <n v="38"/>
    <x v="0"/>
    <x v="3"/>
    <x v="2"/>
    <x v="4"/>
    <x v="4"/>
    <x v="78"/>
    <s v="Full-time"/>
    <d v="2010-01-01T00:00:00"/>
    <s v="Active"/>
    <n v="15.82"/>
    <n v="47206"/>
    <x v="1"/>
    <s v="No"/>
    <x v="1"/>
    <n v="5"/>
    <s v="E101622"/>
    <x v="0"/>
    <x v="0"/>
    <x v="0"/>
    <x v="0"/>
    <s v="Active"/>
  </r>
  <r>
    <s v="E103016"/>
    <x v="1"/>
    <n v="43"/>
    <x v="1"/>
    <x v="3"/>
    <x v="5"/>
    <x v="17"/>
    <x v="0"/>
    <x v="109"/>
    <s v="Contract"/>
    <d v="2013-12-27T00:00:00"/>
    <s v="Active"/>
    <n v="11.84"/>
    <n v="54744"/>
    <x v="0"/>
    <s v="No"/>
    <x v="0"/>
    <n v="5"/>
    <s v="E102602"/>
    <x v="0"/>
    <x v="0"/>
    <x v="0"/>
    <x v="0"/>
    <s v="Active"/>
  </r>
  <r>
    <s v="E103017"/>
    <x v="1"/>
    <n v="36"/>
    <x v="0"/>
    <x v="1"/>
    <x v="4"/>
    <x v="10"/>
    <x v="0"/>
    <x v="195"/>
    <s v="Full-time"/>
    <d v="2009-11-04T00:00:00"/>
    <s v="Active"/>
    <n v="15.98"/>
    <n v="56645"/>
    <x v="2"/>
    <s v="No"/>
    <x v="3"/>
    <n v="11"/>
    <s v="E100567"/>
    <x v="0"/>
    <x v="0"/>
    <x v="0"/>
    <x v="1"/>
    <s v="Active"/>
  </r>
  <r>
    <s v="E103018"/>
    <x v="1"/>
    <n v="33"/>
    <x v="1"/>
    <x v="0"/>
    <x v="0"/>
    <x v="6"/>
    <x v="0"/>
    <x v="62"/>
    <s v="Full-time"/>
    <d v="2014-03-21T00:00:00"/>
    <s v="Active"/>
    <n v="11.61"/>
    <n v="49662"/>
    <x v="1"/>
    <s v="No"/>
    <x v="2"/>
    <n v="6"/>
    <s v="E104768"/>
    <x v="0"/>
    <x v="0"/>
    <x v="0"/>
    <x v="1"/>
    <s v="Active"/>
  </r>
  <r>
    <s v="E103019"/>
    <x v="0"/>
    <n v="32"/>
    <x v="0"/>
    <x v="5"/>
    <x v="4"/>
    <x v="19"/>
    <x v="0"/>
    <x v="7"/>
    <s v="Full-time"/>
    <d v="2014-03-07T00:00:00"/>
    <s v="Active"/>
    <n v="11.64"/>
    <n v="45041"/>
    <x v="1"/>
    <s v="No"/>
    <x v="1"/>
    <n v="3"/>
    <s v="E102912"/>
    <x v="0"/>
    <x v="0"/>
    <x v="0"/>
    <x v="0"/>
    <s v="Active"/>
  </r>
  <r>
    <s v="E103020"/>
    <x v="0"/>
    <n v="33"/>
    <x v="0"/>
    <x v="3"/>
    <x v="5"/>
    <x v="8"/>
    <x v="2"/>
    <x v="145"/>
    <s v="Full-time"/>
    <d v="2017-11-13T00:00:00"/>
    <s v="Active"/>
    <n v="7.96"/>
    <n v="53508"/>
    <x v="3"/>
    <s v="No"/>
    <x v="1"/>
    <n v="5"/>
    <s v="Self"/>
    <x v="0"/>
    <x v="0"/>
    <x v="0"/>
    <x v="1"/>
    <s v="Active"/>
  </r>
  <r>
    <s v="E103021"/>
    <x v="1"/>
    <n v="35"/>
    <x v="1"/>
    <x v="1"/>
    <x v="3"/>
    <x v="20"/>
    <x v="2"/>
    <x v="94"/>
    <s v="Full-time"/>
    <d v="2014-10-18T00:00:00"/>
    <s v="Active"/>
    <n v="11.03"/>
    <n v="47844"/>
    <x v="1"/>
    <s v="No"/>
    <x v="1"/>
    <n v="13"/>
    <s v="E104134"/>
    <x v="0"/>
    <x v="0"/>
    <x v="0"/>
    <x v="3"/>
    <s v="Active"/>
  </r>
  <r>
    <s v="E103022"/>
    <x v="0"/>
    <n v="33"/>
    <x v="2"/>
    <x v="5"/>
    <x v="4"/>
    <x v="10"/>
    <x v="0"/>
    <x v="118"/>
    <s v="Full-time"/>
    <d v="2018-07-23T00:00:00"/>
    <s v="Active"/>
    <n v="7.27"/>
    <n v="49697"/>
    <x v="1"/>
    <s v="No"/>
    <x v="4"/>
    <n v="6"/>
    <s v="E101024"/>
    <x v="0"/>
    <x v="0"/>
    <x v="0"/>
    <x v="1"/>
    <s v="Active"/>
  </r>
  <r>
    <s v="E103023"/>
    <x v="1"/>
    <n v="39"/>
    <x v="0"/>
    <x v="2"/>
    <x v="3"/>
    <x v="15"/>
    <x v="0"/>
    <x v="162"/>
    <s v="Full-time"/>
    <d v="2013-12-16T00:00:00"/>
    <s v="Active"/>
    <n v="11.87"/>
    <n v="54345"/>
    <x v="2"/>
    <s v="No"/>
    <x v="2"/>
    <n v="5"/>
    <s v="E103793"/>
    <x v="0"/>
    <x v="0"/>
    <x v="0"/>
    <x v="0"/>
    <s v="Active"/>
  </r>
  <r>
    <s v="E103024"/>
    <x v="1"/>
    <n v="30"/>
    <x v="1"/>
    <x v="0"/>
    <x v="6"/>
    <x v="24"/>
    <x v="1"/>
    <x v="96"/>
    <s v="Full-time"/>
    <d v="2018-05-27T00:00:00"/>
    <s v="Active"/>
    <n v="7.42"/>
    <n v="35606"/>
    <x v="4"/>
    <s v="No"/>
    <x v="2"/>
    <n v="8"/>
    <s v="E103636"/>
    <x v="0"/>
    <x v="0"/>
    <x v="1"/>
    <x v="3"/>
    <s v="Active"/>
  </r>
  <r>
    <s v="E103025"/>
    <x v="2"/>
    <n v="31"/>
    <x v="0"/>
    <x v="3"/>
    <x v="3"/>
    <x v="15"/>
    <x v="2"/>
    <x v="21"/>
    <s v="Full-time"/>
    <d v="2013-02-16T00:00:00"/>
    <d v="2019-09-30T00:00:00"/>
    <n v="6.62"/>
    <n v="44252"/>
    <x v="2"/>
    <s v="No"/>
    <x v="1"/>
    <n v="8"/>
    <s v="E100611"/>
    <x v="1"/>
    <x v="1"/>
    <x v="0"/>
    <x v="0"/>
    <s v="Exited"/>
  </r>
  <r>
    <s v="E103026"/>
    <x v="0"/>
    <n v="31"/>
    <x v="1"/>
    <x v="6"/>
    <x v="4"/>
    <x v="19"/>
    <x v="2"/>
    <x v="79"/>
    <s v="Full-time"/>
    <d v="2016-03-11T00:00:00"/>
    <s v="Active"/>
    <n v="9.6300000000000008"/>
    <n v="32091"/>
    <x v="1"/>
    <s v="No"/>
    <x v="4"/>
    <n v="9"/>
    <s v="E102052"/>
    <x v="0"/>
    <x v="0"/>
    <x v="0"/>
    <x v="2"/>
    <s v="Active"/>
  </r>
  <r>
    <s v="E103027"/>
    <x v="1"/>
    <n v="32"/>
    <x v="0"/>
    <x v="4"/>
    <x v="3"/>
    <x v="3"/>
    <x v="0"/>
    <x v="89"/>
    <s v="Full-time"/>
    <d v="2018-12-10T00:00:00"/>
    <s v="Active"/>
    <n v="6.88"/>
    <n v="41198"/>
    <x v="1"/>
    <s v="No"/>
    <x v="1"/>
    <n v="4"/>
    <s v="E103717"/>
    <x v="0"/>
    <x v="0"/>
    <x v="0"/>
    <x v="3"/>
    <s v="Active"/>
  </r>
  <r>
    <s v="E103028"/>
    <x v="1"/>
    <n v="21"/>
    <x v="1"/>
    <x v="6"/>
    <x v="4"/>
    <x v="19"/>
    <x v="0"/>
    <x v="137"/>
    <s v="Full-time"/>
    <d v="2011-05-27T00:00:00"/>
    <s v="Active"/>
    <n v="14.42"/>
    <n v="33408"/>
    <x v="0"/>
    <s v="No"/>
    <x v="1"/>
    <n v="4"/>
    <s v="Self"/>
    <x v="0"/>
    <x v="0"/>
    <x v="1"/>
    <x v="2"/>
    <s v="Active"/>
  </r>
  <r>
    <s v="E103029"/>
    <x v="1"/>
    <n v="29"/>
    <x v="0"/>
    <x v="1"/>
    <x v="2"/>
    <x v="14"/>
    <x v="1"/>
    <x v="113"/>
    <s v="Full-time"/>
    <d v="2021-01-20T00:00:00"/>
    <s v="Active"/>
    <n v="4.7699999999999996"/>
    <n v="42025"/>
    <x v="1"/>
    <s v="No"/>
    <x v="2"/>
    <n v="6"/>
    <s v="E103091"/>
    <x v="0"/>
    <x v="0"/>
    <x v="1"/>
    <x v="0"/>
    <s v="Active"/>
  </r>
  <r>
    <s v="E103030"/>
    <x v="0"/>
    <n v="31"/>
    <x v="0"/>
    <x v="0"/>
    <x v="7"/>
    <x v="13"/>
    <x v="0"/>
    <x v="136"/>
    <s v="Full-time"/>
    <d v="2011-06-26T00:00:00"/>
    <s v="Active"/>
    <n v="14.34"/>
    <n v="46084"/>
    <x v="1"/>
    <s v="No"/>
    <x v="4"/>
    <n v="10"/>
    <s v="E101365"/>
    <x v="0"/>
    <x v="0"/>
    <x v="0"/>
    <x v="0"/>
    <s v="Active"/>
  </r>
  <r>
    <s v="E103031"/>
    <x v="0"/>
    <n v="30"/>
    <x v="1"/>
    <x v="5"/>
    <x v="4"/>
    <x v="10"/>
    <x v="2"/>
    <x v="36"/>
    <s v="Full-time"/>
    <d v="2025-08-26T00:00:00"/>
    <s v="Active"/>
    <n v="0.17"/>
    <n v="45083"/>
    <x v="1"/>
    <s v="No"/>
    <x v="0"/>
    <n v="5"/>
    <s v="E104050"/>
    <x v="0"/>
    <x v="0"/>
    <x v="1"/>
    <x v="0"/>
    <s v="Active"/>
  </r>
  <r>
    <s v="E103032"/>
    <x v="1"/>
    <n v="30"/>
    <x v="0"/>
    <x v="7"/>
    <x v="4"/>
    <x v="5"/>
    <x v="4"/>
    <x v="21"/>
    <s v="Full-time"/>
    <d v="2017-12-21T00:00:00"/>
    <d v="2025-03-29T00:00:00"/>
    <n v="7.27"/>
    <n v="45485"/>
    <x v="1"/>
    <s v="No"/>
    <x v="0"/>
    <n v="4"/>
    <s v="E104757"/>
    <x v="1"/>
    <x v="1"/>
    <x v="1"/>
    <x v="0"/>
    <s v="Exited"/>
  </r>
  <r>
    <s v="E103033"/>
    <x v="0"/>
    <n v="26"/>
    <x v="0"/>
    <x v="5"/>
    <x v="0"/>
    <x v="9"/>
    <x v="0"/>
    <x v="60"/>
    <s v="Full-time"/>
    <d v="2015-11-01T00:00:00"/>
    <s v="Active"/>
    <n v="9.99"/>
    <n v="28587"/>
    <x v="1"/>
    <s v="No"/>
    <x v="1"/>
    <n v="4"/>
    <s v="E104386"/>
    <x v="0"/>
    <x v="0"/>
    <x v="1"/>
    <x v="2"/>
    <s v="Active"/>
  </r>
  <r>
    <s v="E103034"/>
    <x v="1"/>
    <n v="21"/>
    <x v="0"/>
    <x v="6"/>
    <x v="7"/>
    <x v="23"/>
    <x v="4"/>
    <x v="90"/>
    <s v="Full-time"/>
    <d v="2025-03-11T00:00:00"/>
    <s v="Active"/>
    <n v="0.63"/>
    <n v="32394"/>
    <x v="1"/>
    <s v="No"/>
    <x v="0"/>
    <n v="4"/>
    <s v="E102180"/>
    <x v="0"/>
    <x v="0"/>
    <x v="1"/>
    <x v="2"/>
    <s v="Active"/>
  </r>
  <r>
    <s v="E103035"/>
    <x v="1"/>
    <n v="28"/>
    <x v="1"/>
    <x v="7"/>
    <x v="1"/>
    <x v="1"/>
    <x v="4"/>
    <x v="91"/>
    <s v="Full-time"/>
    <d v="2015-10-21T00:00:00"/>
    <s v="Active"/>
    <n v="10.02"/>
    <n v="33493"/>
    <x v="1"/>
    <s v="Yes"/>
    <x v="2"/>
    <n v="1"/>
    <s v="E100764"/>
    <x v="0"/>
    <x v="0"/>
    <x v="1"/>
    <x v="3"/>
    <s v="Active"/>
  </r>
  <r>
    <s v="E103036"/>
    <x v="0"/>
    <n v="30"/>
    <x v="0"/>
    <x v="1"/>
    <x v="6"/>
    <x v="11"/>
    <x v="2"/>
    <x v="25"/>
    <s v="Full-time"/>
    <d v="2025-09-24T00:00:00"/>
    <s v="Active"/>
    <n v="0.09"/>
    <n v="42838"/>
    <x v="0"/>
    <s v="No"/>
    <x v="0"/>
    <n v="7"/>
    <s v="E103656"/>
    <x v="0"/>
    <x v="0"/>
    <x v="1"/>
    <x v="0"/>
    <s v="Active"/>
  </r>
  <r>
    <s v="E103037"/>
    <x v="1"/>
    <n v="38"/>
    <x v="0"/>
    <x v="2"/>
    <x v="4"/>
    <x v="10"/>
    <x v="0"/>
    <x v="19"/>
    <s v="Full-time"/>
    <d v="2023-04-01T00:00:00"/>
    <d v="2023-09-08T00:00:00"/>
    <n v="0.44"/>
    <n v="62319"/>
    <x v="1"/>
    <s v="No"/>
    <x v="1"/>
    <n v="5"/>
    <s v="E103754"/>
    <x v="1"/>
    <x v="1"/>
    <x v="0"/>
    <x v="1"/>
    <s v="Exited"/>
  </r>
  <r>
    <s v="E103038"/>
    <x v="1"/>
    <n v="31"/>
    <x v="0"/>
    <x v="5"/>
    <x v="1"/>
    <x v="1"/>
    <x v="2"/>
    <x v="40"/>
    <s v="Full-time"/>
    <d v="2021-02-16T00:00:00"/>
    <s v="Active"/>
    <n v="4.7"/>
    <n v="48416"/>
    <x v="0"/>
    <s v="No"/>
    <x v="4"/>
    <n v="9"/>
    <s v="E100932"/>
    <x v="0"/>
    <x v="0"/>
    <x v="0"/>
    <x v="1"/>
    <s v="Active"/>
  </r>
  <r>
    <s v="E103039"/>
    <x v="1"/>
    <n v="25"/>
    <x v="1"/>
    <x v="7"/>
    <x v="1"/>
    <x v="21"/>
    <x v="0"/>
    <x v="121"/>
    <s v="Contract"/>
    <d v="2023-02-10T00:00:00"/>
    <s v="Active"/>
    <n v="2.71"/>
    <n v="36052"/>
    <x v="2"/>
    <s v="No"/>
    <x v="1"/>
    <n v="3"/>
    <s v="E100127"/>
    <x v="0"/>
    <x v="0"/>
    <x v="1"/>
    <x v="2"/>
    <s v="Active"/>
  </r>
  <r>
    <s v="E103040"/>
    <x v="1"/>
    <n v="37"/>
    <x v="1"/>
    <x v="6"/>
    <x v="7"/>
    <x v="23"/>
    <x v="0"/>
    <x v="100"/>
    <s v="Full-time"/>
    <d v="2012-10-22T00:00:00"/>
    <d v="2019-01-11T00:00:00"/>
    <n v="6.22"/>
    <n v="44422"/>
    <x v="1"/>
    <s v="No"/>
    <x v="1"/>
    <n v="6"/>
    <s v="E104404"/>
    <x v="1"/>
    <x v="1"/>
    <x v="0"/>
    <x v="0"/>
    <s v="Exited"/>
  </r>
  <r>
    <s v="E103041"/>
    <x v="1"/>
    <n v="30"/>
    <x v="0"/>
    <x v="5"/>
    <x v="0"/>
    <x v="0"/>
    <x v="0"/>
    <x v="42"/>
    <s v="Full-time"/>
    <d v="2012-04-01T00:00:00"/>
    <s v="Active"/>
    <n v="13.57"/>
    <n v="52264"/>
    <x v="0"/>
    <s v="Yes"/>
    <x v="0"/>
    <n v="1"/>
    <s v="E100204"/>
    <x v="0"/>
    <x v="0"/>
    <x v="1"/>
    <x v="0"/>
    <s v="Active"/>
  </r>
  <r>
    <s v="E103042"/>
    <x v="1"/>
    <n v="29"/>
    <x v="0"/>
    <x v="4"/>
    <x v="6"/>
    <x v="11"/>
    <x v="2"/>
    <x v="39"/>
    <s v="Full-time"/>
    <d v="2017-02-01T00:00:00"/>
    <s v="Active"/>
    <n v="8.74"/>
    <n v="48153"/>
    <x v="0"/>
    <s v="No"/>
    <x v="0"/>
    <n v="5"/>
    <s v="Self"/>
    <x v="0"/>
    <x v="0"/>
    <x v="1"/>
    <x v="0"/>
    <s v="Active"/>
  </r>
  <r>
    <s v="E103043"/>
    <x v="1"/>
    <n v="39"/>
    <x v="0"/>
    <x v="6"/>
    <x v="2"/>
    <x v="2"/>
    <x v="2"/>
    <x v="119"/>
    <s v="Full-time"/>
    <d v="2023-07-30T00:00:00"/>
    <d v="2024-06-28T00:00:00"/>
    <n v="0.91"/>
    <n v="43237"/>
    <x v="0"/>
    <s v="No"/>
    <x v="2"/>
    <n v="8"/>
    <s v="E101407"/>
    <x v="1"/>
    <x v="1"/>
    <x v="0"/>
    <x v="0"/>
    <s v="Exited"/>
  </r>
  <r>
    <s v="E103044"/>
    <x v="0"/>
    <n v="31"/>
    <x v="0"/>
    <x v="1"/>
    <x v="6"/>
    <x v="16"/>
    <x v="2"/>
    <x v="15"/>
    <s v="Contract"/>
    <d v="2023-02-08T00:00:00"/>
    <s v="Active"/>
    <n v="2.72"/>
    <n v="30864"/>
    <x v="2"/>
    <s v="No"/>
    <x v="1"/>
    <n v="5"/>
    <s v="E103802"/>
    <x v="0"/>
    <x v="0"/>
    <x v="0"/>
    <x v="3"/>
    <s v="Active"/>
  </r>
  <r>
    <s v="E103045"/>
    <x v="0"/>
    <n v="29"/>
    <x v="1"/>
    <x v="2"/>
    <x v="2"/>
    <x v="2"/>
    <x v="0"/>
    <x v="72"/>
    <s v="Full-time"/>
    <d v="2011-11-27T00:00:00"/>
    <s v="Active"/>
    <n v="13.92"/>
    <n v="43640"/>
    <x v="2"/>
    <s v="Yes"/>
    <x v="2"/>
    <n v="4"/>
    <s v="E101744"/>
    <x v="0"/>
    <x v="0"/>
    <x v="1"/>
    <x v="3"/>
    <s v="Active"/>
  </r>
  <r>
    <s v="E103046"/>
    <x v="0"/>
    <n v="37"/>
    <x v="0"/>
    <x v="6"/>
    <x v="7"/>
    <x v="18"/>
    <x v="2"/>
    <x v="3"/>
    <s v="Full-time"/>
    <d v="2023-11-14T00:00:00"/>
    <s v="Active"/>
    <n v="1.95"/>
    <n v="43418"/>
    <x v="1"/>
    <s v="No"/>
    <x v="1"/>
    <n v="2"/>
    <s v="E101236"/>
    <x v="0"/>
    <x v="0"/>
    <x v="0"/>
    <x v="0"/>
    <s v="Active"/>
  </r>
  <r>
    <s v="E103047"/>
    <x v="0"/>
    <n v="38"/>
    <x v="0"/>
    <x v="7"/>
    <x v="0"/>
    <x v="0"/>
    <x v="2"/>
    <x v="71"/>
    <s v="Full-time"/>
    <d v="2010-10-31T00:00:00"/>
    <s v="Active"/>
    <n v="14.99"/>
    <n v="42316"/>
    <x v="0"/>
    <s v="No"/>
    <x v="4"/>
    <n v="5"/>
    <s v="E102182"/>
    <x v="0"/>
    <x v="0"/>
    <x v="0"/>
    <x v="0"/>
    <s v="Active"/>
  </r>
  <r>
    <s v="E103048"/>
    <x v="0"/>
    <n v="32"/>
    <x v="1"/>
    <x v="2"/>
    <x v="5"/>
    <x v="7"/>
    <x v="0"/>
    <x v="102"/>
    <s v="Full-time"/>
    <d v="2016-06-20T00:00:00"/>
    <s v="Active"/>
    <n v="9.36"/>
    <n v="50217"/>
    <x v="1"/>
    <s v="No"/>
    <x v="2"/>
    <n v="5"/>
    <s v="E100545"/>
    <x v="0"/>
    <x v="0"/>
    <x v="0"/>
    <x v="1"/>
    <s v="Active"/>
  </r>
  <r>
    <s v="E103049"/>
    <x v="0"/>
    <n v="31"/>
    <x v="0"/>
    <x v="2"/>
    <x v="0"/>
    <x v="0"/>
    <x v="2"/>
    <x v="40"/>
    <s v="Full-time"/>
    <d v="2014-11-12T00:00:00"/>
    <s v="Active"/>
    <n v="10.96"/>
    <n v="48184"/>
    <x v="1"/>
    <s v="No"/>
    <x v="1"/>
    <n v="3"/>
    <s v="E101792"/>
    <x v="0"/>
    <x v="0"/>
    <x v="0"/>
    <x v="1"/>
    <s v="Active"/>
  </r>
  <r>
    <s v="E103050"/>
    <x v="1"/>
    <n v="39"/>
    <x v="0"/>
    <x v="7"/>
    <x v="1"/>
    <x v="21"/>
    <x v="0"/>
    <x v="20"/>
    <s v="Full-time"/>
    <d v="2012-01-21T00:00:00"/>
    <d v="2020-08-16T00:00:00"/>
    <n v="8.57"/>
    <n v="43700"/>
    <x v="2"/>
    <s v="No"/>
    <x v="1"/>
    <n v="1"/>
    <s v="E103135"/>
    <x v="1"/>
    <x v="1"/>
    <x v="0"/>
    <x v="0"/>
    <s v="Exited"/>
  </r>
  <r>
    <s v="E103051"/>
    <x v="1"/>
    <n v="43"/>
    <x v="1"/>
    <x v="3"/>
    <x v="7"/>
    <x v="13"/>
    <x v="4"/>
    <x v="110"/>
    <s v="Full-time"/>
    <d v="2018-02-04T00:00:00"/>
    <s v="Active"/>
    <n v="7.73"/>
    <n v="60690"/>
    <x v="2"/>
    <s v="No"/>
    <x v="1"/>
    <n v="6"/>
    <s v="E103284"/>
    <x v="0"/>
    <x v="0"/>
    <x v="0"/>
    <x v="1"/>
    <s v="Active"/>
  </r>
  <r>
    <s v="E103052"/>
    <x v="0"/>
    <n v="31"/>
    <x v="1"/>
    <x v="5"/>
    <x v="2"/>
    <x v="4"/>
    <x v="2"/>
    <x v="67"/>
    <s v="Full-time"/>
    <d v="2020-02-09T00:00:00"/>
    <s v="Active"/>
    <n v="5.72"/>
    <n v="36388"/>
    <x v="4"/>
    <s v="No"/>
    <x v="4"/>
    <n v="1"/>
    <s v="E103439"/>
    <x v="0"/>
    <x v="0"/>
    <x v="0"/>
    <x v="0"/>
    <s v="Active"/>
  </r>
  <r>
    <s v="E103053"/>
    <x v="0"/>
    <n v="35"/>
    <x v="1"/>
    <x v="7"/>
    <x v="0"/>
    <x v="6"/>
    <x v="0"/>
    <x v="2"/>
    <s v="Contract"/>
    <d v="2020-01-17T00:00:00"/>
    <s v="Active"/>
    <n v="5.78"/>
    <n v="46872"/>
    <x v="2"/>
    <s v="No"/>
    <x v="2"/>
    <n v="8"/>
    <s v="E103696"/>
    <x v="0"/>
    <x v="0"/>
    <x v="0"/>
    <x v="0"/>
    <s v="Active"/>
  </r>
  <r>
    <s v="E103054"/>
    <x v="0"/>
    <n v="28"/>
    <x v="1"/>
    <x v="2"/>
    <x v="4"/>
    <x v="5"/>
    <x v="0"/>
    <x v="72"/>
    <s v="Full-time"/>
    <d v="2022-11-05T00:00:00"/>
    <s v="Active"/>
    <n v="2.98"/>
    <n v="32425"/>
    <x v="2"/>
    <s v="Yes"/>
    <x v="0"/>
    <n v="3"/>
    <s v="E103706"/>
    <x v="0"/>
    <x v="0"/>
    <x v="1"/>
    <x v="3"/>
    <s v="Active"/>
  </r>
  <r>
    <s v="E103055"/>
    <x v="1"/>
    <n v="29"/>
    <x v="1"/>
    <x v="0"/>
    <x v="2"/>
    <x v="14"/>
    <x v="0"/>
    <x v="34"/>
    <s v="Full-time"/>
    <d v="2020-02-24T00:00:00"/>
    <s v="Active"/>
    <n v="5.68"/>
    <n v="43128"/>
    <x v="0"/>
    <s v="No"/>
    <x v="7"/>
    <n v="9"/>
    <s v="E101622"/>
    <x v="0"/>
    <x v="0"/>
    <x v="1"/>
    <x v="3"/>
    <s v="Active"/>
  </r>
  <r>
    <s v="E103056"/>
    <x v="1"/>
    <n v="29"/>
    <x v="0"/>
    <x v="7"/>
    <x v="2"/>
    <x v="2"/>
    <x v="4"/>
    <x v="71"/>
    <s v="Full-time"/>
    <d v="2018-10-30T00:00:00"/>
    <s v="Active"/>
    <n v="7"/>
    <n v="44464"/>
    <x v="0"/>
    <s v="No"/>
    <x v="2"/>
    <n v="6"/>
    <s v="E100793"/>
    <x v="0"/>
    <x v="0"/>
    <x v="1"/>
    <x v="0"/>
    <s v="Active"/>
  </r>
  <r>
    <s v="E103057"/>
    <x v="0"/>
    <n v="38"/>
    <x v="1"/>
    <x v="6"/>
    <x v="6"/>
    <x v="11"/>
    <x v="3"/>
    <x v="95"/>
    <s v="Full-time"/>
    <d v="2013-04-27T00:00:00"/>
    <s v="Active"/>
    <n v="12.5"/>
    <n v="39957"/>
    <x v="3"/>
    <s v="No"/>
    <x v="1"/>
    <n v="9"/>
    <s v="E104053"/>
    <x v="0"/>
    <x v="0"/>
    <x v="0"/>
    <x v="3"/>
    <s v="Active"/>
  </r>
  <r>
    <s v="E103058"/>
    <x v="1"/>
    <n v="38"/>
    <x v="0"/>
    <x v="7"/>
    <x v="3"/>
    <x v="20"/>
    <x v="0"/>
    <x v="6"/>
    <s v="Full-time"/>
    <d v="2009-06-22T00:00:00"/>
    <s v="Active"/>
    <n v="16.350000000000001"/>
    <n v="53923"/>
    <x v="2"/>
    <s v="No"/>
    <x v="4"/>
    <n v="2"/>
    <s v="E102331"/>
    <x v="0"/>
    <x v="0"/>
    <x v="0"/>
    <x v="0"/>
    <s v="Active"/>
  </r>
  <r>
    <s v="E103059"/>
    <x v="0"/>
    <n v="29"/>
    <x v="1"/>
    <x v="7"/>
    <x v="1"/>
    <x v="1"/>
    <x v="0"/>
    <x v="114"/>
    <s v="Full-time"/>
    <d v="2010-04-23T00:00:00"/>
    <s v="Active"/>
    <n v="15.52"/>
    <n v="45013"/>
    <x v="2"/>
    <s v="No"/>
    <x v="2"/>
    <n v="9"/>
    <s v="E103502"/>
    <x v="0"/>
    <x v="0"/>
    <x v="1"/>
    <x v="0"/>
    <s v="Active"/>
  </r>
  <r>
    <s v="E103060"/>
    <x v="1"/>
    <n v="27"/>
    <x v="0"/>
    <x v="7"/>
    <x v="1"/>
    <x v="1"/>
    <x v="2"/>
    <x v="67"/>
    <s v="Full-time"/>
    <d v="2016-12-25T00:00:00"/>
    <s v="Active"/>
    <n v="8.84"/>
    <n v="36610"/>
    <x v="1"/>
    <s v="No"/>
    <x v="1"/>
    <n v="4"/>
    <s v="E103502"/>
    <x v="0"/>
    <x v="0"/>
    <x v="1"/>
    <x v="0"/>
    <s v="Active"/>
  </r>
  <r>
    <s v="E103061"/>
    <x v="1"/>
    <n v="30"/>
    <x v="1"/>
    <x v="0"/>
    <x v="4"/>
    <x v="10"/>
    <x v="0"/>
    <x v="11"/>
    <s v="Full-time"/>
    <d v="2023-05-10T00:00:00"/>
    <d v="2025-08-17T00:00:00"/>
    <n v="2.27"/>
    <n v="36833"/>
    <x v="1"/>
    <s v="No"/>
    <x v="0"/>
    <n v="9"/>
    <s v="E101553"/>
    <x v="1"/>
    <x v="1"/>
    <x v="1"/>
    <x v="3"/>
    <s v="Exited"/>
  </r>
  <r>
    <s v="E103062"/>
    <x v="0"/>
    <n v="28"/>
    <x v="0"/>
    <x v="1"/>
    <x v="2"/>
    <x v="4"/>
    <x v="0"/>
    <x v="0"/>
    <s v="Contract"/>
    <d v="2024-11-01T00:00:00"/>
    <s v="Active"/>
    <n v="0.99"/>
    <n v="49905"/>
    <x v="1"/>
    <s v="No"/>
    <x v="2"/>
    <n v="3"/>
    <s v="E104933"/>
    <x v="0"/>
    <x v="0"/>
    <x v="1"/>
    <x v="0"/>
    <s v="Active"/>
  </r>
  <r>
    <s v="E103063"/>
    <x v="1"/>
    <n v="26"/>
    <x v="0"/>
    <x v="0"/>
    <x v="3"/>
    <x v="3"/>
    <x v="0"/>
    <x v="123"/>
    <s v="Full-time"/>
    <d v="2023-04-24T00:00:00"/>
    <d v="2023-08-16T00:00:00"/>
    <n v="0.31"/>
    <n v="52583"/>
    <x v="0"/>
    <s v="No"/>
    <x v="1"/>
    <n v="6"/>
    <s v="E102331"/>
    <x v="1"/>
    <x v="1"/>
    <x v="1"/>
    <x v="0"/>
    <s v="Exited"/>
  </r>
  <r>
    <s v="E103064"/>
    <x v="1"/>
    <n v="30"/>
    <x v="1"/>
    <x v="0"/>
    <x v="0"/>
    <x v="6"/>
    <x v="2"/>
    <x v="12"/>
    <s v="Full-time"/>
    <d v="2011-03-10T00:00:00"/>
    <s v="Active"/>
    <n v="14.64"/>
    <n v="34487"/>
    <x v="1"/>
    <s v="No"/>
    <x v="3"/>
    <n v="3"/>
    <s v="E100204"/>
    <x v="0"/>
    <x v="0"/>
    <x v="1"/>
    <x v="0"/>
    <s v="Active"/>
  </r>
  <r>
    <s v="E103065"/>
    <x v="0"/>
    <n v="27"/>
    <x v="0"/>
    <x v="3"/>
    <x v="1"/>
    <x v="21"/>
    <x v="0"/>
    <x v="17"/>
    <s v="Full-time"/>
    <d v="2013-08-01T00:00:00"/>
    <s v="Active"/>
    <n v="12.24"/>
    <n v="37100"/>
    <x v="4"/>
    <s v="Yes"/>
    <x v="0"/>
    <n v="6"/>
    <s v="E100800"/>
    <x v="0"/>
    <x v="0"/>
    <x v="1"/>
    <x v="0"/>
    <s v="Active"/>
  </r>
  <r>
    <s v="E103066"/>
    <x v="0"/>
    <n v="44"/>
    <x v="1"/>
    <x v="1"/>
    <x v="1"/>
    <x v="1"/>
    <x v="0"/>
    <x v="216"/>
    <s v="Full-time"/>
    <d v="2020-10-24T00:00:00"/>
    <s v="Active"/>
    <n v="5.01"/>
    <n v="69349"/>
    <x v="1"/>
    <s v="No"/>
    <x v="1"/>
    <n v="9"/>
    <s v="E102514"/>
    <x v="0"/>
    <x v="0"/>
    <x v="0"/>
    <x v="1"/>
    <s v="Active"/>
  </r>
  <r>
    <s v="E103067"/>
    <x v="0"/>
    <n v="38"/>
    <x v="1"/>
    <x v="1"/>
    <x v="6"/>
    <x v="11"/>
    <x v="0"/>
    <x v="155"/>
    <s v="Full-time"/>
    <d v="2021-07-14T00:00:00"/>
    <s v="Active"/>
    <n v="4.29"/>
    <n v="55148"/>
    <x v="1"/>
    <s v="No"/>
    <x v="3"/>
    <n v="8"/>
    <s v="E104053"/>
    <x v="0"/>
    <x v="0"/>
    <x v="0"/>
    <x v="1"/>
    <s v="Active"/>
  </r>
  <r>
    <s v="E103068"/>
    <x v="0"/>
    <n v="35"/>
    <x v="1"/>
    <x v="4"/>
    <x v="2"/>
    <x v="14"/>
    <x v="0"/>
    <x v="179"/>
    <s v="Full-time"/>
    <d v="2022-04-29T00:00:00"/>
    <s v="Active"/>
    <n v="3.5"/>
    <n v="59981"/>
    <x v="1"/>
    <s v="No"/>
    <x v="1"/>
    <n v="8"/>
    <s v="Self"/>
    <x v="0"/>
    <x v="0"/>
    <x v="0"/>
    <x v="1"/>
    <s v="Active"/>
  </r>
  <r>
    <s v="E103069"/>
    <x v="1"/>
    <n v="25"/>
    <x v="0"/>
    <x v="3"/>
    <x v="0"/>
    <x v="0"/>
    <x v="0"/>
    <x v="11"/>
    <s v="Contract"/>
    <d v="2015-08-01T00:00:00"/>
    <s v="Active"/>
    <n v="10.24"/>
    <n v="36826"/>
    <x v="2"/>
    <s v="No"/>
    <x v="1"/>
    <n v="8"/>
    <s v="E103696"/>
    <x v="0"/>
    <x v="0"/>
    <x v="1"/>
    <x v="3"/>
    <s v="Active"/>
  </r>
  <r>
    <s v="E103070"/>
    <x v="0"/>
    <n v="25"/>
    <x v="1"/>
    <x v="0"/>
    <x v="4"/>
    <x v="5"/>
    <x v="2"/>
    <x v="94"/>
    <s v="Full-time"/>
    <d v="2009-10-29T00:00:00"/>
    <s v="Active"/>
    <n v="16"/>
    <n v="36760"/>
    <x v="1"/>
    <s v="No"/>
    <x v="5"/>
    <n v="8"/>
    <s v="E101095"/>
    <x v="0"/>
    <x v="0"/>
    <x v="1"/>
    <x v="3"/>
    <s v="Active"/>
  </r>
  <r>
    <s v="E103071"/>
    <x v="0"/>
    <n v="32"/>
    <x v="1"/>
    <x v="5"/>
    <x v="4"/>
    <x v="19"/>
    <x v="2"/>
    <x v="92"/>
    <s v="Full-time"/>
    <d v="2016-03-30T00:00:00"/>
    <s v="Active"/>
    <n v="9.58"/>
    <n v="54457"/>
    <x v="0"/>
    <s v="No"/>
    <x v="1"/>
    <n v="6"/>
    <s v="E101180"/>
    <x v="0"/>
    <x v="0"/>
    <x v="0"/>
    <x v="1"/>
    <s v="Active"/>
  </r>
  <r>
    <s v="E103072"/>
    <x v="0"/>
    <n v="43"/>
    <x v="1"/>
    <x v="6"/>
    <x v="3"/>
    <x v="3"/>
    <x v="1"/>
    <x v="185"/>
    <s v="Full-time"/>
    <d v="2009-10-29T00:00:00"/>
    <s v="Active"/>
    <n v="16"/>
    <n v="75847"/>
    <x v="1"/>
    <s v="No"/>
    <x v="1"/>
    <n v="2"/>
    <s v="Self"/>
    <x v="0"/>
    <x v="0"/>
    <x v="0"/>
    <x v="1"/>
    <s v="Active"/>
  </r>
  <r>
    <s v="E103073"/>
    <x v="1"/>
    <n v="25"/>
    <x v="0"/>
    <x v="6"/>
    <x v="3"/>
    <x v="3"/>
    <x v="4"/>
    <x v="83"/>
    <s v="Full-time"/>
    <d v="2014-10-21T00:00:00"/>
    <s v="Active"/>
    <n v="11.02"/>
    <n v="48665"/>
    <x v="1"/>
    <s v="No"/>
    <x v="1"/>
    <n v="7"/>
    <s v="E102999"/>
    <x v="0"/>
    <x v="0"/>
    <x v="1"/>
    <x v="3"/>
    <s v="Active"/>
  </r>
  <r>
    <s v="E103074"/>
    <x v="1"/>
    <n v="40"/>
    <x v="1"/>
    <x v="3"/>
    <x v="0"/>
    <x v="0"/>
    <x v="1"/>
    <x v="160"/>
    <s v="Full-time"/>
    <d v="2020-02-17T00:00:00"/>
    <d v="2024-10-30T00:00:00"/>
    <n v="4.7"/>
    <n v="57551"/>
    <x v="0"/>
    <s v="No"/>
    <x v="1"/>
    <n v="1"/>
    <s v="E103858"/>
    <x v="1"/>
    <x v="1"/>
    <x v="0"/>
    <x v="1"/>
    <s v="Exited"/>
  </r>
  <r>
    <s v="E103075"/>
    <x v="0"/>
    <n v="33"/>
    <x v="1"/>
    <x v="6"/>
    <x v="2"/>
    <x v="4"/>
    <x v="0"/>
    <x v="42"/>
    <s v="Full-time"/>
    <d v="2024-12-15T00:00:00"/>
    <d v="2025-10-03T00:00:00"/>
    <n v="0.8"/>
    <n v="51016"/>
    <x v="0"/>
    <s v="No"/>
    <x v="2"/>
    <n v="7"/>
    <s v="E100058"/>
    <x v="1"/>
    <x v="1"/>
    <x v="0"/>
    <x v="0"/>
    <s v="Exited"/>
  </r>
  <r>
    <s v="E103076"/>
    <x v="1"/>
    <n v="29"/>
    <x v="1"/>
    <x v="1"/>
    <x v="1"/>
    <x v="21"/>
    <x v="2"/>
    <x v="86"/>
    <s v="Full-time"/>
    <d v="2015-04-13T00:00:00"/>
    <s v="Active"/>
    <n v="10.54"/>
    <n v="51875"/>
    <x v="2"/>
    <s v="No"/>
    <x v="2"/>
    <n v="7"/>
    <s v="E103502"/>
    <x v="0"/>
    <x v="0"/>
    <x v="1"/>
    <x v="0"/>
    <s v="Active"/>
  </r>
  <r>
    <s v="E103077"/>
    <x v="0"/>
    <n v="32"/>
    <x v="0"/>
    <x v="6"/>
    <x v="3"/>
    <x v="3"/>
    <x v="2"/>
    <x v="56"/>
    <s v="Full-time"/>
    <d v="2013-01-23T00:00:00"/>
    <s v="Active"/>
    <n v="12.76"/>
    <n v="50188"/>
    <x v="2"/>
    <s v="Yes"/>
    <x v="0"/>
    <n v="11"/>
    <s v="E101661"/>
    <x v="0"/>
    <x v="0"/>
    <x v="0"/>
    <x v="0"/>
    <s v="Active"/>
  </r>
  <r>
    <s v="E103078"/>
    <x v="0"/>
    <n v="37"/>
    <x v="1"/>
    <x v="6"/>
    <x v="5"/>
    <x v="12"/>
    <x v="0"/>
    <x v="36"/>
    <s v="Full-time"/>
    <d v="2019-03-18T00:00:00"/>
    <d v="2022-05-02T00:00:00"/>
    <n v="3.12"/>
    <n v="50984"/>
    <x v="2"/>
    <s v="No"/>
    <x v="1"/>
    <n v="8"/>
    <s v="E101513"/>
    <x v="1"/>
    <x v="1"/>
    <x v="0"/>
    <x v="0"/>
    <s v="Exited"/>
  </r>
  <r>
    <s v="E103079"/>
    <x v="0"/>
    <n v="29"/>
    <x v="1"/>
    <x v="1"/>
    <x v="7"/>
    <x v="18"/>
    <x v="0"/>
    <x v="71"/>
    <s v="Full-time"/>
    <d v="2017-11-03T00:00:00"/>
    <s v="Active"/>
    <n v="7.98"/>
    <n v="46011"/>
    <x v="0"/>
    <s v="No"/>
    <x v="2"/>
    <n v="6"/>
    <s v="E103632"/>
    <x v="0"/>
    <x v="0"/>
    <x v="1"/>
    <x v="0"/>
    <s v="Active"/>
  </r>
  <r>
    <s v="E103080"/>
    <x v="1"/>
    <n v="25"/>
    <x v="0"/>
    <x v="3"/>
    <x v="2"/>
    <x v="14"/>
    <x v="3"/>
    <x v="96"/>
    <s v="Full-time"/>
    <d v="2009-02-25T00:00:00"/>
    <s v="Active"/>
    <n v="16.670000000000002"/>
    <n v="36425"/>
    <x v="1"/>
    <s v="No"/>
    <x v="4"/>
    <n v="3"/>
    <s v="E102237"/>
    <x v="0"/>
    <x v="0"/>
    <x v="1"/>
    <x v="3"/>
    <s v="Active"/>
  </r>
  <r>
    <s v="E103081"/>
    <x v="0"/>
    <n v="44"/>
    <x v="0"/>
    <x v="4"/>
    <x v="3"/>
    <x v="3"/>
    <x v="0"/>
    <x v="158"/>
    <s v="Contract"/>
    <d v="2010-08-19T00:00:00"/>
    <d v="2013-02-25T00:00:00"/>
    <n v="2.52"/>
    <n v="72040"/>
    <x v="3"/>
    <s v="No"/>
    <x v="2"/>
    <n v="6"/>
    <s v="E100872"/>
    <x v="1"/>
    <x v="1"/>
    <x v="0"/>
    <x v="1"/>
    <s v="Exited"/>
  </r>
  <r>
    <s v="E103082"/>
    <x v="1"/>
    <n v="21"/>
    <x v="0"/>
    <x v="4"/>
    <x v="0"/>
    <x v="0"/>
    <x v="3"/>
    <x v="90"/>
    <s v="Full-time"/>
    <d v="2023-02-09T00:00:00"/>
    <s v="Active"/>
    <n v="2.72"/>
    <n v="35063"/>
    <x v="2"/>
    <s v="No"/>
    <x v="4"/>
    <n v="2"/>
    <s v="E101065"/>
    <x v="0"/>
    <x v="0"/>
    <x v="1"/>
    <x v="2"/>
    <s v="Active"/>
  </r>
  <r>
    <s v="E103083"/>
    <x v="1"/>
    <n v="28"/>
    <x v="1"/>
    <x v="6"/>
    <x v="7"/>
    <x v="13"/>
    <x v="0"/>
    <x v="11"/>
    <s v="Full-time"/>
    <d v="2020-12-06T00:00:00"/>
    <d v="2022-04-10T00:00:00"/>
    <n v="1.34"/>
    <n v="34992"/>
    <x v="0"/>
    <s v="No"/>
    <x v="2"/>
    <n v="4"/>
    <s v="E101123"/>
    <x v="1"/>
    <x v="1"/>
    <x v="1"/>
    <x v="3"/>
    <s v="Exited"/>
  </r>
  <r>
    <s v="E103084"/>
    <x v="1"/>
    <n v="32"/>
    <x v="1"/>
    <x v="5"/>
    <x v="4"/>
    <x v="10"/>
    <x v="1"/>
    <x v="1"/>
    <s v="Full-time"/>
    <d v="2013-10-13T00:00:00"/>
    <s v="Active"/>
    <n v="12.04"/>
    <n v="42346"/>
    <x v="0"/>
    <s v="No"/>
    <x v="1"/>
    <n v="5"/>
    <s v="E101042"/>
    <x v="0"/>
    <x v="0"/>
    <x v="0"/>
    <x v="0"/>
    <s v="Active"/>
  </r>
  <r>
    <s v="E103085"/>
    <x v="0"/>
    <n v="22"/>
    <x v="0"/>
    <x v="2"/>
    <x v="1"/>
    <x v="21"/>
    <x v="4"/>
    <x v="72"/>
    <s v="Full-time"/>
    <d v="2024-02-06T00:00:00"/>
    <s v="Active"/>
    <n v="1.72"/>
    <n v="32925"/>
    <x v="1"/>
    <s v="No"/>
    <x v="4"/>
    <n v="8"/>
    <s v="E100718"/>
    <x v="0"/>
    <x v="0"/>
    <x v="1"/>
    <x v="3"/>
    <s v="Active"/>
  </r>
  <r>
    <s v="E103086"/>
    <x v="1"/>
    <n v="32"/>
    <x v="1"/>
    <x v="6"/>
    <x v="1"/>
    <x v="1"/>
    <x v="0"/>
    <x v="75"/>
    <s v="Full-time"/>
    <d v="2017-12-06T00:00:00"/>
    <s v="Active"/>
    <n v="7.89"/>
    <n v="34305"/>
    <x v="2"/>
    <s v="No"/>
    <x v="1"/>
    <n v="4"/>
    <s v="E104704"/>
    <x v="0"/>
    <x v="0"/>
    <x v="0"/>
    <x v="3"/>
    <s v="Active"/>
  </r>
  <r>
    <s v="E103087"/>
    <x v="1"/>
    <n v="37"/>
    <x v="1"/>
    <x v="5"/>
    <x v="3"/>
    <x v="20"/>
    <x v="0"/>
    <x v="6"/>
    <s v="Full-time"/>
    <d v="2017-02-10T00:00:00"/>
    <d v="2018-11-23T00:00:00"/>
    <n v="1.78"/>
    <n v="45969"/>
    <x v="1"/>
    <s v="No"/>
    <x v="5"/>
    <n v="6"/>
    <s v="E104458"/>
    <x v="1"/>
    <x v="1"/>
    <x v="0"/>
    <x v="0"/>
    <s v="Exited"/>
  </r>
  <r>
    <s v="E103088"/>
    <x v="1"/>
    <n v="31"/>
    <x v="1"/>
    <x v="6"/>
    <x v="1"/>
    <x v="1"/>
    <x v="0"/>
    <x v="51"/>
    <s v="Full-time"/>
    <d v="2009-03-27T00:00:00"/>
    <s v="Active"/>
    <n v="16.59"/>
    <n v="33020"/>
    <x v="0"/>
    <s v="No"/>
    <x v="4"/>
    <n v="4"/>
    <s v="Self"/>
    <x v="0"/>
    <x v="0"/>
    <x v="0"/>
    <x v="2"/>
    <s v="Active"/>
  </r>
  <r>
    <s v="E103089"/>
    <x v="0"/>
    <n v="34"/>
    <x v="1"/>
    <x v="7"/>
    <x v="3"/>
    <x v="15"/>
    <x v="0"/>
    <x v="114"/>
    <s v="Full-time"/>
    <d v="2008-09-23T00:00:00"/>
    <s v="Active"/>
    <n v="17.100000000000001"/>
    <n v="51388"/>
    <x v="1"/>
    <s v="No"/>
    <x v="2"/>
    <n v="5"/>
    <s v="E104134"/>
    <x v="0"/>
    <x v="0"/>
    <x v="0"/>
    <x v="0"/>
    <s v="Active"/>
  </r>
  <r>
    <s v="E103090"/>
    <x v="1"/>
    <n v="35"/>
    <x v="1"/>
    <x v="5"/>
    <x v="1"/>
    <x v="1"/>
    <x v="0"/>
    <x v="157"/>
    <s v="Full-time"/>
    <d v="2021-10-31T00:00:00"/>
    <s v="Active"/>
    <n v="3.99"/>
    <n v="55465"/>
    <x v="1"/>
    <s v="No"/>
    <x v="1"/>
    <n v="8"/>
    <s v="E101217"/>
    <x v="0"/>
    <x v="0"/>
    <x v="0"/>
    <x v="1"/>
    <s v="Active"/>
  </r>
  <r>
    <s v="E103091"/>
    <x v="1"/>
    <n v="33"/>
    <x v="0"/>
    <x v="1"/>
    <x v="2"/>
    <x v="2"/>
    <x v="4"/>
    <x v="98"/>
    <s v="Full-time"/>
    <d v="2016-06-22T00:00:00"/>
    <s v="Active"/>
    <n v="9.35"/>
    <n v="56072"/>
    <x v="1"/>
    <s v="No"/>
    <x v="0"/>
    <n v="10"/>
    <s v="Self"/>
    <x v="0"/>
    <x v="0"/>
    <x v="0"/>
    <x v="0"/>
    <s v="Active"/>
  </r>
  <r>
    <s v="E103092"/>
    <x v="1"/>
    <n v="35"/>
    <x v="0"/>
    <x v="3"/>
    <x v="4"/>
    <x v="10"/>
    <x v="1"/>
    <x v="0"/>
    <s v="Full-time"/>
    <d v="2017-10-25T00:00:00"/>
    <s v="Active"/>
    <n v="8.01"/>
    <n v="47163"/>
    <x v="1"/>
    <s v="No"/>
    <x v="3"/>
    <n v="2"/>
    <s v="E101679"/>
    <x v="0"/>
    <x v="0"/>
    <x v="0"/>
    <x v="0"/>
    <s v="Active"/>
  </r>
  <r>
    <s v="E103093"/>
    <x v="0"/>
    <n v="32"/>
    <x v="1"/>
    <x v="3"/>
    <x v="1"/>
    <x v="21"/>
    <x v="0"/>
    <x v="56"/>
    <s v="Full-time"/>
    <d v="2009-02-01T00:00:00"/>
    <s v="Active"/>
    <n v="16.739999999999998"/>
    <n v="37762"/>
    <x v="4"/>
    <s v="No"/>
    <x v="4"/>
    <n v="3"/>
    <s v="E100429"/>
    <x v="0"/>
    <x v="0"/>
    <x v="0"/>
    <x v="0"/>
    <s v="Active"/>
  </r>
  <r>
    <s v="E103094"/>
    <x v="0"/>
    <n v="30"/>
    <x v="1"/>
    <x v="3"/>
    <x v="6"/>
    <x v="24"/>
    <x v="0"/>
    <x v="54"/>
    <s v="Full-time"/>
    <d v="2015-08-22T00:00:00"/>
    <d v="2018-07-22T00:00:00"/>
    <n v="2.92"/>
    <n v="27493"/>
    <x v="0"/>
    <s v="No"/>
    <x v="4"/>
    <n v="9"/>
    <s v="Self"/>
    <x v="1"/>
    <x v="1"/>
    <x v="1"/>
    <x v="3"/>
    <s v="Exited"/>
  </r>
  <r>
    <s v="E103095"/>
    <x v="0"/>
    <n v="25"/>
    <x v="1"/>
    <x v="1"/>
    <x v="0"/>
    <x v="0"/>
    <x v="0"/>
    <x v="33"/>
    <s v="Full-time"/>
    <d v="2014-12-22T00:00:00"/>
    <s v="Active"/>
    <n v="10.85"/>
    <n v="30637"/>
    <x v="2"/>
    <s v="No"/>
    <x v="1"/>
    <n v="7"/>
    <s v="E100685"/>
    <x v="0"/>
    <x v="0"/>
    <x v="1"/>
    <x v="3"/>
    <s v="Active"/>
  </r>
  <r>
    <s v="E103096"/>
    <x v="0"/>
    <n v="30"/>
    <x v="0"/>
    <x v="7"/>
    <x v="5"/>
    <x v="8"/>
    <x v="0"/>
    <x v="114"/>
    <s v="Contract"/>
    <d v="2010-12-17T00:00:00"/>
    <d v="2019-04-25T00:00:00"/>
    <n v="8.35"/>
    <n v="52945"/>
    <x v="4"/>
    <s v="No"/>
    <x v="0"/>
    <n v="7"/>
    <s v="E101857"/>
    <x v="1"/>
    <x v="1"/>
    <x v="1"/>
    <x v="0"/>
    <s v="Exited"/>
  </r>
  <r>
    <s v="E103097"/>
    <x v="1"/>
    <n v="33"/>
    <x v="1"/>
    <x v="6"/>
    <x v="7"/>
    <x v="18"/>
    <x v="2"/>
    <x v="20"/>
    <s v="Contract"/>
    <d v="2012-01-18T00:00:00"/>
    <d v="2013-02-25T00:00:00"/>
    <n v="1.1100000000000001"/>
    <n v="51727"/>
    <x v="0"/>
    <s v="Yes"/>
    <x v="2"/>
    <n v="11"/>
    <s v="E102642"/>
    <x v="1"/>
    <x v="1"/>
    <x v="0"/>
    <x v="0"/>
    <s v="Exited"/>
  </r>
  <r>
    <s v="E103098"/>
    <x v="0"/>
    <n v="36"/>
    <x v="0"/>
    <x v="0"/>
    <x v="2"/>
    <x v="4"/>
    <x v="0"/>
    <x v="138"/>
    <s v="Full-time"/>
    <d v="2010-02-01T00:00:00"/>
    <s v="Active"/>
    <n v="15.74"/>
    <n v="63175"/>
    <x v="1"/>
    <s v="Yes"/>
    <x v="0"/>
    <n v="3"/>
    <s v="E103346"/>
    <x v="0"/>
    <x v="0"/>
    <x v="0"/>
    <x v="1"/>
    <s v="Active"/>
  </r>
  <r>
    <s v="E103099"/>
    <x v="1"/>
    <n v="36"/>
    <x v="1"/>
    <x v="2"/>
    <x v="7"/>
    <x v="23"/>
    <x v="0"/>
    <x v="14"/>
    <s v="Full-time"/>
    <d v="2019-10-06T00:00:00"/>
    <s v="Active"/>
    <n v="6.06"/>
    <n v="43163"/>
    <x v="1"/>
    <s v="No"/>
    <x v="0"/>
    <n v="6"/>
    <s v="E101334"/>
    <x v="0"/>
    <x v="0"/>
    <x v="0"/>
    <x v="3"/>
    <s v="Active"/>
  </r>
  <r>
    <s v="E103100"/>
    <x v="0"/>
    <n v="31"/>
    <x v="1"/>
    <x v="0"/>
    <x v="3"/>
    <x v="15"/>
    <x v="0"/>
    <x v="126"/>
    <s v="Full-time"/>
    <d v="2014-12-12T00:00:00"/>
    <s v="Active"/>
    <n v="10.88"/>
    <n v="59472"/>
    <x v="0"/>
    <s v="No"/>
    <x v="0"/>
    <n v="8"/>
    <s v="E101514"/>
    <x v="0"/>
    <x v="0"/>
    <x v="0"/>
    <x v="1"/>
    <s v="Active"/>
  </r>
  <r>
    <s v="E103101"/>
    <x v="1"/>
    <n v="29"/>
    <x v="1"/>
    <x v="7"/>
    <x v="7"/>
    <x v="13"/>
    <x v="2"/>
    <x v="119"/>
    <s v="Full-time"/>
    <d v="2008-03-09T00:00:00"/>
    <s v="Active"/>
    <n v="17.64"/>
    <n v="46028"/>
    <x v="4"/>
    <s v="No"/>
    <x v="1"/>
    <n v="6"/>
    <s v="E102933"/>
    <x v="0"/>
    <x v="0"/>
    <x v="1"/>
    <x v="0"/>
    <s v="Active"/>
  </r>
  <r>
    <s v="E103102"/>
    <x v="0"/>
    <n v="23"/>
    <x v="1"/>
    <x v="6"/>
    <x v="2"/>
    <x v="14"/>
    <x v="0"/>
    <x v="15"/>
    <s v="Full-time"/>
    <d v="2023-09-26T00:00:00"/>
    <s v="Active"/>
    <n v="2.09"/>
    <n v="35151"/>
    <x v="2"/>
    <s v="No"/>
    <x v="1"/>
    <n v="5"/>
    <s v="E102755"/>
    <x v="0"/>
    <x v="0"/>
    <x v="1"/>
    <x v="3"/>
    <s v="Active"/>
  </r>
  <r>
    <s v="E103103"/>
    <x v="1"/>
    <n v="41"/>
    <x v="0"/>
    <x v="2"/>
    <x v="6"/>
    <x v="16"/>
    <x v="0"/>
    <x v="217"/>
    <s v="Full-time"/>
    <d v="2011-07-28T00:00:00"/>
    <s v="Active"/>
    <n v="14.25"/>
    <n v="68173"/>
    <x v="1"/>
    <s v="No"/>
    <x v="2"/>
    <n v="7"/>
    <s v="E104742"/>
    <x v="0"/>
    <x v="0"/>
    <x v="0"/>
    <x v="1"/>
    <s v="Active"/>
  </r>
  <r>
    <s v="E103104"/>
    <x v="0"/>
    <n v="29"/>
    <x v="1"/>
    <x v="4"/>
    <x v="6"/>
    <x v="16"/>
    <x v="0"/>
    <x v="14"/>
    <s v="Full-time"/>
    <d v="2019-03-05T00:00:00"/>
    <s v="Active"/>
    <n v="6.65"/>
    <n v="37856"/>
    <x v="0"/>
    <s v="No"/>
    <x v="3"/>
    <n v="5"/>
    <s v="E103094"/>
    <x v="0"/>
    <x v="0"/>
    <x v="1"/>
    <x v="3"/>
    <s v="Active"/>
  </r>
  <r>
    <s v="E103105"/>
    <x v="1"/>
    <n v="32"/>
    <x v="0"/>
    <x v="2"/>
    <x v="5"/>
    <x v="22"/>
    <x v="2"/>
    <x v="68"/>
    <s v="Full-time"/>
    <d v="2024-08-03T00:00:00"/>
    <s v="Active"/>
    <n v="1.23"/>
    <n v="62855"/>
    <x v="0"/>
    <s v="No"/>
    <x v="3"/>
    <n v="1"/>
    <s v="E101388"/>
    <x v="0"/>
    <x v="0"/>
    <x v="0"/>
    <x v="1"/>
    <s v="Active"/>
  </r>
  <r>
    <s v="E103106"/>
    <x v="1"/>
    <n v="30"/>
    <x v="1"/>
    <x v="6"/>
    <x v="6"/>
    <x v="16"/>
    <x v="0"/>
    <x v="16"/>
    <s v="Full-time"/>
    <d v="2009-02-20T00:00:00"/>
    <s v="Active"/>
    <n v="16.68"/>
    <n v="45749"/>
    <x v="3"/>
    <s v="Yes"/>
    <x v="1"/>
    <n v="7"/>
    <s v="E103802"/>
    <x v="0"/>
    <x v="0"/>
    <x v="1"/>
    <x v="0"/>
    <s v="Active"/>
  </r>
  <r>
    <s v="E103107"/>
    <x v="1"/>
    <n v="33"/>
    <x v="1"/>
    <x v="3"/>
    <x v="2"/>
    <x v="4"/>
    <x v="0"/>
    <x v="26"/>
    <s v="Contract"/>
    <d v="2012-03-25T00:00:00"/>
    <s v="Active"/>
    <n v="13.59"/>
    <n v="42664"/>
    <x v="2"/>
    <s v="No"/>
    <x v="4"/>
    <n v="4"/>
    <s v="E104933"/>
    <x v="0"/>
    <x v="0"/>
    <x v="0"/>
    <x v="3"/>
    <s v="Active"/>
  </r>
  <r>
    <s v="E103108"/>
    <x v="0"/>
    <n v="28"/>
    <x v="0"/>
    <x v="2"/>
    <x v="2"/>
    <x v="14"/>
    <x v="0"/>
    <x v="3"/>
    <s v="Contract"/>
    <d v="2012-11-05T00:00:00"/>
    <s v="Active"/>
    <n v="12.98"/>
    <n v="52210"/>
    <x v="0"/>
    <s v="No"/>
    <x v="1"/>
    <n v="5"/>
    <s v="E100276"/>
    <x v="0"/>
    <x v="0"/>
    <x v="1"/>
    <x v="0"/>
    <s v="Active"/>
  </r>
  <r>
    <s v="E103109"/>
    <x v="1"/>
    <n v="23"/>
    <x v="1"/>
    <x v="3"/>
    <x v="1"/>
    <x v="1"/>
    <x v="2"/>
    <x v="106"/>
    <s v="Full-time"/>
    <d v="2013-02-19T00:00:00"/>
    <s v="Active"/>
    <n v="12.69"/>
    <n v="23343"/>
    <x v="2"/>
    <s v="No"/>
    <x v="2"/>
    <n v="5"/>
    <s v="E104341"/>
    <x v="0"/>
    <x v="0"/>
    <x v="1"/>
    <x v="2"/>
    <s v="Active"/>
  </r>
  <r>
    <s v="E103110"/>
    <x v="1"/>
    <n v="28"/>
    <x v="1"/>
    <x v="3"/>
    <x v="5"/>
    <x v="17"/>
    <x v="0"/>
    <x v="7"/>
    <s v="Full-time"/>
    <d v="2022-03-23T00:00:00"/>
    <d v="2024-12-19T00:00:00"/>
    <n v="2.74"/>
    <n v="47943"/>
    <x v="2"/>
    <s v="Yes"/>
    <x v="1"/>
    <n v="7"/>
    <s v="E101990"/>
    <x v="1"/>
    <x v="1"/>
    <x v="1"/>
    <x v="0"/>
    <s v="Exited"/>
  </r>
  <r>
    <s v="E103111"/>
    <x v="1"/>
    <n v="43"/>
    <x v="0"/>
    <x v="6"/>
    <x v="6"/>
    <x v="16"/>
    <x v="2"/>
    <x v="45"/>
    <s v="Full-time"/>
    <d v="2018-11-03T00:00:00"/>
    <s v="Active"/>
    <n v="6.98"/>
    <n v="58136"/>
    <x v="1"/>
    <s v="No"/>
    <x v="3"/>
    <n v="9"/>
    <s v="E103584"/>
    <x v="0"/>
    <x v="0"/>
    <x v="0"/>
    <x v="1"/>
    <s v="Active"/>
  </r>
  <r>
    <s v="E103112"/>
    <x v="0"/>
    <n v="35"/>
    <x v="1"/>
    <x v="1"/>
    <x v="5"/>
    <x v="22"/>
    <x v="0"/>
    <x v="120"/>
    <s v="Full-time"/>
    <d v="2020-04-30T00:00:00"/>
    <s v="Active"/>
    <n v="5.49"/>
    <n v="52730"/>
    <x v="1"/>
    <s v="No"/>
    <x v="1"/>
    <n v="5"/>
    <s v="Self"/>
    <x v="0"/>
    <x v="0"/>
    <x v="0"/>
    <x v="0"/>
    <s v="Active"/>
  </r>
  <r>
    <s v="E103113"/>
    <x v="1"/>
    <n v="38"/>
    <x v="0"/>
    <x v="6"/>
    <x v="7"/>
    <x v="18"/>
    <x v="2"/>
    <x v="42"/>
    <s v="Contract"/>
    <d v="2020-11-26T00:00:00"/>
    <d v="2024-09-11T00:00:00"/>
    <n v="3.79"/>
    <n v="56138"/>
    <x v="1"/>
    <s v="No"/>
    <x v="4"/>
    <n v="4"/>
    <s v="E102180"/>
    <x v="1"/>
    <x v="1"/>
    <x v="0"/>
    <x v="0"/>
    <s v="Exited"/>
  </r>
  <r>
    <s v="E103114"/>
    <x v="0"/>
    <n v="35"/>
    <x v="1"/>
    <x v="0"/>
    <x v="2"/>
    <x v="2"/>
    <x v="0"/>
    <x v="33"/>
    <s v="Full-time"/>
    <d v="2022-03-02T00:00:00"/>
    <d v="2024-05-31T00:00:00"/>
    <n v="2.25"/>
    <n v="38148"/>
    <x v="1"/>
    <s v="No"/>
    <x v="2"/>
    <n v="7"/>
    <s v="E102133"/>
    <x v="1"/>
    <x v="1"/>
    <x v="0"/>
    <x v="3"/>
    <s v="Exited"/>
  </r>
  <r>
    <s v="E103115"/>
    <x v="1"/>
    <n v="32"/>
    <x v="1"/>
    <x v="6"/>
    <x v="7"/>
    <x v="18"/>
    <x v="2"/>
    <x v="102"/>
    <s v="Full-time"/>
    <d v="2008-06-07T00:00:00"/>
    <s v="Active"/>
    <n v="17.39"/>
    <n v="50504"/>
    <x v="4"/>
    <s v="No"/>
    <x v="1"/>
    <n v="6"/>
    <s v="E103588"/>
    <x v="0"/>
    <x v="0"/>
    <x v="0"/>
    <x v="1"/>
    <s v="Active"/>
  </r>
  <r>
    <s v="E103116"/>
    <x v="0"/>
    <n v="32"/>
    <x v="2"/>
    <x v="0"/>
    <x v="3"/>
    <x v="20"/>
    <x v="0"/>
    <x v="145"/>
    <s v="Full-time"/>
    <d v="2012-02-12T00:00:00"/>
    <s v="Active"/>
    <n v="13.71"/>
    <n v="62146"/>
    <x v="0"/>
    <s v="No"/>
    <x v="1"/>
    <n v="1"/>
    <s v="E102335"/>
    <x v="0"/>
    <x v="0"/>
    <x v="0"/>
    <x v="1"/>
    <s v="Active"/>
  </r>
  <r>
    <s v="E103117"/>
    <x v="0"/>
    <n v="22"/>
    <x v="1"/>
    <x v="2"/>
    <x v="4"/>
    <x v="10"/>
    <x v="2"/>
    <x v="121"/>
    <s v="Full-time"/>
    <d v="2009-10-15T00:00:00"/>
    <s v="Active"/>
    <n v="16.04"/>
    <n v="33598"/>
    <x v="0"/>
    <s v="No"/>
    <x v="1"/>
    <n v="4"/>
    <s v="E104199"/>
    <x v="0"/>
    <x v="0"/>
    <x v="1"/>
    <x v="2"/>
    <s v="Active"/>
  </r>
  <r>
    <s v="E103118"/>
    <x v="1"/>
    <n v="47"/>
    <x v="0"/>
    <x v="6"/>
    <x v="2"/>
    <x v="4"/>
    <x v="0"/>
    <x v="194"/>
    <s v="Full-time"/>
    <d v="2022-06-26T00:00:00"/>
    <s v="Active"/>
    <n v="3.34"/>
    <n v="80938"/>
    <x v="1"/>
    <s v="No"/>
    <x v="0"/>
    <n v="5"/>
    <s v="E103468"/>
    <x v="0"/>
    <x v="0"/>
    <x v="0"/>
    <x v="1"/>
    <s v="Active"/>
  </r>
  <r>
    <s v="E103119"/>
    <x v="1"/>
    <n v="34"/>
    <x v="0"/>
    <x v="5"/>
    <x v="1"/>
    <x v="21"/>
    <x v="2"/>
    <x v="200"/>
    <s v="Full-time"/>
    <d v="2015-09-07T00:00:00"/>
    <s v="Active"/>
    <n v="10.14"/>
    <n v="59147"/>
    <x v="2"/>
    <s v="No"/>
    <x v="2"/>
    <n v="8"/>
    <s v="E100286"/>
    <x v="0"/>
    <x v="0"/>
    <x v="0"/>
    <x v="1"/>
    <s v="Active"/>
  </r>
  <r>
    <s v="E103120"/>
    <x v="0"/>
    <n v="32"/>
    <x v="1"/>
    <x v="7"/>
    <x v="4"/>
    <x v="10"/>
    <x v="0"/>
    <x v="123"/>
    <s v="Full-time"/>
    <d v="2017-02-08T00:00:00"/>
    <s v="Active"/>
    <n v="8.7200000000000006"/>
    <n v="47528"/>
    <x v="2"/>
    <s v="Yes"/>
    <x v="1"/>
    <n v="6"/>
    <s v="E101400"/>
    <x v="0"/>
    <x v="0"/>
    <x v="0"/>
    <x v="0"/>
    <s v="Active"/>
  </r>
  <r>
    <s v="E103121"/>
    <x v="0"/>
    <n v="25"/>
    <x v="0"/>
    <x v="2"/>
    <x v="4"/>
    <x v="19"/>
    <x v="2"/>
    <x v="96"/>
    <s v="Full-time"/>
    <d v="2025-02-09T00:00:00"/>
    <s v="Active"/>
    <n v="0.71"/>
    <n v="40495"/>
    <x v="1"/>
    <s v="No"/>
    <x v="1"/>
    <n v="5"/>
    <s v="E101356"/>
    <x v="0"/>
    <x v="0"/>
    <x v="1"/>
    <x v="3"/>
    <s v="Active"/>
  </r>
  <r>
    <s v="E103122"/>
    <x v="0"/>
    <n v="28"/>
    <x v="1"/>
    <x v="2"/>
    <x v="2"/>
    <x v="2"/>
    <x v="0"/>
    <x v="37"/>
    <s v="Full-time"/>
    <d v="2017-05-23T00:00:00"/>
    <s v="Active"/>
    <n v="8.43"/>
    <n v="38477"/>
    <x v="4"/>
    <s v="No"/>
    <x v="1"/>
    <n v="8"/>
    <s v="E102757"/>
    <x v="0"/>
    <x v="0"/>
    <x v="1"/>
    <x v="3"/>
    <s v="Active"/>
  </r>
  <r>
    <s v="E103123"/>
    <x v="1"/>
    <n v="38"/>
    <x v="1"/>
    <x v="0"/>
    <x v="6"/>
    <x v="11"/>
    <x v="4"/>
    <x v="153"/>
    <s v="Full-time"/>
    <d v="2013-02-11T00:00:00"/>
    <s v="Active"/>
    <n v="12.71"/>
    <n v="59953"/>
    <x v="1"/>
    <s v="No"/>
    <x v="4"/>
    <n v="8"/>
    <s v="E101920"/>
    <x v="0"/>
    <x v="0"/>
    <x v="0"/>
    <x v="1"/>
    <s v="Active"/>
  </r>
  <r>
    <s v="E103124"/>
    <x v="1"/>
    <n v="43"/>
    <x v="1"/>
    <x v="2"/>
    <x v="3"/>
    <x v="20"/>
    <x v="2"/>
    <x v="88"/>
    <s v="Full-time"/>
    <d v="2011-06-13T00:00:00"/>
    <s v="Active"/>
    <n v="14.38"/>
    <n v="56568"/>
    <x v="1"/>
    <s v="No"/>
    <x v="4"/>
    <n v="7"/>
    <s v="E101894"/>
    <x v="0"/>
    <x v="0"/>
    <x v="0"/>
    <x v="1"/>
    <s v="Active"/>
  </r>
  <r>
    <s v="E103125"/>
    <x v="1"/>
    <n v="34"/>
    <x v="0"/>
    <x v="0"/>
    <x v="6"/>
    <x v="16"/>
    <x v="0"/>
    <x v="114"/>
    <s v="Full-time"/>
    <d v="2022-02-13T00:00:00"/>
    <s v="Active"/>
    <n v="3.7"/>
    <n v="47384"/>
    <x v="2"/>
    <s v="No"/>
    <x v="4"/>
    <n v="3"/>
    <s v="E104053"/>
    <x v="0"/>
    <x v="0"/>
    <x v="0"/>
    <x v="0"/>
    <s v="Active"/>
  </r>
  <r>
    <s v="E103126"/>
    <x v="0"/>
    <n v="34"/>
    <x v="0"/>
    <x v="0"/>
    <x v="6"/>
    <x v="16"/>
    <x v="0"/>
    <x v="7"/>
    <s v="Full-time"/>
    <d v="2012-02-02T00:00:00"/>
    <d v="2021-02-18T00:00:00"/>
    <n v="9.0500000000000007"/>
    <n v="44509"/>
    <x v="3"/>
    <s v="No"/>
    <x v="1"/>
    <n v="2"/>
    <s v="E101988"/>
    <x v="1"/>
    <x v="1"/>
    <x v="0"/>
    <x v="0"/>
    <s v="Exited"/>
  </r>
  <r>
    <s v="E103127"/>
    <x v="1"/>
    <n v="43"/>
    <x v="0"/>
    <x v="1"/>
    <x v="4"/>
    <x v="19"/>
    <x v="1"/>
    <x v="156"/>
    <s v="Full-time"/>
    <d v="2019-09-13T00:00:00"/>
    <s v="Active"/>
    <n v="6.12"/>
    <n v="64806"/>
    <x v="2"/>
    <s v="No"/>
    <x v="1"/>
    <n v="4"/>
    <s v="E101549"/>
    <x v="0"/>
    <x v="0"/>
    <x v="0"/>
    <x v="1"/>
    <s v="Active"/>
  </r>
  <r>
    <s v="E103128"/>
    <x v="0"/>
    <n v="34"/>
    <x v="0"/>
    <x v="3"/>
    <x v="4"/>
    <x v="19"/>
    <x v="2"/>
    <x v="40"/>
    <s v="Full-time"/>
    <d v="2014-02-13T00:00:00"/>
    <d v="2024-05-04T00:00:00"/>
    <n v="10.220000000000001"/>
    <n v="48217"/>
    <x v="2"/>
    <s v="No"/>
    <x v="2"/>
    <n v="7"/>
    <s v="E103762"/>
    <x v="1"/>
    <x v="1"/>
    <x v="0"/>
    <x v="1"/>
    <s v="Exited"/>
  </r>
  <r>
    <s v="E103129"/>
    <x v="1"/>
    <n v="28"/>
    <x v="0"/>
    <x v="3"/>
    <x v="4"/>
    <x v="19"/>
    <x v="0"/>
    <x v="90"/>
    <s v="Full-time"/>
    <d v="2023-07-22T00:00:00"/>
    <s v="Active"/>
    <n v="2.27"/>
    <n v="36892"/>
    <x v="1"/>
    <s v="No"/>
    <x v="2"/>
    <n v="7"/>
    <s v="E103500"/>
    <x v="0"/>
    <x v="0"/>
    <x v="1"/>
    <x v="2"/>
    <s v="Active"/>
  </r>
  <r>
    <s v="E103130"/>
    <x v="0"/>
    <n v="27"/>
    <x v="0"/>
    <x v="1"/>
    <x v="3"/>
    <x v="20"/>
    <x v="4"/>
    <x v="39"/>
    <s v="Full-time"/>
    <d v="2025-04-01T00:00:00"/>
    <s v="Active"/>
    <n v="0.56999999999999995"/>
    <n v="44681"/>
    <x v="3"/>
    <s v="Yes"/>
    <x v="1"/>
    <n v="3"/>
    <s v="E100611"/>
    <x v="0"/>
    <x v="0"/>
    <x v="1"/>
    <x v="0"/>
    <s v="Active"/>
  </r>
  <r>
    <s v="E103131"/>
    <x v="1"/>
    <n v="26"/>
    <x v="1"/>
    <x v="1"/>
    <x v="5"/>
    <x v="12"/>
    <x v="2"/>
    <x v="26"/>
    <s v="Full-time"/>
    <d v="2021-07-28T00:00:00"/>
    <s v="Active"/>
    <n v="4.25"/>
    <n v="41534"/>
    <x v="0"/>
    <s v="No"/>
    <x v="1"/>
    <n v="5"/>
    <s v="E101857"/>
    <x v="0"/>
    <x v="0"/>
    <x v="1"/>
    <x v="3"/>
    <s v="Active"/>
  </r>
  <r>
    <s v="E103132"/>
    <x v="1"/>
    <n v="28"/>
    <x v="0"/>
    <x v="4"/>
    <x v="6"/>
    <x v="11"/>
    <x v="1"/>
    <x v="55"/>
    <s v="Full-time"/>
    <d v="2022-06-19T00:00:00"/>
    <s v="Active"/>
    <n v="3.36"/>
    <n v="46185"/>
    <x v="0"/>
    <s v="No"/>
    <x v="1"/>
    <n v="6"/>
    <s v="E102785"/>
    <x v="0"/>
    <x v="0"/>
    <x v="1"/>
    <x v="0"/>
    <s v="Active"/>
  </r>
  <r>
    <s v="E103133"/>
    <x v="1"/>
    <n v="24"/>
    <x v="1"/>
    <x v="3"/>
    <x v="4"/>
    <x v="5"/>
    <x v="0"/>
    <x v="95"/>
    <s v="Full-time"/>
    <d v="2009-03-06T00:00:00"/>
    <s v="Active"/>
    <n v="16.649999999999999"/>
    <n v="38711"/>
    <x v="1"/>
    <s v="No"/>
    <x v="1"/>
    <n v="9"/>
    <s v="E101553"/>
    <x v="0"/>
    <x v="0"/>
    <x v="1"/>
    <x v="3"/>
    <s v="Active"/>
  </r>
  <r>
    <s v="E103134"/>
    <x v="0"/>
    <n v="22"/>
    <x v="0"/>
    <x v="2"/>
    <x v="4"/>
    <x v="19"/>
    <x v="0"/>
    <x v="60"/>
    <s v="Full-time"/>
    <d v="2024-06-23T00:00:00"/>
    <s v="Active"/>
    <n v="1.35"/>
    <n v="37447"/>
    <x v="1"/>
    <s v="No"/>
    <x v="0"/>
    <n v="2"/>
    <s v="E100080"/>
    <x v="0"/>
    <x v="0"/>
    <x v="1"/>
    <x v="2"/>
    <s v="Active"/>
  </r>
  <r>
    <s v="E103135"/>
    <x v="0"/>
    <n v="31"/>
    <x v="0"/>
    <x v="5"/>
    <x v="1"/>
    <x v="21"/>
    <x v="2"/>
    <x v="96"/>
    <s v="Full-time"/>
    <d v="2013-03-08T00:00:00"/>
    <s v="Active"/>
    <n v="12.64"/>
    <n v="37309"/>
    <x v="1"/>
    <s v="No"/>
    <x v="4"/>
    <n v="4"/>
    <s v="Self"/>
    <x v="0"/>
    <x v="0"/>
    <x v="0"/>
    <x v="3"/>
    <s v="Active"/>
  </r>
  <r>
    <s v="E103136"/>
    <x v="1"/>
    <n v="30"/>
    <x v="0"/>
    <x v="2"/>
    <x v="1"/>
    <x v="1"/>
    <x v="2"/>
    <x v="132"/>
    <s v="Full-time"/>
    <d v="2011-11-30T00:00:00"/>
    <d v="2023-08-04T00:00:00"/>
    <n v="11.68"/>
    <n v="30167"/>
    <x v="2"/>
    <s v="No"/>
    <x v="2"/>
    <n v="3"/>
    <s v="E100800"/>
    <x v="1"/>
    <x v="1"/>
    <x v="1"/>
    <x v="2"/>
    <s v="Exited"/>
  </r>
  <r>
    <s v="E103137"/>
    <x v="0"/>
    <n v="34"/>
    <x v="0"/>
    <x v="0"/>
    <x v="3"/>
    <x v="3"/>
    <x v="0"/>
    <x v="179"/>
    <s v="Full-time"/>
    <d v="2018-10-18T00:00:00"/>
    <s v="Active"/>
    <n v="7.03"/>
    <n v="59551"/>
    <x v="0"/>
    <s v="No"/>
    <x v="2"/>
    <n v="5"/>
    <s v="E101405"/>
    <x v="0"/>
    <x v="0"/>
    <x v="0"/>
    <x v="1"/>
    <s v="Active"/>
  </r>
  <r>
    <s v="E103138"/>
    <x v="1"/>
    <n v="27"/>
    <x v="1"/>
    <x v="5"/>
    <x v="2"/>
    <x v="2"/>
    <x v="0"/>
    <x v="106"/>
    <s v="Full-time"/>
    <d v="2017-06-28T00:00:00"/>
    <s v="Active"/>
    <n v="8.33"/>
    <n v="36557"/>
    <x v="1"/>
    <s v="No"/>
    <x v="2"/>
    <n v="4"/>
    <s v="E101407"/>
    <x v="0"/>
    <x v="0"/>
    <x v="1"/>
    <x v="2"/>
    <s v="Active"/>
  </r>
  <r>
    <s v="E103139"/>
    <x v="0"/>
    <n v="29"/>
    <x v="1"/>
    <x v="4"/>
    <x v="4"/>
    <x v="19"/>
    <x v="0"/>
    <x v="114"/>
    <s v="Full-time"/>
    <d v="2016-05-24T00:00:00"/>
    <d v="2018-09-12T00:00:00"/>
    <n v="2.2999999999999998"/>
    <n v="46375"/>
    <x v="1"/>
    <s v="No"/>
    <x v="4"/>
    <n v="4"/>
    <s v="E101765"/>
    <x v="1"/>
    <x v="1"/>
    <x v="1"/>
    <x v="0"/>
    <s v="Exited"/>
  </r>
  <r>
    <s v="E103140"/>
    <x v="1"/>
    <n v="38"/>
    <x v="1"/>
    <x v="0"/>
    <x v="3"/>
    <x v="15"/>
    <x v="0"/>
    <x v="125"/>
    <s v="Full-time"/>
    <d v="2010-12-17T00:00:00"/>
    <d v="2018-06-13T00:00:00"/>
    <n v="7.49"/>
    <n v="50006"/>
    <x v="2"/>
    <s v="Yes"/>
    <x v="0"/>
    <n v="5"/>
    <s v="E101157"/>
    <x v="1"/>
    <x v="1"/>
    <x v="0"/>
    <x v="0"/>
    <s v="Exited"/>
  </r>
  <r>
    <s v="E103141"/>
    <x v="1"/>
    <n v="21"/>
    <x v="1"/>
    <x v="3"/>
    <x v="0"/>
    <x v="0"/>
    <x v="4"/>
    <x v="81"/>
    <s v="Contract"/>
    <d v="2021-03-07T00:00:00"/>
    <s v="Active"/>
    <n v="4.6399999999999997"/>
    <n v="37382"/>
    <x v="1"/>
    <s v="No"/>
    <x v="2"/>
    <n v="12"/>
    <s v="E102721"/>
    <x v="0"/>
    <x v="0"/>
    <x v="1"/>
    <x v="2"/>
    <s v="Active"/>
  </r>
  <r>
    <s v="E103142"/>
    <x v="2"/>
    <n v="28"/>
    <x v="0"/>
    <x v="4"/>
    <x v="4"/>
    <x v="10"/>
    <x v="4"/>
    <x v="22"/>
    <s v="Full-time"/>
    <d v="2009-08-06T00:00:00"/>
    <s v="Active"/>
    <n v="16.23"/>
    <n v="46799"/>
    <x v="4"/>
    <s v="No"/>
    <x v="4"/>
    <n v="8"/>
    <s v="E102671"/>
    <x v="0"/>
    <x v="0"/>
    <x v="1"/>
    <x v="0"/>
    <s v="Active"/>
  </r>
  <r>
    <s v="E103143"/>
    <x v="0"/>
    <n v="35"/>
    <x v="1"/>
    <x v="0"/>
    <x v="0"/>
    <x v="6"/>
    <x v="0"/>
    <x v="126"/>
    <s v="Full-time"/>
    <d v="2008-10-18T00:00:00"/>
    <s v="Active"/>
    <n v="17.03"/>
    <n v="51699"/>
    <x v="1"/>
    <s v="No"/>
    <x v="2"/>
    <n v="5"/>
    <s v="E101186"/>
    <x v="0"/>
    <x v="0"/>
    <x v="0"/>
    <x v="1"/>
    <s v="Active"/>
  </r>
  <r>
    <s v="E103144"/>
    <x v="1"/>
    <n v="36"/>
    <x v="0"/>
    <x v="3"/>
    <x v="3"/>
    <x v="3"/>
    <x v="4"/>
    <x v="31"/>
    <s v="Full-time"/>
    <d v="2024-08-30T00:00:00"/>
    <s v="Active"/>
    <n v="1.1599999999999999"/>
    <n v="63923"/>
    <x v="1"/>
    <s v="No"/>
    <x v="0"/>
    <n v="6"/>
    <s v="E101352"/>
    <x v="0"/>
    <x v="0"/>
    <x v="0"/>
    <x v="1"/>
    <s v="Active"/>
  </r>
  <r>
    <s v="E103145"/>
    <x v="0"/>
    <n v="23"/>
    <x v="0"/>
    <x v="0"/>
    <x v="2"/>
    <x v="4"/>
    <x v="0"/>
    <x v="51"/>
    <s v="Full-time"/>
    <d v="2010-06-20T00:00:00"/>
    <s v="Active"/>
    <n v="15.36"/>
    <n v="34131"/>
    <x v="2"/>
    <s v="No"/>
    <x v="0"/>
    <n v="5"/>
    <s v="Self"/>
    <x v="0"/>
    <x v="0"/>
    <x v="1"/>
    <x v="2"/>
    <s v="Active"/>
  </r>
  <r>
    <s v="E103146"/>
    <x v="1"/>
    <n v="30"/>
    <x v="0"/>
    <x v="0"/>
    <x v="7"/>
    <x v="23"/>
    <x v="2"/>
    <x v="0"/>
    <s v="Full-time"/>
    <d v="2013-03-04T00:00:00"/>
    <s v="Active"/>
    <n v="12.65"/>
    <n v="56455"/>
    <x v="1"/>
    <s v="No"/>
    <x v="4"/>
    <n v="6"/>
    <s v="E103632"/>
    <x v="0"/>
    <x v="0"/>
    <x v="1"/>
    <x v="0"/>
    <s v="Active"/>
  </r>
  <r>
    <s v="E103147"/>
    <x v="0"/>
    <n v="35"/>
    <x v="1"/>
    <x v="5"/>
    <x v="5"/>
    <x v="8"/>
    <x v="0"/>
    <x v="62"/>
    <s v="Full-time"/>
    <d v="2010-09-12T00:00:00"/>
    <s v="Active"/>
    <n v="15.13"/>
    <n v="63298"/>
    <x v="0"/>
    <s v="No"/>
    <x v="1"/>
    <n v="7"/>
    <s v="E104032"/>
    <x v="0"/>
    <x v="0"/>
    <x v="0"/>
    <x v="1"/>
    <s v="Active"/>
  </r>
  <r>
    <s v="E103148"/>
    <x v="0"/>
    <n v="33"/>
    <x v="0"/>
    <x v="3"/>
    <x v="1"/>
    <x v="1"/>
    <x v="4"/>
    <x v="27"/>
    <s v="Full-time"/>
    <d v="2013-04-29T00:00:00"/>
    <s v="Active"/>
    <n v="12.5"/>
    <n v="50197"/>
    <x v="2"/>
    <s v="No"/>
    <x v="4"/>
    <n v="5"/>
    <s v="E100429"/>
    <x v="0"/>
    <x v="0"/>
    <x v="0"/>
    <x v="0"/>
    <s v="Active"/>
  </r>
  <r>
    <s v="E103149"/>
    <x v="1"/>
    <n v="34"/>
    <x v="1"/>
    <x v="0"/>
    <x v="7"/>
    <x v="18"/>
    <x v="2"/>
    <x v="42"/>
    <s v="Full-time"/>
    <d v="2009-03-24T00:00:00"/>
    <s v="Active"/>
    <n v="16.600000000000001"/>
    <n v="47595"/>
    <x v="1"/>
    <s v="No"/>
    <x v="0"/>
    <n v="2"/>
    <s v="E101236"/>
    <x v="0"/>
    <x v="0"/>
    <x v="0"/>
    <x v="0"/>
    <s v="Active"/>
  </r>
  <r>
    <s v="E103150"/>
    <x v="0"/>
    <n v="31"/>
    <x v="1"/>
    <x v="7"/>
    <x v="7"/>
    <x v="23"/>
    <x v="0"/>
    <x v="89"/>
    <s v="Full-time"/>
    <d v="2009-09-25T00:00:00"/>
    <s v="Active"/>
    <n v="16.09"/>
    <n v="47374"/>
    <x v="2"/>
    <s v="No"/>
    <x v="2"/>
    <n v="7"/>
    <s v="E104438"/>
    <x v="0"/>
    <x v="0"/>
    <x v="0"/>
    <x v="3"/>
    <s v="Active"/>
  </r>
  <r>
    <s v="E103151"/>
    <x v="0"/>
    <n v="35"/>
    <x v="0"/>
    <x v="1"/>
    <x v="4"/>
    <x v="19"/>
    <x v="2"/>
    <x v="18"/>
    <s v="Full-time"/>
    <d v="2010-06-14T00:00:00"/>
    <s v="Active"/>
    <n v="15.37"/>
    <n v="34480"/>
    <x v="1"/>
    <s v="No"/>
    <x v="4"/>
    <n v="6"/>
    <s v="E101024"/>
    <x v="0"/>
    <x v="0"/>
    <x v="0"/>
    <x v="0"/>
    <s v="Active"/>
  </r>
  <r>
    <s v="E103152"/>
    <x v="0"/>
    <n v="21"/>
    <x v="0"/>
    <x v="0"/>
    <x v="6"/>
    <x v="16"/>
    <x v="2"/>
    <x v="60"/>
    <s v="Full-time"/>
    <d v="2021-06-15T00:00:00"/>
    <s v="Active"/>
    <n v="4.37"/>
    <n v="28561"/>
    <x v="1"/>
    <s v="No"/>
    <x v="0"/>
    <n v="11"/>
    <s v="E100249"/>
    <x v="0"/>
    <x v="0"/>
    <x v="1"/>
    <x v="2"/>
    <s v="Active"/>
  </r>
  <r>
    <s v="E103153"/>
    <x v="0"/>
    <n v="22"/>
    <x v="1"/>
    <x v="5"/>
    <x v="5"/>
    <x v="17"/>
    <x v="0"/>
    <x v="76"/>
    <s v="Full-time"/>
    <d v="2016-10-05T00:00:00"/>
    <d v="2024-04-14T00:00:00"/>
    <n v="7.52"/>
    <n v="37209"/>
    <x v="1"/>
    <s v="No"/>
    <x v="2"/>
    <n v="6"/>
    <s v="Self"/>
    <x v="1"/>
    <x v="1"/>
    <x v="1"/>
    <x v="2"/>
    <s v="Exited"/>
  </r>
  <r>
    <s v="E103154"/>
    <x v="0"/>
    <n v="32"/>
    <x v="0"/>
    <x v="6"/>
    <x v="0"/>
    <x v="9"/>
    <x v="0"/>
    <x v="24"/>
    <s v="Full-time"/>
    <d v="2009-12-26T00:00:00"/>
    <s v="Active"/>
    <n v="15.84"/>
    <n v="45119"/>
    <x v="0"/>
    <s v="No"/>
    <x v="2"/>
    <n v="5"/>
    <s v="E104625"/>
    <x v="0"/>
    <x v="0"/>
    <x v="0"/>
    <x v="0"/>
    <s v="Active"/>
  </r>
  <r>
    <s v="E103155"/>
    <x v="0"/>
    <n v="46"/>
    <x v="0"/>
    <x v="1"/>
    <x v="7"/>
    <x v="13"/>
    <x v="4"/>
    <x v="218"/>
    <s v="Full-time"/>
    <d v="2016-12-22T00:00:00"/>
    <s v="Active"/>
    <n v="8.85"/>
    <n v="85972"/>
    <x v="1"/>
    <s v="No"/>
    <x v="1"/>
    <n v="7"/>
    <s v="E101538"/>
    <x v="0"/>
    <x v="0"/>
    <x v="0"/>
    <x v="1"/>
    <s v="Active"/>
  </r>
  <r>
    <s v="E103156"/>
    <x v="1"/>
    <n v="21"/>
    <x v="0"/>
    <x v="2"/>
    <x v="5"/>
    <x v="17"/>
    <x v="0"/>
    <x v="29"/>
    <s v="Full-time"/>
    <d v="2008-01-15T00:00:00"/>
    <s v="Active"/>
    <n v="17.79"/>
    <n v="30798"/>
    <x v="1"/>
    <s v="No"/>
    <x v="2"/>
    <n v="9"/>
    <s v="E100502"/>
    <x v="0"/>
    <x v="0"/>
    <x v="1"/>
    <x v="2"/>
    <s v="Active"/>
  </r>
  <r>
    <s v="E103157"/>
    <x v="0"/>
    <n v="23"/>
    <x v="1"/>
    <x v="5"/>
    <x v="0"/>
    <x v="6"/>
    <x v="2"/>
    <x v="79"/>
    <s v="Full-time"/>
    <d v="2014-05-05T00:00:00"/>
    <s v="Active"/>
    <n v="11.48"/>
    <n v="33203"/>
    <x v="1"/>
    <s v="No"/>
    <x v="2"/>
    <n v="9"/>
    <s v="E102577"/>
    <x v="0"/>
    <x v="0"/>
    <x v="1"/>
    <x v="2"/>
    <s v="Active"/>
  </r>
  <r>
    <s v="E103158"/>
    <x v="1"/>
    <n v="38"/>
    <x v="0"/>
    <x v="1"/>
    <x v="6"/>
    <x v="24"/>
    <x v="2"/>
    <x v="89"/>
    <s v="Full-time"/>
    <d v="2025-03-28T00:00:00"/>
    <s v="Active"/>
    <n v="0.59"/>
    <n v="36440"/>
    <x v="2"/>
    <s v="No"/>
    <x v="2"/>
    <n v="5"/>
    <s v="E102810"/>
    <x v="0"/>
    <x v="0"/>
    <x v="0"/>
    <x v="3"/>
    <s v="Active"/>
  </r>
  <r>
    <s v="E103159"/>
    <x v="0"/>
    <n v="38"/>
    <x v="1"/>
    <x v="3"/>
    <x v="1"/>
    <x v="21"/>
    <x v="0"/>
    <x v="110"/>
    <s v="Full-time"/>
    <d v="2014-05-15T00:00:00"/>
    <s v="Active"/>
    <n v="11.46"/>
    <n v="70709"/>
    <x v="1"/>
    <s v="No"/>
    <x v="1"/>
    <n v="9"/>
    <s v="E102917"/>
    <x v="0"/>
    <x v="0"/>
    <x v="0"/>
    <x v="1"/>
    <s v="Active"/>
  </r>
  <r>
    <s v="E103160"/>
    <x v="1"/>
    <n v="22"/>
    <x v="1"/>
    <x v="4"/>
    <x v="2"/>
    <x v="2"/>
    <x v="4"/>
    <x v="132"/>
    <s v="Full-time"/>
    <d v="2016-07-01T00:00:00"/>
    <d v="2022-07-27T00:00:00"/>
    <n v="6.07"/>
    <n v="35905"/>
    <x v="2"/>
    <s v="No"/>
    <x v="0"/>
    <n v="9"/>
    <s v="E104002"/>
    <x v="1"/>
    <x v="1"/>
    <x v="1"/>
    <x v="2"/>
    <s v="Exited"/>
  </r>
  <r>
    <s v="E103161"/>
    <x v="1"/>
    <n v="27"/>
    <x v="0"/>
    <x v="6"/>
    <x v="1"/>
    <x v="21"/>
    <x v="2"/>
    <x v="83"/>
    <s v="Full-time"/>
    <d v="2014-10-29T00:00:00"/>
    <s v="Active"/>
    <n v="11"/>
    <n v="40763"/>
    <x v="1"/>
    <s v="No"/>
    <x v="0"/>
    <n v="12"/>
    <s v="E100864"/>
    <x v="0"/>
    <x v="0"/>
    <x v="1"/>
    <x v="3"/>
    <s v="Active"/>
  </r>
  <r>
    <s v="E103162"/>
    <x v="1"/>
    <n v="24"/>
    <x v="1"/>
    <x v="7"/>
    <x v="7"/>
    <x v="13"/>
    <x v="2"/>
    <x v="72"/>
    <s v="Full-time"/>
    <d v="2024-10-31T00:00:00"/>
    <s v="Active"/>
    <n v="0.99"/>
    <n v="44206"/>
    <x v="1"/>
    <s v="No"/>
    <x v="2"/>
    <n v="5"/>
    <s v="E101684"/>
    <x v="0"/>
    <x v="0"/>
    <x v="1"/>
    <x v="3"/>
    <s v="Active"/>
  </r>
  <r>
    <s v="E103163"/>
    <x v="1"/>
    <n v="37"/>
    <x v="1"/>
    <x v="2"/>
    <x v="0"/>
    <x v="6"/>
    <x v="0"/>
    <x v="142"/>
    <s v="Full-time"/>
    <d v="2015-11-03T00:00:00"/>
    <s v="Active"/>
    <n v="9.98"/>
    <n v="52006"/>
    <x v="1"/>
    <s v="Yes"/>
    <x v="1"/>
    <n v="9"/>
    <s v="E104461"/>
    <x v="0"/>
    <x v="0"/>
    <x v="0"/>
    <x v="1"/>
    <s v="Active"/>
  </r>
  <r>
    <s v="E103164"/>
    <x v="1"/>
    <n v="28"/>
    <x v="0"/>
    <x v="6"/>
    <x v="7"/>
    <x v="13"/>
    <x v="2"/>
    <x v="67"/>
    <s v="Full-time"/>
    <d v="2013-06-05T00:00:00"/>
    <s v="Active"/>
    <n v="12.4"/>
    <n v="41716"/>
    <x v="2"/>
    <s v="No"/>
    <x v="1"/>
    <n v="8"/>
    <s v="E102180"/>
    <x v="0"/>
    <x v="0"/>
    <x v="1"/>
    <x v="0"/>
    <s v="Active"/>
  </r>
  <r>
    <s v="E103165"/>
    <x v="1"/>
    <n v="32"/>
    <x v="1"/>
    <x v="6"/>
    <x v="6"/>
    <x v="11"/>
    <x v="0"/>
    <x v="80"/>
    <s v="Full-time"/>
    <d v="2017-04-28T00:00:00"/>
    <s v="Active"/>
    <n v="8.5"/>
    <n v="33287"/>
    <x v="1"/>
    <s v="No"/>
    <x v="1"/>
    <n v="4"/>
    <s v="E103991"/>
    <x v="0"/>
    <x v="0"/>
    <x v="0"/>
    <x v="2"/>
    <s v="Active"/>
  </r>
  <r>
    <s v="E103166"/>
    <x v="1"/>
    <n v="32"/>
    <x v="1"/>
    <x v="0"/>
    <x v="0"/>
    <x v="9"/>
    <x v="0"/>
    <x v="42"/>
    <s v="Full-time"/>
    <d v="2011-02-08T00:00:00"/>
    <s v="Active"/>
    <n v="14.72"/>
    <n v="44958"/>
    <x v="4"/>
    <s v="No"/>
    <x v="2"/>
    <n v="4"/>
    <s v="E103424"/>
    <x v="0"/>
    <x v="0"/>
    <x v="0"/>
    <x v="0"/>
    <s v="Active"/>
  </r>
  <r>
    <s v="E103167"/>
    <x v="1"/>
    <n v="32"/>
    <x v="1"/>
    <x v="3"/>
    <x v="7"/>
    <x v="13"/>
    <x v="4"/>
    <x v="32"/>
    <s v="Full-time"/>
    <d v="2019-05-18T00:00:00"/>
    <s v="Active"/>
    <n v="6.45"/>
    <n v="58034"/>
    <x v="4"/>
    <s v="No"/>
    <x v="1"/>
    <n v="5"/>
    <s v="E103284"/>
    <x v="0"/>
    <x v="0"/>
    <x v="0"/>
    <x v="1"/>
    <s v="Active"/>
  </r>
  <r>
    <s v="E103168"/>
    <x v="0"/>
    <n v="30"/>
    <x v="1"/>
    <x v="6"/>
    <x v="6"/>
    <x v="11"/>
    <x v="1"/>
    <x v="78"/>
    <s v="Full-time"/>
    <d v="2019-09-03T00:00:00"/>
    <d v="2025-07-21T00:00:00"/>
    <n v="5.88"/>
    <n v="49299"/>
    <x v="0"/>
    <s v="No"/>
    <x v="0"/>
    <n v="3"/>
    <s v="E102077"/>
    <x v="1"/>
    <x v="1"/>
    <x v="1"/>
    <x v="0"/>
    <s v="Exited"/>
  </r>
  <r>
    <s v="E103169"/>
    <x v="1"/>
    <n v="28"/>
    <x v="0"/>
    <x v="5"/>
    <x v="3"/>
    <x v="15"/>
    <x v="4"/>
    <x v="49"/>
    <s v="Full-time"/>
    <d v="2013-07-30T00:00:00"/>
    <s v="Active"/>
    <n v="12.25"/>
    <n v="41930"/>
    <x v="2"/>
    <s v="No"/>
    <x v="0"/>
    <n v="6"/>
    <s v="E104222"/>
    <x v="0"/>
    <x v="0"/>
    <x v="1"/>
    <x v="3"/>
    <s v="Active"/>
  </r>
  <r>
    <s v="E103170"/>
    <x v="1"/>
    <n v="29"/>
    <x v="1"/>
    <x v="5"/>
    <x v="2"/>
    <x v="4"/>
    <x v="4"/>
    <x v="119"/>
    <s v="Full-time"/>
    <d v="2021-11-14T00:00:00"/>
    <s v="Active"/>
    <n v="3.95"/>
    <n v="46803"/>
    <x v="1"/>
    <s v="No"/>
    <x v="4"/>
    <n v="4"/>
    <s v="E101744"/>
    <x v="0"/>
    <x v="0"/>
    <x v="1"/>
    <x v="0"/>
    <s v="Active"/>
  </r>
  <r>
    <s v="E103171"/>
    <x v="1"/>
    <n v="27"/>
    <x v="2"/>
    <x v="6"/>
    <x v="2"/>
    <x v="14"/>
    <x v="1"/>
    <x v="89"/>
    <s v="Full-time"/>
    <d v="2022-06-10T00:00:00"/>
    <s v="Active"/>
    <n v="3.38"/>
    <n v="42813"/>
    <x v="1"/>
    <s v="No"/>
    <x v="2"/>
    <n v="6"/>
    <s v="E100058"/>
    <x v="0"/>
    <x v="0"/>
    <x v="1"/>
    <x v="3"/>
    <s v="Active"/>
  </r>
  <r>
    <s v="E103172"/>
    <x v="2"/>
    <n v="39"/>
    <x v="0"/>
    <x v="6"/>
    <x v="1"/>
    <x v="21"/>
    <x v="0"/>
    <x v="31"/>
    <s v="Full-time"/>
    <d v="2019-09-15T00:00:00"/>
    <s v="Active"/>
    <n v="6.12"/>
    <n v="57218"/>
    <x v="0"/>
    <s v="No"/>
    <x v="0"/>
    <n v="7"/>
    <s v="E102983"/>
    <x v="0"/>
    <x v="0"/>
    <x v="0"/>
    <x v="1"/>
    <s v="Active"/>
  </r>
  <r>
    <s v="E103173"/>
    <x v="1"/>
    <n v="31"/>
    <x v="1"/>
    <x v="7"/>
    <x v="1"/>
    <x v="1"/>
    <x v="0"/>
    <x v="83"/>
    <s v="Full-time"/>
    <d v="2013-08-08T00:00:00"/>
    <s v="Active"/>
    <n v="12.22"/>
    <n v="30009"/>
    <x v="1"/>
    <s v="No"/>
    <x v="2"/>
    <n v="6"/>
    <s v="E102708"/>
    <x v="0"/>
    <x v="0"/>
    <x v="0"/>
    <x v="3"/>
    <s v="Active"/>
  </r>
  <r>
    <s v="E103174"/>
    <x v="1"/>
    <n v="37"/>
    <x v="0"/>
    <x v="7"/>
    <x v="6"/>
    <x v="16"/>
    <x v="1"/>
    <x v="166"/>
    <s v="Full-time"/>
    <d v="2010-04-16T00:00:00"/>
    <s v="Active"/>
    <n v="15.53"/>
    <n v="63547"/>
    <x v="2"/>
    <s v="No"/>
    <x v="1"/>
    <n v="13"/>
    <s v="E102785"/>
    <x v="0"/>
    <x v="0"/>
    <x v="0"/>
    <x v="1"/>
    <s v="Active"/>
  </r>
  <r>
    <s v="E103175"/>
    <x v="1"/>
    <n v="31"/>
    <x v="0"/>
    <x v="1"/>
    <x v="5"/>
    <x v="12"/>
    <x v="0"/>
    <x v="16"/>
    <s v="Full-time"/>
    <d v="2019-08-02T00:00:00"/>
    <s v="Active"/>
    <n v="6.24"/>
    <n v="47051"/>
    <x v="1"/>
    <s v="No"/>
    <x v="2"/>
    <n v="5"/>
    <s v="E102602"/>
    <x v="0"/>
    <x v="0"/>
    <x v="0"/>
    <x v="0"/>
    <s v="Active"/>
  </r>
  <r>
    <s v="E103176"/>
    <x v="0"/>
    <n v="36"/>
    <x v="1"/>
    <x v="7"/>
    <x v="5"/>
    <x v="8"/>
    <x v="4"/>
    <x v="50"/>
    <s v="Full-time"/>
    <d v="2010-07-29T00:00:00"/>
    <s v="Active"/>
    <n v="15.25"/>
    <n v="45998"/>
    <x v="1"/>
    <s v="No"/>
    <x v="2"/>
    <n v="4"/>
    <s v="E102740"/>
    <x v="0"/>
    <x v="0"/>
    <x v="0"/>
    <x v="0"/>
    <s v="Active"/>
  </r>
  <r>
    <s v="E103177"/>
    <x v="0"/>
    <n v="31"/>
    <x v="1"/>
    <x v="4"/>
    <x v="5"/>
    <x v="7"/>
    <x v="0"/>
    <x v="109"/>
    <s v="Full-time"/>
    <d v="2021-02-02T00:00:00"/>
    <s v="Active"/>
    <n v="4.7300000000000004"/>
    <n v="54894"/>
    <x v="2"/>
    <s v="No"/>
    <x v="0"/>
    <n v="7"/>
    <s v="E104150"/>
    <x v="0"/>
    <x v="0"/>
    <x v="0"/>
    <x v="0"/>
    <s v="Active"/>
  </r>
  <r>
    <s v="E103178"/>
    <x v="1"/>
    <n v="33"/>
    <x v="0"/>
    <x v="3"/>
    <x v="1"/>
    <x v="1"/>
    <x v="0"/>
    <x v="162"/>
    <s v="Full-time"/>
    <d v="2014-04-27T00:00:00"/>
    <s v="Active"/>
    <n v="11.5"/>
    <n v="43820"/>
    <x v="0"/>
    <s v="No"/>
    <x v="1"/>
    <n v="3"/>
    <s v="E100127"/>
    <x v="0"/>
    <x v="0"/>
    <x v="0"/>
    <x v="0"/>
    <s v="Active"/>
  </r>
  <r>
    <s v="E103179"/>
    <x v="1"/>
    <n v="30"/>
    <x v="0"/>
    <x v="4"/>
    <x v="4"/>
    <x v="5"/>
    <x v="0"/>
    <x v="5"/>
    <s v="Full-time"/>
    <d v="2020-01-14T00:00:00"/>
    <s v="Active"/>
    <n v="5.79"/>
    <n v="42664"/>
    <x v="1"/>
    <s v="No"/>
    <x v="2"/>
    <n v="2"/>
    <s v="E101658"/>
    <x v="0"/>
    <x v="0"/>
    <x v="1"/>
    <x v="0"/>
    <s v="Active"/>
  </r>
  <r>
    <s v="E103180"/>
    <x v="0"/>
    <n v="40"/>
    <x v="1"/>
    <x v="6"/>
    <x v="1"/>
    <x v="1"/>
    <x v="0"/>
    <x v="44"/>
    <s v="Full-time"/>
    <d v="2013-01-28T00:00:00"/>
    <d v="2014-11-22T00:00:00"/>
    <n v="1.82"/>
    <n v="56724"/>
    <x v="1"/>
    <s v="No"/>
    <x v="1"/>
    <n v="7"/>
    <s v="E100645"/>
    <x v="1"/>
    <x v="1"/>
    <x v="0"/>
    <x v="0"/>
    <s v="Exited"/>
  </r>
  <r>
    <s v="E103181"/>
    <x v="1"/>
    <n v="31"/>
    <x v="0"/>
    <x v="0"/>
    <x v="0"/>
    <x v="6"/>
    <x v="0"/>
    <x v="71"/>
    <s v="Full-time"/>
    <d v="2021-07-21T00:00:00"/>
    <d v="2023-02-10T00:00:00"/>
    <n v="1.56"/>
    <n v="46745"/>
    <x v="2"/>
    <s v="No"/>
    <x v="1"/>
    <n v="2"/>
    <s v="E102182"/>
    <x v="1"/>
    <x v="1"/>
    <x v="0"/>
    <x v="0"/>
    <s v="Exited"/>
  </r>
  <r>
    <s v="E103182"/>
    <x v="1"/>
    <n v="36"/>
    <x v="0"/>
    <x v="0"/>
    <x v="1"/>
    <x v="1"/>
    <x v="4"/>
    <x v="4"/>
    <s v="Full-time"/>
    <d v="2024-09-10T00:00:00"/>
    <s v="Active"/>
    <n v="1.1299999999999999"/>
    <n v="47227"/>
    <x v="1"/>
    <s v="No"/>
    <x v="4"/>
    <n v="7"/>
    <s v="E101039"/>
    <x v="0"/>
    <x v="0"/>
    <x v="0"/>
    <x v="1"/>
    <s v="Active"/>
  </r>
  <r>
    <s v="E103183"/>
    <x v="0"/>
    <n v="41"/>
    <x v="0"/>
    <x v="3"/>
    <x v="0"/>
    <x v="0"/>
    <x v="2"/>
    <x v="219"/>
    <s v="Full-time"/>
    <d v="2022-10-02T00:00:00"/>
    <s v="Active"/>
    <n v="3.07"/>
    <n v="71472"/>
    <x v="2"/>
    <s v="No"/>
    <x v="2"/>
    <n v="2"/>
    <s v="E102721"/>
    <x v="0"/>
    <x v="0"/>
    <x v="0"/>
    <x v="1"/>
    <s v="Active"/>
  </r>
  <r>
    <s v="E103184"/>
    <x v="0"/>
    <n v="22"/>
    <x v="1"/>
    <x v="5"/>
    <x v="5"/>
    <x v="12"/>
    <x v="0"/>
    <x v="72"/>
    <s v="Full-time"/>
    <d v="2012-12-10T00:00:00"/>
    <s v="Active"/>
    <n v="12.88"/>
    <n v="38932"/>
    <x v="3"/>
    <s v="No"/>
    <x v="3"/>
    <n v="8"/>
    <s v="E104044"/>
    <x v="0"/>
    <x v="0"/>
    <x v="1"/>
    <x v="3"/>
    <s v="Active"/>
  </r>
  <r>
    <s v="E103185"/>
    <x v="1"/>
    <n v="38"/>
    <x v="1"/>
    <x v="0"/>
    <x v="4"/>
    <x v="19"/>
    <x v="0"/>
    <x v="153"/>
    <s v="Full-time"/>
    <d v="2020-08-11T00:00:00"/>
    <s v="Active"/>
    <n v="5.21"/>
    <n v="62114"/>
    <x v="2"/>
    <s v="No"/>
    <x v="0"/>
    <n v="4"/>
    <s v="E101553"/>
    <x v="0"/>
    <x v="0"/>
    <x v="0"/>
    <x v="1"/>
    <s v="Active"/>
  </r>
  <r>
    <s v="E103186"/>
    <x v="1"/>
    <n v="23"/>
    <x v="1"/>
    <x v="5"/>
    <x v="0"/>
    <x v="9"/>
    <x v="3"/>
    <x v="107"/>
    <s v="Contract"/>
    <d v="2017-12-23T00:00:00"/>
    <s v="Active"/>
    <n v="7.85"/>
    <n v="38266"/>
    <x v="1"/>
    <s v="No"/>
    <x v="0"/>
    <n v="5"/>
    <s v="Self"/>
    <x v="0"/>
    <x v="0"/>
    <x v="1"/>
    <x v="3"/>
    <s v="Active"/>
  </r>
  <r>
    <s v="E103187"/>
    <x v="1"/>
    <n v="34"/>
    <x v="1"/>
    <x v="1"/>
    <x v="6"/>
    <x v="24"/>
    <x v="4"/>
    <x v="4"/>
    <s v="Full-time"/>
    <d v="2009-01-26T00:00:00"/>
    <s v="Active"/>
    <n v="16.75"/>
    <n v="50876"/>
    <x v="1"/>
    <s v="No"/>
    <x v="4"/>
    <n v="6"/>
    <s v="E103802"/>
    <x v="0"/>
    <x v="0"/>
    <x v="0"/>
    <x v="1"/>
    <s v="Active"/>
  </r>
  <r>
    <s v="E103188"/>
    <x v="1"/>
    <n v="38"/>
    <x v="1"/>
    <x v="5"/>
    <x v="1"/>
    <x v="21"/>
    <x v="2"/>
    <x v="120"/>
    <s v="Full-time"/>
    <d v="2013-11-21T00:00:00"/>
    <s v="Active"/>
    <n v="11.93"/>
    <n v="48650"/>
    <x v="1"/>
    <s v="No"/>
    <x v="0"/>
    <n v="4"/>
    <s v="E102355"/>
    <x v="0"/>
    <x v="0"/>
    <x v="0"/>
    <x v="0"/>
    <s v="Active"/>
  </r>
  <r>
    <s v="E103189"/>
    <x v="1"/>
    <n v="38"/>
    <x v="1"/>
    <x v="2"/>
    <x v="7"/>
    <x v="13"/>
    <x v="0"/>
    <x v="3"/>
    <s v="Contract"/>
    <d v="2018-08-05T00:00:00"/>
    <s v="Active"/>
    <n v="7.23"/>
    <n v="44386"/>
    <x v="0"/>
    <s v="No"/>
    <x v="1"/>
    <n v="13"/>
    <s v="E103985"/>
    <x v="0"/>
    <x v="0"/>
    <x v="0"/>
    <x v="0"/>
    <s v="Active"/>
  </r>
  <r>
    <s v="E103190"/>
    <x v="1"/>
    <n v="28"/>
    <x v="1"/>
    <x v="6"/>
    <x v="4"/>
    <x v="19"/>
    <x v="0"/>
    <x v="5"/>
    <s v="Full-time"/>
    <d v="2021-01-08T00:00:00"/>
    <s v="Active"/>
    <n v="4.8"/>
    <n v="44993"/>
    <x v="1"/>
    <s v="No"/>
    <x v="2"/>
    <n v="11"/>
    <s v="E102654"/>
    <x v="0"/>
    <x v="0"/>
    <x v="1"/>
    <x v="0"/>
    <s v="Active"/>
  </r>
  <r>
    <s v="E103191"/>
    <x v="0"/>
    <n v="30"/>
    <x v="1"/>
    <x v="5"/>
    <x v="3"/>
    <x v="15"/>
    <x v="0"/>
    <x v="21"/>
    <s v="Full-time"/>
    <d v="2021-10-16T00:00:00"/>
    <s v="Active"/>
    <n v="4.03"/>
    <n v="46435"/>
    <x v="1"/>
    <s v="No"/>
    <x v="1"/>
    <n v="11"/>
    <s v="E100746"/>
    <x v="0"/>
    <x v="0"/>
    <x v="1"/>
    <x v="0"/>
    <s v="Active"/>
  </r>
  <r>
    <s v="E103192"/>
    <x v="1"/>
    <n v="34"/>
    <x v="1"/>
    <x v="0"/>
    <x v="4"/>
    <x v="19"/>
    <x v="0"/>
    <x v="139"/>
    <s v="Contract"/>
    <d v="2013-01-10T00:00:00"/>
    <s v="Active"/>
    <n v="12.8"/>
    <n v="58559"/>
    <x v="2"/>
    <s v="No"/>
    <x v="1"/>
    <n v="6"/>
    <s v="E100730"/>
    <x v="0"/>
    <x v="0"/>
    <x v="0"/>
    <x v="1"/>
    <s v="Active"/>
  </r>
  <r>
    <s v="E103193"/>
    <x v="0"/>
    <n v="39"/>
    <x v="0"/>
    <x v="0"/>
    <x v="5"/>
    <x v="17"/>
    <x v="0"/>
    <x v="176"/>
    <s v="Full-time"/>
    <d v="2015-10-19T00:00:00"/>
    <s v="Active"/>
    <n v="10.029999999999999"/>
    <n v="69509"/>
    <x v="0"/>
    <s v="No"/>
    <x v="1"/>
    <n v="4"/>
    <s v="E100326"/>
    <x v="0"/>
    <x v="0"/>
    <x v="0"/>
    <x v="1"/>
    <s v="Active"/>
  </r>
  <r>
    <s v="E103194"/>
    <x v="1"/>
    <n v="26"/>
    <x v="2"/>
    <x v="1"/>
    <x v="3"/>
    <x v="20"/>
    <x v="2"/>
    <x v="53"/>
    <s v="Full-time"/>
    <d v="2022-06-11T00:00:00"/>
    <d v="2024-06-20T00:00:00"/>
    <n v="2.0299999999999998"/>
    <n v="41477"/>
    <x v="2"/>
    <s v="No"/>
    <x v="3"/>
    <n v="11"/>
    <s v="E103072"/>
    <x v="1"/>
    <x v="1"/>
    <x v="1"/>
    <x v="3"/>
    <s v="Exited"/>
  </r>
  <r>
    <s v="E103195"/>
    <x v="0"/>
    <n v="29"/>
    <x v="1"/>
    <x v="1"/>
    <x v="4"/>
    <x v="5"/>
    <x v="0"/>
    <x v="17"/>
    <s v="Full-time"/>
    <d v="2009-05-18T00:00:00"/>
    <s v="Active"/>
    <n v="16.45"/>
    <n v="39938"/>
    <x v="2"/>
    <s v="No"/>
    <x v="4"/>
    <n v="6"/>
    <s v="E100730"/>
    <x v="0"/>
    <x v="0"/>
    <x v="1"/>
    <x v="0"/>
    <s v="Active"/>
  </r>
  <r>
    <s v="E103196"/>
    <x v="1"/>
    <n v="32"/>
    <x v="0"/>
    <x v="4"/>
    <x v="4"/>
    <x v="5"/>
    <x v="0"/>
    <x v="162"/>
    <s v="Full-time"/>
    <d v="2022-04-03T00:00:00"/>
    <s v="Active"/>
    <n v="3.57"/>
    <n v="54724"/>
    <x v="0"/>
    <s v="No"/>
    <x v="1"/>
    <n v="6"/>
    <s v="E102941"/>
    <x v="0"/>
    <x v="0"/>
    <x v="0"/>
    <x v="0"/>
    <s v="Active"/>
  </r>
  <r>
    <s v="E103197"/>
    <x v="1"/>
    <n v="27"/>
    <x v="1"/>
    <x v="5"/>
    <x v="4"/>
    <x v="10"/>
    <x v="4"/>
    <x v="113"/>
    <s v="Full-time"/>
    <d v="2009-03-14T00:00:00"/>
    <s v="Active"/>
    <n v="16.62"/>
    <n v="44970"/>
    <x v="1"/>
    <s v="No"/>
    <x v="2"/>
    <n v="11"/>
    <s v="Self"/>
    <x v="0"/>
    <x v="0"/>
    <x v="1"/>
    <x v="0"/>
    <s v="Active"/>
  </r>
  <r>
    <s v="E103198"/>
    <x v="1"/>
    <n v="30"/>
    <x v="0"/>
    <x v="5"/>
    <x v="3"/>
    <x v="20"/>
    <x v="4"/>
    <x v="42"/>
    <s v="Full-time"/>
    <d v="2014-12-14T00:00:00"/>
    <s v="Active"/>
    <n v="10.87"/>
    <n v="49470"/>
    <x v="0"/>
    <s v="No"/>
    <x v="2"/>
    <n v="6"/>
    <s v="E100790"/>
    <x v="0"/>
    <x v="0"/>
    <x v="1"/>
    <x v="0"/>
    <s v="Active"/>
  </r>
  <r>
    <s v="E103199"/>
    <x v="0"/>
    <n v="34"/>
    <x v="1"/>
    <x v="0"/>
    <x v="2"/>
    <x v="14"/>
    <x v="1"/>
    <x v="63"/>
    <s v="Full-time"/>
    <d v="2017-12-02T00:00:00"/>
    <s v="Active"/>
    <n v="7.9"/>
    <n v="55720"/>
    <x v="1"/>
    <s v="No"/>
    <x v="1"/>
    <n v="8"/>
    <s v="E103145"/>
    <x v="0"/>
    <x v="0"/>
    <x v="0"/>
    <x v="1"/>
    <s v="Active"/>
  </r>
  <r>
    <s v="E103200"/>
    <x v="0"/>
    <n v="43"/>
    <x v="1"/>
    <x v="1"/>
    <x v="0"/>
    <x v="6"/>
    <x v="0"/>
    <x v="162"/>
    <s v="Full-time"/>
    <d v="2010-01-30T00:00:00"/>
    <s v="Active"/>
    <n v="15.74"/>
    <n v="45642"/>
    <x v="1"/>
    <s v="Yes"/>
    <x v="0"/>
    <n v="6"/>
    <s v="E102577"/>
    <x v="0"/>
    <x v="0"/>
    <x v="0"/>
    <x v="0"/>
    <s v="Active"/>
  </r>
  <r>
    <s v="E103201"/>
    <x v="1"/>
    <n v="39"/>
    <x v="0"/>
    <x v="3"/>
    <x v="4"/>
    <x v="5"/>
    <x v="1"/>
    <x v="161"/>
    <s v="Full-time"/>
    <d v="2014-04-07T00:00:00"/>
    <s v="Active"/>
    <n v="11.56"/>
    <n v="68414"/>
    <x v="4"/>
    <s v="No"/>
    <x v="3"/>
    <n v="3"/>
    <s v="E102941"/>
    <x v="0"/>
    <x v="0"/>
    <x v="0"/>
    <x v="1"/>
    <s v="Active"/>
  </r>
  <r>
    <s v="E103202"/>
    <x v="1"/>
    <n v="39"/>
    <x v="2"/>
    <x v="7"/>
    <x v="2"/>
    <x v="14"/>
    <x v="2"/>
    <x v="139"/>
    <s v="Full-time"/>
    <d v="2016-05-22T00:00:00"/>
    <s v="Active"/>
    <n v="9.43"/>
    <n v="56777"/>
    <x v="1"/>
    <s v="No"/>
    <x v="1"/>
    <n v="8"/>
    <s v="E101916"/>
    <x v="0"/>
    <x v="0"/>
    <x v="0"/>
    <x v="1"/>
    <s v="Active"/>
  </r>
  <r>
    <s v="E103203"/>
    <x v="0"/>
    <n v="40"/>
    <x v="0"/>
    <x v="1"/>
    <x v="5"/>
    <x v="7"/>
    <x v="0"/>
    <x v="31"/>
    <s v="Full-time"/>
    <d v="2016-01-29T00:00:00"/>
    <s v="Active"/>
    <n v="9.75"/>
    <n v="59156"/>
    <x v="1"/>
    <s v="No"/>
    <x v="5"/>
    <n v="9"/>
    <s v="E103421"/>
    <x v="0"/>
    <x v="0"/>
    <x v="0"/>
    <x v="1"/>
    <s v="Active"/>
  </r>
  <r>
    <s v="E103204"/>
    <x v="0"/>
    <n v="27"/>
    <x v="1"/>
    <x v="2"/>
    <x v="2"/>
    <x v="14"/>
    <x v="2"/>
    <x v="112"/>
    <s v="Full-time"/>
    <d v="2015-10-21T00:00:00"/>
    <d v="2018-05-16T00:00:00"/>
    <n v="2.57"/>
    <n v="38342"/>
    <x v="2"/>
    <s v="No"/>
    <x v="4"/>
    <n v="10"/>
    <s v="E102237"/>
    <x v="1"/>
    <x v="1"/>
    <x v="1"/>
    <x v="3"/>
    <s v="Exited"/>
  </r>
  <r>
    <s v="E103205"/>
    <x v="0"/>
    <n v="33"/>
    <x v="1"/>
    <x v="6"/>
    <x v="1"/>
    <x v="1"/>
    <x v="0"/>
    <x v="0"/>
    <s v="Full-time"/>
    <d v="2012-11-08T00:00:00"/>
    <d v="2025-10-03T00:00:00"/>
    <n v="12.9"/>
    <n v="41051"/>
    <x v="2"/>
    <s v="No"/>
    <x v="2"/>
    <n v="5"/>
    <s v="E103455"/>
    <x v="1"/>
    <x v="1"/>
    <x v="0"/>
    <x v="0"/>
    <s v="Exited"/>
  </r>
  <r>
    <s v="E103206"/>
    <x v="0"/>
    <n v="34"/>
    <x v="0"/>
    <x v="2"/>
    <x v="4"/>
    <x v="5"/>
    <x v="0"/>
    <x v="9"/>
    <s v="Full-time"/>
    <d v="2024-09-26T00:00:00"/>
    <s v="Active"/>
    <n v="1.0900000000000001"/>
    <n v="31609"/>
    <x v="2"/>
    <s v="No"/>
    <x v="1"/>
    <n v="11"/>
    <s v="E103245"/>
    <x v="0"/>
    <x v="0"/>
    <x v="0"/>
    <x v="2"/>
    <s v="Active"/>
  </r>
  <r>
    <s v="E103207"/>
    <x v="1"/>
    <n v="37"/>
    <x v="0"/>
    <x v="2"/>
    <x v="7"/>
    <x v="23"/>
    <x v="0"/>
    <x v="115"/>
    <s v="Full-time"/>
    <d v="2016-09-13T00:00:00"/>
    <s v="Active"/>
    <n v="9.1199999999999992"/>
    <n v="47960"/>
    <x v="3"/>
    <s v="No"/>
    <x v="4"/>
    <n v="7"/>
    <s v="Self"/>
    <x v="0"/>
    <x v="0"/>
    <x v="0"/>
    <x v="0"/>
    <s v="Active"/>
  </r>
  <r>
    <s v="E103208"/>
    <x v="1"/>
    <n v="31"/>
    <x v="1"/>
    <x v="5"/>
    <x v="3"/>
    <x v="3"/>
    <x v="2"/>
    <x v="119"/>
    <s v="Contract"/>
    <d v="2010-10-15T00:00:00"/>
    <s v="Active"/>
    <n v="15.04"/>
    <n v="43573"/>
    <x v="0"/>
    <s v="No"/>
    <x v="4"/>
    <n v="5"/>
    <s v="E102688"/>
    <x v="0"/>
    <x v="0"/>
    <x v="0"/>
    <x v="0"/>
    <s v="Active"/>
  </r>
  <r>
    <s v="E103209"/>
    <x v="1"/>
    <n v="37"/>
    <x v="1"/>
    <x v="3"/>
    <x v="3"/>
    <x v="3"/>
    <x v="1"/>
    <x v="45"/>
    <s v="Full-time"/>
    <d v="2018-09-18T00:00:00"/>
    <s v="Active"/>
    <n v="7.11"/>
    <n v="68086"/>
    <x v="0"/>
    <s v="No"/>
    <x v="0"/>
    <n v="8"/>
    <s v="E104458"/>
    <x v="0"/>
    <x v="0"/>
    <x v="0"/>
    <x v="1"/>
    <s v="Active"/>
  </r>
  <r>
    <s v="E103210"/>
    <x v="1"/>
    <n v="22"/>
    <x v="1"/>
    <x v="0"/>
    <x v="2"/>
    <x v="2"/>
    <x v="0"/>
    <x v="72"/>
    <s v="Contract"/>
    <d v="2016-10-26T00:00:00"/>
    <d v="2024-10-20T00:00:00"/>
    <n v="7.98"/>
    <n v="34959"/>
    <x v="1"/>
    <s v="No"/>
    <x v="1"/>
    <n v="4"/>
    <s v="E101751"/>
    <x v="1"/>
    <x v="1"/>
    <x v="1"/>
    <x v="3"/>
    <s v="Exited"/>
  </r>
  <r>
    <s v="E103211"/>
    <x v="0"/>
    <n v="23"/>
    <x v="1"/>
    <x v="6"/>
    <x v="2"/>
    <x v="2"/>
    <x v="0"/>
    <x v="76"/>
    <s v="Full-time"/>
    <d v="2022-11-11T00:00:00"/>
    <s v="Active"/>
    <n v="2.96"/>
    <n v="40360"/>
    <x v="2"/>
    <s v="No"/>
    <x v="0"/>
    <n v="3"/>
    <s v="E103224"/>
    <x v="0"/>
    <x v="0"/>
    <x v="1"/>
    <x v="2"/>
    <s v="Active"/>
  </r>
  <r>
    <s v="E103212"/>
    <x v="1"/>
    <n v="30"/>
    <x v="1"/>
    <x v="5"/>
    <x v="7"/>
    <x v="13"/>
    <x v="2"/>
    <x v="109"/>
    <s v="Full-time"/>
    <d v="2023-08-08T00:00:00"/>
    <s v="Active"/>
    <n v="2.2200000000000002"/>
    <n v="53306"/>
    <x v="4"/>
    <s v="No"/>
    <x v="4"/>
    <n v="10"/>
    <s v="E100193"/>
    <x v="0"/>
    <x v="0"/>
    <x v="1"/>
    <x v="0"/>
    <s v="Active"/>
  </r>
  <r>
    <s v="E103213"/>
    <x v="1"/>
    <n v="31"/>
    <x v="1"/>
    <x v="2"/>
    <x v="0"/>
    <x v="6"/>
    <x v="0"/>
    <x v="112"/>
    <s v="Contract"/>
    <d v="2022-07-18T00:00:00"/>
    <s v="Active"/>
    <n v="3.28"/>
    <n v="41152"/>
    <x v="1"/>
    <s v="No"/>
    <x v="0"/>
    <n v="10"/>
    <s v="E100204"/>
    <x v="0"/>
    <x v="0"/>
    <x v="0"/>
    <x v="3"/>
    <s v="Active"/>
  </r>
  <r>
    <s v="E103214"/>
    <x v="1"/>
    <n v="30"/>
    <x v="1"/>
    <x v="1"/>
    <x v="6"/>
    <x v="24"/>
    <x v="1"/>
    <x v="86"/>
    <s v="Full-time"/>
    <d v="2025-07-30T00:00:00"/>
    <s v="Active"/>
    <n v="0.25"/>
    <n v="46737"/>
    <x v="0"/>
    <s v="No"/>
    <x v="1"/>
    <n v="7"/>
    <s v="E103042"/>
    <x v="0"/>
    <x v="0"/>
    <x v="1"/>
    <x v="0"/>
    <s v="Active"/>
  </r>
  <r>
    <s v="E103215"/>
    <x v="0"/>
    <n v="29"/>
    <x v="1"/>
    <x v="7"/>
    <x v="0"/>
    <x v="6"/>
    <x v="4"/>
    <x v="114"/>
    <s v="Full-time"/>
    <d v="2021-02-16T00:00:00"/>
    <s v="Active"/>
    <n v="4.7"/>
    <n v="49149"/>
    <x v="0"/>
    <s v="Yes"/>
    <x v="1"/>
    <n v="4"/>
    <s v="E100182"/>
    <x v="0"/>
    <x v="0"/>
    <x v="1"/>
    <x v="0"/>
    <s v="Active"/>
  </r>
  <r>
    <s v="E103216"/>
    <x v="0"/>
    <n v="25"/>
    <x v="1"/>
    <x v="0"/>
    <x v="3"/>
    <x v="15"/>
    <x v="2"/>
    <x v="26"/>
    <s v="Contract"/>
    <d v="2013-03-07T00:00:00"/>
    <s v="Active"/>
    <n v="12.64"/>
    <n v="33797"/>
    <x v="2"/>
    <s v="Yes"/>
    <x v="1"/>
    <n v="8"/>
    <s v="E104074"/>
    <x v="0"/>
    <x v="0"/>
    <x v="1"/>
    <x v="3"/>
    <s v="Active"/>
  </r>
  <r>
    <s v="E103217"/>
    <x v="0"/>
    <n v="27"/>
    <x v="1"/>
    <x v="5"/>
    <x v="6"/>
    <x v="16"/>
    <x v="0"/>
    <x v="90"/>
    <s v="Full-time"/>
    <d v="2016-06-02T00:00:00"/>
    <s v="Active"/>
    <n v="9.4"/>
    <n v="36114"/>
    <x v="1"/>
    <s v="No"/>
    <x v="1"/>
    <n v="7"/>
    <s v="Self"/>
    <x v="0"/>
    <x v="0"/>
    <x v="1"/>
    <x v="2"/>
    <s v="Active"/>
  </r>
  <r>
    <s v="E103218"/>
    <x v="0"/>
    <n v="31"/>
    <x v="1"/>
    <x v="7"/>
    <x v="6"/>
    <x v="11"/>
    <x v="2"/>
    <x v="22"/>
    <s v="Full-time"/>
    <d v="2012-11-21T00:00:00"/>
    <d v="2014-09-14T00:00:00"/>
    <n v="1.81"/>
    <n v="40056"/>
    <x v="3"/>
    <s v="No"/>
    <x v="0"/>
    <n v="6"/>
    <s v="E103991"/>
    <x v="1"/>
    <x v="1"/>
    <x v="0"/>
    <x v="0"/>
    <s v="Exited"/>
  </r>
  <r>
    <s v="E103219"/>
    <x v="0"/>
    <n v="39"/>
    <x v="0"/>
    <x v="6"/>
    <x v="6"/>
    <x v="24"/>
    <x v="0"/>
    <x v="141"/>
    <s v="Full-time"/>
    <d v="2017-04-03T00:00:00"/>
    <s v="Active"/>
    <n v="8.57"/>
    <n v="53606"/>
    <x v="1"/>
    <s v="No"/>
    <x v="2"/>
    <n v="3"/>
    <s v="E104078"/>
    <x v="0"/>
    <x v="0"/>
    <x v="0"/>
    <x v="1"/>
    <s v="Active"/>
  </r>
  <r>
    <s v="E103220"/>
    <x v="0"/>
    <n v="29"/>
    <x v="0"/>
    <x v="0"/>
    <x v="7"/>
    <x v="13"/>
    <x v="4"/>
    <x v="22"/>
    <s v="Full-time"/>
    <d v="2011-01-20T00:00:00"/>
    <s v="Active"/>
    <n v="14.77"/>
    <n v="56444"/>
    <x v="1"/>
    <s v="No"/>
    <x v="2"/>
    <n v="6"/>
    <s v="E100824"/>
    <x v="0"/>
    <x v="0"/>
    <x v="1"/>
    <x v="0"/>
    <s v="Active"/>
  </r>
  <r>
    <s v="E103221"/>
    <x v="1"/>
    <n v="30"/>
    <x v="0"/>
    <x v="7"/>
    <x v="5"/>
    <x v="22"/>
    <x v="2"/>
    <x v="37"/>
    <s v="Full-time"/>
    <d v="2016-08-15T00:00:00"/>
    <d v="2017-06-29T00:00:00"/>
    <n v="0.87"/>
    <n v="38321"/>
    <x v="0"/>
    <s v="No"/>
    <x v="2"/>
    <n v="7"/>
    <s v="E103742"/>
    <x v="1"/>
    <x v="1"/>
    <x v="1"/>
    <x v="3"/>
    <s v="Exited"/>
  </r>
  <r>
    <s v="E103222"/>
    <x v="1"/>
    <n v="22"/>
    <x v="0"/>
    <x v="7"/>
    <x v="2"/>
    <x v="14"/>
    <x v="0"/>
    <x v="72"/>
    <s v="Full-time"/>
    <d v="2012-03-30T00:00:00"/>
    <s v="Active"/>
    <n v="13.58"/>
    <n v="32486"/>
    <x v="0"/>
    <s v="No"/>
    <x v="0"/>
    <n v="12"/>
    <s v="E102672"/>
    <x v="0"/>
    <x v="0"/>
    <x v="1"/>
    <x v="3"/>
    <s v="Active"/>
  </r>
  <r>
    <s v="E103223"/>
    <x v="0"/>
    <n v="29"/>
    <x v="1"/>
    <x v="7"/>
    <x v="7"/>
    <x v="23"/>
    <x v="4"/>
    <x v="80"/>
    <s v="Full-time"/>
    <d v="2011-04-22T00:00:00"/>
    <s v="Active"/>
    <n v="14.52"/>
    <n v="36536"/>
    <x v="1"/>
    <s v="No"/>
    <x v="1"/>
    <n v="2"/>
    <s v="E104101"/>
    <x v="0"/>
    <x v="0"/>
    <x v="1"/>
    <x v="2"/>
    <s v="Active"/>
  </r>
  <r>
    <s v="E103224"/>
    <x v="0"/>
    <n v="34"/>
    <x v="0"/>
    <x v="2"/>
    <x v="2"/>
    <x v="4"/>
    <x v="2"/>
    <x v="15"/>
    <s v="Full-time"/>
    <d v="2019-12-20T00:00:00"/>
    <s v="Active"/>
    <n v="5.86"/>
    <n v="35966"/>
    <x v="2"/>
    <s v="Yes"/>
    <x v="4"/>
    <n v="10"/>
    <s v="Self"/>
    <x v="0"/>
    <x v="0"/>
    <x v="0"/>
    <x v="3"/>
    <s v="Active"/>
  </r>
  <r>
    <s v="E103225"/>
    <x v="0"/>
    <n v="30"/>
    <x v="1"/>
    <x v="5"/>
    <x v="5"/>
    <x v="17"/>
    <x v="1"/>
    <x v="21"/>
    <s v="Full-time"/>
    <d v="2022-01-03T00:00:00"/>
    <s v="Active"/>
    <n v="3.82"/>
    <n v="54025"/>
    <x v="1"/>
    <s v="No"/>
    <x v="1"/>
    <n v="5"/>
    <s v="E101990"/>
    <x v="0"/>
    <x v="0"/>
    <x v="1"/>
    <x v="0"/>
    <s v="Active"/>
  </r>
  <r>
    <s v="E103226"/>
    <x v="0"/>
    <n v="21"/>
    <x v="0"/>
    <x v="7"/>
    <x v="7"/>
    <x v="18"/>
    <x v="0"/>
    <x v="132"/>
    <s v="Contract"/>
    <d v="2023-05-03T00:00:00"/>
    <s v="Active"/>
    <n v="2.4900000000000002"/>
    <n v="27395"/>
    <x v="4"/>
    <s v="No"/>
    <x v="1"/>
    <n v="6"/>
    <s v="E104829"/>
    <x v="0"/>
    <x v="0"/>
    <x v="1"/>
    <x v="2"/>
    <s v="Active"/>
  </r>
  <r>
    <s v="E103227"/>
    <x v="0"/>
    <n v="38"/>
    <x v="1"/>
    <x v="7"/>
    <x v="4"/>
    <x v="19"/>
    <x v="2"/>
    <x v="182"/>
    <s v="Full-time"/>
    <d v="2010-08-09T00:00:00"/>
    <s v="Active"/>
    <n v="15.22"/>
    <n v="61870"/>
    <x v="0"/>
    <s v="No"/>
    <x v="1"/>
    <n v="5"/>
    <s v="E103028"/>
    <x v="0"/>
    <x v="0"/>
    <x v="0"/>
    <x v="1"/>
    <s v="Active"/>
  </r>
  <r>
    <s v="E103228"/>
    <x v="0"/>
    <n v="35"/>
    <x v="1"/>
    <x v="4"/>
    <x v="0"/>
    <x v="9"/>
    <x v="0"/>
    <x v="6"/>
    <s v="Full-time"/>
    <d v="2008-07-19T00:00:00"/>
    <s v="Active"/>
    <n v="17.28"/>
    <n v="46295"/>
    <x v="1"/>
    <s v="No"/>
    <x v="0"/>
    <n v="6"/>
    <s v="E104884"/>
    <x v="0"/>
    <x v="0"/>
    <x v="0"/>
    <x v="0"/>
    <s v="Active"/>
  </r>
  <r>
    <s v="E103229"/>
    <x v="1"/>
    <n v="38"/>
    <x v="1"/>
    <x v="3"/>
    <x v="7"/>
    <x v="23"/>
    <x v="4"/>
    <x v="177"/>
    <s v="Full-time"/>
    <d v="2023-07-28T00:00:00"/>
    <s v="Active"/>
    <n v="2.25"/>
    <n v="71311"/>
    <x v="0"/>
    <s v="No"/>
    <x v="1"/>
    <n v="13"/>
    <s v="E102741"/>
    <x v="0"/>
    <x v="0"/>
    <x v="0"/>
    <x v="1"/>
    <s v="Active"/>
  </r>
  <r>
    <s v="E103230"/>
    <x v="0"/>
    <n v="26"/>
    <x v="1"/>
    <x v="6"/>
    <x v="6"/>
    <x v="11"/>
    <x v="2"/>
    <x v="14"/>
    <s v="Full-time"/>
    <d v="2009-03-03T00:00:00"/>
    <s v="Active"/>
    <n v="16.649999999999999"/>
    <n v="38261"/>
    <x v="2"/>
    <s v="No"/>
    <x v="1"/>
    <n v="8"/>
    <s v="E103584"/>
    <x v="0"/>
    <x v="0"/>
    <x v="1"/>
    <x v="3"/>
    <s v="Active"/>
  </r>
  <r>
    <s v="E103231"/>
    <x v="0"/>
    <n v="35"/>
    <x v="0"/>
    <x v="4"/>
    <x v="5"/>
    <x v="12"/>
    <x v="2"/>
    <x v="36"/>
    <s v="Full-time"/>
    <d v="2018-06-30T00:00:00"/>
    <d v="2020-07-18T00:00:00"/>
    <n v="2.0499999999999998"/>
    <n v="59670"/>
    <x v="0"/>
    <s v="No"/>
    <x v="0"/>
    <n v="7"/>
    <s v="E104092"/>
    <x v="1"/>
    <x v="1"/>
    <x v="0"/>
    <x v="0"/>
    <s v="Exited"/>
  </r>
  <r>
    <s v="E103232"/>
    <x v="1"/>
    <n v="43"/>
    <x v="1"/>
    <x v="1"/>
    <x v="0"/>
    <x v="9"/>
    <x v="2"/>
    <x v="128"/>
    <s v="Full-time"/>
    <d v="2019-05-30T00:00:00"/>
    <s v="Active"/>
    <n v="6.41"/>
    <n v="50355"/>
    <x v="2"/>
    <s v="No"/>
    <x v="2"/>
    <n v="8"/>
    <s v="E104625"/>
    <x v="0"/>
    <x v="0"/>
    <x v="0"/>
    <x v="0"/>
    <s v="Active"/>
  </r>
  <r>
    <s v="E103233"/>
    <x v="1"/>
    <n v="22"/>
    <x v="0"/>
    <x v="3"/>
    <x v="4"/>
    <x v="19"/>
    <x v="4"/>
    <x v="72"/>
    <s v="Full-time"/>
    <d v="2018-12-25T00:00:00"/>
    <s v="Active"/>
    <n v="6.84"/>
    <n v="32712"/>
    <x v="1"/>
    <s v="No"/>
    <x v="1"/>
    <n v="3"/>
    <s v="E103245"/>
    <x v="0"/>
    <x v="0"/>
    <x v="1"/>
    <x v="3"/>
    <s v="Active"/>
  </r>
  <r>
    <s v="E103234"/>
    <x v="0"/>
    <n v="27"/>
    <x v="0"/>
    <x v="5"/>
    <x v="3"/>
    <x v="15"/>
    <x v="1"/>
    <x v="97"/>
    <s v="Full-time"/>
    <d v="2018-12-18T00:00:00"/>
    <s v="Active"/>
    <n v="6.86"/>
    <n v="43605"/>
    <x v="2"/>
    <s v="No"/>
    <x v="4"/>
    <n v="4"/>
    <s v="E102335"/>
    <x v="0"/>
    <x v="0"/>
    <x v="1"/>
    <x v="3"/>
    <s v="Active"/>
  </r>
  <r>
    <s v="E103235"/>
    <x v="1"/>
    <n v="30"/>
    <x v="0"/>
    <x v="4"/>
    <x v="7"/>
    <x v="13"/>
    <x v="1"/>
    <x v="96"/>
    <s v="Full-time"/>
    <d v="2009-11-30T00:00:00"/>
    <d v="2011-09-23T00:00:00"/>
    <n v="1.81"/>
    <n v="47483"/>
    <x v="2"/>
    <s v="No"/>
    <x v="1"/>
    <n v="8"/>
    <s v="E101520"/>
    <x v="1"/>
    <x v="1"/>
    <x v="1"/>
    <x v="3"/>
    <s v="Exited"/>
  </r>
  <r>
    <s v="E103236"/>
    <x v="0"/>
    <n v="39"/>
    <x v="1"/>
    <x v="6"/>
    <x v="0"/>
    <x v="9"/>
    <x v="3"/>
    <x v="50"/>
    <s v="Contract"/>
    <d v="2017-07-19T00:00:00"/>
    <s v="Active"/>
    <n v="8.2799999999999994"/>
    <n v="47610"/>
    <x v="2"/>
    <s v="No"/>
    <x v="2"/>
    <n v="3"/>
    <s v="E100204"/>
    <x v="0"/>
    <x v="0"/>
    <x v="0"/>
    <x v="0"/>
    <s v="Active"/>
  </r>
  <r>
    <s v="E103237"/>
    <x v="1"/>
    <n v="32"/>
    <x v="1"/>
    <x v="0"/>
    <x v="5"/>
    <x v="12"/>
    <x v="2"/>
    <x v="100"/>
    <s v="Full-time"/>
    <d v="2020-06-17T00:00:00"/>
    <s v="Active"/>
    <n v="5.36"/>
    <n v="45302"/>
    <x v="1"/>
    <s v="No"/>
    <x v="7"/>
    <n v="6"/>
    <s v="E103020"/>
    <x v="0"/>
    <x v="0"/>
    <x v="0"/>
    <x v="0"/>
    <s v="Active"/>
  </r>
  <r>
    <s v="E103238"/>
    <x v="0"/>
    <n v="34"/>
    <x v="1"/>
    <x v="1"/>
    <x v="4"/>
    <x v="10"/>
    <x v="0"/>
    <x v="78"/>
    <s v="Full-time"/>
    <d v="2013-08-03T00:00:00"/>
    <d v="2014-06-21T00:00:00"/>
    <n v="0.88"/>
    <n v="48724"/>
    <x v="3"/>
    <s v="No"/>
    <x v="2"/>
    <n v="9"/>
    <s v="E100373"/>
    <x v="1"/>
    <x v="1"/>
    <x v="0"/>
    <x v="0"/>
    <s v="Exited"/>
  </r>
  <r>
    <s v="E103239"/>
    <x v="0"/>
    <n v="33"/>
    <x v="1"/>
    <x v="2"/>
    <x v="5"/>
    <x v="8"/>
    <x v="0"/>
    <x v="83"/>
    <s v="Contract"/>
    <d v="2011-11-04T00:00:00"/>
    <s v="Active"/>
    <n v="13.98"/>
    <n v="42182"/>
    <x v="0"/>
    <s v="No"/>
    <x v="2"/>
    <n v="2"/>
    <s v="E103153"/>
    <x v="0"/>
    <x v="0"/>
    <x v="0"/>
    <x v="3"/>
    <s v="Active"/>
  </r>
  <r>
    <s v="E103240"/>
    <x v="0"/>
    <n v="26"/>
    <x v="1"/>
    <x v="5"/>
    <x v="0"/>
    <x v="0"/>
    <x v="2"/>
    <x v="96"/>
    <s v="Full-time"/>
    <d v="2013-02-23T00:00:00"/>
    <s v="Active"/>
    <n v="12.68"/>
    <n v="38749"/>
    <x v="1"/>
    <s v="No"/>
    <x v="2"/>
    <n v="5"/>
    <s v="E100349"/>
    <x v="0"/>
    <x v="0"/>
    <x v="1"/>
    <x v="3"/>
    <s v="Active"/>
  </r>
  <r>
    <s v="E103241"/>
    <x v="0"/>
    <n v="33"/>
    <x v="1"/>
    <x v="2"/>
    <x v="1"/>
    <x v="21"/>
    <x v="0"/>
    <x v="145"/>
    <s v="Full-time"/>
    <d v="2009-06-08T00:00:00"/>
    <s v="Active"/>
    <n v="16.39"/>
    <n v="50186"/>
    <x v="3"/>
    <s v="Yes"/>
    <x v="2"/>
    <n v="4"/>
    <s v="E100718"/>
    <x v="0"/>
    <x v="0"/>
    <x v="0"/>
    <x v="1"/>
    <s v="Active"/>
  </r>
  <r>
    <s v="E103242"/>
    <x v="0"/>
    <n v="38"/>
    <x v="1"/>
    <x v="0"/>
    <x v="3"/>
    <x v="15"/>
    <x v="0"/>
    <x v="121"/>
    <s v="Full-time"/>
    <d v="2018-12-28T00:00:00"/>
    <s v="Active"/>
    <n v="6.83"/>
    <n v="39808"/>
    <x v="1"/>
    <s v="No"/>
    <x v="2"/>
    <n v="4"/>
    <s v="E104342"/>
    <x v="0"/>
    <x v="0"/>
    <x v="0"/>
    <x v="2"/>
    <s v="Active"/>
  </r>
  <r>
    <s v="E103243"/>
    <x v="0"/>
    <n v="33"/>
    <x v="1"/>
    <x v="3"/>
    <x v="1"/>
    <x v="1"/>
    <x v="0"/>
    <x v="50"/>
    <s v="Full-time"/>
    <d v="2023-11-29T00:00:00"/>
    <s v="Active"/>
    <n v="1.91"/>
    <n v="43282"/>
    <x v="1"/>
    <s v="No"/>
    <x v="0"/>
    <n v="7"/>
    <s v="Self"/>
    <x v="0"/>
    <x v="0"/>
    <x v="0"/>
    <x v="0"/>
    <s v="Active"/>
  </r>
  <r>
    <s v="E103244"/>
    <x v="0"/>
    <n v="39"/>
    <x v="0"/>
    <x v="0"/>
    <x v="6"/>
    <x v="16"/>
    <x v="2"/>
    <x v="5"/>
    <s v="Full-time"/>
    <d v="2025-03-28T00:00:00"/>
    <s v="Active"/>
    <n v="0.59"/>
    <n v="40824"/>
    <x v="2"/>
    <s v="No"/>
    <x v="3"/>
    <n v="5"/>
    <s v="E103656"/>
    <x v="0"/>
    <x v="0"/>
    <x v="0"/>
    <x v="0"/>
    <s v="Active"/>
  </r>
  <r>
    <s v="E103245"/>
    <x v="1"/>
    <n v="24"/>
    <x v="1"/>
    <x v="1"/>
    <x v="4"/>
    <x v="10"/>
    <x v="0"/>
    <x v="94"/>
    <s v="Full-time"/>
    <d v="2018-02-18T00:00:00"/>
    <s v="Active"/>
    <n v="7.69"/>
    <n v="46764"/>
    <x v="1"/>
    <s v="No"/>
    <x v="2"/>
    <n v="8"/>
    <s v="Self"/>
    <x v="0"/>
    <x v="0"/>
    <x v="1"/>
    <x v="3"/>
    <s v="Active"/>
  </r>
  <r>
    <s v="E103246"/>
    <x v="1"/>
    <n v="32"/>
    <x v="1"/>
    <x v="5"/>
    <x v="5"/>
    <x v="7"/>
    <x v="4"/>
    <x v="162"/>
    <s v="Full-time"/>
    <d v="2023-01-07T00:00:00"/>
    <s v="Active"/>
    <n v="2.81"/>
    <n v="48347"/>
    <x v="1"/>
    <s v="No"/>
    <x v="4"/>
    <n v="8"/>
    <s v="E101555"/>
    <x v="0"/>
    <x v="0"/>
    <x v="0"/>
    <x v="0"/>
    <s v="Active"/>
  </r>
  <r>
    <s v="E103247"/>
    <x v="1"/>
    <n v="36"/>
    <x v="1"/>
    <x v="6"/>
    <x v="4"/>
    <x v="10"/>
    <x v="2"/>
    <x v="82"/>
    <s v="Full-time"/>
    <d v="2010-07-28T00:00:00"/>
    <s v="Active"/>
    <n v="15.25"/>
    <n v="55351"/>
    <x v="0"/>
    <s v="No"/>
    <x v="0"/>
    <n v="10"/>
    <s v="E103754"/>
    <x v="0"/>
    <x v="0"/>
    <x v="0"/>
    <x v="1"/>
    <s v="Active"/>
  </r>
  <r>
    <s v="E103248"/>
    <x v="0"/>
    <n v="30"/>
    <x v="0"/>
    <x v="0"/>
    <x v="1"/>
    <x v="1"/>
    <x v="0"/>
    <x v="100"/>
    <s v="Full-time"/>
    <d v="2012-12-16T00:00:00"/>
    <d v="2015-11-26T00:00:00"/>
    <n v="2.94"/>
    <n v="46309"/>
    <x v="1"/>
    <s v="No"/>
    <x v="2"/>
    <n v="8"/>
    <s v="Self"/>
    <x v="1"/>
    <x v="1"/>
    <x v="1"/>
    <x v="0"/>
    <s v="Exited"/>
  </r>
  <r>
    <s v="E103249"/>
    <x v="0"/>
    <n v="30"/>
    <x v="1"/>
    <x v="4"/>
    <x v="1"/>
    <x v="21"/>
    <x v="2"/>
    <x v="48"/>
    <s v="Full-time"/>
    <d v="2008-01-12T00:00:00"/>
    <s v="Active"/>
    <n v="17.79"/>
    <n v="38164"/>
    <x v="0"/>
    <s v="No"/>
    <x v="5"/>
    <n v="8"/>
    <s v="E101114"/>
    <x v="0"/>
    <x v="0"/>
    <x v="1"/>
    <x v="3"/>
    <s v="Active"/>
  </r>
  <r>
    <s v="E103250"/>
    <x v="1"/>
    <n v="30"/>
    <x v="1"/>
    <x v="7"/>
    <x v="4"/>
    <x v="5"/>
    <x v="0"/>
    <x v="58"/>
    <s v="Contract"/>
    <d v="2021-01-05T00:00:00"/>
    <s v="Active"/>
    <n v="4.8099999999999996"/>
    <n v="52333"/>
    <x v="1"/>
    <s v="No"/>
    <x v="2"/>
    <n v="6"/>
    <s v="E103754"/>
    <x v="0"/>
    <x v="0"/>
    <x v="1"/>
    <x v="0"/>
    <s v="Active"/>
  </r>
  <r>
    <s v="E103251"/>
    <x v="1"/>
    <n v="34"/>
    <x v="1"/>
    <x v="3"/>
    <x v="3"/>
    <x v="15"/>
    <x v="0"/>
    <x v="105"/>
    <s v="Full-time"/>
    <d v="2024-05-06T00:00:00"/>
    <d v="2025-06-05T00:00:00"/>
    <n v="1.08"/>
    <n v="52103"/>
    <x v="0"/>
    <s v="No"/>
    <x v="2"/>
    <n v="8"/>
    <s v="E101133"/>
    <x v="1"/>
    <x v="1"/>
    <x v="0"/>
    <x v="0"/>
    <s v="Exited"/>
  </r>
  <r>
    <s v="E103252"/>
    <x v="1"/>
    <n v="35"/>
    <x v="1"/>
    <x v="2"/>
    <x v="0"/>
    <x v="9"/>
    <x v="0"/>
    <x v="62"/>
    <s v="Contract"/>
    <d v="2014-08-19T00:00:00"/>
    <s v="Active"/>
    <n v="11.19"/>
    <n v="54021"/>
    <x v="0"/>
    <s v="No"/>
    <x v="4"/>
    <n v="5"/>
    <s v="E103858"/>
    <x v="0"/>
    <x v="0"/>
    <x v="0"/>
    <x v="1"/>
    <s v="Active"/>
  </r>
  <r>
    <s v="E103253"/>
    <x v="1"/>
    <n v="23"/>
    <x v="0"/>
    <x v="7"/>
    <x v="0"/>
    <x v="0"/>
    <x v="0"/>
    <x v="72"/>
    <s v="Full-time"/>
    <d v="2017-04-28T00:00:00"/>
    <s v="Active"/>
    <n v="8.5"/>
    <n v="37269"/>
    <x v="0"/>
    <s v="No"/>
    <x v="2"/>
    <n v="1"/>
    <s v="E100458"/>
    <x v="0"/>
    <x v="0"/>
    <x v="1"/>
    <x v="3"/>
    <s v="Active"/>
  </r>
  <r>
    <s v="E103254"/>
    <x v="0"/>
    <n v="34"/>
    <x v="0"/>
    <x v="2"/>
    <x v="0"/>
    <x v="6"/>
    <x v="0"/>
    <x v="85"/>
    <s v="Full-time"/>
    <d v="2023-08-29T00:00:00"/>
    <s v="Active"/>
    <n v="2.17"/>
    <n v="60164"/>
    <x v="0"/>
    <s v="No"/>
    <x v="0"/>
    <n v="4"/>
    <s v="E103696"/>
    <x v="0"/>
    <x v="0"/>
    <x v="0"/>
    <x v="1"/>
    <s v="Active"/>
  </r>
  <r>
    <s v="E103255"/>
    <x v="1"/>
    <n v="35"/>
    <x v="1"/>
    <x v="1"/>
    <x v="2"/>
    <x v="4"/>
    <x v="2"/>
    <x v="200"/>
    <s v="Contract"/>
    <d v="2012-04-30T00:00:00"/>
    <s v="Active"/>
    <n v="13.49"/>
    <n v="58959"/>
    <x v="0"/>
    <s v="No"/>
    <x v="2"/>
    <n v="3"/>
    <s v="E102133"/>
    <x v="0"/>
    <x v="0"/>
    <x v="0"/>
    <x v="1"/>
    <s v="Active"/>
  </r>
  <r>
    <s v="E103256"/>
    <x v="1"/>
    <n v="24"/>
    <x v="0"/>
    <x v="4"/>
    <x v="3"/>
    <x v="3"/>
    <x v="0"/>
    <x v="15"/>
    <s v="Full-time"/>
    <d v="2023-12-29T00:00:00"/>
    <s v="Active"/>
    <n v="1.83"/>
    <n v="37260"/>
    <x v="1"/>
    <s v="No"/>
    <x v="4"/>
    <n v="6"/>
    <s v="E100790"/>
    <x v="0"/>
    <x v="0"/>
    <x v="1"/>
    <x v="3"/>
    <s v="Active"/>
  </r>
  <r>
    <s v="E103257"/>
    <x v="2"/>
    <n v="29"/>
    <x v="1"/>
    <x v="5"/>
    <x v="4"/>
    <x v="5"/>
    <x v="0"/>
    <x v="67"/>
    <s v="Full-time"/>
    <d v="2010-05-22T00:00:00"/>
    <s v="Active"/>
    <n v="15.44"/>
    <n v="47088"/>
    <x v="2"/>
    <s v="Yes"/>
    <x v="0"/>
    <n v="2"/>
    <s v="E101679"/>
    <x v="0"/>
    <x v="0"/>
    <x v="1"/>
    <x v="0"/>
    <s v="Active"/>
  </r>
  <r>
    <s v="E103258"/>
    <x v="0"/>
    <n v="30"/>
    <x v="1"/>
    <x v="3"/>
    <x v="0"/>
    <x v="0"/>
    <x v="2"/>
    <x v="105"/>
    <s v="Full-time"/>
    <d v="2012-01-27T00:00:00"/>
    <s v="Active"/>
    <n v="13.75"/>
    <n v="43999"/>
    <x v="1"/>
    <s v="No"/>
    <x v="2"/>
    <n v="3"/>
    <s v="E104625"/>
    <x v="0"/>
    <x v="0"/>
    <x v="1"/>
    <x v="0"/>
    <s v="Active"/>
  </r>
  <r>
    <s v="E103259"/>
    <x v="0"/>
    <n v="30"/>
    <x v="1"/>
    <x v="1"/>
    <x v="3"/>
    <x v="20"/>
    <x v="0"/>
    <x v="61"/>
    <s v="Full-time"/>
    <d v="2014-03-13T00:00:00"/>
    <d v="2014-10-12T00:00:00"/>
    <n v="0.57999999999999996"/>
    <n v="60902"/>
    <x v="3"/>
    <s v="No"/>
    <x v="1"/>
    <n v="5"/>
    <s v="E102331"/>
    <x v="1"/>
    <x v="1"/>
    <x v="1"/>
    <x v="0"/>
    <s v="Exited"/>
  </r>
  <r>
    <s v="E103260"/>
    <x v="1"/>
    <n v="37"/>
    <x v="0"/>
    <x v="1"/>
    <x v="2"/>
    <x v="14"/>
    <x v="1"/>
    <x v="13"/>
    <s v="Full-time"/>
    <d v="2010-08-22T00:00:00"/>
    <s v="Active"/>
    <n v="15.18"/>
    <n v="46882"/>
    <x v="4"/>
    <s v="No"/>
    <x v="0"/>
    <n v="7"/>
    <s v="E101011"/>
    <x v="0"/>
    <x v="0"/>
    <x v="0"/>
    <x v="0"/>
    <s v="Active"/>
  </r>
  <r>
    <s v="E103261"/>
    <x v="0"/>
    <n v="30"/>
    <x v="1"/>
    <x v="2"/>
    <x v="1"/>
    <x v="1"/>
    <x v="2"/>
    <x v="58"/>
    <s v="Full-time"/>
    <d v="2012-12-08T00:00:00"/>
    <s v="Active"/>
    <n v="12.89"/>
    <n v="48839"/>
    <x v="0"/>
    <s v="No"/>
    <x v="2"/>
    <n v="5"/>
    <s v="E101022"/>
    <x v="0"/>
    <x v="0"/>
    <x v="1"/>
    <x v="0"/>
    <s v="Active"/>
  </r>
  <r>
    <s v="E103262"/>
    <x v="1"/>
    <n v="30"/>
    <x v="1"/>
    <x v="3"/>
    <x v="7"/>
    <x v="23"/>
    <x v="2"/>
    <x v="144"/>
    <s v="Full-time"/>
    <d v="2015-04-24T00:00:00"/>
    <d v="2023-09-25T00:00:00"/>
    <n v="8.42"/>
    <n v="37178"/>
    <x v="0"/>
    <s v="No"/>
    <x v="4"/>
    <n v="7"/>
    <s v="E101498"/>
    <x v="1"/>
    <x v="1"/>
    <x v="1"/>
    <x v="2"/>
    <s v="Exited"/>
  </r>
  <r>
    <s v="E103263"/>
    <x v="1"/>
    <n v="26"/>
    <x v="1"/>
    <x v="0"/>
    <x v="7"/>
    <x v="23"/>
    <x v="0"/>
    <x v="108"/>
    <s v="Full-time"/>
    <d v="2018-01-27T00:00:00"/>
    <s v="Active"/>
    <n v="7.75"/>
    <n v="43813"/>
    <x v="1"/>
    <s v="No"/>
    <x v="5"/>
    <n v="3"/>
    <s v="E104066"/>
    <x v="0"/>
    <x v="0"/>
    <x v="1"/>
    <x v="3"/>
    <s v="Active"/>
  </r>
  <r>
    <s v="E103264"/>
    <x v="0"/>
    <n v="34"/>
    <x v="1"/>
    <x v="2"/>
    <x v="2"/>
    <x v="14"/>
    <x v="2"/>
    <x v="122"/>
    <s v="Full-time"/>
    <d v="2025-03-15T00:00:00"/>
    <s v="Active"/>
    <n v="0.62"/>
    <n v="57413"/>
    <x v="0"/>
    <s v="No"/>
    <x v="3"/>
    <n v="7"/>
    <s v="E103468"/>
    <x v="0"/>
    <x v="0"/>
    <x v="0"/>
    <x v="1"/>
    <s v="Active"/>
  </r>
  <r>
    <s v="E103265"/>
    <x v="2"/>
    <n v="27"/>
    <x v="0"/>
    <x v="3"/>
    <x v="0"/>
    <x v="0"/>
    <x v="4"/>
    <x v="15"/>
    <s v="Full-time"/>
    <d v="2008-11-15T00:00:00"/>
    <s v="Active"/>
    <n v="16.95"/>
    <n v="43349"/>
    <x v="1"/>
    <s v="No"/>
    <x v="0"/>
    <n v="4"/>
    <s v="E100013"/>
    <x v="0"/>
    <x v="0"/>
    <x v="1"/>
    <x v="3"/>
    <s v="Active"/>
  </r>
  <r>
    <s v="E103266"/>
    <x v="0"/>
    <n v="23"/>
    <x v="1"/>
    <x v="5"/>
    <x v="0"/>
    <x v="9"/>
    <x v="1"/>
    <x v="107"/>
    <s v="Full-time"/>
    <d v="2021-05-07T00:00:00"/>
    <d v="2023-08-14T00:00:00"/>
    <n v="2.27"/>
    <n v="34998"/>
    <x v="2"/>
    <s v="No"/>
    <x v="0"/>
    <n v="2"/>
    <s v="E103186"/>
    <x v="1"/>
    <x v="1"/>
    <x v="1"/>
    <x v="3"/>
    <s v="Exited"/>
  </r>
  <r>
    <s v="E103267"/>
    <x v="0"/>
    <n v="30"/>
    <x v="1"/>
    <x v="0"/>
    <x v="6"/>
    <x v="16"/>
    <x v="0"/>
    <x v="94"/>
    <s v="Full-time"/>
    <d v="2020-12-16T00:00:00"/>
    <s v="Active"/>
    <n v="4.87"/>
    <n v="32969"/>
    <x v="1"/>
    <s v="No"/>
    <x v="0"/>
    <n v="9"/>
    <s v="E101920"/>
    <x v="0"/>
    <x v="0"/>
    <x v="1"/>
    <x v="3"/>
    <s v="Active"/>
  </r>
  <r>
    <s v="E103268"/>
    <x v="0"/>
    <n v="39"/>
    <x v="0"/>
    <x v="0"/>
    <x v="2"/>
    <x v="14"/>
    <x v="1"/>
    <x v="100"/>
    <s v="Full-time"/>
    <d v="2024-05-20T00:00:00"/>
    <s v="Active"/>
    <n v="1.44"/>
    <n v="53118"/>
    <x v="0"/>
    <s v="No"/>
    <x v="3"/>
    <n v="8"/>
    <s v="E102237"/>
    <x v="0"/>
    <x v="0"/>
    <x v="0"/>
    <x v="0"/>
    <s v="Active"/>
  </r>
  <r>
    <s v="E103269"/>
    <x v="0"/>
    <n v="28"/>
    <x v="0"/>
    <x v="0"/>
    <x v="3"/>
    <x v="3"/>
    <x v="2"/>
    <x v="3"/>
    <s v="Full-time"/>
    <d v="2023-08-11T00:00:00"/>
    <s v="Active"/>
    <n v="2.21"/>
    <n v="54490"/>
    <x v="0"/>
    <s v="No"/>
    <x v="0"/>
    <n v="3"/>
    <s v="E101894"/>
    <x v="0"/>
    <x v="0"/>
    <x v="1"/>
    <x v="0"/>
    <s v="Active"/>
  </r>
  <r>
    <s v="E103270"/>
    <x v="0"/>
    <n v="43"/>
    <x v="0"/>
    <x v="6"/>
    <x v="1"/>
    <x v="1"/>
    <x v="2"/>
    <x v="46"/>
    <s v="Full-time"/>
    <d v="2023-03-05T00:00:00"/>
    <d v="2024-04-29T00:00:00"/>
    <n v="1.1499999999999999"/>
    <n v="27609"/>
    <x v="2"/>
    <s v="No"/>
    <x v="1"/>
    <n v="4"/>
    <s v="E100932"/>
    <x v="1"/>
    <x v="1"/>
    <x v="0"/>
    <x v="2"/>
    <s v="Exited"/>
  </r>
  <r>
    <s v="E103271"/>
    <x v="1"/>
    <n v="37"/>
    <x v="1"/>
    <x v="7"/>
    <x v="5"/>
    <x v="8"/>
    <x v="0"/>
    <x v="3"/>
    <s v="Contract"/>
    <d v="2025-05-03T00:00:00"/>
    <d v="2025-10-08T00:00:00"/>
    <n v="0.43"/>
    <n v="52977"/>
    <x v="3"/>
    <s v="Yes"/>
    <x v="4"/>
    <n v="8"/>
    <s v="E102602"/>
    <x v="1"/>
    <x v="1"/>
    <x v="0"/>
    <x v="0"/>
    <s v="Exited"/>
  </r>
  <r>
    <s v="E103272"/>
    <x v="0"/>
    <n v="30"/>
    <x v="0"/>
    <x v="1"/>
    <x v="4"/>
    <x v="19"/>
    <x v="0"/>
    <x v="14"/>
    <s v="Full-time"/>
    <d v="2008-03-11T00:00:00"/>
    <s v="Active"/>
    <n v="17.63"/>
    <n v="43815"/>
    <x v="1"/>
    <s v="No"/>
    <x v="2"/>
    <n v="8"/>
    <s v="Self"/>
    <x v="0"/>
    <x v="0"/>
    <x v="1"/>
    <x v="3"/>
    <s v="Active"/>
  </r>
  <r>
    <s v="E103273"/>
    <x v="1"/>
    <n v="31"/>
    <x v="0"/>
    <x v="4"/>
    <x v="6"/>
    <x v="24"/>
    <x v="0"/>
    <x v="86"/>
    <s v="Full-time"/>
    <d v="2023-05-05T00:00:00"/>
    <d v="2025-04-21T00:00:00"/>
    <n v="1.96"/>
    <n v="47748"/>
    <x v="3"/>
    <s v="No"/>
    <x v="1"/>
    <n v="7"/>
    <s v="E103290"/>
    <x v="1"/>
    <x v="1"/>
    <x v="0"/>
    <x v="0"/>
    <s v="Exited"/>
  </r>
  <r>
    <s v="E103274"/>
    <x v="1"/>
    <n v="25"/>
    <x v="1"/>
    <x v="7"/>
    <x v="4"/>
    <x v="5"/>
    <x v="2"/>
    <x v="75"/>
    <s v="Full-time"/>
    <d v="2024-09-06T00:00:00"/>
    <s v="Active"/>
    <n v="1.1399999999999999"/>
    <n v="34574"/>
    <x v="0"/>
    <s v="No"/>
    <x v="2"/>
    <n v="3"/>
    <s v="E101627"/>
    <x v="0"/>
    <x v="0"/>
    <x v="1"/>
    <x v="3"/>
    <s v="Active"/>
  </r>
  <r>
    <s v="E103275"/>
    <x v="1"/>
    <n v="27"/>
    <x v="1"/>
    <x v="5"/>
    <x v="1"/>
    <x v="1"/>
    <x v="2"/>
    <x v="72"/>
    <s v="Full-time"/>
    <d v="2015-12-15T00:00:00"/>
    <s v="Active"/>
    <n v="9.8699999999999992"/>
    <n v="30478"/>
    <x v="2"/>
    <s v="No"/>
    <x v="2"/>
    <n v="6"/>
    <s v="E100127"/>
    <x v="0"/>
    <x v="0"/>
    <x v="1"/>
    <x v="3"/>
    <s v="Active"/>
  </r>
  <r>
    <s v="E103276"/>
    <x v="1"/>
    <n v="33"/>
    <x v="1"/>
    <x v="5"/>
    <x v="0"/>
    <x v="6"/>
    <x v="1"/>
    <x v="6"/>
    <s v="Full-time"/>
    <d v="2019-07-24T00:00:00"/>
    <s v="Active"/>
    <n v="6.26"/>
    <n v="38602"/>
    <x v="3"/>
    <s v="No"/>
    <x v="1"/>
    <n v="7"/>
    <s v="E102864"/>
    <x v="0"/>
    <x v="0"/>
    <x v="0"/>
    <x v="0"/>
    <s v="Active"/>
  </r>
  <r>
    <s v="E103277"/>
    <x v="1"/>
    <n v="21"/>
    <x v="1"/>
    <x v="1"/>
    <x v="2"/>
    <x v="4"/>
    <x v="1"/>
    <x v="29"/>
    <s v="Full-time"/>
    <d v="2025-07-22T00:00:00"/>
    <s v="Active"/>
    <n v="0.27"/>
    <n v="34912"/>
    <x v="0"/>
    <s v="No"/>
    <x v="2"/>
    <n v="6"/>
    <s v="E102763"/>
    <x v="0"/>
    <x v="0"/>
    <x v="1"/>
    <x v="2"/>
    <s v="Active"/>
  </r>
  <r>
    <s v="E103278"/>
    <x v="1"/>
    <n v="25"/>
    <x v="0"/>
    <x v="5"/>
    <x v="1"/>
    <x v="21"/>
    <x v="0"/>
    <x v="37"/>
    <s v="Full-time"/>
    <d v="2017-05-06T00:00:00"/>
    <s v="Active"/>
    <n v="8.48"/>
    <n v="33152"/>
    <x v="0"/>
    <s v="No"/>
    <x v="5"/>
    <n v="8"/>
    <s v="Self"/>
    <x v="0"/>
    <x v="0"/>
    <x v="1"/>
    <x v="3"/>
    <s v="Active"/>
  </r>
  <r>
    <s v="E103279"/>
    <x v="1"/>
    <n v="37"/>
    <x v="0"/>
    <x v="4"/>
    <x v="0"/>
    <x v="9"/>
    <x v="0"/>
    <x v="32"/>
    <s v="Full-time"/>
    <d v="2023-07-21T00:00:00"/>
    <s v="Active"/>
    <n v="2.27"/>
    <n v="54613"/>
    <x v="1"/>
    <s v="No"/>
    <x v="2"/>
    <n v="3"/>
    <s v="E104797"/>
    <x v="0"/>
    <x v="0"/>
    <x v="0"/>
    <x v="1"/>
    <s v="Active"/>
  </r>
  <r>
    <s v="E103280"/>
    <x v="2"/>
    <n v="26"/>
    <x v="1"/>
    <x v="6"/>
    <x v="2"/>
    <x v="14"/>
    <x v="2"/>
    <x v="13"/>
    <s v="Full-time"/>
    <d v="2023-05-22T00:00:00"/>
    <s v="Active"/>
    <n v="2.44"/>
    <n v="46565"/>
    <x v="1"/>
    <s v="No"/>
    <x v="2"/>
    <n v="4"/>
    <s v="E101525"/>
    <x v="0"/>
    <x v="0"/>
    <x v="1"/>
    <x v="0"/>
    <s v="Active"/>
  </r>
  <r>
    <s v="E103281"/>
    <x v="0"/>
    <n v="41"/>
    <x v="1"/>
    <x v="5"/>
    <x v="2"/>
    <x v="2"/>
    <x v="0"/>
    <x v="29"/>
    <s v="Full-time"/>
    <d v="2012-04-11T00:00:00"/>
    <s v="Active"/>
    <n v="13.55"/>
    <n v="30810"/>
    <x v="0"/>
    <s v="No"/>
    <x v="1"/>
    <n v="3"/>
    <s v="E104055"/>
    <x v="0"/>
    <x v="0"/>
    <x v="0"/>
    <x v="2"/>
    <s v="Active"/>
  </r>
  <r>
    <s v="E103282"/>
    <x v="0"/>
    <n v="36"/>
    <x v="1"/>
    <x v="5"/>
    <x v="2"/>
    <x v="4"/>
    <x v="0"/>
    <x v="38"/>
    <s v="Full-time"/>
    <d v="2015-08-17T00:00:00"/>
    <d v="2017-03-31T00:00:00"/>
    <n v="1.62"/>
    <n v="67131"/>
    <x v="2"/>
    <s v="No"/>
    <x v="0"/>
    <n v="5"/>
    <s v="E104285"/>
    <x v="1"/>
    <x v="1"/>
    <x v="0"/>
    <x v="1"/>
    <s v="Exited"/>
  </r>
  <r>
    <s v="E103283"/>
    <x v="0"/>
    <n v="28"/>
    <x v="0"/>
    <x v="2"/>
    <x v="7"/>
    <x v="23"/>
    <x v="2"/>
    <x v="51"/>
    <s v="Full-time"/>
    <d v="2016-10-21T00:00:00"/>
    <s v="Active"/>
    <n v="9.02"/>
    <n v="43794"/>
    <x v="1"/>
    <s v="No"/>
    <x v="4"/>
    <n v="5"/>
    <s v="E101123"/>
    <x v="0"/>
    <x v="0"/>
    <x v="1"/>
    <x v="2"/>
    <s v="Active"/>
  </r>
  <r>
    <s v="E103284"/>
    <x v="1"/>
    <n v="34"/>
    <x v="0"/>
    <x v="3"/>
    <x v="7"/>
    <x v="18"/>
    <x v="0"/>
    <x v="125"/>
    <s v="Full-time"/>
    <d v="2018-02-07T00:00:00"/>
    <s v="Active"/>
    <n v="7.72"/>
    <n v="47595"/>
    <x v="0"/>
    <s v="No"/>
    <x v="0"/>
    <n v="6"/>
    <s v="Self"/>
    <x v="0"/>
    <x v="0"/>
    <x v="0"/>
    <x v="0"/>
    <s v="Active"/>
  </r>
  <r>
    <s v="E103285"/>
    <x v="0"/>
    <n v="30"/>
    <x v="1"/>
    <x v="2"/>
    <x v="5"/>
    <x v="12"/>
    <x v="4"/>
    <x v="18"/>
    <s v="Full-time"/>
    <d v="2009-09-05T00:00:00"/>
    <s v="Active"/>
    <n v="16.149999999999999"/>
    <n v="38730"/>
    <x v="4"/>
    <s v="No"/>
    <x v="1"/>
    <n v="11"/>
    <s v="E104044"/>
    <x v="0"/>
    <x v="0"/>
    <x v="1"/>
    <x v="0"/>
    <s v="Active"/>
  </r>
  <r>
    <s v="E103286"/>
    <x v="0"/>
    <n v="29"/>
    <x v="0"/>
    <x v="5"/>
    <x v="4"/>
    <x v="5"/>
    <x v="0"/>
    <x v="93"/>
    <s v="Full-time"/>
    <d v="2015-09-24T00:00:00"/>
    <s v="Active"/>
    <n v="10.09"/>
    <n v="40625"/>
    <x v="2"/>
    <s v="No"/>
    <x v="1"/>
    <n v="9"/>
    <s v="E103028"/>
    <x v="0"/>
    <x v="0"/>
    <x v="1"/>
    <x v="3"/>
    <s v="Active"/>
  </r>
  <r>
    <s v="E103287"/>
    <x v="0"/>
    <n v="26"/>
    <x v="1"/>
    <x v="0"/>
    <x v="3"/>
    <x v="15"/>
    <x v="0"/>
    <x v="54"/>
    <s v="Full-time"/>
    <d v="2017-05-18T00:00:00"/>
    <s v="Active"/>
    <n v="8.4499999999999993"/>
    <n v="40824"/>
    <x v="0"/>
    <s v="Yes"/>
    <x v="3"/>
    <n v="9"/>
    <s v="E104134"/>
    <x v="0"/>
    <x v="0"/>
    <x v="1"/>
    <x v="3"/>
    <s v="Active"/>
  </r>
  <r>
    <s v="E103288"/>
    <x v="0"/>
    <n v="35"/>
    <x v="0"/>
    <x v="6"/>
    <x v="4"/>
    <x v="5"/>
    <x v="2"/>
    <x v="143"/>
    <s v="Full-time"/>
    <d v="2011-08-04T00:00:00"/>
    <s v="Active"/>
    <n v="14.23"/>
    <n v="50143"/>
    <x v="1"/>
    <s v="No"/>
    <x v="5"/>
    <n v="8"/>
    <s v="E100360"/>
    <x v="0"/>
    <x v="0"/>
    <x v="0"/>
    <x v="1"/>
    <s v="Active"/>
  </r>
  <r>
    <s v="E103289"/>
    <x v="0"/>
    <n v="37"/>
    <x v="1"/>
    <x v="2"/>
    <x v="0"/>
    <x v="6"/>
    <x v="1"/>
    <x v="74"/>
    <s v="Full-time"/>
    <d v="2025-08-15T00:00:00"/>
    <s v="Active"/>
    <n v="0.2"/>
    <n v="46483"/>
    <x v="0"/>
    <s v="No"/>
    <x v="4"/>
    <n v="5"/>
    <s v="E104461"/>
    <x v="0"/>
    <x v="0"/>
    <x v="0"/>
    <x v="0"/>
    <s v="Active"/>
  </r>
  <r>
    <s v="E103290"/>
    <x v="1"/>
    <n v="32"/>
    <x v="1"/>
    <x v="2"/>
    <x v="6"/>
    <x v="24"/>
    <x v="0"/>
    <x v="24"/>
    <s v="Full-time"/>
    <d v="2020-02-19T00:00:00"/>
    <s v="Active"/>
    <n v="5.69"/>
    <n v="39567"/>
    <x v="1"/>
    <s v="No"/>
    <x v="4"/>
    <n v="8"/>
    <s v="Self"/>
    <x v="0"/>
    <x v="0"/>
    <x v="0"/>
    <x v="0"/>
    <s v="Active"/>
  </r>
  <r>
    <s v="E103291"/>
    <x v="0"/>
    <n v="32"/>
    <x v="1"/>
    <x v="4"/>
    <x v="2"/>
    <x v="4"/>
    <x v="4"/>
    <x v="64"/>
    <s v="Full-time"/>
    <d v="2013-07-27T00:00:00"/>
    <s v="Active"/>
    <n v="12.25"/>
    <n v="40843"/>
    <x v="0"/>
    <s v="No"/>
    <x v="1"/>
    <n v="7"/>
    <s v="E101622"/>
    <x v="0"/>
    <x v="0"/>
    <x v="0"/>
    <x v="3"/>
    <s v="Active"/>
  </r>
  <r>
    <s v="E103292"/>
    <x v="1"/>
    <n v="32"/>
    <x v="1"/>
    <x v="3"/>
    <x v="6"/>
    <x v="24"/>
    <x v="0"/>
    <x v="83"/>
    <s v="Contract"/>
    <d v="2012-10-04T00:00:00"/>
    <s v="Active"/>
    <n v="13.07"/>
    <n v="37676"/>
    <x v="1"/>
    <s v="No"/>
    <x v="0"/>
    <n v="4"/>
    <s v="E104616"/>
    <x v="0"/>
    <x v="0"/>
    <x v="0"/>
    <x v="3"/>
    <s v="Active"/>
  </r>
  <r>
    <s v="E103293"/>
    <x v="1"/>
    <n v="26"/>
    <x v="0"/>
    <x v="4"/>
    <x v="7"/>
    <x v="13"/>
    <x v="0"/>
    <x v="46"/>
    <s v="Full-time"/>
    <d v="2022-06-29T00:00:00"/>
    <s v="Active"/>
    <n v="3.33"/>
    <n v="41512"/>
    <x v="1"/>
    <s v="No"/>
    <x v="1"/>
    <n v="4"/>
    <s v="E104116"/>
    <x v="0"/>
    <x v="0"/>
    <x v="1"/>
    <x v="2"/>
    <s v="Active"/>
  </r>
  <r>
    <s v="E103294"/>
    <x v="1"/>
    <n v="31"/>
    <x v="1"/>
    <x v="1"/>
    <x v="5"/>
    <x v="17"/>
    <x v="3"/>
    <x v="104"/>
    <s v="Full-time"/>
    <d v="2008-10-16T00:00:00"/>
    <s v="Active"/>
    <n v="17.03"/>
    <n v="39137"/>
    <x v="1"/>
    <s v="No"/>
    <x v="4"/>
    <n v="6"/>
    <s v="E102801"/>
    <x v="0"/>
    <x v="0"/>
    <x v="0"/>
    <x v="3"/>
    <s v="Active"/>
  </r>
  <r>
    <s v="E103295"/>
    <x v="1"/>
    <n v="30"/>
    <x v="0"/>
    <x v="7"/>
    <x v="6"/>
    <x v="11"/>
    <x v="2"/>
    <x v="12"/>
    <s v="Full-time"/>
    <d v="2011-03-10T00:00:00"/>
    <s v="Active"/>
    <n v="14.64"/>
    <n v="45033"/>
    <x v="1"/>
    <s v="No"/>
    <x v="1"/>
    <n v="7"/>
    <s v="E101988"/>
    <x v="0"/>
    <x v="0"/>
    <x v="1"/>
    <x v="0"/>
    <s v="Active"/>
  </r>
  <r>
    <s v="E103296"/>
    <x v="1"/>
    <n v="38"/>
    <x v="1"/>
    <x v="6"/>
    <x v="1"/>
    <x v="1"/>
    <x v="2"/>
    <x v="84"/>
    <s v="Full-time"/>
    <d v="2008-07-10T00:00:00"/>
    <s v="Active"/>
    <n v="17.3"/>
    <n v="51230"/>
    <x v="1"/>
    <s v="No"/>
    <x v="2"/>
    <n v="5"/>
    <s v="E101604"/>
    <x v="0"/>
    <x v="0"/>
    <x v="0"/>
    <x v="1"/>
    <s v="Active"/>
  </r>
  <r>
    <s v="E103297"/>
    <x v="1"/>
    <n v="27"/>
    <x v="1"/>
    <x v="6"/>
    <x v="1"/>
    <x v="1"/>
    <x v="0"/>
    <x v="57"/>
    <s v="Full-time"/>
    <d v="2015-08-23T00:00:00"/>
    <s v="Active"/>
    <n v="10.18"/>
    <n v="32401"/>
    <x v="0"/>
    <s v="No"/>
    <x v="3"/>
    <n v="7"/>
    <s v="E101217"/>
    <x v="0"/>
    <x v="0"/>
    <x v="1"/>
    <x v="3"/>
    <s v="Active"/>
  </r>
  <r>
    <s v="E103298"/>
    <x v="1"/>
    <n v="21"/>
    <x v="1"/>
    <x v="4"/>
    <x v="0"/>
    <x v="0"/>
    <x v="0"/>
    <x v="90"/>
    <s v="Full-time"/>
    <d v="2017-10-15T00:00:00"/>
    <s v="Active"/>
    <n v="8.0399999999999991"/>
    <n v="25254"/>
    <x v="2"/>
    <s v="Yes"/>
    <x v="2"/>
    <n v="1"/>
    <s v="E102756"/>
    <x v="0"/>
    <x v="0"/>
    <x v="1"/>
    <x v="2"/>
    <s v="Active"/>
  </r>
  <r>
    <s v="E103299"/>
    <x v="0"/>
    <n v="39"/>
    <x v="0"/>
    <x v="5"/>
    <x v="3"/>
    <x v="15"/>
    <x v="0"/>
    <x v="87"/>
    <s v="Full-time"/>
    <d v="2013-03-09T00:00:00"/>
    <s v="Active"/>
    <n v="12.64"/>
    <n v="59683"/>
    <x v="4"/>
    <s v="No"/>
    <x v="0"/>
    <n v="4"/>
    <s v="E104458"/>
    <x v="0"/>
    <x v="0"/>
    <x v="0"/>
    <x v="1"/>
    <s v="Active"/>
  </r>
  <r>
    <s v="E103300"/>
    <x v="0"/>
    <n v="40"/>
    <x v="1"/>
    <x v="2"/>
    <x v="0"/>
    <x v="6"/>
    <x v="0"/>
    <x v="2"/>
    <s v="Full-time"/>
    <d v="2013-01-11T00:00:00"/>
    <s v="Active"/>
    <n v="12.79"/>
    <n v="43236"/>
    <x v="2"/>
    <s v="No"/>
    <x v="2"/>
    <n v="10"/>
    <s v="E101186"/>
    <x v="0"/>
    <x v="0"/>
    <x v="0"/>
    <x v="0"/>
    <s v="Active"/>
  </r>
  <r>
    <s v="E103301"/>
    <x v="1"/>
    <n v="47"/>
    <x v="0"/>
    <x v="1"/>
    <x v="6"/>
    <x v="24"/>
    <x v="0"/>
    <x v="113"/>
    <s v="Full-time"/>
    <d v="2011-04-05T00:00:00"/>
    <s v="Active"/>
    <n v="14.57"/>
    <n v="46149"/>
    <x v="1"/>
    <s v="No"/>
    <x v="2"/>
    <n v="4"/>
    <s v="E101920"/>
    <x v="0"/>
    <x v="0"/>
    <x v="0"/>
    <x v="0"/>
    <s v="Active"/>
  </r>
  <r>
    <s v="E103302"/>
    <x v="1"/>
    <n v="35"/>
    <x v="1"/>
    <x v="1"/>
    <x v="2"/>
    <x v="4"/>
    <x v="2"/>
    <x v="134"/>
    <s v="Full-time"/>
    <d v="2015-04-09T00:00:00"/>
    <d v="2020-12-09T00:00:00"/>
    <n v="5.67"/>
    <n v="58952"/>
    <x v="2"/>
    <s v="No"/>
    <x v="0"/>
    <n v="3"/>
    <s v="E104481"/>
    <x v="1"/>
    <x v="1"/>
    <x v="0"/>
    <x v="1"/>
    <s v="Exited"/>
  </r>
  <r>
    <s v="E103303"/>
    <x v="0"/>
    <n v="35"/>
    <x v="1"/>
    <x v="5"/>
    <x v="3"/>
    <x v="15"/>
    <x v="1"/>
    <x v="117"/>
    <s v="Full-time"/>
    <d v="2019-08-18T00:00:00"/>
    <s v="Active"/>
    <n v="6.2"/>
    <n v="57045"/>
    <x v="0"/>
    <s v="No"/>
    <x v="0"/>
    <n v="5"/>
    <s v="E101405"/>
    <x v="0"/>
    <x v="0"/>
    <x v="0"/>
    <x v="1"/>
    <s v="Active"/>
  </r>
  <r>
    <s v="E103304"/>
    <x v="0"/>
    <n v="33"/>
    <x v="0"/>
    <x v="1"/>
    <x v="6"/>
    <x v="16"/>
    <x v="0"/>
    <x v="27"/>
    <s v="Contract"/>
    <d v="2023-10-13T00:00:00"/>
    <d v="2025-02-13T00:00:00"/>
    <n v="1.34"/>
    <n v="43483"/>
    <x v="0"/>
    <s v="No"/>
    <x v="0"/>
    <n v="9"/>
    <s v="E103991"/>
    <x v="1"/>
    <x v="1"/>
    <x v="0"/>
    <x v="0"/>
    <s v="Exited"/>
  </r>
  <r>
    <s v="E103305"/>
    <x v="0"/>
    <n v="35"/>
    <x v="1"/>
    <x v="6"/>
    <x v="7"/>
    <x v="23"/>
    <x v="0"/>
    <x v="120"/>
    <s v="Contract"/>
    <d v="2017-05-08T00:00:00"/>
    <s v="Active"/>
    <n v="8.4700000000000006"/>
    <n v="54916"/>
    <x v="2"/>
    <s v="No"/>
    <x v="1"/>
    <n v="8"/>
    <s v="E103985"/>
    <x v="0"/>
    <x v="0"/>
    <x v="0"/>
    <x v="0"/>
    <s v="Active"/>
  </r>
  <r>
    <s v="E103306"/>
    <x v="1"/>
    <n v="27"/>
    <x v="0"/>
    <x v="2"/>
    <x v="6"/>
    <x v="11"/>
    <x v="2"/>
    <x v="2"/>
    <s v="Full-time"/>
    <d v="2015-09-07T00:00:00"/>
    <s v="Active"/>
    <n v="10.14"/>
    <n v="38501"/>
    <x v="0"/>
    <s v="No"/>
    <x v="3"/>
    <n v="11"/>
    <s v="E101920"/>
    <x v="0"/>
    <x v="0"/>
    <x v="1"/>
    <x v="0"/>
    <s v="Active"/>
  </r>
  <r>
    <s v="E103307"/>
    <x v="1"/>
    <n v="35"/>
    <x v="1"/>
    <x v="4"/>
    <x v="5"/>
    <x v="12"/>
    <x v="0"/>
    <x v="98"/>
    <s v="Full-time"/>
    <d v="2020-01-11T00:00:00"/>
    <s v="Active"/>
    <n v="5.8"/>
    <n v="57132"/>
    <x v="1"/>
    <s v="No"/>
    <x v="1"/>
    <n v="3"/>
    <s v="E101099"/>
    <x v="0"/>
    <x v="0"/>
    <x v="0"/>
    <x v="0"/>
    <s v="Active"/>
  </r>
  <r>
    <s v="E103308"/>
    <x v="1"/>
    <n v="38"/>
    <x v="1"/>
    <x v="4"/>
    <x v="4"/>
    <x v="19"/>
    <x v="2"/>
    <x v="144"/>
    <s v="Full-time"/>
    <d v="2018-04-11T00:00:00"/>
    <s v="Active"/>
    <n v="7.55"/>
    <n v="31372"/>
    <x v="4"/>
    <s v="No"/>
    <x v="0"/>
    <n v="6"/>
    <s v="Self"/>
    <x v="0"/>
    <x v="0"/>
    <x v="0"/>
    <x v="2"/>
    <s v="Active"/>
  </r>
  <r>
    <s v="E103309"/>
    <x v="1"/>
    <n v="24"/>
    <x v="0"/>
    <x v="6"/>
    <x v="6"/>
    <x v="24"/>
    <x v="1"/>
    <x v="89"/>
    <s v="Full-time"/>
    <d v="2014-11-14T00:00:00"/>
    <s v="Active"/>
    <n v="10.95"/>
    <n v="31669"/>
    <x v="3"/>
    <s v="Yes"/>
    <x v="4"/>
    <n v="5"/>
    <s v="E103584"/>
    <x v="0"/>
    <x v="0"/>
    <x v="1"/>
    <x v="3"/>
    <s v="Active"/>
  </r>
  <r>
    <s v="E103310"/>
    <x v="1"/>
    <n v="39"/>
    <x v="0"/>
    <x v="2"/>
    <x v="5"/>
    <x v="17"/>
    <x v="2"/>
    <x v="50"/>
    <s v="Full-time"/>
    <d v="2009-08-06T00:00:00"/>
    <s v="Active"/>
    <n v="16.23"/>
    <n v="46888"/>
    <x v="0"/>
    <s v="No"/>
    <x v="1"/>
    <n v="4"/>
    <s v="E101857"/>
    <x v="0"/>
    <x v="0"/>
    <x v="0"/>
    <x v="0"/>
    <s v="Active"/>
  </r>
  <r>
    <s v="E103311"/>
    <x v="1"/>
    <n v="33"/>
    <x v="1"/>
    <x v="6"/>
    <x v="1"/>
    <x v="21"/>
    <x v="4"/>
    <x v="39"/>
    <s v="Full-time"/>
    <d v="2017-07-07T00:00:00"/>
    <s v="Active"/>
    <n v="8.31"/>
    <n v="36374"/>
    <x v="2"/>
    <s v="No"/>
    <x v="1"/>
    <n v="8"/>
    <s v="E100429"/>
    <x v="0"/>
    <x v="0"/>
    <x v="0"/>
    <x v="0"/>
    <s v="Active"/>
  </r>
  <r>
    <s v="E103312"/>
    <x v="1"/>
    <n v="32"/>
    <x v="0"/>
    <x v="1"/>
    <x v="6"/>
    <x v="24"/>
    <x v="2"/>
    <x v="11"/>
    <s v="Full-time"/>
    <d v="2022-05-20T00:00:00"/>
    <s v="Active"/>
    <n v="3.44"/>
    <n v="32191"/>
    <x v="1"/>
    <s v="Yes"/>
    <x v="2"/>
    <n v="5"/>
    <s v="E103671"/>
    <x v="0"/>
    <x v="0"/>
    <x v="0"/>
    <x v="3"/>
    <s v="Active"/>
  </r>
  <r>
    <s v="E103313"/>
    <x v="1"/>
    <n v="35"/>
    <x v="0"/>
    <x v="3"/>
    <x v="1"/>
    <x v="21"/>
    <x v="0"/>
    <x v="17"/>
    <s v="Full-time"/>
    <d v="2021-01-24T00:00:00"/>
    <s v="Active"/>
    <n v="4.76"/>
    <n v="42309"/>
    <x v="1"/>
    <s v="No"/>
    <x v="1"/>
    <n v="8"/>
    <s v="E101547"/>
    <x v="0"/>
    <x v="0"/>
    <x v="0"/>
    <x v="0"/>
    <s v="Active"/>
  </r>
  <r>
    <s v="E103314"/>
    <x v="0"/>
    <n v="27"/>
    <x v="1"/>
    <x v="2"/>
    <x v="2"/>
    <x v="14"/>
    <x v="2"/>
    <x v="89"/>
    <s v="Contract"/>
    <d v="2016-05-14T00:00:00"/>
    <s v="Active"/>
    <n v="9.4600000000000009"/>
    <n v="40228"/>
    <x v="0"/>
    <s v="No"/>
    <x v="5"/>
    <n v="4"/>
    <s v="E100593"/>
    <x v="0"/>
    <x v="0"/>
    <x v="1"/>
    <x v="3"/>
    <s v="Active"/>
  </r>
  <r>
    <s v="E103315"/>
    <x v="0"/>
    <n v="39"/>
    <x v="0"/>
    <x v="0"/>
    <x v="4"/>
    <x v="19"/>
    <x v="2"/>
    <x v="220"/>
    <s v="Full-time"/>
    <d v="2013-11-13T00:00:00"/>
    <s v="Active"/>
    <n v="11.96"/>
    <n v="68252"/>
    <x v="0"/>
    <s v="No"/>
    <x v="4"/>
    <n v="6"/>
    <s v="E103308"/>
    <x v="0"/>
    <x v="0"/>
    <x v="0"/>
    <x v="1"/>
    <s v="Active"/>
  </r>
  <r>
    <s v="E103316"/>
    <x v="1"/>
    <n v="27"/>
    <x v="0"/>
    <x v="1"/>
    <x v="6"/>
    <x v="11"/>
    <x v="1"/>
    <x v="168"/>
    <s v="Full-time"/>
    <d v="2023-05-14T00:00:00"/>
    <s v="Active"/>
    <n v="2.46"/>
    <n v="37458"/>
    <x v="1"/>
    <s v="No"/>
    <x v="0"/>
    <n v="9"/>
    <s v="E101535"/>
    <x v="0"/>
    <x v="0"/>
    <x v="1"/>
    <x v="3"/>
    <s v="Active"/>
  </r>
  <r>
    <s v="E103317"/>
    <x v="0"/>
    <n v="26"/>
    <x v="1"/>
    <x v="6"/>
    <x v="1"/>
    <x v="21"/>
    <x v="0"/>
    <x v="54"/>
    <s v="Full-time"/>
    <d v="2009-03-25T00:00:00"/>
    <s v="Active"/>
    <n v="16.59"/>
    <n v="36290"/>
    <x v="1"/>
    <s v="No"/>
    <x v="2"/>
    <n v="11"/>
    <s v="E100764"/>
    <x v="0"/>
    <x v="0"/>
    <x v="1"/>
    <x v="3"/>
    <s v="Active"/>
  </r>
  <r>
    <s v="E103318"/>
    <x v="1"/>
    <n v="44"/>
    <x v="0"/>
    <x v="3"/>
    <x v="3"/>
    <x v="20"/>
    <x v="0"/>
    <x v="166"/>
    <s v="Full-time"/>
    <d v="2018-02-28T00:00:00"/>
    <d v="2020-01-10T00:00:00"/>
    <n v="1.86"/>
    <n v="64362"/>
    <x v="2"/>
    <s v="No"/>
    <x v="1"/>
    <n v="2"/>
    <s v="E100989"/>
    <x v="1"/>
    <x v="1"/>
    <x v="0"/>
    <x v="1"/>
    <s v="Exited"/>
  </r>
  <r>
    <s v="E103319"/>
    <x v="1"/>
    <n v="33"/>
    <x v="1"/>
    <x v="0"/>
    <x v="4"/>
    <x v="5"/>
    <x v="4"/>
    <x v="3"/>
    <s v="Contract"/>
    <d v="2008-01-05T00:00:00"/>
    <s v="Active"/>
    <n v="17.809999999999999"/>
    <n v="45001"/>
    <x v="0"/>
    <s v="No"/>
    <x v="0"/>
    <n v="1"/>
    <s v="E100567"/>
    <x v="0"/>
    <x v="0"/>
    <x v="0"/>
    <x v="0"/>
    <s v="Active"/>
  </r>
  <r>
    <s v="E103320"/>
    <x v="1"/>
    <n v="27"/>
    <x v="1"/>
    <x v="3"/>
    <x v="6"/>
    <x v="11"/>
    <x v="2"/>
    <x v="15"/>
    <s v="Full-time"/>
    <d v="2016-05-07T00:00:00"/>
    <s v="Active"/>
    <n v="9.48"/>
    <n v="39619"/>
    <x v="2"/>
    <s v="Yes"/>
    <x v="1"/>
    <n v="6"/>
    <s v="E103989"/>
    <x v="0"/>
    <x v="0"/>
    <x v="1"/>
    <x v="3"/>
    <s v="Active"/>
  </r>
  <r>
    <s v="E103321"/>
    <x v="1"/>
    <n v="33"/>
    <x v="0"/>
    <x v="5"/>
    <x v="6"/>
    <x v="16"/>
    <x v="0"/>
    <x v="78"/>
    <s v="Full-time"/>
    <d v="2008-09-25T00:00:00"/>
    <s v="Active"/>
    <n v="17.09"/>
    <n v="49054"/>
    <x v="2"/>
    <s v="No"/>
    <x v="5"/>
    <n v="8"/>
    <s v="E104616"/>
    <x v="0"/>
    <x v="0"/>
    <x v="0"/>
    <x v="0"/>
    <s v="Active"/>
  </r>
  <r>
    <s v="E103322"/>
    <x v="0"/>
    <n v="27"/>
    <x v="1"/>
    <x v="6"/>
    <x v="0"/>
    <x v="0"/>
    <x v="0"/>
    <x v="96"/>
    <s v="Contract"/>
    <d v="2021-07-11T00:00:00"/>
    <s v="Active"/>
    <n v="4.3"/>
    <n v="39385"/>
    <x v="1"/>
    <s v="No"/>
    <x v="1"/>
    <n v="5"/>
    <s v="E103186"/>
    <x v="0"/>
    <x v="0"/>
    <x v="1"/>
    <x v="3"/>
    <s v="Active"/>
  </r>
  <r>
    <s v="E103323"/>
    <x v="0"/>
    <n v="29"/>
    <x v="0"/>
    <x v="3"/>
    <x v="3"/>
    <x v="20"/>
    <x v="2"/>
    <x v="1"/>
    <s v="Full-time"/>
    <d v="2017-06-21T00:00:00"/>
    <s v="Active"/>
    <n v="8.35"/>
    <n v="42107"/>
    <x v="0"/>
    <s v="No"/>
    <x v="2"/>
    <n v="12"/>
    <s v="E104590"/>
    <x v="0"/>
    <x v="0"/>
    <x v="1"/>
    <x v="0"/>
    <s v="Active"/>
  </r>
  <r>
    <s v="E103324"/>
    <x v="0"/>
    <n v="31"/>
    <x v="0"/>
    <x v="4"/>
    <x v="7"/>
    <x v="23"/>
    <x v="3"/>
    <x v="119"/>
    <s v="Full-time"/>
    <d v="2011-05-24T00:00:00"/>
    <s v="Active"/>
    <n v="14.43"/>
    <n v="48926"/>
    <x v="2"/>
    <s v="Yes"/>
    <x v="0"/>
    <n v="0"/>
    <s v="E101498"/>
    <x v="0"/>
    <x v="0"/>
    <x v="0"/>
    <x v="0"/>
    <s v="Active"/>
  </r>
  <r>
    <s v="E103325"/>
    <x v="0"/>
    <n v="39"/>
    <x v="1"/>
    <x v="7"/>
    <x v="1"/>
    <x v="21"/>
    <x v="0"/>
    <x v="92"/>
    <s v="Full-time"/>
    <d v="2024-02-14T00:00:00"/>
    <d v="2024-11-16T00:00:00"/>
    <n v="0.76"/>
    <n v="45701"/>
    <x v="2"/>
    <s v="No"/>
    <x v="0"/>
    <n v="6"/>
    <s v="E102709"/>
    <x v="1"/>
    <x v="1"/>
    <x v="0"/>
    <x v="1"/>
    <s v="Exited"/>
  </r>
  <r>
    <s v="E103326"/>
    <x v="1"/>
    <n v="27"/>
    <x v="1"/>
    <x v="3"/>
    <x v="3"/>
    <x v="20"/>
    <x v="2"/>
    <x v="53"/>
    <s v="Full-time"/>
    <d v="2012-03-17T00:00:00"/>
    <s v="Active"/>
    <n v="13.62"/>
    <n v="39871"/>
    <x v="3"/>
    <s v="No"/>
    <x v="4"/>
    <n v="7"/>
    <s v="E100611"/>
    <x v="0"/>
    <x v="0"/>
    <x v="1"/>
    <x v="3"/>
    <s v="Active"/>
  </r>
  <r>
    <s v="E103327"/>
    <x v="0"/>
    <n v="40"/>
    <x v="0"/>
    <x v="6"/>
    <x v="2"/>
    <x v="2"/>
    <x v="3"/>
    <x v="101"/>
    <s v="Full-time"/>
    <d v="2016-11-13T00:00:00"/>
    <s v="Active"/>
    <n v="8.9600000000000009"/>
    <n v="57431"/>
    <x v="0"/>
    <s v="No"/>
    <x v="0"/>
    <n v="3"/>
    <s v="E102755"/>
    <x v="0"/>
    <x v="0"/>
    <x v="0"/>
    <x v="1"/>
    <s v="Active"/>
  </r>
  <r>
    <s v="E103328"/>
    <x v="1"/>
    <n v="35"/>
    <x v="0"/>
    <x v="1"/>
    <x v="3"/>
    <x v="20"/>
    <x v="2"/>
    <x v="95"/>
    <s v="Contract"/>
    <d v="2019-02-18T00:00:00"/>
    <d v="2020-04-15T00:00:00"/>
    <n v="1.1599999999999999"/>
    <n v="39603"/>
    <x v="0"/>
    <s v="No"/>
    <x v="4"/>
    <n v="9"/>
    <s v="E101894"/>
    <x v="1"/>
    <x v="1"/>
    <x v="0"/>
    <x v="3"/>
    <s v="Exited"/>
  </r>
  <r>
    <s v="E103329"/>
    <x v="0"/>
    <n v="32"/>
    <x v="0"/>
    <x v="4"/>
    <x v="3"/>
    <x v="20"/>
    <x v="4"/>
    <x v="2"/>
    <s v="Full-time"/>
    <d v="2019-06-02T00:00:00"/>
    <s v="Active"/>
    <n v="6.41"/>
    <n v="47987"/>
    <x v="1"/>
    <s v="No"/>
    <x v="1"/>
    <n v="10"/>
    <s v="E104458"/>
    <x v="0"/>
    <x v="0"/>
    <x v="0"/>
    <x v="0"/>
    <s v="Active"/>
  </r>
  <r>
    <s v="E103330"/>
    <x v="1"/>
    <n v="34"/>
    <x v="0"/>
    <x v="5"/>
    <x v="0"/>
    <x v="9"/>
    <x v="0"/>
    <x v="128"/>
    <s v="Full-time"/>
    <d v="2019-04-16T00:00:00"/>
    <s v="Active"/>
    <n v="6.54"/>
    <n v="47310"/>
    <x v="2"/>
    <s v="No"/>
    <x v="1"/>
    <n v="7"/>
    <s v="E104797"/>
    <x v="0"/>
    <x v="0"/>
    <x v="0"/>
    <x v="0"/>
    <s v="Active"/>
  </r>
  <r>
    <s v="E103331"/>
    <x v="1"/>
    <n v="37"/>
    <x v="1"/>
    <x v="4"/>
    <x v="1"/>
    <x v="1"/>
    <x v="4"/>
    <x v="146"/>
    <s v="Full-time"/>
    <d v="2021-11-04T00:00:00"/>
    <s v="Active"/>
    <n v="3.98"/>
    <n v="58920"/>
    <x v="1"/>
    <s v="Yes"/>
    <x v="2"/>
    <n v="6"/>
    <s v="E104641"/>
    <x v="0"/>
    <x v="0"/>
    <x v="0"/>
    <x v="1"/>
    <s v="Active"/>
  </r>
  <r>
    <s v="E103332"/>
    <x v="1"/>
    <n v="31"/>
    <x v="0"/>
    <x v="2"/>
    <x v="1"/>
    <x v="1"/>
    <x v="0"/>
    <x v="83"/>
    <s v="Full-time"/>
    <d v="2010-06-14T00:00:00"/>
    <s v="Active"/>
    <n v="15.37"/>
    <n v="36094"/>
    <x v="0"/>
    <s v="No"/>
    <x v="4"/>
    <n v="5"/>
    <s v="E104641"/>
    <x v="0"/>
    <x v="0"/>
    <x v="0"/>
    <x v="3"/>
    <s v="Active"/>
  </r>
  <r>
    <s v="E103333"/>
    <x v="1"/>
    <n v="29"/>
    <x v="0"/>
    <x v="3"/>
    <x v="0"/>
    <x v="0"/>
    <x v="1"/>
    <x v="12"/>
    <s v="Contract"/>
    <d v="2019-12-25T00:00:00"/>
    <d v="2022-12-14T00:00:00"/>
    <n v="2.97"/>
    <n v="41453"/>
    <x v="3"/>
    <s v="No"/>
    <x v="1"/>
    <n v="7"/>
    <s v="E100685"/>
    <x v="1"/>
    <x v="1"/>
    <x v="1"/>
    <x v="0"/>
    <s v="Exited"/>
  </r>
  <r>
    <s v="E103334"/>
    <x v="0"/>
    <n v="27"/>
    <x v="1"/>
    <x v="3"/>
    <x v="1"/>
    <x v="21"/>
    <x v="0"/>
    <x v="14"/>
    <s v="Full-time"/>
    <d v="2009-09-17T00:00:00"/>
    <s v="Active"/>
    <n v="16.11"/>
    <n v="34963"/>
    <x v="1"/>
    <s v="No"/>
    <x v="0"/>
    <n v="10"/>
    <s v="E101442"/>
    <x v="0"/>
    <x v="0"/>
    <x v="1"/>
    <x v="3"/>
    <s v="Active"/>
  </r>
  <r>
    <s v="E103335"/>
    <x v="0"/>
    <n v="42"/>
    <x v="1"/>
    <x v="5"/>
    <x v="2"/>
    <x v="2"/>
    <x v="0"/>
    <x v="148"/>
    <s v="Full-time"/>
    <d v="2024-03-21T00:00:00"/>
    <s v="Active"/>
    <n v="1.6"/>
    <n v="65598"/>
    <x v="0"/>
    <s v="No"/>
    <x v="0"/>
    <n v="7"/>
    <s v="E100758"/>
    <x v="0"/>
    <x v="0"/>
    <x v="0"/>
    <x v="1"/>
    <s v="Active"/>
  </r>
  <r>
    <s v="E103336"/>
    <x v="1"/>
    <n v="21"/>
    <x v="0"/>
    <x v="1"/>
    <x v="2"/>
    <x v="4"/>
    <x v="1"/>
    <x v="90"/>
    <s v="Full-time"/>
    <d v="2017-05-22T00:00:00"/>
    <s v="Active"/>
    <n v="8.44"/>
    <n v="41635"/>
    <x v="0"/>
    <s v="No"/>
    <x v="1"/>
    <n v="7"/>
    <s v="E101744"/>
    <x v="0"/>
    <x v="0"/>
    <x v="1"/>
    <x v="2"/>
    <s v="Active"/>
  </r>
  <r>
    <s v="E103337"/>
    <x v="1"/>
    <n v="30"/>
    <x v="1"/>
    <x v="2"/>
    <x v="4"/>
    <x v="19"/>
    <x v="1"/>
    <x v="54"/>
    <s v="Full-time"/>
    <d v="2014-08-25T00:00:00"/>
    <d v="2020-12-10T00:00:00"/>
    <n v="6.29"/>
    <n v="38291"/>
    <x v="1"/>
    <s v="No"/>
    <x v="2"/>
    <n v="6"/>
    <s v="E102736"/>
    <x v="1"/>
    <x v="1"/>
    <x v="1"/>
    <x v="3"/>
    <s v="Exited"/>
  </r>
  <r>
    <s v="E103338"/>
    <x v="1"/>
    <n v="44"/>
    <x v="0"/>
    <x v="0"/>
    <x v="5"/>
    <x v="8"/>
    <x v="2"/>
    <x v="221"/>
    <s v="Full-time"/>
    <d v="2009-06-10T00:00:00"/>
    <s v="Active"/>
    <n v="16.38"/>
    <n v="68845"/>
    <x v="0"/>
    <s v="No"/>
    <x v="4"/>
    <n v="5"/>
    <s v="E101643"/>
    <x v="0"/>
    <x v="0"/>
    <x v="0"/>
    <x v="1"/>
    <s v="Active"/>
  </r>
  <r>
    <s v="E103339"/>
    <x v="0"/>
    <n v="27"/>
    <x v="1"/>
    <x v="4"/>
    <x v="4"/>
    <x v="5"/>
    <x v="0"/>
    <x v="53"/>
    <s v="Full-time"/>
    <d v="2014-08-11T00:00:00"/>
    <s v="Active"/>
    <n v="11.21"/>
    <n v="30268"/>
    <x v="2"/>
    <s v="No"/>
    <x v="1"/>
    <n v="3"/>
    <s v="E102736"/>
    <x v="0"/>
    <x v="0"/>
    <x v="1"/>
    <x v="3"/>
    <s v="Active"/>
  </r>
  <r>
    <s v="E103340"/>
    <x v="1"/>
    <n v="21"/>
    <x v="0"/>
    <x v="4"/>
    <x v="5"/>
    <x v="8"/>
    <x v="0"/>
    <x v="29"/>
    <s v="Full-time"/>
    <d v="2012-01-16T00:00:00"/>
    <s v="Active"/>
    <n v="13.78"/>
    <n v="32629"/>
    <x v="0"/>
    <s v="No"/>
    <x v="7"/>
    <n v="6"/>
    <s v="E102198"/>
    <x v="0"/>
    <x v="0"/>
    <x v="1"/>
    <x v="2"/>
    <s v="Active"/>
  </r>
  <r>
    <s v="E103341"/>
    <x v="1"/>
    <n v="37"/>
    <x v="0"/>
    <x v="1"/>
    <x v="0"/>
    <x v="9"/>
    <x v="0"/>
    <x v="113"/>
    <s v="Full-time"/>
    <d v="2011-03-26T00:00:00"/>
    <s v="Active"/>
    <n v="14.59"/>
    <n v="42764"/>
    <x v="1"/>
    <s v="No"/>
    <x v="3"/>
    <n v="4"/>
    <s v="E104554"/>
    <x v="0"/>
    <x v="0"/>
    <x v="0"/>
    <x v="0"/>
    <s v="Active"/>
  </r>
  <r>
    <s v="E103342"/>
    <x v="1"/>
    <n v="29"/>
    <x v="1"/>
    <x v="6"/>
    <x v="5"/>
    <x v="17"/>
    <x v="1"/>
    <x v="16"/>
    <s v="Full-time"/>
    <d v="2018-05-04T00:00:00"/>
    <s v="Active"/>
    <n v="7.49"/>
    <n v="56810"/>
    <x v="4"/>
    <s v="No"/>
    <x v="2"/>
    <n v="4"/>
    <s v="E101388"/>
    <x v="0"/>
    <x v="0"/>
    <x v="1"/>
    <x v="0"/>
    <s v="Active"/>
  </r>
  <r>
    <s v="E103343"/>
    <x v="1"/>
    <n v="30"/>
    <x v="0"/>
    <x v="6"/>
    <x v="3"/>
    <x v="20"/>
    <x v="0"/>
    <x v="64"/>
    <s v="Full-time"/>
    <d v="2013-04-14T00:00:00"/>
    <s v="Active"/>
    <n v="12.54"/>
    <n v="41815"/>
    <x v="1"/>
    <s v="No"/>
    <x v="1"/>
    <n v="4"/>
    <s v="E104222"/>
    <x v="0"/>
    <x v="0"/>
    <x v="1"/>
    <x v="3"/>
    <s v="Active"/>
  </r>
  <r>
    <s v="E103344"/>
    <x v="1"/>
    <n v="21"/>
    <x v="1"/>
    <x v="5"/>
    <x v="4"/>
    <x v="19"/>
    <x v="0"/>
    <x v="81"/>
    <s v="Contract"/>
    <d v="2008-01-27T00:00:00"/>
    <s v="Active"/>
    <n v="17.75"/>
    <n v="32610"/>
    <x v="4"/>
    <s v="No"/>
    <x v="0"/>
    <n v="9"/>
    <s v="E103500"/>
    <x v="0"/>
    <x v="0"/>
    <x v="1"/>
    <x v="2"/>
    <s v="Active"/>
  </r>
  <r>
    <s v="E103345"/>
    <x v="1"/>
    <n v="44"/>
    <x v="2"/>
    <x v="0"/>
    <x v="7"/>
    <x v="23"/>
    <x v="2"/>
    <x v="142"/>
    <s v="Full-time"/>
    <d v="2013-08-19T00:00:00"/>
    <d v="2022-04-01T00:00:00"/>
    <n v="8.6199999999999992"/>
    <n v="61455"/>
    <x v="0"/>
    <s v="No"/>
    <x v="4"/>
    <n v="7"/>
    <s v="E100824"/>
    <x v="1"/>
    <x v="1"/>
    <x v="0"/>
    <x v="1"/>
    <s v="Exited"/>
  </r>
  <r>
    <s v="E103346"/>
    <x v="0"/>
    <n v="27"/>
    <x v="0"/>
    <x v="4"/>
    <x v="2"/>
    <x v="4"/>
    <x v="0"/>
    <x v="83"/>
    <s v="Full-time"/>
    <d v="2013-06-08T00:00:00"/>
    <s v="Active"/>
    <n v="12.39"/>
    <n v="43427"/>
    <x v="2"/>
    <s v="No"/>
    <x v="0"/>
    <n v="4"/>
    <s v="Self"/>
    <x v="0"/>
    <x v="0"/>
    <x v="1"/>
    <x v="3"/>
    <s v="Active"/>
  </r>
  <r>
    <s v="E103347"/>
    <x v="1"/>
    <n v="35"/>
    <x v="1"/>
    <x v="3"/>
    <x v="1"/>
    <x v="21"/>
    <x v="1"/>
    <x v="42"/>
    <s v="Full-time"/>
    <d v="2011-01-19T00:00:00"/>
    <d v="2014-03-07T00:00:00"/>
    <n v="3.13"/>
    <n v="44768"/>
    <x v="2"/>
    <s v="No"/>
    <x v="0"/>
    <n v="7"/>
    <s v="E102837"/>
    <x v="1"/>
    <x v="1"/>
    <x v="0"/>
    <x v="0"/>
    <s v="Exited"/>
  </r>
  <r>
    <s v="E103348"/>
    <x v="0"/>
    <n v="30"/>
    <x v="1"/>
    <x v="7"/>
    <x v="2"/>
    <x v="14"/>
    <x v="2"/>
    <x v="25"/>
    <s v="Full-time"/>
    <d v="2008-09-04T00:00:00"/>
    <s v="Active"/>
    <n v="17.149999999999999"/>
    <n v="45816"/>
    <x v="3"/>
    <s v="No"/>
    <x v="1"/>
    <n v="3"/>
    <s v="Self"/>
    <x v="0"/>
    <x v="0"/>
    <x v="1"/>
    <x v="0"/>
    <s v="Active"/>
  </r>
  <r>
    <s v="E103349"/>
    <x v="1"/>
    <n v="33"/>
    <x v="0"/>
    <x v="6"/>
    <x v="7"/>
    <x v="18"/>
    <x v="4"/>
    <x v="90"/>
    <s v="Full-time"/>
    <d v="2013-07-25T00:00:00"/>
    <s v="Active"/>
    <n v="12.26"/>
    <n v="34012"/>
    <x v="0"/>
    <s v="No"/>
    <x v="2"/>
    <n v="7"/>
    <s v="E102637"/>
    <x v="0"/>
    <x v="0"/>
    <x v="0"/>
    <x v="2"/>
    <s v="Active"/>
  </r>
  <r>
    <s v="E103350"/>
    <x v="0"/>
    <n v="25"/>
    <x v="1"/>
    <x v="6"/>
    <x v="6"/>
    <x v="16"/>
    <x v="1"/>
    <x v="96"/>
    <s v="Full-time"/>
    <d v="2022-07-20T00:00:00"/>
    <s v="Active"/>
    <n v="3.27"/>
    <n v="38415"/>
    <x v="1"/>
    <s v="No"/>
    <x v="4"/>
    <n v="7"/>
    <s v="E103042"/>
    <x v="0"/>
    <x v="0"/>
    <x v="1"/>
    <x v="3"/>
    <s v="Active"/>
  </r>
  <r>
    <s v="E103351"/>
    <x v="1"/>
    <n v="28"/>
    <x v="0"/>
    <x v="5"/>
    <x v="5"/>
    <x v="12"/>
    <x v="2"/>
    <x v="57"/>
    <s v="Full-time"/>
    <d v="2010-05-11T00:00:00"/>
    <s v="Active"/>
    <n v="15.47"/>
    <n v="48657"/>
    <x v="1"/>
    <s v="No"/>
    <x v="1"/>
    <n v="4"/>
    <s v="Self"/>
    <x v="0"/>
    <x v="0"/>
    <x v="1"/>
    <x v="3"/>
    <s v="Active"/>
  </r>
  <r>
    <s v="E103352"/>
    <x v="1"/>
    <n v="32"/>
    <x v="1"/>
    <x v="2"/>
    <x v="5"/>
    <x v="22"/>
    <x v="2"/>
    <x v="10"/>
    <s v="Full-time"/>
    <d v="2025-01-02T00:00:00"/>
    <s v="Active"/>
    <n v="0.82"/>
    <n v="56781"/>
    <x v="1"/>
    <s v="No"/>
    <x v="1"/>
    <n v="6"/>
    <s v="E104150"/>
    <x v="0"/>
    <x v="0"/>
    <x v="0"/>
    <x v="1"/>
    <s v="Active"/>
  </r>
  <r>
    <s v="E103353"/>
    <x v="1"/>
    <n v="23"/>
    <x v="0"/>
    <x v="3"/>
    <x v="6"/>
    <x v="24"/>
    <x v="0"/>
    <x v="72"/>
    <s v="Contract"/>
    <d v="2019-07-09T00:00:00"/>
    <s v="Active"/>
    <n v="6.31"/>
    <n v="34725"/>
    <x v="1"/>
    <s v="No"/>
    <x v="1"/>
    <n v="7"/>
    <s v="E103290"/>
    <x v="0"/>
    <x v="0"/>
    <x v="1"/>
    <x v="3"/>
    <s v="Active"/>
  </r>
  <r>
    <s v="E103354"/>
    <x v="1"/>
    <n v="26"/>
    <x v="1"/>
    <x v="4"/>
    <x v="1"/>
    <x v="21"/>
    <x v="0"/>
    <x v="168"/>
    <s v="Full-time"/>
    <d v="2011-09-15T00:00:00"/>
    <s v="Active"/>
    <n v="14.12"/>
    <n v="41501"/>
    <x v="1"/>
    <s v="No"/>
    <x v="6"/>
    <n v="6"/>
    <s v="E100932"/>
    <x v="0"/>
    <x v="0"/>
    <x v="1"/>
    <x v="3"/>
    <s v="Active"/>
  </r>
  <r>
    <s v="E103355"/>
    <x v="1"/>
    <n v="37"/>
    <x v="1"/>
    <x v="7"/>
    <x v="5"/>
    <x v="12"/>
    <x v="1"/>
    <x v="4"/>
    <s v="Contract"/>
    <d v="2015-02-02T00:00:00"/>
    <s v="Active"/>
    <n v="10.74"/>
    <n v="50058"/>
    <x v="1"/>
    <s v="Yes"/>
    <x v="3"/>
    <n v="6"/>
    <s v="E103566"/>
    <x v="0"/>
    <x v="0"/>
    <x v="0"/>
    <x v="1"/>
    <s v="Active"/>
  </r>
  <r>
    <s v="E103356"/>
    <x v="0"/>
    <n v="33"/>
    <x v="1"/>
    <x v="4"/>
    <x v="4"/>
    <x v="5"/>
    <x v="2"/>
    <x v="1"/>
    <s v="Full-time"/>
    <d v="2011-07-04T00:00:00"/>
    <s v="Active"/>
    <n v="14.32"/>
    <n v="40679"/>
    <x v="4"/>
    <s v="No"/>
    <x v="2"/>
    <n v="7"/>
    <s v="E102941"/>
    <x v="0"/>
    <x v="0"/>
    <x v="0"/>
    <x v="0"/>
    <s v="Active"/>
  </r>
  <r>
    <s v="E103357"/>
    <x v="0"/>
    <n v="30"/>
    <x v="0"/>
    <x v="0"/>
    <x v="4"/>
    <x v="5"/>
    <x v="0"/>
    <x v="128"/>
    <s v="Full-time"/>
    <d v="2011-10-04T00:00:00"/>
    <s v="Active"/>
    <n v="14.07"/>
    <n v="43114"/>
    <x v="0"/>
    <s v="No"/>
    <x v="4"/>
    <n v="12"/>
    <s v="E103754"/>
    <x v="0"/>
    <x v="0"/>
    <x v="1"/>
    <x v="0"/>
    <s v="Active"/>
  </r>
  <r>
    <s v="E103358"/>
    <x v="0"/>
    <n v="35"/>
    <x v="0"/>
    <x v="2"/>
    <x v="3"/>
    <x v="15"/>
    <x v="2"/>
    <x v="145"/>
    <s v="Full-time"/>
    <d v="2017-09-13T00:00:00"/>
    <s v="Active"/>
    <n v="8.1199999999999992"/>
    <n v="62692"/>
    <x v="3"/>
    <s v="No"/>
    <x v="0"/>
    <n v="5"/>
    <s v="E101405"/>
    <x v="0"/>
    <x v="0"/>
    <x v="0"/>
    <x v="1"/>
    <s v="Active"/>
  </r>
  <r>
    <s v="E103359"/>
    <x v="0"/>
    <n v="30"/>
    <x v="1"/>
    <x v="6"/>
    <x v="1"/>
    <x v="21"/>
    <x v="0"/>
    <x v="61"/>
    <s v="Full-time"/>
    <d v="2020-02-23T00:00:00"/>
    <s v="Active"/>
    <n v="5.68"/>
    <n v="48481"/>
    <x v="0"/>
    <s v="No"/>
    <x v="3"/>
    <n v="8"/>
    <s v="E102443"/>
    <x v="0"/>
    <x v="0"/>
    <x v="1"/>
    <x v="0"/>
    <s v="Active"/>
  </r>
  <r>
    <s v="E103360"/>
    <x v="1"/>
    <n v="36"/>
    <x v="0"/>
    <x v="1"/>
    <x v="7"/>
    <x v="18"/>
    <x v="0"/>
    <x v="86"/>
    <s v="Full-time"/>
    <d v="2019-05-06T00:00:00"/>
    <s v="Active"/>
    <n v="6.48"/>
    <n v="47381"/>
    <x v="0"/>
    <s v="No"/>
    <x v="0"/>
    <n v="8"/>
    <s v="E102637"/>
    <x v="0"/>
    <x v="0"/>
    <x v="0"/>
    <x v="0"/>
    <s v="Active"/>
  </r>
  <r>
    <s v="E103361"/>
    <x v="0"/>
    <n v="27"/>
    <x v="0"/>
    <x v="0"/>
    <x v="3"/>
    <x v="20"/>
    <x v="2"/>
    <x v="140"/>
    <s v="Full-time"/>
    <d v="2012-01-30T00:00:00"/>
    <s v="Active"/>
    <n v="13.74"/>
    <n v="44246"/>
    <x v="3"/>
    <s v="Yes"/>
    <x v="4"/>
    <n v="6"/>
    <s v="E102999"/>
    <x v="0"/>
    <x v="0"/>
    <x v="1"/>
    <x v="3"/>
    <s v="Active"/>
  </r>
  <r>
    <s v="E103362"/>
    <x v="1"/>
    <n v="38"/>
    <x v="1"/>
    <x v="3"/>
    <x v="2"/>
    <x v="14"/>
    <x v="0"/>
    <x v="42"/>
    <s v="Full-time"/>
    <d v="2017-07-15T00:00:00"/>
    <s v="Active"/>
    <n v="8.2899999999999991"/>
    <n v="48841"/>
    <x v="2"/>
    <s v="No"/>
    <x v="0"/>
    <n v="3"/>
    <s v="E104933"/>
    <x v="0"/>
    <x v="0"/>
    <x v="0"/>
    <x v="0"/>
    <s v="Active"/>
  </r>
  <r>
    <s v="E103363"/>
    <x v="0"/>
    <n v="28"/>
    <x v="1"/>
    <x v="6"/>
    <x v="5"/>
    <x v="7"/>
    <x v="0"/>
    <x v="48"/>
    <s v="Full-time"/>
    <d v="2008-10-26T00:00:00"/>
    <s v="Active"/>
    <n v="17"/>
    <n v="27375"/>
    <x v="1"/>
    <s v="No"/>
    <x v="4"/>
    <n v="8"/>
    <s v="E104092"/>
    <x v="0"/>
    <x v="0"/>
    <x v="1"/>
    <x v="3"/>
    <s v="Active"/>
  </r>
  <r>
    <s v="E103364"/>
    <x v="1"/>
    <n v="22"/>
    <x v="1"/>
    <x v="6"/>
    <x v="6"/>
    <x v="24"/>
    <x v="0"/>
    <x v="72"/>
    <s v="Full-time"/>
    <d v="2025-05-27T00:00:00"/>
    <s v="Active"/>
    <n v="0.42"/>
    <n v="35839"/>
    <x v="1"/>
    <s v="No"/>
    <x v="2"/>
    <n v="5"/>
    <s v="E104616"/>
    <x v="0"/>
    <x v="0"/>
    <x v="1"/>
    <x v="3"/>
    <s v="Active"/>
  </r>
  <r>
    <s v="E103365"/>
    <x v="0"/>
    <n v="33"/>
    <x v="0"/>
    <x v="3"/>
    <x v="3"/>
    <x v="15"/>
    <x v="2"/>
    <x v="100"/>
    <s v="Full-time"/>
    <d v="2008-07-04T00:00:00"/>
    <d v="2015-09-03T00:00:00"/>
    <n v="7.16"/>
    <n v="56051"/>
    <x v="2"/>
    <s v="No"/>
    <x v="2"/>
    <n v="6"/>
    <s v="E101565"/>
    <x v="1"/>
    <x v="1"/>
    <x v="0"/>
    <x v="0"/>
    <s v="Exited"/>
  </r>
  <r>
    <s v="E103366"/>
    <x v="1"/>
    <n v="37"/>
    <x v="1"/>
    <x v="3"/>
    <x v="5"/>
    <x v="12"/>
    <x v="2"/>
    <x v="98"/>
    <s v="Full-time"/>
    <d v="2019-09-09T00:00:00"/>
    <s v="Active"/>
    <n v="6.14"/>
    <n v="55274"/>
    <x v="0"/>
    <s v="No"/>
    <x v="1"/>
    <n v="9"/>
    <s v="E104150"/>
    <x v="0"/>
    <x v="0"/>
    <x v="0"/>
    <x v="0"/>
    <s v="Active"/>
  </r>
  <r>
    <s v="E103367"/>
    <x v="0"/>
    <n v="28"/>
    <x v="1"/>
    <x v="1"/>
    <x v="2"/>
    <x v="4"/>
    <x v="2"/>
    <x v="35"/>
    <s v="Contract"/>
    <d v="2018-09-09T00:00:00"/>
    <d v="2025-02-09T00:00:00"/>
    <n v="6.42"/>
    <n v="43819"/>
    <x v="1"/>
    <s v="No"/>
    <x v="1"/>
    <n v="6"/>
    <s v="E102755"/>
    <x v="1"/>
    <x v="1"/>
    <x v="1"/>
    <x v="3"/>
    <s v="Exited"/>
  </r>
  <r>
    <s v="E103368"/>
    <x v="0"/>
    <n v="32"/>
    <x v="1"/>
    <x v="4"/>
    <x v="0"/>
    <x v="9"/>
    <x v="0"/>
    <x v="44"/>
    <s v="Full-time"/>
    <d v="2013-03-22T00:00:00"/>
    <s v="Active"/>
    <n v="12.6"/>
    <n v="59053"/>
    <x v="1"/>
    <s v="No"/>
    <x v="2"/>
    <n v="6"/>
    <s v="E104902"/>
    <x v="0"/>
    <x v="0"/>
    <x v="0"/>
    <x v="0"/>
    <s v="Active"/>
  </r>
  <r>
    <s v="E103369"/>
    <x v="1"/>
    <n v="34"/>
    <x v="1"/>
    <x v="4"/>
    <x v="1"/>
    <x v="21"/>
    <x v="4"/>
    <x v="33"/>
    <s v="Contract"/>
    <d v="2013-12-07T00:00:00"/>
    <d v="2023-10-08T00:00:00"/>
    <n v="9.83"/>
    <n v="37119"/>
    <x v="2"/>
    <s v="No"/>
    <x v="1"/>
    <n v="3"/>
    <s v="E100645"/>
    <x v="1"/>
    <x v="1"/>
    <x v="0"/>
    <x v="3"/>
    <s v="Exited"/>
  </r>
  <r>
    <s v="E103370"/>
    <x v="1"/>
    <n v="24"/>
    <x v="0"/>
    <x v="0"/>
    <x v="3"/>
    <x v="3"/>
    <x v="0"/>
    <x v="53"/>
    <s v="Full-time"/>
    <d v="2020-03-17T00:00:00"/>
    <s v="Active"/>
    <n v="5.62"/>
    <n v="45631"/>
    <x v="2"/>
    <s v="Yes"/>
    <x v="1"/>
    <n v="5"/>
    <s v="E104342"/>
    <x v="0"/>
    <x v="0"/>
    <x v="1"/>
    <x v="3"/>
    <s v="Active"/>
  </r>
  <r>
    <s v="E103371"/>
    <x v="1"/>
    <n v="32"/>
    <x v="0"/>
    <x v="1"/>
    <x v="7"/>
    <x v="13"/>
    <x v="1"/>
    <x v="74"/>
    <s v="Full-time"/>
    <d v="2011-08-17T00:00:00"/>
    <s v="Active"/>
    <n v="14.2"/>
    <n v="44058"/>
    <x v="2"/>
    <s v="No"/>
    <x v="0"/>
    <n v="1"/>
    <s v="E101520"/>
    <x v="0"/>
    <x v="0"/>
    <x v="0"/>
    <x v="0"/>
    <s v="Active"/>
  </r>
  <r>
    <s v="E103372"/>
    <x v="0"/>
    <n v="39"/>
    <x v="0"/>
    <x v="4"/>
    <x v="2"/>
    <x v="4"/>
    <x v="1"/>
    <x v="74"/>
    <s v="Full-time"/>
    <d v="2008-09-17T00:00:00"/>
    <s v="Active"/>
    <n v="17.11"/>
    <n v="55637"/>
    <x v="1"/>
    <s v="No"/>
    <x v="1"/>
    <n v="7"/>
    <s v="E101853"/>
    <x v="0"/>
    <x v="0"/>
    <x v="0"/>
    <x v="0"/>
    <s v="Active"/>
  </r>
  <r>
    <s v="E103373"/>
    <x v="1"/>
    <n v="38"/>
    <x v="1"/>
    <x v="1"/>
    <x v="3"/>
    <x v="20"/>
    <x v="0"/>
    <x v="147"/>
    <s v="Full-time"/>
    <d v="2009-01-21T00:00:00"/>
    <d v="2014-04-11T00:00:00"/>
    <n v="5.22"/>
    <n v="67915"/>
    <x v="3"/>
    <s v="No"/>
    <x v="4"/>
    <n v="7"/>
    <s v="E104443"/>
    <x v="1"/>
    <x v="1"/>
    <x v="0"/>
    <x v="1"/>
    <s v="Exited"/>
  </r>
  <r>
    <s v="E103374"/>
    <x v="1"/>
    <n v="29"/>
    <x v="1"/>
    <x v="6"/>
    <x v="2"/>
    <x v="4"/>
    <x v="2"/>
    <x v="74"/>
    <s v="Full-time"/>
    <d v="2011-03-23T00:00:00"/>
    <d v="2023-08-05T00:00:00"/>
    <n v="12.37"/>
    <n v="52971"/>
    <x v="1"/>
    <s v="No"/>
    <x v="2"/>
    <n v="10"/>
    <s v="E103348"/>
    <x v="1"/>
    <x v="1"/>
    <x v="1"/>
    <x v="0"/>
    <s v="Exited"/>
  </r>
  <r>
    <s v="E103375"/>
    <x v="1"/>
    <n v="39"/>
    <x v="1"/>
    <x v="0"/>
    <x v="2"/>
    <x v="14"/>
    <x v="0"/>
    <x v="56"/>
    <s v="Full-time"/>
    <d v="2010-08-16T00:00:00"/>
    <s v="Active"/>
    <n v="15.2"/>
    <n v="51608"/>
    <x v="4"/>
    <s v="No"/>
    <x v="2"/>
    <n v="5"/>
    <s v="E100557"/>
    <x v="0"/>
    <x v="0"/>
    <x v="0"/>
    <x v="0"/>
    <s v="Active"/>
  </r>
  <r>
    <s v="E103376"/>
    <x v="1"/>
    <n v="34"/>
    <x v="1"/>
    <x v="3"/>
    <x v="7"/>
    <x v="18"/>
    <x v="0"/>
    <x v="51"/>
    <s v="Full-time"/>
    <d v="2022-04-06T00:00:00"/>
    <s v="Active"/>
    <n v="3.56"/>
    <n v="34772"/>
    <x v="0"/>
    <s v="Yes"/>
    <x v="1"/>
    <n v="3"/>
    <s v="E103588"/>
    <x v="0"/>
    <x v="0"/>
    <x v="0"/>
    <x v="2"/>
    <s v="Active"/>
  </r>
  <r>
    <s v="E103377"/>
    <x v="1"/>
    <n v="31"/>
    <x v="0"/>
    <x v="3"/>
    <x v="3"/>
    <x v="20"/>
    <x v="2"/>
    <x v="100"/>
    <s v="Full-time"/>
    <d v="2017-09-04T00:00:00"/>
    <s v="Active"/>
    <n v="8.15"/>
    <n v="57082"/>
    <x v="2"/>
    <s v="No"/>
    <x v="3"/>
    <n v="8"/>
    <s v="E104748"/>
    <x v="0"/>
    <x v="0"/>
    <x v="0"/>
    <x v="0"/>
    <s v="Active"/>
  </r>
  <r>
    <s v="E103378"/>
    <x v="0"/>
    <n v="21"/>
    <x v="0"/>
    <x v="3"/>
    <x v="7"/>
    <x v="13"/>
    <x v="0"/>
    <x v="90"/>
    <s v="Contract"/>
    <d v="2015-09-12T00:00:00"/>
    <d v="2022-09-20T00:00:00"/>
    <n v="7.02"/>
    <n v="29561"/>
    <x v="1"/>
    <s v="No"/>
    <x v="1"/>
    <n v="10"/>
    <s v="E104400"/>
    <x v="1"/>
    <x v="1"/>
    <x v="1"/>
    <x v="2"/>
    <s v="Exited"/>
  </r>
  <r>
    <s v="E103379"/>
    <x v="1"/>
    <n v="26"/>
    <x v="0"/>
    <x v="5"/>
    <x v="7"/>
    <x v="13"/>
    <x v="0"/>
    <x v="64"/>
    <s v="Contract"/>
    <d v="2020-08-18T00:00:00"/>
    <d v="2024-10-10T00:00:00"/>
    <n v="4.1500000000000004"/>
    <n v="47500"/>
    <x v="0"/>
    <s v="No"/>
    <x v="4"/>
    <n v="9"/>
    <s v="E104116"/>
    <x v="1"/>
    <x v="1"/>
    <x v="1"/>
    <x v="3"/>
    <s v="Exited"/>
  </r>
  <r>
    <s v="E103380"/>
    <x v="1"/>
    <n v="35"/>
    <x v="0"/>
    <x v="4"/>
    <x v="0"/>
    <x v="9"/>
    <x v="0"/>
    <x v="73"/>
    <s v="Full-time"/>
    <d v="2021-12-31T00:00:00"/>
    <s v="Active"/>
    <n v="3.82"/>
    <n v="52576"/>
    <x v="0"/>
    <s v="No"/>
    <x v="2"/>
    <n v="5"/>
    <s v="E104625"/>
    <x v="0"/>
    <x v="0"/>
    <x v="0"/>
    <x v="0"/>
    <s v="Active"/>
  </r>
  <r>
    <s v="E103381"/>
    <x v="0"/>
    <n v="30"/>
    <x v="1"/>
    <x v="3"/>
    <x v="7"/>
    <x v="18"/>
    <x v="0"/>
    <x v="136"/>
    <s v="Full-time"/>
    <d v="2018-03-01T00:00:00"/>
    <s v="Active"/>
    <n v="7.66"/>
    <n v="45005"/>
    <x v="1"/>
    <s v="No"/>
    <x v="0"/>
    <n v="7"/>
    <s v="E101334"/>
    <x v="0"/>
    <x v="0"/>
    <x v="1"/>
    <x v="0"/>
    <s v="Active"/>
  </r>
  <r>
    <s v="E103382"/>
    <x v="1"/>
    <n v="30"/>
    <x v="1"/>
    <x v="2"/>
    <x v="5"/>
    <x v="22"/>
    <x v="0"/>
    <x v="98"/>
    <s v="Full-time"/>
    <d v="2016-05-23T00:00:00"/>
    <s v="Active"/>
    <n v="9.43"/>
    <n v="52205"/>
    <x v="1"/>
    <s v="No"/>
    <x v="4"/>
    <n v="5"/>
    <s v="E101388"/>
    <x v="0"/>
    <x v="0"/>
    <x v="1"/>
    <x v="0"/>
    <s v="Active"/>
  </r>
  <r>
    <s v="E103383"/>
    <x v="0"/>
    <n v="27"/>
    <x v="1"/>
    <x v="5"/>
    <x v="3"/>
    <x v="20"/>
    <x v="0"/>
    <x v="66"/>
    <s v="Full-time"/>
    <d v="2011-01-15T00:00:00"/>
    <s v="Active"/>
    <n v="14.78"/>
    <n v="54384"/>
    <x v="1"/>
    <s v="No"/>
    <x v="0"/>
    <n v="8"/>
    <s v="E103505"/>
    <x v="0"/>
    <x v="0"/>
    <x v="1"/>
    <x v="0"/>
    <s v="Active"/>
  </r>
  <r>
    <s v="E103384"/>
    <x v="1"/>
    <n v="30"/>
    <x v="1"/>
    <x v="5"/>
    <x v="3"/>
    <x v="3"/>
    <x v="0"/>
    <x v="5"/>
    <s v="Full-time"/>
    <d v="2020-04-07T00:00:00"/>
    <s v="Active"/>
    <n v="5.56"/>
    <n v="45319"/>
    <x v="1"/>
    <s v="No"/>
    <x v="2"/>
    <n v="8"/>
    <s v="E101894"/>
    <x v="0"/>
    <x v="0"/>
    <x v="1"/>
    <x v="0"/>
    <s v="Active"/>
  </r>
  <r>
    <s v="E103385"/>
    <x v="0"/>
    <n v="28"/>
    <x v="1"/>
    <x v="5"/>
    <x v="5"/>
    <x v="12"/>
    <x v="0"/>
    <x v="50"/>
    <s v="Full-time"/>
    <d v="2025-08-16T00:00:00"/>
    <s v="Active"/>
    <n v="0.2"/>
    <n v="44569"/>
    <x v="1"/>
    <s v="No"/>
    <x v="4"/>
    <n v="3"/>
    <s v="E103535"/>
    <x v="0"/>
    <x v="0"/>
    <x v="1"/>
    <x v="0"/>
    <s v="Active"/>
  </r>
  <r>
    <s v="E103386"/>
    <x v="0"/>
    <n v="26"/>
    <x v="1"/>
    <x v="2"/>
    <x v="5"/>
    <x v="12"/>
    <x v="0"/>
    <x v="129"/>
    <s v="Full-time"/>
    <d v="2017-10-15T00:00:00"/>
    <s v="Active"/>
    <n v="8.0399999999999991"/>
    <n v="41549"/>
    <x v="1"/>
    <s v="No"/>
    <x v="4"/>
    <n v="7"/>
    <s v="E101388"/>
    <x v="0"/>
    <x v="0"/>
    <x v="1"/>
    <x v="2"/>
    <s v="Active"/>
  </r>
  <r>
    <s v="E103387"/>
    <x v="0"/>
    <n v="28"/>
    <x v="1"/>
    <x v="4"/>
    <x v="2"/>
    <x v="2"/>
    <x v="2"/>
    <x v="71"/>
    <s v="Full-time"/>
    <d v="2009-12-26T00:00:00"/>
    <s v="Active"/>
    <n v="15.84"/>
    <n v="43756"/>
    <x v="1"/>
    <s v="No"/>
    <x v="0"/>
    <n v="4"/>
    <s v="E102683"/>
    <x v="0"/>
    <x v="0"/>
    <x v="1"/>
    <x v="0"/>
    <s v="Active"/>
  </r>
  <r>
    <s v="E103388"/>
    <x v="0"/>
    <n v="32"/>
    <x v="1"/>
    <x v="3"/>
    <x v="6"/>
    <x v="24"/>
    <x v="2"/>
    <x v="25"/>
    <s v="Full-time"/>
    <d v="2008-08-08T00:00:00"/>
    <s v="Active"/>
    <n v="17.22"/>
    <n v="38612"/>
    <x v="0"/>
    <s v="Yes"/>
    <x v="1"/>
    <n v="5"/>
    <s v="E103636"/>
    <x v="0"/>
    <x v="0"/>
    <x v="0"/>
    <x v="0"/>
    <s v="Active"/>
  </r>
  <r>
    <s v="E103389"/>
    <x v="0"/>
    <n v="41"/>
    <x v="0"/>
    <x v="5"/>
    <x v="4"/>
    <x v="5"/>
    <x v="0"/>
    <x v="88"/>
    <s v="Full-time"/>
    <d v="2017-02-13T00:00:00"/>
    <s v="Active"/>
    <n v="8.6999999999999993"/>
    <n v="56849"/>
    <x v="1"/>
    <s v="No"/>
    <x v="0"/>
    <n v="7"/>
    <s v="E103904"/>
    <x v="0"/>
    <x v="0"/>
    <x v="0"/>
    <x v="1"/>
    <s v="Active"/>
  </r>
  <r>
    <s v="E103390"/>
    <x v="0"/>
    <n v="31"/>
    <x v="1"/>
    <x v="0"/>
    <x v="6"/>
    <x v="16"/>
    <x v="0"/>
    <x v="91"/>
    <s v="Contract"/>
    <d v="2024-05-15T00:00:00"/>
    <s v="Active"/>
    <n v="1.45"/>
    <n v="40741"/>
    <x v="1"/>
    <s v="No"/>
    <x v="1"/>
    <n v="3"/>
    <s v="E102810"/>
    <x v="0"/>
    <x v="0"/>
    <x v="0"/>
    <x v="3"/>
    <s v="Active"/>
  </r>
  <r>
    <s v="E103391"/>
    <x v="0"/>
    <n v="30"/>
    <x v="1"/>
    <x v="5"/>
    <x v="2"/>
    <x v="2"/>
    <x v="2"/>
    <x v="127"/>
    <s v="Full-time"/>
    <d v="2021-12-24T00:00:00"/>
    <s v="Active"/>
    <n v="3.84"/>
    <n v="45621"/>
    <x v="1"/>
    <s v="No"/>
    <x v="2"/>
    <n v="5"/>
    <s v="E101711"/>
    <x v="0"/>
    <x v="0"/>
    <x v="1"/>
    <x v="0"/>
    <s v="Active"/>
  </r>
  <r>
    <s v="E103392"/>
    <x v="0"/>
    <n v="38"/>
    <x v="1"/>
    <x v="2"/>
    <x v="1"/>
    <x v="1"/>
    <x v="0"/>
    <x v="50"/>
    <s v="Full-time"/>
    <d v="2010-11-18T00:00:00"/>
    <s v="Active"/>
    <n v="14.94"/>
    <n v="44401"/>
    <x v="2"/>
    <s v="No"/>
    <x v="0"/>
    <n v="7"/>
    <s v="E103883"/>
    <x v="0"/>
    <x v="0"/>
    <x v="0"/>
    <x v="0"/>
    <s v="Active"/>
  </r>
  <r>
    <s v="E103393"/>
    <x v="1"/>
    <n v="36"/>
    <x v="1"/>
    <x v="5"/>
    <x v="0"/>
    <x v="0"/>
    <x v="2"/>
    <x v="6"/>
    <s v="Full-time"/>
    <d v="2008-11-19T00:00:00"/>
    <s v="Active"/>
    <n v="16.940000000000001"/>
    <n v="43783"/>
    <x v="0"/>
    <s v="No"/>
    <x v="2"/>
    <n v="8"/>
    <s v="E104293"/>
    <x v="0"/>
    <x v="0"/>
    <x v="0"/>
    <x v="0"/>
    <s v="Active"/>
  </r>
  <r>
    <s v="E103394"/>
    <x v="0"/>
    <n v="34"/>
    <x v="1"/>
    <x v="1"/>
    <x v="0"/>
    <x v="9"/>
    <x v="0"/>
    <x v="111"/>
    <s v="Full-time"/>
    <d v="2023-12-15T00:00:00"/>
    <s v="Active"/>
    <n v="1.87"/>
    <n v="56207"/>
    <x v="0"/>
    <s v="No"/>
    <x v="1"/>
    <n v="6"/>
    <s v="E100685"/>
    <x v="0"/>
    <x v="0"/>
    <x v="0"/>
    <x v="1"/>
    <s v="Active"/>
  </r>
  <r>
    <s v="E103395"/>
    <x v="1"/>
    <n v="36"/>
    <x v="1"/>
    <x v="2"/>
    <x v="0"/>
    <x v="6"/>
    <x v="0"/>
    <x v="92"/>
    <s v="Full-time"/>
    <d v="2010-06-01T00:00:00"/>
    <s v="Active"/>
    <n v="15.41"/>
    <n v="53105"/>
    <x v="1"/>
    <s v="No"/>
    <x v="5"/>
    <n v="6"/>
    <s v="E104902"/>
    <x v="0"/>
    <x v="0"/>
    <x v="0"/>
    <x v="1"/>
    <s v="Active"/>
  </r>
  <r>
    <s v="E103396"/>
    <x v="1"/>
    <n v="38"/>
    <x v="0"/>
    <x v="7"/>
    <x v="6"/>
    <x v="11"/>
    <x v="2"/>
    <x v="126"/>
    <s v="Full-time"/>
    <d v="2023-08-13T00:00:00"/>
    <s v="Active"/>
    <n v="2.21"/>
    <n v="58022"/>
    <x v="1"/>
    <s v="No"/>
    <x v="0"/>
    <n v="6"/>
    <s v="E104132"/>
    <x v="0"/>
    <x v="0"/>
    <x v="0"/>
    <x v="1"/>
    <s v="Active"/>
  </r>
  <r>
    <s v="E103397"/>
    <x v="1"/>
    <n v="29"/>
    <x v="1"/>
    <x v="7"/>
    <x v="2"/>
    <x v="14"/>
    <x v="0"/>
    <x v="112"/>
    <s v="Full-time"/>
    <d v="2023-12-16T00:00:00"/>
    <s v="Active"/>
    <n v="1.87"/>
    <n v="38413"/>
    <x v="1"/>
    <s v="No"/>
    <x v="4"/>
    <n v="5"/>
    <s v="E101711"/>
    <x v="0"/>
    <x v="0"/>
    <x v="1"/>
    <x v="3"/>
    <s v="Active"/>
  </r>
  <r>
    <s v="E103398"/>
    <x v="1"/>
    <n v="26"/>
    <x v="0"/>
    <x v="0"/>
    <x v="0"/>
    <x v="9"/>
    <x v="2"/>
    <x v="83"/>
    <s v="Full-time"/>
    <d v="2025-02-08T00:00:00"/>
    <d v="2025-08-09T00:00:00"/>
    <n v="0.5"/>
    <n v="41518"/>
    <x v="3"/>
    <s v="No"/>
    <x v="2"/>
    <n v="7"/>
    <s v="E102576"/>
    <x v="1"/>
    <x v="1"/>
    <x v="1"/>
    <x v="3"/>
    <s v="Exited"/>
  </r>
  <r>
    <s v="E103399"/>
    <x v="1"/>
    <n v="30"/>
    <x v="0"/>
    <x v="5"/>
    <x v="4"/>
    <x v="19"/>
    <x v="2"/>
    <x v="21"/>
    <s v="Full-time"/>
    <d v="2013-08-01T00:00:00"/>
    <s v="Active"/>
    <n v="12.24"/>
    <n v="40577"/>
    <x v="1"/>
    <s v="Yes"/>
    <x v="2"/>
    <n v="5"/>
    <s v="E100567"/>
    <x v="0"/>
    <x v="0"/>
    <x v="1"/>
    <x v="0"/>
    <s v="Active"/>
  </r>
  <r>
    <s v="E103400"/>
    <x v="0"/>
    <n v="28"/>
    <x v="1"/>
    <x v="0"/>
    <x v="4"/>
    <x v="5"/>
    <x v="0"/>
    <x v="97"/>
    <s v="Contract"/>
    <d v="2025-04-08T00:00:00"/>
    <s v="Active"/>
    <n v="0.56000000000000005"/>
    <n v="34471"/>
    <x v="2"/>
    <s v="No"/>
    <x v="1"/>
    <n v="14"/>
    <s v="E101866"/>
    <x v="0"/>
    <x v="0"/>
    <x v="1"/>
    <x v="3"/>
    <s v="Active"/>
  </r>
  <r>
    <s v="E103401"/>
    <x v="1"/>
    <n v="26"/>
    <x v="1"/>
    <x v="2"/>
    <x v="1"/>
    <x v="21"/>
    <x v="2"/>
    <x v="94"/>
    <s v="Full-time"/>
    <d v="2018-04-20T00:00:00"/>
    <s v="Active"/>
    <n v="7.52"/>
    <n v="26007"/>
    <x v="0"/>
    <s v="No"/>
    <x v="2"/>
    <n v="4"/>
    <s v="E101297"/>
    <x v="0"/>
    <x v="0"/>
    <x v="1"/>
    <x v="3"/>
    <s v="Active"/>
  </r>
  <r>
    <s v="E103402"/>
    <x v="1"/>
    <n v="29"/>
    <x v="1"/>
    <x v="0"/>
    <x v="5"/>
    <x v="7"/>
    <x v="0"/>
    <x v="123"/>
    <s v="Full-time"/>
    <d v="2022-11-07T00:00:00"/>
    <s v="Active"/>
    <n v="2.97"/>
    <n v="40887"/>
    <x v="4"/>
    <s v="No"/>
    <x v="3"/>
    <n v="8"/>
    <s v="E101987"/>
    <x v="0"/>
    <x v="0"/>
    <x v="1"/>
    <x v="0"/>
    <s v="Active"/>
  </r>
  <r>
    <s v="E103403"/>
    <x v="1"/>
    <n v="28"/>
    <x v="1"/>
    <x v="1"/>
    <x v="3"/>
    <x v="3"/>
    <x v="4"/>
    <x v="7"/>
    <s v="Full-time"/>
    <d v="2024-12-07T00:00:00"/>
    <s v="Active"/>
    <n v="0.89"/>
    <n v="53465"/>
    <x v="0"/>
    <s v="No"/>
    <x v="4"/>
    <n v="6"/>
    <s v="E102331"/>
    <x v="0"/>
    <x v="0"/>
    <x v="1"/>
    <x v="0"/>
    <s v="Active"/>
  </r>
  <r>
    <s v="E103404"/>
    <x v="0"/>
    <n v="44"/>
    <x v="0"/>
    <x v="7"/>
    <x v="3"/>
    <x v="15"/>
    <x v="2"/>
    <x v="112"/>
    <s v="Full-time"/>
    <d v="2017-07-09T00:00:00"/>
    <s v="Active"/>
    <n v="8.3000000000000007"/>
    <n v="44709"/>
    <x v="1"/>
    <s v="No"/>
    <x v="0"/>
    <n v="7"/>
    <s v="E101521"/>
    <x v="0"/>
    <x v="0"/>
    <x v="0"/>
    <x v="3"/>
    <s v="Active"/>
  </r>
  <r>
    <s v="E103405"/>
    <x v="1"/>
    <n v="35"/>
    <x v="0"/>
    <x v="7"/>
    <x v="1"/>
    <x v="21"/>
    <x v="0"/>
    <x v="98"/>
    <s v="Full-time"/>
    <d v="2016-11-25T00:00:00"/>
    <s v="Active"/>
    <n v="8.92"/>
    <n v="41218"/>
    <x v="2"/>
    <s v="No"/>
    <x v="2"/>
    <n v="7"/>
    <s v="E100928"/>
    <x v="0"/>
    <x v="0"/>
    <x v="0"/>
    <x v="0"/>
    <s v="Active"/>
  </r>
  <r>
    <s v="E103406"/>
    <x v="0"/>
    <n v="31"/>
    <x v="0"/>
    <x v="5"/>
    <x v="1"/>
    <x v="1"/>
    <x v="0"/>
    <x v="119"/>
    <s v="Full-time"/>
    <d v="2019-01-22T00:00:00"/>
    <s v="Active"/>
    <n v="6.77"/>
    <n v="34486"/>
    <x v="2"/>
    <s v="Yes"/>
    <x v="0"/>
    <n v="7"/>
    <s v="E101442"/>
    <x v="0"/>
    <x v="0"/>
    <x v="0"/>
    <x v="0"/>
    <s v="Active"/>
  </r>
  <r>
    <s v="E103407"/>
    <x v="0"/>
    <n v="36"/>
    <x v="1"/>
    <x v="1"/>
    <x v="0"/>
    <x v="6"/>
    <x v="0"/>
    <x v="145"/>
    <s v="Full-time"/>
    <d v="2009-06-22T00:00:00"/>
    <s v="Active"/>
    <n v="16.350000000000001"/>
    <n v="49699"/>
    <x v="2"/>
    <s v="No"/>
    <x v="3"/>
    <n v="8"/>
    <s v="E102678"/>
    <x v="0"/>
    <x v="0"/>
    <x v="0"/>
    <x v="1"/>
    <s v="Active"/>
  </r>
  <r>
    <s v="E103408"/>
    <x v="1"/>
    <n v="32"/>
    <x v="1"/>
    <x v="5"/>
    <x v="4"/>
    <x v="10"/>
    <x v="0"/>
    <x v="1"/>
    <s v="Full-time"/>
    <d v="2024-11-17T00:00:00"/>
    <s v="Active"/>
    <n v="0.94"/>
    <n v="48001"/>
    <x v="1"/>
    <s v="No"/>
    <x v="2"/>
    <n v="7"/>
    <s v="E100360"/>
    <x v="0"/>
    <x v="0"/>
    <x v="0"/>
    <x v="0"/>
    <s v="Active"/>
  </r>
  <r>
    <s v="E103409"/>
    <x v="0"/>
    <n v="35"/>
    <x v="0"/>
    <x v="5"/>
    <x v="1"/>
    <x v="21"/>
    <x v="2"/>
    <x v="120"/>
    <s v="Full-time"/>
    <d v="2013-06-16T00:00:00"/>
    <s v="Active"/>
    <n v="12.37"/>
    <n v="47184"/>
    <x v="1"/>
    <s v="No"/>
    <x v="4"/>
    <n v="7"/>
    <s v="E104704"/>
    <x v="0"/>
    <x v="0"/>
    <x v="0"/>
    <x v="0"/>
    <s v="Active"/>
  </r>
  <r>
    <s v="E103410"/>
    <x v="0"/>
    <n v="28"/>
    <x v="1"/>
    <x v="2"/>
    <x v="3"/>
    <x v="20"/>
    <x v="4"/>
    <x v="61"/>
    <s v="Full-time"/>
    <d v="2015-04-16T00:00:00"/>
    <s v="Active"/>
    <n v="10.54"/>
    <n v="40897"/>
    <x v="0"/>
    <s v="No"/>
    <x v="4"/>
    <n v="10"/>
    <s v="E102765"/>
    <x v="0"/>
    <x v="0"/>
    <x v="1"/>
    <x v="0"/>
    <s v="Active"/>
  </r>
  <r>
    <s v="E103411"/>
    <x v="0"/>
    <n v="21"/>
    <x v="2"/>
    <x v="3"/>
    <x v="5"/>
    <x v="12"/>
    <x v="0"/>
    <x v="90"/>
    <s v="Full-time"/>
    <d v="2021-11-28T00:00:00"/>
    <d v="2022-09-18T00:00:00"/>
    <n v="0.8"/>
    <n v="39128"/>
    <x v="0"/>
    <s v="No"/>
    <x v="2"/>
    <n v="6"/>
    <s v="E103351"/>
    <x v="1"/>
    <x v="1"/>
    <x v="1"/>
    <x v="2"/>
    <s v="Exited"/>
  </r>
  <r>
    <s v="E103412"/>
    <x v="0"/>
    <n v="28"/>
    <x v="0"/>
    <x v="2"/>
    <x v="1"/>
    <x v="1"/>
    <x v="1"/>
    <x v="140"/>
    <s v="Full-time"/>
    <d v="2019-02-12T00:00:00"/>
    <s v="Active"/>
    <n v="6.71"/>
    <n v="37316"/>
    <x v="0"/>
    <s v="No"/>
    <x v="4"/>
    <n v="8"/>
    <s v="E102193"/>
    <x v="0"/>
    <x v="0"/>
    <x v="1"/>
    <x v="3"/>
    <s v="Active"/>
  </r>
  <r>
    <s v="E103413"/>
    <x v="0"/>
    <n v="26"/>
    <x v="1"/>
    <x v="5"/>
    <x v="2"/>
    <x v="4"/>
    <x v="0"/>
    <x v="13"/>
    <s v="Full-time"/>
    <d v="2008-05-19T00:00:00"/>
    <s v="Active"/>
    <n v="17.440000000000001"/>
    <n v="45400"/>
    <x v="1"/>
    <s v="No"/>
    <x v="1"/>
    <n v="14"/>
    <s v="E104933"/>
    <x v="0"/>
    <x v="0"/>
    <x v="1"/>
    <x v="0"/>
    <s v="Active"/>
  </r>
  <r>
    <s v="E103414"/>
    <x v="0"/>
    <n v="38"/>
    <x v="1"/>
    <x v="4"/>
    <x v="6"/>
    <x v="24"/>
    <x v="0"/>
    <x v="8"/>
    <s v="Full-time"/>
    <d v="2014-02-18T00:00:00"/>
    <s v="Active"/>
    <n v="11.69"/>
    <n v="61409"/>
    <x v="2"/>
    <s v="No"/>
    <x v="3"/>
    <n v="9"/>
    <s v="E103217"/>
    <x v="0"/>
    <x v="0"/>
    <x v="0"/>
    <x v="1"/>
    <s v="Active"/>
  </r>
  <r>
    <s v="E103415"/>
    <x v="0"/>
    <n v="36"/>
    <x v="0"/>
    <x v="6"/>
    <x v="1"/>
    <x v="21"/>
    <x v="0"/>
    <x v="142"/>
    <s v="Full-time"/>
    <d v="2016-12-23T00:00:00"/>
    <s v="Active"/>
    <n v="8.85"/>
    <n v="54407"/>
    <x v="3"/>
    <s v="Yes"/>
    <x v="2"/>
    <n v="10"/>
    <s v="E101217"/>
    <x v="0"/>
    <x v="0"/>
    <x v="0"/>
    <x v="1"/>
    <s v="Active"/>
  </r>
  <r>
    <s v="E103416"/>
    <x v="1"/>
    <n v="26"/>
    <x v="1"/>
    <x v="6"/>
    <x v="2"/>
    <x v="14"/>
    <x v="0"/>
    <x v="49"/>
    <s v="Full-time"/>
    <d v="2013-11-01T00:00:00"/>
    <s v="Active"/>
    <n v="11.99"/>
    <n v="42560"/>
    <x v="1"/>
    <s v="Yes"/>
    <x v="0"/>
    <n v="9"/>
    <s v="E104481"/>
    <x v="0"/>
    <x v="0"/>
    <x v="1"/>
    <x v="3"/>
    <s v="Active"/>
  </r>
  <r>
    <s v="E103417"/>
    <x v="1"/>
    <n v="29"/>
    <x v="1"/>
    <x v="4"/>
    <x v="7"/>
    <x v="23"/>
    <x v="0"/>
    <x v="114"/>
    <s v="Full-time"/>
    <d v="2017-11-08T00:00:00"/>
    <s v="Active"/>
    <n v="7.97"/>
    <n v="45047"/>
    <x v="1"/>
    <s v="Yes"/>
    <x v="0"/>
    <n v="2"/>
    <s v="E101334"/>
    <x v="0"/>
    <x v="0"/>
    <x v="1"/>
    <x v="0"/>
    <s v="Active"/>
  </r>
  <r>
    <s v="E103418"/>
    <x v="1"/>
    <n v="29"/>
    <x v="0"/>
    <x v="7"/>
    <x v="5"/>
    <x v="8"/>
    <x v="0"/>
    <x v="26"/>
    <s v="Full-time"/>
    <d v="2020-02-02T00:00:00"/>
    <s v="Active"/>
    <n v="5.74"/>
    <n v="36902"/>
    <x v="1"/>
    <s v="Yes"/>
    <x v="1"/>
    <n v="5"/>
    <s v="E102602"/>
    <x v="0"/>
    <x v="0"/>
    <x v="1"/>
    <x v="3"/>
    <s v="Active"/>
  </r>
  <r>
    <s v="E103419"/>
    <x v="1"/>
    <n v="23"/>
    <x v="0"/>
    <x v="5"/>
    <x v="1"/>
    <x v="1"/>
    <x v="0"/>
    <x v="121"/>
    <s v="Full-time"/>
    <d v="2019-08-01T00:00:00"/>
    <s v="Active"/>
    <n v="6.24"/>
    <n v="28633"/>
    <x v="0"/>
    <s v="Yes"/>
    <x v="2"/>
    <n v="3"/>
    <s v="E100281"/>
    <x v="0"/>
    <x v="0"/>
    <x v="1"/>
    <x v="2"/>
    <s v="Active"/>
  </r>
  <r>
    <s v="E103420"/>
    <x v="0"/>
    <n v="30"/>
    <x v="0"/>
    <x v="3"/>
    <x v="5"/>
    <x v="17"/>
    <x v="4"/>
    <x v="16"/>
    <s v="Full-time"/>
    <d v="2015-11-12T00:00:00"/>
    <d v="2018-12-03T00:00:00"/>
    <n v="3.06"/>
    <n v="56921"/>
    <x v="3"/>
    <s v="No"/>
    <x v="4"/>
    <n v="5"/>
    <s v="E100350"/>
    <x v="1"/>
    <x v="1"/>
    <x v="1"/>
    <x v="0"/>
    <s v="Exited"/>
  </r>
  <r>
    <s v="E103421"/>
    <x v="1"/>
    <n v="33"/>
    <x v="0"/>
    <x v="4"/>
    <x v="5"/>
    <x v="17"/>
    <x v="0"/>
    <x v="144"/>
    <s v="Full-time"/>
    <d v="2013-03-11T00:00:00"/>
    <s v="Active"/>
    <n v="12.63"/>
    <n v="43189"/>
    <x v="0"/>
    <s v="No"/>
    <x v="2"/>
    <n v="5"/>
    <s v="Self"/>
    <x v="0"/>
    <x v="0"/>
    <x v="0"/>
    <x v="2"/>
    <s v="Active"/>
  </r>
  <r>
    <s v="E103422"/>
    <x v="1"/>
    <n v="46"/>
    <x v="0"/>
    <x v="4"/>
    <x v="3"/>
    <x v="20"/>
    <x v="0"/>
    <x v="99"/>
    <s v="Full-time"/>
    <d v="2022-03-04T00:00:00"/>
    <s v="Active"/>
    <n v="3.65"/>
    <n v="65703"/>
    <x v="0"/>
    <s v="No"/>
    <x v="0"/>
    <n v="11"/>
    <s v="E104590"/>
    <x v="0"/>
    <x v="0"/>
    <x v="0"/>
    <x v="1"/>
    <s v="Active"/>
  </r>
  <r>
    <s v="E103423"/>
    <x v="2"/>
    <n v="32"/>
    <x v="0"/>
    <x v="7"/>
    <x v="7"/>
    <x v="13"/>
    <x v="2"/>
    <x v="114"/>
    <s v="Full-time"/>
    <d v="2013-03-06T00:00:00"/>
    <d v="2013-06-30T00:00:00"/>
    <n v="0.32"/>
    <n v="49287"/>
    <x v="3"/>
    <s v="Yes"/>
    <x v="4"/>
    <n v="4"/>
    <s v="E102642"/>
    <x v="1"/>
    <x v="1"/>
    <x v="0"/>
    <x v="0"/>
    <s v="Exited"/>
  </r>
  <r>
    <s v="E103424"/>
    <x v="0"/>
    <n v="34"/>
    <x v="1"/>
    <x v="2"/>
    <x v="0"/>
    <x v="0"/>
    <x v="0"/>
    <x v="19"/>
    <s v="Contract"/>
    <d v="2012-12-11T00:00:00"/>
    <s v="Active"/>
    <n v="12.88"/>
    <n v="63879"/>
    <x v="0"/>
    <s v="No"/>
    <x v="4"/>
    <n v="6"/>
    <s v="Self"/>
    <x v="0"/>
    <x v="0"/>
    <x v="0"/>
    <x v="1"/>
    <s v="Active"/>
  </r>
  <r>
    <s v="E103425"/>
    <x v="0"/>
    <n v="28"/>
    <x v="0"/>
    <x v="6"/>
    <x v="1"/>
    <x v="21"/>
    <x v="2"/>
    <x v="93"/>
    <s v="Full-time"/>
    <d v="2016-10-04T00:00:00"/>
    <d v="2022-11-14T00:00:00"/>
    <n v="6.11"/>
    <n v="33672"/>
    <x v="2"/>
    <s v="No"/>
    <x v="1"/>
    <n v="9"/>
    <s v="E101414"/>
    <x v="1"/>
    <x v="1"/>
    <x v="1"/>
    <x v="3"/>
    <s v="Exited"/>
  </r>
  <r>
    <s v="E103426"/>
    <x v="1"/>
    <n v="29"/>
    <x v="0"/>
    <x v="3"/>
    <x v="2"/>
    <x v="4"/>
    <x v="2"/>
    <x v="34"/>
    <s v="Full-time"/>
    <d v="2008-06-24T00:00:00"/>
    <s v="Active"/>
    <n v="17.34"/>
    <n v="39051"/>
    <x v="2"/>
    <s v="No"/>
    <x v="2"/>
    <n v="4"/>
    <s v="E104481"/>
    <x v="0"/>
    <x v="0"/>
    <x v="1"/>
    <x v="3"/>
    <s v="Active"/>
  </r>
  <r>
    <s v="E103427"/>
    <x v="1"/>
    <n v="42"/>
    <x v="0"/>
    <x v="7"/>
    <x v="2"/>
    <x v="2"/>
    <x v="2"/>
    <x v="115"/>
    <s v="Full-time"/>
    <d v="2008-09-28T00:00:00"/>
    <d v="2021-02-05T00:00:00"/>
    <n v="12.36"/>
    <n v="51715"/>
    <x v="3"/>
    <s v="No"/>
    <x v="1"/>
    <n v="4"/>
    <s v="E100006"/>
    <x v="1"/>
    <x v="1"/>
    <x v="0"/>
    <x v="0"/>
    <s v="Exited"/>
  </r>
  <r>
    <s v="E103428"/>
    <x v="1"/>
    <n v="30"/>
    <x v="1"/>
    <x v="1"/>
    <x v="0"/>
    <x v="0"/>
    <x v="2"/>
    <x v="34"/>
    <s v="Full-time"/>
    <d v="2022-02-03T00:00:00"/>
    <s v="Active"/>
    <n v="3.73"/>
    <n v="41261"/>
    <x v="1"/>
    <s v="No"/>
    <x v="2"/>
    <n v="8"/>
    <s v="E103186"/>
    <x v="0"/>
    <x v="0"/>
    <x v="1"/>
    <x v="3"/>
    <s v="Active"/>
  </r>
  <r>
    <s v="E103429"/>
    <x v="1"/>
    <n v="38"/>
    <x v="1"/>
    <x v="6"/>
    <x v="4"/>
    <x v="10"/>
    <x v="2"/>
    <x v="158"/>
    <s v="Contract"/>
    <d v="2011-11-15T00:00:00"/>
    <s v="Active"/>
    <n v="13.95"/>
    <n v="63862"/>
    <x v="2"/>
    <s v="No"/>
    <x v="2"/>
    <n v="7"/>
    <s v="E102479"/>
    <x v="0"/>
    <x v="0"/>
    <x v="0"/>
    <x v="1"/>
    <s v="Active"/>
  </r>
  <r>
    <s v="E103430"/>
    <x v="1"/>
    <n v="38"/>
    <x v="1"/>
    <x v="0"/>
    <x v="3"/>
    <x v="3"/>
    <x v="2"/>
    <x v="98"/>
    <s v="Full-time"/>
    <d v="2015-12-21T00:00:00"/>
    <s v="Active"/>
    <n v="9.85"/>
    <n v="55463"/>
    <x v="2"/>
    <s v="No"/>
    <x v="0"/>
    <n v="10"/>
    <s v="E104342"/>
    <x v="0"/>
    <x v="0"/>
    <x v="0"/>
    <x v="0"/>
    <s v="Active"/>
  </r>
  <r>
    <s v="E103431"/>
    <x v="0"/>
    <n v="35"/>
    <x v="1"/>
    <x v="4"/>
    <x v="4"/>
    <x v="5"/>
    <x v="0"/>
    <x v="131"/>
    <s v="Full-time"/>
    <d v="2024-08-21T00:00:00"/>
    <s v="Active"/>
    <n v="1.19"/>
    <n v="41218"/>
    <x v="2"/>
    <s v="Yes"/>
    <x v="3"/>
    <n v="6"/>
    <s v="E101549"/>
    <x v="0"/>
    <x v="0"/>
    <x v="0"/>
    <x v="1"/>
    <s v="Active"/>
  </r>
  <r>
    <s v="E103432"/>
    <x v="0"/>
    <n v="37"/>
    <x v="1"/>
    <x v="6"/>
    <x v="3"/>
    <x v="3"/>
    <x v="0"/>
    <x v="114"/>
    <s v="Full-time"/>
    <d v="2008-04-08T00:00:00"/>
    <s v="Active"/>
    <n v="17.559999999999999"/>
    <n v="51149"/>
    <x v="2"/>
    <s v="No"/>
    <x v="4"/>
    <n v="8"/>
    <s v="E103717"/>
    <x v="0"/>
    <x v="0"/>
    <x v="0"/>
    <x v="0"/>
    <s v="Active"/>
  </r>
  <r>
    <s v="E103433"/>
    <x v="0"/>
    <n v="42"/>
    <x v="0"/>
    <x v="0"/>
    <x v="0"/>
    <x v="9"/>
    <x v="2"/>
    <x v="128"/>
    <s v="Contract"/>
    <d v="2014-01-28T00:00:00"/>
    <s v="Active"/>
    <n v="11.75"/>
    <n v="49969"/>
    <x v="3"/>
    <s v="No"/>
    <x v="5"/>
    <n v="9"/>
    <s v="E100349"/>
    <x v="0"/>
    <x v="0"/>
    <x v="0"/>
    <x v="0"/>
    <s v="Active"/>
  </r>
  <r>
    <s v="E103434"/>
    <x v="0"/>
    <n v="32"/>
    <x v="1"/>
    <x v="3"/>
    <x v="4"/>
    <x v="5"/>
    <x v="2"/>
    <x v="71"/>
    <s v="Full-time"/>
    <d v="2023-02-13T00:00:00"/>
    <s v="Active"/>
    <n v="2.7"/>
    <n v="50033"/>
    <x v="0"/>
    <s v="No"/>
    <x v="2"/>
    <n v="9"/>
    <s v="E103815"/>
    <x v="0"/>
    <x v="0"/>
    <x v="0"/>
    <x v="0"/>
    <s v="Active"/>
  </r>
  <r>
    <s v="E103435"/>
    <x v="0"/>
    <n v="29"/>
    <x v="1"/>
    <x v="7"/>
    <x v="0"/>
    <x v="9"/>
    <x v="0"/>
    <x v="51"/>
    <s v="Full-time"/>
    <d v="2021-08-04T00:00:00"/>
    <s v="Active"/>
    <n v="4.2300000000000004"/>
    <n v="41229"/>
    <x v="4"/>
    <s v="No"/>
    <x v="2"/>
    <n v="6"/>
    <s v="E103424"/>
    <x v="0"/>
    <x v="0"/>
    <x v="1"/>
    <x v="2"/>
    <s v="Active"/>
  </r>
  <r>
    <s v="E103436"/>
    <x v="1"/>
    <n v="38"/>
    <x v="1"/>
    <x v="1"/>
    <x v="3"/>
    <x v="3"/>
    <x v="1"/>
    <x v="42"/>
    <s v="Full-time"/>
    <d v="2020-06-22T00:00:00"/>
    <s v="Active"/>
    <n v="5.35"/>
    <n v="57928"/>
    <x v="0"/>
    <s v="Yes"/>
    <x v="4"/>
    <n v="8"/>
    <s v="E104458"/>
    <x v="0"/>
    <x v="0"/>
    <x v="0"/>
    <x v="0"/>
    <s v="Active"/>
  </r>
  <r>
    <s v="E103437"/>
    <x v="0"/>
    <n v="21"/>
    <x v="1"/>
    <x v="3"/>
    <x v="0"/>
    <x v="0"/>
    <x v="0"/>
    <x v="79"/>
    <s v="Full-time"/>
    <d v="2024-07-17T00:00:00"/>
    <s v="Active"/>
    <n v="1.28"/>
    <n v="43182"/>
    <x v="2"/>
    <s v="No"/>
    <x v="1"/>
    <n v="3"/>
    <s v="E101186"/>
    <x v="0"/>
    <x v="0"/>
    <x v="1"/>
    <x v="2"/>
    <s v="Active"/>
  </r>
  <r>
    <s v="E103438"/>
    <x v="0"/>
    <n v="28"/>
    <x v="1"/>
    <x v="4"/>
    <x v="2"/>
    <x v="14"/>
    <x v="2"/>
    <x v="17"/>
    <s v="Full-time"/>
    <d v="2014-06-20T00:00:00"/>
    <d v="2016-07-30T00:00:00"/>
    <n v="2.11"/>
    <n v="40876"/>
    <x v="2"/>
    <s v="Yes"/>
    <x v="4"/>
    <n v="6"/>
    <s v="E103346"/>
    <x v="1"/>
    <x v="1"/>
    <x v="1"/>
    <x v="0"/>
    <s v="Exited"/>
  </r>
  <r>
    <s v="E103439"/>
    <x v="0"/>
    <n v="34"/>
    <x v="0"/>
    <x v="5"/>
    <x v="2"/>
    <x v="2"/>
    <x v="2"/>
    <x v="71"/>
    <s v="Full-time"/>
    <d v="2023-02-16T00:00:00"/>
    <s v="Active"/>
    <n v="2.7"/>
    <n v="50883"/>
    <x v="3"/>
    <s v="No"/>
    <x v="2"/>
    <n v="4"/>
    <s v="Self"/>
    <x v="0"/>
    <x v="0"/>
    <x v="0"/>
    <x v="0"/>
    <s v="Active"/>
  </r>
  <r>
    <s v="E103440"/>
    <x v="1"/>
    <n v="37"/>
    <x v="0"/>
    <x v="0"/>
    <x v="3"/>
    <x v="3"/>
    <x v="0"/>
    <x v="0"/>
    <s v="Full-time"/>
    <d v="2011-02-08T00:00:00"/>
    <s v="Active"/>
    <n v="14.72"/>
    <n v="55916"/>
    <x v="0"/>
    <s v="Yes"/>
    <x v="2"/>
    <n v="9"/>
    <s v="E100245"/>
    <x v="0"/>
    <x v="0"/>
    <x v="0"/>
    <x v="0"/>
    <s v="Active"/>
  </r>
  <r>
    <s v="E103441"/>
    <x v="1"/>
    <n v="31"/>
    <x v="1"/>
    <x v="6"/>
    <x v="1"/>
    <x v="21"/>
    <x v="0"/>
    <x v="2"/>
    <s v="Contract"/>
    <d v="2019-08-11T00:00:00"/>
    <s v="Active"/>
    <n v="6.21"/>
    <n v="41311"/>
    <x v="0"/>
    <s v="No"/>
    <x v="1"/>
    <n v="4"/>
    <s v="E103135"/>
    <x v="0"/>
    <x v="0"/>
    <x v="0"/>
    <x v="0"/>
    <s v="Active"/>
  </r>
  <r>
    <s v="E103442"/>
    <x v="0"/>
    <n v="27"/>
    <x v="0"/>
    <x v="1"/>
    <x v="5"/>
    <x v="22"/>
    <x v="2"/>
    <x v="30"/>
    <s v="Contract"/>
    <d v="2021-05-02T00:00:00"/>
    <s v="Active"/>
    <n v="4.49"/>
    <n v="31735"/>
    <x v="1"/>
    <s v="No"/>
    <x v="1"/>
    <n v="5"/>
    <s v="E101990"/>
    <x v="0"/>
    <x v="0"/>
    <x v="1"/>
    <x v="2"/>
    <s v="Active"/>
  </r>
  <r>
    <s v="E103443"/>
    <x v="0"/>
    <n v="24"/>
    <x v="1"/>
    <x v="0"/>
    <x v="4"/>
    <x v="19"/>
    <x v="1"/>
    <x v="97"/>
    <s v="Full-time"/>
    <d v="2009-09-15T00:00:00"/>
    <d v="2016-08-12T00:00:00"/>
    <n v="6.91"/>
    <n v="35148"/>
    <x v="2"/>
    <s v="No"/>
    <x v="2"/>
    <n v="8"/>
    <s v="E103197"/>
    <x v="1"/>
    <x v="1"/>
    <x v="1"/>
    <x v="3"/>
    <s v="Exited"/>
  </r>
  <r>
    <s v="E103444"/>
    <x v="1"/>
    <n v="31"/>
    <x v="2"/>
    <x v="0"/>
    <x v="1"/>
    <x v="21"/>
    <x v="2"/>
    <x v="16"/>
    <s v="Full-time"/>
    <d v="2013-05-29T00:00:00"/>
    <s v="Active"/>
    <n v="12.42"/>
    <n v="49304"/>
    <x v="0"/>
    <s v="No"/>
    <x v="2"/>
    <n v="6"/>
    <s v="E100448"/>
    <x v="0"/>
    <x v="0"/>
    <x v="0"/>
    <x v="0"/>
    <s v="Active"/>
  </r>
  <r>
    <s v="E103445"/>
    <x v="1"/>
    <n v="27"/>
    <x v="0"/>
    <x v="4"/>
    <x v="6"/>
    <x v="11"/>
    <x v="2"/>
    <x v="112"/>
    <s v="Full-time"/>
    <d v="2024-05-29T00:00:00"/>
    <s v="Active"/>
    <n v="1.42"/>
    <n v="44036"/>
    <x v="2"/>
    <s v="No"/>
    <x v="1"/>
    <n v="6"/>
    <s v="E101988"/>
    <x v="0"/>
    <x v="0"/>
    <x v="1"/>
    <x v="3"/>
    <s v="Active"/>
  </r>
  <r>
    <s v="E103446"/>
    <x v="1"/>
    <n v="31"/>
    <x v="0"/>
    <x v="6"/>
    <x v="7"/>
    <x v="23"/>
    <x v="0"/>
    <x v="126"/>
    <s v="Full-time"/>
    <d v="2024-04-29T00:00:00"/>
    <s v="Active"/>
    <n v="1.5"/>
    <n v="57332"/>
    <x v="0"/>
    <s v="No"/>
    <x v="1"/>
    <n v="7"/>
    <s v="E100892"/>
    <x v="0"/>
    <x v="0"/>
    <x v="0"/>
    <x v="1"/>
    <s v="Active"/>
  </r>
  <r>
    <s v="E103447"/>
    <x v="1"/>
    <n v="27"/>
    <x v="0"/>
    <x v="0"/>
    <x v="3"/>
    <x v="20"/>
    <x v="0"/>
    <x v="54"/>
    <s v="Full-time"/>
    <d v="2011-11-14T00:00:00"/>
    <s v="Active"/>
    <n v="13.95"/>
    <n v="37750"/>
    <x v="2"/>
    <s v="No"/>
    <x v="4"/>
    <n v="6"/>
    <s v="E103072"/>
    <x v="0"/>
    <x v="0"/>
    <x v="1"/>
    <x v="3"/>
    <s v="Active"/>
  </r>
  <r>
    <s v="E103448"/>
    <x v="1"/>
    <n v="45"/>
    <x v="1"/>
    <x v="1"/>
    <x v="7"/>
    <x v="18"/>
    <x v="2"/>
    <x v="176"/>
    <s v="Full-time"/>
    <d v="2011-09-21T00:00:00"/>
    <s v="Active"/>
    <n v="14.1"/>
    <n v="70585"/>
    <x v="0"/>
    <s v="No"/>
    <x v="1"/>
    <n v="10"/>
    <s v="E104839"/>
    <x v="0"/>
    <x v="0"/>
    <x v="0"/>
    <x v="1"/>
    <s v="Active"/>
  </r>
  <r>
    <s v="E103449"/>
    <x v="0"/>
    <n v="27"/>
    <x v="1"/>
    <x v="7"/>
    <x v="1"/>
    <x v="21"/>
    <x v="0"/>
    <x v="72"/>
    <s v="Full-time"/>
    <d v="2020-02-20T00:00:00"/>
    <d v="2022-09-18T00:00:00"/>
    <n v="2.58"/>
    <n v="21953"/>
    <x v="2"/>
    <s v="Yes"/>
    <x v="0"/>
    <n v="5"/>
    <s v="E100448"/>
    <x v="1"/>
    <x v="1"/>
    <x v="1"/>
    <x v="3"/>
    <s v="Exited"/>
  </r>
  <r>
    <s v="E103450"/>
    <x v="0"/>
    <n v="31"/>
    <x v="1"/>
    <x v="3"/>
    <x v="7"/>
    <x v="23"/>
    <x v="0"/>
    <x v="105"/>
    <s v="Full-time"/>
    <d v="2017-01-10T00:00:00"/>
    <s v="Active"/>
    <n v="8.8000000000000007"/>
    <n v="51765"/>
    <x v="1"/>
    <s v="No"/>
    <x v="4"/>
    <n v="4"/>
    <s v="E104495"/>
    <x v="0"/>
    <x v="0"/>
    <x v="0"/>
    <x v="0"/>
    <s v="Active"/>
  </r>
  <r>
    <s v="E103451"/>
    <x v="0"/>
    <n v="33"/>
    <x v="1"/>
    <x v="6"/>
    <x v="5"/>
    <x v="22"/>
    <x v="4"/>
    <x v="36"/>
    <s v="Full-time"/>
    <d v="2021-04-25T00:00:00"/>
    <s v="Active"/>
    <n v="4.51"/>
    <n v="55043"/>
    <x v="3"/>
    <s v="No"/>
    <x v="0"/>
    <n v="7"/>
    <s v="E104760"/>
    <x v="0"/>
    <x v="0"/>
    <x v="0"/>
    <x v="0"/>
    <s v="Active"/>
  </r>
  <r>
    <s v="E103452"/>
    <x v="1"/>
    <n v="29"/>
    <x v="1"/>
    <x v="1"/>
    <x v="6"/>
    <x v="24"/>
    <x v="0"/>
    <x v="89"/>
    <s v="Full-time"/>
    <d v="2024-06-11T00:00:00"/>
    <d v="2025-03-11T00:00:00"/>
    <n v="0.75"/>
    <n v="32777"/>
    <x v="2"/>
    <s v="No"/>
    <x v="2"/>
    <n v="2"/>
    <s v="E100300"/>
    <x v="1"/>
    <x v="1"/>
    <x v="1"/>
    <x v="3"/>
    <s v="Exited"/>
  </r>
  <r>
    <s v="E103453"/>
    <x v="1"/>
    <n v="27"/>
    <x v="1"/>
    <x v="1"/>
    <x v="1"/>
    <x v="1"/>
    <x v="0"/>
    <x v="168"/>
    <s v="Full-time"/>
    <d v="2019-07-19T00:00:00"/>
    <s v="Active"/>
    <n v="6.28"/>
    <n v="29652"/>
    <x v="0"/>
    <s v="No"/>
    <x v="1"/>
    <n v="7"/>
    <s v="E103278"/>
    <x v="0"/>
    <x v="0"/>
    <x v="1"/>
    <x v="3"/>
    <s v="Active"/>
  </r>
  <r>
    <s v="E103454"/>
    <x v="1"/>
    <n v="38"/>
    <x v="1"/>
    <x v="7"/>
    <x v="2"/>
    <x v="2"/>
    <x v="0"/>
    <x v="147"/>
    <s v="Full-time"/>
    <d v="2017-11-15T00:00:00"/>
    <s v="Active"/>
    <n v="7.95"/>
    <n v="68482"/>
    <x v="2"/>
    <s v="No"/>
    <x v="1"/>
    <n v="7"/>
    <s v="E100557"/>
    <x v="0"/>
    <x v="0"/>
    <x v="0"/>
    <x v="1"/>
    <s v="Active"/>
  </r>
  <r>
    <s v="E103455"/>
    <x v="0"/>
    <n v="44"/>
    <x v="0"/>
    <x v="4"/>
    <x v="1"/>
    <x v="1"/>
    <x v="0"/>
    <x v="28"/>
    <s v="Full-time"/>
    <d v="2015-08-19T00:00:00"/>
    <s v="Active"/>
    <n v="10.19"/>
    <n v="66786"/>
    <x v="0"/>
    <s v="No"/>
    <x v="4"/>
    <n v="3"/>
    <s v="Self"/>
    <x v="0"/>
    <x v="0"/>
    <x v="0"/>
    <x v="1"/>
    <s v="Active"/>
  </r>
  <r>
    <s v="E103456"/>
    <x v="1"/>
    <n v="38"/>
    <x v="1"/>
    <x v="4"/>
    <x v="1"/>
    <x v="21"/>
    <x v="0"/>
    <x v="151"/>
    <s v="Full-time"/>
    <d v="2011-08-05T00:00:00"/>
    <d v="2023-01-07T00:00:00"/>
    <n v="11.43"/>
    <n v="53492"/>
    <x v="0"/>
    <s v="No"/>
    <x v="4"/>
    <n v="3"/>
    <s v="Self"/>
    <x v="1"/>
    <x v="1"/>
    <x v="0"/>
    <x v="1"/>
    <s v="Exited"/>
  </r>
  <r>
    <s v="E103457"/>
    <x v="2"/>
    <n v="31"/>
    <x v="1"/>
    <x v="3"/>
    <x v="0"/>
    <x v="9"/>
    <x v="0"/>
    <x v="44"/>
    <s v="Full-time"/>
    <d v="2008-11-26T00:00:00"/>
    <s v="Active"/>
    <n v="16.920000000000002"/>
    <n v="57244"/>
    <x v="1"/>
    <s v="No"/>
    <x v="4"/>
    <n v="4"/>
    <s v="E100719"/>
    <x v="0"/>
    <x v="0"/>
    <x v="0"/>
    <x v="0"/>
    <s v="Active"/>
  </r>
  <r>
    <s v="E103458"/>
    <x v="1"/>
    <n v="37"/>
    <x v="1"/>
    <x v="2"/>
    <x v="2"/>
    <x v="2"/>
    <x v="0"/>
    <x v="69"/>
    <s v="Full-time"/>
    <d v="2021-09-18T00:00:00"/>
    <d v="2023-02-22T00:00:00"/>
    <n v="1.43"/>
    <n v="67422"/>
    <x v="1"/>
    <s v="No"/>
    <x v="4"/>
    <n v="1"/>
    <s v="E102755"/>
    <x v="1"/>
    <x v="1"/>
    <x v="0"/>
    <x v="1"/>
    <s v="Exited"/>
  </r>
  <r>
    <s v="E103459"/>
    <x v="1"/>
    <n v="31"/>
    <x v="1"/>
    <x v="4"/>
    <x v="6"/>
    <x v="16"/>
    <x v="2"/>
    <x v="105"/>
    <s v="Full-time"/>
    <d v="2016-04-29T00:00:00"/>
    <s v="Active"/>
    <n v="9.5"/>
    <n v="47711"/>
    <x v="1"/>
    <s v="No"/>
    <x v="2"/>
    <n v="5"/>
    <s v="E103042"/>
    <x v="0"/>
    <x v="0"/>
    <x v="0"/>
    <x v="0"/>
    <s v="Active"/>
  </r>
  <r>
    <s v="E103460"/>
    <x v="1"/>
    <n v="21"/>
    <x v="2"/>
    <x v="1"/>
    <x v="3"/>
    <x v="15"/>
    <x v="0"/>
    <x v="132"/>
    <s v="Full-time"/>
    <d v="2025-05-22T00:00:00"/>
    <s v="Active"/>
    <n v="0.44"/>
    <n v="26929"/>
    <x v="1"/>
    <s v="No"/>
    <x v="1"/>
    <n v="4"/>
    <s v="E101521"/>
    <x v="0"/>
    <x v="0"/>
    <x v="1"/>
    <x v="2"/>
    <s v="Active"/>
  </r>
  <r>
    <s v="E103461"/>
    <x v="0"/>
    <n v="31"/>
    <x v="1"/>
    <x v="3"/>
    <x v="4"/>
    <x v="19"/>
    <x v="0"/>
    <x v="72"/>
    <s v="Full-time"/>
    <d v="2018-06-06T00:00:00"/>
    <s v="Active"/>
    <n v="7.39"/>
    <n v="36179"/>
    <x v="2"/>
    <s v="Yes"/>
    <x v="0"/>
    <n v="2"/>
    <s v="E101180"/>
    <x v="0"/>
    <x v="0"/>
    <x v="0"/>
    <x v="3"/>
    <s v="Active"/>
  </r>
  <r>
    <s v="E103462"/>
    <x v="1"/>
    <n v="37"/>
    <x v="1"/>
    <x v="5"/>
    <x v="1"/>
    <x v="21"/>
    <x v="0"/>
    <x v="119"/>
    <s v="Full-time"/>
    <d v="2021-04-24T00:00:00"/>
    <s v="Active"/>
    <n v="4.51"/>
    <n v="43559"/>
    <x v="1"/>
    <s v="No"/>
    <x v="1"/>
    <n v="5"/>
    <s v="E101114"/>
    <x v="0"/>
    <x v="0"/>
    <x v="0"/>
    <x v="0"/>
    <s v="Active"/>
  </r>
  <r>
    <s v="E103463"/>
    <x v="0"/>
    <n v="34"/>
    <x v="1"/>
    <x v="5"/>
    <x v="6"/>
    <x v="16"/>
    <x v="0"/>
    <x v="23"/>
    <s v="Full-time"/>
    <d v="2017-02-25T00:00:00"/>
    <d v="2024-01-19T00:00:00"/>
    <n v="6.9"/>
    <n v="56306"/>
    <x v="2"/>
    <s v="No"/>
    <x v="2"/>
    <n v="9"/>
    <s v="E103830"/>
    <x v="1"/>
    <x v="1"/>
    <x v="0"/>
    <x v="0"/>
    <s v="Exited"/>
  </r>
  <r>
    <s v="E103464"/>
    <x v="1"/>
    <n v="34"/>
    <x v="1"/>
    <x v="4"/>
    <x v="2"/>
    <x v="14"/>
    <x v="0"/>
    <x v="42"/>
    <s v="Full-time"/>
    <d v="2015-12-17T00:00:00"/>
    <s v="Active"/>
    <n v="9.86"/>
    <n v="42980"/>
    <x v="1"/>
    <s v="No"/>
    <x v="0"/>
    <n v="7"/>
    <s v="E101519"/>
    <x v="0"/>
    <x v="0"/>
    <x v="0"/>
    <x v="0"/>
    <s v="Active"/>
  </r>
  <r>
    <s v="E103465"/>
    <x v="0"/>
    <n v="21"/>
    <x v="0"/>
    <x v="2"/>
    <x v="1"/>
    <x v="1"/>
    <x v="2"/>
    <x v="30"/>
    <s v="Full-time"/>
    <d v="2012-11-29T00:00:00"/>
    <s v="Active"/>
    <n v="12.91"/>
    <n v="25022"/>
    <x v="2"/>
    <s v="No"/>
    <x v="2"/>
    <n v="7"/>
    <s v="E102795"/>
    <x v="0"/>
    <x v="0"/>
    <x v="1"/>
    <x v="2"/>
    <s v="Active"/>
  </r>
  <r>
    <s v="E103466"/>
    <x v="1"/>
    <n v="33"/>
    <x v="1"/>
    <x v="0"/>
    <x v="3"/>
    <x v="3"/>
    <x v="0"/>
    <x v="74"/>
    <s v="Full-time"/>
    <d v="2024-02-03T00:00:00"/>
    <s v="Active"/>
    <n v="1.73"/>
    <n v="52468"/>
    <x v="4"/>
    <s v="No"/>
    <x v="3"/>
    <n v="6"/>
    <s v="E101894"/>
    <x v="0"/>
    <x v="0"/>
    <x v="0"/>
    <x v="0"/>
    <s v="Active"/>
  </r>
  <r>
    <s v="E103467"/>
    <x v="0"/>
    <n v="37"/>
    <x v="1"/>
    <x v="4"/>
    <x v="3"/>
    <x v="3"/>
    <x v="2"/>
    <x v="128"/>
    <s v="Full-time"/>
    <d v="2008-10-05T00:00:00"/>
    <s v="Active"/>
    <n v="17.059999999999999"/>
    <n v="54224"/>
    <x v="0"/>
    <s v="No"/>
    <x v="4"/>
    <n v="3"/>
    <s v="E101894"/>
    <x v="0"/>
    <x v="0"/>
    <x v="0"/>
    <x v="0"/>
    <s v="Active"/>
  </r>
  <r>
    <s v="E103468"/>
    <x v="1"/>
    <n v="35"/>
    <x v="0"/>
    <x v="5"/>
    <x v="2"/>
    <x v="4"/>
    <x v="0"/>
    <x v="131"/>
    <s v="Full-time"/>
    <d v="2020-01-20T00:00:00"/>
    <s v="Active"/>
    <n v="5.77"/>
    <n v="53470"/>
    <x v="1"/>
    <s v="No"/>
    <x v="1"/>
    <n v="3"/>
    <s v="Self"/>
    <x v="0"/>
    <x v="0"/>
    <x v="0"/>
    <x v="1"/>
    <s v="Active"/>
  </r>
  <r>
    <s v="E103469"/>
    <x v="1"/>
    <n v="43"/>
    <x v="1"/>
    <x v="0"/>
    <x v="2"/>
    <x v="4"/>
    <x v="0"/>
    <x v="155"/>
    <s v="Full-time"/>
    <d v="2020-04-11T00:00:00"/>
    <s v="Active"/>
    <n v="5.55"/>
    <n v="64324"/>
    <x v="1"/>
    <s v="No"/>
    <x v="1"/>
    <n v="5"/>
    <s v="E101916"/>
    <x v="0"/>
    <x v="0"/>
    <x v="0"/>
    <x v="1"/>
    <s v="Active"/>
  </r>
  <r>
    <s v="E103470"/>
    <x v="1"/>
    <n v="32"/>
    <x v="0"/>
    <x v="3"/>
    <x v="6"/>
    <x v="24"/>
    <x v="0"/>
    <x v="58"/>
    <s v="Full-time"/>
    <d v="2010-07-20T00:00:00"/>
    <s v="Active"/>
    <n v="15.27"/>
    <n v="38369"/>
    <x v="1"/>
    <s v="No"/>
    <x v="3"/>
    <n v="1"/>
    <s v="E103709"/>
    <x v="0"/>
    <x v="0"/>
    <x v="0"/>
    <x v="0"/>
    <s v="Active"/>
  </r>
  <r>
    <s v="E103471"/>
    <x v="0"/>
    <n v="35"/>
    <x v="1"/>
    <x v="7"/>
    <x v="3"/>
    <x v="20"/>
    <x v="0"/>
    <x v="42"/>
    <s v="Full-time"/>
    <d v="2015-12-30T00:00:00"/>
    <s v="Active"/>
    <n v="9.83"/>
    <n v="44922"/>
    <x v="4"/>
    <s v="No"/>
    <x v="3"/>
    <n v="9"/>
    <s v="E101661"/>
    <x v="0"/>
    <x v="0"/>
    <x v="0"/>
    <x v="0"/>
    <s v="Active"/>
  </r>
  <r>
    <s v="E103472"/>
    <x v="0"/>
    <n v="25"/>
    <x v="0"/>
    <x v="6"/>
    <x v="4"/>
    <x v="5"/>
    <x v="2"/>
    <x v="95"/>
    <s v="Full-time"/>
    <d v="2012-12-27T00:00:00"/>
    <d v="2023-07-20T00:00:00"/>
    <n v="10.56"/>
    <n v="31675"/>
    <x v="2"/>
    <s v="No"/>
    <x v="4"/>
    <n v="7"/>
    <s v="E102119"/>
    <x v="1"/>
    <x v="1"/>
    <x v="1"/>
    <x v="3"/>
    <s v="Exited"/>
  </r>
  <r>
    <s v="E103473"/>
    <x v="1"/>
    <n v="35"/>
    <x v="1"/>
    <x v="6"/>
    <x v="5"/>
    <x v="17"/>
    <x v="0"/>
    <x v="95"/>
    <s v="Full-time"/>
    <d v="2021-07-06T00:00:00"/>
    <s v="Active"/>
    <n v="4.3099999999999996"/>
    <n v="45486"/>
    <x v="1"/>
    <s v="No"/>
    <x v="2"/>
    <n v="7"/>
    <s v="E101388"/>
    <x v="0"/>
    <x v="0"/>
    <x v="0"/>
    <x v="3"/>
    <s v="Active"/>
  </r>
  <r>
    <s v="E103474"/>
    <x v="0"/>
    <n v="30"/>
    <x v="0"/>
    <x v="5"/>
    <x v="1"/>
    <x v="21"/>
    <x v="0"/>
    <x v="73"/>
    <s v="Contract"/>
    <d v="2012-12-15T00:00:00"/>
    <s v="Active"/>
    <n v="12.87"/>
    <n v="36927"/>
    <x v="1"/>
    <s v="No"/>
    <x v="0"/>
    <n v="5"/>
    <s v="E102837"/>
    <x v="0"/>
    <x v="0"/>
    <x v="1"/>
    <x v="0"/>
    <s v="Active"/>
  </r>
  <r>
    <s v="E103475"/>
    <x v="0"/>
    <n v="26"/>
    <x v="0"/>
    <x v="5"/>
    <x v="3"/>
    <x v="3"/>
    <x v="0"/>
    <x v="168"/>
    <s v="Contract"/>
    <d v="2016-05-07T00:00:00"/>
    <s v="Active"/>
    <n v="9.48"/>
    <n v="39073"/>
    <x v="0"/>
    <s v="No"/>
    <x v="2"/>
    <n v="5"/>
    <s v="E100989"/>
    <x v="0"/>
    <x v="0"/>
    <x v="1"/>
    <x v="3"/>
    <s v="Active"/>
  </r>
  <r>
    <s v="E103476"/>
    <x v="1"/>
    <n v="37"/>
    <x v="0"/>
    <x v="7"/>
    <x v="6"/>
    <x v="16"/>
    <x v="0"/>
    <x v="102"/>
    <s v="Full-time"/>
    <d v="2025-06-24T00:00:00"/>
    <s v="Active"/>
    <n v="0.34"/>
    <n v="54626"/>
    <x v="1"/>
    <s v="No"/>
    <x v="4"/>
    <n v="12"/>
    <s v="E101413"/>
    <x v="0"/>
    <x v="0"/>
    <x v="0"/>
    <x v="1"/>
    <s v="Active"/>
  </r>
  <r>
    <s v="E103477"/>
    <x v="0"/>
    <n v="24"/>
    <x v="1"/>
    <x v="7"/>
    <x v="0"/>
    <x v="6"/>
    <x v="4"/>
    <x v="106"/>
    <s v="Full-time"/>
    <d v="2024-07-07T00:00:00"/>
    <s v="Active"/>
    <n v="1.31"/>
    <n v="38743"/>
    <x v="2"/>
    <s v="No"/>
    <x v="1"/>
    <n v="6"/>
    <s v="E100942"/>
    <x v="0"/>
    <x v="0"/>
    <x v="1"/>
    <x v="2"/>
    <s v="Active"/>
  </r>
  <r>
    <s v="E103478"/>
    <x v="1"/>
    <n v="28"/>
    <x v="1"/>
    <x v="6"/>
    <x v="1"/>
    <x v="1"/>
    <x v="0"/>
    <x v="89"/>
    <s v="Contract"/>
    <d v="2014-09-05T00:00:00"/>
    <s v="Active"/>
    <n v="11.15"/>
    <n v="40925"/>
    <x v="1"/>
    <s v="No"/>
    <x v="1"/>
    <n v="3"/>
    <s v="E101823"/>
    <x v="0"/>
    <x v="0"/>
    <x v="1"/>
    <x v="3"/>
    <s v="Active"/>
  </r>
  <r>
    <s v="E103479"/>
    <x v="1"/>
    <n v="30"/>
    <x v="0"/>
    <x v="0"/>
    <x v="1"/>
    <x v="1"/>
    <x v="0"/>
    <x v="33"/>
    <s v="Full-time"/>
    <d v="2019-11-02T00:00:00"/>
    <s v="Active"/>
    <n v="5.99"/>
    <n v="29390"/>
    <x v="0"/>
    <s v="Yes"/>
    <x v="4"/>
    <n v="7"/>
    <s v="E102395"/>
    <x v="0"/>
    <x v="0"/>
    <x v="1"/>
    <x v="3"/>
    <s v="Active"/>
  </r>
  <r>
    <s v="E103480"/>
    <x v="1"/>
    <n v="26"/>
    <x v="1"/>
    <x v="2"/>
    <x v="7"/>
    <x v="18"/>
    <x v="2"/>
    <x v="76"/>
    <s v="Full-time"/>
    <d v="2025-01-11T00:00:00"/>
    <s v="Active"/>
    <n v="0.79"/>
    <n v="36956"/>
    <x v="3"/>
    <s v="No"/>
    <x v="5"/>
    <n v="3"/>
    <s v="E104101"/>
    <x v="0"/>
    <x v="0"/>
    <x v="1"/>
    <x v="2"/>
    <s v="Active"/>
  </r>
  <r>
    <s v="E103481"/>
    <x v="0"/>
    <n v="31"/>
    <x v="1"/>
    <x v="7"/>
    <x v="1"/>
    <x v="1"/>
    <x v="0"/>
    <x v="3"/>
    <s v="Full-time"/>
    <d v="2021-10-17T00:00:00"/>
    <s v="Active"/>
    <n v="4.03"/>
    <n v="47418"/>
    <x v="1"/>
    <s v="No"/>
    <x v="4"/>
    <n v="7"/>
    <s v="E102837"/>
    <x v="0"/>
    <x v="0"/>
    <x v="0"/>
    <x v="0"/>
    <s v="Active"/>
  </r>
  <r>
    <s v="E103482"/>
    <x v="1"/>
    <n v="29"/>
    <x v="0"/>
    <x v="3"/>
    <x v="7"/>
    <x v="23"/>
    <x v="0"/>
    <x v="66"/>
    <s v="Full-time"/>
    <d v="2016-02-15T00:00:00"/>
    <s v="Active"/>
    <n v="9.6999999999999993"/>
    <n v="55634"/>
    <x v="2"/>
    <s v="No"/>
    <x v="4"/>
    <n v="1"/>
    <s v="E104101"/>
    <x v="0"/>
    <x v="0"/>
    <x v="1"/>
    <x v="0"/>
    <s v="Active"/>
  </r>
  <r>
    <s v="E103483"/>
    <x v="1"/>
    <n v="29"/>
    <x v="1"/>
    <x v="5"/>
    <x v="1"/>
    <x v="21"/>
    <x v="0"/>
    <x v="114"/>
    <s v="Full-time"/>
    <d v="2010-01-15T00:00:00"/>
    <s v="Active"/>
    <n v="15.78"/>
    <n v="46177"/>
    <x v="2"/>
    <s v="Yes"/>
    <x v="2"/>
    <n v="5"/>
    <s v="E101114"/>
    <x v="0"/>
    <x v="0"/>
    <x v="1"/>
    <x v="0"/>
    <s v="Active"/>
  </r>
  <r>
    <s v="E103484"/>
    <x v="1"/>
    <n v="39"/>
    <x v="1"/>
    <x v="5"/>
    <x v="6"/>
    <x v="11"/>
    <x v="2"/>
    <x v="108"/>
    <s v="Full-time"/>
    <d v="2023-04-26T00:00:00"/>
    <s v="Active"/>
    <n v="2.5099999999999998"/>
    <n v="37352"/>
    <x v="1"/>
    <s v="No"/>
    <x v="2"/>
    <n v="3"/>
    <s v="E100695"/>
    <x v="0"/>
    <x v="0"/>
    <x v="0"/>
    <x v="3"/>
    <s v="Active"/>
  </r>
  <r>
    <s v="E103485"/>
    <x v="0"/>
    <n v="37"/>
    <x v="1"/>
    <x v="2"/>
    <x v="5"/>
    <x v="12"/>
    <x v="2"/>
    <x v="63"/>
    <s v="Full-time"/>
    <d v="2014-05-24T00:00:00"/>
    <s v="Active"/>
    <n v="11.43"/>
    <n v="56599"/>
    <x v="2"/>
    <s v="No"/>
    <x v="0"/>
    <n v="9"/>
    <s v="Self"/>
    <x v="0"/>
    <x v="0"/>
    <x v="0"/>
    <x v="1"/>
    <s v="Active"/>
  </r>
  <r>
    <s v="E103486"/>
    <x v="0"/>
    <n v="32"/>
    <x v="1"/>
    <x v="7"/>
    <x v="3"/>
    <x v="20"/>
    <x v="0"/>
    <x v="91"/>
    <s v="Full-time"/>
    <d v="2010-10-11T00:00:00"/>
    <s v="Active"/>
    <n v="15.05"/>
    <n v="48108"/>
    <x v="0"/>
    <s v="No"/>
    <x v="0"/>
    <n v="3"/>
    <s v="E101894"/>
    <x v="0"/>
    <x v="0"/>
    <x v="0"/>
    <x v="3"/>
    <s v="Active"/>
  </r>
  <r>
    <s v="E103487"/>
    <x v="1"/>
    <n v="34"/>
    <x v="0"/>
    <x v="1"/>
    <x v="6"/>
    <x v="11"/>
    <x v="0"/>
    <x v="166"/>
    <s v="Full-time"/>
    <d v="2024-09-23T00:00:00"/>
    <s v="Active"/>
    <n v="1.1000000000000001"/>
    <n v="53136"/>
    <x v="1"/>
    <s v="No"/>
    <x v="6"/>
    <n v="7"/>
    <s v="E104864"/>
    <x v="0"/>
    <x v="0"/>
    <x v="0"/>
    <x v="1"/>
    <s v="Active"/>
  </r>
  <r>
    <s v="E103488"/>
    <x v="1"/>
    <n v="41"/>
    <x v="0"/>
    <x v="5"/>
    <x v="5"/>
    <x v="17"/>
    <x v="1"/>
    <x v="31"/>
    <s v="Full-time"/>
    <d v="2021-10-09T00:00:00"/>
    <d v="2023-12-21T00:00:00"/>
    <n v="2.2000000000000002"/>
    <n v="66407"/>
    <x v="3"/>
    <s v="No"/>
    <x v="2"/>
    <n v="5"/>
    <s v="E103631"/>
    <x v="1"/>
    <x v="1"/>
    <x v="0"/>
    <x v="1"/>
    <s v="Exited"/>
  </r>
  <r>
    <s v="E103489"/>
    <x v="1"/>
    <n v="31"/>
    <x v="1"/>
    <x v="1"/>
    <x v="4"/>
    <x v="19"/>
    <x v="0"/>
    <x v="67"/>
    <s v="Full-time"/>
    <d v="2017-04-21T00:00:00"/>
    <s v="Active"/>
    <n v="8.52"/>
    <n v="43959"/>
    <x v="2"/>
    <s v="No"/>
    <x v="1"/>
    <n v="9"/>
    <s v="E100360"/>
    <x v="0"/>
    <x v="0"/>
    <x v="0"/>
    <x v="0"/>
    <s v="Active"/>
  </r>
  <r>
    <s v="E103490"/>
    <x v="0"/>
    <n v="27"/>
    <x v="1"/>
    <x v="0"/>
    <x v="4"/>
    <x v="10"/>
    <x v="0"/>
    <x v="168"/>
    <s v="Contract"/>
    <d v="2019-01-03T00:00:00"/>
    <s v="Active"/>
    <n v="6.82"/>
    <n v="36769"/>
    <x v="1"/>
    <s v="No"/>
    <x v="3"/>
    <n v="5"/>
    <s v="E103028"/>
    <x v="0"/>
    <x v="0"/>
    <x v="1"/>
    <x v="3"/>
    <s v="Active"/>
  </r>
  <r>
    <s v="E103491"/>
    <x v="1"/>
    <n v="23"/>
    <x v="1"/>
    <x v="4"/>
    <x v="2"/>
    <x v="4"/>
    <x v="0"/>
    <x v="70"/>
    <s v="Full-time"/>
    <d v="2012-10-14T00:00:00"/>
    <s v="Active"/>
    <n v="13.04"/>
    <n v="34745"/>
    <x v="1"/>
    <s v="No"/>
    <x v="5"/>
    <n v="3"/>
    <s v="E101711"/>
    <x v="0"/>
    <x v="0"/>
    <x v="1"/>
    <x v="2"/>
    <s v="Active"/>
  </r>
  <r>
    <s v="E103492"/>
    <x v="1"/>
    <n v="21"/>
    <x v="1"/>
    <x v="3"/>
    <x v="2"/>
    <x v="4"/>
    <x v="0"/>
    <x v="90"/>
    <s v="Full-time"/>
    <d v="2008-09-02T00:00:00"/>
    <s v="Active"/>
    <n v="17.149999999999999"/>
    <n v="31804"/>
    <x v="1"/>
    <s v="No"/>
    <x v="1"/>
    <n v="8"/>
    <s v="E102965"/>
    <x v="0"/>
    <x v="0"/>
    <x v="1"/>
    <x v="2"/>
    <s v="Active"/>
  </r>
  <r>
    <s v="E103493"/>
    <x v="1"/>
    <n v="23"/>
    <x v="1"/>
    <x v="5"/>
    <x v="7"/>
    <x v="13"/>
    <x v="1"/>
    <x v="121"/>
    <s v="Full-time"/>
    <d v="2014-10-17T00:00:00"/>
    <s v="Active"/>
    <n v="11.03"/>
    <n v="31230"/>
    <x v="1"/>
    <s v="No"/>
    <x v="1"/>
    <n v="5"/>
    <s v="E100099"/>
    <x v="0"/>
    <x v="0"/>
    <x v="1"/>
    <x v="2"/>
    <s v="Active"/>
  </r>
  <r>
    <s v="E103494"/>
    <x v="1"/>
    <n v="32"/>
    <x v="0"/>
    <x v="5"/>
    <x v="3"/>
    <x v="20"/>
    <x v="0"/>
    <x v="82"/>
    <s v="Full-time"/>
    <d v="2013-12-02T00:00:00"/>
    <s v="Active"/>
    <n v="11.9"/>
    <n v="56009"/>
    <x v="2"/>
    <s v="No"/>
    <x v="4"/>
    <n v="10"/>
    <s v="E102999"/>
    <x v="0"/>
    <x v="0"/>
    <x v="0"/>
    <x v="1"/>
    <s v="Active"/>
  </r>
  <r>
    <s v="E103495"/>
    <x v="0"/>
    <n v="40"/>
    <x v="1"/>
    <x v="5"/>
    <x v="7"/>
    <x v="18"/>
    <x v="0"/>
    <x v="63"/>
    <s v="Full-time"/>
    <d v="2024-10-01T00:00:00"/>
    <d v="2025-05-14T00:00:00"/>
    <n v="0.62"/>
    <n v="58710"/>
    <x v="0"/>
    <s v="No"/>
    <x v="2"/>
    <n v="8"/>
    <s v="E100504"/>
    <x v="1"/>
    <x v="1"/>
    <x v="0"/>
    <x v="1"/>
    <s v="Exited"/>
  </r>
  <r>
    <s v="E103496"/>
    <x v="1"/>
    <n v="28"/>
    <x v="1"/>
    <x v="7"/>
    <x v="6"/>
    <x v="16"/>
    <x v="0"/>
    <x v="104"/>
    <s v="Full-time"/>
    <d v="2022-05-08T00:00:00"/>
    <s v="Active"/>
    <n v="3.47"/>
    <n v="41499"/>
    <x v="1"/>
    <s v="No"/>
    <x v="3"/>
    <n v="2"/>
    <s v="E102676"/>
    <x v="0"/>
    <x v="0"/>
    <x v="1"/>
    <x v="3"/>
    <s v="Active"/>
  </r>
  <r>
    <s v="E103497"/>
    <x v="0"/>
    <n v="26"/>
    <x v="1"/>
    <x v="3"/>
    <x v="5"/>
    <x v="12"/>
    <x v="0"/>
    <x v="112"/>
    <s v="Full-time"/>
    <d v="2015-05-27T00:00:00"/>
    <s v="Active"/>
    <n v="10.42"/>
    <n v="38459"/>
    <x v="2"/>
    <s v="No"/>
    <x v="3"/>
    <n v="7"/>
    <s v="E103421"/>
    <x v="0"/>
    <x v="0"/>
    <x v="1"/>
    <x v="3"/>
    <s v="Active"/>
  </r>
  <r>
    <s v="E103498"/>
    <x v="1"/>
    <n v="27"/>
    <x v="0"/>
    <x v="1"/>
    <x v="5"/>
    <x v="22"/>
    <x v="0"/>
    <x v="55"/>
    <s v="Full-time"/>
    <d v="2009-06-04T00:00:00"/>
    <s v="Active"/>
    <n v="16.399999999999999"/>
    <n v="52495"/>
    <x v="2"/>
    <s v="No"/>
    <x v="2"/>
    <n v="6"/>
    <s v="E102198"/>
    <x v="0"/>
    <x v="0"/>
    <x v="1"/>
    <x v="0"/>
    <s v="Active"/>
  </r>
  <r>
    <s v="E103499"/>
    <x v="1"/>
    <n v="38"/>
    <x v="0"/>
    <x v="7"/>
    <x v="6"/>
    <x v="11"/>
    <x v="0"/>
    <x v="23"/>
    <s v="Full-time"/>
    <d v="2008-01-06T00:00:00"/>
    <s v="Active"/>
    <n v="17.809999999999999"/>
    <n v="51154"/>
    <x v="2"/>
    <s v="No"/>
    <x v="2"/>
    <n v="8"/>
    <s v="E104742"/>
    <x v="0"/>
    <x v="0"/>
    <x v="0"/>
    <x v="0"/>
    <s v="Active"/>
  </r>
  <r>
    <s v="E103500"/>
    <x v="0"/>
    <n v="24"/>
    <x v="1"/>
    <x v="6"/>
    <x v="4"/>
    <x v="10"/>
    <x v="0"/>
    <x v="54"/>
    <s v="Full-time"/>
    <d v="2021-01-26T00:00:00"/>
    <d v="2021-12-02T00:00:00"/>
    <n v="0.85"/>
    <n v="41913"/>
    <x v="2"/>
    <s v="No"/>
    <x v="2"/>
    <n v="7"/>
    <s v="Self"/>
    <x v="1"/>
    <x v="1"/>
    <x v="1"/>
    <x v="3"/>
    <s v="Exited"/>
  </r>
  <r>
    <s v="E103501"/>
    <x v="1"/>
    <n v="34"/>
    <x v="2"/>
    <x v="1"/>
    <x v="0"/>
    <x v="9"/>
    <x v="0"/>
    <x v="83"/>
    <s v="Full-time"/>
    <d v="2020-11-19T00:00:00"/>
    <s v="Active"/>
    <n v="4.9400000000000004"/>
    <n v="38847"/>
    <x v="1"/>
    <s v="No"/>
    <x v="4"/>
    <n v="5"/>
    <s v="E100204"/>
    <x v="0"/>
    <x v="0"/>
    <x v="0"/>
    <x v="3"/>
    <s v="Active"/>
  </r>
  <r>
    <s v="E103502"/>
    <x v="0"/>
    <n v="32"/>
    <x v="0"/>
    <x v="0"/>
    <x v="1"/>
    <x v="21"/>
    <x v="0"/>
    <x v="6"/>
    <s v="Full-time"/>
    <d v="2008-12-29T00:00:00"/>
    <s v="Active"/>
    <n v="16.829999999999998"/>
    <n v="42835"/>
    <x v="2"/>
    <s v="No"/>
    <x v="2"/>
    <n v="5"/>
    <s v="Self"/>
    <x v="0"/>
    <x v="0"/>
    <x v="0"/>
    <x v="0"/>
    <s v="Active"/>
  </r>
  <r>
    <s v="E103503"/>
    <x v="1"/>
    <n v="39"/>
    <x v="1"/>
    <x v="5"/>
    <x v="6"/>
    <x v="24"/>
    <x v="0"/>
    <x v="5"/>
    <s v="Full-time"/>
    <d v="2017-04-30T00:00:00"/>
    <s v="Active"/>
    <n v="8.5"/>
    <n v="43496"/>
    <x v="1"/>
    <s v="No"/>
    <x v="4"/>
    <n v="7"/>
    <s v="E101051"/>
    <x v="0"/>
    <x v="0"/>
    <x v="0"/>
    <x v="0"/>
    <s v="Active"/>
  </r>
  <r>
    <s v="E103504"/>
    <x v="1"/>
    <n v="27"/>
    <x v="0"/>
    <x v="1"/>
    <x v="1"/>
    <x v="1"/>
    <x v="0"/>
    <x v="66"/>
    <s v="Full-time"/>
    <d v="2021-02-22T00:00:00"/>
    <d v="2023-03-17T00:00:00"/>
    <n v="2.06"/>
    <n v="42681"/>
    <x v="2"/>
    <s v="Yes"/>
    <x v="0"/>
    <n v="5"/>
    <s v="E101587"/>
    <x v="1"/>
    <x v="1"/>
    <x v="1"/>
    <x v="0"/>
    <s v="Exited"/>
  </r>
  <r>
    <s v="E103505"/>
    <x v="0"/>
    <n v="28"/>
    <x v="1"/>
    <x v="1"/>
    <x v="3"/>
    <x v="15"/>
    <x v="4"/>
    <x v="46"/>
    <s v="Contract"/>
    <d v="2015-12-08T00:00:00"/>
    <d v="2025-09-12T00:00:00"/>
    <n v="9.76"/>
    <n v="38418"/>
    <x v="1"/>
    <s v="No"/>
    <x v="2"/>
    <n v="11"/>
    <s v="Self"/>
    <x v="1"/>
    <x v="1"/>
    <x v="1"/>
    <x v="2"/>
    <s v="Exited"/>
  </r>
  <r>
    <s v="E103506"/>
    <x v="0"/>
    <n v="31"/>
    <x v="1"/>
    <x v="1"/>
    <x v="3"/>
    <x v="15"/>
    <x v="4"/>
    <x v="6"/>
    <s v="Full-time"/>
    <d v="2010-01-12T00:00:00"/>
    <s v="Active"/>
    <n v="15.79"/>
    <n v="48711"/>
    <x v="0"/>
    <s v="No"/>
    <x v="2"/>
    <n v="13"/>
    <s v="E101565"/>
    <x v="0"/>
    <x v="0"/>
    <x v="0"/>
    <x v="0"/>
    <s v="Active"/>
  </r>
  <r>
    <s v="E103507"/>
    <x v="0"/>
    <n v="30"/>
    <x v="0"/>
    <x v="7"/>
    <x v="4"/>
    <x v="10"/>
    <x v="0"/>
    <x v="12"/>
    <s v="Full-time"/>
    <d v="2008-10-23T00:00:00"/>
    <s v="Active"/>
    <n v="17.010000000000002"/>
    <n v="48487"/>
    <x v="1"/>
    <s v="No"/>
    <x v="0"/>
    <n v="5"/>
    <s v="E104780"/>
    <x v="0"/>
    <x v="0"/>
    <x v="1"/>
    <x v="0"/>
    <s v="Active"/>
  </r>
  <r>
    <s v="E103508"/>
    <x v="1"/>
    <n v="34"/>
    <x v="0"/>
    <x v="5"/>
    <x v="7"/>
    <x v="13"/>
    <x v="4"/>
    <x v="1"/>
    <s v="Full-time"/>
    <d v="2019-12-09T00:00:00"/>
    <s v="Active"/>
    <n v="5.89"/>
    <n v="48527"/>
    <x v="1"/>
    <s v="No"/>
    <x v="1"/>
    <n v="5"/>
    <s v="E101236"/>
    <x v="0"/>
    <x v="0"/>
    <x v="0"/>
    <x v="0"/>
    <s v="Active"/>
  </r>
  <r>
    <s v="E103509"/>
    <x v="1"/>
    <n v="35"/>
    <x v="1"/>
    <x v="6"/>
    <x v="3"/>
    <x v="15"/>
    <x v="2"/>
    <x v="139"/>
    <s v="Full-time"/>
    <d v="2014-12-24T00:00:00"/>
    <s v="Active"/>
    <n v="10.84"/>
    <n v="72986"/>
    <x v="1"/>
    <s v="Yes"/>
    <x v="0"/>
    <n v="8"/>
    <s v="E103717"/>
    <x v="0"/>
    <x v="0"/>
    <x v="0"/>
    <x v="1"/>
    <s v="Active"/>
  </r>
  <r>
    <s v="E103510"/>
    <x v="0"/>
    <n v="36"/>
    <x v="1"/>
    <x v="3"/>
    <x v="5"/>
    <x v="8"/>
    <x v="2"/>
    <x v="67"/>
    <s v="Full-time"/>
    <d v="2023-09-29T00:00:00"/>
    <s v="Active"/>
    <n v="2.08"/>
    <n v="54855"/>
    <x v="0"/>
    <s v="No"/>
    <x v="0"/>
    <n v="6"/>
    <s v="E101061"/>
    <x v="0"/>
    <x v="0"/>
    <x v="0"/>
    <x v="0"/>
    <s v="Active"/>
  </r>
  <r>
    <s v="E103511"/>
    <x v="1"/>
    <n v="33"/>
    <x v="0"/>
    <x v="5"/>
    <x v="0"/>
    <x v="6"/>
    <x v="0"/>
    <x v="39"/>
    <s v="Full-time"/>
    <d v="2012-05-14T00:00:00"/>
    <s v="Active"/>
    <n v="13.46"/>
    <n v="37264"/>
    <x v="0"/>
    <s v="Yes"/>
    <x v="1"/>
    <n v="7"/>
    <s v="E100688"/>
    <x v="0"/>
    <x v="0"/>
    <x v="0"/>
    <x v="0"/>
    <s v="Active"/>
  </r>
  <r>
    <s v="E103512"/>
    <x v="1"/>
    <n v="33"/>
    <x v="1"/>
    <x v="4"/>
    <x v="4"/>
    <x v="10"/>
    <x v="1"/>
    <x v="73"/>
    <s v="Full-time"/>
    <d v="2012-10-12T00:00:00"/>
    <s v="Active"/>
    <n v="13.04"/>
    <n v="49439"/>
    <x v="0"/>
    <s v="Yes"/>
    <x v="4"/>
    <n v="2"/>
    <s v="E102119"/>
    <x v="0"/>
    <x v="0"/>
    <x v="0"/>
    <x v="0"/>
    <s v="Active"/>
  </r>
  <r>
    <s v="E103513"/>
    <x v="1"/>
    <n v="29"/>
    <x v="1"/>
    <x v="3"/>
    <x v="3"/>
    <x v="3"/>
    <x v="1"/>
    <x v="22"/>
    <s v="Full-time"/>
    <d v="2013-09-19T00:00:00"/>
    <d v="2014-01-13T00:00:00"/>
    <n v="0.32"/>
    <n v="51135"/>
    <x v="2"/>
    <s v="No"/>
    <x v="4"/>
    <n v="7"/>
    <s v="E100170"/>
    <x v="1"/>
    <x v="1"/>
    <x v="1"/>
    <x v="0"/>
    <s v="Exited"/>
  </r>
  <r>
    <s v="E103514"/>
    <x v="1"/>
    <n v="30"/>
    <x v="0"/>
    <x v="2"/>
    <x v="1"/>
    <x v="21"/>
    <x v="2"/>
    <x v="21"/>
    <s v="Contract"/>
    <d v="2024-08-11T00:00:00"/>
    <s v="Active"/>
    <n v="1.21"/>
    <n v="38314"/>
    <x v="1"/>
    <s v="No"/>
    <x v="1"/>
    <n v="6"/>
    <s v="E100286"/>
    <x v="0"/>
    <x v="0"/>
    <x v="1"/>
    <x v="0"/>
    <s v="Active"/>
  </r>
  <r>
    <s v="E103515"/>
    <x v="0"/>
    <n v="30"/>
    <x v="0"/>
    <x v="3"/>
    <x v="5"/>
    <x v="22"/>
    <x v="1"/>
    <x v="62"/>
    <s v="Contract"/>
    <d v="2018-12-31T00:00:00"/>
    <s v="Active"/>
    <n v="6.83"/>
    <n v="62131"/>
    <x v="2"/>
    <s v="No"/>
    <x v="2"/>
    <n v="8"/>
    <s v="E103112"/>
    <x v="0"/>
    <x v="0"/>
    <x v="1"/>
    <x v="1"/>
    <s v="Active"/>
  </r>
  <r>
    <s v="E103516"/>
    <x v="1"/>
    <n v="39"/>
    <x v="1"/>
    <x v="0"/>
    <x v="0"/>
    <x v="0"/>
    <x v="0"/>
    <x v="61"/>
    <s v="Full-time"/>
    <d v="2022-12-18T00:00:00"/>
    <s v="Active"/>
    <n v="2.86"/>
    <n v="42908"/>
    <x v="1"/>
    <s v="No"/>
    <x v="2"/>
    <n v="10"/>
    <s v="E100719"/>
    <x v="0"/>
    <x v="0"/>
    <x v="0"/>
    <x v="0"/>
    <s v="Active"/>
  </r>
  <r>
    <s v="E103517"/>
    <x v="0"/>
    <n v="30"/>
    <x v="1"/>
    <x v="5"/>
    <x v="5"/>
    <x v="7"/>
    <x v="0"/>
    <x v="62"/>
    <s v="Full-time"/>
    <d v="2016-01-04T00:00:00"/>
    <d v="2022-09-19T00:00:00"/>
    <n v="6.71"/>
    <n v="49458"/>
    <x v="3"/>
    <s v="No"/>
    <x v="2"/>
    <n v="6"/>
    <s v="E101555"/>
    <x v="1"/>
    <x v="1"/>
    <x v="1"/>
    <x v="1"/>
    <s v="Exited"/>
  </r>
  <r>
    <s v="E103518"/>
    <x v="0"/>
    <n v="34"/>
    <x v="1"/>
    <x v="2"/>
    <x v="3"/>
    <x v="3"/>
    <x v="0"/>
    <x v="102"/>
    <s v="Full-time"/>
    <d v="2022-11-12T00:00:00"/>
    <s v="Active"/>
    <n v="2.96"/>
    <n v="65719"/>
    <x v="0"/>
    <s v="No"/>
    <x v="1"/>
    <n v="3"/>
    <s v="E100611"/>
    <x v="0"/>
    <x v="0"/>
    <x v="0"/>
    <x v="1"/>
    <s v="Active"/>
  </r>
  <r>
    <s v="E103519"/>
    <x v="1"/>
    <n v="23"/>
    <x v="0"/>
    <x v="0"/>
    <x v="7"/>
    <x v="23"/>
    <x v="2"/>
    <x v="9"/>
    <s v="Full-time"/>
    <d v="2023-10-15T00:00:00"/>
    <s v="Active"/>
    <n v="2.04"/>
    <n v="40910"/>
    <x v="1"/>
    <s v="No"/>
    <x v="2"/>
    <n v="8"/>
    <s v="E101684"/>
    <x v="0"/>
    <x v="0"/>
    <x v="1"/>
    <x v="2"/>
    <s v="Active"/>
  </r>
  <r>
    <s v="E103520"/>
    <x v="0"/>
    <n v="33"/>
    <x v="1"/>
    <x v="4"/>
    <x v="1"/>
    <x v="1"/>
    <x v="0"/>
    <x v="95"/>
    <s v="Full-time"/>
    <d v="2009-12-30T00:00:00"/>
    <s v="Active"/>
    <n v="15.83"/>
    <n v="32250"/>
    <x v="1"/>
    <s v="No"/>
    <x v="2"/>
    <n v="4"/>
    <s v="E100718"/>
    <x v="0"/>
    <x v="0"/>
    <x v="0"/>
    <x v="3"/>
    <s v="Active"/>
  </r>
  <r>
    <s v="E103521"/>
    <x v="0"/>
    <n v="41"/>
    <x v="1"/>
    <x v="1"/>
    <x v="0"/>
    <x v="0"/>
    <x v="2"/>
    <x v="12"/>
    <s v="Full-time"/>
    <d v="2014-02-23T00:00:00"/>
    <s v="Active"/>
    <n v="11.68"/>
    <n v="41583"/>
    <x v="0"/>
    <s v="No"/>
    <x v="2"/>
    <n v="2"/>
    <s v="E102721"/>
    <x v="0"/>
    <x v="0"/>
    <x v="0"/>
    <x v="0"/>
    <s v="Active"/>
  </r>
  <r>
    <s v="E103522"/>
    <x v="0"/>
    <n v="37"/>
    <x v="0"/>
    <x v="7"/>
    <x v="0"/>
    <x v="6"/>
    <x v="2"/>
    <x v="42"/>
    <s v="Full-time"/>
    <d v="2023-09-25T00:00:00"/>
    <s v="Active"/>
    <n v="2.09"/>
    <n v="45150"/>
    <x v="0"/>
    <s v="No"/>
    <x v="0"/>
    <n v="4"/>
    <s v="Self"/>
    <x v="0"/>
    <x v="0"/>
    <x v="0"/>
    <x v="0"/>
    <s v="Active"/>
  </r>
  <r>
    <s v="E103523"/>
    <x v="0"/>
    <n v="34"/>
    <x v="1"/>
    <x v="5"/>
    <x v="0"/>
    <x v="6"/>
    <x v="1"/>
    <x v="39"/>
    <s v="Full-time"/>
    <d v="2013-11-29T00:00:00"/>
    <s v="Active"/>
    <n v="11.91"/>
    <n v="46721"/>
    <x v="1"/>
    <s v="No"/>
    <x v="2"/>
    <n v="4"/>
    <s v="E102577"/>
    <x v="0"/>
    <x v="0"/>
    <x v="0"/>
    <x v="0"/>
    <s v="Active"/>
  </r>
  <r>
    <s v="E103524"/>
    <x v="0"/>
    <n v="29"/>
    <x v="0"/>
    <x v="3"/>
    <x v="4"/>
    <x v="10"/>
    <x v="4"/>
    <x v="14"/>
    <s v="Full-time"/>
    <d v="2008-10-11T00:00:00"/>
    <s v="Active"/>
    <n v="17.05"/>
    <n v="43426"/>
    <x v="1"/>
    <s v="No"/>
    <x v="2"/>
    <n v="4"/>
    <s v="E101400"/>
    <x v="0"/>
    <x v="0"/>
    <x v="1"/>
    <x v="3"/>
    <s v="Active"/>
  </r>
  <r>
    <s v="E103525"/>
    <x v="0"/>
    <n v="27"/>
    <x v="1"/>
    <x v="7"/>
    <x v="1"/>
    <x v="1"/>
    <x v="0"/>
    <x v="5"/>
    <s v="Full-time"/>
    <d v="2021-11-12T00:00:00"/>
    <s v="Active"/>
    <n v="3.96"/>
    <n v="39180"/>
    <x v="1"/>
    <s v="No"/>
    <x v="1"/>
    <n v="6"/>
    <s v="E101688"/>
    <x v="0"/>
    <x v="0"/>
    <x v="1"/>
    <x v="0"/>
    <s v="Active"/>
  </r>
  <r>
    <s v="E103526"/>
    <x v="0"/>
    <n v="43"/>
    <x v="1"/>
    <x v="4"/>
    <x v="7"/>
    <x v="23"/>
    <x v="0"/>
    <x v="84"/>
    <s v="Full-time"/>
    <d v="2021-11-16T00:00:00"/>
    <s v="Active"/>
    <n v="3.95"/>
    <n v="63302"/>
    <x v="1"/>
    <s v="No"/>
    <x v="4"/>
    <n v="9"/>
    <s v="E104495"/>
    <x v="0"/>
    <x v="0"/>
    <x v="0"/>
    <x v="1"/>
    <s v="Active"/>
  </r>
  <r>
    <s v="E103527"/>
    <x v="0"/>
    <n v="27"/>
    <x v="0"/>
    <x v="6"/>
    <x v="6"/>
    <x v="24"/>
    <x v="0"/>
    <x v="33"/>
    <s v="Full-time"/>
    <d v="2012-04-09T00:00:00"/>
    <d v="2024-05-27T00:00:00"/>
    <n v="12.13"/>
    <n v="33794"/>
    <x v="1"/>
    <s v="No"/>
    <x v="2"/>
    <n v="12"/>
    <s v="E104078"/>
    <x v="1"/>
    <x v="1"/>
    <x v="1"/>
    <x v="3"/>
    <s v="Exited"/>
  </r>
  <r>
    <s v="E103528"/>
    <x v="1"/>
    <n v="24"/>
    <x v="1"/>
    <x v="3"/>
    <x v="4"/>
    <x v="5"/>
    <x v="0"/>
    <x v="129"/>
    <s v="Full-time"/>
    <d v="2014-05-29T00:00:00"/>
    <d v="2025-09-06T00:00:00"/>
    <n v="11.27"/>
    <n v="36983"/>
    <x v="4"/>
    <s v="No"/>
    <x v="4"/>
    <n v="1"/>
    <s v="E102328"/>
    <x v="1"/>
    <x v="1"/>
    <x v="1"/>
    <x v="2"/>
    <s v="Exited"/>
  </r>
  <r>
    <s v="E103529"/>
    <x v="0"/>
    <n v="35"/>
    <x v="0"/>
    <x v="4"/>
    <x v="5"/>
    <x v="8"/>
    <x v="0"/>
    <x v="140"/>
    <s v="Full-time"/>
    <d v="2019-08-20T00:00:00"/>
    <s v="Active"/>
    <n v="6.19"/>
    <n v="40134"/>
    <x v="1"/>
    <s v="No"/>
    <x v="2"/>
    <n v="5"/>
    <s v="E101099"/>
    <x v="0"/>
    <x v="0"/>
    <x v="0"/>
    <x v="3"/>
    <s v="Active"/>
  </r>
  <r>
    <s v="E103530"/>
    <x v="0"/>
    <n v="29"/>
    <x v="1"/>
    <x v="7"/>
    <x v="7"/>
    <x v="23"/>
    <x v="0"/>
    <x v="125"/>
    <s v="Full-time"/>
    <d v="2016-09-14T00:00:00"/>
    <s v="Active"/>
    <n v="9.1199999999999992"/>
    <n v="48133"/>
    <x v="1"/>
    <s v="No"/>
    <x v="0"/>
    <n v="6"/>
    <s v="E102642"/>
    <x v="0"/>
    <x v="0"/>
    <x v="1"/>
    <x v="0"/>
    <s v="Active"/>
  </r>
  <r>
    <s v="E103531"/>
    <x v="0"/>
    <n v="40"/>
    <x v="1"/>
    <x v="7"/>
    <x v="0"/>
    <x v="0"/>
    <x v="0"/>
    <x v="145"/>
    <s v="Full-time"/>
    <d v="2014-12-01T00:00:00"/>
    <s v="Active"/>
    <n v="10.91"/>
    <n v="50650"/>
    <x v="0"/>
    <s v="No"/>
    <x v="2"/>
    <n v="3"/>
    <s v="E101792"/>
    <x v="0"/>
    <x v="0"/>
    <x v="0"/>
    <x v="1"/>
    <s v="Active"/>
  </r>
  <r>
    <s v="E103532"/>
    <x v="0"/>
    <n v="36"/>
    <x v="1"/>
    <x v="7"/>
    <x v="5"/>
    <x v="12"/>
    <x v="0"/>
    <x v="74"/>
    <s v="Full-time"/>
    <d v="2016-11-16T00:00:00"/>
    <s v="Active"/>
    <n v="8.9499999999999993"/>
    <n v="60614"/>
    <x v="0"/>
    <s v="Yes"/>
    <x v="3"/>
    <n v="10"/>
    <s v="E103153"/>
    <x v="0"/>
    <x v="0"/>
    <x v="0"/>
    <x v="0"/>
    <s v="Active"/>
  </r>
  <r>
    <s v="E103533"/>
    <x v="1"/>
    <n v="37"/>
    <x v="1"/>
    <x v="4"/>
    <x v="7"/>
    <x v="13"/>
    <x v="0"/>
    <x v="179"/>
    <s v="Full-time"/>
    <d v="2016-02-29T00:00:00"/>
    <s v="Active"/>
    <n v="9.66"/>
    <n v="62453"/>
    <x v="2"/>
    <s v="Yes"/>
    <x v="2"/>
    <n v="7"/>
    <s v="E104200"/>
    <x v="0"/>
    <x v="0"/>
    <x v="0"/>
    <x v="1"/>
    <s v="Active"/>
  </r>
  <r>
    <s v="E103534"/>
    <x v="1"/>
    <n v="40"/>
    <x v="1"/>
    <x v="2"/>
    <x v="3"/>
    <x v="15"/>
    <x v="2"/>
    <x v="71"/>
    <s v="Full-time"/>
    <d v="2015-08-18T00:00:00"/>
    <s v="Active"/>
    <n v="10.199999999999999"/>
    <n v="51133"/>
    <x v="1"/>
    <s v="No"/>
    <x v="2"/>
    <n v="12"/>
    <s v="E100790"/>
    <x v="0"/>
    <x v="0"/>
    <x v="0"/>
    <x v="0"/>
    <s v="Active"/>
  </r>
  <r>
    <s v="E103535"/>
    <x v="0"/>
    <n v="29"/>
    <x v="0"/>
    <x v="3"/>
    <x v="5"/>
    <x v="12"/>
    <x v="0"/>
    <x v="16"/>
    <s v="Full-time"/>
    <d v="2021-11-21T00:00:00"/>
    <s v="Active"/>
    <n v="3.93"/>
    <n v="50161"/>
    <x v="0"/>
    <s v="No"/>
    <x v="2"/>
    <n v="10"/>
    <s v="Self"/>
    <x v="0"/>
    <x v="0"/>
    <x v="1"/>
    <x v="0"/>
    <s v="Active"/>
  </r>
  <r>
    <s v="E103536"/>
    <x v="1"/>
    <n v="38"/>
    <x v="0"/>
    <x v="3"/>
    <x v="4"/>
    <x v="10"/>
    <x v="4"/>
    <x v="187"/>
    <s v="Full-time"/>
    <d v="2025-05-01T00:00:00"/>
    <s v="Active"/>
    <n v="0.49"/>
    <n v="65355"/>
    <x v="1"/>
    <s v="Yes"/>
    <x v="2"/>
    <n v="2"/>
    <s v="E103308"/>
    <x v="0"/>
    <x v="0"/>
    <x v="0"/>
    <x v="1"/>
    <s v="Active"/>
  </r>
  <r>
    <s v="E103537"/>
    <x v="0"/>
    <n v="21"/>
    <x v="1"/>
    <x v="3"/>
    <x v="5"/>
    <x v="22"/>
    <x v="1"/>
    <x v="79"/>
    <s v="Contract"/>
    <d v="2024-02-15T00:00:00"/>
    <s v="Active"/>
    <n v="1.7"/>
    <n v="37543"/>
    <x v="2"/>
    <s v="Yes"/>
    <x v="2"/>
    <n v="5"/>
    <s v="E102198"/>
    <x v="0"/>
    <x v="0"/>
    <x v="1"/>
    <x v="2"/>
    <s v="Active"/>
  </r>
  <r>
    <s v="E103538"/>
    <x v="1"/>
    <n v="33"/>
    <x v="1"/>
    <x v="5"/>
    <x v="0"/>
    <x v="6"/>
    <x v="1"/>
    <x v="136"/>
    <s v="Full-time"/>
    <d v="2011-05-09T00:00:00"/>
    <s v="Active"/>
    <n v="14.47"/>
    <n v="43350"/>
    <x v="4"/>
    <s v="No"/>
    <x v="1"/>
    <n v="6"/>
    <s v="E100871"/>
    <x v="0"/>
    <x v="0"/>
    <x v="0"/>
    <x v="0"/>
    <s v="Active"/>
  </r>
  <r>
    <s v="E103539"/>
    <x v="1"/>
    <n v="28"/>
    <x v="0"/>
    <x v="4"/>
    <x v="5"/>
    <x v="22"/>
    <x v="4"/>
    <x v="83"/>
    <s v="Full-time"/>
    <d v="2013-01-27T00:00:00"/>
    <s v="Active"/>
    <n v="12.75"/>
    <n v="45086"/>
    <x v="1"/>
    <s v="No"/>
    <x v="2"/>
    <n v="7"/>
    <s v="E102801"/>
    <x v="0"/>
    <x v="0"/>
    <x v="1"/>
    <x v="3"/>
    <s v="Active"/>
  </r>
  <r>
    <s v="E103540"/>
    <x v="0"/>
    <n v="26"/>
    <x v="0"/>
    <x v="1"/>
    <x v="0"/>
    <x v="9"/>
    <x v="0"/>
    <x v="64"/>
    <s v="Full-time"/>
    <d v="2025-09-19T00:00:00"/>
    <s v="Active"/>
    <n v="0.11"/>
    <n v="43706"/>
    <x v="2"/>
    <s v="No"/>
    <x v="3"/>
    <n v="5"/>
    <s v="E103186"/>
    <x v="0"/>
    <x v="0"/>
    <x v="1"/>
    <x v="3"/>
    <s v="Active"/>
  </r>
  <r>
    <s v="E103541"/>
    <x v="1"/>
    <n v="36"/>
    <x v="0"/>
    <x v="5"/>
    <x v="3"/>
    <x v="3"/>
    <x v="2"/>
    <x v="17"/>
    <s v="Full-time"/>
    <d v="2018-10-21T00:00:00"/>
    <s v="Active"/>
    <n v="7.02"/>
    <n v="47213"/>
    <x v="2"/>
    <s v="No"/>
    <x v="1"/>
    <n v="5"/>
    <s v="E102189"/>
    <x v="0"/>
    <x v="0"/>
    <x v="0"/>
    <x v="0"/>
    <s v="Active"/>
  </r>
  <r>
    <s v="E103542"/>
    <x v="1"/>
    <n v="29"/>
    <x v="0"/>
    <x v="7"/>
    <x v="5"/>
    <x v="12"/>
    <x v="0"/>
    <x v="18"/>
    <s v="Contract"/>
    <d v="2010-01-29T00:00:00"/>
    <d v="2015-02-09T00:00:00"/>
    <n v="5.03"/>
    <n v="46061"/>
    <x v="0"/>
    <s v="No"/>
    <x v="0"/>
    <n v="6"/>
    <s v="E103153"/>
    <x v="1"/>
    <x v="1"/>
    <x v="1"/>
    <x v="0"/>
    <s v="Exited"/>
  </r>
  <r>
    <s v="E103543"/>
    <x v="0"/>
    <n v="37"/>
    <x v="1"/>
    <x v="0"/>
    <x v="3"/>
    <x v="3"/>
    <x v="2"/>
    <x v="162"/>
    <s v="Contract"/>
    <d v="2008-12-15T00:00:00"/>
    <s v="Active"/>
    <n v="16.87"/>
    <n v="47484"/>
    <x v="2"/>
    <s v="No"/>
    <x v="4"/>
    <n v="6"/>
    <s v="E104443"/>
    <x v="0"/>
    <x v="0"/>
    <x v="0"/>
    <x v="0"/>
    <s v="Active"/>
  </r>
  <r>
    <s v="E103544"/>
    <x v="0"/>
    <n v="24"/>
    <x v="1"/>
    <x v="6"/>
    <x v="1"/>
    <x v="1"/>
    <x v="0"/>
    <x v="94"/>
    <s v="Full-time"/>
    <d v="2017-10-05T00:00:00"/>
    <s v="Active"/>
    <n v="8.06"/>
    <n v="30833"/>
    <x v="1"/>
    <s v="No"/>
    <x v="1"/>
    <n v="8"/>
    <s v="E101217"/>
    <x v="0"/>
    <x v="0"/>
    <x v="1"/>
    <x v="3"/>
    <s v="Active"/>
  </r>
  <r>
    <s v="E103545"/>
    <x v="1"/>
    <n v="26"/>
    <x v="0"/>
    <x v="4"/>
    <x v="2"/>
    <x v="4"/>
    <x v="0"/>
    <x v="33"/>
    <s v="Full-time"/>
    <d v="2010-11-10T00:00:00"/>
    <s v="Active"/>
    <n v="14.97"/>
    <n v="37794"/>
    <x v="1"/>
    <s v="No"/>
    <x v="2"/>
    <n v="7"/>
    <s v="E100557"/>
    <x v="0"/>
    <x v="0"/>
    <x v="1"/>
    <x v="3"/>
    <s v="Active"/>
  </r>
  <r>
    <s v="E103546"/>
    <x v="0"/>
    <n v="28"/>
    <x v="1"/>
    <x v="2"/>
    <x v="1"/>
    <x v="1"/>
    <x v="0"/>
    <x v="35"/>
    <s v="Full-time"/>
    <d v="2019-01-29T00:00:00"/>
    <s v="Active"/>
    <n v="6.75"/>
    <n v="35788"/>
    <x v="1"/>
    <s v="No"/>
    <x v="1"/>
    <n v="10"/>
    <s v="E100764"/>
    <x v="0"/>
    <x v="0"/>
    <x v="1"/>
    <x v="3"/>
    <s v="Active"/>
  </r>
  <r>
    <s v="E103547"/>
    <x v="1"/>
    <n v="28"/>
    <x v="1"/>
    <x v="3"/>
    <x v="5"/>
    <x v="12"/>
    <x v="2"/>
    <x v="12"/>
    <s v="Full-time"/>
    <d v="2018-06-13T00:00:00"/>
    <s v="Active"/>
    <n v="7.38"/>
    <n v="42170"/>
    <x v="0"/>
    <s v="No"/>
    <x v="1"/>
    <n v="5"/>
    <s v="E104044"/>
    <x v="0"/>
    <x v="0"/>
    <x v="1"/>
    <x v="0"/>
    <s v="Active"/>
  </r>
  <r>
    <s v="E103548"/>
    <x v="1"/>
    <n v="32"/>
    <x v="1"/>
    <x v="3"/>
    <x v="5"/>
    <x v="8"/>
    <x v="4"/>
    <x v="23"/>
    <s v="Full-time"/>
    <d v="2019-10-29T00:00:00"/>
    <s v="Active"/>
    <n v="6"/>
    <n v="53881"/>
    <x v="1"/>
    <s v="No"/>
    <x v="0"/>
    <n v="4"/>
    <s v="E101388"/>
    <x v="0"/>
    <x v="0"/>
    <x v="0"/>
    <x v="0"/>
    <s v="Active"/>
  </r>
  <r>
    <s v="E103549"/>
    <x v="0"/>
    <n v="36"/>
    <x v="1"/>
    <x v="6"/>
    <x v="5"/>
    <x v="8"/>
    <x v="0"/>
    <x v="71"/>
    <s v="Contract"/>
    <d v="2016-06-30T00:00:00"/>
    <s v="Active"/>
    <n v="9.33"/>
    <n v="55412"/>
    <x v="0"/>
    <s v="No"/>
    <x v="1"/>
    <n v="5"/>
    <s v="E103742"/>
    <x v="0"/>
    <x v="0"/>
    <x v="0"/>
    <x v="0"/>
    <s v="Active"/>
  </r>
  <r>
    <s v="E103550"/>
    <x v="1"/>
    <n v="31"/>
    <x v="0"/>
    <x v="3"/>
    <x v="6"/>
    <x v="11"/>
    <x v="0"/>
    <x v="44"/>
    <s v="Full-time"/>
    <d v="2018-01-07T00:00:00"/>
    <d v="2019-01-25T00:00:00"/>
    <n v="1.05"/>
    <n v="50040"/>
    <x v="1"/>
    <s v="No"/>
    <x v="5"/>
    <n v="9"/>
    <s v="E103709"/>
    <x v="1"/>
    <x v="1"/>
    <x v="0"/>
    <x v="0"/>
    <s v="Exited"/>
  </r>
  <r>
    <s v="E103551"/>
    <x v="0"/>
    <n v="27"/>
    <x v="0"/>
    <x v="5"/>
    <x v="5"/>
    <x v="22"/>
    <x v="0"/>
    <x v="48"/>
    <s v="Full-time"/>
    <d v="2016-01-27T00:00:00"/>
    <s v="Active"/>
    <n v="9.75"/>
    <n v="41362"/>
    <x v="1"/>
    <s v="No"/>
    <x v="0"/>
    <n v="3"/>
    <s v="E104923"/>
    <x v="0"/>
    <x v="0"/>
    <x v="1"/>
    <x v="3"/>
    <s v="Active"/>
  </r>
  <r>
    <s v="E103552"/>
    <x v="1"/>
    <n v="39"/>
    <x v="1"/>
    <x v="2"/>
    <x v="2"/>
    <x v="14"/>
    <x v="2"/>
    <x v="47"/>
    <s v="Full-time"/>
    <d v="2018-10-13T00:00:00"/>
    <s v="Active"/>
    <n v="7.04"/>
    <n v="60950"/>
    <x v="0"/>
    <s v="No"/>
    <x v="2"/>
    <n v="7"/>
    <s v="E101916"/>
    <x v="0"/>
    <x v="0"/>
    <x v="0"/>
    <x v="1"/>
    <s v="Active"/>
  </r>
  <r>
    <s v="E103553"/>
    <x v="0"/>
    <n v="31"/>
    <x v="1"/>
    <x v="4"/>
    <x v="4"/>
    <x v="10"/>
    <x v="4"/>
    <x v="73"/>
    <s v="Full-time"/>
    <d v="2010-09-24T00:00:00"/>
    <s v="Active"/>
    <n v="15.09"/>
    <n v="50303"/>
    <x v="1"/>
    <s v="No"/>
    <x v="1"/>
    <n v="6"/>
    <s v="E101765"/>
    <x v="0"/>
    <x v="0"/>
    <x v="0"/>
    <x v="0"/>
    <s v="Active"/>
  </r>
  <r>
    <s v="E103554"/>
    <x v="1"/>
    <n v="29"/>
    <x v="0"/>
    <x v="7"/>
    <x v="6"/>
    <x v="24"/>
    <x v="1"/>
    <x v="140"/>
    <s v="Full-time"/>
    <d v="2018-05-07T00:00:00"/>
    <s v="Active"/>
    <n v="7.48"/>
    <n v="40488"/>
    <x v="0"/>
    <s v="No"/>
    <x v="1"/>
    <n v="9"/>
    <s v="E100207"/>
    <x v="0"/>
    <x v="0"/>
    <x v="1"/>
    <x v="3"/>
    <s v="Active"/>
  </r>
  <r>
    <s v="E103555"/>
    <x v="0"/>
    <n v="33"/>
    <x v="1"/>
    <x v="6"/>
    <x v="4"/>
    <x v="5"/>
    <x v="0"/>
    <x v="61"/>
    <s v="Full-time"/>
    <d v="2016-02-16T00:00:00"/>
    <s v="Active"/>
    <n v="9.6999999999999993"/>
    <n v="48529"/>
    <x v="1"/>
    <s v="No"/>
    <x v="1"/>
    <n v="7"/>
    <s v="E102052"/>
    <x v="0"/>
    <x v="0"/>
    <x v="0"/>
    <x v="0"/>
    <s v="Active"/>
  </r>
  <r>
    <s v="E103556"/>
    <x v="0"/>
    <n v="30"/>
    <x v="1"/>
    <x v="6"/>
    <x v="2"/>
    <x v="14"/>
    <x v="2"/>
    <x v="95"/>
    <s v="Full-time"/>
    <d v="2021-10-19T00:00:00"/>
    <s v="Active"/>
    <n v="4.0199999999999996"/>
    <n v="44371"/>
    <x v="3"/>
    <s v="No"/>
    <x v="0"/>
    <n v="8"/>
    <s v="E104002"/>
    <x v="0"/>
    <x v="0"/>
    <x v="1"/>
    <x v="3"/>
    <s v="Active"/>
  </r>
  <r>
    <s v="E103557"/>
    <x v="1"/>
    <n v="22"/>
    <x v="1"/>
    <x v="4"/>
    <x v="3"/>
    <x v="15"/>
    <x v="2"/>
    <x v="72"/>
    <s v="Full-time"/>
    <d v="2021-06-13T00:00:00"/>
    <s v="Active"/>
    <n v="4.38"/>
    <n v="43197"/>
    <x v="0"/>
    <s v="No"/>
    <x v="4"/>
    <n v="9"/>
    <s v="E104222"/>
    <x v="0"/>
    <x v="0"/>
    <x v="1"/>
    <x v="3"/>
    <s v="Active"/>
  </r>
  <r>
    <s v="E103558"/>
    <x v="0"/>
    <n v="35"/>
    <x v="0"/>
    <x v="7"/>
    <x v="3"/>
    <x v="20"/>
    <x v="0"/>
    <x v="73"/>
    <s v="Full-time"/>
    <d v="2019-09-28T00:00:00"/>
    <s v="Active"/>
    <n v="6.08"/>
    <n v="53668"/>
    <x v="1"/>
    <s v="No"/>
    <x v="0"/>
    <n v="3"/>
    <s v="E102331"/>
    <x v="0"/>
    <x v="0"/>
    <x v="0"/>
    <x v="0"/>
    <s v="Active"/>
  </r>
  <r>
    <s v="E103559"/>
    <x v="1"/>
    <n v="40"/>
    <x v="1"/>
    <x v="2"/>
    <x v="0"/>
    <x v="9"/>
    <x v="4"/>
    <x v="217"/>
    <s v="Full-time"/>
    <d v="2011-06-11T00:00:00"/>
    <s v="Active"/>
    <n v="14.38"/>
    <n v="64145"/>
    <x v="3"/>
    <s v="No"/>
    <x v="0"/>
    <n v="4"/>
    <s v="E104293"/>
    <x v="0"/>
    <x v="0"/>
    <x v="0"/>
    <x v="1"/>
    <s v="Active"/>
  </r>
  <r>
    <s v="E103560"/>
    <x v="1"/>
    <n v="36"/>
    <x v="1"/>
    <x v="5"/>
    <x v="3"/>
    <x v="3"/>
    <x v="0"/>
    <x v="147"/>
    <s v="Contract"/>
    <d v="2014-06-21T00:00:00"/>
    <s v="Active"/>
    <n v="11.35"/>
    <n v="57794"/>
    <x v="4"/>
    <s v="No"/>
    <x v="3"/>
    <n v="7"/>
    <s v="E104342"/>
    <x v="0"/>
    <x v="0"/>
    <x v="0"/>
    <x v="1"/>
    <s v="Active"/>
  </r>
  <r>
    <s v="E103561"/>
    <x v="1"/>
    <n v="29"/>
    <x v="1"/>
    <x v="3"/>
    <x v="6"/>
    <x v="16"/>
    <x v="0"/>
    <x v="86"/>
    <s v="Full-time"/>
    <d v="2017-11-05T00:00:00"/>
    <s v="Active"/>
    <n v="7.98"/>
    <n v="51095"/>
    <x v="4"/>
    <s v="Yes"/>
    <x v="1"/>
    <n v="5"/>
    <s v="E103671"/>
    <x v="0"/>
    <x v="0"/>
    <x v="1"/>
    <x v="0"/>
    <s v="Active"/>
  </r>
  <r>
    <s v="E103562"/>
    <x v="1"/>
    <n v="39"/>
    <x v="0"/>
    <x v="5"/>
    <x v="6"/>
    <x v="24"/>
    <x v="2"/>
    <x v="84"/>
    <s v="Contract"/>
    <d v="2014-12-11T00:00:00"/>
    <s v="Active"/>
    <n v="10.88"/>
    <n v="39306"/>
    <x v="1"/>
    <s v="No"/>
    <x v="5"/>
    <n v="6"/>
    <s v="E104378"/>
    <x v="0"/>
    <x v="0"/>
    <x v="0"/>
    <x v="1"/>
    <s v="Active"/>
  </r>
  <r>
    <s v="E103563"/>
    <x v="0"/>
    <n v="34"/>
    <x v="1"/>
    <x v="1"/>
    <x v="3"/>
    <x v="20"/>
    <x v="0"/>
    <x v="142"/>
    <s v="Full-time"/>
    <d v="2025-02-04T00:00:00"/>
    <s v="Active"/>
    <n v="0.73"/>
    <n v="53379"/>
    <x v="2"/>
    <s v="No"/>
    <x v="4"/>
    <n v="8"/>
    <s v="E102551"/>
    <x v="0"/>
    <x v="0"/>
    <x v="0"/>
    <x v="1"/>
    <s v="Active"/>
  </r>
  <r>
    <s v="E103564"/>
    <x v="1"/>
    <n v="30"/>
    <x v="1"/>
    <x v="2"/>
    <x v="7"/>
    <x v="13"/>
    <x v="2"/>
    <x v="56"/>
    <s v="Full-time"/>
    <d v="2011-06-20T00:00:00"/>
    <s v="Active"/>
    <n v="14.36"/>
    <n v="48180"/>
    <x v="1"/>
    <s v="No"/>
    <x v="2"/>
    <n v="4"/>
    <s v="E104578"/>
    <x v="0"/>
    <x v="0"/>
    <x v="1"/>
    <x v="0"/>
    <s v="Active"/>
  </r>
  <r>
    <s v="E103565"/>
    <x v="0"/>
    <n v="23"/>
    <x v="0"/>
    <x v="5"/>
    <x v="0"/>
    <x v="0"/>
    <x v="0"/>
    <x v="107"/>
    <s v="Full-time"/>
    <d v="2020-01-18T00:00:00"/>
    <s v="Active"/>
    <n v="5.78"/>
    <n v="42716"/>
    <x v="4"/>
    <s v="No"/>
    <x v="1"/>
    <n v="10"/>
    <s v="E103522"/>
    <x v="0"/>
    <x v="0"/>
    <x v="1"/>
    <x v="3"/>
    <s v="Active"/>
  </r>
  <r>
    <s v="E103566"/>
    <x v="0"/>
    <n v="41"/>
    <x v="1"/>
    <x v="7"/>
    <x v="5"/>
    <x v="17"/>
    <x v="0"/>
    <x v="117"/>
    <s v="Full-time"/>
    <d v="2021-06-05T00:00:00"/>
    <s v="Active"/>
    <n v="4.4000000000000004"/>
    <n v="53093"/>
    <x v="2"/>
    <s v="No"/>
    <x v="1"/>
    <n v="7"/>
    <s v="Self"/>
    <x v="0"/>
    <x v="0"/>
    <x v="0"/>
    <x v="1"/>
    <s v="Active"/>
  </r>
  <r>
    <s v="E103567"/>
    <x v="0"/>
    <n v="32"/>
    <x v="0"/>
    <x v="3"/>
    <x v="2"/>
    <x v="14"/>
    <x v="1"/>
    <x v="71"/>
    <s v="Full-time"/>
    <d v="2017-08-30T00:00:00"/>
    <s v="Active"/>
    <n v="8.16"/>
    <n v="50015"/>
    <x v="1"/>
    <s v="No"/>
    <x v="0"/>
    <n v="8"/>
    <s v="E100793"/>
    <x v="0"/>
    <x v="0"/>
    <x v="0"/>
    <x v="0"/>
    <s v="Active"/>
  </r>
  <r>
    <s v="E103568"/>
    <x v="0"/>
    <n v="36"/>
    <x v="0"/>
    <x v="1"/>
    <x v="5"/>
    <x v="22"/>
    <x v="0"/>
    <x v="155"/>
    <s v="Contract"/>
    <d v="2013-03-12T00:00:00"/>
    <s v="Active"/>
    <n v="12.63"/>
    <n v="62682"/>
    <x v="1"/>
    <s v="No"/>
    <x v="2"/>
    <n v="3"/>
    <s v="E103020"/>
    <x v="0"/>
    <x v="0"/>
    <x v="0"/>
    <x v="1"/>
    <s v="Active"/>
  </r>
  <r>
    <s v="E103569"/>
    <x v="1"/>
    <n v="34"/>
    <x v="1"/>
    <x v="3"/>
    <x v="0"/>
    <x v="0"/>
    <x v="2"/>
    <x v="114"/>
    <s v="Full-time"/>
    <d v="2020-12-20T00:00:00"/>
    <s v="Active"/>
    <n v="4.8499999999999996"/>
    <n v="55094"/>
    <x v="1"/>
    <s v="No"/>
    <x v="4"/>
    <n v="2"/>
    <s v="E100688"/>
    <x v="0"/>
    <x v="0"/>
    <x v="0"/>
    <x v="0"/>
    <s v="Active"/>
  </r>
  <r>
    <s v="E103570"/>
    <x v="0"/>
    <n v="42"/>
    <x v="1"/>
    <x v="7"/>
    <x v="0"/>
    <x v="0"/>
    <x v="2"/>
    <x v="222"/>
    <s v="Contract"/>
    <d v="2013-11-11T00:00:00"/>
    <s v="Active"/>
    <n v="11.96"/>
    <n v="66367"/>
    <x v="0"/>
    <s v="No"/>
    <x v="1"/>
    <n v="4"/>
    <s v="E104893"/>
    <x v="0"/>
    <x v="0"/>
    <x v="0"/>
    <x v="1"/>
    <s v="Active"/>
  </r>
  <r>
    <s v="E103571"/>
    <x v="1"/>
    <n v="32"/>
    <x v="1"/>
    <x v="0"/>
    <x v="5"/>
    <x v="22"/>
    <x v="0"/>
    <x v="131"/>
    <s v="Full-time"/>
    <d v="2014-11-19T00:00:00"/>
    <s v="Active"/>
    <n v="10.94"/>
    <n v="58953"/>
    <x v="1"/>
    <s v="No"/>
    <x v="2"/>
    <n v="4"/>
    <s v="E101513"/>
    <x v="0"/>
    <x v="0"/>
    <x v="0"/>
    <x v="1"/>
    <s v="Active"/>
  </r>
  <r>
    <s v="E103572"/>
    <x v="1"/>
    <n v="39"/>
    <x v="0"/>
    <x v="7"/>
    <x v="2"/>
    <x v="2"/>
    <x v="1"/>
    <x v="110"/>
    <s v="Full-time"/>
    <d v="2016-02-08T00:00:00"/>
    <s v="Active"/>
    <n v="9.7200000000000006"/>
    <n v="63732"/>
    <x v="0"/>
    <s v="No"/>
    <x v="2"/>
    <n v="5"/>
    <s v="E102237"/>
    <x v="0"/>
    <x v="0"/>
    <x v="0"/>
    <x v="1"/>
    <s v="Active"/>
  </r>
  <r>
    <s v="E103573"/>
    <x v="0"/>
    <n v="36"/>
    <x v="1"/>
    <x v="6"/>
    <x v="7"/>
    <x v="23"/>
    <x v="0"/>
    <x v="145"/>
    <s v="Full-time"/>
    <d v="2010-05-05T00:00:00"/>
    <s v="Active"/>
    <n v="15.48"/>
    <n v="52359"/>
    <x v="0"/>
    <s v="No"/>
    <x v="1"/>
    <n v="4"/>
    <s v="E101926"/>
    <x v="0"/>
    <x v="0"/>
    <x v="0"/>
    <x v="1"/>
    <s v="Active"/>
  </r>
  <r>
    <s v="E103574"/>
    <x v="1"/>
    <n v="36"/>
    <x v="1"/>
    <x v="6"/>
    <x v="2"/>
    <x v="2"/>
    <x v="2"/>
    <x v="111"/>
    <s v="Full-time"/>
    <d v="2017-08-04T00:00:00"/>
    <s v="Active"/>
    <n v="8.23"/>
    <n v="56929"/>
    <x v="1"/>
    <s v="No"/>
    <x v="1"/>
    <n v="5"/>
    <s v="E100058"/>
    <x v="0"/>
    <x v="0"/>
    <x v="0"/>
    <x v="1"/>
    <s v="Active"/>
  </r>
  <r>
    <s v="E103575"/>
    <x v="1"/>
    <n v="25"/>
    <x v="1"/>
    <x v="7"/>
    <x v="3"/>
    <x v="20"/>
    <x v="0"/>
    <x v="26"/>
    <s v="Full-time"/>
    <d v="2014-12-03T00:00:00"/>
    <s v="Active"/>
    <n v="10.9"/>
    <n v="41789"/>
    <x v="1"/>
    <s v="No"/>
    <x v="1"/>
    <n v="7"/>
    <s v="E100575"/>
    <x v="0"/>
    <x v="0"/>
    <x v="1"/>
    <x v="3"/>
    <s v="Active"/>
  </r>
  <r>
    <s v="E103576"/>
    <x v="1"/>
    <n v="23"/>
    <x v="0"/>
    <x v="5"/>
    <x v="0"/>
    <x v="9"/>
    <x v="0"/>
    <x v="46"/>
    <s v="Full-time"/>
    <d v="2008-07-11T00:00:00"/>
    <s v="Active"/>
    <n v="17.3"/>
    <n v="36606"/>
    <x v="1"/>
    <s v="No"/>
    <x v="1"/>
    <n v="6"/>
    <s v="E104740"/>
    <x v="0"/>
    <x v="0"/>
    <x v="1"/>
    <x v="2"/>
    <s v="Active"/>
  </r>
  <r>
    <s v="E103577"/>
    <x v="1"/>
    <n v="45"/>
    <x v="0"/>
    <x v="5"/>
    <x v="4"/>
    <x v="19"/>
    <x v="0"/>
    <x v="181"/>
    <s v="Full-time"/>
    <d v="2018-12-28T00:00:00"/>
    <s v="Active"/>
    <n v="6.83"/>
    <n v="72112"/>
    <x v="0"/>
    <s v="Yes"/>
    <x v="4"/>
    <n v="6"/>
    <s v="E102654"/>
    <x v="0"/>
    <x v="0"/>
    <x v="0"/>
    <x v="1"/>
    <s v="Active"/>
  </r>
  <r>
    <s v="E103578"/>
    <x v="1"/>
    <n v="30"/>
    <x v="1"/>
    <x v="0"/>
    <x v="1"/>
    <x v="1"/>
    <x v="4"/>
    <x v="168"/>
    <s v="Full-time"/>
    <d v="2014-11-27T00:00:00"/>
    <s v="Active"/>
    <n v="10.92"/>
    <n v="31268"/>
    <x v="4"/>
    <s v="No"/>
    <x v="2"/>
    <n v="7"/>
    <s v="E102837"/>
    <x v="0"/>
    <x v="0"/>
    <x v="1"/>
    <x v="3"/>
    <s v="Active"/>
  </r>
  <r>
    <s v="E103579"/>
    <x v="1"/>
    <n v="30"/>
    <x v="1"/>
    <x v="4"/>
    <x v="6"/>
    <x v="24"/>
    <x v="2"/>
    <x v="7"/>
    <s v="Full-time"/>
    <d v="2009-09-03T00:00:00"/>
    <s v="Active"/>
    <n v="16.149999999999999"/>
    <n v="47341"/>
    <x v="1"/>
    <s v="No"/>
    <x v="4"/>
    <n v="8"/>
    <s v="E100300"/>
    <x v="0"/>
    <x v="0"/>
    <x v="1"/>
    <x v="0"/>
    <s v="Active"/>
  </r>
  <r>
    <s v="E103580"/>
    <x v="0"/>
    <n v="30"/>
    <x v="1"/>
    <x v="7"/>
    <x v="4"/>
    <x v="10"/>
    <x v="4"/>
    <x v="89"/>
    <s v="Full-time"/>
    <d v="2025-06-07T00:00:00"/>
    <s v="Active"/>
    <n v="0.39"/>
    <n v="42285"/>
    <x v="1"/>
    <s v="No"/>
    <x v="3"/>
    <n v="2"/>
    <s v="E102654"/>
    <x v="0"/>
    <x v="0"/>
    <x v="1"/>
    <x v="3"/>
    <s v="Active"/>
  </r>
  <r>
    <s v="E103581"/>
    <x v="0"/>
    <n v="26"/>
    <x v="1"/>
    <x v="0"/>
    <x v="4"/>
    <x v="5"/>
    <x v="4"/>
    <x v="57"/>
    <s v="Full-time"/>
    <d v="2013-01-10T00:00:00"/>
    <s v="Active"/>
    <n v="12.8"/>
    <n v="35424"/>
    <x v="0"/>
    <s v="No"/>
    <x v="3"/>
    <n v="9"/>
    <s v="E103815"/>
    <x v="0"/>
    <x v="0"/>
    <x v="1"/>
    <x v="3"/>
    <s v="Active"/>
  </r>
  <r>
    <s v="E103582"/>
    <x v="1"/>
    <n v="31"/>
    <x v="1"/>
    <x v="5"/>
    <x v="6"/>
    <x v="24"/>
    <x v="1"/>
    <x v="93"/>
    <s v="Full-time"/>
    <d v="2008-10-26T00:00:00"/>
    <s v="Active"/>
    <n v="17"/>
    <n v="39594"/>
    <x v="1"/>
    <s v="No"/>
    <x v="2"/>
    <n v="11"/>
    <s v="E103853"/>
    <x v="0"/>
    <x v="0"/>
    <x v="0"/>
    <x v="3"/>
    <s v="Active"/>
  </r>
  <r>
    <s v="E103583"/>
    <x v="1"/>
    <n v="33"/>
    <x v="1"/>
    <x v="2"/>
    <x v="1"/>
    <x v="1"/>
    <x v="0"/>
    <x v="14"/>
    <s v="Full-time"/>
    <d v="2011-11-21T00:00:00"/>
    <s v="Active"/>
    <n v="13.94"/>
    <n v="36675"/>
    <x v="0"/>
    <s v="No"/>
    <x v="1"/>
    <n v="6"/>
    <s v="E100127"/>
    <x v="0"/>
    <x v="0"/>
    <x v="0"/>
    <x v="3"/>
    <s v="Active"/>
  </r>
  <r>
    <s v="E103584"/>
    <x v="1"/>
    <n v="21"/>
    <x v="0"/>
    <x v="2"/>
    <x v="6"/>
    <x v="24"/>
    <x v="0"/>
    <x v="29"/>
    <s v="Full-time"/>
    <d v="2021-11-30T00:00:00"/>
    <d v="2024-09-15T00:00:00"/>
    <n v="2.79"/>
    <n v="25723"/>
    <x v="0"/>
    <s v="No"/>
    <x v="0"/>
    <n v="6"/>
    <s v="Self"/>
    <x v="1"/>
    <x v="1"/>
    <x v="1"/>
    <x v="2"/>
    <s v="Exited"/>
  </r>
  <r>
    <s v="E103585"/>
    <x v="0"/>
    <n v="37"/>
    <x v="0"/>
    <x v="6"/>
    <x v="0"/>
    <x v="6"/>
    <x v="0"/>
    <x v="179"/>
    <s v="Full-time"/>
    <d v="2018-12-19T00:00:00"/>
    <s v="Active"/>
    <n v="6.86"/>
    <n v="52920"/>
    <x v="2"/>
    <s v="Yes"/>
    <x v="9"/>
    <n v="4"/>
    <s v="E100719"/>
    <x v="0"/>
    <x v="0"/>
    <x v="0"/>
    <x v="1"/>
    <s v="Active"/>
  </r>
  <r>
    <s v="E103586"/>
    <x v="1"/>
    <n v="37"/>
    <x v="0"/>
    <x v="0"/>
    <x v="3"/>
    <x v="15"/>
    <x v="2"/>
    <x v="69"/>
    <s v="Full-time"/>
    <d v="2019-03-12T00:00:00"/>
    <s v="Active"/>
    <n v="6.63"/>
    <n v="76180"/>
    <x v="0"/>
    <s v="No"/>
    <x v="2"/>
    <n v="7"/>
    <s v="E104342"/>
    <x v="0"/>
    <x v="0"/>
    <x v="0"/>
    <x v="1"/>
    <s v="Active"/>
  </r>
  <r>
    <s v="E103587"/>
    <x v="0"/>
    <n v="31"/>
    <x v="0"/>
    <x v="1"/>
    <x v="2"/>
    <x v="4"/>
    <x v="2"/>
    <x v="107"/>
    <s v="Full-time"/>
    <d v="2019-05-24T00:00:00"/>
    <s v="Active"/>
    <n v="6.43"/>
    <n v="43088"/>
    <x v="1"/>
    <s v="No"/>
    <x v="4"/>
    <n v="4"/>
    <s v="Self"/>
    <x v="0"/>
    <x v="0"/>
    <x v="0"/>
    <x v="3"/>
    <s v="Active"/>
  </r>
  <r>
    <s v="E103588"/>
    <x v="1"/>
    <n v="27"/>
    <x v="0"/>
    <x v="7"/>
    <x v="7"/>
    <x v="13"/>
    <x v="2"/>
    <x v="104"/>
    <s v="Full-time"/>
    <d v="2024-12-16T00:00:00"/>
    <d v="2025-08-08T00:00:00"/>
    <n v="0.64"/>
    <n v="39592"/>
    <x v="0"/>
    <s v="Yes"/>
    <x v="2"/>
    <n v="8"/>
    <s v="Self"/>
    <x v="1"/>
    <x v="1"/>
    <x v="1"/>
    <x v="3"/>
    <s v="Exited"/>
  </r>
  <r>
    <s v="E103589"/>
    <x v="0"/>
    <n v="27"/>
    <x v="0"/>
    <x v="6"/>
    <x v="3"/>
    <x v="15"/>
    <x v="0"/>
    <x v="67"/>
    <s v="Contract"/>
    <d v="2021-04-04T00:00:00"/>
    <s v="Active"/>
    <n v="4.57"/>
    <n v="44986"/>
    <x v="2"/>
    <s v="No"/>
    <x v="0"/>
    <n v="7"/>
    <s v="E102688"/>
    <x v="0"/>
    <x v="0"/>
    <x v="1"/>
    <x v="0"/>
    <s v="Active"/>
  </r>
  <r>
    <s v="E103590"/>
    <x v="0"/>
    <n v="24"/>
    <x v="1"/>
    <x v="7"/>
    <x v="4"/>
    <x v="19"/>
    <x v="1"/>
    <x v="75"/>
    <s v="Contract"/>
    <d v="2009-02-22T00:00:00"/>
    <s v="Active"/>
    <n v="16.68"/>
    <n v="31802"/>
    <x v="0"/>
    <s v="No"/>
    <x v="0"/>
    <n v="5"/>
    <s v="E103500"/>
    <x v="0"/>
    <x v="0"/>
    <x v="1"/>
    <x v="3"/>
    <s v="Active"/>
  </r>
  <r>
    <s v="E103591"/>
    <x v="1"/>
    <n v="31"/>
    <x v="0"/>
    <x v="7"/>
    <x v="5"/>
    <x v="17"/>
    <x v="0"/>
    <x v="27"/>
    <s v="Full-time"/>
    <d v="2015-11-12T00:00:00"/>
    <d v="2022-09-11T00:00:00"/>
    <n v="6.83"/>
    <n v="48589"/>
    <x v="1"/>
    <s v="No"/>
    <x v="4"/>
    <n v="6"/>
    <s v="E101099"/>
    <x v="1"/>
    <x v="1"/>
    <x v="0"/>
    <x v="0"/>
    <s v="Exited"/>
  </r>
  <r>
    <s v="E103592"/>
    <x v="0"/>
    <n v="31"/>
    <x v="1"/>
    <x v="7"/>
    <x v="1"/>
    <x v="21"/>
    <x v="0"/>
    <x v="127"/>
    <s v="Full-time"/>
    <d v="2021-01-30T00:00:00"/>
    <s v="Active"/>
    <n v="4.74"/>
    <n v="41158"/>
    <x v="1"/>
    <s v="No"/>
    <x v="0"/>
    <n v="6"/>
    <s v="E100609"/>
    <x v="0"/>
    <x v="0"/>
    <x v="0"/>
    <x v="0"/>
    <s v="Active"/>
  </r>
  <r>
    <s v="E103593"/>
    <x v="0"/>
    <n v="38"/>
    <x v="1"/>
    <x v="5"/>
    <x v="4"/>
    <x v="5"/>
    <x v="0"/>
    <x v="120"/>
    <s v="Full-time"/>
    <d v="2013-09-01T00:00:00"/>
    <s v="Active"/>
    <n v="12.16"/>
    <n v="52711"/>
    <x v="0"/>
    <s v="No"/>
    <x v="4"/>
    <n v="7"/>
    <s v="E103762"/>
    <x v="0"/>
    <x v="0"/>
    <x v="0"/>
    <x v="0"/>
    <s v="Active"/>
  </r>
  <r>
    <s v="E103594"/>
    <x v="1"/>
    <n v="28"/>
    <x v="1"/>
    <x v="3"/>
    <x v="7"/>
    <x v="23"/>
    <x v="0"/>
    <x v="112"/>
    <s v="Full-time"/>
    <d v="2021-06-20T00:00:00"/>
    <s v="Active"/>
    <n v="4.3600000000000003"/>
    <n v="41561"/>
    <x v="1"/>
    <s v="No"/>
    <x v="1"/>
    <n v="2"/>
    <s v="E104101"/>
    <x v="0"/>
    <x v="0"/>
    <x v="1"/>
    <x v="3"/>
    <s v="Active"/>
  </r>
  <r>
    <s v="E103595"/>
    <x v="0"/>
    <n v="34"/>
    <x v="1"/>
    <x v="7"/>
    <x v="6"/>
    <x v="11"/>
    <x v="2"/>
    <x v="114"/>
    <s v="Full-time"/>
    <d v="2021-12-27T00:00:00"/>
    <s v="Active"/>
    <n v="3.84"/>
    <n v="52955"/>
    <x v="1"/>
    <s v="No"/>
    <x v="4"/>
    <n v="5"/>
    <s v="E104976"/>
    <x v="0"/>
    <x v="0"/>
    <x v="0"/>
    <x v="0"/>
    <s v="Active"/>
  </r>
  <r>
    <s v="E103596"/>
    <x v="0"/>
    <n v="27"/>
    <x v="1"/>
    <x v="3"/>
    <x v="4"/>
    <x v="5"/>
    <x v="0"/>
    <x v="72"/>
    <s v="Full-time"/>
    <d v="2008-09-23T00:00:00"/>
    <s v="Active"/>
    <n v="17.100000000000001"/>
    <n v="38169"/>
    <x v="0"/>
    <s v="No"/>
    <x v="1"/>
    <n v="7"/>
    <s v="E101075"/>
    <x v="0"/>
    <x v="0"/>
    <x v="1"/>
    <x v="3"/>
    <s v="Active"/>
  </r>
  <r>
    <s v="E103597"/>
    <x v="1"/>
    <n v="31"/>
    <x v="0"/>
    <x v="3"/>
    <x v="3"/>
    <x v="3"/>
    <x v="0"/>
    <x v="66"/>
    <s v="Full-time"/>
    <d v="2012-03-08T00:00:00"/>
    <s v="Active"/>
    <n v="13.64"/>
    <n v="53271"/>
    <x v="0"/>
    <s v="No"/>
    <x v="1"/>
    <n v="9"/>
    <s v="E101661"/>
    <x v="0"/>
    <x v="0"/>
    <x v="0"/>
    <x v="0"/>
    <s v="Active"/>
  </r>
  <r>
    <s v="E103598"/>
    <x v="1"/>
    <n v="29"/>
    <x v="0"/>
    <x v="1"/>
    <x v="0"/>
    <x v="0"/>
    <x v="0"/>
    <x v="16"/>
    <s v="Contract"/>
    <d v="2025-07-06T00:00:00"/>
    <s v="Active"/>
    <n v="0.31"/>
    <n v="41935"/>
    <x v="4"/>
    <s v="No"/>
    <x v="1"/>
    <n v="1"/>
    <s v="Self"/>
    <x v="0"/>
    <x v="0"/>
    <x v="1"/>
    <x v="0"/>
    <s v="Active"/>
  </r>
  <r>
    <s v="E103599"/>
    <x v="1"/>
    <n v="28"/>
    <x v="1"/>
    <x v="4"/>
    <x v="6"/>
    <x v="24"/>
    <x v="0"/>
    <x v="57"/>
    <s v="Contract"/>
    <d v="2016-08-30T00:00:00"/>
    <s v="Active"/>
    <n v="9.16"/>
    <n v="35718"/>
    <x v="2"/>
    <s v="Yes"/>
    <x v="4"/>
    <n v="10"/>
    <s v="E100207"/>
    <x v="0"/>
    <x v="0"/>
    <x v="1"/>
    <x v="3"/>
    <s v="Active"/>
  </r>
  <r>
    <s v="E103600"/>
    <x v="0"/>
    <n v="30"/>
    <x v="1"/>
    <x v="3"/>
    <x v="2"/>
    <x v="14"/>
    <x v="2"/>
    <x v="60"/>
    <s v="Full-time"/>
    <d v="2011-03-02T00:00:00"/>
    <s v="Active"/>
    <n v="14.66"/>
    <n v="32953"/>
    <x v="2"/>
    <s v="No"/>
    <x v="2"/>
    <n v="9"/>
    <s v="E102672"/>
    <x v="0"/>
    <x v="0"/>
    <x v="1"/>
    <x v="2"/>
    <s v="Active"/>
  </r>
  <r>
    <s v="E103601"/>
    <x v="1"/>
    <n v="41"/>
    <x v="1"/>
    <x v="7"/>
    <x v="1"/>
    <x v="21"/>
    <x v="2"/>
    <x v="3"/>
    <s v="Full-time"/>
    <d v="2016-11-06T00:00:00"/>
    <s v="Active"/>
    <n v="8.9700000000000006"/>
    <n v="41464"/>
    <x v="1"/>
    <s v="No"/>
    <x v="3"/>
    <n v="5"/>
    <s v="E102837"/>
    <x v="0"/>
    <x v="0"/>
    <x v="0"/>
    <x v="0"/>
    <s v="Active"/>
  </r>
  <r>
    <s v="E103602"/>
    <x v="0"/>
    <n v="22"/>
    <x v="0"/>
    <x v="7"/>
    <x v="3"/>
    <x v="20"/>
    <x v="0"/>
    <x v="9"/>
    <s v="Contract"/>
    <d v="2013-07-21T00:00:00"/>
    <s v="Active"/>
    <n v="12.27"/>
    <n v="37498"/>
    <x v="0"/>
    <s v="No"/>
    <x v="1"/>
    <n v="7"/>
    <s v="E101894"/>
    <x v="0"/>
    <x v="0"/>
    <x v="1"/>
    <x v="2"/>
    <s v="Active"/>
  </r>
  <r>
    <s v="E103603"/>
    <x v="0"/>
    <n v="29"/>
    <x v="1"/>
    <x v="6"/>
    <x v="2"/>
    <x v="14"/>
    <x v="0"/>
    <x v="18"/>
    <s v="Full-time"/>
    <d v="2011-04-16T00:00:00"/>
    <s v="Active"/>
    <n v="14.54"/>
    <n v="39440"/>
    <x v="2"/>
    <s v="No"/>
    <x v="3"/>
    <n v="6"/>
    <s v="E102133"/>
    <x v="0"/>
    <x v="0"/>
    <x v="1"/>
    <x v="0"/>
    <s v="Active"/>
  </r>
  <r>
    <s v="E103604"/>
    <x v="0"/>
    <n v="29"/>
    <x v="1"/>
    <x v="0"/>
    <x v="6"/>
    <x v="11"/>
    <x v="0"/>
    <x v="1"/>
    <s v="Full-time"/>
    <d v="2012-01-06T00:00:00"/>
    <d v="2023-02-24T00:00:00"/>
    <n v="11.13"/>
    <n v="39428"/>
    <x v="2"/>
    <s v="Yes"/>
    <x v="2"/>
    <n v="3"/>
    <s v="E102676"/>
    <x v="1"/>
    <x v="1"/>
    <x v="1"/>
    <x v="0"/>
    <s v="Exited"/>
  </r>
  <r>
    <s v="E103605"/>
    <x v="1"/>
    <n v="25"/>
    <x v="1"/>
    <x v="3"/>
    <x v="1"/>
    <x v="1"/>
    <x v="0"/>
    <x v="108"/>
    <s v="Full-time"/>
    <d v="2019-08-12T00:00:00"/>
    <s v="Active"/>
    <n v="6.21"/>
    <n v="40190"/>
    <x v="1"/>
    <s v="No"/>
    <x v="0"/>
    <n v="7"/>
    <s v="Self"/>
    <x v="0"/>
    <x v="0"/>
    <x v="1"/>
    <x v="3"/>
    <s v="Active"/>
  </r>
  <r>
    <s v="E103606"/>
    <x v="0"/>
    <n v="35"/>
    <x v="1"/>
    <x v="5"/>
    <x v="4"/>
    <x v="10"/>
    <x v="0"/>
    <x v="139"/>
    <s v="Full-time"/>
    <d v="2008-06-26T00:00:00"/>
    <s v="Active"/>
    <n v="17.34"/>
    <n v="56282"/>
    <x v="1"/>
    <s v="No"/>
    <x v="1"/>
    <n v="3"/>
    <s v="E102736"/>
    <x v="0"/>
    <x v="0"/>
    <x v="0"/>
    <x v="1"/>
    <s v="Active"/>
  </r>
  <r>
    <s v="E103607"/>
    <x v="1"/>
    <n v="25"/>
    <x v="1"/>
    <x v="3"/>
    <x v="1"/>
    <x v="1"/>
    <x v="0"/>
    <x v="26"/>
    <s v="Full-time"/>
    <d v="2019-11-05T00:00:00"/>
    <s v="Active"/>
    <n v="5.98"/>
    <n v="37253"/>
    <x v="0"/>
    <s v="No"/>
    <x v="2"/>
    <n v="7"/>
    <s v="E102355"/>
    <x v="0"/>
    <x v="0"/>
    <x v="1"/>
    <x v="3"/>
    <s v="Active"/>
  </r>
  <r>
    <s v="E103608"/>
    <x v="1"/>
    <n v="31"/>
    <x v="1"/>
    <x v="2"/>
    <x v="2"/>
    <x v="2"/>
    <x v="2"/>
    <x v="108"/>
    <s v="Full-time"/>
    <d v="2018-06-25T00:00:00"/>
    <s v="Active"/>
    <n v="7.34"/>
    <n v="38331"/>
    <x v="1"/>
    <s v="No"/>
    <x v="0"/>
    <n v="5"/>
    <s v="E101407"/>
    <x v="0"/>
    <x v="0"/>
    <x v="0"/>
    <x v="3"/>
    <s v="Active"/>
  </r>
  <r>
    <s v="E103609"/>
    <x v="1"/>
    <n v="31"/>
    <x v="1"/>
    <x v="6"/>
    <x v="6"/>
    <x v="11"/>
    <x v="0"/>
    <x v="74"/>
    <s v="Full-time"/>
    <d v="2023-09-10T00:00:00"/>
    <s v="Active"/>
    <n v="2.13"/>
    <n v="46409"/>
    <x v="2"/>
    <s v="Yes"/>
    <x v="0"/>
    <n v="5"/>
    <s v="E104053"/>
    <x v="0"/>
    <x v="0"/>
    <x v="0"/>
    <x v="0"/>
    <s v="Active"/>
  </r>
  <r>
    <s v="E103610"/>
    <x v="0"/>
    <n v="26"/>
    <x v="0"/>
    <x v="0"/>
    <x v="0"/>
    <x v="0"/>
    <x v="0"/>
    <x v="108"/>
    <s v="Full-time"/>
    <d v="2010-11-09T00:00:00"/>
    <s v="Active"/>
    <n v="14.97"/>
    <n v="37712"/>
    <x v="1"/>
    <s v="No"/>
    <x v="1"/>
    <n v="10"/>
    <s v="E102428"/>
    <x v="0"/>
    <x v="0"/>
    <x v="1"/>
    <x v="3"/>
    <s v="Active"/>
  </r>
  <r>
    <s v="E103611"/>
    <x v="1"/>
    <n v="31"/>
    <x v="0"/>
    <x v="4"/>
    <x v="2"/>
    <x v="2"/>
    <x v="0"/>
    <x v="91"/>
    <s v="Full-time"/>
    <d v="2024-07-07T00:00:00"/>
    <s v="Active"/>
    <n v="1.31"/>
    <n v="37096"/>
    <x v="1"/>
    <s v="No"/>
    <x v="3"/>
    <n v="5"/>
    <s v="E103145"/>
    <x v="0"/>
    <x v="0"/>
    <x v="0"/>
    <x v="3"/>
    <s v="Active"/>
  </r>
  <r>
    <s v="E103612"/>
    <x v="1"/>
    <n v="46"/>
    <x v="0"/>
    <x v="3"/>
    <x v="2"/>
    <x v="14"/>
    <x v="1"/>
    <x v="142"/>
    <s v="Full-time"/>
    <d v="2008-04-05T00:00:00"/>
    <s v="Active"/>
    <n v="17.559999999999999"/>
    <n v="54917"/>
    <x v="1"/>
    <s v="No"/>
    <x v="1"/>
    <n v="4"/>
    <s v="E101751"/>
    <x v="0"/>
    <x v="0"/>
    <x v="0"/>
    <x v="1"/>
    <s v="Active"/>
  </r>
  <r>
    <s v="E103613"/>
    <x v="1"/>
    <n v="35"/>
    <x v="0"/>
    <x v="7"/>
    <x v="3"/>
    <x v="3"/>
    <x v="4"/>
    <x v="142"/>
    <s v="Full-time"/>
    <d v="2008-09-02T00:00:00"/>
    <s v="Active"/>
    <n v="17.149999999999999"/>
    <n v="53265"/>
    <x v="2"/>
    <s v="No"/>
    <x v="4"/>
    <n v="3"/>
    <s v="E104134"/>
    <x v="0"/>
    <x v="0"/>
    <x v="0"/>
    <x v="1"/>
    <s v="Active"/>
  </r>
  <r>
    <s v="E103614"/>
    <x v="1"/>
    <n v="35"/>
    <x v="0"/>
    <x v="5"/>
    <x v="1"/>
    <x v="21"/>
    <x v="4"/>
    <x v="32"/>
    <s v="Full-time"/>
    <d v="2014-10-04T00:00:00"/>
    <s v="Active"/>
    <n v="11.07"/>
    <n v="45805"/>
    <x v="1"/>
    <s v="No"/>
    <x v="2"/>
    <n v="6"/>
    <s v="E103502"/>
    <x v="0"/>
    <x v="0"/>
    <x v="0"/>
    <x v="1"/>
    <s v="Active"/>
  </r>
  <r>
    <s v="E103615"/>
    <x v="0"/>
    <n v="25"/>
    <x v="1"/>
    <x v="1"/>
    <x v="3"/>
    <x v="3"/>
    <x v="0"/>
    <x v="37"/>
    <s v="Full-time"/>
    <d v="2025-03-29T00:00:00"/>
    <s v="Active"/>
    <n v="0.57999999999999996"/>
    <n v="43729"/>
    <x v="0"/>
    <s v="No"/>
    <x v="4"/>
    <n v="8"/>
    <s v="E100170"/>
    <x v="0"/>
    <x v="0"/>
    <x v="1"/>
    <x v="3"/>
    <s v="Active"/>
  </r>
  <r>
    <s v="E103616"/>
    <x v="1"/>
    <n v="29"/>
    <x v="0"/>
    <x v="4"/>
    <x v="7"/>
    <x v="13"/>
    <x v="1"/>
    <x v="39"/>
    <s v="Full-time"/>
    <d v="2014-07-12T00:00:00"/>
    <s v="Active"/>
    <n v="11.3"/>
    <n v="50770"/>
    <x v="0"/>
    <s v="Yes"/>
    <x v="3"/>
    <n v="6"/>
    <s v="E100099"/>
    <x v="0"/>
    <x v="0"/>
    <x v="1"/>
    <x v="0"/>
    <s v="Active"/>
  </r>
  <r>
    <s v="E103617"/>
    <x v="1"/>
    <n v="34"/>
    <x v="1"/>
    <x v="1"/>
    <x v="4"/>
    <x v="10"/>
    <x v="0"/>
    <x v="123"/>
    <s v="Full-time"/>
    <d v="2020-06-05T00:00:00"/>
    <s v="Active"/>
    <n v="5.4"/>
    <n v="48147"/>
    <x v="1"/>
    <s v="No"/>
    <x v="1"/>
    <n v="4"/>
    <s v="E101765"/>
    <x v="0"/>
    <x v="0"/>
    <x v="0"/>
    <x v="0"/>
    <s v="Active"/>
  </r>
  <r>
    <s v="E103618"/>
    <x v="0"/>
    <n v="26"/>
    <x v="1"/>
    <x v="0"/>
    <x v="2"/>
    <x v="4"/>
    <x v="2"/>
    <x v="94"/>
    <s v="Full-time"/>
    <d v="2015-04-21T00:00:00"/>
    <s v="Active"/>
    <n v="10.52"/>
    <n v="50737"/>
    <x v="0"/>
    <s v="No"/>
    <x v="2"/>
    <n v="6"/>
    <s v="E102763"/>
    <x v="0"/>
    <x v="0"/>
    <x v="1"/>
    <x v="3"/>
    <s v="Active"/>
  </r>
  <r>
    <s v="E103619"/>
    <x v="2"/>
    <n v="32"/>
    <x v="2"/>
    <x v="3"/>
    <x v="4"/>
    <x v="5"/>
    <x v="2"/>
    <x v="118"/>
    <s v="Full-time"/>
    <d v="2008-07-15T00:00:00"/>
    <s v="Active"/>
    <n v="17.29"/>
    <n v="59203"/>
    <x v="0"/>
    <s v="No"/>
    <x v="1"/>
    <n v="8"/>
    <s v="E101934"/>
    <x v="0"/>
    <x v="0"/>
    <x v="0"/>
    <x v="1"/>
    <s v="Active"/>
  </r>
  <r>
    <s v="E103620"/>
    <x v="0"/>
    <n v="37"/>
    <x v="1"/>
    <x v="3"/>
    <x v="2"/>
    <x v="14"/>
    <x v="4"/>
    <x v="91"/>
    <s v="Full-time"/>
    <d v="2015-09-04T00:00:00"/>
    <s v="Active"/>
    <n v="10.15"/>
    <n v="46808"/>
    <x v="0"/>
    <s v="No"/>
    <x v="2"/>
    <n v="7"/>
    <s v="E104002"/>
    <x v="0"/>
    <x v="0"/>
    <x v="0"/>
    <x v="3"/>
    <s v="Active"/>
  </r>
  <r>
    <s v="E103621"/>
    <x v="0"/>
    <n v="27"/>
    <x v="1"/>
    <x v="3"/>
    <x v="5"/>
    <x v="17"/>
    <x v="2"/>
    <x v="144"/>
    <s v="Full-time"/>
    <d v="2022-07-22T00:00:00"/>
    <s v="Active"/>
    <n v="3.27"/>
    <n v="33524"/>
    <x v="1"/>
    <s v="No"/>
    <x v="5"/>
    <n v="3"/>
    <s v="E103351"/>
    <x v="0"/>
    <x v="0"/>
    <x v="1"/>
    <x v="2"/>
    <s v="Active"/>
  </r>
  <r>
    <s v="E103622"/>
    <x v="0"/>
    <n v="23"/>
    <x v="1"/>
    <x v="7"/>
    <x v="6"/>
    <x v="16"/>
    <x v="0"/>
    <x v="80"/>
    <s v="Full-time"/>
    <d v="2021-06-19T00:00:00"/>
    <s v="Active"/>
    <n v="4.3600000000000003"/>
    <n v="33241"/>
    <x v="1"/>
    <s v="Yes"/>
    <x v="1"/>
    <n v="5"/>
    <s v="E104303"/>
    <x v="0"/>
    <x v="0"/>
    <x v="1"/>
    <x v="2"/>
    <s v="Active"/>
  </r>
  <r>
    <s v="E103623"/>
    <x v="1"/>
    <n v="37"/>
    <x v="0"/>
    <x v="1"/>
    <x v="5"/>
    <x v="7"/>
    <x v="1"/>
    <x v="115"/>
    <s v="Full-time"/>
    <d v="2021-05-24T00:00:00"/>
    <s v="Active"/>
    <n v="4.43"/>
    <n v="58861"/>
    <x v="1"/>
    <s v="Yes"/>
    <x v="0"/>
    <n v="13"/>
    <s v="E103020"/>
    <x v="0"/>
    <x v="0"/>
    <x v="0"/>
    <x v="0"/>
    <s v="Active"/>
  </r>
  <r>
    <s v="E103624"/>
    <x v="1"/>
    <n v="37"/>
    <x v="0"/>
    <x v="2"/>
    <x v="0"/>
    <x v="9"/>
    <x v="2"/>
    <x v="104"/>
    <s v="Full-time"/>
    <d v="2011-08-31T00:00:00"/>
    <s v="Active"/>
    <n v="14.16"/>
    <n v="41091"/>
    <x v="0"/>
    <s v="No"/>
    <x v="4"/>
    <n v="5"/>
    <s v="E104884"/>
    <x v="0"/>
    <x v="0"/>
    <x v="0"/>
    <x v="3"/>
    <s v="Active"/>
  </r>
  <r>
    <s v="E103625"/>
    <x v="1"/>
    <n v="31"/>
    <x v="1"/>
    <x v="5"/>
    <x v="6"/>
    <x v="16"/>
    <x v="1"/>
    <x v="144"/>
    <s v="Full-time"/>
    <d v="2015-04-27T00:00:00"/>
    <s v="Active"/>
    <n v="10.51"/>
    <n v="31063"/>
    <x v="1"/>
    <s v="No"/>
    <x v="2"/>
    <n v="4"/>
    <s v="E102702"/>
    <x v="0"/>
    <x v="0"/>
    <x v="0"/>
    <x v="2"/>
    <s v="Active"/>
  </r>
  <r>
    <s v="E103626"/>
    <x v="1"/>
    <n v="31"/>
    <x v="0"/>
    <x v="2"/>
    <x v="6"/>
    <x v="16"/>
    <x v="0"/>
    <x v="136"/>
    <s v="Full-time"/>
    <d v="2023-07-16T00:00:00"/>
    <s v="Active"/>
    <n v="2.29"/>
    <n v="48043"/>
    <x v="2"/>
    <s v="No"/>
    <x v="1"/>
    <n v="9"/>
    <s v="E102676"/>
    <x v="0"/>
    <x v="0"/>
    <x v="0"/>
    <x v="0"/>
    <s v="Active"/>
  </r>
  <r>
    <s v="E103627"/>
    <x v="0"/>
    <n v="32"/>
    <x v="0"/>
    <x v="0"/>
    <x v="1"/>
    <x v="1"/>
    <x v="4"/>
    <x v="119"/>
    <s v="Full-time"/>
    <d v="2013-04-29T00:00:00"/>
    <s v="Active"/>
    <n v="12.5"/>
    <n v="41841"/>
    <x v="2"/>
    <s v="Yes"/>
    <x v="4"/>
    <n v="3"/>
    <s v="E101442"/>
    <x v="0"/>
    <x v="0"/>
    <x v="0"/>
    <x v="0"/>
    <s v="Active"/>
  </r>
  <r>
    <s v="E103628"/>
    <x v="1"/>
    <n v="43"/>
    <x v="1"/>
    <x v="3"/>
    <x v="6"/>
    <x v="24"/>
    <x v="0"/>
    <x v="118"/>
    <s v="Full-time"/>
    <d v="2021-06-16T00:00:00"/>
    <s v="Active"/>
    <n v="4.37"/>
    <n v="49291"/>
    <x v="2"/>
    <s v="No"/>
    <x v="3"/>
    <n v="5"/>
    <s v="E100837"/>
    <x v="0"/>
    <x v="0"/>
    <x v="0"/>
    <x v="1"/>
    <s v="Active"/>
  </r>
  <r>
    <s v="E103629"/>
    <x v="0"/>
    <n v="22"/>
    <x v="0"/>
    <x v="4"/>
    <x v="3"/>
    <x v="15"/>
    <x v="0"/>
    <x v="51"/>
    <s v="Full-time"/>
    <d v="2023-04-01T00:00:00"/>
    <s v="Active"/>
    <n v="2.58"/>
    <n v="42744"/>
    <x v="2"/>
    <s v="No"/>
    <x v="5"/>
    <n v="6"/>
    <s v="E101521"/>
    <x v="0"/>
    <x v="0"/>
    <x v="1"/>
    <x v="2"/>
    <s v="Active"/>
  </r>
  <r>
    <s v="E103630"/>
    <x v="1"/>
    <n v="21"/>
    <x v="1"/>
    <x v="2"/>
    <x v="7"/>
    <x v="18"/>
    <x v="0"/>
    <x v="90"/>
    <s v="Full-time"/>
    <d v="2012-03-18T00:00:00"/>
    <s v="Active"/>
    <n v="13.61"/>
    <n v="34047"/>
    <x v="2"/>
    <s v="No"/>
    <x v="2"/>
    <n v="4"/>
    <s v="E104829"/>
    <x v="0"/>
    <x v="0"/>
    <x v="1"/>
    <x v="2"/>
    <s v="Active"/>
  </r>
  <r>
    <s v="E103631"/>
    <x v="0"/>
    <n v="21"/>
    <x v="1"/>
    <x v="0"/>
    <x v="5"/>
    <x v="17"/>
    <x v="2"/>
    <x v="29"/>
    <s v="Full-time"/>
    <d v="2016-02-16T00:00:00"/>
    <s v="Active"/>
    <n v="9.6999999999999993"/>
    <n v="35590"/>
    <x v="1"/>
    <s v="No"/>
    <x v="1"/>
    <n v="4"/>
    <s v="Self"/>
    <x v="0"/>
    <x v="0"/>
    <x v="1"/>
    <x v="2"/>
    <s v="Active"/>
  </r>
  <r>
    <s v="E103632"/>
    <x v="1"/>
    <n v="24"/>
    <x v="1"/>
    <x v="0"/>
    <x v="7"/>
    <x v="23"/>
    <x v="0"/>
    <x v="72"/>
    <s v="Full-time"/>
    <d v="2008-12-02T00:00:00"/>
    <s v="Active"/>
    <n v="16.899999999999999"/>
    <n v="41118"/>
    <x v="2"/>
    <s v="No"/>
    <x v="0"/>
    <n v="11"/>
    <s v="Self"/>
    <x v="0"/>
    <x v="0"/>
    <x v="1"/>
    <x v="3"/>
    <s v="Active"/>
  </r>
  <r>
    <s v="E103633"/>
    <x v="0"/>
    <n v="21"/>
    <x v="0"/>
    <x v="3"/>
    <x v="2"/>
    <x v="14"/>
    <x v="0"/>
    <x v="79"/>
    <s v="Full-time"/>
    <d v="2019-04-03T00:00:00"/>
    <s v="Active"/>
    <n v="6.57"/>
    <n v="28330"/>
    <x v="2"/>
    <s v="No"/>
    <x v="3"/>
    <n v="5"/>
    <s v="Self"/>
    <x v="0"/>
    <x v="0"/>
    <x v="1"/>
    <x v="2"/>
    <s v="Active"/>
  </r>
  <r>
    <s v="E103634"/>
    <x v="1"/>
    <n v="36"/>
    <x v="1"/>
    <x v="4"/>
    <x v="3"/>
    <x v="20"/>
    <x v="2"/>
    <x v="38"/>
    <s v="Full-time"/>
    <d v="2024-08-01T00:00:00"/>
    <s v="Active"/>
    <n v="1.24"/>
    <n v="65098"/>
    <x v="1"/>
    <s v="No"/>
    <x v="0"/>
    <n v="4"/>
    <s v="E101661"/>
    <x v="0"/>
    <x v="0"/>
    <x v="0"/>
    <x v="1"/>
    <s v="Active"/>
  </r>
  <r>
    <s v="E103635"/>
    <x v="0"/>
    <n v="32"/>
    <x v="0"/>
    <x v="2"/>
    <x v="0"/>
    <x v="6"/>
    <x v="2"/>
    <x v="114"/>
    <s v="Full-time"/>
    <d v="2023-12-19T00:00:00"/>
    <d v="2024-12-10T00:00:00"/>
    <n v="0.98"/>
    <n v="48381"/>
    <x v="2"/>
    <s v="No"/>
    <x v="1"/>
    <n v="9"/>
    <s v="E104554"/>
    <x v="1"/>
    <x v="1"/>
    <x v="0"/>
    <x v="0"/>
    <s v="Exited"/>
  </r>
  <r>
    <s v="E103636"/>
    <x v="0"/>
    <n v="29"/>
    <x v="1"/>
    <x v="7"/>
    <x v="6"/>
    <x v="16"/>
    <x v="4"/>
    <x v="6"/>
    <s v="Contract"/>
    <d v="2025-07-31T00:00:00"/>
    <s v="Active"/>
    <n v="0.24"/>
    <n v="41267"/>
    <x v="1"/>
    <s v="No"/>
    <x v="6"/>
    <n v="11"/>
    <s v="Self"/>
    <x v="0"/>
    <x v="0"/>
    <x v="1"/>
    <x v="0"/>
    <s v="Active"/>
  </r>
  <r>
    <s v="E103637"/>
    <x v="0"/>
    <n v="38"/>
    <x v="1"/>
    <x v="3"/>
    <x v="7"/>
    <x v="23"/>
    <x v="2"/>
    <x v="148"/>
    <s v="Full-time"/>
    <d v="2009-05-22T00:00:00"/>
    <s v="Active"/>
    <n v="16.440000000000001"/>
    <n v="64076"/>
    <x v="4"/>
    <s v="Yes"/>
    <x v="4"/>
    <n v="4"/>
    <s v="E101498"/>
    <x v="0"/>
    <x v="0"/>
    <x v="0"/>
    <x v="1"/>
    <s v="Active"/>
  </r>
  <r>
    <s v="E103638"/>
    <x v="1"/>
    <n v="23"/>
    <x v="0"/>
    <x v="6"/>
    <x v="5"/>
    <x v="7"/>
    <x v="2"/>
    <x v="107"/>
    <s v="Full-time"/>
    <d v="2014-02-02T00:00:00"/>
    <s v="Active"/>
    <n v="11.73"/>
    <n v="37570"/>
    <x v="1"/>
    <s v="No"/>
    <x v="1"/>
    <n v="7"/>
    <s v="E100545"/>
    <x v="0"/>
    <x v="0"/>
    <x v="1"/>
    <x v="3"/>
    <s v="Active"/>
  </r>
  <r>
    <s v="E103639"/>
    <x v="0"/>
    <n v="33"/>
    <x v="1"/>
    <x v="0"/>
    <x v="7"/>
    <x v="23"/>
    <x v="0"/>
    <x v="160"/>
    <s v="Full-time"/>
    <d v="2011-04-30T00:00:00"/>
    <s v="Active"/>
    <n v="14.5"/>
    <n v="59689"/>
    <x v="2"/>
    <s v="No"/>
    <x v="0"/>
    <n v="7"/>
    <s v="E101236"/>
    <x v="0"/>
    <x v="0"/>
    <x v="0"/>
    <x v="1"/>
    <s v="Active"/>
  </r>
  <r>
    <s v="E103640"/>
    <x v="0"/>
    <n v="26"/>
    <x v="0"/>
    <x v="6"/>
    <x v="4"/>
    <x v="10"/>
    <x v="2"/>
    <x v="37"/>
    <s v="Full-time"/>
    <d v="2009-05-23T00:00:00"/>
    <d v="2025-06-30T00:00:00"/>
    <n v="16.100000000000001"/>
    <n v="33036"/>
    <x v="2"/>
    <s v="Yes"/>
    <x v="0"/>
    <n v="6"/>
    <s v="E101627"/>
    <x v="1"/>
    <x v="1"/>
    <x v="1"/>
    <x v="3"/>
    <s v="Exited"/>
  </r>
  <r>
    <s v="E103641"/>
    <x v="0"/>
    <n v="34"/>
    <x v="1"/>
    <x v="4"/>
    <x v="4"/>
    <x v="5"/>
    <x v="0"/>
    <x v="51"/>
    <s v="Full-time"/>
    <d v="2018-05-11T00:00:00"/>
    <s v="Active"/>
    <n v="7.47"/>
    <n v="36571"/>
    <x v="1"/>
    <s v="No"/>
    <x v="2"/>
    <n v="4"/>
    <s v="E101940"/>
    <x v="0"/>
    <x v="0"/>
    <x v="0"/>
    <x v="2"/>
    <s v="Active"/>
  </r>
  <r>
    <s v="E103642"/>
    <x v="0"/>
    <n v="38"/>
    <x v="0"/>
    <x v="5"/>
    <x v="4"/>
    <x v="10"/>
    <x v="0"/>
    <x v="122"/>
    <s v="Full-time"/>
    <d v="2017-06-17T00:00:00"/>
    <s v="Active"/>
    <n v="8.36"/>
    <n v="48872"/>
    <x v="1"/>
    <s v="No"/>
    <x v="1"/>
    <n v="8"/>
    <s v="E103028"/>
    <x v="0"/>
    <x v="0"/>
    <x v="0"/>
    <x v="1"/>
    <s v="Active"/>
  </r>
  <r>
    <s v="E103643"/>
    <x v="1"/>
    <n v="34"/>
    <x v="0"/>
    <x v="1"/>
    <x v="3"/>
    <x v="15"/>
    <x v="0"/>
    <x v="113"/>
    <s v="Full-time"/>
    <d v="2017-08-31T00:00:00"/>
    <s v="Active"/>
    <n v="8.16"/>
    <n v="50275"/>
    <x v="0"/>
    <s v="No"/>
    <x v="3"/>
    <n v="4"/>
    <s v="E101157"/>
    <x v="0"/>
    <x v="0"/>
    <x v="0"/>
    <x v="0"/>
    <s v="Active"/>
  </r>
  <r>
    <s v="E103644"/>
    <x v="0"/>
    <n v="32"/>
    <x v="0"/>
    <x v="0"/>
    <x v="3"/>
    <x v="20"/>
    <x v="2"/>
    <x v="2"/>
    <s v="Full-time"/>
    <d v="2011-06-07T00:00:00"/>
    <s v="Active"/>
    <n v="14.39"/>
    <n v="55120"/>
    <x v="2"/>
    <s v="No"/>
    <x v="4"/>
    <n v="8"/>
    <s v="E103717"/>
    <x v="0"/>
    <x v="0"/>
    <x v="0"/>
    <x v="0"/>
    <s v="Active"/>
  </r>
  <r>
    <s v="E103645"/>
    <x v="0"/>
    <n v="21"/>
    <x v="0"/>
    <x v="0"/>
    <x v="3"/>
    <x v="15"/>
    <x v="0"/>
    <x v="132"/>
    <s v="Full-time"/>
    <d v="2010-07-16T00:00:00"/>
    <s v="Active"/>
    <n v="15.29"/>
    <n v="44897"/>
    <x v="1"/>
    <s v="No"/>
    <x v="3"/>
    <n v="8"/>
    <s v="E100989"/>
    <x v="0"/>
    <x v="0"/>
    <x v="1"/>
    <x v="2"/>
    <s v="Active"/>
  </r>
  <r>
    <s v="E103646"/>
    <x v="1"/>
    <n v="32"/>
    <x v="1"/>
    <x v="1"/>
    <x v="2"/>
    <x v="2"/>
    <x v="1"/>
    <x v="6"/>
    <s v="Full-time"/>
    <d v="2016-03-05T00:00:00"/>
    <s v="Active"/>
    <n v="9.65"/>
    <n v="47128"/>
    <x v="1"/>
    <s v="No"/>
    <x v="2"/>
    <n v="6"/>
    <s v="E101519"/>
    <x v="0"/>
    <x v="0"/>
    <x v="0"/>
    <x v="0"/>
    <s v="Active"/>
  </r>
  <r>
    <s v="E103647"/>
    <x v="1"/>
    <n v="38"/>
    <x v="0"/>
    <x v="3"/>
    <x v="7"/>
    <x v="23"/>
    <x v="0"/>
    <x v="0"/>
    <s v="Full-time"/>
    <d v="2017-10-04T00:00:00"/>
    <s v="Active"/>
    <n v="8.07"/>
    <n v="46826"/>
    <x v="0"/>
    <s v="No"/>
    <x v="5"/>
    <n v="4"/>
    <s v="E104839"/>
    <x v="0"/>
    <x v="0"/>
    <x v="0"/>
    <x v="0"/>
    <s v="Active"/>
  </r>
  <r>
    <s v="E103648"/>
    <x v="1"/>
    <n v="26"/>
    <x v="1"/>
    <x v="5"/>
    <x v="5"/>
    <x v="22"/>
    <x v="0"/>
    <x v="123"/>
    <s v="Contract"/>
    <d v="2022-10-04T00:00:00"/>
    <d v="2025-08-19T00:00:00"/>
    <n v="2.87"/>
    <n v="37321"/>
    <x v="1"/>
    <s v="No"/>
    <x v="0"/>
    <n v="6"/>
    <s v="E103112"/>
    <x v="1"/>
    <x v="1"/>
    <x v="1"/>
    <x v="0"/>
    <s v="Exited"/>
  </r>
  <r>
    <s v="E103649"/>
    <x v="1"/>
    <n v="27"/>
    <x v="0"/>
    <x v="3"/>
    <x v="1"/>
    <x v="21"/>
    <x v="0"/>
    <x v="90"/>
    <s v="Full-time"/>
    <d v="2024-09-06T00:00:00"/>
    <s v="Active"/>
    <n v="1.1399999999999999"/>
    <n v="27953"/>
    <x v="1"/>
    <s v="No"/>
    <x v="0"/>
    <n v="5"/>
    <s v="E104641"/>
    <x v="0"/>
    <x v="0"/>
    <x v="1"/>
    <x v="2"/>
    <s v="Active"/>
  </r>
  <r>
    <s v="E103650"/>
    <x v="1"/>
    <n v="27"/>
    <x v="1"/>
    <x v="5"/>
    <x v="0"/>
    <x v="0"/>
    <x v="2"/>
    <x v="83"/>
    <s v="Full-time"/>
    <d v="2015-05-24T00:00:00"/>
    <s v="Active"/>
    <n v="10.43"/>
    <n v="41647"/>
    <x v="2"/>
    <s v="Yes"/>
    <x v="3"/>
    <n v="6"/>
    <s v="E101574"/>
    <x v="0"/>
    <x v="0"/>
    <x v="1"/>
    <x v="3"/>
    <s v="Active"/>
  </r>
  <r>
    <s v="E103651"/>
    <x v="1"/>
    <n v="35"/>
    <x v="1"/>
    <x v="6"/>
    <x v="3"/>
    <x v="3"/>
    <x v="0"/>
    <x v="93"/>
    <s v="Full-time"/>
    <d v="2020-06-20T00:00:00"/>
    <s v="Active"/>
    <n v="5.36"/>
    <n v="43087"/>
    <x v="1"/>
    <s v="No"/>
    <x v="2"/>
    <n v="6"/>
    <s v="E101214"/>
    <x v="0"/>
    <x v="0"/>
    <x v="0"/>
    <x v="3"/>
    <s v="Active"/>
  </r>
  <r>
    <s v="E103652"/>
    <x v="0"/>
    <n v="26"/>
    <x v="0"/>
    <x v="0"/>
    <x v="1"/>
    <x v="1"/>
    <x v="0"/>
    <x v="137"/>
    <s v="Contract"/>
    <d v="2019-09-28T00:00:00"/>
    <s v="Active"/>
    <n v="6.08"/>
    <n v="27397"/>
    <x v="0"/>
    <s v="No"/>
    <x v="1"/>
    <n v="5"/>
    <s v="E101114"/>
    <x v="0"/>
    <x v="0"/>
    <x v="1"/>
    <x v="2"/>
    <s v="Active"/>
  </r>
  <r>
    <s v="E103653"/>
    <x v="0"/>
    <n v="34"/>
    <x v="0"/>
    <x v="3"/>
    <x v="7"/>
    <x v="23"/>
    <x v="1"/>
    <x v="36"/>
    <s v="Full-time"/>
    <d v="2021-05-24T00:00:00"/>
    <s v="Active"/>
    <n v="4.43"/>
    <n v="57499"/>
    <x v="2"/>
    <s v="No"/>
    <x v="2"/>
    <n v="7"/>
    <s v="E104066"/>
    <x v="0"/>
    <x v="0"/>
    <x v="0"/>
    <x v="0"/>
    <s v="Active"/>
  </r>
  <r>
    <s v="E103654"/>
    <x v="1"/>
    <n v="31"/>
    <x v="1"/>
    <x v="2"/>
    <x v="0"/>
    <x v="0"/>
    <x v="2"/>
    <x v="55"/>
    <s v="Full-time"/>
    <d v="2021-09-15T00:00:00"/>
    <s v="Active"/>
    <n v="4.12"/>
    <n v="34735"/>
    <x v="2"/>
    <s v="Yes"/>
    <x v="1"/>
    <n v="3"/>
    <s v="E100013"/>
    <x v="0"/>
    <x v="0"/>
    <x v="0"/>
    <x v="0"/>
    <s v="Active"/>
  </r>
  <r>
    <s v="E103655"/>
    <x v="0"/>
    <n v="38"/>
    <x v="1"/>
    <x v="7"/>
    <x v="2"/>
    <x v="4"/>
    <x v="0"/>
    <x v="50"/>
    <s v="Full-time"/>
    <d v="2012-02-24T00:00:00"/>
    <s v="Active"/>
    <n v="13.68"/>
    <n v="52431"/>
    <x v="1"/>
    <s v="No"/>
    <x v="3"/>
    <n v="6"/>
    <s v="E104055"/>
    <x v="0"/>
    <x v="0"/>
    <x v="0"/>
    <x v="0"/>
    <s v="Active"/>
  </r>
  <r>
    <s v="E103656"/>
    <x v="0"/>
    <n v="36"/>
    <x v="1"/>
    <x v="6"/>
    <x v="6"/>
    <x v="11"/>
    <x v="0"/>
    <x v="82"/>
    <s v="Full-time"/>
    <d v="2009-05-29T00:00:00"/>
    <s v="Active"/>
    <n v="16.420000000000002"/>
    <n v="52269"/>
    <x v="0"/>
    <s v="No"/>
    <x v="0"/>
    <n v="6"/>
    <s v="Self"/>
    <x v="0"/>
    <x v="0"/>
    <x v="0"/>
    <x v="1"/>
    <s v="Active"/>
  </r>
  <r>
    <s v="E103657"/>
    <x v="1"/>
    <n v="31"/>
    <x v="0"/>
    <x v="0"/>
    <x v="2"/>
    <x v="4"/>
    <x v="1"/>
    <x v="5"/>
    <s v="Full-time"/>
    <d v="2018-02-26T00:00:00"/>
    <s v="Active"/>
    <n v="7.67"/>
    <n v="41965"/>
    <x v="0"/>
    <s v="No"/>
    <x v="0"/>
    <n v="7"/>
    <s v="E100276"/>
    <x v="0"/>
    <x v="0"/>
    <x v="0"/>
    <x v="0"/>
    <s v="Active"/>
  </r>
  <r>
    <s v="E103658"/>
    <x v="1"/>
    <n v="22"/>
    <x v="0"/>
    <x v="2"/>
    <x v="1"/>
    <x v="21"/>
    <x v="2"/>
    <x v="51"/>
    <s v="Contract"/>
    <d v="2014-09-15T00:00:00"/>
    <s v="Active"/>
    <n v="11.12"/>
    <n v="25648"/>
    <x v="2"/>
    <s v="No"/>
    <x v="1"/>
    <n v="5"/>
    <s v="E101012"/>
    <x v="0"/>
    <x v="0"/>
    <x v="1"/>
    <x v="2"/>
    <s v="Active"/>
  </r>
  <r>
    <s v="E103659"/>
    <x v="1"/>
    <n v="37"/>
    <x v="1"/>
    <x v="4"/>
    <x v="0"/>
    <x v="0"/>
    <x v="2"/>
    <x v="156"/>
    <s v="Full-time"/>
    <d v="2017-04-06T00:00:00"/>
    <s v="Active"/>
    <n v="8.56"/>
    <n v="63084"/>
    <x v="1"/>
    <s v="No"/>
    <x v="0"/>
    <n v="6"/>
    <s v="E100204"/>
    <x v="0"/>
    <x v="0"/>
    <x v="0"/>
    <x v="1"/>
    <s v="Active"/>
  </r>
  <r>
    <s v="E103660"/>
    <x v="0"/>
    <n v="32"/>
    <x v="0"/>
    <x v="5"/>
    <x v="4"/>
    <x v="5"/>
    <x v="0"/>
    <x v="100"/>
    <s v="Full-time"/>
    <d v="2025-01-30T00:00:00"/>
    <d v="2025-08-04T00:00:00"/>
    <n v="0.51"/>
    <n v="51058"/>
    <x v="3"/>
    <s v="No"/>
    <x v="2"/>
    <n v="6"/>
    <s v="E103762"/>
    <x v="1"/>
    <x v="1"/>
    <x v="0"/>
    <x v="0"/>
    <s v="Exited"/>
  </r>
  <r>
    <s v="E103661"/>
    <x v="1"/>
    <n v="29"/>
    <x v="0"/>
    <x v="0"/>
    <x v="1"/>
    <x v="21"/>
    <x v="0"/>
    <x v="35"/>
    <s v="Full-time"/>
    <d v="2017-12-13T00:00:00"/>
    <s v="Active"/>
    <n v="7.87"/>
    <n v="35135"/>
    <x v="1"/>
    <s v="No"/>
    <x v="1"/>
    <n v="6"/>
    <s v="E101022"/>
    <x v="0"/>
    <x v="0"/>
    <x v="1"/>
    <x v="3"/>
    <s v="Active"/>
  </r>
  <r>
    <s v="E103662"/>
    <x v="0"/>
    <n v="38"/>
    <x v="0"/>
    <x v="6"/>
    <x v="4"/>
    <x v="5"/>
    <x v="0"/>
    <x v="68"/>
    <s v="Full-time"/>
    <d v="2013-10-08T00:00:00"/>
    <s v="Active"/>
    <n v="12.05"/>
    <n v="57467"/>
    <x v="0"/>
    <s v="No"/>
    <x v="2"/>
    <n v="7"/>
    <s v="E103867"/>
    <x v="0"/>
    <x v="0"/>
    <x v="0"/>
    <x v="1"/>
    <s v="Active"/>
  </r>
  <r>
    <s v="E103663"/>
    <x v="0"/>
    <n v="31"/>
    <x v="1"/>
    <x v="5"/>
    <x v="1"/>
    <x v="1"/>
    <x v="0"/>
    <x v="86"/>
    <s v="Full-time"/>
    <d v="2017-10-21T00:00:00"/>
    <s v="Active"/>
    <n v="8.02"/>
    <n v="42316"/>
    <x v="0"/>
    <s v="No"/>
    <x v="5"/>
    <n v="5"/>
    <s v="E101114"/>
    <x v="0"/>
    <x v="0"/>
    <x v="0"/>
    <x v="0"/>
    <s v="Active"/>
  </r>
  <r>
    <s v="E103664"/>
    <x v="0"/>
    <n v="22"/>
    <x v="0"/>
    <x v="2"/>
    <x v="1"/>
    <x v="21"/>
    <x v="0"/>
    <x v="79"/>
    <s v="Full-time"/>
    <d v="2021-01-30T00:00:00"/>
    <s v="Active"/>
    <n v="4.74"/>
    <n v="33264"/>
    <x v="1"/>
    <s v="No"/>
    <x v="2"/>
    <n v="6"/>
    <s v="Self"/>
    <x v="0"/>
    <x v="0"/>
    <x v="1"/>
    <x v="2"/>
    <s v="Active"/>
  </r>
  <r>
    <s v="E103665"/>
    <x v="0"/>
    <n v="36"/>
    <x v="1"/>
    <x v="7"/>
    <x v="6"/>
    <x v="11"/>
    <x v="2"/>
    <x v="61"/>
    <s v="Full-time"/>
    <d v="2019-08-25T00:00:00"/>
    <d v="2020-07-11T00:00:00"/>
    <n v="0.88"/>
    <n v="39843"/>
    <x v="1"/>
    <s v="No"/>
    <x v="0"/>
    <n v="5"/>
    <s v="E100695"/>
    <x v="1"/>
    <x v="1"/>
    <x v="0"/>
    <x v="0"/>
    <s v="Exited"/>
  </r>
  <r>
    <s v="E103666"/>
    <x v="0"/>
    <n v="34"/>
    <x v="1"/>
    <x v="2"/>
    <x v="0"/>
    <x v="6"/>
    <x v="0"/>
    <x v="87"/>
    <s v="Full-time"/>
    <d v="2022-02-18T00:00:00"/>
    <s v="Active"/>
    <n v="3.69"/>
    <n v="52574"/>
    <x v="1"/>
    <s v="No"/>
    <x v="1"/>
    <n v="7"/>
    <s v="E104386"/>
    <x v="0"/>
    <x v="0"/>
    <x v="0"/>
    <x v="1"/>
    <s v="Active"/>
  </r>
  <r>
    <s v="E103667"/>
    <x v="1"/>
    <n v="28"/>
    <x v="1"/>
    <x v="1"/>
    <x v="5"/>
    <x v="12"/>
    <x v="0"/>
    <x v="12"/>
    <s v="Full-time"/>
    <d v="2018-11-25T00:00:00"/>
    <s v="Active"/>
    <n v="6.92"/>
    <n v="48084"/>
    <x v="1"/>
    <s v="No"/>
    <x v="1"/>
    <n v="3"/>
    <s v="E103351"/>
    <x v="0"/>
    <x v="0"/>
    <x v="1"/>
    <x v="0"/>
    <s v="Active"/>
  </r>
  <r>
    <s v="E103668"/>
    <x v="0"/>
    <n v="34"/>
    <x v="1"/>
    <x v="7"/>
    <x v="4"/>
    <x v="19"/>
    <x v="2"/>
    <x v="145"/>
    <s v="Full-time"/>
    <d v="2019-09-06T00:00:00"/>
    <s v="Active"/>
    <n v="6.14"/>
    <n v="56342"/>
    <x v="1"/>
    <s v="No"/>
    <x v="2"/>
    <n v="4"/>
    <s v="E100730"/>
    <x v="0"/>
    <x v="0"/>
    <x v="0"/>
    <x v="1"/>
    <s v="Active"/>
  </r>
  <r>
    <s v="E103669"/>
    <x v="1"/>
    <n v="32"/>
    <x v="1"/>
    <x v="3"/>
    <x v="7"/>
    <x v="13"/>
    <x v="4"/>
    <x v="11"/>
    <s v="Full-time"/>
    <d v="2015-04-20T00:00:00"/>
    <s v="Active"/>
    <n v="10.52"/>
    <n v="47049"/>
    <x v="2"/>
    <s v="No"/>
    <x v="0"/>
    <n v="3"/>
    <s v="E104400"/>
    <x v="0"/>
    <x v="0"/>
    <x v="0"/>
    <x v="3"/>
    <s v="Active"/>
  </r>
  <r>
    <s v="E103670"/>
    <x v="1"/>
    <n v="25"/>
    <x v="0"/>
    <x v="3"/>
    <x v="3"/>
    <x v="3"/>
    <x v="2"/>
    <x v="26"/>
    <s v="Contract"/>
    <d v="2016-08-22T00:00:00"/>
    <s v="Active"/>
    <n v="9.18"/>
    <n v="40982"/>
    <x v="1"/>
    <s v="No"/>
    <x v="1"/>
    <n v="7"/>
    <s v="E100790"/>
    <x v="0"/>
    <x v="0"/>
    <x v="1"/>
    <x v="3"/>
    <s v="Active"/>
  </r>
  <r>
    <s v="E103671"/>
    <x v="0"/>
    <n v="27"/>
    <x v="0"/>
    <x v="2"/>
    <x v="6"/>
    <x v="16"/>
    <x v="0"/>
    <x v="66"/>
    <s v="Full-time"/>
    <d v="2018-09-28T00:00:00"/>
    <s v="Active"/>
    <n v="7.08"/>
    <n v="45945"/>
    <x v="1"/>
    <s v="No"/>
    <x v="4"/>
    <n v="7"/>
    <s v="Self"/>
    <x v="0"/>
    <x v="0"/>
    <x v="1"/>
    <x v="0"/>
    <s v="Active"/>
  </r>
  <r>
    <s v="E103672"/>
    <x v="0"/>
    <n v="21"/>
    <x v="0"/>
    <x v="7"/>
    <x v="1"/>
    <x v="21"/>
    <x v="1"/>
    <x v="41"/>
    <s v="Full-time"/>
    <d v="2008-10-25T00:00:00"/>
    <s v="Active"/>
    <n v="17.010000000000002"/>
    <n v="29137"/>
    <x v="2"/>
    <s v="Yes"/>
    <x v="0"/>
    <n v="7"/>
    <s v="E101442"/>
    <x v="0"/>
    <x v="0"/>
    <x v="1"/>
    <x v="2"/>
    <s v="Active"/>
  </r>
  <r>
    <s v="E103673"/>
    <x v="1"/>
    <n v="24"/>
    <x v="0"/>
    <x v="4"/>
    <x v="7"/>
    <x v="13"/>
    <x v="1"/>
    <x v="33"/>
    <s v="Full-time"/>
    <d v="2009-05-18T00:00:00"/>
    <s v="Active"/>
    <n v="16.45"/>
    <n v="40670"/>
    <x v="2"/>
    <s v="Yes"/>
    <x v="3"/>
    <n v="5"/>
    <s v="E104839"/>
    <x v="0"/>
    <x v="0"/>
    <x v="1"/>
    <x v="3"/>
    <s v="Active"/>
  </r>
  <r>
    <s v="E103674"/>
    <x v="1"/>
    <n v="25"/>
    <x v="1"/>
    <x v="4"/>
    <x v="4"/>
    <x v="19"/>
    <x v="2"/>
    <x v="94"/>
    <s v="Full-time"/>
    <d v="2016-04-08T00:00:00"/>
    <s v="Active"/>
    <n v="9.56"/>
    <n v="39244"/>
    <x v="2"/>
    <s v="Yes"/>
    <x v="2"/>
    <n v="3"/>
    <s v="E100556"/>
    <x v="0"/>
    <x v="0"/>
    <x v="1"/>
    <x v="3"/>
    <s v="Active"/>
  </r>
  <r>
    <s v="E103675"/>
    <x v="1"/>
    <n v="41"/>
    <x v="0"/>
    <x v="3"/>
    <x v="5"/>
    <x v="22"/>
    <x v="4"/>
    <x v="200"/>
    <s v="Full-time"/>
    <d v="2015-08-19T00:00:00"/>
    <d v="2020-05-18T00:00:00"/>
    <n v="4.75"/>
    <n v="54876"/>
    <x v="1"/>
    <s v="No"/>
    <x v="2"/>
    <n v="12"/>
    <s v="E103153"/>
    <x v="1"/>
    <x v="1"/>
    <x v="0"/>
    <x v="1"/>
    <s v="Exited"/>
  </r>
  <r>
    <s v="E103676"/>
    <x v="1"/>
    <n v="28"/>
    <x v="1"/>
    <x v="3"/>
    <x v="7"/>
    <x v="23"/>
    <x v="0"/>
    <x v="78"/>
    <s v="Full-time"/>
    <d v="2013-11-25T00:00:00"/>
    <s v="Active"/>
    <n v="11.92"/>
    <n v="46994"/>
    <x v="2"/>
    <s v="Yes"/>
    <x v="4"/>
    <n v="9"/>
    <s v="E103985"/>
    <x v="0"/>
    <x v="0"/>
    <x v="1"/>
    <x v="0"/>
    <s v="Active"/>
  </r>
  <r>
    <s v="E103677"/>
    <x v="0"/>
    <n v="45"/>
    <x v="0"/>
    <x v="6"/>
    <x v="2"/>
    <x v="14"/>
    <x v="2"/>
    <x v="4"/>
    <s v="Full-time"/>
    <d v="2012-08-04T00:00:00"/>
    <s v="Active"/>
    <n v="13.23"/>
    <n v="52445"/>
    <x v="1"/>
    <s v="No"/>
    <x v="2"/>
    <n v="4"/>
    <s v="E103587"/>
    <x v="0"/>
    <x v="0"/>
    <x v="0"/>
    <x v="1"/>
    <s v="Active"/>
  </r>
  <r>
    <s v="E103678"/>
    <x v="0"/>
    <n v="37"/>
    <x v="1"/>
    <x v="4"/>
    <x v="5"/>
    <x v="17"/>
    <x v="2"/>
    <x v="31"/>
    <s v="Full-time"/>
    <d v="2010-02-23T00:00:00"/>
    <s v="Active"/>
    <n v="15.68"/>
    <n v="56988"/>
    <x v="4"/>
    <s v="No"/>
    <x v="4"/>
    <n v="4"/>
    <s v="E104869"/>
    <x v="0"/>
    <x v="0"/>
    <x v="0"/>
    <x v="1"/>
    <s v="Active"/>
  </r>
  <r>
    <s v="E103679"/>
    <x v="1"/>
    <n v="37"/>
    <x v="0"/>
    <x v="0"/>
    <x v="6"/>
    <x v="24"/>
    <x v="3"/>
    <x v="120"/>
    <s v="Full-time"/>
    <d v="2008-11-08T00:00:00"/>
    <s v="Active"/>
    <n v="16.97"/>
    <n v="46033"/>
    <x v="1"/>
    <s v="No"/>
    <x v="2"/>
    <n v="6"/>
    <s v="E101051"/>
    <x v="0"/>
    <x v="0"/>
    <x v="0"/>
    <x v="0"/>
    <s v="Active"/>
  </r>
  <r>
    <s v="E103680"/>
    <x v="1"/>
    <n v="31"/>
    <x v="0"/>
    <x v="6"/>
    <x v="7"/>
    <x v="18"/>
    <x v="4"/>
    <x v="126"/>
    <s v="Full-time"/>
    <d v="2014-08-17T00:00:00"/>
    <s v="Active"/>
    <n v="11.2"/>
    <n v="57013"/>
    <x v="2"/>
    <s v="No"/>
    <x v="3"/>
    <n v="7"/>
    <s v="E100504"/>
    <x v="0"/>
    <x v="0"/>
    <x v="0"/>
    <x v="1"/>
    <s v="Active"/>
  </r>
  <r>
    <s v="E103681"/>
    <x v="0"/>
    <n v="39"/>
    <x v="1"/>
    <x v="6"/>
    <x v="1"/>
    <x v="21"/>
    <x v="4"/>
    <x v="101"/>
    <s v="Full-time"/>
    <d v="2021-10-28T00:00:00"/>
    <s v="Active"/>
    <n v="4"/>
    <n v="49079"/>
    <x v="0"/>
    <s v="No"/>
    <x v="1"/>
    <n v="8"/>
    <s v="E100932"/>
    <x v="0"/>
    <x v="0"/>
    <x v="0"/>
    <x v="1"/>
    <s v="Active"/>
  </r>
  <r>
    <s v="E103682"/>
    <x v="0"/>
    <n v="26"/>
    <x v="1"/>
    <x v="5"/>
    <x v="1"/>
    <x v="1"/>
    <x v="2"/>
    <x v="95"/>
    <s v="Full-time"/>
    <d v="2008-02-21T00:00:00"/>
    <s v="Active"/>
    <n v="17.68"/>
    <n v="37196"/>
    <x v="0"/>
    <s v="No"/>
    <x v="2"/>
    <n v="10"/>
    <s v="E101039"/>
    <x v="0"/>
    <x v="0"/>
    <x v="1"/>
    <x v="3"/>
    <s v="Active"/>
  </r>
  <r>
    <s v="E103683"/>
    <x v="0"/>
    <n v="45"/>
    <x v="1"/>
    <x v="5"/>
    <x v="3"/>
    <x v="20"/>
    <x v="2"/>
    <x v="223"/>
    <s v="Full-time"/>
    <d v="2021-05-09T00:00:00"/>
    <s v="Active"/>
    <n v="4.47"/>
    <n v="82407"/>
    <x v="0"/>
    <s v="Yes"/>
    <x v="1"/>
    <n v="2"/>
    <s v="E101894"/>
    <x v="0"/>
    <x v="0"/>
    <x v="0"/>
    <x v="1"/>
    <s v="Active"/>
  </r>
  <r>
    <s v="E103684"/>
    <x v="1"/>
    <n v="33"/>
    <x v="0"/>
    <x v="3"/>
    <x v="5"/>
    <x v="7"/>
    <x v="0"/>
    <x v="84"/>
    <s v="Full-time"/>
    <d v="2018-04-25T00:00:00"/>
    <s v="Active"/>
    <n v="7.51"/>
    <n v="56751"/>
    <x v="0"/>
    <s v="No"/>
    <x v="3"/>
    <n v="8"/>
    <s v="E102740"/>
    <x v="0"/>
    <x v="0"/>
    <x v="0"/>
    <x v="1"/>
    <s v="Active"/>
  </r>
  <r>
    <s v="E103685"/>
    <x v="2"/>
    <n v="27"/>
    <x v="1"/>
    <x v="1"/>
    <x v="0"/>
    <x v="9"/>
    <x v="0"/>
    <x v="67"/>
    <s v="Full-time"/>
    <d v="2010-10-31T00:00:00"/>
    <s v="Active"/>
    <n v="14.99"/>
    <n v="45823"/>
    <x v="1"/>
    <s v="No"/>
    <x v="0"/>
    <n v="4"/>
    <s v="E101574"/>
    <x v="0"/>
    <x v="0"/>
    <x v="1"/>
    <x v="0"/>
    <s v="Active"/>
  </r>
  <r>
    <s v="E103686"/>
    <x v="1"/>
    <n v="36"/>
    <x v="1"/>
    <x v="7"/>
    <x v="3"/>
    <x v="20"/>
    <x v="4"/>
    <x v="56"/>
    <s v="Full-time"/>
    <d v="2011-12-08T00:00:00"/>
    <s v="Active"/>
    <n v="13.89"/>
    <n v="46561"/>
    <x v="2"/>
    <s v="No"/>
    <x v="1"/>
    <n v="4"/>
    <s v="E101514"/>
    <x v="0"/>
    <x v="0"/>
    <x v="0"/>
    <x v="0"/>
    <s v="Active"/>
  </r>
  <r>
    <s v="E103687"/>
    <x v="1"/>
    <n v="31"/>
    <x v="1"/>
    <x v="3"/>
    <x v="2"/>
    <x v="14"/>
    <x v="1"/>
    <x v="39"/>
    <s v="Contract"/>
    <d v="2011-04-07T00:00:00"/>
    <s v="Active"/>
    <n v="14.56"/>
    <n v="44598"/>
    <x v="1"/>
    <s v="No"/>
    <x v="2"/>
    <n v="5"/>
    <s v="E102041"/>
    <x v="0"/>
    <x v="0"/>
    <x v="0"/>
    <x v="0"/>
    <s v="Active"/>
  </r>
  <r>
    <s v="E103688"/>
    <x v="1"/>
    <n v="31"/>
    <x v="0"/>
    <x v="2"/>
    <x v="4"/>
    <x v="5"/>
    <x v="0"/>
    <x v="108"/>
    <s v="Full-time"/>
    <d v="2017-02-01T00:00:00"/>
    <s v="Active"/>
    <n v="8.74"/>
    <n v="39180"/>
    <x v="1"/>
    <s v="No"/>
    <x v="1"/>
    <n v="6"/>
    <s v="E103754"/>
    <x v="0"/>
    <x v="0"/>
    <x v="0"/>
    <x v="3"/>
    <s v="Active"/>
  </r>
  <r>
    <s v="E103689"/>
    <x v="1"/>
    <n v="31"/>
    <x v="1"/>
    <x v="1"/>
    <x v="3"/>
    <x v="3"/>
    <x v="0"/>
    <x v="54"/>
    <s v="Full-time"/>
    <d v="2024-10-13T00:00:00"/>
    <d v="2025-07-23T00:00:00"/>
    <n v="0.77"/>
    <n v="40833"/>
    <x v="1"/>
    <s v="No"/>
    <x v="3"/>
    <n v="2"/>
    <s v="E103505"/>
    <x v="1"/>
    <x v="1"/>
    <x v="0"/>
    <x v="3"/>
    <s v="Exited"/>
  </r>
  <r>
    <s v="E103690"/>
    <x v="1"/>
    <n v="21"/>
    <x v="0"/>
    <x v="0"/>
    <x v="3"/>
    <x v="15"/>
    <x v="4"/>
    <x v="90"/>
    <s v="Full-time"/>
    <d v="2009-11-12T00:00:00"/>
    <s v="Active"/>
    <n v="15.96"/>
    <n v="35827"/>
    <x v="1"/>
    <s v="No"/>
    <x v="1"/>
    <n v="7"/>
    <s v="E104134"/>
    <x v="0"/>
    <x v="0"/>
    <x v="1"/>
    <x v="2"/>
    <s v="Active"/>
  </r>
  <r>
    <s v="E103691"/>
    <x v="1"/>
    <n v="42"/>
    <x v="0"/>
    <x v="2"/>
    <x v="0"/>
    <x v="9"/>
    <x v="2"/>
    <x v="118"/>
    <s v="Full-time"/>
    <d v="2012-03-17T00:00:00"/>
    <s v="Active"/>
    <n v="13.62"/>
    <n v="56236"/>
    <x v="2"/>
    <s v="No"/>
    <x v="4"/>
    <n v="5"/>
    <s v="E101278"/>
    <x v="0"/>
    <x v="0"/>
    <x v="0"/>
    <x v="1"/>
    <s v="Active"/>
  </r>
  <r>
    <s v="E103692"/>
    <x v="0"/>
    <n v="24"/>
    <x v="1"/>
    <x v="4"/>
    <x v="2"/>
    <x v="4"/>
    <x v="4"/>
    <x v="26"/>
    <s v="Full-time"/>
    <d v="2023-09-20T00:00:00"/>
    <s v="Active"/>
    <n v="2.11"/>
    <n v="36955"/>
    <x v="0"/>
    <s v="No"/>
    <x v="0"/>
    <n v="3"/>
    <s v="E102755"/>
    <x v="0"/>
    <x v="0"/>
    <x v="1"/>
    <x v="3"/>
    <s v="Active"/>
  </r>
  <r>
    <s v="E103693"/>
    <x v="0"/>
    <n v="33"/>
    <x v="0"/>
    <x v="1"/>
    <x v="7"/>
    <x v="18"/>
    <x v="0"/>
    <x v="23"/>
    <s v="Full-time"/>
    <d v="2012-03-22T00:00:00"/>
    <s v="Active"/>
    <n v="13.6"/>
    <n v="52026"/>
    <x v="0"/>
    <s v="No"/>
    <x v="2"/>
    <n v="4"/>
    <s v="E101538"/>
    <x v="0"/>
    <x v="0"/>
    <x v="0"/>
    <x v="0"/>
    <s v="Active"/>
  </r>
  <r>
    <s v="E103694"/>
    <x v="0"/>
    <n v="41"/>
    <x v="1"/>
    <x v="2"/>
    <x v="5"/>
    <x v="22"/>
    <x v="0"/>
    <x v="130"/>
    <s v="Full-time"/>
    <d v="2024-10-25T00:00:00"/>
    <s v="Active"/>
    <n v="1.01"/>
    <n v="61867"/>
    <x v="2"/>
    <s v="No"/>
    <x v="2"/>
    <n v="6"/>
    <s v="E100326"/>
    <x v="0"/>
    <x v="0"/>
    <x v="0"/>
    <x v="1"/>
    <s v="Active"/>
  </r>
  <r>
    <s v="E103695"/>
    <x v="0"/>
    <n v="34"/>
    <x v="1"/>
    <x v="1"/>
    <x v="7"/>
    <x v="23"/>
    <x v="0"/>
    <x v="107"/>
    <s v="Full-time"/>
    <d v="2009-07-17T00:00:00"/>
    <s v="Active"/>
    <n v="16.28"/>
    <n v="39207"/>
    <x v="0"/>
    <s v="Yes"/>
    <x v="0"/>
    <n v="9"/>
    <s v="E101498"/>
    <x v="0"/>
    <x v="0"/>
    <x v="0"/>
    <x v="3"/>
    <s v="Active"/>
  </r>
  <r>
    <s v="E103696"/>
    <x v="0"/>
    <n v="40"/>
    <x v="1"/>
    <x v="3"/>
    <x v="0"/>
    <x v="9"/>
    <x v="0"/>
    <x v="8"/>
    <s v="Full-time"/>
    <d v="2012-04-08T00:00:00"/>
    <s v="Active"/>
    <n v="13.56"/>
    <n v="60801"/>
    <x v="0"/>
    <s v="No"/>
    <x v="1"/>
    <n v="5"/>
    <s v="Self"/>
    <x v="0"/>
    <x v="0"/>
    <x v="0"/>
    <x v="1"/>
    <s v="Active"/>
  </r>
  <r>
    <s v="E103697"/>
    <x v="0"/>
    <n v="31"/>
    <x v="1"/>
    <x v="7"/>
    <x v="4"/>
    <x v="5"/>
    <x v="2"/>
    <x v="6"/>
    <s v="Full-time"/>
    <d v="2015-01-30T00:00:00"/>
    <s v="Active"/>
    <n v="10.74"/>
    <n v="44132"/>
    <x v="1"/>
    <s v="No"/>
    <x v="1"/>
    <n v="5"/>
    <s v="E101765"/>
    <x v="0"/>
    <x v="0"/>
    <x v="0"/>
    <x v="0"/>
    <s v="Active"/>
  </r>
  <r>
    <s v="E103698"/>
    <x v="0"/>
    <n v="36"/>
    <x v="1"/>
    <x v="1"/>
    <x v="3"/>
    <x v="3"/>
    <x v="2"/>
    <x v="21"/>
    <s v="Full-time"/>
    <d v="2014-04-27T00:00:00"/>
    <d v="2017-03-01T00:00:00"/>
    <n v="2.84"/>
    <n v="51587"/>
    <x v="2"/>
    <s v="No"/>
    <x v="4"/>
    <n v="7"/>
    <s v="E102999"/>
    <x v="1"/>
    <x v="1"/>
    <x v="0"/>
    <x v="0"/>
    <s v="Exited"/>
  </r>
  <r>
    <s v="E103699"/>
    <x v="1"/>
    <n v="37"/>
    <x v="1"/>
    <x v="2"/>
    <x v="1"/>
    <x v="21"/>
    <x v="1"/>
    <x v="66"/>
    <s v="Full-time"/>
    <d v="2024-09-29T00:00:00"/>
    <s v="Active"/>
    <n v="1.08"/>
    <n v="32414"/>
    <x v="0"/>
    <s v="No"/>
    <x v="3"/>
    <n v="6"/>
    <s v="E102972"/>
    <x v="0"/>
    <x v="0"/>
    <x v="0"/>
    <x v="0"/>
    <s v="Active"/>
  </r>
  <r>
    <s v="E103700"/>
    <x v="1"/>
    <n v="29"/>
    <x v="1"/>
    <x v="2"/>
    <x v="4"/>
    <x v="5"/>
    <x v="2"/>
    <x v="12"/>
    <s v="Full-time"/>
    <d v="2013-01-08T00:00:00"/>
    <s v="Active"/>
    <n v="12.8"/>
    <n v="38568"/>
    <x v="1"/>
    <s v="No"/>
    <x v="1"/>
    <n v="9"/>
    <s v="E101940"/>
    <x v="0"/>
    <x v="0"/>
    <x v="1"/>
    <x v="0"/>
    <s v="Active"/>
  </r>
  <r>
    <s v="E103701"/>
    <x v="0"/>
    <n v="32"/>
    <x v="1"/>
    <x v="3"/>
    <x v="2"/>
    <x v="4"/>
    <x v="2"/>
    <x v="78"/>
    <s v="Full-time"/>
    <d v="2016-06-28T00:00:00"/>
    <s v="Active"/>
    <n v="9.33"/>
    <n v="39871"/>
    <x v="2"/>
    <s v="Yes"/>
    <x v="0"/>
    <n v="6"/>
    <s v="E101525"/>
    <x v="0"/>
    <x v="0"/>
    <x v="0"/>
    <x v="0"/>
    <s v="Active"/>
  </r>
  <r>
    <s v="E103702"/>
    <x v="1"/>
    <n v="32"/>
    <x v="0"/>
    <x v="5"/>
    <x v="3"/>
    <x v="20"/>
    <x v="0"/>
    <x v="160"/>
    <s v="Full-time"/>
    <d v="2013-05-11T00:00:00"/>
    <s v="Active"/>
    <n v="12.47"/>
    <n v="53825"/>
    <x v="0"/>
    <s v="No"/>
    <x v="1"/>
    <n v="9"/>
    <s v="E101514"/>
    <x v="0"/>
    <x v="0"/>
    <x v="0"/>
    <x v="1"/>
    <s v="Active"/>
  </r>
  <r>
    <s v="E103703"/>
    <x v="1"/>
    <n v="30"/>
    <x v="0"/>
    <x v="3"/>
    <x v="6"/>
    <x v="11"/>
    <x v="4"/>
    <x v="73"/>
    <s v="Full-time"/>
    <d v="2025-05-15T00:00:00"/>
    <s v="Active"/>
    <n v="0.45"/>
    <n v="45921"/>
    <x v="2"/>
    <s v="No"/>
    <x v="2"/>
    <n v="8"/>
    <s v="E102696"/>
    <x v="0"/>
    <x v="0"/>
    <x v="1"/>
    <x v="0"/>
    <s v="Active"/>
  </r>
  <r>
    <s v="E103704"/>
    <x v="1"/>
    <n v="35"/>
    <x v="2"/>
    <x v="5"/>
    <x v="1"/>
    <x v="1"/>
    <x v="2"/>
    <x v="54"/>
    <s v="Full-time"/>
    <d v="2022-06-08T00:00:00"/>
    <s v="Active"/>
    <n v="3.39"/>
    <n v="34606"/>
    <x v="1"/>
    <s v="No"/>
    <x v="1"/>
    <n v="4"/>
    <s v="E100645"/>
    <x v="0"/>
    <x v="0"/>
    <x v="0"/>
    <x v="3"/>
    <s v="Active"/>
  </r>
  <r>
    <s v="E103705"/>
    <x v="1"/>
    <n v="43"/>
    <x v="1"/>
    <x v="4"/>
    <x v="3"/>
    <x v="15"/>
    <x v="2"/>
    <x v="215"/>
    <s v="Full-time"/>
    <d v="2024-02-02T00:00:00"/>
    <s v="Active"/>
    <n v="1.74"/>
    <n v="83705"/>
    <x v="1"/>
    <s v="No"/>
    <x v="6"/>
    <n v="4"/>
    <s v="E103072"/>
    <x v="0"/>
    <x v="0"/>
    <x v="0"/>
    <x v="1"/>
    <s v="Active"/>
  </r>
  <r>
    <s v="E103706"/>
    <x v="0"/>
    <n v="36"/>
    <x v="0"/>
    <x v="5"/>
    <x v="4"/>
    <x v="5"/>
    <x v="1"/>
    <x v="11"/>
    <s v="Full-time"/>
    <d v="2008-06-24T00:00:00"/>
    <s v="Active"/>
    <n v="17.34"/>
    <n v="42204"/>
    <x v="0"/>
    <s v="No"/>
    <x v="1"/>
    <n v="8"/>
    <s v="Self"/>
    <x v="0"/>
    <x v="0"/>
    <x v="0"/>
    <x v="3"/>
    <s v="Active"/>
  </r>
  <r>
    <s v="E103707"/>
    <x v="0"/>
    <n v="33"/>
    <x v="0"/>
    <x v="2"/>
    <x v="3"/>
    <x v="20"/>
    <x v="4"/>
    <x v="162"/>
    <s v="Full-time"/>
    <d v="2022-07-14T00:00:00"/>
    <s v="Active"/>
    <n v="3.29"/>
    <n v="51821"/>
    <x v="1"/>
    <s v="No"/>
    <x v="0"/>
    <n v="5"/>
    <s v="E102189"/>
    <x v="0"/>
    <x v="0"/>
    <x v="0"/>
    <x v="0"/>
    <s v="Active"/>
  </r>
  <r>
    <s v="E103708"/>
    <x v="1"/>
    <n v="36"/>
    <x v="1"/>
    <x v="0"/>
    <x v="7"/>
    <x v="13"/>
    <x v="1"/>
    <x v="179"/>
    <s v="Full-time"/>
    <d v="2017-03-18T00:00:00"/>
    <s v="Active"/>
    <n v="8.61"/>
    <n v="64149"/>
    <x v="0"/>
    <s v="No"/>
    <x v="1"/>
    <n v="6"/>
    <s v="E101684"/>
    <x v="0"/>
    <x v="0"/>
    <x v="0"/>
    <x v="1"/>
    <s v="Active"/>
  </r>
  <r>
    <s v="E103709"/>
    <x v="0"/>
    <n v="33"/>
    <x v="1"/>
    <x v="0"/>
    <x v="6"/>
    <x v="16"/>
    <x v="2"/>
    <x v="120"/>
    <s v="Full-time"/>
    <d v="2008-06-12T00:00:00"/>
    <d v="2025-03-13T00:00:00"/>
    <n v="16.75"/>
    <n v="49418"/>
    <x v="3"/>
    <s v="No"/>
    <x v="4"/>
    <n v="5"/>
    <s v="Self"/>
    <x v="1"/>
    <x v="1"/>
    <x v="0"/>
    <x v="0"/>
    <s v="Exited"/>
  </r>
  <r>
    <s v="E103710"/>
    <x v="0"/>
    <n v="23"/>
    <x v="0"/>
    <x v="7"/>
    <x v="0"/>
    <x v="0"/>
    <x v="2"/>
    <x v="48"/>
    <s v="Full-time"/>
    <d v="2009-07-11T00:00:00"/>
    <s v="Active"/>
    <n v="16.3"/>
    <n v="39251"/>
    <x v="0"/>
    <s v="No"/>
    <x v="2"/>
    <n v="5"/>
    <s v="E100013"/>
    <x v="0"/>
    <x v="0"/>
    <x v="1"/>
    <x v="3"/>
    <s v="Active"/>
  </r>
  <r>
    <s v="E103711"/>
    <x v="1"/>
    <n v="33"/>
    <x v="1"/>
    <x v="1"/>
    <x v="4"/>
    <x v="10"/>
    <x v="0"/>
    <x v="130"/>
    <s v="Full-time"/>
    <d v="2011-01-18T00:00:00"/>
    <s v="Active"/>
    <n v="14.78"/>
    <n v="58134"/>
    <x v="2"/>
    <s v="No"/>
    <x v="2"/>
    <n v="11"/>
    <s v="E104845"/>
    <x v="0"/>
    <x v="0"/>
    <x v="0"/>
    <x v="1"/>
    <s v="Active"/>
  </r>
  <r>
    <s v="E103712"/>
    <x v="1"/>
    <n v="42"/>
    <x v="1"/>
    <x v="6"/>
    <x v="3"/>
    <x v="3"/>
    <x v="0"/>
    <x v="73"/>
    <s v="Full-time"/>
    <d v="2019-02-13T00:00:00"/>
    <s v="Active"/>
    <n v="6.7"/>
    <n v="48057"/>
    <x v="2"/>
    <s v="No"/>
    <x v="4"/>
    <n v="1"/>
    <s v="E104590"/>
    <x v="0"/>
    <x v="0"/>
    <x v="0"/>
    <x v="0"/>
    <s v="Active"/>
  </r>
  <r>
    <s v="E103713"/>
    <x v="1"/>
    <n v="32"/>
    <x v="1"/>
    <x v="7"/>
    <x v="6"/>
    <x v="16"/>
    <x v="0"/>
    <x v="114"/>
    <s v="Full-time"/>
    <d v="2010-04-03T00:00:00"/>
    <s v="Active"/>
    <n v="15.57"/>
    <n v="52620"/>
    <x v="0"/>
    <s v="No"/>
    <x v="0"/>
    <n v="9"/>
    <s v="E102785"/>
    <x v="0"/>
    <x v="0"/>
    <x v="0"/>
    <x v="0"/>
    <s v="Active"/>
  </r>
  <r>
    <s v="E103714"/>
    <x v="1"/>
    <n v="22"/>
    <x v="1"/>
    <x v="7"/>
    <x v="0"/>
    <x v="6"/>
    <x v="0"/>
    <x v="72"/>
    <s v="Full-time"/>
    <d v="2019-01-04T00:00:00"/>
    <d v="2024-03-19T00:00:00"/>
    <n v="5.2"/>
    <n v="28244"/>
    <x v="2"/>
    <s v="Yes"/>
    <x v="0"/>
    <n v="2"/>
    <s v="E101730"/>
    <x v="1"/>
    <x v="1"/>
    <x v="1"/>
    <x v="3"/>
    <s v="Exited"/>
  </r>
  <r>
    <s v="E103715"/>
    <x v="1"/>
    <n v="27"/>
    <x v="2"/>
    <x v="0"/>
    <x v="2"/>
    <x v="4"/>
    <x v="0"/>
    <x v="112"/>
    <s v="Full-time"/>
    <d v="2011-05-08T00:00:00"/>
    <s v="Active"/>
    <n v="14.48"/>
    <n v="45891"/>
    <x v="2"/>
    <s v="No"/>
    <x v="0"/>
    <n v="4"/>
    <s v="E104848"/>
    <x v="0"/>
    <x v="0"/>
    <x v="1"/>
    <x v="3"/>
    <s v="Active"/>
  </r>
  <r>
    <s v="E103716"/>
    <x v="0"/>
    <n v="36"/>
    <x v="1"/>
    <x v="5"/>
    <x v="6"/>
    <x v="24"/>
    <x v="1"/>
    <x v="97"/>
    <s v="Full-time"/>
    <d v="2024-05-10T00:00:00"/>
    <s v="Active"/>
    <n v="1.47"/>
    <n v="24273"/>
    <x v="2"/>
    <s v="No"/>
    <x v="1"/>
    <n v="5"/>
    <s v="E101920"/>
    <x v="0"/>
    <x v="0"/>
    <x v="0"/>
    <x v="3"/>
    <s v="Active"/>
  </r>
  <r>
    <s v="E103717"/>
    <x v="0"/>
    <n v="28"/>
    <x v="1"/>
    <x v="3"/>
    <x v="3"/>
    <x v="20"/>
    <x v="2"/>
    <x v="123"/>
    <s v="Full-time"/>
    <d v="2010-05-17T00:00:00"/>
    <s v="Active"/>
    <n v="15.45"/>
    <n v="53415"/>
    <x v="1"/>
    <s v="No"/>
    <x v="2"/>
    <n v="4"/>
    <s v="Self"/>
    <x v="0"/>
    <x v="0"/>
    <x v="1"/>
    <x v="0"/>
    <s v="Active"/>
  </r>
  <r>
    <s v="E103718"/>
    <x v="0"/>
    <n v="25"/>
    <x v="0"/>
    <x v="7"/>
    <x v="1"/>
    <x v="21"/>
    <x v="2"/>
    <x v="72"/>
    <s v="Full-time"/>
    <d v="2020-02-21T00:00:00"/>
    <s v="Active"/>
    <n v="5.68"/>
    <n v="35110"/>
    <x v="0"/>
    <s v="No"/>
    <x v="4"/>
    <n v="8"/>
    <s v="E102443"/>
    <x v="0"/>
    <x v="0"/>
    <x v="1"/>
    <x v="3"/>
    <s v="Active"/>
  </r>
  <r>
    <s v="E103719"/>
    <x v="1"/>
    <n v="30"/>
    <x v="1"/>
    <x v="4"/>
    <x v="0"/>
    <x v="6"/>
    <x v="0"/>
    <x v="74"/>
    <s v="Full-time"/>
    <d v="2014-04-30T00:00:00"/>
    <d v="2025-09-07T00:00:00"/>
    <n v="11.36"/>
    <n v="43605"/>
    <x v="1"/>
    <s v="No"/>
    <x v="1"/>
    <n v="6"/>
    <s v="E103598"/>
    <x v="1"/>
    <x v="1"/>
    <x v="1"/>
    <x v="0"/>
    <s v="Exited"/>
  </r>
  <r>
    <s v="E103720"/>
    <x v="1"/>
    <n v="41"/>
    <x v="0"/>
    <x v="3"/>
    <x v="3"/>
    <x v="3"/>
    <x v="2"/>
    <x v="32"/>
    <s v="Full-time"/>
    <d v="2020-01-17T00:00:00"/>
    <s v="Active"/>
    <n v="5.78"/>
    <n v="53928"/>
    <x v="0"/>
    <s v="No"/>
    <x v="0"/>
    <n v="6"/>
    <s v="E102999"/>
    <x v="0"/>
    <x v="0"/>
    <x v="0"/>
    <x v="1"/>
    <s v="Active"/>
  </r>
  <r>
    <s v="E103721"/>
    <x v="1"/>
    <n v="33"/>
    <x v="1"/>
    <x v="0"/>
    <x v="2"/>
    <x v="2"/>
    <x v="0"/>
    <x v="61"/>
    <s v="Full-time"/>
    <d v="2008-10-22T00:00:00"/>
    <d v="2010-10-09T00:00:00"/>
    <n v="1.96"/>
    <n v="43283"/>
    <x v="1"/>
    <s v="No"/>
    <x v="2"/>
    <n v="6"/>
    <s v="E103224"/>
    <x v="1"/>
    <x v="1"/>
    <x v="0"/>
    <x v="0"/>
    <s v="Exited"/>
  </r>
  <r>
    <s v="E103722"/>
    <x v="0"/>
    <n v="39"/>
    <x v="1"/>
    <x v="0"/>
    <x v="2"/>
    <x v="14"/>
    <x v="2"/>
    <x v="68"/>
    <s v="Full-time"/>
    <d v="2010-07-05T00:00:00"/>
    <s v="Active"/>
    <n v="15.32"/>
    <n v="59077"/>
    <x v="1"/>
    <s v="No"/>
    <x v="1"/>
    <n v="6"/>
    <s v="E104933"/>
    <x v="0"/>
    <x v="0"/>
    <x v="0"/>
    <x v="1"/>
    <s v="Active"/>
  </r>
  <r>
    <s v="E103723"/>
    <x v="1"/>
    <n v="27"/>
    <x v="1"/>
    <x v="3"/>
    <x v="0"/>
    <x v="6"/>
    <x v="0"/>
    <x v="66"/>
    <s v="Full-time"/>
    <d v="2022-01-24T00:00:00"/>
    <s v="Active"/>
    <n v="3.76"/>
    <n v="51508"/>
    <x v="1"/>
    <s v="Yes"/>
    <x v="4"/>
    <n v="4"/>
    <s v="E102756"/>
    <x v="0"/>
    <x v="0"/>
    <x v="1"/>
    <x v="0"/>
    <s v="Active"/>
  </r>
  <r>
    <s v="E103724"/>
    <x v="0"/>
    <n v="22"/>
    <x v="0"/>
    <x v="3"/>
    <x v="0"/>
    <x v="0"/>
    <x v="0"/>
    <x v="51"/>
    <s v="Full-time"/>
    <d v="2019-07-25T00:00:00"/>
    <s v="Active"/>
    <n v="6.26"/>
    <n v="40493"/>
    <x v="2"/>
    <s v="No"/>
    <x v="2"/>
    <n v="3"/>
    <s v="E101972"/>
    <x v="0"/>
    <x v="0"/>
    <x v="1"/>
    <x v="2"/>
    <s v="Active"/>
  </r>
  <r>
    <s v="E103725"/>
    <x v="1"/>
    <n v="28"/>
    <x v="0"/>
    <x v="7"/>
    <x v="3"/>
    <x v="20"/>
    <x v="0"/>
    <x v="3"/>
    <s v="Full-time"/>
    <d v="2021-06-01T00:00:00"/>
    <s v="Active"/>
    <n v="4.41"/>
    <n v="52907"/>
    <x v="2"/>
    <s v="Yes"/>
    <x v="1"/>
    <n v="5"/>
    <s v="E102551"/>
    <x v="0"/>
    <x v="0"/>
    <x v="1"/>
    <x v="0"/>
    <s v="Active"/>
  </r>
  <r>
    <s v="E103726"/>
    <x v="0"/>
    <n v="29"/>
    <x v="1"/>
    <x v="0"/>
    <x v="4"/>
    <x v="10"/>
    <x v="0"/>
    <x v="107"/>
    <s v="Full-time"/>
    <d v="2021-04-02T00:00:00"/>
    <s v="Active"/>
    <n v="4.57"/>
    <n v="33399"/>
    <x v="2"/>
    <s v="Yes"/>
    <x v="2"/>
    <n v="5"/>
    <s v="E103500"/>
    <x v="0"/>
    <x v="0"/>
    <x v="1"/>
    <x v="3"/>
    <s v="Active"/>
  </r>
  <r>
    <s v="E103727"/>
    <x v="0"/>
    <n v="27"/>
    <x v="0"/>
    <x v="2"/>
    <x v="2"/>
    <x v="2"/>
    <x v="0"/>
    <x v="11"/>
    <s v="Full-time"/>
    <d v="2012-12-15T00:00:00"/>
    <s v="Active"/>
    <n v="12.87"/>
    <n v="35649"/>
    <x v="0"/>
    <s v="No"/>
    <x v="4"/>
    <n v="4"/>
    <s v="E100006"/>
    <x v="0"/>
    <x v="0"/>
    <x v="1"/>
    <x v="3"/>
    <s v="Active"/>
  </r>
  <r>
    <s v="E103728"/>
    <x v="0"/>
    <n v="26"/>
    <x v="0"/>
    <x v="1"/>
    <x v="0"/>
    <x v="9"/>
    <x v="0"/>
    <x v="46"/>
    <s v="Full-time"/>
    <d v="2014-03-18T00:00:00"/>
    <d v="2024-03-24T00:00:00"/>
    <n v="10.02"/>
    <n v="39697"/>
    <x v="0"/>
    <s v="No"/>
    <x v="3"/>
    <n v="7"/>
    <s v="E104386"/>
    <x v="1"/>
    <x v="1"/>
    <x v="1"/>
    <x v="2"/>
    <s v="Exited"/>
  </r>
  <r>
    <s v="E103729"/>
    <x v="0"/>
    <n v="34"/>
    <x v="0"/>
    <x v="6"/>
    <x v="7"/>
    <x v="23"/>
    <x v="0"/>
    <x v="111"/>
    <s v="Contract"/>
    <d v="2020-08-13T00:00:00"/>
    <s v="Active"/>
    <n v="5.21"/>
    <n v="58553"/>
    <x v="1"/>
    <s v="No"/>
    <x v="1"/>
    <n v="6"/>
    <s v="E102417"/>
    <x v="0"/>
    <x v="0"/>
    <x v="0"/>
    <x v="1"/>
    <s v="Active"/>
  </r>
  <r>
    <s v="E103730"/>
    <x v="1"/>
    <n v="21"/>
    <x v="1"/>
    <x v="4"/>
    <x v="0"/>
    <x v="9"/>
    <x v="4"/>
    <x v="29"/>
    <s v="Full-time"/>
    <d v="2012-08-17T00:00:00"/>
    <s v="Active"/>
    <n v="13.2"/>
    <n v="38504"/>
    <x v="2"/>
    <s v="No"/>
    <x v="1"/>
    <n v="6"/>
    <s v="E100182"/>
    <x v="0"/>
    <x v="0"/>
    <x v="1"/>
    <x v="2"/>
    <s v="Active"/>
  </r>
  <r>
    <s v="E103731"/>
    <x v="1"/>
    <n v="38"/>
    <x v="1"/>
    <x v="3"/>
    <x v="7"/>
    <x v="18"/>
    <x v="2"/>
    <x v="63"/>
    <s v="Full-time"/>
    <d v="2021-03-06T00:00:00"/>
    <s v="Active"/>
    <n v="4.6500000000000004"/>
    <n v="51776"/>
    <x v="1"/>
    <s v="Yes"/>
    <x v="2"/>
    <n v="8"/>
    <s v="E103284"/>
    <x v="0"/>
    <x v="0"/>
    <x v="0"/>
    <x v="1"/>
    <s v="Active"/>
  </r>
  <r>
    <s v="E103732"/>
    <x v="1"/>
    <n v="37"/>
    <x v="1"/>
    <x v="5"/>
    <x v="5"/>
    <x v="17"/>
    <x v="0"/>
    <x v="94"/>
    <s v="Full-time"/>
    <d v="2016-05-14T00:00:00"/>
    <s v="Active"/>
    <n v="9.4600000000000009"/>
    <n v="44606"/>
    <x v="0"/>
    <s v="No"/>
    <x v="4"/>
    <n v="7"/>
    <s v="E100326"/>
    <x v="0"/>
    <x v="0"/>
    <x v="0"/>
    <x v="3"/>
    <s v="Active"/>
  </r>
  <r>
    <s v="E103733"/>
    <x v="1"/>
    <n v="35"/>
    <x v="1"/>
    <x v="4"/>
    <x v="3"/>
    <x v="3"/>
    <x v="0"/>
    <x v="20"/>
    <s v="Contract"/>
    <d v="2017-02-15T00:00:00"/>
    <s v="Active"/>
    <n v="8.6999999999999993"/>
    <n v="54066"/>
    <x v="1"/>
    <s v="No"/>
    <x v="4"/>
    <n v="7"/>
    <s v="E103717"/>
    <x v="0"/>
    <x v="0"/>
    <x v="0"/>
    <x v="0"/>
    <s v="Active"/>
  </r>
  <r>
    <s v="E103734"/>
    <x v="0"/>
    <n v="40"/>
    <x v="1"/>
    <x v="3"/>
    <x v="1"/>
    <x v="21"/>
    <x v="2"/>
    <x v="27"/>
    <s v="Full-time"/>
    <d v="2014-02-08T00:00:00"/>
    <s v="Active"/>
    <n v="11.72"/>
    <n v="28447"/>
    <x v="2"/>
    <s v="No"/>
    <x v="2"/>
    <n v="5"/>
    <s v="E100932"/>
    <x v="0"/>
    <x v="0"/>
    <x v="0"/>
    <x v="0"/>
    <s v="Active"/>
  </r>
  <r>
    <s v="E103735"/>
    <x v="0"/>
    <n v="44"/>
    <x v="0"/>
    <x v="1"/>
    <x v="2"/>
    <x v="4"/>
    <x v="0"/>
    <x v="153"/>
    <s v="Full-time"/>
    <d v="2014-09-22T00:00:00"/>
    <s v="Active"/>
    <n v="11.1"/>
    <n v="53698"/>
    <x v="2"/>
    <s v="Yes"/>
    <x v="2"/>
    <n v="10"/>
    <s v="E100793"/>
    <x v="0"/>
    <x v="0"/>
    <x v="0"/>
    <x v="1"/>
    <s v="Active"/>
  </r>
  <r>
    <s v="E103736"/>
    <x v="0"/>
    <n v="33"/>
    <x v="1"/>
    <x v="5"/>
    <x v="5"/>
    <x v="17"/>
    <x v="0"/>
    <x v="67"/>
    <s v="Full-time"/>
    <d v="2011-05-15T00:00:00"/>
    <s v="Active"/>
    <n v="14.46"/>
    <n v="54723"/>
    <x v="0"/>
    <s v="No"/>
    <x v="1"/>
    <n v="5"/>
    <s v="E102198"/>
    <x v="0"/>
    <x v="0"/>
    <x v="0"/>
    <x v="0"/>
    <s v="Active"/>
  </r>
  <r>
    <s v="E103737"/>
    <x v="1"/>
    <n v="21"/>
    <x v="0"/>
    <x v="7"/>
    <x v="0"/>
    <x v="0"/>
    <x v="0"/>
    <x v="90"/>
    <s v="Full-time"/>
    <d v="2022-05-22T00:00:00"/>
    <s v="Active"/>
    <n v="3.44"/>
    <n v="36306"/>
    <x v="1"/>
    <s v="No"/>
    <x v="0"/>
    <n v="12"/>
    <s v="E103424"/>
    <x v="0"/>
    <x v="0"/>
    <x v="1"/>
    <x v="2"/>
    <s v="Active"/>
  </r>
  <r>
    <s v="E103738"/>
    <x v="0"/>
    <n v="24"/>
    <x v="1"/>
    <x v="5"/>
    <x v="0"/>
    <x v="0"/>
    <x v="2"/>
    <x v="54"/>
    <s v="Full-time"/>
    <d v="2015-03-14T00:00:00"/>
    <s v="Active"/>
    <n v="10.63"/>
    <n v="44483"/>
    <x v="1"/>
    <s v="No"/>
    <x v="4"/>
    <n v="7"/>
    <s v="E101792"/>
    <x v="0"/>
    <x v="0"/>
    <x v="1"/>
    <x v="3"/>
    <s v="Active"/>
  </r>
  <r>
    <s v="E103739"/>
    <x v="1"/>
    <n v="25"/>
    <x v="1"/>
    <x v="0"/>
    <x v="2"/>
    <x v="4"/>
    <x v="0"/>
    <x v="9"/>
    <s v="Full-time"/>
    <d v="2008-11-03T00:00:00"/>
    <s v="Active"/>
    <n v="16.98"/>
    <n v="34412"/>
    <x v="2"/>
    <s v="No"/>
    <x v="2"/>
    <n v="4"/>
    <s v="E102763"/>
    <x v="0"/>
    <x v="0"/>
    <x v="1"/>
    <x v="2"/>
    <s v="Active"/>
  </r>
  <r>
    <s v="E103740"/>
    <x v="1"/>
    <n v="41"/>
    <x v="1"/>
    <x v="7"/>
    <x v="2"/>
    <x v="2"/>
    <x v="0"/>
    <x v="128"/>
    <s v="Full-time"/>
    <d v="2023-05-30T00:00:00"/>
    <s v="Active"/>
    <n v="2.41"/>
    <n v="48174"/>
    <x v="1"/>
    <s v="No"/>
    <x v="1"/>
    <n v="6"/>
    <s v="E104848"/>
    <x v="0"/>
    <x v="0"/>
    <x v="0"/>
    <x v="0"/>
    <s v="Active"/>
  </r>
  <r>
    <s v="E103741"/>
    <x v="1"/>
    <n v="48"/>
    <x v="1"/>
    <x v="3"/>
    <x v="5"/>
    <x v="17"/>
    <x v="2"/>
    <x v="149"/>
    <s v="Full-time"/>
    <d v="2008-01-27T00:00:00"/>
    <s v="Active"/>
    <n v="17.75"/>
    <n v="70727"/>
    <x v="2"/>
    <s v="No"/>
    <x v="1"/>
    <n v="5"/>
    <s v="E104350"/>
    <x v="0"/>
    <x v="0"/>
    <x v="0"/>
    <x v="1"/>
    <s v="Active"/>
  </r>
  <r>
    <s v="E103742"/>
    <x v="0"/>
    <n v="38"/>
    <x v="0"/>
    <x v="7"/>
    <x v="5"/>
    <x v="22"/>
    <x v="0"/>
    <x v="74"/>
    <s v="Full-time"/>
    <d v="2011-03-26T00:00:00"/>
    <s v="Active"/>
    <n v="14.59"/>
    <n v="47255"/>
    <x v="2"/>
    <s v="No"/>
    <x v="1"/>
    <n v="4"/>
    <s v="Self"/>
    <x v="0"/>
    <x v="0"/>
    <x v="0"/>
    <x v="0"/>
    <s v="Active"/>
  </r>
  <r>
    <s v="E103743"/>
    <x v="1"/>
    <n v="31"/>
    <x v="1"/>
    <x v="6"/>
    <x v="2"/>
    <x v="4"/>
    <x v="0"/>
    <x v="42"/>
    <s v="Full-time"/>
    <d v="2014-03-12T00:00:00"/>
    <d v="2022-12-28T00:00:00"/>
    <n v="8.8000000000000007"/>
    <n v="46727"/>
    <x v="2"/>
    <s v="No"/>
    <x v="2"/>
    <n v="4"/>
    <s v="E104285"/>
    <x v="1"/>
    <x v="1"/>
    <x v="0"/>
    <x v="0"/>
    <s v="Exited"/>
  </r>
  <r>
    <s v="E103744"/>
    <x v="0"/>
    <n v="39"/>
    <x v="1"/>
    <x v="4"/>
    <x v="1"/>
    <x v="1"/>
    <x v="2"/>
    <x v="145"/>
    <s v="Contract"/>
    <d v="2022-11-06T00:00:00"/>
    <s v="Active"/>
    <n v="2.98"/>
    <n v="44381"/>
    <x v="2"/>
    <s v="Yes"/>
    <x v="1"/>
    <n v="5"/>
    <s v="Self"/>
    <x v="0"/>
    <x v="0"/>
    <x v="0"/>
    <x v="1"/>
    <s v="Active"/>
  </r>
  <r>
    <s v="E103745"/>
    <x v="1"/>
    <n v="21"/>
    <x v="1"/>
    <x v="0"/>
    <x v="6"/>
    <x v="24"/>
    <x v="2"/>
    <x v="29"/>
    <s v="Contract"/>
    <d v="2025-05-09T00:00:00"/>
    <s v="Active"/>
    <n v="0.47"/>
    <n v="30556"/>
    <x v="1"/>
    <s v="No"/>
    <x v="0"/>
    <n v="7"/>
    <s v="E104742"/>
    <x v="0"/>
    <x v="0"/>
    <x v="1"/>
    <x v="2"/>
    <s v="Active"/>
  </r>
  <r>
    <s v="E103746"/>
    <x v="1"/>
    <n v="34"/>
    <x v="0"/>
    <x v="0"/>
    <x v="7"/>
    <x v="18"/>
    <x v="0"/>
    <x v="90"/>
    <s v="Full-time"/>
    <d v="2011-10-28T00:00:00"/>
    <s v="Active"/>
    <n v="14"/>
    <n v="26472"/>
    <x v="3"/>
    <s v="Yes"/>
    <x v="1"/>
    <n v="8"/>
    <s v="E101773"/>
    <x v="0"/>
    <x v="0"/>
    <x v="0"/>
    <x v="2"/>
    <s v="Active"/>
  </r>
  <r>
    <s v="E103747"/>
    <x v="0"/>
    <n v="33"/>
    <x v="1"/>
    <x v="7"/>
    <x v="5"/>
    <x v="12"/>
    <x v="0"/>
    <x v="6"/>
    <s v="Full-time"/>
    <d v="2015-07-27T00:00:00"/>
    <s v="Active"/>
    <n v="10.26"/>
    <n v="40719"/>
    <x v="4"/>
    <s v="No"/>
    <x v="4"/>
    <n v="8"/>
    <s v="E102398"/>
    <x v="0"/>
    <x v="0"/>
    <x v="0"/>
    <x v="0"/>
    <s v="Active"/>
  </r>
  <r>
    <s v="E103748"/>
    <x v="0"/>
    <n v="35"/>
    <x v="1"/>
    <x v="3"/>
    <x v="1"/>
    <x v="21"/>
    <x v="4"/>
    <x v="56"/>
    <s v="Full-time"/>
    <d v="2023-02-13T00:00:00"/>
    <s v="Active"/>
    <n v="2.7"/>
    <n v="44694"/>
    <x v="0"/>
    <s v="No"/>
    <x v="1"/>
    <n v="5"/>
    <s v="E103936"/>
    <x v="0"/>
    <x v="0"/>
    <x v="0"/>
    <x v="0"/>
    <s v="Active"/>
  </r>
  <r>
    <s v="E103749"/>
    <x v="1"/>
    <n v="39"/>
    <x v="2"/>
    <x v="3"/>
    <x v="2"/>
    <x v="2"/>
    <x v="2"/>
    <x v="13"/>
    <s v="Full-time"/>
    <d v="2009-07-05T00:00:00"/>
    <d v="2017-01-17T00:00:00"/>
    <n v="7.54"/>
    <n v="42578"/>
    <x v="1"/>
    <s v="No"/>
    <x v="1"/>
    <n v="8"/>
    <s v="E100201"/>
    <x v="1"/>
    <x v="1"/>
    <x v="0"/>
    <x v="0"/>
    <s v="Exited"/>
  </r>
  <r>
    <s v="E103750"/>
    <x v="0"/>
    <n v="34"/>
    <x v="0"/>
    <x v="3"/>
    <x v="1"/>
    <x v="21"/>
    <x v="0"/>
    <x v="58"/>
    <s v="Full-time"/>
    <d v="2020-09-09T00:00:00"/>
    <s v="Active"/>
    <n v="5.13"/>
    <n v="42273"/>
    <x v="0"/>
    <s v="No"/>
    <x v="2"/>
    <n v="2"/>
    <s v="E101823"/>
    <x v="0"/>
    <x v="0"/>
    <x v="0"/>
    <x v="0"/>
    <s v="Active"/>
  </r>
  <r>
    <s v="E103751"/>
    <x v="1"/>
    <n v="35"/>
    <x v="1"/>
    <x v="2"/>
    <x v="6"/>
    <x v="11"/>
    <x v="2"/>
    <x v="49"/>
    <s v="Full-time"/>
    <d v="2010-08-09T00:00:00"/>
    <d v="2025-03-11T00:00:00"/>
    <n v="14.59"/>
    <n v="42856"/>
    <x v="1"/>
    <s v="No"/>
    <x v="2"/>
    <n v="4"/>
    <s v="E100695"/>
    <x v="1"/>
    <x v="1"/>
    <x v="0"/>
    <x v="3"/>
    <s v="Exited"/>
  </r>
  <r>
    <s v="E103752"/>
    <x v="1"/>
    <n v="30"/>
    <x v="1"/>
    <x v="4"/>
    <x v="0"/>
    <x v="6"/>
    <x v="0"/>
    <x v="58"/>
    <s v="Contract"/>
    <d v="2014-05-17T00:00:00"/>
    <s v="Active"/>
    <n v="11.45"/>
    <n v="51967"/>
    <x v="0"/>
    <s v="No"/>
    <x v="1"/>
    <n v="8"/>
    <s v="E101186"/>
    <x v="0"/>
    <x v="0"/>
    <x v="1"/>
    <x v="0"/>
    <s v="Active"/>
  </r>
  <r>
    <s v="E103753"/>
    <x v="1"/>
    <n v="21"/>
    <x v="0"/>
    <x v="7"/>
    <x v="6"/>
    <x v="16"/>
    <x v="0"/>
    <x v="76"/>
    <s v="Full-time"/>
    <d v="2021-01-07T00:00:00"/>
    <d v="2021-11-10T00:00:00"/>
    <n v="0.84"/>
    <n v="31442"/>
    <x v="2"/>
    <s v="No"/>
    <x v="1"/>
    <n v="9"/>
    <s v="E102702"/>
    <x v="1"/>
    <x v="1"/>
    <x v="1"/>
    <x v="2"/>
    <s v="Exited"/>
  </r>
  <r>
    <s v="E103754"/>
    <x v="1"/>
    <n v="22"/>
    <x v="0"/>
    <x v="2"/>
    <x v="4"/>
    <x v="19"/>
    <x v="0"/>
    <x v="41"/>
    <s v="Contract"/>
    <d v="2018-02-05T00:00:00"/>
    <s v="Active"/>
    <n v="7.73"/>
    <n v="35307"/>
    <x v="1"/>
    <s v="Yes"/>
    <x v="2"/>
    <n v="4"/>
    <s v="Self"/>
    <x v="0"/>
    <x v="0"/>
    <x v="1"/>
    <x v="2"/>
    <s v="Active"/>
  </r>
  <r>
    <s v="E103755"/>
    <x v="1"/>
    <n v="28"/>
    <x v="0"/>
    <x v="4"/>
    <x v="4"/>
    <x v="19"/>
    <x v="0"/>
    <x v="89"/>
    <s v="Full-time"/>
    <d v="2019-04-15T00:00:00"/>
    <s v="Active"/>
    <n v="6.54"/>
    <n v="40917"/>
    <x v="1"/>
    <s v="No"/>
    <x v="0"/>
    <n v="6"/>
    <s v="E101866"/>
    <x v="0"/>
    <x v="0"/>
    <x v="1"/>
    <x v="3"/>
    <s v="Active"/>
  </r>
  <r>
    <s v="E103756"/>
    <x v="1"/>
    <n v="34"/>
    <x v="1"/>
    <x v="2"/>
    <x v="1"/>
    <x v="21"/>
    <x v="0"/>
    <x v="25"/>
    <s v="Full-time"/>
    <d v="2021-06-15T00:00:00"/>
    <s v="Active"/>
    <n v="4.37"/>
    <n v="47717"/>
    <x v="2"/>
    <s v="No"/>
    <x v="5"/>
    <n v="11"/>
    <s v="E101039"/>
    <x v="0"/>
    <x v="0"/>
    <x v="0"/>
    <x v="0"/>
    <s v="Active"/>
  </r>
  <r>
    <s v="E103757"/>
    <x v="0"/>
    <n v="31"/>
    <x v="0"/>
    <x v="0"/>
    <x v="0"/>
    <x v="0"/>
    <x v="0"/>
    <x v="44"/>
    <s v="Full-time"/>
    <d v="2014-02-15T00:00:00"/>
    <s v="Active"/>
    <n v="11.7"/>
    <n v="55907"/>
    <x v="0"/>
    <s v="No"/>
    <x v="0"/>
    <n v="3"/>
    <s v="E101730"/>
    <x v="0"/>
    <x v="0"/>
    <x v="0"/>
    <x v="0"/>
    <s v="Active"/>
  </r>
  <r>
    <s v="E103758"/>
    <x v="1"/>
    <n v="37"/>
    <x v="0"/>
    <x v="1"/>
    <x v="0"/>
    <x v="9"/>
    <x v="0"/>
    <x v="82"/>
    <s v="Full-time"/>
    <d v="2009-05-19T00:00:00"/>
    <d v="2021-02-23T00:00:00"/>
    <n v="11.77"/>
    <n v="57655"/>
    <x v="2"/>
    <s v="Yes"/>
    <x v="1"/>
    <n v="6"/>
    <s v="E104884"/>
    <x v="1"/>
    <x v="1"/>
    <x v="0"/>
    <x v="1"/>
    <s v="Exited"/>
  </r>
  <r>
    <s v="E103759"/>
    <x v="1"/>
    <n v="45"/>
    <x v="0"/>
    <x v="2"/>
    <x v="7"/>
    <x v="18"/>
    <x v="0"/>
    <x v="22"/>
    <s v="Full-time"/>
    <d v="2012-02-08T00:00:00"/>
    <s v="Active"/>
    <n v="13.72"/>
    <n v="52878"/>
    <x v="0"/>
    <s v="No"/>
    <x v="0"/>
    <n v="8"/>
    <s v="E103207"/>
    <x v="0"/>
    <x v="0"/>
    <x v="0"/>
    <x v="0"/>
    <s v="Active"/>
  </r>
  <r>
    <s v="E103760"/>
    <x v="0"/>
    <n v="22"/>
    <x v="1"/>
    <x v="4"/>
    <x v="4"/>
    <x v="10"/>
    <x v="2"/>
    <x v="121"/>
    <s v="Full-time"/>
    <d v="2018-09-09T00:00:00"/>
    <s v="Active"/>
    <n v="7.13"/>
    <n v="34982"/>
    <x v="1"/>
    <s v="No"/>
    <x v="2"/>
    <n v="6"/>
    <s v="E101265"/>
    <x v="0"/>
    <x v="0"/>
    <x v="1"/>
    <x v="2"/>
    <s v="Active"/>
  </r>
  <r>
    <s v="E103761"/>
    <x v="1"/>
    <n v="34"/>
    <x v="1"/>
    <x v="2"/>
    <x v="0"/>
    <x v="6"/>
    <x v="2"/>
    <x v="90"/>
    <s v="Full-time"/>
    <d v="2024-12-28T00:00:00"/>
    <s v="Active"/>
    <n v="0.83"/>
    <n v="33167"/>
    <x v="1"/>
    <s v="No"/>
    <x v="0"/>
    <n v="8"/>
    <s v="E104902"/>
    <x v="0"/>
    <x v="0"/>
    <x v="0"/>
    <x v="2"/>
    <s v="Active"/>
  </r>
  <r>
    <s v="E103762"/>
    <x v="1"/>
    <n v="29"/>
    <x v="1"/>
    <x v="6"/>
    <x v="4"/>
    <x v="19"/>
    <x v="0"/>
    <x v="67"/>
    <s v="Full-time"/>
    <d v="2025-05-01T00:00:00"/>
    <s v="Active"/>
    <n v="0.49"/>
    <n v="41145"/>
    <x v="0"/>
    <s v="Yes"/>
    <x v="2"/>
    <n v="3"/>
    <s v="Self"/>
    <x v="0"/>
    <x v="0"/>
    <x v="1"/>
    <x v="0"/>
    <s v="Active"/>
  </r>
  <r>
    <s v="E103763"/>
    <x v="0"/>
    <n v="35"/>
    <x v="0"/>
    <x v="6"/>
    <x v="5"/>
    <x v="8"/>
    <x v="0"/>
    <x v="10"/>
    <s v="Contract"/>
    <d v="2017-07-26T00:00:00"/>
    <s v="Active"/>
    <n v="8.26"/>
    <n v="69072"/>
    <x v="2"/>
    <s v="No"/>
    <x v="0"/>
    <n v="7"/>
    <s v="E103566"/>
    <x v="0"/>
    <x v="0"/>
    <x v="0"/>
    <x v="1"/>
    <s v="Active"/>
  </r>
  <r>
    <s v="E103764"/>
    <x v="1"/>
    <n v="32"/>
    <x v="1"/>
    <x v="6"/>
    <x v="1"/>
    <x v="21"/>
    <x v="1"/>
    <x v="144"/>
    <s v="Full-time"/>
    <d v="2008-11-21T00:00:00"/>
    <s v="Active"/>
    <n v="16.93"/>
    <n v="30205"/>
    <x v="1"/>
    <s v="No"/>
    <x v="2"/>
    <n v="11"/>
    <s v="E101404"/>
    <x v="0"/>
    <x v="0"/>
    <x v="0"/>
    <x v="2"/>
    <s v="Active"/>
  </r>
  <r>
    <s v="E103765"/>
    <x v="1"/>
    <n v="27"/>
    <x v="1"/>
    <x v="1"/>
    <x v="3"/>
    <x v="3"/>
    <x v="2"/>
    <x v="95"/>
    <s v="Full-time"/>
    <d v="2023-09-04T00:00:00"/>
    <s v="Active"/>
    <n v="2.15"/>
    <n v="46681"/>
    <x v="0"/>
    <s v="No"/>
    <x v="2"/>
    <n v="5"/>
    <s v="E101157"/>
    <x v="0"/>
    <x v="0"/>
    <x v="1"/>
    <x v="3"/>
    <s v="Active"/>
  </r>
  <r>
    <s v="E103766"/>
    <x v="0"/>
    <n v="35"/>
    <x v="0"/>
    <x v="6"/>
    <x v="6"/>
    <x v="24"/>
    <x v="4"/>
    <x v="7"/>
    <s v="Full-time"/>
    <d v="2018-05-12T00:00:00"/>
    <d v="2020-01-25T00:00:00"/>
    <n v="1.71"/>
    <n v="40155"/>
    <x v="3"/>
    <s v="Yes"/>
    <x v="4"/>
    <n v="4"/>
    <s v="E102676"/>
    <x v="1"/>
    <x v="1"/>
    <x v="0"/>
    <x v="0"/>
    <s v="Exited"/>
  </r>
  <r>
    <s v="E103767"/>
    <x v="1"/>
    <n v="27"/>
    <x v="0"/>
    <x v="7"/>
    <x v="7"/>
    <x v="13"/>
    <x v="0"/>
    <x v="97"/>
    <s v="Contract"/>
    <d v="2019-12-05T00:00:00"/>
    <d v="2022-06-01T00:00:00"/>
    <n v="2.4900000000000002"/>
    <n v="44074"/>
    <x v="3"/>
    <s v="No"/>
    <x v="3"/>
    <n v="6"/>
    <s v="E101365"/>
    <x v="1"/>
    <x v="1"/>
    <x v="1"/>
    <x v="3"/>
    <s v="Exited"/>
  </r>
  <r>
    <s v="E103768"/>
    <x v="2"/>
    <n v="29"/>
    <x v="1"/>
    <x v="5"/>
    <x v="5"/>
    <x v="17"/>
    <x v="0"/>
    <x v="35"/>
    <s v="Full-time"/>
    <d v="2012-02-26T00:00:00"/>
    <s v="Active"/>
    <n v="13.67"/>
    <n v="43470"/>
    <x v="1"/>
    <s v="No"/>
    <x v="0"/>
    <n v="6"/>
    <s v="E103566"/>
    <x v="0"/>
    <x v="0"/>
    <x v="1"/>
    <x v="3"/>
    <s v="Active"/>
  </r>
  <r>
    <s v="E103769"/>
    <x v="0"/>
    <n v="25"/>
    <x v="0"/>
    <x v="5"/>
    <x v="2"/>
    <x v="4"/>
    <x v="2"/>
    <x v="54"/>
    <s v="Full-time"/>
    <d v="2023-01-15T00:00:00"/>
    <s v="Active"/>
    <n v="2.78"/>
    <n v="43964"/>
    <x v="0"/>
    <s v="No"/>
    <x v="3"/>
    <n v="4"/>
    <s v="E101622"/>
    <x v="0"/>
    <x v="0"/>
    <x v="1"/>
    <x v="3"/>
    <s v="Active"/>
  </r>
  <r>
    <s v="E103770"/>
    <x v="1"/>
    <n v="39"/>
    <x v="1"/>
    <x v="1"/>
    <x v="5"/>
    <x v="17"/>
    <x v="0"/>
    <x v="120"/>
    <s v="Full-time"/>
    <d v="2013-03-17T00:00:00"/>
    <s v="Active"/>
    <n v="12.62"/>
    <n v="48837"/>
    <x v="2"/>
    <s v="No"/>
    <x v="3"/>
    <n v="1"/>
    <s v="E104032"/>
    <x v="0"/>
    <x v="0"/>
    <x v="0"/>
    <x v="0"/>
    <s v="Active"/>
  </r>
  <r>
    <s v="E103771"/>
    <x v="0"/>
    <n v="26"/>
    <x v="1"/>
    <x v="3"/>
    <x v="7"/>
    <x v="13"/>
    <x v="0"/>
    <x v="168"/>
    <s v="Full-time"/>
    <d v="2009-10-22T00:00:00"/>
    <s v="Active"/>
    <n v="16.02"/>
    <n v="40432"/>
    <x v="0"/>
    <s v="Yes"/>
    <x v="1"/>
    <n v="4"/>
    <s v="E100504"/>
    <x v="0"/>
    <x v="0"/>
    <x v="1"/>
    <x v="3"/>
    <s v="Active"/>
  </r>
  <r>
    <s v="E103772"/>
    <x v="0"/>
    <n v="35"/>
    <x v="0"/>
    <x v="4"/>
    <x v="1"/>
    <x v="1"/>
    <x v="2"/>
    <x v="73"/>
    <s v="Full-time"/>
    <d v="2015-10-06T00:00:00"/>
    <d v="2016-01-02T00:00:00"/>
    <n v="0.24"/>
    <n v="47251"/>
    <x v="1"/>
    <s v="No"/>
    <x v="0"/>
    <n v="5"/>
    <s v="E102395"/>
    <x v="1"/>
    <x v="1"/>
    <x v="0"/>
    <x v="0"/>
    <s v="Exited"/>
  </r>
  <r>
    <s v="E103773"/>
    <x v="1"/>
    <n v="35"/>
    <x v="1"/>
    <x v="4"/>
    <x v="3"/>
    <x v="3"/>
    <x v="0"/>
    <x v="111"/>
    <s v="Full-time"/>
    <d v="2021-09-01T00:00:00"/>
    <s v="Active"/>
    <n v="4.16"/>
    <n v="68699"/>
    <x v="1"/>
    <s v="No"/>
    <x v="4"/>
    <n v="5"/>
    <s v="E102335"/>
    <x v="0"/>
    <x v="0"/>
    <x v="0"/>
    <x v="1"/>
    <s v="Active"/>
  </r>
  <r>
    <s v="E103774"/>
    <x v="0"/>
    <n v="24"/>
    <x v="1"/>
    <x v="7"/>
    <x v="1"/>
    <x v="1"/>
    <x v="0"/>
    <x v="15"/>
    <s v="Full-time"/>
    <d v="2020-04-06T00:00:00"/>
    <d v="2025-08-31T00:00:00"/>
    <n v="5.4"/>
    <n v="32480"/>
    <x v="1"/>
    <s v="Yes"/>
    <x v="0"/>
    <n v="4"/>
    <s v="E103502"/>
    <x v="1"/>
    <x v="1"/>
    <x v="1"/>
    <x v="3"/>
    <s v="Exited"/>
  </r>
  <r>
    <s v="E103775"/>
    <x v="0"/>
    <n v="34"/>
    <x v="1"/>
    <x v="4"/>
    <x v="6"/>
    <x v="24"/>
    <x v="0"/>
    <x v="155"/>
    <s v="Full-time"/>
    <d v="2014-03-26T00:00:00"/>
    <s v="Active"/>
    <n v="11.59"/>
    <n v="57601"/>
    <x v="2"/>
    <s v="No"/>
    <x v="0"/>
    <n v="7"/>
    <s v="E103671"/>
    <x v="0"/>
    <x v="0"/>
    <x v="0"/>
    <x v="1"/>
    <s v="Active"/>
  </r>
  <r>
    <s v="E103776"/>
    <x v="0"/>
    <n v="28"/>
    <x v="0"/>
    <x v="5"/>
    <x v="5"/>
    <x v="7"/>
    <x v="0"/>
    <x v="96"/>
    <s v="Full-time"/>
    <d v="2023-11-17T00:00:00"/>
    <s v="Active"/>
    <n v="1.95"/>
    <n v="39037"/>
    <x v="2"/>
    <s v="No"/>
    <x v="1"/>
    <n v="4"/>
    <s v="E102198"/>
    <x v="0"/>
    <x v="0"/>
    <x v="1"/>
    <x v="3"/>
    <s v="Active"/>
  </r>
  <r>
    <s v="E103777"/>
    <x v="1"/>
    <n v="29"/>
    <x v="1"/>
    <x v="7"/>
    <x v="6"/>
    <x v="11"/>
    <x v="4"/>
    <x v="55"/>
    <s v="Full-time"/>
    <d v="2010-06-17T00:00:00"/>
    <s v="Active"/>
    <n v="15.36"/>
    <n v="42653"/>
    <x v="0"/>
    <s v="No"/>
    <x v="4"/>
    <n v="6"/>
    <s v="E100988"/>
    <x v="0"/>
    <x v="0"/>
    <x v="1"/>
    <x v="0"/>
    <s v="Active"/>
  </r>
  <r>
    <s v="E103778"/>
    <x v="0"/>
    <n v="31"/>
    <x v="0"/>
    <x v="5"/>
    <x v="0"/>
    <x v="0"/>
    <x v="0"/>
    <x v="7"/>
    <s v="Full-time"/>
    <d v="2017-08-14T00:00:00"/>
    <s v="Active"/>
    <n v="8.2100000000000009"/>
    <n v="40650"/>
    <x v="1"/>
    <s v="No"/>
    <x v="2"/>
    <n v="9"/>
    <s v="E102678"/>
    <x v="0"/>
    <x v="0"/>
    <x v="0"/>
    <x v="0"/>
    <s v="Active"/>
  </r>
  <r>
    <s v="E103779"/>
    <x v="0"/>
    <n v="33"/>
    <x v="0"/>
    <x v="3"/>
    <x v="2"/>
    <x v="2"/>
    <x v="2"/>
    <x v="119"/>
    <s v="Full-time"/>
    <d v="2019-01-07T00:00:00"/>
    <s v="Active"/>
    <n v="6.81"/>
    <n v="41520"/>
    <x v="2"/>
    <s v="No"/>
    <x v="3"/>
    <n v="5"/>
    <s v="E101601"/>
    <x v="0"/>
    <x v="0"/>
    <x v="0"/>
    <x v="0"/>
    <s v="Active"/>
  </r>
  <r>
    <s v="E103780"/>
    <x v="0"/>
    <n v="34"/>
    <x v="1"/>
    <x v="4"/>
    <x v="2"/>
    <x v="2"/>
    <x v="1"/>
    <x v="87"/>
    <s v="Full-time"/>
    <d v="2018-12-02T00:00:00"/>
    <s v="Active"/>
    <n v="6.9"/>
    <n v="55049"/>
    <x v="1"/>
    <s v="No"/>
    <x v="0"/>
    <n v="5"/>
    <s v="E100758"/>
    <x v="0"/>
    <x v="0"/>
    <x v="0"/>
    <x v="1"/>
    <s v="Active"/>
  </r>
  <r>
    <s v="E103781"/>
    <x v="2"/>
    <n v="36"/>
    <x v="1"/>
    <x v="2"/>
    <x v="3"/>
    <x v="15"/>
    <x v="0"/>
    <x v="58"/>
    <s v="Contract"/>
    <d v="2010-07-06T00:00:00"/>
    <s v="Active"/>
    <n v="15.31"/>
    <n v="47337"/>
    <x v="2"/>
    <s v="No"/>
    <x v="2"/>
    <n v="5"/>
    <s v="E100746"/>
    <x v="0"/>
    <x v="0"/>
    <x v="0"/>
    <x v="0"/>
    <s v="Active"/>
  </r>
  <r>
    <s v="E103782"/>
    <x v="1"/>
    <n v="34"/>
    <x v="1"/>
    <x v="5"/>
    <x v="5"/>
    <x v="8"/>
    <x v="4"/>
    <x v="120"/>
    <s v="Full-time"/>
    <d v="2023-02-18T00:00:00"/>
    <s v="Active"/>
    <n v="2.69"/>
    <n v="54937"/>
    <x v="1"/>
    <s v="No"/>
    <x v="4"/>
    <n v="5"/>
    <s v="E103535"/>
    <x v="0"/>
    <x v="0"/>
    <x v="0"/>
    <x v="0"/>
    <s v="Active"/>
  </r>
  <r>
    <s v="E103783"/>
    <x v="0"/>
    <n v="29"/>
    <x v="1"/>
    <x v="0"/>
    <x v="3"/>
    <x v="3"/>
    <x v="2"/>
    <x v="27"/>
    <s v="Full-time"/>
    <d v="2024-10-20T00:00:00"/>
    <s v="Active"/>
    <n v="1.02"/>
    <n v="44698"/>
    <x v="0"/>
    <s v="No"/>
    <x v="0"/>
    <n v="6"/>
    <s v="E103717"/>
    <x v="0"/>
    <x v="0"/>
    <x v="1"/>
    <x v="0"/>
    <s v="Active"/>
  </r>
  <r>
    <s v="E103784"/>
    <x v="1"/>
    <n v="33"/>
    <x v="1"/>
    <x v="5"/>
    <x v="7"/>
    <x v="23"/>
    <x v="2"/>
    <x v="57"/>
    <s v="Full-time"/>
    <d v="2012-08-13T00:00:00"/>
    <s v="Active"/>
    <n v="13.21"/>
    <n v="39576"/>
    <x v="1"/>
    <s v="No"/>
    <x v="0"/>
    <n v="6"/>
    <s v="E103632"/>
    <x v="0"/>
    <x v="0"/>
    <x v="0"/>
    <x v="3"/>
    <s v="Active"/>
  </r>
  <r>
    <s v="E103785"/>
    <x v="0"/>
    <n v="39"/>
    <x v="0"/>
    <x v="2"/>
    <x v="2"/>
    <x v="14"/>
    <x v="3"/>
    <x v="3"/>
    <s v="Full-time"/>
    <d v="2017-09-08T00:00:00"/>
    <s v="Active"/>
    <n v="8.14"/>
    <n v="52512"/>
    <x v="2"/>
    <s v="Yes"/>
    <x v="0"/>
    <n v="4"/>
    <s v="E102755"/>
    <x v="0"/>
    <x v="0"/>
    <x v="0"/>
    <x v="0"/>
    <s v="Active"/>
  </r>
  <r>
    <s v="E103786"/>
    <x v="0"/>
    <n v="36"/>
    <x v="0"/>
    <x v="5"/>
    <x v="7"/>
    <x v="23"/>
    <x v="2"/>
    <x v="61"/>
    <s v="Full-time"/>
    <d v="2019-06-05T00:00:00"/>
    <s v="Active"/>
    <n v="6.4"/>
    <n v="39953"/>
    <x v="2"/>
    <s v="No"/>
    <x v="1"/>
    <n v="5"/>
    <s v="E104066"/>
    <x v="0"/>
    <x v="0"/>
    <x v="0"/>
    <x v="0"/>
    <s v="Active"/>
  </r>
  <r>
    <s v="E103787"/>
    <x v="0"/>
    <n v="23"/>
    <x v="0"/>
    <x v="0"/>
    <x v="6"/>
    <x v="16"/>
    <x v="0"/>
    <x v="76"/>
    <s v="Contract"/>
    <d v="2010-11-22T00:00:00"/>
    <s v="Active"/>
    <n v="14.93"/>
    <n v="34064"/>
    <x v="3"/>
    <s v="No"/>
    <x v="4"/>
    <n v="7"/>
    <s v="E100988"/>
    <x v="0"/>
    <x v="0"/>
    <x v="1"/>
    <x v="2"/>
    <s v="Active"/>
  </r>
  <r>
    <s v="E103788"/>
    <x v="1"/>
    <n v="21"/>
    <x v="1"/>
    <x v="0"/>
    <x v="0"/>
    <x v="6"/>
    <x v="4"/>
    <x v="29"/>
    <s v="Full-time"/>
    <d v="2013-11-14T00:00:00"/>
    <d v="2023-07-07T00:00:00"/>
    <n v="9.64"/>
    <n v="40183"/>
    <x v="2"/>
    <s v="Yes"/>
    <x v="0"/>
    <n v="4"/>
    <s v="E102080"/>
    <x v="1"/>
    <x v="1"/>
    <x v="1"/>
    <x v="2"/>
    <s v="Exited"/>
  </r>
  <r>
    <s v="E103789"/>
    <x v="0"/>
    <n v="34"/>
    <x v="1"/>
    <x v="5"/>
    <x v="0"/>
    <x v="9"/>
    <x v="0"/>
    <x v="86"/>
    <s v="Full-time"/>
    <d v="2020-09-26T00:00:00"/>
    <s v="Active"/>
    <n v="5.09"/>
    <n v="44230"/>
    <x v="0"/>
    <s v="Yes"/>
    <x v="1"/>
    <n v="3"/>
    <s v="E102577"/>
    <x v="0"/>
    <x v="0"/>
    <x v="0"/>
    <x v="0"/>
    <s v="Active"/>
  </r>
  <r>
    <s v="E103790"/>
    <x v="1"/>
    <n v="33"/>
    <x v="0"/>
    <x v="5"/>
    <x v="3"/>
    <x v="15"/>
    <x v="0"/>
    <x v="3"/>
    <s v="Full-time"/>
    <d v="2013-09-26T00:00:00"/>
    <s v="Active"/>
    <n v="12.09"/>
    <n v="46012"/>
    <x v="1"/>
    <s v="No"/>
    <x v="2"/>
    <n v="6"/>
    <s v="E101565"/>
    <x v="0"/>
    <x v="0"/>
    <x v="0"/>
    <x v="0"/>
    <s v="Active"/>
  </r>
  <r>
    <s v="E103791"/>
    <x v="1"/>
    <n v="23"/>
    <x v="1"/>
    <x v="7"/>
    <x v="2"/>
    <x v="4"/>
    <x v="0"/>
    <x v="129"/>
    <s v="Full-time"/>
    <d v="2008-06-19T00:00:00"/>
    <s v="Active"/>
    <n v="17.36"/>
    <n v="31433"/>
    <x v="0"/>
    <s v="No"/>
    <x v="4"/>
    <n v="7"/>
    <s v="E100875"/>
    <x v="0"/>
    <x v="0"/>
    <x v="1"/>
    <x v="2"/>
    <s v="Active"/>
  </r>
  <r>
    <s v="E103792"/>
    <x v="1"/>
    <n v="30"/>
    <x v="1"/>
    <x v="5"/>
    <x v="4"/>
    <x v="5"/>
    <x v="4"/>
    <x v="83"/>
    <s v="Full-time"/>
    <d v="2015-06-28T00:00:00"/>
    <s v="Active"/>
    <n v="10.34"/>
    <n v="35511"/>
    <x v="2"/>
    <s v="No"/>
    <x v="0"/>
    <n v="7"/>
    <s v="E103245"/>
    <x v="0"/>
    <x v="0"/>
    <x v="1"/>
    <x v="3"/>
    <s v="Active"/>
  </r>
  <r>
    <s v="E103793"/>
    <x v="1"/>
    <n v="27"/>
    <x v="0"/>
    <x v="2"/>
    <x v="3"/>
    <x v="3"/>
    <x v="4"/>
    <x v="57"/>
    <s v="Full-time"/>
    <d v="2013-03-15T00:00:00"/>
    <s v="Active"/>
    <n v="12.62"/>
    <n v="41151"/>
    <x v="4"/>
    <s v="No"/>
    <x v="2"/>
    <n v="5"/>
    <s v="Self"/>
    <x v="0"/>
    <x v="0"/>
    <x v="1"/>
    <x v="3"/>
    <s v="Active"/>
  </r>
  <r>
    <s v="E103794"/>
    <x v="0"/>
    <n v="31"/>
    <x v="1"/>
    <x v="0"/>
    <x v="7"/>
    <x v="13"/>
    <x v="3"/>
    <x v="13"/>
    <s v="Full-time"/>
    <d v="2009-09-20T00:00:00"/>
    <s v="Active"/>
    <n v="16.100000000000001"/>
    <n v="50081"/>
    <x v="1"/>
    <s v="No"/>
    <x v="5"/>
    <n v="4"/>
    <s v="E104116"/>
    <x v="0"/>
    <x v="0"/>
    <x v="0"/>
    <x v="0"/>
    <s v="Active"/>
  </r>
  <r>
    <s v="E103795"/>
    <x v="0"/>
    <n v="25"/>
    <x v="1"/>
    <x v="7"/>
    <x v="3"/>
    <x v="3"/>
    <x v="2"/>
    <x v="106"/>
    <s v="Full-time"/>
    <d v="2016-04-27T00:00:00"/>
    <s v="Active"/>
    <n v="9.5"/>
    <n v="34608"/>
    <x v="1"/>
    <s v="No"/>
    <x v="1"/>
    <n v="4"/>
    <s v="E102353"/>
    <x v="0"/>
    <x v="0"/>
    <x v="1"/>
    <x v="2"/>
    <s v="Active"/>
  </r>
  <r>
    <s v="E103796"/>
    <x v="1"/>
    <n v="30"/>
    <x v="0"/>
    <x v="5"/>
    <x v="0"/>
    <x v="0"/>
    <x v="0"/>
    <x v="93"/>
    <s v="Full-time"/>
    <d v="2020-11-13T00:00:00"/>
    <s v="Active"/>
    <n v="4.96"/>
    <n v="44743"/>
    <x v="1"/>
    <s v="No"/>
    <x v="0"/>
    <n v="4"/>
    <s v="E102721"/>
    <x v="0"/>
    <x v="0"/>
    <x v="1"/>
    <x v="3"/>
    <s v="Active"/>
  </r>
  <r>
    <s v="E103797"/>
    <x v="1"/>
    <n v="23"/>
    <x v="1"/>
    <x v="4"/>
    <x v="2"/>
    <x v="4"/>
    <x v="0"/>
    <x v="107"/>
    <s v="Full-time"/>
    <d v="2014-03-02T00:00:00"/>
    <s v="Active"/>
    <n v="11.66"/>
    <n v="39121"/>
    <x v="0"/>
    <s v="No"/>
    <x v="1"/>
    <n v="8"/>
    <s v="E104933"/>
    <x v="0"/>
    <x v="0"/>
    <x v="1"/>
    <x v="3"/>
    <s v="Active"/>
  </r>
  <r>
    <s v="E103798"/>
    <x v="0"/>
    <n v="33"/>
    <x v="0"/>
    <x v="7"/>
    <x v="7"/>
    <x v="18"/>
    <x v="0"/>
    <x v="141"/>
    <s v="Full-time"/>
    <d v="2009-11-23T00:00:00"/>
    <s v="Active"/>
    <n v="15.93"/>
    <n v="60579"/>
    <x v="0"/>
    <s v="No"/>
    <x v="4"/>
    <n v="7"/>
    <s v="E101236"/>
    <x v="0"/>
    <x v="0"/>
    <x v="0"/>
    <x v="1"/>
    <s v="Active"/>
  </r>
  <r>
    <s v="E103799"/>
    <x v="1"/>
    <n v="31"/>
    <x v="1"/>
    <x v="1"/>
    <x v="3"/>
    <x v="3"/>
    <x v="0"/>
    <x v="24"/>
    <s v="Full-time"/>
    <d v="2022-09-28T00:00:00"/>
    <s v="Active"/>
    <n v="3.08"/>
    <n v="46002"/>
    <x v="0"/>
    <s v="No"/>
    <x v="3"/>
    <n v="7"/>
    <s v="E103717"/>
    <x v="0"/>
    <x v="0"/>
    <x v="0"/>
    <x v="0"/>
    <s v="Active"/>
  </r>
  <r>
    <s v="E103800"/>
    <x v="0"/>
    <n v="21"/>
    <x v="1"/>
    <x v="0"/>
    <x v="1"/>
    <x v="21"/>
    <x v="4"/>
    <x v="29"/>
    <s v="Full-time"/>
    <d v="2015-02-26T00:00:00"/>
    <d v="2021-01-13T00:00:00"/>
    <n v="5.88"/>
    <n v="29518"/>
    <x v="3"/>
    <s v="No"/>
    <x v="2"/>
    <n v="6"/>
    <s v="E100718"/>
    <x v="1"/>
    <x v="1"/>
    <x v="1"/>
    <x v="2"/>
    <s v="Exited"/>
  </r>
  <r>
    <s v="E103801"/>
    <x v="1"/>
    <n v="31"/>
    <x v="1"/>
    <x v="3"/>
    <x v="7"/>
    <x v="23"/>
    <x v="0"/>
    <x v="168"/>
    <s v="Full-time"/>
    <d v="2011-02-22T00:00:00"/>
    <s v="Active"/>
    <n v="14.68"/>
    <n v="35352"/>
    <x v="1"/>
    <s v="No"/>
    <x v="4"/>
    <n v="5"/>
    <s v="E103207"/>
    <x v="0"/>
    <x v="0"/>
    <x v="0"/>
    <x v="3"/>
    <s v="Active"/>
  </r>
  <r>
    <s v="E103802"/>
    <x v="0"/>
    <n v="46"/>
    <x v="1"/>
    <x v="5"/>
    <x v="6"/>
    <x v="24"/>
    <x v="2"/>
    <x v="215"/>
    <s v="Full-time"/>
    <d v="2023-02-14T00:00:00"/>
    <s v="Active"/>
    <n v="2.7"/>
    <n v="66922"/>
    <x v="0"/>
    <s v="No"/>
    <x v="2"/>
    <n v="7"/>
    <s v="Self"/>
    <x v="0"/>
    <x v="0"/>
    <x v="0"/>
    <x v="1"/>
    <s v="Active"/>
  </r>
  <r>
    <s v="E103803"/>
    <x v="1"/>
    <n v="26"/>
    <x v="0"/>
    <x v="7"/>
    <x v="7"/>
    <x v="13"/>
    <x v="0"/>
    <x v="53"/>
    <s v="Full-time"/>
    <d v="2009-03-22T00:00:00"/>
    <s v="Active"/>
    <n v="16.600000000000001"/>
    <n v="35623"/>
    <x v="0"/>
    <s v="Yes"/>
    <x v="2"/>
    <n v="4"/>
    <s v="E101773"/>
    <x v="0"/>
    <x v="0"/>
    <x v="1"/>
    <x v="3"/>
    <s v="Active"/>
  </r>
  <r>
    <s v="E103804"/>
    <x v="1"/>
    <n v="35"/>
    <x v="1"/>
    <x v="4"/>
    <x v="3"/>
    <x v="3"/>
    <x v="0"/>
    <x v="7"/>
    <s v="Full-time"/>
    <d v="2015-10-08T00:00:00"/>
    <s v="Active"/>
    <n v="10.06"/>
    <n v="43409"/>
    <x v="2"/>
    <s v="No"/>
    <x v="1"/>
    <n v="6"/>
    <s v="E102331"/>
    <x v="0"/>
    <x v="0"/>
    <x v="0"/>
    <x v="0"/>
    <s v="Active"/>
  </r>
  <r>
    <s v="E103805"/>
    <x v="0"/>
    <n v="45"/>
    <x v="1"/>
    <x v="3"/>
    <x v="7"/>
    <x v="23"/>
    <x v="2"/>
    <x v="86"/>
    <s v="Full-time"/>
    <d v="2008-10-22T00:00:00"/>
    <s v="Active"/>
    <n v="17.02"/>
    <n v="49886"/>
    <x v="2"/>
    <s v="No"/>
    <x v="4"/>
    <n v="2"/>
    <s v="E103207"/>
    <x v="0"/>
    <x v="0"/>
    <x v="0"/>
    <x v="0"/>
    <s v="Active"/>
  </r>
  <r>
    <s v="E103806"/>
    <x v="0"/>
    <n v="38"/>
    <x v="0"/>
    <x v="2"/>
    <x v="3"/>
    <x v="3"/>
    <x v="2"/>
    <x v="134"/>
    <s v="Full-time"/>
    <d v="2011-01-14T00:00:00"/>
    <s v="Active"/>
    <n v="14.79"/>
    <n v="64731"/>
    <x v="1"/>
    <s v="No"/>
    <x v="2"/>
    <n v="6"/>
    <s v="E101352"/>
    <x v="0"/>
    <x v="0"/>
    <x v="0"/>
    <x v="1"/>
    <s v="Active"/>
  </r>
  <r>
    <s v="E103807"/>
    <x v="0"/>
    <n v="29"/>
    <x v="0"/>
    <x v="1"/>
    <x v="0"/>
    <x v="0"/>
    <x v="0"/>
    <x v="73"/>
    <s v="Full-time"/>
    <d v="2024-12-15T00:00:00"/>
    <s v="Active"/>
    <n v="0.87"/>
    <n v="50376"/>
    <x v="1"/>
    <s v="Yes"/>
    <x v="4"/>
    <n v="2"/>
    <s v="E103186"/>
    <x v="0"/>
    <x v="0"/>
    <x v="1"/>
    <x v="0"/>
    <s v="Active"/>
  </r>
  <r>
    <s v="E103808"/>
    <x v="0"/>
    <n v="34"/>
    <x v="1"/>
    <x v="2"/>
    <x v="4"/>
    <x v="5"/>
    <x v="4"/>
    <x v="68"/>
    <s v="Full-time"/>
    <d v="2017-12-12T00:00:00"/>
    <s v="Active"/>
    <n v="7.88"/>
    <n v="50681"/>
    <x v="4"/>
    <s v="No"/>
    <x v="1"/>
    <n v="5"/>
    <s v="E101866"/>
    <x v="0"/>
    <x v="0"/>
    <x v="0"/>
    <x v="1"/>
    <s v="Active"/>
  </r>
  <r>
    <s v="E103809"/>
    <x v="1"/>
    <n v="28"/>
    <x v="1"/>
    <x v="4"/>
    <x v="7"/>
    <x v="23"/>
    <x v="2"/>
    <x v="27"/>
    <s v="Contract"/>
    <d v="2023-07-26T00:00:00"/>
    <s v="Active"/>
    <n v="2.2599999999999998"/>
    <n v="49243"/>
    <x v="1"/>
    <s v="No"/>
    <x v="2"/>
    <n v="6"/>
    <s v="E102741"/>
    <x v="0"/>
    <x v="0"/>
    <x v="1"/>
    <x v="0"/>
    <s v="Active"/>
  </r>
  <r>
    <s v="E103810"/>
    <x v="1"/>
    <n v="29"/>
    <x v="0"/>
    <x v="4"/>
    <x v="4"/>
    <x v="10"/>
    <x v="0"/>
    <x v="25"/>
    <s v="Full-time"/>
    <d v="2017-09-20T00:00:00"/>
    <d v="2019-04-19T00:00:00"/>
    <n v="1.58"/>
    <n v="46287"/>
    <x v="1"/>
    <s v="No"/>
    <x v="2"/>
    <n v="6"/>
    <s v="E103028"/>
    <x v="1"/>
    <x v="1"/>
    <x v="1"/>
    <x v="0"/>
    <s v="Exited"/>
  </r>
  <r>
    <s v="E103811"/>
    <x v="0"/>
    <n v="31"/>
    <x v="1"/>
    <x v="4"/>
    <x v="4"/>
    <x v="5"/>
    <x v="1"/>
    <x v="113"/>
    <s v="Full-time"/>
    <d v="2009-11-04T00:00:00"/>
    <s v="Active"/>
    <n v="15.98"/>
    <n v="48719"/>
    <x v="0"/>
    <s v="No"/>
    <x v="2"/>
    <n v="8"/>
    <s v="E103706"/>
    <x v="0"/>
    <x v="0"/>
    <x v="0"/>
    <x v="0"/>
    <s v="Active"/>
  </r>
  <r>
    <s v="E103812"/>
    <x v="0"/>
    <n v="31"/>
    <x v="1"/>
    <x v="1"/>
    <x v="0"/>
    <x v="0"/>
    <x v="0"/>
    <x v="64"/>
    <s v="Full-time"/>
    <d v="2018-05-22T00:00:00"/>
    <s v="Active"/>
    <n v="7.44"/>
    <n v="35374"/>
    <x v="0"/>
    <s v="No"/>
    <x v="2"/>
    <n v="2"/>
    <s v="E100685"/>
    <x v="0"/>
    <x v="0"/>
    <x v="0"/>
    <x v="3"/>
    <s v="Active"/>
  </r>
  <r>
    <s v="E103813"/>
    <x v="1"/>
    <n v="42"/>
    <x v="1"/>
    <x v="1"/>
    <x v="6"/>
    <x v="11"/>
    <x v="0"/>
    <x v="136"/>
    <s v="Full-time"/>
    <d v="2016-06-08T00:00:00"/>
    <s v="Active"/>
    <n v="9.39"/>
    <n v="45616"/>
    <x v="1"/>
    <s v="No"/>
    <x v="1"/>
    <n v="6"/>
    <s v="E103991"/>
    <x v="0"/>
    <x v="0"/>
    <x v="0"/>
    <x v="0"/>
    <s v="Active"/>
  </r>
  <r>
    <s v="E103814"/>
    <x v="0"/>
    <n v="21"/>
    <x v="0"/>
    <x v="1"/>
    <x v="1"/>
    <x v="21"/>
    <x v="0"/>
    <x v="29"/>
    <s v="Full-time"/>
    <d v="2009-04-12T00:00:00"/>
    <s v="Active"/>
    <n v="16.54"/>
    <n v="28249"/>
    <x v="0"/>
    <s v="No"/>
    <x v="1"/>
    <n v="4"/>
    <s v="E101587"/>
    <x v="0"/>
    <x v="0"/>
    <x v="1"/>
    <x v="2"/>
    <s v="Active"/>
  </r>
  <r>
    <s v="E103815"/>
    <x v="1"/>
    <n v="24"/>
    <x v="1"/>
    <x v="2"/>
    <x v="4"/>
    <x v="19"/>
    <x v="0"/>
    <x v="57"/>
    <s v="Full-time"/>
    <d v="2011-08-10T00:00:00"/>
    <s v="Active"/>
    <n v="14.22"/>
    <n v="47419"/>
    <x v="1"/>
    <s v="No"/>
    <x v="0"/>
    <n v="8"/>
    <s v="Self"/>
    <x v="0"/>
    <x v="0"/>
    <x v="1"/>
    <x v="3"/>
    <s v="Active"/>
  </r>
  <r>
    <s v="E103816"/>
    <x v="1"/>
    <n v="34"/>
    <x v="1"/>
    <x v="5"/>
    <x v="4"/>
    <x v="5"/>
    <x v="2"/>
    <x v="93"/>
    <s v="Full-time"/>
    <d v="2025-03-21T00:00:00"/>
    <s v="Active"/>
    <n v="0.61"/>
    <n v="46676"/>
    <x v="1"/>
    <s v="No"/>
    <x v="2"/>
    <n v="2"/>
    <s v="E103762"/>
    <x v="0"/>
    <x v="0"/>
    <x v="0"/>
    <x v="3"/>
    <s v="Active"/>
  </r>
  <r>
    <s v="E103817"/>
    <x v="1"/>
    <n v="36"/>
    <x v="0"/>
    <x v="3"/>
    <x v="4"/>
    <x v="19"/>
    <x v="4"/>
    <x v="184"/>
    <s v="Full-time"/>
    <d v="2010-03-04T00:00:00"/>
    <d v="2021-10-10T00:00:00"/>
    <n v="11.6"/>
    <n v="57085"/>
    <x v="1"/>
    <s v="No"/>
    <x v="2"/>
    <n v="4"/>
    <s v="E103272"/>
    <x v="1"/>
    <x v="1"/>
    <x v="0"/>
    <x v="1"/>
    <s v="Exited"/>
  </r>
  <r>
    <s v="E103818"/>
    <x v="1"/>
    <n v="28"/>
    <x v="1"/>
    <x v="6"/>
    <x v="0"/>
    <x v="0"/>
    <x v="0"/>
    <x v="112"/>
    <s v="Contract"/>
    <d v="2013-06-05T00:00:00"/>
    <s v="Active"/>
    <n v="12.4"/>
    <n v="42301"/>
    <x v="1"/>
    <s v="No"/>
    <x v="2"/>
    <n v="3"/>
    <s v="E104884"/>
    <x v="0"/>
    <x v="0"/>
    <x v="1"/>
    <x v="3"/>
    <s v="Active"/>
  </r>
  <r>
    <s v="E103819"/>
    <x v="1"/>
    <n v="36"/>
    <x v="0"/>
    <x v="7"/>
    <x v="3"/>
    <x v="20"/>
    <x v="2"/>
    <x v="117"/>
    <s v="Full-time"/>
    <d v="2008-08-20T00:00:00"/>
    <s v="Active"/>
    <n v="17.190000000000001"/>
    <n v="59749"/>
    <x v="2"/>
    <s v="No"/>
    <x v="2"/>
    <n v="10"/>
    <s v="E102688"/>
    <x v="0"/>
    <x v="0"/>
    <x v="0"/>
    <x v="1"/>
    <s v="Active"/>
  </r>
  <r>
    <s v="E103820"/>
    <x v="1"/>
    <n v="25"/>
    <x v="1"/>
    <x v="2"/>
    <x v="7"/>
    <x v="18"/>
    <x v="0"/>
    <x v="108"/>
    <s v="Full-time"/>
    <d v="2015-07-20T00:00:00"/>
    <s v="Active"/>
    <n v="10.28"/>
    <n v="48865"/>
    <x v="1"/>
    <s v="Yes"/>
    <x v="1"/>
    <n v="1"/>
    <s v="E104888"/>
    <x v="0"/>
    <x v="0"/>
    <x v="1"/>
    <x v="3"/>
    <s v="Active"/>
  </r>
  <r>
    <s v="E103821"/>
    <x v="0"/>
    <n v="35"/>
    <x v="0"/>
    <x v="1"/>
    <x v="4"/>
    <x v="19"/>
    <x v="0"/>
    <x v="184"/>
    <s v="Full-time"/>
    <d v="2008-04-04T00:00:00"/>
    <s v="Active"/>
    <n v="17.57"/>
    <n v="59249"/>
    <x v="2"/>
    <s v="Yes"/>
    <x v="3"/>
    <n v="11"/>
    <s v="E102736"/>
    <x v="0"/>
    <x v="0"/>
    <x v="0"/>
    <x v="1"/>
    <s v="Active"/>
  </r>
  <r>
    <s v="E103822"/>
    <x v="1"/>
    <n v="37"/>
    <x v="0"/>
    <x v="1"/>
    <x v="3"/>
    <x v="15"/>
    <x v="0"/>
    <x v="179"/>
    <s v="Full-time"/>
    <d v="2010-11-19T00:00:00"/>
    <s v="Active"/>
    <n v="14.94"/>
    <n v="60377"/>
    <x v="4"/>
    <s v="No"/>
    <x v="3"/>
    <n v="6"/>
    <s v="E101405"/>
    <x v="0"/>
    <x v="0"/>
    <x v="0"/>
    <x v="1"/>
    <s v="Active"/>
  </r>
  <r>
    <s v="E103823"/>
    <x v="0"/>
    <n v="25"/>
    <x v="0"/>
    <x v="7"/>
    <x v="5"/>
    <x v="22"/>
    <x v="0"/>
    <x v="57"/>
    <s v="Full-time"/>
    <d v="2013-06-24T00:00:00"/>
    <s v="Active"/>
    <n v="12.34"/>
    <n v="49277"/>
    <x v="2"/>
    <s v="No"/>
    <x v="1"/>
    <n v="6"/>
    <s v="E101274"/>
    <x v="0"/>
    <x v="0"/>
    <x v="1"/>
    <x v="3"/>
    <s v="Active"/>
  </r>
  <r>
    <s v="E103824"/>
    <x v="0"/>
    <n v="27"/>
    <x v="1"/>
    <x v="7"/>
    <x v="7"/>
    <x v="18"/>
    <x v="2"/>
    <x v="49"/>
    <s v="Full-time"/>
    <d v="2010-06-09T00:00:00"/>
    <s v="Active"/>
    <n v="15.39"/>
    <n v="38695"/>
    <x v="0"/>
    <s v="No"/>
    <x v="1"/>
    <n v="9"/>
    <s v="Self"/>
    <x v="0"/>
    <x v="0"/>
    <x v="1"/>
    <x v="3"/>
    <s v="Active"/>
  </r>
  <r>
    <s v="E103825"/>
    <x v="0"/>
    <n v="34"/>
    <x v="0"/>
    <x v="4"/>
    <x v="7"/>
    <x v="23"/>
    <x v="0"/>
    <x v="6"/>
    <s v="Full-time"/>
    <d v="2023-09-27T00:00:00"/>
    <s v="Active"/>
    <n v="2.09"/>
    <n v="51891"/>
    <x v="1"/>
    <s v="No"/>
    <x v="0"/>
    <n v="4"/>
    <s v="E103588"/>
    <x v="0"/>
    <x v="0"/>
    <x v="0"/>
    <x v="0"/>
    <s v="Active"/>
  </r>
  <r>
    <s v="E103826"/>
    <x v="1"/>
    <n v="40"/>
    <x v="0"/>
    <x v="6"/>
    <x v="0"/>
    <x v="6"/>
    <x v="2"/>
    <x v="87"/>
    <s v="Full-time"/>
    <d v="2015-02-07T00:00:00"/>
    <s v="Active"/>
    <n v="10.72"/>
    <n v="55612"/>
    <x v="0"/>
    <s v="No"/>
    <x v="0"/>
    <n v="5"/>
    <s v="E104103"/>
    <x v="0"/>
    <x v="0"/>
    <x v="0"/>
    <x v="1"/>
    <s v="Active"/>
  </r>
  <r>
    <s v="E103827"/>
    <x v="1"/>
    <n v="45"/>
    <x v="1"/>
    <x v="1"/>
    <x v="5"/>
    <x v="17"/>
    <x v="2"/>
    <x v="201"/>
    <s v="Full-time"/>
    <d v="2021-09-22T00:00:00"/>
    <s v="Active"/>
    <n v="4.0999999999999996"/>
    <n v="79049"/>
    <x v="0"/>
    <s v="No"/>
    <x v="2"/>
    <n v="5"/>
    <s v="E100757"/>
    <x v="0"/>
    <x v="0"/>
    <x v="0"/>
    <x v="1"/>
    <s v="Active"/>
  </r>
  <r>
    <s v="E103828"/>
    <x v="1"/>
    <n v="24"/>
    <x v="1"/>
    <x v="3"/>
    <x v="4"/>
    <x v="19"/>
    <x v="0"/>
    <x v="80"/>
    <s v="Full-time"/>
    <d v="2019-06-19T00:00:00"/>
    <s v="Active"/>
    <n v="6.36"/>
    <n v="39030"/>
    <x v="0"/>
    <s v="No"/>
    <x v="2"/>
    <n v="9"/>
    <s v="E101180"/>
    <x v="0"/>
    <x v="0"/>
    <x v="1"/>
    <x v="2"/>
    <s v="Active"/>
  </r>
  <r>
    <s v="E103829"/>
    <x v="1"/>
    <n v="33"/>
    <x v="0"/>
    <x v="3"/>
    <x v="6"/>
    <x v="11"/>
    <x v="2"/>
    <x v="62"/>
    <s v="Contract"/>
    <d v="2019-08-13T00:00:00"/>
    <s v="Active"/>
    <n v="6.21"/>
    <n v="58536"/>
    <x v="0"/>
    <s v="No"/>
    <x v="1"/>
    <n v="5"/>
    <s v="E100837"/>
    <x v="0"/>
    <x v="0"/>
    <x v="0"/>
    <x v="1"/>
    <s v="Active"/>
  </r>
  <r>
    <s v="E103830"/>
    <x v="1"/>
    <n v="29"/>
    <x v="0"/>
    <x v="6"/>
    <x v="6"/>
    <x v="24"/>
    <x v="2"/>
    <x v="30"/>
    <s v="Full-time"/>
    <d v="2021-02-20T00:00:00"/>
    <d v="2025-02-24T00:00:00"/>
    <n v="4.01"/>
    <n v="34561"/>
    <x v="3"/>
    <s v="No"/>
    <x v="1"/>
    <n v="10"/>
    <s v="Self"/>
    <x v="1"/>
    <x v="1"/>
    <x v="1"/>
    <x v="2"/>
    <s v="Exited"/>
  </r>
  <r>
    <s v="E103831"/>
    <x v="1"/>
    <n v="29"/>
    <x v="1"/>
    <x v="2"/>
    <x v="3"/>
    <x v="15"/>
    <x v="2"/>
    <x v="49"/>
    <s v="Full-time"/>
    <d v="2023-09-23T00:00:00"/>
    <s v="Active"/>
    <n v="2.1"/>
    <n v="57282"/>
    <x v="0"/>
    <s v="No"/>
    <x v="1"/>
    <n v="8"/>
    <s v="E102331"/>
    <x v="0"/>
    <x v="0"/>
    <x v="1"/>
    <x v="3"/>
    <s v="Active"/>
  </r>
  <r>
    <s v="E103832"/>
    <x v="1"/>
    <n v="26"/>
    <x v="1"/>
    <x v="4"/>
    <x v="3"/>
    <x v="20"/>
    <x v="0"/>
    <x v="104"/>
    <s v="Full-time"/>
    <d v="2021-03-04T00:00:00"/>
    <d v="2022-09-17T00:00:00"/>
    <n v="1.54"/>
    <n v="41854"/>
    <x v="0"/>
    <s v="No"/>
    <x v="0"/>
    <n v="7"/>
    <s v="E101133"/>
    <x v="1"/>
    <x v="1"/>
    <x v="1"/>
    <x v="3"/>
    <s v="Exited"/>
  </r>
  <r>
    <s v="E103833"/>
    <x v="1"/>
    <n v="40"/>
    <x v="1"/>
    <x v="1"/>
    <x v="6"/>
    <x v="24"/>
    <x v="2"/>
    <x v="134"/>
    <s v="Full-time"/>
    <d v="2019-06-18T00:00:00"/>
    <s v="Active"/>
    <n v="6.36"/>
    <n v="56809"/>
    <x v="2"/>
    <s v="No"/>
    <x v="0"/>
    <n v="6"/>
    <s v="E102702"/>
    <x v="0"/>
    <x v="0"/>
    <x v="0"/>
    <x v="1"/>
    <s v="Active"/>
  </r>
  <r>
    <s v="E103834"/>
    <x v="1"/>
    <n v="37"/>
    <x v="1"/>
    <x v="6"/>
    <x v="5"/>
    <x v="17"/>
    <x v="0"/>
    <x v="140"/>
    <s v="Contract"/>
    <d v="2012-08-30T00:00:00"/>
    <s v="Active"/>
    <n v="13.16"/>
    <n v="44994"/>
    <x v="2"/>
    <s v="No"/>
    <x v="1"/>
    <n v="3"/>
    <s v="E104760"/>
    <x v="0"/>
    <x v="0"/>
    <x v="0"/>
    <x v="3"/>
    <s v="Active"/>
  </r>
  <r>
    <s v="E103835"/>
    <x v="0"/>
    <n v="34"/>
    <x v="0"/>
    <x v="3"/>
    <x v="3"/>
    <x v="20"/>
    <x v="2"/>
    <x v="142"/>
    <s v="Full-time"/>
    <d v="2022-08-26T00:00:00"/>
    <s v="Active"/>
    <n v="3.17"/>
    <n v="63004"/>
    <x v="1"/>
    <s v="No"/>
    <x v="0"/>
    <n v="5"/>
    <s v="E101894"/>
    <x v="0"/>
    <x v="0"/>
    <x v="0"/>
    <x v="1"/>
    <s v="Active"/>
  </r>
  <r>
    <s v="E103836"/>
    <x v="0"/>
    <n v="35"/>
    <x v="1"/>
    <x v="4"/>
    <x v="1"/>
    <x v="1"/>
    <x v="0"/>
    <x v="44"/>
    <s v="Full-time"/>
    <d v="2016-01-31T00:00:00"/>
    <s v="Active"/>
    <n v="9.74"/>
    <n v="42932"/>
    <x v="2"/>
    <s v="Yes"/>
    <x v="2"/>
    <n v="8"/>
    <s v="E103883"/>
    <x v="0"/>
    <x v="0"/>
    <x v="0"/>
    <x v="0"/>
    <s v="Active"/>
  </r>
  <r>
    <s v="E103837"/>
    <x v="0"/>
    <n v="22"/>
    <x v="1"/>
    <x v="7"/>
    <x v="4"/>
    <x v="5"/>
    <x v="0"/>
    <x v="9"/>
    <s v="Full-time"/>
    <d v="2021-10-12T00:00:00"/>
    <s v="Active"/>
    <n v="4.04"/>
    <n v="34699"/>
    <x v="1"/>
    <s v="No"/>
    <x v="2"/>
    <n v="3"/>
    <s v="E102052"/>
    <x v="0"/>
    <x v="0"/>
    <x v="1"/>
    <x v="2"/>
    <s v="Active"/>
  </r>
  <r>
    <s v="E103838"/>
    <x v="0"/>
    <n v="33"/>
    <x v="1"/>
    <x v="6"/>
    <x v="2"/>
    <x v="14"/>
    <x v="2"/>
    <x v="126"/>
    <s v="Full-time"/>
    <d v="2011-01-19T00:00:00"/>
    <s v="Active"/>
    <n v="14.77"/>
    <n v="62455"/>
    <x v="1"/>
    <s v="No"/>
    <x v="0"/>
    <n v="5"/>
    <s v="E100593"/>
    <x v="0"/>
    <x v="0"/>
    <x v="0"/>
    <x v="1"/>
    <s v="Active"/>
  </r>
  <r>
    <s v="E103839"/>
    <x v="0"/>
    <n v="34"/>
    <x v="1"/>
    <x v="4"/>
    <x v="7"/>
    <x v="23"/>
    <x v="2"/>
    <x v="64"/>
    <s v="Full-time"/>
    <d v="2025-05-10T00:00:00"/>
    <s v="Active"/>
    <n v="0.47"/>
    <n v="49231"/>
    <x v="1"/>
    <s v="No"/>
    <x v="1"/>
    <n v="6"/>
    <s v="E101123"/>
    <x v="0"/>
    <x v="0"/>
    <x v="0"/>
    <x v="3"/>
    <s v="Active"/>
  </r>
  <r>
    <s v="E103840"/>
    <x v="1"/>
    <n v="27"/>
    <x v="1"/>
    <x v="4"/>
    <x v="6"/>
    <x v="16"/>
    <x v="4"/>
    <x v="57"/>
    <s v="Full-time"/>
    <d v="2019-05-28T00:00:00"/>
    <s v="Active"/>
    <n v="6.42"/>
    <n v="36134"/>
    <x v="0"/>
    <s v="No"/>
    <x v="3"/>
    <n v="6"/>
    <s v="E103853"/>
    <x v="0"/>
    <x v="0"/>
    <x v="1"/>
    <x v="3"/>
    <s v="Active"/>
  </r>
  <r>
    <s v="E103841"/>
    <x v="0"/>
    <n v="36"/>
    <x v="0"/>
    <x v="2"/>
    <x v="4"/>
    <x v="5"/>
    <x v="0"/>
    <x v="151"/>
    <s v="Full-time"/>
    <d v="2010-01-13T00:00:00"/>
    <s v="Active"/>
    <n v="15.79"/>
    <n v="57292"/>
    <x v="1"/>
    <s v="No"/>
    <x v="1"/>
    <n v="11"/>
    <s v="E102328"/>
    <x v="0"/>
    <x v="0"/>
    <x v="0"/>
    <x v="1"/>
    <s v="Active"/>
  </r>
  <r>
    <s v="E103842"/>
    <x v="0"/>
    <n v="40"/>
    <x v="0"/>
    <x v="3"/>
    <x v="3"/>
    <x v="3"/>
    <x v="0"/>
    <x v="159"/>
    <s v="Full-time"/>
    <d v="2023-09-02T00:00:00"/>
    <s v="Active"/>
    <n v="2.15"/>
    <n v="67127"/>
    <x v="1"/>
    <s v="No"/>
    <x v="5"/>
    <n v="3"/>
    <s v="E102335"/>
    <x v="0"/>
    <x v="0"/>
    <x v="0"/>
    <x v="1"/>
    <s v="Active"/>
  </r>
  <r>
    <s v="E103843"/>
    <x v="0"/>
    <n v="32"/>
    <x v="1"/>
    <x v="0"/>
    <x v="7"/>
    <x v="23"/>
    <x v="2"/>
    <x v="114"/>
    <s v="Full-time"/>
    <d v="2024-04-10T00:00:00"/>
    <d v="2024-08-03T00:00:00"/>
    <n v="0.31"/>
    <n v="51500"/>
    <x v="2"/>
    <s v="No"/>
    <x v="3"/>
    <n v="8"/>
    <s v="E104066"/>
    <x v="1"/>
    <x v="1"/>
    <x v="0"/>
    <x v="0"/>
    <s v="Exited"/>
  </r>
  <r>
    <s v="E103844"/>
    <x v="0"/>
    <n v="21"/>
    <x v="1"/>
    <x v="2"/>
    <x v="3"/>
    <x v="3"/>
    <x v="2"/>
    <x v="90"/>
    <s v="Full-time"/>
    <d v="2013-02-15T00:00:00"/>
    <s v="Active"/>
    <n v="12.7"/>
    <n v="40440"/>
    <x v="1"/>
    <s v="No"/>
    <x v="2"/>
    <n v="5"/>
    <s v="E101133"/>
    <x v="0"/>
    <x v="0"/>
    <x v="1"/>
    <x v="2"/>
    <s v="Active"/>
  </r>
  <r>
    <s v="E103845"/>
    <x v="0"/>
    <n v="27"/>
    <x v="1"/>
    <x v="5"/>
    <x v="5"/>
    <x v="7"/>
    <x v="0"/>
    <x v="54"/>
    <s v="Full-time"/>
    <d v="2022-12-06T00:00:00"/>
    <s v="Active"/>
    <n v="2.89"/>
    <n v="41033"/>
    <x v="2"/>
    <s v="No"/>
    <x v="2"/>
    <n v="10"/>
    <s v="E102602"/>
    <x v="0"/>
    <x v="0"/>
    <x v="1"/>
    <x v="3"/>
    <s v="Active"/>
  </r>
  <r>
    <s v="E103846"/>
    <x v="1"/>
    <n v="30"/>
    <x v="0"/>
    <x v="4"/>
    <x v="5"/>
    <x v="17"/>
    <x v="0"/>
    <x v="39"/>
    <s v="Contract"/>
    <d v="2014-03-17T00:00:00"/>
    <s v="Active"/>
    <n v="11.62"/>
    <n v="46796"/>
    <x v="1"/>
    <s v="No"/>
    <x v="0"/>
    <n v="4"/>
    <s v="E100326"/>
    <x v="0"/>
    <x v="0"/>
    <x v="1"/>
    <x v="0"/>
    <s v="Active"/>
  </r>
  <r>
    <s v="E103847"/>
    <x v="0"/>
    <n v="24"/>
    <x v="1"/>
    <x v="0"/>
    <x v="6"/>
    <x v="24"/>
    <x v="0"/>
    <x v="168"/>
    <s v="Full-time"/>
    <d v="2013-03-10T00:00:00"/>
    <s v="Active"/>
    <n v="12.64"/>
    <n v="32215"/>
    <x v="1"/>
    <s v="No"/>
    <x v="2"/>
    <n v="5"/>
    <s v="E104080"/>
    <x v="0"/>
    <x v="0"/>
    <x v="1"/>
    <x v="3"/>
    <s v="Active"/>
  </r>
  <r>
    <s v="E103848"/>
    <x v="0"/>
    <n v="25"/>
    <x v="1"/>
    <x v="2"/>
    <x v="0"/>
    <x v="0"/>
    <x v="0"/>
    <x v="37"/>
    <s v="Contract"/>
    <d v="2008-11-06T00:00:00"/>
    <s v="Active"/>
    <n v="16.97"/>
    <n v="33239"/>
    <x v="2"/>
    <s v="No"/>
    <x v="2"/>
    <n v="4"/>
    <s v="E102080"/>
    <x v="0"/>
    <x v="0"/>
    <x v="1"/>
    <x v="3"/>
    <s v="Active"/>
  </r>
  <r>
    <s v="E103849"/>
    <x v="1"/>
    <n v="34"/>
    <x v="0"/>
    <x v="2"/>
    <x v="3"/>
    <x v="3"/>
    <x v="0"/>
    <x v="125"/>
    <s v="Full-time"/>
    <d v="2024-02-09T00:00:00"/>
    <s v="Active"/>
    <n v="1.72"/>
    <n v="44672"/>
    <x v="1"/>
    <s v="No"/>
    <x v="4"/>
    <n v="7"/>
    <s v="E104074"/>
    <x v="0"/>
    <x v="0"/>
    <x v="0"/>
    <x v="0"/>
    <s v="Active"/>
  </r>
  <r>
    <s v="E103850"/>
    <x v="0"/>
    <n v="32"/>
    <x v="1"/>
    <x v="4"/>
    <x v="5"/>
    <x v="17"/>
    <x v="2"/>
    <x v="67"/>
    <s v="Full-time"/>
    <d v="2015-02-20T00:00:00"/>
    <s v="Active"/>
    <n v="10.69"/>
    <n v="39889"/>
    <x v="1"/>
    <s v="No"/>
    <x v="0"/>
    <n v="5"/>
    <s v="E103631"/>
    <x v="0"/>
    <x v="0"/>
    <x v="0"/>
    <x v="0"/>
    <s v="Active"/>
  </r>
  <r>
    <s v="E103851"/>
    <x v="0"/>
    <n v="31"/>
    <x v="1"/>
    <x v="6"/>
    <x v="4"/>
    <x v="19"/>
    <x v="0"/>
    <x v="66"/>
    <s v="Full-time"/>
    <d v="2024-01-17T00:00:00"/>
    <s v="Active"/>
    <n v="1.78"/>
    <n v="40781"/>
    <x v="1"/>
    <s v="No"/>
    <x v="4"/>
    <n v="5"/>
    <s v="E103500"/>
    <x v="0"/>
    <x v="0"/>
    <x v="0"/>
    <x v="0"/>
    <s v="Active"/>
  </r>
  <r>
    <s v="E103852"/>
    <x v="0"/>
    <n v="34"/>
    <x v="1"/>
    <x v="2"/>
    <x v="3"/>
    <x v="3"/>
    <x v="0"/>
    <x v="84"/>
    <s v="Full-time"/>
    <d v="2010-09-07T00:00:00"/>
    <s v="Active"/>
    <n v="15.14"/>
    <n v="54935"/>
    <x v="2"/>
    <s v="No"/>
    <x v="1"/>
    <n v="7"/>
    <s v="E102765"/>
    <x v="0"/>
    <x v="0"/>
    <x v="0"/>
    <x v="1"/>
    <s v="Active"/>
  </r>
  <r>
    <s v="E103853"/>
    <x v="1"/>
    <n v="36"/>
    <x v="1"/>
    <x v="2"/>
    <x v="6"/>
    <x v="16"/>
    <x v="4"/>
    <x v="117"/>
    <s v="Full-time"/>
    <d v="2022-01-31T00:00:00"/>
    <s v="Active"/>
    <n v="3.74"/>
    <n v="50250"/>
    <x v="1"/>
    <s v="No"/>
    <x v="2"/>
    <n v="8"/>
    <s v="Self"/>
    <x v="0"/>
    <x v="0"/>
    <x v="0"/>
    <x v="1"/>
    <s v="Active"/>
  </r>
  <r>
    <s v="E103854"/>
    <x v="1"/>
    <n v="41"/>
    <x v="0"/>
    <x v="7"/>
    <x v="4"/>
    <x v="10"/>
    <x v="1"/>
    <x v="195"/>
    <s v="Full-time"/>
    <d v="2015-09-13T00:00:00"/>
    <d v="2018-04-17T00:00:00"/>
    <n v="2.59"/>
    <n v="59824"/>
    <x v="1"/>
    <s v="No"/>
    <x v="1"/>
    <n v="6"/>
    <s v="E101265"/>
    <x v="1"/>
    <x v="1"/>
    <x v="0"/>
    <x v="1"/>
    <s v="Exited"/>
  </r>
  <r>
    <s v="E103855"/>
    <x v="1"/>
    <n v="27"/>
    <x v="1"/>
    <x v="1"/>
    <x v="3"/>
    <x v="15"/>
    <x v="0"/>
    <x v="41"/>
    <s v="Full-time"/>
    <d v="2020-09-25T00:00:00"/>
    <s v="Active"/>
    <n v="5.09"/>
    <n v="23061"/>
    <x v="1"/>
    <s v="Yes"/>
    <x v="2"/>
    <n v="1"/>
    <s v="E101725"/>
    <x v="0"/>
    <x v="0"/>
    <x v="1"/>
    <x v="2"/>
    <s v="Active"/>
  </r>
  <r>
    <s v="E103856"/>
    <x v="0"/>
    <n v="24"/>
    <x v="1"/>
    <x v="3"/>
    <x v="2"/>
    <x v="14"/>
    <x v="0"/>
    <x v="107"/>
    <s v="Full-time"/>
    <d v="2013-03-23T00:00:00"/>
    <s v="Active"/>
    <n v="12.6"/>
    <n v="40157"/>
    <x v="2"/>
    <s v="No"/>
    <x v="1"/>
    <n v="4"/>
    <s v="E102965"/>
    <x v="0"/>
    <x v="0"/>
    <x v="1"/>
    <x v="3"/>
    <s v="Active"/>
  </r>
  <r>
    <s v="E103857"/>
    <x v="0"/>
    <n v="29"/>
    <x v="0"/>
    <x v="2"/>
    <x v="3"/>
    <x v="20"/>
    <x v="1"/>
    <x v="57"/>
    <s v="Full-time"/>
    <d v="2014-03-04T00:00:00"/>
    <s v="Active"/>
    <n v="11.65"/>
    <n v="44143"/>
    <x v="2"/>
    <s v="No"/>
    <x v="3"/>
    <n v="5"/>
    <s v="E102331"/>
    <x v="0"/>
    <x v="0"/>
    <x v="1"/>
    <x v="3"/>
    <s v="Active"/>
  </r>
  <r>
    <s v="E103858"/>
    <x v="1"/>
    <n v="40"/>
    <x v="0"/>
    <x v="2"/>
    <x v="0"/>
    <x v="6"/>
    <x v="0"/>
    <x v="90"/>
    <s v="Contract"/>
    <d v="2016-05-14T00:00:00"/>
    <s v="Active"/>
    <n v="9.4600000000000009"/>
    <n v="32724"/>
    <x v="0"/>
    <s v="No"/>
    <x v="6"/>
    <n v="10"/>
    <s v="Self"/>
    <x v="0"/>
    <x v="0"/>
    <x v="0"/>
    <x v="2"/>
    <s v="Active"/>
  </r>
  <r>
    <s v="E103859"/>
    <x v="1"/>
    <n v="25"/>
    <x v="1"/>
    <x v="1"/>
    <x v="6"/>
    <x v="11"/>
    <x v="0"/>
    <x v="11"/>
    <s v="Full-time"/>
    <d v="2020-07-29T00:00:00"/>
    <s v="Active"/>
    <n v="5.25"/>
    <n v="36256"/>
    <x v="0"/>
    <s v="No"/>
    <x v="1"/>
    <n v="8"/>
    <s v="E102702"/>
    <x v="0"/>
    <x v="0"/>
    <x v="1"/>
    <x v="3"/>
    <s v="Active"/>
  </r>
  <r>
    <s v="E103860"/>
    <x v="0"/>
    <n v="31"/>
    <x v="1"/>
    <x v="4"/>
    <x v="3"/>
    <x v="15"/>
    <x v="1"/>
    <x v="39"/>
    <s v="Full-time"/>
    <d v="2022-06-04T00:00:00"/>
    <s v="Active"/>
    <n v="3.4"/>
    <n v="47438"/>
    <x v="1"/>
    <s v="No"/>
    <x v="3"/>
    <n v="9"/>
    <s v="E100611"/>
    <x v="0"/>
    <x v="0"/>
    <x v="0"/>
    <x v="0"/>
    <s v="Active"/>
  </r>
  <r>
    <s v="E103861"/>
    <x v="1"/>
    <n v="29"/>
    <x v="0"/>
    <x v="0"/>
    <x v="7"/>
    <x v="23"/>
    <x v="4"/>
    <x v="113"/>
    <s v="Full-time"/>
    <d v="2025-06-27T00:00:00"/>
    <s v="Active"/>
    <n v="0.34"/>
    <n v="54788"/>
    <x v="1"/>
    <s v="No"/>
    <x v="2"/>
    <n v="5"/>
    <s v="E104839"/>
    <x v="0"/>
    <x v="0"/>
    <x v="1"/>
    <x v="0"/>
    <s v="Active"/>
  </r>
  <r>
    <s v="E103862"/>
    <x v="1"/>
    <n v="21"/>
    <x v="1"/>
    <x v="1"/>
    <x v="3"/>
    <x v="20"/>
    <x v="0"/>
    <x v="90"/>
    <s v="Full-time"/>
    <d v="2020-05-09T00:00:00"/>
    <s v="Active"/>
    <n v="5.47"/>
    <n v="42911"/>
    <x v="2"/>
    <s v="No"/>
    <x v="4"/>
    <n v="6"/>
    <s v="E101514"/>
    <x v="0"/>
    <x v="0"/>
    <x v="1"/>
    <x v="2"/>
    <s v="Active"/>
  </r>
  <r>
    <s v="E103863"/>
    <x v="0"/>
    <n v="29"/>
    <x v="1"/>
    <x v="0"/>
    <x v="6"/>
    <x v="24"/>
    <x v="2"/>
    <x v="96"/>
    <s v="Full-time"/>
    <d v="2024-06-19T00:00:00"/>
    <s v="Active"/>
    <n v="1.36"/>
    <n v="36211"/>
    <x v="2"/>
    <s v="Yes"/>
    <x v="2"/>
    <n v="6"/>
    <s v="E103656"/>
    <x v="0"/>
    <x v="0"/>
    <x v="1"/>
    <x v="3"/>
    <s v="Active"/>
  </r>
  <r>
    <s v="E103864"/>
    <x v="0"/>
    <n v="32"/>
    <x v="1"/>
    <x v="7"/>
    <x v="4"/>
    <x v="19"/>
    <x v="1"/>
    <x v="1"/>
    <s v="Full-time"/>
    <d v="2023-09-18T00:00:00"/>
    <s v="Active"/>
    <n v="2.11"/>
    <n v="36854"/>
    <x v="0"/>
    <s v="No"/>
    <x v="1"/>
    <n v="4"/>
    <s v="E101042"/>
    <x v="0"/>
    <x v="0"/>
    <x v="0"/>
    <x v="0"/>
    <s v="Active"/>
  </r>
  <r>
    <s v="E103865"/>
    <x v="1"/>
    <n v="27"/>
    <x v="1"/>
    <x v="1"/>
    <x v="3"/>
    <x v="20"/>
    <x v="0"/>
    <x v="54"/>
    <s v="Contract"/>
    <d v="2010-03-05T00:00:00"/>
    <s v="Active"/>
    <n v="15.65"/>
    <n v="50547"/>
    <x v="4"/>
    <s v="No"/>
    <x v="4"/>
    <n v="8"/>
    <s v="E100245"/>
    <x v="0"/>
    <x v="0"/>
    <x v="1"/>
    <x v="3"/>
    <s v="Active"/>
  </r>
  <r>
    <s v="E103866"/>
    <x v="1"/>
    <n v="34"/>
    <x v="0"/>
    <x v="2"/>
    <x v="4"/>
    <x v="5"/>
    <x v="0"/>
    <x v="86"/>
    <s v="Contract"/>
    <d v="2021-12-13T00:00:00"/>
    <s v="Active"/>
    <n v="3.87"/>
    <n v="52881"/>
    <x v="0"/>
    <s v="No"/>
    <x v="0"/>
    <n v="5"/>
    <s v="E102052"/>
    <x v="0"/>
    <x v="0"/>
    <x v="0"/>
    <x v="0"/>
    <s v="Active"/>
  </r>
  <r>
    <s v="E103867"/>
    <x v="1"/>
    <n v="34"/>
    <x v="1"/>
    <x v="3"/>
    <x v="4"/>
    <x v="10"/>
    <x v="0"/>
    <x v="39"/>
    <s v="Full-time"/>
    <d v="2014-06-17T00:00:00"/>
    <s v="Active"/>
    <n v="11.36"/>
    <n v="47790"/>
    <x v="1"/>
    <s v="No"/>
    <x v="1"/>
    <n v="4"/>
    <s v="Self"/>
    <x v="0"/>
    <x v="0"/>
    <x v="0"/>
    <x v="0"/>
    <s v="Active"/>
  </r>
  <r>
    <s v="E103868"/>
    <x v="1"/>
    <n v="33"/>
    <x v="0"/>
    <x v="4"/>
    <x v="5"/>
    <x v="22"/>
    <x v="1"/>
    <x v="21"/>
    <s v="Full-time"/>
    <d v="2009-01-11T00:00:00"/>
    <s v="Active"/>
    <n v="16.79"/>
    <n v="48708"/>
    <x v="1"/>
    <s v="No"/>
    <x v="0"/>
    <n v="6"/>
    <s v="E100933"/>
    <x v="0"/>
    <x v="0"/>
    <x v="0"/>
    <x v="0"/>
    <s v="Active"/>
  </r>
  <r>
    <s v="E103869"/>
    <x v="1"/>
    <n v="40"/>
    <x v="0"/>
    <x v="5"/>
    <x v="4"/>
    <x v="5"/>
    <x v="0"/>
    <x v="55"/>
    <s v="Full-time"/>
    <d v="2012-07-06T00:00:00"/>
    <s v="Active"/>
    <n v="13.31"/>
    <n v="47664"/>
    <x v="0"/>
    <s v="No"/>
    <x v="2"/>
    <n v="5"/>
    <s v="E103197"/>
    <x v="0"/>
    <x v="0"/>
    <x v="0"/>
    <x v="0"/>
    <s v="Active"/>
  </r>
  <r>
    <s v="E103870"/>
    <x v="1"/>
    <n v="47"/>
    <x v="1"/>
    <x v="7"/>
    <x v="4"/>
    <x v="19"/>
    <x v="2"/>
    <x v="224"/>
    <s v="Contract"/>
    <d v="2017-11-26T00:00:00"/>
    <s v="Active"/>
    <n v="7.92"/>
    <n v="82787"/>
    <x v="3"/>
    <s v="No"/>
    <x v="4"/>
    <n v="4"/>
    <s v="E103904"/>
    <x v="0"/>
    <x v="0"/>
    <x v="0"/>
    <x v="1"/>
    <s v="Active"/>
  </r>
  <r>
    <s v="E103871"/>
    <x v="1"/>
    <n v="27"/>
    <x v="1"/>
    <x v="0"/>
    <x v="1"/>
    <x v="21"/>
    <x v="0"/>
    <x v="95"/>
    <s v="Full-time"/>
    <d v="2017-10-17T00:00:00"/>
    <s v="Active"/>
    <n v="8.0299999999999994"/>
    <n v="26875"/>
    <x v="0"/>
    <s v="No"/>
    <x v="3"/>
    <n v="4"/>
    <s v="E103502"/>
    <x v="0"/>
    <x v="0"/>
    <x v="1"/>
    <x v="3"/>
    <s v="Active"/>
  </r>
  <r>
    <s v="E103872"/>
    <x v="1"/>
    <n v="33"/>
    <x v="0"/>
    <x v="6"/>
    <x v="3"/>
    <x v="3"/>
    <x v="0"/>
    <x v="97"/>
    <s v="Contract"/>
    <d v="2018-02-03T00:00:00"/>
    <d v="2024-04-15T00:00:00"/>
    <n v="6.2"/>
    <n v="35854"/>
    <x v="2"/>
    <s v="No"/>
    <x v="2"/>
    <n v="4"/>
    <s v="E104074"/>
    <x v="1"/>
    <x v="1"/>
    <x v="0"/>
    <x v="3"/>
    <s v="Exited"/>
  </r>
  <r>
    <s v="E103873"/>
    <x v="1"/>
    <n v="35"/>
    <x v="1"/>
    <x v="4"/>
    <x v="7"/>
    <x v="18"/>
    <x v="4"/>
    <x v="36"/>
    <s v="Contract"/>
    <d v="2010-06-16T00:00:00"/>
    <s v="Active"/>
    <n v="15.37"/>
    <n v="46851"/>
    <x v="2"/>
    <s v="No"/>
    <x v="1"/>
    <n v="3"/>
    <s v="E101236"/>
    <x v="0"/>
    <x v="0"/>
    <x v="0"/>
    <x v="0"/>
    <s v="Active"/>
  </r>
  <r>
    <s v="E103874"/>
    <x v="1"/>
    <n v="35"/>
    <x v="0"/>
    <x v="2"/>
    <x v="1"/>
    <x v="21"/>
    <x v="2"/>
    <x v="47"/>
    <s v="Full-time"/>
    <d v="2013-07-15T00:00:00"/>
    <s v="Active"/>
    <n v="12.29"/>
    <n v="50838"/>
    <x v="1"/>
    <s v="No"/>
    <x v="1"/>
    <n v="7"/>
    <s v="E103605"/>
    <x v="0"/>
    <x v="0"/>
    <x v="0"/>
    <x v="1"/>
    <s v="Active"/>
  </r>
  <r>
    <s v="E103875"/>
    <x v="1"/>
    <n v="40"/>
    <x v="0"/>
    <x v="6"/>
    <x v="3"/>
    <x v="3"/>
    <x v="0"/>
    <x v="26"/>
    <s v="Full-time"/>
    <d v="2015-09-23T00:00:00"/>
    <s v="Active"/>
    <n v="10.1"/>
    <n v="47856"/>
    <x v="0"/>
    <s v="No"/>
    <x v="1"/>
    <n v="9"/>
    <s v="E100245"/>
    <x v="0"/>
    <x v="0"/>
    <x v="0"/>
    <x v="3"/>
    <s v="Active"/>
  </r>
  <r>
    <s v="E103876"/>
    <x v="0"/>
    <n v="21"/>
    <x v="2"/>
    <x v="2"/>
    <x v="0"/>
    <x v="6"/>
    <x v="0"/>
    <x v="9"/>
    <s v="Full-time"/>
    <d v="2021-03-22T00:00:00"/>
    <s v="Active"/>
    <n v="4.5999999999999996"/>
    <n v="29645"/>
    <x v="1"/>
    <s v="No"/>
    <x v="0"/>
    <n v="5"/>
    <s v="E100719"/>
    <x v="0"/>
    <x v="0"/>
    <x v="1"/>
    <x v="2"/>
    <s v="Active"/>
  </r>
  <r>
    <s v="E103877"/>
    <x v="0"/>
    <n v="33"/>
    <x v="0"/>
    <x v="5"/>
    <x v="5"/>
    <x v="22"/>
    <x v="2"/>
    <x v="74"/>
    <s v="Contract"/>
    <d v="2011-07-26T00:00:00"/>
    <s v="Active"/>
    <n v="14.26"/>
    <n v="44462"/>
    <x v="0"/>
    <s v="No"/>
    <x v="1"/>
    <n v="4"/>
    <s v="E103112"/>
    <x v="0"/>
    <x v="0"/>
    <x v="0"/>
    <x v="0"/>
    <s v="Active"/>
  </r>
  <r>
    <s v="E103878"/>
    <x v="0"/>
    <n v="30"/>
    <x v="1"/>
    <x v="3"/>
    <x v="3"/>
    <x v="15"/>
    <x v="2"/>
    <x v="67"/>
    <s v="Full-time"/>
    <d v="2012-02-21T00:00:00"/>
    <s v="Active"/>
    <n v="13.68"/>
    <n v="40138"/>
    <x v="1"/>
    <s v="No"/>
    <x v="0"/>
    <n v="6"/>
    <s v="E102688"/>
    <x v="0"/>
    <x v="0"/>
    <x v="1"/>
    <x v="0"/>
    <s v="Active"/>
  </r>
  <r>
    <s v="E103879"/>
    <x v="0"/>
    <n v="21"/>
    <x v="1"/>
    <x v="3"/>
    <x v="0"/>
    <x v="0"/>
    <x v="4"/>
    <x v="90"/>
    <s v="Full-time"/>
    <d v="2020-12-02T00:00:00"/>
    <s v="Active"/>
    <n v="4.9000000000000004"/>
    <n v="34428"/>
    <x v="1"/>
    <s v="No"/>
    <x v="0"/>
    <n v="7"/>
    <s v="E100063"/>
    <x v="0"/>
    <x v="0"/>
    <x v="1"/>
    <x v="2"/>
    <s v="Active"/>
  </r>
  <r>
    <s v="E103880"/>
    <x v="1"/>
    <n v="29"/>
    <x v="1"/>
    <x v="2"/>
    <x v="7"/>
    <x v="23"/>
    <x v="0"/>
    <x v="112"/>
    <s v="Full-time"/>
    <d v="2008-06-10T00:00:00"/>
    <s v="Active"/>
    <n v="17.38"/>
    <n v="52492"/>
    <x v="0"/>
    <s v="No"/>
    <x v="3"/>
    <n v="5"/>
    <s v="E104839"/>
    <x v="0"/>
    <x v="0"/>
    <x v="1"/>
    <x v="3"/>
    <s v="Active"/>
  </r>
  <r>
    <s v="E103881"/>
    <x v="1"/>
    <n v="24"/>
    <x v="0"/>
    <x v="3"/>
    <x v="6"/>
    <x v="11"/>
    <x v="2"/>
    <x v="14"/>
    <s v="Full-time"/>
    <d v="2012-10-09T00:00:00"/>
    <s v="Active"/>
    <n v="13.05"/>
    <n v="42790"/>
    <x v="2"/>
    <s v="No"/>
    <x v="1"/>
    <n v="3"/>
    <s v="E102702"/>
    <x v="0"/>
    <x v="0"/>
    <x v="1"/>
    <x v="3"/>
    <s v="Active"/>
  </r>
  <r>
    <s v="E103882"/>
    <x v="0"/>
    <n v="28"/>
    <x v="1"/>
    <x v="4"/>
    <x v="1"/>
    <x v="1"/>
    <x v="0"/>
    <x v="94"/>
    <s v="Full-time"/>
    <d v="2013-07-07T00:00:00"/>
    <s v="Active"/>
    <n v="12.31"/>
    <n v="36196"/>
    <x v="0"/>
    <s v="No"/>
    <x v="1"/>
    <n v="7"/>
    <s v="E102193"/>
    <x v="0"/>
    <x v="0"/>
    <x v="1"/>
    <x v="3"/>
    <s v="Active"/>
  </r>
  <r>
    <s v="E103883"/>
    <x v="0"/>
    <n v="34"/>
    <x v="0"/>
    <x v="7"/>
    <x v="1"/>
    <x v="21"/>
    <x v="0"/>
    <x v="40"/>
    <s v="Full-time"/>
    <d v="2021-10-29T00:00:00"/>
    <s v="Active"/>
    <n v="4"/>
    <n v="47509"/>
    <x v="2"/>
    <s v="No"/>
    <x v="4"/>
    <n v="5"/>
    <s v="Self"/>
    <x v="0"/>
    <x v="0"/>
    <x v="0"/>
    <x v="1"/>
    <s v="Active"/>
  </r>
  <r>
    <s v="E103884"/>
    <x v="0"/>
    <n v="21"/>
    <x v="0"/>
    <x v="6"/>
    <x v="3"/>
    <x v="3"/>
    <x v="2"/>
    <x v="90"/>
    <s v="Full-time"/>
    <d v="2008-07-22T00:00:00"/>
    <s v="Active"/>
    <n v="17.27"/>
    <n v="33819"/>
    <x v="1"/>
    <s v="No"/>
    <x v="1"/>
    <n v="7"/>
    <s v="E101661"/>
    <x v="0"/>
    <x v="0"/>
    <x v="1"/>
    <x v="2"/>
    <s v="Active"/>
  </r>
  <r>
    <s v="E103885"/>
    <x v="0"/>
    <n v="21"/>
    <x v="1"/>
    <x v="5"/>
    <x v="3"/>
    <x v="20"/>
    <x v="4"/>
    <x v="79"/>
    <s v="Full-time"/>
    <d v="2009-02-20T00:00:00"/>
    <s v="Active"/>
    <n v="16.68"/>
    <n v="36998"/>
    <x v="1"/>
    <s v="No"/>
    <x v="1"/>
    <n v="1"/>
    <s v="E102551"/>
    <x v="0"/>
    <x v="0"/>
    <x v="1"/>
    <x v="2"/>
    <s v="Active"/>
  </r>
  <r>
    <s v="E103886"/>
    <x v="0"/>
    <n v="33"/>
    <x v="0"/>
    <x v="4"/>
    <x v="4"/>
    <x v="10"/>
    <x v="2"/>
    <x v="92"/>
    <s v="Full-time"/>
    <d v="2016-09-09T00:00:00"/>
    <s v="Active"/>
    <n v="9.1300000000000008"/>
    <n v="46501"/>
    <x v="1"/>
    <s v="No"/>
    <x v="3"/>
    <n v="6"/>
    <s v="E101400"/>
    <x v="0"/>
    <x v="0"/>
    <x v="0"/>
    <x v="1"/>
    <s v="Active"/>
  </r>
  <r>
    <s v="E103887"/>
    <x v="0"/>
    <n v="43"/>
    <x v="1"/>
    <x v="7"/>
    <x v="3"/>
    <x v="15"/>
    <x v="0"/>
    <x v="150"/>
    <s v="Full-time"/>
    <d v="2018-04-13T00:00:00"/>
    <s v="Active"/>
    <n v="7.54"/>
    <n v="77915"/>
    <x v="1"/>
    <s v="No"/>
    <x v="2"/>
    <n v="8"/>
    <s v="E104134"/>
    <x v="0"/>
    <x v="0"/>
    <x v="0"/>
    <x v="1"/>
    <s v="Active"/>
  </r>
  <r>
    <s v="E103888"/>
    <x v="0"/>
    <n v="34"/>
    <x v="0"/>
    <x v="6"/>
    <x v="1"/>
    <x v="1"/>
    <x v="1"/>
    <x v="86"/>
    <s v="Contract"/>
    <d v="2024-07-29T00:00:00"/>
    <s v="Active"/>
    <n v="1.25"/>
    <n v="46877"/>
    <x v="2"/>
    <s v="No"/>
    <x v="2"/>
    <n v="4"/>
    <s v="E104704"/>
    <x v="0"/>
    <x v="0"/>
    <x v="0"/>
    <x v="0"/>
    <s v="Active"/>
  </r>
  <r>
    <s v="E103889"/>
    <x v="0"/>
    <n v="24"/>
    <x v="1"/>
    <x v="0"/>
    <x v="7"/>
    <x v="13"/>
    <x v="2"/>
    <x v="75"/>
    <s v="Full-time"/>
    <d v="2020-02-04T00:00:00"/>
    <s v="Active"/>
    <n v="5.73"/>
    <n v="37917"/>
    <x v="1"/>
    <s v="No"/>
    <x v="2"/>
    <n v="8"/>
    <s v="E101538"/>
    <x v="0"/>
    <x v="0"/>
    <x v="1"/>
    <x v="3"/>
    <s v="Active"/>
  </r>
  <r>
    <s v="E103890"/>
    <x v="1"/>
    <n v="40"/>
    <x v="0"/>
    <x v="5"/>
    <x v="3"/>
    <x v="20"/>
    <x v="0"/>
    <x v="160"/>
    <s v="Full-time"/>
    <d v="2024-04-11T00:00:00"/>
    <d v="2025-06-20T00:00:00"/>
    <n v="1.19"/>
    <n v="59406"/>
    <x v="2"/>
    <s v="No"/>
    <x v="4"/>
    <n v="7"/>
    <s v="E101352"/>
    <x v="1"/>
    <x v="1"/>
    <x v="0"/>
    <x v="1"/>
    <s v="Exited"/>
  </r>
  <r>
    <s v="E103891"/>
    <x v="1"/>
    <n v="50"/>
    <x v="1"/>
    <x v="2"/>
    <x v="3"/>
    <x v="15"/>
    <x v="2"/>
    <x v="56"/>
    <s v="Full-time"/>
    <d v="2012-08-05T00:00:00"/>
    <s v="Active"/>
    <n v="13.23"/>
    <n v="43014"/>
    <x v="1"/>
    <s v="No"/>
    <x v="4"/>
    <n v="5"/>
    <s v="E100245"/>
    <x v="0"/>
    <x v="0"/>
    <x v="0"/>
    <x v="0"/>
    <s v="Active"/>
  </r>
  <r>
    <s v="E103892"/>
    <x v="0"/>
    <n v="36"/>
    <x v="1"/>
    <x v="2"/>
    <x v="2"/>
    <x v="4"/>
    <x v="2"/>
    <x v="61"/>
    <s v="Full-time"/>
    <d v="2008-07-14T00:00:00"/>
    <s v="Active"/>
    <n v="17.29"/>
    <n v="51050"/>
    <x v="1"/>
    <s v="No"/>
    <x v="2"/>
    <n v="6"/>
    <s v="E103145"/>
    <x v="0"/>
    <x v="0"/>
    <x v="0"/>
    <x v="0"/>
    <s v="Active"/>
  </r>
  <r>
    <s v="E103893"/>
    <x v="0"/>
    <n v="29"/>
    <x v="0"/>
    <x v="2"/>
    <x v="6"/>
    <x v="24"/>
    <x v="0"/>
    <x v="94"/>
    <s v="Full-time"/>
    <d v="2024-02-10T00:00:00"/>
    <s v="Active"/>
    <n v="1.71"/>
    <n v="35904"/>
    <x v="0"/>
    <s v="Yes"/>
    <x v="1"/>
    <n v="9"/>
    <s v="E103636"/>
    <x v="0"/>
    <x v="0"/>
    <x v="1"/>
    <x v="3"/>
    <s v="Active"/>
  </r>
  <r>
    <s v="E103894"/>
    <x v="1"/>
    <n v="30"/>
    <x v="1"/>
    <x v="6"/>
    <x v="4"/>
    <x v="10"/>
    <x v="2"/>
    <x v="140"/>
    <s v="Full-time"/>
    <d v="2022-12-15T00:00:00"/>
    <s v="Active"/>
    <n v="2.87"/>
    <n v="29866"/>
    <x v="1"/>
    <s v="No"/>
    <x v="2"/>
    <n v="7"/>
    <s v="E100574"/>
    <x v="0"/>
    <x v="0"/>
    <x v="1"/>
    <x v="3"/>
    <s v="Active"/>
  </r>
  <r>
    <s v="E103895"/>
    <x v="0"/>
    <n v="30"/>
    <x v="1"/>
    <x v="7"/>
    <x v="4"/>
    <x v="19"/>
    <x v="0"/>
    <x v="50"/>
    <s v="Full-time"/>
    <d v="2020-04-16T00:00:00"/>
    <s v="Active"/>
    <n v="5.53"/>
    <n v="43747"/>
    <x v="2"/>
    <s v="No"/>
    <x v="3"/>
    <n v="7"/>
    <s v="E101356"/>
    <x v="0"/>
    <x v="0"/>
    <x v="1"/>
    <x v="0"/>
    <s v="Active"/>
  </r>
  <r>
    <s v="E103896"/>
    <x v="1"/>
    <n v="35"/>
    <x v="1"/>
    <x v="4"/>
    <x v="2"/>
    <x v="4"/>
    <x v="4"/>
    <x v="145"/>
    <s v="Full-time"/>
    <d v="2019-01-09T00:00:00"/>
    <s v="Active"/>
    <n v="6.8"/>
    <n v="60062"/>
    <x v="0"/>
    <s v="No"/>
    <x v="5"/>
    <n v="5"/>
    <s v="E102965"/>
    <x v="0"/>
    <x v="0"/>
    <x v="0"/>
    <x v="1"/>
    <s v="Active"/>
  </r>
  <r>
    <s v="E103897"/>
    <x v="0"/>
    <n v="31"/>
    <x v="1"/>
    <x v="7"/>
    <x v="3"/>
    <x v="20"/>
    <x v="2"/>
    <x v="18"/>
    <s v="Full-time"/>
    <d v="2016-11-02T00:00:00"/>
    <s v="Active"/>
    <n v="8.99"/>
    <n v="49418"/>
    <x v="4"/>
    <s v="No"/>
    <x v="2"/>
    <n v="6"/>
    <s v="E102551"/>
    <x v="0"/>
    <x v="0"/>
    <x v="0"/>
    <x v="0"/>
    <s v="Active"/>
  </r>
  <r>
    <s v="E103898"/>
    <x v="1"/>
    <n v="31"/>
    <x v="0"/>
    <x v="3"/>
    <x v="6"/>
    <x v="11"/>
    <x v="4"/>
    <x v="12"/>
    <s v="Full-time"/>
    <d v="2017-10-09T00:00:00"/>
    <s v="Active"/>
    <n v="8.0500000000000007"/>
    <n v="39754"/>
    <x v="1"/>
    <s v="No"/>
    <x v="2"/>
    <n v="7"/>
    <s v="E101535"/>
    <x v="0"/>
    <x v="0"/>
    <x v="0"/>
    <x v="0"/>
    <s v="Active"/>
  </r>
  <r>
    <s v="E103899"/>
    <x v="0"/>
    <n v="27"/>
    <x v="1"/>
    <x v="3"/>
    <x v="4"/>
    <x v="5"/>
    <x v="1"/>
    <x v="46"/>
    <s v="Full-time"/>
    <d v="2020-01-19T00:00:00"/>
    <s v="Active"/>
    <n v="5.77"/>
    <n v="35609"/>
    <x v="1"/>
    <s v="No"/>
    <x v="1"/>
    <n v="5"/>
    <s v="E102941"/>
    <x v="0"/>
    <x v="0"/>
    <x v="1"/>
    <x v="2"/>
    <s v="Active"/>
  </r>
  <r>
    <s v="E103900"/>
    <x v="1"/>
    <n v="26"/>
    <x v="1"/>
    <x v="2"/>
    <x v="3"/>
    <x v="3"/>
    <x v="0"/>
    <x v="83"/>
    <s v="Full-time"/>
    <d v="2014-03-09T00:00:00"/>
    <s v="Active"/>
    <n v="11.64"/>
    <n v="42009"/>
    <x v="0"/>
    <s v="No"/>
    <x v="6"/>
    <n v="2"/>
    <s v="E103793"/>
    <x v="0"/>
    <x v="0"/>
    <x v="1"/>
    <x v="3"/>
    <s v="Active"/>
  </r>
  <r>
    <s v="E103901"/>
    <x v="1"/>
    <n v="22"/>
    <x v="0"/>
    <x v="3"/>
    <x v="5"/>
    <x v="7"/>
    <x v="4"/>
    <x v="72"/>
    <s v="Full-time"/>
    <d v="2021-08-15T00:00:00"/>
    <s v="Active"/>
    <n v="4.2"/>
    <n v="39645"/>
    <x v="1"/>
    <s v="No"/>
    <x v="4"/>
    <n v="5"/>
    <s v="E101099"/>
    <x v="0"/>
    <x v="0"/>
    <x v="1"/>
    <x v="3"/>
    <s v="Active"/>
  </r>
  <r>
    <s v="E103902"/>
    <x v="0"/>
    <n v="37"/>
    <x v="0"/>
    <x v="7"/>
    <x v="5"/>
    <x v="8"/>
    <x v="0"/>
    <x v="143"/>
    <s v="Full-time"/>
    <d v="2009-05-20T00:00:00"/>
    <d v="2018-01-25T00:00:00"/>
    <n v="8.68"/>
    <n v="64157"/>
    <x v="3"/>
    <s v="No"/>
    <x v="2"/>
    <n v="7"/>
    <s v="E104092"/>
    <x v="1"/>
    <x v="1"/>
    <x v="0"/>
    <x v="1"/>
    <s v="Exited"/>
  </r>
  <r>
    <s v="E103903"/>
    <x v="1"/>
    <n v="35"/>
    <x v="1"/>
    <x v="1"/>
    <x v="3"/>
    <x v="15"/>
    <x v="2"/>
    <x v="138"/>
    <s v="Full-time"/>
    <d v="2009-12-19T00:00:00"/>
    <s v="Active"/>
    <n v="15.86"/>
    <n v="65702"/>
    <x v="0"/>
    <s v="No"/>
    <x v="3"/>
    <n v="5"/>
    <s v="E104342"/>
    <x v="0"/>
    <x v="0"/>
    <x v="0"/>
    <x v="1"/>
    <s v="Active"/>
  </r>
  <r>
    <s v="E103904"/>
    <x v="1"/>
    <n v="35"/>
    <x v="1"/>
    <x v="5"/>
    <x v="4"/>
    <x v="19"/>
    <x v="4"/>
    <x v="63"/>
    <s v="Full-time"/>
    <d v="2009-10-09T00:00:00"/>
    <s v="Active"/>
    <n v="16.05"/>
    <n v="65523"/>
    <x v="1"/>
    <s v="Yes"/>
    <x v="3"/>
    <n v="3"/>
    <s v="Self"/>
    <x v="0"/>
    <x v="0"/>
    <x v="0"/>
    <x v="1"/>
    <s v="Active"/>
  </r>
  <r>
    <s v="E103905"/>
    <x v="0"/>
    <n v="33"/>
    <x v="1"/>
    <x v="7"/>
    <x v="0"/>
    <x v="0"/>
    <x v="0"/>
    <x v="36"/>
    <s v="Full-time"/>
    <d v="2015-04-03T00:00:00"/>
    <s v="Active"/>
    <n v="10.57"/>
    <n v="49170"/>
    <x v="1"/>
    <s v="No"/>
    <x v="1"/>
    <n v="3"/>
    <s v="Self"/>
    <x v="0"/>
    <x v="0"/>
    <x v="0"/>
    <x v="0"/>
    <s v="Active"/>
  </r>
  <r>
    <s v="E103906"/>
    <x v="1"/>
    <n v="43"/>
    <x v="1"/>
    <x v="3"/>
    <x v="7"/>
    <x v="23"/>
    <x v="0"/>
    <x v="109"/>
    <s v="Full-time"/>
    <d v="2015-09-15T00:00:00"/>
    <d v="2016-09-15T00:00:00"/>
    <n v="1"/>
    <n v="51258"/>
    <x v="1"/>
    <s v="No"/>
    <x v="1"/>
    <n v="4"/>
    <s v="E101527"/>
    <x v="1"/>
    <x v="1"/>
    <x v="0"/>
    <x v="0"/>
    <s v="Exited"/>
  </r>
  <r>
    <s v="E103907"/>
    <x v="1"/>
    <n v="43"/>
    <x v="0"/>
    <x v="6"/>
    <x v="4"/>
    <x v="19"/>
    <x v="0"/>
    <x v="187"/>
    <s v="Full-time"/>
    <d v="2015-02-12T00:00:00"/>
    <s v="Active"/>
    <n v="10.71"/>
    <n v="59589"/>
    <x v="2"/>
    <s v="No"/>
    <x v="1"/>
    <n v="10"/>
    <s v="E100360"/>
    <x v="0"/>
    <x v="0"/>
    <x v="0"/>
    <x v="1"/>
    <s v="Active"/>
  </r>
  <r>
    <s v="E103908"/>
    <x v="0"/>
    <n v="31"/>
    <x v="0"/>
    <x v="6"/>
    <x v="0"/>
    <x v="9"/>
    <x v="2"/>
    <x v="91"/>
    <s v="Full-time"/>
    <d v="2013-06-01T00:00:00"/>
    <d v="2020-12-09T00:00:00"/>
    <n v="7.52"/>
    <n v="38750"/>
    <x v="2"/>
    <s v="Yes"/>
    <x v="1"/>
    <n v="3"/>
    <s v="E104386"/>
    <x v="1"/>
    <x v="1"/>
    <x v="0"/>
    <x v="3"/>
    <s v="Exited"/>
  </r>
  <r>
    <s v="E103909"/>
    <x v="0"/>
    <n v="42"/>
    <x v="0"/>
    <x v="5"/>
    <x v="7"/>
    <x v="13"/>
    <x v="1"/>
    <x v="52"/>
    <s v="Full-time"/>
    <d v="2020-03-03T00:00:00"/>
    <s v="Active"/>
    <n v="5.65"/>
    <n v="68081"/>
    <x v="1"/>
    <s v="No"/>
    <x v="4"/>
    <n v="8"/>
    <s v="E103824"/>
    <x v="0"/>
    <x v="0"/>
    <x v="0"/>
    <x v="1"/>
    <s v="Active"/>
  </r>
  <r>
    <s v="E103910"/>
    <x v="0"/>
    <n v="27"/>
    <x v="1"/>
    <x v="0"/>
    <x v="7"/>
    <x v="23"/>
    <x v="0"/>
    <x v="94"/>
    <s v="Full-time"/>
    <d v="2011-02-27T00:00:00"/>
    <s v="Active"/>
    <n v="14.67"/>
    <n v="44406"/>
    <x v="0"/>
    <s v="No"/>
    <x v="4"/>
    <n v="5"/>
    <s v="E102741"/>
    <x v="0"/>
    <x v="0"/>
    <x v="1"/>
    <x v="3"/>
    <s v="Active"/>
  </r>
  <r>
    <s v="E103911"/>
    <x v="1"/>
    <n v="21"/>
    <x v="0"/>
    <x v="0"/>
    <x v="7"/>
    <x v="23"/>
    <x v="4"/>
    <x v="9"/>
    <s v="Full-time"/>
    <d v="2017-09-10T00:00:00"/>
    <s v="Active"/>
    <n v="8.1300000000000008"/>
    <n v="38100"/>
    <x v="1"/>
    <s v="No"/>
    <x v="4"/>
    <n v="7"/>
    <s v="E103985"/>
    <x v="0"/>
    <x v="0"/>
    <x v="1"/>
    <x v="2"/>
    <s v="Active"/>
  </r>
  <r>
    <s v="E103912"/>
    <x v="0"/>
    <n v="34"/>
    <x v="1"/>
    <x v="6"/>
    <x v="5"/>
    <x v="12"/>
    <x v="1"/>
    <x v="62"/>
    <s v="Full-time"/>
    <d v="2021-04-10T00:00:00"/>
    <s v="Active"/>
    <n v="4.55"/>
    <n v="49065"/>
    <x v="1"/>
    <s v="No"/>
    <x v="4"/>
    <n v="5"/>
    <s v="E104923"/>
    <x v="0"/>
    <x v="0"/>
    <x v="0"/>
    <x v="1"/>
    <s v="Active"/>
  </r>
  <r>
    <s v="E103913"/>
    <x v="0"/>
    <n v="29"/>
    <x v="1"/>
    <x v="2"/>
    <x v="2"/>
    <x v="2"/>
    <x v="2"/>
    <x v="51"/>
    <s v="Full-time"/>
    <d v="2010-08-15T00:00:00"/>
    <s v="Active"/>
    <n v="15.2"/>
    <n v="37065"/>
    <x v="0"/>
    <s v="No"/>
    <x v="0"/>
    <n v="5"/>
    <s v="E100557"/>
    <x v="0"/>
    <x v="0"/>
    <x v="1"/>
    <x v="2"/>
    <s v="Active"/>
  </r>
  <r>
    <s v="E103914"/>
    <x v="1"/>
    <n v="28"/>
    <x v="1"/>
    <x v="1"/>
    <x v="3"/>
    <x v="3"/>
    <x v="0"/>
    <x v="94"/>
    <s v="Full-time"/>
    <d v="2010-12-10T00:00:00"/>
    <s v="Active"/>
    <n v="14.88"/>
    <n v="40364"/>
    <x v="1"/>
    <s v="No"/>
    <x v="4"/>
    <n v="2"/>
    <s v="E101133"/>
    <x v="0"/>
    <x v="0"/>
    <x v="1"/>
    <x v="3"/>
    <s v="Active"/>
  </r>
  <r>
    <s v="E103915"/>
    <x v="0"/>
    <n v="39"/>
    <x v="0"/>
    <x v="3"/>
    <x v="3"/>
    <x v="15"/>
    <x v="4"/>
    <x v="200"/>
    <s v="Full-time"/>
    <d v="2010-11-08T00:00:00"/>
    <s v="Active"/>
    <n v="14.97"/>
    <n v="64978"/>
    <x v="1"/>
    <s v="No"/>
    <x v="0"/>
    <n v="9"/>
    <s v="E104074"/>
    <x v="0"/>
    <x v="0"/>
    <x v="0"/>
    <x v="1"/>
    <s v="Active"/>
  </r>
  <r>
    <s v="E103916"/>
    <x v="1"/>
    <n v="22"/>
    <x v="1"/>
    <x v="2"/>
    <x v="6"/>
    <x v="16"/>
    <x v="2"/>
    <x v="72"/>
    <s v="Full-time"/>
    <d v="2016-03-11T00:00:00"/>
    <s v="Active"/>
    <n v="9.6300000000000008"/>
    <n v="30617"/>
    <x v="0"/>
    <s v="No"/>
    <x v="1"/>
    <n v="3"/>
    <s v="E103290"/>
    <x v="0"/>
    <x v="0"/>
    <x v="1"/>
    <x v="3"/>
    <s v="Active"/>
  </r>
  <r>
    <s v="E103917"/>
    <x v="1"/>
    <n v="30"/>
    <x v="1"/>
    <x v="7"/>
    <x v="0"/>
    <x v="6"/>
    <x v="0"/>
    <x v="14"/>
    <s v="Full-time"/>
    <d v="2024-03-20T00:00:00"/>
    <s v="Active"/>
    <n v="1.61"/>
    <n v="32871"/>
    <x v="3"/>
    <s v="No"/>
    <x v="4"/>
    <n v="8"/>
    <s v="E103598"/>
    <x v="0"/>
    <x v="0"/>
    <x v="1"/>
    <x v="3"/>
    <s v="Active"/>
  </r>
  <r>
    <s v="E103918"/>
    <x v="0"/>
    <n v="32"/>
    <x v="1"/>
    <x v="3"/>
    <x v="4"/>
    <x v="5"/>
    <x v="0"/>
    <x v="56"/>
    <s v="Full-time"/>
    <d v="2013-04-15T00:00:00"/>
    <s v="Active"/>
    <n v="12.54"/>
    <n v="48588"/>
    <x v="1"/>
    <s v="No"/>
    <x v="2"/>
    <n v="5"/>
    <s v="E102736"/>
    <x v="0"/>
    <x v="0"/>
    <x v="0"/>
    <x v="0"/>
    <s v="Active"/>
  </r>
  <r>
    <s v="E103919"/>
    <x v="1"/>
    <n v="38"/>
    <x v="1"/>
    <x v="2"/>
    <x v="2"/>
    <x v="4"/>
    <x v="0"/>
    <x v="159"/>
    <s v="Full-time"/>
    <d v="2023-02-09T00:00:00"/>
    <s v="Active"/>
    <n v="2.72"/>
    <n v="64762"/>
    <x v="1"/>
    <s v="No"/>
    <x v="2"/>
    <n v="7"/>
    <s v="E104285"/>
    <x v="0"/>
    <x v="0"/>
    <x v="0"/>
    <x v="1"/>
    <s v="Active"/>
  </r>
  <r>
    <s v="E103920"/>
    <x v="1"/>
    <n v="38"/>
    <x v="0"/>
    <x v="3"/>
    <x v="0"/>
    <x v="9"/>
    <x v="4"/>
    <x v="61"/>
    <s v="Full-time"/>
    <d v="2019-10-27T00:00:00"/>
    <s v="Active"/>
    <n v="6"/>
    <n v="44555"/>
    <x v="1"/>
    <s v="No"/>
    <x v="5"/>
    <n v="4"/>
    <s v="E100182"/>
    <x v="0"/>
    <x v="0"/>
    <x v="0"/>
    <x v="0"/>
    <s v="Active"/>
  </r>
  <r>
    <s v="E103921"/>
    <x v="0"/>
    <n v="29"/>
    <x v="1"/>
    <x v="4"/>
    <x v="4"/>
    <x v="19"/>
    <x v="2"/>
    <x v="129"/>
    <s v="Full-time"/>
    <d v="2015-10-09T00:00:00"/>
    <s v="Active"/>
    <n v="10.050000000000001"/>
    <n v="33878"/>
    <x v="1"/>
    <s v="No"/>
    <x v="2"/>
    <n v="2"/>
    <s v="E101549"/>
    <x v="0"/>
    <x v="0"/>
    <x v="1"/>
    <x v="2"/>
    <s v="Active"/>
  </r>
  <r>
    <s v="E103922"/>
    <x v="1"/>
    <n v="43"/>
    <x v="0"/>
    <x v="5"/>
    <x v="6"/>
    <x v="24"/>
    <x v="4"/>
    <x v="148"/>
    <s v="Contract"/>
    <d v="2012-02-17T00:00:00"/>
    <d v="2023-11-08T00:00:00"/>
    <n v="11.72"/>
    <n v="58473"/>
    <x v="2"/>
    <s v="No"/>
    <x v="1"/>
    <n v="8"/>
    <s v="E103584"/>
    <x v="1"/>
    <x v="1"/>
    <x v="0"/>
    <x v="1"/>
    <s v="Exited"/>
  </r>
  <r>
    <s v="E103923"/>
    <x v="0"/>
    <n v="25"/>
    <x v="1"/>
    <x v="6"/>
    <x v="6"/>
    <x v="11"/>
    <x v="2"/>
    <x v="94"/>
    <s v="Full-time"/>
    <d v="2008-02-02T00:00:00"/>
    <s v="Active"/>
    <n v="17.739999999999998"/>
    <n v="35795"/>
    <x v="0"/>
    <s v="No"/>
    <x v="0"/>
    <n v="8"/>
    <s v="Self"/>
    <x v="0"/>
    <x v="0"/>
    <x v="1"/>
    <x v="3"/>
    <s v="Active"/>
  </r>
  <r>
    <s v="E103924"/>
    <x v="1"/>
    <n v="33"/>
    <x v="1"/>
    <x v="6"/>
    <x v="4"/>
    <x v="19"/>
    <x v="1"/>
    <x v="142"/>
    <s v="Full-time"/>
    <d v="2013-04-14T00:00:00"/>
    <s v="Active"/>
    <n v="12.54"/>
    <n v="55955"/>
    <x v="0"/>
    <s v="No"/>
    <x v="2"/>
    <n v="4"/>
    <s v="E101042"/>
    <x v="0"/>
    <x v="0"/>
    <x v="0"/>
    <x v="1"/>
    <s v="Active"/>
  </r>
  <r>
    <s v="E103925"/>
    <x v="0"/>
    <n v="27"/>
    <x v="1"/>
    <x v="6"/>
    <x v="7"/>
    <x v="23"/>
    <x v="1"/>
    <x v="113"/>
    <s v="Full-time"/>
    <d v="2018-12-24T00:00:00"/>
    <s v="Active"/>
    <n v="6.84"/>
    <n v="50595"/>
    <x v="0"/>
    <s v="No"/>
    <x v="4"/>
    <n v="6"/>
    <s v="E104839"/>
    <x v="0"/>
    <x v="0"/>
    <x v="1"/>
    <x v="0"/>
    <s v="Active"/>
  </r>
  <r>
    <s v="E103926"/>
    <x v="1"/>
    <n v="26"/>
    <x v="1"/>
    <x v="2"/>
    <x v="1"/>
    <x v="21"/>
    <x v="0"/>
    <x v="34"/>
    <s v="Full-time"/>
    <d v="2013-01-19T00:00:00"/>
    <s v="Active"/>
    <n v="12.77"/>
    <n v="34728"/>
    <x v="2"/>
    <s v="No"/>
    <x v="3"/>
    <n v="6"/>
    <s v="E101688"/>
    <x v="0"/>
    <x v="0"/>
    <x v="1"/>
    <x v="3"/>
    <s v="Active"/>
  </r>
  <r>
    <s v="E103927"/>
    <x v="1"/>
    <n v="33"/>
    <x v="1"/>
    <x v="0"/>
    <x v="7"/>
    <x v="13"/>
    <x v="1"/>
    <x v="33"/>
    <s v="Full-time"/>
    <d v="2017-08-07T00:00:00"/>
    <d v="2018-12-13T00:00:00"/>
    <n v="1.35"/>
    <n v="29326"/>
    <x v="2"/>
    <s v="No"/>
    <x v="2"/>
    <n v="3"/>
    <s v="E101773"/>
    <x v="1"/>
    <x v="1"/>
    <x v="0"/>
    <x v="3"/>
    <s v="Exited"/>
  </r>
  <r>
    <s v="E103928"/>
    <x v="1"/>
    <n v="27"/>
    <x v="0"/>
    <x v="2"/>
    <x v="7"/>
    <x v="23"/>
    <x v="0"/>
    <x v="53"/>
    <s v="Full-time"/>
    <d v="2023-11-16T00:00:00"/>
    <s v="Active"/>
    <n v="1.95"/>
    <n v="36416"/>
    <x v="2"/>
    <s v="Yes"/>
    <x v="2"/>
    <n v="8"/>
    <s v="E104066"/>
    <x v="0"/>
    <x v="0"/>
    <x v="1"/>
    <x v="3"/>
    <s v="Active"/>
  </r>
  <r>
    <s v="E103929"/>
    <x v="0"/>
    <n v="34"/>
    <x v="1"/>
    <x v="0"/>
    <x v="6"/>
    <x v="16"/>
    <x v="0"/>
    <x v="27"/>
    <s v="Contract"/>
    <d v="2012-12-28T00:00:00"/>
    <s v="Active"/>
    <n v="12.83"/>
    <n v="44124"/>
    <x v="2"/>
    <s v="No"/>
    <x v="0"/>
    <n v="6"/>
    <s v="E100300"/>
    <x v="0"/>
    <x v="0"/>
    <x v="0"/>
    <x v="0"/>
    <s v="Active"/>
  </r>
  <r>
    <s v="E103930"/>
    <x v="1"/>
    <n v="27"/>
    <x v="1"/>
    <x v="3"/>
    <x v="2"/>
    <x v="4"/>
    <x v="0"/>
    <x v="144"/>
    <s v="Full-time"/>
    <d v="2018-01-05T00:00:00"/>
    <s v="Active"/>
    <n v="7.81"/>
    <n v="27267"/>
    <x v="0"/>
    <s v="No"/>
    <x v="1"/>
    <n v="4"/>
    <s v="E102755"/>
    <x v="0"/>
    <x v="0"/>
    <x v="1"/>
    <x v="2"/>
    <s v="Active"/>
  </r>
  <r>
    <s v="E103931"/>
    <x v="1"/>
    <n v="42"/>
    <x v="0"/>
    <x v="2"/>
    <x v="3"/>
    <x v="15"/>
    <x v="2"/>
    <x v="111"/>
    <s v="Full-time"/>
    <d v="2008-12-21T00:00:00"/>
    <d v="2014-02-03T00:00:00"/>
    <n v="5.12"/>
    <n v="64912"/>
    <x v="2"/>
    <s v="No"/>
    <x v="2"/>
    <n v="8"/>
    <s v="E100245"/>
    <x v="1"/>
    <x v="1"/>
    <x v="0"/>
    <x v="1"/>
    <s v="Exited"/>
  </r>
  <r>
    <s v="E103932"/>
    <x v="0"/>
    <n v="35"/>
    <x v="1"/>
    <x v="3"/>
    <x v="3"/>
    <x v="15"/>
    <x v="0"/>
    <x v="62"/>
    <s v="Contract"/>
    <d v="2025-08-30T00:00:00"/>
    <s v="Active"/>
    <n v="0.16"/>
    <n v="52015"/>
    <x v="0"/>
    <s v="No"/>
    <x v="1"/>
    <n v="4"/>
    <s v="E101725"/>
    <x v="0"/>
    <x v="0"/>
    <x v="0"/>
    <x v="1"/>
    <s v="Active"/>
  </r>
  <r>
    <s v="E103933"/>
    <x v="1"/>
    <n v="35"/>
    <x v="1"/>
    <x v="2"/>
    <x v="7"/>
    <x v="13"/>
    <x v="1"/>
    <x v="6"/>
    <s v="Contract"/>
    <d v="2017-06-14T00:00:00"/>
    <s v="Active"/>
    <n v="8.3699999999999992"/>
    <n v="52455"/>
    <x v="0"/>
    <s v="No"/>
    <x v="1"/>
    <n v="5"/>
    <s v="E103632"/>
    <x v="0"/>
    <x v="0"/>
    <x v="0"/>
    <x v="0"/>
    <s v="Active"/>
  </r>
  <r>
    <s v="E103934"/>
    <x v="1"/>
    <n v="35"/>
    <x v="1"/>
    <x v="3"/>
    <x v="5"/>
    <x v="7"/>
    <x v="1"/>
    <x v="33"/>
    <s v="Full-time"/>
    <d v="2024-01-31T00:00:00"/>
    <s v="Active"/>
    <n v="1.74"/>
    <n v="49856"/>
    <x v="2"/>
    <s v="Yes"/>
    <x v="3"/>
    <n v="9"/>
    <s v="E103351"/>
    <x v="0"/>
    <x v="0"/>
    <x v="0"/>
    <x v="3"/>
    <s v="Active"/>
  </r>
  <r>
    <s v="E103935"/>
    <x v="1"/>
    <n v="28"/>
    <x v="1"/>
    <x v="4"/>
    <x v="4"/>
    <x v="5"/>
    <x v="0"/>
    <x v="49"/>
    <s v="Full-time"/>
    <d v="2011-08-06T00:00:00"/>
    <s v="Active"/>
    <n v="14.23"/>
    <n v="40344"/>
    <x v="1"/>
    <s v="No"/>
    <x v="1"/>
    <n v="1"/>
    <s v="E101679"/>
    <x v="0"/>
    <x v="0"/>
    <x v="1"/>
    <x v="3"/>
    <s v="Active"/>
  </r>
  <r>
    <s v="E103936"/>
    <x v="1"/>
    <n v="32"/>
    <x v="0"/>
    <x v="1"/>
    <x v="1"/>
    <x v="1"/>
    <x v="0"/>
    <x v="40"/>
    <s v="Full-time"/>
    <d v="2011-05-15T00:00:00"/>
    <d v="2015-03-27T00:00:00"/>
    <n v="3.87"/>
    <n v="47638"/>
    <x v="2"/>
    <s v="No"/>
    <x v="3"/>
    <n v="6"/>
    <s v="Self"/>
    <x v="1"/>
    <x v="1"/>
    <x v="0"/>
    <x v="1"/>
    <s v="Exited"/>
  </r>
  <r>
    <s v="E103937"/>
    <x v="0"/>
    <n v="27"/>
    <x v="0"/>
    <x v="1"/>
    <x v="3"/>
    <x v="20"/>
    <x v="0"/>
    <x v="18"/>
    <s v="Full-time"/>
    <d v="2018-01-01T00:00:00"/>
    <s v="Active"/>
    <n v="7.82"/>
    <n v="46966"/>
    <x v="1"/>
    <s v="No"/>
    <x v="2"/>
    <n v="5"/>
    <s v="E100245"/>
    <x v="0"/>
    <x v="0"/>
    <x v="1"/>
    <x v="0"/>
    <s v="Active"/>
  </r>
  <r>
    <s v="E103938"/>
    <x v="1"/>
    <n v="27"/>
    <x v="1"/>
    <x v="5"/>
    <x v="7"/>
    <x v="23"/>
    <x v="4"/>
    <x v="112"/>
    <s v="Contract"/>
    <d v="2008-11-19T00:00:00"/>
    <s v="Active"/>
    <n v="16.940000000000001"/>
    <n v="41216"/>
    <x v="1"/>
    <s v="No"/>
    <x v="2"/>
    <n v="6"/>
    <s v="E101399"/>
    <x v="0"/>
    <x v="0"/>
    <x v="1"/>
    <x v="3"/>
    <s v="Active"/>
  </r>
  <r>
    <s v="E103939"/>
    <x v="0"/>
    <n v="44"/>
    <x v="0"/>
    <x v="5"/>
    <x v="6"/>
    <x v="16"/>
    <x v="2"/>
    <x v="184"/>
    <s v="Full-time"/>
    <d v="2019-07-16T00:00:00"/>
    <d v="2024-06-16T00:00:00"/>
    <n v="4.92"/>
    <n v="59707"/>
    <x v="0"/>
    <s v="No"/>
    <x v="4"/>
    <n v="5"/>
    <s v="E104078"/>
    <x v="1"/>
    <x v="1"/>
    <x v="0"/>
    <x v="1"/>
    <s v="Exited"/>
  </r>
  <r>
    <s v="E103940"/>
    <x v="0"/>
    <n v="21"/>
    <x v="1"/>
    <x v="7"/>
    <x v="3"/>
    <x v="20"/>
    <x v="0"/>
    <x v="29"/>
    <s v="Full-time"/>
    <d v="2022-10-04T00:00:00"/>
    <d v="2024-08-26T00:00:00"/>
    <n v="1.89"/>
    <n v="42760"/>
    <x v="3"/>
    <s v="Yes"/>
    <x v="4"/>
    <n v="9"/>
    <s v="E101725"/>
    <x v="1"/>
    <x v="1"/>
    <x v="1"/>
    <x v="2"/>
    <s v="Exited"/>
  </r>
  <r>
    <s v="E103941"/>
    <x v="1"/>
    <n v="34"/>
    <x v="1"/>
    <x v="5"/>
    <x v="3"/>
    <x v="3"/>
    <x v="0"/>
    <x v="145"/>
    <s v="Full-time"/>
    <d v="2016-06-28T00:00:00"/>
    <s v="Active"/>
    <n v="9.33"/>
    <n v="58234"/>
    <x v="1"/>
    <s v="No"/>
    <x v="0"/>
    <n v="11"/>
    <s v="E103793"/>
    <x v="0"/>
    <x v="0"/>
    <x v="0"/>
    <x v="1"/>
    <s v="Active"/>
  </r>
  <r>
    <s v="E103942"/>
    <x v="0"/>
    <n v="32"/>
    <x v="0"/>
    <x v="4"/>
    <x v="7"/>
    <x v="23"/>
    <x v="2"/>
    <x v="35"/>
    <s v="Full-time"/>
    <d v="2015-06-30T00:00:00"/>
    <s v="Active"/>
    <n v="10.33"/>
    <n v="46880"/>
    <x v="1"/>
    <s v="No"/>
    <x v="4"/>
    <n v="4"/>
    <s v="E104400"/>
    <x v="0"/>
    <x v="0"/>
    <x v="0"/>
    <x v="3"/>
    <s v="Active"/>
  </r>
  <r>
    <s v="E103943"/>
    <x v="1"/>
    <n v="29"/>
    <x v="1"/>
    <x v="3"/>
    <x v="4"/>
    <x v="10"/>
    <x v="0"/>
    <x v="22"/>
    <s v="Full-time"/>
    <d v="2024-12-17T00:00:00"/>
    <s v="Active"/>
    <n v="0.86"/>
    <n v="38797"/>
    <x v="2"/>
    <s v="No"/>
    <x v="2"/>
    <n v="5"/>
    <s v="E100556"/>
    <x v="0"/>
    <x v="0"/>
    <x v="1"/>
    <x v="0"/>
    <s v="Active"/>
  </r>
  <r>
    <s v="E103944"/>
    <x v="1"/>
    <n v="26"/>
    <x v="1"/>
    <x v="6"/>
    <x v="0"/>
    <x v="6"/>
    <x v="2"/>
    <x v="123"/>
    <s v="Full-time"/>
    <d v="2016-01-19T00:00:00"/>
    <s v="Active"/>
    <n v="9.77"/>
    <n v="49384"/>
    <x v="2"/>
    <s v="No"/>
    <x v="0"/>
    <n v="5"/>
    <s v="E104768"/>
    <x v="0"/>
    <x v="0"/>
    <x v="1"/>
    <x v="0"/>
    <s v="Active"/>
  </r>
  <r>
    <s v="E103945"/>
    <x v="1"/>
    <n v="33"/>
    <x v="0"/>
    <x v="5"/>
    <x v="7"/>
    <x v="23"/>
    <x v="2"/>
    <x v="40"/>
    <s v="Full-time"/>
    <d v="2015-01-22T00:00:00"/>
    <d v="2016-12-10T00:00:00"/>
    <n v="1.88"/>
    <n v="64275"/>
    <x v="3"/>
    <s v="No"/>
    <x v="3"/>
    <n v="3"/>
    <s v="Self"/>
    <x v="1"/>
    <x v="1"/>
    <x v="0"/>
    <x v="1"/>
    <s v="Exited"/>
  </r>
  <r>
    <s v="E103946"/>
    <x v="0"/>
    <n v="42"/>
    <x v="1"/>
    <x v="2"/>
    <x v="5"/>
    <x v="8"/>
    <x v="2"/>
    <x v="182"/>
    <s v="Full-time"/>
    <d v="2012-02-16T00:00:00"/>
    <s v="Active"/>
    <n v="13.7"/>
    <n v="63703"/>
    <x v="1"/>
    <s v="No"/>
    <x v="1"/>
    <n v="12"/>
    <s v="E104869"/>
    <x v="0"/>
    <x v="0"/>
    <x v="0"/>
    <x v="1"/>
    <s v="Active"/>
  </r>
  <r>
    <s v="E103947"/>
    <x v="1"/>
    <n v="36"/>
    <x v="0"/>
    <x v="3"/>
    <x v="5"/>
    <x v="12"/>
    <x v="0"/>
    <x v="131"/>
    <s v="Full-time"/>
    <d v="2022-05-19T00:00:00"/>
    <s v="Active"/>
    <n v="3.44"/>
    <n v="53682"/>
    <x v="1"/>
    <s v="No"/>
    <x v="5"/>
    <n v="8"/>
    <s v="E103020"/>
    <x v="0"/>
    <x v="0"/>
    <x v="0"/>
    <x v="1"/>
    <s v="Active"/>
  </r>
  <r>
    <s v="E103948"/>
    <x v="1"/>
    <n v="26"/>
    <x v="1"/>
    <x v="4"/>
    <x v="5"/>
    <x v="7"/>
    <x v="0"/>
    <x v="46"/>
    <s v="Full-time"/>
    <d v="2012-10-19T00:00:00"/>
    <s v="Active"/>
    <n v="13.02"/>
    <n v="44847"/>
    <x v="1"/>
    <s v="No"/>
    <x v="2"/>
    <n v="9"/>
    <s v="E101555"/>
    <x v="0"/>
    <x v="0"/>
    <x v="1"/>
    <x v="2"/>
    <s v="Active"/>
  </r>
  <r>
    <s v="E103949"/>
    <x v="0"/>
    <n v="29"/>
    <x v="0"/>
    <x v="5"/>
    <x v="6"/>
    <x v="16"/>
    <x v="0"/>
    <x v="1"/>
    <s v="Full-time"/>
    <d v="2021-03-29T00:00:00"/>
    <s v="Active"/>
    <n v="4.58"/>
    <n v="45583"/>
    <x v="1"/>
    <s v="No"/>
    <x v="4"/>
    <n v="9"/>
    <s v="E103709"/>
    <x v="0"/>
    <x v="0"/>
    <x v="1"/>
    <x v="0"/>
    <s v="Active"/>
  </r>
  <r>
    <s v="E103950"/>
    <x v="1"/>
    <n v="25"/>
    <x v="1"/>
    <x v="2"/>
    <x v="5"/>
    <x v="22"/>
    <x v="2"/>
    <x v="9"/>
    <s v="Full-time"/>
    <d v="2012-04-07T00:00:00"/>
    <s v="Active"/>
    <n v="13.56"/>
    <n v="31754"/>
    <x v="1"/>
    <s v="No"/>
    <x v="4"/>
    <n v="2"/>
    <s v="E100757"/>
    <x v="0"/>
    <x v="0"/>
    <x v="1"/>
    <x v="2"/>
    <s v="Active"/>
  </r>
  <r>
    <s v="E103951"/>
    <x v="0"/>
    <n v="32"/>
    <x v="1"/>
    <x v="4"/>
    <x v="5"/>
    <x v="7"/>
    <x v="0"/>
    <x v="162"/>
    <s v="Full-time"/>
    <d v="2020-06-28T00:00:00"/>
    <s v="Active"/>
    <n v="5.33"/>
    <n v="52685"/>
    <x v="0"/>
    <s v="No"/>
    <x v="5"/>
    <n v="3"/>
    <s v="E104032"/>
    <x v="0"/>
    <x v="0"/>
    <x v="0"/>
    <x v="0"/>
    <s v="Active"/>
  </r>
  <r>
    <s v="E103952"/>
    <x v="1"/>
    <n v="31"/>
    <x v="1"/>
    <x v="3"/>
    <x v="4"/>
    <x v="19"/>
    <x v="0"/>
    <x v="25"/>
    <s v="Full-time"/>
    <d v="2020-03-28T00:00:00"/>
    <s v="Active"/>
    <n v="5.59"/>
    <n v="45960"/>
    <x v="0"/>
    <s v="Yes"/>
    <x v="0"/>
    <n v="5"/>
    <s v="E104845"/>
    <x v="0"/>
    <x v="0"/>
    <x v="0"/>
    <x v="0"/>
    <s v="Active"/>
  </r>
  <r>
    <s v="E103953"/>
    <x v="0"/>
    <n v="25"/>
    <x v="1"/>
    <x v="6"/>
    <x v="3"/>
    <x v="3"/>
    <x v="2"/>
    <x v="46"/>
    <s v="Full-time"/>
    <d v="2008-07-15T00:00:00"/>
    <s v="Active"/>
    <n v="17.29"/>
    <n v="38870"/>
    <x v="2"/>
    <s v="No"/>
    <x v="1"/>
    <n v="8"/>
    <s v="E102765"/>
    <x v="0"/>
    <x v="0"/>
    <x v="1"/>
    <x v="2"/>
    <s v="Active"/>
  </r>
  <r>
    <s v="E103954"/>
    <x v="1"/>
    <n v="37"/>
    <x v="1"/>
    <x v="7"/>
    <x v="6"/>
    <x v="24"/>
    <x v="0"/>
    <x v="44"/>
    <s v="Full-time"/>
    <d v="2020-08-08T00:00:00"/>
    <s v="Active"/>
    <n v="5.22"/>
    <n v="56817"/>
    <x v="1"/>
    <s v="No"/>
    <x v="3"/>
    <n v="7"/>
    <s v="E103042"/>
    <x v="0"/>
    <x v="0"/>
    <x v="0"/>
    <x v="0"/>
    <s v="Active"/>
  </r>
  <r>
    <s v="E103955"/>
    <x v="0"/>
    <n v="23"/>
    <x v="1"/>
    <x v="4"/>
    <x v="2"/>
    <x v="2"/>
    <x v="2"/>
    <x v="33"/>
    <s v="Full-time"/>
    <d v="2011-07-24T00:00:00"/>
    <s v="Active"/>
    <n v="14.26"/>
    <n v="32641"/>
    <x v="0"/>
    <s v="No"/>
    <x v="4"/>
    <n v="4"/>
    <s v="E102755"/>
    <x v="0"/>
    <x v="0"/>
    <x v="1"/>
    <x v="3"/>
    <s v="Active"/>
  </r>
  <r>
    <s v="E103956"/>
    <x v="1"/>
    <n v="36"/>
    <x v="0"/>
    <x v="3"/>
    <x v="7"/>
    <x v="23"/>
    <x v="0"/>
    <x v="22"/>
    <s v="Full-time"/>
    <d v="2020-10-20T00:00:00"/>
    <s v="Active"/>
    <n v="5.0199999999999996"/>
    <n v="45639"/>
    <x v="1"/>
    <s v="No"/>
    <x v="2"/>
    <n v="4"/>
    <s v="E100637"/>
    <x v="0"/>
    <x v="0"/>
    <x v="0"/>
    <x v="0"/>
    <s v="Active"/>
  </r>
  <r>
    <s v="E103957"/>
    <x v="1"/>
    <n v="37"/>
    <x v="0"/>
    <x v="5"/>
    <x v="3"/>
    <x v="15"/>
    <x v="0"/>
    <x v="109"/>
    <s v="Full-time"/>
    <d v="2015-05-06T00:00:00"/>
    <s v="Active"/>
    <n v="10.48"/>
    <n v="57204"/>
    <x v="4"/>
    <s v="No"/>
    <x v="0"/>
    <n v="9"/>
    <s v="E100170"/>
    <x v="0"/>
    <x v="0"/>
    <x v="0"/>
    <x v="0"/>
    <s v="Active"/>
  </r>
  <r>
    <s v="E103958"/>
    <x v="0"/>
    <n v="38"/>
    <x v="0"/>
    <x v="4"/>
    <x v="3"/>
    <x v="3"/>
    <x v="0"/>
    <x v="45"/>
    <s v="Full-time"/>
    <d v="2020-02-13T00:00:00"/>
    <s v="Active"/>
    <n v="5.71"/>
    <n v="63600"/>
    <x v="2"/>
    <s v="No"/>
    <x v="2"/>
    <n v="4"/>
    <s v="E102331"/>
    <x v="0"/>
    <x v="0"/>
    <x v="0"/>
    <x v="1"/>
    <s v="Active"/>
  </r>
  <r>
    <s v="E103959"/>
    <x v="0"/>
    <n v="25"/>
    <x v="1"/>
    <x v="2"/>
    <x v="5"/>
    <x v="17"/>
    <x v="2"/>
    <x v="152"/>
    <s v="Full-time"/>
    <d v="2013-05-27T00:00:00"/>
    <s v="Active"/>
    <n v="12.42"/>
    <n v="39726"/>
    <x v="1"/>
    <s v="No"/>
    <x v="4"/>
    <n v="5"/>
    <s v="E104150"/>
    <x v="0"/>
    <x v="0"/>
    <x v="1"/>
    <x v="2"/>
    <s v="Active"/>
  </r>
  <r>
    <s v="E103960"/>
    <x v="1"/>
    <n v="45"/>
    <x v="1"/>
    <x v="7"/>
    <x v="4"/>
    <x v="10"/>
    <x v="2"/>
    <x v="47"/>
    <s v="Full-time"/>
    <d v="2014-09-09T00:00:00"/>
    <s v="Active"/>
    <n v="11.13"/>
    <n v="58347"/>
    <x v="1"/>
    <s v="No"/>
    <x v="0"/>
    <n v="12"/>
    <s v="E101765"/>
    <x v="0"/>
    <x v="0"/>
    <x v="0"/>
    <x v="1"/>
    <s v="Active"/>
  </r>
  <r>
    <s v="E103961"/>
    <x v="1"/>
    <n v="37"/>
    <x v="1"/>
    <x v="7"/>
    <x v="1"/>
    <x v="1"/>
    <x v="3"/>
    <x v="139"/>
    <s v="Full-time"/>
    <d v="2016-08-29T00:00:00"/>
    <d v="2025-04-27T00:00:00"/>
    <n v="8.66"/>
    <n v="57837"/>
    <x v="2"/>
    <s v="No"/>
    <x v="0"/>
    <n v="5"/>
    <s v="E100448"/>
    <x v="1"/>
    <x v="1"/>
    <x v="0"/>
    <x v="1"/>
    <s v="Exited"/>
  </r>
  <r>
    <s v="E103962"/>
    <x v="0"/>
    <n v="42"/>
    <x v="0"/>
    <x v="4"/>
    <x v="3"/>
    <x v="3"/>
    <x v="0"/>
    <x v="32"/>
    <s v="Full-time"/>
    <d v="2023-04-04T00:00:00"/>
    <s v="Active"/>
    <n v="2.57"/>
    <n v="54821"/>
    <x v="1"/>
    <s v="No"/>
    <x v="2"/>
    <n v="3"/>
    <s v="E100746"/>
    <x v="0"/>
    <x v="0"/>
    <x v="0"/>
    <x v="1"/>
    <s v="Active"/>
  </r>
  <r>
    <s v="E103963"/>
    <x v="1"/>
    <n v="23"/>
    <x v="0"/>
    <x v="7"/>
    <x v="7"/>
    <x v="18"/>
    <x v="0"/>
    <x v="97"/>
    <s v="Full-time"/>
    <d v="2014-09-21T00:00:00"/>
    <s v="Active"/>
    <n v="11.1"/>
    <n v="46282"/>
    <x v="4"/>
    <s v="No"/>
    <x v="1"/>
    <n v="11"/>
    <s v="E101538"/>
    <x v="0"/>
    <x v="0"/>
    <x v="1"/>
    <x v="3"/>
    <s v="Active"/>
  </r>
  <r>
    <s v="E103964"/>
    <x v="0"/>
    <n v="32"/>
    <x v="0"/>
    <x v="5"/>
    <x v="4"/>
    <x v="19"/>
    <x v="1"/>
    <x v="63"/>
    <s v="Full-time"/>
    <d v="2020-03-18T00:00:00"/>
    <s v="Active"/>
    <n v="5.61"/>
    <n v="58508"/>
    <x v="2"/>
    <s v="No"/>
    <x v="4"/>
    <n v="6"/>
    <s v="E101042"/>
    <x v="0"/>
    <x v="0"/>
    <x v="0"/>
    <x v="1"/>
    <s v="Active"/>
  </r>
  <r>
    <s v="E103965"/>
    <x v="1"/>
    <n v="32"/>
    <x v="1"/>
    <x v="7"/>
    <x v="6"/>
    <x v="16"/>
    <x v="2"/>
    <x v="22"/>
    <s v="Full-time"/>
    <d v="2022-06-23T00:00:00"/>
    <d v="2023-10-12T00:00:00"/>
    <n v="1.3"/>
    <n v="49500"/>
    <x v="2"/>
    <s v="No"/>
    <x v="3"/>
    <n v="8"/>
    <s v="E104616"/>
    <x v="1"/>
    <x v="1"/>
    <x v="0"/>
    <x v="0"/>
    <s v="Exited"/>
  </r>
  <r>
    <s v="E103966"/>
    <x v="0"/>
    <n v="21"/>
    <x v="1"/>
    <x v="1"/>
    <x v="3"/>
    <x v="20"/>
    <x v="2"/>
    <x v="29"/>
    <s v="Full-time"/>
    <d v="2011-07-16T00:00:00"/>
    <d v="2015-04-16T00:00:00"/>
    <n v="3.75"/>
    <n v="34578"/>
    <x v="2"/>
    <s v="No"/>
    <x v="2"/>
    <n v="4"/>
    <s v="E104342"/>
    <x v="1"/>
    <x v="1"/>
    <x v="1"/>
    <x v="2"/>
    <s v="Exited"/>
  </r>
  <r>
    <s v="E103967"/>
    <x v="1"/>
    <n v="37"/>
    <x v="1"/>
    <x v="2"/>
    <x v="6"/>
    <x v="16"/>
    <x v="4"/>
    <x v="64"/>
    <s v="Full-time"/>
    <d v="2013-05-23T00:00:00"/>
    <s v="Active"/>
    <n v="12.43"/>
    <n v="32442"/>
    <x v="2"/>
    <s v="No"/>
    <x v="2"/>
    <n v="9"/>
    <s v="E103991"/>
    <x v="0"/>
    <x v="0"/>
    <x v="0"/>
    <x v="3"/>
    <s v="Active"/>
  </r>
  <r>
    <s v="E103968"/>
    <x v="1"/>
    <n v="29"/>
    <x v="0"/>
    <x v="7"/>
    <x v="0"/>
    <x v="9"/>
    <x v="4"/>
    <x v="93"/>
    <s v="Full-time"/>
    <d v="2023-03-24T00:00:00"/>
    <s v="Active"/>
    <n v="2.6"/>
    <n v="42635"/>
    <x v="1"/>
    <s v="No"/>
    <x v="3"/>
    <n v="6"/>
    <s v="E104386"/>
    <x v="0"/>
    <x v="0"/>
    <x v="1"/>
    <x v="3"/>
    <s v="Active"/>
  </r>
  <r>
    <s v="E103969"/>
    <x v="0"/>
    <n v="30"/>
    <x v="1"/>
    <x v="2"/>
    <x v="0"/>
    <x v="9"/>
    <x v="0"/>
    <x v="61"/>
    <s v="Full-time"/>
    <d v="2010-09-28T00:00:00"/>
    <s v="Active"/>
    <n v="15.08"/>
    <n v="51080"/>
    <x v="4"/>
    <s v="No"/>
    <x v="1"/>
    <n v="4"/>
    <s v="E102718"/>
    <x v="0"/>
    <x v="0"/>
    <x v="1"/>
    <x v="0"/>
    <s v="Active"/>
  </r>
  <r>
    <s v="E103970"/>
    <x v="1"/>
    <n v="27"/>
    <x v="0"/>
    <x v="3"/>
    <x v="1"/>
    <x v="21"/>
    <x v="2"/>
    <x v="49"/>
    <s v="Full-time"/>
    <d v="2013-06-29T00:00:00"/>
    <s v="Active"/>
    <n v="12.33"/>
    <n v="36541"/>
    <x v="2"/>
    <s v="No"/>
    <x v="1"/>
    <n v="10"/>
    <s v="E101962"/>
    <x v="0"/>
    <x v="0"/>
    <x v="1"/>
    <x v="3"/>
    <s v="Active"/>
  </r>
  <r>
    <s v="E103971"/>
    <x v="0"/>
    <n v="21"/>
    <x v="1"/>
    <x v="1"/>
    <x v="0"/>
    <x v="6"/>
    <x v="0"/>
    <x v="41"/>
    <s v="Full-time"/>
    <d v="2010-05-11T00:00:00"/>
    <s v="Active"/>
    <n v="15.47"/>
    <n v="28736"/>
    <x v="1"/>
    <s v="Yes"/>
    <x v="2"/>
    <n v="7"/>
    <s v="E103424"/>
    <x v="0"/>
    <x v="0"/>
    <x v="1"/>
    <x v="2"/>
    <s v="Active"/>
  </r>
  <r>
    <s v="E103972"/>
    <x v="1"/>
    <n v="26"/>
    <x v="0"/>
    <x v="5"/>
    <x v="0"/>
    <x v="9"/>
    <x v="0"/>
    <x v="34"/>
    <s v="Contract"/>
    <d v="2014-08-05T00:00:00"/>
    <s v="Active"/>
    <n v="11.23"/>
    <n v="40232"/>
    <x v="1"/>
    <s v="No"/>
    <x v="0"/>
    <n v="6"/>
    <s v="E104797"/>
    <x v="0"/>
    <x v="0"/>
    <x v="1"/>
    <x v="3"/>
    <s v="Active"/>
  </r>
  <r>
    <s v="E103973"/>
    <x v="1"/>
    <n v="42"/>
    <x v="1"/>
    <x v="6"/>
    <x v="4"/>
    <x v="10"/>
    <x v="3"/>
    <x v="55"/>
    <s v="Full-time"/>
    <d v="2015-01-04T00:00:00"/>
    <s v="Active"/>
    <n v="10.81"/>
    <n v="42497"/>
    <x v="0"/>
    <s v="No"/>
    <x v="4"/>
    <n v="5"/>
    <s v="E101679"/>
    <x v="0"/>
    <x v="0"/>
    <x v="0"/>
    <x v="0"/>
    <s v="Active"/>
  </r>
  <r>
    <s v="E103974"/>
    <x v="1"/>
    <n v="33"/>
    <x v="0"/>
    <x v="6"/>
    <x v="4"/>
    <x v="10"/>
    <x v="0"/>
    <x v="113"/>
    <s v="Full-time"/>
    <d v="2024-01-18T00:00:00"/>
    <s v="Active"/>
    <n v="1.78"/>
    <n v="44922"/>
    <x v="1"/>
    <s v="Yes"/>
    <x v="4"/>
    <n v="3"/>
    <s v="E101400"/>
    <x v="0"/>
    <x v="0"/>
    <x v="0"/>
    <x v="0"/>
    <s v="Active"/>
  </r>
  <r>
    <s v="E103975"/>
    <x v="1"/>
    <n v="25"/>
    <x v="0"/>
    <x v="1"/>
    <x v="3"/>
    <x v="15"/>
    <x v="0"/>
    <x v="48"/>
    <s v="Contract"/>
    <d v="2021-12-23T00:00:00"/>
    <d v="2023-06-22T00:00:00"/>
    <n v="1.49"/>
    <n v="45230"/>
    <x v="1"/>
    <s v="Yes"/>
    <x v="1"/>
    <n v="2"/>
    <s v="E103717"/>
    <x v="1"/>
    <x v="1"/>
    <x v="1"/>
    <x v="3"/>
    <s v="Exited"/>
  </r>
  <r>
    <s v="E103976"/>
    <x v="0"/>
    <n v="45"/>
    <x v="1"/>
    <x v="0"/>
    <x v="6"/>
    <x v="11"/>
    <x v="0"/>
    <x v="214"/>
    <s v="Full-time"/>
    <d v="2010-07-16T00:00:00"/>
    <s v="Active"/>
    <n v="15.29"/>
    <n v="70234"/>
    <x v="1"/>
    <s v="No"/>
    <x v="1"/>
    <n v="5"/>
    <s v="E102077"/>
    <x v="0"/>
    <x v="0"/>
    <x v="0"/>
    <x v="1"/>
    <s v="Active"/>
  </r>
  <r>
    <s v="E103977"/>
    <x v="1"/>
    <n v="31"/>
    <x v="1"/>
    <x v="5"/>
    <x v="1"/>
    <x v="1"/>
    <x v="2"/>
    <x v="125"/>
    <s v="Full-time"/>
    <d v="2020-04-02T00:00:00"/>
    <s v="Active"/>
    <n v="5.57"/>
    <n v="40484"/>
    <x v="1"/>
    <s v="No"/>
    <x v="0"/>
    <n v="5"/>
    <s v="Self"/>
    <x v="0"/>
    <x v="0"/>
    <x v="0"/>
    <x v="0"/>
    <s v="Active"/>
  </r>
  <r>
    <s v="E103978"/>
    <x v="0"/>
    <n v="31"/>
    <x v="1"/>
    <x v="6"/>
    <x v="2"/>
    <x v="14"/>
    <x v="2"/>
    <x v="73"/>
    <s v="Full-time"/>
    <d v="2022-09-14T00:00:00"/>
    <d v="2023-02-08T00:00:00"/>
    <n v="0.4"/>
    <n v="51255"/>
    <x v="1"/>
    <s v="No"/>
    <x v="4"/>
    <n v="7"/>
    <s v="E101711"/>
    <x v="1"/>
    <x v="1"/>
    <x v="0"/>
    <x v="0"/>
    <s v="Exited"/>
  </r>
  <r>
    <s v="E103979"/>
    <x v="1"/>
    <n v="34"/>
    <x v="0"/>
    <x v="3"/>
    <x v="5"/>
    <x v="22"/>
    <x v="4"/>
    <x v="27"/>
    <s v="Full-time"/>
    <d v="2024-09-16T00:00:00"/>
    <s v="Active"/>
    <n v="1.1100000000000001"/>
    <n v="51677"/>
    <x v="2"/>
    <s v="Yes"/>
    <x v="1"/>
    <n v="5"/>
    <s v="E103535"/>
    <x v="0"/>
    <x v="0"/>
    <x v="0"/>
    <x v="0"/>
    <s v="Active"/>
  </r>
  <r>
    <s v="E103980"/>
    <x v="0"/>
    <n v="29"/>
    <x v="1"/>
    <x v="0"/>
    <x v="2"/>
    <x v="14"/>
    <x v="0"/>
    <x v="114"/>
    <s v="Full-time"/>
    <d v="2010-07-14T00:00:00"/>
    <s v="Active"/>
    <n v="15.29"/>
    <n v="52540"/>
    <x v="1"/>
    <s v="No"/>
    <x v="0"/>
    <n v="11"/>
    <s v="E100276"/>
    <x v="0"/>
    <x v="0"/>
    <x v="1"/>
    <x v="0"/>
    <s v="Active"/>
  </r>
  <r>
    <s v="E103981"/>
    <x v="0"/>
    <n v="35"/>
    <x v="0"/>
    <x v="2"/>
    <x v="1"/>
    <x v="21"/>
    <x v="2"/>
    <x v="68"/>
    <s v="Full-time"/>
    <d v="2015-03-05T00:00:00"/>
    <s v="Active"/>
    <n v="10.65"/>
    <n v="41471"/>
    <x v="1"/>
    <s v="Yes"/>
    <x v="4"/>
    <n v="7"/>
    <s v="E100220"/>
    <x v="0"/>
    <x v="0"/>
    <x v="0"/>
    <x v="1"/>
    <s v="Active"/>
  </r>
  <r>
    <s v="E103982"/>
    <x v="1"/>
    <n v="37"/>
    <x v="1"/>
    <x v="2"/>
    <x v="0"/>
    <x v="9"/>
    <x v="0"/>
    <x v="16"/>
    <s v="Full-time"/>
    <d v="2008-05-08T00:00:00"/>
    <d v="2012-05-04T00:00:00"/>
    <n v="3.99"/>
    <n v="51160"/>
    <x v="2"/>
    <s v="No"/>
    <x v="1"/>
    <n v="3"/>
    <s v="E100688"/>
    <x v="1"/>
    <x v="1"/>
    <x v="0"/>
    <x v="0"/>
    <s v="Exited"/>
  </r>
  <r>
    <s v="E103983"/>
    <x v="0"/>
    <n v="40"/>
    <x v="1"/>
    <x v="3"/>
    <x v="5"/>
    <x v="22"/>
    <x v="0"/>
    <x v="63"/>
    <s v="Full-time"/>
    <d v="2014-05-06T00:00:00"/>
    <s v="Active"/>
    <n v="11.48"/>
    <n v="58511"/>
    <x v="0"/>
    <s v="No"/>
    <x v="4"/>
    <n v="9"/>
    <s v="E100350"/>
    <x v="0"/>
    <x v="0"/>
    <x v="0"/>
    <x v="1"/>
    <s v="Active"/>
  </r>
  <r>
    <s v="E103984"/>
    <x v="0"/>
    <n v="36"/>
    <x v="1"/>
    <x v="0"/>
    <x v="6"/>
    <x v="24"/>
    <x v="4"/>
    <x v="152"/>
    <s v="Full-time"/>
    <d v="2018-01-12T00:00:00"/>
    <s v="Active"/>
    <n v="7.79"/>
    <n v="35310"/>
    <x v="1"/>
    <s v="No"/>
    <x v="2"/>
    <n v="5"/>
    <s v="E103671"/>
    <x v="0"/>
    <x v="0"/>
    <x v="0"/>
    <x v="2"/>
    <s v="Active"/>
  </r>
  <r>
    <s v="E103985"/>
    <x v="1"/>
    <n v="32"/>
    <x v="1"/>
    <x v="4"/>
    <x v="7"/>
    <x v="13"/>
    <x v="0"/>
    <x v="64"/>
    <s v="Full-time"/>
    <d v="2009-05-25T00:00:00"/>
    <s v="Active"/>
    <n v="16.43"/>
    <n v="38963"/>
    <x v="4"/>
    <s v="No"/>
    <x v="1"/>
    <n v="11"/>
    <s v="Self"/>
    <x v="0"/>
    <x v="0"/>
    <x v="0"/>
    <x v="3"/>
    <s v="Active"/>
  </r>
  <r>
    <s v="E103986"/>
    <x v="1"/>
    <n v="26"/>
    <x v="0"/>
    <x v="1"/>
    <x v="2"/>
    <x v="2"/>
    <x v="0"/>
    <x v="35"/>
    <s v="Full-time"/>
    <d v="2024-04-14T00:00:00"/>
    <d v="2024-10-07T00:00:00"/>
    <n v="0.48"/>
    <n v="39516"/>
    <x v="3"/>
    <s v="No"/>
    <x v="1"/>
    <n v="4"/>
    <s v="E103439"/>
    <x v="1"/>
    <x v="1"/>
    <x v="1"/>
    <x v="3"/>
    <s v="Exited"/>
  </r>
  <r>
    <s v="E103987"/>
    <x v="1"/>
    <n v="21"/>
    <x v="1"/>
    <x v="1"/>
    <x v="6"/>
    <x v="11"/>
    <x v="0"/>
    <x v="90"/>
    <s v="Full-time"/>
    <d v="2015-03-22T00:00:00"/>
    <d v="2019-01-22T00:00:00"/>
    <n v="3.84"/>
    <n v="36847"/>
    <x v="2"/>
    <s v="No"/>
    <x v="3"/>
    <n v="3"/>
    <s v="E103584"/>
    <x v="1"/>
    <x v="1"/>
    <x v="1"/>
    <x v="2"/>
    <s v="Exited"/>
  </r>
  <r>
    <s v="E103988"/>
    <x v="1"/>
    <n v="30"/>
    <x v="1"/>
    <x v="6"/>
    <x v="6"/>
    <x v="16"/>
    <x v="0"/>
    <x v="104"/>
    <s v="Full-time"/>
    <d v="2020-04-20T00:00:00"/>
    <d v="2021-07-07T00:00:00"/>
    <n v="1.21"/>
    <n v="42665"/>
    <x v="2"/>
    <s v="No"/>
    <x v="4"/>
    <n v="5"/>
    <s v="E101988"/>
    <x v="1"/>
    <x v="1"/>
    <x v="1"/>
    <x v="3"/>
    <s v="Exited"/>
  </r>
  <r>
    <s v="E103989"/>
    <x v="0"/>
    <n v="35"/>
    <x v="1"/>
    <x v="1"/>
    <x v="6"/>
    <x v="16"/>
    <x v="0"/>
    <x v="23"/>
    <s v="Full-time"/>
    <d v="2011-07-15T00:00:00"/>
    <s v="Active"/>
    <n v="14.29"/>
    <n v="52997"/>
    <x v="0"/>
    <s v="No"/>
    <x v="1"/>
    <n v="7"/>
    <s v="Self"/>
    <x v="0"/>
    <x v="0"/>
    <x v="0"/>
    <x v="0"/>
    <s v="Active"/>
  </r>
  <r>
    <s v="E103990"/>
    <x v="1"/>
    <n v="31"/>
    <x v="1"/>
    <x v="7"/>
    <x v="0"/>
    <x v="0"/>
    <x v="0"/>
    <x v="71"/>
    <s v="Full-time"/>
    <d v="2021-11-10T00:00:00"/>
    <s v="Active"/>
    <n v="3.96"/>
    <n v="49572"/>
    <x v="1"/>
    <s v="Yes"/>
    <x v="2"/>
    <n v="3"/>
    <s v="E103598"/>
    <x v="0"/>
    <x v="0"/>
    <x v="0"/>
    <x v="0"/>
    <s v="Active"/>
  </r>
  <r>
    <s v="E103991"/>
    <x v="1"/>
    <n v="30"/>
    <x v="1"/>
    <x v="0"/>
    <x v="6"/>
    <x v="24"/>
    <x v="0"/>
    <x v="21"/>
    <s v="Full-time"/>
    <d v="2023-12-31T00:00:00"/>
    <s v="Active"/>
    <n v="1.83"/>
    <n v="41737"/>
    <x v="2"/>
    <s v="No"/>
    <x v="0"/>
    <n v="6"/>
    <s v="Self"/>
    <x v="0"/>
    <x v="0"/>
    <x v="1"/>
    <x v="0"/>
    <s v="Active"/>
  </r>
  <r>
    <s v="E103992"/>
    <x v="0"/>
    <n v="37"/>
    <x v="1"/>
    <x v="7"/>
    <x v="4"/>
    <x v="5"/>
    <x v="2"/>
    <x v="113"/>
    <s v="Full-time"/>
    <d v="2017-11-12T00:00:00"/>
    <s v="Active"/>
    <n v="7.96"/>
    <n v="45519"/>
    <x v="2"/>
    <s v="No"/>
    <x v="4"/>
    <n v="6"/>
    <s v="E101553"/>
    <x v="0"/>
    <x v="0"/>
    <x v="0"/>
    <x v="0"/>
    <s v="Active"/>
  </r>
  <r>
    <s v="E103993"/>
    <x v="0"/>
    <n v="37"/>
    <x v="0"/>
    <x v="4"/>
    <x v="1"/>
    <x v="21"/>
    <x v="0"/>
    <x v="40"/>
    <s v="Full-time"/>
    <d v="2022-10-22T00:00:00"/>
    <s v="Active"/>
    <n v="3.02"/>
    <n v="45220"/>
    <x v="1"/>
    <s v="No"/>
    <x v="1"/>
    <n v="7"/>
    <s v="E101564"/>
    <x v="0"/>
    <x v="0"/>
    <x v="0"/>
    <x v="1"/>
    <s v="Active"/>
  </r>
  <r>
    <s v="E103994"/>
    <x v="0"/>
    <n v="49"/>
    <x v="1"/>
    <x v="5"/>
    <x v="6"/>
    <x v="24"/>
    <x v="0"/>
    <x v="225"/>
    <s v="Full-time"/>
    <d v="2010-09-13T00:00:00"/>
    <s v="Active"/>
    <n v="15.12"/>
    <n v="74798"/>
    <x v="0"/>
    <s v="No"/>
    <x v="0"/>
    <n v="6"/>
    <s v="E101988"/>
    <x v="0"/>
    <x v="0"/>
    <x v="0"/>
    <x v="1"/>
    <s v="Active"/>
  </r>
  <r>
    <s v="E103995"/>
    <x v="1"/>
    <n v="37"/>
    <x v="0"/>
    <x v="3"/>
    <x v="6"/>
    <x v="16"/>
    <x v="2"/>
    <x v="138"/>
    <s v="Full-time"/>
    <d v="2023-08-05T00:00:00"/>
    <s v="Active"/>
    <n v="2.23"/>
    <n v="59494"/>
    <x v="3"/>
    <s v="No"/>
    <x v="0"/>
    <n v="2"/>
    <s v="E104303"/>
    <x v="0"/>
    <x v="0"/>
    <x v="0"/>
    <x v="1"/>
    <s v="Active"/>
  </r>
  <r>
    <s v="E103996"/>
    <x v="1"/>
    <n v="42"/>
    <x v="1"/>
    <x v="3"/>
    <x v="1"/>
    <x v="21"/>
    <x v="1"/>
    <x v="181"/>
    <s v="Full-time"/>
    <d v="2024-07-19T00:00:00"/>
    <s v="Active"/>
    <n v="1.28"/>
    <n v="74750"/>
    <x v="0"/>
    <s v="No"/>
    <x v="0"/>
    <n v="4"/>
    <s v="E101688"/>
    <x v="0"/>
    <x v="0"/>
    <x v="0"/>
    <x v="1"/>
    <s v="Active"/>
  </r>
  <r>
    <s v="E103997"/>
    <x v="1"/>
    <n v="32"/>
    <x v="1"/>
    <x v="6"/>
    <x v="6"/>
    <x v="16"/>
    <x v="0"/>
    <x v="50"/>
    <s v="Full-time"/>
    <d v="2018-11-02T00:00:00"/>
    <s v="Active"/>
    <n v="6.99"/>
    <n v="37423"/>
    <x v="2"/>
    <s v="No"/>
    <x v="1"/>
    <n v="6"/>
    <s v="E101988"/>
    <x v="0"/>
    <x v="0"/>
    <x v="0"/>
    <x v="0"/>
    <s v="Active"/>
  </r>
  <r>
    <s v="E103998"/>
    <x v="1"/>
    <n v="31"/>
    <x v="1"/>
    <x v="1"/>
    <x v="3"/>
    <x v="15"/>
    <x v="0"/>
    <x v="6"/>
    <s v="Full-time"/>
    <d v="2013-02-27T00:00:00"/>
    <s v="Active"/>
    <n v="12.67"/>
    <n v="42767"/>
    <x v="1"/>
    <s v="No"/>
    <x v="2"/>
    <n v="3"/>
    <s v="E100245"/>
    <x v="0"/>
    <x v="0"/>
    <x v="0"/>
    <x v="0"/>
    <s v="Active"/>
  </r>
  <r>
    <s v="E103999"/>
    <x v="1"/>
    <n v="30"/>
    <x v="1"/>
    <x v="2"/>
    <x v="4"/>
    <x v="5"/>
    <x v="0"/>
    <x v="26"/>
    <s v="Full-time"/>
    <d v="2011-05-03T00:00:00"/>
    <s v="Active"/>
    <n v="14.49"/>
    <n v="35326"/>
    <x v="4"/>
    <s v="No"/>
    <x v="4"/>
    <n v="4"/>
    <s v="E102736"/>
    <x v="0"/>
    <x v="0"/>
    <x v="1"/>
    <x v="3"/>
    <s v="Active"/>
  </r>
  <r>
    <s v="E104000"/>
    <x v="0"/>
    <n v="36"/>
    <x v="1"/>
    <x v="2"/>
    <x v="6"/>
    <x v="11"/>
    <x v="0"/>
    <x v="87"/>
    <s v="Full-time"/>
    <d v="2020-06-17T00:00:00"/>
    <s v="Active"/>
    <n v="5.36"/>
    <n v="52640"/>
    <x v="0"/>
    <s v="No"/>
    <x v="1"/>
    <n v="2"/>
    <s v="E103290"/>
    <x v="0"/>
    <x v="0"/>
    <x v="0"/>
    <x v="1"/>
    <s v="Active"/>
  </r>
  <r>
    <s v="E104001"/>
    <x v="1"/>
    <n v="32"/>
    <x v="0"/>
    <x v="6"/>
    <x v="3"/>
    <x v="15"/>
    <x v="0"/>
    <x v="71"/>
    <s v="Full-time"/>
    <d v="2012-04-06T00:00:00"/>
    <s v="Active"/>
    <n v="13.56"/>
    <n v="45448"/>
    <x v="1"/>
    <s v="No"/>
    <x v="3"/>
    <n v="6"/>
    <s v="E102999"/>
    <x v="0"/>
    <x v="0"/>
    <x v="0"/>
    <x v="0"/>
    <s v="Active"/>
  </r>
  <r>
    <s v="E104002"/>
    <x v="0"/>
    <n v="37"/>
    <x v="1"/>
    <x v="1"/>
    <x v="2"/>
    <x v="4"/>
    <x v="2"/>
    <x v="73"/>
    <s v="Contract"/>
    <d v="2008-09-02T00:00:00"/>
    <s v="Active"/>
    <n v="17.149999999999999"/>
    <n v="51415"/>
    <x v="1"/>
    <s v="No"/>
    <x v="1"/>
    <n v="7"/>
    <s v="Self"/>
    <x v="0"/>
    <x v="0"/>
    <x v="0"/>
    <x v="0"/>
    <s v="Active"/>
  </r>
  <r>
    <s v="E104003"/>
    <x v="1"/>
    <n v="31"/>
    <x v="0"/>
    <x v="4"/>
    <x v="2"/>
    <x v="4"/>
    <x v="2"/>
    <x v="23"/>
    <s v="Full-time"/>
    <d v="2014-05-31T00:00:00"/>
    <s v="Active"/>
    <n v="11.41"/>
    <n v="48345"/>
    <x v="0"/>
    <s v="No"/>
    <x v="0"/>
    <n v="5"/>
    <s v="E101407"/>
    <x v="0"/>
    <x v="0"/>
    <x v="0"/>
    <x v="0"/>
    <s v="Active"/>
  </r>
  <r>
    <s v="E104004"/>
    <x v="0"/>
    <n v="25"/>
    <x v="0"/>
    <x v="3"/>
    <x v="4"/>
    <x v="19"/>
    <x v="0"/>
    <x v="54"/>
    <s v="Full-time"/>
    <d v="2023-03-09T00:00:00"/>
    <s v="Active"/>
    <n v="2.64"/>
    <n v="46878"/>
    <x v="1"/>
    <s v="No"/>
    <x v="2"/>
    <n v="3"/>
    <s v="E101765"/>
    <x v="0"/>
    <x v="0"/>
    <x v="1"/>
    <x v="3"/>
    <s v="Active"/>
  </r>
  <r>
    <s v="E104005"/>
    <x v="0"/>
    <n v="31"/>
    <x v="0"/>
    <x v="7"/>
    <x v="7"/>
    <x v="18"/>
    <x v="0"/>
    <x v="90"/>
    <s v="Full-time"/>
    <d v="2025-09-11T00:00:00"/>
    <s v="Active"/>
    <n v="0.13"/>
    <n v="34103"/>
    <x v="1"/>
    <s v="No"/>
    <x v="2"/>
    <n v="5"/>
    <s v="E101445"/>
    <x v="0"/>
    <x v="0"/>
    <x v="0"/>
    <x v="2"/>
    <s v="Active"/>
  </r>
  <r>
    <s v="E104006"/>
    <x v="1"/>
    <n v="31"/>
    <x v="0"/>
    <x v="5"/>
    <x v="5"/>
    <x v="17"/>
    <x v="1"/>
    <x v="53"/>
    <s v="Full-time"/>
    <d v="2016-10-03T00:00:00"/>
    <s v="Active"/>
    <n v="9.07"/>
    <n v="35760"/>
    <x v="3"/>
    <s v="No"/>
    <x v="1"/>
    <n v="5"/>
    <s v="E104150"/>
    <x v="0"/>
    <x v="0"/>
    <x v="0"/>
    <x v="3"/>
    <s v="Active"/>
  </r>
  <r>
    <s v="E104007"/>
    <x v="0"/>
    <n v="30"/>
    <x v="0"/>
    <x v="4"/>
    <x v="5"/>
    <x v="22"/>
    <x v="0"/>
    <x v="1"/>
    <s v="Full-time"/>
    <d v="2023-07-02T00:00:00"/>
    <s v="Active"/>
    <n v="2.3199999999999998"/>
    <n v="44109"/>
    <x v="1"/>
    <s v="No"/>
    <x v="3"/>
    <n v="4"/>
    <s v="E100502"/>
    <x v="0"/>
    <x v="0"/>
    <x v="1"/>
    <x v="0"/>
    <s v="Active"/>
  </r>
  <r>
    <s v="E104008"/>
    <x v="1"/>
    <n v="38"/>
    <x v="1"/>
    <x v="3"/>
    <x v="5"/>
    <x v="22"/>
    <x v="2"/>
    <x v="191"/>
    <s v="Full-time"/>
    <d v="2012-09-30T00:00:00"/>
    <s v="Active"/>
    <n v="13.08"/>
    <n v="67992"/>
    <x v="0"/>
    <s v="No"/>
    <x v="3"/>
    <n v="7"/>
    <s v="E102198"/>
    <x v="0"/>
    <x v="0"/>
    <x v="0"/>
    <x v="1"/>
    <s v="Active"/>
  </r>
  <r>
    <s v="E104009"/>
    <x v="0"/>
    <n v="37"/>
    <x v="1"/>
    <x v="5"/>
    <x v="1"/>
    <x v="1"/>
    <x v="0"/>
    <x v="69"/>
    <s v="Full-time"/>
    <d v="2014-05-09T00:00:00"/>
    <s v="Active"/>
    <n v="11.47"/>
    <n v="63806"/>
    <x v="1"/>
    <s v="No"/>
    <x v="1"/>
    <n v="9"/>
    <s v="E104341"/>
    <x v="0"/>
    <x v="0"/>
    <x v="0"/>
    <x v="1"/>
    <s v="Active"/>
  </r>
  <r>
    <s v="E104010"/>
    <x v="1"/>
    <n v="29"/>
    <x v="1"/>
    <x v="4"/>
    <x v="4"/>
    <x v="5"/>
    <x v="2"/>
    <x v="64"/>
    <s v="Full-time"/>
    <d v="2011-04-21T00:00:00"/>
    <s v="Active"/>
    <n v="14.52"/>
    <n v="37998"/>
    <x v="2"/>
    <s v="No"/>
    <x v="2"/>
    <n v="4"/>
    <s v="E101627"/>
    <x v="0"/>
    <x v="0"/>
    <x v="1"/>
    <x v="3"/>
    <s v="Active"/>
  </r>
  <r>
    <s v="E104011"/>
    <x v="1"/>
    <n v="37"/>
    <x v="1"/>
    <x v="4"/>
    <x v="0"/>
    <x v="0"/>
    <x v="0"/>
    <x v="56"/>
    <s v="Contract"/>
    <d v="2018-09-21T00:00:00"/>
    <d v="2022-02-15T00:00:00"/>
    <n v="3.4"/>
    <n v="44135"/>
    <x v="1"/>
    <s v="No"/>
    <x v="4"/>
    <n v="8"/>
    <s v="E101972"/>
    <x v="1"/>
    <x v="1"/>
    <x v="0"/>
    <x v="0"/>
    <s v="Exited"/>
  </r>
  <r>
    <s v="E104012"/>
    <x v="0"/>
    <n v="35"/>
    <x v="1"/>
    <x v="4"/>
    <x v="5"/>
    <x v="22"/>
    <x v="0"/>
    <x v="114"/>
    <s v="Full-time"/>
    <d v="2016-03-26T00:00:00"/>
    <s v="Active"/>
    <n v="9.59"/>
    <n v="58673"/>
    <x v="4"/>
    <s v="No"/>
    <x v="3"/>
    <n v="7"/>
    <s v="E104350"/>
    <x v="0"/>
    <x v="0"/>
    <x v="0"/>
    <x v="0"/>
    <s v="Active"/>
  </r>
  <r>
    <s v="E104013"/>
    <x v="0"/>
    <n v="32"/>
    <x v="0"/>
    <x v="4"/>
    <x v="0"/>
    <x v="0"/>
    <x v="0"/>
    <x v="74"/>
    <s v="Contract"/>
    <d v="2011-11-23T00:00:00"/>
    <d v="2017-09-13T00:00:00"/>
    <n v="5.81"/>
    <n v="52590"/>
    <x v="1"/>
    <s v="No"/>
    <x v="5"/>
    <n v="7"/>
    <s v="Self"/>
    <x v="1"/>
    <x v="1"/>
    <x v="0"/>
    <x v="0"/>
    <s v="Exited"/>
  </r>
  <r>
    <s v="E104014"/>
    <x v="1"/>
    <n v="31"/>
    <x v="1"/>
    <x v="6"/>
    <x v="1"/>
    <x v="21"/>
    <x v="0"/>
    <x v="1"/>
    <s v="Full-time"/>
    <d v="2012-07-31T00:00:00"/>
    <s v="Active"/>
    <n v="13.24"/>
    <n v="44179"/>
    <x v="1"/>
    <s v="No"/>
    <x v="1"/>
    <n v="1"/>
    <s v="E104717"/>
    <x v="0"/>
    <x v="0"/>
    <x v="0"/>
    <x v="0"/>
    <s v="Active"/>
  </r>
  <r>
    <s v="E104015"/>
    <x v="0"/>
    <n v="32"/>
    <x v="1"/>
    <x v="6"/>
    <x v="7"/>
    <x v="18"/>
    <x v="0"/>
    <x v="66"/>
    <s v="Full-time"/>
    <d v="2010-08-26T00:00:00"/>
    <s v="Active"/>
    <n v="15.17"/>
    <n v="51807"/>
    <x v="0"/>
    <s v="No"/>
    <x v="4"/>
    <n v="4"/>
    <s v="E103945"/>
    <x v="0"/>
    <x v="0"/>
    <x v="0"/>
    <x v="0"/>
    <s v="Active"/>
  </r>
  <r>
    <s v="E104016"/>
    <x v="0"/>
    <n v="38"/>
    <x v="1"/>
    <x v="0"/>
    <x v="7"/>
    <x v="18"/>
    <x v="4"/>
    <x v="180"/>
    <s v="Full-time"/>
    <d v="2022-08-07T00:00:00"/>
    <s v="Active"/>
    <n v="3.23"/>
    <n v="62431"/>
    <x v="1"/>
    <s v="No"/>
    <x v="0"/>
    <n v="5"/>
    <s v="E104578"/>
    <x v="0"/>
    <x v="0"/>
    <x v="0"/>
    <x v="1"/>
    <s v="Active"/>
  </r>
  <r>
    <s v="E104017"/>
    <x v="1"/>
    <n v="26"/>
    <x v="0"/>
    <x v="2"/>
    <x v="0"/>
    <x v="6"/>
    <x v="0"/>
    <x v="97"/>
    <s v="Contract"/>
    <d v="2009-02-03T00:00:00"/>
    <s v="Active"/>
    <n v="16.73"/>
    <n v="33277"/>
    <x v="2"/>
    <s v="No"/>
    <x v="2"/>
    <n v="3"/>
    <s v="E100725"/>
    <x v="0"/>
    <x v="0"/>
    <x v="1"/>
    <x v="3"/>
    <s v="Active"/>
  </r>
  <r>
    <s v="E104018"/>
    <x v="0"/>
    <n v="31"/>
    <x v="2"/>
    <x v="5"/>
    <x v="7"/>
    <x v="13"/>
    <x v="0"/>
    <x v="56"/>
    <s v="Full-time"/>
    <d v="2019-04-14T00:00:00"/>
    <s v="Active"/>
    <n v="6.54"/>
    <n v="39505"/>
    <x v="0"/>
    <s v="Yes"/>
    <x v="4"/>
    <n v="4"/>
    <s v="E103588"/>
    <x v="0"/>
    <x v="0"/>
    <x v="0"/>
    <x v="0"/>
    <s v="Active"/>
  </r>
  <r>
    <s v="E104019"/>
    <x v="1"/>
    <n v="42"/>
    <x v="0"/>
    <x v="5"/>
    <x v="0"/>
    <x v="0"/>
    <x v="1"/>
    <x v="201"/>
    <s v="Contract"/>
    <d v="2023-04-07T00:00:00"/>
    <s v="Active"/>
    <n v="2.56"/>
    <n v="69457"/>
    <x v="2"/>
    <s v="No"/>
    <x v="1"/>
    <n v="4"/>
    <s v="E104625"/>
    <x v="0"/>
    <x v="0"/>
    <x v="0"/>
    <x v="1"/>
    <s v="Active"/>
  </r>
  <r>
    <s v="E104020"/>
    <x v="1"/>
    <n v="25"/>
    <x v="0"/>
    <x v="0"/>
    <x v="1"/>
    <x v="1"/>
    <x v="2"/>
    <x v="35"/>
    <s v="Contract"/>
    <d v="2008-04-18T00:00:00"/>
    <s v="Active"/>
    <n v="17.53"/>
    <n v="36370"/>
    <x v="1"/>
    <s v="No"/>
    <x v="0"/>
    <n v="7"/>
    <s v="E102776"/>
    <x v="0"/>
    <x v="0"/>
    <x v="1"/>
    <x v="3"/>
    <s v="Active"/>
  </r>
  <r>
    <s v="E104021"/>
    <x v="0"/>
    <n v="24"/>
    <x v="1"/>
    <x v="1"/>
    <x v="1"/>
    <x v="21"/>
    <x v="0"/>
    <x v="94"/>
    <s v="Full-time"/>
    <d v="2022-01-20T00:00:00"/>
    <s v="Active"/>
    <n v="3.77"/>
    <n v="38305"/>
    <x v="1"/>
    <s v="No"/>
    <x v="2"/>
    <n v="7"/>
    <s v="E101297"/>
    <x v="0"/>
    <x v="0"/>
    <x v="1"/>
    <x v="3"/>
    <s v="Active"/>
  </r>
  <r>
    <s v="E104022"/>
    <x v="0"/>
    <n v="28"/>
    <x v="0"/>
    <x v="2"/>
    <x v="1"/>
    <x v="1"/>
    <x v="1"/>
    <x v="162"/>
    <s v="Full-time"/>
    <d v="2019-08-21T00:00:00"/>
    <s v="Active"/>
    <n v="6.19"/>
    <n v="46359"/>
    <x v="1"/>
    <s v="No"/>
    <x v="4"/>
    <n v="7"/>
    <s v="E104704"/>
    <x v="0"/>
    <x v="0"/>
    <x v="1"/>
    <x v="0"/>
    <s v="Active"/>
  </r>
  <r>
    <s v="E104023"/>
    <x v="0"/>
    <n v="26"/>
    <x v="1"/>
    <x v="1"/>
    <x v="3"/>
    <x v="3"/>
    <x v="0"/>
    <x v="57"/>
    <s v="Full-time"/>
    <d v="2013-12-21T00:00:00"/>
    <s v="Active"/>
    <n v="11.85"/>
    <n v="44605"/>
    <x v="2"/>
    <s v="No"/>
    <x v="1"/>
    <n v="8"/>
    <s v="E104074"/>
    <x v="0"/>
    <x v="0"/>
    <x v="1"/>
    <x v="3"/>
    <s v="Active"/>
  </r>
  <r>
    <s v="E104024"/>
    <x v="1"/>
    <n v="31"/>
    <x v="1"/>
    <x v="2"/>
    <x v="3"/>
    <x v="15"/>
    <x v="4"/>
    <x v="16"/>
    <s v="Full-time"/>
    <d v="2012-04-13T00:00:00"/>
    <s v="Active"/>
    <n v="13.54"/>
    <n v="63908"/>
    <x v="4"/>
    <s v="No"/>
    <x v="2"/>
    <n v="3"/>
    <s v="E104590"/>
    <x v="0"/>
    <x v="0"/>
    <x v="0"/>
    <x v="0"/>
    <s v="Active"/>
  </r>
  <r>
    <s v="E104025"/>
    <x v="1"/>
    <n v="37"/>
    <x v="0"/>
    <x v="2"/>
    <x v="0"/>
    <x v="9"/>
    <x v="1"/>
    <x v="8"/>
    <s v="Full-time"/>
    <d v="2020-07-06T00:00:00"/>
    <s v="Active"/>
    <n v="5.31"/>
    <n v="63481"/>
    <x v="1"/>
    <s v="No"/>
    <x v="1"/>
    <n v="4"/>
    <s v="E100013"/>
    <x v="0"/>
    <x v="0"/>
    <x v="0"/>
    <x v="1"/>
    <s v="Active"/>
  </r>
  <r>
    <s v="E104026"/>
    <x v="0"/>
    <n v="28"/>
    <x v="0"/>
    <x v="7"/>
    <x v="1"/>
    <x v="1"/>
    <x v="0"/>
    <x v="3"/>
    <s v="Full-time"/>
    <d v="2023-09-29T00:00:00"/>
    <s v="Active"/>
    <n v="2.08"/>
    <n v="41247"/>
    <x v="3"/>
    <s v="No"/>
    <x v="4"/>
    <n v="4"/>
    <s v="E103088"/>
    <x v="0"/>
    <x v="0"/>
    <x v="1"/>
    <x v="0"/>
    <s v="Active"/>
  </r>
  <r>
    <s v="E104027"/>
    <x v="1"/>
    <n v="34"/>
    <x v="0"/>
    <x v="7"/>
    <x v="4"/>
    <x v="19"/>
    <x v="2"/>
    <x v="68"/>
    <s v="Full-time"/>
    <d v="2024-11-16T00:00:00"/>
    <s v="Active"/>
    <n v="0.95"/>
    <n v="57329"/>
    <x v="2"/>
    <s v="No"/>
    <x v="2"/>
    <n v="5"/>
    <s v="E102119"/>
    <x v="0"/>
    <x v="0"/>
    <x v="0"/>
    <x v="1"/>
    <s v="Active"/>
  </r>
  <r>
    <s v="E104028"/>
    <x v="0"/>
    <n v="29"/>
    <x v="1"/>
    <x v="0"/>
    <x v="3"/>
    <x v="3"/>
    <x v="0"/>
    <x v="50"/>
    <s v="Contract"/>
    <d v="2014-01-18T00:00:00"/>
    <s v="Active"/>
    <n v="11.78"/>
    <n v="55752"/>
    <x v="2"/>
    <s v="No"/>
    <x v="1"/>
    <n v="7"/>
    <s v="E101405"/>
    <x v="0"/>
    <x v="0"/>
    <x v="1"/>
    <x v="0"/>
    <s v="Active"/>
  </r>
  <r>
    <s v="E104029"/>
    <x v="1"/>
    <n v="37"/>
    <x v="1"/>
    <x v="6"/>
    <x v="5"/>
    <x v="12"/>
    <x v="0"/>
    <x v="4"/>
    <s v="Full-time"/>
    <d v="2019-12-17T00:00:00"/>
    <d v="2024-11-13T00:00:00"/>
    <n v="4.91"/>
    <n v="58454"/>
    <x v="2"/>
    <s v="No"/>
    <x v="1"/>
    <n v="6"/>
    <s v="E101061"/>
    <x v="1"/>
    <x v="1"/>
    <x v="0"/>
    <x v="1"/>
    <s v="Exited"/>
  </r>
  <r>
    <s v="E104030"/>
    <x v="0"/>
    <n v="40"/>
    <x v="0"/>
    <x v="3"/>
    <x v="0"/>
    <x v="6"/>
    <x v="0"/>
    <x v="165"/>
    <s v="Full-time"/>
    <d v="2021-06-13T00:00:00"/>
    <s v="Active"/>
    <n v="4.38"/>
    <n v="73951"/>
    <x v="3"/>
    <s v="No"/>
    <x v="4"/>
    <n v="5"/>
    <s v="E102864"/>
    <x v="0"/>
    <x v="0"/>
    <x v="0"/>
    <x v="1"/>
    <s v="Active"/>
  </r>
  <r>
    <s v="E104031"/>
    <x v="0"/>
    <n v="31"/>
    <x v="0"/>
    <x v="5"/>
    <x v="4"/>
    <x v="5"/>
    <x v="2"/>
    <x v="71"/>
    <s v="Full-time"/>
    <d v="2023-10-02T00:00:00"/>
    <s v="Active"/>
    <n v="2.0699999999999998"/>
    <n v="42857"/>
    <x v="1"/>
    <s v="No"/>
    <x v="0"/>
    <n v="6"/>
    <s v="E103272"/>
    <x v="0"/>
    <x v="0"/>
    <x v="0"/>
    <x v="0"/>
    <s v="Active"/>
  </r>
  <r>
    <s v="E104032"/>
    <x v="1"/>
    <n v="41"/>
    <x v="0"/>
    <x v="6"/>
    <x v="5"/>
    <x v="8"/>
    <x v="0"/>
    <x v="166"/>
    <s v="Full-time"/>
    <d v="2019-12-28T00:00:00"/>
    <s v="Active"/>
    <n v="5.83"/>
    <n v="67157"/>
    <x v="3"/>
    <s v="No"/>
    <x v="4"/>
    <n v="5"/>
    <s v="Self"/>
    <x v="0"/>
    <x v="0"/>
    <x v="0"/>
    <x v="1"/>
    <s v="Active"/>
  </r>
  <r>
    <s v="E104033"/>
    <x v="1"/>
    <n v="24"/>
    <x v="1"/>
    <x v="0"/>
    <x v="2"/>
    <x v="2"/>
    <x v="4"/>
    <x v="48"/>
    <s v="Full-time"/>
    <d v="2021-07-29T00:00:00"/>
    <s v="Active"/>
    <n v="4.25"/>
    <n v="34290"/>
    <x v="2"/>
    <s v="No"/>
    <x v="0"/>
    <n v="7"/>
    <s v="E101853"/>
    <x v="0"/>
    <x v="0"/>
    <x v="1"/>
    <x v="3"/>
    <s v="Active"/>
  </r>
  <r>
    <s v="E104034"/>
    <x v="0"/>
    <n v="41"/>
    <x v="0"/>
    <x v="4"/>
    <x v="4"/>
    <x v="10"/>
    <x v="0"/>
    <x v="82"/>
    <s v="Full-time"/>
    <d v="2009-04-01T00:00:00"/>
    <s v="Active"/>
    <n v="16.57"/>
    <n v="49720"/>
    <x v="0"/>
    <s v="No"/>
    <x v="2"/>
    <n v="6"/>
    <s v="E103762"/>
    <x v="0"/>
    <x v="0"/>
    <x v="0"/>
    <x v="1"/>
    <s v="Active"/>
  </r>
  <r>
    <s v="E104035"/>
    <x v="0"/>
    <n v="22"/>
    <x v="1"/>
    <x v="2"/>
    <x v="2"/>
    <x v="2"/>
    <x v="0"/>
    <x v="72"/>
    <s v="Full-time"/>
    <d v="2022-03-10T00:00:00"/>
    <s v="Active"/>
    <n v="3.64"/>
    <n v="43322"/>
    <x v="1"/>
    <s v="No"/>
    <x v="2"/>
    <n v="8"/>
    <s v="E100793"/>
    <x v="0"/>
    <x v="0"/>
    <x v="1"/>
    <x v="3"/>
    <s v="Active"/>
  </r>
  <r>
    <s v="E104036"/>
    <x v="1"/>
    <n v="28"/>
    <x v="1"/>
    <x v="5"/>
    <x v="1"/>
    <x v="21"/>
    <x v="4"/>
    <x v="75"/>
    <s v="Full-time"/>
    <d v="2016-10-22T00:00:00"/>
    <s v="Active"/>
    <n v="9.02"/>
    <n v="25476"/>
    <x v="1"/>
    <s v="No"/>
    <x v="2"/>
    <n v="6"/>
    <s v="E102514"/>
    <x v="0"/>
    <x v="0"/>
    <x v="1"/>
    <x v="3"/>
    <s v="Active"/>
  </r>
  <r>
    <s v="E104037"/>
    <x v="1"/>
    <n v="32"/>
    <x v="1"/>
    <x v="1"/>
    <x v="6"/>
    <x v="24"/>
    <x v="4"/>
    <x v="31"/>
    <s v="Full-time"/>
    <d v="2016-09-25T00:00:00"/>
    <s v="Active"/>
    <n v="9.09"/>
    <n v="51868"/>
    <x v="1"/>
    <s v="No"/>
    <x v="1"/>
    <n v="9"/>
    <s v="E104132"/>
    <x v="0"/>
    <x v="0"/>
    <x v="0"/>
    <x v="1"/>
    <s v="Active"/>
  </r>
  <r>
    <s v="E104038"/>
    <x v="1"/>
    <n v="26"/>
    <x v="1"/>
    <x v="0"/>
    <x v="5"/>
    <x v="7"/>
    <x v="2"/>
    <x v="26"/>
    <s v="Full-time"/>
    <d v="2010-12-06T00:00:00"/>
    <s v="Active"/>
    <n v="14.89"/>
    <n v="40140"/>
    <x v="2"/>
    <s v="No"/>
    <x v="0"/>
    <n v="2"/>
    <s v="E101990"/>
    <x v="0"/>
    <x v="0"/>
    <x v="1"/>
    <x v="3"/>
    <s v="Active"/>
  </r>
  <r>
    <s v="E104039"/>
    <x v="0"/>
    <n v="27"/>
    <x v="1"/>
    <x v="5"/>
    <x v="4"/>
    <x v="5"/>
    <x v="4"/>
    <x v="54"/>
    <s v="Full-time"/>
    <d v="2015-07-18T00:00:00"/>
    <d v="2017-06-22T00:00:00"/>
    <n v="1.93"/>
    <n v="41588"/>
    <x v="1"/>
    <s v="No"/>
    <x v="4"/>
    <n v="10"/>
    <s v="E103028"/>
    <x v="1"/>
    <x v="1"/>
    <x v="1"/>
    <x v="3"/>
    <s v="Exited"/>
  </r>
  <r>
    <s v="E104040"/>
    <x v="1"/>
    <n v="27"/>
    <x v="1"/>
    <x v="3"/>
    <x v="4"/>
    <x v="10"/>
    <x v="2"/>
    <x v="112"/>
    <s v="Full-time"/>
    <d v="2017-05-11T00:00:00"/>
    <s v="Active"/>
    <n v="8.4700000000000006"/>
    <n v="37728"/>
    <x v="0"/>
    <s v="No"/>
    <x v="1"/>
    <n v="5"/>
    <s v="E101627"/>
    <x v="0"/>
    <x v="0"/>
    <x v="1"/>
    <x v="3"/>
    <s v="Active"/>
  </r>
  <r>
    <s v="E104041"/>
    <x v="1"/>
    <n v="29"/>
    <x v="1"/>
    <x v="4"/>
    <x v="7"/>
    <x v="13"/>
    <x v="0"/>
    <x v="114"/>
    <s v="Full-time"/>
    <d v="2024-04-19T00:00:00"/>
    <s v="Active"/>
    <n v="1.52"/>
    <n v="52612"/>
    <x v="0"/>
    <s v="No"/>
    <x v="0"/>
    <n v="5"/>
    <s v="E101520"/>
    <x v="0"/>
    <x v="0"/>
    <x v="1"/>
    <x v="0"/>
    <s v="Active"/>
  </r>
  <r>
    <s v="E104042"/>
    <x v="0"/>
    <n v="32"/>
    <x v="0"/>
    <x v="2"/>
    <x v="7"/>
    <x v="23"/>
    <x v="0"/>
    <x v="27"/>
    <s v="Full-time"/>
    <d v="2024-09-11T00:00:00"/>
    <s v="Active"/>
    <n v="1.1299999999999999"/>
    <n v="49104"/>
    <x v="1"/>
    <s v="No"/>
    <x v="2"/>
    <n v="5"/>
    <s v="E104839"/>
    <x v="0"/>
    <x v="0"/>
    <x v="0"/>
    <x v="0"/>
    <s v="Active"/>
  </r>
  <r>
    <s v="E104043"/>
    <x v="1"/>
    <n v="21"/>
    <x v="0"/>
    <x v="0"/>
    <x v="4"/>
    <x v="5"/>
    <x v="0"/>
    <x v="90"/>
    <s v="Full-time"/>
    <d v="2025-05-02T00:00:00"/>
    <s v="Active"/>
    <n v="0.49"/>
    <n v="25100"/>
    <x v="1"/>
    <s v="No"/>
    <x v="2"/>
    <n v="4"/>
    <s v="E104199"/>
    <x v="0"/>
    <x v="0"/>
    <x v="1"/>
    <x v="2"/>
    <s v="Active"/>
  </r>
  <r>
    <s v="E104044"/>
    <x v="0"/>
    <n v="27"/>
    <x v="0"/>
    <x v="2"/>
    <x v="5"/>
    <x v="7"/>
    <x v="0"/>
    <x v="107"/>
    <s v="Full-time"/>
    <d v="2025-01-23T00:00:00"/>
    <s v="Active"/>
    <n v="0.76"/>
    <n v="39407"/>
    <x v="1"/>
    <s v="No"/>
    <x v="1"/>
    <n v="6"/>
    <s v="Self"/>
    <x v="0"/>
    <x v="0"/>
    <x v="1"/>
    <x v="3"/>
    <s v="Active"/>
  </r>
  <r>
    <s v="E104045"/>
    <x v="0"/>
    <n v="21"/>
    <x v="1"/>
    <x v="6"/>
    <x v="1"/>
    <x v="21"/>
    <x v="0"/>
    <x v="29"/>
    <s v="Full-time"/>
    <d v="2020-08-23T00:00:00"/>
    <s v="Active"/>
    <n v="5.18"/>
    <n v="32456"/>
    <x v="0"/>
    <s v="No"/>
    <x v="2"/>
    <n v="9"/>
    <s v="E104704"/>
    <x v="0"/>
    <x v="0"/>
    <x v="1"/>
    <x v="2"/>
    <s v="Active"/>
  </r>
  <r>
    <s v="E104046"/>
    <x v="1"/>
    <n v="22"/>
    <x v="1"/>
    <x v="4"/>
    <x v="6"/>
    <x v="16"/>
    <x v="0"/>
    <x v="72"/>
    <s v="Full-time"/>
    <d v="2020-07-25T00:00:00"/>
    <d v="2022-03-14T00:00:00"/>
    <n v="1.63"/>
    <n v="37828"/>
    <x v="3"/>
    <s v="Yes"/>
    <x v="1"/>
    <n v="5"/>
    <s v="E102785"/>
    <x v="1"/>
    <x v="1"/>
    <x v="1"/>
    <x v="3"/>
    <s v="Exited"/>
  </r>
  <r>
    <s v="E104047"/>
    <x v="0"/>
    <n v="28"/>
    <x v="1"/>
    <x v="2"/>
    <x v="0"/>
    <x v="9"/>
    <x v="4"/>
    <x v="94"/>
    <s v="Full-time"/>
    <d v="2018-07-15T00:00:00"/>
    <s v="Active"/>
    <n v="7.29"/>
    <n v="40314"/>
    <x v="0"/>
    <s v="No"/>
    <x v="5"/>
    <n v="2"/>
    <s v="E103858"/>
    <x v="0"/>
    <x v="0"/>
    <x v="1"/>
    <x v="3"/>
    <s v="Active"/>
  </r>
  <r>
    <s v="E104048"/>
    <x v="0"/>
    <n v="33"/>
    <x v="0"/>
    <x v="5"/>
    <x v="7"/>
    <x v="18"/>
    <x v="0"/>
    <x v="1"/>
    <s v="Full-time"/>
    <d v="2018-10-24T00:00:00"/>
    <d v="2023-03-08T00:00:00"/>
    <n v="4.37"/>
    <n v="49165"/>
    <x v="3"/>
    <s v="No"/>
    <x v="2"/>
    <n v="5"/>
    <s v="E104081"/>
    <x v="1"/>
    <x v="1"/>
    <x v="0"/>
    <x v="0"/>
    <s v="Exited"/>
  </r>
  <r>
    <s v="E104049"/>
    <x v="1"/>
    <n v="29"/>
    <x v="0"/>
    <x v="2"/>
    <x v="2"/>
    <x v="2"/>
    <x v="0"/>
    <x v="137"/>
    <s v="Full-time"/>
    <d v="2008-06-27T00:00:00"/>
    <s v="Active"/>
    <n v="17.34"/>
    <n v="33910"/>
    <x v="0"/>
    <s v="No"/>
    <x v="0"/>
    <n v="5"/>
    <s v="E101853"/>
    <x v="0"/>
    <x v="0"/>
    <x v="1"/>
    <x v="2"/>
    <s v="Active"/>
  </r>
  <r>
    <s v="E104050"/>
    <x v="1"/>
    <n v="28"/>
    <x v="1"/>
    <x v="5"/>
    <x v="4"/>
    <x v="19"/>
    <x v="0"/>
    <x v="12"/>
    <s v="Full-time"/>
    <d v="2009-09-16T00:00:00"/>
    <s v="Active"/>
    <n v="16.11"/>
    <n v="41361"/>
    <x v="1"/>
    <s v="No"/>
    <x v="3"/>
    <n v="3"/>
    <s v="Self"/>
    <x v="0"/>
    <x v="0"/>
    <x v="1"/>
    <x v="0"/>
    <s v="Active"/>
  </r>
  <r>
    <s v="E104051"/>
    <x v="0"/>
    <n v="40"/>
    <x v="1"/>
    <x v="2"/>
    <x v="0"/>
    <x v="6"/>
    <x v="0"/>
    <x v="87"/>
    <s v="Full-time"/>
    <d v="2015-11-01T00:00:00"/>
    <s v="Active"/>
    <n v="9.99"/>
    <n v="57144"/>
    <x v="2"/>
    <s v="No"/>
    <x v="2"/>
    <n v="5"/>
    <s v="E104293"/>
    <x v="0"/>
    <x v="0"/>
    <x v="0"/>
    <x v="1"/>
    <s v="Active"/>
  </r>
  <r>
    <s v="E104052"/>
    <x v="1"/>
    <n v="33"/>
    <x v="1"/>
    <x v="0"/>
    <x v="2"/>
    <x v="4"/>
    <x v="0"/>
    <x v="14"/>
    <s v="Full-time"/>
    <d v="2016-08-16T00:00:00"/>
    <s v="Active"/>
    <n v="9.1999999999999993"/>
    <n v="36194"/>
    <x v="0"/>
    <s v="No"/>
    <x v="2"/>
    <n v="6"/>
    <s v="E103224"/>
    <x v="0"/>
    <x v="0"/>
    <x v="0"/>
    <x v="3"/>
    <s v="Active"/>
  </r>
  <r>
    <s v="E104053"/>
    <x v="1"/>
    <n v="31"/>
    <x v="1"/>
    <x v="5"/>
    <x v="6"/>
    <x v="16"/>
    <x v="2"/>
    <x v="61"/>
    <s v="Full-time"/>
    <d v="2014-07-19T00:00:00"/>
    <s v="Active"/>
    <n v="11.28"/>
    <n v="41933"/>
    <x v="0"/>
    <s v="No"/>
    <x v="4"/>
    <n v="4"/>
    <s v="Self"/>
    <x v="0"/>
    <x v="0"/>
    <x v="0"/>
    <x v="0"/>
    <s v="Active"/>
  </r>
  <r>
    <s v="E104054"/>
    <x v="1"/>
    <n v="33"/>
    <x v="1"/>
    <x v="7"/>
    <x v="4"/>
    <x v="19"/>
    <x v="0"/>
    <x v="92"/>
    <s v="Full-time"/>
    <d v="2008-05-10T00:00:00"/>
    <s v="Active"/>
    <n v="17.47"/>
    <n v="52726"/>
    <x v="1"/>
    <s v="No"/>
    <x v="6"/>
    <n v="3"/>
    <s v="E101934"/>
    <x v="0"/>
    <x v="0"/>
    <x v="0"/>
    <x v="1"/>
    <s v="Active"/>
  </r>
  <r>
    <s v="E104055"/>
    <x v="1"/>
    <n v="36"/>
    <x v="0"/>
    <x v="2"/>
    <x v="2"/>
    <x v="14"/>
    <x v="1"/>
    <x v="136"/>
    <s v="Full-time"/>
    <d v="2021-01-06T00:00:00"/>
    <s v="Active"/>
    <n v="4.8099999999999996"/>
    <n v="44041"/>
    <x v="1"/>
    <s v="Yes"/>
    <x v="1"/>
    <n v="6"/>
    <s v="Self"/>
    <x v="0"/>
    <x v="0"/>
    <x v="0"/>
    <x v="0"/>
    <s v="Active"/>
  </r>
  <r>
    <s v="E104056"/>
    <x v="1"/>
    <n v="38"/>
    <x v="0"/>
    <x v="6"/>
    <x v="2"/>
    <x v="2"/>
    <x v="1"/>
    <x v="166"/>
    <s v="Contract"/>
    <d v="2018-03-15T00:00:00"/>
    <s v="Active"/>
    <n v="7.62"/>
    <n v="66621"/>
    <x v="4"/>
    <s v="No"/>
    <x v="0"/>
    <n v="4"/>
    <s v="E101011"/>
    <x v="0"/>
    <x v="0"/>
    <x v="0"/>
    <x v="1"/>
    <s v="Active"/>
  </r>
  <r>
    <s v="E104057"/>
    <x v="1"/>
    <n v="27"/>
    <x v="1"/>
    <x v="3"/>
    <x v="2"/>
    <x v="2"/>
    <x v="1"/>
    <x v="93"/>
    <s v="Full-time"/>
    <d v="2009-04-21T00:00:00"/>
    <s v="Active"/>
    <n v="16.52"/>
    <n v="38159"/>
    <x v="1"/>
    <s v="No"/>
    <x v="2"/>
    <n v="6"/>
    <s v="E100793"/>
    <x v="0"/>
    <x v="0"/>
    <x v="1"/>
    <x v="3"/>
    <s v="Active"/>
  </r>
  <r>
    <s v="E104058"/>
    <x v="0"/>
    <n v="39"/>
    <x v="1"/>
    <x v="4"/>
    <x v="2"/>
    <x v="2"/>
    <x v="0"/>
    <x v="85"/>
    <s v="Full-time"/>
    <d v="2024-03-10T00:00:00"/>
    <s v="Active"/>
    <n v="1.63"/>
    <n v="59779"/>
    <x v="1"/>
    <s v="No"/>
    <x v="0"/>
    <n v="10"/>
    <s v="E101916"/>
    <x v="0"/>
    <x v="0"/>
    <x v="0"/>
    <x v="1"/>
    <s v="Active"/>
  </r>
  <r>
    <s v="E104059"/>
    <x v="0"/>
    <n v="30"/>
    <x v="1"/>
    <x v="3"/>
    <x v="0"/>
    <x v="0"/>
    <x v="0"/>
    <x v="11"/>
    <s v="Full-time"/>
    <d v="2009-02-07T00:00:00"/>
    <s v="Active"/>
    <n v="16.72"/>
    <n v="36411"/>
    <x v="1"/>
    <s v="No"/>
    <x v="0"/>
    <n v="11"/>
    <s v="E104768"/>
    <x v="0"/>
    <x v="0"/>
    <x v="1"/>
    <x v="3"/>
    <s v="Active"/>
  </r>
  <r>
    <s v="E104060"/>
    <x v="0"/>
    <n v="35"/>
    <x v="1"/>
    <x v="0"/>
    <x v="5"/>
    <x v="7"/>
    <x v="0"/>
    <x v="66"/>
    <s v="Contract"/>
    <d v="2009-07-26T00:00:00"/>
    <s v="Active"/>
    <n v="16.260000000000002"/>
    <n v="43338"/>
    <x v="3"/>
    <s v="No"/>
    <x v="1"/>
    <n v="5"/>
    <s v="E103351"/>
    <x v="0"/>
    <x v="0"/>
    <x v="0"/>
    <x v="0"/>
    <s v="Active"/>
  </r>
  <r>
    <s v="E104061"/>
    <x v="1"/>
    <n v="27"/>
    <x v="1"/>
    <x v="6"/>
    <x v="4"/>
    <x v="10"/>
    <x v="0"/>
    <x v="108"/>
    <s v="Full-time"/>
    <d v="2008-05-22T00:00:00"/>
    <s v="Active"/>
    <n v="17.43"/>
    <n v="39443"/>
    <x v="0"/>
    <s v="No"/>
    <x v="4"/>
    <n v="3"/>
    <s v="E101356"/>
    <x v="0"/>
    <x v="0"/>
    <x v="1"/>
    <x v="3"/>
    <s v="Active"/>
  </r>
  <r>
    <s v="E104062"/>
    <x v="0"/>
    <n v="34"/>
    <x v="0"/>
    <x v="4"/>
    <x v="1"/>
    <x v="1"/>
    <x v="0"/>
    <x v="44"/>
    <s v="Full-time"/>
    <d v="2010-10-07T00:00:00"/>
    <s v="Active"/>
    <n v="15.06"/>
    <n v="47943"/>
    <x v="1"/>
    <s v="No"/>
    <x v="3"/>
    <n v="8"/>
    <s v="E104704"/>
    <x v="0"/>
    <x v="0"/>
    <x v="0"/>
    <x v="0"/>
    <s v="Active"/>
  </r>
  <r>
    <s v="E104063"/>
    <x v="0"/>
    <n v="24"/>
    <x v="0"/>
    <x v="7"/>
    <x v="4"/>
    <x v="5"/>
    <x v="0"/>
    <x v="144"/>
    <s v="Full-time"/>
    <d v="2013-06-27T00:00:00"/>
    <s v="Active"/>
    <n v="12.34"/>
    <n v="37058"/>
    <x v="0"/>
    <s v="No"/>
    <x v="2"/>
    <n v="4"/>
    <s v="E103904"/>
    <x v="0"/>
    <x v="0"/>
    <x v="1"/>
    <x v="2"/>
    <s v="Active"/>
  </r>
  <r>
    <s v="E104064"/>
    <x v="1"/>
    <n v="30"/>
    <x v="1"/>
    <x v="6"/>
    <x v="4"/>
    <x v="10"/>
    <x v="2"/>
    <x v="42"/>
    <s v="Full-time"/>
    <d v="2014-04-28T00:00:00"/>
    <s v="Active"/>
    <n v="11.5"/>
    <n v="44203"/>
    <x v="2"/>
    <s v="Yes"/>
    <x v="2"/>
    <n v="6"/>
    <s v="E102654"/>
    <x v="0"/>
    <x v="0"/>
    <x v="1"/>
    <x v="0"/>
    <s v="Active"/>
  </r>
  <r>
    <s v="E104065"/>
    <x v="0"/>
    <n v="24"/>
    <x v="1"/>
    <x v="3"/>
    <x v="6"/>
    <x v="24"/>
    <x v="2"/>
    <x v="91"/>
    <s v="Contract"/>
    <d v="2013-02-18T00:00:00"/>
    <s v="Active"/>
    <n v="12.69"/>
    <n v="39419"/>
    <x v="1"/>
    <s v="Yes"/>
    <x v="0"/>
    <n v="10"/>
    <s v="E102676"/>
    <x v="0"/>
    <x v="0"/>
    <x v="1"/>
    <x v="3"/>
    <s v="Active"/>
  </r>
  <r>
    <s v="E104066"/>
    <x v="0"/>
    <n v="32"/>
    <x v="1"/>
    <x v="2"/>
    <x v="7"/>
    <x v="23"/>
    <x v="0"/>
    <x v="123"/>
    <s v="Full-time"/>
    <d v="2013-12-06T00:00:00"/>
    <s v="Active"/>
    <n v="11.89"/>
    <n v="50344"/>
    <x v="2"/>
    <s v="No"/>
    <x v="0"/>
    <n v="4"/>
    <s v="Self"/>
    <x v="0"/>
    <x v="0"/>
    <x v="0"/>
    <x v="0"/>
    <s v="Active"/>
  </r>
  <r>
    <s v="E104067"/>
    <x v="0"/>
    <n v="23"/>
    <x v="0"/>
    <x v="4"/>
    <x v="0"/>
    <x v="6"/>
    <x v="2"/>
    <x v="106"/>
    <s v="Full-time"/>
    <d v="2009-11-07T00:00:00"/>
    <s v="Active"/>
    <n v="15.97"/>
    <n v="34428"/>
    <x v="2"/>
    <s v="No"/>
    <x v="1"/>
    <n v="5"/>
    <s v="E103905"/>
    <x v="0"/>
    <x v="0"/>
    <x v="1"/>
    <x v="2"/>
    <s v="Active"/>
  </r>
  <r>
    <s v="E104068"/>
    <x v="0"/>
    <n v="26"/>
    <x v="1"/>
    <x v="4"/>
    <x v="1"/>
    <x v="21"/>
    <x v="4"/>
    <x v="11"/>
    <s v="Full-time"/>
    <d v="2022-09-24T00:00:00"/>
    <s v="Active"/>
    <n v="3.09"/>
    <n v="33590"/>
    <x v="1"/>
    <s v="No"/>
    <x v="4"/>
    <n v="1"/>
    <s v="E100517"/>
    <x v="0"/>
    <x v="0"/>
    <x v="1"/>
    <x v="3"/>
    <s v="Active"/>
  </r>
  <r>
    <s v="E104069"/>
    <x v="1"/>
    <n v="24"/>
    <x v="1"/>
    <x v="1"/>
    <x v="4"/>
    <x v="5"/>
    <x v="2"/>
    <x v="144"/>
    <s v="Full-time"/>
    <d v="2016-04-22T00:00:00"/>
    <s v="Active"/>
    <n v="9.52"/>
    <n v="41295"/>
    <x v="1"/>
    <s v="Yes"/>
    <x v="1"/>
    <n v="4"/>
    <s v="E103500"/>
    <x v="0"/>
    <x v="0"/>
    <x v="1"/>
    <x v="2"/>
    <s v="Active"/>
  </r>
  <r>
    <s v="E104070"/>
    <x v="0"/>
    <n v="35"/>
    <x v="1"/>
    <x v="7"/>
    <x v="5"/>
    <x v="12"/>
    <x v="1"/>
    <x v="23"/>
    <s v="Full-time"/>
    <d v="2013-09-25T00:00:00"/>
    <s v="Active"/>
    <n v="12.09"/>
    <n v="49335"/>
    <x v="1"/>
    <s v="No"/>
    <x v="2"/>
    <n v="6"/>
    <s v="E103153"/>
    <x v="0"/>
    <x v="0"/>
    <x v="0"/>
    <x v="0"/>
    <s v="Active"/>
  </r>
  <r>
    <s v="E104071"/>
    <x v="0"/>
    <n v="21"/>
    <x v="1"/>
    <x v="6"/>
    <x v="3"/>
    <x v="15"/>
    <x v="0"/>
    <x v="90"/>
    <s v="Full-time"/>
    <d v="2009-01-04T00:00:00"/>
    <s v="Active"/>
    <n v="16.809999999999999"/>
    <n v="40262"/>
    <x v="4"/>
    <s v="No"/>
    <x v="0"/>
    <n v="5"/>
    <s v="E100245"/>
    <x v="0"/>
    <x v="0"/>
    <x v="1"/>
    <x v="2"/>
    <s v="Active"/>
  </r>
  <r>
    <s v="E104072"/>
    <x v="1"/>
    <n v="32"/>
    <x v="1"/>
    <x v="5"/>
    <x v="0"/>
    <x v="6"/>
    <x v="0"/>
    <x v="10"/>
    <s v="Full-time"/>
    <d v="2022-05-23T00:00:00"/>
    <s v="Active"/>
    <n v="3.43"/>
    <n v="49012"/>
    <x v="2"/>
    <s v="Yes"/>
    <x v="2"/>
    <n v="7"/>
    <s v="E100725"/>
    <x v="0"/>
    <x v="0"/>
    <x v="0"/>
    <x v="1"/>
    <s v="Active"/>
  </r>
  <r>
    <s v="E104073"/>
    <x v="0"/>
    <n v="37"/>
    <x v="0"/>
    <x v="1"/>
    <x v="7"/>
    <x v="18"/>
    <x v="1"/>
    <x v="136"/>
    <s v="Full-time"/>
    <d v="2009-09-20T00:00:00"/>
    <s v="Active"/>
    <n v="16.100000000000001"/>
    <n v="52490"/>
    <x v="3"/>
    <s v="No"/>
    <x v="2"/>
    <n v="6"/>
    <s v="E102637"/>
    <x v="0"/>
    <x v="0"/>
    <x v="0"/>
    <x v="0"/>
    <s v="Active"/>
  </r>
  <r>
    <s v="E104074"/>
    <x v="0"/>
    <n v="32"/>
    <x v="1"/>
    <x v="5"/>
    <x v="3"/>
    <x v="20"/>
    <x v="4"/>
    <x v="105"/>
    <s v="Full-time"/>
    <d v="2008-12-17T00:00:00"/>
    <s v="Active"/>
    <n v="16.86"/>
    <n v="54692"/>
    <x v="2"/>
    <s v="No"/>
    <x v="1"/>
    <n v="8"/>
    <s v="Self"/>
    <x v="0"/>
    <x v="0"/>
    <x v="0"/>
    <x v="0"/>
    <s v="Active"/>
  </r>
  <r>
    <s v="E104075"/>
    <x v="1"/>
    <n v="21"/>
    <x v="1"/>
    <x v="6"/>
    <x v="2"/>
    <x v="14"/>
    <x v="0"/>
    <x v="29"/>
    <s v="Full-time"/>
    <d v="2023-05-15T00:00:00"/>
    <s v="Active"/>
    <n v="2.46"/>
    <n v="31913"/>
    <x v="0"/>
    <s v="No"/>
    <x v="3"/>
    <n v="3"/>
    <s v="E104002"/>
    <x v="0"/>
    <x v="0"/>
    <x v="1"/>
    <x v="2"/>
    <s v="Active"/>
  </r>
  <r>
    <s v="E104076"/>
    <x v="0"/>
    <n v="40"/>
    <x v="1"/>
    <x v="2"/>
    <x v="0"/>
    <x v="9"/>
    <x v="0"/>
    <x v="226"/>
    <s v="Full-time"/>
    <d v="2012-01-07T00:00:00"/>
    <s v="Active"/>
    <n v="13.81"/>
    <n v="73887"/>
    <x v="2"/>
    <s v="No"/>
    <x v="2"/>
    <n v="4"/>
    <s v="E102080"/>
    <x v="0"/>
    <x v="0"/>
    <x v="0"/>
    <x v="1"/>
    <s v="Active"/>
  </r>
  <r>
    <s v="E104077"/>
    <x v="0"/>
    <n v="29"/>
    <x v="0"/>
    <x v="3"/>
    <x v="2"/>
    <x v="14"/>
    <x v="2"/>
    <x v="14"/>
    <s v="Full-time"/>
    <d v="2023-04-03T00:00:00"/>
    <s v="Active"/>
    <n v="2.57"/>
    <n v="46604"/>
    <x v="0"/>
    <s v="No"/>
    <x v="5"/>
    <n v="6"/>
    <s v="E102965"/>
    <x v="0"/>
    <x v="0"/>
    <x v="1"/>
    <x v="3"/>
    <s v="Active"/>
  </r>
  <r>
    <s v="E104078"/>
    <x v="0"/>
    <n v="36"/>
    <x v="1"/>
    <x v="0"/>
    <x v="6"/>
    <x v="24"/>
    <x v="0"/>
    <x v="127"/>
    <s v="Contract"/>
    <d v="2010-06-18T00:00:00"/>
    <s v="Active"/>
    <n v="15.36"/>
    <n v="43317"/>
    <x v="1"/>
    <s v="No"/>
    <x v="2"/>
    <n v="3"/>
    <s v="Self"/>
    <x v="0"/>
    <x v="0"/>
    <x v="0"/>
    <x v="0"/>
    <s v="Active"/>
  </r>
  <r>
    <s v="E104079"/>
    <x v="0"/>
    <n v="39"/>
    <x v="1"/>
    <x v="7"/>
    <x v="7"/>
    <x v="13"/>
    <x v="2"/>
    <x v="131"/>
    <s v="Full-time"/>
    <d v="2014-10-06T00:00:00"/>
    <s v="Active"/>
    <n v="11.06"/>
    <n v="53623"/>
    <x v="2"/>
    <s v="No"/>
    <x v="4"/>
    <n v="5"/>
    <s v="E100805"/>
    <x v="0"/>
    <x v="0"/>
    <x v="0"/>
    <x v="1"/>
    <s v="Active"/>
  </r>
  <r>
    <s v="E104080"/>
    <x v="1"/>
    <n v="33"/>
    <x v="1"/>
    <x v="4"/>
    <x v="6"/>
    <x v="11"/>
    <x v="1"/>
    <x v="31"/>
    <s v="Full-time"/>
    <d v="2020-10-02T00:00:00"/>
    <s v="Active"/>
    <n v="5.07"/>
    <n v="55727"/>
    <x v="2"/>
    <s v="Yes"/>
    <x v="1"/>
    <n v="5"/>
    <s v="Self"/>
    <x v="0"/>
    <x v="0"/>
    <x v="0"/>
    <x v="1"/>
    <s v="Active"/>
  </r>
  <r>
    <s v="E104081"/>
    <x v="1"/>
    <n v="29"/>
    <x v="1"/>
    <x v="0"/>
    <x v="7"/>
    <x v="13"/>
    <x v="0"/>
    <x v="61"/>
    <s v="Full-time"/>
    <d v="2017-04-25T00:00:00"/>
    <s v="Active"/>
    <n v="8.51"/>
    <n v="46647"/>
    <x v="0"/>
    <s v="No"/>
    <x v="2"/>
    <n v="14"/>
    <s v="Self"/>
    <x v="0"/>
    <x v="0"/>
    <x v="1"/>
    <x v="0"/>
    <s v="Active"/>
  </r>
  <r>
    <s v="E104082"/>
    <x v="1"/>
    <n v="35"/>
    <x v="1"/>
    <x v="2"/>
    <x v="2"/>
    <x v="14"/>
    <x v="1"/>
    <x v="16"/>
    <s v="Contract"/>
    <d v="2009-07-05T00:00:00"/>
    <s v="Active"/>
    <n v="16.309999999999999"/>
    <n v="55004"/>
    <x v="1"/>
    <s v="No"/>
    <x v="2"/>
    <n v="4"/>
    <s v="E103587"/>
    <x v="0"/>
    <x v="0"/>
    <x v="0"/>
    <x v="0"/>
    <s v="Active"/>
  </r>
  <r>
    <s v="E104083"/>
    <x v="0"/>
    <n v="44"/>
    <x v="0"/>
    <x v="6"/>
    <x v="5"/>
    <x v="22"/>
    <x v="0"/>
    <x v="28"/>
    <s v="Full-time"/>
    <d v="2020-07-07T00:00:00"/>
    <s v="Active"/>
    <n v="5.31"/>
    <n v="85168"/>
    <x v="2"/>
    <s v="No"/>
    <x v="2"/>
    <n v="4"/>
    <s v="E103421"/>
    <x v="0"/>
    <x v="0"/>
    <x v="0"/>
    <x v="1"/>
    <s v="Active"/>
  </r>
  <r>
    <s v="E104084"/>
    <x v="0"/>
    <n v="33"/>
    <x v="0"/>
    <x v="7"/>
    <x v="1"/>
    <x v="21"/>
    <x v="0"/>
    <x v="17"/>
    <s v="Full-time"/>
    <d v="2017-07-12T00:00:00"/>
    <s v="Active"/>
    <n v="8.3000000000000007"/>
    <n v="35729"/>
    <x v="1"/>
    <s v="No"/>
    <x v="1"/>
    <n v="5"/>
    <s v="E101217"/>
    <x v="0"/>
    <x v="0"/>
    <x v="0"/>
    <x v="0"/>
    <s v="Active"/>
  </r>
  <r>
    <s v="E104085"/>
    <x v="1"/>
    <n v="32"/>
    <x v="1"/>
    <x v="5"/>
    <x v="2"/>
    <x v="14"/>
    <x v="0"/>
    <x v="12"/>
    <s v="Full-time"/>
    <d v="2012-02-09T00:00:00"/>
    <d v="2016-04-26T00:00:00"/>
    <n v="4.21"/>
    <n v="45823"/>
    <x v="2"/>
    <s v="No"/>
    <x v="3"/>
    <n v="10"/>
    <s v="E102755"/>
    <x v="1"/>
    <x v="1"/>
    <x v="0"/>
    <x v="0"/>
    <s v="Exited"/>
  </r>
  <r>
    <s v="E104086"/>
    <x v="0"/>
    <n v="28"/>
    <x v="0"/>
    <x v="1"/>
    <x v="7"/>
    <x v="23"/>
    <x v="0"/>
    <x v="18"/>
    <s v="Full-time"/>
    <d v="2014-04-25T00:00:00"/>
    <s v="Active"/>
    <n v="11.51"/>
    <n v="45316"/>
    <x v="1"/>
    <s v="No"/>
    <x v="2"/>
    <n v="7"/>
    <s v="E104200"/>
    <x v="0"/>
    <x v="0"/>
    <x v="1"/>
    <x v="0"/>
    <s v="Active"/>
  </r>
  <r>
    <s v="E104087"/>
    <x v="1"/>
    <n v="29"/>
    <x v="1"/>
    <x v="0"/>
    <x v="1"/>
    <x v="1"/>
    <x v="0"/>
    <x v="113"/>
    <s v="Contract"/>
    <d v="2017-07-15T00:00:00"/>
    <d v="2020-06-07T00:00:00"/>
    <n v="2.9"/>
    <n v="33133"/>
    <x v="4"/>
    <s v="No"/>
    <x v="2"/>
    <n v="4"/>
    <s v="E101297"/>
    <x v="1"/>
    <x v="1"/>
    <x v="1"/>
    <x v="0"/>
    <s v="Exited"/>
  </r>
  <r>
    <s v="E104088"/>
    <x v="0"/>
    <n v="28"/>
    <x v="1"/>
    <x v="3"/>
    <x v="3"/>
    <x v="3"/>
    <x v="2"/>
    <x v="95"/>
    <s v="Full-time"/>
    <d v="2017-06-03T00:00:00"/>
    <s v="Active"/>
    <n v="8.4"/>
    <n v="49470"/>
    <x v="1"/>
    <s v="No"/>
    <x v="2"/>
    <n v="7"/>
    <s v="E101565"/>
    <x v="0"/>
    <x v="0"/>
    <x v="1"/>
    <x v="3"/>
    <s v="Active"/>
  </r>
  <r>
    <s v="E104089"/>
    <x v="1"/>
    <n v="31"/>
    <x v="1"/>
    <x v="6"/>
    <x v="5"/>
    <x v="7"/>
    <x v="0"/>
    <x v="17"/>
    <s v="Full-time"/>
    <d v="2018-12-30T00:00:00"/>
    <s v="Active"/>
    <n v="6.83"/>
    <n v="45718"/>
    <x v="0"/>
    <s v="No"/>
    <x v="0"/>
    <n v="11"/>
    <s v="E104350"/>
    <x v="0"/>
    <x v="0"/>
    <x v="0"/>
    <x v="0"/>
    <s v="Active"/>
  </r>
  <r>
    <s v="E104090"/>
    <x v="1"/>
    <n v="22"/>
    <x v="0"/>
    <x v="4"/>
    <x v="3"/>
    <x v="20"/>
    <x v="2"/>
    <x v="72"/>
    <s v="Full-time"/>
    <d v="2014-09-06T00:00:00"/>
    <s v="Active"/>
    <n v="11.14"/>
    <n v="36571"/>
    <x v="0"/>
    <s v="Yes"/>
    <x v="2"/>
    <n v="7"/>
    <s v="E104134"/>
    <x v="0"/>
    <x v="0"/>
    <x v="1"/>
    <x v="3"/>
    <s v="Active"/>
  </r>
  <r>
    <s v="E104091"/>
    <x v="1"/>
    <n v="33"/>
    <x v="1"/>
    <x v="5"/>
    <x v="6"/>
    <x v="11"/>
    <x v="2"/>
    <x v="25"/>
    <s v="Full-time"/>
    <d v="2014-12-02T00:00:00"/>
    <s v="Active"/>
    <n v="10.9"/>
    <n v="40705"/>
    <x v="1"/>
    <s v="No"/>
    <x v="1"/>
    <n v="8"/>
    <s v="E100837"/>
    <x v="0"/>
    <x v="0"/>
    <x v="0"/>
    <x v="0"/>
    <s v="Active"/>
  </r>
  <r>
    <s v="E104092"/>
    <x v="1"/>
    <n v="23"/>
    <x v="1"/>
    <x v="3"/>
    <x v="5"/>
    <x v="17"/>
    <x v="2"/>
    <x v="107"/>
    <s v="Full-time"/>
    <d v="2025-08-26T00:00:00"/>
    <s v="Active"/>
    <n v="0.17"/>
    <n v="42322"/>
    <x v="1"/>
    <s v="No"/>
    <x v="3"/>
    <n v="7"/>
    <s v="Self"/>
    <x v="0"/>
    <x v="0"/>
    <x v="1"/>
    <x v="3"/>
    <s v="Active"/>
  </r>
  <r>
    <s v="E104093"/>
    <x v="1"/>
    <n v="31"/>
    <x v="1"/>
    <x v="2"/>
    <x v="7"/>
    <x v="13"/>
    <x v="0"/>
    <x v="61"/>
    <s v="Full-time"/>
    <d v="2020-02-11T00:00:00"/>
    <d v="2020-04-17T00:00:00"/>
    <n v="0.18"/>
    <n v="45199"/>
    <x v="2"/>
    <s v="No"/>
    <x v="0"/>
    <n v="5"/>
    <s v="Self"/>
    <x v="1"/>
    <x v="1"/>
    <x v="0"/>
    <x v="0"/>
    <s v="Exited"/>
  </r>
  <r>
    <s v="E104094"/>
    <x v="1"/>
    <n v="29"/>
    <x v="1"/>
    <x v="0"/>
    <x v="1"/>
    <x v="21"/>
    <x v="3"/>
    <x v="3"/>
    <s v="Contract"/>
    <d v="2022-07-26T00:00:00"/>
    <s v="Active"/>
    <n v="3.26"/>
    <n v="41791"/>
    <x v="0"/>
    <s v="No"/>
    <x v="2"/>
    <n v="8"/>
    <s v="E101012"/>
    <x v="0"/>
    <x v="0"/>
    <x v="1"/>
    <x v="0"/>
    <s v="Active"/>
  </r>
  <r>
    <s v="E104095"/>
    <x v="1"/>
    <n v="33"/>
    <x v="1"/>
    <x v="0"/>
    <x v="0"/>
    <x v="6"/>
    <x v="2"/>
    <x v="62"/>
    <s v="Full-time"/>
    <d v="2008-09-02T00:00:00"/>
    <s v="Active"/>
    <n v="17.149999999999999"/>
    <n v="62587"/>
    <x v="0"/>
    <s v="No"/>
    <x v="2"/>
    <n v="6"/>
    <s v="E104386"/>
    <x v="0"/>
    <x v="0"/>
    <x v="0"/>
    <x v="1"/>
    <s v="Active"/>
  </r>
  <r>
    <s v="E104096"/>
    <x v="1"/>
    <n v="41"/>
    <x v="1"/>
    <x v="4"/>
    <x v="2"/>
    <x v="4"/>
    <x v="0"/>
    <x v="182"/>
    <s v="Full-time"/>
    <d v="2022-07-31T00:00:00"/>
    <d v="2024-02-15T00:00:00"/>
    <n v="1.54"/>
    <n v="60966"/>
    <x v="2"/>
    <s v="No"/>
    <x v="2"/>
    <n v="4"/>
    <s v="E102755"/>
    <x v="1"/>
    <x v="1"/>
    <x v="0"/>
    <x v="1"/>
    <s v="Exited"/>
  </r>
  <r>
    <s v="E104097"/>
    <x v="0"/>
    <n v="40"/>
    <x v="1"/>
    <x v="3"/>
    <x v="5"/>
    <x v="17"/>
    <x v="0"/>
    <x v="127"/>
    <s v="Full-time"/>
    <d v="2023-05-04T00:00:00"/>
    <s v="Active"/>
    <n v="2.4900000000000002"/>
    <n v="56660"/>
    <x v="0"/>
    <s v="No"/>
    <x v="2"/>
    <n v="6"/>
    <s v="E102602"/>
    <x v="0"/>
    <x v="0"/>
    <x v="0"/>
    <x v="0"/>
    <s v="Active"/>
  </r>
  <r>
    <s v="E104098"/>
    <x v="1"/>
    <n v="27"/>
    <x v="2"/>
    <x v="4"/>
    <x v="3"/>
    <x v="3"/>
    <x v="0"/>
    <x v="97"/>
    <s v="Full-time"/>
    <d v="2013-01-16T00:00:00"/>
    <s v="Active"/>
    <n v="12.78"/>
    <n v="39827"/>
    <x v="1"/>
    <s v="Yes"/>
    <x v="4"/>
    <n v="5"/>
    <s v="E104590"/>
    <x v="0"/>
    <x v="0"/>
    <x v="1"/>
    <x v="3"/>
    <s v="Active"/>
  </r>
  <r>
    <s v="E104099"/>
    <x v="1"/>
    <n v="35"/>
    <x v="0"/>
    <x v="0"/>
    <x v="3"/>
    <x v="20"/>
    <x v="0"/>
    <x v="68"/>
    <s v="Full-time"/>
    <d v="2013-08-17T00:00:00"/>
    <s v="Active"/>
    <n v="12.2"/>
    <n v="59192"/>
    <x v="1"/>
    <s v="No"/>
    <x v="1"/>
    <n v="9"/>
    <s v="E100245"/>
    <x v="0"/>
    <x v="0"/>
    <x v="0"/>
    <x v="1"/>
    <s v="Active"/>
  </r>
  <r>
    <s v="E104100"/>
    <x v="0"/>
    <n v="35"/>
    <x v="1"/>
    <x v="7"/>
    <x v="7"/>
    <x v="18"/>
    <x v="0"/>
    <x v="71"/>
    <s v="Full-time"/>
    <d v="2022-02-28T00:00:00"/>
    <s v="Active"/>
    <n v="3.66"/>
    <n v="46547"/>
    <x v="1"/>
    <s v="No"/>
    <x v="4"/>
    <n v="7"/>
    <s v="E101684"/>
    <x v="0"/>
    <x v="0"/>
    <x v="0"/>
    <x v="0"/>
    <s v="Active"/>
  </r>
  <r>
    <s v="E104101"/>
    <x v="0"/>
    <n v="34"/>
    <x v="1"/>
    <x v="1"/>
    <x v="7"/>
    <x v="18"/>
    <x v="2"/>
    <x v="13"/>
    <s v="Full-time"/>
    <d v="2020-06-16T00:00:00"/>
    <s v="Active"/>
    <n v="5.37"/>
    <n v="40932"/>
    <x v="0"/>
    <s v="No"/>
    <x v="3"/>
    <n v="3"/>
    <s v="Self"/>
    <x v="0"/>
    <x v="0"/>
    <x v="0"/>
    <x v="0"/>
    <s v="Active"/>
  </r>
  <r>
    <s v="E104102"/>
    <x v="0"/>
    <n v="21"/>
    <x v="1"/>
    <x v="7"/>
    <x v="6"/>
    <x v="24"/>
    <x v="0"/>
    <x v="90"/>
    <s v="Full-time"/>
    <d v="2021-12-18T00:00:00"/>
    <d v="2023-10-07T00:00:00"/>
    <n v="1.8"/>
    <n v="33983"/>
    <x v="2"/>
    <s v="No"/>
    <x v="4"/>
    <n v="5"/>
    <s v="E103991"/>
    <x v="1"/>
    <x v="1"/>
    <x v="1"/>
    <x v="2"/>
    <s v="Exited"/>
  </r>
  <r>
    <s v="E104103"/>
    <x v="1"/>
    <n v="29"/>
    <x v="1"/>
    <x v="5"/>
    <x v="0"/>
    <x v="6"/>
    <x v="2"/>
    <x v="95"/>
    <s v="Full-time"/>
    <d v="2008-02-02T00:00:00"/>
    <s v="Active"/>
    <n v="17.739999999999998"/>
    <n v="36446"/>
    <x v="2"/>
    <s v="No"/>
    <x v="2"/>
    <n v="8"/>
    <s v="Self"/>
    <x v="0"/>
    <x v="0"/>
    <x v="1"/>
    <x v="3"/>
    <s v="Active"/>
  </r>
  <r>
    <s v="E104104"/>
    <x v="1"/>
    <n v="23"/>
    <x v="1"/>
    <x v="7"/>
    <x v="0"/>
    <x v="9"/>
    <x v="0"/>
    <x v="26"/>
    <s v="Full-time"/>
    <d v="2016-12-20T00:00:00"/>
    <s v="Active"/>
    <n v="8.85"/>
    <n v="36847"/>
    <x v="1"/>
    <s v="No"/>
    <x v="2"/>
    <n v="6"/>
    <s v="E104013"/>
    <x v="0"/>
    <x v="0"/>
    <x v="1"/>
    <x v="3"/>
    <s v="Active"/>
  </r>
  <r>
    <s v="E104105"/>
    <x v="0"/>
    <n v="40"/>
    <x v="1"/>
    <x v="2"/>
    <x v="0"/>
    <x v="9"/>
    <x v="0"/>
    <x v="143"/>
    <s v="Full-time"/>
    <d v="2011-01-01T00:00:00"/>
    <s v="Active"/>
    <n v="14.82"/>
    <n v="61923"/>
    <x v="1"/>
    <s v="No"/>
    <x v="1"/>
    <n v="9"/>
    <s v="E102080"/>
    <x v="0"/>
    <x v="0"/>
    <x v="0"/>
    <x v="1"/>
    <s v="Active"/>
  </r>
  <r>
    <s v="E104106"/>
    <x v="0"/>
    <n v="39"/>
    <x v="0"/>
    <x v="1"/>
    <x v="1"/>
    <x v="1"/>
    <x v="2"/>
    <x v="109"/>
    <s v="Full-time"/>
    <d v="2020-08-14T00:00:00"/>
    <d v="2022-06-29T00:00:00"/>
    <n v="1.87"/>
    <n v="48429"/>
    <x v="2"/>
    <s v="No"/>
    <x v="2"/>
    <n v="4"/>
    <s v="E103135"/>
    <x v="1"/>
    <x v="1"/>
    <x v="0"/>
    <x v="0"/>
    <s v="Exited"/>
  </r>
  <r>
    <s v="E104107"/>
    <x v="0"/>
    <n v="39"/>
    <x v="0"/>
    <x v="4"/>
    <x v="4"/>
    <x v="10"/>
    <x v="0"/>
    <x v="20"/>
    <s v="Full-time"/>
    <d v="2018-10-09T00:00:00"/>
    <s v="Active"/>
    <n v="7.05"/>
    <n v="47285"/>
    <x v="0"/>
    <s v="No"/>
    <x v="2"/>
    <n v="3"/>
    <s v="E101553"/>
    <x v="0"/>
    <x v="0"/>
    <x v="0"/>
    <x v="0"/>
    <s v="Active"/>
  </r>
  <r>
    <s v="E104108"/>
    <x v="1"/>
    <n v="31"/>
    <x v="1"/>
    <x v="7"/>
    <x v="1"/>
    <x v="21"/>
    <x v="2"/>
    <x v="115"/>
    <s v="Contract"/>
    <d v="2025-06-04T00:00:00"/>
    <s v="Active"/>
    <n v="0.4"/>
    <n v="40708"/>
    <x v="1"/>
    <s v="No"/>
    <x v="1"/>
    <n v="7"/>
    <s v="E101900"/>
    <x v="0"/>
    <x v="0"/>
    <x v="0"/>
    <x v="0"/>
    <s v="Active"/>
  </r>
  <r>
    <s v="E104109"/>
    <x v="0"/>
    <n v="38"/>
    <x v="0"/>
    <x v="3"/>
    <x v="6"/>
    <x v="11"/>
    <x v="2"/>
    <x v="126"/>
    <s v="Full-time"/>
    <d v="2019-07-25T00:00:00"/>
    <s v="Active"/>
    <n v="6.26"/>
    <n v="54640"/>
    <x v="2"/>
    <s v="No"/>
    <x v="0"/>
    <n v="6"/>
    <s v="E103802"/>
    <x v="0"/>
    <x v="0"/>
    <x v="0"/>
    <x v="1"/>
    <s v="Active"/>
  </r>
  <r>
    <s v="E104110"/>
    <x v="0"/>
    <n v="27"/>
    <x v="0"/>
    <x v="3"/>
    <x v="2"/>
    <x v="14"/>
    <x v="0"/>
    <x v="35"/>
    <s v="Full-time"/>
    <d v="2024-12-20T00:00:00"/>
    <s v="Active"/>
    <n v="0.85"/>
    <n v="45258"/>
    <x v="0"/>
    <s v="No"/>
    <x v="1"/>
    <n v="6"/>
    <s v="E103145"/>
    <x v="0"/>
    <x v="0"/>
    <x v="1"/>
    <x v="3"/>
    <s v="Active"/>
  </r>
  <r>
    <s v="E104111"/>
    <x v="0"/>
    <n v="46"/>
    <x v="1"/>
    <x v="4"/>
    <x v="2"/>
    <x v="2"/>
    <x v="1"/>
    <x v="134"/>
    <s v="Full-time"/>
    <d v="2008-09-08T00:00:00"/>
    <s v="Active"/>
    <n v="17.14"/>
    <n v="61119"/>
    <x v="1"/>
    <s v="No"/>
    <x v="0"/>
    <n v="7"/>
    <s v="E102672"/>
    <x v="0"/>
    <x v="0"/>
    <x v="0"/>
    <x v="1"/>
    <s v="Active"/>
  </r>
  <r>
    <s v="E104112"/>
    <x v="1"/>
    <n v="31"/>
    <x v="1"/>
    <x v="7"/>
    <x v="1"/>
    <x v="21"/>
    <x v="2"/>
    <x v="34"/>
    <s v="Full-time"/>
    <d v="2019-12-30T00:00:00"/>
    <s v="Active"/>
    <n v="5.83"/>
    <n v="37002"/>
    <x v="1"/>
    <s v="No"/>
    <x v="3"/>
    <n v="8"/>
    <s v="E103977"/>
    <x v="0"/>
    <x v="0"/>
    <x v="0"/>
    <x v="3"/>
    <s v="Active"/>
  </r>
  <r>
    <s v="E104113"/>
    <x v="1"/>
    <n v="31"/>
    <x v="0"/>
    <x v="5"/>
    <x v="6"/>
    <x v="24"/>
    <x v="2"/>
    <x v="119"/>
    <s v="Full-time"/>
    <d v="2020-05-07T00:00:00"/>
    <d v="2025-10-12T00:00:00"/>
    <n v="5.43"/>
    <n v="36319"/>
    <x v="0"/>
    <s v="No"/>
    <x v="3"/>
    <n v="11"/>
    <s v="E103830"/>
    <x v="1"/>
    <x v="1"/>
    <x v="0"/>
    <x v="0"/>
    <s v="Exited"/>
  </r>
  <r>
    <s v="E104114"/>
    <x v="1"/>
    <n v="30"/>
    <x v="1"/>
    <x v="7"/>
    <x v="0"/>
    <x v="0"/>
    <x v="2"/>
    <x v="13"/>
    <s v="Full-time"/>
    <d v="2012-12-05T00:00:00"/>
    <s v="Active"/>
    <n v="12.9"/>
    <n v="39862"/>
    <x v="1"/>
    <s v="No"/>
    <x v="1"/>
    <n v="5"/>
    <s v="E104740"/>
    <x v="0"/>
    <x v="0"/>
    <x v="1"/>
    <x v="0"/>
    <s v="Active"/>
  </r>
  <r>
    <s v="E104115"/>
    <x v="0"/>
    <n v="36"/>
    <x v="0"/>
    <x v="4"/>
    <x v="3"/>
    <x v="15"/>
    <x v="0"/>
    <x v="136"/>
    <s v="Full-time"/>
    <d v="2016-06-01T00:00:00"/>
    <s v="Active"/>
    <n v="9.41"/>
    <n v="44538"/>
    <x v="1"/>
    <s v="No"/>
    <x v="2"/>
    <n v="3"/>
    <s v="E102765"/>
    <x v="0"/>
    <x v="0"/>
    <x v="0"/>
    <x v="0"/>
    <s v="Active"/>
  </r>
  <r>
    <s v="E104116"/>
    <x v="1"/>
    <n v="27"/>
    <x v="1"/>
    <x v="1"/>
    <x v="7"/>
    <x v="13"/>
    <x v="0"/>
    <x v="64"/>
    <s v="Full-time"/>
    <d v="2015-04-24T00:00:00"/>
    <s v="Active"/>
    <n v="10.51"/>
    <n v="43415"/>
    <x v="1"/>
    <s v="No"/>
    <x v="2"/>
    <n v="10"/>
    <s v="Self"/>
    <x v="0"/>
    <x v="0"/>
    <x v="1"/>
    <x v="3"/>
    <s v="Active"/>
  </r>
  <r>
    <s v="E104117"/>
    <x v="0"/>
    <n v="28"/>
    <x v="1"/>
    <x v="6"/>
    <x v="3"/>
    <x v="20"/>
    <x v="2"/>
    <x v="3"/>
    <s v="Full-time"/>
    <d v="2016-10-08T00:00:00"/>
    <s v="Active"/>
    <n v="9.0500000000000007"/>
    <n v="54009"/>
    <x v="4"/>
    <s v="No"/>
    <x v="4"/>
    <n v="6"/>
    <s v="E104443"/>
    <x v="0"/>
    <x v="0"/>
    <x v="1"/>
    <x v="0"/>
    <s v="Active"/>
  </r>
  <r>
    <s v="E104118"/>
    <x v="0"/>
    <n v="35"/>
    <x v="1"/>
    <x v="1"/>
    <x v="3"/>
    <x v="15"/>
    <x v="4"/>
    <x v="74"/>
    <s v="Full-time"/>
    <d v="2015-08-31T00:00:00"/>
    <d v="2018-11-11T00:00:00"/>
    <n v="3.2"/>
    <n v="39730"/>
    <x v="2"/>
    <s v="No"/>
    <x v="2"/>
    <n v="6"/>
    <s v="E101133"/>
    <x v="1"/>
    <x v="1"/>
    <x v="0"/>
    <x v="0"/>
    <s v="Exited"/>
  </r>
  <r>
    <s v="E104119"/>
    <x v="0"/>
    <n v="28"/>
    <x v="1"/>
    <x v="3"/>
    <x v="1"/>
    <x v="21"/>
    <x v="0"/>
    <x v="96"/>
    <s v="Full-time"/>
    <d v="2019-12-21T00:00:00"/>
    <s v="Active"/>
    <n v="5.85"/>
    <n v="39201"/>
    <x v="2"/>
    <s v="No"/>
    <x v="2"/>
    <n v="6"/>
    <s v="E102355"/>
    <x v="0"/>
    <x v="0"/>
    <x v="1"/>
    <x v="3"/>
    <s v="Active"/>
  </r>
  <r>
    <s v="E104120"/>
    <x v="0"/>
    <n v="26"/>
    <x v="0"/>
    <x v="2"/>
    <x v="0"/>
    <x v="0"/>
    <x v="0"/>
    <x v="95"/>
    <s v="Contract"/>
    <d v="2017-06-22T00:00:00"/>
    <s v="Active"/>
    <n v="8.35"/>
    <n v="36350"/>
    <x v="1"/>
    <s v="No"/>
    <x v="1"/>
    <n v="4"/>
    <s v="E101972"/>
    <x v="0"/>
    <x v="0"/>
    <x v="1"/>
    <x v="3"/>
    <s v="Active"/>
  </r>
  <r>
    <s v="E104121"/>
    <x v="1"/>
    <n v="36"/>
    <x v="0"/>
    <x v="1"/>
    <x v="1"/>
    <x v="1"/>
    <x v="3"/>
    <x v="130"/>
    <s v="Full-time"/>
    <d v="2019-07-26T00:00:00"/>
    <s v="Active"/>
    <n v="6.26"/>
    <n v="49171"/>
    <x v="2"/>
    <s v="No"/>
    <x v="4"/>
    <n v="5"/>
    <s v="Self"/>
    <x v="0"/>
    <x v="0"/>
    <x v="0"/>
    <x v="1"/>
    <s v="Active"/>
  </r>
  <r>
    <s v="E104122"/>
    <x v="1"/>
    <n v="33"/>
    <x v="0"/>
    <x v="0"/>
    <x v="6"/>
    <x v="24"/>
    <x v="4"/>
    <x v="0"/>
    <s v="Full-time"/>
    <d v="2018-06-21T00:00:00"/>
    <s v="Active"/>
    <n v="7.35"/>
    <n v="45727"/>
    <x v="0"/>
    <s v="No"/>
    <x v="0"/>
    <n v="6"/>
    <s v="E103656"/>
    <x v="0"/>
    <x v="0"/>
    <x v="0"/>
    <x v="0"/>
    <s v="Active"/>
  </r>
  <r>
    <s v="E104123"/>
    <x v="1"/>
    <n v="33"/>
    <x v="1"/>
    <x v="1"/>
    <x v="6"/>
    <x v="16"/>
    <x v="1"/>
    <x v="130"/>
    <s v="Full-time"/>
    <d v="2015-03-08T00:00:00"/>
    <s v="Active"/>
    <n v="10.64"/>
    <n v="49914"/>
    <x v="2"/>
    <s v="No"/>
    <x v="2"/>
    <n v="2"/>
    <s v="E102944"/>
    <x v="0"/>
    <x v="0"/>
    <x v="0"/>
    <x v="1"/>
    <s v="Active"/>
  </r>
  <r>
    <s v="E104124"/>
    <x v="1"/>
    <n v="35"/>
    <x v="0"/>
    <x v="4"/>
    <x v="4"/>
    <x v="5"/>
    <x v="2"/>
    <x v="141"/>
    <s v="Full-time"/>
    <d v="2017-01-05T00:00:00"/>
    <s v="Active"/>
    <n v="8.81"/>
    <n v="53729"/>
    <x v="1"/>
    <s v="No"/>
    <x v="1"/>
    <n v="5"/>
    <s v="E101180"/>
    <x v="0"/>
    <x v="0"/>
    <x v="0"/>
    <x v="1"/>
    <s v="Active"/>
  </r>
  <r>
    <s v="E104125"/>
    <x v="0"/>
    <n v="46"/>
    <x v="1"/>
    <x v="0"/>
    <x v="2"/>
    <x v="4"/>
    <x v="4"/>
    <x v="227"/>
    <s v="Full-time"/>
    <d v="2015-02-17T00:00:00"/>
    <s v="Active"/>
    <n v="10.69"/>
    <n v="84819"/>
    <x v="1"/>
    <s v="No"/>
    <x v="1"/>
    <n v="5"/>
    <s v="E100058"/>
    <x v="0"/>
    <x v="0"/>
    <x v="0"/>
    <x v="1"/>
    <s v="Active"/>
  </r>
  <r>
    <s v="E104126"/>
    <x v="1"/>
    <n v="21"/>
    <x v="1"/>
    <x v="1"/>
    <x v="1"/>
    <x v="21"/>
    <x v="0"/>
    <x v="132"/>
    <s v="Full-time"/>
    <d v="2022-10-23T00:00:00"/>
    <s v="Active"/>
    <n v="3.01"/>
    <n v="31772"/>
    <x v="4"/>
    <s v="No"/>
    <x v="1"/>
    <n v="8"/>
    <s v="E102972"/>
    <x v="0"/>
    <x v="0"/>
    <x v="1"/>
    <x v="2"/>
    <s v="Active"/>
  </r>
  <r>
    <s v="E104127"/>
    <x v="0"/>
    <n v="27"/>
    <x v="1"/>
    <x v="0"/>
    <x v="4"/>
    <x v="10"/>
    <x v="0"/>
    <x v="70"/>
    <s v="Full-time"/>
    <d v="2022-09-19T00:00:00"/>
    <s v="Active"/>
    <n v="3.11"/>
    <n v="39797"/>
    <x v="0"/>
    <s v="No"/>
    <x v="1"/>
    <n v="7"/>
    <s v="E101934"/>
    <x v="0"/>
    <x v="0"/>
    <x v="1"/>
    <x v="2"/>
    <s v="Active"/>
  </r>
  <r>
    <s v="E104128"/>
    <x v="0"/>
    <n v="27"/>
    <x v="1"/>
    <x v="1"/>
    <x v="6"/>
    <x v="16"/>
    <x v="0"/>
    <x v="70"/>
    <s v="Full-time"/>
    <d v="2020-12-13T00:00:00"/>
    <s v="Active"/>
    <n v="4.87"/>
    <n v="26938"/>
    <x v="2"/>
    <s v="Yes"/>
    <x v="3"/>
    <n v="8"/>
    <s v="E103853"/>
    <x v="0"/>
    <x v="0"/>
    <x v="1"/>
    <x v="2"/>
    <s v="Active"/>
  </r>
  <r>
    <s v="E104129"/>
    <x v="0"/>
    <n v="25"/>
    <x v="0"/>
    <x v="1"/>
    <x v="4"/>
    <x v="19"/>
    <x v="0"/>
    <x v="140"/>
    <s v="Full-time"/>
    <d v="2025-04-21T00:00:00"/>
    <s v="Active"/>
    <n v="0.52"/>
    <n v="34813"/>
    <x v="1"/>
    <s v="No"/>
    <x v="0"/>
    <n v="7"/>
    <s v="E101180"/>
    <x v="0"/>
    <x v="0"/>
    <x v="1"/>
    <x v="3"/>
    <s v="Active"/>
  </r>
  <r>
    <s v="E104130"/>
    <x v="0"/>
    <n v="35"/>
    <x v="1"/>
    <x v="6"/>
    <x v="5"/>
    <x v="7"/>
    <x v="2"/>
    <x v="74"/>
    <s v="Full-time"/>
    <d v="2022-03-11T00:00:00"/>
    <s v="Active"/>
    <n v="3.63"/>
    <n v="56158"/>
    <x v="1"/>
    <s v="No"/>
    <x v="1"/>
    <n v="5"/>
    <s v="E102602"/>
    <x v="0"/>
    <x v="0"/>
    <x v="0"/>
    <x v="0"/>
    <s v="Active"/>
  </r>
  <r>
    <s v="E104131"/>
    <x v="0"/>
    <n v="30"/>
    <x v="0"/>
    <x v="0"/>
    <x v="1"/>
    <x v="1"/>
    <x v="0"/>
    <x v="54"/>
    <s v="Contract"/>
    <d v="2014-12-12T00:00:00"/>
    <s v="Active"/>
    <n v="10.88"/>
    <n v="38619"/>
    <x v="0"/>
    <s v="No"/>
    <x v="0"/>
    <n v="4"/>
    <s v="E101427"/>
    <x v="0"/>
    <x v="0"/>
    <x v="1"/>
    <x v="3"/>
    <s v="Active"/>
  </r>
  <r>
    <s v="E104132"/>
    <x v="1"/>
    <n v="37"/>
    <x v="1"/>
    <x v="5"/>
    <x v="6"/>
    <x v="11"/>
    <x v="0"/>
    <x v="22"/>
    <s v="Contract"/>
    <d v="2023-01-03T00:00:00"/>
    <s v="Active"/>
    <n v="2.82"/>
    <n v="45250"/>
    <x v="0"/>
    <s v="No"/>
    <x v="0"/>
    <n v="15"/>
    <s v="Self"/>
    <x v="0"/>
    <x v="0"/>
    <x v="0"/>
    <x v="0"/>
    <s v="Active"/>
  </r>
  <r>
    <s v="E104133"/>
    <x v="1"/>
    <n v="33"/>
    <x v="0"/>
    <x v="2"/>
    <x v="2"/>
    <x v="14"/>
    <x v="0"/>
    <x v="15"/>
    <s v="Full-time"/>
    <d v="2012-08-02T00:00:00"/>
    <s v="Active"/>
    <n v="13.24"/>
    <n v="43689"/>
    <x v="3"/>
    <s v="No"/>
    <x v="1"/>
    <n v="6"/>
    <s v="E101045"/>
    <x v="0"/>
    <x v="0"/>
    <x v="0"/>
    <x v="3"/>
    <s v="Active"/>
  </r>
  <r>
    <s v="E104134"/>
    <x v="1"/>
    <n v="21"/>
    <x v="0"/>
    <x v="2"/>
    <x v="3"/>
    <x v="3"/>
    <x v="0"/>
    <x v="29"/>
    <s v="Full-time"/>
    <d v="2015-10-23T00:00:00"/>
    <s v="Active"/>
    <n v="10.02"/>
    <n v="36063"/>
    <x v="1"/>
    <s v="No"/>
    <x v="0"/>
    <n v="7"/>
    <s v="Self"/>
    <x v="0"/>
    <x v="0"/>
    <x v="1"/>
    <x v="2"/>
    <s v="Active"/>
  </r>
  <r>
    <s v="E104135"/>
    <x v="1"/>
    <n v="34"/>
    <x v="1"/>
    <x v="0"/>
    <x v="4"/>
    <x v="10"/>
    <x v="0"/>
    <x v="125"/>
    <s v="Full-time"/>
    <d v="2017-04-22T00:00:00"/>
    <d v="2018-02-07T00:00:00"/>
    <n v="0.8"/>
    <n v="48036"/>
    <x v="2"/>
    <s v="No"/>
    <x v="1"/>
    <n v="8"/>
    <s v="E103867"/>
    <x v="1"/>
    <x v="1"/>
    <x v="0"/>
    <x v="0"/>
    <s v="Exited"/>
  </r>
  <r>
    <s v="E104136"/>
    <x v="0"/>
    <n v="21"/>
    <x v="1"/>
    <x v="0"/>
    <x v="7"/>
    <x v="13"/>
    <x v="0"/>
    <x v="29"/>
    <s v="Full-time"/>
    <d v="2025-07-18T00:00:00"/>
    <s v="Active"/>
    <n v="0.28000000000000003"/>
    <n v="30501"/>
    <x v="1"/>
    <s v="No"/>
    <x v="6"/>
    <n v="5"/>
    <s v="E101684"/>
    <x v="0"/>
    <x v="0"/>
    <x v="1"/>
    <x v="2"/>
    <s v="Active"/>
  </r>
  <r>
    <s v="E104137"/>
    <x v="0"/>
    <n v="35"/>
    <x v="1"/>
    <x v="6"/>
    <x v="5"/>
    <x v="22"/>
    <x v="4"/>
    <x v="82"/>
    <s v="Full-time"/>
    <d v="2008-10-01T00:00:00"/>
    <s v="Active"/>
    <n v="17.07"/>
    <n v="61577"/>
    <x v="1"/>
    <s v="No"/>
    <x v="2"/>
    <n v="4"/>
    <s v="E101555"/>
    <x v="0"/>
    <x v="0"/>
    <x v="0"/>
    <x v="1"/>
    <s v="Active"/>
  </r>
  <r>
    <s v="E104138"/>
    <x v="0"/>
    <n v="30"/>
    <x v="1"/>
    <x v="1"/>
    <x v="7"/>
    <x v="23"/>
    <x v="1"/>
    <x v="104"/>
    <s v="Full-time"/>
    <d v="2017-10-27T00:00:00"/>
    <s v="Active"/>
    <n v="8"/>
    <n v="39740"/>
    <x v="0"/>
    <s v="Yes"/>
    <x v="2"/>
    <n v="4"/>
    <s v="E103284"/>
    <x v="0"/>
    <x v="0"/>
    <x v="1"/>
    <x v="3"/>
    <s v="Active"/>
  </r>
  <r>
    <s v="E104139"/>
    <x v="1"/>
    <n v="26"/>
    <x v="0"/>
    <x v="4"/>
    <x v="3"/>
    <x v="3"/>
    <x v="0"/>
    <x v="121"/>
    <s v="Full-time"/>
    <d v="2011-12-04T00:00:00"/>
    <s v="Active"/>
    <n v="13.9"/>
    <n v="39431"/>
    <x v="0"/>
    <s v="No"/>
    <x v="3"/>
    <n v="5"/>
    <s v="E101405"/>
    <x v="0"/>
    <x v="0"/>
    <x v="1"/>
    <x v="2"/>
    <s v="Active"/>
  </r>
  <r>
    <s v="E104140"/>
    <x v="1"/>
    <n v="43"/>
    <x v="1"/>
    <x v="7"/>
    <x v="1"/>
    <x v="21"/>
    <x v="2"/>
    <x v="217"/>
    <s v="Full-time"/>
    <d v="2018-09-09T00:00:00"/>
    <s v="Active"/>
    <n v="7.13"/>
    <n v="66274"/>
    <x v="2"/>
    <s v="No"/>
    <x v="3"/>
    <n v="6"/>
    <s v="E103248"/>
    <x v="0"/>
    <x v="0"/>
    <x v="0"/>
    <x v="1"/>
    <s v="Active"/>
  </r>
  <r>
    <s v="E104141"/>
    <x v="1"/>
    <n v="29"/>
    <x v="1"/>
    <x v="5"/>
    <x v="4"/>
    <x v="10"/>
    <x v="2"/>
    <x v="34"/>
    <s v="Full-time"/>
    <d v="2015-12-21T00:00:00"/>
    <s v="Active"/>
    <n v="9.85"/>
    <n v="43643"/>
    <x v="2"/>
    <s v="No"/>
    <x v="0"/>
    <n v="4"/>
    <s v="E102671"/>
    <x v="0"/>
    <x v="0"/>
    <x v="1"/>
    <x v="3"/>
    <s v="Active"/>
  </r>
  <r>
    <s v="E104142"/>
    <x v="1"/>
    <n v="30"/>
    <x v="2"/>
    <x v="2"/>
    <x v="3"/>
    <x v="3"/>
    <x v="2"/>
    <x v="12"/>
    <s v="Full-time"/>
    <d v="2024-02-26T00:00:00"/>
    <s v="Active"/>
    <n v="1.67"/>
    <n v="44145"/>
    <x v="0"/>
    <s v="No"/>
    <x v="4"/>
    <n v="7"/>
    <s v="E101661"/>
    <x v="0"/>
    <x v="0"/>
    <x v="1"/>
    <x v="0"/>
    <s v="Active"/>
  </r>
  <r>
    <s v="E104143"/>
    <x v="0"/>
    <n v="31"/>
    <x v="0"/>
    <x v="0"/>
    <x v="1"/>
    <x v="1"/>
    <x v="2"/>
    <x v="48"/>
    <s v="Full-time"/>
    <d v="2010-07-08T00:00:00"/>
    <s v="Active"/>
    <n v="15.31"/>
    <n v="34820"/>
    <x v="4"/>
    <s v="No"/>
    <x v="0"/>
    <n v="4"/>
    <s v="E101962"/>
    <x v="0"/>
    <x v="0"/>
    <x v="0"/>
    <x v="3"/>
    <s v="Active"/>
  </r>
  <r>
    <s v="E104144"/>
    <x v="1"/>
    <n v="21"/>
    <x v="1"/>
    <x v="3"/>
    <x v="7"/>
    <x v="23"/>
    <x v="2"/>
    <x v="29"/>
    <s v="Full-time"/>
    <d v="2014-06-07T00:00:00"/>
    <s v="Active"/>
    <n v="11.39"/>
    <n v="43442"/>
    <x v="1"/>
    <s v="No"/>
    <x v="4"/>
    <n v="6"/>
    <s v="E104318"/>
    <x v="0"/>
    <x v="0"/>
    <x v="1"/>
    <x v="2"/>
    <s v="Active"/>
  </r>
  <r>
    <s v="E104145"/>
    <x v="2"/>
    <n v="40"/>
    <x v="0"/>
    <x v="7"/>
    <x v="1"/>
    <x v="21"/>
    <x v="0"/>
    <x v="52"/>
    <s v="Full-time"/>
    <d v="2019-12-07T00:00:00"/>
    <s v="Active"/>
    <n v="5.89"/>
    <n v="66307"/>
    <x v="1"/>
    <s v="No"/>
    <x v="1"/>
    <n v="8"/>
    <s v="E101012"/>
    <x v="0"/>
    <x v="0"/>
    <x v="0"/>
    <x v="1"/>
    <s v="Active"/>
  </r>
  <r>
    <s v="E104146"/>
    <x v="1"/>
    <n v="28"/>
    <x v="0"/>
    <x v="0"/>
    <x v="6"/>
    <x v="11"/>
    <x v="0"/>
    <x v="26"/>
    <s v="Full-time"/>
    <d v="2017-09-24T00:00:00"/>
    <s v="Active"/>
    <n v="8.09"/>
    <n v="42611"/>
    <x v="2"/>
    <s v="No"/>
    <x v="0"/>
    <n v="2"/>
    <s v="E100988"/>
    <x v="0"/>
    <x v="0"/>
    <x v="1"/>
    <x v="3"/>
    <s v="Active"/>
  </r>
  <r>
    <s v="E104147"/>
    <x v="1"/>
    <n v="28"/>
    <x v="1"/>
    <x v="7"/>
    <x v="7"/>
    <x v="23"/>
    <x v="2"/>
    <x v="14"/>
    <s v="Full-time"/>
    <d v="2014-09-17T00:00:00"/>
    <s v="Active"/>
    <n v="11.11"/>
    <n v="42791"/>
    <x v="0"/>
    <s v="No"/>
    <x v="1"/>
    <n v="7"/>
    <s v="E100637"/>
    <x v="0"/>
    <x v="0"/>
    <x v="1"/>
    <x v="3"/>
    <s v="Active"/>
  </r>
  <r>
    <s v="E104148"/>
    <x v="1"/>
    <n v="32"/>
    <x v="1"/>
    <x v="2"/>
    <x v="7"/>
    <x v="13"/>
    <x v="0"/>
    <x v="144"/>
    <s v="Full-time"/>
    <d v="2016-01-24T00:00:00"/>
    <d v="2017-10-11T00:00:00"/>
    <n v="1.71"/>
    <n v="30615"/>
    <x v="2"/>
    <s v="No"/>
    <x v="0"/>
    <n v="8"/>
    <s v="E102642"/>
    <x v="1"/>
    <x v="1"/>
    <x v="0"/>
    <x v="2"/>
    <s v="Exited"/>
  </r>
  <r>
    <s v="E104149"/>
    <x v="1"/>
    <n v="30"/>
    <x v="0"/>
    <x v="3"/>
    <x v="4"/>
    <x v="5"/>
    <x v="0"/>
    <x v="89"/>
    <s v="Full-time"/>
    <d v="2022-04-23T00:00:00"/>
    <s v="Active"/>
    <n v="3.52"/>
    <n v="41178"/>
    <x v="2"/>
    <s v="No"/>
    <x v="1"/>
    <n v="3"/>
    <s v="E101553"/>
    <x v="0"/>
    <x v="0"/>
    <x v="1"/>
    <x v="3"/>
    <s v="Active"/>
  </r>
  <r>
    <s v="E104150"/>
    <x v="1"/>
    <n v="31"/>
    <x v="0"/>
    <x v="5"/>
    <x v="5"/>
    <x v="17"/>
    <x v="0"/>
    <x v="36"/>
    <s v="Full-time"/>
    <d v="2023-03-10T00:00:00"/>
    <s v="Active"/>
    <n v="2.64"/>
    <n v="56910"/>
    <x v="4"/>
    <s v="No"/>
    <x v="2"/>
    <n v="7"/>
    <s v="Self"/>
    <x v="0"/>
    <x v="0"/>
    <x v="0"/>
    <x v="0"/>
    <s v="Active"/>
  </r>
  <r>
    <s v="E104151"/>
    <x v="1"/>
    <n v="21"/>
    <x v="0"/>
    <x v="7"/>
    <x v="5"/>
    <x v="17"/>
    <x v="0"/>
    <x v="29"/>
    <s v="Full-time"/>
    <d v="2023-06-07T00:00:00"/>
    <s v="Active"/>
    <n v="2.39"/>
    <n v="28812"/>
    <x v="1"/>
    <s v="No"/>
    <x v="2"/>
    <n v="7"/>
    <s v="E101643"/>
    <x v="0"/>
    <x v="0"/>
    <x v="1"/>
    <x v="2"/>
    <s v="Active"/>
  </r>
  <r>
    <s v="E104152"/>
    <x v="0"/>
    <n v="36"/>
    <x v="0"/>
    <x v="2"/>
    <x v="1"/>
    <x v="21"/>
    <x v="0"/>
    <x v="139"/>
    <s v="Full-time"/>
    <d v="2022-03-10T00:00:00"/>
    <s v="Active"/>
    <n v="3.64"/>
    <n v="51148"/>
    <x v="3"/>
    <s v="No"/>
    <x v="1"/>
    <n v="4"/>
    <s v="E103088"/>
    <x v="0"/>
    <x v="0"/>
    <x v="0"/>
    <x v="1"/>
    <s v="Active"/>
  </r>
  <r>
    <s v="E104153"/>
    <x v="1"/>
    <n v="30"/>
    <x v="1"/>
    <x v="4"/>
    <x v="3"/>
    <x v="15"/>
    <x v="0"/>
    <x v="113"/>
    <s v="Full-time"/>
    <d v="2024-11-13T00:00:00"/>
    <s v="Active"/>
    <n v="0.96"/>
    <n v="43091"/>
    <x v="1"/>
    <s v="No"/>
    <x v="2"/>
    <n v="7"/>
    <s v="E104443"/>
    <x v="0"/>
    <x v="0"/>
    <x v="1"/>
    <x v="0"/>
    <s v="Active"/>
  </r>
  <r>
    <s v="E104154"/>
    <x v="1"/>
    <n v="24"/>
    <x v="0"/>
    <x v="0"/>
    <x v="5"/>
    <x v="17"/>
    <x v="0"/>
    <x v="75"/>
    <s v="Full-time"/>
    <d v="2024-03-27T00:00:00"/>
    <s v="Active"/>
    <n v="1.59"/>
    <n v="43573"/>
    <x v="1"/>
    <s v="No"/>
    <x v="0"/>
    <n v="3"/>
    <s v="E102801"/>
    <x v="0"/>
    <x v="0"/>
    <x v="1"/>
    <x v="3"/>
    <s v="Active"/>
  </r>
  <r>
    <s v="E104155"/>
    <x v="0"/>
    <n v="33"/>
    <x v="1"/>
    <x v="5"/>
    <x v="4"/>
    <x v="19"/>
    <x v="2"/>
    <x v="71"/>
    <s v="Full-time"/>
    <d v="2008-01-08T00:00:00"/>
    <d v="2025-04-29T00:00:00"/>
    <n v="17.309999999999999"/>
    <n v="42927"/>
    <x v="3"/>
    <s v="No"/>
    <x v="4"/>
    <n v="3"/>
    <s v="E102912"/>
    <x v="1"/>
    <x v="1"/>
    <x v="0"/>
    <x v="0"/>
    <s v="Exited"/>
  </r>
  <r>
    <s v="E104156"/>
    <x v="1"/>
    <n v="23"/>
    <x v="0"/>
    <x v="0"/>
    <x v="1"/>
    <x v="1"/>
    <x v="2"/>
    <x v="107"/>
    <s v="Full-time"/>
    <d v="2015-08-31T00:00:00"/>
    <s v="Active"/>
    <n v="10.16"/>
    <n v="29871"/>
    <x v="1"/>
    <s v="No"/>
    <x v="2"/>
    <n v="7"/>
    <s v="E100220"/>
    <x v="0"/>
    <x v="0"/>
    <x v="1"/>
    <x v="3"/>
    <s v="Active"/>
  </r>
  <r>
    <s v="E104157"/>
    <x v="1"/>
    <n v="33"/>
    <x v="1"/>
    <x v="5"/>
    <x v="7"/>
    <x v="13"/>
    <x v="0"/>
    <x v="130"/>
    <s v="Full-time"/>
    <d v="2009-02-23T00:00:00"/>
    <s v="Active"/>
    <n v="16.68"/>
    <n v="62267"/>
    <x v="0"/>
    <s v="No"/>
    <x v="3"/>
    <n v="5"/>
    <s v="E104400"/>
    <x v="0"/>
    <x v="0"/>
    <x v="0"/>
    <x v="1"/>
    <s v="Active"/>
  </r>
  <r>
    <s v="E104158"/>
    <x v="1"/>
    <n v="26"/>
    <x v="1"/>
    <x v="2"/>
    <x v="2"/>
    <x v="2"/>
    <x v="4"/>
    <x v="95"/>
    <s v="Contract"/>
    <d v="2012-04-11T00:00:00"/>
    <s v="Active"/>
    <n v="13.55"/>
    <n v="36959"/>
    <x v="1"/>
    <s v="No"/>
    <x v="2"/>
    <n v="4"/>
    <s v="E104002"/>
    <x v="0"/>
    <x v="0"/>
    <x v="1"/>
    <x v="3"/>
    <s v="Active"/>
  </r>
  <r>
    <s v="E104159"/>
    <x v="1"/>
    <n v="21"/>
    <x v="1"/>
    <x v="6"/>
    <x v="7"/>
    <x v="23"/>
    <x v="0"/>
    <x v="29"/>
    <s v="Full-time"/>
    <d v="2016-07-12T00:00:00"/>
    <s v="Active"/>
    <n v="9.3000000000000007"/>
    <n v="32176"/>
    <x v="1"/>
    <s v="No"/>
    <x v="2"/>
    <n v="5"/>
    <s v="E104829"/>
    <x v="0"/>
    <x v="0"/>
    <x v="1"/>
    <x v="2"/>
    <s v="Active"/>
  </r>
  <r>
    <s v="E104160"/>
    <x v="1"/>
    <n v="25"/>
    <x v="0"/>
    <x v="7"/>
    <x v="7"/>
    <x v="13"/>
    <x v="2"/>
    <x v="15"/>
    <s v="Full-time"/>
    <d v="2011-04-25T00:00:00"/>
    <s v="Active"/>
    <n v="14.51"/>
    <n v="41244"/>
    <x v="0"/>
    <s v="No"/>
    <x v="0"/>
    <n v="3"/>
    <s v="E100637"/>
    <x v="0"/>
    <x v="0"/>
    <x v="1"/>
    <x v="3"/>
    <s v="Active"/>
  </r>
  <r>
    <s v="E104161"/>
    <x v="1"/>
    <n v="42"/>
    <x v="1"/>
    <x v="3"/>
    <x v="7"/>
    <x v="18"/>
    <x v="0"/>
    <x v="136"/>
    <s v="Full-time"/>
    <d v="2012-09-18T00:00:00"/>
    <s v="Active"/>
    <n v="13.11"/>
    <n v="48375"/>
    <x v="1"/>
    <s v="No"/>
    <x v="2"/>
    <n v="9"/>
    <s v="E101365"/>
    <x v="0"/>
    <x v="0"/>
    <x v="0"/>
    <x v="0"/>
    <s v="Active"/>
  </r>
  <r>
    <s v="E104162"/>
    <x v="1"/>
    <n v="22"/>
    <x v="1"/>
    <x v="2"/>
    <x v="4"/>
    <x v="5"/>
    <x v="2"/>
    <x v="72"/>
    <s v="Full-time"/>
    <d v="2016-02-09T00:00:00"/>
    <d v="2022-05-17T00:00:00"/>
    <n v="6.27"/>
    <n v="32848"/>
    <x v="2"/>
    <s v="No"/>
    <x v="0"/>
    <n v="6"/>
    <s v="E101095"/>
    <x v="1"/>
    <x v="1"/>
    <x v="1"/>
    <x v="3"/>
    <s v="Exited"/>
  </r>
  <r>
    <s v="E104163"/>
    <x v="1"/>
    <n v="33"/>
    <x v="1"/>
    <x v="7"/>
    <x v="3"/>
    <x v="15"/>
    <x v="2"/>
    <x v="6"/>
    <s v="Full-time"/>
    <d v="2012-10-14T00:00:00"/>
    <s v="Active"/>
    <n v="13.04"/>
    <n v="47563"/>
    <x v="0"/>
    <s v="No"/>
    <x v="1"/>
    <n v="8"/>
    <s v="E104590"/>
    <x v="0"/>
    <x v="0"/>
    <x v="0"/>
    <x v="0"/>
    <s v="Active"/>
  </r>
  <r>
    <s v="E104164"/>
    <x v="1"/>
    <n v="38"/>
    <x v="1"/>
    <x v="4"/>
    <x v="1"/>
    <x v="1"/>
    <x v="0"/>
    <x v="2"/>
    <s v="Full-time"/>
    <d v="2011-07-15T00:00:00"/>
    <d v="2020-07-15T00:00:00"/>
    <n v="9"/>
    <n v="41633"/>
    <x v="2"/>
    <s v="Yes"/>
    <x v="5"/>
    <n v="6"/>
    <s v="E101012"/>
    <x v="1"/>
    <x v="1"/>
    <x v="0"/>
    <x v="0"/>
    <s v="Exited"/>
  </r>
  <r>
    <s v="E104165"/>
    <x v="0"/>
    <n v="26"/>
    <x v="1"/>
    <x v="7"/>
    <x v="5"/>
    <x v="8"/>
    <x v="0"/>
    <x v="104"/>
    <s v="Full-time"/>
    <d v="2014-05-15T00:00:00"/>
    <s v="Active"/>
    <n v="11.46"/>
    <n v="47070"/>
    <x v="1"/>
    <s v="Yes"/>
    <x v="0"/>
    <n v="7"/>
    <s v="E104032"/>
    <x v="0"/>
    <x v="0"/>
    <x v="1"/>
    <x v="3"/>
    <s v="Active"/>
  </r>
  <r>
    <s v="E104166"/>
    <x v="0"/>
    <n v="29"/>
    <x v="1"/>
    <x v="5"/>
    <x v="3"/>
    <x v="20"/>
    <x v="0"/>
    <x v="36"/>
    <s v="Full-time"/>
    <d v="2012-12-28T00:00:00"/>
    <s v="Active"/>
    <n v="12.83"/>
    <n v="54795"/>
    <x v="2"/>
    <s v="No"/>
    <x v="3"/>
    <n v="3"/>
    <s v="E100989"/>
    <x v="0"/>
    <x v="0"/>
    <x v="1"/>
    <x v="0"/>
    <s v="Active"/>
  </r>
  <r>
    <s v="E104167"/>
    <x v="0"/>
    <n v="32"/>
    <x v="1"/>
    <x v="0"/>
    <x v="6"/>
    <x v="16"/>
    <x v="4"/>
    <x v="108"/>
    <s v="Contract"/>
    <d v="2016-06-01T00:00:00"/>
    <s v="Active"/>
    <n v="9.41"/>
    <n v="37120"/>
    <x v="1"/>
    <s v="No"/>
    <x v="1"/>
    <n v="9"/>
    <s v="E103671"/>
    <x v="0"/>
    <x v="0"/>
    <x v="0"/>
    <x v="3"/>
    <s v="Active"/>
  </r>
  <r>
    <s v="E104168"/>
    <x v="0"/>
    <n v="36"/>
    <x v="0"/>
    <x v="3"/>
    <x v="1"/>
    <x v="1"/>
    <x v="1"/>
    <x v="3"/>
    <s v="Full-time"/>
    <d v="2014-07-04T00:00:00"/>
    <s v="Active"/>
    <n v="11.32"/>
    <n v="40942"/>
    <x v="0"/>
    <s v="No"/>
    <x v="2"/>
    <n v="2"/>
    <s v="E101587"/>
    <x v="0"/>
    <x v="0"/>
    <x v="0"/>
    <x v="0"/>
    <s v="Active"/>
  </r>
  <r>
    <s v="E104169"/>
    <x v="0"/>
    <n v="31"/>
    <x v="1"/>
    <x v="7"/>
    <x v="6"/>
    <x v="11"/>
    <x v="0"/>
    <x v="20"/>
    <s v="Contract"/>
    <d v="2015-11-23T00:00:00"/>
    <s v="Active"/>
    <n v="9.93"/>
    <n v="48011"/>
    <x v="1"/>
    <s v="No"/>
    <x v="0"/>
    <n v="6"/>
    <s v="E104078"/>
    <x v="0"/>
    <x v="0"/>
    <x v="0"/>
    <x v="0"/>
    <s v="Active"/>
  </r>
  <r>
    <s v="E104170"/>
    <x v="0"/>
    <n v="27"/>
    <x v="1"/>
    <x v="0"/>
    <x v="0"/>
    <x v="0"/>
    <x v="0"/>
    <x v="5"/>
    <s v="Full-time"/>
    <d v="2025-05-12T00:00:00"/>
    <s v="Active"/>
    <n v="0.46"/>
    <n v="50111"/>
    <x v="1"/>
    <s v="No"/>
    <x v="1"/>
    <n v="6"/>
    <s v="E101278"/>
    <x v="0"/>
    <x v="0"/>
    <x v="1"/>
    <x v="0"/>
    <s v="Active"/>
  </r>
  <r>
    <s v="E104171"/>
    <x v="0"/>
    <n v="41"/>
    <x v="0"/>
    <x v="7"/>
    <x v="1"/>
    <x v="1"/>
    <x v="2"/>
    <x v="84"/>
    <s v="Full-time"/>
    <d v="2021-04-04T00:00:00"/>
    <s v="Active"/>
    <n v="4.57"/>
    <n v="48168"/>
    <x v="4"/>
    <s v="No"/>
    <x v="3"/>
    <n v="5"/>
    <s v="E100127"/>
    <x v="0"/>
    <x v="0"/>
    <x v="0"/>
    <x v="1"/>
    <s v="Active"/>
  </r>
  <r>
    <s v="E104172"/>
    <x v="1"/>
    <n v="37"/>
    <x v="1"/>
    <x v="5"/>
    <x v="6"/>
    <x v="11"/>
    <x v="0"/>
    <x v="73"/>
    <s v="Full-time"/>
    <d v="2010-05-17T00:00:00"/>
    <d v="2019-01-20T00:00:00"/>
    <n v="8.68"/>
    <n v="38001"/>
    <x v="2"/>
    <s v="No"/>
    <x v="0"/>
    <n v="4"/>
    <s v="E103853"/>
    <x v="1"/>
    <x v="1"/>
    <x v="0"/>
    <x v="0"/>
    <s v="Exited"/>
  </r>
  <r>
    <s v="E104173"/>
    <x v="1"/>
    <n v="37"/>
    <x v="1"/>
    <x v="6"/>
    <x v="5"/>
    <x v="12"/>
    <x v="1"/>
    <x v="98"/>
    <s v="Full-time"/>
    <d v="2018-07-22T00:00:00"/>
    <s v="Active"/>
    <n v="7.27"/>
    <n v="51095"/>
    <x v="0"/>
    <s v="No"/>
    <x v="4"/>
    <n v="5"/>
    <s v="E100545"/>
    <x v="0"/>
    <x v="0"/>
    <x v="0"/>
    <x v="0"/>
    <s v="Active"/>
  </r>
  <r>
    <s v="E104174"/>
    <x v="0"/>
    <n v="44"/>
    <x v="0"/>
    <x v="2"/>
    <x v="2"/>
    <x v="14"/>
    <x v="0"/>
    <x v="184"/>
    <s v="Full-time"/>
    <d v="2012-09-28T00:00:00"/>
    <s v="Active"/>
    <n v="13.08"/>
    <n v="63219"/>
    <x v="1"/>
    <s v="No"/>
    <x v="4"/>
    <n v="6"/>
    <s v="E103468"/>
    <x v="0"/>
    <x v="0"/>
    <x v="0"/>
    <x v="1"/>
    <s v="Active"/>
  </r>
  <r>
    <s v="E104175"/>
    <x v="1"/>
    <n v="27"/>
    <x v="1"/>
    <x v="6"/>
    <x v="2"/>
    <x v="2"/>
    <x v="0"/>
    <x v="83"/>
    <s v="Full-time"/>
    <d v="2008-05-05T00:00:00"/>
    <s v="Active"/>
    <n v="17.48"/>
    <n v="38256"/>
    <x v="1"/>
    <s v="Yes"/>
    <x v="2"/>
    <n v="7"/>
    <s v="E100058"/>
    <x v="0"/>
    <x v="0"/>
    <x v="1"/>
    <x v="3"/>
    <s v="Active"/>
  </r>
  <r>
    <s v="E104176"/>
    <x v="0"/>
    <n v="42"/>
    <x v="2"/>
    <x v="1"/>
    <x v="3"/>
    <x v="15"/>
    <x v="0"/>
    <x v="82"/>
    <s v="Full-time"/>
    <d v="2024-10-19T00:00:00"/>
    <s v="Active"/>
    <n v="1.02"/>
    <n v="52245"/>
    <x v="1"/>
    <s v="No"/>
    <x v="2"/>
    <n v="5"/>
    <s v="E104222"/>
    <x v="0"/>
    <x v="0"/>
    <x v="0"/>
    <x v="1"/>
    <s v="Active"/>
  </r>
  <r>
    <s v="E104177"/>
    <x v="1"/>
    <n v="43"/>
    <x v="0"/>
    <x v="5"/>
    <x v="6"/>
    <x v="24"/>
    <x v="4"/>
    <x v="228"/>
    <s v="Full-time"/>
    <d v="2025-05-29T00:00:00"/>
    <s v="Active"/>
    <n v="0.42"/>
    <n v="74484"/>
    <x v="3"/>
    <s v="No"/>
    <x v="1"/>
    <n v="8"/>
    <s v="E102810"/>
    <x v="0"/>
    <x v="0"/>
    <x v="0"/>
    <x v="1"/>
    <s v="Active"/>
  </r>
  <r>
    <s v="E104178"/>
    <x v="0"/>
    <n v="33"/>
    <x v="1"/>
    <x v="3"/>
    <x v="0"/>
    <x v="9"/>
    <x v="0"/>
    <x v="1"/>
    <s v="Full-time"/>
    <d v="2009-06-24T00:00:00"/>
    <s v="Active"/>
    <n v="16.34"/>
    <n v="46414"/>
    <x v="2"/>
    <s v="No"/>
    <x v="0"/>
    <n v="4"/>
    <s v="E102864"/>
    <x v="0"/>
    <x v="0"/>
    <x v="0"/>
    <x v="0"/>
    <s v="Active"/>
  </r>
  <r>
    <s v="E104179"/>
    <x v="0"/>
    <n v="38"/>
    <x v="0"/>
    <x v="4"/>
    <x v="5"/>
    <x v="8"/>
    <x v="2"/>
    <x v="62"/>
    <s v="Full-time"/>
    <d v="2011-07-06T00:00:00"/>
    <s v="Active"/>
    <n v="14.31"/>
    <n v="47162"/>
    <x v="2"/>
    <s v="No"/>
    <x v="4"/>
    <n v="10"/>
    <s v="E103020"/>
    <x v="0"/>
    <x v="0"/>
    <x v="0"/>
    <x v="1"/>
    <s v="Active"/>
  </r>
  <r>
    <s v="E104180"/>
    <x v="1"/>
    <n v="26"/>
    <x v="0"/>
    <x v="3"/>
    <x v="6"/>
    <x v="16"/>
    <x v="2"/>
    <x v="35"/>
    <s v="Full-time"/>
    <d v="2019-06-01T00:00:00"/>
    <d v="2023-07-20T00:00:00"/>
    <n v="4.13"/>
    <n v="42814"/>
    <x v="4"/>
    <s v="No"/>
    <x v="2"/>
    <n v="9"/>
    <s v="E102785"/>
    <x v="1"/>
    <x v="1"/>
    <x v="1"/>
    <x v="3"/>
    <s v="Exited"/>
  </r>
  <r>
    <s v="E104181"/>
    <x v="0"/>
    <n v="24"/>
    <x v="0"/>
    <x v="0"/>
    <x v="5"/>
    <x v="22"/>
    <x v="2"/>
    <x v="33"/>
    <s v="Full-time"/>
    <d v="2021-08-14T00:00:00"/>
    <d v="2024-03-11T00:00:00"/>
    <n v="2.57"/>
    <n v="39516"/>
    <x v="2"/>
    <s v="Yes"/>
    <x v="3"/>
    <n v="8"/>
    <s v="E101274"/>
    <x v="1"/>
    <x v="1"/>
    <x v="1"/>
    <x v="3"/>
    <s v="Exited"/>
  </r>
  <r>
    <s v="E104182"/>
    <x v="0"/>
    <n v="37"/>
    <x v="0"/>
    <x v="6"/>
    <x v="5"/>
    <x v="12"/>
    <x v="2"/>
    <x v="36"/>
    <s v="Full-time"/>
    <d v="2011-01-18T00:00:00"/>
    <s v="Active"/>
    <n v="14.78"/>
    <n v="50114"/>
    <x v="2"/>
    <s v="No"/>
    <x v="1"/>
    <n v="7"/>
    <s v="E104032"/>
    <x v="0"/>
    <x v="0"/>
    <x v="0"/>
    <x v="0"/>
    <s v="Active"/>
  </r>
  <r>
    <s v="E104183"/>
    <x v="0"/>
    <n v="35"/>
    <x v="1"/>
    <x v="4"/>
    <x v="4"/>
    <x v="10"/>
    <x v="4"/>
    <x v="78"/>
    <s v="Contract"/>
    <d v="2023-06-07T00:00:00"/>
    <s v="Active"/>
    <n v="2.39"/>
    <n v="46810"/>
    <x v="1"/>
    <s v="No"/>
    <x v="2"/>
    <n v="6"/>
    <s v="E101658"/>
    <x v="0"/>
    <x v="0"/>
    <x v="0"/>
    <x v="0"/>
    <s v="Active"/>
  </r>
  <r>
    <s v="E104184"/>
    <x v="1"/>
    <n v="28"/>
    <x v="0"/>
    <x v="7"/>
    <x v="5"/>
    <x v="12"/>
    <x v="2"/>
    <x v="90"/>
    <s v="Full-time"/>
    <d v="2013-05-17T00:00:00"/>
    <s v="Active"/>
    <n v="12.45"/>
    <n v="33876"/>
    <x v="2"/>
    <s v="No"/>
    <x v="4"/>
    <n v="7"/>
    <s v="E101513"/>
    <x v="0"/>
    <x v="0"/>
    <x v="1"/>
    <x v="2"/>
    <s v="Active"/>
  </r>
  <r>
    <s v="E104185"/>
    <x v="0"/>
    <n v="29"/>
    <x v="1"/>
    <x v="5"/>
    <x v="2"/>
    <x v="4"/>
    <x v="0"/>
    <x v="35"/>
    <s v="Full-time"/>
    <d v="2013-10-05T00:00:00"/>
    <s v="Active"/>
    <n v="12.06"/>
    <n v="44732"/>
    <x v="2"/>
    <s v="No"/>
    <x v="0"/>
    <n v="4"/>
    <s v="E103145"/>
    <x v="0"/>
    <x v="0"/>
    <x v="1"/>
    <x v="3"/>
    <s v="Active"/>
  </r>
  <r>
    <s v="E104186"/>
    <x v="0"/>
    <n v="26"/>
    <x v="0"/>
    <x v="3"/>
    <x v="2"/>
    <x v="4"/>
    <x v="0"/>
    <x v="94"/>
    <s v="Full-time"/>
    <d v="2013-01-15T00:00:00"/>
    <s v="Active"/>
    <n v="12.78"/>
    <n v="42899"/>
    <x v="0"/>
    <s v="Yes"/>
    <x v="2"/>
    <n v="7"/>
    <s v="E101744"/>
    <x v="0"/>
    <x v="0"/>
    <x v="1"/>
    <x v="3"/>
    <s v="Active"/>
  </r>
  <r>
    <s v="E104187"/>
    <x v="1"/>
    <n v="39"/>
    <x v="0"/>
    <x v="7"/>
    <x v="6"/>
    <x v="11"/>
    <x v="0"/>
    <x v="119"/>
    <s v="Full-time"/>
    <d v="2021-04-01T00:00:00"/>
    <s v="Active"/>
    <n v="4.57"/>
    <n v="47227"/>
    <x v="0"/>
    <s v="No"/>
    <x v="2"/>
    <n v="9"/>
    <s v="E103709"/>
    <x v="0"/>
    <x v="0"/>
    <x v="0"/>
    <x v="0"/>
    <s v="Active"/>
  </r>
  <r>
    <s v="E104188"/>
    <x v="1"/>
    <n v="32"/>
    <x v="0"/>
    <x v="4"/>
    <x v="6"/>
    <x v="11"/>
    <x v="4"/>
    <x v="74"/>
    <s v="Contract"/>
    <d v="2019-02-11T00:00:00"/>
    <s v="Active"/>
    <n v="6.71"/>
    <n v="49348"/>
    <x v="1"/>
    <s v="No"/>
    <x v="2"/>
    <n v="6"/>
    <s v="E101051"/>
    <x v="0"/>
    <x v="0"/>
    <x v="0"/>
    <x v="0"/>
    <s v="Active"/>
  </r>
  <r>
    <s v="E104189"/>
    <x v="0"/>
    <n v="31"/>
    <x v="0"/>
    <x v="2"/>
    <x v="0"/>
    <x v="9"/>
    <x v="2"/>
    <x v="6"/>
    <s v="Full-time"/>
    <d v="2011-10-27T00:00:00"/>
    <s v="Active"/>
    <n v="14"/>
    <n v="43917"/>
    <x v="4"/>
    <s v="No"/>
    <x v="2"/>
    <n v="6"/>
    <s v="E100182"/>
    <x v="0"/>
    <x v="0"/>
    <x v="0"/>
    <x v="0"/>
    <s v="Active"/>
  </r>
  <r>
    <s v="E104190"/>
    <x v="0"/>
    <n v="36"/>
    <x v="1"/>
    <x v="6"/>
    <x v="0"/>
    <x v="0"/>
    <x v="0"/>
    <x v="208"/>
    <s v="Full-time"/>
    <d v="2010-05-28T00:00:00"/>
    <s v="Active"/>
    <n v="15.42"/>
    <n v="67508"/>
    <x v="1"/>
    <s v="No"/>
    <x v="5"/>
    <n v="5"/>
    <s v="E102576"/>
    <x v="0"/>
    <x v="0"/>
    <x v="0"/>
    <x v="1"/>
    <s v="Active"/>
  </r>
  <r>
    <s v="E104191"/>
    <x v="1"/>
    <n v="32"/>
    <x v="1"/>
    <x v="1"/>
    <x v="0"/>
    <x v="9"/>
    <x v="1"/>
    <x v="100"/>
    <s v="Full-time"/>
    <d v="2015-12-30T00:00:00"/>
    <d v="2020-07-31T00:00:00"/>
    <n v="4.59"/>
    <n v="47242"/>
    <x v="0"/>
    <s v="No"/>
    <x v="6"/>
    <n v="5"/>
    <s v="E100942"/>
    <x v="1"/>
    <x v="1"/>
    <x v="0"/>
    <x v="0"/>
    <s v="Exited"/>
  </r>
  <r>
    <s v="E104192"/>
    <x v="1"/>
    <n v="27"/>
    <x v="1"/>
    <x v="5"/>
    <x v="4"/>
    <x v="10"/>
    <x v="2"/>
    <x v="112"/>
    <s v="Full-time"/>
    <d v="2021-06-06T00:00:00"/>
    <s v="Active"/>
    <n v="4.3899999999999997"/>
    <n v="39572"/>
    <x v="0"/>
    <s v="No"/>
    <x v="2"/>
    <n v="12"/>
    <s v="E103762"/>
    <x v="0"/>
    <x v="0"/>
    <x v="1"/>
    <x v="3"/>
    <s v="Active"/>
  </r>
  <r>
    <s v="E104193"/>
    <x v="1"/>
    <n v="30"/>
    <x v="1"/>
    <x v="7"/>
    <x v="1"/>
    <x v="21"/>
    <x v="4"/>
    <x v="83"/>
    <s v="Full-time"/>
    <d v="2014-07-21T00:00:00"/>
    <d v="2024-04-05T00:00:00"/>
    <n v="9.7100000000000009"/>
    <n v="36538"/>
    <x v="2"/>
    <s v="Yes"/>
    <x v="3"/>
    <n v="8"/>
    <s v="E102795"/>
    <x v="1"/>
    <x v="1"/>
    <x v="1"/>
    <x v="3"/>
    <s v="Exited"/>
  </r>
  <r>
    <s v="E104194"/>
    <x v="1"/>
    <n v="35"/>
    <x v="1"/>
    <x v="1"/>
    <x v="3"/>
    <x v="20"/>
    <x v="4"/>
    <x v="128"/>
    <s v="Full-time"/>
    <d v="2012-09-22T00:00:00"/>
    <s v="Active"/>
    <n v="13.1"/>
    <n v="55358"/>
    <x v="1"/>
    <s v="No"/>
    <x v="1"/>
    <n v="8"/>
    <s v="E101661"/>
    <x v="0"/>
    <x v="0"/>
    <x v="0"/>
    <x v="0"/>
    <s v="Active"/>
  </r>
  <r>
    <s v="E104195"/>
    <x v="0"/>
    <n v="33"/>
    <x v="1"/>
    <x v="4"/>
    <x v="5"/>
    <x v="12"/>
    <x v="0"/>
    <x v="112"/>
    <s v="Full-time"/>
    <d v="2013-07-16T00:00:00"/>
    <s v="Active"/>
    <n v="12.28"/>
    <n v="44732"/>
    <x v="0"/>
    <s v="No"/>
    <x v="0"/>
    <n v="7"/>
    <s v="E101388"/>
    <x v="0"/>
    <x v="0"/>
    <x v="0"/>
    <x v="3"/>
    <s v="Active"/>
  </r>
  <r>
    <s v="E104196"/>
    <x v="1"/>
    <n v="30"/>
    <x v="1"/>
    <x v="3"/>
    <x v="7"/>
    <x v="18"/>
    <x v="0"/>
    <x v="54"/>
    <s v="Full-time"/>
    <d v="2010-12-20T00:00:00"/>
    <s v="Active"/>
    <n v="14.86"/>
    <n v="49174"/>
    <x v="1"/>
    <s v="No"/>
    <x v="6"/>
    <n v="8"/>
    <s v="E103985"/>
    <x v="0"/>
    <x v="0"/>
    <x v="1"/>
    <x v="3"/>
    <s v="Active"/>
  </r>
  <r>
    <s v="E104197"/>
    <x v="0"/>
    <n v="34"/>
    <x v="0"/>
    <x v="5"/>
    <x v="1"/>
    <x v="21"/>
    <x v="1"/>
    <x v="31"/>
    <s v="Contract"/>
    <d v="2012-05-27T00:00:00"/>
    <s v="Active"/>
    <n v="13.42"/>
    <n v="56879"/>
    <x v="2"/>
    <s v="Yes"/>
    <x v="2"/>
    <n v="9"/>
    <s v="E102969"/>
    <x v="0"/>
    <x v="0"/>
    <x v="0"/>
    <x v="1"/>
    <s v="Active"/>
  </r>
  <r>
    <s v="E104198"/>
    <x v="1"/>
    <n v="36"/>
    <x v="1"/>
    <x v="0"/>
    <x v="1"/>
    <x v="21"/>
    <x v="0"/>
    <x v="102"/>
    <s v="Full-time"/>
    <d v="2016-08-23T00:00:00"/>
    <s v="Active"/>
    <n v="9.18"/>
    <n v="47381"/>
    <x v="0"/>
    <s v="No"/>
    <x v="2"/>
    <n v="1"/>
    <s v="E101427"/>
    <x v="0"/>
    <x v="0"/>
    <x v="0"/>
    <x v="1"/>
    <s v="Active"/>
  </r>
  <r>
    <s v="E104199"/>
    <x v="0"/>
    <n v="21"/>
    <x v="1"/>
    <x v="5"/>
    <x v="4"/>
    <x v="19"/>
    <x v="2"/>
    <x v="30"/>
    <s v="Full-time"/>
    <d v="2025-02-09T00:00:00"/>
    <s v="Active"/>
    <n v="0.71"/>
    <n v="30257"/>
    <x v="1"/>
    <s v="No"/>
    <x v="2"/>
    <n v="6"/>
    <s v="Self"/>
    <x v="0"/>
    <x v="0"/>
    <x v="1"/>
    <x v="2"/>
    <s v="Active"/>
  </r>
  <r>
    <s v="E104200"/>
    <x v="0"/>
    <n v="27"/>
    <x v="1"/>
    <x v="7"/>
    <x v="7"/>
    <x v="18"/>
    <x v="0"/>
    <x v="94"/>
    <s v="Full-time"/>
    <d v="2015-10-03T00:00:00"/>
    <s v="Active"/>
    <n v="10.07"/>
    <n v="43950"/>
    <x v="1"/>
    <s v="No"/>
    <x v="0"/>
    <n v="6"/>
    <s v="Self"/>
    <x v="0"/>
    <x v="0"/>
    <x v="1"/>
    <x v="3"/>
    <s v="Active"/>
  </r>
  <r>
    <s v="E104201"/>
    <x v="0"/>
    <n v="21"/>
    <x v="1"/>
    <x v="5"/>
    <x v="2"/>
    <x v="14"/>
    <x v="0"/>
    <x v="90"/>
    <s v="Full-time"/>
    <d v="2010-01-31T00:00:00"/>
    <s v="Active"/>
    <n v="15.74"/>
    <n v="28514"/>
    <x v="1"/>
    <s v="No"/>
    <x v="4"/>
    <n v="6"/>
    <s v="E103346"/>
    <x v="0"/>
    <x v="0"/>
    <x v="1"/>
    <x v="2"/>
    <s v="Active"/>
  </r>
  <r>
    <s v="E104202"/>
    <x v="0"/>
    <n v="37"/>
    <x v="1"/>
    <x v="4"/>
    <x v="0"/>
    <x v="9"/>
    <x v="0"/>
    <x v="35"/>
    <s v="Full-time"/>
    <d v="2024-04-25T00:00:00"/>
    <s v="Active"/>
    <n v="1.51"/>
    <n v="42052"/>
    <x v="1"/>
    <s v="No"/>
    <x v="1"/>
    <n v="4"/>
    <s v="E104768"/>
    <x v="0"/>
    <x v="0"/>
    <x v="0"/>
    <x v="3"/>
    <s v="Active"/>
  </r>
  <r>
    <s v="E104203"/>
    <x v="0"/>
    <n v="38"/>
    <x v="1"/>
    <x v="1"/>
    <x v="3"/>
    <x v="15"/>
    <x v="2"/>
    <x v="133"/>
    <s v="Full-time"/>
    <d v="2021-10-24T00:00:00"/>
    <s v="Active"/>
    <n v="4.01"/>
    <n v="69754"/>
    <x v="1"/>
    <s v="No"/>
    <x v="2"/>
    <n v="5"/>
    <s v="E100170"/>
    <x v="0"/>
    <x v="0"/>
    <x v="0"/>
    <x v="1"/>
    <s v="Active"/>
  </r>
  <r>
    <s v="E104204"/>
    <x v="0"/>
    <n v="37"/>
    <x v="1"/>
    <x v="4"/>
    <x v="6"/>
    <x v="11"/>
    <x v="0"/>
    <x v="116"/>
    <s v="Full-time"/>
    <d v="2015-07-18T00:00:00"/>
    <s v="Active"/>
    <n v="10.28"/>
    <n v="66880"/>
    <x v="4"/>
    <s v="No"/>
    <x v="4"/>
    <n v="7"/>
    <s v="E103636"/>
    <x v="0"/>
    <x v="0"/>
    <x v="0"/>
    <x v="1"/>
    <s v="Active"/>
  </r>
  <r>
    <s v="E104205"/>
    <x v="1"/>
    <n v="28"/>
    <x v="0"/>
    <x v="1"/>
    <x v="3"/>
    <x v="20"/>
    <x v="0"/>
    <x v="12"/>
    <s v="Full-time"/>
    <d v="2013-08-16T00:00:00"/>
    <d v="2014-04-06T00:00:00"/>
    <n v="0.64"/>
    <n v="42024"/>
    <x v="2"/>
    <s v="No"/>
    <x v="4"/>
    <n v="3"/>
    <s v="E103793"/>
    <x v="1"/>
    <x v="1"/>
    <x v="1"/>
    <x v="0"/>
    <s v="Exited"/>
  </r>
  <r>
    <s v="E104206"/>
    <x v="1"/>
    <n v="27"/>
    <x v="0"/>
    <x v="0"/>
    <x v="7"/>
    <x v="13"/>
    <x v="2"/>
    <x v="66"/>
    <s v="Full-time"/>
    <d v="2024-09-22T00:00:00"/>
    <s v="Active"/>
    <n v="1.1000000000000001"/>
    <n v="39857"/>
    <x v="1"/>
    <s v="No"/>
    <x v="2"/>
    <n v="13"/>
    <s v="E103588"/>
    <x v="0"/>
    <x v="0"/>
    <x v="1"/>
    <x v="0"/>
    <s v="Active"/>
  </r>
  <r>
    <s v="E104207"/>
    <x v="0"/>
    <n v="43"/>
    <x v="1"/>
    <x v="3"/>
    <x v="6"/>
    <x v="24"/>
    <x v="2"/>
    <x v="186"/>
    <s v="Full-time"/>
    <d v="2012-10-23T00:00:00"/>
    <s v="Active"/>
    <n v="13.01"/>
    <n v="66247"/>
    <x v="1"/>
    <s v="No"/>
    <x v="2"/>
    <n v="6"/>
    <s v="E104864"/>
    <x v="0"/>
    <x v="0"/>
    <x v="0"/>
    <x v="1"/>
    <s v="Active"/>
  </r>
  <r>
    <s v="E104208"/>
    <x v="0"/>
    <n v="36"/>
    <x v="0"/>
    <x v="6"/>
    <x v="6"/>
    <x v="24"/>
    <x v="1"/>
    <x v="179"/>
    <s v="Full-time"/>
    <d v="2023-03-12T00:00:00"/>
    <d v="2025-05-16T00:00:00"/>
    <n v="2.1800000000000002"/>
    <n v="56746"/>
    <x v="0"/>
    <s v="No"/>
    <x v="3"/>
    <n v="3"/>
    <s v="E100988"/>
    <x v="1"/>
    <x v="1"/>
    <x v="0"/>
    <x v="1"/>
    <s v="Exited"/>
  </r>
  <r>
    <s v="E104209"/>
    <x v="1"/>
    <n v="38"/>
    <x v="1"/>
    <x v="7"/>
    <x v="1"/>
    <x v="1"/>
    <x v="0"/>
    <x v="0"/>
    <s v="Full-time"/>
    <d v="2010-08-30T00:00:00"/>
    <s v="Active"/>
    <n v="15.16"/>
    <n v="43394"/>
    <x v="0"/>
    <s v="No"/>
    <x v="1"/>
    <n v="6"/>
    <s v="E100928"/>
    <x v="0"/>
    <x v="0"/>
    <x v="0"/>
    <x v="0"/>
    <s v="Active"/>
  </r>
  <r>
    <s v="E104210"/>
    <x v="1"/>
    <n v="34"/>
    <x v="1"/>
    <x v="7"/>
    <x v="6"/>
    <x v="24"/>
    <x v="0"/>
    <x v="120"/>
    <s v="Contract"/>
    <d v="2011-04-06T00:00:00"/>
    <s v="Active"/>
    <n v="14.56"/>
    <n v="46752"/>
    <x v="0"/>
    <s v="No"/>
    <x v="4"/>
    <n v="2"/>
    <s v="E104078"/>
    <x v="0"/>
    <x v="0"/>
    <x v="0"/>
    <x v="0"/>
    <s v="Active"/>
  </r>
  <r>
    <s v="E104211"/>
    <x v="0"/>
    <n v="33"/>
    <x v="1"/>
    <x v="0"/>
    <x v="1"/>
    <x v="21"/>
    <x v="2"/>
    <x v="71"/>
    <s v="Full-time"/>
    <d v="2025-04-10T00:00:00"/>
    <s v="Active"/>
    <n v="0.55000000000000004"/>
    <n v="43012"/>
    <x v="1"/>
    <s v="No"/>
    <x v="2"/>
    <n v="6"/>
    <s v="E100286"/>
    <x v="0"/>
    <x v="0"/>
    <x v="0"/>
    <x v="0"/>
    <s v="Active"/>
  </r>
  <r>
    <s v="E104212"/>
    <x v="0"/>
    <n v="28"/>
    <x v="0"/>
    <x v="3"/>
    <x v="0"/>
    <x v="0"/>
    <x v="2"/>
    <x v="66"/>
    <s v="Full-time"/>
    <d v="2020-12-13T00:00:00"/>
    <s v="Active"/>
    <n v="4.87"/>
    <n v="43296"/>
    <x v="1"/>
    <s v="No"/>
    <x v="2"/>
    <n v="6"/>
    <s v="E100458"/>
    <x v="0"/>
    <x v="0"/>
    <x v="1"/>
    <x v="0"/>
    <s v="Active"/>
  </r>
  <r>
    <s v="E104213"/>
    <x v="0"/>
    <n v="30"/>
    <x v="0"/>
    <x v="0"/>
    <x v="0"/>
    <x v="6"/>
    <x v="4"/>
    <x v="21"/>
    <s v="Full-time"/>
    <d v="2020-07-25T00:00:00"/>
    <d v="2025-02-03T00:00:00"/>
    <n v="4.53"/>
    <n v="48402"/>
    <x v="1"/>
    <s v="No"/>
    <x v="0"/>
    <n v="3"/>
    <s v="E104293"/>
    <x v="1"/>
    <x v="1"/>
    <x v="1"/>
    <x v="0"/>
    <s v="Exited"/>
  </r>
  <r>
    <s v="E104214"/>
    <x v="1"/>
    <n v="33"/>
    <x v="1"/>
    <x v="4"/>
    <x v="7"/>
    <x v="13"/>
    <x v="2"/>
    <x v="55"/>
    <s v="Full-time"/>
    <d v="2012-07-22T00:00:00"/>
    <s v="Active"/>
    <n v="13.27"/>
    <n v="37254"/>
    <x v="1"/>
    <s v="No"/>
    <x v="2"/>
    <n v="3"/>
    <s v="E101334"/>
    <x v="0"/>
    <x v="0"/>
    <x v="0"/>
    <x v="0"/>
    <s v="Active"/>
  </r>
  <r>
    <s v="E104215"/>
    <x v="1"/>
    <n v="29"/>
    <x v="1"/>
    <x v="1"/>
    <x v="0"/>
    <x v="6"/>
    <x v="0"/>
    <x v="71"/>
    <s v="Contract"/>
    <d v="2024-11-07T00:00:00"/>
    <s v="Active"/>
    <n v="0.97"/>
    <n v="44870"/>
    <x v="2"/>
    <s v="Yes"/>
    <x v="1"/>
    <n v="8"/>
    <s v="E100725"/>
    <x v="0"/>
    <x v="0"/>
    <x v="1"/>
    <x v="0"/>
    <s v="Active"/>
  </r>
  <r>
    <s v="E104216"/>
    <x v="1"/>
    <n v="32"/>
    <x v="1"/>
    <x v="4"/>
    <x v="4"/>
    <x v="5"/>
    <x v="1"/>
    <x v="64"/>
    <s v="Full-time"/>
    <d v="2024-06-19T00:00:00"/>
    <s v="Active"/>
    <n v="1.36"/>
    <n v="38776"/>
    <x v="1"/>
    <s v="Yes"/>
    <x v="2"/>
    <n v="5"/>
    <s v="E100080"/>
    <x v="0"/>
    <x v="0"/>
    <x v="0"/>
    <x v="3"/>
    <s v="Active"/>
  </r>
  <r>
    <s v="E104217"/>
    <x v="0"/>
    <n v="29"/>
    <x v="0"/>
    <x v="5"/>
    <x v="4"/>
    <x v="19"/>
    <x v="0"/>
    <x v="114"/>
    <s v="Full-time"/>
    <d v="2009-02-21T00:00:00"/>
    <s v="Active"/>
    <n v="16.68"/>
    <n v="49780"/>
    <x v="1"/>
    <s v="No"/>
    <x v="1"/>
    <n v="1"/>
    <s v="E100360"/>
    <x v="0"/>
    <x v="0"/>
    <x v="1"/>
    <x v="0"/>
    <s v="Active"/>
  </r>
  <r>
    <s v="E104218"/>
    <x v="0"/>
    <n v="33"/>
    <x v="1"/>
    <x v="6"/>
    <x v="1"/>
    <x v="21"/>
    <x v="4"/>
    <x v="93"/>
    <s v="Full-time"/>
    <d v="2024-08-10T00:00:00"/>
    <s v="Active"/>
    <n v="1.22"/>
    <n v="45749"/>
    <x v="1"/>
    <s v="No"/>
    <x v="0"/>
    <n v="4"/>
    <s v="E101376"/>
    <x v="0"/>
    <x v="0"/>
    <x v="0"/>
    <x v="3"/>
    <s v="Active"/>
  </r>
  <r>
    <s v="E104219"/>
    <x v="0"/>
    <n v="21"/>
    <x v="1"/>
    <x v="4"/>
    <x v="5"/>
    <x v="7"/>
    <x v="0"/>
    <x v="29"/>
    <s v="Contract"/>
    <d v="2024-08-27T00:00:00"/>
    <s v="Active"/>
    <n v="1.17"/>
    <n v="32566"/>
    <x v="3"/>
    <s v="No"/>
    <x v="2"/>
    <n v="8"/>
    <s v="E100326"/>
    <x v="0"/>
    <x v="0"/>
    <x v="1"/>
    <x v="2"/>
    <s v="Active"/>
  </r>
  <r>
    <s v="E104220"/>
    <x v="2"/>
    <n v="37"/>
    <x v="0"/>
    <x v="2"/>
    <x v="4"/>
    <x v="5"/>
    <x v="2"/>
    <x v="130"/>
    <s v="Full-time"/>
    <d v="2022-05-26T00:00:00"/>
    <s v="Active"/>
    <n v="3.43"/>
    <n v="64876"/>
    <x v="3"/>
    <s v="No"/>
    <x v="0"/>
    <n v="9"/>
    <s v="E102671"/>
    <x v="0"/>
    <x v="0"/>
    <x v="0"/>
    <x v="1"/>
    <s v="Active"/>
  </r>
  <r>
    <s v="E104221"/>
    <x v="1"/>
    <n v="32"/>
    <x v="2"/>
    <x v="3"/>
    <x v="3"/>
    <x v="3"/>
    <x v="0"/>
    <x v="50"/>
    <s v="Full-time"/>
    <d v="2016-03-19T00:00:00"/>
    <s v="Active"/>
    <n v="9.61"/>
    <n v="52539"/>
    <x v="2"/>
    <s v="No"/>
    <x v="4"/>
    <n v="11"/>
    <s v="E103793"/>
    <x v="0"/>
    <x v="0"/>
    <x v="0"/>
    <x v="0"/>
    <s v="Active"/>
  </r>
  <r>
    <s v="E104222"/>
    <x v="0"/>
    <n v="32"/>
    <x v="0"/>
    <x v="5"/>
    <x v="3"/>
    <x v="3"/>
    <x v="1"/>
    <x v="90"/>
    <s v="Contract"/>
    <d v="2009-07-02T00:00:00"/>
    <s v="Active"/>
    <n v="16.32"/>
    <n v="31570"/>
    <x v="4"/>
    <s v="No"/>
    <x v="2"/>
    <n v="4"/>
    <s v="Self"/>
    <x v="0"/>
    <x v="0"/>
    <x v="0"/>
    <x v="2"/>
    <s v="Active"/>
  </r>
  <r>
    <s v="E104223"/>
    <x v="1"/>
    <n v="32"/>
    <x v="1"/>
    <x v="2"/>
    <x v="6"/>
    <x v="11"/>
    <x v="1"/>
    <x v="56"/>
    <s v="Full-time"/>
    <d v="2009-03-27T00:00:00"/>
    <d v="2019-01-17T00:00:00"/>
    <n v="9.81"/>
    <n v="39119"/>
    <x v="0"/>
    <s v="No"/>
    <x v="0"/>
    <n v="7"/>
    <s v="E103989"/>
    <x v="1"/>
    <x v="1"/>
    <x v="0"/>
    <x v="0"/>
    <s v="Exited"/>
  </r>
  <r>
    <s v="E104224"/>
    <x v="1"/>
    <n v="33"/>
    <x v="0"/>
    <x v="1"/>
    <x v="3"/>
    <x v="20"/>
    <x v="0"/>
    <x v="16"/>
    <s v="Full-time"/>
    <d v="2014-06-29T00:00:00"/>
    <s v="Active"/>
    <n v="11.33"/>
    <n v="52329"/>
    <x v="2"/>
    <s v="Yes"/>
    <x v="1"/>
    <n v="4"/>
    <s v="E101565"/>
    <x v="0"/>
    <x v="0"/>
    <x v="0"/>
    <x v="0"/>
    <s v="Active"/>
  </r>
  <r>
    <s v="E104225"/>
    <x v="1"/>
    <n v="27"/>
    <x v="1"/>
    <x v="3"/>
    <x v="2"/>
    <x v="4"/>
    <x v="4"/>
    <x v="94"/>
    <s v="Contract"/>
    <d v="2009-01-17T00:00:00"/>
    <s v="Active"/>
    <n v="16.78"/>
    <n v="44913"/>
    <x v="2"/>
    <s v="No"/>
    <x v="1"/>
    <n v="9"/>
    <s v="E101407"/>
    <x v="0"/>
    <x v="0"/>
    <x v="1"/>
    <x v="3"/>
    <s v="Active"/>
  </r>
  <r>
    <s v="E104226"/>
    <x v="1"/>
    <n v="32"/>
    <x v="1"/>
    <x v="6"/>
    <x v="4"/>
    <x v="19"/>
    <x v="4"/>
    <x v="62"/>
    <s v="Full-time"/>
    <d v="2025-05-31T00:00:00"/>
    <s v="Active"/>
    <n v="0.41"/>
    <n v="48719"/>
    <x v="4"/>
    <s v="No"/>
    <x v="2"/>
    <n v="6"/>
    <s v="E103308"/>
    <x v="0"/>
    <x v="0"/>
    <x v="0"/>
    <x v="1"/>
    <s v="Active"/>
  </r>
  <r>
    <s v="E104227"/>
    <x v="1"/>
    <n v="35"/>
    <x v="1"/>
    <x v="6"/>
    <x v="6"/>
    <x v="24"/>
    <x v="0"/>
    <x v="62"/>
    <s v="Full-time"/>
    <d v="2024-08-16T00:00:00"/>
    <d v="2025-03-30T00:00:00"/>
    <n v="0.62"/>
    <n v="51859"/>
    <x v="0"/>
    <s v="No"/>
    <x v="0"/>
    <n v="5"/>
    <s v="E103656"/>
    <x v="1"/>
    <x v="1"/>
    <x v="0"/>
    <x v="1"/>
    <s v="Exited"/>
  </r>
  <r>
    <s v="E104228"/>
    <x v="0"/>
    <n v="28"/>
    <x v="1"/>
    <x v="6"/>
    <x v="6"/>
    <x v="24"/>
    <x v="2"/>
    <x v="0"/>
    <s v="Full-time"/>
    <d v="2008-07-11T00:00:00"/>
    <d v="2024-02-10T00:00:00"/>
    <n v="15.58"/>
    <n v="46222"/>
    <x v="2"/>
    <s v="No"/>
    <x v="0"/>
    <n v="7"/>
    <s v="E103923"/>
    <x v="1"/>
    <x v="1"/>
    <x v="1"/>
    <x v="0"/>
    <s v="Exited"/>
  </r>
  <r>
    <s v="E104229"/>
    <x v="1"/>
    <n v="22"/>
    <x v="1"/>
    <x v="7"/>
    <x v="4"/>
    <x v="19"/>
    <x v="0"/>
    <x v="152"/>
    <s v="Full-time"/>
    <d v="2011-10-07T00:00:00"/>
    <s v="Active"/>
    <n v="14.06"/>
    <n v="32416"/>
    <x v="1"/>
    <s v="No"/>
    <x v="2"/>
    <n v="3"/>
    <s v="E102001"/>
    <x v="0"/>
    <x v="0"/>
    <x v="1"/>
    <x v="2"/>
    <s v="Active"/>
  </r>
  <r>
    <s v="E104230"/>
    <x v="1"/>
    <n v="33"/>
    <x v="1"/>
    <x v="0"/>
    <x v="3"/>
    <x v="15"/>
    <x v="0"/>
    <x v="109"/>
    <s v="Full-time"/>
    <d v="2013-03-16T00:00:00"/>
    <s v="Active"/>
    <n v="12.62"/>
    <n v="54511"/>
    <x v="1"/>
    <s v="No"/>
    <x v="4"/>
    <n v="13"/>
    <s v="E103793"/>
    <x v="0"/>
    <x v="0"/>
    <x v="0"/>
    <x v="0"/>
    <s v="Active"/>
  </r>
  <r>
    <s v="E104231"/>
    <x v="1"/>
    <n v="29"/>
    <x v="1"/>
    <x v="6"/>
    <x v="0"/>
    <x v="9"/>
    <x v="3"/>
    <x v="42"/>
    <s v="Full-time"/>
    <d v="2014-05-05T00:00:00"/>
    <s v="Active"/>
    <n v="11.48"/>
    <n v="52491"/>
    <x v="1"/>
    <s v="No"/>
    <x v="1"/>
    <n v="7"/>
    <s v="E102678"/>
    <x v="0"/>
    <x v="0"/>
    <x v="1"/>
    <x v="0"/>
    <s v="Active"/>
  </r>
  <r>
    <s v="E104232"/>
    <x v="0"/>
    <n v="31"/>
    <x v="0"/>
    <x v="1"/>
    <x v="1"/>
    <x v="21"/>
    <x v="0"/>
    <x v="126"/>
    <s v="Contract"/>
    <d v="2008-06-24T00:00:00"/>
    <s v="Active"/>
    <n v="17.34"/>
    <n v="53461"/>
    <x v="0"/>
    <s v="No"/>
    <x v="2"/>
    <n v="6"/>
    <s v="E102969"/>
    <x v="0"/>
    <x v="0"/>
    <x v="0"/>
    <x v="1"/>
    <s v="Active"/>
  </r>
  <r>
    <s v="E104233"/>
    <x v="1"/>
    <n v="30"/>
    <x v="1"/>
    <x v="2"/>
    <x v="1"/>
    <x v="1"/>
    <x v="2"/>
    <x v="5"/>
    <s v="Full-time"/>
    <d v="2013-10-09T00:00:00"/>
    <s v="Active"/>
    <n v="12.05"/>
    <n v="41996"/>
    <x v="2"/>
    <s v="Yes"/>
    <x v="2"/>
    <n v="6"/>
    <s v="E102708"/>
    <x v="0"/>
    <x v="0"/>
    <x v="1"/>
    <x v="0"/>
    <s v="Active"/>
  </r>
  <r>
    <s v="E104234"/>
    <x v="0"/>
    <n v="27"/>
    <x v="1"/>
    <x v="2"/>
    <x v="6"/>
    <x v="11"/>
    <x v="3"/>
    <x v="37"/>
    <s v="Full-time"/>
    <d v="2009-03-30T00:00:00"/>
    <s v="Active"/>
    <n v="16.579999999999998"/>
    <n v="28811"/>
    <x v="1"/>
    <s v="No"/>
    <x v="2"/>
    <n v="5"/>
    <s v="E104378"/>
    <x v="0"/>
    <x v="0"/>
    <x v="1"/>
    <x v="3"/>
    <s v="Active"/>
  </r>
  <r>
    <s v="E104235"/>
    <x v="1"/>
    <n v="34"/>
    <x v="1"/>
    <x v="1"/>
    <x v="1"/>
    <x v="21"/>
    <x v="0"/>
    <x v="122"/>
    <s v="Full-time"/>
    <d v="2012-01-04T00:00:00"/>
    <s v="Active"/>
    <n v="13.82"/>
    <n v="48814"/>
    <x v="1"/>
    <s v="No"/>
    <x v="2"/>
    <n v="5"/>
    <s v="E100127"/>
    <x v="0"/>
    <x v="0"/>
    <x v="0"/>
    <x v="1"/>
    <s v="Active"/>
  </r>
  <r>
    <s v="E104236"/>
    <x v="0"/>
    <n v="21"/>
    <x v="0"/>
    <x v="7"/>
    <x v="4"/>
    <x v="19"/>
    <x v="2"/>
    <x v="81"/>
    <s v="Full-time"/>
    <d v="2015-07-06T00:00:00"/>
    <s v="Active"/>
    <n v="10.31"/>
    <n v="30270"/>
    <x v="1"/>
    <s v="No"/>
    <x v="4"/>
    <n v="6"/>
    <s v="E101627"/>
    <x v="0"/>
    <x v="0"/>
    <x v="1"/>
    <x v="2"/>
    <s v="Active"/>
  </r>
  <r>
    <s v="E104237"/>
    <x v="1"/>
    <n v="36"/>
    <x v="1"/>
    <x v="0"/>
    <x v="2"/>
    <x v="4"/>
    <x v="1"/>
    <x v="83"/>
    <s v="Full-time"/>
    <d v="2016-03-14T00:00:00"/>
    <s v="Active"/>
    <n v="9.6199999999999992"/>
    <n v="43351"/>
    <x v="1"/>
    <s v="No"/>
    <x v="1"/>
    <n v="8"/>
    <s v="E100760"/>
    <x v="0"/>
    <x v="0"/>
    <x v="0"/>
    <x v="3"/>
    <s v="Active"/>
  </r>
  <r>
    <s v="E104238"/>
    <x v="0"/>
    <n v="28"/>
    <x v="1"/>
    <x v="6"/>
    <x v="0"/>
    <x v="0"/>
    <x v="0"/>
    <x v="5"/>
    <s v="Contract"/>
    <d v="2016-06-24T00:00:00"/>
    <s v="Active"/>
    <n v="9.34"/>
    <n v="43294"/>
    <x v="1"/>
    <s v="No"/>
    <x v="1"/>
    <n v="7"/>
    <s v="E100458"/>
    <x v="0"/>
    <x v="0"/>
    <x v="1"/>
    <x v="0"/>
    <s v="Active"/>
  </r>
  <r>
    <s v="E104239"/>
    <x v="0"/>
    <n v="22"/>
    <x v="1"/>
    <x v="4"/>
    <x v="3"/>
    <x v="3"/>
    <x v="1"/>
    <x v="90"/>
    <s v="Full-time"/>
    <d v="2010-12-28T00:00:00"/>
    <s v="Active"/>
    <n v="14.83"/>
    <n v="39958"/>
    <x v="2"/>
    <s v="No"/>
    <x v="1"/>
    <n v="9"/>
    <s v="E102688"/>
    <x v="0"/>
    <x v="0"/>
    <x v="1"/>
    <x v="2"/>
    <s v="Active"/>
  </r>
  <r>
    <s v="E104240"/>
    <x v="1"/>
    <n v="36"/>
    <x v="0"/>
    <x v="3"/>
    <x v="1"/>
    <x v="1"/>
    <x v="4"/>
    <x v="131"/>
    <s v="Full-time"/>
    <d v="2008-03-09T00:00:00"/>
    <s v="Active"/>
    <n v="17.64"/>
    <n v="49043"/>
    <x v="2"/>
    <s v="No"/>
    <x v="0"/>
    <n v="10"/>
    <s v="E100127"/>
    <x v="0"/>
    <x v="0"/>
    <x v="0"/>
    <x v="1"/>
    <s v="Active"/>
  </r>
  <r>
    <s v="E104241"/>
    <x v="0"/>
    <n v="36"/>
    <x v="0"/>
    <x v="6"/>
    <x v="7"/>
    <x v="18"/>
    <x v="0"/>
    <x v="157"/>
    <s v="Full-time"/>
    <d v="2010-01-28T00:00:00"/>
    <s v="Active"/>
    <n v="15.75"/>
    <n v="58294"/>
    <x v="1"/>
    <s v="No"/>
    <x v="2"/>
    <n v="8"/>
    <s v="E104081"/>
    <x v="0"/>
    <x v="0"/>
    <x v="0"/>
    <x v="1"/>
    <s v="Active"/>
  </r>
  <r>
    <s v="E104242"/>
    <x v="1"/>
    <n v="26"/>
    <x v="0"/>
    <x v="7"/>
    <x v="5"/>
    <x v="7"/>
    <x v="2"/>
    <x v="144"/>
    <s v="Full-time"/>
    <d v="2015-02-17T00:00:00"/>
    <d v="2021-08-03T00:00:00"/>
    <n v="6.46"/>
    <n v="30478"/>
    <x v="0"/>
    <s v="No"/>
    <x v="4"/>
    <n v="5"/>
    <s v="E103535"/>
    <x v="1"/>
    <x v="1"/>
    <x v="1"/>
    <x v="2"/>
    <s v="Exited"/>
  </r>
  <r>
    <s v="E104243"/>
    <x v="0"/>
    <n v="35"/>
    <x v="1"/>
    <x v="1"/>
    <x v="1"/>
    <x v="1"/>
    <x v="0"/>
    <x v="1"/>
    <s v="Full-time"/>
    <d v="2022-12-04T00:00:00"/>
    <s v="Active"/>
    <n v="2.9"/>
    <n v="46093"/>
    <x v="1"/>
    <s v="No"/>
    <x v="1"/>
    <n v="7"/>
    <s v="E104121"/>
    <x v="0"/>
    <x v="0"/>
    <x v="0"/>
    <x v="0"/>
    <s v="Active"/>
  </r>
  <r>
    <s v="E104244"/>
    <x v="1"/>
    <n v="38"/>
    <x v="0"/>
    <x v="6"/>
    <x v="7"/>
    <x v="18"/>
    <x v="0"/>
    <x v="209"/>
    <s v="Full-time"/>
    <d v="2021-02-13T00:00:00"/>
    <s v="Active"/>
    <n v="4.7"/>
    <n v="61885"/>
    <x v="0"/>
    <s v="No"/>
    <x v="4"/>
    <n v="3"/>
    <s v="E100637"/>
    <x v="0"/>
    <x v="0"/>
    <x v="0"/>
    <x v="1"/>
    <s v="Active"/>
  </r>
  <r>
    <s v="E104245"/>
    <x v="0"/>
    <n v="38"/>
    <x v="0"/>
    <x v="0"/>
    <x v="2"/>
    <x v="2"/>
    <x v="0"/>
    <x v="164"/>
    <s v="Full-time"/>
    <d v="2012-06-09T00:00:00"/>
    <d v="2018-08-05T00:00:00"/>
    <n v="6.15"/>
    <n v="65863"/>
    <x v="0"/>
    <s v="No"/>
    <x v="2"/>
    <n v="6"/>
    <s v="E103348"/>
    <x v="1"/>
    <x v="1"/>
    <x v="0"/>
    <x v="1"/>
    <s v="Exited"/>
  </r>
  <r>
    <s v="E104246"/>
    <x v="1"/>
    <n v="24"/>
    <x v="1"/>
    <x v="6"/>
    <x v="4"/>
    <x v="5"/>
    <x v="4"/>
    <x v="53"/>
    <s v="Full-time"/>
    <d v="2012-06-04T00:00:00"/>
    <s v="Active"/>
    <n v="13.4"/>
    <n v="42722"/>
    <x v="1"/>
    <s v="No"/>
    <x v="4"/>
    <n v="4"/>
    <s v="E102912"/>
    <x v="0"/>
    <x v="0"/>
    <x v="1"/>
    <x v="3"/>
    <s v="Active"/>
  </r>
  <r>
    <s v="E104247"/>
    <x v="0"/>
    <n v="42"/>
    <x v="1"/>
    <x v="0"/>
    <x v="4"/>
    <x v="5"/>
    <x v="0"/>
    <x v="210"/>
    <s v="Full-time"/>
    <d v="2017-09-05T00:00:00"/>
    <s v="Active"/>
    <n v="8.15"/>
    <n v="73515"/>
    <x v="1"/>
    <s v="No"/>
    <x v="3"/>
    <n v="1"/>
    <s v="E101265"/>
    <x v="0"/>
    <x v="0"/>
    <x v="0"/>
    <x v="1"/>
    <s v="Active"/>
  </r>
  <r>
    <s v="E104248"/>
    <x v="1"/>
    <n v="36"/>
    <x v="0"/>
    <x v="4"/>
    <x v="7"/>
    <x v="18"/>
    <x v="0"/>
    <x v="7"/>
    <s v="Full-time"/>
    <d v="2008-11-16T00:00:00"/>
    <d v="2025-09-02T00:00:00"/>
    <n v="16.79"/>
    <n v="40337"/>
    <x v="2"/>
    <s v="No"/>
    <x v="0"/>
    <n v="4"/>
    <s v="E100805"/>
    <x v="1"/>
    <x v="1"/>
    <x v="0"/>
    <x v="0"/>
    <s v="Exited"/>
  </r>
  <r>
    <s v="E104249"/>
    <x v="1"/>
    <n v="27"/>
    <x v="1"/>
    <x v="6"/>
    <x v="0"/>
    <x v="0"/>
    <x v="0"/>
    <x v="94"/>
    <s v="Full-time"/>
    <d v="2014-02-10T00:00:00"/>
    <s v="Active"/>
    <n v="11.71"/>
    <n v="37553"/>
    <x v="1"/>
    <s v="No"/>
    <x v="0"/>
    <n v="6"/>
    <s v="E100349"/>
    <x v="0"/>
    <x v="0"/>
    <x v="1"/>
    <x v="3"/>
    <s v="Active"/>
  </r>
  <r>
    <s v="E104250"/>
    <x v="0"/>
    <n v="26"/>
    <x v="0"/>
    <x v="6"/>
    <x v="6"/>
    <x v="11"/>
    <x v="1"/>
    <x v="104"/>
    <s v="Full-time"/>
    <d v="2020-06-02T00:00:00"/>
    <d v="2024-04-26T00:00:00"/>
    <n v="3.9"/>
    <n v="37599"/>
    <x v="2"/>
    <s v="No"/>
    <x v="1"/>
    <n v="8"/>
    <s v="E103656"/>
    <x v="1"/>
    <x v="1"/>
    <x v="1"/>
    <x v="3"/>
    <s v="Exited"/>
  </r>
  <r>
    <s v="E104251"/>
    <x v="0"/>
    <n v="36"/>
    <x v="1"/>
    <x v="5"/>
    <x v="0"/>
    <x v="0"/>
    <x v="0"/>
    <x v="92"/>
    <s v="Full-time"/>
    <d v="2008-05-28T00:00:00"/>
    <s v="Active"/>
    <n v="17.420000000000002"/>
    <n v="52039"/>
    <x v="0"/>
    <s v="Yes"/>
    <x v="4"/>
    <n v="7"/>
    <s v="E103522"/>
    <x v="0"/>
    <x v="0"/>
    <x v="0"/>
    <x v="1"/>
    <s v="Active"/>
  </r>
  <r>
    <s v="E104252"/>
    <x v="1"/>
    <n v="38"/>
    <x v="0"/>
    <x v="3"/>
    <x v="7"/>
    <x v="23"/>
    <x v="0"/>
    <x v="166"/>
    <s v="Full-time"/>
    <d v="2019-05-23T00:00:00"/>
    <s v="Active"/>
    <n v="6.43"/>
    <n v="52382"/>
    <x v="1"/>
    <s v="No"/>
    <x v="2"/>
    <n v="0"/>
    <s v="E101236"/>
    <x v="0"/>
    <x v="0"/>
    <x v="0"/>
    <x v="1"/>
    <s v="Active"/>
  </r>
  <r>
    <s v="E104253"/>
    <x v="1"/>
    <n v="34"/>
    <x v="1"/>
    <x v="1"/>
    <x v="6"/>
    <x v="11"/>
    <x v="4"/>
    <x v="18"/>
    <s v="Full-time"/>
    <d v="2024-08-14T00:00:00"/>
    <s v="Active"/>
    <n v="1.2"/>
    <n v="44477"/>
    <x v="3"/>
    <s v="Yes"/>
    <x v="1"/>
    <n v="5"/>
    <s v="E101988"/>
    <x v="0"/>
    <x v="0"/>
    <x v="0"/>
    <x v="0"/>
    <s v="Active"/>
  </r>
  <r>
    <s v="E104254"/>
    <x v="0"/>
    <n v="40"/>
    <x v="1"/>
    <x v="5"/>
    <x v="0"/>
    <x v="6"/>
    <x v="4"/>
    <x v="158"/>
    <s v="Full-time"/>
    <d v="2024-02-29T00:00:00"/>
    <d v="2025-07-15T00:00:00"/>
    <n v="1.37"/>
    <n v="63986"/>
    <x v="0"/>
    <s v="No"/>
    <x v="2"/>
    <n v="7"/>
    <s v="E104740"/>
    <x v="1"/>
    <x v="1"/>
    <x v="0"/>
    <x v="1"/>
    <s v="Exited"/>
  </r>
  <r>
    <s v="E104255"/>
    <x v="1"/>
    <n v="35"/>
    <x v="1"/>
    <x v="0"/>
    <x v="6"/>
    <x v="11"/>
    <x v="0"/>
    <x v="40"/>
    <s v="Full-time"/>
    <d v="2020-09-30T00:00:00"/>
    <d v="2022-08-12T00:00:00"/>
    <n v="1.86"/>
    <n v="51563"/>
    <x v="0"/>
    <s v="No"/>
    <x v="1"/>
    <n v="8"/>
    <s v="E100988"/>
    <x v="1"/>
    <x v="1"/>
    <x v="0"/>
    <x v="1"/>
    <s v="Exited"/>
  </r>
  <r>
    <s v="E104256"/>
    <x v="0"/>
    <n v="36"/>
    <x v="0"/>
    <x v="4"/>
    <x v="1"/>
    <x v="1"/>
    <x v="1"/>
    <x v="14"/>
    <s v="Full-time"/>
    <d v="2017-06-19T00:00:00"/>
    <s v="Active"/>
    <n v="8.36"/>
    <n v="31704"/>
    <x v="1"/>
    <s v="No"/>
    <x v="2"/>
    <n v="5"/>
    <s v="E102709"/>
    <x v="0"/>
    <x v="0"/>
    <x v="0"/>
    <x v="3"/>
    <s v="Active"/>
  </r>
  <r>
    <s v="E104257"/>
    <x v="1"/>
    <n v="33"/>
    <x v="1"/>
    <x v="3"/>
    <x v="4"/>
    <x v="19"/>
    <x v="0"/>
    <x v="125"/>
    <s v="Full-time"/>
    <d v="2016-11-22T00:00:00"/>
    <s v="Active"/>
    <n v="8.93"/>
    <n v="50140"/>
    <x v="1"/>
    <s v="No"/>
    <x v="0"/>
    <n v="6"/>
    <s v="E103245"/>
    <x v="0"/>
    <x v="0"/>
    <x v="0"/>
    <x v="0"/>
    <s v="Active"/>
  </r>
  <r>
    <s v="E104258"/>
    <x v="1"/>
    <n v="37"/>
    <x v="1"/>
    <x v="4"/>
    <x v="5"/>
    <x v="22"/>
    <x v="2"/>
    <x v="63"/>
    <s v="Full-time"/>
    <d v="2015-03-14T00:00:00"/>
    <s v="Active"/>
    <n v="10.63"/>
    <n v="52921"/>
    <x v="1"/>
    <s v="No"/>
    <x v="1"/>
    <n v="5"/>
    <s v="E103485"/>
    <x v="0"/>
    <x v="0"/>
    <x v="0"/>
    <x v="1"/>
    <s v="Active"/>
  </r>
  <r>
    <s v="E104259"/>
    <x v="1"/>
    <n v="32"/>
    <x v="1"/>
    <x v="5"/>
    <x v="0"/>
    <x v="0"/>
    <x v="2"/>
    <x v="14"/>
    <s v="Full-time"/>
    <d v="2013-10-28T00:00:00"/>
    <s v="Active"/>
    <n v="12"/>
    <n v="38836"/>
    <x v="1"/>
    <s v="No"/>
    <x v="4"/>
    <n v="8"/>
    <s v="E102756"/>
    <x v="0"/>
    <x v="0"/>
    <x v="0"/>
    <x v="3"/>
    <s v="Active"/>
  </r>
  <r>
    <s v="E104260"/>
    <x v="1"/>
    <n v="35"/>
    <x v="0"/>
    <x v="0"/>
    <x v="1"/>
    <x v="21"/>
    <x v="2"/>
    <x v="98"/>
    <s v="Full-time"/>
    <d v="2019-01-05T00:00:00"/>
    <s v="Active"/>
    <n v="6.81"/>
    <n v="42167"/>
    <x v="0"/>
    <s v="No"/>
    <x v="3"/>
    <n v="1"/>
    <s v="E102806"/>
    <x v="0"/>
    <x v="0"/>
    <x v="0"/>
    <x v="0"/>
    <s v="Active"/>
  </r>
  <r>
    <s v="E104261"/>
    <x v="1"/>
    <n v="34"/>
    <x v="1"/>
    <x v="1"/>
    <x v="0"/>
    <x v="0"/>
    <x v="1"/>
    <x v="136"/>
    <s v="Full-time"/>
    <d v="2020-10-11T00:00:00"/>
    <s v="Active"/>
    <n v="5.05"/>
    <n v="45549"/>
    <x v="3"/>
    <s v="No"/>
    <x v="5"/>
    <n v="5"/>
    <s v="E101574"/>
    <x v="0"/>
    <x v="0"/>
    <x v="0"/>
    <x v="0"/>
    <s v="Active"/>
  </r>
  <r>
    <s v="E104262"/>
    <x v="0"/>
    <n v="21"/>
    <x v="1"/>
    <x v="7"/>
    <x v="1"/>
    <x v="21"/>
    <x v="0"/>
    <x v="90"/>
    <s v="Full-time"/>
    <d v="2020-08-21T00:00:00"/>
    <s v="Active"/>
    <n v="5.19"/>
    <n v="25252"/>
    <x v="2"/>
    <s v="No"/>
    <x v="3"/>
    <n v="8"/>
    <s v="E100800"/>
    <x v="0"/>
    <x v="0"/>
    <x v="1"/>
    <x v="2"/>
    <s v="Active"/>
  </r>
  <r>
    <s v="E104263"/>
    <x v="0"/>
    <n v="31"/>
    <x v="1"/>
    <x v="5"/>
    <x v="7"/>
    <x v="18"/>
    <x v="0"/>
    <x v="42"/>
    <s v="Full-time"/>
    <d v="2014-01-30T00:00:00"/>
    <s v="Active"/>
    <n v="11.74"/>
    <n v="48700"/>
    <x v="1"/>
    <s v="No"/>
    <x v="2"/>
    <n v="9"/>
    <s v="E104438"/>
    <x v="0"/>
    <x v="0"/>
    <x v="0"/>
    <x v="0"/>
    <s v="Active"/>
  </r>
  <r>
    <s v="E104264"/>
    <x v="1"/>
    <n v="26"/>
    <x v="0"/>
    <x v="5"/>
    <x v="3"/>
    <x v="20"/>
    <x v="1"/>
    <x v="107"/>
    <s v="Full-time"/>
    <d v="2025-06-23T00:00:00"/>
    <s v="Active"/>
    <n v="0.35"/>
    <n v="39646"/>
    <x v="3"/>
    <s v="No"/>
    <x v="4"/>
    <n v="2"/>
    <s v="E101405"/>
    <x v="0"/>
    <x v="0"/>
    <x v="1"/>
    <x v="3"/>
    <s v="Active"/>
  </r>
  <r>
    <s v="E104265"/>
    <x v="1"/>
    <n v="40"/>
    <x v="0"/>
    <x v="1"/>
    <x v="7"/>
    <x v="13"/>
    <x v="0"/>
    <x v="113"/>
    <s v="Full-time"/>
    <d v="2012-06-27T00:00:00"/>
    <s v="Active"/>
    <n v="13.34"/>
    <n v="47830"/>
    <x v="2"/>
    <s v="No"/>
    <x v="4"/>
    <n v="5"/>
    <s v="E104318"/>
    <x v="0"/>
    <x v="0"/>
    <x v="0"/>
    <x v="0"/>
    <s v="Active"/>
  </r>
  <r>
    <s v="E104266"/>
    <x v="0"/>
    <n v="33"/>
    <x v="0"/>
    <x v="4"/>
    <x v="2"/>
    <x v="2"/>
    <x v="4"/>
    <x v="50"/>
    <s v="Full-time"/>
    <d v="2011-02-27T00:00:00"/>
    <s v="Active"/>
    <n v="14.67"/>
    <n v="49107"/>
    <x v="2"/>
    <s v="No"/>
    <x v="4"/>
    <n v="5"/>
    <s v="E101751"/>
    <x v="0"/>
    <x v="0"/>
    <x v="0"/>
    <x v="0"/>
    <s v="Active"/>
  </r>
  <r>
    <s v="E104267"/>
    <x v="1"/>
    <n v="21"/>
    <x v="1"/>
    <x v="0"/>
    <x v="3"/>
    <x v="3"/>
    <x v="0"/>
    <x v="29"/>
    <s v="Contract"/>
    <d v="2021-09-21T00:00:00"/>
    <s v="Active"/>
    <n v="4.0999999999999996"/>
    <n v="34006"/>
    <x v="4"/>
    <s v="Yes"/>
    <x v="1"/>
    <n v="4"/>
    <s v="E101214"/>
    <x v="0"/>
    <x v="0"/>
    <x v="1"/>
    <x v="2"/>
    <s v="Active"/>
  </r>
  <r>
    <s v="E104268"/>
    <x v="1"/>
    <n v="26"/>
    <x v="0"/>
    <x v="7"/>
    <x v="1"/>
    <x v="21"/>
    <x v="0"/>
    <x v="106"/>
    <s v="Full-time"/>
    <d v="2017-10-08T00:00:00"/>
    <s v="Active"/>
    <n v="8.0500000000000007"/>
    <n v="25671"/>
    <x v="2"/>
    <s v="No"/>
    <x v="1"/>
    <n v="4"/>
    <s v="E101427"/>
    <x v="0"/>
    <x v="0"/>
    <x v="1"/>
    <x v="2"/>
    <s v="Active"/>
  </r>
  <r>
    <s v="E104269"/>
    <x v="1"/>
    <n v="22"/>
    <x v="1"/>
    <x v="2"/>
    <x v="5"/>
    <x v="7"/>
    <x v="0"/>
    <x v="72"/>
    <s v="Full-time"/>
    <d v="2013-09-14T00:00:00"/>
    <d v="2016-08-14T00:00:00"/>
    <n v="2.92"/>
    <n v="39566"/>
    <x v="4"/>
    <s v="No"/>
    <x v="4"/>
    <n v="4"/>
    <s v="E102801"/>
    <x v="1"/>
    <x v="1"/>
    <x v="1"/>
    <x v="3"/>
    <s v="Exited"/>
  </r>
  <r>
    <s v="E104270"/>
    <x v="0"/>
    <n v="21"/>
    <x v="0"/>
    <x v="3"/>
    <x v="2"/>
    <x v="4"/>
    <x v="2"/>
    <x v="90"/>
    <s v="Contract"/>
    <d v="2020-07-31T00:00:00"/>
    <d v="2025-05-07T00:00:00"/>
    <n v="4.7699999999999996"/>
    <n v="26630"/>
    <x v="4"/>
    <s v="No"/>
    <x v="4"/>
    <n v="4"/>
    <s v="E103145"/>
    <x v="1"/>
    <x v="1"/>
    <x v="1"/>
    <x v="2"/>
    <s v="Exited"/>
  </r>
  <r>
    <s v="E104271"/>
    <x v="0"/>
    <n v="31"/>
    <x v="0"/>
    <x v="2"/>
    <x v="6"/>
    <x v="16"/>
    <x v="2"/>
    <x v="96"/>
    <s v="Full-time"/>
    <d v="2018-03-11T00:00:00"/>
    <s v="Active"/>
    <n v="7.63"/>
    <n v="34503"/>
    <x v="0"/>
    <s v="Yes"/>
    <x v="0"/>
    <n v="3"/>
    <s v="E103217"/>
    <x v="0"/>
    <x v="0"/>
    <x v="0"/>
    <x v="3"/>
    <s v="Active"/>
  </r>
  <r>
    <s v="E104272"/>
    <x v="0"/>
    <n v="37"/>
    <x v="1"/>
    <x v="4"/>
    <x v="3"/>
    <x v="15"/>
    <x v="4"/>
    <x v="87"/>
    <s v="Full-time"/>
    <d v="2010-12-29T00:00:00"/>
    <s v="Active"/>
    <n v="14.83"/>
    <n v="57738"/>
    <x v="0"/>
    <s v="No"/>
    <x v="5"/>
    <n v="5"/>
    <s v="E103072"/>
    <x v="0"/>
    <x v="0"/>
    <x v="0"/>
    <x v="1"/>
    <s v="Active"/>
  </r>
  <r>
    <s v="E104273"/>
    <x v="1"/>
    <n v="27"/>
    <x v="1"/>
    <x v="5"/>
    <x v="1"/>
    <x v="21"/>
    <x v="0"/>
    <x v="34"/>
    <s v="Full-time"/>
    <d v="2022-05-30T00:00:00"/>
    <s v="Active"/>
    <n v="3.41"/>
    <n v="35189"/>
    <x v="3"/>
    <s v="No"/>
    <x v="1"/>
    <n v="7"/>
    <s v="E100286"/>
    <x v="0"/>
    <x v="0"/>
    <x v="1"/>
    <x v="3"/>
    <s v="Active"/>
  </r>
  <r>
    <s v="E104274"/>
    <x v="1"/>
    <n v="24"/>
    <x v="0"/>
    <x v="2"/>
    <x v="4"/>
    <x v="10"/>
    <x v="4"/>
    <x v="104"/>
    <s v="Full-time"/>
    <d v="2010-10-10T00:00:00"/>
    <s v="Active"/>
    <n v="15.05"/>
    <n v="41090"/>
    <x v="1"/>
    <s v="No"/>
    <x v="2"/>
    <n v="8"/>
    <s v="E103867"/>
    <x v="0"/>
    <x v="0"/>
    <x v="1"/>
    <x v="3"/>
    <s v="Active"/>
  </r>
  <r>
    <s v="E104275"/>
    <x v="0"/>
    <n v="21"/>
    <x v="1"/>
    <x v="7"/>
    <x v="1"/>
    <x v="21"/>
    <x v="2"/>
    <x v="29"/>
    <s v="Full-time"/>
    <d v="2024-09-13T00:00:00"/>
    <s v="Active"/>
    <n v="1.1200000000000001"/>
    <n v="32789"/>
    <x v="1"/>
    <s v="No"/>
    <x v="0"/>
    <n v="12"/>
    <s v="E103135"/>
    <x v="0"/>
    <x v="0"/>
    <x v="1"/>
    <x v="2"/>
    <s v="Active"/>
  </r>
  <r>
    <s v="E104276"/>
    <x v="1"/>
    <n v="29"/>
    <x v="1"/>
    <x v="0"/>
    <x v="4"/>
    <x v="5"/>
    <x v="0"/>
    <x v="71"/>
    <s v="Full-time"/>
    <d v="2014-08-15T00:00:00"/>
    <s v="Active"/>
    <n v="11.2"/>
    <n v="52454"/>
    <x v="0"/>
    <s v="No"/>
    <x v="4"/>
    <n v="6"/>
    <s v="E103272"/>
    <x v="0"/>
    <x v="0"/>
    <x v="1"/>
    <x v="0"/>
    <s v="Active"/>
  </r>
  <r>
    <s v="E104277"/>
    <x v="1"/>
    <n v="23"/>
    <x v="1"/>
    <x v="2"/>
    <x v="6"/>
    <x v="11"/>
    <x v="0"/>
    <x v="107"/>
    <s v="Full-time"/>
    <d v="2022-05-29T00:00:00"/>
    <s v="Active"/>
    <n v="3.42"/>
    <n v="35718"/>
    <x v="1"/>
    <s v="No"/>
    <x v="2"/>
    <n v="6"/>
    <s v="E103584"/>
    <x v="0"/>
    <x v="0"/>
    <x v="1"/>
    <x v="3"/>
    <s v="Active"/>
  </r>
  <r>
    <s v="E104278"/>
    <x v="0"/>
    <n v="22"/>
    <x v="1"/>
    <x v="5"/>
    <x v="3"/>
    <x v="20"/>
    <x v="2"/>
    <x v="132"/>
    <s v="Full-time"/>
    <d v="2014-05-03T00:00:00"/>
    <s v="Active"/>
    <n v="11.49"/>
    <n v="39430"/>
    <x v="1"/>
    <s v="No"/>
    <x v="2"/>
    <n v="11"/>
    <s v="E102551"/>
    <x v="0"/>
    <x v="0"/>
    <x v="1"/>
    <x v="2"/>
    <s v="Active"/>
  </r>
  <r>
    <s v="E104279"/>
    <x v="1"/>
    <n v="25"/>
    <x v="1"/>
    <x v="2"/>
    <x v="5"/>
    <x v="7"/>
    <x v="0"/>
    <x v="26"/>
    <s v="Contract"/>
    <d v="2025-02-20T00:00:00"/>
    <s v="Active"/>
    <n v="0.68"/>
    <n v="32524"/>
    <x v="1"/>
    <s v="No"/>
    <x v="4"/>
    <n v="6"/>
    <s v="E101061"/>
    <x v="0"/>
    <x v="0"/>
    <x v="1"/>
    <x v="3"/>
    <s v="Active"/>
  </r>
  <r>
    <s v="E104280"/>
    <x v="1"/>
    <n v="41"/>
    <x v="1"/>
    <x v="3"/>
    <x v="3"/>
    <x v="20"/>
    <x v="0"/>
    <x v="160"/>
    <s v="Full-time"/>
    <d v="2011-09-12T00:00:00"/>
    <s v="Active"/>
    <n v="14.13"/>
    <n v="57579"/>
    <x v="2"/>
    <s v="No"/>
    <x v="0"/>
    <n v="9"/>
    <s v="E104134"/>
    <x v="0"/>
    <x v="0"/>
    <x v="0"/>
    <x v="1"/>
    <s v="Active"/>
  </r>
  <r>
    <s v="E104281"/>
    <x v="0"/>
    <n v="27"/>
    <x v="1"/>
    <x v="0"/>
    <x v="0"/>
    <x v="6"/>
    <x v="0"/>
    <x v="49"/>
    <s v="Full-time"/>
    <d v="2019-10-21T00:00:00"/>
    <d v="2023-06-07T00:00:00"/>
    <n v="3.63"/>
    <n v="45180"/>
    <x v="0"/>
    <s v="No"/>
    <x v="4"/>
    <n v="1"/>
    <s v="E102718"/>
    <x v="1"/>
    <x v="1"/>
    <x v="1"/>
    <x v="3"/>
    <s v="Exited"/>
  </r>
  <r>
    <s v="E104282"/>
    <x v="1"/>
    <n v="25"/>
    <x v="0"/>
    <x v="7"/>
    <x v="1"/>
    <x v="1"/>
    <x v="0"/>
    <x v="90"/>
    <s v="Full-time"/>
    <d v="2020-02-27T00:00:00"/>
    <s v="Active"/>
    <n v="5.67"/>
    <n v="24246"/>
    <x v="1"/>
    <s v="No"/>
    <x v="2"/>
    <n v="4"/>
    <s v="E101039"/>
    <x v="0"/>
    <x v="0"/>
    <x v="1"/>
    <x v="2"/>
    <s v="Active"/>
  </r>
  <r>
    <s v="E104283"/>
    <x v="0"/>
    <n v="40"/>
    <x v="1"/>
    <x v="4"/>
    <x v="4"/>
    <x v="19"/>
    <x v="4"/>
    <x v="8"/>
    <s v="Full-time"/>
    <d v="2022-01-13T00:00:00"/>
    <s v="Active"/>
    <n v="3.79"/>
    <n v="61491"/>
    <x v="3"/>
    <s v="No"/>
    <x v="2"/>
    <n v="11"/>
    <s v="E103904"/>
    <x v="0"/>
    <x v="0"/>
    <x v="0"/>
    <x v="1"/>
    <s v="Active"/>
  </r>
  <r>
    <s v="E104284"/>
    <x v="0"/>
    <n v="32"/>
    <x v="1"/>
    <x v="6"/>
    <x v="2"/>
    <x v="2"/>
    <x v="2"/>
    <x v="58"/>
    <s v="Full-time"/>
    <d v="2023-09-26T00:00:00"/>
    <s v="Active"/>
    <n v="2.09"/>
    <n v="45041"/>
    <x v="1"/>
    <s v="No"/>
    <x v="2"/>
    <n v="1"/>
    <s v="E100760"/>
    <x v="0"/>
    <x v="0"/>
    <x v="0"/>
    <x v="0"/>
    <s v="Active"/>
  </r>
  <r>
    <s v="E104285"/>
    <x v="0"/>
    <n v="34"/>
    <x v="1"/>
    <x v="1"/>
    <x v="2"/>
    <x v="4"/>
    <x v="0"/>
    <x v="78"/>
    <s v="Full-time"/>
    <d v="2015-02-11T00:00:00"/>
    <s v="Active"/>
    <n v="10.71"/>
    <n v="49745"/>
    <x v="2"/>
    <s v="No"/>
    <x v="0"/>
    <n v="9"/>
    <s v="Self"/>
    <x v="0"/>
    <x v="0"/>
    <x v="0"/>
    <x v="0"/>
    <s v="Active"/>
  </r>
  <r>
    <s v="E104286"/>
    <x v="1"/>
    <n v="41"/>
    <x v="1"/>
    <x v="6"/>
    <x v="4"/>
    <x v="5"/>
    <x v="0"/>
    <x v="87"/>
    <s v="Full-time"/>
    <d v="2024-09-25T00:00:00"/>
    <s v="Active"/>
    <n v="1.0900000000000001"/>
    <n v="57207"/>
    <x v="2"/>
    <s v="No"/>
    <x v="0"/>
    <n v="3"/>
    <s v="E102052"/>
    <x v="0"/>
    <x v="0"/>
    <x v="0"/>
    <x v="1"/>
    <s v="Active"/>
  </r>
  <r>
    <s v="E104287"/>
    <x v="1"/>
    <n v="23"/>
    <x v="1"/>
    <x v="7"/>
    <x v="3"/>
    <x v="3"/>
    <x v="2"/>
    <x v="168"/>
    <s v="Full-time"/>
    <d v="2009-10-04T00:00:00"/>
    <s v="Active"/>
    <n v="16.07"/>
    <n v="43018"/>
    <x v="2"/>
    <s v="No"/>
    <x v="1"/>
    <n v="16"/>
    <s v="E104590"/>
    <x v="0"/>
    <x v="0"/>
    <x v="1"/>
    <x v="3"/>
    <s v="Active"/>
  </r>
  <r>
    <s v="E104288"/>
    <x v="1"/>
    <n v="34"/>
    <x v="0"/>
    <x v="3"/>
    <x v="2"/>
    <x v="4"/>
    <x v="2"/>
    <x v="119"/>
    <s v="Full-time"/>
    <d v="2023-10-18T00:00:00"/>
    <s v="Active"/>
    <n v="2.0299999999999998"/>
    <n v="49569"/>
    <x v="1"/>
    <s v="No"/>
    <x v="2"/>
    <n v="4"/>
    <s v="E101601"/>
    <x v="0"/>
    <x v="0"/>
    <x v="0"/>
    <x v="0"/>
    <s v="Active"/>
  </r>
  <r>
    <s v="E104289"/>
    <x v="0"/>
    <n v="31"/>
    <x v="0"/>
    <x v="5"/>
    <x v="0"/>
    <x v="0"/>
    <x v="0"/>
    <x v="112"/>
    <s v="Full-time"/>
    <d v="2022-02-19T00:00:00"/>
    <d v="2022-08-03T00:00:00"/>
    <n v="0.45"/>
    <n v="42769"/>
    <x v="2"/>
    <s v="No"/>
    <x v="0"/>
    <n v="9"/>
    <s v="E102182"/>
    <x v="1"/>
    <x v="1"/>
    <x v="0"/>
    <x v="3"/>
    <s v="Exited"/>
  </r>
  <r>
    <s v="E104290"/>
    <x v="1"/>
    <n v="23"/>
    <x v="1"/>
    <x v="7"/>
    <x v="0"/>
    <x v="6"/>
    <x v="0"/>
    <x v="107"/>
    <s v="Full-time"/>
    <d v="2019-05-01T00:00:00"/>
    <s v="Active"/>
    <n v="6.49"/>
    <n v="32570"/>
    <x v="1"/>
    <s v="No"/>
    <x v="4"/>
    <n v="5"/>
    <s v="E101278"/>
    <x v="0"/>
    <x v="0"/>
    <x v="1"/>
    <x v="3"/>
    <s v="Active"/>
  </r>
  <r>
    <s v="E104291"/>
    <x v="1"/>
    <n v="30"/>
    <x v="0"/>
    <x v="6"/>
    <x v="1"/>
    <x v="21"/>
    <x v="1"/>
    <x v="17"/>
    <s v="Contract"/>
    <d v="2023-11-17T00:00:00"/>
    <s v="Active"/>
    <n v="1.95"/>
    <n v="40562"/>
    <x v="3"/>
    <s v="No"/>
    <x v="4"/>
    <n v="6"/>
    <s v="E102865"/>
    <x v="0"/>
    <x v="0"/>
    <x v="1"/>
    <x v="0"/>
    <s v="Active"/>
  </r>
  <r>
    <s v="E104292"/>
    <x v="0"/>
    <n v="23"/>
    <x v="1"/>
    <x v="2"/>
    <x v="3"/>
    <x v="3"/>
    <x v="0"/>
    <x v="70"/>
    <s v="Full-time"/>
    <d v="2022-06-18T00:00:00"/>
    <s v="Active"/>
    <n v="3.36"/>
    <n v="43992"/>
    <x v="0"/>
    <s v="No"/>
    <x v="5"/>
    <n v="3"/>
    <s v="E101133"/>
    <x v="0"/>
    <x v="0"/>
    <x v="1"/>
    <x v="2"/>
    <s v="Active"/>
  </r>
  <r>
    <s v="E104293"/>
    <x v="0"/>
    <n v="28"/>
    <x v="0"/>
    <x v="7"/>
    <x v="0"/>
    <x v="0"/>
    <x v="4"/>
    <x v="66"/>
    <s v="Full-time"/>
    <d v="2016-11-10T00:00:00"/>
    <s v="Active"/>
    <n v="8.9600000000000009"/>
    <n v="42651"/>
    <x v="1"/>
    <s v="No"/>
    <x v="0"/>
    <n v="4"/>
    <s v="Self"/>
    <x v="0"/>
    <x v="0"/>
    <x v="1"/>
    <x v="0"/>
    <s v="Active"/>
  </r>
  <r>
    <s v="E104294"/>
    <x v="1"/>
    <n v="31"/>
    <x v="1"/>
    <x v="0"/>
    <x v="5"/>
    <x v="12"/>
    <x v="0"/>
    <x v="66"/>
    <s v="Full-time"/>
    <d v="2024-12-04T00:00:00"/>
    <s v="Active"/>
    <n v="0.9"/>
    <n v="48063"/>
    <x v="2"/>
    <s v="No"/>
    <x v="1"/>
    <n v="8"/>
    <s v="E101513"/>
    <x v="0"/>
    <x v="0"/>
    <x v="0"/>
    <x v="0"/>
    <s v="Active"/>
  </r>
  <r>
    <s v="E104295"/>
    <x v="0"/>
    <n v="24"/>
    <x v="0"/>
    <x v="1"/>
    <x v="6"/>
    <x v="11"/>
    <x v="0"/>
    <x v="70"/>
    <s v="Full-time"/>
    <d v="2023-12-30T00:00:00"/>
    <d v="2024-11-25T00:00:00"/>
    <n v="0.91"/>
    <n v="44328"/>
    <x v="2"/>
    <s v="Yes"/>
    <x v="2"/>
    <n v="5"/>
    <s v="E103636"/>
    <x v="1"/>
    <x v="1"/>
    <x v="1"/>
    <x v="2"/>
    <s v="Exited"/>
  </r>
  <r>
    <s v="E104296"/>
    <x v="0"/>
    <n v="31"/>
    <x v="1"/>
    <x v="2"/>
    <x v="7"/>
    <x v="23"/>
    <x v="1"/>
    <x v="23"/>
    <s v="Full-time"/>
    <d v="2022-05-18T00:00:00"/>
    <s v="Active"/>
    <n v="3.45"/>
    <n v="55451"/>
    <x v="1"/>
    <s v="No"/>
    <x v="0"/>
    <n v="9"/>
    <s v="E101445"/>
    <x v="0"/>
    <x v="0"/>
    <x v="0"/>
    <x v="0"/>
    <s v="Active"/>
  </r>
  <r>
    <s v="E104297"/>
    <x v="0"/>
    <n v="28"/>
    <x v="0"/>
    <x v="2"/>
    <x v="4"/>
    <x v="10"/>
    <x v="1"/>
    <x v="24"/>
    <s v="Full-time"/>
    <d v="2012-06-13T00:00:00"/>
    <s v="Active"/>
    <n v="13.37"/>
    <n v="48297"/>
    <x v="1"/>
    <s v="No"/>
    <x v="4"/>
    <n v="5"/>
    <s v="E101024"/>
    <x v="0"/>
    <x v="0"/>
    <x v="1"/>
    <x v="0"/>
    <s v="Active"/>
  </r>
  <r>
    <s v="E104298"/>
    <x v="1"/>
    <n v="39"/>
    <x v="1"/>
    <x v="3"/>
    <x v="6"/>
    <x v="24"/>
    <x v="0"/>
    <x v="44"/>
    <s v="Full-time"/>
    <d v="2013-09-28T00:00:00"/>
    <d v="2018-07-08T00:00:00"/>
    <n v="4.7699999999999996"/>
    <n v="51022"/>
    <x v="3"/>
    <s v="No"/>
    <x v="0"/>
    <n v="9"/>
    <s v="E104132"/>
    <x v="1"/>
    <x v="1"/>
    <x v="0"/>
    <x v="0"/>
    <s v="Exited"/>
  </r>
  <r>
    <s v="E104299"/>
    <x v="1"/>
    <n v="31"/>
    <x v="0"/>
    <x v="6"/>
    <x v="2"/>
    <x v="2"/>
    <x v="0"/>
    <x v="90"/>
    <s v="Full-time"/>
    <d v="2012-10-08T00:00:00"/>
    <s v="Active"/>
    <n v="13.05"/>
    <n v="28933"/>
    <x v="4"/>
    <s v="No"/>
    <x v="1"/>
    <n v="3"/>
    <s v="E102757"/>
    <x v="0"/>
    <x v="0"/>
    <x v="0"/>
    <x v="2"/>
    <s v="Active"/>
  </r>
  <r>
    <s v="E104300"/>
    <x v="0"/>
    <n v="35"/>
    <x v="1"/>
    <x v="3"/>
    <x v="4"/>
    <x v="10"/>
    <x v="0"/>
    <x v="47"/>
    <s v="Full-time"/>
    <d v="2009-01-28T00:00:00"/>
    <s v="Active"/>
    <n v="16.75"/>
    <n v="61662"/>
    <x v="2"/>
    <s v="No"/>
    <x v="2"/>
    <n v="5"/>
    <s v="E100574"/>
    <x v="0"/>
    <x v="0"/>
    <x v="0"/>
    <x v="1"/>
    <s v="Active"/>
  </r>
  <r>
    <s v="E104301"/>
    <x v="1"/>
    <n v="39"/>
    <x v="1"/>
    <x v="6"/>
    <x v="2"/>
    <x v="4"/>
    <x v="0"/>
    <x v="120"/>
    <s v="Full-time"/>
    <d v="2018-07-19T00:00:00"/>
    <s v="Active"/>
    <n v="7.28"/>
    <n v="54762"/>
    <x v="1"/>
    <s v="No"/>
    <x v="1"/>
    <n v="2"/>
    <s v="E103346"/>
    <x v="0"/>
    <x v="0"/>
    <x v="0"/>
    <x v="0"/>
    <s v="Active"/>
  </r>
  <r>
    <s v="E104302"/>
    <x v="0"/>
    <n v="31"/>
    <x v="0"/>
    <x v="1"/>
    <x v="3"/>
    <x v="15"/>
    <x v="2"/>
    <x v="34"/>
    <s v="Full-time"/>
    <d v="2022-10-23T00:00:00"/>
    <s v="Active"/>
    <n v="3.01"/>
    <n v="48969"/>
    <x v="1"/>
    <s v="No"/>
    <x v="0"/>
    <n v="10"/>
    <s v="E100790"/>
    <x v="0"/>
    <x v="0"/>
    <x v="0"/>
    <x v="3"/>
    <s v="Active"/>
  </r>
  <r>
    <s v="E104303"/>
    <x v="0"/>
    <n v="39"/>
    <x v="0"/>
    <x v="7"/>
    <x v="6"/>
    <x v="24"/>
    <x v="3"/>
    <x v="153"/>
    <s v="Full-time"/>
    <d v="2022-12-29T00:00:00"/>
    <s v="Active"/>
    <n v="2.83"/>
    <n v="60953"/>
    <x v="0"/>
    <s v="No"/>
    <x v="3"/>
    <n v="5"/>
    <s v="Self"/>
    <x v="0"/>
    <x v="0"/>
    <x v="0"/>
    <x v="1"/>
    <s v="Active"/>
  </r>
  <r>
    <s v="E104304"/>
    <x v="1"/>
    <n v="31"/>
    <x v="1"/>
    <x v="0"/>
    <x v="4"/>
    <x v="5"/>
    <x v="2"/>
    <x v="5"/>
    <s v="Contract"/>
    <d v="2011-10-26T00:00:00"/>
    <s v="Active"/>
    <n v="14.01"/>
    <n v="39391"/>
    <x v="1"/>
    <s v="No"/>
    <x v="2"/>
    <n v="5"/>
    <s v="E101549"/>
    <x v="0"/>
    <x v="0"/>
    <x v="0"/>
    <x v="0"/>
    <s v="Active"/>
  </r>
  <r>
    <s v="E104305"/>
    <x v="1"/>
    <n v="26"/>
    <x v="0"/>
    <x v="5"/>
    <x v="4"/>
    <x v="19"/>
    <x v="0"/>
    <x v="83"/>
    <s v="Full-time"/>
    <d v="2012-11-21T00:00:00"/>
    <s v="Active"/>
    <n v="12.93"/>
    <n v="41535"/>
    <x v="0"/>
    <s v="No"/>
    <x v="5"/>
    <n v="3"/>
    <s v="E102736"/>
    <x v="0"/>
    <x v="0"/>
    <x v="1"/>
    <x v="3"/>
    <s v="Active"/>
  </r>
  <r>
    <s v="E104306"/>
    <x v="0"/>
    <n v="28"/>
    <x v="0"/>
    <x v="3"/>
    <x v="5"/>
    <x v="12"/>
    <x v="0"/>
    <x v="12"/>
    <s v="Contract"/>
    <d v="2015-04-23T00:00:00"/>
    <d v="2021-06-09T00:00:00"/>
    <n v="6.13"/>
    <n v="45245"/>
    <x v="3"/>
    <s v="No"/>
    <x v="2"/>
    <n v="6"/>
    <s v="E102740"/>
    <x v="1"/>
    <x v="1"/>
    <x v="1"/>
    <x v="0"/>
    <s v="Exited"/>
  </r>
  <r>
    <s v="E104307"/>
    <x v="0"/>
    <n v="31"/>
    <x v="1"/>
    <x v="1"/>
    <x v="3"/>
    <x v="3"/>
    <x v="0"/>
    <x v="27"/>
    <s v="Full-time"/>
    <d v="2010-02-05T00:00:00"/>
    <s v="Active"/>
    <n v="15.73"/>
    <n v="54904"/>
    <x v="0"/>
    <s v="No"/>
    <x v="1"/>
    <n v="9"/>
    <s v="E101521"/>
    <x v="0"/>
    <x v="0"/>
    <x v="0"/>
    <x v="0"/>
    <s v="Active"/>
  </r>
  <r>
    <s v="E104308"/>
    <x v="1"/>
    <n v="30"/>
    <x v="0"/>
    <x v="4"/>
    <x v="6"/>
    <x v="11"/>
    <x v="0"/>
    <x v="55"/>
    <s v="Full-time"/>
    <d v="2014-01-04T00:00:00"/>
    <s v="Active"/>
    <n v="11.81"/>
    <n v="45341"/>
    <x v="1"/>
    <s v="No"/>
    <x v="4"/>
    <n v="5"/>
    <s v="E103042"/>
    <x v="0"/>
    <x v="0"/>
    <x v="1"/>
    <x v="0"/>
    <s v="Active"/>
  </r>
  <r>
    <s v="E104309"/>
    <x v="1"/>
    <n v="33"/>
    <x v="0"/>
    <x v="5"/>
    <x v="1"/>
    <x v="1"/>
    <x v="0"/>
    <x v="70"/>
    <s v="Full-time"/>
    <d v="2013-04-21T00:00:00"/>
    <s v="Active"/>
    <n v="12.52"/>
    <n v="35102"/>
    <x v="3"/>
    <s v="No"/>
    <x v="2"/>
    <n v="5"/>
    <s v="E101414"/>
    <x v="0"/>
    <x v="0"/>
    <x v="0"/>
    <x v="2"/>
    <s v="Active"/>
  </r>
  <r>
    <s v="E104310"/>
    <x v="1"/>
    <n v="38"/>
    <x v="1"/>
    <x v="3"/>
    <x v="0"/>
    <x v="6"/>
    <x v="2"/>
    <x v="61"/>
    <s v="Contract"/>
    <d v="2012-12-31T00:00:00"/>
    <d v="2014-01-08T00:00:00"/>
    <n v="1.02"/>
    <n v="46619"/>
    <x v="3"/>
    <s v="No"/>
    <x v="4"/>
    <n v="8"/>
    <s v="E104554"/>
    <x v="1"/>
    <x v="1"/>
    <x v="0"/>
    <x v="0"/>
    <s v="Exited"/>
  </r>
  <r>
    <s v="E104311"/>
    <x v="0"/>
    <n v="22"/>
    <x v="1"/>
    <x v="7"/>
    <x v="7"/>
    <x v="18"/>
    <x v="2"/>
    <x v="90"/>
    <s v="Full-time"/>
    <d v="2022-08-15T00:00:00"/>
    <s v="Active"/>
    <n v="3.2"/>
    <n v="31055"/>
    <x v="1"/>
    <s v="Yes"/>
    <x v="4"/>
    <n v="8"/>
    <s v="E100824"/>
    <x v="0"/>
    <x v="0"/>
    <x v="1"/>
    <x v="2"/>
    <s v="Active"/>
  </r>
  <r>
    <s v="E104312"/>
    <x v="1"/>
    <n v="24"/>
    <x v="1"/>
    <x v="1"/>
    <x v="1"/>
    <x v="1"/>
    <x v="2"/>
    <x v="48"/>
    <s v="Full-time"/>
    <d v="2013-10-22T00:00:00"/>
    <s v="Active"/>
    <n v="12.02"/>
    <n v="33200"/>
    <x v="1"/>
    <s v="Yes"/>
    <x v="1"/>
    <n v="5"/>
    <s v="E103883"/>
    <x v="0"/>
    <x v="0"/>
    <x v="1"/>
    <x v="3"/>
    <s v="Active"/>
  </r>
  <r>
    <s v="E104313"/>
    <x v="1"/>
    <n v="26"/>
    <x v="0"/>
    <x v="1"/>
    <x v="6"/>
    <x v="24"/>
    <x v="2"/>
    <x v="33"/>
    <s v="Contract"/>
    <d v="2019-03-31T00:00:00"/>
    <s v="Active"/>
    <n v="6.58"/>
    <n v="39437"/>
    <x v="2"/>
    <s v="No"/>
    <x v="1"/>
    <n v="5"/>
    <s v="E104864"/>
    <x v="0"/>
    <x v="0"/>
    <x v="1"/>
    <x v="3"/>
    <s v="Active"/>
  </r>
  <r>
    <s v="E104314"/>
    <x v="1"/>
    <n v="32"/>
    <x v="0"/>
    <x v="5"/>
    <x v="0"/>
    <x v="0"/>
    <x v="2"/>
    <x v="6"/>
    <s v="Full-time"/>
    <d v="2018-09-07T00:00:00"/>
    <s v="Active"/>
    <n v="7.14"/>
    <n v="43421"/>
    <x v="1"/>
    <s v="No"/>
    <x v="5"/>
    <n v="1"/>
    <s v="E104902"/>
    <x v="0"/>
    <x v="0"/>
    <x v="0"/>
    <x v="0"/>
    <s v="Active"/>
  </r>
  <r>
    <s v="E104315"/>
    <x v="1"/>
    <n v="31"/>
    <x v="0"/>
    <x v="2"/>
    <x v="2"/>
    <x v="4"/>
    <x v="1"/>
    <x v="7"/>
    <s v="Full-time"/>
    <d v="2021-01-09T00:00:00"/>
    <s v="Active"/>
    <n v="4.8"/>
    <n v="43702"/>
    <x v="2"/>
    <s v="No"/>
    <x v="4"/>
    <n v="9"/>
    <s v="E102965"/>
    <x v="0"/>
    <x v="0"/>
    <x v="0"/>
    <x v="0"/>
    <s v="Active"/>
  </r>
  <r>
    <s v="E104316"/>
    <x v="1"/>
    <n v="33"/>
    <x v="1"/>
    <x v="4"/>
    <x v="1"/>
    <x v="21"/>
    <x v="2"/>
    <x v="50"/>
    <s v="Full-time"/>
    <d v="2025-04-11T00:00:00"/>
    <s v="Active"/>
    <n v="0.55000000000000004"/>
    <n v="38169"/>
    <x v="0"/>
    <s v="No"/>
    <x v="2"/>
    <n v="8"/>
    <s v="E103605"/>
    <x v="0"/>
    <x v="0"/>
    <x v="0"/>
    <x v="0"/>
    <s v="Active"/>
  </r>
  <r>
    <s v="E104317"/>
    <x v="1"/>
    <n v="31"/>
    <x v="0"/>
    <x v="7"/>
    <x v="6"/>
    <x v="24"/>
    <x v="0"/>
    <x v="15"/>
    <s v="Full-time"/>
    <d v="2010-02-26T00:00:00"/>
    <s v="Active"/>
    <n v="15.67"/>
    <n v="36922"/>
    <x v="2"/>
    <s v="No"/>
    <x v="2"/>
    <n v="9"/>
    <s v="E103991"/>
    <x v="0"/>
    <x v="0"/>
    <x v="0"/>
    <x v="3"/>
    <s v="Active"/>
  </r>
  <r>
    <s v="E104318"/>
    <x v="0"/>
    <n v="32"/>
    <x v="1"/>
    <x v="6"/>
    <x v="7"/>
    <x v="13"/>
    <x v="0"/>
    <x v="115"/>
    <s v="Full-time"/>
    <d v="2020-11-14T00:00:00"/>
    <d v="2022-06-03T00:00:00"/>
    <n v="1.55"/>
    <n v="53072"/>
    <x v="1"/>
    <s v="No"/>
    <x v="0"/>
    <n v="4"/>
    <s v="Self"/>
    <x v="1"/>
    <x v="1"/>
    <x v="0"/>
    <x v="0"/>
    <s v="Exited"/>
  </r>
  <r>
    <s v="E104319"/>
    <x v="0"/>
    <n v="22"/>
    <x v="1"/>
    <x v="5"/>
    <x v="2"/>
    <x v="4"/>
    <x v="0"/>
    <x v="9"/>
    <s v="Full-time"/>
    <d v="2008-06-10T00:00:00"/>
    <s v="Active"/>
    <n v="17.38"/>
    <n v="31116"/>
    <x v="3"/>
    <s v="No"/>
    <x v="4"/>
    <n v="4"/>
    <s v="E101345"/>
    <x v="0"/>
    <x v="0"/>
    <x v="1"/>
    <x v="2"/>
    <s v="Active"/>
  </r>
  <r>
    <s v="E104320"/>
    <x v="1"/>
    <n v="30"/>
    <x v="1"/>
    <x v="4"/>
    <x v="5"/>
    <x v="22"/>
    <x v="2"/>
    <x v="62"/>
    <s v="Full-time"/>
    <d v="2009-11-15T00:00:00"/>
    <s v="Active"/>
    <n v="15.95"/>
    <n v="48557"/>
    <x v="0"/>
    <s v="No"/>
    <x v="0"/>
    <n v="8"/>
    <s v="E101857"/>
    <x v="0"/>
    <x v="0"/>
    <x v="1"/>
    <x v="1"/>
    <s v="Active"/>
  </r>
  <r>
    <s v="E104321"/>
    <x v="2"/>
    <n v="29"/>
    <x v="1"/>
    <x v="3"/>
    <x v="5"/>
    <x v="8"/>
    <x v="0"/>
    <x v="55"/>
    <s v="Full-time"/>
    <d v="2017-04-11T00:00:00"/>
    <s v="Active"/>
    <n v="8.5500000000000007"/>
    <n v="55205"/>
    <x v="0"/>
    <s v="No"/>
    <x v="2"/>
    <n v="6"/>
    <s v="E101990"/>
    <x v="0"/>
    <x v="0"/>
    <x v="1"/>
    <x v="0"/>
    <s v="Active"/>
  </r>
  <r>
    <s v="E104322"/>
    <x v="1"/>
    <n v="36"/>
    <x v="1"/>
    <x v="2"/>
    <x v="0"/>
    <x v="9"/>
    <x v="3"/>
    <x v="118"/>
    <s v="Full-time"/>
    <d v="2016-02-09T00:00:00"/>
    <s v="Active"/>
    <n v="9.7200000000000006"/>
    <n v="48660"/>
    <x v="2"/>
    <s v="No"/>
    <x v="3"/>
    <n v="8"/>
    <s v="E102080"/>
    <x v="0"/>
    <x v="0"/>
    <x v="0"/>
    <x v="1"/>
    <s v="Active"/>
  </r>
  <r>
    <s v="E104323"/>
    <x v="1"/>
    <n v="21"/>
    <x v="1"/>
    <x v="7"/>
    <x v="5"/>
    <x v="8"/>
    <x v="0"/>
    <x v="29"/>
    <s v="Full-time"/>
    <d v="2011-05-24T00:00:00"/>
    <s v="Active"/>
    <n v="14.43"/>
    <n v="36116"/>
    <x v="0"/>
    <s v="No"/>
    <x v="2"/>
    <n v="4"/>
    <s v="E103631"/>
    <x v="0"/>
    <x v="0"/>
    <x v="1"/>
    <x v="2"/>
    <s v="Active"/>
  </r>
  <r>
    <s v="E104324"/>
    <x v="0"/>
    <n v="45"/>
    <x v="0"/>
    <x v="5"/>
    <x v="5"/>
    <x v="8"/>
    <x v="2"/>
    <x v="229"/>
    <s v="Full-time"/>
    <d v="2011-03-23T00:00:00"/>
    <s v="Active"/>
    <n v="14.6"/>
    <n v="79222"/>
    <x v="1"/>
    <s v="No"/>
    <x v="0"/>
    <n v="6"/>
    <s v="E101643"/>
    <x v="0"/>
    <x v="0"/>
    <x v="0"/>
    <x v="1"/>
    <s v="Active"/>
  </r>
  <r>
    <s v="E104325"/>
    <x v="0"/>
    <n v="27"/>
    <x v="1"/>
    <x v="5"/>
    <x v="3"/>
    <x v="3"/>
    <x v="0"/>
    <x v="46"/>
    <s v="Full-time"/>
    <d v="2022-07-21T00:00:00"/>
    <s v="Active"/>
    <n v="3.27"/>
    <n v="39284"/>
    <x v="1"/>
    <s v="No"/>
    <x v="2"/>
    <n v="2"/>
    <s v="E104458"/>
    <x v="0"/>
    <x v="0"/>
    <x v="1"/>
    <x v="2"/>
    <s v="Active"/>
  </r>
  <r>
    <s v="E104326"/>
    <x v="1"/>
    <n v="32"/>
    <x v="0"/>
    <x v="4"/>
    <x v="1"/>
    <x v="21"/>
    <x v="0"/>
    <x v="112"/>
    <s v="Full-time"/>
    <d v="2017-04-01T00:00:00"/>
    <s v="Active"/>
    <n v="8.57"/>
    <n v="46359"/>
    <x v="1"/>
    <s v="No"/>
    <x v="2"/>
    <n v="7"/>
    <s v="E100800"/>
    <x v="0"/>
    <x v="0"/>
    <x v="0"/>
    <x v="3"/>
    <s v="Active"/>
  </r>
  <r>
    <s v="E104327"/>
    <x v="1"/>
    <n v="31"/>
    <x v="1"/>
    <x v="5"/>
    <x v="4"/>
    <x v="10"/>
    <x v="4"/>
    <x v="61"/>
    <s v="Full-time"/>
    <d v="2010-10-03T00:00:00"/>
    <d v="2023-04-08T00:00:00"/>
    <n v="12.51"/>
    <n v="46036"/>
    <x v="2"/>
    <s v="Yes"/>
    <x v="1"/>
    <n v="12"/>
    <s v="E102119"/>
    <x v="1"/>
    <x v="1"/>
    <x v="0"/>
    <x v="0"/>
    <s v="Exited"/>
  </r>
  <r>
    <s v="E104328"/>
    <x v="0"/>
    <n v="37"/>
    <x v="1"/>
    <x v="6"/>
    <x v="7"/>
    <x v="23"/>
    <x v="0"/>
    <x v="193"/>
    <s v="Full-time"/>
    <d v="2015-11-12T00:00:00"/>
    <s v="Active"/>
    <n v="9.9600000000000009"/>
    <n v="65057"/>
    <x v="2"/>
    <s v="No"/>
    <x v="4"/>
    <n v="3"/>
    <s v="E100504"/>
    <x v="0"/>
    <x v="0"/>
    <x v="0"/>
    <x v="1"/>
    <s v="Active"/>
  </r>
  <r>
    <s v="E104329"/>
    <x v="0"/>
    <n v="39"/>
    <x v="1"/>
    <x v="3"/>
    <x v="6"/>
    <x v="11"/>
    <x v="0"/>
    <x v="88"/>
    <s v="Full-time"/>
    <d v="2020-08-09T00:00:00"/>
    <s v="Active"/>
    <n v="5.22"/>
    <n v="55806"/>
    <x v="2"/>
    <s v="Yes"/>
    <x v="1"/>
    <n v="4"/>
    <s v="E103991"/>
    <x v="0"/>
    <x v="0"/>
    <x v="0"/>
    <x v="1"/>
    <s v="Active"/>
  </r>
  <r>
    <s v="E104330"/>
    <x v="0"/>
    <n v="25"/>
    <x v="1"/>
    <x v="6"/>
    <x v="1"/>
    <x v="21"/>
    <x v="2"/>
    <x v="53"/>
    <s v="Full-time"/>
    <d v="2018-01-06T00:00:00"/>
    <s v="Active"/>
    <n v="7.81"/>
    <n v="37005"/>
    <x v="2"/>
    <s v="No"/>
    <x v="1"/>
    <n v="4"/>
    <s v="E103605"/>
    <x v="0"/>
    <x v="0"/>
    <x v="1"/>
    <x v="3"/>
    <s v="Active"/>
  </r>
  <r>
    <s v="E104331"/>
    <x v="1"/>
    <n v="32"/>
    <x v="0"/>
    <x v="7"/>
    <x v="1"/>
    <x v="21"/>
    <x v="0"/>
    <x v="160"/>
    <s v="Full-time"/>
    <d v="2012-12-01T00:00:00"/>
    <s v="Active"/>
    <n v="12.91"/>
    <n v="51745"/>
    <x v="1"/>
    <s v="No"/>
    <x v="2"/>
    <n v="8"/>
    <s v="E102972"/>
    <x v="0"/>
    <x v="0"/>
    <x v="0"/>
    <x v="1"/>
    <s v="Active"/>
  </r>
  <r>
    <s v="E104332"/>
    <x v="0"/>
    <n v="42"/>
    <x v="0"/>
    <x v="7"/>
    <x v="2"/>
    <x v="2"/>
    <x v="0"/>
    <x v="226"/>
    <s v="Full-time"/>
    <d v="2018-10-03T00:00:00"/>
    <s v="Active"/>
    <n v="7.07"/>
    <n v="77322"/>
    <x v="0"/>
    <s v="No"/>
    <x v="2"/>
    <n v="3"/>
    <s v="E100058"/>
    <x v="0"/>
    <x v="0"/>
    <x v="0"/>
    <x v="1"/>
    <s v="Active"/>
  </r>
  <r>
    <s v="E104333"/>
    <x v="0"/>
    <n v="46"/>
    <x v="1"/>
    <x v="2"/>
    <x v="5"/>
    <x v="7"/>
    <x v="1"/>
    <x v="147"/>
    <s v="Full-time"/>
    <d v="2009-08-31T00:00:00"/>
    <s v="Active"/>
    <n v="16.16"/>
    <n v="65203"/>
    <x v="4"/>
    <s v="No"/>
    <x v="4"/>
    <n v="2"/>
    <s v="E101555"/>
    <x v="0"/>
    <x v="0"/>
    <x v="0"/>
    <x v="1"/>
    <s v="Active"/>
  </r>
  <r>
    <s v="E104334"/>
    <x v="1"/>
    <n v="45"/>
    <x v="1"/>
    <x v="6"/>
    <x v="7"/>
    <x v="18"/>
    <x v="0"/>
    <x v="230"/>
    <s v="Full-time"/>
    <d v="2009-02-15T00:00:00"/>
    <s v="Active"/>
    <n v="16.7"/>
    <n v="83946"/>
    <x v="1"/>
    <s v="No"/>
    <x v="2"/>
    <n v="6"/>
    <s v="E102933"/>
    <x v="0"/>
    <x v="0"/>
    <x v="0"/>
    <x v="1"/>
    <s v="Active"/>
  </r>
  <r>
    <s v="E104335"/>
    <x v="1"/>
    <n v="39"/>
    <x v="1"/>
    <x v="1"/>
    <x v="7"/>
    <x v="18"/>
    <x v="0"/>
    <x v="209"/>
    <s v="Full-time"/>
    <d v="2017-05-06T00:00:00"/>
    <s v="Active"/>
    <n v="8.48"/>
    <n v="67185"/>
    <x v="0"/>
    <s v="No"/>
    <x v="2"/>
    <n v="6"/>
    <s v="E103945"/>
    <x v="0"/>
    <x v="0"/>
    <x v="0"/>
    <x v="1"/>
    <s v="Active"/>
  </r>
  <r>
    <s v="E104336"/>
    <x v="1"/>
    <n v="25"/>
    <x v="1"/>
    <x v="2"/>
    <x v="6"/>
    <x v="11"/>
    <x v="1"/>
    <x v="54"/>
    <s v="Full-time"/>
    <d v="2021-03-05T00:00:00"/>
    <s v="Active"/>
    <n v="4.6500000000000004"/>
    <n v="36554"/>
    <x v="1"/>
    <s v="No"/>
    <x v="2"/>
    <n v="5"/>
    <s v="E104976"/>
    <x v="0"/>
    <x v="0"/>
    <x v="1"/>
    <x v="3"/>
    <s v="Active"/>
  </r>
  <r>
    <s v="E104337"/>
    <x v="1"/>
    <n v="41"/>
    <x v="1"/>
    <x v="3"/>
    <x v="3"/>
    <x v="20"/>
    <x v="1"/>
    <x v="110"/>
    <s v="Full-time"/>
    <d v="2010-02-01T00:00:00"/>
    <s v="Active"/>
    <n v="15.74"/>
    <n v="64664"/>
    <x v="2"/>
    <s v="No"/>
    <x v="2"/>
    <n v="8"/>
    <s v="E103072"/>
    <x v="0"/>
    <x v="0"/>
    <x v="0"/>
    <x v="1"/>
    <s v="Active"/>
  </r>
  <r>
    <s v="E104338"/>
    <x v="1"/>
    <n v="38"/>
    <x v="1"/>
    <x v="3"/>
    <x v="3"/>
    <x v="20"/>
    <x v="2"/>
    <x v="160"/>
    <s v="Full-time"/>
    <d v="2019-11-10T00:00:00"/>
    <s v="Active"/>
    <n v="5.97"/>
    <n v="60818"/>
    <x v="1"/>
    <s v="No"/>
    <x v="1"/>
    <n v="6"/>
    <s v="E103505"/>
    <x v="0"/>
    <x v="0"/>
    <x v="0"/>
    <x v="1"/>
    <s v="Active"/>
  </r>
  <r>
    <s v="E104339"/>
    <x v="1"/>
    <n v="32"/>
    <x v="0"/>
    <x v="3"/>
    <x v="7"/>
    <x v="23"/>
    <x v="0"/>
    <x v="109"/>
    <s v="Full-time"/>
    <d v="2018-02-25T00:00:00"/>
    <s v="Active"/>
    <n v="7.67"/>
    <n v="56072"/>
    <x v="1"/>
    <s v="No"/>
    <x v="0"/>
    <n v="8"/>
    <s v="E100637"/>
    <x v="0"/>
    <x v="0"/>
    <x v="0"/>
    <x v="0"/>
    <s v="Active"/>
  </r>
  <r>
    <s v="E104340"/>
    <x v="1"/>
    <n v="32"/>
    <x v="1"/>
    <x v="4"/>
    <x v="0"/>
    <x v="0"/>
    <x v="0"/>
    <x v="32"/>
    <s v="Full-time"/>
    <d v="2021-06-23T00:00:00"/>
    <s v="Active"/>
    <n v="4.3499999999999996"/>
    <n v="50987"/>
    <x v="0"/>
    <s v="No"/>
    <x v="1"/>
    <n v="3"/>
    <s v="E103186"/>
    <x v="0"/>
    <x v="0"/>
    <x v="0"/>
    <x v="1"/>
    <s v="Active"/>
  </r>
  <r>
    <s v="E104341"/>
    <x v="0"/>
    <n v="29"/>
    <x v="1"/>
    <x v="2"/>
    <x v="1"/>
    <x v="1"/>
    <x v="0"/>
    <x v="94"/>
    <s v="Full-time"/>
    <d v="2018-09-10T00:00:00"/>
    <s v="Active"/>
    <n v="7.13"/>
    <n v="35155"/>
    <x v="0"/>
    <s v="No"/>
    <x v="1"/>
    <n v="11"/>
    <s v="Self"/>
    <x v="0"/>
    <x v="0"/>
    <x v="1"/>
    <x v="3"/>
    <s v="Active"/>
  </r>
  <r>
    <s v="E104342"/>
    <x v="1"/>
    <n v="32"/>
    <x v="1"/>
    <x v="5"/>
    <x v="3"/>
    <x v="20"/>
    <x v="0"/>
    <x v="71"/>
    <s v="Full-time"/>
    <d v="2017-12-19T00:00:00"/>
    <s v="Active"/>
    <n v="7.86"/>
    <n v="50508"/>
    <x v="4"/>
    <s v="No"/>
    <x v="4"/>
    <n v="9"/>
    <s v="Self"/>
    <x v="0"/>
    <x v="0"/>
    <x v="0"/>
    <x v="0"/>
    <s v="Active"/>
  </r>
  <r>
    <s v="E104343"/>
    <x v="0"/>
    <n v="31"/>
    <x v="0"/>
    <x v="0"/>
    <x v="7"/>
    <x v="13"/>
    <x v="4"/>
    <x v="74"/>
    <s v="Full-time"/>
    <d v="2019-08-23T00:00:00"/>
    <d v="2025-01-24T00:00:00"/>
    <n v="5.42"/>
    <n v="53377"/>
    <x v="4"/>
    <s v="No"/>
    <x v="4"/>
    <n v="7"/>
    <s v="E103284"/>
    <x v="1"/>
    <x v="1"/>
    <x v="0"/>
    <x v="0"/>
    <s v="Exited"/>
  </r>
  <r>
    <s v="E104344"/>
    <x v="1"/>
    <n v="28"/>
    <x v="1"/>
    <x v="5"/>
    <x v="7"/>
    <x v="13"/>
    <x v="2"/>
    <x v="3"/>
    <s v="Full-time"/>
    <d v="2021-05-03T00:00:00"/>
    <s v="Active"/>
    <n v="4.49"/>
    <n v="45680"/>
    <x v="1"/>
    <s v="No"/>
    <x v="3"/>
    <n v="9"/>
    <s v="E100824"/>
    <x v="0"/>
    <x v="0"/>
    <x v="1"/>
    <x v="0"/>
    <s v="Active"/>
  </r>
  <r>
    <s v="E104345"/>
    <x v="0"/>
    <n v="33"/>
    <x v="1"/>
    <x v="1"/>
    <x v="6"/>
    <x v="11"/>
    <x v="1"/>
    <x v="78"/>
    <s v="Full-time"/>
    <d v="2010-07-17T00:00:00"/>
    <s v="Active"/>
    <n v="15.28"/>
    <n v="44228"/>
    <x v="1"/>
    <s v="No"/>
    <x v="1"/>
    <n v="3"/>
    <s v="E103671"/>
    <x v="0"/>
    <x v="0"/>
    <x v="0"/>
    <x v="0"/>
    <s v="Active"/>
  </r>
  <r>
    <s v="E104346"/>
    <x v="1"/>
    <n v="38"/>
    <x v="0"/>
    <x v="3"/>
    <x v="3"/>
    <x v="15"/>
    <x v="0"/>
    <x v="162"/>
    <s v="Full-time"/>
    <d v="2013-01-09T00:00:00"/>
    <s v="Active"/>
    <n v="12.8"/>
    <n v="49652"/>
    <x v="0"/>
    <s v="Yes"/>
    <x v="0"/>
    <n v="7"/>
    <s v="E101565"/>
    <x v="0"/>
    <x v="0"/>
    <x v="0"/>
    <x v="0"/>
    <s v="Active"/>
  </r>
  <r>
    <s v="E104347"/>
    <x v="0"/>
    <n v="37"/>
    <x v="1"/>
    <x v="6"/>
    <x v="4"/>
    <x v="5"/>
    <x v="0"/>
    <x v="66"/>
    <s v="Full-time"/>
    <d v="2021-09-06T00:00:00"/>
    <s v="Active"/>
    <n v="4.1399999999999997"/>
    <n v="48914"/>
    <x v="0"/>
    <s v="No"/>
    <x v="1"/>
    <n v="4"/>
    <s v="E101095"/>
    <x v="0"/>
    <x v="0"/>
    <x v="0"/>
    <x v="0"/>
    <s v="Active"/>
  </r>
  <r>
    <s v="E104348"/>
    <x v="0"/>
    <n v="24"/>
    <x v="1"/>
    <x v="7"/>
    <x v="2"/>
    <x v="14"/>
    <x v="1"/>
    <x v="9"/>
    <s v="Full-time"/>
    <d v="2012-05-14T00:00:00"/>
    <s v="Active"/>
    <n v="13.46"/>
    <n v="38181"/>
    <x v="2"/>
    <s v="No"/>
    <x v="3"/>
    <n v="4"/>
    <s v="E100760"/>
    <x v="0"/>
    <x v="0"/>
    <x v="1"/>
    <x v="2"/>
    <s v="Active"/>
  </r>
  <r>
    <s v="E104349"/>
    <x v="0"/>
    <n v="32"/>
    <x v="1"/>
    <x v="1"/>
    <x v="7"/>
    <x v="23"/>
    <x v="0"/>
    <x v="0"/>
    <s v="Contract"/>
    <d v="2011-07-05T00:00:00"/>
    <d v="2022-12-20T00:00:00"/>
    <n v="11.46"/>
    <n v="53945"/>
    <x v="0"/>
    <s v="No"/>
    <x v="0"/>
    <n v="6"/>
    <s v="E101445"/>
    <x v="1"/>
    <x v="1"/>
    <x v="0"/>
    <x v="0"/>
    <s v="Exited"/>
  </r>
  <r>
    <s v="E104350"/>
    <x v="0"/>
    <n v="29"/>
    <x v="0"/>
    <x v="6"/>
    <x v="5"/>
    <x v="22"/>
    <x v="1"/>
    <x v="46"/>
    <s v="Full-time"/>
    <d v="2018-07-22T00:00:00"/>
    <s v="Active"/>
    <n v="7.27"/>
    <n v="33852"/>
    <x v="1"/>
    <s v="No"/>
    <x v="4"/>
    <n v="7"/>
    <s v="Self"/>
    <x v="0"/>
    <x v="0"/>
    <x v="1"/>
    <x v="2"/>
    <s v="Active"/>
  </r>
  <r>
    <s v="E104351"/>
    <x v="0"/>
    <n v="39"/>
    <x v="1"/>
    <x v="5"/>
    <x v="5"/>
    <x v="17"/>
    <x v="0"/>
    <x v="74"/>
    <s v="Contract"/>
    <d v="2018-03-21T00:00:00"/>
    <s v="Active"/>
    <n v="7.61"/>
    <n v="55648"/>
    <x v="2"/>
    <s v="No"/>
    <x v="1"/>
    <n v="3"/>
    <s v="E102740"/>
    <x v="0"/>
    <x v="0"/>
    <x v="0"/>
    <x v="0"/>
    <s v="Active"/>
  </r>
  <r>
    <s v="E104352"/>
    <x v="0"/>
    <n v="26"/>
    <x v="0"/>
    <x v="7"/>
    <x v="2"/>
    <x v="4"/>
    <x v="0"/>
    <x v="72"/>
    <s v="Full-time"/>
    <d v="2020-10-07T00:00:00"/>
    <s v="Active"/>
    <n v="5.0599999999999996"/>
    <n v="37297"/>
    <x v="1"/>
    <s v="No"/>
    <x v="4"/>
    <n v="9"/>
    <s v="E104848"/>
    <x v="0"/>
    <x v="0"/>
    <x v="1"/>
    <x v="3"/>
    <s v="Active"/>
  </r>
  <r>
    <s v="E104353"/>
    <x v="0"/>
    <n v="32"/>
    <x v="0"/>
    <x v="3"/>
    <x v="3"/>
    <x v="3"/>
    <x v="0"/>
    <x v="115"/>
    <s v="Full-time"/>
    <d v="2024-11-29T00:00:00"/>
    <s v="Active"/>
    <n v="0.91"/>
    <n v="53167"/>
    <x v="1"/>
    <s v="No"/>
    <x v="1"/>
    <n v="4"/>
    <s v="E100245"/>
    <x v="0"/>
    <x v="0"/>
    <x v="0"/>
    <x v="0"/>
    <s v="Active"/>
  </r>
  <r>
    <s v="E104354"/>
    <x v="0"/>
    <n v="28"/>
    <x v="1"/>
    <x v="1"/>
    <x v="6"/>
    <x v="11"/>
    <x v="0"/>
    <x v="55"/>
    <s v="Full-time"/>
    <d v="2016-12-18T00:00:00"/>
    <s v="Active"/>
    <n v="8.86"/>
    <n v="44984"/>
    <x v="0"/>
    <s v="No"/>
    <x v="6"/>
    <n v="4"/>
    <s v="E104303"/>
    <x v="0"/>
    <x v="0"/>
    <x v="1"/>
    <x v="0"/>
    <s v="Active"/>
  </r>
  <r>
    <s v="E104355"/>
    <x v="0"/>
    <n v="33"/>
    <x v="0"/>
    <x v="1"/>
    <x v="5"/>
    <x v="8"/>
    <x v="2"/>
    <x v="130"/>
    <s v="Contract"/>
    <d v="2017-11-25T00:00:00"/>
    <s v="Active"/>
    <n v="7.92"/>
    <n v="65853"/>
    <x v="2"/>
    <s v="Yes"/>
    <x v="2"/>
    <n v="8"/>
    <s v="E100350"/>
    <x v="0"/>
    <x v="0"/>
    <x v="0"/>
    <x v="1"/>
    <s v="Active"/>
  </r>
  <r>
    <s v="E104356"/>
    <x v="1"/>
    <n v="32"/>
    <x v="1"/>
    <x v="2"/>
    <x v="2"/>
    <x v="4"/>
    <x v="1"/>
    <x v="78"/>
    <s v="Full-time"/>
    <d v="2014-06-30T00:00:00"/>
    <d v="2018-12-26T00:00:00"/>
    <n v="4.49"/>
    <n v="48535"/>
    <x v="0"/>
    <s v="No"/>
    <x v="2"/>
    <n v="3"/>
    <s v="E100058"/>
    <x v="1"/>
    <x v="1"/>
    <x v="0"/>
    <x v="0"/>
    <s v="Exited"/>
  </r>
  <r>
    <s v="E104357"/>
    <x v="1"/>
    <n v="32"/>
    <x v="1"/>
    <x v="3"/>
    <x v="2"/>
    <x v="14"/>
    <x v="0"/>
    <x v="5"/>
    <s v="Full-time"/>
    <d v="2018-04-16T00:00:00"/>
    <s v="Active"/>
    <n v="7.53"/>
    <n v="44887"/>
    <x v="4"/>
    <s v="No"/>
    <x v="0"/>
    <n v="5"/>
    <s v="E103587"/>
    <x v="0"/>
    <x v="0"/>
    <x v="0"/>
    <x v="0"/>
    <s v="Active"/>
  </r>
  <r>
    <s v="E104358"/>
    <x v="1"/>
    <n v="25"/>
    <x v="1"/>
    <x v="6"/>
    <x v="3"/>
    <x v="20"/>
    <x v="0"/>
    <x v="80"/>
    <s v="Full-time"/>
    <d v="2015-01-30T00:00:00"/>
    <s v="Active"/>
    <n v="10.74"/>
    <n v="37156"/>
    <x v="2"/>
    <s v="No"/>
    <x v="3"/>
    <n v="5"/>
    <s v="E102688"/>
    <x v="0"/>
    <x v="0"/>
    <x v="1"/>
    <x v="2"/>
    <s v="Active"/>
  </r>
  <r>
    <s v="E104359"/>
    <x v="0"/>
    <n v="41"/>
    <x v="0"/>
    <x v="6"/>
    <x v="0"/>
    <x v="6"/>
    <x v="2"/>
    <x v="16"/>
    <s v="Full-time"/>
    <d v="2023-01-20T00:00:00"/>
    <s v="Active"/>
    <n v="2.77"/>
    <n v="44054"/>
    <x v="1"/>
    <s v="No"/>
    <x v="2"/>
    <n v="2"/>
    <s v="E100063"/>
    <x v="0"/>
    <x v="0"/>
    <x v="0"/>
    <x v="0"/>
    <s v="Active"/>
  </r>
  <r>
    <s v="E104360"/>
    <x v="1"/>
    <n v="32"/>
    <x v="1"/>
    <x v="1"/>
    <x v="4"/>
    <x v="19"/>
    <x v="2"/>
    <x v="57"/>
    <s v="Full-time"/>
    <d v="2015-08-06T00:00:00"/>
    <s v="Active"/>
    <n v="10.23"/>
    <n v="41747"/>
    <x v="1"/>
    <s v="No"/>
    <x v="2"/>
    <n v="3"/>
    <s v="E102001"/>
    <x v="0"/>
    <x v="0"/>
    <x v="0"/>
    <x v="3"/>
    <s v="Active"/>
  </r>
  <r>
    <s v="E104361"/>
    <x v="1"/>
    <n v="31"/>
    <x v="1"/>
    <x v="3"/>
    <x v="3"/>
    <x v="15"/>
    <x v="0"/>
    <x v="73"/>
    <s v="Full-time"/>
    <d v="2023-08-29T00:00:00"/>
    <s v="Active"/>
    <n v="2.17"/>
    <n v="46886"/>
    <x v="4"/>
    <s v="No"/>
    <x v="2"/>
    <n v="6"/>
    <s v="E103505"/>
    <x v="0"/>
    <x v="0"/>
    <x v="0"/>
    <x v="0"/>
    <s v="Active"/>
  </r>
  <r>
    <s v="E104362"/>
    <x v="1"/>
    <n v="31"/>
    <x v="1"/>
    <x v="7"/>
    <x v="6"/>
    <x v="24"/>
    <x v="0"/>
    <x v="78"/>
    <s v="Full-time"/>
    <d v="2010-11-18T00:00:00"/>
    <s v="Active"/>
    <n v="14.94"/>
    <n v="48448"/>
    <x v="0"/>
    <s v="Yes"/>
    <x v="1"/>
    <n v="8"/>
    <s v="E103636"/>
    <x v="0"/>
    <x v="0"/>
    <x v="0"/>
    <x v="0"/>
    <s v="Active"/>
  </r>
  <r>
    <s v="E104363"/>
    <x v="1"/>
    <n v="21"/>
    <x v="0"/>
    <x v="1"/>
    <x v="0"/>
    <x v="9"/>
    <x v="0"/>
    <x v="90"/>
    <s v="Full-time"/>
    <d v="2019-09-05T00:00:00"/>
    <s v="Active"/>
    <n v="6.15"/>
    <n v="37488"/>
    <x v="1"/>
    <s v="No"/>
    <x v="1"/>
    <n v="8"/>
    <s v="E102428"/>
    <x v="0"/>
    <x v="0"/>
    <x v="1"/>
    <x v="2"/>
    <s v="Active"/>
  </r>
  <r>
    <s v="E104364"/>
    <x v="1"/>
    <n v="30"/>
    <x v="1"/>
    <x v="2"/>
    <x v="7"/>
    <x v="18"/>
    <x v="2"/>
    <x v="112"/>
    <s v="Full-time"/>
    <d v="2024-04-05T00:00:00"/>
    <s v="Active"/>
    <n v="1.56"/>
    <n v="46775"/>
    <x v="0"/>
    <s v="No"/>
    <x v="1"/>
    <n v="7"/>
    <s v="E102933"/>
    <x v="0"/>
    <x v="0"/>
    <x v="1"/>
    <x v="3"/>
    <s v="Active"/>
  </r>
  <r>
    <s v="E104365"/>
    <x v="1"/>
    <n v="24"/>
    <x v="0"/>
    <x v="1"/>
    <x v="5"/>
    <x v="12"/>
    <x v="0"/>
    <x v="152"/>
    <s v="Full-time"/>
    <d v="2012-04-23T00:00:00"/>
    <s v="Active"/>
    <n v="13.51"/>
    <n v="37433"/>
    <x v="2"/>
    <s v="No"/>
    <x v="6"/>
    <n v="9"/>
    <s v="E101857"/>
    <x v="0"/>
    <x v="0"/>
    <x v="1"/>
    <x v="2"/>
    <s v="Active"/>
  </r>
  <r>
    <s v="E104366"/>
    <x v="1"/>
    <n v="34"/>
    <x v="0"/>
    <x v="4"/>
    <x v="6"/>
    <x v="11"/>
    <x v="0"/>
    <x v="66"/>
    <s v="Full-time"/>
    <d v="2017-07-14T00:00:00"/>
    <d v="2023-06-26T00:00:00"/>
    <n v="5.95"/>
    <n v="42539"/>
    <x v="2"/>
    <s v="No"/>
    <x v="3"/>
    <n v="2"/>
    <s v="E104742"/>
    <x v="1"/>
    <x v="1"/>
    <x v="0"/>
    <x v="0"/>
    <s v="Exited"/>
  </r>
  <r>
    <s v="E104367"/>
    <x v="1"/>
    <n v="31"/>
    <x v="0"/>
    <x v="3"/>
    <x v="0"/>
    <x v="9"/>
    <x v="0"/>
    <x v="126"/>
    <s v="Full-time"/>
    <d v="2016-12-13T00:00:00"/>
    <s v="Active"/>
    <n v="8.8699999999999992"/>
    <n v="53883"/>
    <x v="2"/>
    <s v="Yes"/>
    <x v="0"/>
    <n v="3"/>
    <s v="E104293"/>
    <x v="0"/>
    <x v="0"/>
    <x v="0"/>
    <x v="1"/>
    <s v="Active"/>
  </r>
  <r>
    <s v="E104368"/>
    <x v="1"/>
    <n v="32"/>
    <x v="0"/>
    <x v="6"/>
    <x v="3"/>
    <x v="20"/>
    <x v="1"/>
    <x v="49"/>
    <s v="Full-time"/>
    <d v="2024-11-23T00:00:00"/>
    <s v="Active"/>
    <n v="0.93"/>
    <n v="49165"/>
    <x v="1"/>
    <s v="No"/>
    <x v="4"/>
    <n v="10"/>
    <s v="E104748"/>
    <x v="0"/>
    <x v="0"/>
    <x v="0"/>
    <x v="3"/>
    <s v="Active"/>
  </r>
  <r>
    <s v="E104369"/>
    <x v="1"/>
    <n v="31"/>
    <x v="1"/>
    <x v="6"/>
    <x v="7"/>
    <x v="13"/>
    <x v="4"/>
    <x v="18"/>
    <s v="Contract"/>
    <d v="2015-12-08T00:00:00"/>
    <s v="Active"/>
    <n v="9.89"/>
    <n v="39100"/>
    <x v="0"/>
    <s v="No"/>
    <x v="0"/>
    <n v="4"/>
    <s v="E102637"/>
    <x v="0"/>
    <x v="0"/>
    <x v="0"/>
    <x v="0"/>
    <s v="Active"/>
  </r>
  <r>
    <s v="E104370"/>
    <x v="1"/>
    <n v="32"/>
    <x v="1"/>
    <x v="0"/>
    <x v="6"/>
    <x v="24"/>
    <x v="0"/>
    <x v="123"/>
    <s v="Full-time"/>
    <d v="2015-03-07T00:00:00"/>
    <s v="Active"/>
    <n v="10.64"/>
    <n v="39583"/>
    <x v="2"/>
    <s v="No"/>
    <x v="2"/>
    <n v="10"/>
    <s v="E103709"/>
    <x v="0"/>
    <x v="0"/>
    <x v="0"/>
    <x v="0"/>
    <s v="Active"/>
  </r>
  <r>
    <s v="E104371"/>
    <x v="1"/>
    <n v="28"/>
    <x v="0"/>
    <x v="4"/>
    <x v="7"/>
    <x v="23"/>
    <x v="0"/>
    <x v="140"/>
    <s v="Full-time"/>
    <d v="2022-02-11T00:00:00"/>
    <s v="Active"/>
    <n v="3.71"/>
    <n v="39966"/>
    <x v="1"/>
    <s v="No"/>
    <x v="0"/>
    <n v="7"/>
    <s v="E104888"/>
    <x v="0"/>
    <x v="0"/>
    <x v="1"/>
    <x v="3"/>
    <s v="Active"/>
  </r>
  <r>
    <s v="E104372"/>
    <x v="1"/>
    <n v="45"/>
    <x v="0"/>
    <x v="1"/>
    <x v="5"/>
    <x v="22"/>
    <x v="0"/>
    <x v="141"/>
    <s v="Contract"/>
    <d v="2009-04-30T00:00:00"/>
    <s v="Active"/>
    <n v="16.5"/>
    <n v="56788"/>
    <x v="1"/>
    <s v="No"/>
    <x v="4"/>
    <n v="8"/>
    <s v="E103112"/>
    <x v="0"/>
    <x v="0"/>
    <x v="0"/>
    <x v="1"/>
    <s v="Active"/>
  </r>
  <r>
    <s v="E104373"/>
    <x v="0"/>
    <n v="23"/>
    <x v="1"/>
    <x v="0"/>
    <x v="3"/>
    <x v="3"/>
    <x v="2"/>
    <x v="48"/>
    <s v="Full-time"/>
    <d v="2023-01-19T00:00:00"/>
    <s v="Active"/>
    <n v="2.77"/>
    <n v="41683"/>
    <x v="0"/>
    <s v="Yes"/>
    <x v="0"/>
    <n v="7"/>
    <s v="E102765"/>
    <x v="0"/>
    <x v="0"/>
    <x v="1"/>
    <x v="3"/>
    <s v="Active"/>
  </r>
  <r>
    <s v="E104374"/>
    <x v="0"/>
    <n v="34"/>
    <x v="0"/>
    <x v="3"/>
    <x v="0"/>
    <x v="9"/>
    <x v="2"/>
    <x v="36"/>
    <s v="Full-time"/>
    <d v="2010-01-01T00:00:00"/>
    <s v="Active"/>
    <n v="15.82"/>
    <n v="48515"/>
    <x v="1"/>
    <s v="No"/>
    <x v="4"/>
    <n v="6"/>
    <s v="E104461"/>
    <x v="0"/>
    <x v="0"/>
    <x v="0"/>
    <x v="0"/>
    <s v="Active"/>
  </r>
  <r>
    <s v="E104375"/>
    <x v="1"/>
    <n v="31"/>
    <x v="1"/>
    <x v="3"/>
    <x v="2"/>
    <x v="4"/>
    <x v="2"/>
    <x v="1"/>
    <s v="Full-time"/>
    <d v="2014-12-29T00:00:00"/>
    <s v="Active"/>
    <n v="10.83"/>
    <n v="44547"/>
    <x v="1"/>
    <s v="Yes"/>
    <x v="3"/>
    <n v="7"/>
    <s v="E103633"/>
    <x v="0"/>
    <x v="0"/>
    <x v="0"/>
    <x v="0"/>
    <s v="Active"/>
  </r>
  <r>
    <s v="E104376"/>
    <x v="1"/>
    <n v="40"/>
    <x v="1"/>
    <x v="2"/>
    <x v="7"/>
    <x v="23"/>
    <x v="1"/>
    <x v="148"/>
    <s v="Full-time"/>
    <d v="2017-02-09T00:00:00"/>
    <s v="Active"/>
    <n v="8.7100000000000009"/>
    <n v="64164"/>
    <x v="1"/>
    <s v="No"/>
    <x v="2"/>
    <n v="9"/>
    <s v="E103284"/>
    <x v="0"/>
    <x v="0"/>
    <x v="0"/>
    <x v="1"/>
    <s v="Active"/>
  </r>
  <r>
    <s v="E104377"/>
    <x v="1"/>
    <n v="42"/>
    <x v="1"/>
    <x v="5"/>
    <x v="6"/>
    <x v="11"/>
    <x v="0"/>
    <x v="114"/>
    <s v="Full-time"/>
    <d v="2024-07-29T00:00:00"/>
    <d v="2025-09-18T00:00:00"/>
    <n v="1.1399999999999999"/>
    <n v="49164"/>
    <x v="1"/>
    <s v="No"/>
    <x v="4"/>
    <n v="8"/>
    <s v="E103584"/>
    <x v="1"/>
    <x v="1"/>
    <x v="0"/>
    <x v="0"/>
    <s v="Exited"/>
  </r>
  <r>
    <s v="E104378"/>
    <x v="1"/>
    <n v="24"/>
    <x v="1"/>
    <x v="5"/>
    <x v="6"/>
    <x v="11"/>
    <x v="2"/>
    <x v="57"/>
    <s v="Full-time"/>
    <d v="2011-09-11T00:00:00"/>
    <s v="Active"/>
    <n v="14.13"/>
    <n v="35897"/>
    <x v="2"/>
    <s v="No"/>
    <x v="3"/>
    <n v="8"/>
    <s v="Self"/>
    <x v="0"/>
    <x v="0"/>
    <x v="1"/>
    <x v="3"/>
    <s v="Active"/>
  </r>
  <r>
    <s v="E104379"/>
    <x v="1"/>
    <n v="30"/>
    <x v="1"/>
    <x v="6"/>
    <x v="4"/>
    <x v="5"/>
    <x v="0"/>
    <x v="113"/>
    <s v="Full-time"/>
    <d v="2013-04-14T00:00:00"/>
    <s v="Active"/>
    <n v="12.54"/>
    <n v="49689"/>
    <x v="2"/>
    <s v="No"/>
    <x v="4"/>
    <n v="9"/>
    <s v="E102001"/>
    <x v="0"/>
    <x v="0"/>
    <x v="1"/>
    <x v="0"/>
    <s v="Active"/>
  </r>
  <r>
    <s v="E104380"/>
    <x v="0"/>
    <n v="22"/>
    <x v="1"/>
    <x v="2"/>
    <x v="7"/>
    <x v="18"/>
    <x v="2"/>
    <x v="72"/>
    <s v="Full-time"/>
    <d v="2025-07-27T00:00:00"/>
    <s v="Active"/>
    <n v="0.25"/>
    <n v="36696"/>
    <x v="0"/>
    <s v="No"/>
    <x v="1"/>
    <n v="9"/>
    <s v="E103945"/>
    <x v="0"/>
    <x v="0"/>
    <x v="1"/>
    <x v="3"/>
    <s v="Active"/>
  </r>
  <r>
    <s v="E104381"/>
    <x v="0"/>
    <n v="32"/>
    <x v="0"/>
    <x v="1"/>
    <x v="1"/>
    <x v="21"/>
    <x v="2"/>
    <x v="13"/>
    <s v="Full-time"/>
    <d v="2012-09-30T00:00:00"/>
    <s v="Active"/>
    <n v="13.08"/>
    <n v="43645"/>
    <x v="1"/>
    <s v="No"/>
    <x v="3"/>
    <n v="6"/>
    <s v="E101547"/>
    <x v="0"/>
    <x v="0"/>
    <x v="0"/>
    <x v="0"/>
    <s v="Active"/>
  </r>
  <r>
    <s v="E104382"/>
    <x v="0"/>
    <n v="37"/>
    <x v="1"/>
    <x v="7"/>
    <x v="6"/>
    <x v="24"/>
    <x v="2"/>
    <x v="187"/>
    <s v="Full-time"/>
    <d v="2015-02-03T00:00:00"/>
    <s v="Active"/>
    <n v="10.73"/>
    <n v="67422"/>
    <x v="0"/>
    <s v="No"/>
    <x v="1"/>
    <n v="4"/>
    <s v="E104739"/>
    <x v="0"/>
    <x v="0"/>
    <x v="0"/>
    <x v="1"/>
    <s v="Active"/>
  </r>
  <r>
    <s v="E104383"/>
    <x v="1"/>
    <n v="42"/>
    <x v="1"/>
    <x v="6"/>
    <x v="0"/>
    <x v="9"/>
    <x v="0"/>
    <x v="16"/>
    <s v="Full-time"/>
    <d v="2018-01-16T00:00:00"/>
    <s v="Active"/>
    <n v="7.78"/>
    <n v="55825"/>
    <x v="1"/>
    <s v="No"/>
    <x v="4"/>
    <n v="8"/>
    <s v="E100349"/>
    <x v="0"/>
    <x v="0"/>
    <x v="0"/>
    <x v="0"/>
    <s v="Active"/>
  </r>
  <r>
    <s v="E104384"/>
    <x v="1"/>
    <n v="37"/>
    <x v="0"/>
    <x v="0"/>
    <x v="2"/>
    <x v="14"/>
    <x v="4"/>
    <x v="73"/>
    <s v="Full-time"/>
    <d v="2019-12-17T00:00:00"/>
    <s v="Active"/>
    <n v="5.86"/>
    <n v="47738"/>
    <x v="0"/>
    <s v="No"/>
    <x v="4"/>
    <n v="1"/>
    <s v="E102683"/>
    <x v="0"/>
    <x v="0"/>
    <x v="0"/>
    <x v="0"/>
    <s v="Active"/>
  </r>
  <r>
    <s v="E104385"/>
    <x v="0"/>
    <n v="37"/>
    <x v="1"/>
    <x v="4"/>
    <x v="0"/>
    <x v="0"/>
    <x v="0"/>
    <x v="67"/>
    <s v="Full-time"/>
    <d v="2012-01-19T00:00:00"/>
    <s v="Active"/>
    <n v="13.77"/>
    <n v="42920"/>
    <x v="1"/>
    <s v="No"/>
    <x v="2"/>
    <n v="5"/>
    <s v="E102721"/>
    <x v="0"/>
    <x v="0"/>
    <x v="0"/>
    <x v="0"/>
    <s v="Active"/>
  </r>
  <r>
    <s v="E104386"/>
    <x v="1"/>
    <n v="29"/>
    <x v="1"/>
    <x v="7"/>
    <x v="0"/>
    <x v="9"/>
    <x v="0"/>
    <x v="104"/>
    <s v="Full-time"/>
    <d v="2017-11-06T00:00:00"/>
    <s v="Active"/>
    <n v="7.98"/>
    <n v="39067"/>
    <x v="1"/>
    <s v="No"/>
    <x v="0"/>
    <n v="7"/>
    <s v="Self"/>
    <x v="0"/>
    <x v="0"/>
    <x v="1"/>
    <x v="3"/>
    <s v="Active"/>
  </r>
  <r>
    <s v="E104387"/>
    <x v="1"/>
    <n v="39"/>
    <x v="1"/>
    <x v="2"/>
    <x v="2"/>
    <x v="14"/>
    <x v="0"/>
    <x v="189"/>
    <s v="Full-time"/>
    <d v="2018-02-23T00:00:00"/>
    <d v="2022-09-26T00:00:00"/>
    <n v="4.59"/>
    <n v="66133"/>
    <x v="4"/>
    <s v="No"/>
    <x v="2"/>
    <n v="6"/>
    <s v="E101407"/>
    <x v="1"/>
    <x v="1"/>
    <x v="0"/>
    <x v="1"/>
    <s v="Exited"/>
  </r>
  <r>
    <s v="E104388"/>
    <x v="0"/>
    <n v="21"/>
    <x v="0"/>
    <x v="6"/>
    <x v="5"/>
    <x v="7"/>
    <x v="1"/>
    <x v="90"/>
    <s v="Full-time"/>
    <d v="2014-12-06T00:00:00"/>
    <s v="Active"/>
    <n v="10.89"/>
    <n v="29067"/>
    <x v="1"/>
    <s v="No"/>
    <x v="1"/>
    <n v="3"/>
    <s v="E101513"/>
    <x v="0"/>
    <x v="0"/>
    <x v="1"/>
    <x v="2"/>
    <s v="Active"/>
  </r>
  <r>
    <s v="E104389"/>
    <x v="1"/>
    <n v="26"/>
    <x v="1"/>
    <x v="6"/>
    <x v="3"/>
    <x v="20"/>
    <x v="0"/>
    <x v="140"/>
    <s v="Full-time"/>
    <d v="2022-08-16T00:00:00"/>
    <s v="Active"/>
    <n v="3.2"/>
    <n v="46711"/>
    <x v="3"/>
    <s v="No"/>
    <x v="1"/>
    <n v="5"/>
    <s v="E101725"/>
    <x v="0"/>
    <x v="0"/>
    <x v="1"/>
    <x v="3"/>
    <s v="Active"/>
  </r>
  <r>
    <s v="E104390"/>
    <x v="0"/>
    <n v="42"/>
    <x v="1"/>
    <x v="7"/>
    <x v="2"/>
    <x v="14"/>
    <x v="2"/>
    <x v="147"/>
    <s v="Full-time"/>
    <d v="2016-07-31T00:00:00"/>
    <s v="Active"/>
    <n v="9.24"/>
    <n v="57654"/>
    <x v="0"/>
    <s v="No"/>
    <x v="2"/>
    <n v="11"/>
    <s v="E102133"/>
    <x v="0"/>
    <x v="0"/>
    <x v="0"/>
    <x v="1"/>
    <s v="Active"/>
  </r>
  <r>
    <s v="E104391"/>
    <x v="0"/>
    <n v="30"/>
    <x v="1"/>
    <x v="7"/>
    <x v="0"/>
    <x v="9"/>
    <x v="2"/>
    <x v="71"/>
    <s v="Full-time"/>
    <d v="2013-11-20T00:00:00"/>
    <d v="2016-05-26T00:00:00"/>
    <n v="2.5099999999999998"/>
    <n v="45463"/>
    <x v="0"/>
    <s v="No"/>
    <x v="4"/>
    <n v="15"/>
    <s v="E102576"/>
    <x v="1"/>
    <x v="1"/>
    <x v="1"/>
    <x v="0"/>
    <s v="Exited"/>
  </r>
  <r>
    <s v="E104392"/>
    <x v="1"/>
    <n v="35"/>
    <x v="1"/>
    <x v="2"/>
    <x v="7"/>
    <x v="18"/>
    <x v="0"/>
    <x v="40"/>
    <s v="Full-time"/>
    <d v="2024-07-25T00:00:00"/>
    <s v="Active"/>
    <n v="1.26"/>
    <n v="54126"/>
    <x v="0"/>
    <s v="No"/>
    <x v="1"/>
    <n v="3"/>
    <s v="E101365"/>
    <x v="0"/>
    <x v="0"/>
    <x v="0"/>
    <x v="1"/>
    <s v="Active"/>
  </r>
  <r>
    <s v="E104393"/>
    <x v="0"/>
    <n v="38"/>
    <x v="0"/>
    <x v="0"/>
    <x v="4"/>
    <x v="10"/>
    <x v="0"/>
    <x v="105"/>
    <s v="Full-time"/>
    <d v="2018-05-20T00:00:00"/>
    <s v="Active"/>
    <n v="7.44"/>
    <n v="56192"/>
    <x v="0"/>
    <s v="No"/>
    <x v="1"/>
    <n v="4"/>
    <s v="E100556"/>
    <x v="0"/>
    <x v="0"/>
    <x v="0"/>
    <x v="0"/>
    <s v="Active"/>
  </r>
  <r>
    <s v="E104394"/>
    <x v="0"/>
    <n v="32"/>
    <x v="0"/>
    <x v="1"/>
    <x v="6"/>
    <x v="24"/>
    <x v="0"/>
    <x v="58"/>
    <s v="Full-time"/>
    <d v="2012-04-24T00:00:00"/>
    <s v="Active"/>
    <n v="13.51"/>
    <n v="53853"/>
    <x v="1"/>
    <s v="No"/>
    <x v="1"/>
    <n v="13"/>
    <s v="E104053"/>
    <x v="0"/>
    <x v="0"/>
    <x v="0"/>
    <x v="0"/>
    <s v="Active"/>
  </r>
  <r>
    <s v="E104395"/>
    <x v="0"/>
    <n v="28"/>
    <x v="0"/>
    <x v="4"/>
    <x v="3"/>
    <x v="15"/>
    <x v="1"/>
    <x v="108"/>
    <s v="Full-time"/>
    <d v="2023-01-11T00:00:00"/>
    <s v="Active"/>
    <n v="2.8"/>
    <n v="39688"/>
    <x v="1"/>
    <s v="No"/>
    <x v="2"/>
    <n v="6"/>
    <s v="E100245"/>
    <x v="0"/>
    <x v="0"/>
    <x v="1"/>
    <x v="3"/>
    <s v="Active"/>
  </r>
  <r>
    <s v="E104396"/>
    <x v="0"/>
    <n v="36"/>
    <x v="1"/>
    <x v="0"/>
    <x v="1"/>
    <x v="1"/>
    <x v="0"/>
    <x v="47"/>
    <s v="Full-time"/>
    <d v="2025-02-09T00:00:00"/>
    <s v="Active"/>
    <n v="0.71"/>
    <n v="54223"/>
    <x v="0"/>
    <s v="No"/>
    <x v="4"/>
    <n v="5"/>
    <s v="E101217"/>
    <x v="0"/>
    <x v="0"/>
    <x v="0"/>
    <x v="1"/>
    <s v="Active"/>
  </r>
  <r>
    <s v="E104397"/>
    <x v="0"/>
    <n v="32"/>
    <x v="1"/>
    <x v="3"/>
    <x v="4"/>
    <x v="19"/>
    <x v="0"/>
    <x v="61"/>
    <s v="Full-time"/>
    <d v="2015-12-03T00:00:00"/>
    <s v="Active"/>
    <n v="9.9"/>
    <n v="51693"/>
    <x v="0"/>
    <s v="No"/>
    <x v="2"/>
    <n v="7"/>
    <s v="E103500"/>
    <x v="0"/>
    <x v="0"/>
    <x v="0"/>
    <x v="0"/>
    <s v="Active"/>
  </r>
  <r>
    <s v="E104398"/>
    <x v="1"/>
    <n v="39"/>
    <x v="0"/>
    <x v="7"/>
    <x v="7"/>
    <x v="13"/>
    <x v="0"/>
    <x v="142"/>
    <s v="Full-time"/>
    <d v="2012-08-29T00:00:00"/>
    <s v="Active"/>
    <n v="13.16"/>
    <n v="54035"/>
    <x v="1"/>
    <s v="No"/>
    <x v="1"/>
    <n v="4"/>
    <s v="E101684"/>
    <x v="0"/>
    <x v="0"/>
    <x v="0"/>
    <x v="1"/>
    <s v="Active"/>
  </r>
  <r>
    <s v="E104399"/>
    <x v="0"/>
    <n v="25"/>
    <x v="1"/>
    <x v="1"/>
    <x v="4"/>
    <x v="19"/>
    <x v="0"/>
    <x v="33"/>
    <s v="Full-time"/>
    <d v="2010-12-21T00:00:00"/>
    <s v="Active"/>
    <n v="14.85"/>
    <n v="29594"/>
    <x v="0"/>
    <s v="No"/>
    <x v="2"/>
    <n v="11"/>
    <s v="E100080"/>
    <x v="0"/>
    <x v="0"/>
    <x v="1"/>
    <x v="3"/>
    <s v="Active"/>
  </r>
  <r>
    <s v="E104400"/>
    <x v="0"/>
    <n v="36"/>
    <x v="1"/>
    <x v="1"/>
    <x v="7"/>
    <x v="18"/>
    <x v="0"/>
    <x v="66"/>
    <s v="Full-time"/>
    <d v="2019-10-15T00:00:00"/>
    <s v="Active"/>
    <n v="6.04"/>
    <n v="46331"/>
    <x v="1"/>
    <s v="No"/>
    <x v="2"/>
    <n v="3"/>
    <s v="Self"/>
    <x v="0"/>
    <x v="0"/>
    <x v="0"/>
    <x v="0"/>
    <s v="Active"/>
  </r>
  <r>
    <s v="E104401"/>
    <x v="1"/>
    <n v="29"/>
    <x v="1"/>
    <x v="5"/>
    <x v="5"/>
    <x v="22"/>
    <x v="0"/>
    <x v="25"/>
    <s v="Full-time"/>
    <d v="2022-11-22T00:00:00"/>
    <s v="Active"/>
    <n v="2.93"/>
    <n v="52687"/>
    <x v="0"/>
    <s v="Yes"/>
    <x v="4"/>
    <n v="7"/>
    <s v="E101061"/>
    <x v="0"/>
    <x v="0"/>
    <x v="1"/>
    <x v="0"/>
    <s v="Active"/>
  </r>
  <r>
    <s v="E104402"/>
    <x v="1"/>
    <n v="30"/>
    <x v="1"/>
    <x v="5"/>
    <x v="5"/>
    <x v="8"/>
    <x v="0"/>
    <x v="73"/>
    <s v="Full-time"/>
    <d v="2018-02-14T00:00:00"/>
    <s v="Active"/>
    <n v="7.7"/>
    <n v="57242"/>
    <x v="0"/>
    <s v="No"/>
    <x v="4"/>
    <n v="8"/>
    <s v="E103742"/>
    <x v="0"/>
    <x v="0"/>
    <x v="1"/>
    <x v="0"/>
    <s v="Active"/>
  </r>
  <r>
    <s v="E104403"/>
    <x v="1"/>
    <n v="28"/>
    <x v="1"/>
    <x v="7"/>
    <x v="2"/>
    <x v="14"/>
    <x v="0"/>
    <x v="168"/>
    <s v="Full-time"/>
    <d v="2021-10-12T00:00:00"/>
    <s v="Active"/>
    <n v="4.04"/>
    <n v="30556"/>
    <x v="1"/>
    <s v="No"/>
    <x v="4"/>
    <n v="7"/>
    <s v="E103224"/>
    <x v="0"/>
    <x v="0"/>
    <x v="1"/>
    <x v="3"/>
    <s v="Active"/>
  </r>
  <r>
    <s v="E104404"/>
    <x v="0"/>
    <n v="31"/>
    <x v="0"/>
    <x v="4"/>
    <x v="7"/>
    <x v="23"/>
    <x v="2"/>
    <x v="90"/>
    <s v="Full-time"/>
    <d v="2018-01-04T00:00:00"/>
    <s v="Active"/>
    <n v="7.81"/>
    <n v="33420"/>
    <x v="0"/>
    <s v="No"/>
    <x v="1"/>
    <n v="14"/>
    <s v="Self"/>
    <x v="0"/>
    <x v="0"/>
    <x v="0"/>
    <x v="2"/>
    <s v="Active"/>
  </r>
  <r>
    <s v="E104405"/>
    <x v="0"/>
    <n v="32"/>
    <x v="0"/>
    <x v="4"/>
    <x v="3"/>
    <x v="20"/>
    <x v="0"/>
    <x v="74"/>
    <s v="Full-time"/>
    <d v="2009-08-20T00:00:00"/>
    <s v="Active"/>
    <n v="16.190000000000001"/>
    <n v="53428"/>
    <x v="1"/>
    <s v="No"/>
    <x v="0"/>
    <n v="5"/>
    <s v="E100746"/>
    <x v="0"/>
    <x v="0"/>
    <x v="0"/>
    <x v="0"/>
    <s v="Active"/>
  </r>
  <r>
    <s v="E104406"/>
    <x v="1"/>
    <n v="33"/>
    <x v="1"/>
    <x v="7"/>
    <x v="2"/>
    <x v="2"/>
    <x v="0"/>
    <x v="20"/>
    <s v="Full-time"/>
    <d v="2021-07-15T00:00:00"/>
    <s v="Active"/>
    <n v="4.29"/>
    <n v="48886"/>
    <x v="1"/>
    <s v="No"/>
    <x v="0"/>
    <n v="9"/>
    <s v="E100758"/>
    <x v="0"/>
    <x v="0"/>
    <x v="0"/>
    <x v="0"/>
    <s v="Active"/>
  </r>
  <r>
    <s v="E104407"/>
    <x v="1"/>
    <n v="33"/>
    <x v="0"/>
    <x v="6"/>
    <x v="6"/>
    <x v="11"/>
    <x v="0"/>
    <x v="142"/>
    <s v="Full-time"/>
    <d v="2012-03-09T00:00:00"/>
    <s v="Active"/>
    <n v="13.64"/>
    <n v="45567"/>
    <x v="1"/>
    <s v="No"/>
    <x v="4"/>
    <n v="14"/>
    <s v="E103989"/>
    <x v="0"/>
    <x v="0"/>
    <x v="0"/>
    <x v="1"/>
    <s v="Active"/>
  </r>
  <r>
    <s v="E104408"/>
    <x v="1"/>
    <n v="43"/>
    <x v="0"/>
    <x v="5"/>
    <x v="6"/>
    <x v="16"/>
    <x v="0"/>
    <x v="142"/>
    <s v="Full-time"/>
    <d v="2021-05-21T00:00:00"/>
    <s v="Active"/>
    <n v="4.4400000000000004"/>
    <n v="53588"/>
    <x v="1"/>
    <s v="No"/>
    <x v="1"/>
    <n v="3"/>
    <s v="E103830"/>
    <x v="0"/>
    <x v="0"/>
    <x v="0"/>
    <x v="1"/>
    <s v="Active"/>
  </r>
  <r>
    <s v="E104409"/>
    <x v="1"/>
    <n v="34"/>
    <x v="1"/>
    <x v="5"/>
    <x v="6"/>
    <x v="24"/>
    <x v="4"/>
    <x v="1"/>
    <s v="Full-time"/>
    <d v="2015-02-25T00:00:00"/>
    <s v="Active"/>
    <n v="10.67"/>
    <n v="41410"/>
    <x v="2"/>
    <s v="Yes"/>
    <x v="2"/>
    <n v="5"/>
    <s v="E103656"/>
    <x v="0"/>
    <x v="0"/>
    <x v="0"/>
    <x v="0"/>
    <s v="Active"/>
  </r>
  <r>
    <s v="E104410"/>
    <x v="1"/>
    <n v="34"/>
    <x v="1"/>
    <x v="1"/>
    <x v="0"/>
    <x v="6"/>
    <x v="0"/>
    <x v="61"/>
    <s v="Full-time"/>
    <d v="2020-01-23T00:00:00"/>
    <s v="Active"/>
    <n v="5.76"/>
    <n v="46788"/>
    <x v="2"/>
    <s v="No"/>
    <x v="2"/>
    <n v="3"/>
    <s v="E102718"/>
    <x v="0"/>
    <x v="0"/>
    <x v="0"/>
    <x v="0"/>
    <s v="Active"/>
  </r>
  <r>
    <s v="E104411"/>
    <x v="0"/>
    <n v="43"/>
    <x v="0"/>
    <x v="3"/>
    <x v="6"/>
    <x v="16"/>
    <x v="0"/>
    <x v="98"/>
    <s v="Full-time"/>
    <d v="2015-12-06T00:00:00"/>
    <s v="Active"/>
    <n v="9.89"/>
    <n v="45380"/>
    <x v="0"/>
    <s v="Yes"/>
    <x v="1"/>
    <n v="8"/>
    <s v="E104742"/>
    <x v="0"/>
    <x v="0"/>
    <x v="0"/>
    <x v="0"/>
    <s v="Active"/>
  </r>
  <r>
    <s v="E104412"/>
    <x v="0"/>
    <n v="45"/>
    <x v="1"/>
    <x v="0"/>
    <x v="4"/>
    <x v="10"/>
    <x v="0"/>
    <x v="165"/>
    <s v="Full-time"/>
    <d v="2009-12-10T00:00:00"/>
    <s v="Active"/>
    <n v="15.88"/>
    <n v="61271"/>
    <x v="0"/>
    <s v="No"/>
    <x v="2"/>
    <n v="4"/>
    <s v="E102736"/>
    <x v="0"/>
    <x v="0"/>
    <x v="0"/>
    <x v="1"/>
    <s v="Active"/>
  </r>
  <r>
    <s v="E104413"/>
    <x v="0"/>
    <n v="30"/>
    <x v="1"/>
    <x v="7"/>
    <x v="7"/>
    <x v="23"/>
    <x v="4"/>
    <x v="123"/>
    <s v="Full-time"/>
    <d v="2012-02-11T00:00:00"/>
    <d v="2017-07-24T00:00:00"/>
    <n v="5.45"/>
    <n v="50560"/>
    <x v="1"/>
    <s v="No"/>
    <x v="2"/>
    <n v="7"/>
    <s v="E102180"/>
    <x v="1"/>
    <x v="1"/>
    <x v="1"/>
    <x v="0"/>
    <s v="Exited"/>
  </r>
  <r>
    <s v="E104414"/>
    <x v="1"/>
    <n v="21"/>
    <x v="0"/>
    <x v="7"/>
    <x v="1"/>
    <x v="21"/>
    <x v="0"/>
    <x v="137"/>
    <s v="Contract"/>
    <d v="2011-03-21T00:00:00"/>
    <s v="Active"/>
    <n v="14.61"/>
    <n v="23407"/>
    <x v="2"/>
    <s v="No"/>
    <x v="3"/>
    <n v="4"/>
    <s v="E103278"/>
    <x v="0"/>
    <x v="0"/>
    <x v="1"/>
    <x v="2"/>
    <s v="Active"/>
  </r>
  <r>
    <s v="E104415"/>
    <x v="0"/>
    <n v="30"/>
    <x v="1"/>
    <x v="3"/>
    <x v="4"/>
    <x v="5"/>
    <x v="0"/>
    <x v="123"/>
    <s v="Full-time"/>
    <d v="2023-08-14T00:00:00"/>
    <d v="2024-03-10T00:00:00"/>
    <n v="0.56999999999999995"/>
    <n v="40376"/>
    <x v="2"/>
    <s v="No"/>
    <x v="2"/>
    <n v="11"/>
    <s v="E102736"/>
    <x v="1"/>
    <x v="1"/>
    <x v="1"/>
    <x v="0"/>
    <s v="Exited"/>
  </r>
  <r>
    <s v="E104416"/>
    <x v="0"/>
    <n v="33"/>
    <x v="1"/>
    <x v="7"/>
    <x v="1"/>
    <x v="1"/>
    <x v="2"/>
    <x v="130"/>
    <s v="Full-time"/>
    <d v="2014-06-26T00:00:00"/>
    <s v="Active"/>
    <n v="11.34"/>
    <n v="57369"/>
    <x v="0"/>
    <s v="Yes"/>
    <x v="1"/>
    <n v="3"/>
    <s v="E102443"/>
    <x v="0"/>
    <x v="0"/>
    <x v="0"/>
    <x v="1"/>
    <s v="Active"/>
  </r>
  <r>
    <s v="E104417"/>
    <x v="1"/>
    <n v="36"/>
    <x v="0"/>
    <x v="6"/>
    <x v="6"/>
    <x v="16"/>
    <x v="0"/>
    <x v="87"/>
    <s v="Full-time"/>
    <d v="2011-01-18T00:00:00"/>
    <s v="Active"/>
    <n v="14.78"/>
    <n v="52541"/>
    <x v="0"/>
    <s v="Yes"/>
    <x v="1"/>
    <n v="7"/>
    <s v="E100249"/>
    <x v="0"/>
    <x v="0"/>
    <x v="0"/>
    <x v="1"/>
    <s v="Active"/>
  </r>
  <r>
    <s v="E104418"/>
    <x v="0"/>
    <n v="31"/>
    <x v="0"/>
    <x v="2"/>
    <x v="0"/>
    <x v="0"/>
    <x v="0"/>
    <x v="107"/>
    <s v="Full-time"/>
    <d v="2016-11-15T00:00:00"/>
    <s v="Active"/>
    <n v="8.9499999999999993"/>
    <n v="39207"/>
    <x v="2"/>
    <s v="No"/>
    <x v="1"/>
    <n v="4"/>
    <s v="E101574"/>
    <x v="0"/>
    <x v="0"/>
    <x v="0"/>
    <x v="3"/>
    <s v="Active"/>
  </r>
  <r>
    <s v="E104419"/>
    <x v="1"/>
    <n v="26"/>
    <x v="0"/>
    <x v="0"/>
    <x v="1"/>
    <x v="21"/>
    <x v="0"/>
    <x v="168"/>
    <s v="Full-time"/>
    <d v="2023-02-09T00:00:00"/>
    <s v="Active"/>
    <n v="2.72"/>
    <n v="34495"/>
    <x v="1"/>
    <s v="No"/>
    <x v="5"/>
    <n v="1"/>
    <s v="E102983"/>
    <x v="0"/>
    <x v="0"/>
    <x v="1"/>
    <x v="3"/>
    <s v="Active"/>
  </r>
  <r>
    <s v="E104420"/>
    <x v="1"/>
    <n v="31"/>
    <x v="1"/>
    <x v="5"/>
    <x v="5"/>
    <x v="22"/>
    <x v="0"/>
    <x v="76"/>
    <s v="Full-time"/>
    <d v="2018-03-03T00:00:00"/>
    <d v="2019-04-05T00:00:00"/>
    <n v="1.0900000000000001"/>
    <n v="38146"/>
    <x v="0"/>
    <s v="No"/>
    <x v="2"/>
    <n v="2"/>
    <s v="E103351"/>
    <x v="1"/>
    <x v="1"/>
    <x v="0"/>
    <x v="2"/>
    <s v="Exited"/>
  </r>
  <r>
    <s v="E104421"/>
    <x v="0"/>
    <n v="26"/>
    <x v="1"/>
    <x v="2"/>
    <x v="4"/>
    <x v="19"/>
    <x v="0"/>
    <x v="48"/>
    <s v="Full-time"/>
    <d v="2025-09-23T00:00:00"/>
    <s v="Active"/>
    <n v="0.1"/>
    <n v="41783"/>
    <x v="3"/>
    <s v="Yes"/>
    <x v="1"/>
    <n v="8"/>
    <s v="E101627"/>
    <x v="0"/>
    <x v="0"/>
    <x v="1"/>
    <x v="3"/>
    <s v="Active"/>
  </r>
  <r>
    <s v="E104422"/>
    <x v="1"/>
    <n v="29"/>
    <x v="2"/>
    <x v="2"/>
    <x v="1"/>
    <x v="1"/>
    <x v="4"/>
    <x v="106"/>
    <s v="Full-time"/>
    <d v="2019-01-17T00:00:00"/>
    <s v="Active"/>
    <n v="6.78"/>
    <n v="30532"/>
    <x v="2"/>
    <s v="No"/>
    <x v="2"/>
    <n v="4"/>
    <s v="E103502"/>
    <x v="0"/>
    <x v="0"/>
    <x v="1"/>
    <x v="2"/>
    <s v="Active"/>
  </r>
  <r>
    <s v="E104423"/>
    <x v="0"/>
    <n v="38"/>
    <x v="1"/>
    <x v="2"/>
    <x v="4"/>
    <x v="10"/>
    <x v="2"/>
    <x v="113"/>
    <s v="Full-time"/>
    <d v="2013-02-14T00:00:00"/>
    <s v="Active"/>
    <n v="12.7"/>
    <n v="45518"/>
    <x v="1"/>
    <s v="No"/>
    <x v="1"/>
    <n v="7"/>
    <s v="E104050"/>
    <x v="0"/>
    <x v="0"/>
    <x v="0"/>
    <x v="0"/>
    <s v="Active"/>
  </r>
  <r>
    <s v="E104424"/>
    <x v="0"/>
    <n v="25"/>
    <x v="1"/>
    <x v="5"/>
    <x v="0"/>
    <x v="9"/>
    <x v="0"/>
    <x v="140"/>
    <s v="Full-time"/>
    <d v="2023-01-15T00:00:00"/>
    <d v="2025-02-08T00:00:00"/>
    <n v="2.0699999999999998"/>
    <n v="35334"/>
    <x v="1"/>
    <s v="No"/>
    <x v="2"/>
    <n v="7"/>
    <s v="E100349"/>
    <x v="1"/>
    <x v="1"/>
    <x v="1"/>
    <x v="3"/>
    <s v="Exited"/>
  </r>
  <r>
    <s v="E104425"/>
    <x v="1"/>
    <n v="31"/>
    <x v="1"/>
    <x v="5"/>
    <x v="5"/>
    <x v="12"/>
    <x v="0"/>
    <x v="125"/>
    <s v="Full-time"/>
    <d v="2014-08-19T00:00:00"/>
    <s v="Active"/>
    <n v="11.19"/>
    <n v="47854"/>
    <x v="2"/>
    <s v="No"/>
    <x v="2"/>
    <n v="4"/>
    <s v="E104923"/>
    <x v="0"/>
    <x v="0"/>
    <x v="0"/>
    <x v="0"/>
    <s v="Active"/>
  </r>
  <r>
    <s v="E104426"/>
    <x v="1"/>
    <n v="29"/>
    <x v="0"/>
    <x v="7"/>
    <x v="3"/>
    <x v="20"/>
    <x v="0"/>
    <x v="107"/>
    <s v="Full-time"/>
    <d v="2014-01-06T00:00:00"/>
    <s v="Active"/>
    <n v="11.81"/>
    <n v="40235"/>
    <x v="1"/>
    <s v="No"/>
    <x v="4"/>
    <n v="1"/>
    <s v="E104134"/>
    <x v="0"/>
    <x v="0"/>
    <x v="1"/>
    <x v="3"/>
    <s v="Active"/>
  </r>
  <r>
    <s v="E104427"/>
    <x v="1"/>
    <n v="41"/>
    <x v="0"/>
    <x v="2"/>
    <x v="3"/>
    <x v="3"/>
    <x v="0"/>
    <x v="132"/>
    <s v="Full-time"/>
    <d v="2017-08-11T00:00:00"/>
    <s v="Active"/>
    <n v="8.2100000000000009"/>
    <n v="38061"/>
    <x v="2"/>
    <s v="No"/>
    <x v="1"/>
    <n v="5"/>
    <s v="E104222"/>
    <x v="0"/>
    <x v="0"/>
    <x v="0"/>
    <x v="2"/>
    <s v="Active"/>
  </r>
  <r>
    <s v="E104428"/>
    <x v="1"/>
    <n v="35"/>
    <x v="0"/>
    <x v="6"/>
    <x v="2"/>
    <x v="2"/>
    <x v="0"/>
    <x v="113"/>
    <s v="Full-time"/>
    <d v="2022-04-27T00:00:00"/>
    <s v="Active"/>
    <n v="3.5"/>
    <n v="46007"/>
    <x v="1"/>
    <s v="No"/>
    <x v="4"/>
    <n v="10"/>
    <s v="E101045"/>
    <x v="0"/>
    <x v="0"/>
    <x v="0"/>
    <x v="0"/>
    <s v="Active"/>
  </r>
  <r>
    <s v="E104429"/>
    <x v="1"/>
    <n v="22"/>
    <x v="1"/>
    <x v="5"/>
    <x v="7"/>
    <x v="23"/>
    <x v="2"/>
    <x v="129"/>
    <s v="Full-time"/>
    <d v="2008-04-21T00:00:00"/>
    <s v="Active"/>
    <n v="17.52"/>
    <n v="35542"/>
    <x v="1"/>
    <s v="No"/>
    <x v="0"/>
    <n v="5"/>
    <s v="E100637"/>
    <x v="0"/>
    <x v="0"/>
    <x v="1"/>
    <x v="2"/>
    <s v="Active"/>
  </r>
  <r>
    <s v="E104430"/>
    <x v="1"/>
    <n v="28"/>
    <x v="1"/>
    <x v="5"/>
    <x v="3"/>
    <x v="3"/>
    <x v="4"/>
    <x v="89"/>
    <s v="Full-time"/>
    <d v="2010-02-17T00:00:00"/>
    <s v="Active"/>
    <n v="15.69"/>
    <n v="41469"/>
    <x v="1"/>
    <s v="No"/>
    <x v="3"/>
    <n v="7"/>
    <s v="E100790"/>
    <x v="0"/>
    <x v="0"/>
    <x v="1"/>
    <x v="3"/>
    <s v="Active"/>
  </r>
  <r>
    <s v="E104431"/>
    <x v="0"/>
    <n v="30"/>
    <x v="1"/>
    <x v="1"/>
    <x v="0"/>
    <x v="0"/>
    <x v="3"/>
    <x v="61"/>
    <s v="Full-time"/>
    <d v="2010-06-20T00:00:00"/>
    <s v="Active"/>
    <n v="15.36"/>
    <n v="37933"/>
    <x v="3"/>
    <s v="No"/>
    <x v="2"/>
    <n v="2"/>
    <s v="E103186"/>
    <x v="0"/>
    <x v="0"/>
    <x v="1"/>
    <x v="0"/>
    <s v="Active"/>
  </r>
  <r>
    <s v="E104432"/>
    <x v="1"/>
    <n v="26"/>
    <x v="1"/>
    <x v="1"/>
    <x v="7"/>
    <x v="23"/>
    <x v="0"/>
    <x v="18"/>
    <s v="Full-time"/>
    <d v="2010-01-12T00:00:00"/>
    <s v="Active"/>
    <n v="15.79"/>
    <n v="44254"/>
    <x v="1"/>
    <s v="No"/>
    <x v="2"/>
    <n v="5"/>
    <s v="E104400"/>
    <x v="0"/>
    <x v="0"/>
    <x v="1"/>
    <x v="0"/>
    <s v="Active"/>
  </r>
  <r>
    <s v="E104433"/>
    <x v="1"/>
    <n v="30"/>
    <x v="2"/>
    <x v="2"/>
    <x v="2"/>
    <x v="14"/>
    <x v="4"/>
    <x v="56"/>
    <s v="Contract"/>
    <d v="2016-08-05T00:00:00"/>
    <s v="Active"/>
    <n v="9.23"/>
    <n v="41491"/>
    <x v="1"/>
    <s v="No"/>
    <x v="0"/>
    <n v="7"/>
    <s v="E102722"/>
    <x v="0"/>
    <x v="0"/>
    <x v="1"/>
    <x v="0"/>
    <s v="Active"/>
  </r>
  <r>
    <s v="E104434"/>
    <x v="0"/>
    <n v="37"/>
    <x v="1"/>
    <x v="4"/>
    <x v="6"/>
    <x v="11"/>
    <x v="4"/>
    <x v="10"/>
    <s v="Full-time"/>
    <d v="2013-01-31T00:00:00"/>
    <s v="Active"/>
    <n v="12.74"/>
    <n v="54553"/>
    <x v="1"/>
    <s v="No"/>
    <x v="2"/>
    <n v="5"/>
    <s v="E102676"/>
    <x v="0"/>
    <x v="0"/>
    <x v="0"/>
    <x v="1"/>
    <s v="Active"/>
  </r>
  <r>
    <s v="E104435"/>
    <x v="1"/>
    <n v="32"/>
    <x v="1"/>
    <x v="2"/>
    <x v="2"/>
    <x v="14"/>
    <x v="0"/>
    <x v="104"/>
    <s v="Contract"/>
    <d v="2018-08-30T00:00:00"/>
    <s v="Active"/>
    <n v="7.16"/>
    <n v="38010"/>
    <x v="1"/>
    <s v="Yes"/>
    <x v="3"/>
    <n v="5"/>
    <s v="E101916"/>
    <x v="0"/>
    <x v="0"/>
    <x v="0"/>
    <x v="3"/>
    <s v="Active"/>
  </r>
  <r>
    <s v="E104436"/>
    <x v="1"/>
    <n v="24"/>
    <x v="1"/>
    <x v="3"/>
    <x v="0"/>
    <x v="6"/>
    <x v="0"/>
    <x v="106"/>
    <s v="Full-time"/>
    <d v="2009-01-13T00:00:00"/>
    <s v="Active"/>
    <n v="16.79"/>
    <n v="30893"/>
    <x v="3"/>
    <s v="No"/>
    <x v="4"/>
    <n v="5"/>
    <s v="E104554"/>
    <x v="0"/>
    <x v="0"/>
    <x v="1"/>
    <x v="2"/>
    <s v="Active"/>
  </r>
  <r>
    <s v="E104437"/>
    <x v="0"/>
    <n v="35"/>
    <x v="1"/>
    <x v="0"/>
    <x v="7"/>
    <x v="18"/>
    <x v="0"/>
    <x v="138"/>
    <s v="Full-time"/>
    <d v="2008-02-16T00:00:00"/>
    <s v="Active"/>
    <n v="17.7"/>
    <n v="68349"/>
    <x v="0"/>
    <s v="No"/>
    <x v="1"/>
    <n v="2"/>
    <s v="E104438"/>
    <x v="0"/>
    <x v="0"/>
    <x v="0"/>
    <x v="1"/>
    <s v="Active"/>
  </r>
  <r>
    <s v="E104438"/>
    <x v="0"/>
    <n v="21"/>
    <x v="1"/>
    <x v="3"/>
    <x v="7"/>
    <x v="13"/>
    <x v="2"/>
    <x v="29"/>
    <s v="Full-time"/>
    <d v="2013-01-24T00:00:00"/>
    <s v="Active"/>
    <n v="12.76"/>
    <n v="33599"/>
    <x v="0"/>
    <s v="No"/>
    <x v="2"/>
    <n v="7"/>
    <s v="Self"/>
    <x v="0"/>
    <x v="0"/>
    <x v="1"/>
    <x v="2"/>
    <s v="Active"/>
  </r>
  <r>
    <s v="E104439"/>
    <x v="1"/>
    <n v="33"/>
    <x v="1"/>
    <x v="3"/>
    <x v="7"/>
    <x v="23"/>
    <x v="0"/>
    <x v="0"/>
    <s v="Full-time"/>
    <d v="2022-08-17T00:00:00"/>
    <s v="Active"/>
    <n v="3.2"/>
    <n v="44326"/>
    <x v="1"/>
    <s v="No"/>
    <x v="2"/>
    <n v="8"/>
    <s v="E101520"/>
    <x v="0"/>
    <x v="0"/>
    <x v="0"/>
    <x v="0"/>
    <s v="Active"/>
  </r>
  <r>
    <s v="E104440"/>
    <x v="0"/>
    <n v="28"/>
    <x v="1"/>
    <x v="7"/>
    <x v="6"/>
    <x v="16"/>
    <x v="2"/>
    <x v="129"/>
    <s v="Contract"/>
    <d v="2016-11-25T00:00:00"/>
    <d v="2021-09-16T00:00:00"/>
    <n v="4.8099999999999996"/>
    <n v="31448"/>
    <x v="1"/>
    <s v="No"/>
    <x v="1"/>
    <n v="7"/>
    <s v="E101413"/>
    <x v="1"/>
    <x v="1"/>
    <x v="1"/>
    <x v="2"/>
    <s v="Exited"/>
  </r>
  <r>
    <s v="E104441"/>
    <x v="1"/>
    <n v="29"/>
    <x v="1"/>
    <x v="5"/>
    <x v="7"/>
    <x v="23"/>
    <x v="0"/>
    <x v="86"/>
    <s v="Full-time"/>
    <d v="2017-12-14T00:00:00"/>
    <s v="Active"/>
    <n v="7.87"/>
    <n v="50515"/>
    <x v="2"/>
    <s v="No"/>
    <x v="1"/>
    <n v="5"/>
    <s v="E101365"/>
    <x v="0"/>
    <x v="0"/>
    <x v="1"/>
    <x v="0"/>
    <s v="Active"/>
  </r>
  <r>
    <s v="E104442"/>
    <x v="0"/>
    <n v="38"/>
    <x v="1"/>
    <x v="0"/>
    <x v="4"/>
    <x v="19"/>
    <x v="0"/>
    <x v="115"/>
    <s v="Full-time"/>
    <d v="2010-11-18T00:00:00"/>
    <d v="2022-03-03T00:00:00"/>
    <n v="11.29"/>
    <n v="50749"/>
    <x v="2"/>
    <s v="No"/>
    <x v="2"/>
    <n v="5"/>
    <s v="E101765"/>
    <x v="1"/>
    <x v="1"/>
    <x v="0"/>
    <x v="0"/>
    <s v="Exited"/>
  </r>
  <r>
    <s v="E104443"/>
    <x v="0"/>
    <n v="35"/>
    <x v="1"/>
    <x v="0"/>
    <x v="3"/>
    <x v="3"/>
    <x v="2"/>
    <x v="23"/>
    <s v="Full-time"/>
    <d v="2019-09-21T00:00:00"/>
    <s v="Active"/>
    <n v="6.1"/>
    <n v="50703"/>
    <x v="0"/>
    <s v="No"/>
    <x v="2"/>
    <n v="6"/>
    <s v="Self"/>
    <x v="0"/>
    <x v="0"/>
    <x v="0"/>
    <x v="0"/>
    <s v="Active"/>
  </r>
  <r>
    <s v="E104444"/>
    <x v="0"/>
    <n v="41"/>
    <x v="0"/>
    <x v="6"/>
    <x v="0"/>
    <x v="9"/>
    <x v="0"/>
    <x v="165"/>
    <s v="Full-time"/>
    <d v="2010-07-17T00:00:00"/>
    <s v="Active"/>
    <n v="15.28"/>
    <n v="68484"/>
    <x v="0"/>
    <s v="No"/>
    <x v="1"/>
    <n v="7"/>
    <s v="E101792"/>
    <x v="0"/>
    <x v="0"/>
    <x v="0"/>
    <x v="1"/>
    <s v="Active"/>
  </r>
  <r>
    <s v="E104445"/>
    <x v="1"/>
    <n v="28"/>
    <x v="0"/>
    <x v="4"/>
    <x v="0"/>
    <x v="0"/>
    <x v="2"/>
    <x v="113"/>
    <s v="Full-time"/>
    <d v="2016-03-03T00:00:00"/>
    <d v="2019-10-04T00:00:00"/>
    <n v="3.59"/>
    <n v="51078"/>
    <x v="1"/>
    <s v="No"/>
    <x v="1"/>
    <n v="12"/>
    <s v="E100204"/>
    <x v="1"/>
    <x v="1"/>
    <x v="1"/>
    <x v="0"/>
    <s v="Exited"/>
  </r>
  <r>
    <s v="E104446"/>
    <x v="1"/>
    <n v="25"/>
    <x v="1"/>
    <x v="6"/>
    <x v="1"/>
    <x v="21"/>
    <x v="1"/>
    <x v="140"/>
    <s v="Contract"/>
    <d v="2024-01-05T00:00:00"/>
    <s v="Active"/>
    <n v="1.81"/>
    <n v="35920"/>
    <x v="1"/>
    <s v="No"/>
    <x v="3"/>
    <n v="3"/>
    <s v="E100286"/>
    <x v="0"/>
    <x v="0"/>
    <x v="1"/>
    <x v="3"/>
    <s v="Active"/>
  </r>
  <r>
    <s v="E104447"/>
    <x v="0"/>
    <n v="29"/>
    <x v="1"/>
    <x v="7"/>
    <x v="4"/>
    <x v="19"/>
    <x v="1"/>
    <x v="39"/>
    <s v="Full-time"/>
    <d v="2015-02-13T00:00:00"/>
    <s v="Active"/>
    <n v="10.7"/>
    <n v="40573"/>
    <x v="0"/>
    <s v="No"/>
    <x v="1"/>
    <n v="4"/>
    <s v="E101934"/>
    <x v="0"/>
    <x v="0"/>
    <x v="1"/>
    <x v="0"/>
    <s v="Active"/>
  </r>
  <r>
    <s v="E104448"/>
    <x v="1"/>
    <n v="26"/>
    <x v="1"/>
    <x v="4"/>
    <x v="6"/>
    <x v="11"/>
    <x v="2"/>
    <x v="33"/>
    <s v="Full-time"/>
    <d v="2010-01-13T00:00:00"/>
    <s v="Active"/>
    <n v="15.79"/>
    <n v="38571"/>
    <x v="0"/>
    <s v="No"/>
    <x v="1"/>
    <n v="1"/>
    <s v="E104080"/>
    <x v="0"/>
    <x v="0"/>
    <x v="1"/>
    <x v="3"/>
    <s v="Active"/>
  </r>
  <r>
    <s v="E104449"/>
    <x v="0"/>
    <n v="24"/>
    <x v="1"/>
    <x v="0"/>
    <x v="3"/>
    <x v="20"/>
    <x v="4"/>
    <x v="72"/>
    <s v="Full-time"/>
    <d v="2010-07-17T00:00:00"/>
    <s v="Active"/>
    <n v="15.28"/>
    <n v="27158"/>
    <x v="1"/>
    <s v="No"/>
    <x v="1"/>
    <n v="7"/>
    <s v="E104074"/>
    <x v="0"/>
    <x v="0"/>
    <x v="1"/>
    <x v="3"/>
    <s v="Active"/>
  </r>
  <r>
    <s v="E104450"/>
    <x v="1"/>
    <n v="28"/>
    <x v="0"/>
    <x v="0"/>
    <x v="0"/>
    <x v="6"/>
    <x v="0"/>
    <x v="104"/>
    <s v="Full-time"/>
    <d v="2022-07-30T00:00:00"/>
    <s v="Active"/>
    <n v="3.25"/>
    <n v="40069"/>
    <x v="1"/>
    <s v="No"/>
    <x v="4"/>
    <n v="5"/>
    <s v="E102577"/>
    <x v="0"/>
    <x v="0"/>
    <x v="1"/>
    <x v="3"/>
    <s v="Active"/>
  </r>
  <r>
    <s v="E104451"/>
    <x v="1"/>
    <n v="38"/>
    <x v="1"/>
    <x v="6"/>
    <x v="0"/>
    <x v="9"/>
    <x v="1"/>
    <x v="72"/>
    <s v="Contract"/>
    <d v="2017-06-18T00:00:00"/>
    <s v="Active"/>
    <n v="8.36"/>
    <n v="37857"/>
    <x v="1"/>
    <s v="No"/>
    <x v="3"/>
    <n v="3"/>
    <s v="E104554"/>
    <x v="0"/>
    <x v="0"/>
    <x v="0"/>
    <x v="3"/>
    <s v="Active"/>
  </r>
  <r>
    <s v="E104452"/>
    <x v="1"/>
    <n v="26"/>
    <x v="1"/>
    <x v="3"/>
    <x v="4"/>
    <x v="19"/>
    <x v="0"/>
    <x v="95"/>
    <s v="Full-time"/>
    <d v="2016-12-11T00:00:00"/>
    <d v="2025-03-19T00:00:00"/>
    <n v="8.27"/>
    <n v="32455"/>
    <x v="2"/>
    <s v="Yes"/>
    <x v="2"/>
    <n v="3"/>
    <s v="Self"/>
    <x v="1"/>
    <x v="1"/>
    <x v="1"/>
    <x v="3"/>
    <s v="Exited"/>
  </r>
  <r>
    <s v="E104453"/>
    <x v="0"/>
    <n v="26"/>
    <x v="0"/>
    <x v="2"/>
    <x v="6"/>
    <x v="11"/>
    <x v="0"/>
    <x v="107"/>
    <s v="Full-time"/>
    <d v="2017-06-12T00:00:00"/>
    <s v="Active"/>
    <n v="8.3800000000000008"/>
    <n v="31047"/>
    <x v="0"/>
    <s v="Yes"/>
    <x v="4"/>
    <n v="3"/>
    <s v="E104742"/>
    <x v="0"/>
    <x v="0"/>
    <x v="1"/>
    <x v="3"/>
    <s v="Active"/>
  </r>
  <r>
    <s v="E104454"/>
    <x v="1"/>
    <n v="38"/>
    <x v="0"/>
    <x v="0"/>
    <x v="4"/>
    <x v="19"/>
    <x v="2"/>
    <x v="40"/>
    <s v="Full-time"/>
    <d v="2018-08-11T00:00:00"/>
    <s v="Active"/>
    <n v="7.21"/>
    <n v="45280"/>
    <x v="1"/>
    <s v="No"/>
    <x v="3"/>
    <n v="4"/>
    <s v="E103308"/>
    <x v="0"/>
    <x v="0"/>
    <x v="0"/>
    <x v="1"/>
    <s v="Active"/>
  </r>
  <r>
    <s v="E104455"/>
    <x v="0"/>
    <n v="36"/>
    <x v="1"/>
    <x v="2"/>
    <x v="7"/>
    <x v="13"/>
    <x v="1"/>
    <x v="87"/>
    <s v="Full-time"/>
    <d v="2009-05-26T00:00:00"/>
    <s v="Active"/>
    <n v="16.420000000000002"/>
    <n v="55412"/>
    <x v="1"/>
    <s v="No"/>
    <x v="1"/>
    <n v="6"/>
    <s v="E104318"/>
    <x v="0"/>
    <x v="0"/>
    <x v="0"/>
    <x v="1"/>
    <s v="Active"/>
  </r>
  <r>
    <s v="E104456"/>
    <x v="1"/>
    <n v="28"/>
    <x v="1"/>
    <x v="4"/>
    <x v="1"/>
    <x v="21"/>
    <x v="4"/>
    <x v="72"/>
    <s v="Full-time"/>
    <d v="2021-05-27T00:00:00"/>
    <d v="2023-07-08T00:00:00"/>
    <n v="2.11"/>
    <n v="38379"/>
    <x v="0"/>
    <s v="No"/>
    <x v="2"/>
    <n v="6"/>
    <s v="E100220"/>
    <x v="1"/>
    <x v="1"/>
    <x v="1"/>
    <x v="3"/>
    <s v="Exited"/>
  </r>
  <r>
    <s v="E104457"/>
    <x v="0"/>
    <n v="27"/>
    <x v="1"/>
    <x v="7"/>
    <x v="0"/>
    <x v="6"/>
    <x v="0"/>
    <x v="94"/>
    <s v="Full-time"/>
    <d v="2024-11-25T00:00:00"/>
    <s v="Active"/>
    <n v="0.92"/>
    <n v="33545"/>
    <x v="0"/>
    <s v="No"/>
    <x v="1"/>
    <n v="8"/>
    <s v="E102756"/>
    <x v="0"/>
    <x v="0"/>
    <x v="1"/>
    <x v="3"/>
    <s v="Active"/>
  </r>
  <r>
    <s v="E104458"/>
    <x v="1"/>
    <n v="31"/>
    <x v="1"/>
    <x v="5"/>
    <x v="3"/>
    <x v="20"/>
    <x v="0"/>
    <x v="6"/>
    <s v="Full-time"/>
    <d v="2014-01-23T00:00:00"/>
    <s v="Active"/>
    <n v="11.76"/>
    <n v="54099"/>
    <x v="0"/>
    <s v="No"/>
    <x v="3"/>
    <n v="10"/>
    <s v="Self"/>
    <x v="0"/>
    <x v="0"/>
    <x v="0"/>
    <x v="0"/>
    <s v="Active"/>
  </r>
  <r>
    <s v="E104459"/>
    <x v="1"/>
    <n v="29"/>
    <x v="1"/>
    <x v="4"/>
    <x v="7"/>
    <x v="18"/>
    <x v="2"/>
    <x v="17"/>
    <s v="Full-time"/>
    <d v="2012-10-12T00:00:00"/>
    <s v="Active"/>
    <n v="13.04"/>
    <n v="48017"/>
    <x v="1"/>
    <s v="No"/>
    <x v="3"/>
    <n v="6"/>
    <s v="E104101"/>
    <x v="0"/>
    <x v="0"/>
    <x v="1"/>
    <x v="0"/>
    <s v="Active"/>
  </r>
  <r>
    <s v="E104460"/>
    <x v="1"/>
    <n v="29"/>
    <x v="0"/>
    <x v="7"/>
    <x v="3"/>
    <x v="3"/>
    <x v="0"/>
    <x v="56"/>
    <s v="Full-time"/>
    <d v="2022-03-11T00:00:00"/>
    <s v="Active"/>
    <n v="3.63"/>
    <n v="48396"/>
    <x v="1"/>
    <s v="No"/>
    <x v="2"/>
    <n v="9"/>
    <s v="E102688"/>
    <x v="0"/>
    <x v="0"/>
    <x v="1"/>
    <x v="0"/>
    <s v="Active"/>
  </r>
  <r>
    <s v="E104461"/>
    <x v="1"/>
    <n v="42"/>
    <x v="0"/>
    <x v="1"/>
    <x v="0"/>
    <x v="6"/>
    <x v="0"/>
    <x v="205"/>
    <s v="Full-time"/>
    <d v="2020-12-06T00:00:00"/>
    <s v="Active"/>
    <n v="4.8899999999999997"/>
    <n v="68664"/>
    <x v="1"/>
    <s v="No"/>
    <x v="2"/>
    <n v="4"/>
    <s v="Self"/>
    <x v="0"/>
    <x v="0"/>
    <x v="0"/>
    <x v="1"/>
    <s v="Active"/>
  </r>
  <r>
    <s v="E104462"/>
    <x v="0"/>
    <n v="35"/>
    <x v="2"/>
    <x v="5"/>
    <x v="7"/>
    <x v="13"/>
    <x v="4"/>
    <x v="101"/>
    <s v="Full-time"/>
    <d v="2023-08-07T00:00:00"/>
    <d v="2025-08-25T00:00:00"/>
    <n v="2.0499999999999998"/>
    <n v="58887"/>
    <x v="0"/>
    <s v="No"/>
    <x v="2"/>
    <n v="7"/>
    <s v="E100892"/>
    <x v="1"/>
    <x v="1"/>
    <x v="0"/>
    <x v="1"/>
    <s v="Exited"/>
  </r>
  <r>
    <s v="E104463"/>
    <x v="0"/>
    <n v="44"/>
    <x v="0"/>
    <x v="4"/>
    <x v="7"/>
    <x v="23"/>
    <x v="0"/>
    <x v="195"/>
    <s v="Full-time"/>
    <d v="2013-12-31T00:00:00"/>
    <d v="2019-02-28T00:00:00"/>
    <n v="5.16"/>
    <n v="68015"/>
    <x v="1"/>
    <s v="No"/>
    <x v="2"/>
    <n v="7"/>
    <s v="E103824"/>
    <x v="1"/>
    <x v="1"/>
    <x v="0"/>
    <x v="1"/>
    <s v="Exited"/>
  </r>
  <r>
    <s v="E104464"/>
    <x v="0"/>
    <n v="35"/>
    <x v="0"/>
    <x v="7"/>
    <x v="7"/>
    <x v="23"/>
    <x v="2"/>
    <x v="160"/>
    <s v="Full-time"/>
    <d v="2010-02-07T00:00:00"/>
    <s v="Active"/>
    <n v="15.72"/>
    <n v="51277"/>
    <x v="1"/>
    <s v="No"/>
    <x v="0"/>
    <n v="10"/>
    <s v="E101365"/>
    <x v="0"/>
    <x v="0"/>
    <x v="0"/>
    <x v="1"/>
    <s v="Active"/>
  </r>
  <r>
    <s v="E104465"/>
    <x v="1"/>
    <n v="28"/>
    <x v="0"/>
    <x v="0"/>
    <x v="1"/>
    <x v="21"/>
    <x v="1"/>
    <x v="91"/>
    <s v="Full-time"/>
    <d v="2018-11-06T00:00:00"/>
    <s v="Active"/>
    <n v="6.98"/>
    <n v="27813"/>
    <x v="0"/>
    <s v="No"/>
    <x v="2"/>
    <n v="7"/>
    <s v="E100448"/>
    <x v="0"/>
    <x v="0"/>
    <x v="1"/>
    <x v="3"/>
    <s v="Active"/>
  </r>
  <r>
    <s v="E104466"/>
    <x v="1"/>
    <n v="32"/>
    <x v="1"/>
    <x v="6"/>
    <x v="7"/>
    <x v="18"/>
    <x v="4"/>
    <x v="5"/>
    <s v="Full-time"/>
    <d v="2010-08-04T00:00:00"/>
    <s v="Active"/>
    <n v="15.23"/>
    <n v="40711"/>
    <x v="0"/>
    <s v="No"/>
    <x v="2"/>
    <n v="10"/>
    <s v="E102642"/>
    <x v="0"/>
    <x v="0"/>
    <x v="0"/>
    <x v="0"/>
    <s v="Active"/>
  </r>
  <r>
    <s v="E104467"/>
    <x v="1"/>
    <n v="41"/>
    <x v="0"/>
    <x v="1"/>
    <x v="7"/>
    <x v="23"/>
    <x v="0"/>
    <x v="32"/>
    <s v="Full-time"/>
    <d v="2020-08-30T00:00:00"/>
    <s v="Active"/>
    <n v="5.16"/>
    <n v="59017"/>
    <x v="1"/>
    <s v="No"/>
    <x v="4"/>
    <n v="5"/>
    <s v="E104116"/>
    <x v="0"/>
    <x v="0"/>
    <x v="0"/>
    <x v="1"/>
    <s v="Active"/>
  </r>
  <r>
    <s v="E104468"/>
    <x v="0"/>
    <n v="27"/>
    <x v="1"/>
    <x v="3"/>
    <x v="6"/>
    <x v="24"/>
    <x v="2"/>
    <x v="80"/>
    <s v="Full-time"/>
    <d v="2019-04-06T00:00:00"/>
    <s v="Active"/>
    <n v="6.56"/>
    <n v="32582"/>
    <x v="1"/>
    <s v="No"/>
    <x v="2"/>
    <n v="3"/>
    <s v="E103042"/>
    <x v="0"/>
    <x v="0"/>
    <x v="1"/>
    <x v="2"/>
    <s v="Active"/>
  </r>
  <r>
    <s v="E104469"/>
    <x v="1"/>
    <n v="21"/>
    <x v="1"/>
    <x v="1"/>
    <x v="0"/>
    <x v="6"/>
    <x v="2"/>
    <x v="90"/>
    <s v="Full-time"/>
    <d v="2021-08-07T00:00:00"/>
    <d v="2025-02-27T00:00:00"/>
    <n v="3.56"/>
    <n v="31912"/>
    <x v="2"/>
    <s v="No"/>
    <x v="2"/>
    <n v="5"/>
    <s v="E102576"/>
    <x v="1"/>
    <x v="1"/>
    <x v="1"/>
    <x v="2"/>
    <s v="Exited"/>
  </r>
  <r>
    <s v="E104470"/>
    <x v="1"/>
    <n v="21"/>
    <x v="0"/>
    <x v="3"/>
    <x v="5"/>
    <x v="12"/>
    <x v="1"/>
    <x v="29"/>
    <s v="Full-time"/>
    <d v="2023-06-23T00:00:00"/>
    <s v="Active"/>
    <n v="2.35"/>
    <n v="37830"/>
    <x v="3"/>
    <s v="Yes"/>
    <x v="3"/>
    <n v="7"/>
    <s v="E103020"/>
    <x v="0"/>
    <x v="0"/>
    <x v="1"/>
    <x v="2"/>
    <s v="Active"/>
  </r>
  <r>
    <s v="E104471"/>
    <x v="0"/>
    <n v="30"/>
    <x v="1"/>
    <x v="1"/>
    <x v="1"/>
    <x v="1"/>
    <x v="0"/>
    <x v="6"/>
    <s v="Contract"/>
    <d v="2024-07-01T00:00:00"/>
    <s v="Active"/>
    <n v="1.33"/>
    <n v="47363"/>
    <x v="2"/>
    <s v="No"/>
    <x v="0"/>
    <n v="5"/>
    <s v="E101022"/>
    <x v="0"/>
    <x v="0"/>
    <x v="1"/>
    <x v="0"/>
    <s v="Active"/>
  </r>
  <r>
    <s v="E104472"/>
    <x v="1"/>
    <n v="32"/>
    <x v="0"/>
    <x v="2"/>
    <x v="6"/>
    <x v="24"/>
    <x v="0"/>
    <x v="25"/>
    <s v="Full-time"/>
    <d v="2018-04-29T00:00:00"/>
    <s v="Active"/>
    <n v="7.5"/>
    <n v="48149"/>
    <x v="1"/>
    <s v="No"/>
    <x v="2"/>
    <n v="7"/>
    <s v="E100207"/>
    <x v="0"/>
    <x v="0"/>
    <x v="0"/>
    <x v="0"/>
    <s v="Active"/>
  </r>
  <r>
    <s v="E104473"/>
    <x v="1"/>
    <n v="31"/>
    <x v="1"/>
    <x v="2"/>
    <x v="7"/>
    <x v="23"/>
    <x v="0"/>
    <x v="14"/>
    <s v="Full-time"/>
    <d v="2012-02-27T00:00:00"/>
    <s v="Active"/>
    <n v="13.67"/>
    <n v="39708"/>
    <x v="2"/>
    <s v="No"/>
    <x v="0"/>
    <n v="2"/>
    <s v="E101527"/>
    <x v="0"/>
    <x v="0"/>
    <x v="0"/>
    <x v="3"/>
    <s v="Active"/>
  </r>
  <r>
    <s v="E104474"/>
    <x v="1"/>
    <n v="38"/>
    <x v="1"/>
    <x v="5"/>
    <x v="7"/>
    <x v="13"/>
    <x v="0"/>
    <x v="158"/>
    <s v="Full-time"/>
    <d v="2024-12-20T00:00:00"/>
    <s v="Active"/>
    <n v="0.85"/>
    <n v="77092"/>
    <x v="1"/>
    <s v="No"/>
    <x v="4"/>
    <n v="5"/>
    <s v="E102642"/>
    <x v="0"/>
    <x v="0"/>
    <x v="0"/>
    <x v="1"/>
    <s v="Active"/>
  </r>
  <r>
    <s v="E104475"/>
    <x v="1"/>
    <n v="35"/>
    <x v="1"/>
    <x v="4"/>
    <x v="1"/>
    <x v="1"/>
    <x v="2"/>
    <x v="85"/>
    <s v="Full-time"/>
    <d v="2011-11-30T00:00:00"/>
    <d v="2023-03-21T00:00:00"/>
    <n v="11.3"/>
    <n v="56857"/>
    <x v="1"/>
    <s v="No"/>
    <x v="4"/>
    <n v="3"/>
    <s v="E100127"/>
    <x v="1"/>
    <x v="1"/>
    <x v="0"/>
    <x v="1"/>
    <s v="Exited"/>
  </r>
  <r>
    <s v="E104476"/>
    <x v="1"/>
    <n v="24"/>
    <x v="0"/>
    <x v="6"/>
    <x v="3"/>
    <x v="15"/>
    <x v="0"/>
    <x v="15"/>
    <s v="Full-time"/>
    <d v="2025-08-04T00:00:00"/>
    <s v="Active"/>
    <n v="0.23"/>
    <n v="37693"/>
    <x v="2"/>
    <s v="Yes"/>
    <x v="1"/>
    <n v="5"/>
    <s v="E103793"/>
    <x v="0"/>
    <x v="0"/>
    <x v="1"/>
    <x v="3"/>
    <s v="Active"/>
  </r>
  <r>
    <s v="E104477"/>
    <x v="0"/>
    <n v="31"/>
    <x v="1"/>
    <x v="4"/>
    <x v="0"/>
    <x v="6"/>
    <x v="2"/>
    <x v="44"/>
    <s v="Full-time"/>
    <d v="2013-05-07T00:00:00"/>
    <s v="Active"/>
    <n v="12.48"/>
    <n v="57455"/>
    <x v="1"/>
    <s v="No"/>
    <x v="0"/>
    <n v="8"/>
    <s v="E100719"/>
    <x v="0"/>
    <x v="0"/>
    <x v="0"/>
    <x v="0"/>
    <s v="Active"/>
  </r>
  <r>
    <s v="E104478"/>
    <x v="1"/>
    <n v="36"/>
    <x v="1"/>
    <x v="4"/>
    <x v="3"/>
    <x v="20"/>
    <x v="0"/>
    <x v="96"/>
    <s v="Full-time"/>
    <d v="2022-11-10T00:00:00"/>
    <s v="Active"/>
    <n v="2.97"/>
    <n v="46125"/>
    <x v="0"/>
    <s v="Yes"/>
    <x v="2"/>
    <n v="5"/>
    <s v="E102331"/>
    <x v="0"/>
    <x v="0"/>
    <x v="0"/>
    <x v="3"/>
    <s v="Active"/>
  </r>
  <r>
    <s v="E104479"/>
    <x v="1"/>
    <n v="39"/>
    <x v="0"/>
    <x v="5"/>
    <x v="7"/>
    <x v="23"/>
    <x v="1"/>
    <x v="87"/>
    <s v="Full-time"/>
    <d v="2008-01-18T00:00:00"/>
    <s v="Active"/>
    <n v="17.78"/>
    <n v="53478"/>
    <x v="1"/>
    <s v="No"/>
    <x v="6"/>
    <n v="8"/>
    <s v="E104066"/>
    <x v="0"/>
    <x v="0"/>
    <x v="0"/>
    <x v="1"/>
    <s v="Active"/>
  </r>
  <r>
    <s v="E104480"/>
    <x v="0"/>
    <n v="39"/>
    <x v="0"/>
    <x v="6"/>
    <x v="7"/>
    <x v="13"/>
    <x v="2"/>
    <x v="37"/>
    <s v="Full-time"/>
    <d v="2021-08-11T00:00:00"/>
    <s v="Active"/>
    <n v="4.21"/>
    <n v="38166"/>
    <x v="0"/>
    <s v="No"/>
    <x v="2"/>
    <n v="9"/>
    <s v="E102637"/>
    <x v="0"/>
    <x v="0"/>
    <x v="0"/>
    <x v="3"/>
    <s v="Active"/>
  </r>
  <r>
    <s v="E104481"/>
    <x v="1"/>
    <n v="35"/>
    <x v="1"/>
    <x v="6"/>
    <x v="2"/>
    <x v="2"/>
    <x v="2"/>
    <x v="13"/>
    <s v="Full-time"/>
    <d v="2012-12-27T00:00:00"/>
    <s v="Active"/>
    <n v="12.84"/>
    <n v="39196"/>
    <x v="1"/>
    <s v="No"/>
    <x v="1"/>
    <n v="9"/>
    <s v="Self"/>
    <x v="0"/>
    <x v="0"/>
    <x v="0"/>
    <x v="0"/>
    <s v="Active"/>
  </r>
  <r>
    <s v="E104482"/>
    <x v="0"/>
    <n v="27"/>
    <x v="1"/>
    <x v="2"/>
    <x v="0"/>
    <x v="9"/>
    <x v="2"/>
    <x v="93"/>
    <s v="Full-time"/>
    <d v="2010-04-15T00:00:00"/>
    <s v="Active"/>
    <n v="15.54"/>
    <n v="41669"/>
    <x v="1"/>
    <s v="No"/>
    <x v="4"/>
    <n v="4"/>
    <s v="E104103"/>
    <x v="0"/>
    <x v="0"/>
    <x v="1"/>
    <x v="3"/>
    <s v="Active"/>
  </r>
  <r>
    <s v="E104483"/>
    <x v="0"/>
    <n v="28"/>
    <x v="1"/>
    <x v="3"/>
    <x v="0"/>
    <x v="0"/>
    <x v="4"/>
    <x v="49"/>
    <s v="Full-time"/>
    <d v="2023-03-04T00:00:00"/>
    <s v="Active"/>
    <n v="2.65"/>
    <n v="46762"/>
    <x v="3"/>
    <s v="No"/>
    <x v="3"/>
    <n v="3"/>
    <s v="E100871"/>
    <x v="0"/>
    <x v="0"/>
    <x v="1"/>
    <x v="3"/>
    <s v="Active"/>
  </r>
  <r>
    <s v="E104484"/>
    <x v="0"/>
    <n v="27"/>
    <x v="0"/>
    <x v="4"/>
    <x v="6"/>
    <x v="16"/>
    <x v="0"/>
    <x v="21"/>
    <s v="Full-time"/>
    <d v="2011-10-28T00:00:00"/>
    <s v="Active"/>
    <n v="14"/>
    <n v="41917"/>
    <x v="2"/>
    <s v="No"/>
    <x v="1"/>
    <n v="1"/>
    <s v="E103709"/>
    <x v="0"/>
    <x v="0"/>
    <x v="1"/>
    <x v="0"/>
    <s v="Active"/>
  </r>
  <r>
    <s v="E104485"/>
    <x v="0"/>
    <n v="30"/>
    <x v="0"/>
    <x v="2"/>
    <x v="2"/>
    <x v="14"/>
    <x v="0"/>
    <x v="66"/>
    <s v="Full-time"/>
    <d v="2025-08-12T00:00:00"/>
    <s v="Active"/>
    <n v="0.21"/>
    <n v="41863"/>
    <x v="1"/>
    <s v="No"/>
    <x v="0"/>
    <n v="4"/>
    <s v="E103348"/>
    <x v="0"/>
    <x v="0"/>
    <x v="1"/>
    <x v="0"/>
    <s v="Active"/>
  </r>
  <r>
    <s v="E104486"/>
    <x v="0"/>
    <n v="24"/>
    <x v="1"/>
    <x v="6"/>
    <x v="2"/>
    <x v="4"/>
    <x v="2"/>
    <x v="80"/>
    <s v="Full-time"/>
    <d v="2025-02-19T00:00:00"/>
    <s v="Active"/>
    <n v="0.69"/>
    <n v="38256"/>
    <x v="1"/>
    <s v="No"/>
    <x v="1"/>
    <n v="9"/>
    <s v="E100557"/>
    <x v="0"/>
    <x v="0"/>
    <x v="1"/>
    <x v="2"/>
    <s v="Active"/>
  </r>
  <r>
    <s v="E104487"/>
    <x v="0"/>
    <n v="31"/>
    <x v="2"/>
    <x v="1"/>
    <x v="4"/>
    <x v="19"/>
    <x v="2"/>
    <x v="115"/>
    <s v="Full-time"/>
    <d v="2020-08-07T00:00:00"/>
    <s v="Active"/>
    <n v="5.22"/>
    <n v="50794"/>
    <x v="1"/>
    <s v="No"/>
    <x v="4"/>
    <n v="7"/>
    <s v="E101765"/>
    <x v="0"/>
    <x v="0"/>
    <x v="0"/>
    <x v="0"/>
    <s v="Active"/>
  </r>
  <r>
    <s v="E104488"/>
    <x v="1"/>
    <n v="25"/>
    <x v="1"/>
    <x v="0"/>
    <x v="3"/>
    <x v="3"/>
    <x v="0"/>
    <x v="108"/>
    <s v="Full-time"/>
    <d v="2020-06-03T00:00:00"/>
    <s v="Active"/>
    <n v="5.4"/>
    <n v="44885"/>
    <x v="1"/>
    <s v="No"/>
    <x v="2"/>
    <n v="5"/>
    <s v="E100790"/>
    <x v="0"/>
    <x v="0"/>
    <x v="1"/>
    <x v="3"/>
    <s v="Active"/>
  </r>
  <r>
    <s v="E104489"/>
    <x v="1"/>
    <n v="25"/>
    <x v="1"/>
    <x v="5"/>
    <x v="5"/>
    <x v="7"/>
    <x v="4"/>
    <x v="108"/>
    <s v="Full-time"/>
    <d v="2022-01-03T00:00:00"/>
    <s v="Active"/>
    <n v="3.82"/>
    <n v="39652"/>
    <x v="1"/>
    <s v="No"/>
    <x v="3"/>
    <n v="10"/>
    <s v="E101643"/>
    <x v="0"/>
    <x v="0"/>
    <x v="1"/>
    <x v="3"/>
    <s v="Active"/>
  </r>
  <r>
    <s v="E104490"/>
    <x v="0"/>
    <n v="28"/>
    <x v="1"/>
    <x v="5"/>
    <x v="2"/>
    <x v="14"/>
    <x v="2"/>
    <x v="119"/>
    <s v="Full-time"/>
    <d v="2022-04-23T00:00:00"/>
    <s v="Active"/>
    <n v="3.52"/>
    <n v="48286"/>
    <x v="0"/>
    <s v="No"/>
    <x v="1"/>
    <n v="8"/>
    <s v="E102237"/>
    <x v="0"/>
    <x v="0"/>
    <x v="1"/>
    <x v="0"/>
    <s v="Active"/>
  </r>
  <r>
    <s v="E104491"/>
    <x v="1"/>
    <n v="33"/>
    <x v="1"/>
    <x v="0"/>
    <x v="4"/>
    <x v="10"/>
    <x v="2"/>
    <x v="101"/>
    <s v="Full-time"/>
    <d v="2017-12-27T00:00:00"/>
    <d v="2018-11-02T00:00:00"/>
    <n v="0.85"/>
    <n v="57361"/>
    <x v="2"/>
    <s v="No"/>
    <x v="2"/>
    <n v="5"/>
    <s v="E100553"/>
    <x v="1"/>
    <x v="1"/>
    <x v="0"/>
    <x v="1"/>
    <s v="Exited"/>
  </r>
  <r>
    <s v="E104492"/>
    <x v="1"/>
    <n v="30"/>
    <x v="1"/>
    <x v="3"/>
    <x v="4"/>
    <x v="10"/>
    <x v="0"/>
    <x v="83"/>
    <s v="Full-time"/>
    <d v="2018-12-13T00:00:00"/>
    <s v="Active"/>
    <n v="6.87"/>
    <n v="39525"/>
    <x v="0"/>
    <s v="No"/>
    <x v="1"/>
    <n v="8"/>
    <s v="E103308"/>
    <x v="0"/>
    <x v="0"/>
    <x v="1"/>
    <x v="3"/>
    <s v="Active"/>
  </r>
  <r>
    <s v="E104493"/>
    <x v="1"/>
    <n v="27"/>
    <x v="0"/>
    <x v="2"/>
    <x v="6"/>
    <x v="16"/>
    <x v="0"/>
    <x v="12"/>
    <s v="Full-time"/>
    <d v="2020-05-17T00:00:00"/>
    <s v="Active"/>
    <n v="5.45"/>
    <n v="37277"/>
    <x v="1"/>
    <s v="No"/>
    <x v="0"/>
    <n v="6"/>
    <s v="E103217"/>
    <x v="0"/>
    <x v="0"/>
    <x v="1"/>
    <x v="0"/>
    <s v="Active"/>
  </r>
  <r>
    <s v="E104494"/>
    <x v="1"/>
    <n v="32"/>
    <x v="1"/>
    <x v="2"/>
    <x v="0"/>
    <x v="6"/>
    <x v="0"/>
    <x v="141"/>
    <s v="Full-time"/>
    <d v="2019-08-10T00:00:00"/>
    <s v="Active"/>
    <n v="6.22"/>
    <n v="53604"/>
    <x v="2"/>
    <s v="No"/>
    <x v="2"/>
    <n v="5"/>
    <s v="E104293"/>
    <x v="0"/>
    <x v="0"/>
    <x v="0"/>
    <x v="1"/>
    <s v="Active"/>
  </r>
  <r>
    <s v="E104495"/>
    <x v="0"/>
    <n v="31"/>
    <x v="1"/>
    <x v="4"/>
    <x v="7"/>
    <x v="18"/>
    <x v="0"/>
    <x v="16"/>
    <s v="Contract"/>
    <d v="2020-05-29T00:00:00"/>
    <s v="Active"/>
    <n v="5.42"/>
    <n v="49660"/>
    <x v="0"/>
    <s v="No"/>
    <x v="1"/>
    <n v="11"/>
    <s v="Self"/>
    <x v="0"/>
    <x v="0"/>
    <x v="0"/>
    <x v="0"/>
    <s v="Active"/>
  </r>
  <r>
    <s v="E104496"/>
    <x v="1"/>
    <n v="45"/>
    <x v="2"/>
    <x v="0"/>
    <x v="5"/>
    <x v="12"/>
    <x v="2"/>
    <x v="205"/>
    <s v="Full-time"/>
    <d v="2014-08-11T00:00:00"/>
    <s v="Active"/>
    <n v="11.21"/>
    <n v="71387"/>
    <x v="2"/>
    <s v="No"/>
    <x v="1"/>
    <n v="6"/>
    <s v="E104923"/>
    <x v="0"/>
    <x v="0"/>
    <x v="0"/>
    <x v="1"/>
    <s v="Active"/>
  </r>
  <r>
    <s v="E104497"/>
    <x v="0"/>
    <n v="36"/>
    <x v="1"/>
    <x v="1"/>
    <x v="0"/>
    <x v="9"/>
    <x v="2"/>
    <x v="40"/>
    <s v="Full-time"/>
    <d v="2017-03-20T00:00:00"/>
    <d v="2022-01-17T00:00:00"/>
    <n v="4.83"/>
    <n v="59567"/>
    <x v="3"/>
    <s v="Yes"/>
    <x v="5"/>
    <n v="8"/>
    <s v="E100182"/>
    <x v="1"/>
    <x v="1"/>
    <x v="0"/>
    <x v="1"/>
    <s v="Exited"/>
  </r>
  <r>
    <s v="E104498"/>
    <x v="0"/>
    <n v="21"/>
    <x v="1"/>
    <x v="5"/>
    <x v="3"/>
    <x v="15"/>
    <x v="2"/>
    <x v="30"/>
    <s v="Full-time"/>
    <d v="2009-07-19T00:00:00"/>
    <d v="2019-05-16T00:00:00"/>
    <n v="9.82"/>
    <n v="33692"/>
    <x v="2"/>
    <s v="No"/>
    <x v="2"/>
    <n v="7"/>
    <s v="E101725"/>
    <x v="1"/>
    <x v="1"/>
    <x v="1"/>
    <x v="2"/>
    <s v="Exited"/>
  </r>
  <r>
    <s v="E104499"/>
    <x v="0"/>
    <n v="32"/>
    <x v="1"/>
    <x v="5"/>
    <x v="0"/>
    <x v="0"/>
    <x v="0"/>
    <x v="105"/>
    <s v="Full-time"/>
    <d v="2012-08-10T00:00:00"/>
    <s v="Active"/>
    <n v="13.22"/>
    <n v="55081"/>
    <x v="2"/>
    <s v="No"/>
    <x v="1"/>
    <n v="6"/>
    <s v="E104740"/>
    <x v="0"/>
    <x v="0"/>
    <x v="0"/>
    <x v="0"/>
    <s v="Active"/>
  </r>
  <r>
    <s v="E104500"/>
    <x v="1"/>
    <n v="27"/>
    <x v="0"/>
    <x v="0"/>
    <x v="0"/>
    <x v="0"/>
    <x v="4"/>
    <x v="13"/>
    <s v="Full-time"/>
    <d v="2012-10-26T00:00:00"/>
    <s v="Active"/>
    <n v="13"/>
    <n v="39053"/>
    <x v="0"/>
    <s v="Yes"/>
    <x v="1"/>
    <n v="8"/>
    <s v="E103598"/>
    <x v="0"/>
    <x v="0"/>
    <x v="1"/>
    <x v="0"/>
    <s v="Active"/>
  </r>
  <r>
    <s v="E104501"/>
    <x v="0"/>
    <n v="37"/>
    <x v="0"/>
    <x v="2"/>
    <x v="3"/>
    <x v="3"/>
    <x v="0"/>
    <x v="69"/>
    <s v="Full-time"/>
    <d v="2014-06-07T00:00:00"/>
    <s v="Active"/>
    <n v="11.39"/>
    <n v="65044"/>
    <x v="0"/>
    <s v="No"/>
    <x v="2"/>
    <n v="8"/>
    <s v="E101725"/>
    <x v="0"/>
    <x v="0"/>
    <x v="0"/>
    <x v="1"/>
    <s v="Active"/>
  </r>
  <r>
    <s v="E104502"/>
    <x v="1"/>
    <n v="37"/>
    <x v="1"/>
    <x v="7"/>
    <x v="7"/>
    <x v="23"/>
    <x v="0"/>
    <x v="59"/>
    <s v="Full-time"/>
    <d v="2023-07-16T00:00:00"/>
    <s v="Active"/>
    <n v="2.29"/>
    <n v="62394"/>
    <x v="2"/>
    <s v="No"/>
    <x v="1"/>
    <n v="4"/>
    <s v="E102417"/>
    <x v="0"/>
    <x v="0"/>
    <x v="0"/>
    <x v="1"/>
    <s v="Active"/>
  </r>
  <r>
    <s v="E104503"/>
    <x v="1"/>
    <n v="36"/>
    <x v="1"/>
    <x v="5"/>
    <x v="4"/>
    <x v="19"/>
    <x v="0"/>
    <x v="107"/>
    <s v="Contract"/>
    <d v="2015-03-16T00:00:00"/>
    <s v="Active"/>
    <n v="10.62"/>
    <n v="31618"/>
    <x v="1"/>
    <s v="No"/>
    <x v="0"/>
    <n v="5"/>
    <s v="E104845"/>
    <x v="0"/>
    <x v="0"/>
    <x v="0"/>
    <x v="3"/>
    <s v="Active"/>
  </r>
  <r>
    <s v="E104504"/>
    <x v="0"/>
    <n v="33"/>
    <x v="1"/>
    <x v="1"/>
    <x v="6"/>
    <x v="24"/>
    <x v="2"/>
    <x v="126"/>
    <s v="Full-time"/>
    <d v="2016-08-16T00:00:00"/>
    <s v="Active"/>
    <n v="9.1999999999999993"/>
    <n v="46524"/>
    <x v="0"/>
    <s v="No"/>
    <x v="0"/>
    <n v="8"/>
    <s v="E103671"/>
    <x v="0"/>
    <x v="0"/>
    <x v="0"/>
    <x v="1"/>
    <s v="Active"/>
  </r>
  <r>
    <s v="E104505"/>
    <x v="0"/>
    <n v="28"/>
    <x v="0"/>
    <x v="2"/>
    <x v="3"/>
    <x v="3"/>
    <x v="0"/>
    <x v="11"/>
    <s v="Full-time"/>
    <d v="2008-10-07T00:00:00"/>
    <s v="Active"/>
    <n v="17.059999999999999"/>
    <n v="44847"/>
    <x v="0"/>
    <s v="No"/>
    <x v="1"/>
    <n v="4"/>
    <s v="E104222"/>
    <x v="0"/>
    <x v="0"/>
    <x v="1"/>
    <x v="3"/>
    <s v="Active"/>
  </r>
  <r>
    <s v="E104506"/>
    <x v="1"/>
    <n v="22"/>
    <x v="1"/>
    <x v="5"/>
    <x v="7"/>
    <x v="13"/>
    <x v="2"/>
    <x v="72"/>
    <s v="Full-time"/>
    <d v="2015-03-13T00:00:00"/>
    <s v="Active"/>
    <n v="10.63"/>
    <n v="38954"/>
    <x v="2"/>
    <s v="No"/>
    <x v="1"/>
    <n v="5"/>
    <s v="E102637"/>
    <x v="0"/>
    <x v="0"/>
    <x v="1"/>
    <x v="3"/>
    <s v="Active"/>
  </r>
  <r>
    <s v="E104507"/>
    <x v="1"/>
    <n v="25"/>
    <x v="1"/>
    <x v="7"/>
    <x v="6"/>
    <x v="11"/>
    <x v="0"/>
    <x v="14"/>
    <s v="Full-time"/>
    <d v="2024-10-06T00:00:00"/>
    <s v="Active"/>
    <n v="1.06"/>
    <n v="37001"/>
    <x v="2"/>
    <s v="No"/>
    <x v="0"/>
    <n v="3"/>
    <s v="E103830"/>
    <x v="0"/>
    <x v="0"/>
    <x v="1"/>
    <x v="3"/>
    <s v="Active"/>
  </r>
  <r>
    <s v="E104508"/>
    <x v="1"/>
    <n v="23"/>
    <x v="0"/>
    <x v="0"/>
    <x v="4"/>
    <x v="5"/>
    <x v="0"/>
    <x v="37"/>
    <s v="Full-time"/>
    <d v="2014-08-08T00:00:00"/>
    <s v="Active"/>
    <n v="11.22"/>
    <n v="44569"/>
    <x v="2"/>
    <s v="No"/>
    <x v="1"/>
    <n v="9"/>
    <s v="E103815"/>
    <x v="0"/>
    <x v="0"/>
    <x v="1"/>
    <x v="3"/>
    <s v="Active"/>
  </r>
  <r>
    <s v="E104509"/>
    <x v="0"/>
    <n v="26"/>
    <x v="0"/>
    <x v="3"/>
    <x v="5"/>
    <x v="22"/>
    <x v="0"/>
    <x v="168"/>
    <s v="Contract"/>
    <d v="2016-04-18T00:00:00"/>
    <s v="Active"/>
    <n v="9.5299999999999994"/>
    <n v="41614"/>
    <x v="0"/>
    <s v="No"/>
    <x v="0"/>
    <n v="9"/>
    <s v="E103153"/>
    <x v="0"/>
    <x v="0"/>
    <x v="1"/>
    <x v="3"/>
    <s v="Active"/>
  </r>
  <r>
    <s v="E104510"/>
    <x v="1"/>
    <n v="40"/>
    <x v="1"/>
    <x v="2"/>
    <x v="7"/>
    <x v="13"/>
    <x v="3"/>
    <x v="20"/>
    <s v="Full-time"/>
    <d v="2022-06-27T00:00:00"/>
    <s v="Active"/>
    <n v="3.34"/>
    <n v="56234"/>
    <x v="0"/>
    <s v="No"/>
    <x v="5"/>
    <n v="7"/>
    <s v="E104081"/>
    <x v="0"/>
    <x v="0"/>
    <x v="0"/>
    <x v="0"/>
    <s v="Active"/>
  </r>
  <r>
    <s v="E104511"/>
    <x v="0"/>
    <n v="35"/>
    <x v="1"/>
    <x v="1"/>
    <x v="3"/>
    <x v="20"/>
    <x v="0"/>
    <x v="117"/>
    <s v="Full-time"/>
    <d v="2022-01-28T00:00:00"/>
    <s v="Active"/>
    <n v="3.75"/>
    <n v="54253"/>
    <x v="2"/>
    <s v="No"/>
    <x v="3"/>
    <n v="5"/>
    <s v="E104590"/>
    <x v="0"/>
    <x v="0"/>
    <x v="0"/>
    <x v="1"/>
    <s v="Active"/>
  </r>
  <r>
    <s v="E104512"/>
    <x v="0"/>
    <n v="27"/>
    <x v="1"/>
    <x v="1"/>
    <x v="0"/>
    <x v="9"/>
    <x v="0"/>
    <x v="104"/>
    <s v="Full-time"/>
    <d v="2020-10-20T00:00:00"/>
    <s v="Active"/>
    <n v="5.0199999999999996"/>
    <n v="39923"/>
    <x v="2"/>
    <s v="No"/>
    <x v="2"/>
    <n v="9"/>
    <s v="E104740"/>
    <x v="0"/>
    <x v="0"/>
    <x v="1"/>
    <x v="3"/>
    <s v="Active"/>
  </r>
  <r>
    <s v="E104513"/>
    <x v="0"/>
    <n v="31"/>
    <x v="1"/>
    <x v="4"/>
    <x v="0"/>
    <x v="9"/>
    <x v="0"/>
    <x v="82"/>
    <s v="Full-time"/>
    <d v="2009-02-05T00:00:00"/>
    <s v="Active"/>
    <n v="16.73"/>
    <n v="52774"/>
    <x v="0"/>
    <s v="Yes"/>
    <x v="1"/>
    <n v="9"/>
    <s v="E103522"/>
    <x v="0"/>
    <x v="0"/>
    <x v="0"/>
    <x v="1"/>
    <s v="Active"/>
  </r>
  <r>
    <s v="E104514"/>
    <x v="0"/>
    <n v="26"/>
    <x v="1"/>
    <x v="7"/>
    <x v="6"/>
    <x v="16"/>
    <x v="4"/>
    <x v="53"/>
    <s v="Full-time"/>
    <d v="2021-12-23T00:00:00"/>
    <d v="2024-09-24T00:00:00"/>
    <n v="2.75"/>
    <n v="33030"/>
    <x v="2"/>
    <s v="No"/>
    <x v="0"/>
    <n v="5"/>
    <s v="E103217"/>
    <x v="1"/>
    <x v="1"/>
    <x v="1"/>
    <x v="3"/>
    <s v="Exited"/>
  </r>
  <r>
    <s v="E104515"/>
    <x v="1"/>
    <n v="38"/>
    <x v="1"/>
    <x v="3"/>
    <x v="1"/>
    <x v="1"/>
    <x v="1"/>
    <x v="148"/>
    <s v="Full-time"/>
    <d v="2014-04-29T00:00:00"/>
    <s v="Active"/>
    <n v="11.5"/>
    <n v="56942"/>
    <x v="2"/>
    <s v="No"/>
    <x v="0"/>
    <n v="3"/>
    <s v="E103936"/>
    <x v="0"/>
    <x v="0"/>
    <x v="0"/>
    <x v="1"/>
    <s v="Active"/>
  </r>
  <r>
    <s v="E104516"/>
    <x v="1"/>
    <n v="36"/>
    <x v="1"/>
    <x v="1"/>
    <x v="5"/>
    <x v="12"/>
    <x v="0"/>
    <x v="139"/>
    <s v="Full-time"/>
    <d v="2008-11-19T00:00:00"/>
    <s v="Active"/>
    <n v="16.940000000000001"/>
    <n v="56635"/>
    <x v="2"/>
    <s v="No"/>
    <x v="1"/>
    <n v="9"/>
    <s v="E101099"/>
    <x v="0"/>
    <x v="0"/>
    <x v="0"/>
    <x v="1"/>
    <s v="Active"/>
  </r>
  <r>
    <s v="E104517"/>
    <x v="1"/>
    <n v="26"/>
    <x v="1"/>
    <x v="0"/>
    <x v="3"/>
    <x v="3"/>
    <x v="4"/>
    <x v="49"/>
    <s v="Contract"/>
    <d v="2016-08-12T00:00:00"/>
    <s v="Active"/>
    <n v="9.2100000000000009"/>
    <n v="50702"/>
    <x v="2"/>
    <s v="No"/>
    <x v="4"/>
    <n v="1"/>
    <s v="E102999"/>
    <x v="0"/>
    <x v="0"/>
    <x v="1"/>
    <x v="3"/>
    <s v="Active"/>
  </r>
  <r>
    <s v="E104518"/>
    <x v="0"/>
    <n v="45"/>
    <x v="1"/>
    <x v="0"/>
    <x v="7"/>
    <x v="18"/>
    <x v="0"/>
    <x v="4"/>
    <s v="Full-time"/>
    <d v="2008-07-03T00:00:00"/>
    <s v="Active"/>
    <n v="17.32"/>
    <n v="53061"/>
    <x v="2"/>
    <s v="No"/>
    <x v="4"/>
    <n v="9"/>
    <s v="E103284"/>
    <x v="0"/>
    <x v="0"/>
    <x v="0"/>
    <x v="1"/>
    <s v="Active"/>
  </r>
  <r>
    <s v="E104519"/>
    <x v="1"/>
    <n v="26"/>
    <x v="0"/>
    <x v="0"/>
    <x v="4"/>
    <x v="19"/>
    <x v="1"/>
    <x v="107"/>
    <s v="Full-time"/>
    <d v="2022-03-04T00:00:00"/>
    <s v="Active"/>
    <n v="3.65"/>
    <n v="38762"/>
    <x v="1"/>
    <s v="No"/>
    <x v="1"/>
    <n v="4"/>
    <s v="E101767"/>
    <x v="0"/>
    <x v="0"/>
    <x v="1"/>
    <x v="3"/>
    <s v="Active"/>
  </r>
  <r>
    <s v="E104520"/>
    <x v="1"/>
    <n v="29"/>
    <x v="0"/>
    <x v="7"/>
    <x v="1"/>
    <x v="21"/>
    <x v="2"/>
    <x v="61"/>
    <s v="Full-time"/>
    <d v="2010-04-11T00:00:00"/>
    <s v="Active"/>
    <n v="15.55"/>
    <n v="44042"/>
    <x v="1"/>
    <s v="No"/>
    <x v="1"/>
    <n v="7"/>
    <s v="E102355"/>
    <x v="0"/>
    <x v="0"/>
    <x v="1"/>
    <x v="0"/>
    <s v="Active"/>
  </r>
  <r>
    <s v="E104521"/>
    <x v="0"/>
    <n v="39"/>
    <x v="1"/>
    <x v="5"/>
    <x v="6"/>
    <x v="11"/>
    <x v="0"/>
    <x v="125"/>
    <s v="Full-time"/>
    <d v="2018-08-01T00:00:00"/>
    <s v="Active"/>
    <n v="7.24"/>
    <n v="43515"/>
    <x v="0"/>
    <s v="No"/>
    <x v="1"/>
    <n v="5"/>
    <s v="E104864"/>
    <x v="0"/>
    <x v="0"/>
    <x v="0"/>
    <x v="0"/>
    <s v="Active"/>
  </r>
  <r>
    <s v="E104522"/>
    <x v="1"/>
    <n v="26"/>
    <x v="0"/>
    <x v="4"/>
    <x v="6"/>
    <x v="16"/>
    <x v="1"/>
    <x v="70"/>
    <s v="Full-time"/>
    <d v="2021-04-25T00:00:00"/>
    <s v="Active"/>
    <n v="4.51"/>
    <n v="39138"/>
    <x v="1"/>
    <s v="No"/>
    <x v="2"/>
    <n v="6"/>
    <s v="E104303"/>
    <x v="0"/>
    <x v="0"/>
    <x v="1"/>
    <x v="2"/>
    <s v="Active"/>
  </r>
  <r>
    <s v="E104523"/>
    <x v="1"/>
    <n v="34"/>
    <x v="1"/>
    <x v="2"/>
    <x v="1"/>
    <x v="21"/>
    <x v="1"/>
    <x v="23"/>
    <s v="Full-time"/>
    <d v="2022-11-24T00:00:00"/>
    <s v="Active"/>
    <n v="2.93"/>
    <n v="38941"/>
    <x v="1"/>
    <s v="No"/>
    <x v="2"/>
    <n v="8"/>
    <s v="E103243"/>
    <x v="0"/>
    <x v="0"/>
    <x v="0"/>
    <x v="0"/>
    <s v="Active"/>
  </r>
  <r>
    <s v="E104524"/>
    <x v="1"/>
    <n v="24"/>
    <x v="0"/>
    <x v="5"/>
    <x v="2"/>
    <x v="14"/>
    <x v="2"/>
    <x v="75"/>
    <s v="Full-time"/>
    <d v="2014-02-05T00:00:00"/>
    <s v="Active"/>
    <n v="11.73"/>
    <n v="27817"/>
    <x v="2"/>
    <s v="No"/>
    <x v="1"/>
    <n v="3"/>
    <s v="E100760"/>
    <x v="0"/>
    <x v="0"/>
    <x v="1"/>
    <x v="3"/>
    <s v="Active"/>
  </r>
  <r>
    <s v="E104525"/>
    <x v="0"/>
    <n v="40"/>
    <x v="0"/>
    <x v="6"/>
    <x v="4"/>
    <x v="5"/>
    <x v="0"/>
    <x v="118"/>
    <s v="Full-time"/>
    <d v="2020-11-20T00:00:00"/>
    <s v="Active"/>
    <n v="4.9400000000000004"/>
    <n v="52147"/>
    <x v="0"/>
    <s v="No"/>
    <x v="2"/>
    <n v="8"/>
    <s v="E102328"/>
    <x v="0"/>
    <x v="0"/>
    <x v="0"/>
    <x v="1"/>
    <s v="Active"/>
  </r>
  <r>
    <s v="E104526"/>
    <x v="0"/>
    <n v="28"/>
    <x v="1"/>
    <x v="4"/>
    <x v="0"/>
    <x v="6"/>
    <x v="1"/>
    <x v="89"/>
    <s v="Full-time"/>
    <d v="2022-10-25T00:00:00"/>
    <s v="Active"/>
    <n v="3.01"/>
    <n v="40330"/>
    <x v="3"/>
    <s v="Yes"/>
    <x v="1"/>
    <n v="6"/>
    <s v="E104768"/>
    <x v="0"/>
    <x v="0"/>
    <x v="1"/>
    <x v="3"/>
    <s v="Active"/>
  </r>
  <r>
    <s v="E104527"/>
    <x v="1"/>
    <n v="26"/>
    <x v="1"/>
    <x v="7"/>
    <x v="4"/>
    <x v="5"/>
    <x v="2"/>
    <x v="17"/>
    <s v="Full-time"/>
    <d v="2021-01-03T00:00:00"/>
    <d v="2022-01-14T00:00:00"/>
    <n v="1.03"/>
    <n v="41208"/>
    <x v="1"/>
    <s v="No"/>
    <x v="2"/>
    <n v="8"/>
    <s v="E104780"/>
    <x v="1"/>
    <x v="1"/>
    <x v="1"/>
    <x v="0"/>
    <s v="Exited"/>
  </r>
  <r>
    <s v="E104528"/>
    <x v="0"/>
    <n v="26"/>
    <x v="0"/>
    <x v="1"/>
    <x v="4"/>
    <x v="10"/>
    <x v="2"/>
    <x v="97"/>
    <s v="Full-time"/>
    <d v="2013-06-21T00:00:00"/>
    <s v="Active"/>
    <n v="12.35"/>
    <n v="32883"/>
    <x v="2"/>
    <s v="No"/>
    <x v="1"/>
    <n v="3"/>
    <s v="E101265"/>
    <x v="0"/>
    <x v="0"/>
    <x v="1"/>
    <x v="3"/>
    <s v="Active"/>
  </r>
  <r>
    <s v="E104529"/>
    <x v="0"/>
    <n v="42"/>
    <x v="0"/>
    <x v="4"/>
    <x v="3"/>
    <x v="20"/>
    <x v="2"/>
    <x v="182"/>
    <s v="Full-time"/>
    <d v="2012-08-12T00:00:00"/>
    <s v="Active"/>
    <n v="13.21"/>
    <n v="63295"/>
    <x v="1"/>
    <s v="No"/>
    <x v="3"/>
    <n v="7"/>
    <s v="E100989"/>
    <x v="0"/>
    <x v="0"/>
    <x v="0"/>
    <x v="1"/>
    <s v="Active"/>
  </r>
  <r>
    <s v="E104530"/>
    <x v="1"/>
    <n v="32"/>
    <x v="1"/>
    <x v="3"/>
    <x v="3"/>
    <x v="3"/>
    <x v="0"/>
    <x v="91"/>
    <s v="Full-time"/>
    <d v="2020-01-25T00:00:00"/>
    <s v="Active"/>
    <n v="5.76"/>
    <n v="43254"/>
    <x v="2"/>
    <s v="Yes"/>
    <x v="1"/>
    <n v="7"/>
    <s v="E103717"/>
    <x v="0"/>
    <x v="0"/>
    <x v="0"/>
    <x v="3"/>
    <s v="Active"/>
  </r>
  <r>
    <s v="E104531"/>
    <x v="1"/>
    <n v="29"/>
    <x v="1"/>
    <x v="4"/>
    <x v="3"/>
    <x v="15"/>
    <x v="2"/>
    <x v="6"/>
    <s v="Full-time"/>
    <d v="2017-09-13T00:00:00"/>
    <s v="Active"/>
    <n v="8.1199999999999992"/>
    <n v="50006"/>
    <x v="0"/>
    <s v="No"/>
    <x v="2"/>
    <n v="7"/>
    <s v="E104748"/>
    <x v="0"/>
    <x v="0"/>
    <x v="1"/>
    <x v="0"/>
    <s v="Active"/>
  </r>
  <r>
    <s v="E104532"/>
    <x v="0"/>
    <n v="38"/>
    <x v="0"/>
    <x v="0"/>
    <x v="1"/>
    <x v="21"/>
    <x v="2"/>
    <x v="164"/>
    <s v="Full-time"/>
    <d v="2011-09-02T00:00:00"/>
    <s v="Active"/>
    <n v="14.15"/>
    <n v="67642"/>
    <x v="1"/>
    <s v="No"/>
    <x v="1"/>
    <n v="5"/>
    <s v="E102969"/>
    <x v="0"/>
    <x v="0"/>
    <x v="0"/>
    <x v="1"/>
    <s v="Active"/>
  </r>
  <r>
    <s v="E104533"/>
    <x v="1"/>
    <n v="44"/>
    <x v="1"/>
    <x v="5"/>
    <x v="1"/>
    <x v="21"/>
    <x v="0"/>
    <x v="167"/>
    <s v="Full-time"/>
    <d v="2020-12-29T00:00:00"/>
    <s v="Active"/>
    <n v="4.83"/>
    <n v="60861"/>
    <x v="0"/>
    <s v="No"/>
    <x v="1"/>
    <n v="5"/>
    <s v="E101297"/>
    <x v="0"/>
    <x v="0"/>
    <x v="0"/>
    <x v="1"/>
    <s v="Active"/>
  </r>
  <r>
    <s v="E104534"/>
    <x v="1"/>
    <n v="37"/>
    <x v="1"/>
    <x v="6"/>
    <x v="3"/>
    <x v="15"/>
    <x v="0"/>
    <x v="1"/>
    <s v="Full-time"/>
    <d v="2022-02-03T00:00:00"/>
    <s v="Active"/>
    <n v="3.73"/>
    <n v="48083"/>
    <x v="1"/>
    <s v="No"/>
    <x v="2"/>
    <n v="7"/>
    <s v="E104458"/>
    <x v="0"/>
    <x v="0"/>
    <x v="0"/>
    <x v="0"/>
    <s v="Active"/>
  </r>
  <r>
    <s v="E104535"/>
    <x v="1"/>
    <n v="37"/>
    <x v="1"/>
    <x v="7"/>
    <x v="7"/>
    <x v="23"/>
    <x v="2"/>
    <x v="66"/>
    <s v="Full-time"/>
    <d v="2014-03-23T00:00:00"/>
    <s v="Active"/>
    <n v="11.6"/>
    <n v="51025"/>
    <x v="1"/>
    <s v="No"/>
    <x v="3"/>
    <n v="3"/>
    <s v="E100504"/>
    <x v="0"/>
    <x v="0"/>
    <x v="0"/>
    <x v="0"/>
    <s v="Active"/>
  </r>
  <r>
    <s v="E104536"/>
    <x v="0"/>
    <n v="26"/>
    <x v="1"/>
    <x v="4"/>
    <x v="3"/>
    <x v="20"/>
    <x v="1"/>
    <x v="107"/>
    <s v="Contract"/>
    <d v="2018-07-01T00:00:00"/>
    <s v="Active"/>
    <n v="7.33"/>
    <n v="42870"/>
    <x v="0"/>
    <s v="No"/>
    <x v="3"/>
    <n v="4"/>
    <s v="E103505"/>
    <x v="0"/>
    <x v="0"/>
    <x v="1"/>
    <x v="3"/>
    <s v="Active"/>
  </r>
  <r>
    <s v="E104537"/>
    <x v="0"/>
    <n v="36"/>
    <x v="1"/>
    <x v="0"/>
    <x v="6"/>
    <x v="16"/>
    <x v="3"/>
    <x v="115"/>
    <s v="Full-time"/>
    <d v="2013-09-28T00:00:00"/>
    <s v="Active"/>
    <n v="12.08"/>
    <n v="48406"/>
    <x v="2"/>
    <s v="No"/>
    <x v="1"/>
    <n v="6"/>
    <s v="E103636"/>
    <x v="0"/>
    <x v="0"/>
    <x v="0"/>
    <x v="0"/>
    <s v="Active"/>
  </r>
  <r>
    <s v="E104538"/>
    <x v="0"/>
    <n v="23"/>
    <x v="1"/>
    <x v="3"/>
    <x v="4"/>
    <x v="19"/>
    <x v="2"/>
    <x v="152"/>
    <s v="Full-time"/>
    <d v="2016-04-20T00:00:00"/>
    <s v="Active"/>
    <n v="9.52"/>
    <n v="31760"/>
    <x v="2"/>
    <s v="No"/>
    <x v="1"/>
    <n v="7"/>
    <s v="E101180"/>
    <x v="0"/>
    <x v="0"/>
    <x v="1"/>
    <x v="2"/>
    <s v="Active"/>
  </r>
  <r>
    <s v="E104539"/>
    <x v="1"/>
    <n v="32"/>
    <x v="1"/>
    <x v="4"/>
    <x v="1"/>
    <x v="1"/>
    <x v="1"/>
    <x v="142"/>
    <s v="Full-time"/>
    <d v="2023-11-30T00:00:00"/>
    <s v="Active"/>
    <n v="1.91"/>
    <n v="50957"/>
    <x v="1"/>
    <s v="No"/>
    <x v="0"/>
    <n v="6"/>
    <s v="E102514"/>
    <x v="0"/>
    <x v="0"/>
    <x v="0"/>
    <x v="1"/>
    <s v="Active"/>
  </r>
  <r>
    <s v="E104540"/>
    <x v="0"/>
    <n v="36"/>
    <x v="1"/>
    <x v="5"/>
    <x v="3"/>
    <x v="20"/>
    <x v="1"/>
    <x v="193"/>
    <s v="Full-time"/>
    <d v="2014-02-02T00:00:00"/>
    <s v="Active"/>
    <n v="11.73"/>
    <n v="64256"/>
    <x v="4"/>
    <s v="No"/>
    <x v="1"/>
    <n v="6"/>
    <s v="E101133"/>
    <x v="0"/>
    <x v="0"/>
    <x v="0"/>
    <x v="1"/>
    <s v="Active"/>
  </r>
  <r>
    <s v="E104541"/>
    <x v="0"/>
    <n v="22"/>
    <x v="0"/>
    <x v="3"/>
    <x v="5"/>
    <x v="22"/>
    <x v="3"/>
    <x v="30"/>
    <s v="Full-time"/>
    <d v="2023-05-20T00:00:00"/>
    <s v="Active"/>
    <n v="2.44"/>
    <n v="33039"/>
    <x v="1"/>
    <s v="No"/>
    <x v="2"/>
    <n v="7"/>
    <s v="E103535"/>
    <x v="0"/>
    <x v="0"/>
    <x v="1"/>
    <x v="2"/>
    <s v="Active"/>
  </r>
  <r>
    <s v="E104542"/>
    <x v="1"/>
    <n v="34"/>
    <x v="1"/>
    <x v="2"/>
    <x v="3"/>
    <x v="15"/>
    <x v="2"/>
    <x v="2"/>
    <s v="Full-time"/>
    <d v="2023-01-29T00:00:00"/>
    <s v="Active"/>
    <n v="2.75"/>
    <n v="39766"/>
    <x v="2"/>
    <s v="No"/>
    <x v="1"/>
    <n v="7"/>
    <s v="E104134"/>
    <x v="0"/>
    <x v="0"/>
    <x v="0"/>
    <x v="0"/>
    <s v="Active"/>
  </r>
  <r>
    <s v="E104543"/>
    <x v="0"/>
    <n v="41"/>
    <x v="0"/>
    <x v="2"/>
    <x v="3"/>
    <x v="15"/>
    <x v="0"/>
    <x v="127"/>
    <s v="Contract"/>
    <d v="2017-07-24T00:00:00"/>
    <d v="2022-03-31T00:00:00"/>
    <n v="4.68"/>
    <n v="58926"/>
    <x v="1"/>
    <s v="No"/>
    <x v="2"/>
    <n v="6"/>
    <s v="E102353"/>
    <x v="1"/>
    <x v="1"/>
    <x v="0"/>
    <x v="0"/>
    <s v="Exited"/>
  </r>
  <r>
    <s v="E104544"/>
    <x v="1"/>
    <n v="43"/>
    <x v="0"/>
    <x v="1"/>
    <x v="6"/>
    <x v="16"/>
    <x v="0"/>
    <x v="14"/>
    <s v="Full-time"/>
    <d v="2018-06-03T00:00:00"/>
    <d v="2023-06-19T00:00:00"/>
    <n v="5.04"/>
    <n v="33904"/>
    <x v="2"/>
    <s v="No"/>
    <x v="1"/>
    <n v="14"/>
    <s v="E103290"/>
    <x v="1"/>
    <x v="1"/>
    <x v="0"/>
    <x v="3"/>
    <s v="Exited"/>
  </r>
  <r>
    <s v="E104545"/>
    <x v="1"/>
    <n v="21"/>
    <x v="1"/>
    <x v="4"/>
    <x v="4"/>
    <x v="5"/>
    <x v="0"/>
    <x v="29"/>
    <s v="Full-time"/>
    <d v="2009-04-08T00:00:00"/>
    <s v="Active"/>
    <n v="16.559999999999999"/>
    <n v="32000"/>
    <x v="1"/>
    <s v="No"/>
    <x v="0"/>
    <n v="8"/>
    <s v="E102941"/>
    <x v="0"/>
    <x v="0"/>
    <x v="1"/>
    <x v="2"/>
    <s v="Active"/>
  </r>
  <r>
    <s v="E104546"/>
    <x v="0"/>
    <n v="33"/>
    <x v="1"/>
    <x v="5"/>
    <x v="3"/>
    <x v="3"/>
    <x v="2"/>
    <x v="78"/>
    <s v="Full-time"/>
    <d v="2018-06-22T00:00:00"/>
    <s v="Active"/>
    <n v="7.35"/>
    <n v="47960"/>
    <x v="1"/>
    <s v="No"/>
    <x v="2"/>
    <n v="5"/>
    <s v="E102189"/>
    <x v="0"/>
    <x v="0"/>
    <x v="0"/>
    <x v="0"/>
    <s v="Active"/>
  </r>
  <r>
    <s v="E104547"/>
    <x v="1"/>
    <n v="21"/>
    <x v="1"/>
    <x v="0"/>
    <x v="4"/>
    <x v="19"/>
    <x v="0"/>
    <x v="29"/>
    <s v="Contract"/>
    <d v="2023-04-05T00:00:00"/>
    <s v="Active"/>
    <n v="2.57"/>
    <n v="42295"/>
    <x v="1"/>
    <s v="No"/>
    <x v="4"/>
    <n v="6"/>
    <s v="E100080"/>
    <x v="0"/>
    <x v="0"/>
    <x v="1"/>
    <x v="2"/>
    <s v="Active"/>
  </r>
  <r>
    <s v="E104548"/>
    <x v="1"/>
    <n v="30"/>
    <x v="1"/>
    <x v="2"/>
    <x v="1"/>
    <x v="21"/>
    <x v="2"/>
    <x v="95"/>
    <s v="Full-time"/>
    <d v="2008-10-22T00:00:00"/>
    <s v="Active"/>
    <n v="17.02"/>
    <n v="32759"/>
    <x v="2"/>
    <s v="Yes"/>
    <x v="2"/>
    <n v="6"/>
    <s v="E101604"/>
    <x v="0"/>
    <x v="0"/>
    <x v="1"/>
    <x v="3"/>
    <s v="Active"/>
  </r>
  <r>
    <s v="E104549"/>
    <x v="0"/>
    <n v="30"/>
    <x v="1"/>
    <x v="1"/>
    <x v="0"/>
    <x v="9"/>
    <x v="0"/>
    <x v="144"/>
    <s v="Full-time"/>
    <d v="2012-09-01T00:00:00"/>
    <s v="Active"/>
    <n v="13.16"/>
    <n v="39122"/>
    <x v="2"/>
    <s v="No"/>
    <x v="2"/>
    <n v="5"/>
    <s v="E101792"/>
    <x v="0"/>
    <x v="0"/>
    <x v="1"/>
    <x v="2"/>
    <s v="Active"/>
  </r>
  <r>
    <s v="E104550"/>
    <x v="0"/>
    <n v="32"/>
    <x v="0"/>
    <x v="5"/>
    <x v="6"/>
    <x v="24"/>
    <x v="4"/>
    <x v="105"/>
    <s v="Full-time"/>
    <d v="2024-07-12T00:00:00"/>
    <s v="Active"/>
    <n v="1.3"/>
    <n v="45261"/>
    <x v="0"/>
    <s v="No"/>
    <x v="1"/>
    <n v="5"/>
    <s v="E104616"/>
    <x v="0"/>
    <x v="0"/>
    <x v="0"/>
    <x v="0"/>
    <s v="Active"/>
  </r>
  <r>
    <s v="E104551"/>
    <x v="1"/>
    <n v="29"/>
    <x v="0"/>
    <x v="2"/>
    <x v="6"/>
    <x v="16"/>
    <x v="2"/>
    <x v="89"/>
    <s v="Full-time"/>
    <d v="2024-01-23T00:00:00"/>
    <s v="Active"/>
    <n v="1.76"/>
    <n v="30759"/>
    <x v="1"/>
    <s v="No"/>
    <x v="1"/>
    <n v="8"/>
    <s v="E104976"/>
    <x v="0"/>
    <x v="0"/>
    <x v="1"/>
    <x v="3"/>
    <s v="Active"/>
  </r>
  <r>
    <s v="E104552"/>
    <x v="0"/>
    <n v="39"/>
    <x v="0"/>
    <x v="7"/>
    <x v="5"/>
    <x v="12"/>
    <x v="4"/>
    <x v="19"/>
    <s v="Full-time"/>
    <d v="2021-09-12T00:00:00"/>
    <s v="Active"/>
    <n v="4.13"/>
    <n v="65675"/>
    <x v="1"/>
    <s v="No"/>
    <x v="2"/>
    <n v="7"/>
    <s v="E104923"/>
    <x v="0"/>
    <x v="0"/>
    <x v="0"/>
    <x v="1"/>
    <s v="Active"/>
  </r>
  <r>
    <s v="E104553"/>
    <x v="0"/>
    <n v="24"/>
    <x v="0"/>
    <x v="7"/>
    <x v="0"/>
    <x v="0"/>
    <x v="0"/>
    <x v="106"/>
    <s v="Full-time"/>
    <d v="2009-07-12T00:00:00"/>
    <s v="Active"/>
    <n v="16.3"/>
    <n v="35168"/>
    <x v="1"/>
    <s v="Yes"/>
    <x v="0"/>
    <n v="6"/>
    <s v="E104768"/>
    <x v="0"/>
    <x v="0"/>
    <x v="1"/>
    <x v="2"/>
    <s v="Active"/>
  </r>
  <r>
    <s v="E104554"/>
    <x v="1"/>
    <n v="35"/>
    <x v="1"/>
    <x v="0"/>
    <x v="0"/>
    <x v="6"/>
    <x v="0"/>
    <x v="0"/>
    <s v="Full-time"/>
    <d v="2021-03-27T00:00:00"/>
    <s v="Active"/>
    <n v="4.59"/>
    <n v="51629"/>
    <x v="2"/>
    <s v="No"/>
    <x v="0"/>
    <n v="2"/>
    <s v="Self"/>
    <x v="0"/>
    <x v="0"/>
    <x v="0"/>
    <x v="0"/>
    <s v="Active"/>
  </r>
  <r>
    <s v="E104555"/>
    <x v="0"/>
    <n v="28"/>
    <x v="0"/>
    <x v="5"/>
    <x v="7"/>
    <x v="18"/>
    <x v="2"/>
    <x v="107"/>
    <s v="Full-time"/>
    <d v="2024-10-21T00:00:00"/>
    <s v="Active"/>
    <n v="1.02"/>
    <n v="37887"/>
    <x v="0"/>
    <s v="No"/>
    <x v="4"/>
    <n v="12"/>
    <s v="E104839"/>
    <x v="0"/>
    <x v="0"/>
    <x v="1"/>
    <x v="3"/>
    <s v="Active"/>
  </r>
  <r>
    <s v="E104556"/>
    <x v="0"/>
    <n v="40"/>
    <x v="0"/>
    <x v="7"/>
    <x v="6"/>
    <x v="24"/>
    <x v="0"/>
    <x v="82"/>
    <s v="Full-time"/>
    <d v="2012-11-11T00:00:00"/>
    <s v="Active"/>
    <n v="12.96"/>
    <n v="47183"/>
    <x v="2"/>
    <s v="No"/>
    <x v="1"/>
    <n v="8"/>
    <s v="E103709"/>
    <x v="0"/>
    <x v="0"/>
    <x v="0"/>
    <x v="1"/>
    <s v="Active"/>
  </r>
  <r>
    <s v="E104557"/>
    <x v="0"/>
    <n v="44"/>
    <x v="0"/>
    <x v="4"/>
    <x v="4"/>
    <x v="19"/>
    <x v="0"/>
    <x v="104"/>
    <s v="Full-time"/>
    <d v="2014-09-22T00:00:00"/>
    <s v="Active"/>
    <n v="11.1"/>
    <n v="36929"/>
    <x v="3"/>
    <s v="No"/>
    <x v="4"/>
    <n v="3"/>
    <s v="E103904"/>
    <x v="0"/>
    <x v="0"/>
    <x v="0"/>
    <x v="3"/>
    <s v="Active"/>
  </r>
  <r>
    <s v="E104558"/>
    <x v="1"/>
    <n v="35"/>
    <x v="1"/>
    <x v="3"/>
    <x v="1"/>
    <x v="1"/>
    <x v="0"/>
    <x v="92"/>
    <s v="Full-time"/>
    <d v="2024-05-24T00:00:00"/>
    <s v="Active"/>
    <n v="1.43"/>
    <n v="45383"/>
    <x v="2"/>
    <s v="No"/>
    <x v="0"/>
    <n v="4"/>
    <s v="E100448"/>
    <x v="0"/>
    <x v="0"/>
    <x v="0"/>
    <x v="1"/>
    <s v="Active"/>
  </r>
  <r>
    <s v="E104559"/>
    <x v="1"/>
    <n v="31"/>
    <x v="1"/>
    <x v="6"/>
    <x v="5"/>
    <x v="17"/>
    <x v="0"/>
    <x v="29"/>
    <s v="Full-time"/>
    <d v="2016-12-29T00:00:00"/>
    <s v="Active"/>
    <n v="8.83"/>
    <n v="35881"/>
    <x v="3"/>
    <s v="No"/>
    <x v="2"/>
    <n v="6"/>
    <s v="E104350"/>
    <x v="0"/>
    <x v="0"/>
    <x v="0"/>
    <x v="2"/>
    <s v="Active"/>
  </r>
  <r>
    <s v="E104560"/>
    <x v="1"/>
    <n v="26"/>
    <x v="1"/>
    <x v="2"/>
    <x v="5"/>
    <x v="12"/>
    <x v="2"/>
    <x v="11"/>
    <s v="Full-time"/>
    <d v="2011-04-08T00:00:00"/>
    <s v="Active"/>
    <n v="14.56"/>
    <n v="41747"/>
    <x v="2"/>
    <s v="No"/>
    <x v="1"/>
    <n v="4"/>
    <s v="E103020"/>
    <x v="0"/>
    <x v="0"/>
    <x v="1"/>
    <x v="3"/>
    <s v="Active"/>
  </r>
  <r>
    <s v="E104561"/>
    <x v="0"/>
    <n v="28"/>
    <x v="0"/>
    <x v="5"/>
    <x v="4"/>
    <x v="10"/>
    <x v="2"/>
    <x v="144"/>
    <s v="Full-time"/>
    <d v="2020-07-10T00:00:00"/>
    <s v="Active"/>
    <n v="5.3"/>
    <n v="30215"/>
    <x v="1"/>
    <s v="No"/>
    <x v="0"/>
    <n v="7"/>
    <s v="E101679"/>
    <x v="0"/>
    <x v="0"/>
    <x v="1"/>
    <x v="2"/>
    <s v="Active"/>
  </r>
  <r>
    <s v="E104562"/>
    <x v="1"/>
    <n v="35"/>
    <x v="0"/>
    <x v="4"/>
    <x v="3"/>
    <x v="3"/>
    <x v="2"/>
    <x v="195"/>
    <s v="Full-time"/>
    <d v="2011-11-05T00:00:00"/>
    <s v="Active"/>
    <n v="13.98"/>
    <n v="58071"/>
    <x v="1"/>
    <s v="Yes"/>
    <x v="4"/>
    <n v="4"/>
    <s v="E104222"/>
    <x v="0"/>
    <x v="0"/>
    <x v="0"/>
    <x v="1"/>
    <s v="Active"/>
  </r>
  <r>
    <s v="E104563"/>
    <x v="1"/>
    <n v="38"/>
    <x v="0"/>
    <x v="7"/>
    <x v="1"/>
    <x v="21"/>
    <x v="0"/>
    <x v="36"/>
    <s v="Full-time"/>
    <d v="2014-08-10T00:00:00"/>
    <s v="Active"/>
    <n v="11.22"/>
    <n v="45383"/>
    <x v="1"/>
    <s v="No"/>
    <x v="1"/>
    <n v="1"/>
    <s v="E100718"/>
    <x v="0"/>
    <x v="0"/>
    <x v="0"/>
    <x v="0"/>
    <s v="Active"/>
  </r>
  <r>
    <s v="E104564"/>
    <x v="1"/>
    <n v="35"/>
    <x v="0"/>
    <x v="7"/>
    <x v="6"/>
    <x v="24"/>
    <x v="2"/>
    <x v="56"/>
    <s v="Full-time"/>
    <d v="2016-07-17T00:00:00"/>
    <s v="Active"/>
    <n v="9.2799999999999994"/>
    <n v="47366"/>
    <x v="1"/>
    <s v="No"/>
    <x v="5"/>
    <n v="6"/>
    <s v="E104303"/>
    <x v="0"/>
    <x v="0"/>
    <x v="0"/>
    <x v="0"/>
    <s v="Active"/>
  </r>
  <r>
    <s v="E104565"/>
    <x v="0"/>
    <n v="21"/>
    <x v="1"/>
    <x v="6"/>
    <x v="7"/>
    <x v="18"/>
    <x v="0"/>
    <x v="90"/>
    <s v="Full-time"/>
    <d v="2009-02-15T00:00:00"/>
    <s v="Active"/>
    <n v="16.7"/>
    <n v="35623"/>
    <x v="1"/>
    <s v="No"/>
    <x v="3"/>
    <n v="3"/>
    <s v="E103985"/>
    <x v="0"/>
    <x v="0"/>
    <x v="1"/>
    <x v="2"/>
    <s v="Active"/>
  </r>
  <r>
    <s v="E104566"/>
    <x v="1"/>
    <n v="32"/>
    <x v="1"/>
    <x v="1"/>
    <x v="5"/>
    <x v="22"/>
    <x v="0"/>
    <x v="16"/>
    <s v="Full-time"/>
    <d v="2009-07-19T00:00:00"/>
    <s v="Active"/>
    <n v="16.28"/>
    <n v="50961"/>
    <x v="2"/>
    <s v="Yes"/>
    <x v="1"/>
    <n v="5"/>
    <s v="E103351"/>
    <x v="0"/>
    <x v="0"/>
    <x v="0"/>
    <x v="0"/>
    <s v="Active"/>
  </r>
  <r>
    <s v="E104567"/>
    <x v="0"/>
    <n v="26"/>
    <x v="1"/>
    <x v="5"/>
    <x v="5"/>
    <x v="8"/>
    <x v="0"/>
    <x v="14"/>
    <s v="Full-time"/>
    <d v="2012-01-14T00:00:00"/>
    <d v="2021-09-02T00:00:00"/>
    <n v="9.6300000000000008"/>
    <n v="45092"/>
    <x v="2"/>
    <s v="No"/>
    <x v="1"/>
    <n v="3"/>
    <s v="E101987"/>
    <x v="1"/>
    <x v="1"/>
    <x v="1"/>
    <x v="3"/>
    <s v="Exited"/>
  </r>
  <r>
    <s v="E104568"/>
    <x v="1"/>
    <n v="37"/>
    <x v="0"/>
    <x v="5"/>
    <x v="7"/>
    <x v="13"/>
    <x v="4"/>
    <x v="142"/>
    <s v="Full-time"/>
    <d v="2009-10-08T00:00:00"/>
    <s v="Active"/>
    <n v="16.05"/>
    <n v="52898"/>
    <x v="1"/>
    <s v="No"/>
    <x v="4"/>
    <n v="3"/>
    <s v="E100637"/>
    <x v="0"/>
    <x v="0"/>
    <x v="0"/>
    <x v="1"/>
    <s v="Active"/>
  </r>
  <r>
    <s v="E104569"/>
    <x v="1"/>
    <n v="32"/>
    <x v="0"/>
    <x v="0"/>
    <x v="2"/>
    <x v="2"/>
    <x v="4"/>
    <x v="0"/>
    <s v="Full-time"/>
    <d v="2016-04-13T00:00:00"/>
    <s v="Active"/>
    <n v="9.5399999999999991"/>
    <n v="48768"/>
    <x v="0"/>
    <s v="No"/>
    <x v="2"/>
    <n v="3"/>
    <s v="E103346"/>
    <x v="0"/>
    <x v="0"/>
    <x v="0"/>
    <x v="0"/>
    <s v="Active"/>
  </r>
  <r>
    <s v="E104570"/>
    <x v="0"/>
    <n v="41"/>
    <x v="1"/>
    <x v="5"/>
    <x v="1"/>
    <x v="21"/>
    <x v="1"/>
    <x v="4"/>
    <s v="Full-time"/>
    <d v="2024-03-27T00:00:00"/>
    <s v="Active"/>
    <n v="1.59"/>
    <n v="49609"/>
    <x v="2"/>
    <s v="No"/>
    <x v="1"/>
    <n v="9"/>
    <s v="E101564"/>
    <x v="0"/>
    <x v="0"/>
    <x v="0"/>
    <x v="1"/>
    <s v="Active"/>
  </r>
  <r>
    <s v="E104571"/>
    <x v="0"/>
    <n v="37"/>
    <x v="1"/>
    <x v="6"/>
    <x v="0"/>
    <x v="6"/>
    <x v="0"/>
    <x v="0"/>
    <s v="Full-time"/>
    <d v="2019-03-17T00:00:00"/>
    <s v="Active"/>
    <n v="6.62"/>
    <n v="58209"/>
    <x v="2"/>
    <s v="No"/>
    <x v="2"/>
    <n v="3"/>
    <s v="E100688"/>
    <x v="0"/>
    <x v="0"/>
    <x v="0"/>
    <x v="0"/>
    <s v="Active"/>
  </r>
  <r>
    <s v="E104572"/>
    <x v="1"/>
    <n v="23"/>
    <x v="1"/>
    <x v="6"/>
    <x v="2"/>
    <x v="14"/>
    <x v="0"/>
    <x v="70"/>
    <s v="Contract"/>
    <d v="2021-05-10T00:00:00"/>
    <s v="Active"/>
    <n v="4.47"/>
    <n v="36841"/>
    <x v="1"/>
    <s v="No"/>
    <x v="2"/>
    <n v="10"/>
    <s v="E101744"/>
    <x v="0"/>
    <x v="0"/>
    <x v="1"/>
    <x v="2"/>
    <s v="Active"/>
  </r>
  <r>
    <s v="E104573"/>
    <x v="0"/>
    <n v="26"/>
    <x v="1"/>
    <x v="1"/>
    <x v="3"/>
    <x v="3"/>
    <x v="4"/>
    <x v="168"/>
    <s v="Contract"/>
    <d v="2014-06-28T00:00:00"/>
    <s v="Active"/>
    <n v="11.33"/>
    <n v="37451"/>
    <x v="1"/>
    <s v="No"/>
    <x v="5"/>
    <n v="3"/>
    <s v="E101521"/>
    <x v="0"/>
    <x v="0"/>
    <x v="1"/>
    <x v="3"/>
    <s v="Active"/>
  </r>
  <r>
    <s v="E104574"/>
    <x v="1"/>
    <n v="37"/>
    <x v="0"/>
    <x v="2"/>
    <x v="5"/>
    <x v="17"/>
    <x v="2"/>
    <x v="44"/>
    <s v="Contract"/>
    <d v="2024-04-13T00:00:00"/>
    <s v="Active"/>
    <n v="1.54"/>
    <n v="59147"/>
    <x v="2"/>
    <s v="Yes"/>
    <x v="2"/>
    <n v="4"/>
    <s v="E102740"/>
    <x v="0"/>
    <x v="0"/>
    <x v="0"/>
    <x v="0"/>
    <s v="Active"/>
  </r>
  <r>
    <s v="E104575"/>
    <x v="0"/>
    <n v="33"/>
    <x v="1"/>
    <x v="7"/>
    <x v="4"/>
    <x v="19"/>
    <x v="0"/>
    <x v="130"/>
    <s v="Full-time"/>
    <d v="2021-04-24T00:00:00"/>
    <s v="Active"/>
    <n v="4.51"/>
    <n v="56598"/>
    <x v="0"/>
    <s v="No"/>
    <x v="1"/>
    <n v="14"/>
    <s v="E104845"/>
    <x v="0"/>
    <x v="0"/>
    <x v="0"/>
    <x v="1"/>
    <s v="Active"/>
  </r>
  <r>
    <s v="E104576"/>
    <x v="1"/>
    <n v="32"/>
    <x v="0"/>
    <x v="0"/>
    <x v="1"/>
    <x v="21"/>
    <x v="1"/>
    <x v="24"/>
    <s v="Full-time"/>
    <d v="2015-08-28T00:00:00"/>
    <s v="Active"/>
    <n v="10.17"/>
    <n v="41119"/>
    <x v="1"/>
    <s v="No"/>
    <x v="2"/>
    <n v="9"/>
    <s v="E102709"/>
    <x v="0"/>
    <x v="0"/>
    <x v="0"/>
    <x v="0"/>
    <s v="Active"/>
  </r>
  <r>
    <s v="E104577"/>
    <x v="0"/>
    <n v="41"/>
    <x v="2"/>
    <x v="1"/>
    <x v="6"/>
    <x v="24"/>
    <x v="4"/>
    <x v="40"/>
    <s v="Full-time"/>
    <d v="2014-10-16T00:00:00"/>
    <s v="Active"/>
    <n v="11.03"/>
    <n v="55292"/>
    <x v="0"/>
    <s v="Yes"/>
    <x v="0"/>
    <n v="10"/>
    <s v="E103709"/>
    <x v="0"/>
    <x v="0"/>
    <x v="0"/>
    <x v="1"/>
    <s v="Active"/>
  </r>
  <r>
    <s v="E104578"/>
    <x v="1"/>
    <n v="29"/>
    <x v="0"/>
    <x v="0"/>
    <x v="7"/>
    <x v="18"/>
    <x v="0"/>
    <x v="61"/>
    <s v="Full-time"/>
    <d v="2015-05-10T00:00:00"/>
    <s v="Active"/>
    <n v="10.47"/>
    <n v="37448"/>
    <x v="2"/>
    <s v="No"/>
    <x v="1"/>
    <n v="4"/>
    <s v="Self"/>
    <x v="0"/>
    <x v="0"/>
    <x v="1"/>
    <x v="0"/>
    <s v="Active"/>
  </r>
  <r>
    <s v="E104579"/>
    <x v="0"/>
    <n v="38"/>
    <x v="0"/>
    <x v="5"/>
    <x v="1"/>
    <x v="1"/>
    <x v="0"/>
    <x v="78"/>
    <s v="Full-time"/>
    <d v="2014-02-22T00:00:00"/>
    <s v="Active"/>
    <n v="11.68"/>
    <n v="37751"/>
    <x v="0"/>
    <s v="No"/>
    <x v="1"/>
    <n v="4"/>
    <s v="E102806"/>
    <x v="0"/>
    <x v="0"/>
    <x v="0"/>
    <x v="0"/>
    <s v="Active"/>
  </r>
  <r>
    <s v="E104580"/>
    <x v="0"/>
    <n v="23"/>
    <x v="0"/>
    <x v="4"/>
    <x v="3"/>
    <x v="20"/>
    <x v="0"/>
    <x v="37"/>
    <s v="Full-time"/>
    <d v="2015-06-15T00:00:00"/>
    <s v="Active"/>
    <n v="10.37"/>
    <n v="42866"/>
    <x v="1"/>
    <s v="No"/>
    <x v="1"/>
    <n v="5"/>
    <s v="E100575"/>
    <x v="0"/>
    <x v="0"/>
    <x v="1"/>
    <x v="3"/>
    <s v="Active"/>
  </r>
  <r>
    <s v="E104581"/>
    <x v="1"/>
    <n v="21"/>
    <x v="1"/>
    <x v="2"/>
    <x v="1"/>
    <x v="1"/>
    <x v="0"/>
    <x v="90"/>
    <s v="Full-time"/>
    <d v="2013-11-07T00:00:00"/>
    <s v="Active"/>
    <n v="11.97"/>
    <n v="32324"/>
    <x v="0"/>
    <s v="No"/>
    <x v="0"/>
    <n v="7"/>
    <s v="E100127"/>
    <x v="0"/>
    <x v="0"/>
    <x v="1"/>
    <x v="2"/>
    <s v="Active"/>
  </r>
  <r>
    <s v="E104582"/>
    <x v="0"/>
    <n v="51"/>
    <x v="0"/>
    <x v="7"/>
    <x v="6"/>
    <x v="24"/>
    <x v="0"/>
    <x v="169"/>
    <s v="Full-time"/>
    <d v="2025-01-17T00:00:00"/>
    <s v="Active"/>
    <n v="0.78"/>
    <n v="69695"/>
    <x v="1"/>
    <s v="No"/>
    <x v="0"/>
    <n v="5"/>
    <s v="E102696"/>
    <x v="0"/>
    <x v="0"/>
    <x v="0"/>
    <x v="1"/>
    <s v="Active"/>
  </r>
  <r>
    <s v="E104583"/>
    <x v="0"/>
    <n v="29"/>
    <x v="1"/>
    <x v="2"/>
    <x v="3"/>
    <x v="20"/>
    <x v="2"/>
    <x v="119"/>
    <s v="Full-time"/>
    <d v="2010-08-06T00:00:00"/>
    <d v="2017-06-28T00:00:00"/>
    <n v="6.89"/>
    <n v="44766"/>
    <x v="2"/>
    <s v="No"/>
    <x v="0"/>
    <n v="5"/>
    <s v="E100746"/>
    <x v="1"/>
    <x v="1"/>
    <x v="1"/>
    <x v="0"/>
    <s v="Exited"/>
  </r>
  <r>
    <s v="E104584"/>
    <x v="1"/>
    <n v="31"/>
    <x v="1"/>
    <x v="0"/>
    <x v="0"/>
    <x v="9"/>
    <x v="1"/>
    <x v="1"/>
    <s v="Full-time"/>
    <d v="2015-05-29T00:00:00"/>
    <s v="Active"/>
    <n v="10.42"/>
    <n v="48915"/>
    <x v="0"/>
    <s v="No"/>
    <x v="1"/>
    <n v="6"/>
    <s v="E100349"/>
    <x v="0"/>
    <x v="0"/>
    <x v="0"/>
    <x v="0"/>
    <s v="Active"/>
  </r>
  <r>
    <s v="E104585"/>
    <x v="1"/>
    <n v="34"/>
    <x v="0"/>
    <x v="7"/>
    <x v="7"/>
    <x v="13"/>
    <x v="0"/>
    <x v="112"/>
    <s v="Full-time"/>
    <d v="2009-01-17T00:00:00"/>
    <s v="Active"/>
    <n v="16.78"/>
    <n v="43066"/>
    <x v="1"/>
    <s v="No"/>
    <x v="4"/>
    <n v="6"/>
    <s v="E104066"/>
    <x v="0"/>
    <x v="0"/>
    <x v="0"/>
    <x v="3"/>
    <s v="Active"/>
  </r>
  <r>
    <s v="E104586"/>
    <x v="0"/>
    <n v="30"/>
    <x v="0"/>
    <x v="4"/>
    <x v="4"/>
    <x v="5"/>
    <x v="4"/>
    <x v="76"/>
    <s v="Full-time"/>
    <d v="2013-11-04T00:00:00"/>
    <d v="2017-04-04T00:00:00"/>
    <n v="3.41"/>
    <n v="40888"/>
    <x v="2"/>
    <s v="No"/>
    <x v="0"/>
    <n v="13"/>
    <s v="E102654"/>
    <x v="1"/>
    <x v="1"/>
    <x v="1"/>
    <x v="2"/>
    <s v="Exited"/>
  </r>
  <r>
    <s v="E104587"/>
    <x v="0"/>
    <n v="35"/>
    <x v="0"/>
    <x v="3"/>
    <x v="1"/>
    <x v="21"/>
    <x v="4"/>
    <x v="78"/>
    <s v="Full-time"/>
    <d v="2010-10-11T00:00:00"/>
    <d v="2016-01-15T00:00:00"/>
    <n v="5.26"/>
    <n v="45791"/>
    <x v="3"/>
    <s v="Yes"/>
    <x v="4"/>
    <n v="4"/>
    <s v="E100932"/>
    <x v="1"/>
    <x v="1"/>
    <x v="0"/>
    <x v="0"/>
    <s v="Exited"/>
  </r>
  <r>
    <s v="E104588"/>
    <x v="1"/>
    <n v="30"/>
    <x v="1"/>
    <x v="2"/>
    <x v="3"/>
    <x v="3"/>
    <x v="0"/>
    <x v="83"/>
    <s v="Full-time"/>
    <d v="2021-11-05T00:00:00"/>
    <s v="Active"/>
    <n v="3.98"/>
    <n v="46479"/>
    <x v="2"/>
    <s v="No"/>
    <x v="2"/>
    <n v="3"/>
    <s v="E103072"/>
    <x v="0"/>
    <x v="0"/>
    <x v="1"/>
    <x v="3"/>
    <s v="Active"/>
  </r>
  <r>
    <s v="E104589"/>
    <x v="1"/>
    <n v="21"/>
    <x v="1"/>
    <x v="0"/>
    <x v="3"/>
    <x v="15"/>
    <x v="0"/>
    <x v="90"/>
    <s v="Full-time"/>
    <d v="2008-02-15T00:00:00"/>
    <s v="Active"/>
    <n v="17.7"/>
    <n v="25749"/>
    <x v="1"/>
    <s v="No"/>
    <x v="1"/>
    <n v="7"/>
    <s v="E104342"/>
    <x v="0"/>
    <x v="0"/>
    <x v="1"/>
    <x v="2"/>
    <s v="Active"/>
  </r>
  <r>
    <s v="E104590"/>
    <x v="0"/>
    <n v="22"/>
    <x v="1"/>
    <x v="1"/>
    <x v="3"/>
    <x v="20"/>
    <x v="4"/>
    <x v="72"/>
    <s v="Full-time"/>
    <d v="2013-12-08T00:00:00"/>
    <d v="2019-01-12T00:00:00"/>
    <n v="5.0999999999999996"/>
    <n v="38084"/>
    <x v="4"/>
    <s v="Yes"/>
    <x v="5"/>
    <n v="4"/>
    <s v="Self"/>
    <x v="1"/>
    <x v="1"/>
    <x v="1"/>
    <x v="3"/>
    <s v="Exited"/>
  </r>
  <r>
    <s v="E104591"/>
    <x v="0"/>
    <n v="36"/>
    <x v="1"/>
    <x v="6"/>
    <x v="1"/>
    <x v="21"/>
    <x v="0"/>
    <x v="40"/>
    <s v="Contract"/>
    <d v="2023-04-28T00:00:00"/>
    <s v="Active"/>
    <n v="2.5"/>
    <n v="50150"/>
    <x v="1"/>
    <s v="No"/>
    <x v="4"/>
    <n v="3"/>
    <s v="E101900"/>
    <x v="0"/>
    <x v="0"/>
    <x v="0"/>
    <x v="1"/>
    <s v="Active"/>
  </r>
  <r>
    <s v="E104592"/>
    <x v="1"/>
    <n v="39"/>
    <x v="1"/>
    <x v="3"/>
    <x v="6"/>
    <x v="24"/>
    <x v="2"/>
    <x v="117"/>
    <s v="Full-time"/>
    <d v="2017-09-12T00:00:00"/>
    <s v="Active"/>
    <n v="8.1300000000000008"/>
    <n v="55770"/>
    <x v="4"/>
    <s v="No"/>
    <x v="2"/>
    <n v="1"/>
    <s v="E102810"/>
    <x v="0"/>
    <x v="0"/>
    <x v="0"/>
    <x v="1"/>
    <s v="Active"/>
  </r>
  <r>
    <s v="E104593"/>
    <x v="0"/>
    <n v="34"/>
    <x v="0"/>
    <x v="0"/>
    <x v="6"/>
    <x v="16"/>
    <x v="2"/>
    <x v="92"/>
    <s v="Full-time"/>
    <d v="2008-02-18T00:00:00"/>
    <d v="2008-06-01T00:00:00"/>
    <n v="0.28000000000000003"/>
    <n v="52873"/>
    <x v="2"/>
    <s v="No"/>
    <x v="3"/>
    <n v="5"/>
    <s v="E104080"/>
    <x v="1"/>
    <x v="1"/>
    <x v="0"/>
    <x v="1"/>
    <s v="Exited"/>
  </r>
  <r>
    <s v="E104594"/>
    <x v="0"/>
    <n v="24"/>
    <x v="1"/>
    <x v="3"/>
    <x v="3"/>
    <x v="20"/>
    <x v="0"/>
    <x v="129"/>
    <s v="Full-time"/>
    <d v="2019-11-16T00:00:00"/>
    <s v="Active"/>
    <n v="5.95"/>
    <n v="26707"/>
    <x v="2"/>
    <s v="No"/>
    <x v="4"/>
    <n v="4"/>
    <s v="E101661"/>
    <x v="0"/>
    <x v="0"/>
    <x v="1"/>
    <x v="2"/>
    <s v="Active"/>
  </r>
  <r>
    <s v="E104595"/>
    <x v="1"/>
    <n v="29"/>
    <x v="0"/>
    <x v="2"/>
    <x v="1"/>
    <x v="21"/>
    <x v="4"/>
    <x v="89"/>
    <s v="Full-time"/>
    <d v="2011-07-29T00:00:00"/>
    <d v="2015-09-14T00:00:00"/>
    <n v="4.13"/>
    <n v="39467"/>
    <x v="4"/>
    <s v="No"/>
    <x v="0"/>
    <n v="4"/>
    <s v="E100882"/>
    <x v="1"/>
    <x v="1"/>
    <x v="1"/>
    <x v="3"/>
    <s v="Exited"/>
  </r>
  <r>
    <s v="E104596"/>
    <x v="0"/>
    <n v="37"/>
    <x v="1"/>
    <x v="2"/>
    <x v="2"/>
    <x v="2"/>
    <x v="0"/>
    <x v="126"/>
    <s v="Full-time"/>
    <d v="2011-12-18T00:00:00"/>
    <s v="Active"/>
    <n v="13.86"/>
    <n v="48507"/>
    <x v="2"/>
    <s v="Yes"/>
    <x v="1"/>
    <n v="7"/>
    <s v="E103068"/>
    <x v="0"/>
    <x v="0"/>
    <x v="0"/>
    <x v="1"/>
    <s v="Active"/>
  </r>
  <r>
    <s v="E104597"/>
    <x v="1"/>
    <n v="31"/>
    <x v="0"/>
    <x v="6"/>
    <x v="7"/>
    <x v="23"/>
    <x v="0"/>
    <x v="35"/>
    <s v="Full-time"/>
    <d v="2023-06-08T00:00:00"/>
    <s v="Active"/>
    <n v="2.39"/>
    <n v="42624"/>
    <x v="4"/>
    <s v="No"/>
    <x v="3"/>
    <n v="6"/>
    <s v="E101334"/>
    <x v="0"/>
    <x v="0"/>
    <x v="0"/>
    <x v="3"/>
    <s v="Active"/>
  </r>
  <r>
    <s v="E104598"/>
    <x v="0"/>
    <n v="38"/>
    <x v="1"/>
    <x v="1"/>
    <x v="6"/>
    <x v="11"/>
    <x v="0"/>
    <x v="140"/>
    <s v="Full-time"/>
    <d v="2014-01-01T00:00:00"/>
    <s v="Active"/>
    <n v="11.82"/>
    <n v="36499"/>
    <x v="1"/>
    <s v="No"/>
    <x v="1"/>
    <n v="5"/>
    <s v="E101988"/>
    <x v="0"/>
    <x v="0"/>
    <x v="0"/>
    <x v="3"/>
    <s v="Active"/>
  </r>
  <r>
    <s v="E104599"/>
    <x v="1"/>
    <n v="29"/>
    <x v="1"/>
    <x v="1"/>
    <x v="4"/>
    <x v="10"/>
    <x v="2"/>
    <x v="15"/>
    <s v="Full-time"/>
    <d v="2011-09-15T00:00:00"/>
    <d v="2019-07-18T00:00:00"/>
    <n v="7.84"/>
    <n v="37317"/>
    <x v="1"/>
    <s v="No"/>
    <x v="1"/>
    <n v="5"/>
    <s v="E101934"/>
    <x v="1"/>
    <x v="1"/>
    <x v="1"/>
    <x v="3"/>
    <s v="Exited"/>
  </r>
  <r>
    <s v="E104600"/>
    <x v="1"/>
    <n v="28"/>
    <x v="0"/>
    <x v="1"/>
    <x v="1"/>
    <x v="1"/>
    <x v="0"/>
    <x v="64"/>
    <s v="Full-time"/>
    <d v="2011-05-03T00:00:00"/>
    <s v="Active"/>
    <n v="14.49"/>
    <n v="39742"/>
    <x v="1"/>
    <s v="No"/>
    <x v="4"/>
    <n v="6"/>
    <s v="E103744"/>
    <x v="0"/>
    <x v="0"/>
    <x v="1"/>
    <x v="3"/>
    <s v="Active"/>
  </r>
  <r>
    <s v="E104601"/>
    <x v="0"/>
    <n v="32"/>
    <x v="0"/>
    <x v="7"/>
    <x v="7"/>
    <x v="13"/>
    <x v="4"/>
    <x v="78"/>
    <s v="Full-time"/>
    <d v="2009-01-22T00:00:00"/>
    <s v="Active"/>
    <n v="16.760000000000002"/>
    <n v="44500"/>
    <x v="0"/>
    <s v="No"/>
    <x v="0"/>
    <n v="4"/>
    <s v="E102642"/>
    <x v="0"/>
    <x v="0"/>
    <x v="0"/>
    <x v="0"/>
    <s v="Active"/>
  </r>
  <r>
    <s v="E104602"/>
    <x v="1"/>
    <n v="37"/>
    <x v="0"/>
    <x v="3"/>
    <x v="1"/>
    <x v="1"/>
    <x v="0"/>
    <x v="0"/>
    <s v="Full-time"/>
    <d v="2021-12-19T00:00:00"/>
    <s v="Active"/>
    <n v="3.86"/>
    <n v="43910"/>
    <x v="0"/>
    <s v="No"/>
    <x v="2"/>
    <n v="4"/>
    <s v="E101604"/>
    <x v="0"/>
    <x v="0"/>
    <x v="0"/>
    <x v="0"/>
    <s v="Active"/>
  </r>
  <r>
    <s v="E104603"/>
    <x v="1"/>
    <n v="28"/>
    <x v="1"/>
    <x v="0"/>
    <x v="0"/>
    <x v="9"/>
    <x v="0"/>
    <x v="48"/>
    <s v="Full-time"/>
    <d v="2020-11-03T00:00:00"/>
    <s v="Active"/>
    <n v="4.9800000000000004"/>
    <n v="32083"/>
    <x v="1"/>
    <s v="No"/>
    <x v="4"/>
    <n v="8"/>
    <s v="E101278"/>
    <x v="0"/>
    <x v="0"/>
    <x v="1"/>
    <x v="3"/>
    <s v="Active"/>
  </r>
  <r>
    <s v="E104604"/>
    <x v="1"/>
    <n v="29"/>
    <x v="1"/>
    <x v="5"/>
    <x v="1"/>
    <x v="21"/>
    <x v="0"/>
    <x v="114"/>
    <s v="Full-time"/>
    <d v="2010-12-23T00:00:00"/>
    <s v="Active"/>
    <n v="14.85"/>
    <n v="50877"/>
    <x v="2"/>
    <s v="No"/>
    <x v="1"/>
    <n v="6"/>
    <s v="E103664"/>
    <x v="0"/>
    <x v="0"/>
    <x v="1"/>
    <x v="0"/>
    <s v="Active"/>
  </r>
  <r>
    <s v="E104605"/>
    <x v="0"/>
    <n v="26"/>
    <x v="0"/>
    <x v="2"/>
    <x v="7"/>
    <x v="18"/>
    <x v="0"/>
    <x v="89"/>
    <s v="Full-time"/>
    <d v="2011-12-27T00:00:00"/>
    <s v="Active"/>
    <n v="13.84"/>
    <n v="40565"/>
    <x v="1"/>
    <s v="No"/>
    <x v="2"/>
    <n v="8"/>
    <s v="E101527"/>
    <x v="0"/>
    <x v="0"/>
    <x v="1"/>
    <x v="3"/>
    <s v="Active"/>
  </r>
  <r>
    <s v="E104606"/>
    <x v="1"/>
    <n v="21"/>
    <x v="1"/>
    <x v="1"/>
    <x v="7"/>
    <x v="13"/>
    <x v="2"/>
    <x v="29"/>
    <s v="Contract"/>
    <d v="2021-09-26T00:00:00"/>
    <s v="Active"/>
    <n v="4.09"/>
    <n v="36374"/>
    <x v="2"/>
    <s v="No"/>
    <x v="3"/>
    <n v="3"/>
    <s v="E103284"/>
    <x v="0"/>
    <x v="0"/>
    <x v="1"/>
    <x v="2"/>
    <s v="Active"/>
  </r>
  <r>
    <s v="E104607"/>
    <x v="0"/>
    <n v="32"/>
    <x v="0"/>
    <x v="6"/>
    <x v="3"/>
    <x v="3"/>
    <x v="0"/>
    <x v="10"/>
    <s v="Full-time"/>
    <d v="2020-01-07T00:00:00"/>
    <s v="Active"/>
    <n v="5.81"/>
    <n v="63401"/>
    <x v="1"/>
    <s v="No"/>
    <x v="3"/>
    <n v="3"/>
    <s v="E101133"/>
    <x v="0"/>
    <x v="0"/>
    <x v="0"/>
    <x v="1"/>
    <s v="Active"/>
  </r>
  <r>
    <s v="E104608"/>
    <x v="0"/>
    <n v="26"/>
    <x v="0"/>
    <x v="1"/>
    <x v="2"/>
    <x v="4"/>
    <x v="2"/>
    <x v="34"/>
    <s v="Full-time"/>
    <d v="2015-03-27T00:00:00"/>
    <s v="Active"/>
    <n v="10.59"/>
    <n v="46280"/>
    <x v="2"/>
    <s v="No"/>
    <x v="4"/>
    <n v="9"/>
    <s v="E102722"/>
    <x v="0"/>
    <x v="0"/>
    <x v="1"/>
    <x v="3"/>
    <s v="Active"/>
  </r>
  <r>
    <s v="E104609"/>
    <x v="1"/>
    <n v="23"/>
    <x v="0"/>
    <x v="5"/>
    <x v="4"/>
    <x v="10"/>
    <x v="1"/>
    <x v="30"/>
    <s v="Contract"/>
    <d v="2014-03-16T00:00:00"/>
    <s v="Active"/>
    <n v="11.62"/>
    <n v="37269"/>
    <x v="1"/>
    <s v="No"/>
    <x v="0"/>
    <n v="3"/>
    <s v="E103762"/>
    <x v="0"/>
    <x v="0"/>
    <x v="1"/>
    <x v="2"/>
    <s v="Active"/>
  </r>
  <r>
    <s v="E104610"/>
    <x v="1"/>
    <n v="35"/>
    <x v="1"/>
    <x v="7"/>
    <x v="1"/>
    <x v="1"/>
    <x v="2"/>
    <x v="56"/>
    <s v="Full-time"/>
    <d v="2023-08-14T00:00:00"/>
    <s v="Active"/>
    <n v="2.21"/>
    <n v="46408"/>
    <x v="0"/>
    <s v="No"/>
    <x v="1"/>
    <n v="5"/>
    <s v="E102983"/>
    <x v="0"/>
    <x v="0"/>
    <x v="0"/>
    <x v="0"/>
    <s v="Active"/>
  </r>
  <r>
    <s v="E104611"/>
    <x v="1"/>
    <n v="44"/>
    <x v="1"/>
    <x v="5"/>
    <x v="3"/>
    <x v="15"/>
    <x v="0"/>
    <x v="23"/>
    <s v="Full-time"/>
    <d v="2008-02-13T00:00:00"/>
    <s v="Active"/>
    <n v="17.71"/>
    <n v="53890"/>
    <x v="0"/>
    <s v="No"/>
    <x v="1"/>
    <n v="6"/>
    <s v="E100989"/>
    <x v="0"/>
    <x v="0"/>
    <x v="0"/>
    <x v="0"/>
    <s v="Active"/>
  </r>
  <r>
    <s v="E104612"/>
    <x v="1"/>
    <n v="34"/>
    <x v="0"/>
    <x v="3"/>
    <x v="4"/>
    <x v="5"/>
    <x v="0"/>
    <x v="58"/>
    <s v="Full-time"/>
    <d v="2009-04-17T00:00:00"/>
    <s v="Active"/>
    <n v="16.53"/>
    <n v="49054"/>
    <x v="0"/>
    <s v="No"/>
    <x v="0"/>
    <n v="10"/>
    <s v="E102328"/>
    <x v="0"/>
    <x v="0"/>
    <x v="0"/>
    <x v="0"/>
    <s v="Active"/>
  </r>
  <r>
    <s v="E104613"/>
    <x v="1"/>
    <n v="33"/>
    <x v="1"/>
    <x v="1"/>
    <x v="4"/>
    <x v="5"/>
    <x v="0"/>
    <x v="142"/>
    <s v="Full-time"/>
    <d v="2013-11-23T00:00:00"/>
    <s v="Active"/>
    <n v="11.93"/>
    <n v="50008"/>
    <x v="0"/>
    <s v="No"/>
    <x v="2"/>
    <n v="9"/>
    <s v="E103762"/>
    <x v="0"/>
    <x v="0"/>
    <x v="0"/>
    <x v="1"/>
    <s v="Active"/>
  </r>
  <r>
    <s v="E104614"/>
    <x v="2"/>
    <n v="35"/>
    <x v="1"/>
    <x v="1"/>
    <x v="7"/>
    <x v="18"/>
    <x v="4"/>
    <x v="44"/>
    <s v="Contract"/>
    <d v="2009-02-13T00:00:00"/>
    <d v="2011-12-08T00:00:00"/>
    <n v="2.81"/>
    <n v="53808"/>
    <x v="4"/>
    <s v="No"/>
    <x v="0"/>
    <n v="7"/>
    <s v="E101445"/>
    <x v="1"/>
    <x v="1"/>
    <x v="0"/>
    <x v="0"/>
    <s v="Exited"/>
  </r>
  <r>
    <s v="E104615"/>
    <x v="1"/>
    <n v="37"/>
    <x v="1"/>
    <x v="1"/>
    <x v="7"/>
    <x v="13"/>
    <x v="0"/>
    <x v="39"/>
    <s v="Contract"/>
    <d v="2014-11-23T00:00:00"/>
    <s v="Active"/>
    <n v="10.93"/>
    <n v="45629"/>
    <x v="0"/>
    <s v="No"/>
    <x v="3"/>
    <n v="6"/>
    <s v="E103824"/>
    <x v="0"/>
    <x v="0"/>
    <x v="0"/>
    <x v="0"/>
    <s v="Active"/>
  </r>
  <r>
    <s v="E104616"/>
    <x v="1"/>
    <n v="26"/>
    <x v="1"/>
    <x v="1"/>
    <x v="6"/>
    <x v="24"/>
    <x v="0"/>
    <x v="123"/>
    <s v="Full-time"/>
    <d v="2013-01-06T00:00:00"/>
    <s v="Active"/>
    <n v="12.81"/>
    <n v="43817"/>
    <x v="1"/>
    <s v="No"/>
    <x v="1"/>
    <n v="5"/>
    <s v="Self"/>
    <x v="0"/>
    <x v="0"/>
    <x v="1"/>
    <x v="0"/>
    <s v="Active"/>
  </r>
  <r>
    <s v="E104617"/>
    <x v="1"/>
    <n v="41"/>
    <x v="1"/>
    <x v="0"/>
    <x v="5"/>
    <x v="22"/>
    <x v="0"/>
    <x v="145"/>
    <s v="Full-time"/>
    <d v="2009-04-04T00:00:00"/>
    <s v="Active"/>
    <n v="16.57"/>
    <n v="58751"/>
    <x v="1"/>
    <s v="No"/>
    <x v="2"/>
    <n v="8"/>
    <s v="E101274"/>
    <x v="0"/>
    <x v="0"/>
    <x v="0"/>
    <x v="1"/>
    <s v="Active"/>
  </r>
  <r>
    <s v="E104618"/>
    <x v="1"/>
    <n v="36"/>
    <x v="1"/>
    <x v="6"/>
    <x v="0"/>
    <x v="0"/>
    <x v="0"/>
    <x v="7"/>
    <s v="Full-time"/>
    <d v="2025-01-23T00:00:00"/>
    <s v="Active"/>
    <n v="0.76"/>
    <n v="47217"/>
    <x v="0"/>
    <s v="No"/>
    <x v="4"/>
    <n v="12"/>
    <s v="E104893"/>
    <x v="0"/>
    <x v="0"/>
    <x v="0"/>
    <x v="0"/>
    <s v="Active"/>
  </r>
  <r>
    <s v="E104619"/>
    <x v="0"/>
    <n v="34"/>
    <x v="0"/>
    <x v="0"/>
    <x v="7"/>
    <x v="18"/>
    <x v="0"/>
    <x v="193"/>
    <s v="Contract"/>
    <d v="2009-12-20T00:00:00"/>
    <s v="Active"/>
    <n v="15.85"/>
    <n v="71098"/>
    <x v="0"/>
    <s v="No"/>
    <x v="4"/>
    <n v="4"/>
    <s v="E104400"/>
    <x v="0"/>
    <x v="0"/>
    <x v="0"/>
    <x v="1"/>
    <s v="Active"/>
  </r>
  <r>
    <s v="E104620"/>
    <x v="0"/>
    <n v="29"/>
    <x v="0"/>
    <x v="1"/>
    <x v="6"/>
    <x v="24"/>
    <x v="2"/>
    <x v="56"/>
    <s v="Full-time"/>
    <d v="2008-01-27T00:00:00"/>
    <s v="Active"/>
    <n v="17.75"/>
    <n v="41516"/>
    <x v="1"/>
    <s v="No"/>
    <x v="2"/>
    <n v="8"/>
    <s v="E102785"/>
    <x v="0"/>
    <x v="0"/>
    <x v="1"/>
    <x v="0"/>
    <s v="Active"/>
  </r>
  <r>
    <s v="E104621"/>
    <x v="0"/>
    <n v="30"/>
    <x v="1"/>
    <x v="3"/>
    <x v="3"/>
    <x v="20"/>
    <x v="4"/>
    <x v="125"/>
    <s v="Full-time"/>
    <d v="2021-07-16T00:00:00"/>
    <s v="Active"/>
    <n v="4.28"/>
    <n v="45991"/>
    <x v="2"/>
    <s v="No"/>
    <x v="2"/>
    <n v="4"/>
    <s v="E103717"/>
    <x v="0"/>
    <x v="0"/>
    <x v="1"/>
    <x v="0"/>
    <s v="Active"/>
  </r>
  <r>
    <s v="E104622"/>
    <x v="0"/>
    <n v="32"/>
    <x v="0"/>
    <x v="2"/>
    <x v="2"/>
    <x v="14"/>
    <x v="0"/>
    <x v="58"/>
    <s v="Full-time"/>
    <d v="2020-10-27T00:00:00"/>
    <s v="Active"/>
    <n v="5"/>
    <n v="49926"/>
    <x v="0"/>
    <s v="No"/>
    <x v="6"/>
    <n v="4"/>
    <s v="E101045"/>
    <x v="0"/>
    <x v="0"/>
    <x v="0"/>
    <x v="0"/>
    <s v="Active"/>
  </r>
  <r>
    <s v="E104623"/>
    <x v="1"/>
    <n v="41"/>
    <x v="1"/>
    <x v="1"/>
    <x v="4"/>
    <x v="5"/>
    <x v="0"/>
    <x v="179"/>
    <s v="Full-time"/>
    <d v="2016-04-16T00:00:00"/>
    <s v="Active"/>
    <n v="9.5299999999999994"/>
    <n v="56022"/>
    <x v="1"/>
    <s v="No"/>
    <x v="2"/>
    <n v="7"/>
    <s v="E101042"/>
    <x v="0"/>
    <x v="0"/>
    <x v="0"/>
    <x v="1"/>
    <s v="Active"/>
  </r>
  <r>
    <s v="E104624"/>
    <x v="0"/>
    <n v="41"/>
    <x v="1"/>
    <x v="7"/>
    <x v="5"/>
    <x v="7"/>
    <x v="0"/>
    <x v="75"/>
    <s v="Full-time"/>
    <d v="2017-11-04T00:00:00"/>
    <s v="Active"/>
    <n v="7.98"/>
    <n v="39544"/>
    <x v="0"/>
    <s v="No"/>
    <x v="4"/>
    <n v="6"/>
    <s v="E100933"/>
    <x v="0"/>
    <x v="0"/>
    <x v="0"/>
    <x v="3"/>
    <s v="Active"/>
  </r>
  <r>
    <s v="E104625"/>
    <x v="1"/>
    <n v="34"/>
    <x v="1"/>
    <x v="6"/>
    <x v="0"/>
    <x v="0"/>
    <x v="2"/>
    <x v="73"/>
    <s v="Full-time"/>
    <d v="2021-10-22T00:00:00"/>
    <d v="2022-06-16T00:00:00"/>
    <n v="0.65"/>
    <n v="49014"/>
    <x v="3"/>
    <s v="No"/>
    <x v="0"/>
    <n v="4"/>
    <s v="Self"/>
    <x v="1"/>
    <x v="1"/>
    <x v="0"/>
    <x v="0"/>
    <s v="Exited"/>
  </r>
  <r>
    <s v="E104626"/>
    <x v="1"/>
    <n v="35"/>
    <x v="1"/>
    <x v="7"/>
    <x v="5"/>
    <x v="12"/>
    <x v="2"/>
    <x v="105"/>
    <s v="Full-time"/>
    <d v="2012-04-02T00:00:00"/>
    <s v="Active"/>
    <n v="13.57"/>
    <n v="55876"/>
    <x v="1"/>
    <s v="No"/>
    <x v="5"/>
    <n v="3"/>
    <s v="E101555"/>
    <x v="0"/>
    <x v="0"/>
    <x v="0"/>
    <x v="0"/>
    <s v="Active"/>
  </r>
  <r>
    <s v="E104627"/>
    <x v="1"/>
    <n v="25"/>
    <x v="1"/>
    <x v="5"/>
    <x v="1"/>
    <x v="21"/>
    <x v="0"/>
    <x v="15"/>
    <s v="Full-time"/>
    <d v="2024-07-30T00:00:00"/>
    <d v="2025-03-08T00:00:00"/>
    <n v="0.61"/>
    <n v="39338"/>
    <x v="2"/>
    <s v="No"/>
    <x v="1"/>
    <n v="6"/>
    <s v="E101900"/>
    <x v="1"/>
    <x v="1"/>
    <x v="1"/>
    <x v="3"/>
    <s v="Exited"/>
  </r>
  <r>
    <s v="E104628"/>
    <x v="0"/>
    <n v="49"/>
    <x v="0"/>
    <x v="1"/>
    <x v="4"/>
    <x v="5"/>
    <x v="0"/>
    <x v="231"/>
    <s v="Full-time"/>
    <d v="2010-06-10T00:00:00"/>
    <s v="Active"/>
    <n v="15.38"/>
    <n v="72232"/>
    <x v="1"/>
    <s v="No"/>
    <x v="2"/>
    <n v="11"/>
    <s v="E100556"/>
    <x v="0"/>
    <x v="0"/>
    <x v="0"/>
    <x v="1"/>
    <s v="Active"/>
  </r>
  <r>
    <s v="E104629"/>
    <x v="0"/>
    <n v="33"/>
    <x v="1"/>
    <x v="0"/>
    <x v="4"/>
    <x v="5"/>
    <x v="2"/>
    <x v="127"/>
    <s v="Contract"/>
    <d v="2020-12-25T00:00:00"/>
    <s v="Active"/>
    <n v="4.84"/>
    <n v="48859"/>
    <x v="1"/>
    <s v="No"/>
    <x v="1"/>
    <n v="2"/>
    <s v="E102671"/>
    <x v="0"/>
    <x v="0"/>
    <x v="0"/>
    <x v="0"/>
    <s v="Active"/>
  </r>
  <r>
    <s v="E104630"/>
    <x v="0"/>
    <n v="33"/>
    <x v="1"/>
    <x v="1"/>
    <x v="3"/>
    <x v="20"/>
    <x v="0"/>
    <x v="130"/>
    <s v="Full-time"/>
    <d v="2011-06-29T00:00:00"/>
    <s v="Active"/>
    <n v="14.33"/>
    <n v="58694"/>
    <x v="0"/>
    <s v="Yes"/>
    <x v="0"/>
    <n v="4"/>
    <s v="E104748"/>
    <x v="0"/>
    <x v="0"/>
    <x v="0"/>
    <x v="1"/>
    <s v="Active"/>
  </r>
  <r>
    <s v="E104631"/>
    <x v="0"/>
    <n v="26"/>
    <x v="1"/>
    <x v="5"/>
    <x v="2"/>
    <x v="14"/>
    <x v="2"/>
    <x v="64"/>
    <s v="Full-time"/>
    <d v="2008-02-03T00:00:00"/>
    <s v="Active"/>
    <n v="17.73"/>
    <n v="41775"/>
    <x v="1"/>
    <s v="No"/>
    <x v="2"/>
    <n v="5"/>
    <s v="E101711"/>
    <x v="0"/>
    <x v="0"/>
    <x v="1"/>
    <x v="3"/>
    <s v="Active"/>
  </r>
  <r>
    <s v="E104632"/>
    <x v="1"/>
    <n v="38"/>
    <x v="1"/>
    <x v="6"/>
    <x v="5"/>
    <x v="12"/>
    <x v="2"/>
    <x v="141"/>
    <s v="Full-time"/>
    <d v="2025-06-15T00:00:00"/>
    <s v="Active"/>
    <n v="0.37"/>
    <n v="54762"/>
    <x v="0"/>
    <s v="Yes"/>
    <x v="3"/>
    <n v="6"/>
    <s v="E103485"/>
    <x v="0"/>
    <x v="0"/>
    <x v="0"/>
    <x v="1"/>
    <s v="Active"/>
  </r>
  <r>
    <s v="E104633"/>
    <x v="0"/>
    <n v="31"/>
    <x v="1"/>
    <x v="7"/>
    <x v="4"/>
    <x v="19"/>
    <x v="0"/>
    <x v="86"/>
    <s v="Full-time"/>
    <d v="2008-11-24T00:00:00"/>
    <s v="Active"/>
    <n v="16.93"/>
    <n v="53435"/>
    <x v="0"/>
    <s v="No"/>
    <x v="0"/>
    <n v="8"/>
    <s v="E101627"/>
    <x v="0"/>
    <x v="0"/>
    <x v="0"/>
    <x v="0"/>
    <s v="Active"/>
  </r>
  <r>
    <s v="E104634"/>
    <x v="1"/>
    <n v="33"/>
    <x v="1"/>
    <x v="3"/>
    <x v="3"/>
    <x v="3"/>
    <x v="4"/>
    <x v="130"/>
    <s v="Full-time"/>
    <d v="2017-05-21T00:00:00"/>
    <s v="Active"/>
    <n v="8.44"/>
    <n v="68435"/>
    <x v="1"/>
    <s v="No"/>
    <x v="2"/>
    <n v="4"/>
    <s v="E101521"/>
    <x v="0"/>
    <x v="0"/>
    <x v="0"/>
    <x v="1"/>
    <s v="Active"/>
  </r>
  <r>
    <s v="E104635"/>
    <x v="1"/>
    <n v="29"/>
    <x v="1"/>
    <x v="6"/>
    <x v="1"/>
    <x v="1"/>
    <x v="4"/>
    <x v="137"/>
    <s v="Full-time"/>
    <d v="2020-06-10T00:00:00"/>
    <s v="Active"/>
    <n v="5.38"/>
    <n v="27994"/>
    <x v="0"/>
    <s v="Yes"/>
    <x v="0"/>
    <n v="8"/>
    <s v="E101297"/>
    <x v="0"/>
    <x v="0"/>
    <x v="1"/>
    <x v="2"/>
    <s v="Active"/>
  </r>
  <r>
    <s v="E104636"/>
    <x v="1"/>
    <n v="33"/>
    <x v="1"/>
    <x v="1"/>
    <x v="5"/>
    <x v="7"/>
    <x v="2"/>
    <x v="36"/>
    <s v="Full-time"/>
    <d v="2021-01-09T00:00:00"/>
    <s v="Active"/>
    <n v="4.8"/>
    <n v="46252"/>
    <x v="3"/>
    <s v="No"/>
    <x v="0"/>
    <n v="3"/>
    <s v="E104760"/>
    <x v="0"/>
    <x v="0"/>
    <x v="0"/>
    <x v="0"/>
    <s v="Active"/>
  </r>
  <r>
    <s v="E104637"/>
    <x v="1"/>
    <n v="32"/>
    <x v="1"/>
    <x v="3"/>
    <x v="5"/>
    <x v="12"/>
    <x v="4"/>
    <x v="66"/>
    <s v="Full-time"/>
    <d v="2016-11-19T00:00:00"/>
    <s v="Active"/>
    <n v="8.94"/>
    <n v="54985"/>
    <x v="1"/>
    <s v="No"/>
    <x v="0"/>
    <n v="9"/>
    <s v="E100757"/>
    <x v="0"/>
    <x v="0"/>
    <x v="0"/>
    <x v="0"/>
    <s v="Active"/>
  </r>
  <r>
    <s v="E104638"/>
    <x v="1"/>
    <n v="21"/>
    <x v="0"/>
    <x v="7"/>
    <x v="5"/>
    <x v="22"/>
    <x v="0"/>
    <x v="79"/>
    <s v="Full-time"/>
    <d v="2019-10-30T00:00:00"/>
    <s v="Active"/>
    <n v="6"/>
    <n v="35187"/>
    <x v="3"/>
    <s v="No"/>
    <x v="0"/>
    <n v="7"/>
    <s v="E102740"/>
    <x v="0"/>
    <x v="0"/>
    <x v="1"/>
    <x v="2"/>
    <s v="Active"/>
  </r>
  <r>
    <s v="E104639"/>
    <x v="0"/>
    <n v="38"/>
    <x v="1"/>
    <x v="7"/>
    <x v="5"/>
    <x v="8"/>
    <x v="4"/>
    <x v="158"/>
    <s v="Full-time"/>
    <d v="2016-12-12T00:00:00"/>
    <s v="Active"/>
    <n v="8.8800000000000008"/>
    <n v="74269"/>
    <x v="4"/>
    <s v="No"/>
    <x v="2"/>
    <n v="5"/>
    <s v="E103153"/>
    <x v="0"/>
    <x v="0"/>
    <x v="0"/>
    <x v="1"/>
    <s v="Active"/>
  </r>
  <r>
    <s v="E104640"/>
    <x v="1"/>
    <n v="41"/>
    <x v="1"/>
    <x v="2"/>
    <x v="0"/>
    <x v="0"/>
    <x v="4"/>
    <x v="3"/>
    <s v="Full-time"/>
    <d v="2013-12-21T00:00:00"/>
    <s v="Active"/>
    <n v="11.85"/>
    <n v="49955"/>
    <x v="1"/>
    <s v="No"/>
    <x v="1"/>
    <n v="3"/>
    <s v="E104884"/>
    <x v="0"/>
    <x v="0"/>
    <x v="0"/>
    <x v="0"/>
    <s v="Active"/>
  </r>
  <r>
    <s v="E104641"/>
    <x v="1"/>
    <n v="25"/>
    <x v="0"/>
    <x v="0"/>
    <x v="1"/>
    <x v="21"/>
    <x v="4"/>
    <x v="140"/>
    <s v="Full-time"/>
    <d v="2011-07-08T00:00:00"/>
    <s v="Active"/>
    <n v="14.31"/>
    <n v="41200"/>
    <x v="1"/>
    <s v="No"/>
    <x v="0"/>
    <n v="3"/>
    <s v="Self"/>
    <x v="0"/>
    <x v="0"/>
    <x v="1"/>
    <x v="3"/>
    <s v="Active"/>
  </r>
  <r>
    <s v="E104642"/>
    <x v="0"/>
    <n v="24"/>
    <x v="1"/>
    <x v="6"/>
    <x v="4"/>
    <x v="19"/>
    <x v="0"/>
    <x v="144"/>
    <s v="Full-time"/>
    <d v="2020-07-03T00:00:00"/>
    <d v="2021-01-06T00:00:00"/>
    <n v="0.51"/>
    <n v="36640"/>
    <x v="2"/>
    <s v="Yes"/>
    <x v="2"/>
    <n v="13"/>
    <s v="E102328"/>
    <x v="1"/>
    <x v="1"/>
    <x v="1"/>
    <x v="2"/>
    <s v="Exited"/>
  </r>
  <r>
    <s v="E104643"/>
    <x v="0"/>
    <n v="27"/>
    <x v="0"/>
    <x v="3"/>
    <x v="2"/>
    <x v="2"/>
    <x v="4"/>
    <x v="107"/>
    <s v="Full-time"/>
    <d v="2019-11-26T00:00:00"/>
    <s v="Active"/>
    <n v="5.92"/>
    <n v="37434"/>
    <x v="2"/>
    <s v="No"/>
    <x v="2"/>
    <n v="8"/>
    <s v="E104848"/>
    <x v="0"/>
    <x v="0"/>
    <x v="1"/>
    <x v="3"/>
    <s v="Active"/>
  </r>
  <r>
    <s v="E104644"/>
    <x v="0"/>
    <n v="29"/>
    <x v="0"/>
    <x v="4"/>
    <x v="3"/>
    <x v="3"/>
    <x v="1"/>
    <x v="26"/>
    <s v="Full-time"/>
    <d v="2012-04-25T00:00:00"/>
    <s v="Active"/>
    <n v="13.51"/>
    <n v="40142"/>
    <x v="1"/>
    <s v="No"/>
    <x v="4"/>
    <n v="6"/>
    <s v="E101214"/>
    <x v="0"/>
    <x v="0"/>
    <x v="1"/>
    <x v="3"/>
    <s v="Active"/>
  </r>
  <r>
    <s v="E104645"/>
    <x v="0"/>
    <n v="36"/>
    <x v="0"/>
    <x v="6"/>
    <x v="4"/>
    <x v="5"/>
    <x v="0"/>
    <x v="156"/>
    <s v="Full-time"/>
    <d v="2016-09-04T00:00:00"/>
    <s v="Active"/>
    <n v="9.15"/>
    <n v="61769"/>
    <x v="1"/>
    <s v="No"/>
    <x v="2"/>
    <n v="9"/>
    <s v="E104757"/>
    <x v="0"/>
    <x v="0"/>
    <x v="0"/>
    <x v="1"/>
    <s v="Active"/>
  </r>
  <r>
    <s v="E104646"/>
    <x v="1"/>
    <n v="36"/>
    <x v="1"/>
    <x v="1"/>
    <x v="6"/>
    <x v="16"/>
    <x v="4"/>
    <x v="59"/>
    <s v="Contract"/>
    <d v="2024-04-22T00:00:00"/>
    <s v="Active"/>
    <n v="1.52"/>
    <n v="60407"/>
    <x v="4"/>
    <s v="No"/>
    <x v="2"/>
    <n v="2"/>
    <s v="E102785"/>
    <x v="0"/>
    <x v="0"/>
    <x v="0"/>
    <x v="1"/>
    <s v="Active"/>
  </r>
  <r>
    <s v="E104647"/>
    <x v="1"/>
    <n v="33"/>
    <x v="0"/>
    <x v="6"/>
    <x v="1"/>
    <x v="21"/>
    <x v="1"/>
    <x v="92"/>
    <s v="Full-time"/>
    <d v="2022-05-12T00:00:00"/>
    <s v="Active"/>
    <n v="3.46"/>
    <n v="47340"/>
    <x v="1"/>
    <s v="No"/>
    <x v="2"/>
    <n v="4"/>
    <s v="E102709"/>
    <x v="0"/>
    <x v="0"/>
    <x v="0"/>
    <x v="1"/>
    <s v="Active"/>
  </r>
  <r>
    <s v="E104648"/>
    <x v="1"/>
    <n v="43"/>
    <x v="1"/>
    <x v="5"/>
    <x v="6"/>
    <x v="11"/>
    <x v="0"/>
    <x v="115"/>
    <s v="Full-time"/>
    <d v="2022-05-29T00:00:00"/>
    <s v="Active"/>
    <n v="3.42"/>
    <n v="51896"/>
    <x v="4"/>
    <s v="No"/>
    <x v="0"/>
    <n v="6"/>
    <s v="E101988"/>
    <x v="0"/>
    <x v="0"/>
    <x v="0"/>
    <x v="0"/>
    <s v="Active"/>
  </r>
  <r>
    <s v="E104649"/>
    <x v="0"/>
    <n v="42"/>
    <x v="0"/>
    <x v="7"/>
    <x v="7"/>
    <x v="23"/>
    <x v="0"/>
    <x v="99"/>
    <s v="Full-time"/>
    <d v="2019-10-31T00:00:00"/>
    <d v="2025-07-24T00:00:00"/>
    <n v="5.73"/>
    <n v="65099"/>
    <x v="2"/>
    <s v="No"/>
    <x v="1"/>
    <n v="10"/>
    <s v="E101926"/>
    <x v="1"/>
    <x v="1"/>
    <x v="0"/>
    <x v="1"/>
    <s v="Exited"/>
  </r>
  <r>
    <s v="E104650"/>
    <x v="2"/>
    <n v="37"/>
    <x v="1"/>
    <x v="3"/>
    <x v="6"/>
    <x v="24"/>
    <x v="4"/>
    <x v="59"/>
    <s v="Full-time"/>
    <d v="2010-03-17T00:00:00"/>
    <d v="2015-08-22T00:00:00"/>
    <n v="5.43"/>
    <n v="52865"/>
    <x v="1"/>
    <s v="No"/>
    <x v="2"/>
    <n v="6"/>
    <s v="E100300"/>
    <x v="1"/>
    <x v="1"/>
    <x v="0"/>
    <x v="1"/>
    <s v="Exited"/>
  </r>
  <r>
    <s v="E104651"/>
    <x v="0"/>
    <n v="32"/>
    <x v="0"/>
    <x v="0"/>
    <x v="3"/>
    <x v="15"/>
    <x v="0"/>
    <x v="40"/>
    <s v="Full-time"/>
    <d v="2016-09-11T00:00:00"/>
    <s v="Active"/>
    <n v="9.1300000000000008"/>
    <n v="55286"/>
    <x v="1"/>
    <s v="No"/>
    <x v="4"/>
    <n v="8"/>
    <s v="E104748"/>
    <x v="0"/>
    <x v="0"/>
    <x v="0"/>
    <x v="1"/>
    <s v="Active"/>
  </r>
  <r>
    <s v="E104652"/>
    <x v="1"/>
    <n v="21"/>
    <x v="1"/>
    <x v="4"/>
    <x v="5"/>
    <x v="12"/>
    <x v="0"/>
    <x v="90"/>
    <s v="Contract"/>
    <d v="2019-02-21T00:00:00"/>
    <s v="Active"/>
    <n v="6.68"/>
    <n v="42825"/>
    <x v="1"/>
    <s v="No"/>
    <x v="0"/>
    <n v="3"/>
    <s v="E101857"/>
    <x v="0"/>
    <x v="0"/>
    <x v="1"/>
    <x v="2"/>
    <s v="Active"/>
  </r>
  <r>
    <s v="E104653"/>
    <x v="1"/>
    <n v="23"/>
    <x v="1"/>
    <x v="6"/>
    <x v="5"/>
    <x v="17"/>
    <x v="2"/>
    <x v="60"/>
    <s v="Full-time"/>
    <d v="2019-11-03T00:00:00"/>
    <s v="Active"/>
    <n v="5.98"/>
    <n v="33225"/>
    <x v="2"/>
    <s v="Yes"/>
    <x v="4"/>
    <n v="3"/>
    <s v="E100326"/>
    <x v="0"/>
    <x v="0"/>
    <x v="1"/>
    <x v="2"/>
    <s v="Active"/>
  </r>
  <r>
    <s v="E104654"/>
    <x v="0"/>
    <n v="27"/>
    <x v="1"/>
    <x v="7"/>
    <x v="4"/>
    <x v="19"/>
    <x v="0"/>
    <x v="140"/>
    <s v="Full-time"/>
    <d v="2010-07-30T00:00:00"/>
    <s v="Active"/>
    <n v="15.25"/>
    <n v="32104"/>
    <x v="2"/>
    <s v="Yes"/>
    <x v="1"/>
    <n v="6"/>
    <s v="E101765"/>
    <x v="0"/>
    <x v="0"/>
    <x v="1"/>
    <x v="3"/>
    <s v="Active"/>
  </r>
  <r>
    <s v="E104655"/>
    <x v="1"/>
    <n v="44"/>
    <x v="1"/>
    <x v="0"/>
    <x v="7"/>
    <x v="13"/>
    <x v="0"/>
    <x v="161"/>
    <s v="Full-time"/>
    <d v="2019-06-18T00:00:00"/>
    <s v="Active"/>
    <n v="6.36"/>
    <n v="72966"/>
    <x v="2"/>
    <s v="No"/>
    <x v="1"/>
    <n v="8"/>
    <s v="E104200"/>
    <x v="0"/>
    <x v="0"/>
    <x v="0"/>
    <x v="1"/>
    <s v="Active"/>
  </r>
  <r>
    <s v="E104656"/>
    <x v="1"/>
    <n v="28"/>
    <x v="1"/>
    <x v="4"/>
    <x v="7"/>
    <x v="13"/>
    <x v="0"/>
    <x v="83"/>
    <s v="Contract"/>
    <d v="2025-09-05T00:00:00"/>
    <s v="Active"/>
    <n v="0.15"/>
    <n v="47297"/>
    <x v="0"/>
    <s v="No"/>
    <x v="2"/>
    <n v="4"/>
    <s v="E103632"/>
    <x v="0"/>
    <x v="0"/>
    <x v="1"/>
    <x v="3"/>
    <s v="Active"/>
  </r>
  <r>
    <s v="E104657"/>
    <x v="1"/>
    <n v="21"/>
    <x v="2"/>
    <x v="1"/>
    <x v="1"/>
    <x v="21"/>
    <x v="0"/>
    <x v="30"/>
    <s v="Full-time"/>
    <d v="2024-02-12T00:00:00"/>
    <d v="2025-06-16T00:00:00"/>
    <n v="1.34"/>
    <n v="28847"/>
    <x v="2"/>
    <s v="Yes"/>
    <x v="1"/>
    <n v="6"/>
    <s v="E103455"/>
    <x v="1"/>
    <x v="1"/>
    <x v="1"/>
    <x v="2"/>
    <s v="Exited"/>
  </r>
  <r>
    <s v="E104658"/>
    <x v="1"/>
    <n v="38"/>
    <x v="2"/>
    <x v="3"/>
    <x v="3"/>
    <x v="3"/>
    <x v="0"/>
    <x v="55"/>
    <s v="Full-time"/>
    <d v="2013-02-08T00:00:00"/>
    <s v="Active"/>
    <n v="12.72"/>
    <n v="49915"/>
    <x v="2"/>
    <s v="No"/>
    <x v="2"/>
    <n v="5"/>
    <s v="E100989"/>
    <x v="0"/>
    <x v="0"/>
    <x v="0"/>
    <x v="0"/>
    <s v="Active"/>
  </r>
  <r>
    <s v="E104659"/>
    <x v="0"/>
    <n v="42"/>
    <x v="2"/>
    <x v="5"/>
    <x v="5"/>
    <x v="17"/>
    <x v="1"/>
    <x v="42"/>
    <s v="Full-time"/>
    <d v="2012-07-20T00:00:00"/>
    <s v="Active"/>
    <n v="13.27"/>
    <n v="37056"/>
    <x v="0"/>
    <s v="No"/>
    <x v="2"/>
    <n v="9"/>
    <s v="E103535"/>
    <x v="0"/>
    <x v="0"/>
    <x v="0"/>
    <x v="0"/>
    <s v="Active"/>
  </r>
  <r>
    <s v="E104660"/>
    <x v="1"/>
    <n v="35"/>
    <x v="1"/>
    <x v="7"/>
    <x v="1"/>
    <x v="1"/>
    <x v="0"/>
    <x v="138"/>
    <s v="Full-time"/>
    <d v="2017-08-29T00:00:00"/>
    <s v="Active"/>
    <n v="8.16"/>
    <n v="57092"/>
    <x v="1"/>
    <s v="No"/>
    <x v="4"/>
    <n v="6"/>
    <s v="E101114"/>
    <x v="0"/>
    <x v="0"/>
    <x v="0"/>
    <x v="1"/>
    <s v="Active"/>
  </r>
  <r>
    <s v="E104661"/>
    <x v="1"/>
    <n v="33"/>
    <x v="1"/>
    <x v="1"/>
    <x v="0"/>
    <x v="0"/>
    <x v="0"/>
    <x v="36"/>
    <s v="Full-time"/>
    <d v="2019-01-02T00:00:00"/>
    <s v="Active"/>
    <n v="6.82"/>
    <n v="49664"/>
    <x v="1"/>
    <s v="No"/>
    <x v="0"/>
    <n v="7"/>
    <s v="E101730"/>
    <x v="0"/>
    <x v="0"/>
    <x v="0"/>
    <x v="0"/>
    <s v="Active"/>
  </r>
  <r>
    <s v="E104662"/>
    <x v="1"/>
    <n v="29"/>
    <x v="1"/>
    <x v="2"/>
    <x v="0"/>
    <x v="6"/>
    <x v="2"/>
    <x v="5"/>
    <s v="Full-time"/>
    <d v="2008-02-03T00:00:00"/>
    <s v="Active"/>
    <n v="17.73"/>
    <n v="40738"/>
    <x v="2"/>
    <s v="No"/>
    <x v="2"/>
    <n v="2"/>
    <s v="E104884"/>
    <x v="0"/>
    <x v="0"/>
    <x v="1"/>
    <x v="0"/>
    <s v="Active"/>
  </r>
  <r>
    <s v="E104663"/>
    <x v="1"/>
    <n v="35"/>
    <x v="0"/>
    <x v="7"/>
    <x v="1"/>
    <x v="1"/>
    <x v="4"/>
    <x v="120"/>
    <s v="Full-time"/>
    <d v="2022-04-12T00:00:00"/>
    <s v="Active"/>
    <n v="3.55"/>
    <n v="43766"/>
    <x v="1"/>
    <s v="No"/>
    <x v="3"/>
    <n v="7"/>
    <s v="E104704"/>
    <x v="0"/>
    <x v="0"/>
    <x v="0"/>
    <x v="0"/>
    <s v="Active"/>
  </r>
  <r>
    <s v="E104664"/>
    <x v="0"/>
    <n v="39"/>
    <x v="1"/>
    <x v="1"/>
    <x v="6"/>
    <x v="11"/>
    <x v="4"/>
    <x v="2"/>
    <s v="Full-time"/>
    <d v="2008-02-22T00:00:00"/>
    <s v="Active"/>
    <n v="17.68"/>
    <n v="40383"/>
    <x v="1"/>
    <s v="No"/>
    <x v="2"/>
    <n v="6"/>
    <s v="E104303"/>
    <x v="0"/>
    <x v="0"/>
    <x v="0"/>
    <x v="0"/>
    <s v="Active"/>
  </r>
  <r>
    <s v="E104665"/>
    <x v="1"/>
    <n v="34"/>
    <x v="1"/>
    <x v="3"/>
    <x v="6"/>
    <x v="11"/>
    <x v="0"/>
    <x v="82"/>
    <s v="Full-time"/>
    <d v="2024-02-26T00:00:00"/>
    <s v="Active"/>
    <n v="1.67"/>
    <n v="56215"/>
    <x v="2"/>
    <s v="No"/>
    <x v="4"/>
    <n v="4"/>
    <s v="E102077"/>
    <x v="0"/>
    <x v="0"/>
    <x v="0"/>
    <x v="1"/>
    <s v="Active"/>
  </r>
  <r>
    <s v="E104666"/>
    <x v="1"/>
    <n v="26"/>
    <x v="0"/>
    <x v="4"/>
    <x v="2"/>
    <x v="14"/>
    <x v="0"/>
    <x v="9"/>
    <s v="Full-time"/>
    <d v="2024-06-27T00:00:00"/>
    <s v="Active"/>
    <n v="1.34"/>
    <n v="40988"/>
    <x v="1"/>
    <s v="No"/>
    <x v="4"/>
    <n v="8"/>
    <s v="E100276"/>
    <x v="0"/>
    <x v="0"/>
    <x v="1"/>
    <x v="2"/>
    <s v="Active"/>
  </r>
  <r>
    <s v="E104667"/>
    <x v="1"/>
    <n v="33"/>
    <x v="0"/>
    <x v="1"/>
    <x v="3"/>
    <x v="3"/>
    <x v="2"/>
    <x v="97"/>
    <s v="Full-time"/>
    <d v="2024-01-06T00:00:00"/>
    <s v="Active"/>
    <n v="1.81"/>
    <n v="46905"/>
    <x v="2"/>
    <s v="No"/>
    <x v="3"/>
    <n v="4"/>
    <s v="E102688"/>
    <x v="0"/>
    <x v="0"/>
    <x v="0"/>
    <x v="3"/>
    <s v="Active"/>
  </r>
  <r>
    <s v="E104668"/>
    <x v="0"/>
    <n v="24"/>
    <x v="0"/>
    <x v="6"/>
    <x v="5"/>
    <x v="12"/>
    <x v="0"/>
    <x v="53"/>
    <s v="Full-time"/>
    <d v="2009-04-07T00:00:00"/>
    <s v="Active"/>
    <n v="16.559999999999999"/>
    <n v="45766"/>
    <x v="1"/>
    <s v="No"/>
    <x v="1"/>
    <n v="2"/>
    <s v="E103112"/>
    <x v="0"/>
    <x v="0"/>
    <x v="1"/>
    <x v="3"/>
    <s v="Active"/>
  </r>
  <r>
    <s v="E104669"/>
    <x v="1"/>
    <n v="25"/>
    <x v="1"/>
    <x v="7"/>
    <x v="3"/>
    <x v="15"/>
    <x v="0"/>
    <x v="104"/>
    <s v="Full-time"/>
    <d v="2024-10-22T00:00:00"/>
    <s v="Active"/>
    <n v="1.02"/>
    <n v="41969"/>
    <x v="0"/>
    <s v="No"/>
    <x v="2"/>
    <n v="6"/>
    <s v="E101894"/>
    <x v="0"/>
    <x v="0"/>
    <x v="1"/>
    <x v="3"/>
    <s v="Active"/>
  </r>
  <r>
    <s v="E104670"/>
    <x v="0"/>
    <n v="32"/>
    <x v="0"/>
    <x v="0"/>
    <x v="3"/>
    <x v="15"/>
    <x v="2"/>
    <x v="98"/>
    <s v="Full-time"/>
    <d v="2010-02-02T00:00:00"/>
    <s v="Active"/>
    <n v="15.73"/>
    <n v="50914"/>
    <x v="1"/>
    <s v="No"/>
    <x v="1"/>
    <n v="6"/>
    <s v="E100790"/>
    <x v="0"/>
    <x v="0"/>
    <x v="0"/>
    <x v="0"/>
    <s v="Active"/>
  </r>
  <r>
    <s v="E104671"/>
    <x v="0"/>
    <n v="29"/>
    <x v="0"/>
    <x v="1"/>
    <x v="2"/>
    <x v="4"/>
    <x v="4"/>
    <x v="104"/>
    <s v="Full-time"/>
    <d v="2011-12-13T00:00:00"/>
    <d v="2015-06-04T00:00:00"/>
    <n v="3.47"/>
    <n v="39330"/>
    <x v="1"/>
    <s v="No"/>
    <x v="2"/>
    <n v="7"/>
    <s v="E100058"/>
    <x v="1"/>
    <x v="1"/>
    <x v="1"/>
    <x v="3"/>
    <s v="Exited"/>
  </r>
  <r>
    <s v="E104672"/>
    <x v="0"/>
    <n v="36"/>
    <x v="0"/>
    <x v="4"/>
    <x v="3"/>
    <x v="20"/>
    <x v="0"/>
    <x v="34"/>
    <s v="Full-time"/>
    <d v="2011-02-22T00:00:00"/>
    <s v="Active"/>
    <n v="14.68"/>
    <n v="54942"/>
    <x v="1"/>
    <s v="No"/>
    <x v="0"/>
    <n v="5"/>
    <s v="E100170"/>
    <x v="0"/>
    <x v="0"/>
    <x v="0"/>
    <x v="3"/>
    <s v="Active"/>
  </r>
  <r>
    <s v="E104673"/>
    <x v="1"/>
    <n v="24"/>
    <x v="0"/>
    <x v="6"/>
    <x v="1"/>
    <x v="21"/>
    <x v="0"/>
    <x v="54"/>
    <s v="Full-time"/>
    <d v="2013-11-27T00:00:00"/>
    <s v="Active"/>
    <n v="11.92"/>
    <n v="35135"/>
    <x v="0"/>
    <s v="No"/>
    <x v="1"/>
    <n v="4"/>
    <s v="E103883"/>
    <x v="0"/>
    <x v="0"/>
    <x v="1"/>
    <x v="3"/>
    <s v="Active"/>
  </r>
  <r>
    <s v="E104674"/>
    <x v="2"/>
    <n v="35"/>
    <x v="1"/>
    <x v="3"/>
    <x v="0"/>
    <x v="0"/>
    <x v="4"/>
    <x v="66"/>
    <s v="Full-time"/>
    <d v="2020-04-27T00:00:00"/>
    <s v="Active"/>
    <n v="5.5"/>
    <n v="37259"/>
    <x v="0"/>
    <s v="No"/>
    <x v="0"/>
    <n v="7"/>
    <s v="E102577"/>
    <x v="0"/>
    <x v="0"/>
    <x v="0"/>
    <x v="0"/>
    <s v="Active"/>
  </r>
  <r>
    <s v="E104675"/>
    <x v="1"/>
    <n v="27"/>
    <x v="1"/>
    <x v="3"/>
    <x v="3"/>
    <x v="20"/>
    <x v="0"/>
    <x v="57"/>
    <s v="Full-time"/>
    <d v="2009-05-01T00:00:00"/>
    <s v="Active"/>
    <n v="16.489999999999998"/>
    <n v="49703"/>
    <x v="0"/>
    <s v="No"/>
    <x v="4"/>
    <n v="9"/>
    <s v="E100989"/>
    <x v="0"/>
    <x v="0"/>
    <x v="1"/>
    <x v="3"/>
    <s v="Active"/>
  </r>
  <r>
    <s v="E104676"/>
    <x v="1"/>
    <n v="29"/>
    <x v="0"/>
    <x v="2"/>
    <x v="4"/>
    <x v="10"/>
    <x v="0"/>
    <x v="29"/>
    <s v="Full-time"/>
    <d v="2010-03-21T00:00:00"/>
    <s v="Active"/>
    <n v="15.61"/>
    <n v="34526"/>
    <x v="1"/>
    <s v="Yes"/>
    <x v="2"/>
    <n v="6"/>
    <s v="E101549"/>
    <x v="0"/>
    <x v="0"/>
    <x v="1"/>
    <x v="2"/>
    <s v="Active"/>
  </r>
  <r>
    <s v="E104677"/>
    <x v="0"/>
    <n v="33"/>
    <x v="0"/>
    <x v="2"/>
    <x v="1"/>
    <x v="21"/>
    <x v="4"/>
    <x v="23"/>
    <s v="Full-time"/>
    <d v="2023-10-23T00:00:00"/>
    <d v="2024-10-02T00:00:00"/>
    <n v="0.94"/>
    <n v="44508"/>
    <x v="1"/>
    <s v="No"/>
    <x v="0"/>
    <n v="7"/>
    <s v="E104641"/>
    <x v="1"/>
    <x v="1"/>
    <x v="0"/>
    <x v="0"/>
    <s v="Exited"/>
  </r>
  <r>
    <s v="E104678"/>
    <x v="0"/>
    <n v="33"/>
    <x v="1"/>
    <x v="2"/>
    <x v="4"/>
    <x v="10"/>
    <x v="0"/>
    <x v="58"/>
    <s v="Full-time"/>
    <d v="2023-03-26T00:00:00"/>
    <s v="Active"/>
    <n v="2.59"/>
    <n v="49381"/>
    <x v="4"/>
    <s v="No"/>
    <x v="0"/>
    <n v="6"/>
    <s v="E100574"/>
    <x v="0"/>
    <x v="0"/>
    <x v="0"/>
    <x v="0"/>
    <s v="Active"/>
  </r>
  <r>
    <s v="E104679"/>
    <x v="1"/>
    <n v="23"/>
    <x v="0"/>
    <x v="4"/>
    <x v="3"/>
    <x v="3"/>
    <x v="1"/>
    <x v="152"/>
    <s v="Full-time"/>
    <d v="2018-08-06T00:00:00"/>
    <s v="Active"/>
    <n v="7.23"/>
    <n v="41742"/>
    <x v="4"/>
    <s v="Yes"/>
    <x v="2"/>
    <n v="4"/>
    <s v="E101133"/>
    <x v="0"/>
    <x v="0"/>
    <x v="1"/>
    <x v="2"/>
    <s v="Active"/>
  </r>
  <r>
    <s v="E104680"/>
    <x v="1"/>
    <n v="27"/>
    <x v="0"/>
    <x v="4"/>
    <x v="3"/>
    <x v="15"/>
    <x v="0"/>
    <x v="91"/>
    <s v="Full-time"/>
    <d v="2025-08-26T00:00:00"/>
    <s v="Active"/>
    <n v="0.17"/>
    <n v="47234"/>
    <x v="1"/>
    <s v="No"/>
    <x v="2"/>
    <n v="4"/>
    <s v="E100790"/>
    <x v="0"/>
    <x v="0"/>
    <x v="1"/>
    <x v="3"/>
    <s v="Active"/>
  </r>
  <r>
    <s v="E104681"/>
    <x v="0"/>
    <n v="24"/>
    <x v="1"/>
    <x v="7"/>
    <x v="2"/>
    <x v="4"/>
    <x v="0"/>
    <x v="70"/>
    <s v="Full-time"/>
    <d v="2022-10-13T00:00:00"/>
    <s v="Active"/>
    <n v="3.04"/>
    <n v="32951"/>
    <x v="0"/>
    <s v="No"/>
    <x v="1"/>
    <n v="6"/>
    <s v="E102755"/>
    <x v="0"/>
    <x v="0"/>
    <x v="1"/>
    <x v="2"/>
    <s v="Active"/>
  </r>
  <r>
    <s v="E104682"/>
    <x v="1"/>
    <n v="21"/>
    <x v="2"/>
    <x v="4"/>
    <x v="0"/>
    <x v="0"/>
    <x v="0"/>
    <x v="29"/>
    <s v="Full-time"/>
    <d v="2011-09-14T00:00:00"/>
    <s v="Active"/>
    <n v="14.12"/>
    <n v="27027"/>
    <x v="0"/>
    <s v="No"/>
    <x v="3"/>
    <n v="6"/>
    <s v="E100942"/>
    <x v="0"/>
    <x v="0"/>
    <x v="1"/>
    <x v="2"/>
    <s v="Active"/>
  </r>
  <r>
    <s v="E104683"/>
    <x v="1"/>
    <n v="33"/>
    <x v="1"/>
    <x v="2"/>
    <x v="2"/>
    <x v="14"/>
    <x v="0"/>
    <x v="78"/>
    <s v="Full-time"/>
    <d v="2021-07-22T00:00:00"/>
    <s v="Active"/>
    <n v="4.2699999999999996"/>
    <n v="42426"/>
    <x v="0"/>
    <s v="No"/>
    <x v="4"/>
    <n v="14"/>
    <s v="E103348"/>
    <x v="0"/>
    <x v="0"/>
    <x v="0"/>
    <x v="0"/>
    <s v="Active"/>
  </r>
  <r>
    <s v="E104684"/>
    <x v="0"/>
    <n v="33"/>
    <x v="1"/>
    <x v="0"/>
    <x v="3"/>
    <x v="15"/>
    <x v="2"/>
    <x v="10"/>
    <s v="Full-time"/>
    <d v="2018-07-13T00:00:00"/>
    <s v="Active"/>
    <n v="7.29"/>
    <n v="50321"/>
    <x v="0"/>
    <s v="No"/>
    <x v="0"/>
    <n v="5"/>
    <s v="E101405"/>
    <x v="0"/>
    <x v="0"/>
    <x v="0"/>
    <x v="1"/>
    <s v="Active"/>
  </r>
  <r>
    <s v="E104685"/>
    <x v="0"/>
    <n v="21"/>
    <x v="1"/>
    <x v="5"/>
    <x v="0"/>
    <x v="9"/>
    <x v="2"/>
    <x v="29"/>
    <s v="Full-time"/>
    <d v="2016-06-30T00:00:00"/>
    <s v="Active"/>
    <n v="9.33"/>
    <n v="39754"/>
    <x v="0"/>
    <s v="No"/>
    <x v="0"/>
    <n v="8"/>
    <s v="E101972"/>
    <x v="0"/>
    <x v="0"/>
    <x v="1"/>
    <x v="2"/>
    <s v="Active"/>
  </r>
  <r>
    <s v="E104686"/>
    <x v="0"/>
    <n v="25"/>
    <x v="0"/>
    <x v="5"/>
    <x v="7"/>
    <x v="18"/>
    <x v="3"/>
    <x v="97"/>
    <s v="Full-time"/>
    <d v="2024-01-28T00:00:00"/>
    <s v="Active"/>
    <n v="1.75"/>
    <n v="38138"/>
    <x v="1"/>
    <s v="No"/>
    <x v="2"/>
    <n v="12"/>
    <s v="E103588"/>
    <x v="0"/>
    <x v="0"/>
    <x v="1"/>
    <x v="3"/>
    <s v="Active"/>
  </r>
  <r>
    <s v="E104687"/>
    <x v="1"/>
    <n v="34"/>
    <x v="1"/>
    <x v="5"/>
    <x v="3"/>
    <x v="3"/>
    <x v="2"/>
    <x v="2"/>
    <s v="Full-time"/>
    <d v="2021-04-02T00:00:00"/>
    <s v="Active"/>
    <n v="4.57"/>
    <n v="45493"/>
    <x v="0"/>
    <s v="No"/>
    <x v="0"/>
    <n v="8"/>
    <s v="E100746"/>
    <x v="0"/>
    <x v="0"/>
    <x v="0"/>
    <x v="0"/>
    <s v="Active"/>
  </r>
  <r>
    <s v="E104688"/>
    <x v="0"/>
    <n v="37"/>
    <x v="0"/>
    <x v="4"/>
    <x v="7"/>
    <x v="23"/>
    <x v="0"/>
    <x v="78"/>
    <s v="Contract"/>
    <d v="2024-08-25T00:00:00"/>
    <s v="Active"/>
    <n v="1.17"/>
    <n v="51803"/>
    <x v="2"/>
    <s v="No"/>
    <x v="2"/>
    <n v="3"/>
    <s v="E104438"/>
    <x v="0"/>
    <x v="0"/>
    <x v="0"/>
    <x v="0"/>
    <s v="Active"/>
  </r>
  <r>
    <s v="E104689"/>
    <x v="2"/>
    <n v="32"/>
    <x v="1"/>
    <x v="2"/>
    <x v="3"/>
    <x v="15"/>
    <x v="2"/>
    <x v="145"/>
    <s v="Full-time"/>
    <d v="2009-08-07T00:00:00"/>
    <s v="Active"/>
    <n v="16.22"/>
    <n v="60859"/>
    <x v="1"/>
    <s v="No"/>
    <x v="4"/>
    <n v="9"/>
    <s v="E100170"/>
    <x v="0"/>
    <x v="0"/>
    <x v="0"/>
    <x v="1"/>
    <s v="Active"/>
  </r>
  <r>
    <s v="E104690"/>
    <x v="1"/>
    <n v="21"/>
    <x v="1"/>
    <x v="0"/>
    <x v="5"/>
    <x v="17"/>
    <x v="0"/>
    <x v="90"/>
    <s v="Contract"/>
    <d v="2019-02-13T00:00:00"/>
    <s v="Active"/>
    <n v="6.7"/>
    <n v="32142"/>
    <x v="1"/>
    <s v="No"/>
    <x v="1"/>
    <n v="8"/>
    <s v="E103631"/>
    <x v="0"/>
    <x v="0"/>
    <x v="1"/>
    <x v="2"/>
    <s v="Active"/>
  </r>
  <r>
    <s v="E104691"/>
    <x v="0"/>
    <n v="26"/>
    <x v="0"/>
    <x v="3"/>
    <x v="2"/>
    <x v="2"/>
    <x v="0"/>
    <x v="57"/>
    <s v="Full-time"/>
    <d v="2021-12-11T00:00:00"/>
    <d v="2024-03-09T00:00:00"/>
    <n v="2.2400000000000002"/>
    <n v="41804"/>
    <x v="1"/>
    <s v="No"/>
    <x v="0"/>
    <n v="8"/>
    <s v="E102722"/>
    <x v="1"/>
    <x v="1"/>
    <x v="1"/>
    <x v="3"/>
    <s v="Exited"/>
  </r>
  <r>
    <s v="E104692"/>
    <x v="1"/>
    <n v="35"/>
    <x v="1"/>
    <x v="2"/>
    <x v="6"/>
    <x v="11"/>
    <x v="0"/>
    <x v="1"/>
    <s v="Full-time"/>
    <d v="2013-09-22T00:00:00"/>
    <d v="2018-06-04T00:00:00"/>
    <n v="4.7"/>
    <n v="41470"/>
    <x v="2"/>
    <s v="Yes"/>
    <x v="2"/>
    <n v="4"/>
    <s v="E103991"/>
    <x v="1"/>
    <x v="1"/>
    <x v="0"/>
    <x v="0"/>
    <s v="Exited"/>
  </r>
  <r>
    <s v="E104693"/>
    <x v="1"/>
    <n v="24"/>
    <x v="0"/>
    <x v="6"/>
    <x v="5"/>
    <x v="17"/>
    <x v="0"/>
    <x v="33"/>
    <s v="Contract"/>
    <d v="2024-07-26T00:00:00"/>
    <s v="Active"/>
    <n v="1.26"/>
    <n v="38798"/>
    <x v="1"/>
    <s v="Yes"/>
    <x v="1"/>
    <n v="9"/>
    <s v="E103535"/>
    <x v="0"/>
    <x v="0"/>
    <x v="1"/>
    <x v="3"/>
    <s v="Active"/>
  </r>
  <r>
    <s v="E104694"/>
    <x v="1"/>
    <n v="31"/>
    <x v="1"/>
    <x v="5"/>
    <x v="3"/>
    <x v="15"/>
    <x v="0"/>
    <x v="5"/>
    <s v="Full-time"/>
    <d v="2019-03-09T00:00:00"/>
    <d v="2024-11-23T00:00:00"/>
    <n v="5.71"/>
    <n v="54074"/>
    <x v="2"/>
    <s v="No"/>
    <x v="4"/>
    <n v="5"/>
    <s v="E103505"/>
    <x v="1"/>
    <x v="1"/>
    <x v="0"/>
    <x v="0"/>
    <s v="Exited"/>
  </r>
  <r>
    <s v="E104695"/>
    <x v="0"/>
    <n v="35"/>
    <x v="0"/>
    <x v="7"/>
    <x v="7"/>
    <x v="18"/>
    <x v="2"/>
    <x v="92"/>
    <s v="Full-time"/>
    <d v="2020-09-08T00:00:00"/>
    <s v="Active"/>
    <n v="5.14"/>
    <n v="52063"/>
    <x v="2"/>
    <s v="No"/>
    <x v="2"/>
    <n v="7"/>
    <s v="E100193"/>
    <x v="0"/>
    <x v="0"/>
    <x v="0"/>
    <x v="1"/>
    <s v="Active"/>
  </r>
  <r>
    <s v="E104696"/>
    <x v="1"/>
    <n v="22"/>
    <x v="2"/>
    <x v="5"/>
    <x v="0"/>
    <x v="6"/>
    <x v="0"/>
    <x v="144"/>
    <s v="Full-time"/>
    <d v="2018-02-22T00:00:00"/>
    <s v="Active"/>
    <n v="7.68"/>
    <n v="37200"/>
    <x v="4"/>
    <s v="No"/>
    <x v="1"/>
    <n v="8"/>
    <s v="E104461"/>
    <x v="0"/>
    <x v="0"/>
    <x v="1"/>
    <x v="2"/>
    <s v="Active"/>
  </r>
  <r>
    <s v="E104697"/>
    <x v="1"/>
    <n v="42"/>
    <x v="1"/>
    <x v="1"/>
    <x v="5"/>
    <x v="8"/>
    <x v="2"/>
    <x v="82"/>
    <s v="Full-time"/>
    <d v="2015-11-22T00:00:00"/>
    <s v="Active"/>
    <n v="9.93"/>
    <n v="55237"/>
    <x v="1"/>
    <s v="No"/>
    <x v="2"/>
    <n v="9"/>
    <s v="E103485"/>
    <x v="0"/>
    <x v="0"/>
    <x v="0"/>
    <x v="1"/>
    <s v="Active"/>
  </r>
  <r>
    <s v="E104698"/>
    <x v="0"/>
    <n v="31"/>
    <x v="1"/>
    <x v="4"/>
    <x v="0"/>
    <x v="9"/>
    <x v="0"/>
    <x v="23"/>
    <s v="Full-time"/>
    <d v="2024-08-14T00:00:00"/>
    <s v="Active"/>
    <n v="1.2"/>
    <n v="55207"/>
    <x v="0"/>
    <s v="No"/>
    <x v="3"/>
    <n v="4"/>
    <s v="E103186"/>
    <x v="0"/>
    <x v="0"/>
    <x v="0"/>
    <x v="0"/>
    <s v="Active"/>
  </r>
  <r>
    <s v="E104699"/>
    <x v="1"/>
    <n v="37"/>
    <x v="1"/>
    <x v="5"/>
    <x v="3"/>
    <x v="15"/>
    <x v="0"/>
    <x v="130"/>
    <s v="Full-time"/>
    <d v="2020-11-16T00:00:00"/>
    <s v="Active"/>
    <n v="4.95"/>
    <n v="63921"/>
    <x v="2"/>
    <s v="No"/>
    <x v="1"/>
    <n v="5"/>
    <s v="E104222"/>
    <x v="0"/>
    <x v="0"/>
    <x v="0"/>
    <x v="1"/>
    <s v="Active"/>
  </r>
  <r>
    <s v="E104700"/>
    <x v="0"/>
    <n v="21"/>
    <x v="1"/>
    <x v="6"/>
    <x v="2"/>
    <x v="14"/>
    <x v="0"/>
    <x v="90"/>
    <s v="Full-time"/>
    <d v="2009-06-04T00:00:00"/>
    <s v="Active"/>
    <n v="16.399999999999999"/>
    <n v="34687"/>
    <x v="1"/>
    <s v="No"/>
    <x v="4"/>
    <n v="7"/>
    <s v="E100760"/>
    <x v="0"/>
    <x v="0"/>
    <x v="1"/>
    <x v="2"/>
    <s v="Active"/>
  </r>
  <r>
    <s v="E104701"/>
    <x v="0"/>
    <n v="39"/>
    <x v="1"/>
    <x v="2"/>
    <x v="1"/>
    <x v="1"/>
    <x v="0"/>
    <x v="105"/>
    <s v="Full-time"/>
    <d v="2008-06-16T00:00:00"/>
    <d v="2009-08-05T00:00:00"/>
    <n v="1.1399999999999999"/>
    <n v="41399"/>
    <x v="3"/>
    <s v="Yes"/>
    <x v="4"/>
    <n v="6"/>
    <s v="Self"/>
    <x v="1"/>
    <x v="1"/>
    <x v="0"/>
    <x v="0"/>
    <s v="Exited"/>
  </r>
  <r>
    <s v="E104702"/>
    <x v="1"/>
    <n v="31"/>
    <x v="0"/>
    <x v="3"/>
    <x v="5"/>
    <x v="17"/>
    <x v="0"/>
    <x v="64"/>
    <s v="Full-time"/>
    <d v="2023-01-13T00:00:00"/>
    <s v="Active"/>
    <n v="2.79"/>
    <n v="42757"/>
    <x v="2"/>
    <s v="No"/>
    <x v="3"/>
    <n v="6"/>
    <s v="E100757"/>
    <x v="0"/>
    <x v="0"/>
    <x v="0"/>
    <x v="3"/>
    <s v="Active"/>
  </r>
  <r>
    <s v="E104703"/>
    <x v="0"/>
    <n v="21"/>
    <x v="1"/>
    <x v="3"/>
    <x v="3"/>
    <x v="15"/>
    <x v="0"/>
    <x v="90"/>
    <s v="Full-time"/>
    <d v="2009-03-13T00:00:00"/>
    <s v="Active"/>
    <n v="16.63"/>
    <n v="33697"/>
    <x v="1"/>
    <s v="No"/>
    <x v="2"/>
    <n v="1"/>
    <s v="E101405"/>
    <x v="0"/>
    <x v="0"/>
    <x v="1"/>
    <x v="2"/>
    <s v="Active"/>
  </r>
  <r>
    <s v="E104704"/>
    <x v="1"/>
    <n v="31"/>
    <x v="0"/>
    <x v="5"/>
    <x v="1"/>
    <x v="1"/>
    <x v="2"/>
    <x v="128"/>
    <s v="Full-time"/>
    <d v="2016-08-04T00:00:00"/>
    <s v="Active"/>
    <n v="9.23"/>
    <n v="46361"/>
    <x v="0"/>
    <s v="No"/>
    <x v="3"/>
    <n v="7"/>
    <s v="Self"/>
    <x v="0"/>
    <x v="0"/>
    <x v="0"/>
    <x v="0"/>
    <s v="Active"/>
  </r>
  <r>
    <s v="E104705"/>
    <x v="0"/>
    <n v="22"/>
    <x v="0"/>
    <x v="2"/>
    <x v="2"/>
    <x v="14"/>
    <x v="0"/>
    <x v="79"/>
    <s v="Full-time"/>
    <d v="2019-03-03T00:00:00"/>
    <s v="Active"/>
    <n v="6.66"/>
    <n v="36832"/>
    <x v="0"/>
    <s v="No"/>
    <x v="4"/>
    <n v="3"/>
    <s v="E100593"/>
    <x v="0"/>
    <x v="0"/>
    <x v="1"/>
    <x v="2"/>
    <s v="Active"/>
  </r>
  <r>
    <s v="E104706"/>
    <x v="0"/>
    <n v="28"/>
    <x v="0"/>
    <x v="7"/>
    <x v="4"/>
    <x v="10"/>
    <x v="0"/>
    <x v="22"/>
    <s v="Full-time"/>
    <d v="2018-09-02T00:00:00"/>
    <s v="Active"/>
    <n v="7.15"/>
    <n v="41068"/>
    <x v="1"/>
    <s v="No"/>
    <x v="2"/>
    <n v="5"/>
    <s v="E104199"/>
    <x v="0"/>
    <x v="0"/>
    <x v="1"/>
    <x v="0"/>
    <s v="Active"/>
  </r>
  <r>
    <s v="E104707"/>
    <x v="1"/>
    <n v="27"/>
    <x v="0"/>
    <x v="4"/>
    <x v="7"/>
    <x v="18"/>
    <x v="2"/>
    <x v="97"/>
    <s v="Full-time"/>
    <d v="2019-01-13T00:00:00"/>
    <s v="Active"/>
    <n v="6.79"/>
    <n v="40117"/>
    <x v="1"/>
    <s v="No"/>
    <x v="0"/>
    <n v="5"/>
    <s v="E100637"/>
    <x v="0"/>
    <x v="0"/>
    <x v="1"/>
    <x v="3"/>
    <s v="Active"/>
  </r>
  <r>
    <s v="E104708"/>
    <x v="1"/>
    <n v="40"/>
    <x v="1"/>
    <x v="0"/>
    <x v="5"/>
    <x v="22"/>
    <x v="0"/>
    <x v="185"/>
    <s v="Full-time"/>
    <d v="2013-08-18T00:00:00"/>
    <d v="2019-10-18T00:00:00"/>
    <n v="6.17"/>
    <n v="76742"/>
    <x v="2"/>
    <s v="No"/>
    <x v="2"/>
    <n v="6"/>
    <s v="E100757"/>
    <x v="1"/>
    <x v="1"/>
    <x v="0"/>
    <x v="1"/>
    <s v="Exited"/>
  </r>
  <r>
    <s v="E104709"/>
    <x v="0"/>
    <n v="21"/>
    <x v="1"/>
    <x v="7"/>
    <x v="0"/>
    <x v="6"/>
    <x v="0"/>
    <x v="90"/>
    <s v="Full-time"/>
    <d v="2012-07-16T00:00:00"/>
    <s v="Active"/>
    <n v="13.28"/>
    <n v="34464"/>
    <x v="4"/>
    <s v="No"/>
    <x v="2"/>
    <n v="7"/>
    <s v="E104768"/>
    <x v="0"/>
    <x v="0"/>
    <x v="1"/>
    <x v="2"/>
    <s v="Active"/>
  </r>
  <r>
    <s v="E104710"/>
    <x v="0"/>
    <n v="31"/>
    <x v="0"/>
    <x v="2"/>
    <x v="4"/>
    <x v="19"/>
    <x v="1"/>
    <x v="0"/>
    <s v="Full-time"/>
    <d v="2022-11-29T00:00:00"/>
    <s v="Active"/>
    <n v="2.91"/>
    <n v="49357"/>
    <x v="1"/>
    <s v="No"/>
    <x v="3"/>
    <n v="4"/>
    <s v="E103308"/>
    <x v="0"/>
    <x v="0"/>
    <x v="0"/>
    <x v="0"/>
    <s v="Active"/>
  </r>
  <r>
    <s v="E104711"/>
    <x v="1"/>
    <n v="26"/>
    <x v="1"/>
    <x v="7"/>
    <x v="0"/>
    <x v="9"/>
    <x v="1"/>
    <x v="90"/>
    <s v="Full-time"/>
    <d v="2017-12-21T00:00:00"/>
    <s v="Active"/>
    <n v="7.85"/>
    <n v="36442"/>
    <x v="1"/>
    <s v="Yes"/>
    <x v="1"/>
    <n v="7"/>
    <s v="E100013"/>
    <x v="0"/>
    <x v="0"/>
    <x v="1"/>
    <x v="2"/>
    <s v="Active"/>
  </r>
  <r>
    <s v="E104712"/>
    <x v="0"/>
    <n v="24"/>
    <x v="0"/>
    <x v="0"/>
    <x v="6"/>
    <x v="24"/>
    <x v="2"/>
    <x v="15"/>
    <s v="Full-time"/>
    <d v="2008-09-07T00:00:00"/>
    <s v="Active"/>
    <n v="17.14"/>
    <n v="35553"/>
    <x v="3"/>
    <s v="Yes"/>
    <x v="2"/>
    <n v="4"/>
    <s v="E101535"/>
    <x v="0"/>
    <x v="0"/>
    <x v="1"/>
    <x v="3"/>
    <s v="Active"/>
  </r>
  <r>
    <s v="E104713"/>
    <x v="0"/>
    <n v="31"/>
    <x v="1"/>
    <x v="1"/>
    <x v="2"/>
    <x v="14"/>
    <x v="0"/>
    <x v="113"/>
    <s v="Full-time"/>
    <d v="2014-02-21T00:00:00"/>
    <s v="Active"/>
    <n v="11.68"/>
    <n v="38648"/>
    <x v="1"/>
    <s v="No"/>
    <x v="1"/>
    <n v="6"/>
    <s v="E100758"/>
    <x v="0"/>
    <x v="0"/>
    <x v="0"/>
    <x v="0"/>
    <s v="Active"/>
  </r>
  <r>
    <s v="E104714"/>
    <x v="1"/>
    <n v="29"/>
    <x v="0"/>
    <x v="7"/>
    <x v="4"/>
    <x v="10"/>
    <x v="0"/>
    <x v="49"/>
    <s v="Contract"/>
    <d v="2023-05-24T00:00:00"/>
    <s v="Active"/>
    <n v="2.4300000000000002"/>
    <n v="34933"/>
    <x v="0"/>
    <s v="No"/>
    <x v="2"/>
    <n v="7"/>
    <s v="E102912"/>
    <x v="0"/>
    <x v="0"/>
    <x v="1"/>
    <x v="3"/>
    <s v="Active"/>
  </r>
  <r>
    <s v="E104715"/>
    <x v="0"/>
    <n v="29"/>
    <x v="1"/>
    <x v="4"/>
    <x v="1"/>
    <x v="1"/>
    <x v="2"/>
    <x v="0"/>
    <s v="Full-time"/>
    <d v="2025-03-29T00:00:00"/>
    <s v="Active"/>
    <n v="0.57999999999999996"/>
    <n v="45960"/>
    <x v="0"/>
    <s v="No"/>
    <x v="2"/>
    <n v="6"/>
    <s v="E103977"/>
    <x v="0"/>
    <x v="0"/>
    <x v="1"/>
    <x v="0"/>
    <s v="Active"/>
  </r>
  <r>
    <s v="E104716"/>
    <x v="0"/>
    <n v="30"/>
    <x v="1"/>
    <x v="6"/>
    <x v="0"/>
    <x v="0"/>
    <x v="0"/>
    <x v="0"/>
    <s v="Full-time"/>
    <d v="2016-04-20T00:00:00"/>
    <s v="Active"/>
    <n v="9.52"/>
    <n v="50953"/>
    <x v="1"/>
    <s v="No"/>
    <x v="1"/>
    <n v="9"/>
    <s v="E101278"/>
    <x v="0"/>
    <x v="0"/>
    <x v="1"/>
    <x v="0"/>
    <s v="Active"/>
  </r>
  <r>
    <s v="E104717"/>
    <x v="1"/>
    <n v="42"/>
    <x v="1"/>
    <x v="2"/>
    <x v="1"/>
    <x v="21"/>
    <x v="0"/>
    <x v="201"/>
    <s v="Full-time"/>
    <d v="2014-09-30T00:00:00"/>
    <s v="Active"/>
    <n v="11.08"/>
    <n v="68207"/>
    <x v="1"/>
    <s v="No"/>
    <x v="2"/>
    <n v="5"/>
    <s v="Self"/>
    <x v="0"/>
    <x v="0"/>
    <x v="0"/>
    <x v="1"/>
    <s v="Active"/>
  </r>
  <r>
    <s v="E104718"/>
    <x v="1"/>
    <n v="21"/>
    <x v="0"/>
    <x v="1"/>
    <x v="0"/>
    <x v="0"/>
    <x v="0"/>
    <x v="9"/>
    <s v="Full-time"/>
    <d v="2011-05-29T00:00:00"/>
    <s v="Active"/>
    <n v="14.42"/>
    <n v="35524"/>
    <x v="1"/>
    <s v="No"/>
    <x v="4"/>
    <n v="8"/>
    <s v="E100942"/>
    <x v="0"/>
    <x v="0"/>
    <x v="1"/>
    <x v="2"/>
    <s v="Active"/>
  </r>
  <r>
    <s v="E104719"/>
    <x v="1"/>
    <n v="29"/>
    <x v="0"/>
    <x v="7"/>
    <x v="2"/>
    <x v="14"/>
    <x v="2"/>
    <x v="71"/>
    <s v="Contract"/>
    <d v="2014-12-19T00:00:00"/>
    <s v="Active"/>
    <n v="10.86"/>
    <n v="52174"/>
    <x v="1"/>
    <s v="No"/>
    <x v="2"/>
    <n v="8"/>
    <s v="E100557"/>
    <x v="0"/>
    <x v="0"/>
    <x v="1"/>
    <x v="0"/>
    <s v="Active"/>
  </r>
  <r>
    <s v="E104720"/>
    <x v="1"/>
    <n v="28"/>
    <x v="0"/>
    <x v="7"/>
    <x v="3"/>
    <x v="3"/>
    <x v="0"/>
    <x v="104"/>
    <s v="Full-time"/>
    <d v="2018-05-19T00:00:00"/>
    <s v="Active"/>
    <n v="7.44"/>
    <n v="46794"/>
    <x v="1"/>
    <s v="No"/>
    <x v="4"/>
    <n v="5"/>
    <s v="E101133"/>
    <x v="0"/>
    <x v="0"/>
    <x v="1"/>
    <x v="3"/>
    <s v="Active"/>
  </r>
  <r>
    <s v="E104721"/>
    <x v="1"/>
    <n v="33"/>
    <x v="1"/>
    <x v="2"/>
    <x v="2"/>
    <x v="14"/>
    <x v="2"/>
    <x v="22"/>
    <s v="Full-time"/>
    <d v="2019-01-03T00:00:00"/>
    <s v="Active"/>
    <n v="6.82"/>
    <n v="43908"/>
    <x v="1"/>
    <s v="Yes"/>
    <x v="1"/>
    <n v="8"/>
    <s v="E103348"/>
    <x v="0"/>
    <x v="0"/>
    <x v="0"/>
    <x v="0"/>
    <s v="Active"/>
  </r>
  <r>
    <s v="E104722"/>
    <x v="0"/>
    <n v="43"/>
    <x v="0"/>
    <x v="1"/>
    <x v="0"/>
    <x v="6"/>
    <x v="0"/>
    <x v="68"/>
    <s v="Full-time"/>
    <d v="2016-06-22T00:00:00"/>
    <s v="Active"/>
    <n v="9.35"/>
    <n v="53222"/>
    <x v="0"/>
    <s v="No"/>
    <x v="0"/>
    <n v="4"/>
    <s v="E102182"/>
    <x v="0"/>
    <x v="0"/>
    <x v="0"/>
    <x v="1"/>
    <s v="Active"/>
  </r>
  <r>
    <s v="E104723"/>
    <x v="0"/>
    <n v="30"/>
    <x v="1"/>
    <x v="1"/>
    <x v="0"/>
    <x v="9"/>
    <x v="0"/>
    <x v="91"/>
    <s v="Full-time"/>
    <d v="2021-07-18T00:00:00"/>
    <s v="Active"/>
    <n v="4.28"/>
    <n v="32555"/>
    <x v="1"/>
    <s v="No"/>
    <x v="1"/>
    <n v="9"/>
    <s v="E102576"/>
    <x v="0"/>
    <x v="0"/>
    <x v="1"/>
    <x v="3"/>
    <s v="Active"/>
  </r>
  <r>
    <s v="E104724"/>
    <x v="1"/>
    <n v="33"/>
    <x v="1"/>
    <x v="1"/>
    <x v="6"/>
    <x v="16"/>
    <x v="2"/>
    <x v="1"/>
    <s v="Full-time"/>
    <d v="2022-09-25T00:00:00"/>
    <d v="2025-07-12T00:00:00"/>
    <n v="2.8"/>
    <n v="39186"/>
    <x v="2"/>
    <s v="Yes"/>
    <x v="2"/>
    <n v="7"/>
    <s v="E103802"/>
    <x v="1"/>
    <x v="1"/>
    <x v="0"/>
    <x v="0"/>
    <s v="Exited"/>
  </r>
  <r>
    <s v="E104725"/>
    <x v="1"/>
    <n v="41"/>
    <x v="1"/>
    <x v="4"/>
    <x v="3"/>
    <x v="3"/>
    <x v="0"/>
    <x v="192"/>
    <s v="Full-time"/>
    <d v="2021-12-12T00:00:00"/>
    <s v="Active"/>
    <n v="3.88"/>
    <n v="71971"/>
    <x v="0"/>
    <s v="Yes"/>
    <x v="1"/>
    <n v="8"/>
    <s v="E101133"/>
    <x v="0"/>
    <x v="0"/>
    <x v="0"/>
    <x v="1"/>
    <s v="Active"/>
  </r>
  <r>
    <s v="E104726"/>
    <x v="1"/>
    <n v="24"/>
    <x v="0"/>
    <x v="0"/>
    <x v="1"/>
    <x v="1"/>
    <x v="0"/>
    <x v="26"/>
    <s v="Full-time"/>
    <d v="2019-06-20T00:00:00"/>
    <s v="Active"/>
    <n v="6.36"/>
    <n v="36337"/>
    <x v="2"/>
    <s v="Yes"/>
    <x v="3"/>
    <n v="4"/>
    <s v="E102443"/>
    <x v="0"/>
    <x v="0"/>
    <x v="1"/>
    <x v="3"/>
    <s v="Active"/>
  </r>
  <r>
    <s v="E104727"/>
    <x v="1"/>
    <n v="28"/>
    <x v="0"/>
    <x v="4"/>
    <x v="2"/>
    <x v="14"/>
    <x v="2"/>
    <x v="75"/>
    <s v="Full-time"/>
    <d v="2020-08-18T00:00:00"/>
    <d v="2023-10-26T00:00:00"/>
    <n v="3.19"/>
    <n v="36913"/>
    <x v="2"/>
    <s v="No"/>
    <x v="1"/>
    <n v="8"/>
    <s v="E101751"/>
    <x v="1"/>
    <x v="1"/>
    <x v="1"/>
    <x v="3"/>
    <s v="Exited"/>
  </r>
  <r>
    <s v="E104728"/>
    <x v="0"/>
    <n v="33"/>
    <x v="1"/>
    <x v="7"/>
    <x v="5"/>
    <x v="12"/>
    <x v="0"/>
    <x v="105"/>
    <s v="Full-time"/>
    <d v="2011-12-20T00:00:00"/>
    <s v="Active"/>
    <n v="13.86"/>
    <n v="51557"/>
    <x v="0"/>
    <s v="No"/>
    <x v="0"/>
    <n v="5"/>
    <s v="E100350"/>
    <x v="0"/>
    <x v="0"/>
    <x v="0"/>
    <x v="0"/>
    <s v="Active"/>
  </r>
  <r>
    <s v="E104729"/>
    <x v="0"/>
    <n v="29"/>
    <x v="0"/>
    <x v="1"/>
    <x v="3"/>
    <x v="20"/>
    <x v="0"/>
    <x v="56"/>
    <s v="Full-time"/>
    <d v="2020-10-12T00:00:00"/>
    <s v="Active"/>
    <n v="5.04"/>
    <n v="49514"/>
    <x v="4"/>
    <s v="No"/>
    <x v="2"/>
    <n v="5"/>
    <s v="E100872"/>
    <x v="0"/>
    <x v="0"/>
    <x v="1"/>
    <x v="0"/>
    <s v="Active"/>
  </r>
  <r>
    <s v="E104730"/>
    <x v="0"/>
    <n v="32"/>
    <x v="1"/>
    <x v="3"/>
    <x v="3"/>
    <x v="15"/>
    <x v="0"/>
    <x v="13"/>
    <s v="Full-time"/>
    <d v="2012-05-11T00:00:00"/>
    <s v="Active"/>
    <n v="13.46"/>
    <n v="49566"/>
    <x v="3"/>
    <s v="No"/>
    <x v="2"/>
    <n v="4"/>
    <s v="E102189"/>
    <x v="0"/>
    <x v="0"/>
    <x v="0"/>
    <x v="0"/>
    <s v="Active"/>
  </r>
  <r>
    <s v="E104731"/>
    <x v="1"/>
    <n v="27"/>
    <x v="0"/>
    <x v="0"/>
    <x v="2"/>
    <x v="2"/>
    <x v="0"/>
    <x v="29"/>
    <s v="Full-time"/>
    <d v="2025-02-24T00:00:00"/>
    <s v="Active"/>
    <n v="0.67"/>
    <n v="35879"/>
    <x v="0"/>
    <s v="No"/>
    <x v="6"/>
    <n v="7"/>
    <s v="E101853"/>
    <x v="0"/>
    <x v="0"/>
    <x v="1"/>
    <x v="2"/>
    <s v="Active"/>
  </r>
  <r>
    <s v="E104732"/>
    <x v="1"/>
    <n v="33"/>
    <x v="0"/>
    <x v="4"/>
    <x v="0"/>
    <x v="9"/>
    <x v="0"/>
    <x v="130"/>
    <s v="Full-time"/>
    <d v="2021-08-29T00:00:00"/>
    <s v="Active"/>
    <n v="4.16"/>
    <n v="62958"/>
    <x v="0"/>
    <s v="No"/>
    <x v="1"/>
    <n v="3"/>
    <s v="E100349"/>
    <x v="0"/>
    <x v="0"/>
    <x v="0"/>
    <x v="1"/>
    <s v="Active"/>
  </r>
  <r>
    <s v="E104733"/>
    <x v="1"/>
    <n v="43"/>
    <x v="1"/>
    <x v="1"/>
    <x v="0"/>
    <x v="6"/>
    <x v="4"/>
    <x v="155"/>
    <s v="Full-time"/>
    <d v="2011-10-05T00:00:00"/>
    <s v="Active"/>
    <n v="14.06"/>
    <n v="58559"/>
    <x v="1"/>
    <s v="No"/>
    <x v="4"/>
    <n v="5"/>
    <s v="E104893"/>
    <x v="0"/>
    <x v="0"/>
    <x v="0"/>
    <x v="1"/>
    <s v="Active"/>
  </r>
  <r>
    <s v="E104734"/>
    <x v="1"/>
    <n v="28"/>
    <x v="1"/>
    <x v="5"/>
    <x v="2"/>
    <x v="4"/>
    <x v="1"/>
    <x v="22"/>
    <s v="Full-time"/>
    <d v="2012-12-29T00:00:00"/>
    <s v="Active"/>
    <n v="12.83"/>
    <n v="51163"/>
    <x v="2"/>
    <s v="No"/>
    <x v="1"/>
    <n v="10"/>
    <s v="E102755"/>
    <x v="0"/>
    <x v="0"/>
    <x v="1"/>
    <x v="0"/>
    <s v="Active"/>
  </r>
  <r>
    <s v="E104735"/>
    <x v="0"/>
    <n v="34"/>
    <x v="0"/>
    <x v="0"/>
    <x v="0"/>
    <x v="6"/>
    <x v="4"/>
    <x v="20"/>
    <s v="Full-time"/>
    <d v="2021-01-05T00:00:00"/>
    <s v="Active"/>
    <n v="4.8099999999999996"/>
    <n v="49933"/>
    <x v="1"/>
    <s v="No"/>
    <x v="2"/>
    <n v="4"/>
    <s v="E100688"/>
    <x v="0"/>
    <x v="0"/>
    <x v="0"/>
    <x v="0"/>
    <s v="Active"/>
  </r>
  <r>
    <s v="E104736"/>
    <x v="1"/>
    <n v="43"/>
    <x v="0"/>
    <x v="7"/>
    <x v="6"/>
    <x v="16"/>
    <x v="0"/>
    <x v="136"/>
    <s v="Full-time"/>
    <d v="2013-11-14T00:00:00"/>
    <s v="Active"/>
    <n v="11.95"/>
    <n v="46373"/>
    <x v="0"/>
    <s v="No"/>
    <x v="4"/>
    <n v="6"/>
    <s v="E102696"/>
    <x v="0"/>
    <x v="0"/>
    <x v="0"/>
    <x v="0"/>
    <s v="Active"/>
  </r>
  <r>
    <s v="E104737"/>
    <x v="0"/>
    <n v="43"/>
    <x v="0"/>
    <x v="5"/>
    <x v="6"/>
    <x v="24"/>
    <x v="0"/>
    <x v="150"/>
    <s v="Full-time"/>
    <d v="2019-02-03T00:00:00"/>
    <s v="Active"/>
    <n v="6.73"/>
    <n v="73305"/>
    <x v="0"/>
    <s v="No"/>
    <x v="2"/>
    <n v="11"/>
    <s v="E103094"/>
    <x v="0"/>
    <x v="0"/>
    <x v="0"/>
    <x v="1"/>
    <s v="Active"/>
  </r>
  <r>
    <s v="E104738"/>
    <x v="0"/>
    <n v="21"/>
    <x v="1"/>
    <x v="2"/>
    <x v="0"/>
    <x v="6"/>
    <x v="4"/>
    <x v="29"/>
    <s v="Contract"/>
    <d v="2021-05-18T00:00:00"/>
    <s v="Active"/>
    <n v="4.45"/>
    <n v="37126"/>
    <x v="1"/>
    <s v="No"/>
    <x v="0"/>
    <n v="7"/>
    <s v="E104884"/>
    <x v="0"/>
    <x v="0"/>
    <x v="1"/>
    <x v="2"/>
    <s v="Active"/>
  </r>
  <r>
    <s v="E104739"/>
    <x v="0"/>
    <n v="33"/>
    <x v="0"/>
    <x v="1"/>
    <x v="6"/>
    <x v="16"/>
    <x v="2"/>
    <x v="129"/>
    <s v="Full-time"/>
    <d v="2019-09-21T00:00:00"/>
    <s v="Active"/>
    <n v="6.1"/>
    <n v="36253"/>
    <x v="1"/>
    <s v="No"/>
    <x v="1"/>
    <n v="6"/>
    <s v="Self"/>
    <x v="0"/>
    <x v="0"/>
    <x v="0"/>
    <x v="2"/>
    <s v="Active"/>
  </r>
  <r>
    <s v="E104740"/>
    <x v="1"/>
    <n v="29"/>
    <x v="0"/>
    <x v="7"/>
    <x v="0"/>
    <x v="9"/>
    <x v="4"/>
    <x v="78"/>
    <s v="Contract"/>
    <d v="2010-04-22T00:00:00"/>
    <s v="Active"/>
    <n v="15.52"/>
    <n v="50538"/>
    <x v="2"/>
    <s v="No"/>
    <x v="1"/>
    <n v="5"/>
    <s v="Self"/>
    <x v="0"/>
    <x v="0"/>
    <x v="1"/>
    <x v="0"/>
    <s v="Active"/>
  </r>
  <r>
    <s v="E104741"/>
    <x v="0"/>
    <n v="30"/>
    <x v="1"/>
    <x v="1"/>
    <x v="3"/>
    <x v="20"/>
    <x v="2"/>
    <x v="64"/>
    <s v="Full-time"/>
    <d v="2009-02-14T00:00:00"/>
    <d v="2021-10-12T00:00:00"/>
    <n v="12.66"/>
    <n v="40183"/>
    <x v="2"/>
    <s v="No"/>
    <x v="1"/>
    <n v="4"/>
    <s v="E101514"/>
    <x v="1"/>
    <x v="1"/>
    <x v="1"/>
    <x v="3"/>
    <s v="Exited"/>
  </r>
  <r>
    <s v="E104742"/>
    <x v="0"/>
    <n v="39"/>
    <x v="1"/>
    <x v="2"/>
    <x v="6"/>
    <x v="24"/>
    <x v="2"/>
    <x v="35"/>
    <s v="Full-time"/>
    <d v="2013-09-19T00:00:00"/>
    <s v="Active"/>
    <n v="12.11"/>
    <n v="37851"/>
    <x v="2"/>
    <s v="No"/>
    <x v="4"/>
    <n v="5"/>
    <s v="Self"/>
    <x v="0"/>
    <x v="0"/>
    <x v="0"/>
    <x v="3"/>
    <s v="Active"/>
  </r>
  <r>
    <s v="E104743"/>
    <x v="0"/>
    <n v="29"/>
    <x v="1"/>
    <x v="6"/>
    <x v="3"/>
    <x v="20"/>
    <x v="0"/>
    <x v="46"/>
    <s v="Full-time"/>
    <d v="2008-10-01T00:00:00"/>
    <s v="Active"/>
    <n v="17.07"/>
    <n v="40650"/>
    <x v="4"/>
    <s v="No"/>
    <x v="0"/>
    <n v="9"/>
    <s v="E104134"/>
    <x v="0"/>
    <x v="0"/>
    <x v="1"/>
    <x v="2"/>
    <s v="Active"/>
  </r>
  <r>
    <s v="E104744"/>
    <x v="1"/>
    <n v="37"/>
    <x v="1"/>
    <x v="7"/>
    <x v="2"/>
    <x v="14"/>
    <x v="0"/>
    <x v="69"/>
    <s v="Full-time"/>
    <d v="2020-07-10T00:00:00"/>
    <s v="Active"/>
    <n v="5.3"/>
    <n v="61241"/>
    <x v="0"/>
    <s v="No"/>
    <x v="1"/>
    <n v="6"/>
    <s v="E101525"/>
    <x v="0"/>
    <x v="0"/>
    <x v="0"/>
    <x v="1"/>
    <s v="Active"/>
  </r>
  <r>
    <s v="E104745"/>
    <x v="0"/>
    <n v="25"/>
    <x v="1"/>
    <x v="6"/>
    <x v="1"/>
    <x v="1"/>
    <x v="2"/>
    <x v="11"/>
    <s v="Full-time"/>
    <d v="2010-04-03T00:00:00"/>
    <s v="Active"/>
    <n v="15.57"/>
    <n v="36788"/>
    <x v="2"/>
    <s v="No"/>
    <x v="1"/>
    <n v="5"/>
    <s v="E104121"/>
    <x v="0"/>
    <x v="0"/>
    <x v="1"/>
    <x v="3"/>
    <s v="Active"/>
  </r>
  <r>
    <s v="E104746"/>
    <x v="0"/>
    <n v="44"/>
    <x v="1"/>
    <x v="5"/>
    <x v="4"/>
    <x v="10"/>
    <x v="0"/>
    <x v="27"/>
    <s v="Full-time"/>
    <d v="2021-06-08T00:00:00"/>
    <s v="Active"/>
    <n v="4.3899999999999997"/>
    <n v="34538"/>
    <x v="1"/>
    <s v="No"/>
    <x v="5"/>
    <n v="4"/>
    <s v="E104199"/>
    <x v="0"/>
    <x v="0"/>
    <x v="0"/>
    <x v="0"/>
    <s v="Active"/>
  </r>
  <r>
    <s v="E104747"/>
    <x v="1"/>
    <n v="24"/>
    <x v="1"/>
    <x v="5"/>
    <x v="6"/>
    <x v="16"/>
    <x v="2"/>
    <x v="54"/>
    <s v="Full-time"/>
    <d v="2011-01-01T00:00:00"/>
    <d v="2014-06-01T00:00:00"/>
    <n v="3.41"/>
    <n v="35874"/>
    <x v="1"/>
    <s v="No"/>
    <x v="3"/>
    <n v="9"/>
    <s v="E103636"/>
    <x v="1"/>
    <x v="1"/>
    <x v="1"/>
    <x v="3"/>
    <s v="Exited"/>
  </r>
  <r>
    <s v="E104748"/>
    <x v="0"/>
    <n v="36"/>
    <x v="0"/>
    <x v="4"/>
    <x v="3"/>
    <x v="20"/>
    <x v="0"/>
    <x v="82"/>
    <s v="Full-time"/>
    <d v="2019-05-09T00:00:00"/>
    <s v="Active"/>
    <n v="6.47"/>
    <n v="58135"/>
    <x v="0"/>
    <s v="No"/>
    <x v="0"/>
    <n v="9"/>
    <s v="Self"/>
    <x v="0"/>
    <x v="0"/>
    <x v="0"/>
    <x v="1"/>
    <s v="Active"/>
  </r>
  <r>
    <s v="E104749"/>
    <x v="0"/>
    <n v="27"/>
    <x v="1"/>
    <x v="4"/>
    <x v="5"/>
    <x v="7"/>
    <x v="2"/>
    <x v="17"/>
    <s v="Full-time"/>
    <d v="2020-01-27T00:00:00"/>
    <s v="Active"/>
    <n v="5.75"/>
    <n v="37610"/>
    <x v="1"/>
    <s v="No"/>
    <x v="4"/>
    <n v="6"/>
    <s v="E104150"/>
    <x v="0"/>
    <x v="0"/>
    <x v="1"/>
    <x v="0"/>
    <s v="Active"/>
  </r>
  <r>
    <s v="E104750"/>
    <x v="1"/>
    <n v="40"/>
    <x v="0"/>
    <x v="3"/>
    <x v="5"/>
    <x v="22"/>
    <x v="0"/>
    <x v="1"/>
    <s v="Full-time"/>
    <d v="2017-02-03T00:00:00"/>
    <s v="Active"/>
    <n v="8.73"/>
    <n v="48400"/>
    <x v="2"/>
    <s v="No"/>
    <x v="1"/>
    <n v="7"/>
    <s v="E101987"/>
    <x v="0"/>
    <x v="0"/>
    <x v="0"/>
    <x v="0"/>
    <s v="Active"/>
  </r>
  <r>
    <s v="E104751"/>
    <x v="0"/>
    <n v="31"/>
    <x v="0"/>
    <x v="5"/>
    <x v="4"/>
    <x v="19"/>
    <x v="0"/>
    <x v="89"/>
    <s v="Contract"/>
    <d v="2016-02-17T00:00:00"/>
    <s v="Active"/>
    <n v="9.69"/>
    <n v="39775"/>
    <x v="4"/>
    <s v="No"/>
    <x v="3"/>
    <n v="4"/>
    <s v="E101042"/>
    <x v="0"/>
    <x v="0"/>
    <x v="0"/>
    <x v="3"/>
    <s v="Active"/>
  </r>
  <r>
    <s v="E104752"/>
    <x v="1"/>
    <n v="31"/>
    <x v="1"/>
    <x v="1"/>
    <x v="7"/>
    <x v="18"/>
    <x v="1"/>
    <x v="113"/>
    <s v="Full-time"/>
    <d v="2019-02-06T00:00:00"/>
    <s v="Active"/>
    <n v="6.72"/>
    <n v="44043"/>
    <x v="1"/>
    <s v="No"/>
    <x v="1"/>
    <n v="10"/>
    <s v="E104888"/>
    <x v="0"/>
    <x v="0"/>
    <x v="0"/>
    <x v="0"/>
    <s v="Active"/>
  </r>
  <r>
    <s v="E104753"/>
    <x v="1"/>
    <n v="32"/>
    <x v="0"/>
    <x v="2"/>
    <x v="2"/>
    <x v="14"/>
    <x v="2"/>
    <x v="35"/>
    <s v="Full-time"/>
    <d v="2011-04-20T00:00:00"/>
    <d v="2017-09-18T00:00:00"/>
    <n v="6.41"/>
    <n v="48940"/>
    <x v="0"/>
    <s v="No"/>
    <x v="2"/>
    <n v="8"/>
    <s v="E101853"/>
    <x v="1"/>
    <x v="1"/>
    <x v="0"/>
    <x v="3"/>
    <s v="Exited"/>
  </r>
  <r>
    <s v="E104754"/>
    <x v="0"/>
    <n v="32"/>
    <x v="0"/>
    <x v="3"/>
    <x v="2"/>
    <x v="2"/>
    <x v="4"/>
    <x v="136"/>
    <s v="Full-time"/>
    <d v="2020-12-02T00:00:00"/>
    <s v="Active"/>
    <n v="4.9000000000000004"/>
    <n v="41583"/>
    <x v="1"/>
    <s v="No"/>
    <x v="2"/>
    <n v="5"/>
    <s v="E101744"/>
    <x v="0"/>
    <x v="0"/>
    <x v="0"/>
    <x v="0"/>
    <s v="Active"/>
  </r>
  <r>
    <s v="E104755"/>
    <x v="0"/>
    <n v="29"/>
    <x v="0"/>
    <x v="5"/>
    <x v="1"/>
    <x v="21"/>
    <x v="0"/>
    <x v="114"/>
    <s v="Full-time"/>
    <d v="2008-04-10T00:00:00"/>
    <s v="Active"/>
    <n v="17.55"/>
    <n v="41154"/>
    <x v="1"/>
    <s v="No"/>
    <x v="2"/>
    <n v="6"/>
    <s v="E102514"/>
    <x v="0"/>
    <x v="0"/>
    <x v="1"/>
    <x v="0"/>
    <s v="Active"/>
  </r>
  <r>
    <s v="E104756"/>
    <x v="0"/>
    <n v="34"/>
    <x v="2"/>
    <x v="1"/>
    <x v="1"/>
    <x v="21"/>
    <x v="0"/>
    <x v="117"/>
    <s v="Full-time"/>
    <d v="2019-08-18T00:00:00"/>
    <d v="2021-09-15T00:00:00"/>
    <n v="2.08"/>
    <n v="51951"/>
    <x v="1"/>
    <s v="No"/>
    <x v="2"/>
    <n v="6"/>
    <s v="E102704"/>
    <x v="1"/>
    <x v="1"/>
    <x v="0"/>
    <x v="1"/>
    <s v="Exited"/>
  </r>
  <r>
    <s v="E104757"/>
    <x v="1"/>
    <n v="28"/>
    <x v="1"/>
    <x v="7"/>
    <x v="4"/>
    <x v="19"/>
    <x v="2"/>
    <x v="89"/>
    <s v="Full-time"/>
    <d v="2019-09-12T00:00:00"/>
    <s v="Active"/>
    <n v="6.13"/>
    <n v="43121"/>
    <x v="0"/>
    <s v="No"/>
    <x v="2"/>
    <n v="6"/>
    <s v="Self"/>
    <x v="0"/>
    <x v="0"/>
    <x v="1"/>
    <x v="3"/>
    <s v="Active"/>
  </r>
  <r>
    <s v="E104758"/>
    <x v="1"/>
    <n v="25"/>
    <x v="1"/>
    <x v="6"/>
    <x v="3"/>
    <x v="3"/>
    <x v="0"/>
    <x v="95"/>
    <s v="Full-time"/>
    <d v="2024-11-17T00:00:00"/>
    <s v="Active"/>
    <n v="0.94"/>
    <n v="45617"/>
    <x v="4"/>
    <s v="No"/>
    <x v="2"/>
    <n v="8"/>
    <s v="E104748"/>
    <x v="0"/>
    <x v="0"/>
    <x v="1"/>
    <x v="3"/>
    <s v="Active"/>
  </r>
  <r>
    <s v="E104759"/>
    <x v="0"/>
    <n v="28"/>
    <x v="1"/>
    <x v="7"/>
    <x v="5"/>
    <x v="12"/>
    <x v="1"/>
    <x v="34"/>
    <s v="Full-time"/>
    <d v="2015-11-24T00:00:00"/>
    <d v="2022-02-05T00:00:00"/>
    <n v="6.2"/>
    <n v="47910"/>
    <x v="2"/>
    <s v="Yes"/>
    <x v="0"/>
    <n v="5"/>
    <s v="E101857"/>
    <x v="1"/>
    <x v="1"/>
    <x v="1"/>
    <x v="3"/>
    <s v="Exited"/>
  </r>
  <r>
    <s v="E104760"/>
    <x v="1"/>
    <n v="33"/>
    <x v="0"/>
    <x v="0"/>
    <x v="5"/>
    <x v="7"/>
    <x v="2"/>
    <x v="13"/>
    <s v="Contract"/>
    <d v="2016-05-15T00:00:00"/>
    <s v="Active"/>
    <n v="9.4499999999999993"/>
    <n v="43228"/>
    <x v="3"/>
    <s v="No"/>
    <x v="2"/>
    <n v="5"/>
    <s v="Self"/>
    <x v="0"/>
    <x v="0"/>
    <x v="0"/>
    <x v="0"/>
    <s v="Active"/>
  </r>
  <r>
    <s v="E104761"/>
    <x v="1"/>
    <n v="35"/>
    <x v="0"/>
    <x v="6"/>
    <x v="6"/>
    <x v="16"/>
    <x v="0"/>
    <x v="100"/>
    <s v="Full-time"/>
    <d v="2012-10-27T00:00:00"/>
    <s v="Active"/>
    <n v="13"/>
    <n v="53707"/>
    <x v="1"/>
    <s v="No"/>
    <x v="4"/>
    <n v="5"/>
    <s v="E104742"/>
    <x v="0"/>
    <x v="0"/>
    <x v="0"/>
    <x v="0"/>
    <s v="Active"/>
  </r>
  <r>
    <s v="E104762"/>
    <x v="0"/>
    <n v="21"/>
    <x v="1"/>
    <x v="6"/>
    <x v="4"/>
    <x v="19"/>
    <x v="2"/>
    <x v="90"/>
    <s v="Contract"/>
    <d v="2016-07-07T00:00:00"/>
    <s v="Active"/>
    <n v="9.31"/>
    <n v="39063"/>
    <x v="1"/>
    <s v="No"/>
    <x v="1"/>
    <n v="7"/>
    <s v="E101658"/>
    <x v="0"/>
    <x v="0"/>
    <x v="1"/>
    <x v="2"/>
    <s v="Active"/>
  </r>
  <r>
    <s v="E104763"/>
    <x v="0"/>
    <n v="38"/>
    <x v="1"/>
    <x v="6"/>
    <x v="1"/>
    <x v="1"/>
    <x v="4"/>
    <x v="15"/>
    <s v="Contract"/>
    <d v="2023-06-25T00:00:00"/>
    <d v="2024-07-29T00:00:00"/>
    <n v="1.1000000000000001"/>
    <n v="31521"/>
    <x v="0"/>
    <s v="Yes"/>
    <x v="1"/>
    <n v="8"/>
    <s v="E103977"/>
    <x v="1"/>
    <x v="1"/>
    <x v="0"/>
    <x v="3"/>
    <s v="Exited"/>
  </r>
  <r>
    <s v="E104764"/>
    <x v="1"/>
    <n v="25"/>
    <x v="0"/>
    <x v="0"/>
    <x v="2"/>
    <x v="4"/>
    <x v="1"/>
    <x v="64"/>
    <s v="Full-time"/>
    <d v="2022-09-07T00:00:00"/>
    <d v="2024-02-05T00:00:00"/>
    <n v="1.41"/>
    <n v="49371"/>
    <x v="3"/>
    <s v="No"/>
    <x v="1"/>
    <n v="6"/>
    <s v="E101407"/>
    <x v="1"/>
    <x v="1"/>
    <x v="1"/>
    <x v="3"/>
    <s v="Exited"/>
  </r>
  <r>
    <s v="E104765"/>
    <x v="1"/>
    <n v="28"/>
    <x v="0"/>
    <x v="6"/>
    <x v="1"/>
    <x v="21"/>
    <x v="2"/>
    <x v="75"/>
    <s v="Full-time"/>
    <d v="2014-06-18T00:00:00"/>
    <s v="Active"/>
    <n v="11.36"/>
    <n v="34909"/>
    <x v="2"/>
    <s v="No"/>
    <x v="2"/>
    <n v="9"/>
    <s v="E103605"/>
    <x v="0"/>
    <x v="0"/>
    <x v="1"/>
    <x v="3"/>
    <s v="Active"/>
  </r>
  <r>
    <s v="E104766"/>
    <x v="1"/>
    <n v="29"/>
    <x v="1"/>
    <x v="2"/>
    <x v="7"/>
    <x v="18"/>
    <x v="0"/>
    <x v="2"/>
    <s v="Full-time"/>
    <d v="2022-09-24T00:00:00"/>
    <s v="Active"/>
    <n v="3.09"/>
    <n v="43646"/>
    <x v="1"/>
    <s v="No"/>
    <x v="2"/>
    <n v="8"/>
    <s v="E104888"/>
    <x v="0"/>
    <x v="0"/>
    <x v="1"/>
    <x v="0"/>
    <s v="Active"/>
  </r>
  <r>
    <s v="E104767"/>
    <x v="0"/>
    <n v="29"/>
    <x v="1"/>
    <x v="2"/>
    <x v="2"/>
    <x v="2"/>
    <x v="2"/>
    <x v="21"/>
    <s v="Full-time"/>
    <d v="2016-09-02T00:00:00"/>
    <s v="Active"/>
    <n v="9.15"/>
    <n v="41005"/>
    <x v="1"/>
    <s v="No"/>
    <x v="2"/>
    <n v="7"/>
    <s v="E103468"/>
    <x v="0"/>
    <x v="0"/>
    <x v="1"/>
    <x v="0"/>
    <s v="Active"/>
  </r>
  <r>
    <s v="E104768"/>
    <x v="1"/>
    <n v="33"/>
    <x v="1"/>
    <x v="7"/>
    <x v="0"/>
    <x v="0"/>
    <x v="0"/>
    <x v="39"/>
    <s v="Full-time"/>
    <d v="2020-10-15T00:00:00"/>
    <d v="2024-04-10T00:00:00"/>
    <n v="3.49"/>
    <n v="43062"/>
    <x v="0"/>
    <s v="No"/>
    <x v="2"/>
    <n v="10"/>
    <s v="Self"/>
    <x v="1"/>
    <x v="1"/>
    <x v="0"/>
    <x v="0"/>
    <s v="Exited"/>
  </r>
  <r>
    <s v="E104769"/>
    <x v="0"/>
    <n v="28"/>
    <x v="0"/>
    <x v="7"/>
    <x v="2"/>
    <x v="4"/>
    <x v="0"/>
    <x v="94"/>
    <s v="Full-time"/>
    <d v="2019-08-20T00:00:00"/>
    <s v="Active"/>
    <n v="6.19"/>
    <n v="39412"/>
    <x v="1"/>
    <s v="No"/>
    <x v="2"/>
    <n v="6"/>
    <s v="E101853"/>
    <x v="0"/>
    <x v="0"/>
    <x v="1"/>
    <x v="3"/>
    <s v="Active"/>
  </r>
  <r>
    <s v="E104770"/>
    <x v="1"/>
    <n v="34"/>
    <x v="1"/>
    <x v="7"/>
    <x v="5"/>
    <x v="8"/>
    <x v="0"/>
    <x v="136"/>
    <s v="Contract"/>
    <d v="2018-11-15T00:00:00"/>
    <s v="Active"/>
    <n v="6.95"/>
    <n v="51413"/>
    <x v="1"/>
    <s v="No"/>
    <x v="0"/>
    <n v="5"/>
    <s v="E103112"/>
    <x v="0"/>
    <x v="0"/>
    <x v="0"/>
    <x v="0"/>
    <s v="Active"/>
  </r>
  <r>
    <s v="E104771"/>
    <x v="1"/>
    <n v="30"/>
    <x v="1"/>
    <x v="5"/>
    <x v="7"/>
    <x v="23"/>
    <x v="2"/>
    <x v="114"/>
    <s v="Full-time"/>
    <d v="2008-04-12T00:00:00"/>
    <s v="Active"/>
    <n v="17.54"/>
    <n v="50921"/>
    <x v="0"/>
    <s v="No"/>
    <x v="2"/>
    <n v="6"/>
    <s v="E101123"/>
    <x v="0"/>
    <x v="0"/>
    <x v="1"/>
    <x v="0"/>
    <s v="Active"/>
  </r>
  <r>
    <s v="E104772"/>
    <x v="0"/>
    <n v="41"/>
    <x v="0"/>
    <x v="7"/>
    <x v="7"/>
    <x v="13"/>
    <x v="2"/>
    <x v="157"/>
    <s v="Full-time"/>
    <d v="2008-10-10T00:00:00"/>
    <s v="Active"/>
    <n v="17.05"/>
    <n v="57954"/>
    <x v="2"/>
    <s v="No"/>
    <x v="1"/>
    <n v="6"/>
    <s v="E101365"/>
    <x v="0"/>
    <x v="0"/>
    <x v="0"/>
    <x v="1"/>
    <s v="Active"/>
  </r>
  <r>
    <s v="E104773"/>
    <x v="1"/>
    <n v="35"/>
    <x v="0"/>
    <x v="1"/>
    <x v="1"/>
    <x v="21"/>
    <x v="0"/>
    <x v="148"/>
    <s v="Full-time"/>
    <d v="2019-07-16T00:00:00"/>
    <d v="2025-07-09T00:00:00"/>
    <n v="5.98"/>
    <n v="60777"/>
    <x v="2"/>
    <s v="No"/>
    <x v="0"/>
    <n v="8"/>
    <s v="E101547"/>
    <x v="1"/>
    <x v="1"/>
    <x v="0"/>
    <x v="1"/>
    <s v="Exited"/>
  </r>
  <r>
    <s v="E104774"/>
    <x v="1"/>
    <n v="38"/>
    <x v="1"/>
    <x v="6"/>
    <x v="1"/>
    <x v="1"/>
    <x v="4"/>
    <x v="17"/>
    <s v="Contract"/>
    <d v="2011-11-29T00:00:00"/>
    <s v="Active"/>
    <n v="13.91"/>
    <n v="38532"/>
    <x v="2"/>
    <s v="No"/>
    <x v="0"/>
    <n v="5"/>
    <s v="E104641"/>
    <x v="0"/>
    <x v="0"/>
    <x v="0"/>
    <x v="0"/>
    <s v="Active"/>
  </r>
  <r>
    <s v="E104775"/>
    <x v="1"/>
    <n v="32"/>
    <x v="1"/>
    <x v="1"/>
    <x v="2"/>
    <x v="4"/>
    <x v="0"/>
    <x v="98"/>
    <s v="Contract"/>
    <d v="2020-07-10T00:00:00"/>
    <s v="Active"/>
    <n v="5.3"/>
    <n v="52240"/>
    <x v="1"/>
    <s v="No"/>
    <x v="4"/>
    <n v="6"/>
    <s v="E100201"/>
    <x v="0"/>
    <x v="0"/>
    <x v="0"/>
    <x v="0"/>
    <s v="Active"/>
  </r>
  <r>
    <s v="E104776"/>
    <x v="0"/>
    <n v="29"/>
    <x v="1"/>
    <x v="6"/>
    <x v="4"/>
    <x v="5"/>
    <x v="0"/>
    <x v="123"/>
    <s v="Full-time"/>
    <d v="2012-06-13T00:00:00"/>
    <s v="Active"/>
    <n v="13.37"/>
    <n v="43487"/>
    <x v="1"/>
    <s v="No"/>
    <x v="5"/>
    <n v="7"/>
    <s v="E104452"/>
    <x v="0"/>
    <x v="0"/>
    <x v="1"/>
    <x v="0"/>
    <s v="Active"/>
  </r>
  <r>
    <s v="E104777"/>
    <x v="0"/>
    <n v="36"/>
    <x v="0"/>
    <x v="6"/>
    <x v="5"/>
    <x v="17"/>
    <x v="2"/>
    <x v="118"/>
    <s v="Full-time"/>
    <d v="2020-07-15T00:00:00"/>
    <d v="2025-01-30T00:00:00"/>
    <n v="4.54"/>
    <n v="50525"/>
    <x v="2"/>
    <s v="No"/>
    <x v="2"/>
    <n v="5"/>
    <s v="E103742"/>
    <x v="1"/>
    <x v="1"/>
    <x v="0"/>
    <x v="1"/>
    <s v="Exited"/>
  </r>
  <r>
    <s v="E104778"/>
    <x v="0"/>
    <n v="27"/>
    <x v="0"/>
    <x v="1"/>
    <x v="2"/>
    <x v="14"/>
    <x v="4"/>
    <x v="54"/>
    <s v="Contract"/>
    <d v="2014-08-30T00:00:00"/>
    <s v="Active"/>
    <n v="11.16"/>
    <n v="42368"/>
    <x v="4"/>
    <s v="No"/>
    <x v="2"/>
    <n v="5"/>
    <s v="E102133"/>
    <x v="0"/>
    <x v="0"/>
    <x v="1"/>
    <x v="3"/>
    <s v="Active"/>
  </r>
  <r>
    <s v="E104779"/>
    <x v="0"/>
    <n v="29"/>
    <x v="1"/>
    <x v="6"/>
    <x v="2"/>
    <x v="14"/>
    <x v="3"/>
    <x v="2"/>
    <s v="Full-time"/>
    <d v="2019-07-01T00:00:00"/>
    <s v="Active"/>
    <n v="6.33"/>
    <n v="47564"/>
    <x v="0"/>
    <s v="No"/>
    <x v="1"/>
    <n v="6"/>
    <s v="E102041"/>
    <x v="0"/>
    <x v="0"/>
    <x v="1"/>
    <x v="0"/>
    <s v="Active"/>
  </r>
  <r>
    <s v="E104780"/>
    <x v="1"/>
    <n v="36"/>
    <x v="1"/>
    <x v="1"/>
    <x v="4"/>
    <x v="19"/>
    <x v="0"/>
    <x v="0"/>
    <s v="Full-time"/>
    <d v="2024-10-01T00:00:00"/>
    <d v="2025-07-29T00:00:00"/>
    <n v="0.82"/>
    <n v="51198"/>
    <x v="1"/>
    <s v="No"/>
    <x v="2"/>
    <n v="7"/>
    <s v="Self"/>
    <x v="1"/>
    <x v="1"/>
    <x v="0"/>
    <x v="0"/>
    <s v="Exited"/>
  </r>
  <r>
    <s v="E104781"/>
    <x v="1"/>
    <n v="31"/>
    <x v="1"/>
    <x v="5"/>
    <x v="4"/>
    <x v="5"/>
    <x v="4"/>
    <x v="123"/>
    <s v="Contract"/>
    <d v="2016-08-31T00:00:00"/>
    <s v="Active"/>
    <n v="9.16"/>
    <n v="46562"/>
    <x v="2"/>
    <s v="Yes"/>
    <x v="4"/>
    <n v="2"/>
    <s v="E101400"/>
    <x v="0"/>
    <x v="0"/>
    <x v="0"/>
    <x v="0"/>
    <s v="Active"/>
  </r>
  <r>
    <s v="E104782"/>
    <x v="0"/>
    <n v="33"/>
    <x v="1"/>
    <x v="1"/>
    <x v="7"/>
    <x v="23"/>
    <x v="0"/>
    <x v="5"/>
    <s v="Full-time"/>
    <d v="2010-12-24T00:00:00"/>
    <s v="Active"/>
    <n v="14.84"/>
    <n v="42544"/>
    <x v="1"/>
    <s v="No"/>
    <x v="0"/>
    <n v="4"/>
    <s v="E101498"/>
    <x v="0"/>
    <x v="0"/>
    <x v="0"/>
    <x v="0"/>
    <s v="Active"/>
  </r>
  <r>
    <s v="E104783"/>
    <x v="1"/>
    <n v="32"/>
    <x v="1"/>
    <x v="4"/>
    <x v="0"/>
    <x v="9"/>
    <x v="0"/>
    <x v="98"/>
    <s v="Full-time"/>
    <d v="2011-02-25T00:00:00"/>
    <s v="Active"/>
    <n v="14.67"/>
    <n v="52200"/>
    <x v="4"/>
    <s v="No"/>
    <x v="0"/>
    <n v="6"/>
    <s v="E104902"/>
    <x v="0"/>
    <x v="0"/>
    <x v="0"/>
    <x v="0"/>
    <s v="Active"/>
  </r>
  <r>
    <s v="E104784"/>
    <x v="1"/>
    <n v="32"/>
    <x v="0"/>
    <x v="3"/>
    <x v="3"/>
    <x v="20"/>
    <x v="0"/>
    <x v="3"/>
    <s v="Full-time"/>
    <d v="2017-04-18T00:00:00"/>
    <s v="Active"/>
    <n v="8.5299999999999994"/>
    <n v="51709"/>
    <x v="3"/>
    <s v="Yes"/>
    <x v="2"/>
    <n v="4"/>
    <s v="E102331"/>
    <x v="0"/>
    <x v="0"/>
    <x v="0"/>
    <x v="0"/>
    <s v="Active"/>
  </r>
  <r>
    <s v="E104785"/>
    <x v="0"/>
    <n v="34"/>
    <x v="1"/>
    <x v="6"/>
    <x v="2"/>
    <x v="14"/>
    <x v="0"/>
    <x v="111"/>
    <s v="Full-time"/>
    <d v="2020-05-29T00:00:00"/>
    <s v="Active"/>
    <n v="5.42"/>
    <n v="61680"/>
    <x v="1"/>
    <s v="No"/>
    <x v="2"/>
    <n v="12"/>
    <s v="E104933"/>
    <x v="0"/>
    <x v="0"/>
    <x v="0"/>
    <x v="1"/>
    <s v="Active"/>
  </r>
  <r>
    <s v="E104786"/>
    <x v="0"/>
    <n v="29"/>
    <x v="0"/>
    <x v="1"/>
    <x v="0"/>
    <x v="0"/>
    <x v="0"/>
    <x v="104"/>
    <s v="Contract"/>
    <d v="2018-04-23T00:00:00"/>
    <s v="Active"/>
    <n v="7.52"/>
    <n v="45004"/>
    <x v="1"/>
    <s v="No"/>
    <x v="1"/>
    <n v="9"/>
    <s v="E101065"/>
    <x v="0"/>
    <x v="0"/>
    <x v="1"/>
    <x v="3"/>
    <s v="Active"/>
  </r>
  <r>
    <s v="E104787"/>
    <x v="1"/>
    <n v="39"/>
    <x v="1"/>
    <x v="2"/>
    <x v="5"/>
    <x v="12"/>
    <x v="0"/>
    <x v="59"/>
    <s v="Full-time"/>
    <d v="2009-09-07T00:00:00"/>
    <d v="2014-09-04T00:00:00"/>
    <n v="4.99"/>
    <n v="66771"/>
    <x v="0"/>
    <s v="No"/>
    <x v="0"/>
    <n v="3"/>
    <s v="E100502"/>
    <x v="1"/>
    <x v="1"/>
    <x v="0"/>
    <x v="1"/>
    <s v="Exited"/>
  </r>
  <r>
    <s v="E104788"/>
    <x v="1"/>
    <n v="34"/>
    <x v="0"/>
    <x v="0"/>
    <x v="3"/>
    <x v="15"/>
    <x v="2"/>
    <x v="21"/>
    <s v="Full-time"/>
    <d v="2009-09-04T00:00:00"/>
    <s v="Active"/>
    <n v="16.149999999999999"/>
    <n v="46078"/>
    <x v="1"/>
    <s v="No"/>
    <x v="4"/>
    <n v="6"/>
    <s v="E103072"/>
    <x v="0"/>
    <x v="0"/>
    <x v="0"/>
    <x v="0"/>
    <s v="Active"/>
  </r>
  <r>
    <s v="E104789"/>
    <x v="0"/>
    <n v="21"/>
    <x v="1"/>
    <x v="7"/>
    <x v="4"/>
    <x v="5"/>
    <x v="4"/>
    <x v="90"/>
    <s v="Full-time"/>
    <d v="2011-03-16T00:00:00"/>
    <s v="Active"/>
    <n v="14.62"/>
    <n v="34280"/>
    <x v="1"/>
    <s v="No"/>
    <x v="1"/>
    <n v="9"/>
    <s v="E102654"/>
    <x v="0"/>
    <x v="0"/>
    <x v="1"/>
    <x v="2"/>
    <s v="Active"/>
  </r>
  <r>
    <s v="E104790"/>
    <x v="1"/>
    <n v="23"/>
    <x v="1"/>
    <x v="1"/>
    <x v="3"/>
    <x v="15"/>
    <x v="2"/>
    <x v="80"/>
    <s v="Full-time"/>
    <d v="2012-08-03T00:00:00"/>
    <s v="Active"/>
    <n v="13.23"/>
    <n v="43940"/>
    <x v="1"/>
    <s v="No"/>
    <x v="3"/>
    <n v="4"/>
    <s v="E103717"/>
    <x v="0"/>
    <x v="0"/>
    <x v="1"/>
    <x v="2"/>
    <s v="Active"/>
  </r>
  <r>
    <s v="E104791"/>
    <x v="1"/>
    <n v="24"/>
    <x v="0"/>
    <x v="7"/>
    <x v="7"/>
    <x v="18"/>
    <x v="0"/>
    <x v="46"/>
    <s v="Full-time"/>
    <d v="2015-04-20T00:00:00"/>
    <s v="Active"/>
    <n v="10.52"/>
    <n v="35556"/>
    <x v="2"/>
    <s v="No"/>
    <x v="2"/>
    <n v="6"/>
    <s v="E102933"/>
    <x v="0"/>
    <x v="0"/>
    <x v="1"/>
    <x v="2"/>
    <s v="Active"/>
  </r>
  <r>
    <s v="E104792"/>
    <x v="1"/>
    <n v="39"/>
    <x v="1"/>
    <x v="0"/>
    <x v="0"/>
    <x v="0"/>
    <x v="2"/>
    <x v="112"/>
    <s v="Full-time"/>
    <d v="2016-02-23T00:00:00"/>
    <s v="Active"/>
    <n v="9.68"/>
    <n v="45895"/>
    <x v="0"/>
    <s v="Yes"/>
    <x v="1"/>
    <n v="7"/>
    <s v="E102577"/>
    <x v="0"/>
    <x v="0"/>
    <x v="0"/>
    <x v="3"/>
    <s v="Active"/>
  </r>
  <r>
    <s v="E104793"/>
    <x v="0"/>
    <n v="31"/>
    <x v="1"/>
    <x v="2"/>
    <x v="0"/>
    <x v="6"/>
    <x v="0"/>
    <x v="120"/>
    <s v="Full-time"/>
    <d v="2012-07-21T00:00:00"/>
    <d v="2013-12-14T00:00:00"/>
    <n v="1.4"/>
    <n v="51094"/>
    <x v="2"/>
    <s v="No"/>
    <x v="4"/>
    <n v="3"/>
    <s v="E100725"/>
    <x v="1"/>
    <x v="1"/>
    <x v="0"/>
    <x v="0"/>
    <s v="Exited"/>
  </r>
  <r>
    <s v="E104794"/>
    <x v="0"/>
    <n v="28"/>
    <x v="1"/>
    <x v="5"/>
    <x v="5"/>
    <x v="12"/>
    <x v="0"/>
    <x v="27"/>
    <s v="Full-time"/>
    <d v="2017-05-30T00:00:00"/>
    <s v="Active"/>
    <n v="8.41"/>
    <n v="49410"/>
    <x v="1"/>
    <s v="No"/>
    <x v="1"/>
    <n v="7"/>
    <s v="E100326"/>
    <x v="0"/>
    <x v="0"/>
    <x v="1"/>
    <x v="0"/>
    <s v="Active"/>
  </r>
  <r>
    <s v="E104795"/>
    <x v="1"/>
    <n v="33"/>
    <x v="1"/>
    <x v="7"/>
    <x v="1"/>
    <x v="21"/>
    <x v="0"/>
    <x v="130"/>
    <s v="Full-time"/>
    <d v="2016-02-12T00:00:00"/>
    <s v="Active"/>
    <n v="9.7100000000000009"/>
    <n v="54822"/>
    <x v="1"/>
    <s v="No"/>
    <x v="2"/>
    <n v="3"/>
    <s v="E100800"/>
    <x v="0"/>
    <x v="0"/>
    <x v="0"/>
    <x v="1"/>
    <s v="Active"/>
  </r>
  <r>
    <s v="E104796"/>
    <x v="1"/>
    <n v="34"/>
    <x v="0"/>
    <x v="1"/>
    <x v="3"/>
    <x v="20"/>
    <x v="0"/>
    <x v="61"/>
    <s v="Full-time"/>
    <d v="2020-05-24T00:00:00"/>
    <d v="2022-03-26T00:00:00"/>
    <n v="1.84"/>
    <n v="50201"/>
    <x v="2"/>
    <s v="Yes"/>
    <x v="2"/>
    <n v="6"/>
    <s v="E103793"/>
    <x v="1"/>
    <x v="1"/>
    <x v="0"/>
    <x v="0"/>
    <s v="Exited"/>
  </r>
  <r>
    <s v="E104797"/>
    <x v="1"/>
    <n v="35"/>
    <x v="0"/>
    <x v="0"/>
    <x v="0"/>
    <x v="9"/>
    <x v="0"/>
    <x v="166"/>
    <s v="Full-time"/>
    <d v="2013-05-29T00:00:00"/>
    <s v="Active"/>
    <n v="12.42"/>
    <n v="60003"/>
    <x v="0"/>
    <s v="No"/>
    <x v="4"/>
    <n v="5"/>
    <s v="Self"/>
    <x v="0"/>
    <x v="0"/>
    <x v="0"/>
    <x v="1"/>
    <s v="Active"/>
  </r>
  <r>
    <s v="E104798"/>
    <x v="1"/>
    <n v="31"/>
    <x v="1"/>
    <x v="1"/>
    <x v="0"/>
    <x v="9"/>
    <x v="4"/>
    <x v="98"/>
    <s v="Full-time"/>
    <d v="2022-03-14T00:00:00"/>
    <s v="Active"/>
    <n v="3.62"/>
    <n v="50594"/>
    <x v="0"/>
    <s v="No"/>
    <x v="2"/>
    <n v="4"/>
    <s v="E100204"/>
    <x v="0"/>
    <x v="0"/>
    <x v="0"/>
    <x v="0"/>
    <s v="Active"/>
  </r>
  <r>
    <s v="E104799"/>
    <x v="1"/>
    <n v="26"/>
    <x v="1"/>
    <x v="4"/>
    <x v="7"/>
    <x v="13"/>
    <x v="2"/>
    <x v="24"/>
    <s v="Full-time"/>
    <d v="2022-06-02T00:00:00"/>
    <s v="Active"/>
    <n v="3.41"/>
    <n v="44334"/>
    <x v="1"/>
    <s v="No"/>
    <x v="1"/>
    <n v="11"/>
    <s v="E101236"/>
    <x v="0"/>
    <x v="0"/>
    <x v="1"/>
    <x v="0"/>
    <s v="Active"/>
  </r>
  <r>
    <s v="E104800"/>
    <x v="1"/>
    <n v="33"/>
    <x v="1"/>
    <x v="1"/>
    <x v="5"/>
    <x v="22"/>
    <x v="0"/>
    <x v="13"/>
    <s v="Full-time"/>
    <d v="2010-02-16T00:00:00"/>
    <s v="Active"/>
    <n v="15.7"/>
    <n v="50318"/>
    <x v="3"/>
    <s v="Yes"/>
    <x v="4"/>
    <n v="8"/>
    <s v="E101643"/>
    <x v="0"/>
    <x v="0"/>
    <x v="0"/>
    <x v="0"/>
    <s v="Active"/>
  </r>
  <r>
    <s v="E104801"/>
    <x v="1"/>
    <n v="39"/>
    <x v="1"/>
    <x v="1"/>
    <x v="1"/>
    <x v="21"/>
    <x v="0"/>
    <x v="109"/>
    <s v="Contract"/>
    <d v="2021-04-26T00:00:00"/>
    <d v="2022-02-09T00:00:00"/>
    <n v="0.79"/>
    <n v="52130"/>
    <x v="4"/>
    <s v="Yes"/>
    <x v="3"/>
    <n v="9"/>
    <s v="E100448"/>
    <x v="1"/>
    <x v="1"/>
    <x v="0"/>
    <x v="0"/>
    <s v="Exited"/>
  </r>
  <r>
    <s v="E104802"/>
    <x v="1"/>
    <n v="29"/>
    <x v="1"/>
    <x v="2"/>
    <x v="3"/>
    <x v="20"/>
    <x v="1"/>
    <x v="1"/>
    <s v="Full-time"/>
    <d v="2018-08-12T00:00:00"/>
    <s v="Active"/>
    <n v="7.21"/>
    <n v="48007"/>
    <x v="2"/>
    <s v="No"/>
    <x v="2"/>
    <n v="5"/>
    <s v="E100790"/>
    <x v="0"/>
    <x v="0"/>
    <x v="1"/>
    <x v="0"/>
    <s v="Active"/>
  </r>
  <r>
    <s v="E104803"/>
    <x v="1"/>
    <n v="39"/>
    <x v="0"/>
    <x v="2"/>
    <x v="7"/>
    <x v="18"/>
    <x v="4"/>
    <x v="145"/>
    <s v="Full-time"/>
    <d v="2019-07-22T00:00:00"/>
    <s v="Active"/>
    <n v="6.27"/>
    <n v="54558"/>
    <x v="1"/>
    <s v="No"/>
    <x v="4"/>
    <n v="5"/>
    <s v="E101527"/>
    <x v="0"/>
    <x v="0"/>
    <x v="0"/>
    <x v="1"/>
    <s v="Active"/>
  </r>
  <r>
    <s v="E104804"/>
    <x v="0"/>
    <n v="45"/>
    <x v="0"/>
    <x v="6"/>
    <x v="4"/>
    <x v="19"/>
    <x v="2"/>
    <x v="105"/>
    <s v="Full-time"/>
    <d v="2011-03-10T00:00:00"/>
    <s v="Active"/>
    <n v="14.64"/>
    <n v="51364"/>
    <x v="0"/>
    <s v="No"/>
    <x v="0"/>
    <n v="3"/>
    <s v="E102941"/>
    <x v="0"/>
    <x v="0"/>
    <x v="0"/>
    <x v="0"/>
    <s v="Active"/>
  </r>
  <r>
    <s v="E104805"/>
    <x v="0"/>
    <n v="35"/>
    <x v="0"/>
    <x v="0"/>
    <x v="6"/>
    <x v="24"/>
    <x v="1"/>
    <x v="62"/>
    <s v="Contract"/>
    <d v="2016-08-07T00:00:00"/>
    <s v="Active"/>
    <n v="9.2200000000000006"/>
    <n v="47140"/>
    <x v="0"/>
    <s v="No"/>
    <x v="1"/>
    <n v="10"/>
    <s v="E104742"/>
    <x v="0"/>
    <x v="0"/>
    <x v="0"/>
    <x v="1"/>
    <s v="Active"/>
  </r>
  <r>
    <s v="E104806"/>
    <x v="1"/>
    <n v="32"/>
    <x v="1"/>
    <x v="4"/>
    <x v="7"/>
    <x v="18"/>
    <x v="0"/>
    <x v="7"/>
    <s v="Full-time"/>
    <d v="2023-12-10T00:00:00"/>
    <s v="Active"/>
    <n v="1.88"/>
    <n v="55373"/>
    <x v="2"/>
    <s v="Yes"/>
    <x v="6"/>
    <n v="2"/>
    <s v="E103824"/>
    <x v="0"/>
    <x v="0"/>
    <x v="0"/>
    <x v="0"/>
    <s v="Active"/>
  </r>
  <r>
    <s v="E104807"/>
    <x v="0"/>
    <n v="43"/>
    <x v="1"/>
    <x v="4"/>
    <x v="3"/>
    <x v="15"/>
    <x v="0"/>
    <x v="138"/>
    <s v="Full-time"/>
    <d v="2014-08-26T00:00:00"/>
    <s v="Active"/>
    <n v="11.17"/>
    <n v="64861"/>
    <x v="1"/>
    <s v="Yes"/>
    <x v="1"/>
    <n v="7"/>
    <s v="E101133"/>
    <x v="0"/>
    <x v="0"/>
    <x v="0"/>
    <x v="1"/>
    <s v="Active"/>
  </r>
  <r>
    <s v="E104808"/>
    <x v="1"/>
    <n v="31"/>
    <x v="1"/>
    <x v="1"/>
    <x v="7"/>
    <x v="23"/>
    <x v="4"/>
    <x v="126"/>
    <s v="Full-time"/>
    <d v="2008-05-31T00:00:00"/>
    <s v="Active"/>
    <n v="17.41"/>
    <n v="59741"/>
    <x v="0"/>
    <s v="No"/>
    <x v="4"/>
    <n v="8"/>
    <s v="E101926"/>
    <x v="0"/>
    <x v="0"/>
    <x v="0"/>
    <x v="1"/>
    <s v="Active"/>
  </r>
  <r>
    <s v="E104809"/>
    <x v="1"/>
    <n v="23"/>
    <x v="1"/>
    <x v="4"/>
    <x v="1"/>
    <x v="21"/>
    <x v="0"/>
    <x v="70"/>
    <s v="Full-time"/>
    <d v="2011-02-12T00:00:00"/>
    <s v="Active"/>
    <n v="14.71"/>
    <n v="28051"/>
    <x v="1"/>
    <s v="No"/>
    <x v="2"/>
    <n v="5"/>
    <s v="E102837"/>
    <x v="0"/>
    <x v="0"/>
    <x v="1"/>
    <x v="2"/>
    <s v="Active"/>
  </r>
  <r>
    <s v="E104810"/>
    <x v="1"/>
    <n v="24"/>
    <x v="1"/>
    <x v="1"/>
    <x v="4"/>
    <x v="19"/>
    <x v="4"/>
    <x v="26"/>
    <s v="Contract"/>
    <d v="2013-11-08T00:00:00"/>
    <s v="Active"/>
    <n v="11.97"/>
    <n v="40293"/>
    <x v="1"/>
    <s v="No"/>
    <x v="1"/>
    <n v="2"/>
    <s v="E101095"/>
    <x v="0"/>
    <x v="0"/>
    <x v="1"/>
    <x v="3"/>
    <s v="Active"/>
  </r>
  <r>
    <s v="E104811"/>
    <x v="0"/>
    <n v="25"/>
    <x v="1"/>
    <x v="4"/>
    <x v="7"/>
    <x v="18"/>
    <x v="0"/>
    <x v="11"/>
    <s v="Full-time"/>
    <d v="2012-06-10T00:00:00"/>
    <s v="Active"/>
    <n v="13.38"/>
    <n v="38619"/>
    <x v="0"/>
    <s v="No"/>
    <x v="4"/>
    <n v="5"/>
    <s v="E104200"/>
    <x v="0"/>
    <x v="0"/>
    <x v="1"/>
    <x v="3"/>
    <s v="Active"/>
  </r>
  <r>
    <s v="E104812"/>
    <x v="1"/>
    <n v="41"/>
    <x v="1"/>
    <x v="7"/>
    <x v="1"/>
    <x v="1"/>
    <x v="0"/>
    <x v="187"/>
    <s v="Full-time"/>
    <d v="2011-10-22T00:00:00"/>
    <s v="Active"/>
    <n v="14.02"/>
    <n v="64757"/>
    <x v="1"/>
    <s v="No"/>
    <x v="0"/>
    <n v="8"/>
    <s v="E101427"/>
    <x v="0"/>
    <x v="0"/>
    <x v="0"/>
    <x v="1"/>
    <s v="Active"/>
  </r>
  <r>
    <s v="E104813"/>
    <x v="0"/>
    <n v="31"/>
    <x v="1"/>
    <x v="5"/>
    <x v="7"/>
    <x v="13"/>
    <x v="0"/>
    <x v="17"/>
    <s v="Full-time"/>
    <d v="2017-06-12T00:00:00"/>
    <s v="Active"/>
    <n v="8.3800000000000008"/>
    <n v="42192"/>
    <x v="2"/>
    <s v="Yes"/>
    <x v="1"/>
    <n v="5"/>
    <s v="E104101"/>
    <x v="0"/>
    <x v="0"/>
    <x v="0"/>
    <x v="0"/>
    <s v="Active"/>
  </r>
  <r>
    <s v="E104814"/>
    <x v="1"/>
    <n v="40"/>
    <x v="1"/>
    <x v="0"/>
    <x v="5"/>
    <x v="7"/>
    <x v="1"/>
    <x v="140"/>
    <s v="Full-time"/>
    <d v="2008-09-15T00:00:00"/>
    <s v="Active"/>
    <n v="17.12"/>
    <n v="40339"/>
    <x v="0"/>
    <s v="No"/>
    <x v="2"/>
    <n v="6"/>
    <s v="E100326"/>
    <x v="0"/>
    <x v="0"/>
    <x v="0"/>
    <x v="3"/>
    <s v="Active"/>
  </r>
  <r>
    <s v="E104815"/>
    <x v="1"/>
    <n v="32"/>
    <x v="0"/>
    <x v="3"/>
    <x v="0"/>
    <x v="9"/>
    <x v="1"/>
    <x v="35"/>
    <s v="Full-time"/>
    <d v="2011-09-11T00:00:00"/>
    <s v="Active"/>
    <n v="14.13"/>
    <n v="46124"/>
    <x v="1"/>
    <s v="No"/>
    <x v="0"/>
    <n v="4"/>
    <s v="E104893"/>
    <x v="0"/>
    <x v="0"/>
    <x v="0"/>
    <x v="3"/>
    <s v="Active"/>
  </r>
  <r>
    <s v="E104816"/>
    <x v="1"/>
    <n v="33"/>
    <x v="0"/>
    <x v="7"/>
    <x v="0"/>
    <x v="9"/>
    <x v="0"/>
    <x v="49"/>
    <s v="Full-time"/>
    <d v="2008-08-03T00:00:00"/>
    <s v="Active"/>
    <n v="17.23"/>
    <n v="39486"/>
    <x v="1"/>
    <s v="No"/>
    <x v="0"/>
    <n v="4"/>
    <s v="E102721"/>
    <x v="0"/>
    <x v="0"/>
    <x v="0"/>
    <x v="3"/>
    <s v="Active"/>
  </r>
  <r>
    <s v="E104817"/>
    <x v="1"/>
    <n v="36"/>
    <x v="1"/>
    <x v="0"/>
    <x v="5"/>
    <x v="8"/>
    <x v="2"/>
    <x v="18"/>
    <s v="Full-time"/>
    <d v="2016-08-01T00:00:00"/>
    <s v="Active"/>
    <n v="9.24"/>
    <n v="44212"/>
    <x v="1"/>
    <s v="Yes"/>
    <x v="1"/>
    <n v="4"/>
    <s v="E102801"/>
    <x v="0"/>
    <x v="0"/>
    <x v="0"/>
    <x v="0"/>
    <s v="Active"/>
  </r>
  <r>
    <s v="E104818"/>
    <x v="1"/>
    <n v="34"/>
    <x v="1"/>
    <x v="6"/>
    <x v="4"/>
    <x v="5"/>
    <x v="0"/>
    <x v="58"/>
    <s v="Contract"/>
    <d v="2015-12-23T00:00:00"/>
    <s v="Active"/>
    <n v="9.85"/>
    <n v="44956"/>
    <x v="2"/>
    <s v="No"/>
    <x v="2"/>
    <n v="8"/>
    <s v="E103500"/>
    <x v="0"/>
    <x v="0"/>
    <x v="0"/>
    <x v="0"/>
    <s v="Active"/>
  </r>
  <r>
    <s v="E104819"/>
    <x v="1"/>
    <n v="33"/>
    <x v="1"/>
    <x v="3"/>
    <x v="1"/>
    <x v="1"/>
    <x v="4"/>
    <x v="16"/>
    <s v="Full-time"/>
    <d v="2022-07-20T00:00:00"/>
    <s v="Active"/>
    <n v="3.27"/>
    <n v="43462"/>
    <x v="3"/>
    <s v="No"/>
    <x v="0"/>
    <n v="7"/>
    <s v="E102355"/>
    <x v="0"/>
    <x v="0"/>
    <x v="0"/>
    <x v="0"/>
    <s v="Active"/>
  </r>
  <r>
    <s v="E104820"/>
    <x v="0"/>
    <n v="26"/>
    <x v="1"/>
    <x v="2"/>
    <x v="4"/>
    <x v="19"/>
    <x v="2"/>
    <x v="34"/>
    <s v="Full-time"/>
    <d v="2021-01-04T00:00:00"/>
    <d v="2024-06-02T00:00:00"/>
    <n v="3.41"/>
    <n v="38337"/>
    <x v="2"/>
    <s v="No"/>
    <x v="2"/>
    <n v="8"/>
    <s v="E102671"/>
    <x v="1"/>
    <x v="1"/>
    <x v="1"/>
    <x v="3"/>
    <s v="Exited"/>
  </r>
  <r>
    <s v="E104821"/>
    <x v="1"/>
    <n v="34"/>
    <x v="0"/>
    <x v="3"/>
    <x v="5"/>
    <x v="8"/>
    <x v="4"/>
    <x v="120"/>
    <s v="Full-time"/>
    <d v="2013-05-07T00:00:00"/>
    <s v="Active"/>
    <n v="12.48"/>
    <n v="54742"/>
    <x v="1"/>
    <s v="No"/>
    <x v="0"/>
    <n v="6"/>
    <s v="E101274"/>
    <x v="0"/>
    <x v="0"/>
    <x v="0"/>
    <x v="0"/>
    <s v="Active"/>
  </r>
  <r>
    <s v="E104822"/>
    <x v="0"/>
    <n v="29"/>
    <x v="1"/>
    <x v="7"/>
    <x v="5"/>
    <x v="12"/>
    <x v="0"/>
    <x v="67"/>
    <s v="Full-time"/>
    <d v="2020-01-14T00:00:00"/>
    <d v="2021-07-27T00:00:00"/>
    <n v="1.53"/>
    <n v="41761"/>
    <x v="2"/>
    <s v="No"/>
    <x v="0"/>
    <n v="6"/>
    <s v="E101513"/>
    <x v="1"/>
    <x v="1"/>
    <x v="1"/>
    <x v="0"/>
    <s v="Exited"/>
  </r>
  <r>
    <s v="E104823"/>
    <x v="1"/>
    <n v="26"/>
    <x v="0"/>
    <x v="1"/>
    <x v="6"/>
    <x v="24"/>
    <x v="2"/>
    <x v="55"/>
    <s v="Full-time"/>
    <d v="2008-05-03T00:00:00"/>
    <s v="Active"/>
    <n v="17.489999999999998"/>
    <n v="41728"/>
    <x v="0"/>
    <s v="No"/>
    <x v="2"/>
    <n v="4"/>
    <s v="E101051"/>
    <x v="0"/>
    <x v="0"/>
    <x v="1"/>
    <x v="0"/>
    <s v="Active"/>
  </r>
  <r>
    <s v="E104824"/>
    <x v="1"/>
    <n v="21"/>
    <x v="0"/>
    <x v="5"/>
    <x v="1"/>
    <x v="21"/>
    <x v="4"/>
    <x v="90"/>
    <s v="Full-time"/>
    <d v="2019-10-29T00:00:00"/>
    <s v="Active"/>
    <n v="6"/>
    <n v="34629"/>
    <x v="1"/>
    <s v="No"/>
    <x v="0"/>
    <n v="4"/>
    <s v="E101414"/>
    <x v="0"/>
    <x v="0"/>
    <x v="1"/>
    <x v="2"/>
    <s v="Active"/>
  </r>
  <r>
    <s v="E104825"/>
    <x v="1"/>
    <n v="37"/>
    <x v="1"/>
    <x v="7"/>
    <x v="4"/>
    <x v="19"/>
    <x v="0"/>
    <x v="97"/>
    <s v="Full-time"/>
    <d v="2009-06-17T00:00:00"/>
    <s v="Active"/>
    <n v="16.36"/>
    <n v="35620"/>
    <x v="1"/>
    <s v="No"/>
    <x v="1"/>
    <n v="7"/>
    <s v="E103815"/>
    <x v="0"/>
    <x v="0"/>
    <x v="0"/>
    <x v="3"/>
    <s v="Active"/>
  </r>
  <r>
    <s v="E104826"/>
    <x v="1"/>
    <n v="28"/>
    <x v="1"/>
    <x v="0"/>
    <x v="0"/>
    <x v="6"/>
    <x v="4"/>
    <x v="12"/>
    <s v="Full-time"/>
    <d v="2015-12-09T00:00:00"/>
    <s v="Active"/>
    <n v="9.89"/>
    <n v="41471"/>
    <x v="4"/>
    <s v="Yes"/>
    <x v="1"/>
    <n v="10"/>
    <s v="E100182"/>
    <x v="0"/>
    <x v="0"/>
    <x v="1"/>
    <x v="0"/>
    <s v="Active"/>
  </r>
  <r>
    <s v="E104827"/>
    <x v="0"/>
    <n v="27"/>
    <x v="1"/>
    <x v="4"/>
    <x v="3"/>
    <x v="20"/>
    <x v="2"/>
    <x v="94"/>
    <s v="Full-time"/>
    <d v="2010-08-11T00:00:00"/>
    <s v="Active"/>
    <n v="15.21"/>
    <n v="44952"/>
    <x v="2"/>
    <s v="No"/>
    <x v="2"/>
    <n v="6"/>
    <s v="E101133"/>
    <x v="0"/>
    <x v="0"/>
    <x v="1"/>
    <x v="3"/>
    <s v="Active"/>
  </r>
  <r>
    <s v="E104828"/>
    <x v="1"/>
    <n v="31"/>
    <x v="1"/>
    <x v="4"/>
    <x v="4"/>
    <x v="19"/>
    <x v="2"/>
    <x v="97"/>
    <s v="Full-time"/>
    <d v="2022-03-19T00:00:00"/>
    <d v="2024-02-27T00:00:00"/>
    <n v="1.94"/>
    <n v="36082"/>
    <x v="1"/>
    <s v="No"/>
    <x v="1"/>
    <n v="4"/>
    <s v="E101553"/>
    <x v="1"/>
    <x v="1"/>
    <x v="0"/>
    <x v="3"/>
    <s v="Exited"/>
  </r>
  <r>
    <s v="E104829"/>
    <x v="1"/>
    <n v="44"/>
    <x v="0"/>
    <x v="6"/>
    <x v="7"/>
    <x v="13"/>
    <x v="0"/>
    <x v="222"/>
    <s v="Full-time"/>
    <d v="2012-01-15T00:00:00"/>
    <s v="Active"/>
    <n v="13.79"/>
    <n v="72263"/>
    <x v="1"/>
    <s v="No"/>
    <x v="3"/>
    <n v="3"/>
    <s v="Self"/>
    <x v="0"/>
    <x v="0"/>
    <x v="0"/>
    <x v="1"/>
    <s v="Active"/>
  </r>
  <r>
    <s v="E104830"/>
    <x v="1"/>
    <n v="34"/>
    <x v="0"/>
    <x v="4"/>
    <x v="1"/>
    <x v="1"/>
    <x v="0"/>
    <x v="86"/>
    <s v="Full-time"/>
    <d v="2008-12-17T00:00:00"/>
    <d v="2013-05-26T00:00:00"/>
    <n v="4.4400000000000004"/>
    <n v="47675"/>
    <x v="2"/>
    <s v="No"/>
    <x v="4"/>
    <n v="2"/>
    <s v="E102395"/>
    <x v="1"/>
    <x v="1"/>
    <x v="0"/>
    <x v="0"/>
    <s v="Exited"/>
  </r>
  <r>
    <s v="E104831"/>
    <x v="0"/>
    <n v="30"/>
    <x v="0"/>
    <x v="3"/>
    <x v="0"/>
    <x v="6"/>
    <x v="4"/>
    <x v="62"/>
    <s v="Full-time"/>
    <d v="2013-12-15T00:00:00"/>
    <s v="Active"/>
    <n v="11.87"/>
    <n v="51629"/>
    <x v="4"/>
    <s v="No"/>
    <x v="2"/>
    <n v="8"/>
    <s v="E100719"/>
    <x v="0"/>
    <x v="0"/>
    <x v="1"/>
    <x v="1"/>
    <s v="Active"/>
  </r>
  <r>
    <s v="E104832"/>
    <x v="1"/>
    <n v="28"/>
    <x v="1"/>
    <x v="7"/>
    <x v="0"/>
    <x v="6"/>
    <x v="0"/>
    <x v="67"/>
    <s v="Contract"/>
    <d v="2011-05-16T00:00:00"/>
    <s v="Active"/>
    <n v="14.45"/>
    <n v="42016"/>
    <x v="0"/>
    <s v="No"/>
    <x v="2"/>
    <n v="4"/>
    <s v="E103905"/>
    <x v="0"/>
    <x v="0"/>
    <x v="1"/>
    <x v="0"/>
    <s v="Active"/>
  </r>
  <r>
    <s v="E104833"/>
    <x v="0"/>
    <n v="39"/>
    <x v="1"/>
    <x v="7"/>
    <x v="3"/>
    <x v="20"/>
    <x v="0"/>
    <x v="88"/>
    <s v="Full-time"/>
    <d v="2024-03-03T00:00:00"/>
    <s v="Active"/>
    <n v="1.65"/>
    <n v="66391"/>
    <x v="1"/>
    <s v="No"/>
    <x v="2"/>
    <n v="0"/>
    <s v="E101157"/>
    <x v="0"/>
    <x v="0"/>
    <x v="0"/>
    <x v="1"/>
    <s v="Active"/>
  </r>
  <r>
    <s v="E104834"/>
    <x v="1"/>
    <n v="32"/>
    <x v="1"/>
    <x v="4"/>
    <x v="0"/>
    <x v="6"/>
    <x v="2"/>
    <x v="73"/>
    <s v="Full-time"/>
    <d v="2024-10-21T00:00:00"/>
    <s v="Active"/>
    <n v="1.02"/>
    <n v="46264"/>
    <x v="1"/>
    <s v="No"/>
    <x v="4"/>
    <n v="6"/>
    <s v="E102718"/>
    <x v="0"/>
    <x v="0"/>
    <x v="0"/>
    <x v="0"/>
    <s v="Active"/>
  </r>
  <r>
    <s v="E104835"/>
    <x v="1"/>
    <n v="24"/>
    <x v="1"/>
    <x v="1"/>
    <x v="2"/>
    <x v="2"/>
    <x v="2"/>
    <x v="57"/>
    <s v="Full-time"/>
    <d v="2019-10-15T00:00:00"/>
    <s v="Active"/>
    <n v="6.04"/>
    <n v="35260"/>
    <x v="0"/>
    <s v="No"/>
    <x v="4"/>
    <n v="4"/>
    <s v="E104285"/>
    <x v="0"/>
    <x v="0"/>
    <x v="1"/>
    <x v="3"/>
    <s v="Active"/>
  </r>
  <r>
    <s v="E104836"/>
    <x v="1"/>
    <n v="29"/>
    <x v="0"/>
    <x v="6"/>
    <x v="4"/>
    <x v="19"/>
    <x v="0"/>
    <x v="22"/>
    <s v="Full-time"/>
    <d v="2024-10-23T00:00:00"/>
    <s v="Active"/>
    <n v="1.01"/>
    <n v="56842"/>
    <x v="1"/>
    <s v="No"/>
    <x v="4"/>
    <n v="7"/>
    <s v="E102052"/>
    <x v="0"/>
    <x v="0"/>
    <x v="1"/>
    <x v="0"/>
    <s v="Active"/>
  </r>
  <r>
    <s v="E104837"/>
    <x v="1"/>
    <n v="38"/>
    <x v="1"/>
    <x v="6"/>
    <x v="5"/>
    <x v="17"/>
    <x v="0"/>
    <x v="186"/>
    <s v="Contract"/>
    <d v="2008-07-25T00:00:00"/>
    <d v="2018-09-18T00:00:00"/>
    <n v="10.15"/>
    <n v="63701"/>
    <x v="1"/>
    <s v="No"/>
    <x v="1"/>
    <n v="9"/>
    <s v="E100545"/>
    <x v="1"/>
    <x v="1"/>
    <x v="0"/>
    <x v="1"/>
    <s v="Exited"/>
  </r>
  <r>
    <s v="E104838"/>
    <x v="1"/>
    <n v="30"/>
    <x v="0"/>
    <x v="5"/>
    <x v="2"/>
    <x v="2"/>
    <x v="0"/>
    <x v="62"/>
    <s v="Full-time"/>
    <d v="2014-04-17T00:00:00"/>
    <s v="Active"/>
    <n v="11.53"/>
    <n v="51312"/>
    <x v="1"/>
    <s v="No"/>
    <x v="2"/>
    <n v="7"/>
    <s v="E100201"/>
    <x v="0"/>
    <x v="0"/>
    <x v="1"/>
    <x v="1"/>
    <s v="Active"/>
  </r>
  <r>
    <s v="E104839"/>
    <x v="0"/>
    <n v="24"/>
    <x v="1"/>
    <x v="5"/>
    <x v="7"/>
    <x v="13"/>
    <x v="0"/>
    <x v="97"/>
    <s v="Full-time"/>
    <d v="2016-11-21T00:00:00"/>
    <s v="Active"/>
    <n v="8.93"/>
    <n v="44789"/>
    <x v="0"/>
    <s v="No"/>
    <x v="2"/>
    <n v="5"/>
    <s v="Self"/>
    <x v="0"/>
    <x v="0"/>
    <x v="1"/>
    <x v="3"/>
    <s v="Active"/>
  </r>
  <r>
    <s v="E104840"/>
    <x v="1"/>
    <n v="23"/>
    <x v="1"/>
    <x v="1"/>
    <x v="7"/>
    <x v="23"/>
    <x v="0"/>
    <x v="76"/>
    <s v="Full-time"/>
    <d v="2019-09-21T00:00:00"/>
    <s v="Active"/>
    <n v="6.1"/>
    <n v="41625"/>
    <x v="0"/>
    <s v="No"/>
    <x v="0"/>
    <n v="6"/>
    <s v="E101520"/>
    <x v="0"/>
    <x v="0"/>
    <x v="1"/>
    <x v="2"/>
    <s v="Active"/>
  </r>
  <r>
    <s v="E104841"/>
    <x v="1"/>
    <n v="29"/>
    <x v="1"/>
    <x v="3"/>
    <x v="4"/>
    <x v="19"/>
    <x v="4"/>
    <x v="42"/>
    <s v="Full-time"/>
    <d v="2010-05-02T00:00:00"/>
    <d v="2019-07-28T00:00:00"/>
    <n v="9.24"/>
    <n v="51065"/>
    <x v="2"/>
    <s v="No"/>
    <x v="2"/>
    <n v="7"/>
    <s v="E101549"/>
    <x v="1"/>
    <x v="1"/>
    <x v="1"/>
    <x v="0"/>
    <s v="Exited"/>
  </r>
  <r>
    <s v="E104842"/>
    <x v="1"/>
    <n v="33"/>
    <x v="0"/>
    <x v="4"/>
    <x v="7"/>
    <x v="13"/>
    <x v="0"/>
    <x v="56"/>
    <s v="Full-time"/>
    <d v="2021-12-03T00:00:00"/>
    <s v="Active"/>
    <n v="3.9"/>
    <n v="55503"/>
    <x v="1"/>
    <s v="No"/>
    <x v="5"/>
    <n v="6"/>
    <s v="E104438"/>
    <x v="0"/>
    <x v="0"/>
    <x v="0"/>
    <x v="0"/>
    <s v="Active"/>
  </r>
  <r>
    <s v="E104843"/>
    <x v="1"/>
    <n v="40"/>
    <x v="1"/>
    <x v="2"/>
    <x v="6"/>
    <x v="11"/>
    <x v="0"/>
    <x v="161"/>
    <s v="Full-time"/>
    <d v="2017-09-10T00:00:00"/>
    <s v="Active"/>
    <n v="8.1300000000000008"/>
    <n v="70546"/>
    <x v="0"/>
    <s v="No"/>
    <x v="3"/>
    <n v="8"/>
    <s v="E104303"/>
    <x v="0"/>
    <x v="0"/>
    <x v="0"/>
    <x v="1"/>
    <s v="Active"/>
  </r>
  <r>
    <s v="E104844"/>
    <x v="1"/>
    <n v="23"/>
    <x v="1"/>
    <x v="6"/>
    <x v="0"/>
    <x v="9"/>
    <x v="2"/>
    <x v="72"/>
    <s v="Full-time"/>
    <d v="2012-07-09T00:00:00"/>
    <d v="2014-06-09T00:00:00"/>
    <n v="1.92"/>
    <n v="31883"/>
    <x v="2"/>
    <s v="No"/>
    <x v="1"/>
    <n v="5"/>
    <s v="E104625"/>
    <x v="1"/>
    <x v="1"/>
    <x v="1"/>
    <x v="3"/>
    <s v="Exited"/>
  </r>
  <r>
    <s v="E104845"/>
    <x v="1"/>
    <n v="25"/>
    <x v="0"/>
    <x v="6"/>
    <x v="4"/>
    <x v="10"/>
    <x v="4"/>
    <x v="90"/>
    <s v="Full-time"/>
    <d v="2021-03-21T00:00:00"/>
    <s v="Active"/>
    <n v="4.6100000000000003"/>
    <n v="29233"/>
    <x v="1"/>
    <s v="No"/>
    <x v="2"/>
    <n v="8"/>
    <s v="Self"/>
    <x v="0"/>
    <x v="0"/>
    <x v="1"/>
    <x v="2"/>
    <s v="Active"/>
  </r>
  <r>
    <s v="E104846"/>
    <x v="0"/>
    <n v="29"/>
    <x v="1"/>
    <x v="5"/>
    <x v="2"/>
    <x v="4"/>
    <x v="4"/>
    <x v="11"/>
    <s v="Full-time"/>
    <d v="2019-10-07T00:00:00"/>
    <d v="2022-07-04T00:00:00"/>
    <n v="2.74"/>
    <n v="41629"/>
    <x v="2"/>
    <s v="No"/>
    <x v="1"/>
    <n v="6"/>
    <s v="E100557"/>
    <x v="1"/>
    <x v="1"/>
    <x v="1"/>
    <x v="3"/>
    <s v="Exited"/>
  </r>
  <r>
    <s v="E104847"/>
    <x v="1"/>
    <n v="40"/>
    <x v="1"/>
    <x v="7"/>
    <x v="4"/>
    <x v="10"/>
    <x v="4"/>
    <x v="19"/>
    <s v="Full-time"/>
    <d v="2018-09-14T00:00:00"/>
    <s v="Active"/>
    <n v="7.12"/>
    <n v="58945"/>
    <x v="4"/>
    <s v="No"/>
    <x v="1"/>
    <n v="4"/>
    <s v="E103272"/>
    <x v="0"/>
    <x v="0"/>
    <x v="0"/>
    <x v="1"/>
    <s v="Active"/>
  </r>
  <r>
    <s v="E104848"/>
    <x v="0"/>
    <n v="40"/>
    <x v="0"/>
    <x v="5"/>
    <x v="2"/>
    <x v="4"/>
    <x v="0"/>
    <x v="39"/>
    <s v="Full-time"/>
    <d v="2018-08-27T00:00:00"/>
    <s v="Active"/>
    <n v="7.17"/>
    <n v="44931"/>
    <x v="2"/>
    <s v="No"/>
    <x v="2"/>
    <n v="6"/>
    <s v="Self"/>
    <x v="0"/>
    <x v="0"/>
    <x v="0"/>
    <x v="0"/>
    <s v="Active"/>
  </r>
  <r>
    <s v="E104849"/>
    <x v="0"/>
    <n v="35"/>
    <x v="1"/>
    <x v="0"/>
    <x v="5"/>
    <x v="7"/>
    <x v="2"/>
    <x v="138"/>
    <s v="Full-time"/>
    <d v="2012-08-27T00:00:00"/>
    <s v="Active"/>
    <n v="13.17"/>
    <n v="60331"/>
    <x v="0"/>
    <s v="No"/>
    <x v="0"/>
    <n v="3"/>
    <s v="E102398"/>
    <x v="0"/>
    <x v="0"/>
    <x v="0"/>
    <x v="1"/>
    <s v="Active"/>
  </r>
  <r>
    <s v="E104850"/>
    <x v="0"/>
    <n v="35"/>
    <x v="1"/>
    <x v="2"/>
    <x v="5"/>
    <x v="12"/>
    <x v="0"/>
    <x v="20"/>
    <s v="Full-time"/>
    <d v="2009-06-03T00:00:00"/>
    <s v="Active"/>
    <n v="16.399999999999999"/>
    <n v="52631"/>
    <x v="1"/>
    <s v="No"/>
    <x v="0"/>
    <n v="10"/>
    <s v="E101388"/>
    <x v="0"/>
    <x v="0"/>
    <x v="0"/>
    <x v="0"/>
    <s v="Active"/>
  </r>
  <r>
    <s v="E104851"/>
    <x v="0"/>
    <n v="32"/>
    <x v="0"/>
    <x v="6"/>
    <x v="1"/>
    <x v="1"/>
    <x v="0"/>
    <x v="40"/>
    <s v="Full-time"/>
    <d v="2008-04-19T00:00:00"/>
    <s v="Active"/>
    <n v="17.52"/>
    <n v="47704"/>
    <x v="2"/>
    <s v="No"/>
    <x v="1"/>
    <n v="5"/>
    <s v="E102443"/>
    <x v="0"/>
    <x v="0"/>
    <x v="0"/>
    <x v="1"/>
    <s v="Active"/>
  </r>
  <r>
    <s v="E104852"/>
    <x v="1"/>
    <n v="30"/>
    <x v="1"/>
    <x v="2"/>
    <x v="5"/>
    <x v="8"/>
    <x v="0"/>
    <x v="73"/>
    <s v="Full-time"/>
    <d v="2013-08-17T00:00:00"/>
    <d v="2025-09-10T00:00:00"/>
    <n v="12.07"/>
    <n v="53042"/>
    <x v="3"/>
    <s v="No"/>
    <x v="1"/>
    <n v="12"/>
    <s v="E101099"/>
    <x v="1"/>
    <x v="1"/>
    <x v="1"/>
    <x v="0"/>
    <s v="Exited"/>
  </r>
  <r>
    <s v="E104853"/>
    <x v="1"/>
    <n v="25"/>
    <x v="1"/>
    <x v="7"/>
    <x v="0"/>
    <x v="0"/>
    <x v="4"/>
    <x v="129"/>
    <s v="Full-time"/>
    <d v="2019-11-29T00:00:00"/>
    <s v="Active"/>
    <n v="5.91"/>
    <n v="32578"/>
    <x v="0"/>
    <s v="Yes"/>
    <x v="2"/>
    <n v="0"/>
    <s v="E100725"/>
    <x v="0"/>
    <x v="0"/>
    <x v="1"/>
    <x v="2"/>
    <s v="Active"/>
  </r>
  <r>
    <s v="E104854"/>
    <x v="0"/>
    <n v="28"/>
    <x v="0"/>
    <x v="3"/>
    <x v="2"/>
    <x v="2"/>
    <x v="0"/>
    <x v="89"/>
    <s v="Full-time"/>
    <d v="2024-12-21T00:00:00"/>
    <s v="Active"/>
    <n v="0.85"/>
    <n v="37203"/>
    <x v="2"/>
    <s v="No"/>
    <x v="2"/>
    <n v="7"/>
    <s v="E102041"/>
    <x v="0"/>
    <x v="0"/>
    <x v="1"/>
    <x v="3"/>
    <s v="Active"/>
  </r>
  <r>
    <s v="E104855"/>
    <x v="0"/>
    <n v="24"/>
    <x v="0"/>
    <x v="6"/>
    <x v="6"/>
    <x v="11"/>
    <x v="1"/>
    <x v="107"/>
    <s v="Full-time"/>
    <d v="2014-02-21T00:00:00"/>
    <s v="Active"/>
    <n v="11.68"/>
    <n v="34159"/>
    <x v="1"/>
    <s v="No"/>
    <x v="1"/>
    <n v="9"/>
    <s v="E103830"/>
    <x v="0"/>
    <x v="0"/>
    <x v="1"/>
    <x v="3"/>
    <s v="Active"/>
  </r>
  <r>
    <s v="E104856"/>
    <x v="1"/>
    <n v="33"/>
    <x v="1"/>
    <x v="7"/>
    <x v="1"/>
    <x v="21"/>
    <x v="0"/>
    <x v="130"/>
    <s v="Full-time"/>
    <d v="2013-06-13T00:00:00"/>
    <s v="Active"/>
    <n v="12.38"/>
    <n v="57699"/>
    <x v="4"/>
    <s v="No"/>
    <x v="2"/>
    <n v="6"/>
    <s v="E100645"/>
    <x v="0"/>
    <x v="0"/>
    <x v="0"/>
    <x v="1"/>
    <s v="Active"/>
  </r>
  <r>
    <s v="E104857"/>
    <x v="1"/>
    <n v="29"/>
    <x v="1"/>
    <x v="7"/>
    <x v="5"/>
    <x v="22"/>
    <x v="0"/>
    <x v="96"/>
    <s v="Full-time"/>
    <d v="2015-08-22T00:00:00"/>
    <s v="Active"/>
    <n v="10.18"/>
    <n v="44606"/>
    <x v="3"/>
    <s v="No"/>
    <x v="2"/>
    <n v="10"/>
    <s v="E103351"/>
    <x v="0"/>
    <x v="0"/>
    <x v="1"/>
    <x v="3"/>
    <s v="Active"/>
  </r>
  <r>
    <s v="E104858"/>
    <x v="1"/>
    <n v="34"/>
    <x v="1"/>
    <x v="6"/>
    <x v="1"/>
    <x v="1"/>
    <x v="4"/>
    <x v="1"/>
    <s v="Full-time"/>
    <d v="2020-12-01T00:00:00"/>
    <s v="Active"/>
    <n v="4.91"/>
    <n v="36668"/>
    <x v="1"/>
    <s v="Yes"/>
    <x v="4"/>
    <n v="11"/>
    <s v="E102917"/>
    <x v="0"/>
    <x v="0"/>
    <x v="0"/>
    <x v="0"/>
    <s v="Active"/>
  </r>
  <r>
    <s v="E104859"/>
    <x v="1"/>
    <n v="24"/>
    <x v="0"/>
    <x v="0"/>
    <x v="4"/>
    <x v="5"/>
    <x v="3"/>
    <x v="81"/>
    <s v="Full-time"/>
    <d v="2008-01-08T00:00:00"/>
    <s v="Active"/>
    <n v="17.8"/>
    <n v="30330"/>
    <x v="0"/>
    <s v="No"/>
    <x v="2"/>
    <n v="2"/>
    <s v="E102052"/>
    <x v="0"/>
    <x v="0"/>
    <x v="1"/>
    <x v="2"/>
    <s v="Active"/>
  </r>
  <r>
    <s v="E104860"/>
    <x v="1"/>
    <n v="33"/>
    <x v="1"/>
    <x v="2"/>
    <x v="4"/>
    <x v="5"/>
    <x v="3"/>
    <x v="100"/>
    <s v="Contract"/>
    <d v="2024-12-25T00:00:00"/>
    <s v="Active"/>
    <n v="0.84"/>
    <n v="55483"/>
    <x v="1"/>
    <s v="No"/>
    <x v="4"/>
    <n v="5"/>
    <s v="E101767"/>
    <x v="0"/>
    <x v="0"/>
    <x v="0"/>
    <x v="0"/>
    <s v="Active"/>
  </r>
  <r>
    <s v="E104861"/>
    <x v="1"/>
    <n v="21"/>
    <x v="1"/>
    <x v="7"/>
    <x v="1"/>
    <x v="1"/>
    <x v="0"/>
    <x v="90"/>
    <s v="Full-time"/>
    <d v="2020-03-18T00:00:00"/>
    <s v="Active"/>
    <n v="5.61"/>
    <n v="26097"/>
    <x v="0"/>
    <s v="No"/>
    <x v="1"/>
    <n v="3"/>
    <s v="E102708"/>
    <x v="0"/>
    <x v="0"/>
    <x v="1"/>
    <x v="2"/>
    <s v="Active"/>
  </r>
  <r>
    <s v="E104862"/>
    <x v="1"/>
    <n v="35"/>
    <x v="1"/>
    <x v="6"/>
    <x v="1"/>
    <x v="1"/>
    <x v="0"/>
    <x v="136"/>
    <s v="Full-time"/>
    <d v="2023-10-12T00:00:00"/>
    <d v="2025-02-08T00:00:00"/>
    <n v="1.33"/>
    <n v="45727"/>
    <x v="1"/>
    <s v="No"/>
    <x v="1"/>
    <n v="8"/>
    <s v="E101942"/>
    <x v="1"/>
    <x v="1"/>
    <x v="0"/>
    <x v="0"/>
    <s v="Exited"/>
  </r>
  <r>
    <s v="E104863"/>
    <x v="0"/>
    <n v="29"/>
    <x v="1"/>
    <x v="5"/>
    <x v="2"/>
    <x v="4"/>
    <x v="2"/>
    <x v="93"/>
    <s v="Full-time"/>
    <d v="2021-01-20T00:00:00"/>
    <s v="Active"/>
    <n v="4.7699999999999996"/>
    <n v="49684"/>
    <x v="1"/>
    <s v="No"/>
    <x v="1"/>
    <n v="7"/>
    <s v="E100875"/>
    <x v="0"/>
    <x v="0"/>
    <x v="1"/>
    <x v="3"/>
    <s v="Active"/>
  </r>
  <r>
    <s v="E104864"/>
    <x v="1"/>
    <n v="29"/>
    <x v="1"/>
    <x v="7"/>
    <x v="6"/>
    <x v="24"/>
    <x v="0"/>
    <x v="108"/>
    <s v="Full-time"/>
    <d v="2012-12-01T00:00:00"/>
    <s v="Active"/>
    <n v="12.91"/>
    <n v="42207"/>
    <x v="2"/>
    <s v="No"/>
    <x v="0"/>
    <n v="3"/>
    <s v="Self"/>
    <x v="0"/>
    <x v="0"/>
    <x v="1"/>
    <x v="3"/>
    <s v="Active"/>
  </r>
  <r>
    <s v="E104865"/>
    <x v="0"/>
    <n v="36"/>
    <x v="1"/>
    <x v="3"/>
    <x v="1"/>
    <x v="21"/>
    <x v="0"/>
    <x v="145"/>
    <s v="Full-time"/>
    <d v="2019-05-17T00:00:00"/>
    <d v="2022-08-04T00:00:00"/>
    <n v="3.22"/>
    <n v="48483"/>
    <x v="2"/>
    <s v="Yes"/>
    <x v="4"/>
    <n v="5"/>
    <s v="E101604"/>
    <x v="1"/>
    <x v="1"/>
    <x v="0"/>
    <x v="1"/>
    <s v="Exited"/>
  </r>
  <r>
    <s v="E104866"/>
    <x v="1"/>
    <n v="32"/>
    <x v="1"/>
    <x v="3"/>
    <x v="7"/>
    <x v="18"/>
    <x v="0"/>
    <x v="13"/>
    <s v="Full-time"/>
    <d v="2014-03-15T00:00:00"/>
    <s v="Active"/>
    <n v="11.62"/>
    <n v="47987"/>
    <x v="0"/>
    <s v="No"/>
    <x v="4"/>
    <n v="3"/>
    <s v="E103824"/>
    <x v="0"/>
    <x v="0"/>
    <x v="0"/>
    <x v="0"/>
    <s v="Active"/>
  </r>
  <r>
    <s v="E104867"/>
    <x v="1"/>
    <n v="34"/>
    <x v="1"/>
    <x v="5"/>
    <x v="7"/>
    <x v="23"/>
    <x v="4"/>
    <x v="90"/>
    <s v="Contract"/>
    <d v="2020-09-07T00:00:00"/>
    <s v="Active"/>
    <n v="5.14"/>
    <n v="35710"/>
    <x v="0"/>
    <s v="No"/>
    <x v="0"/>
    <n v="7"/>
    <s v="E100099"/>
    <x v="0"/>
    <x v="0"/>
    <x v="0"/>
    <x v="2"/>
    <s v="Active"/>
  </r>
  <r>
    <s v="E104868"/>
    <x v="0"/>
    <n v="27"/>
    <x v="1"/>
    <x v="4"/>
    <x v="5"/>
    <x v="7"/>
    <x v="2"/>
    <x v="91"/>
    <s v="Full-time"/>
    <d v="2008-02-05T00:00:00"/>
    <s v="Active"/>
    <n v="17.73"/>
    <n v="39822"/>
    <x v="0"/>
    <s v="No"/>
    <x v="4"/>
    <n v="9"/>
    <s v="E101643"/>
    <x v="0"/>
    <x v="0"/>
    <x v="1"/>
    <x v="3"/>
    <s v="Active"/>
  </r>
  <r>
    <s v="E104869"/>
    <x v="0"/>
    <n v="31"/>
    <x v="1"/>
    <x v="2"/>
    <x v="5"/>
    <x v="12"/>
    <x v="0"/>
    <x v="57"/>
    <s v="Full-time"/>
    <d v="2019-08-06T00:00:00"/>
    <s v="Active"/>
    <n v="6.23"/>
    <n v="34745"/>
    <x v="2"/>
    <s v="No"/>
    <x v="1"/>
    <n v="5"/>
    <s v="Self"/>
    <x v="0"/>
    <x v="0"/>
    <x v="0"/>
    <x v="3"/>
    <s v="Active"/>
  </r>
  <r>
    <s v="E104870"/>
    <x v="1"/>
    <n v="36"/>
    <x v="0"/>
    <x v="0"/>
    <x v="5"/>
    <x v="8"/>
    <x v="1"/>
    <x v="36"/>
    <s v="Full-time"/>
    <d v="2024-03-22T00:00:00"/>
    <d v="2024-05-24T00:00:00"/>
    <n v="0.17"/>
    <n v="48730"/>
    <x v="2"/>
    <s v="No"/>
    <x v="1"/>
    <n v="6"/>
    <s v="E101857"/>
    <x v="1"/>
    <x v="1"/>
    <x v="0"/>
    <x v="0"/>
    <s v="Exited"/>
  </r>
  <r>
    <s v="E104871"/>
    <x v="0"/>
    <n v="35"/>
    <x v="1"/>
    <x v="4"/>
    <x v="2"/>
    <x v="2"/>
    <x v="0"/>
    <x v="27"/>
    <s v="Full-time"/>
    <d v="2019-05-23T00:00:00"/>
    <s v="Active"/>
    <n v="6.43"/>
    <n v="42552"/>
    <x v="0"/>
    <s v="No"/>
    <x v="1"/>
    <n v="3"/>
    <s v="E103633"/>
    <x v="0"/>
    <x v="0"/>
    <x v="0"/>
    <x v="0"/>
    <s v="Active"/>
  </r>
  <r>
    <s v="E104872"/>
    <x v="1"/>
    <n v="25"/>
    <x v="0"/>
    <x v="7"/>
    <x v="6"/>
    <x v="24"/>
    <x v="0"/>
    <x v="64"/>
    <s v="Full-time"/>
    <d v="2008-03-19T00:00:00"/>
    <s v="Active"/>
    <n v="17.61"/>
    <n v="40609"/>
    <x v="1"/>
    <s v="No"/>
    <x v="1"/>
    <n v="7"/>
    <s v="E104739"/>
    <x v="0"/>
    <x v="0"/>
    <x v="1"/>
    <x v="3"/>
    <s v="Active"/>
  </r>
  <r>
    <s v="E104873"/>
    <x v="1"/>
    <n v="30"/>
    <x v="0"/>
    <x v="0"/>
    <x v="1"/>
    <x v="21"/>
    <x v="0"/>
    <x v="6"/>
    <s v="Full-time"/>
    <d v="2008-01-26T00:00:00"/>
    <d v="2019-05-11T00:00:00"/>
    <n v="11.29"/>
    <n v="42568"/>
    <x v="2"/>
    <s v="No"/>
    <x v="4"/>
    <n v="8"/>
    <s v="E102776"/>
    <x v="1"/>
    <x v="1"/>
    <x v="1"/>
    <x v="0"/>
    <s v="Exited"/>
  </r>
  <r>
    <s v="E104874"/>
    <x v="0"/>
    <n v="45"/>
    <x v="1"/>
    <x v="4"/>
    <x v="2"/>
    <x v="4"/>
    <x v="2"/>
    <x v="202"/>
    <s v="Full-time"/>
    <d v="2016-03-26T00:00:00"/>
    <s v="Active"/>
    <n v="9.59"/>
    <n v="61679"/>
    <x v="1"/>
    <s v="No"/>
    <x v="1"/>
    <n v="7"/>
    <s v="E101853"/>
    <x v="0"/>
    <x v="0"/>
    <x v="0"/>
    <x v="1"/>
    <s v="Active"/>
  </r>
  <r>
    <s v="E104875"/>
    <x v="1"/>
    <n v="24"/>
    <x v="1"/>
    <x v="7"/>
    <x v="4"/>
    <x v="19"/>
    <x v="4"/>
    <x v="54"/>
    <s v="Contract"/>
    <d v="2015-03-01T00:00:00"/>
    <d v="2020-08-25T00:00:00"/>
    <n v="5.49"/>
    <n v="39205"/>
    <x v="4"/>
    <s v="No"/>
    <x v="4"/>
    <n v="5"/>
    <s v="E102328"/>
    <x v="1"/>
    <x v="1"/>
    <x v="1"/>
    <x v="3"/>
    <s v="Exited"/>
  </r>
  <r>
    <s v="E104876"/>
    <x v="1"/>
    <n v="37"/>
    <x v="0"/>
    <x v="1"/>
    <x v="4"/>
    <x v="10"/>
    <x v="0"/>
    <x v="23"/>
    <s v="Full-time"/>
    <d v="2023-01-07T00:00:00"/>
    <d v="2025-04-12T00:00:00"/>
    <n v="2.2599999999999998"/>
    <n v="59923"/>
    <x v="2"/>
    <s v="No"/>
    <x v="1"/>
    <n v="4"/>
    <s v="E100574"/>
    <x v="1"/>
    <x v="1"/>
    <x v="0"/>
    <x v="0"/>
    <s v="Exited"/>
  </r>
  <r>
    <s v="E104877"/>
    <x v="1"/>
    <n v="37"/>
    <x v="1"/>
    <x v="3"/>
    <x v="6"/>
    <x v="24"/>
    <x v="2"/>
    <x v="208"/>
    <s v="Full-time"/>
    <d v="2022-01-11T00:00:00"/>
    <d v="2023-10-14T00:00:00"/>
    <n v="1.75"/>
    <n v="63451"/>
    <x v="3"/>
    <s v="No"/>
    <x v="4"/>
    <n v="7"/>
    <s v="E103290"/>
    <x v="1"/>
    <x v="1"/>
    <x v="0"/>
    <x v="1"/>
    <s v="Exited"/>
  </r>
  <r>
    <s v="E104878"/>
    <x v="0"/>
    <n v="33"/>
    <x v="0"/>
    <x v="7"/>
    <x v="0"/>
    <x v="0"/>
    <x v="4"/>
    <x v="115"/>
    <s v="Full-time"/>
    <d v="2017-02-24T00:00:00"/>
    <s v="Active"/>
    <n v="8.67"/>
    <n v="45871"/>
    <x v="0"/>
    <s v="No"/>
    <x v="1"/>
    <n v="5"/>
    <s v="E100725"/>
    <x v="0"/>
    <x v="0"/>
    <x v="0"/>
    <x v="0"/>
    <s v="Active"/>
  </r>
  <r>
    <s v="E104879"/>
    <x v="1"/>
    <n v="26"/>
    <x v="1"/>
    <x v="7"/>
    <x v="0"/>
    <x v="6"/>
    <x v="3"/>
    <x v="96"/>
    <s v="Full-time"/>
    <d v="2014-07-30T00:00:00"/>
    <s v="Active"/>
    <n v="11.25"/>
    <n v="39450"/>
    <x v="1"/>
    <s v="No"/>
    <x v="2"/>
    <n v="7"/>
    <s v="E104902"/>
    <x v="0"/>
    <x v="0"/>
    <x v="1"/>
    <x v="3"/>
    <s v="Active"/>
  </r>
  <r>
    <s v="E104880"/>
    <x v="1"/>
    <n v="35"/>
    <x v="1"/>
    <x v="0"/>
    <x v="4"/>
    <x v="10"/>
    <x v="0"/>
    <x v="166"/>
    <s v="Full-time"/>
    <d v="2013-02-28T00:00:00"/>
    <s v="Active"/>
    <n v="12.66"/>
    <n v="57854"/>
    <x v="0"/>
    <s v="No"/>
    <x v="1"/>
    <n v="4"/>
    <s v="E102328"/>
    <x v="0"/>
    <x v="0"/>
    <x v="0"/>
    <x v="1"/>
    <s v="Active"/>
  </r>
  <r>
    <s v="E104881"/>
    <x v="1"/>
    <n v="33"/>
    <x v="1"/>
    <x v="4"/>
    <x v="1"/>
    <x v="21"/>
    <x v="0"/>
    <x v="32"/>
    <s v="Full-time"/>
    <d v="2020-06-25T00:00:00"/>
    <s v="Active"/>
    <n v="5.34"/>
    <n v="44596"/>
    <x v="2"/>
    <s v="Yes"/>
    <x v="3"/>
    <n v="13"/>
    <s v="E104717"/>
    <x v="0"/>
    <x v="0"/>
    <x v="0"/>
    <x v="1"/>
    <s v="Active"/>
  </r>
  <r>
    <s v="E104882"/>
    <x v="0"/>
    <n v="45"/>
    <x v="1"/>
    <x v="5"/>
    <x v="2"/>
    <x v="2"/>
    <x v="0"/>
    <x v="4"/>
    <s v="Full-time"/>
    <d v="2011-07-13T00:00:00"/>
    <s v="Active"/>
    <n v="14.29"/>
    <n v="48486"/>
    <x v="2"/>
    <s v="No"/>
    <x v="0"/>
    <n v="9"/>
    <s v="E101345"/>
    <x v="0"/>
    <x v="0"/>
    <x v="0"/>
    <x v="1"/>
    <s v="Active"/>
  </r>
  <r>
    <s v="E104883"/>
    <x v="0"/>
    <n v="33"/>
    <x v="0"/>
    <x v="7"/>
    <x v="4"/>
    <x v="10"/>
    <x v="1"/>
    <x v="118"/>
    <s v="Full-time"/>
    <d v="2025-07-11T00:00:00"/>
    <s v="Active"/>
    <n v="0.3"/>
    <n v="60368"/>
    <x v="1"/>
    <s v="No"/>
    <x v="5"/>
    <n v="7"/>
    <s v="E101042"/>
    <x v="0"/>
    <x v="0"/>
    <x v="0"/>
    <x v="1"/>
    <s v="Active"/>
  </r>
  <r>
    <s v="E104884"/>
    <x v="1"/>
    <n v="31"/>
    <x v="1"/>
    <x v="4"/>
    <x v="0"/>
    <x v="6"/>
    <x v="0"/>
    <x v="82"/>
    <s v="Full-time"/>
    <d v="2012-04-29T00:00:00"/>
    <s v="Active"/>
    <n v="13.5"/>
    <n v="57034"/>
    <x v="2"/>
    <s v="No"/>
    <x v="4"/>
    <n v="7"/>
    <s v="Self"/>
    <x v="0"/>
    <x v="0"/>
    <x v="0"/>
    <x v="1"/>
    <s v="Active"/>
  </r>
  <r>
    <s v="E104885"/>
    <x v="0"/>
    <n v="43"/>
    <x v="1"/>
    <x v="0"/>
    <x v="1"/>
    <x v="1"/>
    <x v="0"/>
    <x v="111"/>
    <s v="Full-time"/>
    <d v="2010-09-17T00:00:00"/>
    <s v="Active"/>
    <n v="15.11"/>
    <n v="47664"/>
    <x v="1"/>
    <s v="No"/>
    <x v="1"/>
    <n v="4"/>
    <s v="E100645"/>
    <x v="0"/>
    <x v="0"/>
    <x v="0"/>
    <x v="1"/>
    <s v="Active"/>
  </r>
  <r>
    <s v="E104886"/>
    <x v="0"/>
    <n v="38"/>
    <x v="0"/>
    <x v="5"/>
    <x v="2"/>
    <x v="2"/>
    <x v="2"/>
    <x v="4"/>
    <s v="Full-time"/>
    <d v="2023-06-05T00:00:00"/>
    <s v="Active"/>
    <n v="2.4"/>
    <n v="55199"/>
    <x v="0"/>
    <s v="No"/>
    <x v="3"/>
    <n v="5"/>
    <s v="E101711"/>
    <x v="0"/>
    <x v="0"/>
    <x v="0"/>
    <x v="1"/>
    <s v="Active"/>
  </r>
  <r>
    <s v="E104887"/>
    <x v="1"/>
    <n v="37"/>
    <x v="0"/>
    <x v="0"/>
    <x v="4"/>
    <x v="5"/>
    <x v="1"/>
    <x v="130"/>
    <s v="Full-time"/>
    <d v="2023-12-28T00:00:00"/>
    <s v="Active"/>
    <n v="1.83"/>
    <n v="61514"/>
    <x v="1"/>
    <s v="No"/>
    <x v="0"/>
    <n v="6"/>
    <s v="E103706"/>
    <x v="0"/>
    <x v="0"/>
    <x v="0"/>
    <x v="1"/>
    <s v="Active"/>
  </r>
  <r>
    <s v="E104888"/>
    <x v="0"/>
    <n v="32"/>
    <x v="1"/>
    <x v="1"/>
    <x v="7"/>
    <x v="13"/>
    <x v="0"/>
    <x v="42"/>
    <s v="Full-time"/>
    <d v="2016-09-08T00:00:00"/>
    <s v="Active"/>
    <n v="9.14"/>
    <n v="51267"/>
    <x v="0"/>
    <s v="No"/>
    <x v="1"/>
    <n v="4"/>
    <s v="Self"/>
    <x v="0"/>
    <x v="0"/>
    <x v="0"/>
    <x v="0"/>
    <s v="Active"/>
  </r>
  <r>
    <s v="E104889"/>
    <x v="0"/>
    <n v="36"/>
    <x v="1"/>
    <x v="7"/>
    <x v="3"/>
    <x v="15"/>
    <x v="4"/>
    <x v="36"/>
    <s v="Full-time"/>
    <d v="2012-06-10T00:00:00"/>
    <s v="Active"/>
    <n v="13.38"/>
    <n v="50640"/>
    <x v="1"/>
    <s v="No"/>
    <x v="4"/>
    <n v="3"/>
    <s v="E100790"/>
    <x v="0"/>
    <x v="0"/>
    <x v="0"/>
    <x v="0"/>
    <s v="Active"/>
  </r>
  <r>
    <s v="E104890"/>
    <x v="1"/>
    <n v="28"/>
    <x v="1"/>
    <x v="1"/>
    <x v="3"/>
    <x v="3"/>
    <x v="2"/>
    <x v="72"/>
    <s v="Full-time"/>
    <d v="2018-11-22T00:00:00"/>
    <s v="Active"/>
    <n v="6.93"/>
    <n v="41642"/>
    <x v="1"/>
    <s v="No"/>
    <x v="2"/>
    <n v="7"/>
    <s v="E100989"/>
    <x v="0"/>
    <x v="0"/>
    <x v="1"/>
    <x v="3"/>
    <s v="Active"/>
  </r>
  <r>
    <s v="E104891"/>
    <x v="0"/>
    <n v="49"/>
    <x v="0"/>
    <x v="5"/>
    <x v="3"/>
    <x v="20"/>
    <x v="3"/>
    <x v="116"/>
    <s v="Full-time"/>
    <d v="2010-12-22T00:00:00"/>
    <s v="Active"/>
    <n v="14.85"/>
    <n v="64788"/>
    <x v="1"/>
    <s v="No"/>
    <x v="4"/>
    <n v="4"/>
    <s v="E104342"/>
    <x v="0"/>
    <x v="0"/>
    <x v="0"/>
    <x v="1"/>
    <s v="Active"/>
  </r>
  <r>
    <s v="E104892"/>
    <x v="1"/>
    <n v="39"/>
    <x v="1"/>
    <x v="7"/>
    <x v="4"/>
    <x v="10"/>
    <x v="0"/>
    <x v="159"/>
    <s v="Full-time"/>
    <d v="2018-02-16T00:00:00"/>
    <s v="Active"/>
    <n v="7.7"/>
    <n v="59830"/>
    <x v="2"/>
    <s v="No"/>
    <x v="1"/>
    <n v="5"/>
    <s v="E103245"/>
    <x v="0"/>
    <x v="0"/>
    <x v="0"/>
    <x v="1"/>
    <s v="Active"/>
  </r>
  <r>
    <s v="E104893"/>
    <x v="1"/>
    <n v="26"/>
    <x v="0"/>
    <x v="1"/>
    <x v="0"/>
    <x v="0"/>
    <x v="0"/>
    <x v="34"/>
    <s v="Full-time"/>
    <d v="2022-01-03T00:00:00"/>
    <s v="Active"/>
    <n v="3.82"/>
    <n v="45731"/>
    <x v="1"/>
    <s v="No"/>
    <x v="2"/>
    <n v="8"/>
    <s v="Self"/>
    <x v="0"/>
    <x v="0"/>
    <x v="1"/>
    <x v="3"/>
    <s v="Active"/>
  </r>
  <r>
    <s v="E104894"/>
    <x v="1"/>
    <n v="31"/>
    <x v="0"/>
    <x v="7"/>
    <x v="4"/>
    <x v="5"/>
    <x v="1"/>
    <x v="89"/>
    <s v="Full-time"/>
    <d v="2020-10-25T00:00:00"/>
    <s v="Active"/>
    <n v="5.01"/>
    <n v="40096"/>
    <x v="1"/>
    <s v="No"/>
    <x v="2"/>
    <n v="8"/>
    <s v="E101075"/>
    <x v="0"/>
    <x v="0"/>
    <x v="0"/>
    <x v="3"/>
    <s v="Active"/>
  </r>
  <r>
    <s v="E104895"/>
    <x v="1"/>
    <n v="27"/>
    <x v="0"/>
    <x v="7"/>
    <x v="4"/>
    <x v="19"/>
    <x v="0"/>
    <x v="94"/>
    <s v="Full-time"/>
    <d v="2021-01-28T00:00:00"/>
    <s v="Active"/>
    <n v="4.75"/>
    <n v="36899"/>
    <x v="2"/>
    <s v="No"/>
    <x v="2"/>
    <n v="5"/>
    <s v="E101549"/>
    <x v="0"/>
    <x v="0"/>
    <x v="1"/>
    <x v="3"/>
    <s v="Active"/>
  </r>
  <r>
    <s v="E104896"/>
    <x v="1"/>
    <n v="34"/>
    <x v="2"/>
    <x v="0"/>
    <x v="1"/>
    <x v="1"/>
    <x v="0"/>
    <x v="105"/>
    <s v="Full-time"/>
    <d v="2020-02-04T00:00:00"/>
    <s v="Active"/>
    <n v="5.73"/>
    <n v="52554"/>
    <x v="2"/>
    <s v="No"/>
    <x v="1"/>
    <n v="6"/>
    <s v="E101427"/>
    <x v="0"/>
    <x v="0"/>
    <x v="0"/>
    <x v="0"/>
    <s v="Active"/>
  </r>
  <r>
    <s v="E104897"/>
    <x v="0"/>
    <n v="30"/>
    <x v="0"/>
    <x v="4"/>
    <x v="2"/>
    <x v="2"/>
    <x v="2"/>
    <x v="49"/>
    <s v="Contract"/>
    <d v="2025-09-19T00:00:00"/>
    <s v="Active"/>
    <n v="0.11"/>
    <n v="45683"/>
    <x v="2"/>
    <s v="No"/>
    <x v="2"/>
    <n v="5"/>
    <s v="E102683"/>
    <x v="0"/>
    <x v="0"/>
    <x v="1"/>
    <x v="3"/>
    <s v="Active"/>
  </r>
  <r>
    <s v="E104898"/>
    <x v="1"/>
    <n v="31"/>
    <x v="1"/>
    <x v="2"/>
    <x v="4"/>
    <x v="5"/>
    <x v="0"/>
    <x v="100"/>
    <s v="Full-time"/>
    <d v="2024-04-16T00:00:00"/>
    <s v="Active"/>
    <n v="1.53"/>
    <n v="48290"/>
    <x v="1"/>
    <s v="No"/>
    <x v="2"/>
    <n v="11"/>
    <s v="E102328"/>
    <x v="0"/>
    <x v="0"/>
    <x v="0"/>
    <x v="0"/>
    <s v="Active"/>
  </r>
  <r>
    <s v="E104899"/>
    <x v="0"/>
    <n v="28"/>
    <x v="1"/>
    <x v="4"/>
    <x v="5"/>
    <x v="17"/>
    <x v="4"/>
    <x v="17"/>
    <s v="Full-time"/>
    <d v="2020-04-29T00:00:00"/>
    <s v="Active"/>
    <n v="5.5"/>
    <n v="48363"/>
    <x v="0"/>
    <s v="No"/>
    <x v="0"/>
    <n v="8"/>
    <s v="E101388"/>
    <x v="0"/>
    <x v="0"/>
    <x v="1"/>
    <x v="0"/>
    <s v="Active"/>
  </r>
  <r>
    <s v="E104900"/>
    <x v="0"/>
    <n v="40"/>
    <x v="0"/>
    <x v="5"/>
    <x v="3"/>
    <x v="20"/>
    <x v="0"/>
    <x v="160"/>
    <s v="Contract"/>
    <d v="2016-07-24T00:00:00"/>
    <d v="2025-09-02T00:00:00"/>
    <n v="9.11"/>
    <n v="64078"/>
    <x v="1"/>
    <s v="No"/>
    <x v="0"/>
    <n v="4"/>
    <s v="E101405"/>
    <x v="1"/>
    <x v="1"/>
    <x v="0"/>
    <x v="1"/>
    <s v="Exited"/>
  </r>
  <r>
    <s v="E104901"/>
    <x v="1"/>
    <n v="23"/>
    <x v="1"/>
    <x v="1"/>
    <x v="6"/>
    <x v="16"/>
    <x v="0"/>
    <x v="144"/>
    <s v="Full-time"/>
    <d v="2021-06-02T00:00:00"/>
    <s v="Active"/>
    <n v="4.41"/>
    <n v="33106"/>
    <x v="0"/>
    <s v="No"/>
    <x v="2"/>
    <n v="5"/>
    <s v="E101454"/>
    <x v="0"/>
    <x v="0"/>
    <x v="1"/>
    <x v="2"/>
    <s v="Active"/>
  </r>
  <r>
    <s v="E104902"/>
    <x v="0"/>
    <n v="29"/>
    <x v="1"/>
    <x v="6"/>
    <x v="0"/>
    <x v="6"/>
    <x v="0"/>
    <x v="27"/>
    <s v="Full-time"/>
    <d v="2024-02-20T00:00:00"/>
    <s v="Active"/>
    <n v="1.69"/>
    <n v="36866"/>
    <x v="4"/>
    <s v="Yes"/>
    <x v="0"/>
    <n v="3"/>
    <s v="Self"/>
    <x v="0"/>
    <x v="0"/>
    <x v="1"/>
    <x v="0"/>
    <s v="Active"/>
  </r>
  <r>
    <s v="E104903"/>
    <x v="1"/>
    <n v="32"/>
    <x v="0"/>
    <x v="5"/>
    <x v="3"/>
    <x v="20"/>
    <x v="0"/>
    <x v="123"/>
    <s v="Full-time"/>
    <d v="2011-11-21T00:00:00"/>
    <s v="Active"/>
    <n v="13.94"/>
    <n v="49751"/>
    <x v="4"/>
    <s v="No"/>
    <x v="1"/>
    <n v="3"/>
    <s v="E104458"/>
    <x v="0"/>
    <x v="0"/>
    <x v="0"/>
    <x v="0"/>
    <s v="Active"/>
  </r>
  <r>
    <s v="E104904"/>
    <x v="0"/>
    <n v="36"/>
    <x v="0"/>
    <x v="6"/>
    <x v="7"/>
    <x v="13"/>
    <x v="0"/>
    <x v="38"/>
    <s v="Full-time"/>
    <d v="2023-03-04T00:00:00"/>
    <d v="2025-08-09T00:00:00"/>
    <n v="2.4300000000000002"/>
    <n v="68033"/>
    <x v="2"/>
    <s v="No"/>
    <x v="2"/>
    <n v="6"/>
    <s v="E104495"/>
    <x v="1"/>
    <x v="1"/>
    <x v="0"/>
    <x v="1"/>
    <s v="Exited"/>
  </r>
  <r>
    <s v="E104905"/>
    <x v="1"/>
    <n v="32"/>
    <x v="1"/>
    <x v="0"/>
    <x v="1"/>
    <x v="1"/>
    <x v="3"/>
    <x v="71"/>
    <s v="Full-time"/>
    <d v="2017-02-11T00:00:00"/>
    <s v="Active"/>
    <n v="8.7100000000000009"/>
    <n v="43012"/>
    <x v="0"/>
    <s v="No"/>
    <x v="0"/>
    <n v="9"/>
    <s v="E103744"/>
    <x v="0"/>
    <x v="0"/>
    <x v="0"/>
    <x v="0"/>
    <s v="Active"/>
  </r>
  <r>
    <s v="E104906"/>
    <x v="0"/>
    <n v="39"/>
    <x v="0"/>
    <x v="5"/>
    <x v="3"/>
    <x v="3"/>
    <x v="0"/>
    <x v="52"/>
    <s v="Full-time"/>
    <d v="2016-10-18T00:00:00"/>
    <s v="Active"/>
    <n v="9.0299999999999994"/>
    <n v="76910"/>
    <x v="0"/>
    <s v="No"/>
    <x v="1"/>
    <n v="6"/>
    <s v="E101133"/>
    <x v="0"/>
    <x v="0"/>
    <x v="0"/>
    <x v="1"/>
    <s v="Active"/>
  </r>
  <r>
    <s v="E104907"/>
    <x v="1"/>
    <n v="29"/>
    <x v="1"/>
    <x v="7"/>
    <x v="2"/>
    <x v="4"/>
    <x v="4"/>
    <x v="80"/>
    <s v="Full-time"/>
    <d v="2021-10-16T00:00:00"/>
    <s v="Active"/>
    <n v="4.03"/>
    <n v="38667"/>
    <x v="0"/>
    <s v="No"/>
    <x v="1"/>
    <n v="7"/>
    <s v="E101744"/>
    <x v="0"/>
    <x v="0"/>
    <x v="1"/>
    <x v="2"/>
    <s v="Active"/>
  </r>
  <r>
    <s v="E104908"/>
    <x v="1"/>
    <n v="34"/>
    <x v="1"/>
    <x v="4"/>
    <x v="1"/>
    <x v="21"/>
    <x v="0"/>
    <x v="131"/>
    <s v="Full-time"/>
    <d v="2025-06-11T00:00:00"/>
    <s v="Active"/>
    <n v="0.38"/>
    <n v="49749"/>
    <x v="0"/>
    <s v="No"/>
    <x v="4"/>
    <n v="5"/>
    <s v="E103502"/>
    <x v="0"/>
    <x v="0"/>
    <x v="0"/>
    <x v="1"/>
    <s v="Active"/>
  </r>
  <r>
    <s v="E104909"/>
    <x v="1"/>
    <n v="34"/>
    <x v="0"/>
    <x v="5"/>
    <x v="7"/>
    <x v="18"/>
    <x v="0"/>
    <x v="2"/>
    <s v="Contract"/>
    <d v="2022-07-29T00:00:00"/>
    <s v="Active"/>
    <n v="3.25"/>
    <n v="48887"/>
    <x v="0"/>
    <s v="No"/>
    <x v="4"/>
    <n v="5"/>
    <s v="E101236"/>
    <x v="0"/>
    <x v="0"/>
    <x v="0"/>
    <x v="0"/>
    <s v="Active"/>
  </r>
  <r>
    <s v="E104910"/>
    <x v="1"/>
    <n v="30"/>
    <x v="1"/>
    <x v="2"/>
    <x v="7"/>
    <x v="13"/>
    <x v="0"/>
    <x v="48"/>
    <s v="Full-time"/>
    <d v="2008-09-14T00:00:00"/>
    <s v="Active"/>
    <n v="17.12"/>
    <n v="36848"/>
    <x v="1"/>
    <s v="No"/>
    <x v="2"/>
    <n v="4"/>
    <s v="E101773"/>
    <x v="0"/>
    <x v="0"/>
    <x v="1"/>
    <x v="3"/>
    <s v="Active"/>
  </r>
  <r>
    <s v="E104911"/>
    <x v="1"/>
    <n v="24"/>
    <x v="0"/>
    <x v="4"/>
    <x v="0"/>
    <x v="6"/>
    <x v="0"/>
    <x v="57"/>
    <s v="Full-time"/>
    <d v="2008-03-15T00:00:00"/>
    <s v="Active"/>
    <n v="17.62"/>
    <n v="40862"/>
    <x v="2"/>
    <s v="Yes"/>
    <x v="2"/>
    <n v="5"/>
    <s v="E102678"/>
    <x v="0"/>
    <x v="0"/>
    <x v="1"/>
    <x v="3"/>
    <s v="Active"/>
  </r>
  <r>
    <s v="E104912"/>
    <x v="0"/>
    <n v="37"/>
    <x v="1"/>
    <x v="7"/>
    <x v="6"/>
    <x v="11"/>
    <x v="2"/>
    <x v="141"/>
    <s v="Full-time"/>
    <d v="2015-12-17T00:00:00"/>
    <d v="2020-08-07T00:00:00"/>
    <n v="4.6399999999999997"/>
    <n v="50838"/>
    <x v="2"/>
    <s v="No"/>
    <x v="0"/>
    <n v="7"/>
    <s v="E100695"/>
    <x v="1"/>
    <x v="1"/>
    <x v="0"/>
    <x v="1"/>
    <s v="Exited"/>
  </r>
  <r>
    <s v="E104913"/>
    <x v="0"/>
    <n v="21"/>
    <x v="0"/>
    <x v="2"/>
    <x v="1"/>
    <x v="21"/>
    <x v="4"/>
    <x v="90"/>
    <s v="Full-time"/>
    <d v="2025-08-14T00:00:00"/>
    <s v="Active"/>
    <n v="0.21"/>
    <n v="29303"/>
    <x v="0"/>
    <s v="No"/>
    <x v="2"/>
    <n v="5"/>
    <s v="E102248"/>
    <x v="0"/>
    <x v="0"/>
    <x v="1"/>
    <x v="2"/>
    <s v="Active"/>
  </r>
  <r>
    <s v="E104914"/>
    <x v="0"/>
    <n v="40"/>
    <x v="0"/>
    <x v="0"/>
    <x v="7"/>
    <x v="18"/>
    <x v="4"/>
    <x v="77"/>
    <s v="Full-time"/>
    <d v="2015-05-03T00:00:00"/>
    <s v="Active"/>
    <n v="10.49"/>
    <n v="67316"/>
    <x v="1"/>
    <s v="No"/>
    <x v="1"/>
    <n v="7"/>
    <s v="E100805"/>
    <x v="0"/>
    <x v="0"/>
    <x v="0"/>
    <x v="1"/>
    <s v="Active"/>
  </r>
  <r>
    <s v="E104915"/>
    <x v="0"/>
    <n v="21"/>
    <x v="0"/>
    <x v="0"/>
    <x v="4"/>
    <x v="10"/>
    <x v="0"/>
    <x v="90"/>
    <s v="Full-time"/>
    <d v="2018-01-26T00:00:00"/>
    <s v="Active"/>
    <n v="7.75"/>
    <n v="31941"/>
    <x v="0"/>
    <s v="No"/>
    <x v="0"/>
    <n v="5"/>
    <s v="E103308"/>
    <x v="0"/>
    <x v="0"/>
    <x v="1"/>
    <x v="2"/>
    <s v="Active"/>
  </r>
  <r>
    <s v="E104916"/>
    <x v="1"/>
    <n v="27"/>
    <x v="0"/>
    <x v="4"/>
    <x v="2"/>
    <x v="14"/>
    <x v="2"/>
    <x v="18"/>
    <s v="Full-time"/>
    <d v="2020-05-14T00:00:00"/>
    <s v="Active"/>
    <n v="5.46"/>
    <n v="47643"/>
    <x v="0"/>
    <s v="Yes"/>
    <x v="1"/>
    <n v="7"/>
    <s v="E100201"/>
    <x v="0"/>
    <x v="0"/>
    <x v="1"/>
    <x v="0"/>
    <s v="Active"/>
  </r>
  <r>
    <s v="E104917"/>
    <x v="0"/>
    <n v="30"/>
    <x v="1"/>
    <x v="0"/>
    <x v="4"/>
    <x v="5"/>
    <x v="0"/>
    <x v="57"/>
    <s v="Contract"/>
    <d v="2022-12-29T00:00:00"/>
    <s v="Active"/>
    <n v="2.83"/>
    <n v="35832"/>
    <x v="1"/>
    <s v="No"/>
    <x v="2"/>
    <n v="5"/>
    <s v="E100556"/>
    <x v="0"/>
    <x v="0"/>
    <x v="1"/>
    <x v="3"/>
    <s v="Active"/>
  </r>
  <r>
    <s v="E104918"/>
    <x v="0"/>
    <n v="21"/>
    <x v="0"/>
    <x v="1"/>
    <x v="5"/>
    <x v="8"/>
    <x v="1"/>
    <x v="90"/>
    <s v="Full-time"/>
    <d v="2008-04-23T00:00:00"/>
    <s v="Active"/>
    <n v="17.510000000000002"/>
    <n v="33759"/>
    <x v="1"/>
    <s v="No"/>
    <x v="4"/>
    <n v="8"/>
    <s v="E102398"/>
    <x v="0"/>
    <x v="0"/>
    <x v="1"/>
    <x v="2"/>
    <s v="Active"/>
  </r>
  <r>
    <s v="E104919"/>
    <x v="1"/>
    <n v="33"/>
    <x v="0"/>
    <x v="6"/>
    <x v="2"/>
    <x v="14"/>
    <x v="4"/>
    <x v="128"/>
    <s v="Full-time"/>
    <d v="2022-04-27T00:00:00"/>
    <s v="Active"/>
    <n v="3.5"/>
    <n v="49055"/>
    <x v="2"/>
    <s v="No"/>
    <x v="1"/>
    <n v="7"/>
    <s v="E101622"/>
    <x v="0"/>
    <x v="0"/>
    <x v="0"/>
    <x v="0"/>
    <s v="Active"/>
  </r>
  <r>
    <s v="E104920"/>
    <x v="0"/>
    <n v="30"/>
    <x v="1"/>
    <x v="7"/>
    <x v="1"/>
    <x v="21"/>
    <x v="0"/>
    <x v="25"/>
    <s v="Full-time"/>
    <d v="2016-02-13T00:00:00"/>
    <s v="Active"/>
    <n v="9.7100000000000009"/>
    <n v="41478"/>
    <x v="2"/>
    <s v="No"/>
    <x v="1"/>
    <n v="4"/>
    <s v="E101022"/>
    <x v="0"/>
    <x v="0"/>
    <x v="1"/>
    <x v="0"/>
    <s v="Active"/>
  </r>
  <r>
    <s v="E104921"/>
    <x v="0"/>
    <n v="26"/>
    <x v="1"/>
    <x v="1"/>
    <x v="4"/>
    <x v="5"/>
    <x v="0"/>
    <x v="93"/>
    <s v="Full-time"/>
    <d v="2014-04-16T00:00:00"/>
    <s v="Active"/>
    <n v="11.53"/>
    <n v="42572"/>
    <x v="1"/>
    <s v="No"/>
    <x v="5"/>
    <n v="3"/>
    <s v="E102052"/>
    <x v="0"/>
    <x v="0"/>
    <x v="1"/>
    <x v="3"/>
    <s v="Active"/>
  </r>
  <r>
    <s v="E104922"/>
    <x v="0"/>
    <n v="38"/>
    <x v="1"/>
    <x v="1"/>
    <x v="1"/>
    <x v="21"/>
    <x v="0"/>
    <x v="59"/>
    <s v="Full-time"/>
    <d v="2024-11-26T00:00:00"/>
    <d v="2025-10-14T00:00:00"/>
    <n v="0.88"/>
    <n v="52183"/>
    <x v="1"/>
    <s v="No"/>
    <x v="1"/>
    <n v="5"/>
    <s v="E101942"/>
    <x v="1"/>
    <x v="1"/>
    <x v="0"/>
    <x v="1"/>
    <s v="Exited"/>
  </r>
  <r>
    <s v="E104923"/>
    <x v="0"/>
    <n v="35"/>
    <x v="0"/>
    <x v="5"/>
    <x v="5"/>
    <x v="8"/>
    <x v="0"/>
    <x v="58"/>
    <s v="Full-time"/>
    <d v="2015-08-14T00:00:00"/>
    <s v="Active"/>
    <n v="10.210000000000001"/>
    <n v="49730"/>
    <x v="0"/>
    <s v="No"/>
    <x v="4"/>
    <n v="8"/>
    <s v="Self"/>
    <x v="0"/>
    <x v="0"/>
    <x v="0"/>
    <x v="0"/>
    <s v="Active"/>
  </r>
  <r>
    <s v="E104924"/>
    <x v="1"/>
    <n v="31"/>
    <x v="0"/>
    <x v="2"/>
    <x v="4"/>
    <x v="19"/>
    <x v="2"/>
    <x v="72"/>
    <s v="Full-time"/>
    <d v="2017-06-25T00:00:00"/>
    <s v="Active"/>
    <n v="8.34"/>
    <n v="34088"/>
    <x v="1"/>
    <s v="No"/>
    <x v="2"/>
    <n v="4"/>
    <s v="E101679"/>
    <x v="0"/>
    <x v="0"/>
    <x v="0"/>
    <x v="3"/>
    <s v="Active"/>
  </r>
  <r>
    <s v="E104925"/>
    <x v="0"/>
    <n v="31"/>
    <x v="0"/>
    <x v="5"/>
    <x v="6"/>
    <x v="24"/>
    <x v="0"/>
    <x v="108"/>
    <s v="Full-time"/>
    <d v="2014-05-13T00:00:00"/>
    <s v="Active"/>
    <n v="11.46"/>
    <n v="33623"/>
    <x v="1"/>
    <s v="No"/>
    <x v="1"/>
    <n v="8"/>
    <s v="E102785"/>
    <x v="0"/>
    <x v="0"/>
    <x v="0"/>
    <x v="3"/>
    <s v="Active"/>
  </r>
  <r>
    <s v="E104926"/>
    <x v="0"/>
    <n v="33"/>
    <x v="1"/>
    <x v="1"/>
    <x v="3"/>
    <x v="20"/>
    <x v="0"/>
    <x v="19"/>
    <s v="Full-time"/>
    <d v="2009-12-23T00:00:00"/>
    <s v="Active"/>
    <n v="15.85"/>
    <n v="56079"/>
    <x v="0"/>
    <s v="No"/>
    <x v="0"/>
    <n v="4"/>
    <s v="E101514"/>
    <x v="0"/>
    <x v="0"/>
    <x v="0"/>
    <x v="1"/>
    <s v="Active"/>
  </r>
  <r>
    <s v="E104927"/>
    <x v="1"/>
    <n v="29"/>
    <x v="0"/>
    <x v="2"/>
    <x v="7"/>
    <x v="18"/>
    <x v="2"/>
    <x v="57"/>
    <s v="Contract"/>
    <d v="2015-10-03T00:00:00"/>
    <s v="Active"/>
    <n v="10.07"/>
    <n v="44296"/>
    <x v="0"/>
    <s v="Yes"/>
    <x v="0"/>
    <n v="3"/>
    <s v="E104495"/>
    <x v="0"/>
    <x v="0"/>
    <x v="1"/>
    <x v="3"/>
    <s v="Active"/>
  </r>
  <r>
    <s v="E104928"/>
    <x v="1"/>
    <n v="39"/>
    <x v="0"/>
    <x v="7"/>
    <x v="7"/>
    <x v="13"/>
    <x v="0"/>
    <x v="123"/>
    <s v="Full-time"/>
    <d v="2022-06-17T00:00:00"/>
    <d v="2025-01-14T00:00:00"/>
    <n v="2.58"/>
    <n v="48030"/>
    <x v="0"/>
    <s v="No"/>
    <x v="0"/>
    <n v="7"/>
    <s v="E101236"/>
    <x v="1"/>
    <x v="1"/>
    <x v="0"/>
    <x v="0"/>
    <s v="Exited"/>
  </r>
  <r>
    <s v="E104929"/>
    <x v="0"/>
    <n v="32"/>
    <x v="1"/>
    <x v="6"/>
    <x v="0"/>
    <x v="0"/>
    <x v="2"/>
    <x v="73"/>
    <s v="Full-time"/>
    <d v="2015-05-12T00:00:00"/>
    <s v="Active"/>
    <n v="10.46"/>
    <n v="49750"/>
    <x v="2"/>
    <s v="No"/>
    <x v="1"/>
    <n v="2"/>
    <s v="E100942"/>
    <x v="0"/>
    <x v="0"/>
    <x v="0"/>
    <x v="0"/>
    <s v="Active"/>
  </r>
  <r>
    <s v="E104930"/>
    <x v="1"/>
    <n v="27"/>
    <x v="1"/>
    <x v="4"/>
    <x v="2"/>
    <x v="14"/>
    <x v="0"/>
    <x v="51"/>
    <s v="Full-time"/>
    <d v="2025-07-20T00:00:00"/>
    <s v="Active"/>
    <n v="0.27"/>
    <n v="40074"/>
    <x v="2"/>
    <s v="No"/>
    <x v="0"/>
    <n v="11"/>
    <s v="E101622"/>
    <x v="0"/>
    <x v="0"/>
    <x v="1"/>
    <x v="2"/>
    <s v="Active"/>
  </r>
  <r>
    <s v="E104931"/>
    <x v="0"/>
    <n v="25"/>
    <x v="1"/>
    <x v="3"/>
    <x v="4"/>
    <x v="5"/>
    <x v="2"/>
    <x v="121"/>
    <s v="Full-time"/>
    <d v="2021-02-08T00:00:00"/>
    <s v="Active"/>
    <n v="4.72"/>
    <n v="32856"/>
    <x v="0"/>
    <s v="Yes"/>
    <x v="2"/>
    <n v="4"/>
    <s v="E101627"/>
    <x v="0"/>
    <x v="0"/>
    <x v="1"/>
    <x v="2"/>
    <s v="Active"/>
  </r>
  <r>
    <s v="E104932"/>
    <x v="1"/>
    <n v="22"/>
    <x v="1"/>
    <x v="6"/>
    <x v="5"/>
    <x v="7"/>
    <x v="0"/>
    <x v="90"/>
    <s v="Contract"/>
    <d v="2015-09-04T00:00:00"/>
    <s v="Active"/>
    <n v="10.15"/>
    <n v="39029"/>
    <x v="0"/>
    <s v="No"/>
    <x v="2"/>
    <n v="5"/>
    <s v="E102602"/>
    <x v="0"/>
    <x v="0"/>
    <x v="1"/>
    <x v="2"/>
    <s v="Active"/>
  </r>
  <r>
    <s v="E104933"/>
    <x v="1"/>
    <n v="38"/>
    <x v="0"/>
    <x v="5"/>
    <x v="2"/>
    <x v="4"/>
    <x v="4"/>
    <x v="164"/>
    <s v="Full-time"/>
    <d v="2011-07-27T00:00:00"/>
    <d v="2020-06-10T00:00:00"/>
    <n v="8.8699999999999992"/>
    <n v="67950"/>
    <x v="2"/>
    <s v="No"/>
    <x v="0"/>
    <n v="7"/>
    <s v="Self"/>
    <x v="1"/>
    <x v="1"/>
    <x v="0"/>
    <x v="1"/>
    <s v="Exited"/>
  </r>
  <r>
    <s v="E104934"/>
    <x v="0"/>
    <n v="30"/>
    <x v="0"/>
    <x v="3"/>
    <x v="5"/>
    <x v="22"/>
    <x v="2"/>
    <x v="24"/>
    <s v="Full-time"/>
    <d v="2024-04-03T00:00:00"/>
    <d v="2025-06-28T00:00:00"/>
    <n v="1.23"/>
    <n v="45089"/>
    <x v="0"/>
    <s v="No"/>
    <x v="0"/>
    <n v="8"/>
    <s v="E104092"/>
    <x v="1"/>
    <x v="1"/>
    <x v="1"/>
    <x v="0"/>
    <s v="Exited"/>
  </r>
  <r>
    <s v="E104935"/>
    <x v="1"/>
    <n v="22"/>
    <x v="0"/>
    <x v="3"/>
    <x v="5"/>
    <x v="8"/>
    <x v="0"/>
    <x v="72"/>
    <s v="Full-time"/>
    <d v="2023-07-05T00:00:00"/>
    <d v="2024-04-14T00:00:00"/>
    <n v="0.78"/>
    <n v="39788"/>
    <x v="2"/>
    <s v="No"/>
    <x v="1"/>
    <n v="9"/>
    <s v="E101555"/>
    <x v="1"/>
    <x v="1"/>
    <x v="1"/>
    <x v="3"/>
    <s v="Exited"/>
  </r>
  <r>
    <s v="E104936"/>
    <x v="1"/>
    <n v="32"/>
    <x v="1"/>
    <x v="0"/>
    <x v="2"/>
    <x v="4"/>
    <x v="0"/>
    <x v="55"/>
    <s v="Full-time"/>
    <d v="2009-10-12T00:00:00"/>
    <s v="Active"/>
    <n v="16.04"/>
    <n v="44094"/>
    <x v="1"/>
    <s v="No"/>
    <x v="5"/>
    <n v="7"/>
    <s v="E101916"/>
    <x v="0"/>
    <x v="0"/>
    <x v="0"/>
    <x v="0"/>
    <s v="Active"/>
  </r>
  <r>
    <s v="E104937"/>
    <x v="1"/>
    <n v="35"/>
    <x v="0"/>
    <x v="1"/>
    <x v="7"/>
    <x v="13"/>
    <x v="0"/>
    <x v="162"/>
    <s v="Full-time"/>
    <d v="2018-10-25T00:00:00"/>
    <s v="Active"/>
    <n v="7.01"/>
    <n v="47980"/>
    <x v="1"/>
    <s v="No"/>
    <x v="0"/>
    <n v="9"/>
    <s v="E101527"/>
    <x v="0"/>
    <x v="0"/>
    <x v="0"/>
    <x v="0"/>
    <s v="Active"/>
  </r>
  <r>
    <s v="E104938"/>
    <x v="1"/>
    <n v="40"/>
    <x v="1"/>
    <x v="0"/>
    <x v="5"/>
    <x v="8"/>
    <x v="0"/>
    <x v="5"/>
    <s v="Full-time"/>
    <d v="2016-02-08T00:00:00"/>
    <s v="Active"/>
    <n v="9.7200000000000006"/>
    <n v="52038"/>
    <x v="1"/>
    <s v="No"/>
    <x v="0"/>
    <n v="2"/>
    <s v="E101987"/>
    <x v="0"/>
    <x v="0"/>
    <x v="0"/>
    <x v="0"/>
    <s v="Active"/>
  </r>
  <r>
    <s v="E104939"/>
    <x v="0"/>
    <n v="28"/>
    <x v="0"/>
    <x v="6"/>
    <x v="4"/>
    <x v="5"/>
    <x v="0"/>
    <x v="22"/>
    <s v="Full-time"/>
    <d v="2017-05-29T00:00:00"/>
    <s v="Active"/>
    <n v="8.42"/>
    <n v="48155"/>
    <x v="1"/>
    <s v="No"/>
    <x v="1"/>
    <n v="6"/>
    <s v="E102479"/>
    <x v="0"/>
    <x v="0"/>
    <x v="1"/>
    <x v="0"/>
    <s v="Active"/>
  </r>
  <r>
    <s v="E104940"/>
    <x v="0"/>
    <n v="35"/>
    <x v="0"/>
    <x v="5"/>
    <x v="5"/>
    <x v="12"/>
    <x v="0"/>
    <x v="148"/>
    <s v="Full-time"/>
    <d v="2019-12-25T00:00:00"/>
    <s v="Active"/>
    <n v="5.84"/>
    <n v="65185"/>
    <x v="2"/>
    <s v="No"/>
    <x v="4"/>
    <n v="5"/>
    <s v="E104032"/>
    <x v="0"/>
    <x v="0"/>
    <x v="0"/>
    <x v="1"/>
    <s v="Active"/>
  </r>
  <r>
    <s v="E104941"/>
    <x v="1"/>
    <n v="37"/>
    <x v="0"/>
    <x v="1"/>
    <x v="3"/>
    <x v="20"/>
    <x v="2"/>
    <x v="136"/>
    <s v="Full-time"/>
    <d v="2015-08-28T00:00:00"/>
    <s v="Active"/>
    <n v="10.17"/>
    <n v="55001"/>
    <x v="2"/>
    <s v="Yes"/>
    <x v="2"/>
    <n v="4"/>
    <s v="E104458"/>
    <x v="0"/>
    <x v="0"/>
    <x v="0"/>
    <x v="0"/>
    <s v="Active"/>
  </r>
  <r>
    <s v="E104942"/>
    <x v="1"/>
    <n v="26"/>
    <x v="0"/>
    <x v="1"/>
    <x v="5"/>
    <x v="22"/>
    <x v="2"/>
    <x v="17"/>
    <s v="Full-time"/>
    <d v="2012-09-01T00:00:00"/>
    <s v="Active"/>
    <n v="13.16"/>
    <n v="47355"/>
    <x v="1"/>
    <s v="No"/>
    <x v="2"/>
    <n v="7"/>
    <s v="E101099"/>
    <x v="0"/>
    <x v="0"/>
    <x v="1"/>
    <x v="0"/>
    <s v="Active"/>
  </r>
  <r>
    <s v="E104943"/>
    <x v="1"/>
    <n v="35"/>
    <x v="2"/>
    <x v="6"/>
    <x v="6"/>
    <x v="11"/>
    <x v="0"/>
    <x v="6"/>
    <s v="Full-time"/>
    <d v="2011-10-06T00:00:00"/>
    <s v="Active"/>
    <n v="14.06"/>
    <n v="44897"/>
    <x v="1"/>
    <s v="No"/>
    <x v="1"/>
    <n v="5"/>
    <s v="E104132"/>
    <x v="0"/>
    <x v="0"/>
    <x v="0"/>
    <x v="0"/>
    <s v="Active"/>
  </r>
  <r>
    <s v="E104944"/>
    <x v="1"/>
    <n v="30"/>
    <x v="1"/>
    <x v="4"/>
    <x v="6"/>
    <x v="16"/>
    <x v="2"/>
    <x v="144"/>
    <s v="Full-time"/>
    <d v="2022-04-02T00:00:00"/>
    <s v="Active"/>
    <n v="3.57"/>
    <n v="33766"/>
    <x v="1"/>
    <s v="No"/>
    <x v="1"/>
    <n v="5"/>
    <s v="E100249"/>
    <x v="0"/>
    <x v="0"/>
    <x v="1"/>
    <x v="2"/>
    <s v="Active"/>
  </r>
  <r>
    <s v="E104945"/>
    <x v="1"/>
    <n v="38"/>
    <x v="1"/>
    <x v="1"/>
    <x v="0"/>
    <x v="6"/>
    <x v="1"/>
    <x v="40"/>
    <s v="Full-time"/>
    <d v="2024-12-25T00:00:00"/>
    <s v="Active"/>
    <n v="0.84"/>
    <n v="44376"/>
    <x v="1"/>
    <s v="No"/>
    <x v="1"/>
    <n v="5"/>
    <s v="E103598"/>
    <x v="0"/>
    <x v="0"/>
    <x v="0"/>
    <x v="1"/>
    <s v="Active"/>
  </r>
  <r>
    <s v="E104946"/>
    <x v="1"/>
    <n v="27"/>
    <x v="0"/>
    <x v="0"/>
    <x v="2"/>
    <x v="2"/>
    <x v="0"/>
    <x v="49"/>
    <s v="Full-time"/>
    <d v="2022-02-18T00:00:00"/>
    <s v="Active"/>
    <n v="3.69"/>
    <n v="41683"/>
    <x v="0"/>
    <s v="No"/>
    <x v="2"/>
    <n v="13"/>
    <s v="E100593"/>
    <x v="0"/>
    <x v="0"/>
    <x v="1"/>
    <x v="3"/>
    <s v="Active"/>
  </r>
  <r>
    <s v="E104947"/>
    <x v="0"/>
    <n v="35"/>
    <x v="1"/>
    <x v="7"/>
    <x v="4"/>
    <x v="19"/>
    <x v="4"/>
    <x v="68"/>
    <s v="Full-time"/>
    <d v="2018-11-04T00:00:00"/>
    <s v="Active"/>
    <n v="6.98"/>
    <n v="56534"/>
    <x v="0"/>
    <s v="No"/>
    <x v="1"/>
    <n v="6"/>
    <s v="E103706"/>
    <x v="0"/>
    <x v="0"/>
    <x v="0"/>
    <x v="1"/>
    <s v="Active"/>
  </r>
  <r>
    <s v="E104948"/>
    <x v="1"/>
    <n v="27"/>
    <x v="1"/>
    <x v="6"/>
    <x v="0"/>
    <x v="0"/>
    <x v="0"/>
    <x v="112"/>
    <s v="Full-time"/>
    <d v="2023-09-21T00:00:00"/>
    <s v="Active"/>
    <n v="2.1"/>
    <n v="46475"/>
    <x v="2"/>
    <s v="No"/>
    <x v="1"/>
    <n v="8"/>
    <s v="E104103"/>
    <x v="0"/>
    <x v="0"/>
    <x v="1"/>
    <x v="3"/>
    <s v="Active"/>
  </r>
  <r>
    <s v="E104949"/>
    <x v="1"/>
    <n v="26"/>
    <x v="1"/>
    <x v="5"/>
    <x v="6"/>
    <x v="11"/>
    <x v="1"/>
    <x v="121"/>
    <s v="Contract"/>
    <d v="2024-07-08T00:00:00"/>
    <s v="Active"/>
    <n v="1.31"/>
    <n v="36081"/>
    <x v="3"/>
    <s v="Yes"/>
    <x v="2"/>
    <n v="6"/>
    <s v="E102077"/>
    <x v="0"/>
    <x v="0"/>
    <x v="1"/>
    <x v="2"/>
    <s v="Active"/>
  </r>
  <r>
    <s v="E104950"/>
    <x v="0"/>
    <n v="32"/>
    <x v="1"/>
    <x v="3"/>
    <x v="1"/>
    <x v="1"/>
    <x v="0"/>
    <x v="141"/>
    <s v="Full-time"/>
    <d v="2009-01-17T00:00:00"/>
    <d v="2010-07-17T00:00:00"/>
    <n v="1.49"/>
    <n v="52153"/>
    <x v="3"/>
    <s v="No"/>
    <x v="2"/>
    <n v="12"/>
    <s v="E100764"/>
    <x v="1"/>
    <x v="1"/>
    <x v="0"/>
    <x v="1"/>
    <s v="Exited"/>
  </r>
  <r>
    <s v="E104951"/>
    <x v="1"/>
    <n v="34"/>
    <x v="1"/>
    <x v="4"/>
    <x v="3"/>
    <x v="20"/>
    <x v="2"/>
    <x v="40"/>
    <s v="Full-time"/>
    <d v="2016-06-21T00:00:00"/>
    <s v="Active"/>
    <n v="9.35"/>
    <n v="57071"/>
    <x v="1"/>
    <s v="Yes"/>
    <x v="4"/>
    <n v="5"/>
    <s v="E102765"/>
    <x v="0"/>
    <x v="0"/>
    <x v="0"/>
    <x v="1"/>
    <s v="Active"/>
  </r>
  <r>
    <s v="E104952"/>
    <x v="1"/>
    <n v="29"/>
    <x v="1"/>
    <x v="7"/>
    <x v="6"/>
    <x v="24"/>
    <x v="2"/>
    <x v="90"/>
    <s v="Full-time"/>
    <d v="2014-09-29T00:00:00"/>
    <s v="Active"/>
    <n v="11.08"/>
    <n v="29755"/>
    <x v="0"/>
    <s v="No"/>
    <x v="1"/>
    <n v="5"/>
    <s v="E101454"/>
    <x v="0"/>
    <x v="0"/>
    <x v="1"/>
    <x v="2"/>
    <s v="Active"/>
  </r>
  <r>
    <s v="E104953"/>
    <x v="0"/>
    <n v="36"/>
    <x v="0"/>
    <x v="1"/>
    <x v="1"/>
    <x v="21"/>
    <x v="0"/>
    <x v="0"/>
    <s v="Full-time"/>
    <d v="2018-03-09T00:00:00"/>
    <s v="Active"/>
    <n v="7.64"/>
    <n v="46812"/>
    <x v="0"/>
    <s v="Yes"/>
    <x v="1"/>
    <n v="5"/>
    <s v="E100764"/>
    <x v="0"/>
    <x v="0"/>
    <x v="0"/>
    <x v="0"/>
    <s v="Active"/>
  </r>
  <r>
    <s v="E104954"/>
    <x v="0"/>
    <n v="37"/>
    <x v="1"/>
    <x v="2"/>
    <x v="2"/>
    <x v="2"/>
    <x v="0"/>
    <x v="133"/>
    <s v="Contract"/>
    <d v="2010-08-23T00:00:00"/>
    <s v="Active"/>
    <n v="15.18"/>
    <n v="63575"/>
    <x v="1"/>
    <s v="No"/>
    <x v="2"/>
    <n v="7"/>
    <s v="E104848"/>
    <x v="0"/>
    <x v="0"/>
    <x v="0"/>
    <x v="1"/>
    <s v="Active"/>
  </r>
  <r>
    <s v="E104955"/>
    <x v="1"/>
    <n v="29"/>
    <x v="1"/>
    <x v="4"/>
    <x v="6"/>
    <x v="16"/>
    <x v="2"/>
    <x v="37"/>
    <s v="Full-time"/>
    <d v="2019-12-15T00:00:00"/>
    <s v="Active"/>
    <n v="5.87"/>
    <n v="32894"/>
    <x v="1"/>
    <s v="No"/>
    <x v="0"/>
    <n v="5"/>
    <s v="E103656"/>
    <x v="0"/>
    <x v="0"/>
    <x v="1"/>
    <x v="3"/>
    <s v="Active"/>
  </r>
  <r>
    <s v="E104956"/>
    <x v="1"/>
    <n v="41"/>
    <x v="0"/>
    <x v="3"/>
    <x v="6"/>
    <x v="11"/>
    <x v="4"/>
    <x v="107"/>
    <s v="Full-time"/>
    <d v="2022-04-21T00:00:00"/>
    <s v="Active"/>
    <n v="3.52"/>
    <n v="40005"/>
    <x v="2"/>
    <s v="No"/>
    <x v="0"/>
    <n v="8"/>
    <s v="E100249"/>
    <x v="0"/>
    <x v="0"/>
    <x v="0"/>
    <x v="3"/>
    <s v="Active"/>
  </r>
  <r>
    <s v="E104957"/>
    <x v="1"/>
    <n v="30"/>
    <x v="1"/>
    <x v="6"/>
    <x v="1"/>
    <x v="21"/>
    <x v="0"/>
    <x v="89"/>
    <s v="Full-time"/>
    <d v="2024-05-28T00:00:00"/>
    <s v="Active"/>
    <n v="1.42"/>
    <n v="36461"/>
    <x v="1"/>
    <s v="No"/>
    <x v="0"/>
    <n v="6"/>
    <s v="E101217"/>
    <x v="0"/>
    <x v="0"/>
    <x v="1"/>
    <x v="3"/>
    <s v="Active"/>
  </r>
  <r>
    <s v="E104958"/>
    <x v="0"/>
    <n v="29"/>
    <x v="0"/>
    <x v="4"/>
    <x v="2"/>
    <x v="2"/>
    <x v="2"/>
    <x v="15"/>
    <s v="Full-time"/>
    <d v="2009-11-11T00:00:00"/>
    <s v="Active"/>
    <n v="15.96"/>
    <n v="40106"/>
    <x v="2"/>
    <s v="No"/>
    <x v="1"/>
    <n v="10"/>
    <s v="E101744"/>
    <x v="0"/>
    <x v="0"/>
    <x v="1"/>
    <x v="3"/>
    <s v="Active"/>
  </r>
  <r>
    <s v="E104959"/>
    <x v="0"/>
    <n v="26"/>
    <x v="0"/>
    <x v="5"/>
    <x v="6"/>
    <x v="11"/>
    <x v="2"/>
    <x v="168"/>
    <s v="Full-time"/>
    <d v="2019-11-14T00:00:00"/>
    <s v="Active"/>
    <n v="5.95"/>
    <n v="38013"/>
    <x v="1"/>
    <s v="No"/>
    <x v="2"/>
    <n v="4"/>
    <s v="E101535"/>
    <x v="0"/>
    <x v="0"/>
    <x v="1"/>
    <x v="3"/>
    <s v="Active"/>
  </r>
  <r>
    <s v="E104960"/>
    <x v="0"/>
    <n v="32"/>
    <x v="1"/>
    <x v="1"/>
    <x v="4"/>
    <x v="10"/>
    <x v="0"/>
    <x v="73"/>
    <s v="Full-time"/>
    <d v="2012-10-19T00:00:00"/>
    <d v="2017-04-21T00:00:00"/>
    <n v="4.5"/>
    <n v="45040"/>
    <x v="3"/>
    <s v="No"/>
    <x v="1"/>
    <n v="6"/>
    <s v="E100730"/>
    <x v="1"/>
    <x v="1"/>
    <x v="0"/>
    <x v="0"/>
    <s v="Exited"/>
  </r>
  <r>
    <s v="E104961"/>
    <x v="1"/>
    <n v="41"/>
    <x v="0"/>
    <x v="1"/>
    <x v="4"/>
    <x v="19"/>
    <x v="0"/>
    <x v="192"/>
    <s v="Full-time"/>
    <d v="2008-01-18T00:00:00"/>
    <s v="Active"/>
    <n v="17.78"/>
    <n v="68606"/>
    <x v="0"/>
    <s v="No"/>
    <x v="4"/>
    <n v="6"/>
    <s v="E101042"/>
    <x v="0"/>
    <x v="0"/>
    <x v="0"/>
    <x v="1"/>
    <s v="Active"/>
  </r>
  <r>
    <s v="E104962"/>
    <x v="1"/>
    <n v="29"/>
    <x v="1"/>
    <x v="4"/>
    <x v="6"/>
    <x v="16"/>
    <x v="2"/>
    <x v="67"/>
    <s v="Full-time"/>
    <d v="2023-11-25T00:00:00"/>
    <s v="Active"/>
    <n v="1.92"/>
    <n v="39106"/>
    <x v="1"/>
    <s v="No"/>
    <x v="2"/>
    <n v="7"/>
    <s v="E100207"/>
    <x v="0"/>
    <x v="0"/>
    <x v="1"/>
    <x v="0"/>
    <s v="Active"/>
  </r>
  <r>
    <s v="E104963"/>
    <x v="0"/>
    <n v="34"/>
    <x v="1"/>
    <x v="2"/>
    <x v="1"/>
    <x v="21"/>
    <x v="4"/>
    <x v="140"/>
    <s v="Full-time"/>
    <d v="2011-03-01T00:00:00"/>
    <s v="Active"/>
    <n v="14.66"/>
    <n v="38228"/>
    <x v="1"/>
    <s v="No"/>
    <x v="1"/>
    <n v="6"/>
    <s v="E103088"/>
    <x v="0"/>
    <x v="0"/>
    <x v="0"/>
    <x v="3"/>
    <s v="Active"/>
  </r>
  <r>
    <s v="E104964"/>
    <x v="1"/>
    <n v="34"/>
    <x v="1"/>
    <x v="0"/>
    <x v="2"/>
    <x v="14"/>
    <x v="2"/>
    <x v="73"/>
    <s v="Full-time"/>
    <d v="2016-09-15T00:00:00"/>
    <d v="2019-05-25T00:00:00"/>
    <n v="2.69"/>
    <n v="46935"/>
    <x v="2"/>
    <s v="No"/>
    <x v="1"/>
    <n v="8"/>
    <s v="E103587"/>
    <x v="1"/>
    <x v="1"/>
    <x v="0"/>
    <x v="0"/>
    <s v="Exited"/>
  </r>
  <r>
    <s v="E104965"/>
    <x v="1"/>
    <n v="39"/>
    <x v="1"/>
    <x v="4"/>
    <x v="2"/>
    <x v="14"/>
    <x v="1"/>
    <x v="101"/>
    <s v="Full-time"/>
    <d v="2022-04-17T00:00:00"/>
    <s v="Active"/>
    <n v="3.53"/>
    <n v="51711"/>
    <x v="1"/>
    <s v="No"/>
    <x v="1"/>
    <n v="7"/>
    <s v="E103468"/>
    <x v="0"/>
    <x v="0"/>
    <x v="0"/>
    <x v="1"/>
    <s v="Active"/>
  </r>
  <r>
    <s v="E104966"/>
    <x v="0"/>
    <n v="23"/>
    <x v="1"/>
    <x v="0"/>
    <x v="6"/>
    <x v="11"/>
    <x v="0"/>
    <x v="144"/>
    <s v="Full-time"/>
    <d v="2019-04-06T00:00:00"/>
    <s v="Active"/>
    <n v="6.56"/>
    <n v="30460"/>
    <x v="1"/>
    <s v="No"/>
    <x v="2"/>
    <n v="7"/>
    <s v="E101413"/>
    <x v="0"/>
    <x v="0"/>
    <x v="1"/>
    <x v="2"/>
    <s v="Active"/>
  </r>
  <r>
    <s v="E104967"/>
    <x v="1"/>
    <n v="32"/>
    <x v="0"/>
    <x v="3"/>
    <x v="6"/>
    <x v="24"/>
    <x v="2"/>
    <x v="57"/>
    <s v="Full-time"/>
    <d v="2018-11-06T00:00:00"/>
    <s v="Active"/>
    <n v="6.98"/>
    <n v="46132"/>
    <x v="0"/>
    <s v="No"/>
    <x v="2"/>
    <n v="6"/>
    <s v="E100300"/>
    <x v="0"/>
    <x v="0"/>
    <x v="0"/>
    <x v="3"/>
    <s v="Active"/>
  </r>
  <r>
    <s v="E104968"/>
    <x v="1"/>
    <n v="35"/>
    <x v="1"/>
    <x v="0"/>
    <x v="5"/>
    <x v="22"/>
    <x v="0"/>
    <x v="90"/>
    <s v="Full-time"/>
    <d v="2010-02-15T00:00:00"/>
    <s v="Active"/>
    <n v="15.7"/>
    <n v="39033"/>
    <x v="3"/>
    <s v="No"/>
    <x v="0"/>
    <n v="9"/>
    <s v="E103631"/>
    <x v="0"/>
    <x v="0"/>
    <x v="0"/>
    <x v="2"/>
    <s v="Active"/>
  </r>
  <r>
    <s v="E104969"/>
    <x v="0"/>
    <n v="43"/>
    <x v="1"/>
    <x v="2"/>
    <x v="3"/>
    <x v="20"/>
    <x v="1"/>
    <x v="119"/>
    <s v="Contract"/>
    <d v="2017-05-19T00:00:00"/>
    <d v="2022-12-21T00:00:00"/>
    <n v="5.59"/>
    <n v="45711"/>
    <x v="4"/>
    <s v="No"/>
    <x v="1"/>
    <n v="8"/>
    <s v="E100872"/>
    <x v="1"/>
    <x v="1"/>
    <x v="0"/>
    <x v="0"/>
    <s v="Exited"/>
  </r>
  <r>
    <s v="E104970"/>
    <x v="1"/>
    <n v="36"/>
    <x v="0"/>
    <x v="1"/>
    <x v="2"/>
    <x v="4"/>
    <x v="4"/>
    <x v="132"/>
    <s v="Full-time"/>
    <d v="2019-10-18T00:00:00"/>
    <s v="Active"/>
    <n v="6.03"/>
    <n v="34408"/>
    <x v="0"/>
    <s v="No"/>
    <x v="1"/>
    <n v="6"/>
    <s v="E104481"/>
    <x v="0"/>
    <x v="0"/>
    <x v="0"/>
    <x v="2"/>
    <s v="Active"/>
  </r>
  <r>
    <s v="E104971"/>
    <x v="1"/>
    <n v="38"/>
    <x v="1"/>
    <x v="4"/>
    <x v="1"/>
    <x v="21"/>
    <x v="2"/>
    <x v="195"/>
    <s v="Full-time"/>
    <d v="2021-08-11T00:00:00"/>
    <s v="Active"/>
    <n v="4.21"/>
    <n v="58375"/>
    <x v="1"/>
    <s v="No"/>
    <x v="2"/>
    <n v="9"/>
    <s v="E102148"/>
    <x v="0"/>
    <x v="0"/>
    <x v="0"/>
    <x v="1"/>
    <s v="Active"/>
  </r>
  <r>
    <s v="E104972"/>
    <x v="1"/>
    <n v="34"/>
    <x v="0"/>
    <x v="4"/>
    <x v="4"/>
    <x v="5"/>
    <x v="0"/>
    <x v="2"/>
    <s v="Full-time"/>
    <d v="2015-02-14T00:00:00"/>
    <d v="2020-06-08T00:00:00"/>
    <n v="5.31"/>
    <n v="50281"/>
    <x v="4"/>
    <s v="No"/>
    <x v="1"/>
    <n v="13"/>
    <s v="E101627"/>
    <x v="1"/>
    <x v="1"/>
    <x v="0"/>
    <x v="0"/>
    <s v="Exited"/>
  </r>
  <r>
    <s v="E104973"/>
    <x v="1"/>
    <n v="42"/>
    <x v="0"/>
    <x v="6"/>
    <x v="3"/>
    <x v="20"/>
    <x v="2"/>
    <x v="78"/>
    <s v="Full-time"/>
    <d v="2012-12-16T00:00:00"/>
    <s v="Active"/>
    <n v="12.87"/>
    <n v="47706"/>
    <x v="0"/>
    <s v="No"/>
    <x v="2"/>
    <n v="5"/>
    <s v="E104443"/>
    <x v="0"/>
    <x v="0"/>
    <x v="0"/>
    <x v="0"/>
    <s v="Active"/>
  </r>
  <r>
    <s v="E104974"/>
    <x v="1"/>
    <n v="25"/>
    <x v="0"/>
    <x v="2"/>
    <x v="7"/>
    <x v="18"/>
    <x v="1"/>
    <x v="106"/>
    <s v="Full-time"/>
    <d v="2022-09-22T00:00:00"/>
    <s v="Active"/>
    <n v="3.1"/>
    <n v="33989"/>
    <x v="1"/>
    <s v="No"/>
    <x v="2"/>
    <n v="2"/>
    <s v="E101365"/>
    <x v="0"/>
    <x v="0"/>
    <x v="1"/>
    <x v="2"/>
    <s v="Active"/>
  </r>
  <r>
    <s v="E104975"/>
    <x v="0"/>
    <n v="24"/>
    <x v="0"/>
    <x v="1"/>
    <x v="3"/>
    <x v="3"/>
    <x v="4"/>
    <x v="48"/>
    <s v="Full-time"/>
    <d v="2022-07-01T00:00:00"/>
    <s v="Active"/>
    <n v="3.33"/>
    <n v="41748"/>
    <x v="1"/>
    <s v="No"/>
    <x v="2"/>
    <n v="5"/>
    <s v="E102551"/>
    <x v="0"/>
    <x v="0"/>
    <x v="1"/>
    <x v="3"/>
    <s v="Active"/>
  </r>
  <r>
    <s v="E104976"/>
    <x v="1"/>
    <n v="30"/>
    <x v="0"/>
    <x v="0"/>
    <x v="6"/>
    <x v="11"/>
    <x v="0"/>
    <x v="95"/>
    <s v="Full-time"/>
    <d v="2024-05-03T00:00:00"/>
    <s v="Active"/>
    <n v="1.49"/>
    <n v="42901"/>
    <x v="0"/>
    <s v="No"/>
    <x v="4"/>
    <n v="2"/>
    <s v="Self"/>
    <x v="0"/>
    <x v="0"/>
    <x v="1"/>
    <x v="3"/>
    <s v="Active"/>
  </r>
  <r>
    <s v="E104977"/>
    <x v="1"/>
    <n v="37"/>
    <x v="1"/>
    <x v="6"/>
    <x v="2"/>
    <x v="14"/>
    <x v="2"/>
    <x v="69"/>
    <s v="Full-time"/>
    <d v="2017-05-21T00:00:00"/>
    <s v="Active"/>
    <n v="8.44"/>
    <n v="73164"/>
    <x v="1"/>
    <s v="No"/>
    <x v="1"/>
    <n v="5"/>
    <s v="E101916"/>
    <x v="0"/>
    <x v="0"/>
    <x v="0"/>
    <x v="1"/>
    <s v="Active"/>
  </r>
  <r>
    <s v="E104978"/>
    <x v="1"/>
    <n v="42"/>
    <x v="0"/>
    <x v="3"/>
    <x v="0"/>
    <x v="6"/>
    <x v="0"/>
    <x v="87"/>
    <s v="Full-time"/>
    <d v="2013-02-26T00:00:00"/>
    <s v="Active"/>
    <n v="12.67"/>
    <n v="53301"/>
    <x v="1"/>
    <s v="No"/>
    <x v="0"/>
    <n v="3"/>
    <s v="E104013"/>
    <x v="0"/>
    <x v="0"/>
    <x v="0"/>
    <x v="1"/>
    <s v="Active"/>
  </r>
  <r>
    <s v="E104979"/>
    <x v="0"/>
    <n v="26"/>
    <x v="1"/>
    <x v="1"/>
    <x v="2"/>
    <x v="4"/>
    <x v="4"/>
    <x v="14"/>
    <s v="Full-time"/>
    <d v="2025-02-18T00:00:00"/>
    <d v="2025-08-27T00:00:00"/>
    <n v="0.52"/>
    <n v="42454"/>
    <x v="2"/>
    <s v="No"/>
    <x v="1"/>
    <n v="5"/>
    <s v="E104481"/>
    <x v="1"/>
    <x v="1"/>
    <x v="1"/>
    <x v="3"/>
    <s v="Exited"/>
  </r>
  <r>
    <s v="E104980"/>
    <x v="0"/>
    <n v="24"/>
    <x v="1"/>
    <x v="5"/>
    <x v="0"/>
    <x v="9"/>
    <x v="2"/>
    <x v="107"/>
    <s v="Full-time"/>
    <d v="2020-01-01T00:00:00"/>
    <s v="Active"/>
    <n v="5.82"/>
    <n v="43647"/>
    <x v="1"/>
    <s v="No"/>
    <x v="4"/>
    <n v="1"/>
    <s v="E100725"/>
    <x v="0"/>
    <x v="0"/>
    <x v="1"/>
    <x v="3"/>
    <s v="Active"/>
  </r>
  <r>
    <s v="E104981"/>
    <x v="0"/>
    <n v="38"/>
    <x v="1"/>
    <x v="5"/>
    <x v="6"/>
    <x v="24"/>
    <x v="0"/>
    <x v="109"/>
    <s v="Full-time"/>
    <d v="2017-02-19T00:00:00"/>
    <s v="Active"/>
    <n v="8.69"/>
    <n v="43267"/>
    <x v="1"/>
    <s v="No"/>
    <x v="2"/>
    <n v="2"/>
    <s v="E100695"/>
    <x v="0"/>
    <x v="0"/>
    <x v="0"/>
    <x v="0"/>
    <s v="Active"/>
  </r>
  <r>
    <s v="E104982"/>
    <x v="1"/>
    <n v="36"/>
    <x v="1"/>
    <x v="6"/>
    <x v="2"/>
    <x v="2"/>
    <x v="4"/>
    <x v="146"/>
    <s v="Contract"/>
    <d v="2024-12-25T00:00:00"/>
    <s v="Active"/>
    <n v="0.84"/>
    <n v="60570"/>
    <x v="3"/>
    <s v="No"/>
    <x v="4"/>
    <n v="1"/>
    <s v="E101407"/>
    <x v="0"/>
    <x v="0"/>
    <x v="0"/>
    <x v="1"/>
    <s v="Active"/>
  </r>
  <r>
    <s v="E104983"/>
    <x v="1"/>
    <n v="34"/>
    <x v="0"/>
    <x v="0"/>
    <x v="2"/>
    <x v="2"/>
    <x v="0"/>
    <x v="85"/>
    <s v="Full-time"/>
    <d v="2011-03-27T00:00:00"/>
    <s v="Active"/>
    <n v="14.59"/>
    <n v="56247"/>
    <x v="2"/>
    <s v="No"/>
    <x v="2"/>
    <n v="8"/>
    <s v="E100058"/>
    <x v="0"/>
    <x v="0"/>
    <x v="0"/>
    <x v="1"/>
    <s v="Active"/>
  </r>
  <r>
    <s v="E104984"/>
    <x v="1"/>
    <n v="32"/>
    <x v="1"/>
    <x v="7"/>
    <x v="0"/>
    <x v="6"/>
    <x v="0"/>
    <x v="102"/>
    <s v="Full-time"/>
    <d v="2021-07-08T00:00:00"/>
    <s v="Active"/>
    <n v="4.3099999999999996"/>
    <n v="56008"/>
    <x v="1"/>
    <s v="No"/>
    <x v="2"/>
    <n v="7"/>
    <s v="E104884"/>
    <x v="0"/>
    <x v="0"/>
    <x v="0"/>
    <x v="1"/>
    <s v="Active"/>
  </r>
  <r>
    <s v="E104985"/>
    <x v="1"/>
    <n v="36"/>
    <x v="1"/>
    <x v="6"/>
    <x v="2"/>
    <x v="14"/>
    <x v="0"/>
    <x v="118"/>
    <s v="Full-time"/>
    <d v="2022-04-26T00:00:00"/>
    <s v="Active"/>
    <n v="3.51"/>
    <n v="56955"/>
    <x v="1"/>
    <s v="No"/>
    <x v="1"/>
    <n v="2"/>
    <s v="E101345"/>
    <x v="0"/>
    <x v="0"/>
    <x v="0"/>
    <x v="1"/>
    <s v="Active"/>
  </r>
  <r>
    <s v="E104986"/>
    <x v="0"/>
    <n v="35"/>
    <x v="1"/>
    <x v="1"/>
    <x v="5"/>
    <x v="8"/>
    <x v="0"/>
    <x v="141"/>
    <s v="Full-time"/>
    <d v="2019-10-20T00:00:00"/>
    <s v="Active"/>
    <n v="6.02"/>
    <n v="47285"/>
    <x v="2"/>
    <s v="No"/>
    <x v="1"/>
    <n v="9"/>
    <s v="E103153"/>
    <x v="0"/>
    <x v="0"/>
    <x v="0"/>
    <x v="1"/>
    <s v="Active"/>
  </r>
  <r>
    <s v="E104987"/>
    <x v="1"/>
    <n v="21"/>
    <x v="0"/>
    <x v="0"/>
    <x v="5"/>
    <x v="17"/>
    <x v="0"/>
    <x v="29"/>
    <s v="Full-time"/>
    <d v="2019-09-09T00:00:00"/>
    <s v="Active"/>
    <n v="6.14"/>
    <n v="38340"/>
    <x v="0"/>
    <s v="No"/>
    <x v="4"/>
    <n v="7"/>
    <s v="E102398"/>
    <x v="0"/>
    <x v="0"/>
    <x v="1"/>
    <x v="2"/>
    <s v="Active"/>
  </r>
  <r>
    <s v="E104988"/>
    <x v="0"/>
    <n v="28"/>
    <x v="1"/>
    <x v="6"/>
    <x v="0"/>
    <x v="0"/>
    <x v="1"/>
    <x v="12"/>
    <s v="Full-time"/>
    <d v="2013-12-18T00:00:00"/>
    <s v="Active"/>
    <n v="11.86"/>
    <n v="42022"/>
    <x v="0"/>
    <s v="No"/>
    <x v="1"/>
    <n v="9"/>
    <s v="E103858"/>
    <x v="0"/>
    <x v="0"/>
    <x v="1"/>
    <x v="0"/>
    <s v="Active"/>
  </r>
  <r>
    <s v="E104989"/>
    <x v="0"/>
    <n v="46"/>
    <x v="1"/>
    <x v="4"/>
    <x v="6"/>
    <x v="24"/>
    <x v="0"/>
    <x v="226"/>
    <s v="Contract"/>
    <d v="2017-07-16T00:00:00"/>
    <s v="Active"/>
    <n v="8.2799999999999994"/>
    <n v="74751"/>
    <x v="0"/>
    <s v="No"/>
    <x v="1"/>
    <n v="3"/>
    <s v="E101413"/>
    <x v="0"/>
    <x v="0"/>
    <x v="0"/>
    <x v="1"/>
    <s v="Active"/>
  </r>
  <r>
    <s v="E104990"/>
    <x v="1"/>
    <n v="32"/>
    <x v="1"/>
    <x v="7"/>
    <x v="7"/>
    <x v="23"/>
    <x v="2"/>
    <x v="10"/>
    <s v="Full-time"/>
    <d v="2025-02-06T00:00:00"/>
    <s v="Active"/>
    <n v="0.72"/>
    <n v="54216"/>
    <x v="2"/>
    <s v="No"/>
    <x v="0"/>
    <n v="7"/>
    <s v="E102637"/>
    <x v="0"/>
    <x v="0"/>
    <x v="0"/>
    <x v="1"/>
    <s v="Active"/>
  </r>
  <r>
    <s v="E104991"/>
    <x v="0"/>
    <n v="36"/>
    <x v="1"/>
    <x v="6"/>
    <x v="0"/>
    <x v="9"/>
    <x v="4"/>
    <x v="56"/>
    <s v="Full-time"/>
    <d v="2022-09-26T00:00:00"/>
    <s v="Active"/>
    <n v="3.09"/>
    <n v="38339"/>
    <x v="1"/>
    <s v="No"/>
    <x v="1"/>
    <n v="6"/>
    <s v="E100458"/>
    <x v="0"/>
    <x v="0"/>
    <x v="0"/>
    <x v="0"/>
    <s v="Active"/>
  </r>
  <r>
    <s v="E104992"/>
    <x v="1"/>
    <n v="26"/>
    <x v="1"/>
    <x v="3"/>
    <x v="5"/>
    <x v="8"/>
    <x v="0"/>
    <x v="18"/>
    <s v="Full-time"/>
    <d v="2017-11-10T00:00:00"/>
    <s v="Active"/>
    <n v="7.96"/>
    <n v="42769"/>
    <x v="2"/>
    <s v="Yes"/>
    <x v="0"/>
    <n v="4"/>
    <s v="E103153"/>
    <x v="0"/>
    <x v="0"/>
    <x v="1"/>
    <x v="0"/>
    <s v="Active"/>
  </r>
  <r>
    <s v="E104993"/>
    <x v="1"/>
    <n v="27"/>
    <x v="1"/>
    <x v="7"/>
    <x v="4"/>
    <x v="10"/>
    <x v="0"/>
    <x v="72"/>
    <s v="Full-time"/>
    <d v="2019-08-11T00:00:00"/>
    <s v="Active"/>
    <n v="6.21"/>
    <n v="36942"/>
    <x v="2"/>
    <s v="No"/>
    <x v="5"/>
    <n v="4"/>
    <s v="E104757"/>
    <x v="0"/>
    <x v="0"/>
    <x v="1"/>
    <x v="3"/>
    <s v="Active"/>
  </r>
  <r>
    <s v="E104994"/>
    <x v="1"/>
    <n v="34"/>
    <x v="1"/>
    <x v="6"/>
    <x v="4"/>
    <x v="19"/>
    <x v="2"/>
    <x v="162"/>
    <s v="Full-time"/>
    <d v="2025-05-03T00:00:00"/>
    <s v="Active"/>
    <n v="0.49"/>
    <n v="45624"/>
    <x v="1"/>
    <s v="No"/>
    <x v="4"/>
    <n v="9"/>
    <s v="E101180"/>
    <x v="0"/>
    <x v="0"/>
    <x v="0"/>
    <x v="0"/>
    <s v="Active"/>
  </r>
  <r>
    <s v="E104995"/>
    <x v="1"/>
    <n v="38"/>
    <x v="0"/>
    <x v="2"/>
    <x v="2"/>
    <x v="14"/>
    <x v="0"/>
    <x v="68"/>
    <s v="Full-time"/>
    <d v="2014-06-08T00:00:00"/>
    <s v="Active"/>
    <n v="11.39"/>
    <n v="59226"/>
    <x v="2"/>
    <s v="No"/>
    <x v="3"/>
    <n v="4"/>
    <s v="E100276"/>
    <x v="0"/>
    <x v="0"/>
    <x v="0"/>
    <x v="1"/>
    <s v="Active"/>
  </r>
  <r>
    <s v="E104996"/>
    <x v="0"/>
    <n v="36"/>
    <x v="1"/>
    <x v="5"/>
    <x v="0"/>
    <x v="9"/>
    <x v="2"/>
    <x v="166"/>
    <s v="Full-time"/>
    <d v="2023-09-14T00:00:00"/>
    <d v="2024-11-08T00:00:00"/>
    <n v="1.1499999999999999"/>
    <n v="65729"/>
    <x v="1"/>
    <s v="No"/>
    <x v="1"/>
    <n v="9"/>
    <s v="E104884"/>
    <x v="1"/>
    <x v="1"/>
    <x v="0"/>
    <x v="1"/>
    <s v="Exited"/>
  </r>
  <r>
    <s v="E104997"/>
    <x v="1"/>
    <n v="27"/>
    <x v="1"/>
    <x v="0"/>
    <x v="4"/>
    <x v="5"/>
    <x v="0"/>
    <x v="97"/>
    <s v="Full-time"/>
    <d v="2023-02-08T00:00:00"/>
    <d v="2025-06-11T00:00:00"/>
    <n v="2.34"/>
    <n v="40392"/>
    <x v="1"/>
    <s v="No"/>
    <x v="4"/>
    <n v="7"/>
    <s v="E101658"/>
    <x v="1"/>
    <x v="1"/>
    <x v="1"/>
    <x v="3"/>
    <s v="Exited"/>
  </r>
  <r>
    <s v="E104998"/>
    <x v="0"/>
    <n v="27"/>
    <x v="0"/>
    <x v="2"/>
    <x v="3"/>
    <x v="15"/>
    <x v="2"/>
    <x v="54"/>
    <s v="Contract"/>
    <d v="2022-08-18T00:00:00"/>
    <s v="Active"/>
    <n v="3.2"/>
    <n v="44557"/>
    <x v="1"/>
    <s v="No"/>
    <x v="1"/>
    <n v="3"/>
    <s v="E104748"/>
    <x v="0"/>
    <x v="0"/>
    <x v="1"/>
    <x v="3"/>
    <s v="Active"/>
  </r>
  <r>
    <s v="E104999"/>
    <x v="1"/>
    <n v="28"/>
    <x v="0"/>
    <x v="1"/>
    <x v="2"/>
    <x v="2"/>
    <x v="0"/>
    <x v="123"/>
    <s v="Contract"/>
    <d v="2018-08-25T00:00:00"/>
    <s v="Active"/>
    <n v="7.18"/>
    <n v="48768"/>
    <x v="1"/>
    <s v="No"/>
    <x v="3"/>
    <n v="13"/>
    <s v="E104848"/>
    <x v="0"/>
    <x v="0"/>
    <x v="1"/>
    <x v="0"/>
    <s v="Active"/>
  </r>
  <r>
    <s v="E105000"/>
    <x v="0"/>
    <n v="37"/>
    <x v="1"/>
    <x v="3"/>
    <x v="0"/>
    <x v="0"/>
    <x v="1"/>
    <x v="113"/>
    <s v="Full-time"/>
    <d v="2015-08-01T00:00:00"/>
    <s v="Active"/>
    <n v="10.24"/>
    <n v="43315"/>
    <x v="2"/>
    <s v="No"/>
    <x v="0"/>
    <n v="1"/>
    <s v="E100719"/>
    <x v="0"/>
    <x v="0"/>
    <x v="0"/>
    <x v="0"/>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G13" firstHeaderRow="1" firstDataRow="2" firstDataCol="1"/>
  <pivotFields count="24">
    <pivotField dataField="1" showAll="0"/>
    <pivotField showAll="0">
      <items count="4">
        <item x="0"/>
        <item x="1"/>
        <item x="2"/>
        <item t="default"/>
      </items>
    </pivotField>
    <pivotField showAll="0"/>
    <pivotField showAll="0"/>
    <pivotField axis="axisRow" showAll="0">
      <items count="9">
        <item x="6"/>
        <item x="2"/>
        <item x="5"/>
        <item x="0"/>
        <item x="4"/>
        <item x="7"/>
        <item x="1"/>
        <item x="3"/>
        <item t="default"/>
      </items>
    </pivotField>
    <pivotField showAll="0">
      <items count="9">
        <item x="1"/>
        <item x="2"/>
        <item x="0"/>
        <item x="5"/>
        <item x="4"/>
        <item x="7"/>
        <item x="3"/>
        <item x="6"/>
        <item t="default"/>
      </items>
    </pivotField>
    <pivotField showAll="0"/>
    <pivotField axis="axisCol" showAll="0">
      <items count="6">
        <item x="0"/>
        <item x="4"/>
        <item x="2"/>
        <item x="1"/>
        <item x="3"/>
        <item t="default"/>
      </items>
    </pivotField>
    <pivotField numFmtId="164" showAll="0"/>
    <pivotField showAll="0"/>
    <pivotField numFmtId="14" showAll="0"/>
    <pivotField showAll="0"/>
    <pivotField numFmtId="1" showAll="0"/>
    <pivotField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4"/>
  </rowFields>
  <rowItems count="9">
    <i>
      <x/>
    </i>
    <i>
      <x v="1"/>
    </i>
    <i>
      <x v="2"/>
    </i>
    <i>
      <x v="3"/>
    </i>
    <i>
      <x v="4"/>
    </i>
    <i>
      <x v="5"/>
    </i>
    <i>
      <x v="6"/>
    </i>
    <i>
      <x v="7"/>
    </i>
    <i t="grand">
      <x/>
    </i>
  </rowItems>
  <colFields count="1">
    <field x="7"/>
  </colFields>
  <colItems count="6">
    <i>
      <x/>
    </i>
    <i>
      <x v="1"/>
    </i>
    <i>
      <x v="2"/>
    </i>
    <i>
      <x v="3"/>
    </i>
    <i>
      <x v="4"/>
    </i>
    <i t="grand">
      <x/>
    </i>
  </colItems>
  <dataFields count="1">
    <dataField name="Count of Employe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2"/>
          </reference>
        </references>
      </pivotArea>
    </chartFormat>
    <chartFormat chart="0" format="4" series="1">
      <pivotArea type="data" outline="0" fieldPosition="0">
        <references count="2">
          <reference field="4294967294" count="1" selected="0">
            <x v="0"/>
          </reference>
          <reference field="7" count="1" selected="0">
            <x v="3"/>
          </reference>
        </references>
      </pivotArea>
    </chartFormat>
    <chartFormat chart="0" format="5"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2" firstHeaderRow="1" firstDataRow="1" firstDataCol="1"/>
  <pivotFields count="24">
    <pivotField dataField="1" showAll="0"/>
    <pivotField showAll="0">
      <items count="4">
        <item x="0"/>
        <item x="1"/>
        <item x="2"/>
        <item t="default"/>
      </items>
    </pivotField>
    <pivotField showAll="0"/>
    <pivotField showAll="0"/>
    <pivotField showAll="0">
      <items count="9">
        <item x="6"/>
        <item x="2"/>
        <item x="5"/>
        <item x="0"/>
        <item x="4"/>
        <item x="7"/>
        <item x="1"/>
        <item x="3"/>
        <item t="default"/>
      </items>
    </pivotField>
    <pivotField axis="axisRow"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Department" colHeaderCaption="Ratings">
  <location ref="A3:G13"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axis="axisRow"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axis="axisCol" dataField="1" showAll="0">
      <items count="6">
        <item x="3"/>
        <item x="2"/>
        <item x="1"/>
        <item x="0"/>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s>
  <rowFields count="1">
    <field x="5"/>
  </rowFields>
  <rowItems count="9">
    <i>
      <x/>
    </i>
    <i>
      <x v="1"/>
    </i>
    <i>
      <x v="2"/>
    </i>
    <i>
      <x v="3"/>
    </i>
    <i>
      <x v="4"/>
    </i>
    <i>
      <x v="5"/>
    </i>
    <i>
      <x v="6"/>
    </i>
    <i>
      <x v="7"/>
    </i>
    <i t="grand">
      <x/>
    </i>
  </rowItems>
  <colFields count="1">
    <field x="14"/>
  </colFields>
  <colItems count="6">
    <i>
      <x/>
    </i>
    <i>
      <x v="1"/>
    </i>
    <i>
      <x v="2"/>
    </i>
    <i>
      <x v="3"/>
    </i>
    <i>
      <x v="4"/>
    </i>
    <i t="grand">
      <x/>
    </i>
  </colItems>
  <dataFields count="1">
    <dataField name="Count of employees on rating" fld="14" subtotal="count" baseField="5"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0"/>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0" format="3" series="1">
      <pivotArea type="data" outline="0" fieldPosition="0">
        <references count="2">
          <reference field="4294967294" count="1" selected="0">
            <x v="0"/>
          </reference>
          <reference field="14" count="1" selected="0">
            <x v="2"/>
          </reference>
        </references>
      </pivotArea>
    </chartFormat>
    <chartFormat chart="0" format="4"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1:B6" firstHeaderRow="1" firstDataRow="1"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items count="233">
        <item x="90"/>
        <item x="132"/>
        <item x="137"/>
        <item x="41"/>
        <item x="81"/>
        <item x="30"/>
        <item x="60"/>
        <item x="79"/>
        <item x="76"/>
        <item x="9"/>
        <item x="29"/>
        <item x="152"/>
        <item x="70"/>
        <item x="129"/>
        <item x="106"/>
        <item x="144"/>
        <item x="121"/>
        <item x="51"/>
        <item x="46"/>
        <item x="80"/>
        <item x="72"/>
        <item x="168"/>
        <item x="48"/>
        <item x="97"/>
        <item x="15"/>
        <item x="75"/>
        <item x="33"/>
        <item x="26"/>
        <item x="53"/>
        <item x="37"/>
        <item x="107"/>
        <item x="104"/>
        <item x="95"/>
        <item x="57"/>
        <item x="91"/>
        <item x="94"/>
        <item x="108"/>
        <item x="11"/>
        <item x="14"/>
        <item x="89"/>
        <item x="54"/>
        <item x="64"/>
        <item x="140"/>
        <item x="49"/>
        <item x="96"/>
        <item x="83"/>
        <item x="93"/>
        <item x="34"/>
        <item x="112"/>
        <item x="35"/>
        <item x="67"/>
        <item x="17"/>
        <item x="55"/>
        <item x="5"/>
        <item x="18"/>
        <item x="13"/>
        <item x="12"/>
        <item x="123"/>
        <item x="21"/>
        <item x="24"/>
        <item x="2"/>
        <item x="39"/>
        <item x="113"/>
        <item x="7"/>
        <item x="56"/>
        <item x="119"/>
        <item x="1"/>
        <item x="71"/>
        <item x="27"/>
        <item x="61"/>
        <item x="66"/>
        <item x="6"/>
        <item x="50"/>
        <item x="78"/>
        <item x="22"/>
        <item x="125"/>
        <item x="162"/>
        <item x="42"/>
        <item x="25"/>
        <item x="0"/>
        <item x="3"/>
        <item x="136"/>
        <item x="73"/>
        <item x="100"/>
        <item x="86"/>
        <item x="74"/>
        <item x="16"/>
        <item x="58"/>
        <item x="36"/>
        <item x="98"/>
        <item x="114"/>
        <item x="127"/>
        <item x="20"/>
        <item x="128"/>
        <item x="109"/>
        <item x="105"/>
        <item x="23"/>
        <item x="115"/>
        <item x="44"/>
        <item x="120"/>
        <item x="62"/>
        <item x="32"/>
        <item x="117"/>
        <item x="4"/>
        <item x="131"/>
        <item x="40"/>
        <item x="92"/>
        <item x="145"/>
        <item x="82"/>
        <item x="142"/>
        <item x="126"/>
        <item x="118"/>
        <item x="102"/>
        <item x="84"/>
        <item x="141"/>
        <item x="87"/>
        <item x="68"/>
        <item x="63"/>
        <item x="31"/>
        <item x="160"/>
        <item x="10"/>
        <item x="101"/>
        <item x="19"/>
        <item x="85"/>
        <item x="122"/>
        <item x="88"/>
        <item x="47"/>
        <item x="157"/>
        <item x="151"/>
        <item x="139"/>
        <item x="130"/>
        <item x="147"/>
        <item x="166"/>
        <item x="8"/>
        <item x="200"/>
        <item x="148"/>
        <item x="193"/>
        <item x="59"/>
        <item x="179"/>
        <item x="155"/>
        <item x="111"/>
        <item x="184"/>
        <item x="134"/>
        <item x="143"/>
        <item x="133"/>
        <item x="153"/>
        <item x="156"/>
        <item x="172"/>
        <item x="163"/>
        <item x="195"/>
        <item x="138"/>
        <item x="177"/>
        <item x="146"/>
        <item x="99"/>
        <item x="182"/>
        <item x="110"/>
        <item x="45"/>
        <item x="208"/>
        <item x="159"/>
        <item x="180"/>
        <item x="38"/>
        <item x="103"/>
        <item x="189"/>
        <item x="167"/>
        <item x="173"/>
        <item x="116"/>
        <item x="43"/>
        <item x="176"/>
        <item x="164"/>
        <item x="187"/>
        <item x="69"/>
        <item x="221"/>
        <item x="149"/>
        <item x="169"/>
        <item x="209"/>
        <item x="186"/>
        <item x="191"/>
        <item x="65"/>
        <item x="165"/>
        <item x="161"/>
        <item x="158"/>
        <item x="210"/>
        <item x="214"/>
        <item x="202"/>
        <item x="220"/>
        <item x="217"/>
        <item x="183"/>
        <item x="52"/>
        <item x="185"/>
        <item x="222"/>
        <item x="188"/>
        <item x="219"/>
        <item x="205"/>
        <item x="199"/>
        <item x="226"/>
        <item x="171"/>
        <item x="77"/>
        <item x="175"/>
        <item x="215"/>
        <item x="190"/>
        <item x="216"/>
        <item x="228"/>
        <item x="231"/>
        <item x="192"/>
        <item x="197"/>
        <item x="211"/>
        <item x="204"/>
        <item x="213"/>
        <item x="181"/>
        <item x="194"/>
        <item x="203"/>
        <item x="201"/>
        <item x="206"/>
        <item x="124"/>
        <item x="178"/>
        <item x="170"/>
        <item x="135"/>
        <item x="150"/>
        <item x="154"/>
        <item x="223"/>
        <item x="196"/>
        <item x="225"/>
        <item x="230"/>
        <item x="28"/>
        <item x="224"/>
        <item x="229"/>
        <item x="174"/>
        <item x="207"/>
        <item x="218"/>
        <item x="227"/>
        <item x="212"/>
        <item x="198"/>
        <item t="default"/>
      </items>
    </pivotField>
    <pivotField showAll="0"/>
    <pivotField numFmtId="14" showAll="0"/>
    <pivotField showAll="0"/>
    <pivotField numFmtId="1" showAll="0"/>
    <pivotField dataField="1" numFmtId="165" showAll="0"/>
    <pivotField showAll="0"/>
    <pivotField showAll="0"/>
    <pivotField showAll="0"/>
    <pivotField showAll="0"/>
    <pivotField showAll="0"/>
    <pivotField showAll="0">
      <items count="3">
        <item x="0"/>
        <item x="1"/>
        <item t="default"/>
      </items>
    </pivotField>
    <pivotField showAll="0"/>
    <pivotField showAll="0"/>
    <pivotField axis="axisRow" showAll="0">
      <items count="5">
        <item x="1"/>
        <item x="2"/>
        <item x="3"/>
        <item x="0"/>
        <item t="default"/>
      </items>
    </pivotField>
    <pivotField showAll="0"/>
  </pivotFields>
  <rowFields count="1">
    <field x="22"/>
  </rowFields>
  <rowItems count="5">
    <i>
      <x/>
    </i>
    <i>
      <x v="1"/>
    </i>
    <i>
      <x v="2"/>
    </i>
    <i>
      <x v="3"/>
    </i>
    <i t="grand">
      <x/>
    </i>
  </rowItems>
  <colItems count="1">
    <i/>
  </colItems>
  <dataFields count="1">
    <dataField name="Average of Salary" fld="13" subtotal="average"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Number of Trainings" colHeaderCaption="Ratings">
  <location ref="A3:G15"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axis="axisCol" dataField="1" showAll="0">
      <items count="6">
        <item x="3"/>
        <item x="2"/>
        <item x="1"/>
        <item x="0"/>
        <item x="4"/>
        <item t="default"/>
      </items>
    </pivotField>
    <pivotField showAll="0"/>
    <pivotField axis="axisRow" showAll="0">
      <items count="11">
        <item x="0"/>
        <item x="1"/>
        <item x="2"/>
        <item x="4"/>
        <item x="3"/>
        <item x="5"/>
        <item x="6"/>
        <item x="7"/>
        <item x="8"/>
        <item x="9"/>
        <item t="default"/>
      </items>
    </pivotField>
    <pivotField showAll="0"/>
    <pivotField showAll="0"/>
    <pivotField showAll="0">
      <items count="3">
        <item x="0"/>
        <item x="1"/>
        <item t="default"/>
      </items>
    </pivotField>
    <pivotField showAll="0"/>
    <pivotField showAll="0"/>
    <pivotField showAll="0"/>
    <pivotField showAll="0"/>
  </pivotFields>
  <rowFields count="1">
    <field x="16"/>
  </rowFields>
  <rowItems count="11">
    <i>
      <x/>
    </i>
    <i>
      <x v="1"/>
    </i>
    <i>
      <x v="2"/>
    </i>
    <i>
      <x v="3"/>
    </i>
    <i>
      <x v="4"/>
    </i>
    <i>
      <x v="5"/>
    </i>
    <i>
      <x v="6"/>
    </i>
    <i>
      <x v="7"/>
    </i>
    <i>
      <x v="8"/>
    </i>
    <i>
      <x v="9"/>
    </i>
    <i t="grand">
      <x/>
    </i>
  </rowItems>
  <colFields count="1">
    <field x="14"/>
  </colFields>
  <colItems count="6">
    <i>
      <x/>
    </i>
    <i>
      <x v="1"/>
    </i>
    <i>
      <x v="2"/>
    </i>
    <i>
      <x v="3"/>
    </i>
    <i>
      <x v="4"/>
    </i>
    <i t="grand">
      <x/>
    </i>
  </colItems>
  <dataFields count="1">
    <dataField name="Count of Employees" fld="14" subtotal="count" baseField="16"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0"/>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0" format="3" series="1">
      <pivotArea type="data" outline="0" fieldPosition="0">
        <references count="2">
          <reference field="4294967294" count="1" selected="0">
            <x v="0"/>
          </reference>
          <reference field="14" count="1" selected="0">
            <x v="2"/>
          </reference>
        </references>
      </pivotArea>
    </chartFormat>
    <chartFormat chart="0" format="4"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A3:B7" firstHeaderRow="1" firstDataRow="1" firstDataCol="1"/>
  <pivotFields count="24">
    <pivotField dataField="1" showAll="0"/>
    <pivotField axis="axisRow"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Count of Employee_ID" fld="0" subtotal="count" showDataAs="percentOfTotal" baseField="0" baseItem="0" numFmtId="1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 count="1" selected="0">
            <x v="0"/>
          </reference>
        </references>
      </pivotArea>
    </chartFormat>
    <chartFormat chart="28" format="11">
      <pivotArea type="data" outline="0" fieldPosition="0">
        <references count="2">
          <reference field="4294967294" count="1" selected="0">
            <x v="0"/>
          </reference>
          <reference field="1" count="1" selected="0">
            <x v="1"/>
          </reference>
        </references>
      </pivotArea>
    </chartFormat>
    <chartFormat chart="28" format="1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Job Role">
  <location ref="A3:B29" firstHeaderRow="1" firstDataRow="1"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axis="axisRow" showAll="0">
      <items count="26">
        <item x="2"/>
        <item x="5"/>
        <item x="10"/>
        <item x="7"/>
        <item x="8"/>
        <item x="19"/>
        <item x="4"/>
        <item x="14"/>
        <item x="0"/>
        <item x="9"/>
        <item x="17"/>
        <item x="23"/>
        <item x="18"/>
        <item x="13"/>
        <item x="3"/>
        <item x="6"/>
        <item x="15"/>
        <item x="16"/>
        <item x="24"/>
        <item x="11"/>
        <item x="20"/>
        <item x="12"/>
        <item x="22"/>
        <item x="1"/>
        <item x="21"/>
        <item t="default"/>
      </items>
    </pivotField>
    <pivotField showAll="0"/>
    <pivotField numFmtId="164" showAll="0"/>
    <pivotField showAll="0"/>
    <pivotField numFmtId="14" showAll="0"/>
    <pivotField showAll="0"/>
    <pivotField numFmtId="1" showAll="0"/>
    <pivotField dataField="1"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Salary" fld="13" subtotal="average" baseField="6" baseItem="0" numFmtId="1"/>
  </dataFields>
  <formats count="2">
    <format dxfId="7">
      <pivotArea outline="0" collapsedLevelsAreSubtotals="1"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D7"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0"/>
        <item x="1"/>
        <item t="default"/>
      </items>
    </pivotField>
    <pivotField showAll="0"/>
    <pivotField showAll="0"/>
  </pivotFields>
  <rowFields count="1">
    <field x="21"/>
  </rowFields>
  <rowItems count="3">
    <i>
      <x/>
    </i>
    <i>
      <x v="1"/>
    </i>
    <i t="grand">
      <x/>
    </i>
  </rowItems>
  <colFields count="1">
    <field x="19"/>
  </colFields>
  <colItems count="3">
    <i>
      <x/>
    </i>
    <i>
      <x v="1"/>
    </i>
    <i t="grand">
      <x/>
    </i>
  </colItems>
  <dataFields count="1">
    <dataField name="Count of Attrition" fld="19" subtotal="count" showDataAs="percentOfTotal" baseField="21"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rowHeaderCaption="Gender" colHeaderCaption="Attrition Yes/No">
  <location ref="A3:D8" firstHeaderRow="1" firstDataRow="2" firstDataCol="1"/>
  <pivotFields count="24">
    <pivotField showAll="0"/>
    <pivotField axis="axisRow"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1"/>
  </rowFields>
  <rowItems count="4">
    <i>
      <x/>
    </i>
    <i>
      <x v="1"/>
    </i>
    <i>
      <x v="2"/>
    </i>
    <i t="grand">
      <x/>
    </i>
  </rowItems>
  <colFields count="1">
    <field x="19"/>
  </colFields>
  <colItems count="3">
    <i>
      <x/>
    </i>
    <i>
      <x v="1"/>
    </i>
    <i t="grand">
      <x/>
    </i>
  </colItems>
  <dataFields count="1">
    <dataField name="Attrition Rate" fld="19" subtotal="count" showDataAs="percentOfTotal" baseField="1" baseItem="0" numFmtId="1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 chart="18" format="5" series="1">
      <pivotArea type="data" outline="0" fieldPosition="0">
        <references count="2">
          <reference field="4294967294" count="1" selected="0">
            <x v="0"/>
          </reference>
          <reference field="19" count="1" selected="0">
            <x v="0"/>
          </reference>
        </references>
      </pivotArea>
    </chartFormat>
    <chartFormat chart="18" format="6"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3"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axis="axisRow"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5"/>
  </rowFields>
  <rowItems count="9">
    <i>
      <x/>
    </i>
    <i>
      <x v="1"/>
    </i>
    <i>
      <x v="2"/>
    </i>
    <i>
      <x v="3"/>
    </i>
    <i>
      <x v="4"/>
    </i>
    <i>
      <x v="5"/>
    </i>
    <i>
      <x v="6"/>
    </i>
    <i>
      <x v="7"/>
    </i>
    <i t="grand">
      <x/>
    </i>
  </rowItems>
  <colFields count="1">
    <field x="19"/>
  </colFields>
  <colItems count="3">
    <i>
      <x/>
    </i>
    <i>
      <x v="1"/>
    </i>
    <i t="grand">
      <x/>
    </i>
  </colItems>
  <dataFields count="1">
    <dataField name="Attrition Rate" fld="19" subtotal="count" showDataAs="percentOfTotal" baseField="5" baseItem="0" numFmtId="1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 chart="3" format="5" series="1">
      <pivotArea type="data" outline="0" fieldPosition="0">
        <references count="2">
          <reference field="4294967294" count="1" selected="0">
            <x v="0"/>
          </reference>
          <reference field="19" count="1" selected="0">
            <x v="0"/>
          </reference>
        </references>
      </pivotArea>
    </chartFormat>
    <chartFormat chart="3" format="6"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5"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axis="axisRow" showAll="0" measureFilter="1">
      <items count="26">
        <item x="2"/>
        <item x="5"/>
        <item x="10"/>
        <item x="7"/>
        <item x="8"/>
        <item x="19"/>
        <item x="4"/>
        <item x="14"/>
        <item x="0"/>
        <item x="9"/>
        <item x="17"/>
        <item x="23"/>
        <item x="18"/>
        <item x="13"/>
        <item x="3"/>
        <item x="6"/>
        <item x="15"/>
        <item x="16"/>
        <item x="24"/>
        <item x="11"/>
        <item x="20"/>
        <item x="12"/>
        <item x="22"/>
        <item x="1"/>
        <item x="21"/>
        <item t="default"/>
      </items>
    </pivotField>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6"/>
  </rowFields>
  <rowItems count="11">
    <i>
      <x v="1"/>
    </i>
    <i>
      <x v="2"/>
    </i>
    <i>
      <x v="5"/>
    </i>
    <i>
      <x v="6"/>
    </i>
    <i>
      <x v="8"/>
    </i>
    <i>
      <x v="14"/>
    </i>
    <i>
      <x v="15"/>
    </i>
    <i>
      <x v="20"/>
    </i>
    <i>
      <x v="23"/>
    </i>
    <i>
      <x v="24"/>
    </i>
    <i t="grand">
      <x/>
    </i>
  </rowItems>
  <colFields count="1">
    <field x="19"/>
  </colFields>
  <colItems count="3">
    <i>
      <x/>
    </i>
    <i>
      <x v="1"/>
    </i>
    <i t="grand">
      <x/>
    </i>
  </colItems>
  <dataFields count="1">
    <dataField name="Count of Attrition" fld="1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3"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6" colHeaderCaption="Attrition Yes/No">
  <location ref="A3:D8" firstHeaderRow="1" firstDataRow="2" firstDataCol="1"/>
  <pivotFields count="24">
    <pivotField showAll="0"/>
    <pivotField showAll="0">
      <items count="4">
        <item x="0"/>
        <item x="1"/>
        <item x="2"/>
        <item t="default"/>
      </items>
    </pivotField>
    <pivotField showAll="0"/>
    <pivotField axis="axisRow" showAll="0">
      <items count="4">
        <item x="2"/>
        <item x="0"/>
        <item x="1"/>
        <item t="default"/>
      </items>
    </pivotField>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3"/>
  </rowFields>
  <rowItems count="4">
    <i>
      <x/>
    </i>
    <i>
      <x v="1"/>
    </i>
    <i>
      <x v="2"/>
    </i>
    <i t="grand">
      <x/>
    </i>
  </rowItems>
  <colFields count="1">
    <field x="19"/>
  </colFields>
  <colItems count="3">
    <i>
      <x/>
    </i>
    <i>
      <x v="1"/>
    </i>
    <i t="grand">
      <x/>
    </i>
  </colItems>
  <dataFields count="1">
    <dataField name="Count of Employees" fld="1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4" format="4" series="1">
      <pivotArea type="data" outline="0" fieldPosition="0">
        <references count="2">
          <reference field="4294967294" count="1" selected="0">
            <x v="0"/>
          </reference>
          <reference field="19" count="1" selected="0">
            <x v="0"/>
          </reference>
        </references>
      </pivotArea>
    </chartFormat>
    <chartFormat chart="34"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8" name="PivotTable7"/>
    <pivotTable tabId="15" name="PivotTable4"/>
    <pivotTable tabId="14" name="PivotTable3"/>
    <pivotTable tabId="19" name="PivotTable8"/>
    <pivotTable tabId="24" name="PivotTable2"/>
    <pivotTable tabId="23" name="PivotTable1"/>
    <pivotTable tabId="9" name="PivotTable5"/>
    <pivotTable tabId="8" name="PivotTable4"/>
    <pivotTable tabId="4" name="PivotTable3"/>
    <pivotTable tabId="16" name="PivotTable5"/>
    <pivotTable tabId="17" name="PivotTable6"/>
    <pivotTable tabId="21" name="PivotTable9"/>
  </pivotTables>
  <data>
    <tabular pivotCacheId="1">
      <items count="8">
        <i x="6" s="1"/>
        <i x="2" s="1"/>
        <i x="5" s="1"/>
        <i x="0" s="1"/>
        <i x="4" s="1"/>
        <i x="7"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14" name="PivotTable3"/>
    <pivotTable tabId="15" name="PivotTable4"/>
    <pivotTable tabId="19" name="PivotTable8"/>
    <pivotTable tabId="24" name="PivotTable2"/>
    <pivotTable tabId="23" name="PivotTable1"/>
    <pivotTable tabId="9" name="PivotTable5"/>
    <pivotTable tabId="8" name="PivotTable4"/>
    <pivotTable tabId="18" name="PivotTable7"/>
    <pivotTable tabId="4" name="PivotTable3"/>
    <pivotTable tabId="16" name="PivotTable5"/>
    <pivotTable tabId="17" name="PivotTable6"/>
    <pivotTable tabId="21" name="PivotTable9"/>
  </pivotTables>
  <data>
    <tabular pivotCacheId="1">
      <items count="8">
        <i x="1" s="1"/>
        <i x="2" s="1"/>
        <i x="0" s="1"/>
        <i x="5" s="1"/>
        <i x="4" s="1"/>
        <i x="7"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rition1" sourceName="Attrition">
  <pivotTables>
    <pivotTable tabId="19" name="PivotTable8"/>
    <pivotTable tabId="15" name="PivotTable4"/>
    <pivotTable tabId="14" name="PivotTable3"/>
    <pivotTable tabId="24" name="PivotTable2"/>
    <pivotTable tabId="23" name="PivotTable1"/>
    <pivotTable tabId="9" name="PivotTable5"/>
    <pivotTable tabId="8" name="PivotTable4"/>
    <pivotTable tabId="18" name="PivotTable7"/>
    <pivotTable tabId="4" name="PivotTable3"/>
    <pivotTable tabId="16" name="PivotTable5"/>
    <pivotTable tabId="17" name="PivotTable6"/>
    <pivotTable tabId="21" name="PivotTable9"/>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9" name="PivotTable8"/>
    <pivotTable tabId="15" name="PivotTable4"/>
    <pivotTable tabId="14" name="PivotTable3"/>
    <pivotTable tabId="24" name="PivotTable2"/>
    <pivotTable tabId="23" name="PivotTable1"/>
    <pivotTable tabId="9" name="PivotTable5"/>
    <pivotTable tabId="8" name="PivotTable4"/>
    <pivotTable tabId="18" name="PivotTable7"/>
    <pivotTable tabId="4" name="PivotTable3"/>
    <pivotTable tabId="16" name="PivotTable5"/>
    <pivotTable tabId="17" name="PivotTable6"/>
    <pivotTable tabId="21" name="PivotTable9"/>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1"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cache="Slicer_Gender1" caption="Gender"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Attrition" cache="Slicer_Attrition1" caption="Attrition"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Attrition 1" cache="Slicer_Attrition1" caption="Attrition" rowHeight="234950"/>
  <slicer name="Gender 1" cache="Slicer_Gender1" caption="Gender"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Department 1" cache="Slicer_Department1" caption="Department" rowHeight="234950"/>
</slicers>
</file>

<file path=xl/slicers/slicer7.xml><?xml version="1.0" encoding="utf-8"?>
<slicers xmlns="http://schemas.microsoft.com/office/spreadsheetml/2009/9/main" xmlns:mc="http://schemas.openxmlformats.org/markup-compatibility/2006" xmlns:x="http://schemas.openxmlformats.org/spreadsheetml/2006/main" mc:Ignorable="x">
  <slicer name="City 1" cache="Slicer_City" caption="City" rowHeight="234950"/>
  <slicer name="Department 2" cache="Slicer_Department1" caption="Department" rowHeight="234950"/>
  <slicer name="Attrition 2" cache="Slicer_Attrition1" caption="Attrition" rowHeight="234950"/>
  <slicer name="Gender 2" cache="Slicer_Gender1" caption="Gender" rowHeight="234950"/>
</slicers>
</file>

<file path=xl/tables/table1.xml><?xml version="1.0" encoding="utf-8"?>
<table xmlns="http://schemas.openxmlformats.org/spreadsheetml/2006/main" id="2" name="Table13" displayName="Table13" ref="A1:W5001" totalsRowShown="0" headerRowDxfId="16">
  <autoFilter ref="A1:W5001"/>
  <sortState ref="A2:X5001">
    <sortCondition ref="A1:A5001"/>
  </sortState>
  <tableColumns count="23">
    <tableColumn id="1" name="Employee_ID" dataDxfId="15"/>
    <tableColumn id="2" name="Gender" dataDxfId="14"/>
    <tableColumn id="3" name="Age"/>
    <tableColumn id="4" name="Marital_Status"/>
    <tableColumn id="5" name="City"/>
    <tableColumn id="6" name="Department"/>
    <tableColumn id="7" name="Job_Role"/>
    <tableColumn id="8" name="Education"/>
    <tableColumn id="9" name="Experience_Years" dataDxfId="13"/>
    <tableColumn id="10" name="Employment_Type"/>
    <tableColumn id="11" name="Joining_Date" dataDxfId="12"/>
    <tableColumn id="12" name="Last_Working_Date" dataDxfId="11"/>
    <tableColumn id="13" name="Tenure_Years" dataDxfId="10"/>
    <tableColumn id="14" name="Salary" dataDxfId="9"/>
    <tableColumn id="15" name="Performance_Rating"/>
    <tableColumn id="16" name="Performance_Improvement_Plan"/>
    <tableColumn id="17" name="Total_Trainings"/>
    <tableColumn id="18" name="Leaves"/>
    <tableColumn id="19" name="Manager_ID"/>
    <tableColumn id="20" name="Attrition"/>
    <tableColumn id="22" name="Age_Group">
      <calculatedColumnFormula>IF(C2&lt;=30,"Young","Adult")</calculatedColumnFormula>
    </tableColumn>
    <tableColumn id="23" name="Experience_Level">
      <calculatedColumnFormula>IF(I2&lt;2,"Junior",IF(I2&lt;5,"Mid-Level",IF(I2&lt;10,"Senior","Expert")))</calculatedColumnFormula>
    </tableColumn>
    <tableColumn id="24" name="Employment_Status" dataDxfId="8">
      <calculatedColumnFormula>IF(Table13[[#This Row],[Last_Working_Date]]="Active","Active","Exited")</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01"/>
  <sheetViews>
    <sheetView topLeftCell="H1" zoomScaleNormal="100" workbookViewId="0">
      <selection activeCell="D30" sqref="D30"/>
    </sheetView>
  </sheetViews>
  <sheetFormatPr defaultRowHeight="14.4" x14ac:dyDescent="0.3"/>
  <cols>
    <col min="1" max="1" width="14.33203125" style="9" bestFit="1" customWidth="1"/>
    <col min="2" max="2" width="9" style="9" customWidth="1"/>
    <col min="4" max="4" width="15.109375" customWidth="1"/>
    <col min="6" max="6" width="15.77734375" bestFit="1" customWidth="1"/>
    <col min="7" max="7" width="23.33203125" bestFit="1" customWidth="1"/>
    <col min="8" max="8" width="11.6640625" bestFit="1" customWidth="1"/>
    <col min="9" max="9" width="17.88671875" bestFit="1" customWidth="1"/>
    <col min="10" max="10" width="19.21875" bestFit="1" customWidth="1"/>
    <col min="11" max="11" width="14" bestFit="1" customWidth="1"/>
    <col min="12" max="12" width="19.77734375" style="1" bestFit="1" customWidth="1"/>
    <col min="13" max="13" width="14.5546875" bestFit="1" customWidth="1"/>
    <col min="15" max="15" width="20.6640625" bestFit="1" customWidth="1"/>
    <col min="16" max="16" width="31" customWidth="1"/>
    <col min="17" max="17" width="16" bestFit="1" customWidth="1"/>
    <col min="18" max="18" width="8.88671875" bestFit="1" customWidth="1"/>
    <col min="19" max="19" width="13.5546875" bestFit="1" customWidth="1"/>
    <col min="20" max="20" width="10.2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5082</v>
      </c>
      <c r="R1" t="s">
        <v>5083</v>
      </c>
      <c r="S1" t="s">
        <v>16</v>
      </c>
      <c r="T1" t="s">
        <v>17</v>
      </c>
    </row>
    <row r="2" spans="1:20" x14ac:dyDescent="0.3">
      <c r="A2" t="s">
        <v>18</v>
      </c>
      <c r="B2" t="s">
        <v>19</v>
      </c>
      <c r="C2">
        <v>34</v>
      </c>
      <c r="D2" t="s">
        <v>20</v>
      </c>
      <c r="E2" t="s">
        <v>21</v>
      </c>
      <c r="F2" t="s">
        <v>22</v>
      </c>
      <c r="G2" t="s">
        <v>23</v>
      </c>
      <c r="H2" t="s">
        <v>24</v>
      </c>
      <c r="I2">
        <v>7.9</v>
      </c>
      <c r="J2" t="s">
        <v>25</v>
      </c>
      <c r="K2" s="1">
        <v>40160</v>
      </c>
      <c r="L2"/>
      <c r="M2">
        <v>15.87</v>
      </c>
      <c r="N2">
        <v>50390</v>
      </c>
      <c r="O2">
        <v>4</v>
      </c>
      <c r="P2" t="s">
        <v>26</v>
      </c>
      <c r="Q2">
        <v>0</v>
      </c>
      <c r="R2">
        <v>5</v>
      </c>
      <c r="S2" t="s">
        <v>27</v>
      </c>
      <c r="T2" t="s">
        <v>26</v>
      </c>
    </row>
    <row r="3" spans="1:20" x14ac:dyDescent="0.3">
      <c r="A3" t="s">
        <v>28</v>
      </c>
      <c r="B3" t="s">
        <v>29</v>
      </c>
      <c r="C3">
        <v>29</v>
      </c>
      <c r="D3" t="s">
        <v>30</v>
      </c>
      <c r="E3" t="s">
        <v>31</v>
      </c>
      <c r="F3" t="s">
        <v>32</v>
      </c>
      <c r="G3" t="s">
        <v>33</v>
      </c>
      <c r="H3" t="s">
        <v>24</v>
      </c>
      <c r="I3">
        <v>6.6</v>
      </c>
      <c r="J3" t="s">
        <v>25</v>
      </c>
      <c r="K3" s="1">
        <v>45193</v>
      </c>
      <c r="L3"/>
      <c r="M3">
        <v>2.09</v>
      </c>
      <c r="N3">
        <v>39346</v>
      </c>
      <c r="O3">
        <v>3</v>
      </c>
      <c r="P3" t="s">
        <v>26</v>
      </c>
      <c r="Q3">
        <v>1</v>
      </c>
      <c r="R3">
        <v>5</v>
      </c>
      <c r="S3" t="s">
        <v>34</v>
      </c>
      <c r="T3" t="s">
        <v>26</v>
      </c>
    </row>
    <row r="4" spans="1:20" x14ac:dyDescent="0.3">
      <c r="A4" t="s">
        <v>35</v>
      </c>
      <c r="B4" t="s">
        <v>29</v>
      </c>
      <c r="C4">
        <v>28</v>
      </c>
      <c r="D4" t="s">
        <v>20</v>
      </c>
      <c r="E4" t="s">
        <v>36</v>
      </c>
      <c r="F4" t="s">
        <v>32</v>
      </c>
      <c r="G4" t="s">
        <v>33</v>
      </c>
      <c r="H4" t="s">
        <v>24</v>
      </c>
      <c r="I4">
        <v>6</v>
      </c>
      <c r="J4" t="s">
        <v>25</v>
      </c>
      <c r="K4" s="1">
        <v>40721</v>
      </c>
      <c r="L4"/>
      <c r="M4">
        <v>14.34</v>
      </c>
      <c r="N4">
        <v>50237</v>
      </c>
      <c r="O4">
        <v>3</v>
      </c>
      <c r="P4" t="s">
        <v>26</v>
      </c>
      <c r="Q4">
        <v>0</v>
      </c>
      <c r="R4">
        <v>6</v>
      </c>
      <c r="S4" t="s">
        <v>37</v>
      </c>
      <c r="T4" t="s">
        <v>26</v>
      </c>
    </row>
    <row r="5" spans="1:20" x14ac:dyDescent="0.3">
      <c r="A5" t="s">
        <v>38</v>
      </c>
      <c r="B5" t="s">
        <v>29</v>
      </c>
      <c r="C5">
        <v>28</v>
      </c>
      <c r="D5" t="s">
        <v>20</v>
      </c>
      <c r="E5" t="s">
        <v>39</v>
      </c>
      <c r="F5" t="s">
        <v>40</v>
      </c>
      <c r="G5" t="s">
        <v>41</v>
      </c>
      <c r="H5" t="s">
        <v>24</v>
      </c>
      <c r="I5">
        <v>8</v>
      </c>
      <c r="J5" t="s">
        <v>25</v>
      </c>
      <c r="K5" s="1">
        <v>45425</v>
      </c>
      <c r="L5"/>
      <c r="M5">
        <v>1.46</v>
      </c>
      <c r="N5">
        <v>48946</v>
      </c>
      <c r="O5">
        <v>2</v>
      </c>
      <c r="P5" t="s">
        <v>26</v>
      </c>
      <c r="Q5">
        <v>0</v>
      </c>
      <c r="R5">
        <v>7</v>
      </c>
      <c r="S5" t="s">
        <v>42</v>
      </c>
      <c r="T5" t="s">
        <v>26</v>
      </c>
    </row>
    <row r="6" spans="1:20" x14ac:dyDescent="0.3">
      <c r="A6" t="s">
        <v>43</v>
      </c>
      <c r="B6" t="s">
        <v>29</v>
      </c>
      <c r="C6">
        <v>36</v>
      </c>
      <c r="D6" t="s">
        <v>20</v>
      </c>
      <c r="E6" t="s">
        <v>44</v>
      </c>
      <c r="F6" t="s">
        <v>45</v>
      </c>
      <c r="G6" t="s">
        <v>46</v>
      </c>
      <c r="H6" t="s">
        <v>47</v>
      </c>
      <c r="I6">
        <v>10.3</v>
      </c>
      <c r="J6" t="s">
        <v>25</v>
      </c>
      <c r="K6" s="1">
        <v>42410</v>
      </c>
      <c r="L6"/>
      <c r="M6">
        <v>9.7100000000000009</v>
      </c>
      <c r="N6">
        <v>56137</v>
      </c>
      <c r="O6">
        <v>3</v>
      </c>
      <c r="P6" t="s">
        <v>26</v>
      </c>
      <c r="Q6">
        <v>1</v>
      </c>
      <c r="R6">
        <v>6</v>
      </c>
      <c r="S6" t="s">
        <v>48</v>
      </c>
      <c r="T6" t="s">
        <v>26</v>
      </c>
    </row>
    <row r="7" spans="1:20" x14ac:dyDescent="0.3">
      <c r="A7" t="s">
        <v>49</v>
      </c>
      <c r="B7" t="s">
        <v>29</v>
      </c>
      <c r="C7">
        <v>27</v>
      </c>
      <c r="D7" t="s">
        <v>20</v>
      </c>
      <c r="E7" t="s">
        <v>21</v>
      </c>
      <c r="F7" t="s">
        <v>40</v>
      </c>
      <c r="G7" t="s">
        <v>50</v>
      </c>
      <c r="H7" t="s">
        <v>51</v>
      </c>
      <c r="I7">
        <v>5.3</v>
      </c>
      <c r="J7" t="s">
        <v>25</v>
      </c>
      <c r="K7" s="1">
        <v>42561</v>
      </c>
      <c r="L7"/>
      <c r="M7">
        <v>9.3000000000000007</v>
      </c>
      <c r="N7">
        <v>47723</v>
      </c>
      <c r="O7">
        <v>4</v>
      </c>
      <c r="P7" t="s">
        <v>26</v>
      </c>
      <c r="Q7">
        <v>1</v>
      </c>
      <c r="R7">
        <v>5</v>
      </c>
      <c r="T7" t="s">
        <v>26</v>
      </c>
    </row>
    <row r="8" spans="1:20" x14ac:dyDescent="0.3">
      <c r="A8" t="s">
        <v>52</v>
      </c>
      <c r="B8" t="s">
        <v>19</v>
      </c>
      <c r="C8">
        <v>39</v>
      </c>
      <c r="D8" t="s">
        <v>20</v>
      </c>
      <c r="E8" t="s">
        <v>53</v>
      </c>
      <c r="F8" t="s">
        <v>54</v>
      </c>
      <c r="G8" t="s">
        <v>55</v>
      </c>
      <c r="H8" t="s">
        <v>24</v>
      </c>
      <c r="I8">
        <v>7.1</v>
      </c>
      <c r="J8" t="s">
        <v>25</v>
      </c>
      <c r="K8" s="1">
        <v>45047</v>
      </c>
      <c r="L8"/>
      <c r="M8">
        <v>2.4900000000000002</v>
      </c>
      <c r="N8">
        <v>49539</v>
      </c>
      <c r="O8">
        <v>3</v>
      </c>
      <c r="P8" t="s">
        <v>26</v>
      </c>
      <c r="Q8">
        <v>1</v>
      </c>
      <c r="R8">
        <v>7</v>
      </c>
      <c r="S8" t="s">
        <v>56</v>
      </c>
      <c r="T8" t="s">
        <v>26</v>
      </c>
    </row>
    <row r="9" spans="1:20" x14ac:dyDescent="0.3">
      <c r="A9" t="s">
        <v>57</v>
      </c>
      <c r="B9" t="s">
        <v>19</v>
      </c>
      <c r="C9">
        <v>32</v>
      </c>
      <c r="D9" t="s">
        <v>30</v>
      </c>
      <c r="E9" t="s">
        <v>58</v>
      </c>
      <c r="F9" t="s">
        <v>22</v>
      </c>
      <c r="G9" t="s">
        <v>59</v>
      </c>
      <c r="H9" t="s">
        <v>24</v>
      </c>
      <c r="I9">
        <v>6.3</v>
      </c>
      <c r="J9" t="s">
        <v>25</v>
      </c>
      <c r="K9" s="1">
        <v>44690</v>
      </c>
      <c r="L9"/>
      <c r="M9">
        <v>3.47</v>
      </c>
      <c r="N9">
        <v>44967</v>
      </c>
      <c r="O9">
        <v>1</v>
      </c>
      <c r="P9" t="s">
        <v>26</v>
      </c>
      <c r="Q9">
        <v>2</v>
      </c>
      <c r="R9">
        <v>4</v>
      </c>
      <c r="S9" t="s">
        <v>60</v>
      </c>
      <c r="T9" t="s">
        <v>26</v>
      </c>
    </row>
    <row r="10" spans="1:20" x14ac:dyDescent="0.3">
      <c r="A10" t="s">
        <v>61</v>
      </c>
      <c r="B10" t="s">
        <v>29</v>
      </c>
      <c r="C10">
        <v>35</v>
      </c>
      <c r="D10" t="s">
        <v>20</v>
      </c>
      <c r="E10" t="s">
        <v>31</v>
      </c>
      <c r="F10" t="s">
        <v>40</v>
      </c>
      <c r="G10" t="s">
        <v>50</v>
      </c>
      <c r="H10" t="s">
        <v>51</v>
      </c>
      <c r="I10">
        <v>13.3</v>
      </c>
      <c r="J10" t="s">
        <v>25</v>
      </c>
      <c r="K10" s="1">
        <v>39990</v>
      </c>
      <c r="L10"/>
      <c r="M10">
        <v>16.34</v>
      </c>
      <c r="N10">
        <v>60628</v>
      </c>
      <c r="O10">
        <v>3</v>
      </c>
      <c r="P10" t="s">
        <v>26</v>
      </c>
      <c r="Q10">
        <v>2</v>
      </c>
      <c r="R10">
        <v>5</v>
      </c>
      <c r="S10" t="s">
        <v>49</v>
      </c>
      <c r="T10" t="s">
        <v>26</v>
      </c>
    </row>
    <row r="11" spans="1:20" x14ac:dyDescent="0.3">
      <c r="A11" t="s">
        <v>62</v>
      </c>
      <c r="B11" t="s">
        <v>19</v>
      </c>
      <c r="C11">
        <v>21</v>
      </c>
      <c r="D11" t="s">
        <v>20</v>
      </c>
      <c r="E11" t="s">
        <v>63</v>
      </c>
      <c r="F11" t="s">
        <v>40</v>
      </c>
      <c r="G11" t="s">
        <v>50</v>
      </c>
      <c r="H11" t="s">
        <v>24</v>
      </c>
      <c r="I11">
        <v>0.9</v>
      </c>
      <c r="J11" t="s">
        <v>25</v>
      </c>
      <c r="K11" s="1">
        <v>40618</v>
      </c>
      <c r="L11" s="1">
        <v>42847</v>
      </c>
      <c r="M11">
        <v>6.1</v>
      </c>
      <c r="N11">
        <v>33217</v>
      </c>
      <c r="O11">
        <v>3</v>
      </c>
      <c r="P11" t="s">
        <v>26</v>
      </c>
      <c r="Q11">
        <v>2</v>
      </c>
      <c r="R11">
        <v>8</v>
      </c>
      <c r="S11" t="s">
        <v>64</v>
      </c>
      <c r="T11" t="s">
        <v>65</v>
      </c>
    </row>
    <row r="12" spans="1:20" x14ac:dyDescent="0.3">
      <c r="A12" t="s">
        <v>66</v>
      </c>
      <c r="B12" t="s">
        <v>19</v>
      </c>
      <c r="C12">
        <v>32</v>
      </c>
      <c r="D12" t="s">
        <v>20</v>
      </c>
      <c r="E12" t="s">
        <v>63</v>
      </c>
      <c r="F12" t="s">
        <v>67</v>
      </c>
      <c r="G12" t="s">
        <v>68</v>
      </c>
      <c r="H12" t="s">
        <v>24</v>
      </c>
      <c r="I12">
        <v>12</v>
      </c>
      <c r="J12" t="s">
        <v>25</v>
      </c>
      <c r="K12" s="1">
        <v>41244</v>
      </c>
      <c r="L12"/>
      <c r="M12">
        <v>12.91</v>
      </c>
      <c r="N12">
        <v>58230</v>
      </c>
      <c r="O12">
        <v>3</v>
      </c>
      <c r="P12" t="s">
        <v>26</v>
      </c>
      <c r="Q12">
        <v>0</v>
      </c>
      <c r="R12">
        <v>8</v>
      </c>
      <c r="S12" t="s">
        <v>69</v>
      </c>
      <c r="T12" t="s">
        <v>26</v>
      </c>
    </row>
    <row r="13" spans="1:20" x14ac:dyDescent="0.3">
      <c r="A13" t="s">
        <v>70</v>
      </c>
      <c r="B13" t="s">
        <v>29</v>
      </c>
      <c r="C13">
        <v>26</v>
      </c>
      <c r="D13" t="s">
        <v>20</v>
      </c>
      <c r="E13" t="s">
        <v>36</v>
      </c>
      <c r="F13" t="s">
        <v>67</v>
      </c>
      <c r="G13" t="s">
        <v>71</v>
      </c>
      <c r="H13" t="s">
        <v>51</v>
      </c>
      <c r="I13">
        <v>3.7</v>
      </c>
      <c r="J13" t="s">
        <v>25</v>
      </c>
      <c r="K13" s="1">
        <v>42906</v>
      </c>
      <c r="L13"/>
      <c r="M13">
        <v>8.36</v>
      </c>
      <c r="N13">
        <v>40426</v>
      </c>
      <c r="O13">
        <v>4</v>
      </c>
      <c r="P13" t="s">
        <v>26</v>
      </c>
      <c r="Q13">
        <v>1</v>
      </c>
      <c r="R13">
        <v>4</v>
      </c>
      <c r="S13" t="s">
        <v>72</v>
      </c>
      <c r="T13" t="s">
        <v>26</v>
      </c>
    </row>
    <row r="14" spans="1:20" x14ac:dyDescent="0.3">
      <c r="A14" t="s">
        <v>73</v>
      </c>
      <c r="B14" t="s">
        <v>29</v>
      </c>
      <c r="C14">
        <v>35</v>
      </c>
      <c r="D14" t="s">
        <v>20</v>
      </c>
      <c r="E14" t="s">
        <v>31</v>
      </c>
      <c r="F14" t="s">
        <v>22</v>
      </c>
      <c r="G14" t="s">
        <v>74</v>
      </c>
      <c r="H14" t="s">
        <v>75</v>
      </c>
      <c r="I14">
        <v>5.6</v>
      </c>
      <c r="J14" t="s">
        <v>25</v>
      </c>
      <c r="K14" s="1">
        <v>43846</v>
      </c>
      <c r="L14"/>
      <c r="M14">
        <v>5.78</v>
      </c>
      <c r="N14">
        <v>45682</v>
      </c>
      <c r="O14">
        <v>3</v>
      </c>
      <c r="P14" t="s">
        <v>26</v>
      </c>
      <c r="Q14">
        <v>0</v>
      </c>
      <c r="R14">
        <v>7</v>
      </c>
      <c r="T14" t="s">
        <v>26</v>
      </c>
    </row>
    <row r="15" spans="1:20" x14ac:dyDescent="0.3">
      <c r="A15" t="s">
        <v>76</v>
      </c>
      <c r="B15" t="s">
        <v>29</v>
      </c>
      <c r="C15">
        <v>30</v>
      </c>
      <c r="D15" t="s">
        <v>20</v>
      </c>
      <c r="E15" t="s">
        <v>31</v>
      </c>
      <c r="F15" t="s">
        <v>54</v>
      </c>
      <c r="G15" t="s">
        <v>77</v>
      </c>
      <c r="H15" t="s">
        <v>24</v>
      </c>
      <c r="I15">
        <v>5.5</v>
      </c>
      <c r="J15" t="s">
        <v>25</v>
      </c>
      <c r="K15" s="1">
        <v>41605</v>
      </c>
      <c r="L15"/>
      <c r="M15">
        <v>11.92</v>
      </c>
      <c r="N15">
        <v>37239</v>
      </c>
      <c r="O15">
        <v>4</v>
      </c>
      <c r="P15" t="s">
        <v>26</v>
      </c>
      <c r="Q15">
        <v>4</v>
      </c>
      <c r="R15">
        <v>5</v>
      </c>
      <c r="S15" t="s">
        <v>78</v>
      </c>
      <c r="T15" t="s">
        <v>26</v>
      </c>
    </row>
    <row r="16" spans="1:20" x14ac:dyDescent="0.3">
      <c r="A16" t="s">
        <v>79</v>
      </c>
      <c r="B16" t="s">
        <v>19</v>
      </c>
      <c r="C16">
        <v>33</v>
      </c>
      <c r="D16" t="s">
        <v>30</v>
      </c>
      <c r="E16" t="s">
        <v>53</v>
      </c>
      <c r="F16" t="s">
        <v>67</v>
      </c>
      <c r="G16" t="s">
        <v>71</v>
      </c>
      <c r="H16" t="s">
        <v>51</v>
      </c>
      <c r="I16">
        <v>3.8</v>
      </c>
      <c r="J16" t="s">
        <v>25</v>
      </c>
      <c r="K16" s="1">
        <v>43866</v>
      </c>
      <c r="L16"/>
      <c r="M16">
        <v>5.73</v>
      </c>
      <c r="N16">
        <v>46797</v>
      </c>
      <c r="O16">
        <v>4</v>
      </c>
      <c r="P16" t="s">
        <v>26</v>
      </c>
      <c r="Q16">
        <v>1</v>
      </c>
      <c r="R16">
        <v>7</v>
      </c>
      <c r="S16" t="s">
        <v>80</v>
      </c>
      <c r="T16" t="s">
        <v>26</v>
      </c>
    </row>
    <row r="17" spans="1:20" x14ac:dyDescent="0.3">
      <c r="A17" t="s">
        <v>81</v>
      </c>
      <c r="B17" t="s">
        <v>29</v>
      </c>
      <c r="C17">
        <v>26</v>
      </c>
      <c r="D17" t="s">
        <v>30</v>
      </c>
      <c r="E17" t="s">
        <v>44</v>
      </c>
      <c r="F17" t="s">
        <v>82</v>
      </c>
      <c r="G17" t="s">
        <v>83</v>
      </c>
      <c r="H17" t="s">
        <v>84</v>
      </c>
      <c r="I17">
        <v>2.4</v>
      </c>
      <c r="J17" t="s">
        <v>85</v>
      </c>
      <c r="K17" s="1">
        <v>44095</v>
      </c>
      <c r="L17"/>
      <c r="M17">
        <v>5.0999999999999996</v>
      </c>
      <c r="N17">
        <v>34491</v>
      </c>
      <c r="O17">
        <v>3</v>
      </c>
      <c r="P17" t="s">
        <v>26</v>
      </c>
      <c r="Q17">
        <v>4</v>
      </c>
      <c r="R17">
        <v>4</v>
      </c>
      <c r="S17" t="s">
        <v>86</v>
      </c>
      <c r="T17" t="s">
        <v>26</v>
      </c>
    </row>
    <row r="18" spans="1:20" x14ac:dyDescent="0.3">
      <c r="A18" t="s">
        <v>87</v>
      </c>
      <c r="B18" t="s">
        <v>19</v>
      </c>
      <c r="C18">
        <v>31</v>
      </c>
      <c r="D18" t="s">
        <v>30</v>
      </c>
      <c r="E18" t="s">
        <v>36</v>
      </c>
      <c r="F18" t="s">
        <v>22</v>
      </c>
      <c r="G18" t="s">
        <v>23</v>
      </c>
      <c r="H18" t="s">
        <v>51</v>
      </c>
      <c r="I18">
        <v>8.6</v>
      </c>
      <c r="J18" t="s">
        <v>85</v>
      </c>
      <c r="K18" s="1">
        <v>43951</v>
      </c>
      <c r="L18"/>
      <c r="M18">
        <v>5.49</v>
      </c>
      <c r="N18">
        <v>47390</v>
      </c>
      <c r="O18">
        <v>4</v>
      </c>
      <c r="P18" t="s">
        <v>26</v>
      </c>
      <c r="Q18">
        <v>2</v>
      </c>
      <c r="R18">
        <v>6</v>
      </c>
      <c r="S18" t="s">
        <v>88</v>
      </c>
      <c r="T18" t="s">
        <v>26</v>
      </c>
    </row>
    <row r="19" spans="1:20" x14ac:dyDescent="0.3">
      <c r="A19" t="s">
        <v>89</v>
      </c>
      <c r="B19" t="s">
        <v>29</v>
      </c>
      <c r="C19">
        <v>32</v>
      </c>
      <c r="D19" t="s">
        <v>20</v>
      </c>
      <c r="E19" t="s">
        <v>53</v>
      </c>
      <c r="F19" t="s">
        <v>67</v>
      </c>
      <c r="G19" t="s">
        <v>90</v>
      </c>
      <c r="H19" t="s">
        <v>24</v>
      </c>
      <c r="I19">
        <v>3.8</v>
      </c>
      <c r="J19" t="s">
        <v>85</v>
      </c>
      <c r="K19" s="1">
        <v>44950</v>
      </c>
      <c r="L19"/>
      <c r="M19">
        <v>2.76</v>
      </c>
      <c r="N19">
        <v>44031</v>
      </c>
      <c r="O19">
        <v>4</v>
      </c>
      <c r="P19" t="s">
        <v>26</v>
      </c>
      <c r="Q19">
        <v>3</v>
      </c>
      <c r="R19">
        <v>13</v>
      </c>
      <c r="S19" t="s">
        <v>72</v>
      </c>
      <c r="T19" t="s">
        <v>26</v>
      </c>
    </row>
    <row r="20" spans="1:20" x14ac:dyDescent="0.3">
      <c r="A20" t="s">
        <v>91</v>
      </c>
      <c r="B20" t="s">
        <v>19</v>
      </c>
      <c r="C20">
        <v>31</v>
      </c>
      <c r="D20" t="s">
        <v>30</v>
      </c>
      <c r="E20" t="s">
        <v>21</v>
      </c>
      <c r="F20" t="s">
        <v>92</v>
      </c>
      <c r="G20" t="s">
        <v>93</v>
      </c>
      <c r="H20" t="s">
        <v>24</v>
      </c>
      <c r="I20">
        <v>5.0999999999999996</v>
      </c>
      <c r="J20" t="s">
        <v>25</v>
      </c>
      <c r="K20" s="1">
        <v>41333</v>
      </c>
      <c r="L20"/>
      <c r="M20">
        <v>12.66</v>
      </c>
      <c r="N20">
        <v>37046</v>
      </c>
      <c r="O20">
        <v>3</v>
      </c>
      <c r="P20" t="s">
        <v>26</v>
      </c>
      <c r="Q20">
        <v>1</v>
      </c>
      <c r="R20">
        <v>3</v>
      </c>
      <c r="S20" t="s">
        <v>94</v>
      </c>
      <c r="T20" t="s">
        <v>26</v>
      </c>
    </row>
    <row r="21" spans="1:20" x14ac:dyDescent="0.3">
      <c r="A21" t="s">
        <v>95</v>
      </c>
      <c r="B21" t="s">
        <v>29</v>
      </c>
      <c r="C21">
        <v>27</v>
      </c>
      <c r="D21" t="s">
        <v>20</v>
      </c>
      <c r="E21" t="s">
        <v>31</v>
      </c>
      <c r="F21" t="s">
        <v>40</v>
      </c>
      <c r="G21" t="s">
        <v>96</v>
      </c>
      <c r="H21" t="s">
        <v>24</v>
      </c>
      <c r="I21">
        <v>5.4</v>
      </c>
      <c r="J21" t="s">
        <v>25</v>
      </c>
      <c r="K21" s="1">
        <v>41397</v>
      </c>
      <c r="L21" s="1">
        <v>43738</v>
      </c>
      <c r="M21">
        <v>6.41</v>
      </c>
      <c r="N21">
        <v>40878</v>
      </c>
      <c r="O21">
        <v>3</v>
      </c>
      <c r="P21" t="s">
        <v>65</v>
      </c>
      <c r="Q21">
        <v>0</v>
      </c>
      <c r="R21">
        <v>9</v>
      </c>
      <c r="S21" t="s">
        <v>49</v>
      </c>
      <c r="T21" t="s">
        <v>65</v>
      </c>
    </row>
    <row r="22" spans="1:20" x14ac:dyDescent="0.3">
      <c r="A22" t="s">
        <v>97</v>
      </c>
      <c r="B22" t="s">
        <v>29</v>
      </c>
      <c r="C22">
        <v>35</v>
      </c>
      <c r="D22" t="s">
        <v>30</v>
      </c>
      <c r="E22" t="s">
        <v>58</v>
      </c>
      <c r="F22" t="s">
        <v>45</v>
      </c>
      <c r="G22" t="s">
        <v>98</v>
      </c>
      <c r="H22" t="s">
        <v>51</v>
      </c>
      <c r="I22">
        <v>12.2</v>
      </c>
      <c r="J22" t="s">
        <v>85</v>
      </c>
      <c r="K22" s="1">
        <v>42782</v>
      </c>
      <c r="L22"/>
      <c r="M22">
        <v>8.6999999999999993</v>
      </c>
      <c r="N22">
        <v>55598</v>
      </c>
      <c r="O22">
        <v>3</v>
      </c>
      <c r="P22" t="s">
        <v>26</v>
      </c>
      <c r="Q22">
        <v>0</v>
      </c>
      <c r="R22">
        <v>9</v>
      </c>
      <c r="S22" t="s">
        <v>99</v>
      </c>
      <c r="T22" t="s">
        <v>26</v>
      </c>
    </row>
    <row r="23" spans="1:20" x14ac:dyDescent="0.3">
      <c r="A23" t="s">
        <v>100</v>
      </c>
      <c r="B23" t="s">
        <v>29</v>
      </c>
      <c r="C23">
        <v>39</v>
      </c>
      <c r="D23" t="s">
        <v>20</v>
      </c>
      <c r="E23" t="s">
        <v>58</v>
      </c>
      <c r="F23" t="s">
        <v>40</v>
      </c>
      <c r="G23" t="s">
        <v>96</v>
      </c>
      <c r="H23" t="s">
        <v>24</v>
      </c>
      <c r="I23">
        <v>8</v>
      </c>
      <c r="J23" t="s">
        <v>25</v>
      </c>
      <c r="K23" s="1">
        <v>44801</v>
      </c>
      <c r="L23"/>
      <c r="M23">
        <v>3.17</v>
      </c>
      <c r="N23">
        <v>50775</v>
      </c>
      <c r="O23">
        <v>4</v>
      </c>
      <c r="P23" t="s">
        <v>65</v>
      </c>
      <c r="Q23">
        <v>1</v>
      </c>
      <c r="R23">
        <v>7</v>
      </c>
      <c r="S23" t="s">
        <v>101</v>
      </c>
      <c r="T23" t="s">
        <v>26</v>
      </c>
    </row>
    <row r="24" spans="1:20" x14ac:dyDescent="0.3">
      <c r="A24" t="s">
        <v>102</v>
      </c>
      <c r="B24" t="s">
        <v>29</v>
      </c>
      <c r="C24">
        <v>32</v>
      </c>
      <c r="D24" t="s">
        <v>30</v>
      </c>
      <c r="E24" t="s">
        <v>53</v>
      </c>
      <c r="F24" t="s">
        <v>22</v>
      </c>
      <c r="G24" t="s">
        <v>23</v>
      </c>
      <c r="H24" t="s">
        <v>24</v>
      </c>
      <c r="I24">
        <v>12</v>
      </c>
      <c r="J24" t="s">
        <v>25</v>
      </c>
      <c r="K24" s="1">
        <v>40596</v>
      </c>
      <c r="L24"/>
      <c r="M24">
        <v>14.68</v>
      </c>
      <c r="N24">
        <v>57619</v>
      </c>
      <c r="O24">
        <v>4</v>
      </c>
      <c r="P24" t="s">
        <v>26</v>
      </c>
      <c r="Q24">
        <v>0</v>
      </c>
      <c r="R24">
        <v>2</v>
      </c>
      <c r="S24" t="s">
        <v>103</v>
      </c>
      <c r="T24" t="s">
        <v>26</v>
      </c>
    </row>
    <row r="25" spans="1:20" x14ac:dyDescent="0.3">
      <c r="A25" t="s">
        <v>104</v>
      </c>
      <c r="B25" t="s">
        <v>29</v>
      </c>
      <c r="C25">
        <v>32</v>
      </c>
      <c r="D25" t="s">
        <v>20</v>
      </c>
      <c r="E25" t="s">
        <v>58</v>
      </c>
      <c r="F25" t="s">
        <v>32</v>
      </c>
      <c r="G25" t="s">
        <v>33</v>
      </c>
      <c r="H25" t="s">
        <v>24</v>
      </c>
      <c r="I25">
        <v>9.1999999999999993</v>
      </c>
      <c r="J25" t="s">
        <v>85</v>
      </c>
      <c r="K25" s="1">
        <v>40250</v>
      </c>
      <c r="L25" s="1">
        <v>40724</v>
      </c>
      <c r="M25">
        <v>1.3</v>
      </c>
      <c r="N25">
        <v>52744</v>
      </c>
      <c r="O25">
        <v>2</v>
      </c>
      <c r="P25" t="s">
        <v>26</v>
      </c>
      <c r="Q25">
        <v>3</v>
      </c>
      <c r="R25">
        <v>4</v>
      </c>
      <c r="S25" t="s">
        <v>105</v>
      </c>
      <c r="T25" t="s">
        <v>65</v>
      </c>
    </row>
    <row r="26" spans="1:20" x14ac:dyDescent="0.3">
      <c r="A26" t="s">
        <v>106</v>
      </c>
      <c r="B26" t="s">
        <v>19</v>
      </c>
      <c r="C26">
        <v>33</v>
      </c>
      <c r="D26" t="s">
        <v>30</v>
      </c>
      <c r="E26" t="s">
        <v>58</v>
      </c>
      <c r="F26" t="s">
        <v>82</v>
      </c>
      <c r="G26" t="s">
        <v>107</v>
      </c>
      <c r="H26" t="s">
        <v>51</v>
      </c>
      <c r="I26">
        <v>5.8</v>
      </c>
      <c r="J26" t="s">
        <v>25</v>
      </c>
      <c r="K26" s="1">
        <v>39928</v>
      </c>
      <c r="L26"/>
      <c r="M26">
        <v>16.510000000000002</v>
      </c>
      <c r="N26">
        <v>40767</v>
      </c>
      <c r="O26">
        <v>3</v>
      </c>
      <c r="P26" t="s">
        <v>26</v>
      </c>
      <c r="Q26">
        <v>1</v>
      </c>
      <c r="R26">
        <v>8</v>
      </c>
      <c r="S26" t="s">
        <v>108</v>
      </c>
      <c r="T26" t="s">
        <v>26</v>
      </c>
    </row>
    <row r="27" spans="1:20" x14ac:dyDescent="0.3">
      <c r="A27" t="s">
        <v>109</v>
      </c>
      <c r="B27" t="s">
        <v>29</v>
      </c>
      <c r="C27">
        <v>36</v>
      </c>
      <c r="D27" t="s">
        <v>30</v>
      </c>
      <c r="E27" t="s">
        <v>58</v>
      </c>
      <c r="F27" t="s">
        <v>67</v>
      </c>
      <c r="G27" t="s">
        <v>110</v>
      </c>
      <c r="H27" t="s">
        <v>24</v>
      </c>
      <c r="I27">
        <v>12</v>
      </c>
      <c r="J27" t="s">
        <v>85</v>
      </c>
      <c r="K27" s="1">
        <v>45432</v>
      </c>
      <c r="L27"/>
      <c r="M27">
        <v>1.44</v>
      </c>
      <c r="N27">
        <v>58916</v>
      </c>
      <c r="O27">
        <v>3</v>
      </c>
      <c r="P27" t="s">
        <v>26</v>
      </c>
      <c r="Q27">
        <v>2</v>
      </c>
      <c r="R27">
        <v>9</v>
      </c>
      <c r="S27" t="s">
        <v>111</v>
      </c>
      <c r="T27" t="s">
        <v>26</v>
      </c>
    </row>
    <row r="28" spans="1:20" x14ac:dyDescent="0.3">
      <c r="A28" t="s">
        <v>112</v>
      </c>
      <c r="B28" t="s">
        <v>29</v>
      </c>
      <c r="C28">
        <v>33</v>
      </c>
      <c r="D28" t="s">
        <v>20</v>
      </c>
      <c r="E28" t="s">
        <v>31</v>
      </c>
      <c r="F28" t="s">
        <v>45</v>
      </c>
      <c r="G28" t="s">
        <v>98</v>
      </c>
      <c r="H28" t="s">
        <v>24</v>
      </c>
      <c r="I28">
        <v>7.4</v>
      </c>
      <c r="J28" t="s">
        <v>25</v>
      </c>
      <c r="K28" s="1">
        <v>44233</v>
      </c>
      <c r="L28"/>
      <c r="M28">
        <v>4.72</v>
      </c>
      <c r="N28">
        <v>51187</v>
      </c>
      <c r="O28">
        <v>4</v>
      </c>
      <c r="P28" t="s">
        <v>65</v>
      </c>
      <c r="Q28">
        <v>2</v>
      </c>
      <c r="R28">
        <v>7</v>
      </c>
      <c r="S28" t="s">
        <v>48</v>
      </c>
      <c r="T28" t="s">
        <v>26</v>
      </c>
    </row>
    <row r="29" spans="1:20" x14ac:dyDescent="0.3">
      <c r="A29" t="s">
        <v>113</v>
      </c>
      <c r="B29" t="s">
        <v>19</v>
      </c>
      <c r="C29">
        <v>37</v>
      </c>
      <c r="D29" t="s">
        <v>20</v>
      </c>
      <c r="E29" t="s">
        <v>21</v>
      </c>
      <c r="F29" t="s">
        <v>45</v>
      </c>
      <c r="G29" t="s">
        <v>46</v>
      </c>
      <c r="H29" t="s">
        <v>24</v>
      </c>
      <c r="I29">
        <v>9.6</v>
      </c>
      <c r="J29" t="s">
        <v>25</v>
      </c>
      <c r="K29" s="1">
        <v>40004</v>
      </c>
      <c r="L29"/>
      <c r="M29">
        <v>16.3</v>
      </c>
      <c r="N29">
        <v>51898</v>
      </c>
      <c r="O29">
        <v>3</v>
      </c>
      <c r="P29" t="s">
        <v>65</v>
      </c>
      <c r="Q29">
        <v>0</v>
      </c>
      <c r="R29">
        <v>5</v>
      </c>
      <c r="S29" t="s">
        <v>114</v>
      </c>
      <c r="T29" t="s">
        <v>26</v>
      </c>
    </row>
    <row r="30" spans="1:20" x14ac:dyDescent="0.3">
      <c r="A30" t="s">
        <v>115</v>
      </c>
      <c r="B30" t="s">
        <v>29</v>
      </c>
      <c r="C30">
        <v>29</v>
      </c>
      <c r="D30" t="s">
        <v>20</v>
      </c>
      <c r="E30" t="s">
        <v>31</v>
      </c>
      <c r="F30" t="s">
        <v>40</v>
      </c>
      <c r="G30" t="s">
        <v>41</v>
      </c>
      <c r="H30" t="s">
        <v>51</v>
      </c>
      <c r="I30">
        <v>5.9</v>
      </c>
      <c r="J30" t="s">
        <v>25</v>
      </c>
      <c r="K30" s="1">
        <v>44229</v>
      </c>
      <c r="L30"/>
      <c r="M30">
        <v>4.7300000000000004</v>
      </c>
      <c r="N30">
        <v>39007</v>
      </c>
      <c r="O30">
        <v>2</v>
      </c>
      <c r="P30" t="s">
        <v>26</v>
      </c>
      <c r="Q30">
        <v>5</v>
      </c>
      <c r="R30">
        <v>6</v>
      </c>
      <c r="S30" t="s">
        <v>116</v>
      </c>
      <c r="T30" t="s">
        <v>26</v>
      </c>
    </row>
    <row r="31" spans="1:20" x14ac:dyDescent="0.3">
      <c r="A31" t="s">
        <v>117</v>
      </c>
      <c r="B31" t="s">
        <v>29</v>
      </c>
      <c r="C31">
        <v>33</v>
      </c>
      <c r="D31" t="s">
        <v>30</v>
      </c>
      <c r="E31" t="s">
        <v>63</v>
      </c>
      <c r="F31" t="s">
        <v>92</v>
      </c>
      <c r="G31" t="s">
        <v>93</v>
      </c>
      <c r="H31" t="s">
        <v>51</v>
      </c>
      <c r="I31">
        <v>5.0999999999999996</v>
      </c>
      <c r="J31" t="s">
        <v>25</v>
      </c>
      <c r="K31" s="1">
        <v>43193</v>
      </c>
      <c r="L31"/>
      <c r="M31">
        <v>7.57</v>
      </c>
      <c r="N31">
        <v>46277</v>
      </c>
      <c r="O31">
        <v>4</v>
      </c>
      <c r="P31" t="s">
        <v>26</v>
      </c>
      <c r="Q31">
        <v>2</v>
      </c>
      <c r="R31">
        <v>3</v>
      </c>
      <c r="S31" t="s">
        <v>118</v>
      </c>
      <c r="T31" t="s">
        <v>26</v>
      </c>
    </row>
    <row r="32" spans="1:20" x14ac:dyDescent="0.3">
      <c r="A32" t="s">
        <v>119</v>
      </c>
      <c r="B32" t="s">
        <v>29</v>
      </c>
      <c r="C32">
        <v>33</v>
      </c>
      <c r="D32" t="s">
        <v>30</v>
      </c>
      <c r="E32" t="s">
        <v>21</v>
      </c>
      <c r="F32" t="s">
        <v>92</v>
      </c>
      <c r="G32" t="s">
        <v>120</v>
      </c>
      <c r="H32" t="s">
        <v>24</v>
      </c>
      <c r="I32">
        <v>7.8</v>
      </c>
      <c r="J32" t="s">
        <v>25</v>
      </c>
      <c r="K32" s="1">
        <v>41620</v>
      </c>
      <c r="L32"/>
      <c r="M32">
        <v>11.88</v>
      </c>
      <c r="N32">
        <v>49990</v>
      </c>
      <c r="O32">
        <v>2</v>
      </c>
      <c r="P32" t="s">
        <v>26</v>
      </c>
      <c r="Q32">
        <v>4</v>
      </c>
      <c r="R32">
        <v>7</v>
      </c>
      <c r="S32" t="s">
        <v>121</v>
      </c>
      <c r="T32" t="s">
        <v>26</v>
      </c>
    </row>
    <row r="33" spans="1:20" x14ac:dyDescent="0.3">
      <c r="A33" t="s">
        <v>122</v>
      </c>
      <c r="B33" t="s">
        <v>19</v>
      </c>
      <c r="C33">
        <v>26</v>
      </c>
      <c r="D33" t="s">
        <v>30</v>
      </c>
      <c r="E33" t="s">
        <v>36</v>
      </c>
      <c r="F33" t="s">
        <v>67</v>
      </c>
      <c r="G33" t="s">
        <v>90</v>
      </c>
      <c r="H33" t="s">
        <v>51</v>
      </c>
      <c r="I33">
        <v>2.7</v>
      </c>
      <c r="J33" t="s">
        <v>25</v>
      </c>
      <c r="K33" s="1">
        <v>41926</v>
      </c>
      <c r="L33"/>
      <c r="M33">
        <v>11.04</v>
      </c>
      <c r="N33">
        <v>31904</v>
      </c>
      <c r="O33">
        <v>3</v>
      </c>
      <c r="P33" t="s">
        <v>26</v>
      </c>
      <c r="Q33">
        <v>1</v>
      </c>
      <c r="R33">
        <v>13</v>
      </c>
      <c r="S33" t="s">
        <v>123</v>
      </c>
      <c r="T33" t="s">
        <v>26</v>
      </c>
    </row>
    <row r="34" spans="1:20" x14ac:dyDescent="0.3">
      <c r="A34" t="s">
        <v>124</v>
      </c>
      <c r="B34" t="s">
        <v>19</v>
      </c>
      <c r="C34">
        <v>31</v>
      </c>
      <c r="D34" t="s">
        <v>30</v>
      </c>
      <c r="E34" t="s">
        <v>36</v>
      </c>
      <c r="F34" t="s">
        <v>82</v>
      </c>
      <c r="G34" t="s">
        <v>83</v>
      </c>
      <c r="H34" t="s">
        <v>24</v>
      </c>
      <c r="I34">
        <v>5.8</v>
      </c>
      <c r="J34" t="s">
        <v>25</v>
      </c>
      <c r="K34" s="1">
        <v>45529</v>
      </c>
      <c r="L34"/>
      <c r="M34">
        <v>1.17</v>
      </c>
      <c r="N34">
        <v>42781</v>
      </c>
      <c r="O34">
        <v>2</v>
      </c>
      <c r="P34" t="s">
        <v>26</v>
      </c>
      <c r="Q34">
        <v>4</v>
      </c>
      <c r="R34">
        <v>8</v>
      </c>
      <c r="S34" t="s">
        <v>125</v>
      </c>
      <c r="T34" t="s">
        <v>26</v>
      </c>
    </row>
    <row r="35" spans="1:20" x14ac:dyDescent="0.3">
      <c r="A35" t="s">
        <v>126</v>
      </c>
      <c r="B35" t="s">
        <v>29</v>
      </c>
      <c r="C35">
        <v>29</v>
      </c>
      <c r="D35" t="s">
        <v>30</v>
      </c>
      <c r="E35" t="s">
        <v>44</v>
      </c>
      <c r="F35" t="s">
        <v>67</v>
      </c>
      <c r="G35" t="s">
        <v>90</v>
      </c>
      <c r="H35" t="s">
        <v>24</v>
      </c>
      <c r="I35">
        <v>6.8</v>
      </c>
      <c r="J35" t="s">
        <v>25</v>
      </c>
      <c r="K35" s="1">
        <v>39864</v>
      </c>
      <c r="L35"/>
      <c r="M35">
        <v>16.68</v>
      </c>
      <c r="N35">
        <v>44329</v>
      </c>
      <c r="O35">
        <v>3</v>
      </c>
      <c r="P35" t="s">
        <v>26</v>
      </c>
      <c r="Q35">
        <v>2</v>
      </c>
      <c r="R35">
        <v>7</v>
      </c>
      <c r="S35" t="s">
        <v>127</v>
      </c>
      <c r="T35" t="s">
        <v>26</v>
      </c>
    </row>
    <row r="36" spans="1:20" x14ac:dyDescent="0.3">
      <c r="A36" t="s">
        <v>128</v>
      </c>
      <c r="B36" t="s">
        <v>29</v>
      </c>
      <c r="C36">
        <v>44</v>
      </c>
      <c r="D36" t="s">
        <v>20</v>
      </c>
      <c r="E36" t="s">
        <v>36</v>
      </c>
      <c r="F36" t="s">
        <v>22</v>
      </c>
      <c r="G36" t="s">
        <v>59</v>
      </c>
      <c r="H36" t="s">
        <v>24</v>
      </c>
      <c r="I36">
        <v>24</v>
      </c>
      <c r="J36" t="s">
        <v>25</v>
      </c>
      <c r="K36" s="1">
        <v>45520</v>
      </c>
      <c r="L36"/>
      <c r="M36">
        <v>1.2</v>
      </c>
      <c r="N36">
        <v>79004</v>
      </c>
      <c r="O36">
        <v>4</v>
      </c>
      <c r="P36" t="s">
        <v>26</v>
      </c>
      <c r="Q36">
        <v>0</v>
      </c>
      <c r="R36">
        <v>4</v>
      </c>
      <c r="S36" t="s">
        <v>129</v>
      </c>
      <c r="T36" t="s">
        <v>26</v>
      </c>
    </row>
    <row r="37" spans="1:20" x14ac:dyDescent="0.3">
      <c r="A37" t="s">
        <v>130</v>
      </c>
      <c r="B37" t="s">
        <v>19</v>
      </c>
      <c r="C37">
        <v>21</v>
      </c>
      <c r="D37" t="s">
        <v>30</v>
      </c>
      <c r="E37" t="s">
        <v>36</v>
      </c>
      <c r="F37" t="s">
        <v>45</v>
      </c>
      <c r="G37" t="s">
        <v>46</v>
      </c>
      <c r="H37" t="s">
        <v>24</v>
      </c>
      <c r="I37">
        <v>1</v>
      </c>
      <c r="J37" t="s">
        <v>25</v>
      </c>
      <c r="K37" s="1">
        <v>44219</v>
      </c>
      <c r="L37"/>
      <c r="M37">
        <v>4.76</v>
      </c>
      <c r="N37">
        <v>41544</v>
      </c>
      <c r="O37">
        <v>3</v>
      </c>
      <c r="P37" t="s">
        <v>26</v>
      </c>
      <c r="Q37">
        <v>2</v>
      </c>
      <c r="R37">
        <v>8</v>
      </c>
      <c r="S37" t="s">
        <v>131</v>
      </c>
      <c r="T37" t="s">
        <v>26</v>
      </c>
    </row>
    <row r="38" spans="1:20" x14ac:dyDescent="0.3">
      <c r="A38" t="s">
        <v>132</v>
      </c>
      <c r="B38" t="s">
        <v>29</v>
      </c>
      <c r="C38">
        <v>21</v>
      </c>
      <c r="D38" t="s">
        <v>20</v>
      </c>
      <c r="E38" t="s">
        <v>31</v>
      </c>
      <c r="F38" t="s">
        <v>67</v>
      </c>
      <c r="G38" t="s">
        <v>110</v>
      </c>
      <c r="H38" t="s">
        <v>24</v>
      </c>
      <c r="I38">
        <v>0.5</v>
      </c>
      <c r="J38" t="s">
        <v>85</v>
      </c>
      <c r="K38" s="1">
        <v>41492</v>
      </c>
      <c r="L38"/>
      <c r="M38">
        <v>12.23</v>
      </c>
      <c r="N38">
        <v>30782</v>
      </c>
      <c r="O38">
        <v>4</v>
      </c>
      <c r="P38" t="s">
        <v>26</v>
      </c>
      <c r="Q38">
        <v>0</v>
      </c>
      <c r="R38">
        <v>3</v>
      </c>
      <c r="S38" t="s">
        <v>133</v>
      </c>
      <c r="T38" t="s">
        <v>26</v>
      </c>
    </row>
    <row r="39" spans="1:20" x14ac:dyDescent="0.3">
      <c r="A39" t="s">
        <v>134</v>
      </c>
      <c r="B39" t="s">
        <v>19</v>
      </c>
      <c r="C39">
        <v>28</v>
      </c>
      <c r="D39" t="s">
        <v>20</v>
      </c>
      <c r="E39" t="s">
        <v>36</v>
      </c>
      <c r="F39" t="s">
        <v>22</v>
      </c>
      <c r="G39" t="s">
        <v>74</v>
      </c>
      <c r="H39" t="s">
        <v>51</v>
      </c>
      <c r="I39">
        <v>2.7</v>
      </c>
      <c r="J39" t="s">
        <v>25</v>
      </c>
      <c r="K39" s="1">
        <v>40779</v>
      </c>
      <c r="L39"/>
      <c r="M39">
        <v>14.18</v>
      </c>
      <c r="N39">
        <v>37149</v>
      </c>
      <c r="O39">
        <v>4</v>
      </c>
      <c r="P39" t="s">
        <v>26</v>
      </c>
      <c r="Q39">
        <v>1</v>
      </c>
      <c r="R39">
        <v>2</v>
      </c>
      <c r="S39" t="s">
        <v>135</v>
      </c>
      <c r="T39" t="s">
        <v>26</v>
      </c>
    </row>
    <row r="40" spans="1:20" x14ac:dyDescent="0.3">
      <c r="A40" t="s">
        <v>136</v>
      </c>
      <c r="B40" t="s">
        <v>29</v>
      </c>
      <c r="C40">
        <v>31</v>
      </c>
      <c r="D40" t="s">
        <v>20</v>
      </c>
      <c r="E40" t="s">
        <v>63</v>
      </c>
      <c r="F40" t="s">
        <v>67</v>
      </c>
      <c r="G40" t="s">
        <v>110</v>
      </c>
      <c r="H40" t="s">
        <v>51</v>
      </c>
      <c r="I40">
        <v>3.8</v>
      </c>
      <c r="J40" t="s">
        <v>25</v>
      </c>
      <c r="K40" s="1">
        <v>41480</v>
      </c>
      <c r="L40"/>
      <c r="M40">
        <v>12.26</v>
      </c>
      <c r="N40">
        <v>40385</v>
      </c>
      <c r="O40">
        <v>2</v>
      </c>
      <c r="P40" t="s">
        <v>26</v>
      </c>
      <c r="Q40">
        <v>2</v>
      </c>
      <c r="R40">
        <v>5</v>
      </c>
      <c r="S40" t="s">
        <v>137</v>
      </c>
      <c r="T40" t="s">
        <v>26</v>
      </c>
    </row>
    <row r="41" spans="1:20" x14ac:dyDescent="0.3">
      <c r="A41" t="s">
        <v>138</v>
      </c>
      <c r="B41" t="s">
        <v>19</v>
      </c>
      <c r="C41">
        <v>35</v>
      </c>
      <c r="D41" t="s">
        <v>30</v>
      </c>
      <c r="E41" t="s">
        <v>58</v>
      </c>
      <c r="F41" t="s">
        <v>54</v>
      </c>
      <c r="G41" t="s">
        <v>139</v>
      </c>
      <c r="H41" t="s">
        <v>24</v>
      </c>
      <c r="I41">
        <v>11.8</v>
      </c>
      <c r="J41" t="s">
        <v>25</v>
      </c>
      <c r="K41" s="1">
        <v>43218</v>
      </c>
      <c r="L41"/>
      <c r="M41">
        <v>7.5</v>
      </c>
      <c r="N41">
        <v>53477</v>
      </c>
      <c r="O41">
        <v>2</v>
      </c>
      <c r="P41" t="s">
        <v>26</v>
      </c>
      <c r="Q41">
        <v>2</v>
      </c>
      <c r="R41">
        <v>4</v>
      </c>
      <c r="S41" t="s">
        <v>140</v>
      </c>
      <c r="T41" t="s">
        <v>26</v>
      </c>
    </row>
    <row r="42" spans="1:20" x14ac:dyDescent="0.3">
      <c r="A42" t="s">
        <v>141</v>
      </c>
      <c r="B42" t="s">
        <v>19</v>
      </c>
      <c r="C42">
        <v>32</v>
      </c>
      <c r="D42" t="s">
        <v>30</v>
      </c>
      <c r="E42" t="s">
        <v>53</v>
      </c>
      <c r="F42" t="s">
        <v>92</v>
      </c>
      <c r="G42" t="s">
        <v>93</v>
      </c>
      <c r="H42" t="s">
        <v>51</v>
      </c>
      <c r="I42">
        <v>10.1</v>
      </c>
      <c r="J42" t="s">
        <v>25</v>
      </c>
      <c r="K42" s="1">
        <v>40016</v>
      </c>
      <c r="L42"/>
      <c r="M42">
        <v>16.27</v>
      </c>
      <c r="N42">
        <v>50310</v>
      </c>
      <c r="O42">
        <v>3</v>
      </c>
      <c r="P42" t="s">
        <v>26</v>
      </c>
      <c r="Q42">
        <v>2</v>
      </c>
      <c r="R42">
        <v>2</v>
      </c>
      <c r="S42" t="s">
        <v>94</v>
      </c>
      <c r="T42" t="s">
        <v>26</v>
      </c>
    </row>
    <row r="43" spans="1:20" x14ac:dyDescent="0.3">
      <c r="A43" t="s">
        <v>142</v>
      </c>
      <c r="B43" t="s">
        <v>19</v>
      </c>
      <c r="C43">
        <v>28</v>
      </c>
      <c r="D43" t="s">
        <v>20</v>
      </c>
      <c r="E43" t="s">
        <v>39</v>
      </c>
      <c r="F43" t="s">
        <v>54</v>
      </c>
      <c r="G43" t="s">
        <v>55</v>
      </c>
      <c r="H43" t="s">
        <v>24</v>
      </c>
      <c r="I43">
        <v>2.6</v>
      </c>
      <c r="J43" t="s">
        <v>85</v>
      </c>
      <c r="K43" s="1">
        <v>41587</v>
      </c>
      <c r="L43"/>
      <c r="M43">
        <v>11.97</v>
      </c>
      <c r="N43">
        <v>43948</v>
      </c>
      <c r="O43">
        <v>4</v>
      </c>
      <c r="P43" t="s">
        <v>26</v>
      </c>
      <c r="Q43">
        <v>2</v>
      </c>
      <c r="R43">
        <v>6</v>
      </c>
      <c r="S43" t="s">
        <v>143</v>
      </c>
      <c r="T43" t="s">
        <v>26</v>
      </c>
    </row>
    <row r="44" spans="1:20" x14ac:dyDescent="0.3">
      <c r="A44" t="s">
        <v>144</v>
      </c>
      <c r="B44" t="s">
        <v>19</v>
      </c>
      <c r="C44">
        <v>21</v>
      </c>
      <c r="D44" t="s">
        <v>30</v>
      </c>
      <c r="E44" t="s">
        <v>63</v>
      </c>
      <c r="F44" t="s">
        <v>67</v>
      </c>
      <c r="G44" t="s">
        <v>71</v>
      </c>
      <c r="H44" t="s">
        <v>24</v>
      </c>
      <c r="I44">
        <v>1</v>
      </c>
      <c r="J44" t="s">
        <v>25</v>
      </c>
      <c r="K44" s="1">
        <v>43022</v>
      </c>
      <c r="L44"/>
      <c r="M44">
        <v>8.0399999999999991</v>
      </c>
      <c r="N44">
        <v>37110</v>
      </c>
      <c r="O44">
        <v>3</v>
      </c>
      <c r="P44" t="s">
        <v>26</v>
      </c>
      <c r="Q44">
        <v>1</v>
      </c>
      <c r="R44">
        <v>3</v>
      </c>
      <c r="S44" t="s">
        <v>145</v>
      </c>
      <c r="T44" t="s">
        <v>26</v>
      </c>
    </row>
    <row r="45" spans="1:20" x14ac:dyDescent="0.3">
      <c r="A45" t="s">
        <v>146</v>
      </c>
      <c r="B45" t="s">
        <v>19</v>
      </c>
      <c r="C45">
        <v>32</v>
      </c>
      <c r="D45" t="s">
        <v>30</v>
      </c>
      <c r="E45" t="s">
        <v>63</v>
      </c>
      <c r="F45" t="s">
        <v>22</v>
      </c>
      <c r="G45" t="s">
        <v>74</v>
      </c>
      <c r="H45" t="s">
        <v>24</v>
      </c>
      <c r="I45">
        <v>4.7</v>
      </c>
      <c r="J45" t="s">
        <v>25</v>
      </c>
      <c r="K45" s="1">
        <v>43858</v>
      </c>
      <c r="L45"/>
      <c r="M45">
        <v>5.75</v>
      </c>
      <c r="N45">
        <v>42481</v>
      </c>
      <c r="O45">
        <v>3</v>
      </c>
      <c r="P45" t="s">
        <v>26</v>
      </c>
      <c r="Q45">
        <v>0</v>
      </c>
      <c r="R45">
        <v>9</v>
      </c>
      <c r="S45" t="s">
        <v>88</v>
      </c>
      <c r="T45" t="s">
        <v>26</v>
      </c>
    </row>
    <row r="46" spans="1:20" x14ac:dyDescent="0.3">
      <c r="A46" t="s">
        <v>147</v>
      </c>
      <c r="B46" t="s">
        <v>29</v>
      </c>
      <c r="C46">
        <v>28</v>
      </c>
      <c r="D46" t="s">
        <v>20</v>
      </c>
      <c r="E46" t="s">
        <v>39</v>
      </c>
      <c r="F46" t="s">
        <v>40</v>
      </c>
      <c r="G46" t="s">
        <v>41</v>
      </c>
      <c r="H46" t="s">
        <v>47</v>
      </c>
      <c r="I46">
        <v>5.9</v>
      </c>
      <c r="J46" t="s">
        <v>85</v>
      </c>
      <c r="K46" s="1">
        <v>41908</v>
      </c>
      <c r="L46"/>
      <c r="M46">
        <v>11.09</v>
      </c>
      <c r="N46">
        <v>41746</v>
      </c>
      <c r="O46">
        <v>1</v>
      </c>
      <c r="P46" t="s">
        <v>65</v>
      </c>
      <c r="Q46">
        <v>1</v>
      </c>
      <c r="R46">
        <v>4</v>
      </c>
      <c r="S46" t="s">
        <v>148</v>
      </c>
      <c r="T46" t="s">
        <v>26</v>
      </c>
    </row>
    <row r="47" spans="1:20" x14ac:dyDescent="0.3">
      <c r="A47" t="s">
        <v>149</v>
      </c>
      <c r="B47" t="s">
        <v>29</v>
      </c>
      <c r="C47">
        <v>28</v>
      </c>
      <c r="D47" t="s">
        <v>30</v>
      </c>
      <c r="E47" t="s">
        <v>36</v>
      </c>
      <c r="F47" t="s">
        <v>54</v>
      </c>
      <c r="G47" t="s">
        <v>77</v>
      </c>
      <c r="H47" t="s">
        <v>24</v>
      </c>
      <c r="I47">
        <v>4.9000000000000004</v>
      </c>
      <c r="J47" t="s">
        <v>25</v>
      </c>
      <c r="K47" s="1">
        <v>42553</v>
      </c>
      <c r="L47"/>
      <c r="M47">
        <v>9.32</v>
      </c>
      <c r="N47">
        <v>38358</v>
      </c>
      <c r="O47">
        <v>3</v>
      </c>
      <c r="P47" t="s">
        <v>26</v>
      </c>
      <c r="Q47">
        <v>0</v>
      </c>
      <c r="R47">
        <v>9</v>
      </c>
      <c r="S47" t="s">
        <v>150</v>
      </c>
      <c r="T47" t="s">
        <v>26</v>
      </c>
    </row>
    <row r="48" spans="1:20" x14ac:dyDescent="0.3">
      <c r="A48" t="s">
        <v>151</v>
      </c>
      <c r="B48" t="s">
        <v>19</v>
      </c>
      <c r="C48">
        <v>34</v>
      </c>
      <c r="D48" t="s">
        <v>30</v>
      </c>
      <c r="E48" t="s">
        <v>44</v>
      </c>
      <c r="F48" t="s">
        <v>67</v>
      </c>
      <c r="G48" t="s">
        <v>71</v>
      </c>
      <c r="H48" t="s">
        <v>24</v>
      </c>
      <c r="I48">
        <v>6.3</v>
      </c>
      <c r="J48" t="s">
        <v>25</v>
      </c>
      <c r="K48" s="1">
        <v>44199</v>
      </c>
      <c r="L48"/>
      <c r="M48">
        <v>4.82</v>
      </c>
      <c r="N48">
        <v>47946</v>
      </c>
      <c r="O48">
        <v>3</v>
      </c>
      <c r="P48" t="s">
        <v>26</v>
      </c>
      <c r="Q48">
        <v>2</v>
      </c>
      <c r="R48">
        <v>5</v>
      </c>
      <c r="S48" t="s">
        <v>133</v>
      </c>
      <c r="T48" t="s">
        <v>26</v>
      </c>
    </row>
    <row r="49" spans="1:20" x14ac:dyDescent="0.3">
      <c r="A49" t="s">
        <v>152</v>
      </c>
      <c r="B49" t="s">
        <v>29</v>
      </c>
      <c r="C49">
        <v>37</v>
      </c>
      <c r="D49" t="s">
        <v>20</v>
      </c>
      <c r="E49" t="s">
        <v>36</v>
      </c>
      <c r="F49" t="s">
        <v>92</v>
      </c>
      <c r="G49" t="s">
        <v>93</v>
      </c>
      <c r="H49" t="s">
        <v>51</v>
      </c>
      <c r="I49">
        <v>8.8000000000000007</v>
      </c>
      <c r="J49" t="s">
        <v>25</v>
      </c>
      <c r="K49" s="1">
        <v>44886</v>
      </c>
      <c r="L49"/>
      <c r="M49">
        <v>2.93</v>
      </c>
      <c r="N49">
        <v>56404</v>
      </c>
      <c r="O49">
        <v>3</v>
      </c>
      <c r="P49" t="s">
        <v>26</v>
      </c>
      <c r="Q49">
        <v>2</v>
      </c>
      <c r="R49">
        <v>9</v>
      </c>
      <c r="S49" t="s">
        <v>153</v>
      </c>
      <c r="T49" t="s">
        <v>26</v>
      </c>
    </row>
    <row r="50" spans="1:20" x14ac:dyDescent="0.3">
      <c r="A50" t="s">
        <v>154</v>
      </c>
      <c r="B50" t="s">
        <v>19</v>
      </c>
      <c r="C50">
        <v>23</v>
      </c>
      <c r="D50" t="s">
        <v>20</v>
      </c>
      <c r="E50" t="s">
        <v>53</v>
      </c>
      <c r="F50" t="s">
        <v>92</v>
      </c>
      <c r="G50" t="s">
        <v>120</v>
      </c>
      <c r="H50" t="s">
        <v>51</v>
      </c>
      <c r="I50">
        <v>2.9</v>
      </c>
      <c r="J50" t="s">
        <v>25</v>
      </c>
      <c r="K50" s="1">
        <v>39826</v>
      </c>
      <c r="L50"/>
      <c r="M50">
        <v>16.79</v>
      </c>
      <c r="N50">
        <v>41153</v>
      </c>
      <c r="O50">
        <v>3</v>
      </c>
      <c r="P50" t="s">
        <v>26</v>
      </c>
      <c r="Q50">
        <v>4</v>
      </c>
      <c r="R50">
        <v>3</v>
      </c>
      <c r="S50" t="s">
        <v>155</v>
      </c>
      <c r="T50" t="s">
        <v>26</v>
      </c>
    </row>
    <row r="51" spans="1:20" x14ac:dyDescent="0.3">
      <c r="A51" t="s">
        <v>156</v>
      </c>
      <c r="B51" t="s">
        <v>19</v>
      </c>
      <c r="C51">
        <v>34</v>
      </c>
      <c r="D51" t="s">
        <v>20</v>
      </c>
      <c r="E51" t="s">
        <v>53</v>
      </c>
      <c r="F51" t="s">
        <v>40</v>
      </c>
      <c r="G51" t="s">
        <v>41</v>
      </c>
      <c r="H51" t="s">
        <v>51</v>
      </c>
      <c r="I51">
        <v>9.6</v>
      </c>
      <c r="J51" t="s">
        <v>25</v>
      </c>
      <c r="K51" s="1">
        <v>42721</v>
      </c>
      <c r="L51"/>
      <c r="M51">
        <v>8.86</v>
      </c>
      <c r="N51">
        <v>56350</v>
      </c>
      <c r="O51">
        <v>3</v>
      </c>
      <c r="P51" t="s">
        <v>26</v>
      </c>
      <c r="Q51">
        <v>0</v>
      </c>
      <c r="R51">
        <v>5</v>
      </c>
      <c r="S51" t="s">
        <v>157</v>
      </c>
      <c r="T51" t="s">
        <v>26</v>
      </c>
    </row>
    <row r="52" spans="1:20" x14ac:dyDescent="0.3">
      <c r="A52" t="s">
        <v>158</v>
      </c>
      <c r="B52" t="s">
        <v>19</v>
      </c>
      <c r="C52">
        <v>37</v>
      </c>
      <c r="D52" t="s">
        <v>20</v>
      </c>
      <c r="E52" t="s">
        <v>21</v>
      </c>
      <c r="F52" t="s">
        <v>40</v>
      </c>
      <c r="G52" t="s">
        <v>96</v>
      </c>
      <c r="H52" t="s">
        <v>84</v>
      </c>
      <c r="I52">
        <v>16</v>
      </c>
      <c r="J52" t="s">
        <v>25</v>
      </c>
      <c r="K52" s="1">
        <v>45148</v>
      </c>
      <c r="L52"/>
      <c r="M52">
        <v>2.2200000000000002</v>
      </c>
      <c r="N52">
        <v>66653</v>
      </c>
      <c r="O52">
        <v>5</v>
      </c>
      <c r="P52" t="s">
        <v>26</v>
      </c>
      <c r="Q52">
        <v>1</v>
      </c>
      <c r="R52">
        <v>7</v>
      </c>
      <c r="S52" t="s">
        <v>148</v>
      </c>
      <c r="T52" t="s">
        <v>26</v>
      </c>
    </row>
    <row r="53" spans="1:20" x14ac:dyDescent="0.3">
      <c r="A53" t="s">
        <v>159</v>
      </c>
      <c r="B53" t="s">
        <v>19</v>
      </c>
      <c r="C53">
        <v>30</v>
      </c>
      <c r="D53" t="s">
        <v>20</v>
      </c>
      <c r="E53" t="s">
        <v>36</v>
      </c>
      <c r="F53" t="s">
        <v>45</v>
      </c>
      <c r="G53" t="s">
        <v>98</v>
      </c>
      <c r="H53" t="s">
        <v>47</v>
      </c>
      <c r="I53">
        <v>6.1</v>
      </c>
      <c r="J53" t="s">
        <v>25</v>
      </c>
      <c r="K53" s="1">
        <v>44026</v>
      </c>
      <c r="L53"/>
      <c r="M53">
        <v>5.29</v>
      </c>
      <c r="N53">
        <v>55328</v>
      </c>
      <c r="O53">
        <v>4</v>
      </c>
      <c r="P53" t="s">
        <v>26</v>
      </c>
      <c r="Q53">
        <v>2</v>
      </c>
      <c r="R53">
        <v>10</v>
      </c>
      <c r="S53" t="s">
        <v>160</v>
      </c>
      <c r="T53" t="s">
        <v>26</v>
      </c>
    </row>
    <row r="54" spans="1:20" x14ac:dyDescent="0.3">
      <c r="A54" t="s">
        <v>161</v>
      </c>
      <c r="B54" t="s">
        <v>19</v>
      </c>
      <c r="C54">
        <v>32</v>
      </c>
      <c r="D54" t="s">
        <v>20</v>
      </c>
      <c r="E54" t="s">
        <v>58</v>
      </c>
      <c r="F54" t="s">
        <v>92</v>
      </c>
      <c r="G54" t="s">
        <v>93</v>
      </c>
      <c r="H54" t="s">
        <v>51</v>
      </c>
      <c r="I54">
        <v>10.5</v>
      </c>
      <c r="J54" t="s">
        <v>25</v>
      </c>
      <c r="K54" s="1">
        <v>43336</v>
      </c>
      <c r="L54"/>
      <c r="M54">
        <v>7.18</v>
      </c>
      <c r="N54">
        <v>48230</v>
      </c>
      <c r="O54">
        <v>4</v>
      </c>
      <c r="P54" t="s">
        <v>26</v>
      </c>
      <c r="Q54">
        <v>0</v>
      </c>
      <c r="R54">
        <v>2</v>
      </c>
      <c r="S54" t="s">
        <v>162</v>
      </c>
      <c r="T54" t="s">
        <v>26</v>
      </c>
    </row>
    <row r="55" spans="1:20" x14ac:dyDescent="0.3">
      <c r="A55" t="s">
        <v>163</v>
      </c>
      <c r="B55" t="s">
        <v>19</v>
      </c>
      <c r="C55">
        <v>37</v>
      </c>
      <c r="D55" t="s">
        <v>20</v>
      </c>
      <c r="E55" t="s">
        <v>58</v>
      </c>
      <c r="F55" t="s">
        <v>45</v>
      </c>
      <c r="G55" t="s">
        <v>164</v>
      </c>
      <c r="H55" t="s">
        <v>51</v>
      </c>
      <c r="I55">
        <v>0.3</v>
      </c>
      <c r="J55" t="s">
        <v>25</v>
      </c>
      <c r="K55" s="1">
        <v>40082</v>
      </c>
      <c r="L55"/>
      <c r="M55">
        <v>16.09</v>
      </c>
      <c r="N55">
        <v>35680</v>
      </c>
      <c r="O55">
        <v>4</v>
      </c>
      <c r="P55" t="s">
        <v>26</v>
      </c>
      <c r="Q55">
        <v>2</v>
      </c>
      <c r="R55">
        <v>4</v>
      </c>
      <c r="S55" t="s">
        <v>165</v>
      </c>
      <c r="T55" t="s">
        <v>26</v>
      </c>
    </row>
    <row r="56" spans="1:20" x14ac:dyDescent="0.3">
      <c r="A56" t="s">
        <v>166</v>
      </c>
      <c r="B56" t="s">
        <v>29</v>
      </c>
      <c r="C56">
        <v>30</v>
      </c>
      <c r="D56" t="s">
        <v>30</v>
      </c>
      <c r="E56" t="s">
        <v>36</v>
      </c>
      <c r="F56" t="s">
        <v>54</v>
      </c>
      <c r="G56" t="s">
        <v>139</v>
      </c>
      <c r="H56" t="s">
        <v>24</v>
      </c>
      <c r="I56">
        <v>7.7</v>
      </c>
      <c r="J56" t="s">
        <v>25</v>
      </c>
      <c r="K56" s="1">
        <v>40699</v>
      </c>
      <c r="L56"/>
      <c r="M56">
        <v>14.4</v>
      </c>
      <c r="N56">
        <v>54795</v>
      </c>
      <c r="O56">
        <v>4</v>
      </c>
      <c r="P56" t="s">
        <v>26</v>
      </c>
      <c r="Q56">
        <v>0</v>
      </c>
      <c r="R56">
        <v>5</v>
      </c>
      <c r="S56" t="s">
        <v>167</v>
      </c>
      <c r="T56" t="s">
        <v>26</v>
      </c>
    </row>
    <row r="57" spans="1:20" x14ac:dyDescent="0.3">
      <c r="A57" t="s">
        <v>168</v>
      </c>
      <c r="B57" t="s">
        <v>29</v>
      </c>
      <c r="C57">
        <v>47</v>
      </c>
      <c r="D57" t="s">
        <v>30</v>
      </c>
      <c r="E57" t="s">
        <v>31</v>
      </c>
      <c r="F57" t="s">
        <v>40</v>
      </c>
      <c r="G57" t="s">
        <v>96</v>
      </c>
      <c r="H57" t="s">
        <v>24</v>
      </c>
      <c r="I57">
        <v>16.600000000000001</v>
      </c>
      <c r="J57" t="s">
        <v>25</v>
      </c>
      <c r="K57" s="1">
        <v>45754</v>
      </c>
      <c r="L57" s="1">
        <v>45819</v>
      </c>
      <c r="M57">
        <v>0.18</v>
      </c>
      <c r="N57">
        <v>66255</v>
      </c>
      <c r="O57">
        <v>3</v>
      </c>
      <c r="P57" t="s">
        <v>26</v>
      </c>
      <c r="Q57">
        <v>2</v>
      </c>
      <c r="R57">
        <v>3</v>
      </c>
      <c r="S57" t="s">
        <v>169</v>
      </c>
      <c r="T57" t="s">
        <v>65</v>
      </c>
    </row>
    <row r="58" spans="1:20" x14ac:dyDescent="0.3">
      <c r="A58" t="s">
        <v>170</v>
      </c>
      <c r="B58" t="s">
        <v>29</v>
      </c>
      <c r="C58">
        <v>30</v>
      </c>
      <c r="D58" t="s">
        <v>30</v>
      </c>
      <c r="E58" t="s">
        <v>63</v>
      </c>
      <c r="F58" t="s">
        <v>32</v>
      </c>
      <c r="G58" t="s">
        <v>171</v>
      </c>
      <c r="H58" t="s">
        <v>24</v>
      </c>
      <c r="I58">
        <v>9.8000000000000007</v>
      </c>
      <c r="J58" t="s">
        <v>25</v>
      </c>
      <c r="K58" s="1">
        <v>44389</v>
      </c>
      <c r="L58"/>
      <c r="M58">
        <v>4.3</v>
      </c>
      <c r="N58">
        <v>36996</v>
      </c>
      <c r="O58">
        <v>4</v>
      </c>
      <c r="P58" t="s">
        <v>26</v>
      </c>
      <c r="Q58">
        <v>2</v>
      </c>
      <c r="R58">
        <v>7</v>
      </c>
      <c r="S58" t="s">
        <v>172</v>
      </c>
      <c r="T58" t="s">
        <v>26</v>
      </c>
    </row>
    <row r="59" spans="1:20" x14ac:dyDescent="0.3">
      <c r="A59" t="s">
        <v>42</v>
      </c>
      <c r="B59" t="s">
        <v>29</v>
      </c>
      <c r="C59">
        <v>37</v>
      </c>
      <c r="D59" t="s">
        <v>20</v>
      </c>
      <c r="E59" t="s">
        <v>39</v>
      </c>
      <c r="F59" t="s">
        <v>40</v>
      </c>
      <c r="G59" t="s">
        <v>41</v>
      </c>
      <c r="H59" t="s">
        <v>24</v>
      </c>
      <c r="I59">
        <v>15.6</v>
      </c>
      <c r="J59" t="s">
        <v>25</v>
      </c>
      <c r="K59" s="1">
        <v>45380</v>
      </c>
      <c r="L59" s="1">
        <v>45609</v>
      </c>
      <c r="M59">
        <v>0.63</v>
      </c>
      <c r="N59">
        <v>67086</v>
      </c>
      <c r="O59">
        <v>2</v>
      </c>
      <c r="P59" t="s">
        <v>26</v>
      </c>
      <c r="Q59">
        <v>0</v>
      </c>
      <c r="R59">
        <v>4</v>
      </c>
      <c r="T59" t="s">
        <v>65</v>
      </c>
    </row>
    <row r="60" spans="1:20" x14ac:dyDescent="0.3">
      <c r="A60" t="s">
        <v>173</v>
      </c>
      <c r="B60" t="s">
        <v>19</v>
      </c>
      <c r="C60">
        <v>36</v>
      </c>
      <c r="D60" t="s">
        <v>30</v>
      </c>
      <c r="E60" t="s">
        <v>31</v>
      </c>
      <c r="F60" t="s">
        <v>45</v>
      </c>
      <c r="G60" t="s">
        <v>98</v>
      </c>
      <c r="H60" t="s">
        <v>24</v>
      </c>
      <c r="I60">
        <v>5.8</v>
      </c>
      <c r="J60" t="s">
        <v>85</v>
      </c>
      <c r="K60" s="1">
        <v>43230</v>
      </c>
      <c r="L60"/>
      <c r="M60">
        <v>7.47</v>
      </c>
      <c r="N60">
        <v>48538</v>
      </c>
      <c r="O60">
        <v>3</v>
      </c>
      <c r="P60" t="s">
        <v>26</v>
      </c>
      <c r="Q60">
        <v>2</v>
      </c>
      <c r="R60">
        <v>3</v>
      </c>
      <c r="S60" t="s">
        <v>174</v>
      </c>
      <c r="T60" t="s">
        <v>26</v>
      </c>
    </row>
    <row r="61" spans="1:20" x14ac:dyDescent="0.3">
      <c r="A61" t="s">
        <v>175</v>
      </c>
      <c r="B61" t="s">
        <v>29</v>
      </c>
      <c r="C61">
        <v>21</v>
      </c>
      <c r="D61" t="s">
        <v>20</v>
      </c>
      <c r="E61" t="s">
        <v>39</v>
      </c>
      <c r="F61" t="s">
        <v>67</v>
      </c>
      <c r="G61" t="s">
        <v>176</v>
      </c>
      <c r="H61" t="s">
        <v>24</v>
      </c>
      <c r="I61">
        <v>1</v>
      </c>
      <c r="J61" t="s">
        <v>25</v>
      </c>
      <c r="K61" s="1">
        <v>45608</v>
      </c>
      <c r="L61"/>
      <c r="M61">
        <v>0.96</v>
      </c>
      <c r="N61">
        <v>32033</v>
      </c>
      <c r="O61">
        <v>2</v>
      </c>
      <c r="P61" t="s">
        <v>26</v>
      </c>
      <c r="Q61">
        <v>2</v>
      </c>
      <c r="R61">
        <v>7</v>
      </c>
      <c r="S61" t="s">
        <v>177</v>
      </c>
      <c r="T61" t="s">
        <v>26</v>
      </c>
    </row>
    <row r="62" spans="1:20" x14ac:dyDescent="0.3">
      <c r="A62" t="s">
        <v>178</v>
      </c>
      <c r="B62" t="s">
        <v>19</v>
      </c>
      <c r="C62">
        <v>37</v>
      </c>
      <c r="D62" t="s">
        <v>179</v>
      </c>
      <c r="E62" t="s">
        <v>31</v>
      </c>
      <c r="F62" t="s">
        <v>32</v>
      </c>
      <c r="G62" t="s">
        <v>171</v>
      </c>
      <c r="H62" t="s">
        <v>24</v>
      </c>
      <c r="I62">
        <v>10.1</v>
      </c>
      <c r="J62" t="s">
        <v>25</v>
      </c>
      <c r="K62" s="1">
        <v>44773</v>
      </c>
      <c r="L62"/>
      <c r="M62">
        <v>3.24</v>
      </c>
      <c r="N62">
        <v>46857</v>
      </c>
      <c r="O62">
        <v>4</v>
      </c>
      <c r="P62" t="s">
        <v>26</v>
      </c>
      <c r="Q62">
        <v>0</v>
      </c>
      <c r="R62">
        <v>7</v>
      </c>
      <c r="S62" t="s">
        <v>180</v>
      </c>
      <c r="T62" t="s">
        <v>26</v>
      </c>
    </row>
    <row r="63" spans="1:20" x14ac:dyDescent="0.3">
      <c r="A63" t="s">
        <v>181</v>
      </c>
      <c r="B63" t="s">
        <v>29</v>
      </c>
      <c r="C63">
        <v>22</v>
      </c>
      <c r="D63" t="s">
        <v>20</v>
      </c>
      <c r="E63" t="s">
        <v>31</v>
      </c>
      <c r="F63" t="s">
        <v>22</v>
      </c>
      <c r="G63" t="s">
        <v>59</v>
      </c>
      <c r="H63" t="s">
        <v>84</v>
      </c>
      <c r="I63">
        <v>1.8</v>
      </c>
      <c r="J63" t="s">
        <v>25</v>
      </c>
      <c r="K63" s="1">
        <v>43327</v>
      </c>
      <c r="L63"/>
      <c r="M63">
        <v>7.2</v>
      </c>
      <c r="N63">
        <v>43622</v>
      </c>
      <c r="O63">
        <v>4</v>
      </c>
      <c r="P63" t="s">
        <v>26</v>
      </c>
      <c r="Q63">
        <v>2</v>
      </c>
      <c r="R63">
        <v>8</v>
      </c>
      <c r="S63" t="s">
        <v>182</v>
      </c>
      <c r="T63" t="s">
        <v>26</v>
      </c>
    </row>
    <row r="64" spans="1:20" x14ac:dyDescent="0.3">
      <c r="A64" t="s">
        <v>183</v>
      </c>
      <c r="B64" t="s">
        <v>19</v>
      </c>
      <c r="C64">
        <v>28</v>
      </c>
      <c r="D64" t="s">
        <v>30</v>
      </c>
      <c r="E64" t="s">
        <v>39</v>
      </c>
      <c r="F64" t="s">
        <v>22</v>
      </c>
      <c r="G64" t="s">
        <v>59</v>
      </c>
      <c r="H64" t="s">
        <v>24</v>
      </c>
      <c r="I64">
        <v>4.9000000000000004</v>
      </c>
      <c r="J64" t="s">
        <v>25</v>
      </c>
      <c r="K64" s="1">
        <v>45575</v>
      </c>
      <c r="L64"/>
      <c r="M64">
        <v>1.05</v>
      </c>
      <c r="N64">
        <v>43870</v>
      </c>
      <c r="O64">
        <v>2</v>
      </c>
      <c r="P64" t="s">
        <v>26</v>
      </c>
      <c r="Q64">
        <v>0</v>
      </c>
      <c r="R64">
        <v>6</v>
      </c>
      <c r="T64" t="s">
        <v>26</v>
      </c>
    </row>
    <row r="65" spans="1:20" x14ac:dyDescent="0.3">
      <c r="A65" t="s">
        <v>184</v>
      </c>
      <c r="B65" t="s">
        <v>19</v>
      </c>
      <c r="C65">
        <v>44</v>
      </c>
      <c r="D65" t="s">
        <v>30</v>
      </c>
      <c r="E65" t="s">
        <v>44</v>
      </c>
      <c r="F65" t="s">
        <v>22</v>
      </c>
      <c r="G65" t="s">
        <v>23</v>
      </c>
      <c r="H65" t="s">
        <v>24</v>
      </c>
      <c r="I65">
        <v>12.6</v>
      </c>
      <c r="J65" t="s">
        <v>25</v>
      </c>
      <c r="K65" s="1">
        <v>42522</v>
      </c>
      <c r="L65"/>
      <c r="M65">
        <v>9.41</v>
      </c>
      <c r="N65">
        <v>57581</v>
      </c>
      <c r="O65">
        <v>3</v>
      </c>
      <c r="P65" t="s">
        <v>26</v>
      </c>
      <c r="Q65">
        <v>1</v>
      </c>
      <c r="R65">
        <v>4</v>
      </c>
      <c r="S65" t="s">
        <v>185</v>
      </c>
      <c r="T65" t="s">
        <v>26</v>
      </c>
    </row>
    <row r="66" spans="1:20" x14ac:dyDescent="0.3">
      <c r="A66" t="s">
        <v>186</v>
      </c>
      <c r="B66" t="s">
        <v>29</v>
      </c>
      <c r="C66">
        <v>29</v>
      </c>
      <c r="D66" t="s">
        <v>20</v>
      </c>
      <c r="E66" t="s">
        <v>21</v>
      </c>
      <c r="F66" t="s">
        <v>32</v>
      </c>
      <c r="G66" t="s">
        <v>33</v>
      </c>
      <c r="H66" t="s">
        <v>51</v>
      </c>
      <c r="I66">
        <v>5.9</v>
      </c>
      <c r="J66" t="s">
        <v>25</v>
      </c>
      <c r="K66" s="1">
        <v>45053</v>
      </c>
      <c r="L66"/>
      <c r="M66">
        <v>2.48</v>
      </c>
      <c r="N66">
        <v>40519</v>
      </c>
      <c r="O66">
        <v>3</v>
      </c>
      <c r="P66" t="s">
        <v>26</v>
      </c>
      <c r="Q66">
        <v>2</v>
      </c>
      <c r="R66">
        <v>7</v>
      </c>
      <c r="S66" t="s">
        <v>187</v>
      </c>
      <c r="T66" t="s">
        <v>26</v>
      </c>
    </row>
    <row r="67" spans="1:20" x14ac:dyDescent="0.3">
      <c r="A67" t="s">
        <v>188</v>
      </c>
      <c r="B67" t="s">
        <v>19</v>
      </c>
      <c r="C67">
        <v>24</v>
      </c>
      <c r="D67" t="s">
        <v>30</v>
      </c>
      <c r="E67" t="s">
        <v>39</v>
      </c>
      <c r="F67" t="s">
        <v>22</v>
      </c>
      <c r="G67" t="s">
        <v>59</v>
      </c>
      <c r="H67" t="s">
        <v>24</v>
      </c>
      <c r="I67">
        <v>2.2000000000000002</v>
      </c>
      <c r="J67" t="s">
        <v>25</v>
      </c>
      <c r="K67" s="1">
        <v>39551</v>
      </c>
      <c r="L67"/>
      <c r="M67">
        <v>17.54</v>
      </c>
      <c r="N67">
        <v>40658</v>
      </c>
      <c r="O67">
        <v>3</v>
      </c>
      <c r="P67" t="s">
        <v>26</v>
      </c>
      <c r="Q67">
        <v>5</v>
      </c>
      <c r="R67">
        <v>7</v>
      </c>
      <c r="S67" t="s">
        <v>189</v>
      </c>
      <c r="T67" t="s">
        <v>26</v>
      </c>
    </row>
    <row r="68" spans="1:20" x14ac:dyDescent="0.3">
      <c r="A68" t="s">
        <v>190</v>
      </c>
      <c r="B68" t="s">
        <v>29</v>
      </c>
      <c r="C68">
        <v>25</v>
      </c>
      <c r="D68" t="s">
        <v>20</v>
      </c>
      <c r="E68" t="s">
        <v>58</v>
      </c>
      <c r="F68" t="s">
        <v>32</v>
      </c>
      <c r="G68" t="s">
        <v>171</v>
      </c>
      <c r="H68" t="s">
        <v>47</v>
      </c>
      <c r="I68">
        <v>4.3</v>
      </c>
      <c r="J68" t="s">
        <v>25</v>
      </c>
      <c r="K68" s="1">
        <v>45459</v>
      </c>
      <c r="L68"/>
      <c r="M68">
        <v>1.37</v>
      </c>
      <c r="N68">
        <v>36441</v>
      </c>
      <c r="O68">
        <v>4</v>
      </c>
      <c r="P68" t="s">
        <v>26</v>
      </c>
      <c r="Q68">
        <v>4</v>
      </c>
      <c r="R68">
        <v>3</v>
      </c>
      <c r="S68" t="s">
        <v>191</v>
      </c>
      <c r="T68" t="s">
        <v>26</v>
      </c>
    </row>
    <row r="69" spans="1:20" x14ac:dyDescent="0.3">
      <c r="A69" t="s">
        <v>192</v>
      </c>
      <c r="B69" t="s">
        <v>19</v>
      </c>
      <c r="C69">
        <v>39</v>
      </c>
      <c r="D69" t="s">
        <v>20</v>
      </c>
      <c r="E69" t="s">
        <v>63</v>
      </c>
      <c r="F69" t="s">
        <v>54</v>
      </c>
      <c r="G69" t="s">
        <v>77</v>
      </c>
      <c r="H69" t="s">
        <v>24</v>
      </c>
      <c r="I69">
        <v>7.2</v>
      </c>
      <c r="J69" t="s">
        <v>25</v>
      </c>
      <c r="K69" s="1">
        <v>42088</v>
      </c>
      <c r="L69"/>
      <c r="M69">
        <v>10.6</v>
      </c>
      <c r="N69">
        <v>45652</v>
      </c>
      <c r="O69">
        <v>3</v>
      </c>
      <c r="P69" t="s">
        <v>26</v>
      </c>
      <c r="Q69">
        <v>2</v>
      </c>
      <c r="R69">
        <v>4</v>
      </c>
      <c r="S69" t="s">
        <v>167</v>
      </c>
      <c r="T69" t="s">
        <v>26</v>
      </c>
    </row>
    <row r="70" spans="1:20" x14ac:dyDescent="0.3">
      <c r="A70" t="s">
        <v>193</v>
      </c>
      <c r="B70" t="s">
        <v>29</v>
      </c>
      <c r="C70">
        <v>36</v>
      </c>
      <c r="D70" t="s">
        <v>30</v>
      </c>
      <c r="E70" t="s">
        <v>63</v>
      </c>
      <c r="F70" t="s">
        <v>40</v>
      </c>
      <c r="G70" t="s">
        <v>96</v>
      </c>
      <c r="H70" t="s">
        <v>24</v>
      </c>
      <c r="I70">
        <v>9.8000000000000007</v>
      </c>
      <c r="J70" t="s">
        <v>25</v>
      </c>
      <c r="K70" s="1">
        <v>42110</v>
      </c>
      <c r="L70"/>
      <c r="M70">
        <v>10.54</v>
      </c>
      <c r="N70">
        <v>57492</v>
      </c>
      <c r="O70">
        <v>2</v>
      </c>
      <c r="P70" t="s">
        <v>26</v>
      </c>
      <c r="Q70">
        <v>2</v>
      </c>
      <c r="R70">
        <v>7</v>
      </c>
      <c r="S70" t="s">
        <v>194</v>
      </c>
      <c r="T70" t="s">
        <v>26</v>
      </c>
    </row>
    <row r="71" spans="1:20" x14ac:dyDescent="0.3">
      <c r="A71" t="s">
        <v>195</v>
      </c>
      <c r="B71" t="s">
        <v>29</v>
      </c>
      <c r="C71">
        <v>25</v>
      </c>
      <c r="D71" t="s">
        <v>30</v>
      </c>
      <c r="E71" t="s">
        <v>44</v>
      </c>
      <c r="F71" t="s">
        <v>67</v>
      </c>
      <c r="G71" t="s">
        <v>110</v>
      </c>
      <c r="H71" t="s">
        <v>51</v>
      </c>
      <c r="I71">
        <v>1.7</v>
      </c>
      <c r="J71" t="s">
        <v>25</v>
      </c>
      <c r="K71" s="1">
        <v>41013</v>
      </c>
      <c r="L71"/>
      <c r="M71">
        <v>13.54</v>
      </c>
      <c r="N71">
        <v>30665</v>
      </c>
      <c r="O71">
        <v>2</v>
      </c>
      <c r="P71" t="s">
        <v>26</v>
      </c>
      <c r="Q71">
        <v>1</v>
      </c>
      <c r="R71">
        <v>8</v>
      </c>
      <c r="S71" t="s">
        <v>72</v>
      </c>
      <c r="T71" t="s">
        <v>26</v>
      </c>
    </row>
    <row r="72" spans="1:20" x14ac:dyDescent="0.3">
      <c r="A72" t="s">
        <v>196</v>
      </c>
      <c r="B72" t="s">
        <v>19</v>
      </c>
      <c r="C72">
        <v>39</v>
      </c>
      <c r="D72" t="s">
        <v>20</v>
      </c>
      <c r="E72" t="s">
        <v>58</v>
      </c>
      <c r="F72" t="s">
        <v>22</v>
      </c>
      <c r="G72" t="s">
        <v>23</v>
      </c>
      <c r="H72" t="s">
        <v>24</v>
      </c>
      <c r="I72">
        <v>19</v>
      </c>
      <c r="J72" t="s">
        <v>25</v>
      </c>
      <c r="K72" s="1">
        <v>39589</v>
      </c>
      <c r="L72"/>
      <c r="M72">
        <v>17.440000000000001</v>
      </c>
      <c r="N72">
        <v>63720</v>
      </c>
      <c r="O72">
        <v>3</v>
      </c>
      <c r="P72" t="s">
        <v>26</v>
      </c>
      <c r="Q72">
        <v>1</v>
      </c>
      <c r="R72">
        <v>6</v>
      </c>
      <c r="S72" t="s">
        <v>197</v>
      </c>
      <c r="T72" t="s">
        <v>26</v>
      </c>
    </row>
    <row r="73" spans="1:20" x14ac:dyDescent="0.3">
      <c r="A73" t="s">
        <v>198</v>
      </c>
      <c r="B73" t="s">
        <v>29</v>
      </c>
      <c r="C73">
        <v>29</v>
      </c>
      <c r="D73" t="s">
        <v>30</v>
      </c>
      <c r="E73" t="s">
        <v>39</v>
      </c>
      <c r="F73" t="s">
        <v>22</v>
      </c>
      <c r="G73" t="s">
        <v>74</v>
      </c>
      <c r="H73" t="s">
        <v>51</v>
      </c>
      <c r="I73">
        <v>2.8</v>
      </c>
      <c r="J73" t="s">
        <v>25</v>
      </c>
      <c r="K73" s="1">
        <v>42933</v>
      </c>
      <c r="L73"/>
      <c r="M73">
        <v>8.2799999999999994</v>
      </c>
      <c r="N73">
        <v>40783</v>
      </c>
      <c r="O73">
        <v>4</v>
      </c>
      <c r="P73" t="s">
        <v>26</v>
      </c>
      <c r="Q73">
        <v>0</v>
      </c>
      <c r="R73">
        <v>6</v>
      </c>
      <c r="S73" t="s">
        <v>129</v>
      </c>
      <c r="T73" t="s">
        <v>26</v>
      </c>
    </row>
    <row r="74" spans="1:20" x14ac:dyDescent="0.3">
      <c r="A74" t="s">
        <v>199</v>
      </c>
      <c r="B74" t="s">
        <v>19</v>
      </c>
      <c r="C74">
        <v>28</v>
      </c>
      <c r="D74" t="s">
        <v>20</v>
      </c>
      <c r="E74" t="s">
        <v>21</v>
      </c>
      <c r="F74" t="s">
        <v>92</v>
      </c>
      <c r="G74" t="s">
        <v>93</v>
      </c>
      <c r="H74" t="s">
        <v>24</v>
      </c>
      <c r="I74">
        <v>4</v>
      </c>
      <c r="J74" t="s">
        <v>25</v>
      </c>
      <c r="K74" s="1">
        <v>45533</v>
      </c>
      <c r="L74"/>
      <c r="M74">
        <v>1.1599999999999999</v>
      </c>
      <c r="N74">
        <v>43143</v>
      </c>
      <c r="O74">
        <v>3</v>
      </c>
      <c r="P74" t="s">
        <v>26</v>
      </c>
      <c r="Q74">
        <v>2</v>
      </c>
      <c r="R74">
        <v>5</v>
      </c>
      <c r="S74" t="s">
        <v>200</v>
      </c>
      <c r="T74" t="s">
        <v>26</v>
      </c>
    </row>
    <row r="75" spans="1:20" x14ac:dyDescent="0.3">
      <c r="A75" t="s">
        <v>201</v>
      </c>
      <c r="B75" t="s">
        <v>29</v>
      </c>
      <c r="C75">
        <v>28</v>
      </c>
      <c r="D75" t="s">
        <v>179</v>
      </c>
      <c r="E75" t="s">
        <v>44</v>
      </c>
      <c r="F75" t="s">
        <v>67</v>
      </c>
      <c r="G75" t="s">
        <v>68</v>
      </c>
      <c r="H75" t="s">
        <v>24</v>
      </c>
      <c r="I75">
        <v>5.2</v>
      </c>
      <c r="J75" t="s">
        <v>25</v>
      </c>
      <c r="K75" s="1">
        <v>41874</v>
      </c>
      <c r="L75"/>
      <c r="M75">
        <v>11.18</v>
      </c>
      <c r="N75">
        <v>45334</v>
      </c>
      <c r="O75">
        <v>4</v>
      </c>
      <c r="P75" t="s">
        <v>26</v>
      </c>
      <c r="Q75">
        <v>3</v>
      </c>
      <c r="R75">
        <v>14</v>
      </c>
      <c r="S75" t="s">
        <v>202</v>
      </c>
      <c r="T75" t="s">
        <v>26</v>
      </c>
    </row>
    <row r="76" spans="1:20" x14ac:dyDescent="0.3">
      <c r="A76" t="s">
        <v>203</v>
      </c>
      <c r="B76" t="s">
        <v>29</v>
      </c>
      <c r="C76">
        <v>30</v>
      </c>
      <c r="D76" t="s">
        <v>30</v>
      </c>
      <c r="E76" t="s">
        <v>44</v>
      </c>
      <c r="F76" t="s">
        <v>40</v>
      </c>
      <c r="G76" t="s">
        <v>41</v>
      </c>
      <c r="H76" t="s">
        <v>84</v>
      </c>
      <c r="I76">
        <v>6.4</v>
      </c>
      <c r="J76" t="s">
        <v>25</v>
      </c>
      <c r="K76" s="1">
        <v>41841</v>
      </c>
      <c r="L76"/>
      <c r="M76">
        <v>11.27</v>
      </c>
      <c r="N76">
        <v>50626</v>
      </c>
      <c r="O76">
        <v>2</v>
      </c>
      <c r="P76" t="s">
        <v>65</v>
      </c>
      <c r="Q76">
        <v>0</v>
      </c>
      <c r="R76">
        <v>3</v>
      </c>
      <c r="S76" t="s">
        <v>148</v>
      </c>
      <c r="T76" t="s">
        <v>26</v>
      </c>
    </row>
    <row r="77" spans="1:20" x14ac:dyDescent="0.3">
      <c r="A77" t="s">
        <v>204</v>
      </c>
      <c r="B77" t="s">
        <v>29</v>
      </c>
      <c r="C77">
        <v>33</v>
      </c>
      <c r="D77" t="s">
        <v>30</v>
      </c>
      <c r="E77" t="s">
        <v>58</v>
      </c>
      <c r="F77" t="s">
        <v>67</v>
      </c>
      <c r="G77" t="s">
        <v>110</v>
      </c>
      <c r="H77" t="s">
        <v>84</v>
      </c>
      <c r="I77">
        <v>8</v>
      </c>
      <c r="J77" t="s">
        <v>25</v>
      </c>
      <c r="K77" s="1">
        <v>39868</v>
      </c>
      <c r="L77"/>
      <c r="M77">
        <v>16.670000000000002</v>
      </c>
      <c r="N77">
        <v>45560</v>
      </c>
      <c r="O77">
        <v>4</v>
      </c>
      <c r="P77" t="s">
        <v>26</v>
      </c>
      <c r="Q77">
        <v>3</v>
      </c>
      <c r="R77">
        <v>9</v>
      </c>
      <c r="S77" t="s">
        <v>133</v>
      </c>
      <c r="T77" t="s">
        <v>26</v>
      </c>
    </row>
    <row r="78" spans="1:20" x14ac:dyDescent="0.3">
      <c r="A78" t="s">
        <v>205</v>
      </c>
      <c r="B78" t="s">
        <v>29</v>
      </c>
      <c r="C78">
        <v>29</v>
      </c>
      <c r="D78" t="s">
        <v>30</v>
      </c>
      <c r="E78" t="s">
        <v>31</v>
      </c>
      <c r="F78" t="s">
        <v>54</v>
      </c>
      <c r="G78" t="s">
        <v>55</v>
      </c>
      <c r="H78" t="s">
        <v>84</v>
      </c>
      <c r="I78">
        <v>5.8</v>
      </c>
      <c r="J78" t="s">
        <v>25</v>
      </c>
      <c r="K78" s="1">
        <v>41937</v>
      </c>
      <c r="L78" s="1">
        <v>42345</v>
      </c>
      <c r="M78">
        <v>1.1200000000000001</v>
      </c>
      <c r="N78">
        <v>36360</v>
      </c>
      <c r="O78">
        <v>4</v>
      </c>
      <c r="P78" t="s">
        <v>26</v>
      </c>
      <c r="Q78">
        <v>1</v>
      </c>
      <c r="R78">
        <v>6</v>
      </c>
      <c r="S78" t="s">
        <v>78</v>
      </c>
      <c r="T78" t="s">
        <v>65</v>
      </c>
    </row>
    <row r="79" spans="1:20" x14ac:dyDescent="0.3">
      <c r="A79" t="s">
        <v>206</v>
      </c>
      <c r="B79" t="s">
        <v>19</v>
      </c>
      <c r="C79">
        <v>31</v>
      </c>
      <c r="D79" t="s">
        <v>20</v>
      </c>
      <c r="E79" t="s">
        <v>53</v>
      </c>
      <c r="F79" t="s">
        <v>40</v>
      </c>
      <c r="G79" t="s">
        <v>96</v>
      </c>
      <c r="H79" t="s">
        <v>24</v>
      </c>
      <c r="I79">
        <v>1</v>
      </c>
      <c r="J79" t="s">
        <v>25</v>
      </c>
      <c r="K79" s="1">
        <v>43074</v>
      </c>
      <c r="L79"/>
      <c r="M79">
        <v>7.9</v>
      </c>
      <c r="N79">
        <v>37928</v>
      </c>
      <c r="O79">
        <v>4</v>
      </c>
      <c r="P79" t="s">
        <v>26</v>
      </c>
      <c r="Q79">
        <v>1</v>
      </c>
      <c r="R79">
        <v>7</v>
      </c>
      <c r="S79" t="s">
        <v>207</v>
      </c>
      <c r="T79" t="s">
        <v>26</v>
      </c>
    </row>
    <row r="80" spans="1:20" x14ac:dyDescent="0.3">
      <c r="A80" t="s">
        <v>208</v>
      </c>
      <c r="B80" t="s">
        <v>209</v>
      </c>
      <c r="C80">
        <v>24</v>
      </c>
      <c r="D80" t="s">
        <v>20</v>
      </c>
      <c r="E80" t="s">
        <v>21</v>
      </c>
      <c r="F80" t="s">
        <v>54</v>
      </c>
      <c r="G80" t="s">
        <v>77</v>
      </c>
      <c r="H80" t="s">
        <v>24</v>
      </c>
      <c r="I80">
        <v>3.3</v>
      </c>
      <c r="J80" t="s">
        <v>25</v>
      </c>
      <c r="K80" s="1">
        <v>41176</v>
      </c>
      <c r="L80"/>
      <c r="M80">
        <v>13.09</v>
      </c>
      <c r="N80">
        <v>41200</v>
      </c>
      <c r="O80">
        <v>3</v>
      </c>
      <c r="P80" t="s">
        <v>26</v>
      </c>
      <c r="Q80">
        <v>2</v>
      </c>
      <c r="R80">
        <v>6</v>
      </c>
      <c r="S80" t="s">
        <v>210</v>
      </c>
      <c r="T80" t="s">
        <v>26</v>
      </c>
    </row>
    <row r="81" spans="1:20" x14ac:dyDescent="0.3">
      <c r="A81" t="s">
        <v>211</v>
      </c>
      <c r="B81" t="s">
        <v>29</v>
      </c>
      <c r="C81">
        <v>37</v>
      </c>
      <c r="D81" t="s">
        <v>30</v>
      </c>
      <c r="E81" t="s">
        <v>36</v>
      </c>
      <c r="F81" t="s">
        <v>54</v>
      </c>
      <c r="G81" t="s">
        <v>77</v>
      </c>
      <c r="H81" t="s">
        <v>24</v>
      </c>
      <c r="I81">
        <v>8.6999999999999993</v>
      </c>
      <c r="J81" t="s">
        <v>25</v>
      </c>
      <c r="K81" s="1">
        <v>44312</v>
      </c>
      <c r="L81"/>
      <c r="M81">
        <v>4.51</v>
      </c>
      <c r="N81">
        <v>51422</v>
      </c>
      <c r="O81">
        <v>3</v>
      </c>
      <c r="P81" t="s">
        <v>26</v>
      </c>
      <c r="Q81">
        <v>1</v>
      </c>
      <c r="R81">
        <v>6</v>
      </c>
      <c r="T81" t="s">
        <v>26</v>
      </c>
    </row>
    <row r="82" spans="1:20" x14ac:dyDescent="0.3">
      <c r="A82" t="s">
        <v>212</v>
      </c>
      <c r="B82" t="s">
        <v>29</v>
      </c>
      <c r="C82">
        <v>39</v>
      </c>
      <c r="D82" t="s">
        <v>30</v>
      </c>
      <c r="E82" t="s">
        <v>58</v>
      </c>
      <c r="F82" t="s">
        <v>45</v>
      </c>
      <c r="G82" t="s">
        <v>164</v>
      </c>
      <c r="H82" t="s">
        <v>24</v>
      </c>
      <c r="I82">
        <v>13.7</v>
      </c>
      <c r="J82" t="s">
        <v>25</v>
      </c>
      <c r="K82" s="1">
        <v>41615</v>
      </c>
      <c r="L82"/>
      <c r="M82">
        <v>11.89</v>
      </c>
      <c r="N82">
        <v>59277</v>
      </c>
      <c r="O82">
        <v>3</v>
      </c>
      <c r="P82" t="s">
        <v>26</v>
      </c>
      <c r="Q82">
        <v>0</v>
      </c>
      <c r="R82">
        <v>4</v>
      </c>
      <c r="S82" t="s">
        <v>213</v>
      </c>
      <c r="T82" t="s">
        <v>26</v>
      </c>
    </row>
    <row r="83" spans="1:20" x14ac:dyDescent="0.3">
      <c r="A83" t="s">
        <v>214</v>
      </c>
      <c r="B83" t="s">
        <v>29</v>
      </c>
      <c r="C83">
        <v>37</v>
      </c>
      <c r="D83" t="s">
        <v>20</v>
      </c>
      <c r="E83" t="s">
        <v>44</v>
      </c>
      <c r="F83" t="s">
        <v>40</v>
      </c>
      <c r="G83" t="s">
        <v>41</v>
      </c>
      <c r="H83" t="s">
        <v>24</v>
      </c>
      <c r="I83">
        <v>7.4</v>
      </c>
      <c r="J83" t="s">
        <v>25</v>
      </c>
      <c r="K83" s="1">
        <v>40807</v>
      </c>
      <c r="L83"/>
      <c r="M83">
        <v>14.1</v>
      </c>
      <c r="N83">
        <v>46015</v>
      </c>
      <c r="O83">
        <v>1</v>
      </c>
      <c r="P83" t="s">
        <v>65</v>
      </c>
      <c r="Q83">
        <v>0</v>
      </c>
      <c r="R83">
        <v>4</v>
      </c>
      <c r="S83" t="s">
        <v>215</v>
      </c>
      <c r="T83" t="s">
        <v>26</v>
      </c>
    </row>
    <row r="84" spans="1:20" x14ac:dyDescent="0.3">
      <c r="A84" t="s">
        <v>216</v>
      </c>
      <c r="B84" t="s">
        <v>19</v>
      </c>
      <c r="C84">
        <v>34</v>
      </c>
      <c r="D84" t="s">
        <v>30</v>
      </c>
      <c r="E84" t="s">
        <v>21</v>
      </c>
      <c r="F84" t="s">
        <v>54</v>
      </c>
      <c r="G84" t="s">
        <v>77</v>
      </c>
      <c r="H84" t="s">
        <v>24</v>
      </c>
      <c r="I84">
        <v>10.1</v>
      </c>
      <c r="J84" t="s">
        <v>25</v>
      </c>
      <c r="K84" s="1">
        <v>42745</v>
      </c>
      <c r="L84"/>
      <c r="M84">
        <v>8.8000000000000007</v>
      </c>
      <c r="N84">
        <v>52103</v>
      </c>
      <c r="O84">
        <v>2</v>
      </c>
      <c r="P84" t="s">
        <v>26</v>
      </c>
      <c r="Q84">
        <v>0</v>
      </c>
      <c r="R84">
        <v>7</v>
      </c>
      <c r="S84" t="s">
        <v>217</v>
      </c>
      <c r="T84" t="s">
        <v>26</v>
      </c>
    </row>
    <row r="85" spans="1:20" x14ac:dyDescent="0.3">
      <c r="A85" t="s">
        <v>218</v>
      </c>
      <c r="B85" t="s">
        <v>29</v>
      </c>
      <c r="C85">
        <v>26</v>
      </c>
      <c r="D85" t="s">
        <v>20</v>
      </c>
      <c r="E85" t="s">
        <v>63</v>
      </c>
      <c r="F85" t="s">
        <v>54</v>
      </c>
      <c r="G85" t="s">
        <v>77</v>
      </c>
      <c r="H85" t="s">
        <v>24</v>
      </c>
      <c r="I85">
        <v>3.7</v>
      </c>
      <c r="J85" t="s">
        <v>25</v>
      </c>
      <c r="K85" s="1">
        <v>39659</v>
      </c>
      <c r="L85"/>
      <c r="M85">
        <v>17.25</v>
      </c>
      <c r="N85">
        <v>38323</v>
      </c>
      <c r="O85">
        <v>3</v>
      </c>
      <c r="P85" t="s">
        <v>26</v>
      </c>
      <c r="Q85">
        <v>0</v>
      </c>
      <c r="R85">
        <v>6</v>
      </c>
      <c r="S85" t="s">
        <v>219</v>
      </c>
      <c r="T85" t="s">
        <v>26</v>
      </c>
    </row>
    <row r="86" spans="1:20" x14ac:dyDescent="0.3">
      <c r="A86" t="s">
        <v>220</v>
      </c>
      <c r="B86" t="s">
        <v>19</v>
      </c>
      <c r="C86">
        <v>40</v>
      </c>
      <c r="D86" t="s">
        <v>179</v>
      </c>
      <c r="E86" t="s">
        <v>31</v>
      </c>
      <c r="F86" t="s">
        <v>22</v>
      </c>
      <c r="G86" t="s">
        <v>23</v>
      </c>
      <c r="H86" t="s">
        <v>51</v>
      </c>
      <c r="I86">
        <v>16.600000000000001</v>
      </c>
      <c r="J86" t="s">
        <v>25</v>
      </c>
      <c r="K86" s="1">
        <v>41655</v>
      </c>
      <c r="L86" s="1">
        <v>42044</v>
      </c>
      <c r="M86">
        <v>1.07</v>
      </c>
      <c r="N86">
        <v>65438</v>
      </c>
      <c r="O86">
        <v>2</v>
      </c>
      <c r="P86" t="s">
        <v>26</v>
      </c>
      <c r="Q86">
        <v>4</v>
      </c>
      <c r="R86">
        <v>9</v>
      </c>
      <c r="S86" t="s">
        <v>135</v>
      </c>
      <c r="T86" t="s">
        <v>65</v>
      </c>
    </row>
    <row r="87" spans="1:20" x14ac:dyDescent="0.3">
      <c r="A87" t="s">
        <v>221</v>
      </c>
      <c r="B87" t="s">
        <v>29</v>
      </c>
      <c r="C87">
        <v>28</v>
      </c>
      <c r="D87" t="s">
        <v>20</v>
      </c>
      <c r="E87" t="s">
        <v>63</v>
      </c>
      <c r="F87" t="s">
        <v>67</v>
      </c>
      <c r="G87" t="s">
        <v>110</v>
      </c>
      <c r="H87" t="s">
        <v>24</v>
      </c>
      <c r="I87">
        <v>3.8</v>
      </c>
      <c r="J87" t="s">
        <v>25</v>
      </c>
      <c r="K87" s="1">
        <v>40195</v>
      </c>
      <c r="L87" s="1">
        <v>44105</v>
      </c>
      <c r="M87">
        <v>10.7</v>
      </c>
      <c r="N87">
        <v>41318</v>
      </c>
      <c r="O87">
        <v>3</v>
      </c>
      <c r="P87" t="s">
        <v>26</v>
      </c>
      <c r="Q87">
        <v>2</v>
      </c>
      <c r="R87">
        <v>10</v>
      </c>
      <c r="S87" t="s">
        <v>222</v>
      </c>
      <c r="T87" t="s">
        <v>65</v>
      </c>
    </row>
    <row r="88" spans="1:20" x14ac:dyDescent="0.3">
      <c r="A88" t="s">
        <v>223</v>
      </c>
      <c r="B88" t="s">
        <v>29</v>
      </c>
      <c r="C88">
        <v>38</v>
      </c>
      <c r="D88" t="s">
        <v>30</v>
      </c>
      <c r="E88" t="s">
        <v>39</v>
      </c>
      <c r="F88" t="s">
        <v>92</v>
      </c>
      <c r="G88" t="s">
        <v>93</v>
      </c>
      <c r="H88" t="s">
        <v>51</v>
      </c>
      <c r="I88">
        <v>10.3</v>
      </c>
      <c r="J88" t="s">
        <v>25</v>
      </c>
      <c r="K88" s="1">
        <v>44875</v>
      </c>
      <c r="L88"/>
      <c r="M88">
        <v>2.97</v>
      </c>
      <c r="N88">
        <v>58331</v>
      </c>
      <c r="O88">
        <v>4</v>
      </c>
      <c r="P88" t="s">
        <v>26</v>
      </c>
      <c r="Q88">
        <v>1</v>
      </c>
      <c r="R88">
        <v>6</v>
      </c>
      <c r="S88" t="s">
        <v>224</v>
      </c>
      <c r="T88" t="s">
        <v>26</v>
      </c>
    </row>
    <row r="89" spans="1:20" x14ac:dyDescent="0.3">
      <c r="A89" t="s">
        <v>225</v>
      </c>
      <c r="B89" t="s">
        <v>29</v>
      </c>
      <c r="C89">
        <v>22</v>
      </c>
      <c r="D89" t="s">
        <v>20</v>
      </c>
      <c r="E89" t="s">
        <v>63</v>
      </c>
      <c r="F89" t="s">
        <v>32</v>
      </c>
      <c r="G89" t="s">
        <v>33</v>
      </c>
      <c r="H89" t="s">
        <v>24</v>
      </c>
      <c r="I89">
        <v>0.6</v>
      </c>
      <c r="J89" t="s">
        <v>25</v>
      </c>
      <c r="K89" s="1">
        <v>39457</v>
      </c>
      <c r="L89"/>
      <c r="M89">
        <v>17.8</v>
      </c>
      <c r="N89">
        <v>32401</v>
      </c>
      <c r="O89">
        <v>3</v>
      </c>
      <c r="P89" t="s">
        <v>26</v>
      </c>
      <c r="Q89">
        <v>1</v>
      </c>
      <c r="R89">
        <v>6</v>
      </c>
      <c r="S89" t="s">
        <v>226</v>
      </c>
      <c r="T89" t="s">
        <v>26</v>
      </c>
    </row>
    <row r="90" spans="1:20" x14ac:dyDescent="0.3">
      <c r="A90" t="s">
        <v>227</v>
      </c>
      <c r="B90" t="s">
        <v>29</v>
      </c>
      <c r="C90">
        <v>33</v>
      </c>
      <c r="D90" t="s">
        <v>20</v>
      </c>
      <c r="E90" t="s">
        <v>58</v>
      </c>
      <c r="F90" t="s">
        <v>45</v>
      </c>
      <c r="G90" t="s">
        <v>164</v>
      </c>
      <c r="H90" t="s">
        <v>24</v>
      </c>
      <c r="I90">
        <v>6.9</v>
      </c>
      <c r="J90" t="s">
        <v>25</v>
      </c>
      <c r="K90" s="1">
        <v>41115</v>
      </c>
      <c r="L90"/>
      <c r="M90">
        <v>13.26</v>
      </c>
      <c r="N90">
        <v>43198</v>
      </c>
      <c r="O90">
        <v>3</v>
      </c>
      <c r="P90" t="s">
        <v>26</v>
      </c>
      <c r="Q90">
        <v>3</v>
      </c>
      <c r="R90">
        <v>6</v>
      </c>
      <c r="S90" t="s">
        <v>99</v>
      </c>
      <c r="T90" t="s">
        <v>26</v>
      </c>
    </row>
    <row r="91" spans="1:20" x14ac:dyDescent="0.3">
      <c r="A91" t="s">
        <v>228</v>
      </c>
      <c r="B91" t="s">
        <v>29</v>
      </c>
      <c r="C91">
        <v>22</v>
      </c>
      <c r="D91" t="s">
        <v>30</v>
      </c>
      <c r="E91" t="s">
        <v>58</v>
      </c>
      <c r="F91" t="s">
        <v>54</v>
      </c>
      <c r="G91" t="s">
        <v>77</v>
      </c>
      <c r="H91" t="s">
        <v>24</v>
      </c>
      <c r="I91">
        <v>0.9</v>
      </c>
      <c r="J91" t="s">
        <v>85</v>
      </c>
      <c r="K91" s="1">
        <v>44435</v>
      </c>
      <c r="L91"/>
      <c r="M91">
        <v>4.17</v>
      </c>
      <c r="N91">
        <v>25419</v>
      </c>
      <c r="O91">
        <v>3</v>
      </c>
      <c r="P91" t="s">
        <v>26</v>
      </c>
      <c r="Q91">
        <v>2</v>
      </c>
      <c r="R91">
        <v>4</v>
      </c>
      <c r="S91" t="s">
        <v>229</v>
      </c>
      <c r="T91" t="s">
        <v>26</v>
      </c>
    </row>
    <row r="92" spans="1:20" x14ac:dyDescent="0.3">
      <c r="A92" t="s">
        <v>230</v>
      </c>
      <c r="B92" t="s">
        <v>29</v>
      </c>
      <c r="C92">
        <v>30</v>
      </c>
      <c r="D92" t="s">
        <v>30</v>
      </c>
      <c r="E92" t="s">
        <v>21</v>
      </c>
      <c r="F92" t="s">
        <v>40</v>
      </c>
      <c r="G92" t="s">
        <v>50</v>
      </c>
      <c r="H92" t="s">
        <v>24</v>
      </c>
      <c r="I92">
        <v>10</v>
      </c>
      <c r="J92" t="s">
        <v>25</v>
      </c>
      <c r="K92" s="1">
        <v>40377</v>
      </c>
      <c r="L92"/>
      <c r="M92">
        <v>15.28</v>
      </c>
      <c r="N92">
        <v>54527</v>
      </c>
      <c r="O92">
        <v>3</v>
      </c>
      <c r="P92" t="s">
        <v>26</v>
      </c>
      <c r="Q92">
        <v>2</v>
      </c>
      <c r="R92">
        <v>2</v>
      </c>
      <c r="S92" t="s">
        <v>231</v>
      </c>
      <c r="T92" t="s">
        <v>26</v>
      </c>
    </row>
    <row r="93" spans="1:20" x14ac:dyDescent="0.3">
      <c r="A93" t="s">
        <v>232</v>
      </c>
      <c r="B93" t="s">
        <v>19</v>
      </c>
      <c r="C93">
        <v>31</v>
      </c>
      <c r="D93" t="s">
        <v>30</v>
      </c>
      <c r="E93" t="s">
        <v>44</v>
      </c>
      <c r="F93" t="s">
        <v>45</v>
      </c>
      <c r="G93" t="s">
        <v>98</v>
      </c>
      <c r="H93" t="s">
        <v>24</v>
      </c>
      <c r="I93">
        <v>3.8</v>
      </c>
      <c r="J93" t="s">
        <v>85</v>
      </c>
      <c r="K93" s="1">
        <v>43400</v>
      </c>
      <c r="L93"/>
      <c r="M93">
        <v>7</v>
      </c>
      <c r="N93">
        <v>42840</v>
      </c>
      <c r="O93">
        <v>3</v>
      </c>
      <c r="P93" t="s">
        <v>26</v>
      </c>
      <c r="Q93">
        <v>1</v>
      </c>
      <c r="R93">
        <v>3</v>
      </c>
      <c r="S93" t="s">
        <v>233</v>
      </c>
      <c r="T93" t="s">
        <v>26</v>
      </c>
    </row>
    <row r="94" spans="1:20" x14ac:dyDescent="0.3">
      <c r="A94" t="s">
        <v>234</v>
      </c>
      <c r="B94" t="s">
        <v>29</v>
      </c>
      <c r="C94">
        <v>37</v>
      </c>
      <c r="D94" t="s">
        <v>20</v>
      </c>
      <c r="E94" t="s">
        <v>36</v>
      </c>
      <c r="F94" t="s">
        <v>45</v>
      </c>
      <c r="G94" t="s">
        <v>98</v>
      </c>
      <c r="H94" t="s">
        <v>24</v>
      </c>
      <c r="I94">
        <v>11.7</v>
      </c>
      <c r="J94" t="s">
        <v>25</v>
      </c>
      <c r="K94" s="1">
        <v>45919</v>
      </c>
      <c r="L94"/>
      <c r="M94">
        <v>0.11</v>
      </c>
      <c r="N94">
        <v>63392</v>
      </c>
      <c r="O94">
        <v>1</v>
      </c>
      <c r="P94" t="s">
        <v>26</v>
      </c>
      <c r="Q94">
        <v>2</v>
      </c>
      <c r="R94">
        <v>3</v>
      </c>
      <c r="S94" t="s">
        <v>160</v>
      </c>
      <c r="T94" t="s">
        <v>26</v>
      </c>
    </row>
    <row r="95" spans="1:20" x14ac:dyDescent="0.3">
      <c r="A95" t="s">
        <v>235</v>
      </c>
      <c r="B95" t="s">
        <v>19</v>
      </c>
      <c r="C95">
        <v>28</v>
      </c>
      <c r="D95" t="s">
        <v>20</v>
      </c>
      <c r="E95" t="s">
        <v>44</v>
      </c>
      <c r="F95" t="s">
        <v>32</v>
      </c>
      <c r="G95" t="s">
        <v>171</v>
      </c>
      <c r="H95" t="s">
        <v>24</v>
      </c>
      <c r="I95">
        <v>8</v>
      </c>
      <c r="J95" t="s">
        <v>25</v>
      </c>
      <c r="K95" s="1">
        <v>44198</v>
      </c>
      <c r="L95"/>
      <c r="M95">
        <v>4.82</v>
      </c>
      <c r="N95">
        <v>43237</v>
      </c>
      <c r="O95">
        <v>3</v>
      </c>
      <c r="P95" t="s">
        <v>26</v>
      </c>
      <c r="Q95">
        <v>5</v>
      </c>
      <c r="R95">
        <v>6</v>
      </c>
      <c r="S95" t="s">
        <v>236</v>
      </c>
      <c r="T95" t="s">
        <v>26</v>
      </c>
    </row>
    <row r="96" spans="1:20" x14ac:dyDescent="0.3">
      <c r="A96" t="s">
        <v>237</v>
      </c>
      <c r="B96" t="s">
        <v>29</v>
      </c>
      <c r="C96">
        <v>41</v>
      </c>
      <c r="D96" t="s">
        <v>30</v>
      </c>
      <c r="E96" t="s">
        <v>63</v>
      </c>
      <c r="F96" t="s">
        <v>45</v>
      </c>
      <c r="G96" t="s">
        <v>98</v>
      </c>
      <c r="H96" t="s">
        <v>24</v>
      </c>
      <c r="I96">
        <v>6.6</v>
      </c>
      <c r="J96" t="s">
        <v>25</v>
      </c>
      <c r="K96" s="1">
        <v>40993</v>
      </c>
      <c r="L96"/>
      <c r="M96">
        <v>13.59</v>
      </c>
      <c r="N96">
        <v>50410</v>
      </c>
      <c r="O96">
        <v>2</v>
      </c>
      <c r="P96" t="s">
        <v>26</v>
      </c>
      <c r="Q96">
        <v>1</v>
      </c>
      <c r="R96">
        <v>13</v>
      </c>
      <c r="S96" t="s">
        <v>238</v>
      </c>
      <c r="T96" t="s">
        <v>26</v>
      </c>
    </row>
    <row r="97" spans="1:20" x14ac:dyDescent="0.3">
      <c r="A97" t="s">
        <v>239</v>
      </c>
      <c r="B97" t="s">
        <v>29</v>
      </c>
      <c r="C97">
        <v>32</v>
      </c>
      <c r="D97" t="s">
        <v>20</v>
      </c>
      <c r="E97" t="s">
        <v>39</v>
      </c>
      <c r="F97" t="s">
        <v>40</v>
      </c>
      <c r="G97" t="s">
        <v>50</v>
      </c>
      <c r="H97" t="s">
        <v>51</v>
      </c>
      <c r="I97">
        <v>4.0999999999999996</v>
      </c>
      <c r="J97" t="s">
        <v>25</v>
      </c>
      <c r="K97" s="1">
        <v>42571</v>
      </c>
      <c r="L97"/>
      <c r="M97">
        <v>9.27</v>
      </c>
      <c r="N97">
        <v>36087</v>
      </c>
      <c r="O97">
        <v>2</v>
      </c>
      <c r="P97" t="s">
        <v>26</v>
      </c>
      <c r="Q97">
        <v>2</v>
      </c>
      <c r="R97">
        <v>3</v>
      </c>
      <c r="S97" t="s">
        <v>240</v>
      </c>
      <c r="T97" t="s">
        <v>26</v>
      </c>
    </row>
    <row r="98" spans="1:20" x14ac:dyDescent="0.3">
      <c r="A98" t="s">
        <v>241</v>
      </c>
      <c r="B98" t="s">
        <v>29</v>
      </c>
      <c r="C98">
        <v>38</v>
      </c>
      <c r="D98" t="s">
        <v>20</v>
      </c>
      <c r="E98" t="s">
        <v>39</v>
      </c>
      <c r="F98" t="s">
        <v>32</v>
      </c>
      <c r="G98" t="s">
        <v>33</v>
      </c>
      <c r="H98" t="s">
        <v>84</v>
      </c>
      <c r="I98">
        <v>17.7</v>
      </c>
      <c r="J98" t="s">
        <v>25</v>
      </c>
      <c r="K98" s="1">
        <v>43054</v>
      </c>
      <c r="L98" s="1">
        <v>43522</v>
      </c>
      <c r="M98">
        <v>1.28</v>
      </c>
      <c r="N98">
        <v>54403</v>
      </c>
      <c r="O98">
        <v>2</v>
      </c>
      <c r="P98" t="s">
        <v>26</v>
      </c>
      <c r="Q98">
        <v>3</v>
      </c>
      <c r="R98">
        <v>10</v>
      </c>
      <c r="S98" t="s">
        <v>242</v>
      </c>
      <c r="T98" t="s">
        <v>65</v>
      </c>
    </row>
    <row r="99" spans="1:20" x14ac:dyDescent="0.3">
      <c r="A99" t="s">
        <v>243</v>
      </c>
      <c r="B99" t="s">
        <v>19</v>
      </c>
      <c r="C99">
        <v>30</v>
      </c>
      <c r="D99" t="s">
        <v>30</v>
      </c>
      <c r="E99" t="s">
        <v>36</v>
      </c>
      <c r="F99" t="s">
        <v>45</v>
      </c>
      <c r="G99" t="s">
        <v>98</v>
      </c>
      <c r="H99" t="s">
        <v>24</v>
      </c>
      <c r="I99">
        <v>7</v>
      </c>
      <c r="J99" t="s">
        <v>25</v>
      </c>
      <c r="K99" s="1">
        <v>41619</v>
      </c>
      <c r="L99"/>
      <c r="M99">
        <v>11.88</v>
      </c>
      <c r="N99">
        <v>49244</v>
      </c>
      <c r="O99">
        <v>3</v>
      </c>
      <c r="P99" t="s">
        <v>26</v>
      </c>
      <c r="Q99">
        <v>0</v>
      </c>
      <c r="R99">
        <v>6</v>
      </c>
      <c r="S99" t="s">
        <v>244</v>
      </c>
      <c r="T99" t="s">
        <v>26</v>
      </c>
    </row>
    <row r="100" spans="1:20" x14ac:dyDescent="0.3">
      <c r="A100" t="s">
        <v>245</v>
      </c>
      <c r="B100" t="s">
        <v>19</v>
      </c>
      <c r="C100">
        <v>26</v>
      </c>
      <c r="D100" t="s">
        <v>20</v>
      </c>
      <c r="E100" t="s">
        <v>63</v>
      </c>
      <c r="F100" t="s">
        <v>92</v>
      </c>
      <c r="G100" t="s">
        <v>246</v>
      </c>
      <c r="H100" t="s">
        <v>24</v>
      </c>
      <c r="I100">
        <v>5</v>
      </c>
      <c r="J100" t="s">
        <v>25</v>
      </c>
      <c r="K100" s="1">
        <v>45669</v>
      </c>
      <c r="L100"/>
      <c r="M100">
        <v>0.79</v>
      </c>
      <c r="N100">
        <v>40070</v>
      </c>
      <c r="O100">
        <v>3</v>
      </c>
      <c r="P100" t="s">
        <v>26</v>
      </c>
      <c r="Q100">
        <v>1</v>
      </c>
      <c r="R100">
        <v>5</v>
      </c>
      <c r="T100" t="s">
        <v>26</v>
      </c>
    </row>
    <row r="101" spans="1:20" x14ac:dyDescent="0.3">
      <c r="A101" t="s">
        <v>247</v>
      </c>
      <c r="B101" t="s">
        <v>29</v>
      </c>
      <c r="C101">
        <v>40</v>
      </c>
      <c r="D101" t="s">
        <v>179</v>
      </c>
      <c r="E101" t="s">
        <v>44</v>
      </c>
      <c r="F101" t="s">
        <v>45</v>
      </c>
      <c r="G101" t="s">
        <v>46</v>
      </c>
      <c r="H101" t="s">
        <v>84</v>
      </c>
      <c r="I101">
        <v>11.6</v>
      </c>
      <c r="J101" t="s">
        <v>25</v>
      </c>
      <c r="K101" s="1">
        <v>43003</v>
      </c>
      <c r="L101"/>
      <c r="M101">
        <v>8.09</v>
      </c>
      <c r="N101">
        <v>56884</v>
      </c>
      <c r="O101">
        <v>3</v>
      </c>
      <c r="P101" t="s">
        <v>26</v>
      </c>
      <c r="Q101">
        <v>5</v>
      </c>
      <c r="R101">
        <v>8</v>
      </c>
      <c r="S101" t="s">
        <v>248</v>
      </c>
      <c r="T101" t="s">
        <v>26</v>
      </c>
    </row>
    <row r="102" spans="1:20" x14ac:dyDescent="0.3">
      <c r="A102" t="s">
        <v>249</v>
      </c>
      <c r="B102" t="s">
        <v>19</v>
      </c>
      <c r="C102">
        <v>42</v>
      </c>
      <c r="D102" t="s">
        <v>20</v>
      </c>
      <c r="E102" t="s">
        <v>44</v>
      </c>
      <c r="F102" t="s">
        <v>22</v>
      </c>
      <c r="G102" t="s">
        <v>59</v>
      </c>
      <c r="H102" t="s">
        <v>24</v>
      </c>
      <c r="I102">
        <v>8.6</v>
      </c>
      <c r="J102" t="s">
        <v>25</v>
      </c>
      <c r="K102" s="1">
        <v>39907</v>
      </c>
      <c r="L102"/>
      <c r="M102">
        <v>16.57</v>
      </c>
      <c r="N102">
        <v>50157</v>
      </c>
      <c r="O102">
        <v>2</v>
      </c>
      <c r="P102" t="s">
        <v>65</v>
      </c>
      <c r="Q102">
        <v>2</v>
      </c>
      <c r="R102">
        <v>4</v>
      </c>
      <c r="S102" t="s">
        <v>250</v>
      </c>
      <c r="T102" t="s">
        <v>26</v>
      </c>
    </row>
    <row r="103" spans="1:20" x14ac:dyDescent="0.3">
      <c r="A103" t="s">
        <v>251</v>
      </c>
      <c r="B103" t="s">
        <v>29</v>
      </c>
      <c r="C103">
        <v>37</v>
      </c>
      <c r="D103" t="s">
        <v>30</v>
      </c>
      <c r="E103" t="s">
        <v>36</v>
      </c>
      <c r="F103" t="s">
        <v>54</v>
      </c>
      <c r="G103" t="s">
        <v>55</v>
      </c>
      <c r="H103" t="s">
        <v>24</v>
      </c>
      <c r="I103">
        <v>17</v>
      </c>
      <c r="J103" t="s">
        <v>25</v>
      </c>
      <c r="K103" s="1">
        <v>42581</v>
      </c>
      <c r="L103"/>
      <c r="M103">
        <v>9.25</v>
      </c>
      <c r="N103">
        <v>63770</v>
      </c>
      <c r="O103">
        <v>2</v>
      </c>
      <c r="P103" t="s">
        <v>65</v>
      </c>
      <c r="Q103">
        <v>3</v>
      </c>
      <c r="R103">
        <v>7</v>
      </c>
      <c r="S103" t="s">
        <v>252</v>
      </c>
      <c r="T103" t="s">
        <v>26</v>
      </c>
    </row>
    <row r="104" spans="1:20" x14ac:dyDescent="0.3">
      <c r="A104" t="s">
        <v>253</v>
      </c>
      <c r="B104" t="s">
        <v>19</v>
      </c>
      <c r="C104">
        <v>22</v>
      </c>
      <c r="D104" t="s">
        <v>30</v>
      </c>
      <c r="E104" t="s">
        <v>44</v>
      </c>
      <c r="F104" t="s">
        <v>40</v>
      </c>
      <c r="G104" t="s">
        <v>41</v>
      </c>
      <c r="H104" t="s">
        <v>24</v>
      </c>
      <c r="I104">
        <v>1.8</v>
      </c>
      <c r="J104" t="s">
        <v>25</v>
      </c>
      <c r="K104" s="1">
        <v>43259</v>
      </c>
      <c r="L104"/>
      <c r="M104">
        <v>7.39</v>
      </c>
      <c r="N104">
        <v>32196</v>
      </c>
      <c r="O104">
        <v>2</v>
      </c>
      <c r="P104" t="s">
        <v>26</v>
      </c>
      <c r="Q104">
        <v>1</v>
      </c>
      <c r="R104">
        <v>6</v>
      </c>
      <c r="S104" t="s">
        <v>254</v>
      </c>
      <c r="T104" t="s">
        <v>26</v>
      </c>
    </row>
    <row r="105" spans="1:20" x14ac:dyDescent="0.3">
      <c r="A105" t="s">
        <v>255</v>
      </c>
      <c r="B105" t="s">
        <v>29</v>
      </c>
      <c r="C105">
        <v>24</v>
      </c>
      <c r="D105" t="s">
        <v>20</v>
      </c>
      <c r="E105" t="s">
        <v>44</v>
      </c>
      <c r="F105" t="s">
        <v>54</v>
      </c>
      <c r="G105" t="s">
        <v>77</v>
      </c>
      <c r="H105" t="s">
        <v>84</v>
      </c>
      <c r="I105">
        <v>1.2</v>
      </c>
      <c r="J105" t="s">
        <v>85</v>
      </c>
      <c r="K105" s="1">
        <v>41496</v>
      </c>
      <c r="L105"/>
      <c r="M105">
        <v>12.22</v>
      </c>
      <c r="N105">
        <v>37179</v>
      </c>
      <c r="O105">
        <v>5</v>
      </c>
      <c r="P105" t="s">
        <v>26</v>
      </c>
      <c r="Q105">
        <v>2</v>
      </c>
      <c r="R105">
        <v>6</v>
      </c>
      <c r="S105" t="s">
        <v>256</v>
      </c>
      <c r="T105" t="s">
        <v>26</v>
      </c>
    </row>
    <row r="106" spans="1:20" x14ac:dyDescent="0.3">
      <c r="A106" t="s">
        <v>257</v>
      </c>
      <c r="B106" t="s">
        <v>29</v>
      </c>
      <c r="C106">
        <v>27</v>
      </c>
      <c r="D106" t="s">
        <v>30</v>
      </c>
      <c r="E106" t="s">
        <v>53</v>
      </c>
      <c r="F106" t="s">
        <v>45</v>
      </c>
      <c r="G106" t="s">
        <v>164</v>
      </c>
      <c r="H106" t="s">
        <v>24</v>
      </c>
      <c r="I106">
        <v>6.4</v>
      </c>
      <c r="J106" t="s">
        <v>25</v>
      </c>
      <c r="K106" s="1">
        <v>41871</v>
      </c>
      <c r="L106"/>
      <c r="M106">
        <v>11.19</v>
      </c>
      <c r="N106">
        <v>53165</v>
      </c>
      <c r="O106">
        <v>4</v>
      </c>
      <c r="P106" t="s">
        <v>26</v>
      </c>
      <c r="Q106">
        <v>2</v>
      </c>
      <c r="R106">
        <v>7</v>
      </c>
      <c r="S106" t="s">
        <v>258</v>
      </c>
      <c r="T106" t="s">
        <v>26</v>
      </c>
    </row>
    <row r="107" spans="1:20" x14ac:dyDescent="0.3">
      <c r="A107" t="s">
        <v>259</v>
      </c>
      <c r="B107" t="s">
        <v>19</v>
      </c>
      <c r="C107">
        <v>32</v>
      </c>
      <c r="D107" t="s">
        <v>20</v>
      </c>
      <c r="E107" t="s">
        <v>31</v>
      </c>
      <c r="F107" t="s">
        <v>54</v>
      </c>
      <c r="G107" t="s">
        <v>139</v>
      </c>
      <c r="H107" t="s">
        <v>51</v>
      </c>
      <c r="I107">
        <v>6.7</v>
      </c>
      <c r="J107" t="s">
        <v>25</v>
      </c>
      <c r="K107" s="1">
        <v>41792</v>
      </c>
      <c r="L107"/>
      <c r="M107">
        <v>11.41</v>
      </c>
      <c r="N107">
        <v>48232</v>
      </c>
      <c r="O107">
        <v>4</v>
      </c>
      <c r="P107" t="s">
        <v>26</v>
      </c>
      <c r="Q107">
        <v>0</v>
      </c>
      <c r="R107">
        <v>4</v>
      </c>
      <c r="S107" t="s">
        <v>260</v>
      </c>
      <c r="T107" t="s">
        <v>26</v>
      </c>
    </row>
    <row r="108" spans="1:20" x14ac:dyDescent="0.3">
      <c r="A108" t="s">
        <v>261</v>
      </c>
      <c r="B108" t="s">
        <v>19</v>
      </c>
      <c r="C108">
        <v>26</v>
      </c>
      <c r="D108" t="s">
        <v>20</v>
      </c>
      <c r="E108" t="s">
        <v>44</v>
      </c>
      <c r="F108" t="s">
        <v>40</v>
      </c>
      <c r="G108" t="s">
        <v>50</v>
      </c>
      <c r="H108" t="s">
        <v>24</v>
      </c>
      <c r="I108">
        <v>1.2</v>
      </c>
      <c r="J108" t="s">
        <v>25</v>
      </c>
      <c r="K108" s="1">
        <v>44848</v>
      </c>
      <c r="L108"/>
      <c r="M108">
        <v>3.04</v>
      </c>
      <c r="N108">
        <v>44022</v>
      </c>
      <c r="O108">
        <v>2</v>
      </c>
      <c r="P108" t="s">
        <v>26</v>
      </c>
      <c r="Q108">
        <v>5</v>
      </c>
      <c r="R108">
        <v>9</v>
      </c>
      <c r="S108" t="s">
        <v>262</v>
      </c>
      <c r="T108" t="s">
        <v>26</v>
      </c>
    </row>
    <row r="109" spans="1:20" x14ac:dyDescent="0.3">
      <c r="A109" t="s">
        <v>263</v>
      </c>
      <c r="B109" t="s">
        <v>19</v>
      </c>
      <c r="C109">
        <v>35</v>
      </c>
      <c r="D109" t="s">
        <v>30</v>
      </c>
      <c r="E109" t="s">
        <v>58</v>
      </c>
      <c r="F109" t="s">
        <v>67</v>
      </c>
      <c r="G109" t="s">
        <v>176</v>
      </c>
      <c r="H109" t="s">
        <v>24</v>
      </c>
      <c r="I109">
        <v>5.6</v>
      </c>
      <c r="J109" t="s">
        <v>25</v>
      </c>
      <c r="K109" s="1">
        <v>40524</v>
      </c>
      <c r="L109"/>
      <c r="M109">
        <v>14.88</v>
      </c>
      <c r="N109">
        <v>46312</v>
      </c>
      <c r="O109">
        <v>3</v>
      </c>
      <c r="P109" t="s">
        <v>26</v>
      </c>
      <c r="Q109">
        <v>2</v>
      </c>
      <c r="R109">
        <v>8</v>
      </c>
      <c r="S109" t="s">
        <v>80</v>
      </c>
      <c r="T109" t="s">
        <v>26</v>
      </c>
    </row>
    <row r="110" spans="1:20" x14ac:dyDescent="0.3">
      <c r="A110" t="s">
        <v>264</v>
      </c>
      <c r="B110" t="s">
        <v>29</v>
      </c>
      <c r="C110">
        <v>35</v>
      </c>
      <c r="D110" t="s">
        <v>30</v>
      </c>
      <c r="E110" t="s">
        <v>39</v>
      </c>
      <c r="F110" t="s">
        <v>22</v>
      </c>
      <c r="G110" t="s">
        <v>74</v>
      </c>
      <c r="H110" t="s">
        <v>24</v>
      </c>
      <c r="I110">
        <v>9.1999999999999993</v>
      </c>
      <c r="J110" t="s">
        <v>25</v>
      </c>
      <c r="K110" s="1">
        <v>40795</v>
      </c>
      <c r="L110"/>
      <c r="M110">
        <v>14.14</v>
      </c>
      <c r="N110">
        <v>43190</v>
      </c>
      <c r="O110">
        <v>2</v>
      </c>
      <c r="P110" t="s">
        <v>26</v>
      </c>
      <c r="Q110">
        <v>2</v>
      </c>
      <c r="R110">
        <v>5</v>
      </c>
      <c r="S110" t="s">
        <v>265</v>
      </c>
      <c r="T110" t="s">
        <v>26</v>
      </c>
    </row>
    <row r="111" spans="1:20" x14ac:dyDescent="0.3">
      <c r="A111" t="s">
        <v>266</v>
      </c>
      <c r="B111" t="s">
        <v>19</v>
      </c>
      <c r="C111">
        <v>27</v>
      </c>
      <c r="D111" t="s">
        <v>30</v>
      </c>
      <c r="E111" t="s">
        <v>21</v>
      </c>
      <c r="F111" t="s">
        <v>54</v>
      </c>
      <c r="G111" t="s">
        <v>55</v>
      </c>
      <c r="H111" t="s">
        <v>24</v>
      </c>
      <c r="I111">
        <v>4.0999999999999996</v>
      </c>
      <c r="J111" t="s">
        <v>25</v>
      </c>
      <c r="K111" s="1">
        <v>45626</v>
      </c>
      <c r="L111"/>
      <c r="M111">
        <v>0.91</v>
      </c>
      <c r="N111">
        <v>37945</v>
      </c>
      <c r="O111">
        <v>3</v>
      </c>
      <c r="P111" t="s">
        <v>65</v>
      </c>
      <c r="Q111">
        <v>0</v>
      </c>
      <c r="R111">
        <v>3</v>
      </c>
      <c r="S111" t="s">
        <v>267</v>
      </c>
      <c r="T111" t="s">
        <v>26</v>
      </c>
    </row>
    <row r="112" spans="1:20" x14ac:dyDescent="0.3">
      <c r="A112" t="s">
        <v>268</v>
      </c>
      <c r="B112" t="s">
        <v>19</v>
      </c>
      <c r="C112">
        <v>22</v>
      </c>
      <c r="D112" t="s">
        <v>30</v>
      </c>
      <c r="E112" t="s">
        <v>39</v>
      </c>
      <c r="F112" t="s">
        <v>40</v>
      </c>
      <c r="G112" t="s">
        <v>50</v>
      </c>
      <c r="H112" t="s">
        <v>47</v>
      </c>
      <c r="I112">
        <v>2</v>
      </c>
      <c r="J112" t="s">
        <v>85</v>
      </c>
      <c r="K112" s="1">
        <v>41614</v>
      </c>
      <c r="L112"/>
      <c r="M112">
        <v>11.89</v>
      </c>
      <c r="N112">
        <v>38998</v>
      </c>
      <c r="O112">
        <v>5</v>
      </c>
      <c r="P112" t="s">
        <v>26</v>
      </c>
      <c r="Q112">
        <v>1</v>
      </c>
      <c r="R112">
        <v>8</v>
      </c>
      <c r="S112" t="s">
        <v>207</v>
      </c>
      <c r="T112" t="s">
        <v>26</v>
      </c>
    </row>
    <row r="113" spans="1:20" x14ac:dyDescent="0.3">
      <c r="A113" t="s">
        <v>269</v>
      </c>
      <c r="B113" t="s">
        <v>29</v>
      </c>
      <c r="C113">
        <v>29</v>
      </c>
      <c r="D113" t="s">
        <v>20</v>
      </c>
      <c r="E113" t="s">
        <v>63</v>
      </c>
      <c r="F113" t="s">
        <v>22</v>
      </c>
      <c r="G113" t="s">
        <v>74</v>
      </c>
      <c r="H113" t="s">
        <v>51</v>
      </c>
      <c r="I113">
        <v>5.4</v>
      </c>
      <c r="J113" t="s">
        <v>25</v>
      </c>
      <c r="K113" s="1">
        <v>40335</v>
      </c>
      <c r="L113" s="1">
        <v>45923</v>
      </c>
      <c r="M113">
        <v>15.3</v>
      </c>
      <c r="N113">
        <v>46252</v>
      </c>
      <c r="O113">
        <v>2</v>
      </c>
      <c r="P113" t="s">
        <v>26</v>
      </c>
      <c r="Q113">
        <v>0</v>
      </c>
      <c r="R113">
        <v>2</v>
      </c>
      <c r="S113" t="s">
        <v>270</v>
      </c>
      <c r="T113" t="s">
        <v>65</v>
      </c>
    </row>
    <row r="114" spans="1:20" x14ac:dyDescent="0.3">
      <c r="A114" t="s">
        <v>271</v>
      </c>
      <c r="B114" t="s">
        <v>29</v>
      </c>
      <c r="C114">
        <v>31</v>
      </c>
      <c r="D114" t="s">
        <v>20</v>
      </c>
      <c r="E114" t="s">
        <v>53</v>
      </c>
      <c r="F114" t="s">
        <v>40</v>
      </c>
      <c r="G114" t="s">
        <v>41</v>
      </c>
      <c r="H114" t="s">
        <v>51</v>
      </c>
      <c r="I114">
        <v>8.1999999999999993</v>
      </c>
      <c r="J114" t="s">
        <v>25</v>
      </c>
      <c r="K114" s="1">
        <v>43251</v>
      </c>
      <c r="L114"/>
      <c r="M114">
        <v>7.41</v>
      </c>
      <c r="N114">
        <v>49878</v>
      </c>
      <c r="O114">
        <v>2</v>
      </c>
      <c r="P114" t="s">
        <v>26</v>
      </c>
      <c r="Q114">
        <v>2</v>
      </c>
      <c r="R114">
        <v>6</v>
      </c>
      <c r="S114" t="s">
        <v>272</v>
      </c>
      <c r="T114" t="s">
        <v>26</v>
      </c>
    </row>
    <row r="115" spans="1:20" x14ac:dyDescent="0.3">
      <c r="A115" t="s">
        <v>273</v>
      </c>
      <c r="B115" t="s">
        <v>29</v>
      </c>
      <c r="C115">
        <v>33</v>
      </c>
      <c r="D115" t="s">
        <v>179</v>
      </c>
      <c r="E115" t="s">
        <v>44</v>
      </c>
      <c r="F115" t="s">
        <v>54</v>
      </c>
      <c r="G115" t="s">
        <v>77</v>
      </c>
      <c r="H115" t="s">
        <v>24</v>
      </c>
      <c r="I115">
        <v>8.5</v>
      </c>
      <c r="J115" t="s">
        <v>85</v>
      </c>
      <c r="K115" s="1">
        <v>41371</v>
      </c>
      <c r="L115" s="1">
        <v>45834</v>
      </c>
      <c r="M115">
        <v>12.22</v>
      </c>
      <c r="N115">
        <v>53569</v>
      </c>
      <c r="O115">
        <v>2</v>
      </c>
      <c r="P115" t="s">
        <v>65</v>
      </c>
      <c r="Q115">
        <v>1</v>
      </c>
      <c r="R115">
        <v>8</v>
      </c>
      <c r="S115" t="s">
        <v>274</v>
      </c>
      <c r="T115" t="s">
        <v>65</v>
      </c>
    </row>
    <row r="116" spans="1:20" x14ac:dyDescent="0.3">
      <c r="A116" t="s">
        <v>275</v>
      </c>
      <c r="B116" t="s">
        <v>29</v>
      </c>
      <c r="C116">
        <v>24</v>
      </c>
      <c r="D116" t="s">
        <v>30</v>
      </c>
      <c r="E116" t="s">
        <v>63</v>
      </c>
      <c r="F116" t="s">
        <v>67</v>
      </c>
      <c r="G116" t="s">
        <v>110</v>
      </c>
      <c r="H116" t="s">
        <v>51</v>
      </c>
      <c r="I116">
        <v>2.5</v>
      </c>
      <c r="J116" t="s">
        <v>25</v>
      </c>
      <c r="K116" s="1">
        <v>42846</v>
      </c>
      <c r="L116" s="1">
        <v>45588</v>
      </c>
      <c r="M116">
        <v>7.51</v>
      </c>
      <c r="N116">
        <v>40354</v>
      </c>
      <c r="O116">
        <v>5</v>
      </c>
      <c r="P116" t="s">
        <v>26</v>
      </c>
      <c r="Q116">
        <v>1</v>
      </c>
      <c r="R116">
        <v>3</v>
      </c>
      <c r="S116" t="s">
        <v>276</v>
      </c>
      <c r="T116" t="s">
        <v>65</v>
      </c>
    </row>
    <row r="117" spans="1:20" x14ac:dyDescent="0.3">
      <c r="A117" t="s">
        <v>277</v>
      </c>
      <c r="B117" t="s">
        <v>19</v>
      </c>
      <c r="C117">
        <v>23</v>
      </c>
      <c r="D117" t="s">
        <v>30</v>
      </c>
      <c r="E117" t="s">
        <v>39</v>
      </c>
      <c r="F117" t="s">
        <v>22</v>
      </c>
      <c r="G117" t="s">
        <v>74</v>
      </c>
      <c r="H117" t="s">
        <v>47</v>
      </c>
      <c r="I117">
        <v>0.8</v>
      </c>
      <c r="J117" t="s">
        <v>25</v>
      </c>
      <c r="K117" s="1">
        <v>41382</v>
      </c>
      <c r="L117" s="1">
        <v>44413</v>
      </c>
      <c r="M117">
        <v>8.3000000000000007</v>
      </c>
      <c r="N117">
        <v>38401</v>
      </c>
      <c r="O117">
        <v>2</v>
      </c>
      <c r="P117" t="s">
        <v>26</v>
      </c>
      <c r="Q117">
        <v>1</v>
      </c>
      <c r="R117">
        <v>4</v>
      </c>
      <c r="S117" t="s">
        <v>265</v>
      </c>
      <c r="T117" t="s">
        <v>65</v>
      </c>
    </row>
    <row r="118" spans="1:20" x14ac:dyDescent="0.3">
      <c r="A118" t="s">
        <v>278</v>
      </c>
      <c r="B118" t="s">
        <v>29</v>
      </c>
      <c r="C118">
        <v>37</v>
      </c>
      <c r="D118" t="s">
        <v>30</v>
      </c>
      <c r="E118" t="s">
        <v>31</v>
      </c>
      <c r="F118" t="s">
        <v>22</v>
      </c>
      <c r="G118" t="s">
        <v>59</v>
      </c>
      <c r="H118" t="s">
        <v>47</v>
      </c>
      <c r="I118">
        <v>7</v>
      </c>
      <c r="J118" t="s">
        <v>25</v>
      </c>
      <c r="K118" s="1">
        <v>40448</v>
      </c>
      <c r="L118"/>
      <c r="M118">
        <v>15.09</v>
      </c>
      <c r="N118">
        <v>40312</v>
      </c>
      <c r="O118">
        <v>4</v>
      </c>
      <c r="P118" t="s">
        <v>26</v>
      </c>
      <c r="Q118">
        <v>1</v>
      </c>
      <c r="R118">
        <v>7</v>
      </c>
      <c r="S118" t="s">
        <v>103</v>
      </c>
      <c r="T118" t="s">
        <v>26</v>
      </c>
    </row>
    <row r="119" spans="1:20" x14ac:dyDescent="0.3">
      <c r="A119" t="s">
        <v>279</v>
      </c>
      <c r="B119" t="s">
        <v>19</v>
      </c>
      <c r="C119">
        <v>40</v>
      </c>
      <c r="D119" t="s">
        <v>30</v>
      </c>
      <c r="E119" t="s">
        <v>31</v>
      </c>
      <c r="F119" t="s">
        <v>45</v>
      </c>
      <c r="G119" t="s">
        <v>98</v>
      </c>
      <c r="H119" t="s">
        <v>24</v>
      </c>
      <c r="I119">
        <v>20</v>
      </c>
      <c r="J119" t="s">
        <v>25</v>
      </c>
      <c r="K119" s="1">
        <v>40479</v>
      </c>
      <c r="L119"/>
      <c r="M119">
        <v>15</v>
      </c>
      <c r="N119">
        <v>78983</v>
      </c>
      <c r="O119">
        <v>4</v>
      </c>
      <c r="P119" t="s">
        <v>26</v>
      </c>
      <c r="Q119">
        <v>1</v>
      </c>
      <c r="R119">
        <v>8</v>
      </c>
      <c r="S119" t="s">
        <v>280</v>
      </c>
      <c r="T119" t="s">
        <v>26</v>
      </c>
    </row>
    <row r="120" spans="1:20" x14ac:dyDescent="0.3">
      <c r="A120" t="s">
        <v>281</v>
      </c>
      <c r="B120" t="s">
        <v>19</v>
      </c>
      <c r="C120">
        <v>33</v>
      </c>
      <c r="D120" t="s">
        <v>30</v>
      </c>
      <c r="E120" t="s">
        <v>53</v>
      </c>
      <c r="F120" t="s">
        <v>40</v>
      </c>
      <c r="G120" t="s">
        <v>96</v>
      </c>
      <c r="H120" t="s">
        <v>24</v>
      </c>
      <c r="I120">
        <v>7.3</v>
      </c>
      <c r="J120" t="s">
        <v>25</v>
      </c>
      <c r="K120" s="1">
        <v>44330</v>
      </c>
      <c r="L120"/>
      <c r="M120">
        <v>4.46</v>
      </c>
      <c r="N120">
        <v>42237</v>
      </c>
      <c r="O120">
        <v>4</v>
      </c>
      <c r="P120" t="s">
        <v>26</v>
      </c>
      <c r="Q120">
        <v>4</v>
      </c>
      <c r="R120">
        <v>10</v>
      </c>
      <c r="S120" t="s">
        <v>282</v>
      </c>
      <c r="T120" t="s">
        <v>26</v>
      </c>
    </row>
    <row r="121" spans="1:20" x14ac:dyDescent="0.3">
      <c r="A121" t="s">
        <v>283</v>
      </c>
      <c r="B121" t="s">
        <v>19</v>
      </c>
      <c r="C121">
        <v>34</v>
      </c>
      <c r="D121" t="s">
        <v>20</v>
      </c>
      <c r="E121" t="s">
        <v>44</v>
      </c>
      <c r="F121" t="s">
        <v>82</v>
      </c>
      <c r="G121" t="s">
        <v>284</v>
      </c>
      <c r="H121" t="s">
        <v>24</v>
      </c>
      <c r="I121">
        <v>6.1</v>
      </c>
      <c r="J121" t="s">
        <v>25</v>
      </c>
      <c r="K121" s="1">
        <v>39659</v>
      </c>
      <c r="L121" s="1">
        <v>40798</v>
      </c>
      <c r="M121">
        <v>3.12</v>
      </c>
      <c r="N121">
        <v>40085</v>
      </c>
      <c r="O121">
        <v>4</v>
      </c>
      <c r="P121" t="s">
        <v>26</v>
      </c>
      <c r="Q121">
        <v>4</v>
      </c>
      <c r="R121">
        <v>8</v>
      </c>
      <c r="S121" t="s">
        <v>285</v>
      </c>
      <c r="T121" t="s">
        <v>65</v>
      </c>
    </row>
    <row r="122" spans="1:20" x14ac:dyDescent="0.3">
      <c r="A122" t="s">
        <v>286</v>
      </c>
      <c r="B122" t="s">
        <v>19</v>
      </c>
      <c r="C122">
        <v>36</v>
      </c>
      <c r="D122" t="s">
        <v>30</v>
      </c>
      <c r="E122" t="s">
        <v>36</v>
      </c>
      <c r="F122" t="s">
        <v>82</v>
      </c>
      <c r="G122" t="s">
        <v>284</v>
      </c>
      <c r="H122" t="s">
        <v>24</v>
      </c>
      <c r="I122">
        <v>5.9</v>
      </c>
      <c r="J122" t="s">
        <v>25</v>
      </c>
      <c r="K122" s="1">
        <v>42896</v>
      </c>
      <c r="L122"/>
      <c r="M122">
        <v>8.3800000000000008</v>
      </c>
      <c r="N122">
        <v>46951</v>
      </c>
      <c r="O122">
        <v>3</v>
      </c>
      <c r="P122" t="s">
        <v>26</v>
      </c>
      <c r="Q122">
        <v>1</v>
      </c>
      <c r="R122">
        <v>6</v>
      </c>
      <c r="S122" t="s">
        <v>287</v>
      </c>
      <c r="T122" t="s">
        <v>26</v>
      </c>
    </row>
    <row r="123" spans="1:20" x14ac:dyDescent="0.3">
      <c r="A123" t="s">
        <v>288</v>
      </c>
      <c r="B123" t="s">
        <v>29</v>
      </c>
      <c r="C123">
        <v>23</v>
      </c>
      <c r="D123" t="s">
        <v>30</v>
      </c>
      <c r="E123" t="s">
        <v>21</v>
      </c>
      <c r="F123" t="s">
        <v>22</v>
      </c>
      <c r="G123" t="s">
        <v>59</v>
      </c>
      <c r="H123" t="s">
        <v>24</v>
      </c>
      <c r="I123">
        <v>0.7</v>
      </c>
      <c r="J123" t="s">
        <v>25</v>
      </c>
      <c r="K123" s="1">
        <v>44486</v>
      </c>
      <c r="L123"/>
      <c r="M123">
        <v>4.03</v>
      </c>
      <c r="N123">
        <v>31583</v>
      </c>
      <c r="O123">
        <v>2</v>
      </c>
      <c r="P123" t="s">
        <v>26</v>
      </c>
      <c r="Q123">
        <v>3</v>
      </c>
      <c r="R123">
        <v>6</v>
      </c>
      <c r="S123" t="s">
        <v>289</v>
      </c>
      <c r="T123" t="s">
        <v>26</v>
      </c>
    </row>
    <row r="124" spans="1:20" x14ac:dyDescent="0.3">
      <c r="A124" t="s">
        <v>290</v>
      </c>
      <c r="B124" t="s">
        <v>19</v>
      </c>
      <c r="C124">
        <v>38</v>
      </c>
      <c r="D124" t="s">
        <v>20</v>
      </c>
      <c r="E124" t="s">
        <v>58</v>
      </c>
      <c r="F124" t="s">
        <v>82</v>
      </c>
      <c r="G124" t="s">
        <v>83</v>
      </c>
      <c r="H124" t="s">
        <v>51</v>
      </c>
      <c r="I124">
        <v>8.1999999999999993</v>
      </c>
      <c r="J124" t="s">
        <v>25</v>
      </c>
      <c r="K124" s="1">
        <v>43371</v>
      </c>
      <c r="L124" s="1">
        <v>45076</v>
      </c>
      <c r="M124">
        <v>4.67</v>
      </c>
      <c r="N124">
        <v>47124</v>
      </c>
      <c r="O124">
        <v>2</v>
      </c>
      <c r="P124" t="s">
        <v>65</v>
      </c>
      <c r="Q124">
        <v>2</v>
      </c>
      <c r="R124">
        <v>9</v>
      </c>
      <c r="S124" t="s">
        <v>125</v>
      </c>
      <c r="T124" t="s">
        <v>65</v>
      </c>
    </row>
    <row r="125" spans="1:20" x14ac:dyDescent="0.3">
      <c r="A125" t="s">
        <v>291</v>
      </c>
      <c r="B125" t="s">
        <v>29</v>
      </c>
      <c r="C125">
        <v>38</v>
      </c>
      <c r="D125" t="s">
        <v>30</v>
      </c>
      <c r="E125" t="s">
        <v>21</v>
      </c>
      <c r="F125" t="s">
        <v>32</v>
      </c>
      <c r="G125" t="s">
        <v>33</v>
      </c>
      <c r="H125" t="s">
        <v>47</v>
      </c>
      <c r="I125">
        <v>7.9</v>
      </c>
      <c r="J125" t="s">
        <v>25</v>
      </c>
      <c r="K125" s="1">
        <v>40481</v>
      </c>
      <c r="L125"/>
      <c r="M125">
        <v>15</v>
      </c>
      <c r="N125">
        <v>47591</v>
      </c>
      <c r="O125">
        <v>4</v>
      </c>
      <c r="P125" t="s">
        <v>26</v>
      </c>
      <c r="Q125">
        <v>2</v>
      </c>
      <c r="R125">
        <v>4</v>
      </c>
      <c r="S125" t="s">
        <v>292</v>
      </c>
      <c r="T125" t="s">
        <v>26</v>
      </c>
    </row>
    <row r="126" spans="1:20" x14ac:dyDescent="0.3">
      <c r="A126" t="s">
        <v>293</v>
      </c>
      <c r="B126" t="s">
        <v>19</v>
      </c>
      <c r="C126">
        <v>25</v>
      </c>
      <c r="D126" t="s">
        <v>30</v>
      </c>
      <c r="E126" t="s">
        <v>44</v>
      </c>
      <c r="F126" t="s">
        <v>54</v>
      </c>
      <c r="G126" t="s">
        <v>77</v>
      </c>
      <c r="H126" t="s">
        <v>24</v>
      </c>
      <c r="I126">
        <v>5</v>
      </c>
      <c r="J126" t="s">
        <v>25</v>
      </c>
      <c r="K126" s="1">
        <v>40260</v>
      </c>
      <c r="L126" s="1">
        <v>41257</v>
      </c>
      <c r="M126">
        <v>2.73</v>
      </c>
      <c r="N126">
        <v>46884</v>
      </c>
      <c r="O126">
        <v>4</v>
      </c>
      <c r="P126" t="s">
        <v>26</v>
      </c>
      <c r="Q126">
        <v>0</v>
      </c>
      <c r="R126">
        <v>7</v>
      </c>
      <c r="S126" t="s">
        <v>294</v>
      </c>
      <c r="T126" t="s">
        <v>65</v>
      </c>
    </row>
    <row r="127" spans="1:20" x14ac:dyDescent="0.3">
      <c r="A127" t="s">
        <v>295</v>
      </c>
      <c r="B127" t="s">
        <v>29</v>
      </c>
      <c r="C127">
        <v>32</v>
      </c>
      <c r="D127" t="s">
        <v>30</v>
      </c>
      <c r="E127" t="s">
        <v>58</v>
      </c>
      <c r="F127" t="s">
        <v>40</v>
      </c>
      <c r="G127" t="s">
        <v>41</v>
      </c>
      <c r="H127" t="s">
        <v>24</v>
      </c>
      <c r="I127">
        <v>1.9</v>
      </c>
      <c r="J127" t="s">
        <v>25</v>
      </c>
      <c r="K127" s="1">
        <v>42008</v>
      </c>
      <c r="L127"/>
      <c r="M127">
        <v>10.81</v>
      </c>
      <c r="N127">
        <v>38092</v>
      </c>
      <c r="O127">
        <v>3</v>
      </c>
      <c r="P127" t="s">
        <v>26</v>
      </c>
      <c r="Q127">
        <v>1</v>
      </c>
      <c r="R127">
        <v>7</v>
      </c>
      <c r="S127" t="s">
        <v>296</v>
      </c>
      <c r="T127" t="s">
        <v>26</v>
      </c>
    </row>
    <row r="128" spans="1:20" x14ac:dyDescent="0.3">
      <c r="A128" t="s">
        <v>191</v>
      </c>
      <c r="B128" t="s">
        <v>19</v>
      </c>
      <c r="C128">
        <v>21</v>
      </c>
      <c r="D128" t="s">
        <v>30</v>
      </c>
      <c r="E128" t="s">
        <v>58</v>
      </c>
      <c r="F128" t="s">
        <v>32</v>
      </c>
      <c r="G128" t="s">
        <v>171</v>
      </c>
      <c r="H128" t="s">
        <v>24</v>
      </c>
      <c r="I128">
        <v>0.4</v>
      </c>
      <c r="J128" t="s">
        <v>25</v>
      </c>
      <c r="K128" s="1">
        <v>40211</v>
      </c>
      <c r="L128"/>
      <c r="M128">
        <v>15.73</v>
      </c>
      <c r="N128">
        <v>32400</v>
      </c>
      <c r="O128">
        <v>4</v>
      </c>
      <c r="P128" t="s">
        <v>26</v>
      </c>
      <c r="Q128">
        <v>0</v>
      </c>
      <c r="R128">
        <v>6</v>
      </c>
      <c r="T128" t="s">
        <v>26</v>
      </c>
    </row>
    <row r="129" spans="1:20" x14ac:dyDescent="0.3">
      <c r="A129" t="s">
        <v>297</v>
      </c>
      <c r="B129" t="s">
        <v>19</v>
      </c>
      <c r="C129">
        <v>26</v>
      </c>
      <c r="D129" t="s">
        <v>30</v>
      </c>
      <c r="E129" t="s">
        <v>31</v>
      </c>
      <c r="F129" t="s">
        <v>32</v>
      </c>
      <c r="G129" t="s">
        <v>33</v>
      </c>
      <c r="H129" t="s">
        <v>24</v>
      </c>
      <c r="I129">
        <v>2.4</v>
      </c>
      <c r="J129" t="s">
        <v>25</v>
      </c>
      <c r="K129" s="1">
        <v>42148</v>
      </c>
      <c r="L129" s="1">
        <v>44952</v>
      </c>
      <c r="M129">
        <v>7.68</v>
      </c>
      <c r="N129">
        <v>31894</v>
      </c>
      <c r="O129">
        <v>3</v>
      </c>
      <c r="P129" t="s">
        <v>26</v>
      </c>
      <c r="Q129">
        <v>2</v>
      </c>
      <c r="R129">
        <v>3</v>
      </c>
      <c r="S129" t="s">
        <v>298</v>
      </c>
      <c r="T129" t="s">
        <v>65</v>
      </c>
    </row>
    <row r="130" spans="1:20" x14ac:dyDescent="0.3">
      <c r="A130" t="s">
        <v>299</v>
      </c>
      <c r="B130" t="s">
        <v>29</v>
      </c>
      <c r="C130">
        <v>21</v>
      </c>
      <c r="D130" t="s">
        <v>20</v>
      </c>
      <c r="E130" t="s">
        <v>31</v>
      </c>
      <c r="F130" t="s">
        <v>22</v>
      </c>
      <c r="G130" t="s">
        <v>74</v>
      </c>
      <c r="H130" t="s">
        <v>51</v>
      </c>
      <c r="I130">
        <v>1</v>
      </c>
      <c r="J130" t="s">
        <v>25</v>
      </c>
      <c r="K130" s="1">
        <v>42328</v>
      </c>
      <c r="L130"/>
      <c r="M130">
        <v>9.94</v>
      </c>
      <c r="N130">
        <v>36947</v>
      </c>
      <c r="O130">
        <v>3</v>
      </c>
      <c r="P130" t="s">
        <v>26</v>
      </c>
      <c r="Q130">
        <v>0</v>
      </c>
      <c r="R130">
        <v>6</v>
      </c>
      <c r="S130" t="s">
        <v>300</v>
      </c>
      <c r="T130" t="s">
        <v>26</v>
      </c>
    </row>
    <row r="131" spans="1:20" x14ac:dyDescent="0.3">
      <c r="A131" t="s">
        <v>301</v>
      </c>
      <c r="B131" t="s">
        <v>29</v>
      </c>
      <c r="C131">
        <v>25</v>
      </c>
      <c r="D131" t="s">
        <v>30</v>
      </c>
      <c r="E131" t="s">
        <v>21</v>
      </c>
      <c r="F131" t="s">
        <v>22</v>
      </c>
      <c r="G131" t="s">
        <v>59</v>
      </c>
      <c r="H131" t="s">
        <v>24</v>
      </c>
      <c r="I131">
        <v>3.7</v>
      </c>
      <c r="J131" t="s">
        <v>25</v>
      </c>
      <c r="K131" s="1">
        <v>40389</v>
      </c>
      <c r="L131"/>
      <c r="M131">
        <v>15.25</v>
      </c>
      <c r="N131">
        <v>34067</v>
      </c>
      <c r="O131">
        <v>5</v>
      </c>
      <c r="P131" t="s">
        <v>26</v>
      </c>
      <c r="Q131">
        <v>3</v>
      </c>
      <c r="R131">
        <v>5</v>
      </c>
      <c r="S131" t="s">
        <v>302</v>
      </c>
      <c r="T131" t="s">
        <v>26</v>
      </c>
    </row>
    <row r="132" spans="1:20" x14ac:dyDescent="0.3">
      <c r="A132" t="s">
        <v>303</v>
      </c>
      <c r="B132" t="s">
        <v>29</v>
      </c>
      <c r="C132">
        <v>34</v>
      </c>
      <c r="D132" t="s">
        <v>20</v>
      </c>
      <c r="E132" t="s">
        <v>31</v>
      </c>
      <c r="F132" t="s">
        <v>54</v>
      </c>
      <c r="G132" t="s">
        <v>77</v>
      </c>
      <c r="H132" t="s">
        <v>24</v>
      </c>
      <c r="I132">
        <v>10.8</v>
      </c>
      <c r="J132" t="s">
        <v>25</v>
      </c>
      <c r="K132" s="1">
        <v>45128</v>
      </c>
      <c r="L132"/>
      <c r="M132">
        <v>2.27</v>
      </c>
      <c r="N132">
        <v>54305</v>
      </c>
      <c r="O132">
        <v>3</v>
      </c>
      <c r="P132" t="s">
        <v>26</v>
      </c>
      <c r="Q132">
        <v>1</v>
      </c>
      <c r="R132">
        <v>8</v>
      </c>
      <c r="S132" t="s">
        <v>304</v>
      </c>
      <c r="T132" t="s">
        <v>26</v>
      </c>
    </row>
    <row r="133" spans="1:20" x14ac:dyDescent="0.3">
      <c r="A133" t="s">
        <v>305</v>
      </c>
      <c r="B133" t="s">
        <v>29</v>
      </c>
      <c r="C133">
        <v>32</v>
      </c>
      <c r="D133" t="s">
        <v>30</v>
      </c>
      <c r="E133" t="s">
        <v>39</v>
      </c>
      <c r="F133" t="s">
        <v>54</v>
      </c>
      <c r="G133" t="s">
        <v>139</v>
      </c>
      <c r="H133" t="s">
        <v>51</v>
      </c>
      <c r="I133">
        <v>5</v>
      </c>
      <c r="J133" t="s">
        <v>25</v>
      </c>
      <c r="K133" s="1">
        <v>40621</v>
      </c>
      <c r="L133"/>
      <c r="M133">
        <v>14.61</v>
      </c>
      <c r="N133">
        <v>41268</v>
      </c>
      <c r="O133">
        <v>4</v>
      </c>
      <c r="P133" t="s">
        <v>26</v>
      </c>
      <c r="Q133">
        <v>0</v>
      </c>
      <c r="R133">
        <v>4</v>
      </c>
      <c r="S133" t="s">
        <v>306</v>
      </c>
      <c r="T133" t="s">
        <v>26</v>
      </c>
    </row>
    <row r="134" spans="1:20" x14ac:dyDescent="0.3">
      <c r="A134" t="s">
        <v>307</v>
      </c>
      <c r="B134" t="s">
        <v>29</v>
      </c>
      <c r="C134">
        <v>23</v>
      </c>
      <c r="D134" t="s">
        <v>30</v>
      </c>
      <c r="E134" t="s">
        <v>53</v>
      </c>
      <c r="F134" t="s">
        <v>32</v>
      </c>
      <c r="G134" t="s">
        <v>33</v>
      </c>
      <c r="H134" t="s">
        <v>24</v>
      </c>
      <c r="I134">
        <v>1.9</v>
      </c>
      <c r="J134" t="s">
        <v>25</v>
      </c>
      <c r="K134" s="1">
        <v>40737</v>
      </c>
      <c r="L134"/>
      <c r="M134">
        <v>14.29</v>
      </c>
      <c r="N134">
        <v>30358</v>
      </c>
      <c r="O134">
        <v>3</v>
      </c>
      <c r="P134" t="s">
        <v>26</v>
      </c>
      <c r="Q134">
        <v>3</v>
      </c>
      <c r="R134">
        <v>5</v>
      </c>
      <c r="S134" t="s">
        <v>308</v>
      </c>
      <c r="T134" t="s">
        <v>26</v>
      </c>
    </row>
    <row r="135" spans="1:20" x14ac:dyDescent="0.3">
      <c r="A135" t="s">
        <v>309</v>
      </c>
      <c r="B135" t="s">
        <v>19</v>
      </c>
      <c r="C135">
        <v>29</v>
      </c>
      <c r="D135" t="s">
        <v>20</v>
      </c>
      <c r="E135" t="s">
        <v>21</v>
      </c>
      <c r="F135" t="s">
        <v>92</v>
      </c>
      <c r="G135" t="s">
        <v>93</v>
      </c>
      <c r="H135" t="s">
        <v>51</v>
      </c>
      <c r="I135">
        <v>8</v>
      </c>
      <c r="J135" t="s">
        <v>25</v>
      </c>
      <c r="K135" s="1">
        <v>45628</v>
      </c>
      <c r="L135"/>
      <c r="M135">
        <v>0.9</v>
      </c>
      <c r="N135">
        <v>50453</v>
      </c>
      <c r="O135">
        <v>2</v>
      </c>
      <c r="P135" t="s">
        <v>65</v>
      </c>
      <c r="Q135">
        <v>2</v>
      </c>
      <c r="R135">
        <v>9</v>
      </c>
      <c r="S135" t="s">
        <v>200</v>
      </c>
      <c r="T135" t="s">
        <v>26</v>
      </c>
    </row>
    <row r="136" spans="1:20" x14ac:dyDescent="0.3">
      <c r="A136" t="s">
        <v>310</v>
      </c>
      <c r="B136" t="s">
        <v>29</v>
      </c>
      <c r="C136">
        <v>29</v>
      </c>
      <c r="D136" t="s">
        <v>30</v>
      </c>
      <c r="E136" t="s">
        <v>58</v>
      </c>
      <c r="F136" t="s">
        <v>82</v>
      </c>
      <c r="G136" t="s">
        <v>83</v>
      </c>
      <c r="H136" t="s">
        <v>24</v>
      </c>
      <c r="I136">
        <v>4.5</v>
      </c>
      <c r="J136" t="s">
        <v>25</v>
      </c>
      <c r="K136" s="1">
        <v>43645</v>
      </c>
      <c r="L136" s="1">
        <v>44171</v>
      </c>
      <c r="M136">
        <v>1.44</v>
      </c>
      <c r="N136">
        <v>35179</v>
      </c>
      <c r="O136">
        <v>3</v>
      </c>
      <c r="P136" t="s">
        <v>26</v>
      </c>
      <c r="Q136">
        <v>2</v>
      </c>
      <c r="R136">
        <v>11</v>
      </c>
      <c r="S136" t="s">
        <v>311</v>
      </c>
      <c r="T136" t="s">
        <v>65</v>
      </c>
    </row>
    <row r="137" spans="1:20" x14ac:dyDescent="0.3">
      <c r="A137" t="s">
        <v>312</v>
      </c>
      <c r="B137" t="s">
        <v>29</v>
      </c>
      <c r="C137">
        <v>39</v>
      </c>
      <c r="D137" t="s">
        <v>30</v>
      </c>
      <c r="E137" t="s">
        <v>44</v>
      </c>
      <c r="F137" t="s">
        <v>92</v>
      </c>
      <c r="G137" t="s">
        <v>93</v>
      </c>
      <c r="H137" t="s">
        <v>51</v>
      </c>
      <c r="I137">
        <v>19</v>
      </c>
      <c r="J137" t="s">
        <v>25</v>
      </c>
      <c r="K137" s="1">
        <v>44357</v>
      </c>
      <c r="L137"/>
      <c r="M137">
        <v>4.38</v>
      </c>
      <c r="N137">
        <v>74318</v>
      </c>
      <c r="O137">
        <v>3</v>
      </c>
      <c r="P137" t="s">
        <v>26</v>
      </c>
      <c r="Q137">
        <v>0</v>
      </c>
      <c r="R137">
        <v>9</v>
      </c>
      <c r="S137" t="s">
        <v>94</v>
      </c>
      <c r="T137" t="s">
        <v>26</v>
      </c>
    </row>
    <row r="138" spans="1:20" x14ac:dyDescent="0.3">
      <c r="A138" t="s">
        <v>313</v>
      </c>
      <c r="B138" t="s">
        <v>29</v>
      </c>
      <c r="C138">
        <v>39</v>
      </c>
      <c r="D138" t="s">
        <v>30</v>
      </c>
      <c r="E138" t="s">
        <v>44</v>
      </c>
      <c r="F138" t="s">
        <v>82</v>
      </c>
      <c r="G138" t="s">
        <v>107</v>
      </c>
      <c r="H138" t="s">
        <v>47</v>
      </c>
      <c r="I138">
        <v>11.3</v>
      </c>
      <c r="J138" t="s">
        <v>25</v>
      </c>
      <c r="K138" s="1">
        <v>43522</v>
      </c>
      <c r="L138"/>
      <c r="M138">
        <v>6.67</v>
      </c>
      <c r="N138">
        <v>48602</v>
      </c>
      <c r="O138">
        <v>3</v>
      </c>
      <c r="P138" t="s">
        <v>26</v>
      </c>
      <c r="Q138">
        <v>2</v>
      </c>
      <c r="R138">
        <v>6</v>
      </c>
      <c r="S138" t="s">
        <v>314</v>
      </c>
      <c r="T138" t="s">
        <v>26</v>
      </c>
    </row>
    <row r="139" spans="1:20" x14ac:dyDescent="0.3">
      <c r="A139" t="s">
        <v>315</v>
      </c>
      <c r="B139" t="s">
        <v>29</v>
      </c>
      <c r="C139">
        <v>31</v>
      </c>
      <c r="D139" t="s">
        <v>30</v>
      </c>
      <c r="E139" t="s">
        <v>39</v>
      </c>
      <c r="F139" t="s">
        <v>32</v>
      </c>
      <c r="G139" t="s">
        <v>33</v>
      </c>
      <c r="H139" t="s">
        <v>24</v>
      </c>
      <c r="I139">
        <v>10</v>
      </c>
      <c r="J139" t="s">
        <v>25</v>
      </c>
      <c r="K139" s="1">
        <v>39794</v>
      </c>
      <c r="L139"/>
      <c r="M139">
        <v>16.88</v>
      </c>
      <c r="N139">
        <v>48151</v>
      </c>
      <c r="O139">
        <v>3</v>
      </c>
      <c r="P139" t="s">
        <v>26</v>
      </c>
      <c r="Q139">
        <v>0</v>
      </c>
      <c r="R139">
        <v>4</v>
      </c>
      <c r="S139" t="s">
        <v>316</v>
      </c>
      <c r="T139" t="s">
        <v>26</v>
      </c>
    </row>
    <row r="140" spans="1:20" x14ac:dyDescent="0.3">
      <c r="A140" t="s">
        <v>317</v>
      </c>
      <c r="B140" t="s">
        <v>29</v>
      </c>
      <c r="C140">
        <v>35</v>
      </c>
      <c r="D140" t="s">
        <v>30</v>
      </c>
      <c r="E140" t="s">
        <v>63</v>
      </c>
      <c r="F140" t="s">
        <v>32</v>
      </c>
      <c r="G140" t="s">
        <v>33</v>
      </c>
      <c r="H140" t="s">
        <v>84</v>
      </c>
      <c r="I140">
        <v>7.2</v>
      </c>
      <c r="J140" t="s">
        <v>25</v>
      </c>
      <c r="K140" s="1">
        <v>42869</v>
      </c>
      <c r="L140"/>
      <c r="M140">
        <v>8.4600000000000009</v>
      </c>
      <c r="N140">
        <v>45885</v>
      </c>
      <c r="O140">
        <v>2</v>
      </c>
      <c r="P140" t="s">
        <v>26</v>
      </c>
      <c r="Q140">
        <v>2</v>
      </c>
      <c r="R140">
        <v>2</v>
      </c>
      <c r="S140" t="s">
        <v>318</v>
      </c>
      <c r="T140" t="s">
        <v>26</v>
      </c>
    </row>
    <row r="141" spans="1:20" x14ac:dyDescent="0.3">
      <c r="A141" t="s">
        <v>319</v>
      </c>
      <c r="B141" t="s">
        <v>29</v>
      </c>
      <c r="C141">
        <v>36</v>
      </c>
      <c r="D141" t="s">
        <v>20</v>
      </c>
      <c r="E141" t="s">
        <v>58</v>
      </c>
      <c r="F141" t="s">
        <v>54</v>
      </c>
      <c r="G141" t="s">
        <v>139</v>
      </c>
      <c r="H141" t="s">
        <v>47</v>
      </c>
      <c r="I141">
        <v>12.3</v>
      </c>
      <c r="J141" t="s">
        <v>25</v>
      </c>
      <c r="K141" s="1">
        <v>40169</v>
      </c>
      <c r="L141" s="1">
        <v>43806</v>
      </c>
      <c r="M141">
        <v>9.9600000000000009</v>
      </c>
      <c r="N141">
        <v>51751</v>
      </c>
      <c r="O141">
        <v>4</v>
      </c>
      <c r="P141" t="s">
        <v>26</v>
      </c>
      <c r="Q141">
        <v>3</v>
      </c>
      <c r="R141">
        <v>7</v>
      </c>
      <c r="S141" t="s">
        <v>320</v>
      </c>
      <c r="T141" t="s">
        <v>65</v>
      </c>
    </row>
    <row r="142" spans="1:20" x14ac:dyDescent="0.3">
      <c r="A142" t="s">
        <v>321</v>
      </c>
      <c r="B142" t="s">
        <v>29</v>
      </c>
      <c r="C142">
        <v>33</v>
      </c>
      <c r="D142" t="s">
        <v>20</v>
      </c>
      <c r="E142" t="s">
        <v>44</v>
      </c>
      <c r="F142" t="s">
        <v>22</v>
      </c>
      <c r="G142" t="s">
        <v>23</v>
      </c>
      <c r="H142" t="s">
        <v>24</v>
      </c>
      <c r="I142">
        <v>8.4</v>
      </c>
      <c r="J142" t="s">
        <v>25</v>
      </c>
      <c r="K142" s="1">
        <v>45830</v>
      </c>
      <c r="L142"/>
      <c r="M142">
        <v>0.35</v>
      </c>
      <c r="N142">
        <v>51637</v>
      </c>
      <c r="O142">
        <v>3</v>
      </c>
      <c r="P142" t="s">
        <v>26</v>
      </c>
      <c r="Q142">
        <v>3</v>
      </c>
      <c r="R142">
        <v>5</v>
      </c>
      <c r="S142" t="s">
        <v>322</v>
      </c>
      <c r="T142" t="s">
        <v>26</v>
      </c>
    </row>
    <row r="143" spans="1:20" x14ac:dyDescent="0.3">
      <c r="A143" t="s">
        <v>323</v>
      </c>
      <c r="B143" t="s">
        <v>29</v>
      </c>
      <c r="C143">
        <v>34</v>
      </c>
      <c r="D143" t="s">
        <v>30</v>
      </c>
      <c r="E143" t="s">
        <v>39</v>
      </c>
      <c r="F143" t="s">
        <v>67</v>
      </c>
      <c r="G143" t="s">
        <v>176</v>
      </c>
      <c r="H143" t="s">
        <v>24</v>
      </c>
      <c r="I143">
        <v>6.1</v>
      </c>
      <c r="J143" t="s">
        <v>25</v>
      </c>
      <c r="K143" s="1">
        <v>44735</v>
      </c>
      <c r="L143"/>
      <c r="M143">
        <v>3.35</v>
      </c>
      <c r="N143">
        <v>43557</v>
      </c>
      <c r="O143">
        <v>3</v>
      </c>
      <c r="P143" t="s">
        <v>26</v>
      </c>
      <c r="Q143">
        <v>1</v>
      </c>
      <c r="R143">
        <v>6</v>
      </c>
      <c r="S143" t="s">
        <v>324</v>
      </c>
      <c r="T143" t="s">
        <v>26</v>
      </c>
    </row>
    <row r="144" spans="1:20" x14ac:dyDescent="0.3">
      <c r="A144" t="s">
        <v>325</v>
      </c>
      <c r="B144" t="s">
        <v>29</v>
      </c>
      <c r="C144">
        <v>34</v>
      </c>
      <c r="D144" t="s">
        <v>20</v>
      </c>
      <c r="E144" t="s">
        <v>36</v>
      </c>
      <c r="F144" t="s">
        <v>67</v>
      </c>
      <c r="G144" t="s">
        <v>68</v>
      </c>
      <c r="H144" t="s">
        <v>24</v>
      </c>
      <c r="I144">
        <v>11.5</v>
      </c>
      <c r="J144" t="s">
        <v>25</v>
      </c>
      <c r="K144" s="1">
        <v>40899</v>
      </c>
      <c r="L144" s="1">
        <v>45006</v>
      </c>
      <c r="M144">
        <v>11.24</v>
      </c>
      <c r="N144">
        <v>61609</v>
      </c>
      <c r="O144">
        <v>3</v>
      </c>
      <c r="P144" t="s">
        <v>26</v>
      </c>
      <c r="Q144">
        <v>1</v>
      </c>
      <c r="R144">
        <v>6</v>
      </c>
      <c r="S144" t="s">
        <v>326</v>
      </c>
      <c r="T144" t="s">
        <v>65</v>
      </c>
    </row>
    <row r="145" spans="1:20" x14ac:dyDescent="0.3">
      <c r="A145" t="s">
        <v>327</v>
      </c>
      <c r="B145" t="s">
        <v>19</v>
      </c>
      <c r="C145">
        <v>34</v>
      </c>
      <c r="D145" t="s">
        <v>20</v>
      </c>
      <c r="E145" t="s">
        <v>39</v>
      </c>
      <c r="F145" t="s">
        <v>45</v>
      </c>
      <c r="G145" t="s">
        <v>46</v>
      </c>
      <c r="H145" t="s">
        <v>24</v>
      </c>
      <c r="I145">
        <v>12.5</v>
      </c>
      <c r="J145" t="s">
        <v>85</v>
      </c>
      <c r="K145" s="1">
        <v>40684</v>
      </c>
      <c r="L145"/>
      <c r="M145">
        <v>14.44</v>
      </c>
      <c r="N145">
        <v>62060</v>
      </c>
      <c r="O145">
        <v>4</v>
      </c>
      <c r="P145" t="s">
        <v>26</v>
      </c>
      <c r="Q145">
        <v>4</v>
      </c>
      <c r="R145">
        <v>10</v>
      </c>
      <c r="S145" t="s">
        <v>328</v>
      </c>
      <c r="T145" t="s">
        <v>26</v>
      </c>
    </row>
    <row r="146" spans="1:20" x14ac:dyDescent="0.3">
      <c r="A146" t="s">
        <v>329</v>
      </c>
      <c r="B146" t="s">
        <v>29</v>
      </c>
      <c r="C146">
        <v>30</v>
      </c>
      <c r="D146" t="s">
        <v>30</v>
      </c>
      <c r="E146" t="s">
        <v>31</v>
      </c>
      <c r="F146" t="s">
        <v>45</v>
      </c>
      <c r="G146" t="s">
        <v>98</v>
      </c>
      <c r="H146" t="s">
        <v>24</v>
      </c>
      <c r="I146">
        <v>3.9</v>
      </c>
      <c r="J146" t="s">
        <v>25</v>
      </c>
      <c r="K146" s="1">
        <v>43230</v>
      </c>
      <c r="L146"/>
      <c r="M146">
        <v>7.47</v>
      </c>
      <c r="N146">
        <v>52483</v>
      </c>
      <c r="O146">
        <v>3</v>
      </c>
      <c r="P146" t="s">
        <v>65</v>
      </c>
      <c r="Q146">
        <v>4</v>
      </c>
      <c r="R146">
        <v>4</v>
      </c>
      <c r="S146" t="s">
        <v>330</v>
      </c>
      <c r="T146" t="s">
        <v>26</v>
      </c>
    </row>
    <row r="147" spans="1:20" x14ac:dyDescent="0.3">
      <c r="A147" t="s">
        <v>331</v>
      </c>
      <c r="B147" t="s">
        <v>29</v>
      </c>
      <c r="C147">
        <v>30</v>
      </c>
      <c r="D147" t="s">
        <v>20</v>
      </c>
      <c r="E147" t="s">
        <v>21</v>
      </c>
      <c r="F147" t="s">
        <v>45</v>
      </c>
      <c r="G147" t="s">
        <v>98</v>
      </c>
      <c r="H147" t="s">
        <v>51</v>
      </c>
      <c r="I147">
        <v>0.8</v>
      </c>
      <c r="J147" t="s">
        <v>25</v>
      </c>
      <c r="K147" s="1">
        <v>43238</v>
      </c>
      <c r="L147" s="1">
        <v>45675</v>
      </c>
      <c r="M147">
        <v>6.67</v>
      </c>
      <c r="N147">
        <v>39408</v>
      </c>
      <c r="O147">
        <v>2</v>
      </c>
      <c r="P147" t="s">
        <v>26</v>
      </c>
      <c r="Q147">
        <v>1</v>
      </c>
      <c r="R147">
        <v>2</v>
      </c>
      <c r="S147" t="s">
        <v>114</v>
      </c>
      <c r="T147" t="s">
        <v>65</v>
      </c>
    </row>
    <row r="148" spans="1:20" x14ac:dyDescent="0.3">
      <c r="A148" t="s">
        <v>332</v>
      </c>
      <c r="B148" t="s">
        <v>19</v>
      </c>
      <c r="C148">
        <v>38</v>
      </c>
      <c r="D148" t="s">
        <v>30</v>
      </c>
      <c r="E148" t="s">
        <v>58</v>
      </c>
      <c r="F148" t="s">
        <v>82</v>
      </c>
      <c r="G148" t="s">
        <v>284</v>
      </c>
      <c r="H148" t="s">
        <v>24</v>
      </c>
      <c r="I148">
        <v>8.1999999999999993</v>
      </c>
      <c r="J148" t="s">
        <v>25</v>
      </c>
      <c r="K148" s="1">
        <v>43138</v>
      </c>
      <c r="L148"/>
      <c r="M148">
        <v>7.72</v>
      </c>
      <c r="N148">
        <v>48320</v>
      </c>
      <c r="O148">
        <v>5</v>
      </c>
      <c r="P148" t="s">
        <v>26</v>
      </c>
      <c r="Q148">
        <v>2</v>
      </c>
      <c r="R148">
        <v>3</v>
      </c>
      <c r="S148" t="s">
        <v>125</v>
      </c>
      <c r="T148" t="s">
        <v>26</v>
      </c>
    </row>
    <row r="149" spans="1:20" x14ac:dyDescent="0.3">
      <c r="A149" t="s">
        <v>333</v>
      </c>
      <c r="B149" t="s">
        <v>19</v>
      </c>
      <c r="C149">
        <v>31</v>
      </c>
      <c r="D149" t="s">
        <v>30</v>
      </c>
      <c r="E149" t="s">
        <v>31</v>
      </c>
      <c r="F149" t="s">
        <v>22</v>
      </c>
      <c r="G149" t="s">
        <v>74</v>
      </c>
      <c r="H149" t="s">
        <v>84</v>
      </c>
      <c r="I149">
        <v>9.6</v>
      </c>
      <c r="J149" t="s">
        <v>25</v>
      </c>
      <c r="K149" s="1">
        <v>43047</v>
      </c>
      <c r="L149"/>
      <c r="M149">
        <v>7.97</v>
      </c>
      <c r="N149">
        <v>49603</v>
      </c>
      <c r="O149">
        <v>2</v>
      </c>
      <c r="P149" t="s">
        <v>26</v>
      </c>
      <c r="Q149">
        <v>2</v>
      </c>
      <c r="R149">
        <v>7</v>
      </c>
      <c r="S149" t="s">
        <v>302</v>
      </c>
      <c r="T149" t="s">
        <v>26</v>
      </c>
    </row>
    <row r="150" spans="1:20" x14ac:dyDescent="0.3">
      <c r="A150" t="s">
        <v>334</v>
      </c>
      <c r="B150" t="s">
        <v>29</v>
      </c>
      <c r="C150">
        <v>32</v>
      </c>
      <c r="D150" t="s">
        <v>20</v>
      </c>
      <c r="E150" t="s">
        <v>39</v>
      </c>
      <c r="F150" t="s">
        <v>67</v>
      </c>
      <c r="G150" t="s">
        <v>90</v>
      </c>
      <c r="H150" t="s">
        <v>24</v>
      </c>
      <c r="I150">
        <v>5.4</v>
      </c>
      <c r="J150" t="s">
        <v>25</v>
      </c>
      <c r="K150" s="1">
        <v>44616</v>
      </c>
      <c r="L150"/>
      <c r="M150">
        <v>3.67</v>
      </c>
      <c r="N150">
        <v>42966</v>
      </c>
      <c r="O150">
        <v>3</v>
      </c>
      <c r="P150" t="s">
        <v>65</v>
      </c>
      <c r="Q150">
        <v>2</v>
      </c>
      <c r="R150">
        <v>4</v>
      </c>
      <c r="S150" t="s">
        <v>222</v>
      </c>
      <c r="T150" t="s">
        <v>26</v>
      </c>
    </row>
    <row r="151" spans="1:20" x14ac:dyDescent="0.3">
      <c r="A151" t="s">
        <v>335</v>
      </c>
      <c r="B151" t="s">
        <v>29</v>
      </c>
      <c r="C151">
        <v>33</v>
      </c>
      <c r="D151" t="s">
        <v>20</v>
      </c>
      <c r="E151" t="s">
        <v>44</v>
      </c>
      <c r="F151" t="s">
        <v>92</v>
      </c>
      <c r="G151" t="s">
        <v>120</v>
      </c>
      <c r="H151" t="s">
        <v>24</v>
      </c>
      <c r="I151">
        <v>9.1999999999999993</v>
      </c>
      <c r="J151" t="s">
        <v>25</v>
      </c>
      <c r="K151" s="1">
        <v>44385</v>
      </c>
      <c r="L151"/>
      <c r="M151">
        <v>4.3099999999999996</v>
      </c>
      <c r="N151">
        <v>48038</v>
      </c>
      <c r="O151">
        <v>4</v>
      </c>
      <c r="P151" t="s">
        <v>26</v>
      </c>
      <c r="Q151">
        <v>1</v>
      </c>
      <c r="R151">
        <v>7</v>
      </c>
      <c r="S151" t="s">
        <v>336</v>
      </c>
      <c r="T151" t="s">
        <v>26</v>
      </c>
    </row>
    <row r="152" spans="1:20" x14ac:dyDescent="0.3">
      <c r="A152" t="s">
        <v>337</v>
      </c>
      <c r="B152" t="s">
        <v>29</v>
      </c>
      <c r="C152">
        <v>21</v>
      </c>
      <c r="D152" t="s">
        <v>20</v>
      </c>
      <c r="E152" t="s">
        <v>44</v>
      </c>
      <c r="F152" t="s">
        <v>67</v>
      </c>
      <c r="G152" t="s">
        <v>90</v>
      </c>
      <c r="H152" t="s">
        <v>51</v>
      </c>
      <c r="I152">
        <v>0</v>
      </c>
      <c r="J152" t="s">
        <v>85</v>
      </c>
      <c r="K152" s="1">
        <v>42658</v>
      </c>
      <c r="L152"/>
      <c r="M152">
        <v>9.0299999999999994</v>
      </c>
      <c r="N152">
        <v>45712</v>
      </c>
      <c r="O152">
        <v>3</v>
      </c>
      <c r="P152" t="s">
        <v>26</v>
      </c>
      <c r="Q152">
        <v>0</v>
      </c>
      <c r="R152">
        <v>8</v>
      </c>
      <c r="S152" t="s">
        <v>222</v>
      </c>
      <c r="T152" t="s">
        <v>26</v>
      </c>
    </row>
    <row r="153" spans="1:20" x14ac:dyDescent="0.3">
      <c r="A153" t="s">
        <v>338</v>
      </c>
      <c r="B153" t="s">
        <v>19</v>
      </c>
      <c r="C153">
        <v>38</v>
      </c>
      <c r="D153" t="s">
        <v>20</v>
      </c>
      <c r="E153" t="s">
        <v>39</v>
      </c>
      <c r="F153" t="s">
        <v>67</v>
      </c>
      <c r="G153" t="s">
        <v>71</v>
      </c>
      <c r="H153" t="s">
        <v>84</v>
      </c>
      <c r="I153">
        <v>7.8</v>
      </c>
      <c r="J153" t="s">
        <v>25</v>
      </c>
      <c r="K153" s="1">
        <v>45500</v>
      </c>
      <c r="L153"/>
      <c r="M153">
        <v>1.25</v>
      </c>
      <c r="N153">
        <v>56169</v>
      </c>
      <c r="O153">
        <v>3</v>
      </c>
      <c r="P153" t="s">
        <v>26</v>
      </c>
      <c r="Q153">
        <v>4</v>
      </c>
      <c r="R153">
        <v>7</v>
      </c>
      <c r="S153" t="s">
        <v>137</v>
      </c>
      <c r="T153" t="s">
        <v>26</v>
      </c>
    </row>
    <row r="154" spans="1:20" x14ac:dyDescent="0.3">
      <c r="A154" t="s">
        <v>339</v>
      </c>
      <c r="B154" t="s">
        <v>19</v>
      </c>
      <c r="C154">
        <v>30</v>
      </c>
      <c r="D154" t="s">
        <v>30</v>
      </c>
      <c r="E154" t="s">
        <v>44</v>
      </c>
      <c r="F154" t="s">
        <v>22</v>
      </c>
      <c r="G154" t="s">
        <v>59</v>
      </c>
      <c r="H154" t="s">
        <v>24</v>
      </c>
      <c r="I154">
        <v>7.9</v>
      </c>
      <c r="J154" t="s">
        <v>25</v>
      </c>
      <c r="K154" s="1">
        <v>45724</v>
      </c>
      <c r="L154"/>
      <c r="M154">
        <v>0.64</v>
      </c>
      <c r="N154">
        <v>53041</v>
      </c>
      <c r="O154">
        <v>4</v>
      </c>
      <c r="P154" t="s">
        <v>26</v>
      </c>
      <c r="Q154">
        <v>1</v>
      </c>
      <c r="R154">
        <v>7</v>
      </c>
      <c r="S154" t="s">
        <v>250</v>
      </c>
      <c r="T154" t="s">
        <v>26</v>
      </c>
    </row>
    <row r="155" spans="1:20" x14ac:dyDescent="0.3">
      <c r="A155" t="s">
        <v>340</v>
      </c>
      <c r="B155" t="s">
        <v>29</v>
      </c>
      <c r="C155">
        <v>31</v>
      </c>
      <c r="D155" t="s">
        <v>30</v>
      </c>
      <c r="E155" t="s">
        <v>21</v>
      </c>
      <c r="F155" t="s">
        <v>45</v>
      </c>
      <c r="G155" t="s">
        <v>98</v>
      </c>
      <c r="H155" t="s">
        <v>24</v>
      </c>
      <c r="I155">
        <v>3.4</v>
      </c>
      <c r="J155" t="s">
        <v>25</v>
      </c>
      <c r="K155" s="1">
        <v>45498</v>
      </c>
      <c r="L155" s="1">
        <v>45827</v>
      </c>
      <c r="M155">
        <v>0.9</v>
      </c>
      <c r="N155">
        <v>42821</v>
      </c>
      <c r="O155">
        <v>3</v>
      </c>
      <c r="P155" t="s">
        <v>26</v>
      </c>
      <c r="Q155">
        <v>2</v>
      </c>
      <c r="R155">
        <v>2</v>
      </c>
      <c r="S155" t="s">
        <v>341</v>
      </c>
      <c r="T155" t="s">
        <v>65</v>
      </c>
    </row>
    <row r="156" spans="1:20" x14ac:dyDescent="0.3">
      <c r="A156" t="s">
        <v>342</v>
      </c>
      <c r="B156" t="s">
        <v>29</v>
      </c>
      <c r="C156">
        <v>30</v>
      </c>
      <c r="D156" t="s">
        <v>30</v>
      </c>
      <c r="E156" t="s">
        <v>63</v>
      </c>
      <c r="F156" t="s">
        <v>82</v>
      </c>
      <c r="G156" t="s">
        <v>83</v>
      </c>
      <c r="H156" t="s">
        <v>51</v>
      </c>
      <c r="I156">
        <v>10</v>
      </c>
      <c r="J156" t="s">
        <v>25</v>
      </c>
      <c r="K156" s="1">
        <v>45123</v>
      </c>
      <c r="L156"/>
      <c r="M156">
        <v>2.29</v>
      </c>
      <c r="N156">
        <v>52243</v>
      </c>
      <c r="O156">
        <v>3</v>
      </c>
      <c r="P156" t="s">
        <v>26</v>
      </c>
      <c r="Q156">
        <v>0</v>
      </c>
      <c r="R156">
        <v>10</v>
      </c>
      <c r="S156" t="s">
        <v>343</v>
      </c>
      <c r="T156" t="s">
        <v>26</v>
      </c>
    </row>
    <row r="157" spans="1:20" x14ac:dyDescent="0.3">
      <c r="A157" t="s">
        <v>344</v>
      </c>
      <c r="B157" t="s">
        <v>29</v>
      </c>
      <c r="C157">
        <v>33</v>
      </c>
      <c r="D157" t="s">
        <v>20</v>
      </c>
      <c r="E157" t="s">
        <v>58</v>
      </c>
      <c r="F157" t="s">
        <v>67</v>
      </c>
      <c r="G157" t="s">
        <v>110</v>
      </c>
      <c r="H157" t="s">
        <v>24</v>
      </c>
      <c r="I157">
        <v>4</v>
      </c>
      <c r="J157" t="s">
        <v>25</v>
      </c>
      <c r="K157" s="1">
        <v>45868</v>
      </c>
      <c r="L157"/>
      <c r="M157">
        <v>0.25</v>
      </c>
      <c r="N157">
        <v>49291</v>
      </c>
      <c r="O157">
        <v>3</v>
      </c>
      <c r="P157" t="s">
        <v>26</v>
      </c>
      <c r="Q157">
        <v>2</v>
      </c>
      <c r="R157">
        <v>3</v>
      </c>
      <c r="S157" t="s">
        <v>345</v>
      </c>
      <c r="T157" t="s">
        <v>26</v>
      </c>
    </row>
    <row r="158" spans="1:20" x14ac:dyDescent="0.3">
      <c r="A158" t="s">
        <v>346</v>
      </c>
      <c r="B158" t="s">
        <v>29</v>
      </c>
      <c r="C158">
        <v>32</v>
      </c>
      <c r="D158" t="s">
        <v>20</v>
      </c>
      <c r="E158" t="s">
        <v>58</v>
      </c>
      <c r="F158" t="s">
        <v>45</v>
      </c>
      <c r="G158" t="s">
        <v>98</v>
      </c>
      <c r="H158" t="s">
        <v>24</v>
      </c>
      <c r="I158">
        <v>8.6999999999999993</v>
      </c>
      <c r="J158" t="s">
        <v>25</v>
      </c>
      <c r="K158" s="1">
        <v>45004</v>
      </c>
      <c r="L158"/>
      <c r="M158">
        <v>2.61</v>
      </c>
      <c r="N158">
        <v>57245</v>
      </c>
      <c r="O158">
        <v>1</v>
      </c>
      <c r="P158" t="s">
        <v>26</v>
      </c>
      <c r="Q158">
        <v>0</v>
      </c>
      <c r="R158">
        <v>9</v>
      </c>
      <c r="S158" t="s">
        <v>347</v>
      </c>
      <c r="T158" t="s">
        <v>26</v>
      </c>
    </row>
    <row r="159" spans="1:20" x14ac:dyDescent="0.3">
      <c r="A159" t="s">
        <v>348</v>
      </c>
      <c r="B159" t="s">
        <v>19</v>
      </c>
      <c r="C159">
        <v>31</v>
      </c>
      <c r="D159" t="s">
        <v>20</v>
      </c>
      <c r="E159" t="s">
        <v>63</v>
      </c>
      <c r="F159" t="s">
        <v>45</v>
      </c>
      <c r="G159" t="s">
        <v>164</v>
      </c>
      <c r="H159" t="s">
        <v>51</v>
      </c>
      <c r="I159">
        <v>5</v>
      </c>
      <c r="J159" t="s">
        <v>25</v>
      </c>
      <c r="K159" s="1">
        <v>44401</v>
      </c>
      <c r="L159"/>
      <c r="M159">
        <v>4.26</v>
      </c>
      <c r="N159">
        <v>39901</v>
      </c>
      <c r="O159">
        <v>3</v>
      </c>
      <c r="P159" t="s">
        <v>26</v>
      </c>
      <c r="Q159">
        <v>5</v>
      </c>
      <c r="R159">
        <v>7</v>
      </c>
      <c r="S159" t="s">
        <v>248</v>
      </c>
      <c r="T159" t="s">
        <v>26</v>
      </c>
    </row>
    <row r="160" spans="1:20" x14ac:dyDescent="0.3">
      <c r="A160" t="s">
        <v>349</v>
      </c>
      <c r="B160" t="s">
        <v>29</v>
      </c>
      <c r="C160">
        <v>38</v>
      </c>
      <c r="D160" t="s">
        <v>20</v>
      </c>
      <c r="E160" t="s">
        <v>21</v>
      </c>
      <c r="F160" t="s">
        <v>67</v>
      </c>
      <c r="G160" t="s">
        <v>90</v>
      </c>
      <c r="H160" t="s">
        <v>24</v>
      </c>
      <c r="I160">
        <v>10.6</v>
      </c>
      <c r="J160" t="s">
        <v>25</v>
      </c>
      <c r="K160" s="1">
        <v>40469</v>
      </c>
      <c r="L160"/>
      <c r="M160">
        <v>15.03</v>
      </c>
      <c r="N160">
        <v>49107</v>
      </c>
      <c r="O160">
        <v>4</v>
      </c>
      <c r="P160" t="s">
        <v>26</v>
      </c>
      <c r="Q160">
        <v>1</v>
      </c>
      <c r="R160">
        <v>12</v>
      </c>
      <c r="S160" t="s">
        <v>350</v>
      </c>
      <c r="T160" t="s">
        <v>26</v>
      </c>
    </row>
    <row r="161" spans="1:20" x14ac:dyDescent="0.3">
      <c r="A161" t="s">
        <v>351</v>
      </c>
      <c r="B161" t="s">
        <v>19</v>
      </c>
      <c r="C161">
        <v>30</v>
      </c>
      <c r="D161" t="s">
        <v>20</v>
      </c>
      <c r="E161" t="s">
        <v>36</v>
      </c>
      <c r="F161" t="s">
        <v>54</v>
      </c>
      <c r="G161" t="s">
        <v>139</v>
      </c>
      <c r="H161" t="s">
        <v>24</v>
      </c>
      <c r="I161">
        <v>8.8000000000000007</v>
      </c>
      <c r="J161" t="s">
        <v>85</v>
      </c>
      <c r="K161" s="1">
        <v>41266</v>
      </c>
      <c r="L161"/>
      <c r="M161">
        <v>12.85</v>
      </c>
      <c r="N161">
        <v>51974</v>
      </c>
      <c r="O161">
        <v>1</v>
      </c>
      <c r="P161" t="s">
        <v>65</v>
      </c>
      <c r="Q161">
        <v>2</v>
      </c>
      <c r="R161">
        <v>6</v>
      </c>
      <c r="S161" t="s">
        <v>352</v>
      </c>
      <c r="T161" t="s">
        <v>26</v>
      </c>
    </row>
    <row r="162" spans="1:20" x14ac:dyDescent="0.3">
      <c r="A162" t="s">
        <v>353</v>
      </c>
      <c r="B162" t="s">
        <v>19</v>
      </c>
      <c r="C162">
        <v>26</v>
      </c>
      <c r="D162" t="s">
        <v>30</v>
      </c>
      <c r="E162" t="s">
        <v>39</v>
      </c>
      <c r="F162" t="s">
        <v>45</v>
      </c>
      <c r="G162" t="s">
        <v>164</v>
      </c>
      <c r="H162" t="s">
        <v>24</v>
      </c>
      <c r="I162">
        <v>2.6</v>
      </c>
      <c r="J162" t="s">
        <v>25</v>
      </c>
      <c r="K162" s="1">
        <v>42519</v>
      </c>
      <c r="L162"/>
      <c r="M162">
        <v>9.42</v>
      </c>
      <c r="N162">
        <v>39057</v>
      </c>
      <c r="O162">
        <v>4</v>
      </c>
      <c r="P162" t="s">
        <v>26</v>
      </c>
      <c r="Q162">
        <v>0</v>
      </c>
      <c r="R162">
        <v>10</v>
      </c>
      <c r="S162" t="s">
        <v>160</v>
      </c>
      <c r="T162" t="s">
        <v>26</v>
      </c>
    </row>
    <row r="163" spans="1:20" x14ac:dyDescent="0.3">
      <c r="A163" t="s">
        <v>354</v>
      </c>
      <c r="B163" t="s">
        <v>29</v>
      </c>
      <c r="C163">
        <v>31</v>
      </c>
      <c r="D163" t="s">
        <v>20</v>
      </c>
      <c r="E163" t="s">
        <v>39</v>
      </c>
      <c r="F163" t="s">
        <v>40</v>
      </c>
      <c r="G163" t="s">
        <v>96</v>
      </c>
      <c r="H163" t="s">
        <v>84</v>
      </c>
      <c r="I163">
        <v>4.5999999999999996</v>
      </c>
      <c r="J163" t="s">
        <v>25</v>
      </c>
      <c r="K163" s="1">
        <v>41798</v>
      </c>
      <c r="L163"/>
      <c r="M163">
        <v>11.39</v>
      </c>
      <c r="N163">
        <v>39499</v>
      </c>
      <c r="O163">
        <v>3</v>
      </c>
      <c r="P163" t="s">
        <v>26</v>
      </c>
      <c r="Q163">
        <v>1</v>
      </c>
      <c r="R163">
        <v>6</v>
      </c>
      <c r="S163" t="s">
        <v>355</v>
      </c>
      <c r="T163" t="s">
        <v>26</v>
      </c>
    </row>
    <row r="164" spans="1:20" x14ac:dyDescent="0.3">
      <c r="A164" t="s">
        <v>356</v>
      </c>
      <c r="B164" t="s">
        <v>19</v>
      </c>
      <c r="C164">
        <v>35</v>
      </c>
      <c r="D164" t="s">
        <v>20</v>
      </c>
      <c r="E164" t="s">
        <v>31</v>
      </c>
      <c r="F164" t="s">
        <v>45</v>
      </c>
      <c r="G164" t="s">
        <v>46</v>
      </c>
      <c r="H164" t="s">
        <v>51</v>
      </c>
      <c r="I164">
        <v>12.5</v>
      </c>
      <c r="J164" t="s">
        <v>25</v>
      </c>
      <c r="K164" s="1">
        <v>41214</v>
      </c>
      <c r="L164"/>
      <c r="M164">
        <v>12.99</v>
      </c>
      <c r="N164">
        <v>54569</v>
      </c>
      <c r="O164">
        <v>2</v>
      </c>
      <c r="P164" t="s">
        <v>65</v>
      </c>
      <c r="Q164">
        <v>1</v>
      </c>
      <c r="R164">
        <v>10</v>
      </c>
      <c r="S164" t="s">
        <v>357</v>
      </c>
      <c r="T164" t="s">
        <v>26</v>
      </c>
    </row>
    <row r="165" spans="1:20" x14ac:dyDescent="0.3">
      <c r="A165" t="s">
        <v>358</v>
      </c>
      <c r="B165" t="s">
        <v>19</v>
      </c>
      <c r="C165">
        <v>21</v>
      </c>
      <c r="D165" t="s">
        <v>30</v>
      </c>
      <c r="E165" t="s">
        <v>44</v>
      </c>
      <c r="F165" t="s">
        <v>67</v>
      </c>
      <c r="G165" t="s">
        <v>71</v>
      </c>
      <c r="H165" t="s">
        <v>24</v>
      </c>
      <c r="I165">
        <v>0.8</v>
      </c>
      <c r="J165" t="s">
        <v>25</v>
      </c>
      <c r="K165" s="1">
        <v>41401</v>
      </c>
      <c r="L165"/>
      <c r="M165">
        <v>12.48</v>
      </c>
      <c r="N165">
        <v>43802</v>
      </c>
      <c r="O165">
        <v>4</v>
      </c>
      <c r="P165" t="s">
        <v>26</v>
      </c>
      <c r="Q165">
        <v>0</v>
      </c>
      <c r="R165">
        <v>9</v>
      </c>
      <c r="S165" t="s">
        <v>177</v>
      </c>
      <c r="T165" t="s">
        <v>26</v>
      </c>
    </row>
    <row r="166" spans="1:20" x14ac:dyDescent="0.3">
      <c r="A166" t="s">
        <v>359</v>
      </c>
      <c r="B166" t="s">
        <v>29</v>
      </c>
      <c r="C166">
        <v>27</v>
      </c>
      <c r="D166" t="s">
        <v>20</v>
      </c>
      <c r="E166" t="s">
        <v>31</v>
      </c>
      <c r="F166" t="s">
        <v>32</v>
      </c>
      <c r="G166" t="s">
        <v>171</v>
      </c>
      <c r="H166" t="s">
        <v>51</v>
      </c>
      <c r="I166">
        <v>3.5</v>
      </c>
      <c r="J166" t="s">
        <v>25</v>
      </c>
      <c r="K166" s="1">
        <v>45334</v>
      </c>
      <c r="L166"/>
      <c r="M166">
        <v>1.71</v>
      </c>
      <c r="N166">
        <v>32903</v>
      </c>
      <c r="O166">
        <v>3</v>
      </c>
      <c r="P166" t="s">
        <v>26</v>
      </c>
      <c r="Q166">
        <v>2</v>
      </c>
      <c r="R166">
        <v>4</v>
      </c>
      <c r="S166" t="s">
        <v>360</v>
      </c>
      <c r="T166" t="s">
        <v>26</v>
      </c>
    </row>
    <row r="167" spans="1:20" x14ac:dyDescent="0.3">
      <c r="A167" t="s">
        <v>361</v>
      </c>
      <c r="B167" t="s">
        <v>29</v>
      </c>
      <c r="C167">
        <v>26</v>
      </c>
      <c r="D167" t="s">
        <v>30</v>
      </c>
      <c r="E167" t="s">
        <v>63</v>
      </c>
      <c r="F167" t="s">
        <v>67</v>
      </c>
      <c r="G167" t="s">
        <v>90</v>
      </c>
      <c r="H167" t="s">
        <v>24</v>
      </c>
      <c r="I167">
        <v>5.3</v>
      </c>
      <c r="J167" t="s">
        <v>25</v>
      </c>
      <c r="K167" s="1">
        <v>43736</v>
      </c>
      <c r="L167"/>
      <c r="M167">
        <v>6.08</v>
      </c>
      <c r="N167">
        <v>44508</v>
      </c>
      <c r="O167">
        <v>2</v>
      </c>
      <c r="P167" t="s">
        <v>26</v>
      </c>
      <c r="Q167">
        <v>2</v>
      </c>
      <c r="R167">
        <v>9</v>
      </c>
      <c r="S167" t="s">
        <v>72</v>
      </c>
      <c r="T167" t="s">
        <v>26</v>
      </c>
    </row>
    <row r="168" spans="1:20" x14ac:dyDescent="0.3">
      <c r="A168" t="s">
        <v>362</v>
      </c>
      <c r="B168" t="s">
        <v>19</v>
      </c>
      <c r="C168">
        <v>35</v>
      </c>
      <c r="D168" t="s">
        <v>30</v>
      </c>
      <c r="E168" t="s">
        <v>31</v>
      </c>
      <c r="F168" t="s">
        <v>92</v>
      </c>
      <c r="G168" t="s">
        <v>120</v>
      </c>
      <c r="H168" t="s">
        <v>24</v>
      </c>
      <c r="I168">
        <v>5.9</v>
      </c>
      <c r="J168" t="s">
        <v>25</v>
      </c>
      <c r="K168" s="1">
        <v>44655</v>
      </c>
      <c r="L168"/>
      <c r="M168">
        <v>3.57</v>
      </c>
      <c r="N168">
        <v>46566</v>
      </c>
      <c r="O168">
        <v>3</v>
      </c>
      <c r="P168" t="s">
        <v>26</v>
      </c>
      <c r="Q168">
        <v>3</v>
      </c>
      <c r="R168">
        <v>4</v>
      </c>
      <c r="S168" t="s">
        <v>363</v>
      </c>
      <c r="T168" t="s">
        <v>26</v>
      </c>
    </row>
    <row r="169" spans="1:20" x14ac:dyDescent="0.3">
      <c r="A169" t="s">
        <v>364</v>
      </c>
      <c r="B169" t="s">
        <v>29</v>
      </c>
      <c r="C169">
        <v>21</v>
      </c>
      <c r="D169" t="s">
        <v>30</v>
      </c>
      <c r="E169" t="s">
        <v>39</v>
      </c>
      <c r="F169" t="s">
        <v>32</v>
      </c>
      <c r="G169" t="s">
        <v>171</v>
      </c>
      <c r="H169" t="s">
        <v>84</v>
      </c>
      <c r="I169">
        <v>0.6</v>
      </c>
      <c r="J169" t="s">
        <v>25</v>
      </c>
      <c r="K169" s="1">
        <v>40297</v>
      </c>
      <c r="L169"/>
      <c r="M169">
        <v>15.5</v>
      </c>
      <c r="N169">
        <v>23434</v>
      </c>
      <c r="O169">
        <v>3</v>
      </c>
      <c r="P169" t="s">
        <v>26</v>
      </c>
      <c r="Q169">
        <v>1</v>
      </c>
      <c r="R169">
        <v>6</v>
      </c>
      <c r="S169" t="s">
        <v>365</v>
      </c>
      <c r="T169" t="s">
        <v>26</v>
      </c>
    </row>
    <row r="170" spans="1:20" x14ac:dyDescent="0.3">
      <c r="A170" t="s">
        <v>366</v>
      </c>
      <c r="B170" t="s">
        <v>29</v>
      </c>
      <c r="C170">
        <v>30</v>
      </c>
      <c r="D170" t="s">
        <v>20</v>
      </c>
      <c r="E170" t="s">
        <v>36</v>
      </c>
      <c r="F170" t="s">
        <v>92</v>
      </c>
      <c r="G170" t="s">
        <v>120</v>
      </c>
      <c r="H170" t="s">
        <v>24</v>
      </c>
      <c r="I170">
        <v>6.9</v>
      </c>
      <c r="J170" t="s">
        <v>25</v>
      </c>
      <c r="K170" s="1">
        <v>45144</v>
      </c>
      <c r="L170"/>
      <c r="M170">
        <v>2.23</v>
      </c>
      <c r="N170">
        <v>51683</v>
      </c>
      <c r="O170">
        <v>4</v>
      </c>
      <c r="P170" t="s">
        <v>26</v>
      </c>
      <c r="Q170">
        <v>1</v>
      </c>
      <c r="R170">
        <v>8</v>
      </c>
      <c r="S170" t="s">
        <v>367</v>
      </c>
      <c r="T170" t="s">
        <v>26</v>
      </c>
    </row>
    <row r="171" spans="1:20" x14ac:dyDescent="0.3">
      <c r="A171" t="s">
        <v>368</v>
      </c>
      <c r="B171" t="s">
        <v>29</v>
      </c>
      <c r="C171">
        <v>21</v>
      </c>
      <c r="D171" t="s">
        <v>30</v>
      </c>
      <c r="E171" t="s">
        <v>58</v>
      </c>
      <c r="F171" t="s">
        <v>45</v>
      </c>
      <c r="G171" t="s">
        <v>46</v>
      </c>
      <c r="H171" t="s">
        <v>24</v>
      </c>
      <c r="I171">
        <v>0.7</v>
      </c>
      <c r="J171" t="s">
        <v>25</v>
      </c>
      <c r="K171" s="1">
        <v>45928</v>
      </c>
      <c r="L171"/>
      <c r="M171">
        <v>0.08</v>
      </c>
      <c r="N171">
        <v>31298</v>
      </c>
      <c r="O171">
        <v>2</v>
      </c>
      <c r="P171" t="s">
        <v>26</v>
      </c>
      <c r="Q171">
        <v>0</v>
      </c>
      <c r="R171">
        <v>6</v>
      </c>
      <c r="T171" t="s">
        <v>26</v>
      </c>
    </row>
    <row r="172" spans="1:20" x14ac:dyDescent="0.3">
      <c r="A172" t="s">
        <v>369</v>
      </c>
      <c r="B172" t="s">
        <v>29</v>
      </c>
      <c r="C172">
        <v>32</v>
      </c>
      <c r="D172" t="s">
        <v>30</v>
      </c>
      <c r="E172" t="s">
        <v>58</v>
      </c>
      <c r="F172" t="s">
        <v>40</v>
      </c>
      <c r="G172" t="s">
        <v>96</v>
      </c>
      <c r="H172" t="s">
        <v>24</v>
      </c>
      <c r="I172">
        <v>8.8000000000000007</v>
      </c>
      <c r="J172" t="s">
        <v>25</v>
      </c>
      <c r="K172" s="1">
        <v>41013</v>
      </c>
      <c r="L172"/>
      <c r="M172">
        <v>13.54</v>
      </c>
      <c r="N172">
        <v>45876</v>
      </c>
      <c r="O172">
        <v>4</v>
      </c>
      <c r="P172" t="s">
        <v>26</v>
      </c>
      <c r="Q172">
        <v>4</v>
      </c>
      <c r="R172">
        <v>3</v>
      </c>
      <c r="S172" t="s">
        <v>42</v>
      </c>
      <c r="T172" t="s">
        <v>26</v>
      </c>
    </row>
    <row r="173" spans="1:20" x14ac:dyDescent="0.3">
      <c r="A173" t="s">
        <v>370</v>
      </c>
      <c r="B173" t="s">
        <v>19</v>
      </c>
      <c r="C173">
        <v>32</v>
      </c>
      <c r="D173" t="s">
        <v>30</v>
      </c>
      <c r="E173" t="s">
        <v>44</v>
      </c>
      <c r="F173" t="s">
        <v>54</v>
      </c>
      <c r="G173" t="s">
        <v>55</v>
      </c>
      <c r="H173" t="s">
        <v>84</v>
      </c>
      <c r="I173">
        <v>11.8</v>
      </c>
      <c r="J173" t="s">
        <v>25</v>
      </c>
      <c r="K173" s="1">
        <v>42724</v>
      </c>
      <c r="L173"/>
      <c r="M173">
        <v>8.85</v>
      </c>
      <c r="N173">
        <v>50643</v>
      </c>
      <c r="O173">
        <v>2</v>
      </c>
      <c r="P173" t="s">
        <v>26</v>
      </c>
      <c r="Q173">
        <v>0</v>
      </c>
      <c r="R173">
        <v>7</v>
      </c>
      <c r="S173" t="s">
        <v>267</v>
      </c>
      <c r="T173" t="s">
        <v>26</v>
      </c>
    </row>
    <row r="174" spans="1:20" x14ac:dyDescent="0.3">
      <c r="A174" t="s">
        <v>371</v>
      </c>
      <c r="B174" t="s">
        <v>29</v>
      </c>
      <c r="C174">
        <v>22</v>
      </c>
      <c r="D174" t="s">
        <v>20</v>
      </c>
      <c r="E174" t="s">
        <v>39</v>
      </c>
      <c r="F174" t="s">
        <v>45</v>
      </c>
      <c r="G174" t="s">
        <v>164</v>
      </c>
      <c r="H174" t="s">
        <v>24</v>
      </c>
      <c r="I174">
        <v>0.4</v>
      </c>
      <c r="J174" t="s">
        <v>25</v>
      </c>
      <c r="K174" s="1">
        <v>40124</v>
      </c>
      <c r="L174" s="1">
        <v>43661</v>
      </c>
      <c r="M174">
        <v>9.68</v>
      </c>
      <c r="N174">
        <v>36386</v>
      </c>
      <c r="O174">
        <v>2</v>
      </c>
      <c r="P174" t="s">
        <v>26</v>
      </c>
      <c r="Q174">
        <v>2</v>
      </c>
      <c r="R174">
        <v>8</v>
      </c>
      <c r="S174" t="s">
        <v>372</v>
      </c>
      <c r="T174" t="s">
        <v>65</v>
      </c>
    </row>
    <row r="175" spans="1:20" x14ac:dyDescent="0.3">
      <c r="A175" t="s">
        <v>373</v>
      </c>
      <c r="B175" t="s">
        <v>19</v>
      </c>
      <c r="C175">
        <v>34</v>
      </c>
      <c r="D175" t="s">
        <v>30</v>
      </c>
      <c r="E175" t="s">
        <v>39</v>
      </c>
      <c r="F175" t="s">
        <v>22</v>
      </c>
      <c r="G175" t="s">
        <v>74</v>
      </c>
      <c r="H175" t="s">
        <v>51</v>
      </c>
      <c r="I175">
        <v>4.9000000000000004</v>
      </c>
      <c r="J175" t="s">
        <v>25</v>
      </c>
      <c r="K175" s="1">
        <v>41869</v>
      </c>
      <c r="L175"/>
      <c r="M175">
        <v>11.2</v>
      </c>
      <c r="N175">
        <v>43373</v>
      </c>
      <c r="O175">
        <v>4</v>
      </c>
      <c r="P175" t="s">
        <v>26</v>
      </c>
      <c r="Q175">
        <v>0</v>
      </c>
      <c r="R175">
        <v>8</v>
      </c>
      <c r="S175" t="s">
        <v>88</v>
      </c>
      <c r="T175" t="s">
        <v>26</v>
      </c>
    </row>
    <row r="176" spans="1:20" x14ac:dyDescent="0.3">
      <c r="A176" t="s">
        <v>374</v>
      </c>
      <c r="B176" t="s">
        <v>19</v>
      </c>
      <c r="C176">
        <v>30</v>
      </c>
      <c r="D176" t="s">
        <v>30</v>
      </c>
      <c r="E176" t="s">
        <v>39</v>
      </c>
      <c r="F176" t="s">
        <v>54</v>
      </c>
      <c r="G176" t="s">
        <v>55</v>
      </c>
      <c r="H176" t="s">
        <v>24</v>
      </c>
      <c r="I176">
        <v>6.4</v>
      </c>
      <c r="J176" t="s">
        <v>25</v>
      </c>
      <c r="K176" s="1">
        <v>42336</v>
      </c>
      <c r="L176"/>
      <c r="M176">
        <v>9.92</v>
      </c>
      <c r="N176">
        <v>41459</v>
      </c>
      <c r="O176">
        <v>5</v>
      </c>
      <c r="P176" t="s">
        <v>26</v>
      </c>
      <c r="Q176">
        <v>0</v>
      </c>
      <c r="R176">
        <v>6</v>
      </c>
      <c r="S176" t="s">
        <v>375</v>
      </c>
      <c r="T176" t="s">
        <v>26</v>
      </c>
    </row>
    <row r="177" spans="1:20" x14ac:dyDescent="0.3">
      <c r="A177" t="s">
        <v>376</v>
      </c>
      <c r="B177" t="s">
        <v>19</v>
      </c>
      <c r="C177">
        <v>45</v>
      </c>
      <c r="D177" t="s">
        <v>30</v>
      </c>
      <c r="E177" t="s">
        <v>63</v>
      </c>
      <c r="F177" t="s">
        <v>32</v>
      </c>
      <c r="G177" t="s">
        <v>171</v>
      </c>
      <c r="H177" t="s">
        <v>51</v>
      </c>
      <c r="I177">
        <v>3.2</v>
      </c>
      <c r="J177" t="s">
        <v>25</v>
      </c>
      <c r="K177" s="1">
        <v>45013</v>
      </c>
      <c r="L177"/>
      <c r="M177">
        <v>2.59</v>
      </c>
      <c r="N177">
        <v>32145</v>
      </c>
      <c r="O177">
        <v>3</v>
      </c>
      <c r="P177" t="s">
        <v>26</v>
      </c>
      <c r="Q177">
        <v>1</v>
      </c>
      <c r="R177">
        <v>6</v>
      </c>
      <c r="S177" t="s">
        <v>377</v>
      </c>
      <c r="T177" t="s">
        <v>26</v>
      </c>
    </row>
    <row r="178" spans="1:20" x14ac:dyDescent="0.3">
      <c r="A178" t="s">
        <v>378</v>
      </c>
      <c r="B178" t="s">
        <v>29</v>
      </c>
      <c r="C178">
        <v>32</v>
      </c>
      <c r="D178" t="s">
        <v>30</v>
      </c>
      <c r="E178" t="s">
        <v>31</v>
      </c>
      <c r="F178" t="s">
        <v>67</v>
      </c>
      <c r="G178" t="s">
        <v>176</v>
      </c>
      <c r="H178" t="s">
        <v>24</v>
      </c>
      <c r="I178">
        <v>8.1999999999999993</v>
      </c>
      <c r="J178" t="s">
        <v>25</v>
      </c>
      <c r="K178" s="1">
        <v>44733</v>
      </c>
      <c r="L178"/>
      <c r="M178">
        <v>3.35</v>
      </c>
      <c r="N178">
        <v>49704</v>
      </c>
      <c r="O178">
        <v>2</v>
      </c>
      <c r="P178" t="s">
        <v>26</v>
      </c>
      <c r="Q178">
        <v>1</v>
      </c>
      <c r="R178">
        <v>11</v>
      </c>
      <c r="S178" t="s">
        <v>379</v>
      </c>
      <c r="T178" t="s">
        <v>26</v>
      </c>
    </row>
    <row r="179" spans="1:20" x14ac:dyDescent="0.3">
      <c r="A179" t="s">
        <v>380</v>
      </c>
      <c r="B179" t="s">
        <v>29</v>
      </c>
      <c r="C179">
        <v>36</v>
      </c>
      <c r="D179" t="s">
        <v>20</v>
      </c>
      <c r="E179" t="s">
        <v>58</v>
      </c>
      <c r="F179" t="s">
        <v>92</v>
      </c>
      <c r="G179" t="s">
        <v>93</v>
      </c>
      <c r="H179" t="s">
        <v>24</v>
      </c>
      <c r="I179">
        <v>4.4000000000000004</v>
      </c>
      <c r="J179" t="s">
        <v>25</v>
      </c>
      <c r="K179" s="1">
        <v>45699</v>
      </c>
      <c r="L179"/>
      <c r="M179">
        <v>0.71</v>
      </c>
      <c r="N179">
        <v>38974</v>
      </c>
      <c r="O179">
        <v>3</v>
      </c>
      <c r="P179" t="s">
        <v>26</v>
      </c>
      <c r="Q179">
        <v>3</v>
      </c>
      <c r="R179">
        <v>3</v>
      </c>
      <c r="S179" t="s">
        <v>155</v>
      </c>
      <c r="T179" t="s">
        <v>26</v>
      </c>
    </row>
    <row r="180" spans="1:20" x14ac:dyDescent="0.3">
      <c r="A180" t="s">
        <v>381</v>
      </c>
      <c r="B180" t="s">
        <v>29</v>
      </c>
      <c r="C180">
        <v>27</v>
      </c>
      <c r="D180" t="s">
        <v>30</v>
      </c>
      <c r="E180" t="s">
        <v>44</v>
      </c>
      <c r="F180" t="s">
        <v>22</v>
      </c>
      <c r="G180" t="s">
        <v>59</v>
      </c>
      <c r="H180" t="s">
        <v>24</v>
      </c>
      <c r="I180">
        <v>2.2999999999999998</v>
      </c>
      <c r="J180" t="s">
        <v>25</v>
      </c>
      <c r="K180" s="1">
        <v>45474</v>
      </c>
      <c r="L180"/>
      <c r="M180">
        <v>1.33</v>
      </c>
      <c r="N180">
        <v>38478</v>
      </c>
      <c r="O180">
        <v>4</v>
      </c>
      <c r="P180" t="s">
        <v>26</v>
      </c>
      <c r="Q180">
        <v>0</v>
      </c>
      <c r="R180">
        <v>4</v>
      </c>
      <c r="S180" t="s">
        <v>382</v>
      </c>
      <c r="T180" t="s">
        <v>26</v>
      </c>
    </row>
    <row r="181" spans="1:20" x14ac:dyDescent="0.3">
      <c r="A181" t="s">
        <v>383</v>
      </c>
      <c r="B181" t="s">
        <v>29</v>
      </c>
      <c r="C181">
        <v>36</v>
      </c>
      <c r="D181" t="s">
        <v>20</v>
      </c>
      <c r="E181" t="s">
        <v>44</v>
      </c>
      <c r="F181" t="s">
        <v>67</v>
      </c>
      <c r="G181" t="s">
        <v>110</v>
      </c>
      <c r="H181" t="s">
        <v>47</v>
      </c>
      <c r="I181">
        <v>8.9</v>
      </c>
      <c r="J181" t="s">
        <v>25</v>
      </c>
      <c r="K181" s="1">
        <v>44460</v>
      </c>
      <c r="L181"/>
      <c r="M181">
        <v>4.0999999999999996</v>
      </c>
      <c r="N181">
        <v>50202</v>
      </c>
      <c r="O181">
        <v>4</v>
      </c>
      <c r="P181" t="s">
        <v>26</v>
      </c>
      <c r="Q181">
        <v>4</v>
      </c>
      <c r="R181">
        <v>6</v>
      </c>
      <c r="S181" t="s">
        <v>384</v>
      </c>
      <c r="T181" t="s">
        <v>26</v>
      </c>
    </row>
    <row r="182" spans="1:20" x14ac:dyDescent="0.3">
      <c r="A182" t="s">
        <v>385</v>
      </c>
      <c r="B182" t="s">
        <v>19</v>
      </c>
      <c r="C182">
        <v>22</v>
      </c>
      <c r="D182" t="s">
        <v>30</v>
      </c>
      <c r="E182" t="s">
        <v>21</v>
      </c>
      <c r="F182" t="s">
        <v>54</v>
      </c>
      <c r="G182" t="s">
        <v>77</v>
      </c>
      <c r="H182" t="s">
        <v>24</v>
      </c>
      <c r="I182">
        <v>1.2</v>
      </c>
      <c r="J182" t="s">
        <v>25</v>
      </c>
      <c r="K182" s="1">
        <v>43094</v>
      </c>
      <c r="L182"/>
      <c r="M182">
        <v>7.84</v>
      </c>
      <c r="N182">
        <v>35255</v>
      </c>
      <c r="O182">
        <v>3</v>
      </c>
      <c r="P182" t="s">
        <v>26</v>
      </c>
      <c r="Q182">
        <v>2</v>
      </c>
      <c r="R182">
        <v>10</v>
      </c>
      <c r="S182" t="s">
        <v>386</v>
      </c>
      <c r="T182" t="s">
        <v>26</v>
      </c>
    </row>
    <row r="183" spans="1:20" x14ac:dyDescent="0.3">
      <c r="A183" t="s">
        <v>387</v>
      </c>
      <c r="B183" t="s">
        <v>19</v>
      </c>
      <c r="C183">
        <v>23</v>
      </c>
      <c r="D183" t="s">
        <v>30</v>
      </c>
      <c r="E183" t="s">
        <v>21</v>
      </c>
      <c r="F183" t="s">
        <v>22</v>
      </c>
      <c r="G183" t="s">
        <v>59</v>
      </c>
      <c r="H183" t="s">
        <v>75</v>
      </c>
      <c r="I183">
        <v>1.8</v>
      </c>
      <c r="J183" t="s">
        <v>25</v>
      </c>
      <c r="K183" s="1">
        <v>41905</v>
      </c>
      <c r="L183"/>
      <c r="M183">
        <v>11.1</v>
      </c>
      <c r="N183">
        <v>30590</v>
      </c>
      <c r="O183">
        <v>3</v>
      </c>
      <c r="P183" t="s">
        <v>26</v>
      </c>
      <c r="Q183">
        <v>2</v>
      </c>
      <c r="R183">
        <v>3</v>
      </c>
      <c r="T183" t="s">
        <v>26</v>
      </c>
    </row>
    <row r="184" spans="1:20" x14ac:dyDescent="0.3">
      <c r="A184" t="s">
        <v>388</v>
      </c>
      <c r="B184" t="s">
        <v>19</v>
      </c>
      <c r="C184">
        <v>34</v>
      </c>
      <c r="D184" t="s">
        <v>20</v>
      </c>
      <c r="E184" t="s">
        <v>53</v>
      </c>
      <c r="F184" t="s">
        <v>67</v>
      </c>
      <c r="G184" t="s">
        <v>68</v>
      </c>
      <c r="H184" t="s">
        <v>24</v>
      </c>
      <c r="I184">
        <v>9.8000000000000007</v>
      </c>
      <c r="J184" t="s">
        <v>25</v>
      </c>
      <c r="K184" s="1">
        <v>43495</v>
      </c>
      <c r="L184" s="1">
        <v>43662</v>
      </c>
      <c r="M184">
        <v>0.46</v>
      </c>
      <c r="N184">
        <v>59543</v>
      </c>
      <c r="O184">
        <v>2</v>
      </c>
      <c r="P184" t="s">
        <v>26</v>
      </c>
      <c r="Q184">
        <v>2</v>
      </c>
      <c r="R184">
        <v>4</v>
      </c>
      <c r="S184" t="s">
        <v>389</v>
      </c>
      <c r="T184" t="s">
        <v>65</v>
      </c>
    </row>
    <row r="185" spans="1:20" x14ac:dyDescent="0.3">
      <c r="A185" t="s">
        <v>390</v>
      </c>
      <c r="B185" t="s">
        <v>19</v>
      </c>
      <c r="C185">
        <v>36</v>
      </c>
      <c r="D185" t="s">
        <v>20</v>
      </c>
      <c r="E185" t="s">
        <v>36</v>
      </c>
      <c r="F185" t="s">
        <v>92</v>
      </c>
      <c r="G185" t="s">
        <v>246</v>
      </c>
      <c r="H185" t="s">
        <v>24</v>
      </c>
      <c r="I185">
        <v>0</v>
      </c>
      <c r="J185" t="s">
        <v>85</v>
      </c>
      <c r="K185" s="1">
        <v>41981</v>
      </c>
      <c r="L185"/>
      <c r="M185">
        <v>10.89</v>
      </c>
      <c r="N185">
        <v>31073</v>
      </c>
      <c r="O185">
        <v>2</v>
      </c>
      <c r="P185" t="s">
        <v>65</v>
      </c>
      <c r="Q185">
        <v>1</v>
      </c>
      <c r="R185">
        <v>0</v>
      </c>
      <c r="S185" t="s">
        <v>391</v>
      </c>
      <c r="T185" t="s">
        <v>26</v>
      </c>
    </row>
    <row r="186" spans="1:20" x14ac:dyDescent="0.3">
      <c r="A186" t="s">
        <v>392</v>
      </c>
      <c r="B186" t="s">
        <v>29</v>
      </c>
      <c r="C186">
        <v>39</v>
      </c>
      <c r="D186" t="s">
        <v>30</v>
      </c>
      <c r="E186" t="s">
        <v>21</v>
      </c>
      <c r="F186" t="s">
        <v>32</v>
      </c>
      <c r="G186" t="s">
        <v>171</v>
      </c>
      <c r="H186" t="s">
        <v>51</v>
      </c>
      <c r="I186">
        <v>15.3</v>
      </c>
      <c r="J186" t="s">
        <v>25</v>
      </c>
      <c r="K186" s="1">
        <v>40055</v>
      </c>
      <c r="L186"/>
      <c r="M186">
        <v>16.16</v>
      </c>
      <c r="N186">
        <v>57593</v>
      </c>
      <c r="O186">
        <v>4</v>
      </c>
      <c r="P186" t="s">
        <v>26</v>
      </c>
      <c r="Q186">
        <v>1</v>
      </c>
      <c r="R186">
        <v>11</v>
      </c>
      <c r="S186" t="s">
        <v>377</v>
      </c>
      <c r="T186" t="s">
        <v>26</v>
      </c>
    </row>
    <row r="187" spans="1:20" x14ac:dyDescent="0.3">
      <c r="A187" t="s">
        <v>393</v>
      </c>
      <c r="B187" t="s">
        <v>19</v>
      </c>
      <c r="C187">
        <v>27</v>
      </c>
      <c r="D187" t="s">
        <v>20</v>
      </c>
      <c r="E187" t="s">
        <v>36</v>
      </c>
      <c r="F187" t="s">
        <v>45</v>
      </c>
      <c r="G187" t="s">
        <v>164</v>
      </c>
      <c r="H187" t="s">
        <v>24</v>
      </c>
      <c r="I187">
        <v>5.0999999999999996</v>
      </c>
      <c r="J187" t="s">
        <v>25</v>
      </c>
      <c r="K187" s="1">
        <v>43567</v>
      </c>
      <c r="L187"/>
      <c r="M187">
        <v>6.55</v>
      </c>
      <c r="N187">
        <v>47873</v>
      </c>
      <c r="O187">
        <v>4</v>
      </c>
      <c r="P187" t="s">
        <v>26</v>
      </c>
      <c r="Q187">
        <v>1</v>
      </c>
      <c r="R187">
        <v>6</v>
      </c>
      <c r="S187" t="s">
        <v>99</v>
      </c>
      <c r="T187" t="s">
        <v>26</v>
      </c>
    </row>
    <row r="188" spans="1:20" x14ac:dyDescent="0.3">
      <c r="A188" t="s">
        <v>394</v>
      </c>
      <c r="B188" t="s">
        <v>29</v>
      </c>
      <c r="C188">
        <v>35</v>
      </c>
      <c r="D188" t="s">
        <v>30</v>
      </c>
      <c r="E188" t="s">
        <v>53</v>
      </c>
      <c r="F188" t="s">
        <v>82</v>
      </c>
      <c r="G188" t="s">
        <v>107</v>
      </c>
      <c r="H188" t="s">
        <v>24</v>
      </c>
      <c r="I188">
        <v>8.3000000000000007</v>
      </c>
      <c r="J188" t="s">
        <v>25</v>
      </c>
      <c r="K188" s="1">
        <v>41774</v>
      </c>
      <c r="L188"/>
      <c r="M188">
        <v>11.46</v>
      </c>
      <c r="N188">
        <v>48738</v>
      </c>
      <c r="O188">
        <v>4</v>
      </c>
      <c r="P188" t="s">
        <v>26</v>
      </c>
      <c r="Q188">
        <v>4</v>
      </c>
      <c r="R188">
        <v>9</v>
      </c>
      <c r="S188" t="s">
        <v>395</v>
      </c>
      <c r="T188" t="s">
        <v>26</v>
      </c>
    </row>
    <row r="189" spans="1:20" x14ac:dyDescent="0.3">
      <c r="A189" t="s">
        <v>396</v>
      </c>
      <c r="B189" t="s">
        <v>29</v>
      </c>
      <c r="C189">
        <v>31</v>
      </c>
      <c r="D189" t="s">
        <v>20</v>
      </c>
      <c r="E189" t="s">
        <v>44</v>
      </c>
      <c r="F189" t="s">
        <v>22</v>
      </c>
      <c r="G189" t="s">
        <v>74</v>
      </c>
      <c r="H189" t="s">
        <v>47</v>
      </c>
      <c r="I189">
        <v>8.4</v>
      </c>
      <c r="J189" t="s">
        <v>25</v>
      </c>
      <c r="K189" s="1">
        <v>44698</v>
      </c>
      <c r="L189"/>
      <c r="M189">
        <v>3.45</v>
      </c>
      <c r="N189">
        <v>44433</v>
      </c>
      <c r="O189">
        <v>3</v>
      </c>
      <c r="P189" t="s">
        <v>26</v>
      </c>
      <c r="Q189">
        <v>3</v>
      </c>
      <c r="R189">
        <v>5</v>
      </c>
      <c r="S189" t="s">
        <v>103</v>
      </c>
      <c r="T189" t="s">
        <v>26</v>
      </c>
    </row>
    <row r="190" spans="1:20" x14ac:dyDescent="0.3">
      <c r="A190" t="s">
        <v>397</v>
      </c>
      <c r="B190" t="s">
        <v>19</v>
      </c>
      <c r="C190">
        <v>33</v>
      </c>
      <c r="D190" t="s">
        <v>20</v>
      </c>
      <c r="E190" t="s">
        <v>39</v>
      </c>
      <c r="F190" t="s">
        <v>67</v>
      </c>
      <c r="G190" t="s">
        <v>71</v>
      </c>
      <c r="H190" t="s">
        <v>24</v>
      </c>
      <c r="I190">
        <v>12.1</v>
      </c>
      <c r="J190" t="s">
        <v>25</v>
      </c>
      <c r="K190" s="1">
        <v>39680</v>
      </c>
      <c r="L190"/>
      <c r="M190">
        <v>17.190000000000001</v>
      </c>
      <c r="N190">
        <v>66476</v>
      </c>
      <c r="O190">
        <v>3</v>
      </c>
      <c r="P190" t="s">
        <v>26</v>
      </c>
      <c r="Q190">
        <v>1</v>
      </c>
      <c r="R190">
        <v>6</v>
      </c>
      <c r="S190" t="s">
        <v>123</v>
      </c>
      <c r="T190" t="s">
        <v>26</v>
      </c>
    </row>
    <row r="191" spans="1:20" x14ac:dyDescent="0.3">
      <c r="A191" t="s">
        <v>398</v>
      </c>
      <c r="B191" t="s">
        <v>19</v>
      </c>
      <c r="C191">
        <v>34</v>
      </c>
      <c r="D191" t="s">
        <v>20</v>
      </c>
      <c r="E191" t="s">
        <v>53</v>
      </c>
      <c r="F191" t="s">
        <v>22</v>
      </c>
      <c r="G191" t="s">
        <v>23</v>
      </c>
      <c r="H191" t="s">
        <v>51</v>
      </c>
      <c r="I191">
        <v>11.2</v>
      </c>
      <c r="J191" t="s">
        <v>25</v>
      </c>
      <c r="K191" s="1">
        <v>44682</v>
      </c>
      <c r="L191"/>
      <c r="M191">
        <v>3.49</v>
      </c>
      <c r="N191">
        <v>51802</v>
      </c>
      <c r="O191">
        <v>4</v>
      </c>
      <c r="P191" t="s">
        <v>26</v>
      </c>
      <c r="Q191">
        <v>4</v>
      </c>
      <c r="R191">
        <v>4</v>
      </c>
      <c r="S191" t="s">
        <v>399</v>
      </c>
      <c r="T191" t="s">
        <v>26</v>
      </c>
    </row>
    <row r="192" spans="1:20" x14ac:dyDescent="0.3">
      <c r="A192" t="s">
        <v>400</v>
      </c>
      <c r="B192" t="s">
        <v>19</v>
      </c>
      <c r="C192">
        <v>22</v>
      </c>
      <c r="D192" t="s">
        <v>30</v>
      </c>
      <c r="E192" t="s">
        <v>44</v>
      </c>
      <c r="F192" t="s">
        <v>82</v>
      </c>
      <c r="G192" t="s">
        <v>284</v>
      </c>
      <c r="H192" t="s">
        <v>24</v>
      </c>
      <c r="I192">
        <v>2</v>
      </c>
      <c r="J192" t="s">
        <v>25</v>
      </c>
      <c r="K192" s="1">
        <v>45059</v>
      </c>
      <c r="L192"/>
      <c r="M192">
        <v>2.46</v>
      </c>
      <c r="N192">
        <v>31482</v>
      </c>
      <c r="O192">
        <v>4</v>
      </c>
      <c r="P192" t="s">
        <v>26</v>
      </c>
      <c r="Q192">
        <v>0</v>
      </c>
      <c r="R192">
        <v>5</v>
      </c>
      <c r="S192" t="s">
        <v>401</v>
      </c>
      <c r="T192" t="s">
        <v>26</v>
      </c>
    </row>
    <row r="193" spans="1:20" x14ac:dyDescent="0.3">
      <c r="A193" t="s">
        <v>402</v>
      </c>
      <c r="B193" t="s">
        <v>29</v>
      </c>
      <c r="C193">
        <v>32</v>
      </c>
      <c r="D193" t="s">
        <v>30</v>
      </c>
      <c r="E193" t="s">
        <v>63</v>
      </c>
      <c r="F193" t="s">
        <v>32</v>
      </c>
      <c r="G193" t="s">
        <v>171</v>
      </c>
      <c r="H193" t="s">
        <v>51</v>
      </c>
      <c r="I193">
        <v>8.6999999999999993</v>
      </c>
      <c r="J193" t="s">
        <v>25</v>
      </c>
      <c r="K193" s="1">
        <v>44417</v>
      </c>
      <c r="L193" s="1">
        <v>44771</v>
      </c>
      <c r="M193">
        <v>0.97</v>
      </c>
      <c r="N193">
        <v>49869</v>
      </c>
      <c r="O193">
        <v>4</v>
      </c>
      <c r="P193" t="s">
        <v>26</v>
      </c>
      <c r="Q193">
        <v>1</v>
      </c>
      <c r="R193">
        <v>5</v>
      </c>
      <c r="S193" t="s">
        <v>403</v>
      </c>
      <c r="T193" t="s">
        <v>65</v>
      </c>
    </row>
    <row r="194" spans="1:20" x14ac:dyDescent="0.3">
      <c r="A194" t="s">
        <v>404</v>
      </c>
      <c r="B194" t="s">
        <v>29</v>
      </c>
      <c r="C194">
        <v>24</v>
      </c>
      <c r="D194" t="s">
        <v>30</v>
      </c>
      <c r="E194" t="s">
        <v>63</v>
      </c>
      <c r="F194" t="s">
        <v>92</v>
      </c>
      <c r="G194" t="s">
        <v>246</v>
      </c>
      <c r="H194" t="s">
        <v>75</v>
      </c>
      <c r="I194">
        <v>2.5</v>
      </c>
      <c r="J194" t="s">
        <v>25</v>
      </c>
      <c r="K194" s="1">
        <v>44049</v>
      </c>
      <c r="L194"/>
      <c r="M194">
        <v>5.23</v>
      </c>
      <c r="N194">
        <v>45054</v>
      </c>
      <c r="O194">
        <v>2</v>
      </c>
      <c r="P194" t="s">
        <v>26</v>
      </c>
      <c r="Q194">
        <v>2</v>
      </c>
      <c r="R194">
        <v>5</v>
      </c>
      <c r="T194" t="s">
        <v>26</v>
      </c>
    </row>
    <row r="195" spans="1:20" x14ac:dyDescent="0.3">
      <c r="A195" t="s">
        <v>405</v>
      </c>
      <c r="B195" t="s">
        <v>29</v>
      </c>
      <c r="C195">
        <v>32</v>
      </c>
      <c r="D195" t="s">
        <v>30</v>
      </c>
      <c r="E195" t="s">
        <v>36</v>
      </c>
      <c r="F195" t="s">
        <v>22</v>
      </c>
      <c r="G195" t="s">
        <v>74</v>
      </c>
      <c r="H195" t="s">
        <v>24</v>
      </c>
      <c r="I195">
        <v>8.4</v>
      </c>
      <c r="J195" t="s">
        <v>25</v>
      </c>
      <c r="K195" s="1">
        <v>42594</v>
      </c>
      <c r="L195"/>
      <c r="M195">
        <v>9.2100000000000009</v>
      </c>
      <c r="N195">
        <v>48466</v>
      </c>
      <c r="O195">
        <v>3</v>
      </c>
      <c r="P195" t="s">
        <v>26</v>
      </c>
      <c r="Q195">
        <v>0</v>
      </c>
      <c r="R195">
        <v>4</v>
      </c>
      <c r="S195" t="s">
        <v>399</v>
      </c>
      <c r="T195" t="s">
        <v>26</v>
      </c>
    </row>
    <row r="196" spans="1:20" x14ac:dyDescent="0.3">
      <c r="A196" t="s">
        <v>406</v>
      </c>
      <c r="B196" t="s">
        <v>19</v>
      </c>
      <c r="C196">
        <v>36</v>
      </c>
      <c r="D196" t="s">
        <v>30</v>
      </c>
      <c r="E196" t="s">
        <v>39</v>
      </c>
      <c r="F196" t="s">
        <v>32</v>
      </c>
      <c r="G196" t="s">
        <v>33</v>
      </c>
      <c r="H196" t="s">
        <v>47</v>
      </c>
      <c r="I196">
        <v>5</v>
      </c>
      <c r="J196" t="s">
        <v>25</v>
      </c>
      <c r="K196" s="1">
        <v>43664</v>
      </c>
      <c r="L196"/>
      <c r="M196">
        <v>6.28</v>
      </c>
      <c r="N196">
        <v>41275</v>
      </c>
      <c r="O196">
        <v>4</v>
      </c>
      <c r="P196" t="s">
        <v>26</v>
      </c>
      <c r="Q196">
        <v>1</v>
      </c>
      <c r="R196">
        <v>8</v>
      </c>
      <c r="S196" t="s">
        <v>407</v>
      </c>
      <c r="T196" t="s">
        <v>26</v>
      </c>
    </row>
    <row r="197" spans="1:20" x14ac:dyDescent="0.3">
      <c r="A197" t="s">
        <v>408</v>
      </c>
      <c r="B197" t="s">
        <v>19</v>
      </c>
      <c r="C197">
        <v>38</v>
      </c>
      <c r="D197" t="s">
        <v>30</v>
      </c>
      <c r="E197" t="s">
        <v>63</v>
      </c>
      <c r="F197" t="s">
        <v>45</v>
      </c>
      <c r="G197" t="s">
        <v>164</v>
      </c>
      <c r="H197" t="s">
        <v>24</v>
      </c>
      <c r="I197">
        <v>16.100000000000001</v>
      </c>
      <c r="J197" t="s">
        <v>25</v>
      </c>
      <c r="K197" s="1">
        <v>41210</v>
      </c>
      <c r="L197" s="1">
        <v>44160</v>
      </c>
      <c r="M197">
        <v>8.08</v>
      </c>
      <c r="N197">
        <v>67282</v>
      </c>
      <c r="O197">
        <v>3</v>
      </c>
      <c r="P197" t="s">
        <v>26</v>
      </c>
      <c r="Q197">
        <v>1</v>
      </c>
      <c r="R197">
        <v>7</v>
      </c>
      <c r="S197" t="s">
        <v>248</v>
      </c>
      <c r="T197" t="s">
        <v>65</v>
      </c>
    </row>
    <row r="198" spans="1:20" x14ac:dyDescent="0.3">
      <c r="A198" t="s">
        <v>409</v>
      </c>
      <c r="B198" t="s">
        <v>29</v>
      </c>
      <c r="C198">
        <v>26</v>
      </c>
      <c r="D198" t="s">
        <v>30</v>
      </c>
      <c r="E198" t="s">
        <v>58</v>
      </c>
      <c r="F198" t="s">
        <v>82</v>
      </c>
      <c r="G198" t="s">
        <v>107</v>
      </c>
      <c r="H198" t="s">
        <v>24</v>
      </c>
      <c r="I198">
        <v>3.4</v>
      </c>
      <c r="J198" t="s">
        <v>25</v>
      </c>
      <c r="K198" s="1">
        <v>40328</v>
      </c>
      <c r="L198"/>
      <c r="M198">
        <v>15.41</v>
      </c>
      <c r="N198">
        <v>38066</v>
      </c>
      <c r="O198">
        <v>3</v>
      </c>
      <c r="P198" t="s">
        <v>65</v>
      </c>
      <c r="Q198">
        <v>1</v>
      </c>
      <c r="R198">
        <v>3</v>
      </c>
      <c r="S198" t="s">
        <v>410</v>
      </c>
      <c r="T198" t="s">
        <v>26</v>
      </c>
    </row>
    <row r="199" spans="1:20" x14ac:dyDescent="0.3">
      <c r="A199" t="s">
        <v>411</v>
      </c>
      <c r="B199" t="s">
        <v>19</v>
      </c>
      <c r="C199">
        <v>24</v>
      </c>
      <c r="D199" t="s">
        <v>30</v>
      </c>
      <c r="E199" t="s">
        <v>39</v>
      </c>
      <c r="F199" t="s">
        <v>32</v>
      </c>
      <c r="G199" t="s">
        <v>33</v>
      </c>
      <c r="H199" t="s">
        <v>51</v>
      </c>
      <c r="I199">
        <v>3.1</v>
      </c>
      <c r="J199" t="s">
        <v>25</v>
      </c>
      <c r="K199" s="1">
        <v>44050</v>
      </c>
      <c r="L199"/>
      <c r="M199">
        <v>5.22</v>
      </c>
      <c r="N199">
        <v>32188</v>
      </c>
      <c r="O199">
        <v>3</v>
      </c>
      <c r="P199" t="s">
        <v>65</v>
      </c>
      <c r="Q199">
        <v>2</v>
      </c>
      <c r="R199">
        <v>2</v>
      </c>
      <c r="S199" t="s">
        <v>412</v>
      </c>
      <c r="T199" t="s">
        <v>26</v>
      </c>
    </row>
    <row r="200" spans="1:20" x14ac:dyDescent="0.3">
      <c r="A200" t="s">
        <v>413</v>
      </c>
      <c r="B200" t="s">
        <v>19</v>
      </c>
      <c r="C200">
        <v>42</v>
      </c>
      <c r="D200" t="s">
        <v>20</v>
      </c>
      <c r="E200" t="s">
        <v>44</v>
      </c>
      <c r="F200" t="s">
        <v>40</v>
      </c>
      <c r="G200" t="s">
        <v>41</v>
      </c>
      <c r="H200" t="s">
        <v>84</v>
      </c>
      <c r="I200">
        <v>11.5</v>
      </c>
      <c r="J200" t="s">
        <v>25</v>
      </c>
      <c r="K200" s="1">
        <v>44453</v>
      </c>
      <c r="L200"/>
      <c r="M200">
        <v>4.12</v>
      </c>
      <c r="N200">
        <v>62459</v>
      </c>
      <c r="O200">
        <v>4</v>
      </c>
      <c r="P200" t="s">
        <v>26</v>
      </c>
      <c r="Q200">
        <v>0</v>
      </c>
      <c r="R200">
        <v>11</v>
      </c>
      <c r="S200" t="s">
        <v>414</v>
      </c>
      <c r="T200" t="s">
        <v>26</v>
      </c>
    </row>
    <row r="201" spans="1:20" x14ac:dyDescent="0.3">
      <c r="A201" t="s">
        <v>415</v>
      </c>
      <c r="B201" t="s">
        <v>19</v>
      </c>
      <c r="C201">
        <v>32</v>
      </c>
      <c r="D201" t="s">
        <v>30</v>
      </c>
      <c r="E201" t="s">
        <v>39</v>
      </c>
      <c r="F201" t="s">
        <v>22</v>
      </c>
      <c r="G201" t="s">
        <v>23</v>
      </c>
      <c r="H201" t="s">
        <v>24</v>
      </c>
      <c r="I201">
        <v>9.5</v>
      </c>
      <c r="J201" t="s">
        <v>25</v>
      </c>
      <c r="K201" s="1">
        <v>40629</v>
      </c>
      <c r="L201"/>
      <c r="M201">
        <v>14.59</v>
      </c>
      <c r="N201">
        <v>44128</v>
      </c>
      <c r="O201">
        <v>3</v>
      </c>
      <c r="P201" t="s">
        <v>26</v>
      </c>
      <c r="Q201">
        <v>4</v>
      </c>
      <c r="R201">
        <v>7</v>
      </c>
      <c r="S201" t="s">
        <v>189</v>
      </c>
      <c r="T201" t="s">
        <v>26</v>
      </c>
    </row>
    <row r="202" spans="1:20" x14ac:dyDescent="0.3">
      <c r="A202" t="s">
        <v>231</v>
      </c>
      <c r="B202" t="s">
        <v>29</v>
      </c>
      <c r="C202">
        <v>29</v>
      </c>
      <c r="D202" t="s">
        <v>20</v>
      </c>
      <c r="E202" t="s">
        <v>36</v>
      </c>
      <c r="F202" t="s">
        <v>40</v>
      </c>
      <c r="G202" t="s">
        <v>50</v>
      </c>
      <c r="H202" t="s">
        <v>24</v>
      </c>
      <c r="I202">
        <v>1.4</v>
      </c>
      <c r="J202" t="s">
        <v>25</v>
      </c>
      <c r="K202" s="1">
        <v>43702</v>
      </c>
      <c r="L202" s="1">
        <v>45633</v>
      </c>
      <c r="M202">
        <v>5.29</v>
      </c>
      <c r="N202">
        <v>33038</v>
      </c>
      <c r="O202">
        <v>3</v>
      </c>
      <c r="P202" t="s">
        <v>26</v>
      </c>
      <c r="Q202">
        <v>2</v>
      </c>
      <c r="R202">
        <v>5</v>
      </c>
      <c r="T202" t="s">
        <v>65</v>
      </c>
    </row>
    <row r="203" spans="1:20" x14ac:dyDescent="0.3">
      <c r="A203" t="s">
        <v>416</v>
      </c>
      <c r="B203" t="s">
        <v>19</v>
      </c>
      <c r="C203">
        <v>35</v>
      </c>
      <c r="D203" t="s">
        <v>30</v>
      </c>
      <c r="E203" t="s">
        <v>39</v>
      </c>
      <c r="F203" t="s">
        <v>67</v>
      </c>
      <c r="G203" t="s">
        <v>71</v>
      </c>
      <c r="H203" t="s">
        <v>24</v>
      </c>
      <c r="I203">
        <v>5.0999999999999996</v>
      </c>
      <c r="J203" t="s">
        <v>85</v>
      </c>
      <c r="K203" s="1">
        <v>45504</v>
      </c>
      <c r="L203"/>
      <c r="M203">
        <v>1.24</v>
      </c>
      <c r="N203">
        <v>45742</v>
      </c>
      <c r="O203">
        <v>3</v>
      </c>
      <c r="P203" t="s">
        <v>26</v>
      </c>
      <c r="Q203">
        <v>1</v>
      </c>
      <c r="R203">
        <v>5</v>
      </c>
      <c r="S203" t="s">
        <v>145</v>
      </c>
      <c r="T203" t="s">
        <v>26</v>
      </c>
    </row>
    <row r="204" spans="1:20" x14ac:dyDescent="0.3">
      <c r="A204" t="s">
        <v>417</v>
      </c>
      <c r="B204" t="s">
        <v>29</v>
      </c>
      <c r="C204">
        <v>34</v>
      </c>
      <c r="D204" t="s">
        <v>30</v>
      </c>
      <c r="E204" t="s">
        <v>44</v>
      </c>
      <c r="F204" t="s">
        <v>54</v>
      </c>
      <c r="G204" t="s">
        <v>77</v>
      </c>
      <c r="H204" t="s">
        <v>51</v>
      </c>
      <c r="I204">
        <v>10.3</v>
      </c>
      <c r="J204" t="s">
        <v>25</v>
      </c>
      <c r="K204" s="1">
        <v>42161</v>
      </c>
      <c r="L204"/>
      <c r="M204">
        <v>10.4</v>
      </c>
      <c r="N204">
        <v>54795</v>
      </c>
      <c r="O204">
        <v>3</v>
      </c>
      <c r="P204" t="s">
        <v>65</v>
      </c>
      <c r="Q204">
        <v>2</v>
      </c>
      <c r="R204">
        <v>7</v>
      </c>
      <c r="S204" t="s">
        <v>418</v>
      </c>
      <c r="T204" t="s">
        <v>26</v>
      </c>
    </row>
    <row r="205" spans="1:20" x14ac:dyDescent="0.3">
      <c r="A205" t="s">
        <v>250</v>
      </c>
      <c r="B205" t="s">
        <v>19</v>
      </c>
      <c r="C205">
        <v>37</v>
      </c>
      <c r="D205" t="s">
        <v>30</v>
      </c>
      <c r="E205" t="s">
        <v>31</v>
      </c>
      <c r="F205" t="s">
        <v>22</v>
      </c>
      <c r="G205" t="s">
        <v>74</v>
      </c>
      <c r="H205" t="s">
        <v>51</v>
      </c>
      <c r="I205">
        <v>12.3</v>
      </c>
      <c r="J205" t="s">
        <v>25</v>
      </c>
      <c r="K205" s="1">
        <v>44818</v>
      </c>
      <c r="L205"/>
      <c r="M205">
        <v>3.12</v>
      </c>
      <c r="N205">
        <v>58280</v>
      </c>
      <c r="O205">
        <v>4</v>
      </c>
      <c r="P205" t="s">
        <v>26</v>
      </c>
      <c r="Q205">
        <v>2</v>
      </c>
      <c r="R205">
        <v>4</v>
      </c>
      <c r="T205" t="s">
        <v>26</v>
      </c>
    </row>
    <row r="206" spans="1:20" x14ac:dyDescent="0.3">
      <c r="A206" t="s">
        <v>419</v>
      </c>
      <c r="B206" t="s">
        <v>29</v>
      </c>
      <c r="C206">
        <v>32</v>
      </c>
      <c r="D206" t="s">
        <v>30</v>
      </c>
      <c r="E206" t="s">
        <v>63</v>
      </c>
      <c r="F206" t="s">
        <v>40</v>
      </c>
      <c r="G206" t="s">
        <v>50</v>
      </c>
      <c r="H206" t="s">
        <v>24</v>
      </c>
      <c r="I206">
        <v>12</v>
      </c>
      <c r="J206" t="s">
        <v>25</v>
      </c>
      <c r="K206" s="1">
        <v>39706</v>
      </c>
      <c r="L206"/>
      <c r="M206">
        <v>17.12</v>
      </c>
      <c r="N206">
        <v>55875</v>
      </c>
      <c r="O206">
        <v>3</v>
      </c>
      <c r="P206" t="s">
        <v>26</v>
      </c>
      <c r="Q206">
        <v>1</v>
      </c>
      <c r="R206">
        <v>4</v>
      </c>
      <c r="S206" t="s">
        <v>420</v>
      </c>
      <c r="T206" t="s">
        <v>26</v>
      </c>
    </row>
    <row r="207" spans="1:20" x14ac:dyDescent="0.3">
      <c r="A207" t="s">
        <v>421</v>
      </c>
      <c r="B207" t="s">
        <v>29</v>
      </c>
      <c r="C207">
        <v>27</v>
      </c>
      <c r="D207" t="s">
        <v>30</v>
      </c>
      <c r="E207" t="s">
        <v>53</v>
      </c>
      <c r="F207" t="s">
        <v>22</v>
      </c>
      <c r="G207" t="s">
        <v>23</v>
      </c>
      <c r="H207" t="s">
        <v>24</v>
      </c>
      <c r="I207">
        <v>3</v>
      </c>
      <c r="J207" t="s">
        <v>25</v>
      </c>
      <c r="K207" s="1">
        <v>43311</v>
      </c>
      <c r="L207"/>
      <c r="M207">
        <v>7.25</v>
      </c>
      <c r="N207">
        <v>38450</v>
      </c>
      <c r="O207">
        <v>3</v>
      </c>
      <c r="P207" t="s">
        <v>26</v>
      </c>
      <c r="Q207">
        <v>2</v>
      </c>
      <c r="R207">
        <v>9</v>
      </c>
      <c r="S207" t="s">
        <v>182</v>
      </c>
      <c r="T207" t="s">
        <v>26</v>
      </c>
    </row>
    <row r="208" spans="1:20" x14ac:dyDescent="0.3">
      <c r="A208" t="s">
        <v>422</v>
      </c>
      <c r="B208" t="s">
        <v>29</v>
      </c>
      <c r="C208">
        <v>29</v>
      </c>
      <c r="D208" t="s">
        <v>30</v>
      </c>
      <c r="E208" t="s">
        <v>58</v>
      </c>
      <c r="F208" t="s">
        <v>82</v>
      </c>
      <c r="G208" t="s">
        <v>83</v>
      </c>
      <c r="H208" t="s">
        <v>24</v>
      </c>
      <c r="I208">
        <v>3.6</v>
      </c>
      <c r="J208" t="s">
        <v>25</v>
      </c>
      <c r="K208" s="1">
        <v>40866</v>
      </c>
      <c r="L208"/>
      <c r="M208">
        <v>13.94</v>
      </c>
      <c r="N208">
        <v>38933</v>
      </c>
      <c r="O208">
        <v>2</v>
      </c>
      <c r="P208" t="s">
        <v>26</v>
      </c>
      <c r="Q208">
        <v>1</v>
      </c>
      <c r="R208">
        <v>4</v>
      </c>
      <c r="T208" t="s">
        <v>26</v>
      </c>
    </row>
    <row r="209" spans="1:20" x14ac:dyDescent="0.3">
      <c r="A209" t="s">
        <v>423</v>
      </c>
      <c r="B209" t="s">
        <v>29</v>
      </c>
      <c r="C209">
        <v>31</v>
      </c>
      <c r="D209" t="s">
        <v>20</v>
      </c>
      <c r="E209" t="s">
        <v>44</v>
      </c>
      <c r="F209" t="s">
        <v>45</v>
      </c>
      <c r="G209" t="s">
        <v>46</v>
      </c>
      <c r="H209" t="s">
        <v>24</v>
      </c>
      <c r="I209">
        <v>4.5</v>
      </c>
      <c r="J209" t="s">
        <v>25</v>
      </c>
      <c r="K209" s="1">
        <v>41467</v>
      </c>
      <c r="L209"/>
      <c r="M209">
        <v>12.3</v>
      </c>
      <c r="N209">
        <v>53114</v>
      </c>
      <c r="O209">
        <v>4</v>
      </c>
      <c r="P209" t="s">
        <v>26</v>
      </c>
      <c r="Q209">
        <v>2</v>
      </c>
      <c r="R209">
        <v>9</v>
      </c>
      <c r="S209" t="s">
        <v>424</v>
      </c>
      <c r="T209" t="s">
        <v>26</v>
      </c>
    </row>
    <row r="210" spans="1:20" x14ac:dyDescent="0.3">
      <c r="A210" t="s">
        <v>425</v>
      </c>
      <c r="B210" t="s">
        <v>29</v>
      </c>
      <c r="C210">
        <v>31</v>
      </c>
      <c r="D210" t="s">
        <v>20</v>
      </c>
      <c r="E210" t="s">
        <v>44</v>
      </c>
      <c r="F210" t="s">
        <v>54</v>
      </c>
      <c r="G210" t="s">
        <v>77</v>
      </c>
      <c r="H210" t="s">
        <v>47</v>
      </c>
      <c r="I210">
        <v>9.4</v>
      </c>
      <c r="J210" t="s">
        <v>85</v>
      </c>
      <c r="K210" s="1">
        <v>43453</v>
      </c>
      <c r="L210"/>
      <c r="M210">
        <v>6.86</v>
      </c>
      <c r="N210">
        <v>50061</v>
      </c>
      <c r="O210">
        <v>2</v>
      </c>
      <c r="P210" t="s">
        <v>26</v>
      </c>
      <c r="Q210">
        <v>2</v>
      </c>
      <c r="R210">
        <v>5</v>
      </c>
      <c r="S210" t="s">
        <v>426</v>
      </c>
      <c r="T210" t="s">
        <v>26</v>
      </c>
    </row>
    <row r="211" spans="1:20" x14ac:dyDescent="0.3">
      <c r="A211" t="s">
        <v>427</v>
      </c>
      <c r="B211" t="s">
        <v>29</v>
      </c>
      <c r="C211">
        <v>30</v>
      </c>
      <c r="D211" t="s">
        <v>30</v>
      </c>
      <c r="E211" t="s">
        <v>44</v>
      </c>
      <c r="F211" t="s">
        <v>92</v>
      </c>
      <c r="G211" t="s">
        <v>93</v>
      </c>
      <c r="H211" t="s">
        <v>47</v>
      </c>
      <c r="I211">
        <v>4.3</v>
      </c>
      <c r="J211" t="s">
        <v>25</v>
      </c>
      <c r="K211" s="1">
        <v>43897</v>
      </c>
      <c r="L211"/>
      <c r="M211">
        <v>5.64</v>
      </c>
      <c r="N211">
        <v>41420</v>
      </c>
      <c r="O211">
        <v>4</v>
      </c>
      <c r="P211" t="s">
        <v>26</v>
      </c>
      <c r="Q211">
        <v>3</v>
      </c>
      <c r="R211">
        <v>4</v>
      </c>
      <c r="S211" t="s">
        <v>428</v>
      </c>
      <c r="T211" t="s">
        <v>26</v>
      </c>
    </row>
    <row r="212" spans="1:20" x14ac:dyDescent="0.3">
      <c r="A212" t="s">
        <v>429</v>
      </c>
      <c r="B212" t="s">
        <v>19</v>
      </c>
      <c r="C212">
        <v>39</v>
      </c>
      <c r="D212" t="s">
        <v>30</v>
      </c>
      <c r="E212" t="s">
        <v>44</v>
      </c>
      <c r="F212" t="s">
        <v>32</v>
      </c>
      <c r="G212" t="s">
        <v>171</v>
      </c>
      <c r="H212" t="s">
        <v>47</v>
      </c>
      <c r="I212">
        <v>16</v>
      </c>
      <c r="J212" t="s">
        <v>25</v>
      </c>
      <c r="K212" s="1">
        <v>40095</v>
      </c>
      <c r="L212"/>
      <c r="M212">
        <v>16.05</v>
      </c>
      <c r="N212">
        <v>59164</v>
      </c>
      <c r="O212">
        <v>5</v>
      </c>
      <c r="P212" t="s">
        <v>26</v>
      </c>
      <c r="Q212">
        <v>0</v>
      </c>
      <c r="R212">
        <v>10</v>
      </c>
      <c r="S212" t="s">
        <v>430</v>
      </c>
      <c r="T212" t="s">
        <v>26</v>
      </c>
    </row>
    <row r="213" spans="1:20" x14ac:dyDescent="0.3">
      <c r="A213" t="s">
        <v>431</v>
      </c>
      <c r="B213" t="s">
        <v>19</v>
      </c>
      <c r="C213">
        <v>40</v>
      </c>
      <c r="D213" t="s">
        <v>20</v>
      </c>
      <c r="E213" t="s">
        <v>44</v>
      </c>
      <c r="F213" t="s">
        <v>92</v>
      </c>
      <c r="G213" t="s">
        <v>93</v>
      </c>
      <c r="H213" t="s">
        <v>51</v>
      </c>
      <c r="I213">
        <v>15.5</v>
      </c>
      <c r="J213" t="s">
        <v>25</v>
      </c>
      <c r="K213" s="1">
        <v>40572</v>
      </c>
      <c r="L213"/>
      <c r="M213">
        <v>14.75</v>
      </c>
      <c r="N213">
        <v>63227</v>
      </c>
      <c r="O213">
        <v>3</v>
      </c>
      <c r="P213" t="s">
        <v>26</v>
      </c>
      <c r="Q213">
        <v>6</v>
      </c>
      <c r="R213">
        <v>6</v>
      </c>
      <c r="S213" t="s">
        <v>432</v>
      </c>
      <c r="T213" t="s">
        <v>26</v>
      </c>
    </row>
    <row r="214" spans="1:20" x14ac:dyDescent="0.3">
      <c r="A214" t="s">
        <v>433</v>
      </c>
      <c r="B214" t="s">
        <v>19</v>
      </c>
      <c r="C214">
        <v>27</v>
      </c>
      <c r="D214" t="s">
        <v>20</v>
      </c>
      <c r="E214" t="s">
        <v>53</v>
      </c>
      <c r="F214" t="s">
        <v>22</v>
      </c>
      <c r="G214" t="s">
        <v>59</v>
      </c>
      <c r="H214" t="s">
        <v>24</v>
      </c>
      <c r="I214">
        <v>3</v>
      </c>
      <c r="J214" t="s">
        <v>25</v>
      </c>
      <c r="K214" s="1">
        <v>42833</v>
      </c>
      <c r="L214"/>
      <c r="M214">
        <v>8.56</v>
      </c>
      <c r="N214">
        <v>41402</v>
      </c>
      <c r="O214">
        <v>3</v>
      </c>
      <c r="P214" t="s">
        <v>65</v>
      </c>
      <c r="Q214">
        <v>1</v>
      </c>
      <c r="R214">
        <v>6</v>
      </c>
      <c r="S214" t="s">
        <v>434</v>
      </c>
      <c r="T214" t="s">
        <v>26</v>
      </c>
    </row>
    <row r="215" spans="1:20" x14ac:dyDescent="0.3">
      <c r="A215" t="s">
        <v>435</v>
      </c>
      <c r="B215" t="s">
        <v>29</v>
      </c>
      <c r="C215">
        <v>32</v>
      </c>
      <c r="D215" t="s">
        <v>30</v>
      </c>
      <c r="E215" t="s">
        <v>36</v>
      </c>
      <c r="F215" t="s">
        <v>92</v>
      </c>
      <c r="G215" t="s">
        <v>246</v>
      </c>
      <c r="H215" t="s">
        <v>51</v>
      </c>
      <c r="I215">
        <v>7</v>
      </c>
      <c r="J215" t="s">
        <v>25</v>
      </c>
      <c r="K215" s="1">
        <v>43344</v>
      </c>
      <c r="L215" s="1">
        <v>45359</v>
      </c>
      <c r="M215">
        <v>5.52</v>
      </c>
      <c r="N215">
        <v>42311</v>
      </c>
      <c r="O215">
        <v>4</v>
      </c>
      <c r="P215" t="s">
        <v>26</v>
      </c>
      <c r="Q215">
        <v>1</v>
      </c>
      <c r="R215">
        <v>8</v>
      </c>
      <c r="S215" t="s">
        <v>436</v>
      </c>
      <c r="T215" t="s">
        <v>65</v>
      </c>
    </row>
    <row r="216" spans="1:20" x14ac:dyDescent="0.3">
      <c r="A216" t="s">
        <v>437</v>
      </c>
      <c r="B216" t="s">
        <v>29</v>
      </c>
      <c r="C216">
        <v>26</v>
      </c>
      <c r="D216" t="s">
        <v>20</v>
      </c>
      <c r="E216" t="s">
        <v>21</v>
      </c>
      <c r="F216" t="s">
        <v>40</v>
      </c>
      <c r="G216" t="s">
        <v>41</v>
      </c>
      <c r="H216" t="s">
        <v>24</v>
      </c>
      <c r="I216">
        <v>5.8</v>
      </c>
      <c r="J216" t="s">
        <v>85</v>
      </c>
      <c r="K216" s="1">
        <v>45499</v>
      </c>
      <c r="L216"/>
      <c r="M216">
        <v>1.26</v>
      </c>
      <c r="N216">
        <v>42759</v>
      </c>
      <c r="O216">
        <v>3</v>
      </c>
      <c r="P216" t="s">
        <v>26</v>
      </c>
      <c r="Q216">
        <v>1</v>
      </c>
      <c r="R216">
        <v>5</v>
      </c>
      <c r="S216" t="s">
        <v>438</v>
      </c>
      <c r="T216" t="s">
        <v>26</v>
      </c>
    </row>
    <row r="217" spans="1:20" x14ac:dyDescent="0.3">
      <c r="A217" t="s">
        <v>439</v>
      </c>
      <c r="B217" t="s">
        <v>29</v>
      </c>
      <c r="C217">
        <v>30</v>
      </c>
      <c r="D217" t="s">
        <v>179</v>
      </c>
      <c r="E217" t="s">
        <v>31</v>
      </c>
      <c r="F217" t="s">
        <v>82</v>
      </c>
      <c r="G217" t="s">
        <v>107</v>
      </c>
      <c r="H217" t="s">
        <v>51</v>
      </c>
      <c r="I217">
        <v>7.8</v>
      </c>
      <c r="J217" t="s">
        <v>85</v>
      </c>
      <c r="K217" s="1">
        <v>43506</v>
      </c>
      <c r="L217"/>
      <c r="M217">
        <v>6.71</v>
      </c>
      <c r="N217">
        <v>46940</v>
      </c>
      <c r="O217">
        <v>3</v>
      </c>
      <c r="P217" t="s">
        <v>26</v>
      </c>
      <c r="Q217">
        <v>1</v>
      </c>
      <c r="R217">
        <v>3</v>
      </c>
      <c r="S217" t="s">
        <v>440</v>
      </c>
      <c r="T217" t="s">
        <v>26</v>
      </c>
    </row>
    <row r="218" spans="1:20" x14ac:dyDescent="0.3">
      <c r="A218" t="s">
        <v>441</v>
      </c>
      <c r="B218" t="s">
        <v>19</v>
      </c>
      <c r="C218">
        <v>34</v>
      </c>
      <c r="D218" t="s">
        <v>20</v>
      </c>
      <c r="E218" t="s">
        <v>21</v>
      </c>
      <c r="F218" t="s">
        <v>67</v>
      </c>
      <c r="G218" t="s">
        <v>90</v>
      </c>
      <c r="H218" t="s">
        <v>84</v>
      </c>
      <c r="I218">
        <v>9.5</v>
      </c>
      <c r="J218" t="s">
        <v>25</v>
      </c>
      <c r="K218" s="1">
        <v>43170</v>
      </c>
      <c r="L218"/>
      <c r="M218">
        <v>7.63</v>
      </c>
      <c r="N218">
        <v>53610</v>
      </c>
      <c r="O218">
        <v>3</v>
      </c>
      <c r="P218" t="s">
        <v>26</v>
      </c>
      <c r="Q218">
        <v>0</v>
      </c>
      <c r="R218">
        <v>4</v>
      </c>
      <c r="S218" t="s">
        <v>72</v>
      </c>
      <c r="T218" t="s">
        <v>26</v>
      </c>
    </row>
    <row r="219" spans="1:20" x14ac:dyDescent="0.3">
      <c r="A219" t="s">
        <v>442</v>
      </c>
      <c r="B219" t="s">
        <v>19</v>
      </c>
      <c r="C219">
        <v>35</v>
      </c>
      <c r="D219" t="s">
        <v>30</v>
      </c>
      <c r="E219" t="s">
        <v>21</v>
      </c>
      <c r="F219" t="s">
        <v>45</v>
      </c>
      <c r="G219" t="s">
        <v>98</v>
      </c>
      <c r="H219" t="s">
        <v>24</v>
      </c>
      <c r="I219">
        <v>14</v>
      </c>
      <c r="J219" t="s">
        <v>25</v>
      </c>
      <c r="K219" s="1">
        <v>44758</v>
      </c>
      <c r="L219"/>
      <c r="M219">
        <v>3.29</v>
      </c>
      <c r="N219">
        <v>65547</v>
      </c>
      <c r="O219">
        <v>4</v>
      </c>
      <c r="P219" t="s">
        <v>26</v>
      </c>
      <c r="Q219">
        <v>4</v>
      </c>
      <c r="R219">
        <v>10</v>
      </c>
      <c r="S219" t="s">
        <v>48</v>
      </c>
      <c r="T219" t="s">
        <v>26</v>
      </c>
    </row>
    <row r="220" spans="1:20" x14ac:dyDescent="0.3">
      <c r="A220" t="s">
        <v>443</v>
      </c>
      <c r="B220" t="s">
        <v>29</v>
      </c>
      <c r="C220">
        <v>38</v>
      </c>
      <c r="D220" t="s">
        <v>30</v>
      </c>
      <c r="E220" t="s">
        <v>53</v>
      </c>
      <c r="F220" t="s">
        <v>54</v>
      </c>
      <c r="G220" t="s">
        <v>77</v>
      </c>
      <c r="H220" t="s">
        <v>51</v>
      </c>
      <c r="I220">
        <v>13.3</v>
      </c>
      <c r="J220" t="s">
        <v>25</v>
      </c>
      <c r="K220" s="1">
        <v>42769</v>
      </c>
      <c r="L220"/>
      <c r="M220">
        <v>8.73</v>
      </c>
      <c r="N220">
        <v>61367</v>
      </c>
      <c r="O220">
        <v>4</v>
      </c>
      <c r="P220" t="s">
        <v>26</v>
      </c>
      <c r="Q220">
        <v>0</v>
      </c>
      <c r="R220">
        <v>9</v>
      </c>
      <c r="S220" t="s">
        <v>444</v>
      </c>
      <c r="T220" t="s">
        <v>26</v>
      </c>
    </row>
    <row r="221" spans="1:20" x14ac:dyDescent="0.3">
      <c r="A221" t="s">
        <v>445</v>
      </c>
      <c r="B221" t="s">
        <v>29</v>
      </c>
      <c r="C221">
        <v>34</v>
      </c>
      <c r="D221" t="s">
        <v>30</v>
      </c>
      <c r="E221" t="s">
        <v>36</v>
      </c>
      <c r="F221" t="s">
        <v>32</v>
      </c>
      <c r="G221" t="s">
        <v>171</v>
      </c>
      <c r="H221" t="s">
        <v>51</v>
      </c>
      <c r="I221">
        <v>4.8</v>
      </c>
      <c r="J221" t="s">
        <v>25</v>
      </c>
      <c r="K221" s="1">
        <v>39503</v>
      </c>
      <c r="L221"/>
      <c r="M221">
        <v>17.670000000000002</v>
      </c>
      <c r="N221">
        <v>32775</v>
      </c>
      <c r="O221">
        <v>3</v>
      </c>
      <c r="P221" t="s">
        <v>26</v>
      </c>
      <c r="Q221">
        <v>4</v>
      </c>
      <c r="R221">
        <v>7</v>
      </c>
      <c r="T221" t="s">
        <v>26</v>
      </c>
    </row>
    <row r="222" spans="1:20" x14ac:dyDescent="0.3">
      <c r="A222" t="s">
        <v>446</v>
      </c>
      <c r="B222" t="s">
        <v>29</v>
      </c>
      <c r="C222">
        <v>25</v>
      </c>
      <c r="D222" t="s">
        <v>30</v>
      </c>
      <c r="E222" t="s">
        <v>44</v>
      </c>
      <c r="F222" t="s">
        <v>54</v>
      </c>
      <c r="G222" t="s">
        <v>55</v>
      </c>
      <c r="H222" t="s">
        <v>51</v>
      </c>
      <c r="I222">
        <v>2.6</v>
      </c>
      <c r="J222" t="s">
        <v>85</v>
      </c>
      <c r="K222" s="1">
        <v>41590</v>
      </c>
      <c r="L222"/>
      <c r="M222">
        <v>11.96</v>
      </c>
      <c r="N222">
        <v>30581</v>
      </c>
      <c r="O222">
        <v>3</v>
      </c>
      <c r="P222" t="s">
        <v>26</v>
      </c>
      <c r="Q222">
        <v>3</v>
      </c>
      <c r="R222">
        <v>1</v>
      </c>
      <c r="S222" t="s">
        <v>447</v>
      </c>
      <c r="T222" t="s">
        <v>26</v>
      </c>
    </row>
    <row r="223" spans="1:20" x14ac:dyDescent="0.3">
      <c r="A223" t="s">
        <v>448</v>
      </c>
      <c r="B223" t="s">
        <v>29</v>
      </c>
      <c r="C223">
        <v>33</v>
      </c>
      <c r="D223" t="s">
        <v>30</v>
      </c>
      <c r="E223" t="s">
        <v>36</v>
      </c>
      <c r="F223" t="s">
        <v>92</v>
      </c>
      <c r="G223" t="s">
        <v>246</v>
      </c>
      <c r="H223" t="s">
        <v>51</v>
      </c>
      <c r="I223">
        <v>5.3</v>
      </c>
      <c r="J223" t="s">
        <v>25</v>
      </c>
      <c r="K223" s="1">
        <v>45211</v>
      </c>
      <c r="L223"/>
      <c r="M223">
        <v>2.0499999999999998</v>
      </c>
      <c r="N223">
        <v>40077</v>
      </c>
      <c r="O223">
        <v>4</v>
      </c>
      <c r="P223" t="s">
        <v>26</v>
      </c>
      <c r="Q223">
        <v>2</v>
      </c>
      <c r="R223">
        <v>8</v>
      </c>
      <c r="S223" t="s">
        <v>155</v>
      </c>
      <c r="T223" t="s">
        <v>26</v>
      </c>
    </row>
    <row r="224" spans="1:20" x14ac:dyDescent="0.3">
      <c r="A224" t="s">
        <v>449</v>
      </c>
      <c r="B224" t="s">
        <v>29</v>
      </c>
      <c r="C224">
        <v>30</v>
      </c>
      <c r="D224" t="s">
        <v>30</v>
      </c>
      <c r="E224" t="s">
        <v>53</v>
      </c>
      <c r="F224" t="s">
        <v>54</v>
      </c>
      <c r="G224" t="s">
        <v>77</v>
      </c>
      <c r="H224" t="s">
        <v>47</v>
      </c>
      <c r="I224">
        <v>4.8</v>
      </c>
      <c r="J224" t="s">
        <v>25</v>
      </c>
      <c r="K224" s="1">
        <v>40702</v>
      </c>
      <c r="L224"/>
      <c r="M224">
        <v>14.39</v>
      </c>
      <c r="N224">
        <v>42972</v>
      </c>
      <c r="O224">
        <v>3</v>
      </c>
      <c r="P224" t="s">
        <v>26</v>
      </c>
      <c r="Q224">
        <v>1</v>
      </c>
      <c r="R224">
        <v>3</v>
      </c>
      <c r="S224" t="s">
        <v>267</v>
      </c>
      <c r="T224" t="s">
        <v>26</v>
      </c>
    </row>
    <row r="225" spans="1:20" x14ac:dyDescent="0.3">
      <c r="A225" t="s">
        <v>450</v>
      </c>
      <c r="B225" t="s">
        <v>19</v>
      </c>
      <c r="C225">
        <v>29</v>
      </c>
      <c r="D225" t="s">
        <v>20</v>
      </c>
      <c r="E225" t="s">
        <v>58</v>
      </c>
      <c r="F225" t="s">
        <v>45</v>
      </c>
      <c r="G225" t="s">
        <v>46</v>
      </c>
      <c r="H225" t="s">
        <v>24</v>
      </c>
      <c r="I225">
        <v>4.8</v>
      </c>
      <c r="J225" t="s">
        <v>25</v>
      </c>
      <c r="K225" s="1">
        <v>41237</v>
      </c>
      <c r="L225"/>
      <c r="M225">
        <v>12.93</v>
      </c>
      <c r="N225">
        <v>44575</v>
      </c>
      <c r="O225">
        <v>3</v>
      </c>
      <c r="P225" t="s">
        <v>26</v>
      </c>
      <c r="Q225">
        <v>4</v>
      </c>
      <c r="R225">
        <v>4</v>
      </c>
      <c r="S225" t="s">
        <v>451</v>
      </c>
      <c r="T225" t="s">
        <v>26</v>
      </c>
    </row>
    <row r="226" spans="1:20" x14ac:dyDescent="0.3">
      <c r="A226" t="s">
        <v>452</v>
      </c>
      <c r="B226" t="s">
        <v>19</v>
      </c>
      <c r="C226">
        <v>40</v>
      </c>
      <c r="D226" t="s">
        <v>30</v>
      </c>
      <c r="E226" t="s">
        <v>58</v>
      </c>
      <c r="F226" t="s">
        <v>40</v>
      </c>
      <c r="G226" t="s">
        <v>50</v>
      </c>
      <c r="H226" t="s">
        <v>51</v>
      </c>
      <c r="I226">
        <v>6.3</v>
      </c>
      <c r="J226" t="s">
        <v>25</v>
      </c>
      <c r="K226" s="1">
        <v>44069</v>
      </c>
      <c r="L226"/>
      <c r="M226">
        <v>5.17</v>
      </c>
      <c r="N226">
        <v>44082</v>
      </c>
      <c r="O226">
        <v>3</v>
      </c>
      <c r="P226" t="s">
        <v>26</v>
      </c>
      <c r="Q226">
        <v>2</v>
      </c>
      <c r="R226">
        <v>5</v>
      </c>
      <c r="S226" t="s">
        <v>254</v>
      </c>
      <c r="T226" t="s">
        <v>26</v>
      </c>
    </row>
    <row r="227" spans="1:20" x14ac:dyDescent="0.3">
      <c r="A227" t="s">
        <v>453</v>
      </c>
      <c r="B227" t="s">
        <v>19</v>
      </c>
      <c r="C227">
        <v>25</v>
      </c>
      <c r="D227" t="s">
        <v>30</v>
      </c>
      <c r="E227" t="s">
        <v>36</v>
      </c>
      <c r="F227" t="s">
        <v>22</v>
      </c>
      <c r="G227" t="s">
        <v>23</v>
      </c>
      <c r="H227" t="s">
        <v>47</v>
      </c>
      <c r="I227">
        <v>3</v>
      </c>
      <c r="J227" t="s">
        <v>25</v>
      </c>
      <c r="K227" s="1">
        <v>43067</v>
      </c>
      <c r="L227"/>
      <c r="M227">
        <v>7.92</v>
      </c>
      <c r="N227">
        <v>32294</v>
      </c>
      <c r="O227">
        <v>4</v>
      </c>
      <c r="P227" t="s">
        <v>26</v>
      </c>
      <c r="Q227">
        <v>1</v>
      </c>
      <c r="R227">
        <v>5</v>
      </c>
      <c r="S227" t="s">
        <v>88</v>
      </c>
      <c r="T227" t="s">
        <v>26</v>
      </c>
    </row>
    <row r="228" spans="1:20" x14ac:dyDescent="0.3">
      <c r="A228" t="s">
        <v>454</v>
      </c>
      <c r="B228" t="s">
        <v>29</v>
      </c>
      <c r="C228">
        <v>42</v>
      </c>
      <c r="D228" t="s">
        <v>20</v>
      </c>
      <c r="E228" t="s">
        <v>58</v>
      </c>
      <c r="F228" t="s">
        <v>22</v>
      </c>
      <c r="G228" t="s">
        <v>59</v>
      </c>
      <c r="H228" t="s">
        <v>24</v>
      </c>
      <c r="I228">
        <v>17.7</v>
      </c>
      <c r="J228" t="s">
        <v>25</v>
      </c>
      <c r="K228" s="1">
        <v>43652</v>
      </c>
      <c r="L228"/>
      <c r="M228">
        <v>6.31</v>
      </c>
      <c r="N228">
        <v>69328</v>
      </c>
      <c r="O228">
        <v>3</v>
      </c>
      <c r="P228" t="s">
        <v>26</v>
      </c>
      <c r="Q228">
        <v>2</v>
      </c>
      <c r="R228">
        <v>9</v>
      </c>
      <c r="S228" t="s">
        <v>434</v>
      </c>
      <c r="T228" t="s">
        <v>26</v>
      </c>
    </row>
    <row r="229" spans="1:20" x14ac:dyDescent="0.3">
      <c r="A229" t="s">
        <v>455</v>
      </c>
      <c r="B229" t="s">
        <v>19</v>
      </c>
      <c r="C229">
        <v>21</v>
      </c>
      <c r="D229" t="s">
        <v>20</v>
      </c>
      <c r="E229" t="s">
        <v>44</v>
      </c>
      <c r="F229" t="s">
        <v>32</v>
      </c>
      <c r="G229" t="s">
        <v>171</v>
      </c>
      <c r="H229" t="s">
        <v>24</v>
      </c>
      <c r="I229">
        <v>0</v>
      </c>
      <c r="J229" t="s">
        <v>25</v>
      </c>
      <c r="K229" s="1">
        <v>39472</v>
      </c>
      <c r="L229"/>
      <c r="M229">
        <v>17.760000000000002</v>
      </c>
      <c r="N229">
        <v>34251</v>
      </c>
      <c r="O229">
        <v>3</v>
      </c>
      <c r="P229" t="s">
        <v>26</v>
      </c>
      <c r="Q229">
        <v>0</v>
      </c>
      <c r="R229">
        <v>7</v>
      </c>
      <c r="S229" t="s">
        <v>456</v>
      </c>
      <c r="T229" t="s">
        <v>26</v>
      </c>
    </row>
    <row r="230" spans="1:20" x14ac:dyDescent="0.3">
      <c r="A230" t="s">
        <v>457</v>
      </c>
      <c r="B230" t="s">
        <v>29</v>
      </c>
      <c r="C230">
        <v>40</v>
      </c>
      <c r="D230" t="s">
        <v>20</v>
      </c>
      <c r="E230" t="s">
        <v>31</v>
      </c>
      <c r="F230" t="s">
        <v>40</v>
      </c>
      <c r="G230" t="s">
        <v>50</v>
      </c>
      <c r="H230" t="s">
        <v>24</v>
      </c>
      <c r="I230">
        <v>6.2</v>
      </c>
      <c r="J230" t="s">
        <v>25</v>
      </c>
      <c r="K230" s="1">
        <v>43315</v>
      </c>
      <c r="L230"/>
      <c r="M230">
        <v>7.24</v>
      </c>
      <c r="N230">
        <v>46267</v>
      </c>
      <c r="O230">
        <v>2</v>
      </c>
      <c r="P230" t="s">
        <v>65</v>
      </c>
      <c r="Q230">
        <v>1</v>
      </c>
      <c r="R230">
        <v>7</v>
      </c>
      <c r="S230" t="s">
        <v>458</v>
      </c>
      <c r="T230" t="s">
        <v>26</v>
      </c>
    </row>
    <row r="231" spans="1:20" x14ac:dyDescent="0.3">
      <c r="A231" t="s">
        <v>459</v>
      </c>
      <c r="B231" t="s">
        <v>29</v>
      </c>
      <c r="C231">
        <v>28</v>
      </c>
      <c r="D231" t="s">
        <v>30</v>
      </c>
      <c r="E231" t="s">
        <v>63</v>
      </c>
      <c r="F231" t="s">
        <v>82</v>
      </c>
      <c r="G231" t="s">
        <v>284</v>
      </c>
      <c r="H231" t="s">
        <v>51</v>
      </c>
      <c r="I231">
        <v>7.2</v>
      </c>
      <c r="J231" t="s">
        <v>25</v>
      </c>
      <c r="K231" s="1">
        <v>43122</v>
      </c>
      <c r="L231" s="1">
        <v>44728</v>
      </c>
      <c r="M231">
        <v>4.4000000000000004</v>
      </c>
      <c r="N231">
        <v>44864</v>
      </c>
      <c r="O231">
        <v>2</v>
      </c>
      <c r="P231" t="s">
        <v>26</v>
      </c>
      <c r="Q231">
        <v>2</v>
      </c>
      <c r="R231">
        <v>5</v>
      </c>
      <c r="S231" t="s">
        <v>410</v>
      </c>
      <c r="T231" t="s">
        <v>65</v>
      </c>
    </row>
    <row r="232" spans="1:20" x14ac:dyDescent="0.3">
      <c r="A232" t="s">
        <v>460</v>
      </c>
      <c r="B232" t="s">
        <v>19</v>
      </c>
      <c r="C232">
        <v>33</v>
      </c>
      <c r="D232" t="s">
        <v>30</v>
      </c>
      <c r="E232" t="s">
        <v>39</v>
      </c>
      <c r="F232" t="s">
        <v>32</v>
      </c>
      <c r="G232" t="s">
        <v>33</v>
      </c>
      <c r="H232" t="s">
        <v>51</v>
      </c>
      <c r="I232">
        <v>9</v>
      </c>
      <c r="J232" t="s">
        <v>25</v>
      </c>
      <c r="K232" s="1">
        <v>42667</v>
      </c>
      <c r="L232"/>
      <c r="M232">
        <v>9.01</v>
      </c>
      <c r="N232">
        <v>51416</v>
      </c>
      <c r="O232">
        <v>4</v>
      </c>
      <c r="P232" t="s">
        <v>26</v>
      </c>
      <c r="Q232">
        <v>0</v>
      </c>
      <c r="R232">
        <v>5</v>
      </c>
      <c r="S232" t="s">
        <v>461</v>
      </c>
      <c r="T232" t="s">
        <v>26</v>
      </c>
    </row>
    <row r="233" spans="1:20" x14ac:dyDescent="0.3">
      <c r="A233" t="s">
        <v>462</v>
      </c>
      <c r="B233" t="s">
        <v>19</v>
      </c>
      <c r="C233">
        <v>28</v>
      </c>
      <c r="D233" t="s">
        <v>20</v>
      </c>
      <c r="E233" t="s">
        <v>58</v>
      </c>
      <c r="F233" t="s">
        <v>67</v>
      </c>
      <c r="G233" t="s">
        <v>68</v>
      </c>
      <c r="H233" t="s">
        <v>51</v>
      </c>
      <c r="I233">
        <v>3.3</v>
      </c>
      <c r="J233" t="s">
        <v>85</v>
      </c>
      <c r="K233" s="1">
        <v>43805</v>
      </c>
      <c r="L233"/>
      <c r="M233">
        <v>5.89</v>
      </c>
      <c r="N233">
        <v>41321</v>
      </c>
      <c r="O233">
        <v>4</v>
      </c>
      <c r="P233" t="s">
        <v>26</v>
      </c>
      <c r="Q233">
        <v>2</v>
      </c>
      <c r="R233">
        <v>8</v>
      </c>
      <c r="S233" t="s">
        <v>463</v>
      </c>
      <c r="T233" t="s">
        <v>26</v>
      </c>
    </row>
    <row r="234" spans="1:20" x14ac:dyDescent="0.3">
      <c r="A234" t="s">
        <v>464</v>
      </c>
      <c r="B234" t="s">
        <v>29</v>
      </c>
      <c r="C234">
        <v>32</v>
      </c>
      <c r="D234" t="s">
        <v>30</v>
      </c>
      <c r="E234" t="s">
        <v>21</v>
      </c>
      <c r="F234" t="s">
        <v>32</v>
      </c>
      <c r="G234" t="s">
        <v>33</v>
      </c>
      <c r="H234" t="s">
        <v>24</v>
      </c>
      <c r="I234">
        <v>0.8</v>
      </c>
      <c r="J234" t="s">
        <v>25</v>
      </c>
      <c r="K234" s="1">
        <v>44485</v>
      </c>
      <c r="L234" s="1">
        <v>44577</v>
      </c>
      <c r="M234">
        <v>0.25</v>
      </c>
      <c r="N234">
        <v>32672</v>
      </c>
      <c r="O234">
        <v>3</v>
      </c>
      <c r="P234" t="s">
        <v>26</v>
      </c>
      <c r="Q234">
        <v>2</v>
      </c>
      <c r="R234">
        <v>4</v>
      </c>
      <c r="S234" t="s">
        <v>403</v>
      </c>
      <c r="T234" t="s">
        <v>65</v>
      </c>
    </row>
    <row r="235" spans="1:20" x14ac:dyDescent="0.3">
      <c r="A235" t="s">
        <v>465</v>
      </c>
      <c r="B235" t="s">
        <v>29</v>
      </c>
      <c r="C235">
        <v>22</v>
      </c>
      <c r="D235" t="s">
        <v>30</v>
      </c>
      <c r="E235" t="s">
        <v>31</v>
      </c>
      <c r="F235" t="s">
        <v>40</v>
      </c>
      <c r="G235" t="s">
        <v>96</v>
      </c>
      <c r="H235" t="s">
        <v>24</v>
      </c>
      <c r="I235">
        <v>0.9</v>
      </c>
      <c r="J235" t="s">
        <v>25</v>
      </c>
      <c r="K235" s="1">
        <v>43043</v>
      </c>
      <c r="L235"/>
      <c r="M235">
        <v>7.98</v>
      </c>
      <c r="N235">
        <v>35796</v>
      </c>
      <c r="O235">
        <v>2</v>
      </c>
      <c r="P235" t="s">
        <v>65</v>
      </c>
      <c r="Q235">
        <v>1</v>
      </c>
      <c r="R235">
        <v>6</v>
      </c>
      <c r="S235" t="s">
        <v>466</v>
      </c>
      <c r="T235" t="s">
        <v>26</v>
      </c>
    </row>
    <row r="236" spans="1:20" x14ac:dyDescent="0.3">
      <c r="A236" t="s">
        <v>467</v>
      </c>
      <c r="B236" t="s">
        <v>29</v>
      </c>
      <c r="C236">
        <v>36</v>
      </c>
      <c r="D236" t="s">
        <v>30</v>
      </c>
      <c r="E236" t="s">
        <v>44</v>
      </c>
      <c r="F236" t="s">
        <v>40</v>
      </c>
      <c r="G236" t="s">
        <v>50</v>
      </c>
      <c r="H236" t="s">
        <v>51</v>
      </c>
      <c r="I236">
        <v>10.1</v>
      </c>
      <c r="J236" t="s">
        <v>25</v>
      </c>
      <c r="K236" s="1">
        <v>44167</v>
      </c>
      <c r="L236"/>
      <c r="M236">
        <v>4.9000000000000004</v>
      </c>
      <c r="N236">
        <v>50640</v>
      </c>
      <c r="O236">
        <v>3</v>
      </c>
      <c r="P236" t="s">
        <v>26</v>
      </c>
      <c r="Q236">
        <v>0</v>
      </c>
      <c r="R236">
        <v>5</v>
      </c>
      <c r="S236" t="s">
        <v>42</v>
      </c>
      <c r="T236" t="s">
        <v>26</v>
      </c>
    </row>
    <row r="237" spans="1:20" x14ac:dyDescent="0.3">
      <c r="A237" t="s">
        <v>468</v>
      </c>
      <c r="B237" t="s">
        <v>19</v>
      </c>
      <c r="C237">
        <v>35</v>
      </c>
      <c r="D237" t="s">
        <v>20</v>
      </c>
      <c r="E237" t="s">
        <v>44</v>
      </c>
      <c r="F237" t="s">
        <v>92</v>
      </c>
      <c r="G237" t="s">
        <v>246</v>
      </c>
      <c r="H237" t="s">
        <v>51</v>
      </c>
      <c r="I237">
        <v>9.6999999999999993</v>
      </c>
      <c r="J237" t="s">
        <v>25</v>
      </c>
      <c r="K237" s="1">
        <v>43718</v>
      </c>
      <c r="L237"/>
      <c r="M237">
        <v>6.13</v>
      </c>
      <c r="N237">
        <v>56180</v>
      </c>
      <c r="O237">
        <v>2</v>
      </c>
      <c r="P237" t="s">
        <v>26</v>
      </c>
      <c r="Q237">
        <v>4</v>
      </c>
      <c r="R237">
        <v>4</v>
      </c>
      <c r="S237" t="s">
        <v>363</v>
      </c>
      <c r="T237" t="s">
        <v>26</v>
      </c>
    </row>
    <row r="238" spans="1:20" x14ac:dyDescent="0.3">
      <c r="A238" t="s">
        <v>469</v>
      </c>
      <c r="B238" t="s">
        <v>29</v>
      </c>
      <c r="C238">
        <v>37</v>
      </c>
      <c r="D238" t="s">
        <v>20</v>
      </c>
      <c r="E238" t="s">
        <v>36</v>
      </c>
      <c r="F238" t="s">
        <v>40</v>
      </c>
      <c r="G238" t="s">
        <v>41</v>
      </c>
      <c r="H238" t="s">
        <v>84</v>
      </c>
      <c r="I238">
        <v>16.5</v>
      </c>
      <c r="J238" t="s">
        <v>85</v>
      </c>
      <c r="K238" s="1">
        <v>43508</v>
      </c>
      <c r="L238" s="1">
        <v>43760</v>
      </c>
      <c r="M238">
        <v>0.69</v>
      </c>
      <c r="N238">
        <v>63584</v>
      </c>
      <c r="O238">
        <v>3</v>
      </c>
      <c r="P238" t="s">
        <v>26</v>
      </c>
      <c r="Q238">
        <v>1</v>
      </c>
      <c r="R238">
        <v>6</v>
      </c>
      <c r="S238" t="s">
        <v>470</v>
      </c>
      <c r="T238" t="s">
        <v>65</v>
      </c>
    </row>
    <row r="239" spans="1:20" x14ac:dyDescent="0.3">
      <c r="A239" t="s">
        <v>471</v>
      </c>
      <c r="B239" t="s">
        <v>19</v>
      </c>
      <c r="C239">
        <v>33</v>
      </c>
      <c r="D239" t="s">
        <v>30</v>
      </c>
      <c r="E239" t="s">
        <v>63</v>
      </c>
      <c r="F239" t="s">
        <v>92</v>
      </c>
      <c r="G239" t="s">
        <v>246</v>
      </c>
      <c r="H239" t="s">
        <v>51</v>
      </c>
      <c r="I239">
        <v>4.0999999999999996</v>
      </c>
      <c r="J239" t="s">
        <v>25</v>
      </c>
      <c r="K239" s="1">
        <v>40954</v>
      </c>
      <c r="L239" s="1">
        <v>45420</v>
      </c>
      <c r="M239">
        <v>12.23</v>
      </c>
      <c r="N239">
        <v>42540</v>
      </c>
      <c r="O239">
        <v>1</v>
      </c>
      <c r="P239" t="s">
        <v>26</v>
      </c>
      <c r="Q239">
        <v>1</v>
      </c>
      <c r="R239">
        <v>8</v>
      </c>
      <c r="S239" t="s">
        <v>404</v>
      </c>
      <c r="T239" t="s">
        <v>65</v>
      </c>
    </row>
    <row r="240" spans="1:20" x14ac:dyDescent="0.3">
      <c r="A240" t="s">
        <v>472</v>
      </c>
      <c r="B240" t="s">
        <v>19</v>
      </c>
      <c r="C240">
        <v>26</v>
      </c>
      <c r="D240" t="s">
        <v>20</v>
      </c>
      <c r="E240" t="s">
        <v>58</v>
      </c>
      <c r="F240" t="s">
        <v>45</v>
      </c>
      <c r="G240" t="s">
        <v>98</v>
      </c>
      <c r="H240" t="s">
        <v>24</v>
      </c>
      <c r="I240">
        <v>6</v>
      </c>
      <c r="J240" t="s">
        <v>25</v>
      </c>
      <c r="K240" s="1">
        <v>42860</v>
      </c>
      <c r="L240"/>
      <c r="M240">
        <v>8.48</v>
      </c>
      <c r="N240">
        <v>51728</v>
      </c>
      <c r="O240">
        <v>3</v>
      </c>
      <c r="P240" t="s">
        <v>26</v>
      </c>
      <c r="Q240">
        <v>4</v>
      </c>
      <c r="R240">
        <v>5</v>
      </c>
      <c r="S240" t="s">
        <v>473</v>
      </c>
      <c r="T240" t="s">
        <v>26</v>
      </c>
    </row>
    <row r="241" spans="1:20" x14ac:dyDescent="0.3">
      <c r="A241" t="s">
        <v>474</v>
      </c>
      <c r="B241" t="s">
        <v>29</v>
      </c>
      <c r="C241">
        <v>21</v>
      </c>
      <c r="D241" t="s">
        <v>20</v>
      </c>
      <c r="E241" t="s">
        <v>58</v>
      </c>
      <c r="F241" t="s">
        <v>67</v>
      </c>
      <c r="G241" t="s">
        <v>110</v>
      </c>
      <c r="H241" t="s">
        <v>24</v>
      </c>
      <c r="I241">
        <v>0.9</v>
      </c>
      <c r="J241" t="s">
        <v>25</v>
      </c>
      <c r="K241" s="1">
        <v>45383</v>
      </c>
      <c r="L241"/>
      <c r="M241">
        <v>1.57</v>
      </c>
      <c r="N241">
        <v>29150</v>
      </c>
      <c r="O241">
        <v>3</v>
      </c>
      <c r="P241" t="s">
        <v>26</v>
      </c>
      <c r="Q241">
        <v>2</v>
      </c>
      <c r="R241">
        <v>10</v>
      </c>
      <c r="S241" t="s">
        <v>475</v>
      </c>
      <c r="T241" t="s">
        <v>26</v>
      </c>
    </row>
    <row r="242" spans="1:20" x14ac:dyDescent="0.3">
      <c r="A242" t="s">
        <v>476</v>
      </c>
      <c r="B242" t="s">
        <v>29</v>
      </c>
      <c r="C242">
        <v>34</v>
      </c>
      <c r="D242" t="s">
        <v>30</v>
      </c>
      <c r="E242" t="s">
        <v>21</v>
      </c>
      <c r="F242" t="s">
        <v>40</v>
      </c>
      <c r="G242" t="s">
        <v>96</v>
      </c>
      <c r="H242" t="s">
        <v>51</v>
      </c>
      <c r="I242">
        <v>10.199999999999999</v>
      </c>
      <c r="J242" t="s">
        <v>25</v>
      </c>
      <c r="K242" s="1">
        <v>45381</v>
      </c>
      <c r="L242"/>
      <c r="M242">
        <v>1.58</v>
      </c>
      <c r="N242">
        <v>54108</v>
      </c>
      <c r="O242">
        <v>2</v>
      </c>
      <c r="P242" t="s">
        <v>26</v>
      </c>
      <c r="Q242">
        <v>1</v>
      </c>
      <c r="R242">
        <v>5</v>
      </c>
      <c r="S242" t="s">
        <v>477</v>
      </c>
      <c r="T242" t="s">
        <v>26</v>
      </c>
    </row>
    <row r="243" spans="1:20" x14ac:dyDescent="0.3">
      <c r="A243" t="s">
        <v>478</v>
      </c>
      <c r="B243" t="s">
        <v>29</v>
      </c>
      <c r="C243">
        <v>26</v>
      </c>
      <c r="D243" t="s">
        <v>30</v>
      </c>
      <c r="E243" t="s">
        <v>31</v>
      </c>
      <c r="F243" t="s">
        <v>40</v>
      </c>
      <c r="G243" t="s">
        <v>41</v>
      </c>
      <c r="H243" t="s">
        <v>47</v>
      </c>
      <c r="I243">
        <v>3.7</v>
      </c>
      <c r="J243" t="s">
        <v>25</v>
      </c>
      <c r="K243" s="1">
        <v>45522</v>
      </c>
      <c r="L243"/>
      <c r="M243">
        <v>1.19</v>
      </c>
      <c r="N243">
        <v>41431</v>
      </c>
      <c r="O243">
        <v>2</v>
      </c>
      <c r="P243" t="s">
        <v>26</v>
      </c>
      <c r="Q243">
        <v>4</v>
      </c>
      <c r="R243">
        <v>4</v>
      </c>
      <c r="S243" t="s">
        <v>479</v>
      </c>
      <c r="T243" t="s">
        <v>26</v>
      </c>
    </row>
    <row r="244" spans="1:20" x14ac:dyDescent="0.3">
      <c r="A244" t="s">
        <v>480</v>
      </c>
      <c r="B244" t="s">
        <v>209</v>
      </c>
      <c r="C244">
        <v>22</v>
      </c>
      <c r="D244" t="s">
        <v>30</v>
      </c>
      <c r="E244" t="s">
        <v>53</v>
      </c>
      <c r="F244" t="s">
        <v>22</v>
      </c>
      <c r="G244" t="s">
        <v>59</v>
      </c>
      <c r="H244" t="s">
        <v>24</v>
      </c>
      <c r="I244">
        <v>1</v>
      </c>
      <c r="J244" t="s">
        <v>25</v>
      </c>
      <c r="K244" s="1">
        <v>42082</v>
      </c>
      <c r="L244"/>
      <c r="M244">
        <v>10.61</v>
      </c>
      <c r="N244">
        <v>28334</v>
      </c>
      <c r="O244">
        <v>4</v>
      </c>
      <c r="P244" t="s">
        <v>26</v>
      </c>
      <c r="Q244">
        <v>3</v>
      </c>
      <c r="R244">
        <v>6</v>
      </c>
      <c r="S244" t="s">
        <v>382</v>
      </c>
      <c r="T244" t="s">
        <v>26</v>
      </c>
    </row>
    <row r="245" spans="1:20" x14ac:dyDescent="0.3">
      <c r="A245" t="s">
        <v>481</v>
      </c>
      <c r="B245" t="s">
        <v>29</v>
      </c>
      <c r="C245">
        <v>39</v>
      </c>
      <c r="D245" t="s">
        <v>30</v>
      </c>
      <c r="E245" t="s">
        <v>39</v>
      </c>
      <c r="F245" t="s">
        <v>54</v>
      </c>
      <c r="G245" t="s">
        <v>55</v>
      </c>
      <c r="H245" t="s">
        <v>24</v>
      </c>
      <c r="I245">
        <v>11.1</v>
      </c>
      <c r="J245" t="s">
        <v>25</v>
      </c>
      <c r="K245" s="1">
        <v>40255</v>
      </c>
      <c r="L245"/>
      <c r="M245">
        <v>15.61</v>
      </c>
      <c r="N245">
        <v>51977</v>
      </c>
      <c r="O245">
        <v>2</v>
      </c>
      <c r="P245" t="s">
        <v>26</v>
      </c>
      <c r="Q245">
        <v>3</v>
      </c>
      <c r="R245">
        <v>6</v>
      </c>
      <c r="S245" t="s">
        <v>482</v>
      </c>
      <c r="T245" t="s">
        <v>26</v>
      </c>
    </row>
    <row r="246" spans="1:20" x14ac:dyDescent="0.3">
      <c r="A246" t="s">
        <v>248</v>
      </c>
      <c r="B246" t="s">
        <v>19</v>
      </c>
      <c r="C246">
        <v>25</v>
      </c>
      <c r="D246" t="s">
        <v>20</v>
      </c>
      <c r="E246" t="s">
        <v>53</v>
      </c>
      <c r="F246" t="s">
        <v>45</v>
      </c>
      <c r="G246" t="s">
        <v>164</v>
      </c>
      <c r="H246" t="s">
        <v>24</v>
      </c>
      <c r="I246">
        <v>2.6</v>
      </c>
      <c r="J246" t="s">
        <v>25</v>
      </c>
      <c r="K246" s="1">
        <v>43980</v>
      </c>
      <c r="L246"/>
      <c r="M246">
        <v>5.42</v>
      </c>
      <c r="N246">
        <v>41842</v>
      </c>
      <c r="O246">
        <v>3</v>
      </c>
      <c r="P246" t="s">
        <v>65</v>
      </c>
      <c r="Q246">
        <v>2</v>
      </c>
      <c r="R246">
        <v>5</v>
      </c>
      <c r="T246" t="s">
        <v>26</v>
      </c>
    </row>
    <row r="247" spans="1:20" x14ac:dyDescent="0.3">
      <c r="A247" t="s">
        <v>483</v>
      </c>
      <c r="B247" t="s">
        <v>29</v>
      </c>
      <c r="C247">
        <v>21</v>
      </c>
      <c r="D247" t="s">
        <v>30</v>
      </c>
      <c r="E247" t="s">
        <v>53</v>
      </c>
      <c r="F247" t="s">
        <v>32</v>
      </c>
      <c r="G247" t="s">
        <v>171</v>
      </c>
      <c r="H247" t="s">
        <v>24</v>
      </c>
      <c r="I247">
        <v>1</v>
      </c>
      <c r="J247" t="s">
        <v>25</v>
      </c>
      <c r="K247" s="1">
        <v>45058</v>
      </c>
      <c r="L247"/>
      <c r="M247">
        <v>2.46</v>
      </c>
      <c r="N247">
        <v>31613</v>
      </c>
      <c r="O247">
        <v>3</v>
      </c>
      <c r="P247" t="s">
        <v>26</v>
      </c>
      <c r="Q247">
        <v>2</v>
      </c>
      <c r="R247">
        <v>5</v>
      </c>
      <c r="S247" t="s">
        <v>484</v>
      </c>
      <c r="T247" t="s">
        <v>26</v>
      </c>
    </row>
    <row r="248" spans="1:20" x14ac:dyDescent="0.3">
      <c r="A248" t="s">
        <v>485</v>
      </c>
      <c r="B248" t="s">
        <v>19</v>
      </c>
      <c r="C248">
        <v>29</v>
      </c>
      <c r="D248" t="s">
        <v>30</v>
      </c>
      <c r="E248" t="s">
        <v>58</v>
      </c>
      <c r="F248" t="s">
        <v>92</v>
      </c>
      <c r="G248" t="s">
        <v>93</v>
      </c>
      <c r="H248" t="s">
        <v>24</v>
      </c>
      <c r="I248">
        <v>4.5999999999999996</v>
      </c>
      <c r="J248" t="s">
        <v>25</v>
      </c>
      <c r="K248" s="1">
        <v>42333</v>
      </c>
      <c r="L248"/>
      <c r="M248">
        <v>9.92</v>
      </c>
      <c r="N248">
        <v>38400</v>
      </c>
      <c r="O248">
        <v>3</v>
      </c>
      <c r="P248" t="s">
        <v>26</v>
      </c>
      <c r="Q248">
        <v>2</v>
      </c>
      <c r="R248">
        <v>13</v>
      </c>
      <c r="S248" t="s">
        <v>486</v>
      </c>
      <c r="T248" t="s">
        <v>26</v>
      </c>
    </row>
    <row r="249" spans="1:20" x14ac:dyDescent="0.3">
      <c r="A249" t="s">
        <v>487</v>
      </c>
      <c r="B249" t="s">
        <v>19</v>
      </c>
      <c r="C249">
        <v>30</v>
      </c>
      <c r="D249" t="s">
        <v>30</v>
      </c>
      <c r="E249" t="s">
        <v>31</v>
      </c>
      <c r="F249" t="s">
        <v>67</v>
      </c>
      <c r="G249" t="s">
        <v>68</v>
      </c>
      <c r="H249" t="s">
        <v>24</v>
      </c>
      <c r="I249">
        <v>6.7</v>
      </c>
      <c r="J249" t="s">
        <v>85</v>
      </c>
      <c r="K249" s="1">
        <v>40056</v>
      </c>
      <c r="L249"/>
      <c r="M249">
        <v>16.16</v>
      </c>
      <c r="N249">
        <v>49007</v>
      </c>
      <c r="O249">
        <v>4</v>
      </c>
      <c r="P249" t="s">
        <v>26</v>
      </c>
      <c r="Q249">
        <v>2</v>
      </c>
      <c r="R249">
        <v>8</v>
      </c>
      <c r="S249" t="s">
        <v>384</v>
      </c>
      <c r="T249" t="s">
        <v>26</v>
      </c>
    </row>
    <row r="250" spans="1:20" x14ac:dyDescent="0.3">
      <c r="A250" t="s">
        <v>410</v>
      </c>
      <c r="B250" t="s">
        <v>29</v>
      </c>
      <c r="C250">
        <v>31</v>
      </c>
      <c r="D250" t="s">
        <v>30</v>
      </c>
      <c r="E250" t="s">
        <v>36</v>
      </c>
      <c r="F250" t="s">
        <v>82</v>
      </c>
      <c r="G250" t="s">
        <v>107</v>
      </c>
      <c r="H250" t="s">
        <v>51</v>
      </c>
      <c r="I250">
        <v>7.8</v>
      </c>
      <c r="J250" t="s">
        <v>25</v>
      </c>
      <c r="K250" s="1">
        <v>42505</v>
      </c>
      <c r="L250"/>
      <c r="M250">
        <v>9.4499999999999993</v>
      </c>
      <c r="N250">
        <v>42144</v>
      </c>
      <c r="O250">
        <v>4</v>
      </c>
      <c r="P250" t="s">
        <v>26</v>
      </c>
      <c r="Q250">
        <v>4</v>
      </c>
      <c r="R250">
        <v>5</v>
      </c>
      <c r="T250" t="s">
        <v>26</v>
      </c>
    </row>
    <row r="251" spans="1:20" x14ac:dyDescent="0.3">
      <c r="A251" t="s">
        <v>488</v>
      </c>
      <c r="B251" t="s">
        <v>19</v>
      </c>
      <c r="C251">
        <v>24</v>
      </c>
      <c r="D251" t="s">
        <v>30</v>
      </c>
      <c r="E251" t="s">
        <v>58</v>
      </c>
      <c r="F251" t="s">
        <v>82</v>
      </c>
      <c r="G251" t="s">
        <v>83</v>
      </c>
      <c r="H251" t="s">
        <v>47</v>
      </c>
      <c r="I251">
        <v>3</v>
      </c>
      <c r="J251" t="s">
        <v>85</v>
      </c>
      <c r="K251" s="1">
        <v>42817</v>
      </c>
      <c r="L251" s="1">
        <v>42925</v>
      </c>
      <c r="M251">
        <v>0.3</v>
      </c>
      <c r="N251">
        <v>37802</v>
      </c>
      <c r="O251">
        <v>1</v>
      </c>
      <c r="P251" t="s">
        <v>26</v>
      </c>
      <c r="Q251">
        <v>1</v>
      </c>
      <c r="R251">
        <v>5</v>
      </c>
      <c r="S251" t="s">
        <v>489</v>
      </c>
      <c r="T251" t="s">
        <v>65</v>
      </c>
    </row>
    <row r="252" spans="1:20" x14ac:dyDescent="0.3">
      <c r="A252" t="s">
        <v>490</v>
      </c>
      <c r="B252" t="s">
        <v>19</v>
      </c>
      <c r="C252">
        <v>25</v>
      </c>
      <c r="D252" t="s">
        <v>20</v>
      </c>
      <c r="E252" t="s">
        <v>63</v>
      </c>
      <c r="F252" t="s">
        <v>82</v>
      </c>
      <c r="G252" t="s">
        <v>83</v>
      </c>
      <c r="H252" t="s">
        <v>24</v>
      </c>
      <c r="I252">
        <v>3.4</v>
      </c>
      <c r="J252" t="s">
        <v>25</v>
      </c>
      <c r="K252" s="1">
        <v>40324</v>
      </c>
      <c r="L252"/>
      <c r="M252">
        <v>15.43</v>
      </c>
      <c r="N252">
        <v>35305</v>
      </c>
      <c r="O252">
        <v>3</v>
      </c>
      <c r="P252" t="s">
        <v>26</v>
      </c>
      <c r="Q252">
        <v>3</v>
      </c>
      <c r="R252">
        <v>3</v>
      </c>
      <c r="S252" t="s">
        <v>491</v>
      </c>
      <c r="T252" t="s">
        <v>26</v>
      </c>
    </row>
    <row r="253" spans="1:20" x14ac:dyDescent="0.3">
      <c r="A253" t="s">
        <v>492</v>
      </c>
      <c r="B253" t="s">
        <v>29</v>
      </c>
      <c r="C253">
        <v>31</v>
      </c>
      <c r="D253" t="s">
        <v>30</v>
      </c>
      <c r="E253" t="s">
        <v>39</v>
      </c>
      <c r="F253" t="s">
        <v>22</v>
      </c>
      <c r="G253" t="s">
        <v>59</v>
      </c>
      <c r="H253" t="s">
        <v>24</v>
      </c>
      <c r="I253">
        <v>6.5</v>
      </c>
      <c r="J253" t="s">
        <v>25</v>
      </c>
      <c r="K253" s="1">
        <v>42504</v>
      </c>
      <c r="L253"/>
      <c r="M253">
        <v>9.4600000000000009</v>
      </c>
      <c r="N253">
        <v>38075</v>
      </c>
      <c r="O253">
        <v>4</v>
      </c>
      <c r="P253" t="s">
        <v>26</v>
      </c>
      <c r="Q253">
        <v>2</v>
      </c>
      <c r="R253">
        <v>5</v>
      </c>
      <c r="S253" t="s">
        <v>493</v>
      </c>
      <c r="T253" t="s">
        <v>26</v>
      </c>
    </row>
    <row r="254" spans="1:20" x14ac:dyDescent="0.3">
      <c r="A254" t="s">
        <v>494</v>
      </c>
      <c r="B254" t="s">
        <v>19</v>
      </c>
      <c r="C254">
        <v>34</v>
      </c>
      <c r="D254" t="s">
        <v>20</v>
      </c>
      <c r="E254" t="s">
        <v>21</v>
      </c>
      <c r="F254" t="s">
        <v>32</v>
      </c>
      <c r="G254" t="s">
        <v>171</v>
      </c>
      <c r="H254" t="s">
        <v>75</v>
      </c>
      <c r="I254">
        <v>10</v>
      </c>
      <c r="J254" t="s">
        <v>25</v>
      </c>
      <c r="K254" s="1">
        <v>45670</v>
      </c>
      <c r="L254"/>
      <c r="M254">
        <v>0.79</v>
      </c>
      <c r="N254">
        <v>45169</v>
      </c>
      <c r="O254">
        <v>2</v>
      </c>
      <c r="P254" t="s">
        <v>26</v>
      </c>
      <c r="Q254">
        <v>2</v>
      </c>
      <c r="R254">
        <v>4</v>
      </c>
      <c r="S254" t="s">
        <v>308</v>
      </c>
      <c r="T254" t="s">
        <v>26</v>
      </c>
    </row>
    <row r="255" spans="1:20" x14ac:dyDescent="0.3">
      <c r="A255" t="s">
        <v>495</v>
      </c>
      <c r="B255" t="s">
        <v>29</v>
      </c>
      <c r="C255">
        <v>31</v>
      </c>
      <c r="D255" t="s">
        <v>20</v>
      </c>
      <c r="E255" t="s">
        <v>31</v>
      </c>
      <c r="F255" t="s">
        <v>82</v>
      </c>
      <c r="G255" t="s">
        <v>107</v>
      </c>
      <c r="H255" t="s">
        <v>24</v>
      </c>
      <c r="I255">
        <v>4.8</v>
      </c>
      <c r="J255" t="s">
        <v>25</v>
      </c>
      <c r="K255" s="1">
        <v>43002</v>
      </c>
      <c r="L255"/>
      <c r="M255">
        <v>8.09</v>
      </c>
      <c r="N255">
        <v>31871</v>
      </c>
      <c r="O255">
        <v>2</v>
      </c>
      <c r="P255" t="s">
        <v>65</v>
      </c>
      <c r="Q255">
        <v>2</v>
      </c>
      <c r="R255">
        <v>5</v>
      </c>
      <c r="S255" t="s">
        <v>496</v>
      </c>
      <c r="T255" t="s">
        <v>26</v>
      </c>
    </row>
    <row r="256" spans="1:20" x14ac:dyDescent="0.3">
      <c r="A256" t="s">
        <v>497</v>
      </c>
      <c r="B256" t="s">
        <v>19</v>
      </c>
      <c r="C256">
        <v>42</v>
      </c>
      <c r="D256" t="s">
        <v>30</v>
      </c>
      <c r="E256" t="s">
        <v>31</v>
      </c>
      <c r="F256" t="s">
        <v>92</v>
      </c>
      <c r="G256" t="s">
        <v>246</v>
      </c>
      <c r="H256" t="s">
        <v>47</v>
      </c>
      <c r="I256">
        <v>8.4</v>
      </c>
      <c r="J256" t="s">
        <v>85</v>
      </c>
      <c r="K256" s="1">
        <v>45119</v>
      </c>
      <c r="L256"/>
      <c r="M256">
        <v>2.2999999999999998</v>
      </c>
      <c r="N256">
        <v>57071</v>
      </c>
      <c r="O256">
        <v>2</v>
      </c>
      <c r="P256" t="s">
        <v>26</v>
      </c>
      <c r="Q256">
        <v>1</v>
      </c>
      <c r="R256">
        <v>6</v>
      </c>
      <c r="S256" t="s">
        <v>367</v>
      </c>
      <c r="T256" t="s">
        <v>26</v>
      </c>
    </row>
    <row r="257" spans="1:20" x14ac:dyDescent="0.3">
      <c r="A257" t="s">
        <v>498</v>
      </c>
      <c r="B257" t="s">
        <v>29</v>
      </c>
      <c r="C257">
        <v>35</v>
      </c>
      <c r="D257" t="s">
        <v>30</v>
      </c>
      <c r="E257" t="s">
        <v>31</v>
      </c>
      <c r="F257" t="s">
        <v>45</v>
      </c>
      <c r="G257" t="s">
        <v>164</v>
      </c>
      <c r="H257" t="s">
        <v>84</v>
      </c>
      <c r="I257">
        <v>12.6</v>
      </c>
      <c r="J257" t="s">
        <v>85</v>
      </c>
      <c r="K257" s="1">
        <v>39576</v>
      </c>
      <c r="L257"/>
      <c r="M257">
        <v>17.47</v>
      </c>
      <c r="N257">
        <v>59698</v>
      </c>
      <c r="O257">
        <v>4</v>
      </c>
      <c r="P257" t="s">
        <v>26</v>
      </c>
      <c r="Q257">
        <v>0</v>
      </c>
      <c r="R257">
        <v>6</v>
      </c>
      <c r="S257" t="s">
        <v>357</v>
      </c>
      <c r="T257" t="s">
        <v>26</v>
      </c>
    </row>
    <row r="258" spans="1:20" x14ac:dyDescent="0.3">
      <c r="A258" t="s">
        <v>499</v>
      </c>
      <c r="B258" t="s">
        <v>29</v>
      </c>
      <c r="C258">
        <v>37</v>
      </c>
      <c r="D258" t="s">
        <v>30</v>
      </c>
      <c r="E258" t="s">
        <v>21</v>
      </c>
      <c r="F258" t="s">
        <v>40</v>
      </c>
      <c r="G258" t="s">
        <v>50</v>
      </c>
      <c r="H258" t="s">
        <v>51</v>
      </c>
      <c r="I258">
        <v>17</v>
      </c>
      <c r="J258" t="s">
        <v>25</v>
      </c>
      <c r="K258" s="1">
        <v>44090</v>
      </c>
      <c r="L258"/>
      <c r="M258">
        <v>5.1100000000000003</v>
      </c>
      <c r="N258">
        <v>65361</v>
      </c>
      <c r="O258">
        <v>4</v>
      </c>
      <c r="P258" t="s">
        <v>26</v>
      </c>
      <c r="Q258">
        <v>2</v>
      </c>
      <c r="R258">
        <v>10</v>
      </c>
      <c r="S258" t="s">
        <v>500</v>
      </c>
      <c r="T258" t="s">
        <v>26</v>
      </c>
    </row>
    <row r="259" spans="1:20" x14ac:dyDescent="0.3">
      <c r="A259" t="s">
        <v>501</v>
      </c>
      <c r="B259" t="s">
        <v>29</v>
      </c>
      <c r="C259">
        <v>35</v>
      </c>
      <c r="D259" t="s">
        <v>30</v>
      </c>
      <c r="E259" t="s">
        <v>21</v>
      </c>
      <c r="F259" t="s">
        <v>32</v>
      </c>
      <c r="G259" t="s">
        <v>171</v>
      </c>
      <c r="H259" t="s">
        <v>51</v>
      </c>
      <c r="I259">
        <v>6.3</v>
      </c>
      <c r="J259" t="s">
        <v>25</v>
      </c>
      <c r="K259" s="1">
        <v>39887</v>
      </c>
      <c r="L259"/>
      <c r="M259">
        <v>16.62</v>
      </c>
      <c r="N259">
        <v>42945</v>
      </c>
      <c r="O259">
        <v>3</v>
      </c>
      <c r="P259" t="s">
        <v>26</v>
      </c>
      <c r="Q259">
        <v>0</v>
      </c>
      <c r="R259">
        <v>9</v>
      </c>
      <c r="S259" t="s">
        <v>502</v>
      </c>
      <c r="T259" t="s">
        <v>26</v>
      </c>
    </row>
    <row r="260" spans="1:20" x14ac:dyDescent="0.3">
      <c r="A260" t="s">
        <v>503</v>
      </c>
      <c r="B260" t="s">
        <v>29</v>
      </c>
      <c r="C260">
        <v>37</v>
      </c>
      <c r="D260" t="s">
        <v>20</v>
      </c>
      <c r="E260" t="s">
        <v>63</v>
      </c>
      <c r="F260" t="s">
        <v>22</v>
      </c>
      <c r="G260" t="s">
        <v>74</v>
      </c>
      <c r="H260" t="s">
        <v>84</v>
      </c>
      <c r="I260">
        <v>6.9</v>
      </c>
      <c r="J260" t="s">
        <v>25</v>
      </c>
      <c r="K260" s="1">
        <v>44642</v>
      </c>
      <c r="L260"/>
      <c r="M260">
        <v>3.6</v>
      </c>
      <c r="N260">
        <v>48715</v>
      </c>
      <c r="O260">
        <v>2</v>
      </c>
      <c r="P260" t="s">
        <v>26</v>
      </c>
      <c r="Q260">
        <v>1</v>
      </c>
      <c r="R260">
        <v>3</v>
      </c>
      <c r="S260" t="s">
        <v>399</v>
      </c>
      <c r="T260" t="s">
        <v>26</v>
      </c>
    </row>
    <row r="261" spans="1:20" x14ac:dyDescent="0.3">
      <c r="A261" t="s">
        <v>504</v>
      </c>
      <c r="B261" t="s">
        <v>29</v>
      </c>
      <c r="C261">
        <v>26</v>
      </c>
      <c r="D261" t="s">
        <v>30</v>
      </c>
      <c r="E261" t="s">
        <v>63</v>
      </c>
      <c r="F261" t="s">
        <v>54</v>
      </c>
      <c r="G261" t="s">
        <v>55</v>
      </c>
      <c r="H261" t="s">
        <v>24</v>
      </c>
      <c r="I261">
        <v>5.5</v>
      </c>
      <c r="J261" t="s">
        <v>85</v>
      </c>
      <c r="K261" s="1">
        <v>42561</v>
      </c>
      <c r="L261"/>
      <c r="M261">
        <v>9.3000000000000007</v>
      </c>
      <c r="N261">
        <v>46117</v>
      </c>
      <c r="O261">
        <v>3</v>
      </c>
      <c r="P261" t="s">
        <v>26</v>
      </c>
      <c r="Q261">
        <v>1</v>
      </c>
      <c r="R261">
        <v>1</v>
      </c>
      <c r="S261" t="s">
        <v>505</v>
      </c>
      <c r="T261" t="s">
        <v>26</v>
      </c>
    </row>
    <row r="262" spans="1:20" x14ac:dyDescent="0.3">
      <c r="A262" t="s">
        <v>506</v>
      </c>
      <c r="B262" t="s">
        <v>29</v>
      </c>
      <c r="C262">
        <v>32</v>
      </c>
      <c r="D262" t="s">
        <v>30</v>
      </c>
      <c r="E262" t="s">
        <v>44</v>
      </c>
      <c r="F262" t="s">
        <v>22</v>
      </c>
      <c r="G262" t="s">
        <v>59</v>
      </c>
      <c r="H262" t="s">
        <v>24</v>
      </c>
      <c r="I262">
        <v>6.4</v>
      </c>
      <c r="J262" t="s">
        <v>25</v>
      </c>
      <c r="K262" s="1">
        <v>44640</v>
      </c>
      <c r="L262" s="1">
        <v>45015</v>
      </c>
      <c r="M262">
        <v>1.03</v>
      </c>
      <c r="N262">
        <v>50573</v>
      </c>
      <c r="O262">
        <v>1</v>
      </c>
      <c r="P262" t="s">
        <v>26</v>
      </c>
      <c r="Q262">
        <v>1</v>
      </c>
      <c r="R262">
        <v>7</v>
      </c>
      <c r="S262" t="s">
        <v>507</v>
      </c>
      <c r="T262" t="s">
        <v>65</v>
      </c>
    </row>
    <row r="263" spans="1:20" x14ac:dyDescent="0.3">
      <c r="A263" t="s">
        <v>508</v>
      </c>
      <c r="B263" t="s">
        <v>29</v>
      </c>
      <c r="C263">
        <v>21</v>
      </c>
      <c r="D263" t="s">
        <v>30</v>
      </c>
      <c r="E263" t="s">
        <v>58</v>
      </c>
      <c r="F263" t="s">
        <v>32</v>
      </c>
      <c r="G263" t="s">
        <v>171</v>
      </c>
      <c r="H263" t="s">
        <v>84</v>
      </c>
      <c r="I263">
        <v>1</v>
      </c>
      <c r="J263" t="s">
        <v>85</v>
      </c>
      <c r="K263" s="1">
        <v>40533</v>
      </c>
      <c r="L263"/>
      <c r="M263">
        <v>14.85</v>
      </c>
      <c r="N263">
        <v>29308</v>
      </c>
      <c r="O263">
        <v>4</v>
      </c>
      <c r="P263" t="s">
        <v>26</v>
      </c>
      <c r="Q263">
        <v>0</v>
      </c>
      <c r="R263">
        <v>10</v>
      </c>
      <c r="S263" t="s">
        <v>509</v>
      </c>
      <c r="T263" t="s">
        <v>26</v>
      </c>
    </row>
    <row r="264" spans="1:20" x14ac:dyDescent="0.3">
      <c r="A264" t="s">
        <v>510</v>
      </c>
      <c r="B264" t="s">
        <v>29</v>
      </c>
      <c r="C264">
        <v>35</v>
      </c>
      <c r="D264" t="s">
        <v>30</v>
      </c>
      <c r="E264" t="s">
        <v>21</v>
      </c>
      <c r="F264" t="s">
        <v>22</v>
      </c>
      <c r="G264" t="s">
        <v>23</v>
      </c>
      <c r="H264" t="s">
        <v>24</v>
      </c>
      <c r="I264">
        <v>4.7</v>
      </c>
      <c r="J264" t="s">
        <v>25</v>
      </c>
      <c r="K264" s="1">
        <v>40210</v>
      </c>
      <c r="L264"/>
      <c r="M264">
        <v>15.74</v>
      </c>
      <c r="N264">
        <v>46250</v>
      </c>
      <c r="O264">
        <v>5</v>
      </c>
      <c r="P264" t="s">
        <v>26</v>
      </c>
      <c r="Q264">
        <v>0</v>
      </c>
      <c r="R264">
        <v>6</v>
      </c>
      <c r="S264" t="s">
        <v>511</v>
      </c>
      <c r="T264" t="s">
        <v>26</v>
      </c>
    </row>
    <row r="265" spans="1:20" x14ac:dyDescent="0.3">
      <c r="A265" t="s">
        <v>512</v>
      </c>
      <c r="B265" t="s">
        <v>29</v>
      </c>
      <c r="C265">
        <v>33</v>
      </c>
      <c r="D265" t="s">
        <v>30</v>
      </c>
      <c r="E265" t="s">
        <v>53</v>
      </c>
      <c r="F265" t="s">
        <v>92</v>
      </c>
      <c r="G265" t="s">
        <v>93</v>
      </c>
      <c r="H265" t="s">
        <v>24</v>
      </c>
      <c r="I265">
        <v>9.9</v>
      </c>
      <c r="J265" t="s">
        <v>25</v>
      </c>
      <c r="K265" s="1">
        <v>42566</v>
      </c>
      <c r="L265"/>
      <c r="M265">
        <v>9.2899999999999991</v>
      </c>
      <c r="N265">
        <v>52937</v>
      </c>
      <c r="O265">
        <v>2</v>
      </c>
      <c r="P265" t="s">
        <v>65</v>
      </c>
      <c r="Q265">
        <v>2</v>
      </c>
      <c r="R265">
        <v>0</v>
      </c>
      <c r="S265" t="s">
        <v>513</v>
      </c>
      <c r="T265" t="s">
        <v>26</v>
      </c>
    </row>
    <row r="266" spans="1:20" x14ac:dyDescent="0.3">
      <c r="A266" t="s">
        <v>514</v>
      </c>
      <c r="B266" t="s">
        <v>29</v>
      </c>
      <c r="C266">
        <v>24</v>
      </c>
      <c r="D266" t="s">
        <v>30</v>
      </c>
      <c r="E266" t="s">
        <v>36</v>
      </c>
      <c r="F266" t="s">
        <v>67</v>
      </c>
      <c r="G266" t="s">
        <v>68</v>
      </c>
      <c r="H266" t="s">
        <v>24</v>
      </c>
      <c r="I266">
        <v>1.6</v>
      </c>
      <c r="J266" t="s">
        <v>25</v>
      </c>
      <c r="K266" s="1">
        <v>43414</v>
      </c>
      <c r="L266"/>
      <c r="M266">
        <v>6.97</v>
      </c>
      <c r="N266">
        <v>38299</v>
      </c>
      <c r="O266">
        <v>3</v>
      </c>
      <c r="P266" t="s">
        <v>26</v>
      </c>
      <c r="Q266">
        <v>4</v>
      </c>
      <c r="R266">
        <v>5</v>
      </c>
      <c r="S266" t="s">
        <v>515</v>
      </c>
      <c r="T266" t="s">
        <v>26</v>
      </c>
    </row>
    <row r="267" spans="1:20" x14ac:dyDescent="0.3">
      <c r="A267" t="s">
        <v>516</v>
      </c>
      <c r="B267" t="s">
        <v>29</v>
      </c>
      <c r="C267">
        <v>31</v>
      </c>
      <c r="D267" t="s">
        <v>30</v>
      </c>
      <c r="E267" t="s">
        <v>53</v>
      </c>
      <c r="F267" t="s">
        <v>22</v>
      </c>
      <c r="G267" t="s">
        <v>74</v>
      </c>
      <c r="H267" t="s">
        <v>24</v>
      </c>
      <c r="I267">
        <v>7.4</v>
      </c>
      <c r="J267" t="s">
        <v>25</v>
      </c>
      <c r="K267" s="1">
        <v>39503</v>
      </c>
      <c r="L267"/>
      <c r="M267">
        <v>17.670000000000002</v>
      </c>
      <c r="N267">
        <v>51075</v>
      </c>
      <c r="O267">
        <v>3</v>
      </c>
      <c r="P267" t="s">
        <v>26</v>
      </c>
      <c r="Q267">
        <v>3</v>
      </c>
      <c r="R267">
        <v>5</v>
      </c>
      <c r="S267" t="s">
        <v>129</v>
      </c>
      <c r="T267" t="s">
        <v>26</v>
      </c>
    </row>
    <row r="268" spans="1:20" x14ac:dyDescent="0.3">
      <c r="A268" t="s">
        <v>517</v>
      </c>
      <c r="B268" t="s">
        <v>19</v>
      </c>
      <c r="C268">
        <v>33</v>
      </c>
      <c r="D268" t="s">
        <v>30</v>
      </c>
      <c r="E268" t="s">
        <v>58</v>
      </c>
      <c r="F268" t="s">
        <v>32</v>
      </c>
      <c r="G268" t="s">
        <v>171</v>
      </c>
      <c r="H268" t="s">
        <v>24</v>
      </c>
      <c r="I268">
        <v>4.5</v>
      </c>
      <c r="J268" t="s">
        <v>25</v>
      </c>
      <c r="K268" s="1">
        <v>44781</v>
      </c>
      <c r="L268"/>
      <c r="M268">
        <v>3.22</v>
      </c>
      <c r="N268">
        <v>41403</v>
      </c>
      <c r="O268">
        <v>4</v>
      </c>
      <c r="P268" t="s">
        <v>26</v>
      </c>
      <c r="Q268">
        <v>4</v>
      </c>
      <c r="R268">
        <v>2</v>
      </c>
      <c r="S268" t="s">
        <v>412</v>
      </c>
      <c r="T268" t="s">
        <v>26</v>
      </c>
    </row>
    <row r="269" spans="1:20" x14ac:dyDescent="0.3">
      <c r="A269" t="s">
        <v>518</v>
      </c>
      <c r="B269" t="s">
        <v>29</v>
      </c>
      <c r="C269">
        <v>38</v>
      </c>
      <c r="D269" t="s">
        <v>30</v>
      </c>
      <c r="E269" t="s">
        <v>39</v>
      </c>
      <c r="F269" t="s">
        <v>67</v>
      </c>
      <c r="G269" t="s">
        <v>90</v>
      </c>
      <c r="H269" t="s">
        <v>47</v>
      </c>
      <c r="I269">
        <v>12.4</v>
      </c>
      <c r="J269" t="s">
        <v>25</v>
      </c>
      <c r="K269" s="1">
        <v>42062</v>
      </c>
      <c r="L269"/>
      <c r="M269">
        <v>10.67</v>
      </c>
      <c r="N269">
        <v>58615</v>
      </c>
      <c r="O269">
        <v>3</v>
      </c>
      <c r="P269" t="s">
        <v>26</v>
      </c>
      <c r="Q269">
        <v>1</v>
      </c>
      <c r="R269">
        <v>4</v>
      </c>
      <c r="S269" t="s">
        <v>345</v>
      </c>
      <c r="T269" t="s">
        <v>26</v>
      </c>
    </row>
    <row r="270" spans="1:20" x14ac:dyDescent="0.3">
      <c r="A270" t="s">
        <v>519</v>
      </c>
      <c r="B270" t="s">
        <v>19</v>
      </c>
      <c r="C270">
        <v>39</v>
      </c>
      <c r="D270" t="s">
        <v>30</v>
      </c>
      <c r="E270" t="s">
        <v>53</v>
      </c>
      <c r="F270" t="s">
        <v>54</v>
      </c>
      <c r="G270" t="s">
        <v>77</v>
      </c>
      <c r="H270" t="s">
        <v>24</v>
      </c>
      <c r="I270">
        <v>19</v>
      </c>
      <c r="J270" t="s">
        <v>25</v>
      </c>
      <c r="K270" s="1">
        <v>45885</v>
      </c>
      <c r="L270"/>
      <c r="M270">
        <v>0.2</v>
      </c>
      <c r="N270">
        <v>72629</v>
      </c>
      <c r="O270">
        <v>2</v>
      </c>
      <c r="P270" t="s">
        <v>26</v>
      </c>
      <c r="Q270">
        <v>1</v>
      </c>
      <c r="R270">
        <v>9</v>
      </c>
      <c r="S270" t="s">
        <v>143</v>
      </c>
      <c r="T270" t="s">
        <v>26</v>
      </c>
    </row>
    <row r="271" spans="1:20" x14ac:dyDescent="0.3">
      <c r="A271" t="s">
        <v>520</v>
      </c>
      <c r="B271" t="s">
        <v>29</v>
      </c>
      <c r="C271">
        <v>23</v>
      </c>
      <c r="D271" t="s">
        <v>20</v>
      </c>
      <c r="E271" t="s">
        <v>36</v>
      </c>
      <c r="F271" t="s">
        <v>32</v>
      </c>
      <c r="G271" t="s">
        <v>171</v>
      </c>
      <c r="H271" t="s">
        <v>24</v>
      </c>
      <c r="I271">
        <v>1.7</v>
      </c>
      <c r="J271" t="s">
        <v>25</v>
      </c>
      <c r="K271" s="1">
        <v>45405</v>
      </c>
      <c r="L271"/>
      <c r="M271">
        <v>1.51</v>
      </c>
      <c r="N271">
        <v>33411</v>
      </c>
      <c r="O271">
        <v>5</v>
      </c>
      <c r="P271" t="s">
        <v>26</v>
      </c>
      <c r="Q271">
        <v>2</v>
      </c>
      <c r="R271">
        <v>5</v>
      </c>
      <c r="S271" t="s">
        <v>521</v>
      </c>
      <c r="T271" t="s">
        <v>26</v>
      </c>
    </row>
    <row r="272" spans="1:20" x14ac:dyDescent="0.3">
      <c r="A272" t="s">
        <v>522</v>
      </c>
      <c r="B272" t="s">
        <v>29</v>
      </c>
      <c r="C272">
        <v>30</v>
      </c>
      <c r="D272" t="s">
        <v>20</v>
      </c>
      <c r="E272" t="s">
        <v>21</v>
      </c>
      <c r="F272" t="s">
        <v>45</v>
      </c>
      <c r="G272" t="s">
        <v>46</v>
      </c>
      <c r="H272" t="s">
        <v>51</v>
      </c>
      <c r="I272">
        <v>10</v>
      </c>
      <c r="J272" t="s">
        <v>25</v>
      </c>
      <c r="K272" s="1">
        <v>42799</v>
      </c>
      <c r="L272"/>
      <c r="M272">
        <v>8.65</v>
      </c>
      <c r="N272">
        <v>58715</v>
      </c>
      <c r="O272">
        <v>3</v>
      </c>
      <c r="P272" t="s">
        <v>26</v>
      </c>
      <c r="Q272">
        <v>1</v>
      </c>
      <c r="R272">
        <v>5</v>
      </c>
      <c r="S272" t="s">
        <v>523</v>
      </c>
      <c r="T272" t="s">
        <v>26</v>
      </c>
    </row>
    <row r="273" spans="1:20" x14ac:dyDescent="0.3">
      <c r="A273" t="s">
        <v>524</v>
      </c>
      <c r="B273" t="s">
        <v>19</v>
      </c>
      <c r="C273">
        <v>21</v>
      </c>
      <c r="D273" t="s">
        <v>20</v>
      </c>
      <c r="E273" t="s">
        <v>63</v>
      </c>
      <c r="F273" t="s">
        <v>45</v>
      </c>
      <c r="G273" t="s">
        <v>98</v>
      </c>
      <c r="H273" t="s">
        <v>24</v>
      </c>
      <c r="I273">
        <v>0</v>
      </c>
      <c r="J273" t="s">
        <v>25</v>
      </c>
      <c r="K273" s="1">
        <v>44346</v>
      </c>
      <c r="L273"/>
      <c r="M273">
        <v>4.41</v>
      </c>
      <c r="N273">
        <v>32288</v>
      </c>
      <c r="O273">
        <v>3</v>
      </c>
      <c r="P273" t="s">
        <v>65</v>
      </c>
      <c r="Q273">
        <v>2</v>
      </c>
      <c r="R273">
        <v>8</v>
      </c>
      <c r="S273" t="s">
        <v>48</v>
      </c>
      <c r="T273" t="s">
        <v>26</v>
      </c>
    </row>
    <row r="274" spans="1:20" x14ac:dyDescent="0.3">
      <c r="A274" t="s">
        <v>525</v>
      </c>
      <c r="B274" t="s">
        <v>29</v>
      </c>
      <c r="C274">
        <v>40</v>
      </c>
      <c r="D274" t="s">
        <v>30</v>
      </c>
      <c r="E274" t="s">
        <v>63</v>
      </c>
      <c r="F274" t="s">
        <v>45</v>
      </c>
      <c r="G274" t="s">
        <v>46</v>
      </c>
      <c r="H274" t="s">
        <v>24</v>
      </c>
      <c r="I274">
        <v>20</v>
      </c>
      <c r="J274" t="s">
        <v>85</v>
      </c>
      <c r="K274" s="1">
        <v>42393</v>
      </c>
      <c r="L274"/>
      <c r="M274">
        <v>9.76</v>
      </c>
      <c r="N274">
        <v>69269</v>
      </c>
      <c r="O274">
        <v>2</v>
      </c>
      <c r="P274" t="s">
        <v>26</v>
      </c>
      <c r="Q274">
        <v>0</v>
      </c>
      <c r="R274">
        <v>4</v>
      </c>
      <c r="S274" t="s">
        <v>244</v>
      </c>
      <c r="T274" t="s">
        <v>26</v>
      </c>
    </row>
    <row r="275" spans="1:20" x14ac:dyDescent="0.3">
      <c r="A275" t="s">
        <v>526</v>
      </c>
      <c r="B275" t="s">
        <v>19</v>
      </c>
      <c r="C275">
        <v>37</v>
      </c>
      <c r="D275" t="s">
        <v>30</v>
      </c>
      <c r="E275" t="s">
        <v>31</v>
      </c>
      <c r="F275" t="s">
        <v>22</v>
      </c>
      <c r="G275" t="s">
        <v>23</v>
      </c>
      <c r="H275" t="s">
        <v>51</v>
      </c>
      <c r="I275">
        <v>11.3</v>
      </c>
      <c r="J275" t="s">
        <v>25</v>
      </c>
      <c r="K275" s="1">
        <v>44746</v>
      </c>
      <c r="L275"/>
      <c r="M275">
        <v>3.32</v>
      </c>
      <c r="N275">
        <v>47215</v>
      </c>
      <c r="O275">
        <v>4</v>
      </c>
      <c r="P275" t="s">
        <v>26</v>
      </c>
      <c r="Q275">
        <v>2</v>
      </c>
      <c r="R275">
        <v>5</v>
      </c>
      <c r="S275" t="s">
        <v>527</v>
      </c>
      <c r="T275" t="s">
        <v>26</v>
      </c>
    </row>
    <row r="276" spans="1:20" x14ac:dyDescent="0.3">
      <c r="A276" t="s">
        <v>528</v>
      </c>
      <c r="B276" t="s">
        <v>19</v>
      </c>
      <c r="C276">
        <v>27</v>
      </c>
      <c r="D276" t="s">
        <v>30</v>
      </c>
      <c r="E276" t="s">
        <v>44</v>
      </c>
      <c r="F276" t="s">
        <v>32</v>
      </c>
      <c r="G276" t="s">
        <v>171</v>
      </c>
      <c r="H276" t="s">
        <v>24</v>
      </c>
      <c r="I276">
        <v>4.5</v>
      </c>
      <c r="J276" t="s">
        <v>25</v>
      </c>
      <c r="K276" s="1">
        <v>44019</v>
      </c>
      <c r="L276"/>
      <c r="M276">
        <v>5.31</v>
      </c>
      <c r="N276">
        <v>41809</v>
      </c>
      <c r="O276">
        <v>3</v>
      </c>
      <c r="P276" t="s">
        <v>26</v>
      </c>
      <c r="Q276">
        <v>0</v>
      </c>
      <c r="R276">
        <v>9</v>
      </c>
      <c r="S276" t="s">
        <v>529</v>
      </c>
      <c r="T276" t="s">
        <v>26</v>
      </c>
    </row>
    <row r="277" spans="1:20" x14ac:dyDescent="0.3">
      <c r="A277" t="s">
        <v>254</v>
      </c>
      <c r="B277" t="s">
        <v>29</v>
      </c>
      <c r="C277">
        <v>31</v>
      </c>
      <c r="D277" t="s">
        <v>30</v>
      </c>
      <c r="E277" t="s">
        <v>36</v>
      </c>
      <c r="F277" t="s">
        <v>40</v>
      </c>
      <c r="G277" t="s">
        <v>41</v>
      </c>
      <c r="H277" t="s">
        <v>24</v>
      </c>
      <c r="I277">
        <v>5.2</v>
      </c>
      <c r="J277" t="s">
        <v>25</v>
      </c>
      <c r="K277" s="1">
        <v>40304</v>
      </c>
      <c r="L277"/>
      <c r="M277">
        <v>15.48</v>
      </c>
      <c r="N277">
        <v>53934</v>
      </c>
      <c r="O277">
        <v>3</v>
      </c>
      <c r="P277" t="s">
        <v>65</v>
      </c>
      <c r="Q277">
        <v>5</v>
      </c>
      <c r="R277">
        <v>5</v>
      </c>
      <c r="T277" t="s">
        <v>26</v>
      </c>
    </row>
    <row r="278" spans="1:20" x14ac:dyDescent="0.3">
      <c r="A278" t="s">
        <v>530</v>
      </c>
      <c r="B278" t="s">
        <v>19</v>
      </c>
      <c r="C278">
        <v>28</v>
      </c>
      <c r="D278" t="s">
        <v>30</v>
      </c>
      <c r="E278" t="s">
        <v>36</v>
      </c>
      <c r="F278" t="s">
        <v>54</v>
      </c>
      <c r="G278" t="s">
        <v>55</v>
      </c>
      <c r="H278" t="s">
        <v>84</v>
      </c>
      <c r="I278">
        <v>4.5</v>
      </c>
      <c r="J278" t="s">
        <v>25</v>
      </c>
      <c r="K278" s="1">
        <v>45872</v>
      </c>
      <c r="L278"/>
      <c r="M278">
        <v>0.24</v>
      </c>
      <c r="N278">
        <v>44362</v>
      </c>
      <c r="O278">
        <v>3</v>
      </c>
      <c r="P278" t="s">
        <v>26</v>
      </c>
      <c r="Q278">
        <v>1</v>
      </c>
      <c r="R278">
        <v>6</v>
      </c>
      <c r="S278" t="s">
        <v>256</v>
      </c>
      <c r="T278" t="s">
        <v>26</v>
      </c>
    </row>
    <row r="279" spans="1:20" x14ac:dyDescent="0.3">
      <c r="A279" t="s">
        <v>531</v>
      </c>
      <c r="B279" t="s">
        <v>29</v>
      </c>
      <c r="C279">
        <v>34</v>
      </c>
      <c r="D279" t="s">
        <v>30</v>
      </c>
      <c r="E279" t="s">
        <v>58</v>
      </c>
      <c r="F279" t="s">
        <v>40</v>
      </c>
      <c r="G279" t="s">
        <v>50</v>
      </c>
      <c r="H279" t="s">
        <v>24</v>
      </c>
      <c r="I279">
        <v>12.3</v>
      </c>
      <c r="J279" t="s">
        <v>25</v>
      </c>
      <c r="K279" s="1">
        <v>45270</v>
      </c>
      <c r="L279"/>
      <c r="M279">
        <v>1.88</v>
      </c>
      <c r="N279">
        <v>59466</v>
      </c>
      <c r="O279">
        <v>4</v>
      </c>
      <c r="P279" t="s">
        <v>26</v>
      </c>
      <c r="Q279">
        <v>3</v>
      </c>
      <c r="R279">
        <v>4</v>
      </c>
      <c r="S279" t="s">
        <v>64</v>
      </c>
      <c r="T279" t="s">
        <v>26</v>
      </c>
    </row>
    <row r="280" spans="1:20" x14ac:dyDescent="0.3">
      <c r="A280" t="s">
        <v>532</v>
      </c>
      <c r="B280" t="s">
        <v>19</v>
      </c>
      <c r="C280">
        <v>32</v>
      </c>
      <c r="D280" t="s">
        <v>20</v>
      </c>
      <c r="E280" t="s">
        <v>36</v>
      </c>
      <c r="F280" t="s">
        <v>22</v>
      </c>
      <c r="G280" t="s">
        <v>23</v>
      </c>
      <c r="H280" t="s">
        <v>24</v>
      </c>
      <c r="I280">
        <v>12</v>
      </c>
      <c r="J280" t="s">
        <v>25</v>
      </c>
      <c r="K280" s="1">
        <v>43675</v>
      </c>
      <c r="L280" s="1">
        <v>44449</v>
      </c>
      <c r="M280">
        <v>2.12</v>
      </c>
      <c r="N280">
        <v>58781</v>
      </c>
      <c r="O280">
        <v>2</v>
      </c>
      <c r="P280" t="s">
        <v>26</v>
      </c>
      <c r="Q280">
        <v>0</v>
      </c>
      <c r="R280">
        <v>4</v>
      </c>
      <c r="S280" t="s">
        <v>533</v>
      </c>
      <c r="T280" t="s">
        <v>65</v>
      </c>
    </row>
    <row r="281" spans="1:20" x14ac:dyDescent="0.3">
      <c r="A281" t="s">
        <v>534</v>
      </c>
      <c r="B281" t="s">
        <v>19</v>
      </c>
      <c r="C281">
        <v>33</v>
      </c>
      <c r="D281" t="s">
        <v>20</v>
      </c>
      <c r="E281" t="s">
        <v>63</v>
      </c>
      <c r="F281" t="s">
        <v>67</v>
      </c>
      <c r="G281" t="s">
        <v>90</v>
      </c>
      <c r="H281" t="s">
        <v>47</v>
      </c>
      <c r="I281">
        <v>0</v>
      </c>
      <c r="J281" t="s">
        <v>25</v>
      </c>
      <c r="K281" s="1">
        <v>44832</v>
      </c>
      <c r="L281"/>
      <c r="M281">
        <v>3.08</v>
      </c>
      <c r="N281">
        <v>25494</v>
      </c>
      <c r="O281">
        <v>3</v>
      </c>
      <c r="P281" t="s">
        <v>26</v>
      </c>
      <c r="Q281">
        <v>1</v>
      </c>
      <c r="R281">
        <v>2</v>
      </c>
      <c r="S281" t="s">
        <v>389</v>
      </c>
      <c r="T281" t="s">
        <v>26</v>
      </c>
    </row>
    <row r="282" spans="1:20" x14ac:dyDescent="0.3">
      <c r="A282" t="s">
        <v>535</v>
      </c>
      <c r="B282" t="s">
        <v>29</v>
      </c>
      <c r="C282">
        <v>38</v>
      </c>
      <c r="D282" t="s">
        <v>30</v>
      </c>
      <c r="E282" t="s">
        <v>63</v>
      </c>
      <c r="F282" t="s">
        <v>32</v>
      </c>
      <c r="G282" t="s">
        <v>171</v>
      </c>
      <c r="H282" t="s">
        <v>24</v>
      </c>
      <c r="I282">
        <v>11.6</v>
      </c>
      <c r="J282" t="s">
        <v>25</v>
      </c>
      <c r="K282" s="1">
        <v>41133</v>
      </c>
      <c r="L282"/>
      <c r="M282">
        <v>13.21</v>
      </c>
      <c r="N282">
        <v>53387</v>
      </c>
      <c r="O282">
        <v>3</v>
      </c>
      <c r="P282" t="s">
        <v>26</v>
      </c>
      <c r="Q282">
        <v>0</v>
      </c>
      <c r="R282">
        <v>2</v>
      </c>
      <c r="T282" t="s">
        <v>26</v>
      </c>
    </row>
    <row r="283" spans="1:20" x14ac:dyDescent="0.3">
      <c r="A283" t="s">
        <v>536</v>
      </c>
      <c r="B283" t="s">
        <v>19</v>
      </c>
      <c r="C283">
        <v>29</v>
      </c>
      <c r="D283" t="s">
        <v>30</v>
      </c>
      <c r="E283" t="s">
        <v>36</v>
      </c>
      <c r="F283" t="s">
        <v>54</v>
      </c>
      <c r="G283" t="s">
        <v>77</v>
      </c>
      <c r="H283" t="s">
        <v>84</v>
      </c>
      <c r="I283">
        <v>5.7</v>
      </c>
      <c r="J283" t="s">
        <v>25</v>
      </c>
      <c r="K283" s="1">
        <v>40381</v>
      </c>
      <c r="L283"/>
      <c r="M283">
        <v>15.27</v>
      </c>
      <c r="N283">
        <v>41581</v>
      </c>
      <c r="O283">
        <v>3</v>
      </c>
      <c r="P283" t="s">
        <v>26</v>
      </c>
      <c r="Q283">
        <v>1</v>
      </c>
      <c r="R283">
        <v>7</v>
      </c>
      <c r="S283" t="s">
        <v>352</v>
      </c>
      <c r="T283" t="s">
        <v>26</v>
      </c>
    </row>
    <row r="284" spans="1:20" x14ac:dyDescent="0.3">
      <c r="A284" t="s">
        <v>537</v>
      </c>
      <c r="B284" t="s">
        <v>19</v>
      </c>
      <c r="C284">
        <v>27</v>
      </c>
      <c r="D284" t="s">
        <v>20</v>
      </c>
      <c r="E284" t="s">
        <v>63</v>
      </c>
      <c r="F284" t="s">
        <v>54</v>
      </c>
      <c r="G284" t="s">
        <v>77</v>
      </c>
      <c r="H284" t="s">
        <v>24</v>
      </c>
      <c r="I284">
        <v>4.4000000000000004</v>
      </c>
      <c r="J284" t="s">
        <v>25</v>
      </c>
      <c r="K284" s="1">
        <v>42298</v>
      </c>
      <c r="L284"/>
      <c r="M284">
        <v>10.02</v>
      </c>
      <c r="N284">
        <v>36345</v>
      </c>
      <c r="O284">
        <v>5</v>
      </c>
      <c r="P284" t="s">
        <v>26</v>
      </c>
      <c r="Q284">
        <v>2</v>
      </c>
      <c r="R284">
        <v>5</v>
      </c>
      <c r="S284" t="s">
        <v>304</v>
      </c>
      <c r="T284" t="s">
        <v>26</v>
      </c>
    </row>
    <row r="285" spans="1:20" x14ac:dyDescent="0.3">
      <c r="A285" t="s">
        <v>538</v>
      </c>
      <c r="B285" t="s">
        <v>19</v>
      </c>
      <c r="C285">
        <v>23</v>
      </c>
      <c r="D285" t="s">
        <v>20</v>
      </c>
      <c r="E285" t="s">
        <v>44</v>
      </c>
      <c r="F285" t="s">
        <v>92</v>
      </c>
      <c r="G285" t="s">
        <v>93</v>
      </c>
      <c r="H285" t="s">
        <v>51</v>
      </c>
      <c r="I285">
        <v>1.2</v>
      </c>
      <c r="J285" t="s">
        <v>25</v>
      </c>
      <c r="K285" s="1">
        <v>44953</v>
      </c>
      <c r="L285"/>
      <c r="M285">
        <v>2.75</v>
      </c>
      <c r="N285">
        <v>38882</v>
      </c>
      <c r="O285">
        <v>4</v>
      </c>
      <c r="P285" t="s">
        <v>26</v>
      </c>
      <c r="Q285">
        <v>3</v>
      </c>
      <c r="R285">
        <v>8</v>
      </c>
      <c r="S285" t="s">
        <v>367</v>
      </c>
      <c r="T285" t="s">
        <v>26</v>
      </c>
    </row>
    <row r="286" spans="1:20" x14ac:dyDescent="0.3">
      <c r="A286" t="s">
        <v>539</v>
      </c>
      <c r="B286" t="s">
        <v>29</v>
      </c>
      <c r="C286">
        <v>28</v>
      </c>
      <c r="D286" t="s">
        <v>30</v>
      </c>
      <c r="E286" t="s">
        <v>36</v>
      </c>
      <c r="F286" t="s">
        <v>67</v>
      </c>
      <c r="G286" t="s">
        <v>90</v>
      </c>
      <c r="H286" t="s">
        <v>24</v>
      </c>
      <c r="I286">
        <v>7</v>
      </c>
      <c r="J286" t="s">
        <v>25</v>
      </c>
      <c r="K286" s="1">
        <v>40577</v>
      </c>
      <c r="L286"/>
      <c r="M286">
        <v>14.73</v>
      </c>
      <c r="N286">
        <v>46783</v>
      </c>
      <c r="O286">
        <v>4</v>
      </c>
      <c r="P286" t="s">
        <v>26</v>
      </c>
      <c r="Q286">
        <v>4</v>
      </c>
      <c r="R286">
        <v>7</v>
      </c>
      <c r="S286" t="s">
        <v>137</v>
      </c>
      <c r="T286" t="s">
        <v>26</v>
      </c>
    </row>
    <row r="287" spans="1:20" x14ac:dyDescent="0.3">
      <c r="A287" t="s">
        <v>540</v>
      </c>
      <c r="B287" t="s">
        <v>29</v>
      </c>
      <c r="C287">
        <v>25</v>
      </c>
      <c r="D287" t="s">
        <v>30</v>
      </c>
      <c r="E287" t="s">
        <v>36</v>
      </c>
      <c r="F287" t="s">
        <v>32</v>
      </c>
      <c r="G287" t="s">
        <v>171</v>
      </c>
      <c r="H287" t="s">
        <v>24</v>
      </c>
      <c r="I287">
        <v>2.6</v>
      </c>
      <c r="J287" t="s">
        <v>25</v>
      </c>
      <c r="K287" s="1">
        <v>40597</v>
      </c>
      <c r="L287"/>
      <c r="M287">
        <v>14.68</v>
      </c>
      <c r="N287">
        <v>38672</v>
      </c>
      <c r="O287">
        <v>2</v>
      </c>
      <c r="P287" t="s">
        <v>26</v>
      </c>
      <c r="Q287">
        <v>2</v>
      </c>
      <c r="R287">
        <v>6</v>
      </c>
      <c r="T287" t="s">
        <v>26</v>
      </c>
    </row>
    <row r="288" spans="1:20" x14ac:dyDescent="0.3">
      <c r="A288" t="s">
        <v>541</v>
      </c>
      <c r="B288" t="s">
        <v>19</v>
      </c>
      <c r="C288">
        <v>31</v>
      </c>
      <c r="D288" t="s">
        <v>30</v>
      </c>
      <c r="E288" t="s">
        <v>31</v>
      </c>
      <c r="F288" t="s">
        <v>67</v>
      </c>
      <c r="G288" t="s">
        <v>90</v>
      </c>
      <c r="H288" t="s">
        <v>24</v>
      </c>
      <c r="I288">
        <v>6.2</v>
      </c>
      <c r="J288" t="s">
        <v>25</v>
      </c>
      <c r="K288" s="1">
        <v>42593</v>
      </c>
      <c r="L288"/>
      <c r="M288">
        <v>9.2100000000000009</v>
      </c>
      <c r="N288">
        <v>48723</v>
      </c>
      <c r="O288">
        <v>4</v>
      </c>
      <c r="P288" t="s">
        <v>26</v>
      </c>
      <c r="Q288">
        <v>2</v>
      </c>
      <c r="R288">
        <v>7</v>
      </c>
      <c r="S288" t="s">
        <v>542</v>
      </c>
      <c r="T288" t="s">
        <v>26</v>
      </c>
    </row>
    <row r="289" spans="1:20" x14ac:dyDescent="0.3">
      <c r="A289" t="s">
        <v>543</v>
      </c>
      <c r="B289" t="s">
        <v>19</v>
      </c>
      <c r="C289">
        <v>21</v>
      </c>
      <c r="D289" t="s">
        <v>30</v>
      </c>
      <c r="E289" t="s">
        <v>58</v>
      </c>
      <c r="F289" t="s">
        <v>45</v>
      </c>
      <c r="G289" t="s">
        <v>164</v>
      </c>
      <c r="H289" t="s">
        <v>24</v>
      </c>
      <c r="I289">
        <v>0.6</v>
      </c>
      <c r="J289" t="s">
        <v>25</v>
      </c>
      <c r="K289" s="1">
        <v>45682</v>
      </c>
      <c r="L289" s="1">
        <v>45798</v>
      </c>
      <c r="M289">
        <v>0.32</v>
      </c>
      <c r="N289">
        <v>39762</v>
      </c>
      <c r="O289">
        <v>3</v>
      </c>
      <c r="P289" t="s">
        <v>26</v>
      </c>
      <c r="Q289">
        <v>1</v>
      </c>
      <c r="R289">
        <v>6</v>
      </c>
      <c r="S289" t="s">
        <v>368</v>
      </c>
      <c r="T289" t="s">
        <v>65</v>
      </c>
    </row>
    <row r="290" spans="1:20" x14ac:dyDescent="0.3">
      <c r="A290" t="s">
        <v>544</v>
      </c>
      <c r="B290" t="s">
        <v>29</v>
      </c>
      <c r="C290">
        <v>33</v>
      </c>
      <c r="D290" t="s">
        <v>30</v>
      </c>
      <c r="E290" t="s">
        <v>58</v>
      </c>
      <c r="F290" t="s">
        <v>54</v>
      </c>
      <c r="G290" t="s">
        <v>139</v>
      </c>
      <c r="H290" t="s">
        <v>24</v>
      </c>
      <c r="I290">
        <v>11.3</v>
      </c>
      <c r="J290" t="s">
        <v>25</v>
      </c>
      <c r="K290" s="1">
        <v>43505</v>
      </c>
      <c r="L290"/>
      <c r="M290">
        <v>6.72</v>
      </c>
      <c r="N290">
        <v>55497</v>
      </c>
      <c r="O290">
        <v>4</v>
      </c>
      <c r="P290" t="s">
        <v>26</v>
      </c>
      <c r="Q290">
        <v>4</v>
      </c>
      <c r="R290">
        <v>3</v>
      </c>
      <c r="S290" t="s">
        <v>545</v>
      </c>
      <c r="T290" t="s">
        <v>26</v>
      </c>
    </row>
    <row r="291" spans="1:20" x14ac:dyDescent="0.3">
      <c r="A291" t="s">
        <v>546</v>
      </c>
      <c r="B291" t="s">
        <v>29</v>
      </c>
      <c r="C291">
        <v>44</v>
      </c>
      <c r="D291" t="s">
        <v>30</v>
      </c>
      <c r="E291" t="s">
        <v>39</v>
      </c>
      <c r="F291" t="s">
        <v>22</v>
      </c>
      <c r="G291" t="s">
        <v>59</v>
      </c>
      <c r="H291" t="s">
        <v>51</v>
      </c>
      <c r="I291">
        <v>22.4</v>
      </c>
      <c r="J291" t="s">
        <v>25</v>
      </c>
      <c r="K291" s="1">
        <v>45673</v>
      </c>
      <c r="L291" s="1">
        <v>45917</v>
      </c>
      <c r="M291">
        <v>0.67</v>
      </c>
      <c r="N291">
        <v>84481</v>
      </c>
      <c r="O291">
        <v>2</v>
      </c>
      <c r="P291" t="s">
        <v>26</v>
      </c>
      <c r="Q291">
        <v>0</v>
      </c>
      <c r="R291">
        <v>3</v>
      </c>
      <c r="S291" t="s">
        <v>129</v>
      </c>
      <c r="T291" t="s">
        <v>65</v>
      </c>
    </row>
    <row r="292" spans="1:20" x14ac:dyDescent="0.3">
      <c r="A292" t="s">
        <v>547</v>
      </c>
      <c r="B292" t="s">
        <v>29</v>
      </c>
      <c r="C292">
        <v>39</v>
      </c>
      <c r="D292" t="s">
        <v>30</v>
      </c>
      <c r="E292" t="s">
        <v>53</v>
      </c>
      <c r="F292" t="s">
        <v>45</v>
      </c>
      <c r="G292" t="s">
        <v>46</v>
      </c>
      <c r="H292" t="s">
        <v>24</v>
      </c>
      <c r="I292">
        <v>9.5</v>
      </c>
      <c r="J292" t="s">
        <v>25</v>
      </c>
      <c r="K292" s="1">
        <v>43132</v>
      </c>
      <c r="L292"/>
      <c r="M292">
        <v>7.74</v>
      </c>
      <c r="N292">
        <v>59273</v>
      </c>
      <c r="O292">
        <v>4</v>
      </c>
      <c r="P292" t="s">
        <v>26</v>
      </c>
      <c r="Q292">
        <v>1</v>
      </c>
      <c r="R292">
        <v>11</v>
      </c>
      <c r="S292" t="s">
        <v>213</v>
      </c>
      <c r="T292" t="s">
        <v>26</v>
      </c>
    </row>
    <row r="293" spans="1:20" x14ac:dyDescent="0.3">
      <c r="A293" t="s">
        <v>548</v>
      </c>
      <c r="B293" t="s">
        <v>19</v>
      </c>
      <c r="C293">
        <v>30</v>
      </c>
      <c r="D293" t="s">
        <v>20</v>
      </c>
      <c r="E293" t="s">
        <v>21</v>
      </c>
      <c r="F293" t="s">
        <v>54</v>
      </c>
      <c r="G293" t="s">
        <v>55</v>
      </c>
      <c r="H293" t="s">
        <v>84</v>
      </c>
      <c r="I293">
        <v>7.1</v>
      </c>
      <c r="J293" t="s">
        <v>25</v>
      </c>
      <c r="K293" s="1">
        <v>45490</v>
      </c>
      <c r="L293"/>
      <c r="M293">
        <v>1.28</v>
      </c>
      <c r="N293">
        <v>44304</v>
      </c>
      <c r="O293">
        <v>3</v>
      </c>
      <c r="P293" t="s">
        <v>26</v>
      </c>
      <c r="Q293">
        <v>3</v>
      </c>
      <c r="R293">
        <v>9</v>
      </c>
      <c r="S293" t="s">
        <v>386</v>
      </c>
      <c r="T293" t="s">
        <v>26</v>
      </c>
    </row>
    <row r="294" spans="1:20" x14ac:dyDescent="0.3">
      <c r="A294" t="s">
        <v>549</v>
      </c>
      <c r="B294" t="s">
        <v>19</v>
      </c>
      <c r="C294">
        <v>26</v>
      </c>
      <c r="D294" t="s">
        <v>20</v>
      </c>
      <c r="E294" t="s">
        <v>53</v>
      </c>
      <c r="F294" t="s">
        <v>92</v>
      </c>
      <c r="G294" t="s">
        <v>246</v>
      </c>
      <c r="H294" t="s">
        <v>24</v>
      </c>
      <c r="I294">
        <v>3.2</v>
      </c>
      <c r="J294" t="s">
        <v>25</v>
      </c>
      <c r="K294" s="1">
        <v>44118</v>
      </c>
      <c r="L294"/>
      <c r="M294">
        <v>5.04</v>
      </c>
      <c r="N294">
        <v>45179</v>
      </c>
      <c r="O294">
        <v>4</v>
      </c>
      <c r="P294" t="s">
        <v>26</v>
      </c>
      <c r="Q294">
        <v>1</v>
      </c>
      <c r="R294">
        <v>7</v>
      </c>
      <c r="S294" t="s">
        <v>367</v>
      </c>
      <c r="T294" t="s">
        <v>26</v>
      </c>
    </row>
    <row r="295" spans="1:20" x14ac:dyDescent="0.3">
      <c r="A295" t="s">
        <v>550</v>
      </c>
      <c r="B295" t="s">
        <v>29</v>
      </c>
      <c r="C295">
        <v>32</v>
      </c>
      <c r="D295" t="s">
        <v>30</v>
      </c>
      <c r="E295" t="s">
        <v>44</v>
      </c>
      <c r="F295" t="s">
        <v>92</v>
      </c>
      <c r="G295" t="s">
        <v>246</v>
      </c>
      <c r="H295" t="s">
        <v>24</v>
      </c>
      <c r="I295">
        <v>7.4</v>
      </c>
      <c r="J295" t="s">
        <v>25</v>
      </c>
      <c r="K295" s="1">
        <v>43662</v>
      </c>
      <c r="L295" s="1">
        <v>44112</v>
      </c>
      <c r="M295">
        <v>1.23</v>
      </c>
      <c r="N295">
        <v>54165</v>
      </c>
      <c r="O295">
        <v>2</v>
      </c>
      <c r="P295" t="s">
        <v>26</v>
      </c>
      <c r="Q295">
        <v>2</v>
      </c>
      <c r="R295">
        <v>5</v>
      </c>
      <c r="S295" t="s">
        <v>363</v>
      </c>
      <c r="T295" t="s">
        <v>65</v>
      </c>
    </row>
    <row r="296" spans="1:20" x14ac:dyDescent="0.3">
      <c r="A296" t="s">
        <v>551</v>
      </c>
      <c r="B296" t="s">
        <v>19</v>
      </c>
      <c r="C296">
        <v>37</v>
      </c>
      <c r="D296" t="s">
        <v>20</v>
      </c>
      <c r="E296" t="s">
        <v>36</v>
      </c>
      <c r="F296" t="s">
        <v>67</v>
      </c>
      <c r="G296" t="s">
        <v>110</v>
      </c>
      <c r="H296" t="s">
        <v>75</v>
      </c>
      <c r="I296">
        <v>7.7</v>
      </c>
      <c r="J296" t="s">
        <v>25</v>
      </c>
      <c r="K296" s="1">
        <v>40646</v>
      </c>
      <c r="L296"/>
      <c r="M296">
        <v>14.54</v>
      </c>
      <c r="N296">
        <v>48890</v>
      </c>
      <c r="O296">
        <v>4</v>
      </c>
      <c r="P296" t="s">
        <v>26</v>
      </c>
      <c r="Q296">
        <v>3</v>
      </c>
      <c r="R296">
        <v>8</v>
      </c>
      <c r="S296" t="s">
        <v>552</v>
      </c>
      <c r="T296" t="s">
        <v>26</v>
      </c>
    </row>
    <row r="297" spans="1:20" x14ac:dyDescent="0.3">
      <c r="A297" t="s">
        <v>553</v>
      </c>
      <c r="B297" t="s">
        <v>19</v>
      </c>
      <c r="C297">
        <v>31</v>
      </c>
      <c r="D297" t="s">
        <v>20</v>
      </c>
      <c r="E297" t="s">
        <v>44</v>
      </c>
      <c r="F297" t="s">
        <v>92</v>
      </c>
      <c r="G297" t="s">
        <v>120</v>
      </c>
      <c r="H297" t="s">
        <v>51</v>
      </c>
      <c r="I297">
        <v>7.5</v>
      </c>
      <c r="J297" t="s">
        <v>25</v>
      </c>
      <c r="K297" s="1">
        <v>40066</v>
      </c>
      <c r="L297"/>
      <c r="M297">
        <v>16.13</v>
      </c>
      <c r="N297">
        <v>53812</v>
      </c>
      <c r="O297">
        <v>4</v>
      </c>
      <c r="P297" t="s">
        <v>26</v>
      </c>
      <c r="Q297">
        <v>4</v>
      </c>
      <c r="R297">
        <v>6</v>
      </c>
      <c r="S297" t="s">
        <v>153</v>
      </c>
      <c r="T297" t="s">
        <v>26</v>
      </c>
    </row>
    <row r="298" spans="1:20" x14ac:dyDescent="0.3">
      <c r="A298" t="s">
        <v>554</v>
      </c>
      <c r="B298" t="s">
        <v>29</v>
      </c>
      <c r="C298">
        <v>39</v>
      </c>
      <c r="D298" t="s">
        <v>30</v>
      </c>
      <c r="E298" t="s">
        <v>39</v>
      </c>
      <c r="F298" t="s">
        <v>22</v>
      </c>
      <c r="G298" t="s">
        <v>74</v>
      </c>
      <c r="H298" t="s">
        <v>24</v>
      </c>
      <c r="I298">
        <v>11</v>
      </c>
      <c r="J298" t="s">
        <v>85</v>
      </c>
      <c r="K298" s="1">
        <v>44215</v>
      </c>
      <c r="L298"/>
      <c r="M298">
        <v>4.7699999999999996</v>
      </c>
      <c r="N298">
        <v>49521</v>
      </c>
      <c r="O298">
        <v>3</v>
      </c>
      <c r="P298" t="s">
        <v>26</v>
      </c>
      <c r="Q298">
        <v>2</v>
      </c>
      <c r="R298">
        <v>10</v>
      </c>
      <c r="S298" t="s">
        <v>182</v>
      </c>
      <c r="T298" t="s">
        <v>26</v>
      </c>
    </row>
    <row r="299" spans="1:20" x14ac:dyDescent="0.3">
      <c r="A299" t="s">
        <v>555</v>
      </c>
      <c r="B299" t="s">
        <v>29</v>
      </c>
      <c r="C299">
        <v>34</v>
      </c>
      <c r="D299" t="s">
        <v>20</v>
      </c>
      <c r="E299" t="s">
        <v>39</v>
      </c>
      <c r="F299" t="s">
        <v>82</v>
      </c>
      <c r="G299" t="s">
        <v>83</v>
      </c>
      <c r="H299" t="s">
        <v>47</v>
      </c>
      <c r="I299">
        <v>10.5</v>
      </c>
      <c r="J299" t="s">
        <v>25</v>
      </c>
      <c r="K299" s="1">
        <v>42706</v>
      </c>
      <c r="L299" s="1">
        <v>43658</v>
      </c>
      <c r="M299">
        <v>2.61</v>
      </c>
      <c r="N299">
        <v>50116</v>
      </c>
      <c r="O299">
        <v>2</v>
      </c>
      <c r="P299" t="s">
        <v>26</v>
      </c>
      <c r="Q299">
        <v>1</v>
      </c>
      <c r="R299">
        <v>8</v>
      </c>
      <c r="S299" t="s">
        <v>343</v>
      </c>
      <c r="T299" t="s">
        <v>65</v>
      </c>
    </row>
    <row r="300" spans="1:20" x14ac:dyDescent="0.3">
      <c r="A300" t="s">
        <v>556</v>
      </c>
      <c r="B300" t="s">
        <v>29</v>
      </c>
      <c r="C300">
        <v>32</v>
      </c>
      <c r="D300" t="s">
        <v>30</v>
      </c>
      <c r="E300" t="s">
        <v>36</v>
      </c>
      <c r="F300" t="s">
        <v>32</v>
      </c>
      <c r="G300" t="s">
        <v>33</v>
      </c>
      <c r="H300" t="s">
        <v>24</v>
      </c>
      <c r="I300">
        <v>6.4</v>
      </c>
      <c r="J300" t="s">
        <v>25</v>
      </c>
      <c r="K300" s="1">
        <v>42263</v>
      </c>
      <c r="L300" s="1">
        <v>45118</v>
      </c>
      <c r="M300">
        <v>7.82</v>
      </c>
      <c r="N300">
        <v>40556</v>
      </c>
      <c r="O300">
        <v>3</v>
      </c>
      <c r="P300" t="s">
        <v>26</v>
      </c>
      <c r="Q300">
        <v>1</v>
      </c>
      <c r="R300">
        <v>7</v>
      </c>
      <c r="S300" t="s">
        <v>360</v>
      </c>
      <c r="T300" t="s">
        <v>65</v>
      </c>
    </row>
    <row r="301" spans="1:20" x14ac:dyDescent="0.3">
      <c r="A301" t="s">
        <v>557</v>
      </c>
      <c r="B301" t="s">
        <v>29</v>
      </c>
      <c r="C301">
        <v>37</v>
      </c>
      <c r="D301" t="s">
        <v>20</v>
      </c>
      <c r="E301" t="s">
        <v>21</v>
      </c>
      <c r="F301" t="s">
        <v>82</v>
      </c>
      <c r="G301" t="s">
        <v>107</v>
      </c>
      <c r="H301" t="s">
        <v>51</v>
      </c>
      <c r="I301">
        <v>17</v>
      </c>
      <c r="J301" t="s">
        <v>25</v>
      </c>
      <c r="K301" s="1">
        <v>43187</v>
      </c>
      <c r="L301"/>
      <c r="M301">
        <v>7.59</v>
      </c>
      <c r="N301">
        <v>57447</v>
      </c>
      <c r="O301">
        <v>1</v>
      </c>
      <c r="P301" t="s">
        <v>65</v>
      </c>
      <c r="Q301">
        <v>1</v>
      </c>
      <c r="R301">
        <v>8</v>
      </c>
      <c r="T301" t="s">
        <v>26</v>
      </c>
    </row>
    <row r="302" spans="1:20" x14ac:dyDescent="0.3">
      <c r="A302" t="s">
        <v>558</v>
      </c>
      <c r="B302" t="s">
        <v>29</v>
      </c>
      <c r="C302">
        <v>36</v>
      </c>
      <c r="D302" t="s">
        <v>30</v>
      </c>
      <c r="E302" t="s">
        <v>44</v>
      </c>
      <c r="F302" t="s">
        <v>82</v>
      </c>
      <c r="G302" t="s">
        <v>284</v>
      </c>
      <c r="H302" t="s">
        <v>51</v>
      </c>
      <c r="I302">
        <v>9.1</v>
      </c>
      <c r="J302" t="s">
        <v>25</v>
      </c>
      <c r="K302" s="1">
        <v>41692</v>
      </c>
      <c r="L302"/>
      <c r="M302">
        <v>11.68</v>
      </c>
      <c r="N302">
        <v>46368</v>
      </c>
      <c r="O302">
        <v>3</v>
      </c>
      <c r="P302" t="s">
        <v>26</v>
      </c>
      <c r="Q302">
        <v>1</v>
      </c>
      <c r="R302">
        <v>1</v>
      </c>
      <c r="S302" t="s">
        <v>489</v>
      </c>
      <c r="T302" t="s">
        <v>26</v>
      </c>
    </row>
    <row r="303" spans="1:20" x14ac:dyDescent="0.3">
      <c r="A303" t="s">
        <v>559</v>
      </c>
      <c r="B303" t="s">
        <v>29</v>
      </c>
      <c r="C303">
        <v>34</v>
      </c>
      <c r="D303" t="s">
        <v>30</v>
      </c>
      <c r="E303" t="s">
        <v>36</v>
      </c>
      <c r="F303" t="s">
        <v>22</v>
      </c>
      <c r="G303" t="s">
        <v>59</v>
      </c>
      <c r="H303" t="s">
        <v>84</v>
      </c>
      <c r="I303">
        <v>10.8</v>
      </c>
      <c r="J303" t="s">
        <v>25</v>
      </c>
      <c r="K303" s="1">
        <v>45395</v>
      </c>
      <c r="L303"/>
      <c r="M303">
        <v>1.54</v>
      </c>
      <c r="N303">
        <v>54197</v>
      </c>
      <c r="O303">
        <v>3</v>
      </c>
      <c r="P303" t="s">
        <v>26</v>
      </c>
      <c r="Q303">
        <v>2</v>
      </c>
      <c r="R303">
        <v>6</v>
      </c>
      <c r="S303" t="s">
        <v>560</v>
      </c>
      <c r="T303" t="s">
        <v>26</v>
      </c>
    </row>
    <row r="304" spans="1:20" x14ac:dyDescent="0.3">
      <c r="A304" t="s">
        <v>561</v>
      </c>
      <c r="B304" t="s">
        <v>19</v>
      </c>
      <c r="C304">
        <v>39</v>
      </c>
      <c r="D304" t="s">
        <v>30</v>
      </c>
      <c r="E304" t="s">
        <v>58</v>
      </c>
      <c r="F304" t="s">
        <v>40</v>
      </c>
      <c r="G304" t="s">
        <v>41</v>
      </c>
      <c r="H304" t="s">
        <v>51</v>
      </c>
      <c r="I304">
        <v>9.3000000000000007</v>
      </c>
      <c r="J304" t="s">
        <v>25</v>
      </c>
      <c r="K304" s="1">
        <v>43703</v>
      </c>
      <c r="L304"/>
      <c r="M304">
        <v>6.17</v>
      </c>
      <c r="N304">
        <v>48830</v>
      </c>
      <c r="O304">
        <v>1</v>
      </c>
      <c r="P304" t="s">
        <v>26</v>
      </c>
      <c r="Q304">
        <v>4</v>
      </c>
      <c r="R304">
        <v>10</v>
      </c>
      <c r="S304" t="s">
        <v>562</v>
      </c>
      <c r="T304" t="s">
        <v>26</v>
      </c>
    </row>
    <row r="305" spans="1:20" x14ac:dyDescent="0.3">
      <c r="A305" t="s">
        <v>563</v>
      </c>
      <c r="B305" t="s">
        <v>29</v>
      </c>
      <c r="C305">
        <v>23</v>
      </c>
      <c r="D305" t="s">
        <v>20</v>
      </c>
      <c r="E305" t="s">
        <v>63</v>
      </c>
      <c r="F305" t="s">
        <v>45</v>
      </c>
      <c r="G305" t="s">
        <v>98</v>
      </c>
      <c r="H305" t="s">
        <v>24</v>
      </c>
      <c r="I305">
        <v>1.3</v>
      </c>
      <c r="J305" t="s">
        <v>25</v>
      </c>
      <c r="K305" s="1">
        <v>41323</v>
      </c>
      <c r="L305"/>
      <c r="M305">
        <v>12.69</v>
      </c>
      <c r="N305">
        <v>36498</v>
      </c>
      <c r="O305">
        <v>4</v>
      </c>
      <c r="P305" t="s">
        <v>26</v>
      </c>
      <c r="Q305">
        <v>1</v>
      </c>
      <c r="R305">
        <v>3</v>
      </c>
      <c r="S305" t="s">
        <v>165</v>
      </c>
      <c r="T305" t="s">
        <v>26</v>
      </c>
    </row>
    <row r="306" spans="1:20" x14ac:dyDescent="0.3">
      <c r="A306" t="s">
        <v>564</v>
      </c>
      <c r="B306" t="s">
        <v>19</v>
      </c>
      <c r="C306">
        <v>21</v>
      </c>
      <c r="D306" t="s">
        <v>30</v>
      </c>
      <c r="E306" t="s">
        <v>44</v>
      </c>
      <c r="F306" t="s">
        <v>32</v>
      </c>
      <c r="G306" t="s">
        <v>33</v>
      </c>
      <c r="H306" t="s">
        <v>24</v>
      </c>
      <c r="I306">
        <v>1</v>
      </c>
      <c r="J306" t="s">
        <v>25</v>
      </c>
      <c r="K306" s="1">
        <v>45617</v>
      </c>
      <c r="L306"/>
      <c r="M306">
        <v>0.93</v>
      </c>
      <c r="N306">
        <v>22675</v>
      </c>
      <c r="O306">
        <v>2</v>
      </c>
      <c r="P306" t="s">
        <v>26</v>
      </c>
      <c r="Q306">
        <v>3</v>
      </c>
      <c r="R306">
        <v>3</v>
      </c>
      <c r="S306" t="s">
        <v>540</v>
      </c>
      <c r="T306" t="s">
        <v>26</v>
      </c>
    </row>
    <row r="307" spans="1:20" x14ac:dyDescent="0.3">
      <c r="A307" t="s">
        <v>565</v>
      </c>
      <c r="B307" t="s">
        <v>29</v>
      </c>
      <c r="C307">
        <v>26</v>
      </c>
      <c r="D307" t="s">
        <v>30</v>
      </c>
      <c r="E307" t="s">
        <v>36</v>
      </c>
      <c r="F307" t="s">
        <v>67</v>
      </c>
      <c r="G307" t="s">
        <v>68</v>
      </c>
      <c r="H307" t="s">
        <v>24</v>
      </c>
      <c r="I307">
        <v>2.9</v>
      </c>
      <c r="J307" t="s">
        <v>25</v>
      </c>
      <c r="K307" s="1">
        <v>44593</v>
      </c>
      <c r="L307"/>
      <c r="M307">
        <v>3.74</v>
      </c>
      <c r="N307">
        <v>39260</v>
      </c>
      <c r="O307">
        <v>3</v>
      </c>
      <c r="P307" t="s">
        <v>26</v>
      </c>
      <c r="Q307">
        <v>1</v>
      </c>
      <c r="R307">
        <v>5</v>
      </c>
      <c r="S307" t="s">
        <v>566</v>
      </c>
      <c r="T307" t="s">
        <v>26</v>
      </c>
    </row>
    <row r="308" spans="1:20" x14ac:dyDescent="0.3">
      <c r="A308" t="s">
        <v>567</v>
      </c>
      <c r="B308" t="s">
        <v>19</v>
      </c>
      <c r="C308">
        <v>35</v>
      </c>
      <c r="D308" t="s">
        <v>30</v>
      </c>
      <c r="E308" t="s">
        <v>21</v>
      </c>
      <c r="F308" t="s">
        <v>67</v>
      </c>
      <c r="G308" t="s">
        <v>110</v>
      </c>
      <c r="H308" t="s">
        <v>24</v>
      </c>
      <c r="I308">
        <v>7.5</v>
      </c>
      <c r="J308" t="s">
        <v>25</v>
      </c>
      <c r="K308" s="1">
        <v>45428</v>
      </c>
      <c r="L308"/>
      <c r="M308">
        <v>1.45</v>
      </c>
      <c r="N308">
        <v>51028</v>
      </c>
      <c r="O308">
        <v>3</v>
      </c>
      <c r="P308" t="s">
        <v>26</v>
      </c>
      <c r="Q308">
        <v>0</v>
      </c>
      <c r="R308">
        <v>9</v>
      </c>
      <c r="S308" t="s">
        <v>463</v>
      </c>
      <c r="T308" t="s">
        <v>26</v>
      </c>
    </row>
    <row r="309" spans="1:20" x14ac:dyDescent="0.3">
      <c r="A309" t="s">
        <v>568</v>
      </c>
      <c r="B309" t="s">
        <v>19</v>
      </c>
      <c r="C309">
        <v>24</v>
      </c>
      <c r="D309" t="s">
        <v>20</v>
      </c>
      <c r="E309" t="s">
        <v>44</v>
      </c>
      <c r="F309" t="s">
        <v>32</v>
      </c>
      <c r="G309" t="s">
        <v>171</v>
      </c>
      <c r="H309" t="s">
        <v>24</v>
      </c>
      <c r="I309">
        <v>2.6</v>
      </c>
      <c r="J309" t="s">
        <v>25</v>
      </c>
      <c r="K309" s="1">
        <v>44371</v>
      </c>
      <c r="L309"/>
      <c r="M309">
        <v>4.34</v>
      </c>
      <c r="N309">
        <v>29628</v>
      </c>
      <c r="O309">
        <v>3</v>
      </c>
      <c r="P309" t="s">
        <v>26</v>
      </c>
      <c r="Q309">
        <v>1</v>
      </c>
      <c r="R309">
        <v>6</v>
      </c>
      <c r="S309" t="s">
        <v>569</v>
      </c>
      <c r="T309" t="s">
        <v>26</v>
      </c>
    </row>
    <row r="310" spans="1:20" x14ac:dyDescent="0.3">
      <c r="A310" t="s">
        <v>570</v>
      </c>
      <c r="B310" t="s">
        <v>29</v>
      </c>
      <c r="C310">
        <v>29</v>
      </c>
      <c r="D310" t="s">
        <v>30</v>
      </c>
      <c r="E310" t="s">
        <v>53</v>
      </c>
      <c r="F310" t="s">
        <v>54</v>
      </c>
      <c r="G310" t="s">
        <v>77</v>
      </c>
      <c r="H310" t="s">
        <v>51</v>
      </c>
      <c r="I310">
        <v>5.0999999999999996</v>
      </c>
      <c r="J310" t="s">
        <v>25</v>
      </c>
      <c r="K310" s="1">
        <v>45574</v>
      </c>
      <c r="L310" s="1">
        <v>45834</v>
      </c>
      <c r="M310">
        <v>0.71</v>
      </c>
      <c r="N310">
        <v>40609</v>
      </c>
      <c r="O310">
        <v>2</v>
      </c>
      <c r="P310" t="s">
        <v>26</v>
      </c>
      <c r="Q310">
        <v>1</v>
      </c>
      <c r="R310">
        <v>7</v>
      </c>
      <c r="S310" t="s">
        <v>545</v>
      </c>
      <c r="T310" t="s">
        <v>65</v>
      </c>
    </row>
    <row r="311" spans="1:20" x14ac:dyDescent="0.3">
      <c r="A311" t="s">
        <v>571</v>
      </c>
      <c r="B311" t="s">
        <v>29</v>
      </c>
      <c r="C311">
        <v>33</v>
      </c>
      <c r="D311" t="s">
        <v>30</v>
      </c>
      <c r="E311" t="s">
        <v>58</v>
      </c>
      <c r="F311" t="s">
        <v>54</v>
      </c>
      <c r="G311" t="s">
        <v>77</v>
      </c>
      <c r="H311" t="s">
        <v>51</v>
      </c>
      <c r="I311">
        <v>10.6</v>
      </c>
      <c r="J311" t="s">
        <v>85</v>
      </c>
      <c r="K311" s="1">
        <v>44675</v>
      </c>
      <c r="L311" s="1">
        <v>45951</v>
      </c>
      <c r="M311">
        <v>3.49</v>
      </c>
      <c r="N311">
        <v>48202</v>
      </c>
      <c r="O311">
        <v>2</v>
      </c>
      <c r="P311" t="s">
        <v>26</v>
      </c>
      <c r="Q311">
        <v>2</v>
      </c>
      <c r="R311">
        <v>5</v>
      </c>
      <c r="S311" t="s">
        <v>447</v>
      </c>
      <c r="T311" t="s">
        <v>65</v>
      </c>
    </row>
    <row r="312" spans="1:20" x14ac:dyDescent="0.3">
      <c r="A312" t="s">
        <v>572</v>
      </c>
      <c r="B312" t="s">
        <v>19</v>
      </c>
      <c r="C312">
        <v>39</v>
      </c>
      <c r="D312" t="s">
        <v>30</v>
      </c>
      <c r="E312" t="s">
        <v>39</v>
      </c>
      <c r="F312" t="s">
        <v>22</v>
      </c>
      <c r="G312" t="s">
        <v>59</v>
      </c>
      <c r="H312" t="s">
        <v>84</v>
      </c>
      <c r="I312">
        <v>19</v>
      </c>
      <c r="J312" t="s">
        <v>25</v>
      </c>
      <c r="K312" s="1">
        <v>44104</v>
      </c>
      <c r="L312"/>
      <c r="M312">
        <v>5.08</v>
      </c>
      <c r="N312">
        <v>66059</v>
      </c>
      <c r="O312">
        <v>4</v>
      </c>
      <c r="P312" t="s">
        <v>26</v>
      </c>
      <c r="Q312">
        <v>2</v>
      </c>
      <c r="R312">
        <v>6</v>
      </c>
      <c r="S312" t="s">
        <v>289</v>
      </c>
      <c r="T312" t="s">
        <v>26</v>
      </c>
    </row>
    <row r="313" spans="1:20" x14ac:dyDescent="0.3">
      <c r="A313" t="s">
        <v>573</v>
      </c>
      <c r="B313" t="s">
        <v>29</v>
      </c>
      <c r="C313">
        <v>29</v>
      </c>
      <c r="D313" t="s">
        <v>30</v>
      </c>
      <c r="E313" t="s">
        <v>21</v>
      </c>
      <c r="F313" t="s">
        <v>32</v>
      </c>
      <c r="G313" t="s">
        <v>171</v>
      </c>
      <c r="H313" t="s">
        <v>24</v>
      </c>
      <c r="I313">
        <v>5.0999999999999996</v>
      </c>
      <c r="J313" t="s">
        <v>25</v>
      </c>
      <c r="K313" s="1">
        <v>41595</v>
      </c>
      <c r="L313"/>
      <c r="M313">
        <v>11.95</v>
      </c>
      <c r="N313">
        <v>32616</v>
      </c>
      <c r="O313">
        <v>4</v>
      </c>
      <c r="P313" t="s">
        <v>65</v>
      </c>
      <c r="Q313">
        <v>1</v>
      </c>
      <c r="R313">
        <v>4</v>
      </c>
      <c r="S313" t="s">
        <v>236</v>
      </c>
      <c r="T313" t="s">
        <v>26</v>
      </c>
    </row>
    <row r="314" spans="1:20" x14ac:dyDescent="0.3">
      <c r="A314" t="s">
        <v>574</v>
      </c>
      <c r="B314" t="s">
        <v>19</v>
      </c>
      <c r="C314">
        <v>29</v>
      </c>
      <c r="D314" t="s">
        <v>20</v>
      </c>
      <c r="E314" t="s">
        <v>44</v>
      </c>
      <c r="F314" t="s">
        <v>40</v>
      </c>
      <c r="G314" t="s">
        <v>96</v>
      </c>
      <c r="H314" t="s">
        <v>47</v>
      </c>
      <c r="I314">
        <v>3.8</v>
      </c>
      <c r="J314" t="s">
        <v>25</v>
      </c>
      <c r="K314" s="1">
        <v>42851</v>
      </c>
      <c r="L314"/>
      <c r="M314">
        <v>8.51</v>
      </c>
      <c r="N314">
        <v>41878</v>
      </c>
      <c r="O314">
        <v>4</v>
      </c>
      <c r="P314" t="s">
        <v>26</v>
      </c>
      <c r="Q314">
        <v>3</v>
      </c>
      <c r="R314">
        <v>8</v>
      </c>
      <c r="S314" t="s">
        <v>231</v>
      </c>
      <c r="T314" t="s">
        <v>26</v>
      </c>
    </row>
    <row r="315" spans="1:20" x14ac:dyDescent="0.3">
      <c r="A315" t="s">
        <v>575</v>
      </c>
      <c r="B315" t="s">
        <v>29</v>
      </c>
      <c r="C315">
        <v>22</v>
      </c>
      <c r="D315" t="s">
        <v>30</v>
      </c>
      <c r="E315" t="s">
        <v>44</v>
      </c>
      <c r="F315" t="s">
        <v>32</v>
      </c>
      <c r="G315" t="s">
        <v>171</v>
      </c>
      <c r="H315" t="s">
        <v>24</v>
      </c>
      <c r="I315">
        <v>1</v>
      </c>
      <c r="J315" t="s">
        <v>25</v>
      </c>
      <c r="K315" s="1">
        <v>41112</v>
      </c>
      <c r="L315"/>
      <c r="M315">
        <v>13.27</v>
      </c>
      <c r="N315">
        <v>31206</v>
      </c>
      <c r="O315">
        <v>3</v>
      </c>
      <c r="P315" t="s">
        <v>65</v>
      </c>
      <c r="Q315">
        <v>1</v>
      </c>
      <c r="R315">
        <v>11</v>
      </c>
      <c r="S315" t="s">
        <v>180</v>
      </c>
      <c r="T315" t="s">
        <v>26</v>
      </c>
    </row>
    <row r="316" spans="1:20" x14ac:dyDescent="0.3">
      <c r="A316" t="s">
        <v>576</v>
      </c>
      <c r="B316" t="s">
        <v>29</v>
      </c>
      <c r="C316">
        <v>32</v>
      </c>
      <c r="D316" t="s">
        <v>30</v>
      </c>
      <c r="E316" t="s">
        <v>21</v>
      </c>
      <c r="F316" t="s">
        <v>67</v>
      </c>
      <c r="G316" t="s">
        <v>71</v>
      </c>
      <c r="H316" t="s">
        <v>24</v>
      </c>
      <c r="I316">
        <v>8.9</v>
      </c>
      <c r="J316" t="s">
        <v>25</v>
      </c>
      <c r="K316" s="1">
        <v>41402</v>
      </c>
      <c r="L316"/>
      <c r="M316">
        <v>12.47</v>
      </c>
      <c r="N316">
        <v>55939</v>
      </c>
      <c r="O316">
        <v>4</v>
      </c>
      <c r="P316" t="s">
        <v>26</v>
      </c>
      <c r="Q316">
        <v>2</v>
      </c>
      <c r="R316">
        <v>8</v>
      </c>
      <c r="S316" t="s">
        <v>577</v>
      </c>
      <c r="T316" t="s">
        <v>26</v>
      </c>
    </row>
    <row r="317" spans="1:20" x14ac:dyDescent="0.3">
      <c r="A317" t="s">
        <v>578</v>
      </c>
      <c r="B317" t="s">
        <v>29</v>
      </c>
      <c r="C317">
        <v>38</v>
      </c>
      <c r="D317" t="s">
        <v>30</v>
      </c>
      <c r="E317" t="s">
        <v>31</v>
      </c>
      <c r="F317" t="s">
        <v>82</v>
      </c>
      <c r="G317" t="s">
        <v>107</v>
      </c>
      <c r="H317" t="s">
        <v>24</v>
      </c>
      <c r="I317">
        <v>7</v>
      </c>
      <c r="J317" t="s">
        <v>25</v>
      </c>
      <c r="K317" s="1">
        <v>45515</v>
      </c>
      <c r="L317" s="1">
        <v>45664</v>
      </c>
      <c r="M317">
        <v>0.41</v>
      </c>
      <c r="N317">
        <v>38003</v>
      </c>
      <c r="O317">
        <v>3</v>
      </c>
      <c r="P317" t="s">
        <v>26</v>
      </c>
      <c r="Q317">
        <v>4</v>
      </c>
      <c r="R317">
        <v>6</v>
      </c>
      <c r="S317" t="s">
        <v>579</v>
      </c>
      <c r="T317" t="s">
        <v>65</v>
      </c>
    </row>
    <row r="318" spans="1:20" x14ac:dyDescent="0.3">
      <c r="A318" t="s">
        <v>580</v>
      </c>
      <c r="B318" t="s">
        <v>19</v>
      </c>
      <c r="C318">
        <v>36</v>
      </c>
      <c r="D318" t="s">
        <v>30</v>
      </c>
      <c r="E318" t="s">
        <v>39</v>
      </c>
      <c r="F318" t="s">
        <v>22</v>
      </c>
      <c r="G318" t="s">
        <v>23</v>
      </c>
      <c r="H318" t="s">
        <v>51</v>
      </c>
      <c r="I318">
        <v>4.9000000000000004</v>
      </c>
      <c r="J318" t="s">
        <v>25</v>
      </c>
      <c r="K318" s="1">
        <v>45352</v>
      </c>
      <c r="L318"/>
      <c r="M318">
        <v>1.66</v>
      </c>
      <c r="N318">
        <v>42526</v>
      </c>
      <c r="O318">
        <v>4</v>
      </c>
      <c r="P318" t="s">
        <v>26</v>
      </c>
      <c r="Q318">
        <v>0</v>
      </c>
      <c r="R318">
        <v>8</v>
      </c>
      <c r="S318" t="s">
        <v>581</v>
      </c>
      <c r="T318" t="s">
        <v>26</v>
      </c>
    </row>
    <row r="319" spans="1:20" x14ac:dyDescent="0.3">
      <c r="A319" t="s">
        <v>582</v>
      </c>
      <c r="B319" t="s">
        <v>29</v>
      </c>
      <c r="C319">
        <v>29</v>
      </c>
      <c r="D319" t="s">
        <v>20</v>
      </c>
      <c r="E319" t="s">
        <v>21</v>
      </c>
      <c r="F319" t="s">
        <v>54</v>
      </c>
      <c r="G319" t="s">
        <v>139</v>
      </c>
      <c r="H319" t="s">
        <v>51</v>
      </c>
      <c r="I319">
        <v>3.7</v>
      </c>
      <c r="J319" t="s">
        <v>25</v>
      </c>
      <c r="K319" s="1">
        <v>42965</v>
      </c>
      <c r="L319"/>
      <c r="M319">
        <v>8.19</v>
      </c>
      <c r="N319">
        <v>40916</v>
      </c>
      <c r="O319">
        <v>4</v>
      </c>
      <c r="P319" t="s">
        <v>65</v>
      </c>
      <c r="Q319">
        <v>2</v>
      </c>
      <c r="R319">
        <v>6</v>
      </c>
      <c r="S319" t="s">
        <v>210</v>
      </c>
      <c r="T319" t="s">
        <v>26</v>
      </c>
    </row>
    <row r="320" spans="1:20" x14ac:dyDescent="0.3">
      <c r="A320" t="s">
        <v>583</v>
      </c>
      <c r="B320" t="s">
        <v>29</v>
      </c>
      <c r="C320">
        <v>33</v>
      </c>
      <c r="D320" t="s">
        <v>30</v>
      </c>
      <c r="E320" t="s">
        <v>21</v>
      </c>
      <c r="F320" t="s">
        <v>54</v>
      </c>
      <c r="G320" t="s">
        <v>77</v>
      </c>
      <c r="H320" t="s">
        <v>51</v>
      </c>
      <c r="I320">
        <v>13</v>
      </c>
      <c r="J320" t="s">
        <v>25</v>
      </c>
      <c r="K320" s="1">
        <v>39902</v>
      </c>
      <c r="L320"/>
      <c r="M320">
        <v>16.579999999999998</v>
      </c>
      <c r="N320">
        <v>53329</v>
      </c>
      <c r="O320">
        <v>3</v>
      </c>
      <c r="P320" t="s">
        <v>26</v>
      </c>
      <c r="Q320">
        <v>1</v>
      </c>
      <c r="R320">
        <v>10</v>
      </c>
      <c r="S320" t="s">
        <v>584</v>
      </c>
      <c r="T320" t="s">
        <v>26</v>
      </c>
    </row>
    <row r="321" spans="1:20" x14ac:dyDescent="0.3">
      <c r="A321" t="s">
        <v>585</v>
      </c>
      <c r="B321" t="s">
        <v>29</v>
      </c>
      <c r="C321">
        <v>29</v>
      </c>
      <c r="D321" t="s">
        <v>30</v>
      </c>
      <c r="E321" t="s">
        <v>21</v>
      </c>
      <c r="F321" t="s">
        <v>45</v>
      </c>
      <c r="G321" t="s">
        <v>46</v>
      </c>
      <c r="H321" t="s">
        <v>24</v>
      </c>
      <c r="I321">
        <v>3.8</v>
      </c>
      <c r="J321" t="s">
        <v>25</v>
      </c>
      <c r="K321" s="1">
        <v>39808</v>
      </c>
      <c r="L321"/>
      <c r="M321">
        <v>16.84</v>
      </c>
      <c r="N321">
        <v>53539</v>
      </c>
      <c r="O321">
        <v>4</v>
      </c>
      <c r="P321" t="s">
        <v>26</v>
      </c>
      <c r="Q321">
        <v>1</v>
      </c>
      <c r="R321">
        <v>11</v>
      </c>
      <c r="S321" t="s">
        <v>233</v>
      </c>
      <c r="T321" t="s">
        <v>26</v>
      </c>
    </row>
    <row r="322" spans="1:20" x14ac:dyDescent="0.3">
      <c r="A322" t="s">
        <v>586</v>
      </c>
      <c r="B322" t="s">
        <v>29</v>
      </c>
      <c r="C322">
        <v>33</v>
      </c>
      <c r="D322" t="s">
        <v>20</v>
      </c>
      <c r="E322" t="s">
        <v>36</v>
      </c>
      <c r="F322" t="s">
        <v>82</v>
      </c>
      <c r="G322" t="s">
        <v>107</v>
      </c>
      <c r="H322" t="s">
        <v>24</v>
      </c>
      <c r="I322">
        <v>1</v>
      </c>
      <c r="J322" t="s">
        <v>85</v>
      </c>
      <c r="K322" s="1">
        <v>43977</v>
      </c>
      <c r="L322"/>
      <c r="M322">
        <v>5.42</v>
      </c>
      <c r="N322">
        <v>34212</v>
      </c>
      <c r="O322">
        <v>3</v>
      </c>
      <c r="P322" t="s">
        <v>26</v>
      </c>
      <c r="Q322">
        <v>1</v>
      </c>
      <c r="R322">
        <v>9</v>
      </c>
      <c r="S322" t="s">
        <v>86</v>
      </c>
      <c r="T322" t="s">
        <v>26</v>
      </c>
    </row>
    <row r="323" spans="1:20" x14ac:dyDescent="0.3">
      <c r="A323" t="s">
        <v>587</v>
      </c>
      <c r="B323" t="s">
        <v>29</v>
      </c>
      <c r="C323">
        <v>31</v>
      </c>
      <c r="D323" t="s">
        <v>20</v>
      </c>
      <c r="E323" t="s">
        <v>44</v>
      </c>
      <c r="F323" t="s">
        <v>32</v>
      </c>
      <c r="G323" t="s">
        <v>33</v>
      </c>
      <c r="H323" t="s">
        <v>24</v>
      </c>
      <c r="I323">
        <v>5.0999999999999996</v>
      </c>
      <c r="J323" t="s">
        <v>25</v>
      </c>
      <c r="K323" s="1">
        <v>40426</v>
      </c>
      <c r="L323"/>
      <c r="M323">
        <v>15.15</v>
      </c>
      <c r="N323">
        <v>40587</v>
      </c>
      <c r="O323">
        <v>3</v>
      </c>
      <c r="P323" t="s">
        <v>26</v>
      </c>
      <c r="Q323">
        <v>0</v>
      </c>
      <c r="R323">
        <v>7</v>
      </c>
      <c r="S323" t="s">
        <v>588</v>
      </c>
      <c r="T323" t="s">
        <v>26</v>
      </c>
    </row>
    <row r="324" spans="1:20" x14ac:dyDescent="0.3">
      <c r="A324" t="s">
        <v>589</v>
      </c>
      <c r="B324" t="s">
        <v>29</v>
      </c>
      <c r="C324">
        <v>27</v>
      </c>
      <c r="D324" t="s">
        <v>30</v>
      </c>
      <c r="E324" t="s">
        <v>63</v>
      </c>
      <c r="F324" t="s">
        <v>82</v>
      </c>
      <c r="G324" t="s">
        <v>107</v>
      </c>
      <c r="H324" t="s">
        <v>24</v>
      </c>
      <c r="I324">
        <v>4</v>
      </c>
      <c r="J324" t="s">
        <v>25</v>
      </c>
      <c r="K324" s="1">
        <v>41760</v>
      </c>
      <c r="L324"/>
      <c r="M324">
        <v>11.49</v>
      </c>
      <c r="N324">
        <v>35139</v>
      </c>
      <c r="O324">
        <v>2</v>
      </c>
      <c r="P324" t="s">
        <v>26</v>
      </c>
      <c r="Q324">
        <v>2</v>
      </c>
      <c r="R324">
        <v>3</v>
      </c>
      <c r="S324" t="s">
        <v>314</v>
      </c>
      <c r="T324" t="s">
        <v>26</v>
      </c>
    </row>
    <row r="325" spans="1:20" x14ac:dyDescent="0.3">
      <c r="A325" t="s">
        <v>590</v>
      </c>
      <c r="B325" t="s">
        <v>29</v>
      </c>
      <c r="C325">
        <v>39</v>
      </c>
      <c r="D325" t="s">
        <v>30</v>
      </c>
      <c r="E325" t="s">
        <v>44</v>
      </c>
      <c r="F325" t="s">
        <v>54</v>
      </c>
      <c r="G325" t="s">
        <v>55</v>
      </c>
      <c r="H325" t="s">
        <v>24</v>
      </c>
      <c r="I325">
        <v>10.4</v>
      </c>
      <c r="J325" t="s">
        <v>25</v>
      </c>
      <c r="K325" s="1">
        <v>44549</v>
      </c>
      <c r="L325"/>
      <c r="M325">
        <v>3.86</v>
      </c>
      <c r="N325">
        <v>50716</v>
      </c>
      <c r="O325">
        <v>2</v>
      </c>
      <c r="P325" t="s">
        <v>26</v>
      </c>
      <c r="Q325">
        <v>0</v>
      </c>
      <c r="R325">
        <v>5</v>
      </c>
      <c r="S325" t="s">
        <v>591</v>
      </c>
      <c r="T325" t="s">
        <v>26</v>
      </c>
    </row>
    <row r="326" spans="1:20" x14ac:dyDescent="0.3">
      <c r="A326" t="s">
        <v>592</v>
      </c>
      <c r="B326" t="s">
        <v>29</v>
      </c>
      <c r="C326">
        <v>33</v>
      </c>
      <c r="D326" t="s">
        <v>20</v>
      </c>
      <c r="E326" t="s">
        <v>53</v>
      </c>
      <c r="F326" t="s">
        <v>40</v>
      </c>
      <c r="G326" t="s">
        <v>41</v>
      </c>
      <c r="H326" t="s">
        <v>47</v>
      </c>
      <c r="I326">
        <v>6.7</v>
      </c>
      <c r="J326" t="s">
        <v>85</v>
      </c>
      <c r="K326" s="1">
        <v>41456</v>
      </c>
      <c r="L326"/>
      <c r="M326">
        <v>12.33</v>
      </c>
      <c r="N326">
        <v>47522</v>
      </c>
      <c r="O326">
        <v>4</v>
      </c>
      <c r="P326" t="s">
        <v>26</v>
      </c>
      <c r="Q326">
        <v>2</v>
      </c>
      <c r="R326">
        <v>6</v>
      </c>
      <c r="S326" t="s">
        <v>262</v>
      </c>
      <c r="T326" t="s">
        <v>26</v>
      </c>
    </row>
    <row r="327" spans="1:20" x14ac:dyDescent="0.3">
      <c r="A327" t="s">
        <v>133</v>
      </c>
      <c r="B327" t="s">
        <v>19</v>
      </c>
      <c r="C327">
        <v>33</v>
      </c>
      <c r="D327" t="s">
        <v>20</v>
      </c>
      <c r="E327" t="s">
        <v>31</v>
      </c>
      <c r="F327" t="s">
        <v>67</v>
      </c>
      <c r="G327" t="s">
        <v>176</v>
      </c>
      <c r="H327" t="s">
        <v>84</v>
      </c>
      <c r="I327">
        <v>10.3</v>
      </c>
      <c r="J327" t="s">
        <v>25</v>
      </c>
      <c r="K327" s="1">
        <v>44832</v>
      </c>
      <c r="L327"/>
      <c r="M327">
        <v>3.08</v>
      </c>
      <c r="N327">
        <v>49136</v>
      </c>
      <c r="O327">
        <v>3</v>
      </c>
      <c r="P327" t="s">
        <v>65</v>
      </c>
      <c r="Q327">
        <v>2</v>
      </c>
      <c r="R327">
        <v>2</v>
      </c>
      <c r="T327" t="s">
        <v>26</v>
      </c>
    </row>
    <row r="328" spans="1:20" x14ac:dyDescent="0.3">
      <c r="A328" t="s">
        <v>593</v>
      </c>
      <c r="B328" t="s">
        <v>29</v>
      </c>
      <c r="C328">
        <v>40</v>
      </c>
      <c r="D328" t="s">
        <v>20</v>
      </c>
      <c r="E328" t="s">
        <v>58</v>
      </c>
      <c r="F328" t="s">
        <v>32</v>
      </c>
      <c r="G328" t="s">
        <v>171</v>
      </c>
      <c r="H328" t="s">
        <v>24</v>
      </c>
      <c r="I328">
        <v>3.8</v>
      </c>
      <c r="J328" t="s">
        <v>25</v>
      </c>
      <c r="K328" s="1">
        <v>40614</v>
      </c>
      <c r="L328"/>
      <c r="M328">
        <v>14.63</v>
      </c>
      <c r="N328">
        <v>36541</v>
      </c>
      <c r="O328">
        <v>3</v>
      </c>
      <c r="P328" t="s">
        <v>26</v>
      </c>
      <c r="Q328">
        <v>2</v>
      </c>
      <c r="R328">
        <v>8</v>
      </c>
      <c r="S328" t="s">
        <v>594</v>
      </c>
      <c r="T328" t="s">
        <v>26</v>
      </c>
    </row>
    <row r="329" spans="1:20" x14ac:dyDescent="0.3">
      <c r="A329" t="s">
        <v>595</v>
      </c>
      <c r="B329" t="s">
        <v>29</v>
      </c>
      <c r="C329">
        <v>33</v>
      </c>
      <c r="D329" t="s">
        <v>20</v>
      </c>
      <c r="E329" t="s">
        <v>63</v>
      </c>
      <c r="F329" t="s">
        <v>54</v>
      </c>
      <c r="G329" t="s">
        <v>139</v>
      </c>
      <c r="H329" t="s">
        <v>24</v>
      </c>
      <c r="I329">
        <v>8.8000000000000007</v>
      </c>
      <c r="J329" t="s">
        <v>25</v>
      </c>
      <c r="K329" s="1">
        <v>45574</v>
      </c>
      <c r="L329"/>
      <c r="M329">
        <v>1.05</v>
      </c>
      <c r="N329">
        <v>44843</v>
      </c>
      <c r="O329">
        <v>4</v>
      </c>
      <c r="P329" t="s">
        <v>26</v>
      </c>
      <c r="Q329">
        <v>1</v>
      </c>
      <c r="R329">
        <v>4</v>
      </c>
      <c r="S329" t="s">
        <v>505</v>
      </c>
      <c r="T329" t="s">
        <v>26</v>
      </c>
    </row>
    <row r="330" spans="1:20" x14ac:dyDescent="0.3">
      <c r="A330" t="s">
        <v>596</v>
      </c>
      <c r="B330" t="s">
        <v>29</v>
      </c>
      <c r="C330">
        <v>29</v>
      </c>
      <c r="D330" t="s">
        <v>30</v>
      </c>
      <c r="E330" t="s">
        <v>21</v>
      </c>
      <c r="F330" t="s">
        <v>22</v>
      </c>
      <c r="G330" t="s">
        <v>59</v>
      </c>
      <c r="H330" t="s">
        <v>24</v>
      </c>
      <c r="I330">
        <v>4.7</v>
      </c>
      <c r="J330" t="s">
        <v>25</v>
      </c>
      <c r="K330" s="1">
        <v>44874</v>
      </c>
      <c r="L330"/>
      <c r="M330">
        <v>2.97</v>
      </c>
      <c r="N330">
        <v>43934</v>
      </c>
      <c r="O330">
        <v>2</v>
      </c>
      <c r="P330" t="s">
        <v>65</v>
      </c>
      <c r="Q330">
        <v>2</v>
      </c>
      <c r="R330">
        <v>4</v>
      </c>
      <c r="S330" t="s">
        <v>581</v>
      </c>
      <c r="T330" t="s">
        <v>26</v>
      </c>
    </row>
    <row r="331" spans="1:20" x14ac:dyDescent="0.3">
      <c r="A331" t="s">
        <v>597</v>
      </c>
      <c r="B331" t="s">
        <v>29</v>
      </c>
      <c r="C331">
        <v>30</v>
      </c>
      <c r="D331" t="s">
        <v>20</v>
      </c>
      <c r="E331" t="s">
        <v>63</v>
      </c>
      <c r="F331" t="s">
        <v>67</v>
      </c>
      <c r="G331" t="s">
        <v>68</v>
      </c>
      <c r="H331" t="s">
        <v>51</v>
      </c>
      <c r="I331">
        <v>7.9</v>
      </c>
      <c r="J331" t="s">
        <v>85</v>
      </c>
      <c r="K331" s="1">
        <v>42053</v>
      </c>
      <c r="L331"/>
      <c r="M331">
        <v>10.69</v>
      </c>
      <c r="N331">
        <v>50080</v>
      </c>
      <c r="O331">
        <v>3</v>
      </c>
      <c r="P331" t="s">
        <v>26</v>
      </c>
      <c r="Q331">
        <v>4</v>
      </c>
      <c r="R331">
        <v>9</v>
      </c>
      <c r="S331" t="s">
        <v>598</v>
      </c>
      <c r="T331" t="s">
        <v>26</v>
      </c>
    </row>
    <row r="332" spans="1:20" x14ac:dyDescent="0.3">
      <c r="A332" t="s">
        <v>599</v>
      </c>
      <c r="B332" t="s">
        <v>29</v>
      </c>
      <c r="C332">
        <v>26</v>
      </c>
      <c r="D332" t="s">
        <v>30</v>
      </c>
      <c r="E332" t="s">
        <v>21</v>
      </c>
      <c r="F332" t="s">
        <v>45</v>
      </c>
      <c r="G332" t="s">
        <v>164</v>
      </c>
      <c r="H332" t="s">
        <v>47</v>
      </c>
      <c r="I332">
        <v>2</v>
      </c>
      <c r="J332" t="s">
        <v>25</v>
      </c>
      <c r="K332" s="1">
        <v>43265</v>
      </c>
      <c r="L332" s="1">
        <v>44611</v>
      </c>
      <c r="M332">
        <v>3.69</v>
      </c>
      <c r="N332">
        <v>44848</v>
      </c>
      <c r="O332">
        <v>3</v>
      </c>
      <c r="P332" t="s">
        <v>26</v>
      </c>
      <c r="Q332">
        <v>2</v>
      </c>
      <c r="R332">
        <v>8</v>
      </c>
      <c r="S332" t="s">
        <v>451</v>
      </c>
      <c r="T332" t="s">
        <v>65</v>
      </c>
    </row>
    <row r="333" spans="1:20" x14ac:dyDescent="0.3">
      <c r="A333" t="s">
        <v>600</v>
      </c>
      <c r="B333" t="s">
        <v>29</v>
      </c>
      <c r="C333">
        <v>30</v>
      </c>
      <c r="D333" t="s">
        <v>30</v>
      </c>
      <c r="E333" t="s">
        <v>44</v>
      </c>
      <c r="F333" t="s">
        <v>32</v>
      </c>
      <c r="G333" t="s">
        <v>33</v>
      </c>
      <c r="H333" t="s">
        <v>47</v>
      </c>
      <c r="I333">
        <v>1.3</v>
      </c>
      <c r="J333" t="s">
        <v>25</v>
      </c>
      <c r="K333" s="1">
        <v>40188</v>
      </c>
      <c r="L333" s="1">
        <v>41539</v>
      </c>
      <c r="M333">
        <v>3.7</v>
      </c>
      <c r="N333">
        <v>28780</v>
      </c>
      <c r="O333">
        <v>2</v>
      </c>
      <c r="P333" t="s">
        <v>26</v>
      </c>
      <c r="Q333">
        <v>1</v>
      </c>
      <c r="R333">
        <v>8</v>
      </c>
      <c r="S333" t="s">
        <v>601</v>
      </c>
      <c r="T333" t="s">
        <v>65</v>
      </c>
    </row>
    <row r="334" spans="1:20" x14ac:dyDescent="0.3">
      <c r="A334" t="s">
        <v>602</v>
      </c>
      <c r="B334" t="s">
        <v>19</v>
      </c>
      <c r="C334">
        <v>38</v>
      </c>
      <c r="D334" t="s">
        <v>30</v>
      </c>
      <c r="E334" t="s">
        <v>39</v>
      </c>
      <c r="F334" t="s">
        <v>54</v>
      </c>
      <c r="G334" t="s">
        <v>77</v>
      </c>
      <c r="H334" t="s">
        <v>84</v>
      </c>
      <c r="I334">
        <v>16.5</v>
      </c>
      <c r="J334" t="s">
        <v>25</v>
      </c>
      <c r="K334" s="1">
        <v>42362</v>
      </c>
      <c r="L334"/>
      <c r="M334">
        <v>9.85</v>
      </c>
      <c r="N334">
        <v>64556</v>
      </c>
      <c r="O334">
        <v>3</v>
      </c>
      <c r="P334" t="s">
        <v>26</v>
      </c>
      <c r="Q334">
        <v>4</v>
      </c>
      <c r="R334">
        <v>8</v>
      </c>
      <c r="S334" t="s">
        <v>603</v>
      </c>
      <c r="T334" t="s">
        <v>26</v>
      </c>
    </row>
    <row r="335" spans="1:20" x14ac:dyDescent="0.3">
      <c r="A335" t="s">
        <v>604</v>
      </c>
      <c r="B335" t="s">
        <v>19</v>
      </c>
      <c r="C335">
        <v>27</v>
      </c>
      <c r="D335" t="s">
        <v>20</v>
      </c>
      <c r="E335" t="s">
        <v>31</v>
      </c>
      <c r="F335" t="s">
        <v>32</v>
      </c>
      <c r="G335" t="s">
        <v>33</v>
      </c>
      <c r="H335" t="s">
        <v>24</v>
      </c>
      <c r="I335">
        <v>4.0999999999999996</v>
      </c>
      <c r="J335" t="s">
        <v>85</v>
      </c>
      <c r="K335" s="1">
        <v>44002</v>
      </c>
      <c r="L335"/>
      <c r="M335">
        <v>5.36</v>
      </c>
      <c r="N335">
        <v>27405</v>
      </c>
      <c r="O335">
        <v>4</v>
      </c>
      <c r="P335" t="s">
        <v>26</v>
      </c>
      <c r="Q335">
        <v>2</v>
      </c>
      <c r="R335">
        <v>5</v>
      </c>
      <c r="S335" t="s">
        <v>191</v>
      </c>
      <c r="T335" t="s">
        <v>26</v>
      </c>
    </row>
    <row r="336" spans="1:20" x14ac:dyDescent="0.3">
      <c r="A336" t="s">
        <v>605</v>
      </c>
      <c r="B336" t="s">
        <v>29</v>
      </c>
      <c r="C336">
        <v>26</v>
      </c>
      <c r="D336" t="s">
        <v>30</v>
      </c>
      <c r="E336" t="s">
        <v>31</v>
      </c>
      <c r="F336" t="s">
        <v>40</v>
      </c>
      <c r="G336" t="s">
        <v>96</v>
      </c>
      <c r="H336" t="s">
        <v>51</v>
      </c>
      <c r="I336">
        <v>2.7</v>
      </c>
      <c r="J336" t="s">
        <v>25</v>
      </c>
      <c r="K336" s="1">
        <v>41268</v>
      </c>
      <c r="L336"/>
      <c r="M336">
        <v>12.84</v>
      </c>
      <c r="N336">
        <v>36828</v>
      </c>
      <c r="O336">
        <v>2</v>
      </c>
      <c r="P336" t="s">
        <v>26</v>
      </c>
      <c r="Q336">
        <v>2</v>
      </c>
      <c r="R336">
        <v>6</v>
      </c>
      <c r="S336" t="s">
        <v>606</v>
      </c>
      <c r="T336" t="s">
        <v>26</v>
      </c>
    </row>
    <row r="337" spans="1:20" x14ac:dyDescent="0.3">
      <c r="A337" t="s">
        <v>607</v>
      </c>
      <c r="B337" t="s">
        <v>19</v>
      </c>
      <c r="C337">
        <v>42</v>
      </c>
      <c r="D337" t="s">
        <v>30</v>
      </c>
      <c r="E337" t="s">
        <v>21</v>
      </c>
      <c r="F337" t="s">
        <v>67</v>
      </c>
      <c r="G337" t="s">
        <v>68</v>
      </c>
      <c r="H337" t="s">
        <v>24</v>
      </c>
      <c r="I337">
        <v>11.3</v>
      </c>
      <c r="J337" t="s">
        <v>25</v>
      </c>
      <c r="K337" s="1">
        <v>40062</v>
      </c>
      <c r="L337"/>
      <c r="M337">
        <v>16.14</v>
      </c>
      <c r="N337">
        <v>58713</v>
      </c>
      <c r="O337">
        <v>3</v>
      </c>
      <c r="P337" t="s">
        <v>26</v>
      </c>
      <c r="Q337">
        <v>1</v>
      </c>
      <c r="R337">
        <v>1</v>
      </c>
      <c r="S337" t="s">
        <v>350</v>
      </c>
      <c r="T337" t="s">
        <v>26</v>
      </c>
    </row>
    <row r="338" spans="1:20" x14ac:dyDescent="0.3">
      <c r="A338" t="s">
        <v>608</v>
      </c>
      <c r="B338" t="s">
        <v>29</v>
      </c>
      <c r="C338">
        <v>31</v>
      </c>
      <c r="D338" t="s">
        <v>20</v>
      </c>
      <c r="E338" t="s">
        <v>21</v>
      </c>
      <c r="F338" t="s">
        <v>82</v>
      </c>
      <c r="G338" t="s">
        <v>107</v>
      </c>
      <c r="H338" t="s">
        <v>24</v>
      </c>
      <c r="I338">
        <v>3.6</v>
      </c>
      <c r="J338" t="s">
        <v>25</v>
      </c>
      <c r="K338" s="1">
        <v>42164</v>
      </c>
      <c r="L338"/>
      <c r="M338">
        <v>10.39</v>
      </c>
      <c r="N338">
        <v>31964</v>
      </c>
      <c r="O338">
        <v>5</v>
      </c>
      <c r="P338" t="s">
        <v>26</v>
      </c>
      <c r="Q338">
        <v>0</v>
      </c>
      <c r="R338">
        <v>4</v>
      </c>
      <c r="S338" t="s">
        <v>609</v>
      </c>
      <c r="T338" t="s">
        <v>26</v>
      </c>
    </row>
    <row r="339" spans="1:20" x14ac:dyDescent="0.3">
      <c r="A339" t="s">
        <v>610</v>
      </c>
      <c r="B339" t="s">
        <v>19</v>
      </c>
      <c r="C339">
        <v>21</v>
      </c>
      <c r="D339" t="s">
        <v>20</v>
      </c>
      <c r="E339" t="s">
        <v>63</v>
      </c>
      <c r="F339" t="s">
        <v>22</v>
      </c>
      <c r="G339" t="s">
        <v>23</v>
      </c>
      <c r="H339" t="s">
        <v>84</v>
      </c>
      <c r="I339">
        <v>0.1</v>
      </c>
      <c r="J339" t="s">
        <v>85</v>
      </c>
      <c r="K339" s="1">
        <v>39689</v>
      </c>
      <c r="L339"/>
      <c r="M339">
        <v>17.16</v>
      </c>
      <c r="N339">
        <v>36589</v>
      </c>
      <c r="O339">
        <v>2</v>
      </c>
      <c r="P339" t="s">
        <v>26</v>
      </c>
      <c r="Q339">
        <v>4</v>
      </c>
      <c r="R339">
        <v>7</v>
      </c>
      <c r="S339" t="s">
        <v>527</v>
      </c>
      <c r="T339" t="s">
        <v>26</v>
      </c>
    </row>
    <row r="340" spans="1:20" x14ac:dyDescent="0.3">
      <c r="A340" t="s">
        <v>611</v>
      </c>
      <c r="B340" t="s">
        <v>29</v>
      </c>
      <c r="C340">
        <v>34</v>
      </c>
      <c r="D340" t="s">
        <v>30</v>
      </c>
      <c r="E340" t="s">
        <v>44</v>
      </c>
      <c r="F340" t="s">
        <v>32</v>
      </c>
      <c r="G340" t="s">
        <v>171</v>
      </c>
      <c r="H340" t="s">
        <v>24</v>
      </c>
      <c r="I340">
        <v>0</v>
      </c>
      <c r="J340" t="s">
        <v>25</v>
      </c>
      <c r="K340" s="1">
        <v>44478</v>
      </c>
      <c r="L340"/>
      <c r="M340">
        <v>4.05</v>
      </c>
      <c r="N340">
        <v>24572</v>
      </c>
      <c r="O340">
        <v>2</v>
      </c>
      <c r="P340" t="s">
        <v>65</v>
      </c>
      <c r="Q340">
        <v>0</v>
      </c>
      <c r="R340">
        <v>6</v>
      </c>
      <c r="S340" t="s">
        <v>612</v>
      </c>
      <c r="T340" t="s">
        <v>26</v>
      </c>
    </row>
    <row r="341" spans="1:20" x14ac:dyDescent="0.3">
      <c r="A341" t="s">
        <v>613</v>
      </c>
      <c r="B341" t="s">
        <v>29</v>
      </c>
      <c r="C341">
        <v>30</v>
      </c>
      <c r="D341" t="s">
        <v>30</v>
      </c>
      <c r="E341" t="s">
        <v>31</v>
      </c>
      <c r="F341" t="s">
        <v>40</v>
      </c>
      <c r="G341" t="s">
        <v>50</v>
      </c>
      <c r="H341" t="s">
        <v>24</v>
      </c>
      <c r="I341">
        <v>6.1</v>
      </c>
      <c r="J341" t="s">
        <v>25</v>
      </c>
      <c r="K341" s="1">
        <v>42882</v>
      </c>
      <c r="L341"/>
      <c r="M341">
        <v>8.42</v>
      </c>
      <c r="N341">
        <v>43843</v>
      </c>
      <c r="O341">
        <v>2</v>
      </c>
      <c r="P341" t="s">
        <v>26</v>
      </c>
      <c r="Q341">
        <v>3</v>
      </c>
      <c r="R341">
        <v>8</v>
      </c>
      <c r="S341" t="s">
        <v>466</v>
      </c>
      <c r="T341" t="s">
        <v>26</v>
      </c>
    </row>
    <row r="342" spans="1:20" x14ac:dyDescent="0.3">
      <c r="A342" t="s">
        <v>614</v>
      </c>
      <c r="B342" t="s">
        <v>19</v>
      </c>
      <c r="C342">
        <v>32</v>
      </c>
      <c r="D342" t="s">
        <v>179</v>
      </c>
      <c r="E342" t="s">
        <v>31</v>
      </c>
      <c r="F342" t="s">
        <v>40</v>
      </c>
      <c r="G342" t="s">
        <v>50</v>
      </c>
      <c r="H342" t="s">
        <v>24</v>
      </c>
      <c r="I342">
        <v>12</v>
      </c>
      <c r="J342" t="s">
        <v>25</v>
      </c>
      <c r="K342" s="1">
        <v>42389</v>
      </c>
      <c r="L342" s="1">
        <v>44413</v>
      </c>
      <c r="M342">
        <v>5.54</v>
      </c>
      <c r="N342">
        <v>62146</v>
      </c>
      <c r="O342">
        <v>2</v>
      </c>
      <c r="P342" t="s">
        <v>26</v>
      </c>
      <c r="Q342">
        <v>1</v>
      </c>
      <c r="R342">
        <v>8</v>
      </c>
      <c r="S342" t="s">
        <v>414</v>
      </c>
      <c r="T342" t="s">
        <v>65</v>
      </c>
    </row>
    <row r="343" spans="1:20" x14ac:dyDescent="0.3">
      <c r="A343" t="s">
        <v>615</v>
      </c>
      <c r="B343" t="s">
        <v>19</v>
      </c>
      <c r="C343">
        <v>21</v>
      </c>
      <c r="D343" t="s">
        <v>30</v>
      </c>
      <c r="E343" t="s">
        <v>36</v>
      </c>
      <c r="F343" t="s">
        <v>45</v>
      </c>
      <c r="G343" t="s">
        <v>164</v>
      </c>
      <c r="H343" t="s">
        <v>24</v>
      </c>
      <c r="I343">
        <v>0.6</v>
      </c>
      <c r="J343" t="s">
        <v>25</v>
      </c>
      <c r="K343" s="1">
        <v>39688</v>
      </c>
      <c r="L343"/>
      <c r="M343">
        <v>17.170000000000002</v>
      </c>
      <c r="N343">
        <v>25582</v>
      </c>
      <c r="O343">
        <v>4</v>
      </c>
      <c r="P343" t="s">
        <v>26</v>
      </c>
      <c r="Q343">
        <v>3</v>
      </c>
      <c r="R343">
        <v>7</v>
      </c>
      <c r="S343" t="s">
        <v>451</v>
      </c>
      <c r="T343" t="s">
        <v>26</v>
      </c>
    </row>
    <row r="344" spans="1:20" x14ac:dyDescent="0.3">
      <c r="A344" t="s">
        <v>616</v>
      </c>
      <c r="B344" t="s">
        <v>19</v>
      </c>
      <c r="C344">
        <v>36</v>
      </c>
      <c r="D344" t="s">
        <v>20</v>
      </c>
      <c r="E344" t="s">
        <v>53</v>
      </c>
      <c r="F344" t="s">
        <v>54</v>
      </c>
      <c r="G344" t="s">
        <v>139</v>
      </c>
      <c r="H344" t="s">
        <v>24</v>
      </c>
      <c r="I344">
        <v>8.4</v>
      </c>
      <c r="J344" t="s">
        <v>25</v>
      </c>
      <c r="K344" s="1">
        <v>44829</v>
      </c>
      <c r="L344"/>
      <c r="M344">
        <v>3.09</v>
      </c>
      <c r="N344">
        <v>48560</v>
      </c>
      <c r="O344">
        <v>3</v>
      </c>
      <c r="P344" t="s">
        <v>26</v>
      </c>
      <c r="Q344">
        <v>2</v>
      </c>
      <c r="R344">
        <v>3</v>
      </c>
      <c r="S344" t="s">
        <v>617</v>
      </c>
      <c r="T344" t="s">
        <v>26</v>
      </c>
    </row>
    <row r="345" spans="1:20" x14ac:dyDescent="0.3">
      <c r="A345" t="s">
        <v>618</v>
      </c>
      <c r="B345" t="s">
        <v>29</v>
      </c>
      <c r="C345">
        <v>23</v>
      </c>
      <c r="D345" t="s">
        <v>30</v>
      </c>
      <c r="E345" t="s">
        <v>53</v>
      </c>
      <c r="F345" t="s">
        <v>40</v>
      </c>
      <c r="G345" t="s">
        <v>41</v>
      </c>
      <c r="H345" t="s">
        <v>51</v>
      </c>
      <c r="I345">
        <v>0.7</v>
      </c>
      <c r="J345" t="s">
        <v>25</v>
      </c>
      <c r="K345" s="1">
        <v>42629</v>
      </c>
      <c r="L345"/>
      <c r="M345">
        <v>9.11</v>
      </c>
      <c r="N345">
        <v>26312</v>
      </c>
      <c r="O345">
        <v>3</v>
      </c>
      <c r="P345" t="s">
        <v>26</v>
      </c>
      <c r="Q345">
        <v>1</v>
      </c>
      <c r="R345">
        <v>9</v>
      </c>
      <c r="S345" t="s">
        <v>148</v>
      </c>
      <c r="T345" t="s">
        <v>26</v>
      </c>
    </row>
    <row r="346" spans="1:20" x14ac:dyDescent="0.3">
      <c r="A346" t="s">
        <v>619</v>
      </c>
      <c r="B346" t="s">
        <v>29</v>
      </c>
      <c r="C346">
        <v>32</v>
      </c>
      <c r="D346" t="s">
        <v>20</v>
      </c>
      <c r="E346" t="s">
        <v>39</v>
      </c>
      <c r="F346" t="s">
        <v>92</v>
      </c>
      <c r="G346" t="s">
        <v>120</v>
      </c>
      <c r="H346" t="s">
        <v>24</v>
      </c>
      <c r="I346">
        <v>5.2</v>
      </c>
      <c r="J346" t="s">
        <v>25</v>
      </c>
      <c r="K346" s="1">
        <v>45186</v>
      </c>
      <c r="L346"/>
      <c r="M346">
        <v>2.11</v>
      </c>
      <c r="N346">
        <v>41102</v>
      </c>
      <c r="O346">
        <v>4</v>
      </c>
      <c r="P346" t="s">
        <v>65</v>
      </c>
      <c r="Q346">
        <v>1</v>
      </c>
      <c r="R346">
        <v>5</v>
      </c>
      <c r="S346" t="s">
        <v>118</v>
      </c>
      <c r="T346" t="s">
        <v>26</v>
      </c>
    </row>
    <row r="347" spans="1:20" x14ac:dyDescent="0.3">
      <c r="A347" t="s">
        <v>620</v>
      </c>
      <c r="B347" t="s">
        <v>19</v>
      </c>
      <c r="C347">
        <v>39</v>
      </c>
      <c r="D347" t="s">
        <v>30</v>
      </c>
      <c r="E347" t="s">
        <v>58</v>
      </c>
      <c r="F347" t="s">
        <v>92</v>
      </c>
      <c r="G347" t="s">
        <v>246</v>
      </c>
      <c r="H347" t="s">
        <v>24</v>
      </c>
      <c r="I347">
        <v>4.0999999999999996</v>
      </c>
      <c r="J347" t="s">
        <v>25</v>
      </c>
      <c r="K347" s="1">
        <v>39758</v>
      </c>
      <c r="L347"/>
      <c r="M347">
        <v>16.97</v>
      </c>
      <c r="N347">
        <v>37979</v>
      </c>
      <c r="O347">
        <v>3</v>
      </c>
      <c r="P347" t="s">
        <v>26</v>
      </c>
      <c r="Q347">
        <v>1</v>
      </c>
      <c r="R347">
        <v>5</v>
      </c>
      <c r="S347" t="s">
        <v>621</v>
      </c>
      <c r="T347" t="s">
        <v>26</v>
      </c>
    </row>
    <row r="348" spans="1:20" x14ac:dyDescent="0.3">
      <c r="A348" t="s">
        <v>622</v>
      </c>
      <c r="B348" t="s">
        <v>29</v>
      </c>
      <c r="C348">
        <v>25</v>
      </c>
      <c r="D348" t="s">
        <v>30</v>
      </c>
      <c r="E348" t="s">
        <v>31</v>
      </c>
      <c r="F348" t="s">
        <v>22</v>
      </c>
      <c r="G348" t="s">
        <v>23</v>
      </c>
      <c r="H348" t="s">
        <v>24</v>
      </c>
      <c r="I348">
        <v>1.9</v>
      </c>
      <c r="J348" t="s">
        <v>25</v>
      </c>
      <c r="K348" s="1">
        <v>40516</v>
      </c>
      <c r="L348"/>
      <c r="M348">
        <v>14.9</v>
      </c>
      <c r="N348">
        <v>41931</v>
      </c>
      <c r="O348">
        <v>3</v>
      </c>
      <c r="P348" t="s">
        <v>26</v>
      </c>
      <c r="Q348">
        <v>4</v>
      </c>
      <c r="R348">
        <v>2</v>
      </c>
      <c r="S348" t="s">
        <v>302</v>
      </c>
      <c r="T348" t="s">
        <v>26</v>
      </c>
    </row>
    <row r="349" spans="1:20" x14ac:dyDescent="0.3">
      <c r="A349" t="s">
        <v>623</v>
      </c>
      <c r="B349" t="s">
        <v>29</v>
      </c>
      <c r="C349">
        <v>39</v>
      </c>
      <c r="D349" t="s">
        <v>30</v>
      </c>
      <c r="E349" t="s">
        <v>31</v>
      </c>
      <c r="F349" t="s">
        <v>92</v>
      </c>
      <c r="G349" t="s">
        <v>246</v>
      </c>
      <c r="H349" t="s">
        <v>51</v>
      </c>
      <c r="I349">
        <v>6.3</v>
      </c>
      <c r="J349" t="s">
        <v>25</v>
      </c>
      <c r="K349" s="1">
        <v>40608</v>
      </c>
      <c r="L349"/>
      <c r="M349">
        <v>14.65</v>
      </c>
      <c r="N349">
        <v>43549</v>
      </c>
      <c r="O349">
        <v>4</v>
      </c>
      <c r="P349" t="s">
        <v>26</v>
      </c>
      <c r="Q349">
        <v>2</v>
      </c>
      <c r="R349">
        <v>10</v>
      </c>
      <c r="S349" t="s">
        <v>624</v>
      </c>
      <c r="T349" t="s">
        <v>26</v>
      </c>
    </row>
    <row r="350" spans="1:20" x14ac:dyDescent="0.3">
      <c r="A350" t="s">
        <v>625</v>
      </c>
      <c r="B350" t="s">
        <v>19</v>
      </c>
      <c r="C350">
        <v>37</v>
      </c>
      <c r="D350" t="s">
        <v>30</v>
      </c>
      <c r="E350" t="s">
        <v>63</v>
      </c>
      <c r="F350" t="s">
        <v>22</v>
      </c>
      <c r="G350" t="s">
        <v>59</v>
      </c>
      <c r="H350" t="s">
        <v>47</v>
      </c>
      <c r="I350">
        <v>2.5</v>
      </c>
      <c r="J350" t="s">
        <v>25</v>
      </c>
      <c r="K350" s="1">
        <v>42090</v>
      </c>
      <c r="L350"/>
      <c r="M350">
        <v>10.59</v>
      </c>
      <c r="N350">
        <v>37680</v>
      </c>
      <c r="O350">
        <v>4</v>
      </c>
      <c r="P350" t="s">
        <v>26</v>
      </c>
      <c r="Q350">
        <v>2</v>
      </c>
      <c r="R350">
        <v>5</v>
      </c>
      <c r="T350" t="s">
        <v>26</v>
      </c>
    </row>
    <row r="351" spans="1:20" x14ac:dyDescent="0.3">
      <c r="A351" t="s">
        <v>145</v>
      </c>
      <c r="B351" t="s">
        <v>19</v>
      </c>
      <c r="C351">
        <v>25</v>
      </c>
      <c r="D351" t="s">
        <v>20</v>
      </c>
      <c r="E351" t="s">
        <v>58</v>
      </c>
      <c r="F351" t="s">
        <v>67</v>
      </c>
      <c r="G351" t="s">
        <v>68</v>
      </c>
      <c r="H351" t="s">
        <v>24</v>
      </c>
      <c r="I351">
        <v>2.9</v>
      </c>
      <c r="J351" t="s">
        <v>25</v>
      </c>
      <c r="K351" s="1">
        <v>44051</v>
      </c>
      <c r="L351"/>
      <c r="M351">
        <v>5.22</v>
      </c>
      <c r="N351">
        <v>38388</v>
      </c>
      <c r="O351">
        <v>3</v>
      </c>
      <c r="P351" t="s">
        <v>26</v>
      </c>
      <c r="Q351">
        <v>3</v>
      </c>
      <c r="R351">
        <v>6</v>
      </c>
      <c r="T351" t="s">
        <v>26</v>
      </c>
    </row>
    <row r="352" spans="1:20" x14ac:dyDescent="0.3">
      <c r="A352" t="s">
        <v>626</v>
      </c>
      <c r="B352" t="s">
        <v>19</v>
      </c>
      <c r="C352">
        <v>31</v>
      </c>
      <c r="D352" t="s">
        <v>30</v>
      </c>
      <c r="E352" t="s">
        <v>44</v>
      </c>
      <c r="F352" t="s">
        <v>92</v>
      </c>
      <c r="G352" t="s">
        <v>120</v>
      </c>
      <c r="H352" t="s">
        <v>51</v>
      </c>
      <c r="I352">
        <v>4.4000000000000004</v>
      </c>
      <c r="J352" t="s">
        <v>25</v>
      </c>
      <c r="K352" s="1">
        <v>45198</v>
      </c>
      <c r="L352"/>
      <c r="M352">
        <v>2.08</v>
      </c>
      <c r="N352">
        <v>44384</v>
      </c>
      <c r="O352">
        <v>1</v>
      </c>
      <c r="P352" t="s">
        <v>26</v>
      </c>
      <c r="Q352">
        <v>0</v>
      </c>
      <c r="R352">
        <v>4</v>
      </c>
      <c r="S352" t="s">
        <v>162</v>
      </c>
      <c r="T352" t="s">
        <v>26</v>
      </c>
    </row>
    <row r="353" spans="1:20" x14ac:dyDescent="0.3">
      <c r="A353" t="s">
        <v>627</v>
      </c>
      <c r="B353" t="s">
        <v>29</v>
      </c>
      <c r="C353">
        <v>21</v>
      </c>
      <c r="D353" t="s">
        <v>20</v>
      </c>
      <c r="E353" t="s">
        <v>53</v>
      </c>
      <c r="F353" t="s">
        <v>32</v>
      </c>
      <c r="G353" t="s">
        <v>33</v>
      </c>
      <c r="H353" t="s">
        <v>24</v>
      </c>
      <c r="I353">
        <v>1</v>
      </c>
      <c r="J353" t="s">
        <v>25</v>
      </c>
      <c r="K353" s="1">
        <v>43512</v>
      </c>
      <c r="L353" s="1">
        <v>44148</v>
      </c>
      <c r="M353">
        <v>1.74</v>
      </c>
      <c r="N353">
        <v>31181</v>
      </c>
      <c r="O353">
        <v>2</v>
      </c>
      <c r="P353" t="s">
        <v>65</v>
      </c>
      <c r="Q353">
        <v>3</v>
      </c>
      <c r="R353">
        <v>2</v>
      </c>
      <c r="S353" t="s">
        <v>445</v>
      </c>
      <c r="T353" t="s">
        <v>65</v>
      </c>
    </row>
    <row r="354" spans="1:20" x14ac:dyDescent="0.3">
      <c r="A354" t="s">
        <v>628</v>
      </c>
      <c r="B354" t="s">
        <v>29</v>
      </c>
      <c r="C354">
        <v>27</v>
      </c>
      <c r="D354" t="s">
        <v>20</v>
      </c>
      <c r="E354" t="s">
        <v>21</v>
      </c>
      <c r="F354" t="s">
        <v>92</v>
      </c>
      <c r="G354" t="s">
        <v>246</v>
      </c>
      <c r="H354" t="s">
        <v>24</v>
      </c>
      <c r="I354">
        <v>1.7</v>
      </c>
      <c r="J354" t="s">
        <v>25</v>
      </c>
      <c r="K354" s="1">
        <v>45422</v>
      </c>
      <c r="L354"/>
      <c r="M354">
        <v>1.47</v>
      </c>
      <c r="N354">
        <v>37983</v>
      </c>
      <c r="O354">
        <v>4</v>
      </c>
      <c r="P354" t="s">
        <v>26</v>
      </c>
      <c r="Q354">
        <v>2</v>
      </c>
      <c r="R354">
        <v>8</v>
      </c>
      <c r="S354" t="s">
        <v>629</v>
      </c>
      <c r="T354" t="s">
        <v>26</v>
      </c>
    </row>
    <row r="355" spans="1:20" x14ac:dyDescent="0.3">
      <c r="A355" t="s">
        <v>630</v>
      </c>
      <c r="B355" t="s">
        <v>29</v>
      </c>
      <c r="C355">
        <v>36</v>
      </c>
      <c r="D355" t="s">
        <v>30</v>
      </c>
      <c r="E355" t="s">
        <v>39</v>
      </c>
      <c r="F355" t="s">
        <v>92</v>
      </c>
      <c r="G355" t="s">
        <v>93</v>
      </c>
      <c r="H355" t="s">
        <v>24</v>
      </c>
      <c r="I355">
        <v>11.6</v>
      </c>
      <c r="J355" t="s">
        <v>25</v>
      </c>
      <c r="K355" s="1">
        <v>39458</v>
      </c>
      <c r="L355"/>
      <c r="M355">
        <v>17.8</v>
      </c>
      <c r="N355">
        <v>62521</v>
      </c>
      <c r="O355">
        <v>4</v>
      </c>
      <c r="P355" t="s">
        <v>26</v>
      </c>
      <c r="Q355">
        <v>0</v>
      </c>
      <c r="R355">
        <v>7</v>
      </c>
      <c r="S355" t="s">
        <v>513</v>
      </c>
      <c r="T355" t="s">
        <v>26</v>
      </c>
    </row>
    <row r="356" spans="1:20" x14ac:dyDescent="0.3">
      <c r="A356" t="s">
        <v>631</v>
      </c>
      <c r="B356" t="s">
        <v>29</v>
      </c>
      <c r="C356">
        <v>31</v>
      </c>
      <c r="D356" t="s">
        <v>30</v>
      </c>
      <c r="E356" t="s">
        <v>63</v>
      </c>
      <c r="F356" t="s">
        <v>82</v>
      </c>
      <c r="G356" t="s">
        <v>284</v>
      </c>
      <c r="H356" t="s">
        <v>24</v>
      </c>
      <c r="I356">
        <v>4.9000000000000004</v>
      </c>
      <c r="J356" t="s">
        <v>25</v>
      </c>
      <c r="K356" s="1">
        <v>43921</v>
      </c>
      <c r="L356"/>
      <c r="M356">
        <v>5.58</v>
      </c>
      <c r="N356">
        <v>42906</v>
      </c>
      <c r="O356">
        <v>3</v>
      </c>
      <c r="P356" t="s">
        <v>26</v>
      </c>
      <c r="Q356">
        <v>2</v>
      </c>
      <c r="R356">
        <v>6</v>
      </c>
      <c r="S356" t="s">
        <v>632</v>
      </c>
      <c r="T356" t="s">
        <v>26</v>
      </c>
    </row>
    <row r="357" spans="1:20" x14ac:dyDescent="0.3">
      <c r="A357" t="s">
        <v>633</v>
      </c>
      <c r="B357" t="s">
        <v>19</v>
      </c>
      <c r="C357">
        <v>26</v>
      </c>
      <c r="D357" t="s">
        <v>30</v>
      </c>
      <c r="E357" t="s">
        <v>53</v>
      </c>
      <c r="F357" t="s">
        <v>32</v>
      </c>
      <c r="G357" t="s">
        <v>33</v>
      </c>
      <c r="H357" t="s">
        <v>51</v>
      </c>
      <c r="I357">
        <v>1.9</v>
      </c>
      <c r="J357" t="s">
        <v>25</v>
      </c>
      <c r="K357" s="1">
        <v>39721</v>
      </c>
      <c r="L357"/>
      <c r="M357">
        <v>17.079999999999998</v>
      </c>
      <c r="N357">
        <v>33201</v>
      </c>
      <c r="O357">
        <v>2</v>
      </c>
      <c r="P357" t="s">
        <v>65</v>
      </c>
      <c r="Q357">
        <v>0</v>
      </c>
      <c r="R357">
        <v>8</v>
      </c>
      <c r="S357" t="s">
        <v>634</v>
      </c>
      <c r="T357" t="s">
        <v>26</v>
      </c>
    </row>
    <row r="358" spans="1:20" x14ac:dyDescent="0.3">
      <c r="A358" t="s">
        <v>635</v>
      </c>
      <c r="B358" t="s">
        <v>29</v>
      </c>
      <c r="C358">
        <v>33</v>
      </c>
      <c r="D358" t="s">
        <v>20</v>
      </c>
      <c r="E358" t="s">
        <v>36</v>
      </c>
      <c r="F358" t="s">
        <v>54</v>
      </c>
      <c r="G358" t="s">
        <v>139</v>
      </c>
      <c r="H358" t="s">
        <v>47</v>
      </c>
      <c r="I358">
        <v>2.7</v>
      </c>
      <c r="J358" t="s">
        <v>25</v>
      </c>
      <c r="K358" s="1">
        <v>40062</v>
      </c>
      <c r="L358"/>
      <c r="M358">
        <v>16.14</v>
      </c>
      <c r="N358">
        <v>36549</v>
      </c>
      <c r="O358">
        <v>4</v>
      </c>
      <c r="P358" t="s">
        <v>26</v>
      </c>
      <c r="Q358">
        <v>2</v>
      </c>
      <c r="R358">
        <v>5</v>
      </c>
      <c r="S358" t="s">
        <v>636</v>
      </c>
      <c r="T358" t="s">
        <v>26</v>
      </c>
    </row>
    <row r="359" spans="1:20" x14ac:dyDescent="0.3">
      <c r="A359" t="s">
        <v>637</v>
      </c>
      <c r="B359" t="s">
        <v>19</v>
      </c>
      <c r="C359">
        <v>32</v>
      </c>
      <c r="D359" t="s">
        <v>30</v>
      </c>
      <c r="E359" t="s">
        <v>31</v>
      </c>
      <c r="F359" t="s">
        <v>22</v>
      </c>
      <c r="G359" t="s">
        <v>74</v>
      </c>
      <c r="H359" t="s">
        <v>24</v>
      </c>
      <c r="I359">
        <v>5.4</v>
      </c>
      <c r="J359" t="s">
        <v>25</v>
      </c>
      <c r="K359" s="1">
        <v>44423</v>
      </c>
      <c r="L359"/>
      <c r="M359">
        <v>4.2</v>
      </c>
      <c r="N359">
        <v>40646</v>
      </c>
      <c r="O359">
        <v>4</v>
      </c>
      <c r="P359" t="s">
        <v>26</v>
      </c>
      <c r="Q359">
        <v>2</v>
      </c>
      <c r="R359">
        <v>6</v>
      </c>
      <c r="S359" t="s">
        <v>625</v>
      </c>
      <c r="T359" t="s">
        <v>26</v>
      </c>
    </row>
    <row r="360" spans="1:20" x14ac:dyDescent="0.3">
      <c r="A360" t="s">
        <v>638</v>
      </c>
      <c r="B360" t="s">
        <v>29</v>
      </c>
      <c r="C360">
        <v>37</v>
      </c>
      <c r="D360" t="s">
        <v>20</v>
      </c>
      <c r="E360" t="s">
        <v>63</v>
      </c>
      <c r="F360" t="s">
        <v>32</v>
      </c>
      <c r="G360" t="s">
        <v>33</v>
      </c>
      <c r="H360" t="s">
        <v>24</v>
      </c>
      <c r="I360">
        <v>12</v>
      </c>
      <c r="J360" t="s">
        <v>85</v>
      </c>
      <c r="K360" s="1">
        <v>45427</v>
      </c>
      <c r="L360"/>
      <c r="M360">
        <v>1.45</v>
      </c>
      <c r="N360">
        <v>52429</v>
      </c>
      <c r="O360">
        <v>3</v>
      </c>
      <c r="P360" t="s">
        <v>26</v>
      </c>
      <c r="Q360">
        <v>1</v>
      </c>
      <c r="R360">
        <v>9</v>
      </c>
      <c r="S360" t="s">
        <v>318</v>
      </c>
      <c r="T360" t="s">
        <v>26</v>
      </c>
    </row>
    <row r="361" spans="1:20" x14ac:dyDescent="0.3">
      <c r="A361" t="s">
        <v>639</v>
      </c>
      <c r="B361" t="s">
        <v>29</v>
      </c>
      <c r="C361">
        <v>33</v>
      </c>
      <c r="D361" t="s">
        <v>30</v>
      </c>
      <c r="E361" t="s">
        <v>58</v>
      </c>
      <c r="F361" t="s">
        <v>54</v>
      </c>
      <c r="G361" t="s">
        <v>77</v>
      </c>
      <c r="H361" t="s">
        <v>24</v>
      </c>
      <c r="I361">
        <v>7.5</v>
      </c>
      <c r="J361" t="s">
        <v>25</v>
      </c>
      <c r="K361" s="1">
        <v>42950</v>
      </c>
      <c r="L361"/>
      <c r="M361">
        <v>8.24</v>
      </c>
      <c r="N361">
        <v>47315</v>
      </c>
      <c r="O361">
        <v>3</v>
      </c>
      <c r="P361" t="s">
        <v>26</v>
      </c>
      <c r="Q361">
        <v>1</v>
      </c>
      <c r="R361">
        <v>5</v>
      </c>
      <c r="T361" t="s">
        <v>26</v>
      </c>
    </row>
    <row r="362" spans="1:20" x14ac:dyDescent="0.3">
      <c r="A362" t="s">
        <v>640</v>
      </c>
      <c r="B362" t="s">
        <v>19</v>
      </c>
      <c r="C362">
        <v>37</v>
      </c>
      <c r="D362" t="s">
        <v>30</v>
      </c>
      <c r="E362" t="s">
        <v>21</v>
      </c>
      <c r="F362" t="s">
        <v>22</v>
      </c>
      <c r="G362" t="s">
        <v>74</v>
      </c>
      <c r="H362" t="s">
        <v>24</v>
      </c>
      <c r="I362">
        <v>10.199999999999999</v>
      </c>
      <c r="J362" t="s">
        <v>25</v>
      </c>
      <c r="K362" s="1">
        <v>41838</v>
      </c>
      <c r="L362"/>
      <c r="M362">
        <v>11.28</v>
      </c>
      <c r="N362">
        <v>53981</v>
      </c>
      <c r="O362">
        <v>2</v>
      </c>
      <c r="P362" t="s">
        <v>65</v>
      </c>
      <c r="Q362">
        <v>1</v>
      </c>
      <c r="R362">
        <v>8</v>
      </c>
      <c r="S362" t="s">
        <v>641</v>
      </c>
      <c r="T362" t="s">
        <v>26</v>
      </c>
    </row>
    <row r="363" spans="1:20" x14ac:dyDescent="0.3">
      <c r="A363" t="s">
        <v>642</v>
      </c>
      <c r="B363" t="s">
        <v>19</v>
      </c>
      <c r="C363">
        <v>22</v>
      </c>
      <c r="D363" t="s">
        <v>20</v>
      </c>
      <c r="E363" t="s">
        <v>58</v>
      </c>
      <c r="F363" t="s">
        <v>22</v>
      </c>
      <c r="G363" t="s">
        <v>74</v>
      </c>
      <c r="H363" t="s">
        <v>24</v>
      </c>
      <c r="I363">
        <v>1.6</v>
      </c>
      <c r="J363" t="s">
        <v>25</v>
      </c>
      <c r="K363" s="1">
        <v>44706</v>
      </c>
      <c r="L363"/>
      <c r="M363">
        <v>3.43</v>
      </c>
      <c r="N363">
        <v>34343</v>
      </c>
      <c r="O363">
        <v>3</v>
      </c>
      <c r="P363" t="s">
        <v>26</v>
      </c>
      <c r="Q363">
        <v>1</v>
      </c>
      <c r="R363">
        <v>8</v>
      </c>
      <c r="S363" t="s">
        <v>60</v>
      </c>
      <c r="T363" t="s">
        <v>26</v>
      </c>
    </row>
    <row r="364" spans="1:20" x14ac:dyDescent="0.3">
      <c r="A364" t="s">
        <v>643</v>
      </c>
      <c r="B364" t="s">
        <v>29</v>
      </c>
      <c r="C364">
        <v>30</v>
      </c>
      <c r="D364" t="s">
        <v>30</v>
      </c>
      <c r="E364" t="s">
        <v>31</v>
      </c>
      <c r="F364" t="s">
        <v>32</v>
      </c>
      <c r="G364" t="s">
        <v>33</v>
      </c>
      <c r="H364" t="s">
        <v>24</v>
      </c>
      <c r="I364">
        <v>3.7</v>
      </c>
      <c r="J364" t="s">
        <v>25</v>
      </c>
      <c r="K364" s="1">
        <v>41301</v>
      </c>
      <c r="L364"/>
      <c r="M364">
        <v>12.75</v>
      </c>
      <c r="N364">
        <v>33730</v>
      </c>
      <c r="O364">
        <v>3</v>
      </c>
      <c r="P364" t="s">
        <v>26</v>
      </c>
      <c r="Q364">
        <v>0</v>
      </c>
      <c r="R364">
        <v>3</v>
      </c>
      <c r="S364" t="s">
        <v>644</v>
      </c>
      <c r="T364" t="s">
        <v>26</v>
      </c>
    </row>
    <row r="365" spans="1:20" x14ac:dyDescent="0.3">
      <c r="A365" t="s">
        <v>645</v>
      </c>
      <c r="B365" t="s">
        <v>29</v>
      </c>
      <c r="C365">
        <v>29</v>
      </c>
      <c r="D365" t="s">
        <v>20</v>
      </c>
      <c r="E365" t="s">
        <v>21</v>
      </c>
      <c r="F365" t="s">
        <v>54</v>
      </c>
      <c r="G365" t="s">
        <v>77</v>
      </c>
      <c r="H365" t="s">
        <v>51</v>
      </c>
      <c r="I365">
        <v>7.8</v>
      </c>
      <c r="J365" t="s">
        <v>25</v>
      </c>
      <c r="K365" s="1">
        <v>42839</v>
      </c>
      <c r="L365"/>
      <c r="M365">
        <v>8.5399999999999991</v>
      </c>
      <c r="N365">
        <v>49585</v>
      </c>
      <c r="O365">
        <v>5</v>
      </c>
      <c r="P365" t="s">
        <v>26</v>
      </c>
      <c r="Q365">
        <v>3</v>
      </c>
      <c r="R365">
        <v>6</v>
      </c>
      <c r="S365" t="s">
        <v>294</v>
      </c>
      <c r="T365" t="s">
        <v>26</v>
      </c>
    </row>
    <row r="366" spans="1:20" x14ac:dyDescent="0.3">
      <c r="A366" t="s">
        <v>646</v>
      </c>
      <c r="B366" t="s">
        <v>29</v>
      </c>
      <c r="C366">
        <v>36</v>
      </c>
      <c r="D366" t="s">
        <v>30</v>
      </c>
      <c r="E366" t="s">
        <v>58</v>
      </c>
      <c r="F366" t="s">
        <v>40</v>
      </c>
      <c r="G366" t="s">
        <v>50</v>
      </c>
      <c r="H366" t="s">
        <v>24</v>
      </c>
      <c r="I366">
        <v>7</v>
      </c>
      <c r="J366" t="s">
        <v>25</v>
      </c>
      <c r="K366" s="1">
        <v>41896</v>
      </c>
      <c r="L366"/>
      <c r="M366">
        <v>11.12</v>
      </c>
      <c r="N366">
        <v>47866</v>
      </c>
      <c r="O366">
        <v>3</v>
      </c>
      <c r="P366" t="s">
        <v>26</v>
      </c>
      <c r="Q366">
        <v>3</v>
      </c>
      <c r="R366">
        <v>9</v>
      </c>
      <c r="S366" t="s">
        <v>647</v>
      </c>
      <c r="T366" t="s">
        <v>26</v>
      </c>
    </row>
    <row r="367" spans="1:20" x14ac:dyDescent="0.3">
      <c r="A367" t="s">
        <v>648</v>
      </c>
      <c r="B367" t="s">
        <v>19</v>
      </c>
      <c r="C367">
        <v>33</v>
      </c>
      <c r="D367" t="s">
        <v>30</v>
      </c>
      <c r="E367" t="s">
        <v>36</v>
      </c>
      <c r="F367" t="s">
        <v>22</v>
      </c>
      <c r="G367" t="s">
        <v>74</v>
      </c>
      <c r="H367" t="s">
        <v>51</v>
      </c>
      <c r="I367">
        <v>10.1</v>
      </c>
      <c r="J367" t="s">
        <v>25</v>
      </c>
      <c r="K367" s="1">
        <v>40864</v>
      </c>
      <c r="L367"/>
      <c r="M367">
        <v>13.95</v>
      </c>
      <c r="N367">
        <v>48364</v>
      </c>
      <c r="O367">
        <v>4</v>
      </c>
      <c r="P367" t="s">
        <v>26</v>
      </c>
      <c r="Q367">
        <v>1</v>
      </c>
      <c r="R367">
        <v>6</v>
      </c>
      <c r="S367" t="s">
        <v>302</v>
      </c>
      <c r="T367" t="s">
        <v>26</v>
      </c>
    </row>
    <row r="368" spans="1:20" x14ac:dyDescent="0.3">
      <c r="A368" t="s">
        <v>649</v>
      </c>
      <c r="B368" t="s">
        <v>19</v>
      </c>
      <c r="C368">
        <v>30</v>
      </c>
      <c r="D368" t="s">
        <v>30</v>
      </c>
      <c r="E368" t="s">
        <v>63</v>
      </c>
      <c r="F368" t="s">
        <v>67</v>
      </c>
      <c r="G368" t="s">
        <v>68</v>
      </c>
      <c r="H368" t="s">
        <v>24</v>
      </c>
      <c r="I368">
        <v>7.1</v>
      </c>
      <c r="J368" t="s">
        <v>25</v>
      </c>
      <c r="K368" s="1">
        <v>40659</v>
      </c>
      <c r="L368"/>
      <c r="M368">
        <v>14.51</v>
      </c>
      <c r="N368">
        <v>46454</v>
      </c>
      <c r="O368">
        <v>2</v>
      </c>
      <c r="P368" t="s">
        <v>26</v>
      </c>
      <c r="Q368">
        <v>5</v>
      </c>
      <c r="R368">
        <v>5</v>
      </c>
      <c r="S368" t="s">
        <v>145</v>
      </c>
      <c r="T368" t="s">
        <v>26</v>
      </c>
    </row>
    <row r="369" spans="1:20" x14ac:dyDescent="0.3">
      <c r="A369" t="s">
        <v>650</v>
      </c>
      <c r="B369" t="s">
        <v>19</v>
      </c>
      <c r="C369">
        <v>27</v>
      </c>
      <c r="D369" t="s">
        <v>30</v>
      </c>
      <c r="E369" t="s">
        <v>63</v>
      </c>
      <c r="F369" t="s">
        <v>54</v>
      </c>
      <c r="G369" t="s">
        <v>55</v>
      </c>
      <c r="H369" t="s">
        <v>47</v>
      </c>
      <c r="I369">
        <v>3.8</v>
      </c>
      <c r="J369" t="s">
        <v>25</v>
      </c>
      <c r="K369" s="1">
        <v>41710</v>
      </c>
      <c r="L369"/>
      <c r="M369">
        <v>11.63</v>
      </c>
      <c r="N369">
        <v>34892</v>
      </c>
      <c r="O369">
        <v>5</v>
      </c>
      <c r="P369" t="s">
        <v>26</v>
      </c>
      <c r="Q369">
        <v>1</v>
      </c>
      <c r="R369">
        <v>3</v>
      </c>
      <c r="S369" t="s">
        <v>320</v>
      </c>
      <c r="T369" t="s">
        <v>26</v>
      </c>
    </row>
    <row r="370" spans="1:20" x14ac:dyDescent="0.3">
      <c r="A370" t="s">
        <v>651</v>
      </c>
      <c r="B370" t="s">
        <v>19</v>
      </c>
      <c r="C370">
        <v>36</v>
      </c>
      <c r="D370" t="s">
        <v>30</v>
      </c>
      <c r="E370" t="s">
        <v>63</v>
      </c>
      <c r="F370" t="s">
        <v>45</v>
      </c>
      <c r="G370" t="s">
        <v>98</v>
      </c>
      <c r="H370" t="s">
        <v>24</v>
      </c>
      <c r="I370">
        <v>10.1</v>
      </c>
      <c r="J370" t="s">
        <v>25</v>
      </c>
      <c r="K370" s="1">
        <v>44089</v>
      </c>
      <c r="L370"/>
      <c r="M370">
        <v>5.12</v>
      </c>
      <c r="N370">
        <v>61111</v>
      </c>
      <c r="O370">
        <v>3</v>
      </c>
      <c r="P370" t="s">
        <v>26</v>
      </c>
      <c r="Q370">
        <v>3</v>
      </c>
      <c r="R370">
        <v>6</v>
      </c>
      <c r="S370" t="s">
        <v>213</v>
      </c>
      <c r="T370" t="s">
        <v>26</v>
      </c>
    </row>
    <row r="371" spans="1:20" x14ac:dyDescent="0.3">
      <c r="A371" t="s">
        <v>652</v>
      </c>
      <c r="B371" t="s">
        <v>19</v>
      </c>
      <c r="C371">
        <v>40</v>
      </c>
      <c r="D371" t="s">
        <v>20</v>
      </c>
      <c r="E371" t="s">
        <v>39</v>
      </c>
      <c r="F371" t="s">
        <v>22</v>
      </c>
      <c r="G371" t="s">
        <v>23</v>
      </c>
      <c r="H371" t="s">
        <v>24</v>
      </c>
      <c r="I371">
        <v>10.4</v>
      </c>
      <c r="J371" t="s">
        <v>25</v>
      </c>
      <c r="K371" s="1">
        <v>44812</v>
      </c>
      <c r="L371"/>
      <c r="M371">
        <v>3.14</v>
      </c>
      <c r="N371">
        <v>56505</v>
      </c>
      <c r="O371">
        <v>3</v>
      </c>
      <c r="P371" t="s">
        <v>26</v>
      </c>
      <c r="Q371">
        <v>2</v>
      </c>
      <c r="R371">
        <v>3</v>
      </c>
      <c r="S371" t="s">
        <v>653</v>
      </c>
      <c r="T371" t="s">
        <v>26</v>
      </c>
    </row>
    <row r="372" spans="1:20" x14ac:dyDescent="0.3">
      <c r="A372" t="s">
        <v>654</v>
      </c>
      <c r="B372" t="s">
        <v>19</v>
      </c>
      <c r="C372">
        <v>27</v>
      </c>
      <c r="D372" t="s">
        <v>20</v>
      </c>
      <c r="E372" t="s">
        <v>36</v>
      </c>
      <c r="F372" t="s">
        <v>45</v>
      </c>
      <c r="G372" t="s">
        <v>46</v>
      </c>
      <c r="H372" t="s">
        <v>84</v>
      </c>
      <c r="I372">
        <v>3</v>
      </c>
      <c r="J372" t="s">
        <v>25</v>
      </c>
      <c r="K372" s="1">
        <v>42738</v>
      </c>
      <c r="L372" s="1">
        <v>42956</v>
      </c>
      <c r="M372">
        <v>0.6</v>
      </c>
      <c r="N372">
        <v>38497</v>
      </c>
      <c r="O372">
        <v>4</v>
      </c>
      <c r="P372" t="s">
        <v>26</v>
      </c>
      <c r="Q372">
        <v>1</v>
      </c>
      <c r="R372">
        <v>6</v>
      </c>
      <c r="S372" t="s">
        <v>99</v>
      </c>
      <c r="T372" t="s">
        <v>65</v>
      </c>
    </row>
    <row r="373" spans="1:20" x14ac:dyDescent="0.3">
      <c r="A373" t="s">
        <v>655</v>
      </c>
      <c r="B373" t="s">
        <v>19</v>
      </c>
      <c r="C373">
        <v>24</v>
      </c>
      <c r="D373" t="s">
        <v>20</v>
      </c>
      <c r="E373" t="s">
        <v>44</v>
      </c>
      <c r="F373" t="s">
        <v>32</v>
      </c>
      <c r="G373" t="s">
        <v>171</v>
      </c>
      <c r="H373" t="s">
        <v>84</v>
      </c>
      <c r="I373">
        <v>4</v>
      </c>
      <c r="J373" t="s">
        <v>25</v>
      </c>
      <c r="K373" s="1">
        <v>41930</v>
      </c>
      <c r="L373"/>
      <c r="M373">
        <v>11.03</v>
      </c>
      <c r="N373">
        <v>35041</v>
      </c>
      <c r="O373">
        <v>3</v>
      </c>
      <c r="P373" t="s">
        <v>65</v>
      </c>
      <c r="Q373">
        <v>2</v>
      </c>
      <c r="R373">
        <v>7</v>
      </c>
      <c r="S373" t="s">
        <v>656</v>
      </c>
      <c r="T373" t="s">
        <v>26</v>
      </c>
    </row>
    <row r="374" spans="1:20" x14ac:dyDescent="0.3">
      <c r="A374" t="s">
        <v>657</v>
      </c>
      <c r="B374" t="s">
        <v>19</v>
      </c>
      <c r="C374">
        <v>35</v>
      </c>
      <c r="D374" t="s">
        <v>30</v>
      </c>
      <c r="E374" t="s">
        <v>53</v>
      </c>
      <c r="F374" t="s">
        <v>54</v>
      </c>
      <c r="G374" t="s">
        <v>55</v>
      </c>
      <c r="H374" t="s">
        <v>51</v>
      </c>
      <c r="I374">
        <v>7.5</v>
      </c>
      <c r="J374" t="s">
        <v>25</v>
      </c>
      <c r="K374" s="1">
        <v>43077</v>
      </c>
      <c r="L374"/>
      <c r="M374">
        <v>7.89</v>
      </c>
      <c r="N374">
        <v>44609</v>
      </c>
      <c r="O374">
        <v>5</v>
      </c>
      <c r="P374" t="s">
        <v>26</v>
      </c>
      <c r="Q374">
        <v>1</v>
      </c>
      <c r="R374">
        <v>11</v>
      </c>
      <c r="T374" t="s">
        <v>26</v>
      </c>
    </row>
    <row r="375" spans="1:20" x14ac:dyDescent="0.3">
      <c r="A375" t="s">
        <v>658</v>
      </c>
      <c r="B375" t="s">
        <v>19</v>
      </c>
      <c r="C375">
        <v>22</v>
      </c>
      <c r="D375" t="s">
        <v>30</v>
      </c>
      <c r="E375" t="s">
        <v>58</v>
      </c>
      <c r="F375" t="s">
        <v>92</v>
      </c>
      <c r="G375" t="s">
        <v>93</v>
      </c>
      <c r="H375" t="s">
        <v>24</v>
      </c>
      <c r="I375">
        <v>1</v>
      </c>
      <c r="J375" t="s">
        <v>25</v>
      </c>
      <c r="K375" s="1">
        <v>45517</v>
      </c>
      <c r="L375"/>
      <c r="M375">
        <v>1.21</v>
      </c>
      <c r="N375">
        <v>35005</v>
      </c>
      <c r="O375">
        <v>4</v>
      </c>
      <c r="P375" t="s">
        <v>26</v>
      </c>
      <c r="Q375">
        <v>4</v>
      </c>
      <c r="R375">
        <v>5</v>
      </c>
      <c r="S375" t="s">
        <v>118</v>
      </c>
      <c r="T375" t="s">
        <v>26</v>
      </c>
    </row>
    <row r="376" spans="1:20" x14ac:dyDescent="0.3">
      <c r="A376" t="s">
        <v>659</v>
      </c>
      <c r="B376" t="s">
        <v>19</v>
      </c>
      <c r="C376">
        <v>36</v>
      </c>
      <c r="D376" t="s">
        <v>30</v>
      </c>
      <c r="E376" t="s">
        <v>36</v>
      </c>
      <c r="F376" t="s">
        <v>45</v>
      </c>
      <c r="G376" t="s">
        <v>46</v>
      </c>
      <c r="H376" t="s">
        <v>51</v>
      </c>
      <c r="I376">
        <v>9</v>
      </c>
      <c r="J376" t="s">
        <v>25</v>
      </c>
      <c r="K376" s="1">
        <v>42752</v>
      </c>
      <c r="L376"/>
      <c r="M376">
        <v>8.7799999999999994</v>
      </c>
      <c r="N376">
        <v>51433</v>
      </c>
      <c r="O376">
        <v>4</v>
      </c>
      <c r="P376" t="s">
        <v>26</v>
      </c>
      <c r="Q376">
        <v>1</v>
      </c>
      <c r="R376">
        <v>6</v>
      </c>
      <c r="S376" t="s">
        <v>660</v>
      </c>
      <c r="T376" t="s">
        <v>26</v>
      </c>
    </row>
    <row r="377" spans="1:20" x14ac:dyDescent="0.3">
      <c r="A377" t="s">
        <v>661</v>
      </c>
      <c r="B377" t="s">
        <v>19</v>
      </c>
      <c r="C377">
        <v>36</v>
      </c>
      <c r="D377" t="s">
        <v>20</v>
      </c>
      <c r="E377" t="s">
        <v>53</v>
      </c>
      <c r="F377" t="s">
        <v>67</v>
      </c>
      <c r="G377" t="s">
        <v>71</v>
      </c>
      <c r="H377" t="s">
        <v>84</v>
      </c>
      <c r="I377">
        <v>5.7</v>
      </c>
      <c r="J377" t="s">
        <v>25</v>
      </c>
      <c r="K377" s="1">
        <v>43187</v>
      </c>
      <c r="L377"/>
      <c r="M377">
        <v>7.59</v>
      </c>
      <c r="N377">
        <v>49171</v>
      </c>
      <c r="O377">
        <v>4</v>
      </c>
      <c r="P377" t="s">
        <v>26</v>
      </c>
      <c r="Q377">
        <v>2</v>
      </c>
      <c r="R377">
        <v>7</v>
      </c>
      <c r="S377" t="s">
        <v>598</v>
      </c>
      <c r="T377" t="s">
        <v>26</v>
      </c>
    </row>
    <row r="378" spans="1:20" x14ac:dyDescent="0.3">
      <c r="A378" t="s">
        <v>662</v>
      </c>
      <c r="B378" t="s">
        <v>19</v>
      </c>
      <c r="C378">
        <v>23</v>
      </c>
      <c r="D378" t="s">
        <v>20</v>
      </c>
      <c r="E378" t="s">
        <v>63</v>
      </c>
      <c r="F378" t="s">
        <v>82</v>
      </c>
      <c r="G378" t="s">
        <v>284</v>
      </c>
      <c r="H378" t="s">
        <v>24</v>
      </c>
      <c r="I378">
        <v>1.3</v>
      </c>
      <c r="J378" t="s">
        <v>25</v>
      </c>
      <c r="K378" s="1">
        <v>39698</v>
      </c>
      <c r="L378"/>
      <c r="M378">
        <v>17.14</v>
      </c>
      <c r="N378">
        <v>32269</v>
      </c>
      <c r="O378">
        <v>3</v>
      </c>
      <c r="P378" t="s">
        <v>26</v>
      </c>
      <c r="Q378">
        <v>1</v>
      </c>
      <c r="R378">
        <v>6</v>
      </c>
      <c r="S378" t="s">
        <v>663</v>
      </c>
      <c r="T378" t="s">
        <v>26</v>
      </c>
    </row>
    <row r="379" spans="1:20" x14ac:dyDescent="0.3">
      <c r="A379" t="s">
        <v>664</v>
      </c>
      <c r="B379" t="s">
        <v>29</v>
      </c>
      <c r="C379">
        <v>26</v>
      </c>
      <c r="D379" t="s">
        <v>30</v>
      </c>
      <c r="E379" t="s">
        <v>58</v>
      </c>
      <c r="F379" t="s">
        <v>40</v>
      </c>
      <c r="G379" t="s">
        <v>41</v>
      </c>
      <c r="H379" t="s">
        <v>24</v>
      </c>
      <c r="I379">
        <v>1.4</v>
      </c>
      <c r="J379" t="s">
        <v>85</v>
      </c>
      <c r="K379" s="1">
        <v>40787</v>
      </c>
      <c r="L379"/>
      <c r="M379">
        <v>14.16</v>
      </c>
      <c r="N379">
        <v>38465</v>
      </c>
      <c r="O379">
        <v>4</v>
      </c>
      <c r="P379" t="s">
        <v>26</v>
      </c>
      <c r="Q379">
        <v>2</v>
      </c>
      <c r="R379">
        <v>10</v>
      </c>
      <c r="S379" t="s">
        <v>240</v>
      </c>
      <c r="T379" t="s">
        <v>26</v>
      </c>
    </row>
    <row r="380" spans="1:20" x14ac:dyDescent="0.3">
      <c r="A380" t="s">
        <v>665</v>
      </c>
      <c r="B380" t="s">
        <v>19</v>
      </c>
      <c r="C380">
        <v>32</v>
      </c>
      <c r="D380" t="s">
        <v>30</v>
      </c>
      <c r="E380" t="s">
        <v>31</v>
      </c>
      <c r="F380" t="s">
        <v>54</v>
      </c>
      <c r="G380" t="s">
        <v>77</v>
      </c>
      <c r="H380" t="s">
        <v>84</v>
      </c>
      <c r="I380">
        <v>3.7</v>
      </c>
      <c r="J380" t="s">
        <v>25</v>
      </c>
      <c r="K380" s="1">
        <v>41203</v>
      </c>
      <c r="L380"/>
      <c r="M380">
        <v>13.02</v>
      </c>
      <c r="N380">
        <v>46892</v>
      </c>
      <c r="O380">
        <v>4</v>
      </c>
      <c r="P380" t="s">
        <v>26</v>
      </c>
      <c r="Q380">
        <v>0</v>
      </c>
      <c r="R380">
        <v>3</v>
      </c>
      <c r="S380" t="s">
        <v>294</v>
      </c>
      <c r="T380" t="s">
        <v>26</v>
      </c>
    </row>
    <row r="381" spans="1:20" x14ac:dyDescent="0.3">
      <c r="A381" t="s">
        <v>666</v>
      </c>
      <c r="B381" t="s">
        <v>29</v>
      </c>
      <c r="C381">
        <v>33</v>
      </c>
      <c r="D381" t="s">
        <v>20</v>
      </c>
      <c r="E381" t="s">
        <v>31</v>
      </c>
      <c r="F381" t="s">
        <v>40</v>
      </c>
      <c r="G381" t="s">
        <v>50</v>
      </c>
      <c r="H381" t="s">
        <v>24</v>
      </c>
      <c r="I381">
        <v>9.5</v>
      </c>
      <c r="J381" t="s">
        <v>25</v>
      </c>
      <c r="K381" s="1">
        <v>45036</v>
      </c>
      <c r="L381"/>
      <c r="M381">
        <v>2.52</v>
      </c>
      <c r="N381">
        <v>43867</v>
      </c>
      <c r="O381">
        <v>5</v>
      </c>
      <c r="P381" t="s">
        <v>26</v>
      </c>
      <c r="Q381">
        <v>1</v>
      </c>
      <c r="R381">
        <v>6</v>
      </c>
      <c r="S381" t="s">
        <v>470</v>
      </c>
      <c r="T381" t="s">
        <v>26</v>
      </c>
    </row>
    <row r="382" spans="1:20" x14ac:dyDescent="0.3">
      <c r="A382" t="s">
        <v>667</v>
      </c>
      <c r="B382" t="s">
        <v>19</v>
      </c>
      <c r="C382">
        <v>25</v>
      </c>
      <c r="D382" t="s">
        <v>30</v>
      </c>
      <c r="E382" t="s">
        <v>31</v>
      </c>
      <c r="F382" t="s">
        <v>82</v>
      </c>
      <c r="G382" t="s">
        <v>284</v>
      </c>
      <c r="H382" t="s">
        <v>24</v>
      </c>
      <c r="I382">
        <v>3.4</v>
      </c>
      <c r="J382" t="s">
        <v>25</v>
      </c>
      <c r="K382" s="1">
        <v>41950</v>
      </c>
      <c r="L382"/>
      <c r="M382">
        <v>10.97</v>
      </c>
      <c r="N382">
        <v>36888</v>
      </c>
      <c r="O382">
        <v>4</v>
      </c>
      <c r="P382" t="s">
        <v>26</v>
      </c>
      <c r="Q382">
        <v>0</v>
      </c>
      <c r="R382">
        <v>8</v>
      </c>
      <c r="S382" t="s">
        <v>668</v>
      </c>
      <c r="T382" t="s">
        <v>26</v>
      </c>
    </row>
    <row r="383" spans="1:20" x14ac:dyDescent="0.3">
      <c r="A383" t="s">
        <v>669</v>
      </c>
      <c r="B383" t="s">
        <v>19</v>
      </c>
      <c r="C383">
        <v>26</v>
      </c>
      <c r="D383" t="s">
        <v>30</v>
      </c>
      <c r="E383" t="s">
        <v>53</v>
      </c>
      <c r="F383" t="s">
        <v>54</v>
      </c>
      <c r="G383" t="s">
        <v>55</v>
      </c>
      <c r="H383" t="s">
        <v>51</v>
      </c>
      <c r="I383">
        <v>3.7</v>
      </c>
      <c r="J383" t="s">
        <v>25</v>
      </c>
      <c r="K383" s="1">
        <v>44556</v>
      </c>
      <c r="L383"/>
      <c r="M383">
        <v>3.84</v>
      </c>
      <c r="N383">
        <v>43815</v>
      </c>
      <c r="O383">
        <v>3</v>
      </c>
      <c r="P383" t="s">
        <v>26</v>
      </c>
      <c r="Q383">
        <v>1</v>
      </c>
      <c r="R383">
        <v>4</v>
      </c>
      <c r="S383" t="s">
        <v>670</v>
      </c>
      <c r="T383" t="s">
        <v>26</v>
      </c>
    </row>
    <row r="384" spans="1:20" x14ac:dyDescent="0.3">
      <c r="A384" t="s">
        <v>671</v>
      </c>
      <c r="B384" t="s">
        <v>29</v>
      </c>
      <c r="C384">
        <v>23</v>
      </c>
      <c r="D384" t="s">
        <v>30</v>
      </c>
      <c r="E384" t="s">
        <v>39</v>
      </c>
      <c r="F384" t="s">
        <v>32</v>
      </c>
      <c r="G384" t="s">
        <v>33</v>
      </c>
      <c r="H384" t="s">
        <v>75</v>
      </c>
      <c r="I384">
        <v>3</v>
      </c>
      <c r="J384" t="s">
        <v>85</v>
      </c>
      <c r="K384" s="1">
        <v>41763</v>
      </c>
      <c r="L384"/>
      <c r="M384">
        <v>11.49</v>
      </c>
      <c r="N384">
        <v>31338</v>
      </c>
      <c r="O384">
        <v>4</v>
      </c>
      <c r="P384" t="s">
        <v>26</v>
      </c>
      <c r="Q384">
        <v>1</v>
      </c>
      <c r="R384">
        <v>6</v>
      </c>
      <c r="S384" t="s">
        <v>318</v>
      </c>
      <c r="T384" t="s">
        <v>26</v>
      </c>
    </row>
    <row r="385" spans="1:20" x14ac:dyDescent="0.3">
      <c r="A385" t="s">
        <v>672</v>
      </c>
      <c r="B385" t="s">
        <v>29</v>
      </c>
      <c r="C385">
        <v>38</v>
      </c>
      <c r="D385" t="s">
        <v>20</v>
      </c>
      <c r="E385" t="s">
        <v>39</v>
      </c>
      <c r="F385" t="s">
        <v>54</v>
      </c>
      <c r="G385" t="s">
        <v>77</v>
      </c>
      <c r="H385" t="s">
        <v>84</v>
      </c>
      <c r="I385">
        <v>14.4</v>
      </c>
      <c r="J385" t="s">
        <v>85</v>
      </c>
      <c r="K385" s="1">
        <v>45273</v>
      </c>
      <c r="L385"/>
      <c r="M385">
        <v>1.88</v>
      </c>
      <c r="N385">
        <v>60860</v>
      </c>
      <c r="O385">
        <v>2</v>
      </c>
      <c r="P385" t="s">
        <v>26</v>
      </c>
      <c r="Q385">
        <v>5</v>
      </c>
      <c r="R385">
        <v>10</v>
      </c>
      <c r="S385" t="s">
        <v>444</v>
      </c>
      <c r="T385" t="s">
        <v>26</v>
      </c>
    </row>
    <row r="386" spans="1:20" x14ac:dyDescent="0.3">
      <c r="A386" t="s">
        <v>673</v>
      </c>
      <c r="B386" t="s">
        <v>29</v>
      </c>
      <c r="C386">
        <v>21</v>
      </c>
      <c r="D386" t="s">
        <v>20</v>
      </c>
      <c r="E386" t="s">
        <v>63</v>
      </c>
      <c r="F386" t="s">
        <v>54</v>
      </c>
      <c r="G386" t="s">
        <v>139</v>
      </c>
      <c r="H386" t="s">
        <v>51</v>
      </c>
      <c r="I386">
        <v>0.4</v>
      </c>
      <c r="J386" t="s">
        <v>85</v>
      </c>
      <c r="K386" s="1">
        <v>45356</v>
      </c>
      <c r="L386"/>
      <c r="M386">
        <v>1.65</v>
      </c>
      <c r="N386">
        <v>31737</v>
      </c>
      <c r="O386">
        <v>3</v>
      </c>
      <c r="P386" t="s">
        <v>26</v>
      </c>
      <c r="Q386">
        <v>2</v>
      </c>
      <c r="R386">
        <v>3</v>
      </c>
      <c r="S386" t="s">
        <v>639</v>
      </c>
      <c r="T386" t="s">
        <v>26</v>
      </c>
    </row>
    <row r="387" spans="1:20" x14ac:dyDescent="0.3">
      <c r="A387" t="s">
        <v>674</v>
      </c>
      <c r="B387" t="s">
        <v>29</v>
      </c>
      <c r="C387">
        <v>21</v>
      </c>
      <c r="D387" t="s">
        <v>30</v>
      </c>
      <c r="E387" t="s">
        <v>63</v>
      </c>
      <c r="F387" t="s">
        <v>82</v>
      </c>
      <c r="G387" t="s">
        <v>83</v>
      </c>
      <c r="H387" t="s">
        <v>24</v>
      </c>
      <c r="I387">
        <v>1</v>
      </c>
      <c r="J387" t="s">
        <v>85</v>
      </c>
      <c r="K387" s="1">
        <v>45248</v>
      </c>
      <c r="L387"/>
      <c r="M387">
        <v>1.94</v>
      </c>
      <c r="N387">
        <v>34028</v>
      </c>
      <c r="O387">
        <v>3</v>
      </c>
      <c r="P387" t="s">
        <v>65</v>
      </c>
      <c r="Q387">
        <v>1</v>
      </c>
      <c r="R387">
        <v>5</v>
      </c>
      <c r="S387" t="s">
        <v>489</v>
      </c>
      <c r="T387" t="s">
        <v>26</v>
      </c>
    </row>
    <row r="388" spans="1:20" x14ac:dyDescent="0.3">
      <c r="A388" t="s">
        <v>675</v>
      </c>
      <c r="B388" t="s">
        <v>19</v>
      </c>
      <c r="C388">
        <v>27</v>
      </c>
      <c r="D388" t="s">
        <v>20</v>
      </c>
      <c r="E388" t="s">
        <v>58</v>
      </c>
      <c r="F388" t="s">
        <v>40</v>
      </c>
      <c r="G388" t="s">
        <v>41</v>
      </c>
      <c r="H388" t="s">
        <v>24</v>
      </c>
      <c r="I388">
        <v>6.2</v>
      </c>
      <c r="J388" t="s">
        <v>25</v>
      </c>
      <c r="K388" s="1">
        <v>43603</v>
      </c>
      <c r="L388"/>
      <c r="M388">
        <v>6.45</v>
      </c>
      <c r="N388">
        <v>39844</v>
      </c>
      <c r="O388">
        <v>3</v>
      </c>
      <c r="P388" t="s">
        <v>26</v>
      </c>
      <c r="Q388">
        <v>1</v>
      </c>
      <c r="R388">
        <v>7</v>
      </c>
      <c r="S388" t="s">
        <v>676</v>
      </c>
      <c r="T388" t="s">
        <v>26</v>
      </c>
    </row>
    <row r="389" spans="1:20" x14ac:dyDescent="0.3">
      <c r="A389" t="s">
        <v>677</v>
      </c>
      <c r="B389" t="s">
        <v>19</v>
      </c>
      <c r="C389">
        <v>26</v>
      </c>
      <c r="D389" t="s">
        <v>30</v>
      </c>
      <c r="E389" t="s">
        <v>21</v>
      </c>
      <c r="F389" t="s">
        <v>54</v>
      </c>
      <c r="G389" t="s">
        <v>139</v>
      </c>
      <c r="H389" t="s">
        <v>51</v>
      </c>
      <c r="I389">
        <v>3.6</v>
      </c>
      <c r="J389" t="s">
        <v>25</v>
      </c>
      <c r="K389" s="1">
        <v>45388</v>
      </c>
      <c r="L389" s="1">
        <v>45861</v>
      </c>
      <c r="M389">
        <v>1.3</v>
      </c>
      <c r="N389">
        <v>38949</v>
      </c>
      <c r="O389">
        <v>3</v>
      </c>
      <c r="P389" t="s">
        <v>26</v>
      </c>
      <c r="Q389">
        <v>2</v>
      </c>
      <c r="R389">
        <v>6</v>
      </c>
      <c r="S389" t="s">
        <v>294</v>
      </c>
      <c r="T389" t="s">
        <v>65</v>
      </c>
    </row>
    <row r="390" spans="1:20" x14ac:dyDescent="0.3">
      <c r="A390" t="s">
        <v>678</v>
      </c>
      <c r="B390" t="s">
        <v>19</v>
      </c>
      <c r="C390">
        <v>32</v>
      </c>
      <c r="D390" t="s">
        <v>30</v>
      </c>
      <c r="E390" t="s">
        <v>44</v>
      </c>
      <c r="F390" t="s">
        <v>67</v>
      </c>
      <c r="G390" t="s">
        <v>90</v>
      </c>
      <c r="H390" t="s">
        <v>24</v>
      </c>
      <c r="I390">
        <v>11.7</v>
      </c>
      <c r="J390" t="s">
        <v>25</v>
      </c>
      <c r="K390" s="1">
        <v>42492</v>
      </c>
      <c r="L390"/>
      <c r="M390">
        <v>9.49</v>
      </c>
      <c r="N390">
        <v>55158</v>
      </c>
      <c r="O390">
        <v>3</v>
      </c>
      <c r="P390" t="s">
        <v>26</v>
      </c>
      <c r="Q390">
        <v>1</v>
      </c>
      <c r="R390">
        <v>3</v>
      </c>
      <c r="S390" t="s">
        <v>350</v>
      </c>
      <c r="T390" t="s">
        <v>26</v>
      </c>
    </row>
    <row r="391" spans="1:20" x14ac:dyDescent="0.3">
      <c r="A391" t="s">
        <v>679</v>
      </c>
      <c r="B391" t="s">
        <v>29</v>
      </c>
      <c r="C391">
        <v>36</v>
      </c>
      <c r="D391" t="s">
        <v>30</v>
      </c>
      <c r="E391" t="s">
        <v>21</v>
      </c>
      <c r="F391" t="s">
        <v>54</v>
      </c>
      <c r="G391" t="s">
        <v>77</v>
      </c>
      <c r="H391" t="s">
        <v>51</v>
      </c>
      <c r="I391">
        <v>9</v>
      </c>
      <c r="J391" t="s">
        <v>25</v>
      </c>
      <c r="K391" s="1">
        <v>40429</v>
      </c>
      <c r="L391" s="1">
        <v>43615</v>
      </c>
      <c r="M391">
        <v>8.7200000000000006</v>
      </c>
      <c r="N391">
        <v>54665</v>
      </c>
      <c r="O391">
        <v>3</v>
      </c>
      <c r="P391" t="s">
        <v>26</v>
      </c>
      <c r="Q391">
        <v>2</v>
      </c>
      <c r="R391">
        <v>9</v>
      </c>
      <c r="S391" t="s">
        <v>217</v>
      </c>
      <c r="T391" t="s">
        <v>65</v>
      </c>
    </row>
    <row r="392" spans="1:20" x14ac:dyDescent="0.3">
      <c r="A392" t="s">
        <v>680</v>
      </c>
      <c r="B392" t="s">
        <v>29</v>
      </c>
      <c r="C392">
        <v>37</v>
      </c>
      <c r="D392" t="s">
        <v>30</v>
      </c>
      <c r="E392" t="s">
        <v>53</v>
      </c>
      <c r="F392" t="s">
        <v>54</v>
      </c>
      <c r="G392" t="s">
        <v>55</v>
      </c>
      <c r="H392" t="s">
        <v>51</v>
      </c>
      <c r="I392">
        <v>14.2</v>
      </c>
      <c r="J392" t="s">
        <v>25</v>
      </c>
      <c r="K392" s="1">
        <v>43196</v>
      </c>
      <c r="L392"/>
      <c r="M392">
        <v>7.56</v>
      </c>
      <c r="N392">
        <v>60922</v>
      </c>
      <c r="O392">
        <v>3</v>
      </c>
      <c r="P392" t="s">
        <v>26</v>
      </c>
      <c r="Q392">
        <v>0</v>
      </c>
      <c r="R392">
        <v>5</v>
      </c>
      <c r="S392" t="s">
        <v>78</v>
      </c>
      <c r="T392" t="s">
        <v>26</v>
      </c>
    </row>
    <row r="393" spans="1:20" x14ac:dyDescent="0.3">
      <c r="A393" t="s">
        <v>681</v>
      </c>
      <c r="B393" t="s">
        <v>19</v>
      </c>
      <c r="C393">
        <v>32</v>
      </c>
      <c r="D393" t="s">
        <v>20</v>
      </c>
      <c r="E393" t="s">
        <v>39</v>
      </c>
      <c r="F393" t="s">
        <v>67</v>
      </c>
      <c r="G393" t="s">
        <v>90</v>
      </c>
      <c r="H393" t="s">
        <v>24</v>
      </c>
      <c r="I393">
        <v>5.6</v>
      </c>
      <c r="J393" t="s">
        <v>25</v>
      </c>
      <c r="K393" s="1">
        <v>44645</v>
      </c>
      <c r="L393"/>
      <c r="M393">
        <v>3.59</v>
      </c>
      <c r="N393">
        <v>58507</v>
      </c>
      <c r="O393">
        <v>4</v>
      </c>
      <c r="P393" t="s">
        <v>26</v>
      </c>
      <c r="Q393">
        <v>1</v>
      </c>
      <c r="R393">
        <v>4</v>
      </c>
      <c r="S393" t="s">
        <v>475</v>
      </c>
      <c r="T393" t="s">
        <v>26</v>
      </c>
    </row>
    <row r="394" spans="1:20" x14ac:dyDescent="0.3">
      <c r="A394" t="s">
        <v>682</v>
      </c>
      <c r="B394" t="s">
        <v>29</v>
      </c>
      <c r="C394">
        <v>27</v>
      </c>
      <c r="D394" t="s">
        <v>30</v>
      </c>
      <c r="E394" t="s">
        <v>36</v>
      </c>
      <c r="F394" t="s">
        <v>82</v>
      </c>
      <c r="G394" t="s">
        <v>107</v>
      </c>
      <c r="H394" t="s">
        <v>24</v>
      </c>
      <c r="I394">
        <v>5.9</v>
      </c>
      <c r="J394" t="s">
        <v>25</v>
      </c>
      <c r="K394" s="1">
        <v>40169</v>
      </c>
      <c r="L394"/>
      <c r="M394">
        <v>15.85</v>
      </c>
      <c r="N394">
        <v>45775</v>
      </c>
      <c r="O394">
        <v>4</v>
      </c>
      <c r="P394" t="s">
        <v>26</v>
      </c>
      <c r="Q394">
        <v>3</v>
      </c>
      <c r="R394">
        <v>4</v>
      </c>
      <c r="S394" t="s">
        <v>683</v>
      </c>
      <c r="T394" t="s">
        <v>26</v>
      </c>
    </row>
    <row r="395" spans="1:20" x14ac:dyDescent="0.3">
      <c r="A395" t="s">
        <v>684</v>
      </c>
      <c r="B395" t="s">
        <v>29</v>
      </c>
      <c r="C395">
        <v>33</v>
      </c>
      <c r="D395" t="s">
        <v>30</v>
      </c>
      <c r="E395" t="s">
        <v>58</v>
      </c>
      <c r="F395" t="s">
        <v>67</v>
      </c>
      <c r="G395" t="s">
        <v>71</v>
      </c>
      <c r="H395" t="s">
        <v>24</v>
      </c>
      <c r="I395">
        <v>9.9</v>
      </c>
      <c r="J395" t="s">
        <v>25</v>
      </c>
      <c r="K395" s="1">
        <v>41081</v>
      </c>
      <c r="L395"/>
      <c r="M395">
        <v>13.35</v>
      </c>
      <c r="N395">
        <v>51511</v>
      </c>
      <c r="O395">
        <v>2</v>
      </c>
      <c r="P395" t="s">
        <v>65</v>
      </c>
      <c r="Q395">
        <v>1</v>
      </c>
      <c r="R395">
        <v>6</v>
      </c>
      <c r="S395" t="s">
        <v>137</v>
      </c>
      <c r="T395" t="s">
        <v>26</v>
      </c>
    </row>
    <row r="396" spans="1:20" x14ac:dyDescent="0.3">
      <c r="A396" t="s">
        <v>685</v>
      </c>
      <c r="B396" t="s">
        <v>19</v>
      </c>
      <c r="C396">
        <v>25</v>
      </c>
      <c r="D396" t="s">
        <v>20</v>
      </c>
      <c r="E396" t="s">
        <v>31</v>
      </c>
      <c r="F396" t="s">
        <v>92</v>
      </c>
      <c r="G396" t="s">
        <v>120</v>
      </c>
      <c r="H396" t="s">
        <v>51</v>
      </c>
      <c r="I396">
        <v>2.5</v>
      </c>
      <c r="J396" t="s">
        <v>25</v>
      </c>
      <c r="K396" s="1">
        <v>41486</v>
      </c>
      <c r="L396"/>
      <c r="M396">
        <v>12.24</v>
      </c>
      <c r="N396">
        <v>41578</v>
      </c>
      <c r="O396">
        <v>4</v>
      </c>
      <c r="P396" t="s">
        <v>26</v>
      </c>
      <c r="Q396">
        <v>1</v>
      </c>
      <c r="R396">
        <v>5</v>
      </c>
      <c r="S396" t="s">
        <v>686</v>
      </c>
      <c r="T396" t="s">
        <v>26</v>
      </c>
    </row>
    <row r="397" spans="1:20" x14ac:dyDescent="0.3">
      <c r="A397" t="s">
        <v>687</v>
      </c>
      <c r="B397" t="s">
        <v>19</v>
      </c>
      <c r="C397">
        <v>32</v>
      </c>
      <c r="D397" t="s">
        <v>30</v>
      </c>
      <c r="E397" t="s">
        <v>44</v>
      </c>
      <c r="F397" t="s">
        <v>40</v>
      </c>
      <c r="G397" t="s">
        <v>50</v>
      </c>
      <c r="H397" t="s">
        <v>24</v>
      </c>
      <c r="I397">
        <v>9.8000000000000007</v>
      </c>
      <c r="J397" t="s">
        <v>25</v>
      </c>
      <c r="K397" s="1">
        <v>41890</v>
      </c>
      <c r="L397"/>
      <c r="M397">
        <v>11.14</v>
      </c>
      <c r="N397">
        <v>50914</v>
      </c>
      <c r="O397">
        <v>2</v>
      </c>
      <c r="P397" t="s">
        <v>26</v>
      </c>
      <c r="Q397">
        <v>6</v>
      </c>
      <c r="R397">
        <v>7</v>
      </c>
      <c r="S397" t="s">
        <v>207</v>
      </c>
      <c r="T397" t="s">
        <v>26</v>
      </c>
    </row>
    <row r="398" spans="1:20" x14ac:dyDescent="0.3">
      <c r="A398" t="s">
        <v>688</v>
      </c>
      <c r="B398" t="s">
        <v>19</v>
      </c>
      <c r="C398">
        <v>28</v>
      </c>
      <c r="D398" t="s">
        <v>30</v>
      </c>
      <c r="E398" t="s">
        <v>36</v>
      </c>
      <c r="F398" t="s">
        <v>54</v>
      </c>
      <c r="G398" t="s">
        <v>55</v>
      </c>
      <c r="H398" t="s">
        <v>24</v>
      </c>
      <c r="I398">
        <v>2.8</v>
      </c>
      <c r="J398" t="s">
        <v>25</v>
      </c>
      <c r="K398" s="1">
        <v>42390</v>
      </c>
      <c r="L398"/>
      <c r="M398">
        <v>9.77</v>
      </c>
      <c r="N398">
        <v>37395</v>
      </c>
      <c r="O398">
        <v>3</v>
      </c>
      <c r="P398" t="s">
        <v>26</v>
      </c>
      <c r="Q398">
        <v>4</v>
      </c>
      <c r="R398">
        <v>7</v>
      </c>
      <c r="S398" t="s">
        <v>636</v>
      </c>
      <c r="T398" t="s">
        <v>26</v>
      </c>
    </row>
    <row r="399" spans="1:20" x14ac:dyDescent="0.3">
      <c r="A399" t="s">
        <v>689</v>
      </c>
      <c r="B399" t="s">
        <v>19</v>
      </c>
      <c r="C399">
        <v>23</v>
      </c>
      <c r="D399" t="s">
        <v>30</v>
      </c>
      <c r="E399" t="s">
        <v>53</v>
      </c>
      <c r="F399" t="s">
        <v>40</v>
      </c>
      <c r="G399" t="s">
        <v>96</v>
      </c>
      <c r="H399" t="s">
        <v>47</v>
      </c>
      <c r="I399">
        <v>3</v>
      </c>
      <c r="J399" t="s">
        <v>25</v>
      </c>
      <c r="K399" s="1">
        <v>41178</v>
      </c>
      <c r="L399"/>
      <c r="M399">
        <v>13.09</v>
      </c>
      <c r="N399">
        <v>47822</v>
      </c>
      <c r="O399">
        <v>4</v>
      </c>
      <c r="P399" t="s">
        <v>26</v>
      </c>
      <c r="Q399">
        <v>2</v>
      </c>
      <c r="R399">
        <v>9</v>
      </c>
      <c r="S399" t="s">
        <v>690</v>
      </c>
      <c r="T399" t="s">
        <v>26</v>
      </c>
    </row>
    <row r="400" spans="1:20" x14ac:dyDescent="0.3">
      <c r="A400" t="s">
        <v>691</v>
      </c>
      <c r="B400" t="s">
        <v>29</v>
      </c>
      <c r="C400">
        <v>25</v>
      </c>
      <c r="D400" t="s">
        <v>30</v>
      </c>
      <c r="E400" t="s">
        <v>31</v>
      </c>
      <c r="F400" t="s">
        <v>82</v>
      </c>
      <c r="G400" t="s">
        <v>83</v>
      </c>
      <c r="H400" t="s">
        <v>24</v>
      </c>
      <c r="I400">
        <v>2.8</v>
      </c>
      <c r="J400" t="s">
        <v>25</v>
      </c>
      <c r="K400" s="1">
        <v>45766</v>
      </c>
      <c r="L400"/>
      <c r="M400">
        <v>0.53</v>
      </c>
      <c r="N400">
        <v>37692</v>
      </c>
      <c r="O400">
        <v>3</v>
      </c>
      <c r="P400" t="s">
        <v>26</v>
      </c>
      <c r="Q400">
        <v>3</v>
      </c>
      <c r="R400">
        <v>6</v>
      </c>
      <c r="S400" t="s">
        <v>489</v>
      </c>
      <c r="T400" t="s">
        <v>26</v>
      </c>
    </row>
    <row r="401" spans="1:20" x14ac:dyDescent="0.3">
      <c r="A401" t="s">
        <v>692</v>
      </c>
      <c r="B401" t="s">
        <v>209</v>
      </c>
      <c r="C401">
        <v>21</v>
      </c>
      <c r="D401" t="s">
        <v>30</v>
      </c>
      <c r="E401" t="s">
        <v>31</v>
      </c>
      <c r="F401" t="s">
        <v>82</v>
      </c>
      <c r="G401" t="s">
        <v>83</v>
      </c>
      <c r="H401" t="s">
        <v>51</v>
      </c>
      <c r="I401">
        <v>0</v>
      </c>
      <c r="J401" t="s">
        <v>25</v>
      </c>
      <c r="K401" s="1">
        <v>43087</v>
      </c>
      <c r="L401"/>
      <c r="M401">
        <v>7.86</v>
      </c>
      <c r="N401">
        <v>31756</v>
      </c>
      <c r="O401">
        <v>1</v>
      </c>
      <c r="P401" t="s">
        <v>65</v>
      </c>
      <c r="Q401">
        <v>2</v>
      </c>
      <c r="R401">
        <v>7</v>
      </c>
      <c r="S401" t="s">
        <v>663</v>
      </c>
      <c r="T401" t="s">
        <v>26</v>
      </c>
    </row>
    <row r="402" spans="1:20" x14ac:dyDescent="0.3">
      <c r="A402" t="s">
        <v>693</v>
      </c>
      <c r="B402" t="s">
        <v>29</v>
      </c>
      <c r="C402">
        <v>50</v>
      </c>
      <c r="D402" t="s">
        <v>30</v>
      </c>
      <c r="E402" t="s">
        <v>31</v>
      </c>
      <c r="F402" t="s">
        <v>32</v>
      </c>
      <c r="G402" t="s">
        <v>33</v>
      </c>
      <c r="H402" t="s">
        <v>24</v>
      </c>
      <c r="I402">
        <v>22.7</v>
      </c>
      <c r="J402" t="s">
        <v>25</v>
      </c>
      <c r="K402" s="1">
        <v>44875</v>
      </c>
      <c r="L402"/>
      <c r="M402">
        <v>2.97</v>
      </c>
      <c r="N402">
        <v>70724</v>
      </c>
      <c r="O402">
        <v>3</v>
      </c>
      <c r="P402" t="s">
        <v>26</v>
      </c>
      <c r="Q402">
        <v>2</v>
      </c>
      <c r="R402">
        <v>2</v>
      </c>
      <c r="S402" t="s">
        <v>694</v>
      </c>
      <c r="T402" t="s">
        <v>26</v>
      </c>
    </row>
    <row r="403" spans="1:20" x14ac:dyDescent="0.3">
      <c r="A403" t="s">
        <v>695</v>
      </c>
      <c r="B403" t="s">
        <v>19</v>
      </c>
      <c r="C403">
        <v>36</v>
      </c>
      <c r="D403" t="s">
        <v>30</v>
      </c>
      <c r="E403" t="s">
        <v>21</v>
      </c>
      <c r="F403" t="s">
        <v>54</v>
      </c>
      <c r="G403" t="s">
        <v>77</v>
      </c>
      <c r="H403" t="s">
        <v>24</v>
      </c>
      <c r="I403">
        <v>16</v>
      </c>
      <c r="J403" t="s">
        <v>25</v>
      </c>
      <c r="K403" s="1">
        <v>41763</v>
      </c>
      <c r="L403"/>
      <c r="M403">
        <v>11.49</v>
      </c>
      <c r="N403">
        <v>67232</v>
      </c>
      <c r="O403">
        <v>2</v>
      </c>
      <c r="P403" t="s">
        <v>26</v>
      </c>
      <c r="Q403">
        <v>1</v>
      </c>
      <c r="R403">
        <v>7</v>
      </c>
      <c r="S403" t="s">
        <v>217</v>
      </c>
      <c r="T403" t="s">
        <v>26</v>
      </c>
    </row>
    <row r="404" spans="1:20" x14ac:dyDescent="0.3">
      <c r="A404" t="s">
        <v>696</v>
      </c>
      <c r="B404" t="s">
        <v>29</v>
      </c>
      <c r="C404">
        <v>32</v>
      </c>
      <c r="D404" t="s">
        <v>30</v>
      </c>
      <c r="E404" t="s">
        <v>53</v>
      </c>
      <c r="F404" t="s">
        <v>22</v>
      </c>
      <c r="G404" t="s">
        <v>23</v>
      </c>
      <c r="H404" t="s">
        <v>24</v>
      </c>
      <c r="I404">
        <v>8.1</v>
      </c>
      <c r="J404" t="s">
        <v>25</v>
      </c>
      <c r="K404" s="1">
        <v>40761</v>
      </c>
      <c r="L404"/>
      <c r="M404">
        <v>14.23</v>
      </c>
      <c r="N404">
        <v>45978</v>
      </c>
      <c r="O404">
        <v>3</v>
      </c>
      <c r="P404" t="s">
        <v>26</v>
      </c>
      <c r="Q404">
        <v>4</v>
      </c>
      <c r="R404">
        <v>5</v>
      </c>
      <c r="S404" t="s">
        <v>189</v>
      </c>
      <c r="T404" t="s">
        <v>26</v>
      </c>
    </row>
    <row r="405" spans="1:20" x14ac:dyDescent="0.3">
      <c r="A405" t="s">
        <v>697</v>
      </c>
      <c r="B405" t="s">
        <v>29</v>
      </c>
      <c r="C405">
        <v>21</v>
      </c>
      <c r="D405" t="s">
        <v>30</v>
      </c>
      <c r="E405" t="s">
        <v>39</v>
      </c>
      <c r="F405" t="s">
        <v>82</v>
      </c>
      <c r="G405" t="s">
        <v>83</v>
      </c>
      <c r="H405" t="s">
        <v>24</v>
      </c>
      <c r="I405">
        <v>1</v>
      </c>
      <c r="J405" t="s">
        <v>85</v>
      </c>
      <c r="K405" s="1">
        <v>40177</v>
      </c>
      <c r="L405" s="1">
        <v>41141</v>
      </c>
      <c r="M405">
        <v>2.64</v>
      </c>
      <c r="N405">
        <v>32055</v>
      </c>
      <c r="O405">
        <v>2</v>
      </c>
      <c r="P405" t="s">
        <v>65</v>
      </c>
      <c r="Q405">
        <v>4</v>
      </c>
      <c r="R405">
        <v>7</v>
      </c>
      <c r="S405" t="s">
        <v>698</v>
      </c>
      <c r="T405" t="s">
        <v>65</v>
      </c>
    </row>
    <row r="406" spans="1:20" x14ac:dyDescent="0.3">
      <c r="A406" t="s">
        <v>699</v>
      </c>
      <c r="B406" t="s">
        <v>19</v>
      </c>
      <c r="C406">
        <v>30</v>
      </c>
      <c r="D406" t="s">
        <v>20</v>
      </c>
      <c r="E406" t="s">
        <v>21</v>
      </c>
      <c r="F406" t="s">
        <v>45</v>
      </c>
      <c r="G406" t="s">
        <v>98</v>
      </c>
      <c r="H406" t="s">
        <v>51</v>
      </c>
      <c r="I406">
        <v>2</v>
      </c>
      <c r="J406" t="s">
        <v>25</v>
      </c>
      <c r="K406" s="1">
        <v>43189</v>
      </c>
      <c r="L406"/>
      <c r="M406">
        <v>7.58</v>
      </c>
      <c r="N406">
        <v>43666</v>
      </c>
      <c r="O406">
        <v>5</v>
      </c>
      <c r="P406" t="s">
        <v>26</v>
      </c>
      <c r="Q406">
        <v>2</v>
      </c>
      <c r="R406">
        <v>7</v>
      </c>
      <c r="S406" t="s">
        <v>372</v>
      </c>
      <c r="T406" t="s">
        <v>26</v>
      </c>
    </row>
    <row r="407" spans="1:20" x14ac:dyDescent="0.3">
      <c r="A407" t="s">
        <v>700</v>
      </c>
      <c r="B407" t="s">
        <v>29</v>
      </c>
      <c r="C407">
        <v>34</v>
      </c>
      <c r="D407" t="s">
        <v>20</v>
      </c>
      <c r="E407" t="s">
        <v>31</v>
      </c>
      <c r="F407" t="s">
        <v>54</v>
      </c>
      <c r="G407" t="s">
        <v>55</v>
      </c>
      <c r="H407" t="s">
        <v>84</v>
      </c>
      <c r="I407">
        <v>11.3</v>
      </c>
      <c r="J407" t="s">
        <v>25</v>
      </c>
      <c r="K407" s="1">
        <v>44992</v>
      </c>
      <c r="L407"/>
      <c r="M407">
        <v>2.64</v>
      </c>
      <c r="N407">
        <v>53713</v>
      </c>
      <c r="O407">
        <v>3</v>
      </c>
      <c r="P407" t="s">
        <v>26</v>
      </c>
      <c r="Q407">
        <v>1</v>
      </c>
      <c r="R407">
        <v>5</v>
      </c>
      <c r="S407" t="s">
        <v>274</v>
      </c>
      <c r="T407" t="s">
        <v>26</v>
      </c>
    </row>
    <row r="408" spans="1:20" x14ac:dyDescent="0.3">
      <c r="A408" t="s">
        <v>701</v>
      </c>
      <c r="B408" t="s">
        <v>19</v>
      </c>
      <c r="C408">
        <v>30</v>
      </c>
      <c r="D408" t="s">
        <v>30</v>
      </c>
      <c r="E408" t="s">
        <v>31</v>
      </c>
      <c r="F408" t="s">
        <v>92</v>
      </c>
      <c r="G408" t="s">
        <v>93</v>
      </c>
      <c r="H408" t="s">
        <v>84</v>
      </c>
      <c r="I408">
        <v>8.6</v>
      </c>
      <c r="J408" t="s">
        <v>25</v>
      </c>
      <c r="K408" s="1">
        <v>44749</v>
      </c>
      <c r="L408"/>
      <c r="M408">
        <v>3.31</v>
      </c>
      <c r="N408">
        <v>49859</v>
      </c>
      <c r="O408">
        <v>2</v>
      </c>
      <c r="P408" t="s">
        <v>65</v>
      </c>
      <c r="Q408">
        <v>3</v>
      </c>
      <c r="R408">
        <v>5</v>
      </c>
      <c r="S408" t="s">
        <v>702</v>
      </c>
      <c r="T408" t="s">
        <v>26</v>
      </c>
    </row>
    <row r="409" spans="1:20" x14ac:dyDescent="0.3">
      <c r="A409" t="s">
        <v>703</v>
      </c>
      <c r="B409" t="s">
        <v>29</v>
      </c>
      <c r="C409">
        <v>27</v>
      </c>
      <c r="D409" t="s">
        <v>30</v>
      </c>
      <c r="E409" t="s">
        <v>21</v>
      </c>
      <c r="F409" t="s">
        <v>67</v>
      </c>
      <c r="G409" t="s">
        <v>90</v>
      </c>
      <c r="H409" t="s">
        <v>24</v>
      </c>
      <c r="I409">
        <v>5.8</v>
      </c>
      <c r="J409" t="s">
        <v>25</v>
      </c>
      <c r="K409" s="1">
        <v>40380</v>
      </c>
      <c r="L409" s="1">
        <v>43723</v>
      </c>
      <c r="M409">
        <v>9.15</v>
      </c>
      <c r="N409">
        <v>52953</v>
      </c>
      <c r="O409">
        <v>4</v>
      </c>
      <c r="P409" t="s">
        <v>26</v>
      </c>
      <c r="Q409">
        <v>5</v>
      </c>
      <c r="R409">
        <v>3</v>
      </c>
      <c r="S409" t="s">
        <v>133</v>
      </c>
      <c r="T409" t="s">
        <v>65</v>
      </c>
    </row>
    <row r="410" spans="1:20" x14ac:dyDescent="0.3">
      <c r="A410" t="s">
        <v>704</v>
      </c>
      <c r="B410" t="s">
        <v>29</v>
      </c>
      <c r="C410">
        <v>37</v>
      </c>
      <c r="D410" t="s">
        <v>20</v>
      </c>
      <c r="E410" t="s">
        <v>63</v>
      </c>
      <c r="F410" t="s">
        <v>32</v>
      </c>
      <c r="G410" t="s">
        <v>171</v>
      </c>
      <c r="H410" t="s">
        <v>24</v>
      </c>
      <c r="I410">
        <v>17</v>
      </c>
      <c r="J410" t="s">
        <v>25</v>
      </c>
      <c r="K410" s="1">
        <v>40374</v>
      </c>
      <c r="L410"/>
      <c r="M410">
        <v>15.29</v>
      </c>
      <c r="N410">
        <v>61931</v>
      </c>
      <c r="O410">
        <v>3</v>
      </c>
      <c r="P410" t="s">
        <v>26</v>
      </c>
      <c r="Q410">
        <v>0</v>
      </c>
      <c r="R410">
        <v>9</v>
      </c>
      <c r="S410" t="s">
        <v>705</v>
      </c>
      <c r="T410" t="s">
        <v>26</v>
      </c>
    </row>
    <row r="411" spans="1:20" x14ac:dyDescent="0.3">
      <c r="A411" t="s">
        <v>706</v>
      </c>
      <c r="B411" t="s">
        <v>19</v>
      </c>
      <c r="C411">
        <v>37</v>
      </c>
      <c r="D411" t="s">
        <v>20</v>
      </c>
      <c r="E411" t="s">
        <v>58</v>
      </c>
      <c r="F411" t="s">
        <v>67</v>
      </c>
      <c r="G411" t="s">
        <v>176</v>
      </c>
      <c r="H411" t="s">
        <v>51</v>
      </c>
      <c r="I411">
        <v>5.4</v>
      </c>
      <c r="J411" t="s">
        <v>25</v>
      </c>
      <c r="K411" s="1">
        <v>40932</v>
      </c>
      <c r="L411"/>
      <c r="M411">
        <v>13.76</v>
      </c>
      <c r="N411">
        <v>42732</v>
      </c>
      <c r="O411">
        <v>3</v>
      </c>
      <c r="P411" t="s">
        <v>26</v>
      </c>
      <c r="Q411">
        <v>7</v>
      </c>
      <c r="R411">
        <v>4</v>
      </c>
      <c r="S411" t="s">
        <v>389</v>
      </c>
      <c r="T411" t="s">
        <v>26</v>
      </c>
    </row>
    <row r="412" spans="1:20" x14ac:dyDescent="0.3">
      <c r="A412" t="s">
        <v>707</v>
      </c>
      <c r="B412" t="s">
        <v>19</v>
      </c>
      <c r="C412">
        <v>31</v>
      </c>
      <c r="D412" t="s">
        <v>30</v>
      </c>
      <c r="E412" t="s">
        <v>36</v>
      </c>
      <c r="F412" t="s">
        <v>32</v>
      </c>
      <c r="G412" t="s">
        <v>171</v>
      </c>
      <c r="H412" t="s">
        <v>51</v>
      </c>
      <c r="I412">
        <v>2.7</v>
      </c>
      <c r="J412" t="s">
        <v>25</v>
      </c>
      <c r="K412" s="1">
        <v>42817</v>
      </c>
      <c r="L412"/>
      <c r="M412">
        <v>8.6</v>
      </c>
      <c r="N412">
        <v>32863</v>
      </c>
      <c r="O412">
        <v>3</v>
      </c>
      <c r="P412" t="s">
        <v>26</v>
      </c>
      <c r="Q412">
        <v>3</v>
      </c>
      <c r="R412">
        <v>5</v>
      </c>
      <c r="S412" t="s">
        <v>644</v>
      </c>
      <c r="T412" t="s">
        <v>26</v>
      </c>
    </row>
    <row r="413" spans="1:20" x14ac:dyDescent="0.3">
      <c r="A413" t="s">
        <v>708</v>
      </c>
      <c r="B413" t="s">
        <v>29</v>
      </c>
      <c r="C413">
        <v>28</v>
      </c>
      <c r="D413" t="s">
        <v>20</v>
      </c>
      <c r="E413" t="s">
        <v>53</v>
      </c>
      <c r="F413" t="s">
        <v>45</v>
      </c>
      <c r="G413" t="s">
        <v>98</v>
      </c>
      <c r="H413" t="s">
        <v>51</v>
      </c>
      <c r="I413">
        <v>6</v>
      </c>
      <c r="J413" t="s">
        <v>25</v>
      </c>
      <c r="K413" s="1">
        <v>42219</v>
      </c>
      <c r="L413"/>
      <c r="M413">
        <v>10.24</v>
      </c>
      <c r="N413">
        <v>47798</v>
      </c>
      <c r="O413">
        <v>2</v>
      </c>
      <c r="P413" t="s">
        <v>26</v>
      </c>
      <c r="Q413">
        <v>0</v>
      </c>
      <c r="R413">
        <v>6</v>
      </c>
      <c r="S413" t="s">
        <v>174</v>
      </c>
      <c r="T413" t="s">
        <v>26</v>
      </c>
    </row>
    <row r="414" spans="1:20" x14ac:dyDescent="0.3">
      <c r="A414" t="s">
        <v>709</v>
      </c>
      <c r="B414" t="s">
        <v>19</v>
      </c>
      <c r="C414">
        <v>34</v>
      </c>
      <c r="D414" t="s">
        <v>30</v>
      </c>
      <c r="E414" t="s">
        <v>63</v>
      </c>
      <c r="F414" t="s">
        <v>22</v>
      </c>
      <c r="G414" t="s">
        <v>74</v>
      </c>
      <c r="H414" t="s">
        <v>24</v>
      </c>
      <c r="I414">
        <v>10</v>
      </c>
      <c r="J414" t="s">
        <v>25</v>
      </c>
      <c r="K414" s="1">
        <v>44468</v>
      </c>
      <c r="L414"/>
      <c r="M414">
        <v>4.08</v>
      </c>
      <c r="N414">
        <v>45671</v>
      </c>
      <c r="O414">
        <v>3</v>
      </c>
      <c r="P414" t="s">
        <v>26</v>
      </c>
      <c r="Q414">
        <v>3</v>
      </c>
      <c r="R414">
        <v>4</v>
      </c>
      <c r="S414" t="s">
        <v>289</v>
      </c>
      <c r="T414" t="s">
        <v>26</v>
      </c>
    </row>
    <row r="415" spans="1:20" x14ac:dyDescent="0.3">
      <c r="A415" t="s">
        <v>710</v>
      </c>
      <c r="B415" t="s">
        <v>19</v>
      </c>
      <c r="C415">
        <v>38</v>
      </c>
      <c r="D415" t="s">
        <v>20</v>
      </c>
      <c r="E415" t="s">
        <v>58</v>
      </c>
      <c r="F415" t="s">
        <v>82</v>
      </c>
      <c r="G415" t="s">
        <v>107</v>
      </c>
      <c r="H415" t="s">
        <v>24</v>
      </c>
      <c r="I415">
        <v>9</v>
      </c>
      <c r="J415" t="s">
        <v>25</v>
      </c>
      <c r="K415" s="1">
        <v>43475</v>
      </c>
      <c r="L415"/>
      <c r="M415">
        <v>6.8</v>
      </c>
      <c r="N415">
        <v>51631</v>
      </c>
      <c r="O415">
        <v>3</v>
      </c>
      <c r="P415" t="s">
        <v>65</v>
      </c>
      <c r="Q415">
        <v>1</v>
      </c>
      <c r="R415">
        <v>6</v>
      </c>
      <c r="S415" t="s">
        <v>711</v>
      </c>
      <c r="T415" t="s">
        <v>26</v>
      </c>
    </row>
    <row r="416" spans="1:20" x14ac:dyDescent="0.3">
      <c r="A416" t="s">
        <v>712</v>
      </c>
      <c r="B416" t="s">
        <v>29</v>
      </c>
      <c r="C416">
        <v>26</v>
      </c>
      <c r="D416" t="s">
        <v>30</v>
      </c>
      <c r="E416" t="s">
        <v>63</v>
      </c>
      <c r="F416" t="s">
        <v>92</v>
      </c>
      <c r="G416" t="s">
        <v>120</v>
      </c>
      <c r="H416" t="s">
        <v>24</v>
      </c>
      <c r="I416">
        <v>3.6</v>
      </c>
      <c r="J416" t="s">
        <v>25</v>
      </c>
      <c r="K416" s="1">
        <v>43208</v>
      </c>
      <c r="L416"/>
      <c r="M416">
        <v>7.53</v>
      </c>
      <c r="N416">
        <v>41749</v>
      </c>
      <c r="O416">
        <v>5</v>
      </c>
      <c r="P416" t="s">
        <v>26</v>
      </c>
      <c r="Q416">
        <v>0</v>
      </c>
      <c r="R416">
        <v>4</v>
      </c>
      <c r="S416" t="s">
        <v>713</v>
      </c>
      <c r="T416" t="s">
        <v>26</v>
      </c>
    </row>
    <row r="417" spans="1:20" x14ac:dyDescent="0.3">
      <c r="A417" t="s">
        <v>714</v>
      </c>
      <c r="B417" t="s">
        <v>29</v>
      </c>
      <c r="C417">
        <v>26</v>
      </c>
      <c r="D417" t="s">
        <v>179</v>
      </c>
      <c r="E417" t="s">
        <v>21</v>
      </c>
      <c r="F417" t="s">
        <v>45</v>
      </c>
      <c r="G417" t="s">
        <v>46</v>
      </c>
      <c r="H417" t="s">
        <v>51</v>
      </c>
      <c r="I417">
        <v>5.7</v>
      </c>
      <c r="J417" t="s">
        <v>25</v>
      </c>
      <c r="K417" s="1">
        <v>39593</v>
      </c>
      <c r="L417" s="1">
        <v>40493</v>
      </c>
      <c r="M417">
        <v>2.46</v>
      </c>
      <c r="N417">
        <v>43431</v>
      </c>
      <c r="O417">
        <v>3</v>
      </c>
      <c r="P417" t="s">
        <v>26</v>
      </c>
      <c r="Q417">
        <v>1</v>
      </c>
      <c r="R417">
        <v>6</v>
      </c>
      <c r="S417" t="s">
        <v>238</v>
      </c>
      <c r="T417" t="s">
        <v>65</v>
      </c>
    </row>
    <row r="418" spans="1:20" x14ac:dyDescent="0.3">
      <c r="A418" t="s">
        <v>715</v>
      </c>
      <c r="B418" t="s">
        <v>29</v>
      </c>
      <c r="C418">
        <v>34</v>
      </c>
      <c r="D418" t="s">
        <v>20</v>
      </c>
      <c r="E418" t="s">
        <v>44</v>
      </c>
      <c r="F418" t="s">
        <v>32</v>
      </c>
      <c r="G418" t="s">
        <v>171</v>
      </c>
      <c r="H418" t="s">
        <v>24</v>
      </c>
      <c r="I418">
        <v>9.1999999999999993</v>
      </c>
      <c r="J418" t="s">
        <v>25</v>
      </c>
      <c r="K418" s="1">
        <v>44810</v>
      </c>
      <c r="L418"/>
      <c r="M418">
        <v>3.14</v>
      </c>
      <c r="N418">
        <v>43250</v>
      </c>
      <c r="O418">
        <v>2</v>
      </c>
      <c r="P418" t="s">
        <v>26</v>
      </c>
      <c r="Q418">
        <v>4</v>
      </c>
      <c r="R418">
        <v>4</v>
      </c>
      <c r="S418" t="s">
        <v>716</v>
      </c>
      <c r="T418" t="s">
        <v>26</v>
      </c>
    </row>
    <row r="419" spans="1:20" x14ac:dyDescent="0.3">
      <c r="A419" t="s">
        <v>717</v>
      </c>
      <c r="B419" t="s">
        <v>29</v>
      </c>
      <c r="C419">
        <v>21</v>
      </c>
      <c r="D419" t="s">
        <v>30</v>
      </c>
      <c r="E419" t="s">
        <v>58</v>
      </c>
      <c r="F419" t="s">
        <v>45</v>
      </c>
      <c r="G419" t="s">
        <v>164</v>
      </c>
      <c r="H419" t="s">
        <v>84</v>
      </c>
      <c r="I419">
        <v>0.2</v>
      </c>
      <c r="J419" t="s">
        <v>25</v>
      </c>
      <c r="K419" s="1">
        <v>44362</v>
      </c>
      <c r="L419"/>
      <c r="M419">
        <v>4.37</v>
      </c>
      <c r="N419">
        <v>40517</v>
      </c>
      <c r="O419">
        <v>3</v>
      </c>
      <c r="P419" t="s">
        <v>26</v>
      </c>
      <c r="Q419">
        <v>2</v>
      </c>
      <c r="R419">
        <v>8</v>
      </c>
      <c r="S419" t="s">
        <v>99</v>
      </c>
      <c r="T419" t="s">
        <v>26</v>
      </c>
    </row>
    <row r="420" spans="1:20" x14ac:dyDescent="0.3">
      <c r="A420" t="s">
        <v>718</v>
      </c>
      <c r="B420" t="s">
        <v>19</v>
      </c>
      <c r="C420">
        <v>36</v>
      </c>
      <c r="D420" t="s">
        <v>30</v>
      </c>
      <c r="E420" t="s">
        <v>53</v>
      </c>
      <c r="F420" t="s">
        <v>45</v>
      </c>
      <c r="G420" t="s">
        <v>46</v>
      </c>
      <c r="H420" t="s">
        <v>51</v>
      </c>
      <c r="I420">
        <v>9.8000000000000007</v>
      </c>
      <c r="J420" t="s">
        <v>25</v>
      </c>
      <c r="K420" s="1">
        <v>44638</v>
      </c>
      <c r="L420"/>
      <c r="M420">
        <v>3.61</v>
      </c>
      <c r="N420">
        <v>58640</v>
      </c>
      <c r="O420">
        <v>3</v>
      </c>
      <c r="P420" t="s">
        <v>26</v>
      </c>
      <c r="Q420">
        <v>2</v>
      </c>
      <c r="R420">
        <v>5</v>
      </c>
      <c r="S420" t="s">
        <v>328</v>
      </c>
      <c r="T420" t="s">
        <v>26</v>
      </c>
    </row>
    <row r="421" spans="1:20" x14ac:dyDescent="0.3">
      <c r="A421" t="s">
        <v>719</v>
      </c>
      <c r="B421" t="s">
        <v>29</v>
      </c>
      <c r="C421">
        <v>29</v>
      </c>
      <c r="D421" t="s">
        <v>30</v>
      </c>
      <c r="E421" t="s">
        <v>36</v>
      </c>
      <c r="F421" t="s">
        <v>54</v>
      </c>
      <c r="G421" t="s">
        <v>77</v>
      </c>
      <c r="H421" t="s">
        <v>51</v>
      </c>
      <c r="I421">
        <v>0</v>
      </c>
      <c r="J421" t="s">
        <v>25</v>
      </c>
      <c r="K421" s="1">
        <v>45530</v>
      </c>
      <c r="L421"/>
      <c r="M421">
        <v>1.17</v>
      </c>
      <c r="N421">
        <v>37283</v>
      </c>
      <c r="O421">
        <v>3</v>
      </c>
      <c r="P421" t="s">
        <v>26</v>
      </c>
      <c r="Q421">
        <v>1</v>
      </c>
      <c r="R421">
        <v>8</v>
      </c>
      <c r="S421" t="s">
        <v>720</v>
      </c>
      <c r="T421" t="s">
        <v>26</v>
      </c>
    </row>
    <row r="422" spans="1:20" x14ac:dyDescent="0.3">
      <c r="A422" t="s">
        <v>721</v>
      </c>
      <c r="B422" t="s">
        <v>29</v>
      </c>
      <c r="C422">
        <v>27</v>
      </c>
      <c r="D422" t="s">
        <v>30</v>
      </c>
      <c r="E422" t="s">
        <v>63</v>
      </c>
      <c r="F422" t="s">
        <v>32</v>
      </c>
      <c r="G422" t="s">
        <v>33</v>
      </c>
      <c r="H422" t="s">
        <v>24</v>
      </c>
      <c r="I422">
        <v>4.5</v>
      </c>
      <c r="J422" t="s">
        <v>25</v>
      </c>
      <c r="K422" s="1">
        <v>41009</v>
      </c>
      <c r="L422"/>
      <c r="M422">
        <v>13.55</v>
      </c>
      <c r="N422">
        <v>43325</v>
      </c>
      <c r="O422">
        <v>3</v>
      </c>
      <c r="P422" t="s">
        <v>26</v>
      </c>
      <c r="Q422">
        <v>3</v>
      </c>
      <c r="R422">
        <v>8</v>
      </c>
      <c r="S422" t="s">
        <v>360</v>
      </c>
      <c r="T422" t="s">
        <v>26</v>
      </c>
    </row>
    <row r="423" spans="1:20" x14ac:dyDescent="0.3">
      <c r="A423" t="s">
        <v>722</v>
      </c>
      <c r="B423" t="s">
        <v>19</v>
      </c>
      <c r="C423">
        <v>22</v>
      </c>
      <c r="D423" t="s">
        <v>20</v>
      </c>
      <c r="E423" t="s">
        <v>21</v>
      </c>
      <c r="F423" t="s">
        <v>92</v>
      </c>
      <c r="G423" t="s">
        <v>120</v>
      </c>
      <c r="H423" t="s">
        <v>84</v>
      </c>
      <c r="I423">
        <v>0.7</v>
      </c>
      <c r="J423" t="s">
        <v>25</v>
      </c>
      <c r="K423" s="1">
        <v>44842</v>
      </c>
      <c r="L423"/>
      <c r="M423">
        <v>3.06</v>
      </c>
      <c r="N423">
        <v>32137</v>
      </c>
      <c r="O423">
        <v>3</v>
      </c>
      <c r="P423" t="s">
        <v>26</v>
      </c>
      <c r="Q423">
        <v>2</v>
      </c>
      <c r="R423">
        <v>7</v>
      </c>
      <c r="S423" t="s">
        <v>723</v>
      </c>
      <c r="T423" t="s">
        <v>26</v>
      </c>
    </row>
    <row r="424" spans="1:20" x14ac:dyDescent="0.3">
      <c r="A424" t="s">
        <v>724</v>
      </c>
      <c r="B424" t="s">
        <v>29</v>
      </c>
      <c r="C424">
        <v>28</v>
      </c>
      <c r="D424" t="s">
        <v>20</v>
      </c>
      <c r="E424" t="s">
        <v>63</v>
      </c>
      <c r="F424" t="s">
        <v>67</v>
      </c>
      <c r="G424" t="s">
        <v>110</v>
      </c>
      <c r="H424" t="s">
        <v>51</v>
      </c>
      <c r="I424">
        <v>6.3</v>
      </c>
      <c r="J424" t="s">
        <v>25</v>
      </c>
      <c r="K424" s="1">
        <v>43612</v>
      </c>
      <c r="L424"/>
      <c r="M424">
        <v>6.42</v>
      </c>
      <c r="N424">
        <v>49044</v>
      </c>
      <c r="O424">
        <v>4</v>
      </c>
      <c r="P424" t="s">
        <v>26</v>
      </c>
      <c r="Q424">
        <v>1</v>
      </c>
      <c r="R424">
        <v>6</v>
      </c>
      <c r="S424" t="s">
        <v>389</v>
      </c>
      <c r="T424" t="s">
        <v>26</v>
      </c>
    </row>
    <row r="425" spans="1:20" x14ac:dyDescent="0.3">
      <c r="A425" t="s">
        <v>725</v>
      </c>
      <c r="B425" t="s">
        <v>29</v>
      </c>
      <c r="C425">
        <v>35</v>
      </c>
      <c r="D425" t="s">
        <v>30</v>
      </c>
      <c r="E425" t="s">
        <v>39</v>
      </c>
      <c r="F425" t="s">
        <v>67</v>
      </c>
      <c r="G425" t="s">
        <v>71</v>
      </c>
      <c r="H425" t="s">
        <v>51</v>
      </c>
      <c r="I425">
        <v>1.2</v>
      </c>
      <c r="J425" t="s">
        <v>25</v>
      </c>
      <c r="K425" s="1">
        <v>44436</v>
      </c>
      <c r="L425"/>
      <c r="M425">
        <v>4.17</v>
      </c>
      <c r="N425">
        <v>40108</v>
      </c>
      <c r="O425">
        <v>2</v>
      </c>
      <c r="P425" t="s">
        <v>26</v>
      </c>
      <c r="Q425">
        <v>4</v>
      </c>
      <c r="R425">
        <v>9</v>
      </c>
      <c r="S425" t="s">
        <v>542</v>
      </c>
      <c r="T425" t="s">
        <v>26</v>
      </c>
    </row>
    <row r="426" spans="1:20" x14ac:dyDescent="0.3">
      <c r="A426" t="s">
        <v>726</v>
      </c>
      <c r="B426" t="s">
        <v>29</v>
      </c>
      <c r="C426">
        <v>36</v>
      </c>
      <c r="D426" t="s">
        <v>30</v>
      </c>
      <c r="E426" t="s">
        <v>36</v>
      </c>
      <c r="F426" t="s">
        <v>40</v>
      </c>
      <c r="G426" t="s">
        <v>41</v>
      </c>
      <c r="H426" t="s">
        <v>24</v>
      </c>
      <c r="I426">
        <v>5.7</v>
      </c>
      <c r="J426" t="s">
        <v>25</v>
      </c>
      <c r="K426" s="1">
        <v>45579</v>
      </c>
      <c r="L426"/>
      <c r="M426">
        <v>1.04</v>
      </c>
      <c r="N426">
        <v>45536</v>
      </c>
      <c r="O426">
        <v>3</v>
      </c>
      <c r="P426" t="s">
        <v>26</v>
      </c>
      <c r="Q426">
        <v>1</v>
      </c>
      <c r="R426">
        <v>4</v>
      </c>
      <c r="S426" t="s">
        <v>690</v>
      </c>
      <c r="T426" t="s">
        <v>26</v>
      </c>
    </row>
    <row r="427" spans="1:20" x14ac:dyDescent="0.3">
      <c r="A427" t="s">
        <v>727</v>
      </c>
      <c r="B427" t="s">
        <v>29</v>
      </c>
      <c r="C427">
        <v>43</v>
      </c>
      <c r="D427" t="s">
        <v>30</v>
      </c>
      <c r="E427" t="s">
        <v>53</v>
      </c>
      <c r="F427" t="s">
        <v>54</v>
      </c>
      <c r="G427" t="s">
        <v>77</v>
      </c>
      <c r="H427" t="s">
        <v>24</v>
      </c>
      <c r="I427">
        <v>5.5</v>
      </c>
      <c r="J427" t="s">
        <v>25</v>
      </c>
      <c r="K427" s="1">
        <v>41828</v>
      </c>
      <c r="L427"/>
      <c r="M427">
        <v>11.31</v>
      </c>
      <c r="N427">
        <v>41959</v>
      </c>
      <c r="O427">
        <v>2</v>
      </c>
      <c r="P427" t="s">
        <v>26</v>
      </c>
      <c r="Q427">
        <v>0</v>
      </c>
      <c r="R427">
        <v>7</v>
      </c>
      <c r="S427" t="s">
        <v>140</v>
      </c>
      <c r="T427" t="s">
        <v>26</v>
      </c>
    </row>
    <row r="428" spans="1:20" x14ac:dyDescent="0.3">
      <c r="A428" t="s">
        <v>728</v>
      </c>
      <c r="B428" t="s">
        <v>29</v>
      </c>
      <c r="C428">
        <v>33</v>
      </c>
      <c r="D428" t="s">
        <v>30</v>
      </c>
      <c r="E428" t="s">
        <v>36</v>
      </c>
      <c r="F428" t="s">
        <v>92</v>
      </c>
      <c r="G428" t="s">
        <v>246</v>
      </c>
      <c r="H428" t="s">
        <v>51</v>
      </c>
      <c r="I428">
        <v>4.7</v>
      </c>
      <c r="J428" t="s">
        <v>85</v>
      </c>
      <c r="K428" s="1">
        <v>42088</v>
      </c>
      <c r="L428" s="1">
        <v>45057</v>
      </c>
      <c r="M428">
        <v>8.1300000000000008</v>
      </c>
      <c r="N428">
        <v>43113</v>
      </c>
      <c r="O428">
        <v>4</v>
      </c>
      <c r="P428" t="s">
        <v>26</v>
      </c>
      <c r="Q428">
        <v>2</v>
      </c>
      <c r="R428">
        <v>5</v>
      </c>
      <c r="S428" t="s">
        <v>155</v>
      </c>
      <c r="T428" t="s">
        <v>65</v>
      </c>
    </row>
    <row r="429" spans="1:20" x14ac:dyDescent="0.3">
      <c r="A429" t="s">
        <v>729</v>
      </c>
      <c r="B429" t="s">
        <v>19</v>
      </c>
      <c r="C429">
        <v>39</v>
      </c>
      <c r="D429" t="s">
        <v>20</v>
      </c>
      <c r="E429" t="s">
        <v>63</v>
      </c>
      <c r="F429" t="s">
        <v>22</v>
      </c>
      <c r="G429" t="s">
        <v>74</v>
      </c>
      <c r="H429" t="s">
        <v>24</v>
      </c>
      <c r="I429">
        <v>10.5</v>
      </c>
      <c r="J429" t="s">
        <v>85</v>
      </c>
      <c r="K429" s="1">
        <v>43821</v>
      </c>
      <c r="L429" s="1">
        <v>45052</v>
      </c>
      <c r="M429">
        <v>3.37</v>
      </c>
      <c r="N429">
        <v>48977</v>
      </c>
      <c r="O429">
        <v>2</v>
      </c>
      <c r="P429" t="s">
        <v>26</v>
      </c>
      <c r="Q429">
        <v>0</v>
      </c>
      <c r="R429">
        <v>7</v>
      </c>
      <c r="S429" t="s">
        <v>182</v>
      </c>
      <c r="T429" t="s">
        <v>65</v>
      </c>
    </row>
    <row r="430" spans="1:20" x14ac:dyDescent="0.3">
      <c r="A430" t="s">
        <v>318</v>
      </c>
      <c r="B430" t="s">
        <v>29</v>
      </c>
      <c r="C430">
        <v>34</v>
      </c>
      <c r="D430" t="s">
        <v>30</v>
      </c>
      <c r="E430" t="s">
        <v>31</v>
      </c>
      <c r="F430" t="s">
        <v>32</v>
      </c>
      <c r="G430" t="s">
        <v>33</v>
      </c>
      <c r="H430" t="s">
        <v>84</v>
      </c>
      <c r="I430">
        <v>11.6</v>
      </c>
      <c r="J430" t="s">
        <v>25</v>
      </c>
      <c r="K430" s="1">
        <v>40766</v>
      </c>
      <c r="L430"/>
      <c r="M430">
        <v>14.21</v>
      </c>
      <c r="N430">
        <v>50192</v>
      </c>
      <c r="O430">
        <v>2</v>
      </c>
      <c r="P430" t="s">
        <v>26</v>
      </c>
      <c r="Q430">
        <v>2</v>
      </c>
      <c r="R430">
        <v>5</v>
      </c>
      <c r="T430" t="s">
        <v>26</v>
      </c>
    </row>
    <row r="431" spans="1:20" x14ac:dyDescent="0.3">
      <c r="A431" t="s">
        <v>730</v>
      </c>
      <c r="B431" t="s">
        <v>29</v>
      </c>
      <c r="C431">
        <v>34</v>
      </c>
      <c r="D431" t="s">
        <v>30</v>
      </c>
      <c r="E431" t="s">
        <v>44</v>
      </c>
      <c r="F431" t="s">
        <v>54</v>
      </c>
      <c r="G431" t="s">
        <v>77</v>
      </c>
      <c r="H431" t="s">
        <v>51</v>
      </c>
      <c r="I431">
        <v>9.6</v>
      </c>
      <c r="J431" t="s">
        <v>25</v>
      </c>
      <c r="K431" s="1">
        <v>42386</v>
      </c>
      <c r="L431"/>
      <c r="M431">
        <v>9.7799999999999994</v>
      </c>
      <c r="N431">
        <v>56299</v>
      </c>
      <c r="O431">
        <v>3</v>
      </c>
      <c r="P431" t="s">
        <v>26</v>
      </c>
      <c r="Q431">
        <v>1</v>
      </c>
      <c r="R431">
        <v>5</v>
      </c>
      <c r="S431" t="s">
        <v>256</v>
      </c>
      <c r="T431" t="s">
        <v>26</v>
      </c>
    </row>
    <row r="432" spans="1:20" x14ac:dyDescent="0.3">
      <c r="A432" t="s">
        <v>731</v>
      </c>
      <c r="B432" t="s">
        <v>19</v>
      </c>
      <c r="C432">
        <v>30</v>
      </c>
      <c r="D432" t="s">
        <v>20</v>
      </c>
      <c r="E432" t="s">
        <v>53</v>
      </c>
      <c r="F432" t="s">
        <v>45</v>
      </c>
      <c r="G432" t="s">
        <v>98</v>
      </c>
      <c r="H432" t="s">
        <v>51</v>
      </c>
      <c r="I432">
        <v>2.2999999999999998</v>
      </c>
      <c r="J432" t="s">
        <v>25</v>
      </c>
      <c r="K432" s="1">
        <v>41394</v>
      </c>
      <c r="L432"/>
      <c r="M432">
        <v>12.5</v>
      </c>
      <c r="N432">
        <v>46052</v>
      </c>
      <c r="O432">
        <v>3</v>
      </c>
      <c r="P432" t="s">
        <v>26</v>
      </c>
      <c r="Q432">
        <v>2</v>
      </c>
      <c r="R432">
        <v>3</v>
      </c>
      <c r="S432" t="s">
        <v>357</v>
      </c>
      <c r="T432" t="s">
        <v>26</v>
      </c>
    </row>
    <row r="433" spans="1:20" x14ac:dyDescent="0.3">
      <c r="A433" t="s">
        <v>732</v>
      </c>
      <c r="B433" t="s">
        <v>19</v>
      </c>
      <c r="C433">
        <v>25</v>
      </c>
      <c r="D433" t="s">
        <v>20</v>
      </c>
      <c r="E433" t="s">
        <v>39</v>
      </c>
      <c r="F433" t="s">
        <v>54</v>
      </c>
      <c r="G433" t="s">
        <v>77</v>
      </c>
      <c r="H433" t="s">
        <v>47</v>
      </c>
      <c r="I433">
        <v>2.9</v>
      </c>
      <c r="J433" t="s">
        <v>25</v>
      </c>
      <c r="K433" s="1">
        <v>45540</v>
      </c>
      <c r="L433"/>
      <c r="M433">
        <v>1.1399999999999999</v>
      </c>
      <c r="N433">
        <v>39526</v>
      </c>
      <c r="O433">
        <v>4</v>
      </c>
      <c r="P433" t="s">
        <v>65</v>
      </c>
      <c r="Q433">
        <v>4</v>
      </c>
      <c r="R433">
        <v>6</v>
      </c>
      <c r="S433" t="s">
        <v>375</v>
      </c>
      <c r="T433" t="s">
        <v>26</v>
      </c>
    </row>
    <row r="434" spans="1:20" x14ac:dyDescent="0.3">
      <c r="A434" t="s">
        <v>733</v>
      </c>
      <c r="B434" t="s">
        <v>19</v>
      </c>
      <c r="C434">
        <v>29</v>
      </c>
      <c r="D434" t="s">
        <v>20</v>
      </c>
      <c r="E434" t="s">
        <v>53</v>
      </c>
      <c r="F434" t="s">
        <v>54</v>
      </c>
      <c r="G434" t="s">
        <v>139</v>
      </c>
      <c r="H434" t="s">
        <v>51</v>
      </c>
      <c r="I434">
        <v>3.1</v>
      </c>
      <c r="J434" t="s">
        <v>25</v>
      </c>
      <c r="K434" s="1">
        <v>44753</v>
      </c>
      <c r="L434"/>
      <c r="M434">
        <v>3.3</v>
      </c>
      <c r="N434">
        <v>33887</v>
      </c>
      <c r="O434">
        <v>3</v>
      </c>
      <c r="P434" t="s">
        <v>26</v>
      </c>
      <c r="Q434">
        <v>2</v>
      </c>
      <c r="R434">
        <v>3</v>
      </c>
      <c r="S434" t="s">
        <v>447</v>
      </c>
      <c r="T434" t="s">
        <v>26</v>
      </c>
    </row>
    <row r="435" spans="1:20" x14ac:dyDescent="0.3">
      <c r="A435" t="s">
        <v>734</v>
      </c>
      <c r="B435" t="s">
        <v>29</v>
      </c>
      <c r="C435">
        <v>45</v>
      </c>
      <c r="D435" t="s">
        <v>30</v>
      </c>
      <c r="E435" t="s">
        <v>53</v>
      </c>
      <c r="F435" t="s">
        <v>92</v>
      </c>
      <c r="G435" t="s">
        <v>246</v>
      </c>
      <c r="H435" t="s">
        <v>24</v>
      </c>
      <c r="I435">
        <v>8</v>
      </c>
      <c r="J435" t="s">
        <v>25</v>
      </c>
      <c r="K435" s="1">
        <v>45040</v>
      </c>
      <c r="L435"/>
      <c r="M435">
        <v>2.5099999999999998</v>
      </c>
      <c r="N435">
        <v>54368</v>
      </c>
      <c r="O435">
        <v>2</v>
      </c>
      <c r="P435" t="s">
        <v>65</v>
      </c>
      <c r="Q435">
        <v>2</v>
      </c>
      <c r="R435">
        <v>5</v>
      </c>
      <c r="S435" t="s">
        <v>702</v>
      </c>
      <c r="T435" t="s">
        <v>26</v>
      </c>
    </row>
    <row r="436" spans="1:20" x14ac:dyDescent="0.3">
      <c r="A436" t="s">
        <v>735</v>
      </c>
      <c r="B436" t="s">
        <v>19</v>
      </c>
      <c r="C436">
        <v>33</v>
      </c>
      <c r="D436" t="s">
        <v>30</v>
      </c>
      <c r="E436" t="s">
        <v>31</v>
      </c>
      <c r="F436" t="s">
        <v>22</v>
      </c>
      <c r="G436" t="s">
        <v>23</v>
      </c>
      <c r="H436" t="s">
        <v>51</v>
      </c>
      <c r="I436">
        <v>3.7</v>
      </c>
      <c r="J436" t="s">
        <v>25</v>
      </c>
      <c r="K436" s="1">
        <v>40513</v>
      </c>
      <c r="L436"/>
      <c r="M436">
        <v>14.91</v>
      </c>
      <c r="N436">
        <v>39415</v>
      </c>
      <c r="O436">
        <v>4</v>
      </c>
      <c r="P436" t="s">
        <v>26</v>
      </c>
      <c r="Q436">
        <v>0</v>
      </c>
      <c r="R436">
        <v>6</v>
      </c>
      <c r="S436" t="s">
        <v>289</v>
      </c>
      <c r="T436" t="s">
        <v>26</v>
      </c>
    </row>
    <row r="437" spans="1:20" x14ac:dyDescent="0.3">
      <c r="A437" t="s">
        <v>736</v>
      </c>
      <c r="B437" t="s">
        <v>19</v>
      </c>
      <c r="C437">
        <v>27</v>
      </c>
      <c r="D437" t="s">
        <v>30</v>
      </c>
      <c r="E437" t="s">
        <v>36</v>
      </c>
      <c r="F437" t="s">
        <v>67</v>
      </c>
      <c r="G437" t="s">
        <v>71</v>
      </c>
      <c r="H437" t="s">
        <v>84</v>
      </c>
      <c r="I437">
        <v>5.3</v>
      </c>
      <c r="J437" t="s">
        <v>25</v>
      </c>
      <c r="K437" s="1">
        <v>44337</v>
      </c>
      <c r="L437"/>
      <c r="M437">
        <v>4.4400000000000004</v>
      </c>
      <c r="N437">
        <v>44070</v>
      </c>
      <c r="O437">
        <v>1</v>
      </c>
      <c r="P437" t="s">
        <v>26</v>
      </c>
      <c r="Q437">
        <v>3</v>
      </c>
      <c r="R437">
        <v>9</v>
      </c>
      <c r="S437" t="s">
        <v>276</v>
      </c>
      <c r="T437" t="s">
        <v>26</v>
      </c>
    </row>
    <row r="438" spans="1:20" x14ac:dyDescent="0.3">
      <c r="A438" t="s">
        <v>737</v>
      </c>
      <c r="B438" t="s">
        <v>19</v>
      </c>
      <c r="C438">
        <v>23</v>
      </c>
      <c r="D438" t="s">
        <v>30</v>
      </c>
      <c r="E438" t="s">
        <v>39</v>
      </c>
      <c r="F438" t="s">
        <v>82</v>
      </c>
      <c r="G438" t="s">
        <v>83</v>
      </c>
      <c r="H438" t="s">
        <v>51</v>
      </c>
      <c r="I438">
        <v>1.4</v>
      </c>
      <c r="J438" t="s">
        <v>25</v>
      </c>
      <c r="K438" s="1">
        <v>43752</v>
      </c>
      <c r="L438"/>
      <c r="M438">
        <v>6.04</v>
      </c>
      <c r="N438">
        <v>27543</v>
      </c>
      <c r="O438">
        <v>4</v>
      </c>
      <c r="P438" t="s">
        <v>26</v>
      </c>
      <c r="Q438">
        <v>0</v>
      </c>
      <c r="R438">
        <v>7</v>
      </c>
      <c r="S438" t="s">
        <v>738</v>
      </c>
      <c r="T438" t="s">
        <v>26</v>
      </c>
    </row>
    <row r="439" spans="1:20" x14ac:dyDescent="0.3">
      <c r="A439" t="s">
        <v>739</v>
      </c>
      <c r="B439" t="s">
        <v>29</v>
      </c>
      <c r="C439">
        <v>29</v>
      </c>
      <c r="D439" t="s">
        <v>30</v>
      </c>
      <c r="E439" t="s">
        <v>63</v>
      </c>
      <c r="F439" t="s">
        <v>40</v>
      </c>
      <c r="G439" t="s">
        <v>96</v>
      </c>
      <c r="H439" t="s">
        <v>51</v>
      </c>
      <c r="I439">
        <v>2.9</v>
      </c>
      <c r="J439" t="s">
        <v>25</v>
      </c>
      <c r="K439" s="1">
        <v>41195</v>
      </c>
      <c r="L439"/>
      <c r="M439">
        <v>13.04</v>
      </c>
      <c r="N439">
        <v>39660</v>
      </c>
      <c r="O439">
        <v>4</v>
      </c>
      <c r="P439" t="s">
        <v>26</v>
      </c>
      <c r="Q439">
        <v>2</v>
      </c>
      <c r="R439">
        <v>4</v>
      </c>
      <c r="S439" t="s">
        <v>740</v>
      </c>
      <c r="T439" t="s">
        <v>26</v>
      </c>
    </row>
    <row r="440" spans="1:20" x14ac:dyDescent="0.3">
      <c r="A440" t="s">
        <v>741</v>
      </c>
      <c r="B440" t="s">
        <v>29</v>
      </c>
      <c r="C440">
        <v>37</v>
      </c>
      <c r="D440" t="s">
        <v>179</v>
      </c>
      <c r="E440" t="s">
        <v>58</v>
      </c>
      <c r="F440" t="s">
        <v>92</v>
      </c>
      <c r="G440" t="s">
        <v>93</v>
      </c>
      <c r="H440" t="s">
        <v>24</v>
      </c>
      <c r="I440">
        <v>16.100000000000001</v>
      </c>
      <c r="J440" t="s">
        <v>25</v>
      </c>
      <c r="K440" s="1">
        <v>44767</v>
      </c>
      <c r="L440"/>
      <c r="M440">
        <v>3.26</v>
      </c>
      <c r="N440">
        <v>63685</v>
      </c>
      <c r="O440">
        <v>3</v>
      </c>
      <c r="P440" t="s">
        <v>26</v>
      </c>
      <c r="Q440">
        <v>1</v>
      </c>
      <c r="R440">
        <v>9</v>
      </c>
      <c r="S440" t="s">
        <v>621</v>
      </c>
      <c r="T440" t="s">
        <v>26</v>
      </c>
    </row>
    <row r="441" spans="1:20" x14ac:dyDescent="0.3">
      <c r="A441" t="s">
        <v>742</v>
      </c>
      <c r="B441" t="s">
        <v>19</v>
      </c>
      <c r="C441">
        <v>28</v>
      </c>
      <c r="D441" t="s">
        <v>20</v>
      </c>
      <c r="E441" t="s">
        <v>53</v>
      </c>
      <c r="F441" t="s">
        <v>82</v>
      </c>
      <c r="G441" t="s">
        <v>107</v>
      </c>
      <c r="H441" t="s">
        <v>24</v>
      </c>
      <c r="I441">
        <v>5.6</v>
      </c>
      <c r="J441" t="s">
        <v>85</v>
      </c>
      <c r="K441" s="1">
        <v>42077</v>
      </c>
      <c r="L441"/>
      <c r="M441">
        <v>10.63</v>
      </c>
      <c r="N441">
        <v>42851</v>
      </c>
      <c r="O441">
        <v>3</v>
      </c>
      <c r="P441" t="s">
        <v>26</v>
      </c>
      <c r="Q441">
        <v>0</v>
      </c>
      <c r="R441">
        <v>3</v>
      </c>
      <c r="S441" t="s">
        <v>557</v>
      </c>
      <c r="T441" t="s">
        <v>26</v>
      </c>
    </row>
    <row r="442" spans="1:20" x14ac:dyDescent="0.3">
      <c r="A442" t="s">
        <v>502</v>
      </c>
      <c r="B442" t="s">
        <v>29</v>
      </c>
      <c r="C442">
        <v>35</v>
      </c>
      <c r="D442" t="s">
        <v>30</v>
      </c>
      <c r="E442" t="s">
        <v>39</v>
      </c>
      <c r="F442" t="s">
        <v>32</v>
      </c>
      <c r="G442" t="s">
        <v>33</v>
      </c>
      <c r="H442" t="s">
        <v>24</v>
      </c>
      <c r="I442">
        <v>1</v>
      </c>
      <c r="J442" t="s">
        <v>25</v>
      </c>
      <c r="K442" s="1">
        <v>43435</v>
      </c>
      <c r="L442"/>
      <c r="M442">
        <v>6.91</v>
      </c>
      <c r="N442">
        <v>34736</v>
      </c>
      <c r="O442">
        <v>4</v>
      </c>
      <c r="P442" t="s">
        <v>26</v>
      </c>
      <c r="Q442">
        <v>4</v>
      </c>
      <c r="R442">
        <v>6</v>
      </c>
      <c r="T442" t="s">
        <v>26</v>
      </c>
    </row>
    <row r="443" spans="1:20" x14ac:dyDescent="0.3">
      <c r="A443" t="s">
        <v>743</v>
      </c>
      <c r="B443" t="s">
        <v>19</v>
      </c>
      <c r="C443">
        <v>31</v>
      </c>
      <c r="D443" t="s">
        <v>30</v>
      </c>
      <c r="E443" t="s">
        <v>21</v>
      </c>
      <c r="F443" t="s">
        <v>82</v>
      </c>
      <c r="G443" t="s">
        <v>284</v>
      </c>
      <c r="H443" t="s">
        <v>24</v>
      </c>
      <c r="I443">
        <v>4.8</v>
      </c>
      <c r="J443" t="s">
        <v>25</v>
      </c>
      <c r="K443" s="1">
        <v>43855</v>
      </c>
      <c r="L443" s="1">
        <v>45007</v>
      </c>
      <c r="M443">
        <v>3.15</v>
      </c>
      <c r="N443">
        <v>30822</v>
      </c>
      <c r="O443">
        <v>4</v>
      </c>
      <c r="P443" t="s">
        <v>26</v>
      </c>
      <c r="Q443">
        <v>3</v>
      </c>
      <c r="R443">
        <v>8</v>
      </c>
      <c r="S443" t="s">
        <v>744</v>
      </c>
      <c r="T443" t="s">
        <v>65</v>
      </c>
    </row>
    <row r="444" spans="1:20" x14ac:dyDescent="0.3">
      <c r="A444" t="s">
        <v>745</v>
      </c>
      <c r="B444" t="s">
        <v>29</v>
      </c>
      <c r="C444">
        <v>30</v>
      </c>
      <c r="D444" t="s">
        <v>20</v>
      </c>
      <c r="E444" t="s">
        <v>63</v>
      </c>
      <c r="F444" t="s">
        <v>82</v>
      </c>
      <c r="G444" t="s">
        <v>83</v>
      </c>
      <c r="H444" t="s">
        <v>51</v>
      </c>
      <c r="I444">
        <v>5.6</v>
      </c>
      <c r="J444" t="s">
        <v>25</v>
      </c>
      <c r="K444" s="1">
        <v>45204</v>
      </c>
      <c r="L444"/>
      <c r="M444">
        <v>2.06</v>
      </c>
      <c r="N444">
        <v>41742</v>
      </c>
      <c r="O444">
        <v>4</v>
      </c>
      <c r="P444" t="s">
        <v>26</v>
      </c>
      <c r="Q444">
        <v>3</v>
      </c>
      <c r="R444">
        <v>4</v>
      </c>
      <c r="S444" t="s">
        <v>683</v>
      </c>
      <c r="T444" t="s">
        <v>26</v>
      </c>
    </row>
    <row r="445" spans="1:20" x14ac:dyDescent="0.3">
      <c r="A445" t="s">
        <v>746</v>
      </c>
      <c r="B445" t="s">
        <v>19</v>
      </c>
      <c r="C445">
        <v>27</v>
      </c>
      <c r="D445" t="s">
        <v>30</v>
      </c>
      <c r="E445" t="s">
        <v>39</v>
      </c>
      <c r="F445" t="s">
        <v>32</v>
      </c>
      <c r="G445" t="s">
        <v>33</v>
      </c>
      <c r="H445" t="s">
        <v>24</v>
      </c>
      <c r="I445">
        <v>3</v>
      </c>
      <c r="J445" t="s">
        <v>25</v>
      </c>
      <c r="K445" s="1">
        <v>40906</v>
      </c>
      <c r="L445"/>
      <c r="M445">
        <v>13.83</v>
      </c>
      <c r="N445">
        <v>37013</v>
      </c>
      <c r="O445">
        <v>2</v>
      </c>
      <c r="P445" t="s">
        <v>65</v>
      </c>
      <c r="Q445">
        <v>1</v>
      </c>
      <c r="R445">
        <v>5</v>
      </c>
      <c r="S445" t="s">
        <v>747</v>
      </c>
      <c r="T445" t="s">
        <v>26</v>
      </c>
    </row>
    <row r="446" spans="1:20" x14ac:dyDescent="0.3">
      <c r="A446" t="s">
        <v>748</v>
      </c>
      <c r="B446" t="s">
        <v>29</v>
      </c>
      <c r="C446">
        <v>34</v>
      </c>
      <c r="D446" t="s">
        <v>30</v>
      </c>
      <c r="E446" t="s">
        <v>63</v>
      </c>
      <c r="F446" t="s">
        <v>54</v>
      </c>
      <c r="G446" t="s">
        <v>77</v>
      </c>
      <c r="H446" t="s">
        <v>51</v>
      </c>
      <c r="I446">
        <v>13</v>
      </c>
      <c r="J446" t="s">
        <v>85</v>
      </c>
      <c r="K446" s="1">
        <v>42995</v>
      </c>
      <c r="L446"/>
      <c r="M446">
        <v>8.11</v>
      </c>
      <c r="N446">
        <v>55689</v>
      </c>
      <c r="O446">
        <v>3</v>
      </c>
      <c r="P446" t="s">
        <v>26</v>
      </c>
      <c r="Q446">
        <v>2</v>
      </c>
      <c r="R446">
        <v>8</v>
      </c>
      <c r="S446" t="s">
        <v>150</v>
      </c>
      <c r="T446" t="s">
        <v>26</v>
      </c>
    </row>
    <row r="447" spans="1:20" x14ac:dyDescent="0.3">
      <c r="A447" t="s">
        <v>749</v>
      </c>
      <c r="B447" t="s">
        <v>29</v>
      </c>
      <c r="C447">
        <v>29</v>
      </c>
      <c r="D447" t="s">
        <v>20</v>
      </c>
      <c r="E447" t="s">
        <v>21</v>
      </c>
      <c r="F447" t="s">
        <v>92</v>
      </c>
      <c r="G447" t="s">
        <v>120</v>
      </c>
      <c r="H447" t="s">
        <v>24</v>
      </c>
      <c r="I447">
        <v>8.4</v>
      </c>
      <c r="J447" t="s">
        <v>25</v>
      </c>
      <c r="K447" s="1">
        <v>45189</v>
      </c>
      <c r="L447"/>
      <c r="M447">
        <v>2.11</v>
      </c>
      <c r="N447">
        <v>46908</v>
      </c>
      <c r="O447">
        <v>3</v>
      </c>
      <c r="P447" t="s">
        <v>26</v>
      </c>
      <c r="Q447">
        <v>3</v>
      </c>
      <c r="R447">
        <v>7</v>
      </c>
      <c r="S447" t="s">
        <v>391</v>
      </c>
      <c r="T447" t="s">
        <v>26</v>
      </c>
    </row>
    <row r="448" spans="1:20" x14ac:dyDescent="0.3">
      <c r="A448" t="s">
        <v>750</v>
      </c>
      <c r="B448" t="s">
        <v>19</v>
      </c>
      <c r="C448">
        <v>34</v>
      </c>
      <c r="D448" t="s">
        <v>20</v>
      </c>
      <c r="E448" t="s">
        <v>44</v>
      </c>
      <c r="F448" t="s">
        <v>22</v>
      </c>
      <c r="G448" t="s">
        <v>74</v>
      </c>
      <c r="H448" t="s">
        <v>24</v>
      </c>
      <c r="I448">
        <v>7.5</v>
      </c>
      <c r="J448" t="s">
        <v>25</v>
      </c>
      <c r="K448" s="1">
        <v>43033</v>
      </c>
      <c r="L448"/>
      <c r="M448">
        <v>8.01</v>
      </c>
      <c r="N448">
        <v>55072</v>
      </c>
      <c r="O448">
        <v>3</v>
      </c>
      <c r="P448" t="s">
        <v>26</v>
      </c>
      <c r="Q448">
        <v>1</v>
      </c>
      <c r="R448">
        <v>3</v>
      </c>
      <c r="S448" t="s">
        <v>560</v>
      </c>
      <c r="T448" t="s">
        <v>26</v>
      </c>
    </row>
    <row r="449" spans="1:20" x14ac:dyDescent="0.3">
      <c r="A449" t="s">
        <v>751</v>
      </c>
      <c r="B449" t="s">
        <v>19</v>
      </c>
      <c r="C449">
        <v>26</v>
      </c>
      <c r="D449" t="s">
        <v>30</v>
      </c>
      <c r="E449" t="s">
        <v>53</v>
      </c>
      <c r="F449" t="s">
        <v>32</v>
      </c>
      <c r="G449" t="s">
        <v>171</v>
      </c>
      <c r="H449" t="s">
        <v>84</v>
      </c>
      <c r="I449">
        <v>0.7</v>
      </c>
      <c r="J449" t="s">
        <v>25</v>
      </c>
      <c r="K449" s="1">
        <v>43918</v>
      </c>
      <c r="L449"/>
      <c r="M449">
        <v>5.59</v>
      </c>
      <c r="N449">
        <v>26727</v>
      </c>
      <c r="O449">
        <v>3</v>
      </c>
      <c r="P449" t="s">
        <v>26</v>
      </c>
      <c r="Q449">
        <v>1</v>
      </c>
      <c r="R449">
        <v>9</v>
      </c>
      <c r="T449" t="s">
        <v>26</v>
      </c>
    </row>
    <row r="450" spans="1:20" x14ac:dyDescent="0.3">
      <c r="A450" t="s">
        <v>752</v>
      </c>
      <c r="B450" t="s">
        <v>29</v>
      </c>
      <c r="C450">
        <v>22</v>
      </c>
      <c r="D450" t="s">
        <v>20</v>
      </c>
      <c r="E450" t="s">
        <v>39</v>
      </c>
      <c r="F450" t="s">
        <v>54</v>
      </c>
      <c r="G450" t="s">
        <v>77</v>
      </c>
      <c r="H450" t="s">
        <v>51</v>
      </c>
      <c r="I450">
        <v>2</v>
      </c>
      <c r="J450" t="s">
        <v>85</v>
      </c>
      <c r="K450" s="1">
        <v>43995</v>
      </c>
      <c r="L450"/>
      <c r="M450">
        <v>5.37</v>
      </c>
      <c r="N450">
        <v>36897</v>
      </c>
      <c r="O450">
        <v>3</v>
      </c>
      <c r="P450" t="s">
        <v>65</v>
      </c>
      <c r="Q450">
        <v>0</v>
      </c>
      <c r="R450">
        <v>4</v>
      </c>
      <c r="S450" t="s">
        <v>306</v>
      </c>
      <c r="T450" t="s">
        <v>26</v>
      </c>
    </row>
    <row r="451" spans="1:20" x14ac:dyDescent="0.3">
      <c r="A451" t="s">
        <v>753</v>
      </c>
      <c r="B451" t="s">
        <v>29</v>
      </c>
      <c r="C451">
        <v>32</v>
      </c>
      <c r="D451" t="s">
        <v>30</v>
      </c>
      <c r="E451" t="s">
        <v>21</v>
      </c>
      <c r="F451" t="s">
        <v>67</v>
      </c>
      <c r="G451" t="s">
        <v>176</v>
      </c>
      <c r="H451" t="s">
        <v>24</v>
      </c>
      <c r="I451">
        <v>8.6</v>
      </c>
      <c r="J451" t="s">
        <v>25</v>
      </c>
      <c r="K451" s="1">
        <v>45394</v>
      </c>
      <c r="L451"/>
      <c r="M451">
        <v>1.54</v>
      </c>
      <c r="N451">
        <v>51447</v>
      </c>
      <c r="O451">
        <v>3</v>
      </c>
      <c r="P451" t="s">
        <v>26</v>
      </c>
      <c r="Q451">
        <v>0</v>
      </c>
      <c r="R451">
        <v>7</v>
      </c>
      <c r="S451" t="s">
        <v>754</v>
      </c>
      <c r="T451" t="s">
        <v>26</v>
      </c>
    </row>
    <row r="452" spans="1:20" x14ac:dyDescent="0.3">
      <c r="A452" t="s">
        <v>755</v>
      </c>
      <c r="B452" t="s">
        <v>29</v>
      </c>
      <c r="C452">
        <v>35</v>
      </c>
      <c r="D452" t="s">
        <v>30</v>
      </c>
      <c r="E452" t="s">
        <v>36</v>
      </c>
      <c r="F452" t="s">
        <v>92</v>
      </c>
      <c r="G452" t="s">
        <v>120</v>
      </c>
      <c r="H452" t="s">
        <v>24</v>
      </c>
      <c r="I452">
        <v>15</v>
      </c>
      <c r="J452" t="s">
        <v>25</v>
      </c>
      <c r="K452" s="1">
        <v>41518</v>
      </c>
      <c r="L452"/>
      <c r="M452">
        <v>12.16</v>
      </c>
      <c r="N452">
        <v>68154</v>
      </c>
      <c r="O452">
        <v>3</v>
      </c>
      <c r="P452" t="s">
        <v>26</v>
      </c>
      <c r="Q452">
        <v>2</v>
      </c>
      <c r="R452">
        <v>6</v>
      </c>
      <c r="S452" t="s">
        <v>756</v>
      </c>
      <c r="T452" t="s">
        <v>26</v>
      </c>
    </row>
    <row r="453" spans="1:20" x14ac:dyDescent="0.3">
      <c r="A453" t="s">
        <v>757</v>
      </c>
      <c r="B453" t="s">
        <v>29</v>
      </c>
      <c r="C453">
        <v>35</v>
      </c>
      <c r="D453" t="s">
        <v>20</v>
      </c>
      <c r="E453" t="s">
        <v>58</v>
      </c>
      <c r="F453" t="s">
        <v>40</v>
      </c>
      <c r="G453" t="s">
        <v>96</v>
      </c>
      <c r="H453" t="s">
        <v>51</v>
      </c>
      <c r="I453">
        <v>10.5</v>
      </c>
      <c r="J453" t="s">
        <v>25</v>
      </c>
      <c r="K453" s="1">
        <v>44950</v>
      </c>
      <c r="L453"/>
      <c r="M453">
        <v>2.76</v>
      </c>
      <c r="N453">
        <v>59953</v>
      </c>
      <c r="O453">
        <v>4</v>
      </c>
      <c r="P453" t="s">
        <v>65</v>
      </c>
      <c r="Q453">
        <v>0</v>
      </c>
      <c r="R453">
        <v>8</v>
      </c>
      <c r="S453" t="s">
        <v>758</v>
      </c>
      <c r="T453" t="s">
        <v>26</v>
      </c>
    </row>
    <row r="454" spans="1:20" x14ac:dyDescent="0.3">
      <c r="A454" t="s">
        <v>759</v>
      </c>
      <c r="B454" t="s">
        <v>29</v>
      </c>
      <c r="C454">
        <v>29</v>
      </c>
      <c r="D454" t="s">
        <v>30</v>
      </c>
      <c r="E454" t="s">
        <v>39</v>
      </c>
      <c r="F454" t="s">
        <v>22</v>
      </c>
      <c r="G454" t="s">
        <v>74</v>
      </c>
      <c r="H454" t="s">
        <v>51</v>
      </c>
      <c r="I454">
        <v>5.9</v>
      </c>
      <c r="J454" t="s">
        <v>25</v>
      </c>
      <c r="K454" s="1">
        <v>41369</v>
      </c>
      <c r="L454"/>
      <c r="M454">
        <v>12.56</v>
      </c>
      <c r="N454">
        <v>46945</v>
      </c>
      <c r="O454">
        <v>2</v>
      </c>
      <c r="P454" t="s">
        <v>26</v>
      </c>
      <c r="Q454">
        <v>2</v>
      </c>
      <c r="R454">
        <v>7</v>
      </c>
      <c r="S454" t="s">
        <v>760</v>
      </c>
      <c r="T454" t="s">
        <v>26</v>
      </c>
    </row>
    <row r="455" spans="1:20" x14ac:dyDescent="0.3">
      <c r="A455" t="s">
        <v>761</v>
      </c>
      <c r="B455" t="s">
        <v>19</v>
      </c>
      <c r="C455">
        <v>26</v>
      </c>
      <c r="D455" t="s">
        <v>30</v>
      </c>
      <c r="E455" t="s">
        <v>58</v>
      </c>
      <c r="F455" t="s">
        <v>22</v>
      </c>
      <c r="G455" t="s">
        <v>74</v>
      </c>
      <c r="H455" t="s">
        <v>47</v>
      </c>
      <c r="I455">
        <v>2.4</v>
      </c>
      <c r="J455" t="s">
        <v>25</v>
      </c>
      <c r="K455" s="1">
        <v>45128</v>
      </c>
      <c r="L455"/>
      <c r="M455">
        <v>2.27</v>
      </c>
      <c r="N455">
        <v>40841</v>
      </c>
      <c r="O455">
        <v>3</v>
      </c>
      <c r="P455" t="s">
        <v>26</v>
      </c>
      <c r="Q455">
        <v>2</v>
      </c>
      <c r="R455">
        <v>8</v>
      </c>
      <c r="S455" t="s">
        <v>641</v>
      </c>
      <c r="T455" t="s">
        <v>26</v>
      </c>
    </row>
    <row r="456" spans="1:20" x14ac:dyDescent="0.3">
      <c r="A456" t="s">
        <v>762</v>
      </c>
      <c r="B456" t="s">
        <v>19</v>
      </c>
      <c r="C456">
        <v>32</v>
      </c>
      <c r="D456" t="s">
        <v>30</v>
      </c>
      <c r="E456" t="s">
        <v>36</v>
      </c>
      <c r="F456" t="s">
        <v>67</v>
      </c>
      <c r="G456" t="s">
        <v>71</v>
      </c>
      <c r="H456" t="s">
        <v>51</v>
      </c>
      <c r="I456">
        <v>9.4</v>
      </c>
      <c r="J456" t="s">
        <v>85</v>
      </c>
      <c r="K456" s="1">
        <v>41262</v>
      </c>
      <c r="L456" s="1">
        <v>44894</v>
      </c>
      <c r="M456">
        <v>9.94</v>
      </c>
      <c r="N456">
        <v>53953</v>
      </c>
      <c r="O456">
        <v>1</v>
      </c>
      <c r="P456" t="s">
        <v>26</v>
      </c>
      <c r="Q456">
        <v>2</v>
      </c>
      <c r="R456">
        <v>8</v>
      </c>
      <c r="S456" t="s">
        <v>222</v>
      </c>
      <c r="T456" t="s">
        <v>65</v>
      </c>
    </row>
    <row r="457" spans="1:20" x14ac:dyDescent="0.3">
      <c r="A457" t="s">
        <v>763</v>
      </c>
      <c r="B457" t="s">
        <v>29</v>
      </c>
      <c r="C457">
        <v>25</v>
      </c>
      <c r="D457" t="s">
        <v>30</v>
      </c>
      <c r="E457" t="s">
        <v>58</v>
      </c>
      <c r="F457" t="s">
        <v>54</v>
      </c>
      <c r="G457" t="s">
        <v>55</v>
      </c>
      <c r="H457" t="s">
        <v>51</v>
      </c>
      <c r="I457">
        <v>3.1</v>
      </c>
      <c r="J457" t="s">
        <v>25</v>
      </c>
      <c r="K457" s="1">
        <v>43437</v>
      </c>
      <c r="L457"/>
      <c r="M457">
        <v>6.9</v>
      </c>
      <c r="N457">
        <v>35943</v>
      </c>
      <c r="O457">
        <v>2</v>
      </c>
      <c r="P457" t="s">
        <v>26</v>
      </c>
      <c r="Q457">
        <v>2</v>
      </c>
      <c r="R457">
        <v>4</v>
      </c>
      <c r="S457" t="s">
        <v>584</v>
      </c>
      <c r="T457" t="s">
        <v>26</v>
      </c>
    </row>
    <row r="458" spans="1:20" x14ac:dyDescent="0.3">
      <c r="A458" t="s">
        <v>764</v>
      </c>
      <c r="B458" t="s">
        <v>19</v>
      </c>
      <c r="C458">
        <v>33</v>
      </c>
      <c r="D458" t="s">
        <v>20</v>
      </c>
      <c r="E458" t="s">
        <v>36</v>
      </c>
      <c r="F458" t="s">
        <v>22</v>
      </c>
      <c r="G458" t="s">
        <v>23</v>
      </c>
      <c r="H458" t="s">
        <v>84</v>
      </c>
      <c r="I458">
        <v>8.3000000000000007</v>
      </c>
      <c r="J458" t="s">
        <v>25</v>
      </c>
      <c r="K458" s="1">
        <v>45457</v>
      </c>
      <c r="L458" s="1">
        <v>45837</v>
      </c>
      <c r="M458">
        <v>1.04</v>
      </c>
      <c r="N458">
        <v>46426</v>
      </c>
      <c r="O458">
        <v>3</v>
      </c>
      <c r="P458" t="s">
        <v>26</v>
      </c>
      <c r="Q458">
        <v>4</v>
      </c>
      <c r="R458">
        <v>3</v>
      </c>
      <c r="S458" t="s">
        <v>765</v>
      </c>
      <c r="T458" t="s">
        <v>65</v>
      </c>
    </row>
    <row r="459" spans="1:20" x14ac:dyDescent="0.3">
      <c r="A459" t="s">
        <v>507</v>
      </c>
      <c r="B459" t="s">
        <v>29</v>
      </c>
      <c r="C459">
        <v>21</v>
      </c>
      <c r="D459" t="s">
        <v>20</v>
      </c>
      <c r="E459" t="s">
        <v>31</v>
      </c>
      <c r="F459" t="s">
        <v>22</v>
      </c>
      <c r="G459" t="s">
        <v>59</v>
      </c>
      <c r="H459" t="s">
        <v>84</v>
      </c>
      <c r="I459">
        <v>1</v>
      </c>
      <c r="J459" t="s">
        <v>25</v>
      </c>
      <c r="K459" s="1">
        <v>45749</v>
      </c>
      <c r="L459"/>
      <c r="M459">
        <v>0.56999999999999995</v>
      </c>
      <c r="N459">
        <v>43407</v>
      </c>
      <c r="O459">
        <v>3</v>
      </c>
      <c r="P459" t="s">
        <v>26</v>
      </c>
      <c r="Q459">
        <v>5</v>
      </c>
      <c r="R459">
        <v>5</v>
      </c>
      <c r="T459" t="s">
        <v>26</v>
      </c>
    </row>
    <row r="460" spans="1:20" x14ac:dyDescent="0.3">
      <c r="A460" t="s">
        <v>766</v>
      </c>
      <c r="B460" t="s">
        <v>19</v>
      </c>
      <c r="C460">
        <v>34</v>
      </c>
      <c r="D460" t="s">
        <v>20</v>
      </c>
      <c r="E460" t="s">
        <v>58</v>
      </c>
      <c r="F460" t="s">
        <v>40</v>
      </c>
      <c r="G460" t="s">
        <v>96</v>
      </c>
      <c r="H460" t="s">
        <v>24</v>
      </c>
      <c r="I460">
        <v>7.5</v>
      </c>
      <c r="J460" t="s">
        <v>85</v>
      </c>
      <c r="K460" s="1">
        <v>42663</v>
      </c>
      <c r="L460"/>
      <c r="M460">
        <v>9.02</v>
      </c>
      <c r="N460">
        <v>50223</v>
      </c>
      <c r="O460">
        <v>1</v>
      </c>
      <c r="P460" t="s">
        <v>65</v>
      </c>
      <c r="Q460">
        <v>0</v>
      </c>
      <c r="R460">
        <v>4</v>
      </c>
      <c r="S460" t="s">
        <v>767</v>
      </c>
      <c r="T460" t="s">
        <v>26</v>
      </c>
    </row>
    <row r="461" spans="1:20" x14ac:dyDescent="0.3">
      <c r="A461" t="s">
        <v>768</v>
      </c>
      <c r="B461" t="s">
        <v>19</v>
      </c>
      <c r="C461">
        <v>30</v>
      </c>
      <c r="D461" t="s">
        <v>30</v>
      </c>
      <c r="E461" t="s">
        <v>21</v>
      </c>
      <c r="F461" t="s">
        <v>40</v>
      </c>
      <c r="G461" t="s">
        <v>50</v>
      </c>
      <c r="H461" t="s">
        <v>24</v>
      </c>
      <c r="I461">
        <v>0</v>
      </c>
      <c r="J461" t="s">
        <v>25</v>
      </c>
      <c r="K461" s="1">
        <v>44876</v>
      </c>
      <c r="L461" s="1">
        <v>45180</v>
      </c>
      <c r="M461">
        <v>0.83</v>
      </c>
      <c r="N461">
        <v>27527</v>
      </c>
      <c r="O461">
        <v>2</v>
      </c>
      <c r="P461" t="s">
        <v>26</v>
      </c>
      <c r="Q461">
        <v>2</v>
      </c>
      <c r="R461">
        <v>7</v>
      </c>
      <c r="S461" t="s">
        <v>479</v>
      </c>
      <c r="T461" t="s">
        <v>65</v>
      </c>
    </row>
    <row r="462" spans="1:20" x14ac:dyDescent="0.3">
      <c r="A462" t="s">
        <v>769</v>
      </c>
      <c r="B462" t="s">
        <v>29</v>
      </c>
      <c r="C462">
        <v>24</v>
      </c>
      <c r="D462" t="s">
        <v>20</v>
      </c>
      <c r="E462" t="s">
        <v>36</v>
      </c>
      <c r="F462" t="s">
        <v>67</v>
      </c>
      <c r="G462" t="s">
        <v>71</v>
      </c>
      <c r="H462" t="s">
        <v>24</v>
      </c>
      <c r="I462">
        <v>2.9</v>
      </c>
      <c r="J462" t="s">
        <v>25</v>
      </c>
      <c r="K462" s="1">
        <v>42387</v>
      </c>
      <c r="L462"/>
      <c r="M462">
        <v>9.7799999999999994</v>
      </c>
      <c r="N462">
        <v>53159</v>
      </c>
      <c r="O462">
        <v>3</v>
      </c>
      <c r="P462" t="s">
        <v>26</v>
      </c>
      <c r="Q462">
        <v>3</v>
      </c>
      <c r="R462">
        <v>3</v>
      </c>
      <c r="S462" t="s">
        <v>770</v>
      </c>
      <c r="T462" t="s">
        <v>26</v>
      </c>
    </row>
    <row r="463" spans="1:20" x14ac:dyDescent="0.3">
      <c r="A463" t="s">
        <v>771</v>
      </c>
      <c r="B463" t="s">
        <v>19</v>
      </c>
      <c r="C463">
        <v>31</v>
      </c>
      <c r="D463" t="s">
        <v>30</v>
      </c>
      <c r="E463" t="s">
        <v>53</v>
      </c>
      <c r="F463" t="s">
        <v>82</v>
      </c>
      <c r="G463" t="s">
        <v>107</v>
      </c>
      <c r="H463" t="s">
        <v>24</v>
      </c>
      <c r="I463">
        <v>3.2</v>
      </c>
      <c r="J463" t="s">
        <v>25</v>
      </c>
      <c r="K463" s="1">
        <v>42407</v>
      </c>
      <c r="L463"/>
      <c r="M463">
        <v>9.7200000000000006</v>
      </c>
      <c r="N463">
        <v>41963</v>
      </c>
      <c r="O463">
        <v>2</v>
      </c>
      <c r="P463" t="s">
        <v>26</v>
      </c>
      <c r="Q463">
        <v>0</v>
      </c>
      <c r="R463">
        <v>6</v>
      </c>
      <c r="S463" t="s">
        <v>395</v>
      </c>
      <c r="T463" t="s">
        <v>26</v>
      </c>
    </row>
    <row r="464" spans="1:20" x14ac:dyDescent="0.3">
      <c r="A464" t="s">
        <v>772</v>
      </c>
      <c r="B464" t="s">
        <v>19</v>
      </c>
      <c r="C464">
        <v>21</v>
      </c>
      <c r="D464" t="s">
        <v>30</v>
      </c>
      <c r="E464" t="s">
        <v>39</v>
      </c>
      <c r="F464" t="s">
        <v>32</v>
      </c>
      <c r="G464" t="s">
        <v>171</v>
      </c>
      <c r="H464" t="s">
        <v>51</v>
      </c>
      <c r="I464">
        <v>0.9</v>
      </c>
      <c r="J464" t="s">
        <v>25</v>
      </c>
      <c r="K464" s="1">
        <v>44638</v>
      </c>
      <c r="L464"/>
      <c r="M464">
        <v>3.61</v>
      </c>
      <c r="N464">
        <v>27453</v>
      </c>
      <c r="O464">
        <v>3</v>
      </c>
      <c r="P464" t="s">
        <v>26</v>
      </c>
      <c r="Q464">
        <v>1</v>
      </c>
      <c r="R464">
        <v>7</v>
      </c>
      <c r="S464" t="s">
        <v>502</v>
      </c>
      <c r="T464" t="s">
        <v>26</v>
      </c>
    </row>
    <row r="465" spans="1:20" x14ac:dyDescent="0.3">
      <c r="A465" t="s">
        <v>773</v>
      </c>
      <c r="B465" t="s">
        <v>29</v>
      </c>
      <c r="C465">
        <v>36</v>
      </c>
      <c r="D465" t="s">
        <v>30</v>
      </c>
      <c r="E465" t="s">
        <v>63</v>
      </c>
      <c r="F465" t="s">
        <v>54</v>
      </c>
      <c r="G465" t="s">
        <v>77</v>
      </c>
      <c r="H465" t="s">
        <v>24</v>
      </c>
      <c r="I465">
        <v>6.3</v>
      </c>
      <c r="J465" t="s">
        <v>25</v>
      </c>
      <c r="K465" s="1">
        <v>40085</v>
      </c>
      <c r="L465"/>
      <c r="M465">
        <v>16.079999999999998</v>
      </c>
      <c r="N465">
        <v>45832</v>
      </c>
      <c r="O465">
        <v>2</v>
      </c>
      <c r="P465" t="s">
        <v>26</v>
      </c>
      <c r="Q465">
        <v>3</v>
      </c>
      <c r="R465">
        <v>3</v>
      </c>
      <c r="S465" t="s">
        <v>774</v>
      </c>
      <c r="T465" t="s">
        <v>26</v>
      </c>
    </row>
    <row r="466" spans="1:20" x14ac:dyDescent="0.3">
      <c r="A466" t="s">
        <v>775</v>
      </c>
      <c r="B466" t="s">
        <v>19</v>
      </c>
      <c r="C466">
        <v>36</v>
      </c>
      <c r="D466" t="s">
        <v>30</v>
      </c>
      <c r="E466" t="s">
        <v>39</v>
      </c>
      <c r="F466" t="s">
        <v>54</v>
      </c>
      <c r="G466" t="s">
        <v>55</v>
      </c>
      <c r="H466" t="s">
        <v>24</v>
      </c>
      <c r="I466">
        <v>9.8000000000000007</v>
      </c>
      <c r="J466" t="s">
        <v>25</v>
      </c>
      <c r="K466" s="1">
        <v>44397</v>
      </c>
      <c r="L466"/>
      <c r="M466">
        <v>4.2699999999999996</v>
      </c>
      <c r="N466">
        <v>57993</v>
      </c>
      <c r="O466">
        <v>2</v>
      </c>
      <c r="P466" t="s">
        <v>26</v>
      </c>
      <c r="Q466">
        <v>2</v>
      </c>
      <c r="R466">
        <v>5</v>
      </c>
      <c r="S466" t="s">
        <v>78</v>
      </c>
      <c r="T466" t="s">
        <v>26</v>
      </c>
    </row>
    <row r="467" spans="1:20" x14ac:dyDescent="0.3">
      <c r="A467" t="s">
        <v>776</v>
      </c>
      <c r="B467" t="s">
        <v>19</v>
      </c>
      <c r="C467">
        <v>24</v>
      </c>
      <c r="D467" t="s">
        <v>30</v>
      </c>
      <c r="E467" t="s">
        <v>44</v>
      </c>
      <c r="F467" t="s">
        <v>82</v>
      </c>
      <c r="G467" t="s">
        <v>83</v>
      </c>
      <c r="H467" t="s">
        <v>24</v>
      </c>
      <c r="I467">
        <v>2.6</v>
      </c>
      <c r="J467" t="s">
        <v>25</v>
      </c>
      <c r="K467" s="1">
        <v>42415</v>
      </c>
      <c r="L467"/>
      <c r="M467">
        <v>9.6999999999999993</v>
      </c>
      <c r="N467">
        <v>36715</v>
      </c>
      <c r="O467">
        <v>4</v>
      </c>
      <c r="P467" t="s">
        <v>26</v>
      </c>
      <c r="Q467">
        <v>3</v>
      </c>
      <c r="R467">
        <v>7</v>
      </c>
      <c r="S467" t="s">
        <v>343</v>
      </c>
      <c r="T467" t="s">
        <v>26</v>
      </c>
    </row>
    <row r="468" spans="1:20" x14ac:dyDescent="0.3">
      <c r="A468" t="s">
        <v>777</v>
      </c>
      <c r="B468" t="s">
        <v>29</v>
      </c>
      <c r="C468">
        <v>21</v>
      </c>
      <c r="D468" t="s">
        <v>20</v>
      </c>
      <c r="E468" t="s">
        <v>58</v>
      </c>
      <c r="F468" t="s">
        <v>22</v>
      </c>
      <c r="G468" t="s">
        <v>59</v>
      </c>
      <c r="H468" t="s">
        <v>51</v>
      </c>
      <c r="I468">
        <v>1</v>
      </c>
      <c r="J468" t="s">
        <v>25</v>
      </c>
      <c r="K468" s="1">
        <v>44287</v>
      </c>
      <c r="L468"/>
      <c r="M468">
        <v>4.57</v>
      </c>
      <c r="N468">
        <v>30740</v>
      </c>
      <c r="O468">
        <v>3</v>
      </c>
      <c r="P468" t="s">
        <v>26</v>
      </c>
      <c r="Q468">
        <v>1</v>
      </c>
      <c r="R468">
        <v>7</v>
      </c>
      <c r="S468" t="s">
        <v>88</v>
      </c>
      <c r="T468" t="s">
        <v>26</v>
      </c>
    </row>
    <row r="469" spans="1:20" x14ac:dyDescent="0.3">
      <c r="A469" t="s">
        <v>778</v>
      </c>
      <c r="B469" t="s">
        <v>29</v>
      </c>
      <c r="C469">
        <v>21</v>
      </c>
      <c r="D469" t="s">
        <v>30</v>
      </c>
      <c r="E469" t="s">
        <v>36</v>
      </c>
      <c r="F469" t="s">
        <v>67</v>
      </c>
      <c r="G469" t="s">
        <v>110</v>
      </c>
      <c r="H469" t="s">
        <v>84</v>
      </c>
      <c r="I469">
        <v>0.9</v>
      </c>
      <c r="J469" t="s">
        <v>25</v>
      </c>
      <c r="K469" s="1">
        <v>44136</v>
      </c>
      <c r="L469"/>
      <c r="M469">
        <v>4.99</v>
      </c>
      <c r="N469">
        <v>38054</v>
      </c>
      <c r="O469">
        <v>4</v>
      </c>
      <c r="P469" t="s">
        <v>26</v>
      </c>
      <c r="Q469">
        <v>1</v>
      </c>
      <c r="R469">
        <v>7</v>
      </c>
      <c r="S469" t="s">
        <v>137</v>
      </c>
      <c r="T469" t="s">
        <v>26</v>
      </c>
    </row>
    <row r="470" spans="1:20" x14ac:dyDescent="0.3">
      <c r="A470" t="s">
        <v>779</v>
      </c>
      <c r="B470" t="s">
        <v>29</v>
      </c>
      <c r="C470">
        <v>23</v>
      </c>
      <c r="D470" t="s">
        <v>30</v>
      </c>
      <c r="E470" t="s">
        <v>63</v>
      </c>
      <c r="F470" t="s">
        <v>67</v>
      </c>
      <c r="G470" t="s">
        <v>176</v>
      </c>
      <c r="H470" t="s">
        <v>47</v>
      </c>
      <c r="I470">
        <v>0</v>
      </c>
      <c r="J470" t="s">
        <v>25</v>
      </c>
      <c r="K470" s="1">
        <v>39600</v>
      </c>
      <c r="L470"/>
      <c r="M470">
        <v>17.41</v>
      </c>
      <c r="N470">
        <v>37883</v>
      </c>
      <c r="O470">
        <v>3</v>
      </c>
      <c r="P470" t="s">
        <v>26</v>
      </c>
      <c r="Q470">
        <v>2</v>
      </c>
      <c r="R470">
        <v>3</v>
      </c>
      <c r="S470" t="s">
        <v>598</v>
      </c>
      <c r="T470" t="s">
        <v>26</v>
      </c>
    </row>
    <row r="471" spans="1:20" x14ac:dyDescent="0.3">
      <c r="A471" t="s">
        <v>780</v>
      </c>
      <c r="B471" t="s">
        <v>29</v>
      </c>
      <c r="C471">
        <v>23</v>
      </c>
      <c r="D471" t="s">
        <v>30</v>
      </c>
      <c r="E471" t="s">
        <v>58</v>
      </c>
      <c r="F471" t="s">
        <v>54</v>
      </c>
      <c r="G471" t="s">
        <v>139</v>
      </c>
      <c r="H471" t="s">
        <v>24</v>
      </c>
      <c r="I471">
        <v>0</v>
      </c>
      <c r="J471" t="s">
        <v>25</v>
      </c>
      <c r="K471" s="1">
        <v>44370</v>
      </c>
      <c r="L471" s="1">
        <v>44722</v>
      </c>
      <c r="M471">
        <v>0.96</v>
      </c>
      <c r="N471">
        <v>23105</v>
      </c>
      <c r="O471">
        <v>3</v>
      </c>
      <c r="P471" t="s">
        <v>26</v>
      </c>
      <c r="Q471">
        <v>0</v>
      </c>
      <c r="R471">
        <v>6</v>
      </c>
      <c r="S471" t="s">
        <v>444</v>
      </c>
      <c r="T471" t="s">
        <v>65</v>
      </c>
    </row>
    <row r="472" spans="1:20" x14ac:dyDescent="0.3">
      <c r="A472" t="s">
        <v>781</v>
      </c>
      <c r="B472" t="s">
        <v>19</v>
      </c>
      <c r="C472">
        <v>31</v>
      </c>
      <c r="D472" t="s">
        <v>20</v>
      </c>
      <c r="E472" t="s">
        <v>39</v>
      </c>
      <c r="F472" t="s">
        <v>67</v>
      </c>
      <c r="G472" t="s">
        <v>71</v>
      </c>
      <c r="H472" t="s">
        <v>24</v>
      </c>
      <c r="I472">
        <v>7.2</v>
      </c>
      <c r="J472" t="s">
        <v>25</v>
      </c>
      <c r="K472" s="1">
        <v>40011</v>
      </c>
      <c r="L472"/>
      <c r="M472">
        <v>16.28</v>
      </c>
      <c r="N472">
        <v>46400</v>
      </c>
      <c r="O472">
        <v>2</v>
      </c>
      <c r="P472" t="s">
        <v>26</v>
      </c>
      <c r="Q472">
        <v>0</v>
      </c>
      <c r="R472">
        <v>4</v>
      </c>
      <c r="S472" t="s">
        <v>145</v>
      </c>
      <c r="T472" t="s">
        <v>26</v>
      </c>
    </row>
    <row r="473" spans="1:20" x14ac:dyDescent="0.3">
      <c r="A473" t="s">
        <v>782</v>
      </c>
      <c r="B473" t="s">
        <v>29</v>
      </c>
      <c r="C473">
        <v>22</v>
      </c>
      <c r="D473" t="s">
        <v>20</v>
      </c>
      <c r="E473" t="s">
        <v>63</v>
      </c>
      <c r="F473" t="s">
        <v>40</v>
      </c>
      <c r="G473" t="s">
        <v>41</v>
      </c>
      <c r="H473" t="s">
        <v>24</v>
      </c>
      <c r="I473">
        <v>1.6</v>
      </c>
      <c r="J473" t="s">
        <v>25</v>
      </c>
      <c r="K473" s="1">
        <v>40901</v>
      </c>
      <c r="L473"/>
      <c r="M473">
        <v>13.85</v>
      </c>
      <c r="N473">
        <v>32930</v>
      </c>
      <c r="O473">
        <v>3</v>
      </c>
      <c r="P473" t="s">
        <v>26</v>
      </c>
      <c r="Q473">
        <v>2</v>
      </c>
      <c r="R473">
        <v>8</v>
      </c>
      <c r="S473" t="s">
        <v>479</v>
      </c>
      <c r="T473" t="s">
        <v>26</v>
      </c>
    </row>
    <row r="474" spans="1:20" x14ac:dyDescent="0.3">
      <c r="A474" t="s">
        <v>783</v>
      </c>
      <c r="B474" t="s">
        <v>19</v>
      </c>
      <c r="C474">
        <v>23</v>
      </c>
      <c r="D474" t="s">
        <v>30</v>
      </c>
      <c r="E474" t="s">
        <v>21</v>
      </c>
      <c r="F474" t="s">
        <v>45</v>
      </c>
      <c r="G474" t="s">
        <v>46</v>
      </c>
      <c r="H474" t="s">
        <v>51</v>
      </c>
      <c r="I474">
        <v>0.4</v>
      </c>
      <c r="J474" t="s">
        <v>25</v>
      </c>
      <c r="K474" s="1">
        <v>44391</v>
      </c>
      <c r="L474" s="1">
        <v>45555</v>
      </c>
      <c r="M474">
        <v>3.19</v>
      </c>
      <c r="N474">
        <v>41202</v>
      </c>
      <c r="O474">
        <v>3</v>
      </c>
      <c r="P474" t="s">
        <v>26</v>
      </c>
      <c r="Q474">
        <v>2</v>
      </c>
      <c r="R474">
        <v>6</v>
      </c>
      <c r="S474" t="s">
        <v>368</v>
      </c>
      <c r="T474" t="s">
        <v>65</v>
      </c>
    </row>
    <row r="475" spans="1:20" x14ac:dyDescent="0.3">
      <c r="A475" t="s">
        <v>784</v>
      </c>
      <c r="B475" t="s">
        <v>19</v>
      </c>
      <c r="C475">
        <v>31</v>
      </c>
      <c r="D475" t="s">
        <v>20</v>
      </c>
      <c r="E475" t="s">
        <v>31</v>
      </c>
      <c r="F475" t="s">
        <v>82</v>
      </c>
      <c r="G475" t="s">
        <v>83</v>
      </c>
      <c r="H475" t="s">
        <v>24</v>
      </c>
      <c r="I475">
        <v>9.5</v>
      </c>
      <c r="J475" t="s">
        <v>25</v>
      </c>
      <c r="K475" s="1">
        <v>43397</v>
      </c>
      <c r="L475"/>
      <c r="M475">
        <v>7.01</v>
      </c>
      <c r="N475">
        <v>45425</v>
      </c>
      <c r="O475">
        <v>3</v>
      </c>
      <c r="P475" t="s">
        <v>26</v>
      </c>
      <c r="Q475">
        <v>2</v>
      </c>
      <c r="R475">
        <v>7</v>
      </c>
      <c r="S475" t="s">
        <v>579</v>
      </c>
      <c r="T475" t="s">
        <v>26</v>
      </c>
    </row>
    <row r="476" spans="1:20" x14ac:dyDescent="0.3">
      <c r="A476" t="s">
        <v>785</v>
      </c>
      <c r="B476" t="s">
        <v>19</v>
      </c>
      <c r="C476">
        <v>35</v>
      </c>
      <c r="D476" t="s">
        <v>30</v>
      </c>
      <c r="E476" t="s">
        <v>21</v>
      </c>
      <c r="F476" t="s">
        <v>32</v>
      </c>
      <c r="G476" t="s">
        <v>171</v>
      </c>
      <c r="H476" t="s">
        <v>51</v>
      </c>
      <c r="I476">
        <v>4.9000000000000004</v>
      </c>
      <c r="J476" t="s">
        <v>25</v>
      </c>
      <c r="K476" s="1">
        <v>45721</v>
      </c>
      <c r="L476" s="1">
        <v>45840</v>
      </c>
      <c r="M476">
        <v>0.33</v>
      </c>
      <c r="N476">
        <v>42809</v>
      </c>
      <c r="O476">
        <v>3</v>
      </c>
      <c r="P476" t="s">
        <v>26</v>
      </c>
      <c r="Q476">
        <v>0</v>
      </c>
      <c r="R476">
        <v>9</v>
      </c>
      <c r="S476" t="s">
        <v>242</v>
      </c>
      <c r="T476" t="s">
        <v>65</v>
      </c>
    </row>
    <row r="477" spans="1:20" x14ac:dyDescent="0.3">
      <c r="A477" t="s">
        <v>786</v>
      </c>
      <c r="B477" t="s">
        <v>19</v>
      </c>
      <c r="C477">
        <v>39</v>
      </c>
      <c r="D477" t="s">
        <v>20</v>
      </c>
      <c r="E477" t="s">
        <v>31</v>
      </c>
      <c r="F477" t="s">
        <v>22</v>
      </c>
      <c r="G477" t="s">
        <v>74</v>
      </c>
      <c r="H477" t="s">
        <v>24</v>
      </c>
      <c r="I477">
        <v>13.3</v>
      </c>
      <c r="J477" t="s">
        <v>25</v>
      </c>
      <c r="K477" s="1">
        <v>44182</v>
      </c>
      <c r="L477" s="1">
        <v>45312</v>
      </c>
      <c r="M477">
        <v>3.09</v>
      </c>
      <c r="N477">
        <v>54733</v>
      </c>
      <c r="O477">
        <v>2</v>
      </c>
      <c r="P477" t="s">
        <v>26</v>
      </c>
      <c r="Q477">
        <v>1</v>
      </c>
      <c r="R477">
        <v>9</v>
      </c>
      <c r="S477" t="s">
        <v>787</v>
      </c>
      <c r="T477" t="s">
        <v>65</v>
      </c>
    </row>
    <row r="478" spans="1:20" x14ac:dyDescent="0.3">
      <c r="A478" t="s">
        <v>788</v>
      </c>
      <c r="B478" t="s">
        <v>29</v>
      </c>
      <c r="C478">
        <v>30</v>
      </c>
      <c r="D478" t="s">
        <v>30</v>
      </c>
      <c r="E478" t="s">
        <v>39</v>
      </c>
      <c r="F478" t="s">
        <v>22</v>
      </c>
      <c r="G478" t="s">
        <v>59</v>
      </c>
      <c r="H478" t="s">
        <v>51</v>
      </c>
      <c r="I478">
        <v>5</v>
      </c>
      <c r="J478" t="s">
        <v>25</v>
      </c>
      <c r="K478" s="1">
        <v>42938</v>
      </c>
      <c r="L478" s="1">
        <v>45666</v>
      </c>
      <c r="M478">
        <v>7.47</v>
      </c>
      <c r="N478">
        <v>46959</v>
      </c>
      <c r="O478">
        <v>3</v>
      </c>
      <c r="P478" t="s">
        <v>26</v>
      </c>
      <c r="Q478">
        <v>3</v>
      </c>
      <c r="R478">
        <v>5</v>
      </c>
      <c r="S478" t="s">
        <v>511</v>
      </c>
      <c r="T478" t="s">
        <v>65</v>
      </c>
    </row>
    <row r="479" spans="1:20" x14ac:dyDescent="0.3">
      <c r="A479" t="s">
        <v>789</v>
      </c>
      <c r="B479" t="s">
        <v>19</v>
      </c>
      <c r="C479">
        <v>27</v>
      </c>
      <c r="D479" t="s">
        <v>179</v>
      </c>
      <c r="E479" t="s">
        <v>44</v>
      </c>
      <c r="F479" t="s">
        <v>54</v>
      </c>
      <c r="G479" t="s">
        <v>55</v>
      </c>
      <c r="H479" t="s">
        <v>24</v>
      </c>
      <c r="I479">
        <v>5.6</v>
      </c>
      <c r="J479" t="s">
        <v>25</v>
      </c>
      <c r="K479" s="1">
        <v>41116</v>
      </c>
      <c r="L479"/>
      <c r="M479">
        <v>13.26</v>
      </c>
      <c r="N479">
        <v>45323</v>
      </c>
      <c r="O479">
        <v>4</v>
      </c>
      <c r="P479" t="s">
        <v>26</v>
      </c>
      <c r="Q479">
        <v>3</v>
      </c>
      <c r="R479">
        <v>8</v>
      </c>
      <c r="S479" t="s">
        <v>790</v>
      </c>
      <c r="T479" t="s">
        <v>26</v>
      </c>
    </row>
    <row r="480" spans="1:20" x14ac:dyDescent="0.3">
      <c r="A480" t="s">
        <v>791</v>
      </c>
      <c r="B480" t="s">
        <v>29</v>
      </c>
      <c r="C480">
        <v>37</v>
      </c>
      <c r="D480" t="s">
        <v>30</v>
      </c>
      <c r="E480" t="s">
        <v>44</v>
      </c>
      <c r="F480" t="s">
        <v>32</v>
      </c>
      <c r="G480" t="s">
        <v>171</v>
      </c>
      <c r="H480" t="s">
        <v>24</v>
      </c>
      <c r="I480">
        <v>10.199999999999999</v>
      </c>
      <c r="J480" t="s">
        <v>25</v>
      </c>
      <c r="K480" s="1">
        <v>42709</v>
      </c>
      <c r="L480"/>
      <c r="M480">
        <v>8.9</v>
      </c>
      <c r="N480">
        <v>51143</v>
      </c>
      <c r="O480">
        <v>1</v>
      </c>
      <c r="P480" t="s">
        <v>26</v>
      </c>
      <c r="Q480">
        <v>0</v>
      </c>
      <c r="R480">
        <v>2</v>
      </c>
      <c r="S480" t="s">
        <v>792</v>
      </c>
      <c r="T480" t="s">
        <v>26</v>
      </c>
    </row>
    <row r="481" spans="1:20" x14ac:dyDescent="0.3">
      <c r="A481" t="s">
        <v>793</v>
      </c>
      <c r="B481" t="s">
        <v>19</v>
      </c>
      <c r="C481">
        <v>34</v>
      </c>
      <c r="D481" t="s">
        <v>30</v>
      </c>
      <c r="E481" t="s">
        <v>36</v>
      </c>
      <c r="F481" t="s">
        <v>67</v>
      </c>
      <c r="G481" t="s">
        <v>176</v>
      </c>
      <c r="H481" t="s">
        <v>24</v>
      </c>
      <c r="I481">
        <v>9.1999999999999993</v>
      </c>
      <c r="J481" t="s">
        <v>25</v>
      </c>
      <c r="K481" s="1">
        <v>45887</v>
      </c>
      <c r="L481"/>
      <c r="M481">
        <v>0.19</v>
      </c>
      <c r="N481">
        <v>57453</v>
      </c>
      <c r="O481">
        <v>4</v>
      </c>
      <c r="P481" t="s">
        <v>26</v>
      </c>
      <c r="Q481">
        <v>1</v>
      </c>
      <c r="R481">
        <v>6</v>
      </c>
      <c r="S481" t="s">
        <v>137</v>
      </c>
      <c r="T481" t="s">
        <v>26</v>
      </c>
    </row>
    <row r="482" spans="1:20" x14ac:dyDescent="0.3">
      <c r="A482" t="s">
        <v>794</v>
      </c>
      <c r="B482" t="s">
        <v>19</v>
      </c>
      <c r="C482">
        <v>34</v>
      </c>
      <c r="D482" t="s">
        <v>20</v>
      </c>
      <c r="E482" t="s">
        <v>63</v>
      </c>
      <c r="F482" t="s">
        <v>92</v>
      </c>
      <c r="G482" t="s">
        <v>246</v>
      </c>
      <c r="H482" t="s">
        <v>51</v>
      </c>
      <c r="I482">
        <v>11</v>
      </c>
      <c r="J482" t="s">
        <v>25</v>
      </c>
      <c r="K482" s="1">
        <v>40194</v>
      </c>
      <c r="L482"/>
      <c r="M482">
        <v>15.78</v>
      </c>
      <c r="N482">
        <v>59754</v>
      </c>
      <c r="O482">
        <v>2</v>
      </c>
      <c r="P482" t="s">
        <v>65</v>
      </c>
      <c r="Q482">
        <v>1</v>
      </c>
      <c r="R482">
        <v>6</v>
      </c>
      <c r="S482" t="s">
        <v>200</v>
      </c>
      <c r="T482" t="s">
        <v>26</v>
      </c>
    </row>
    <row r="483" spans="1:20" x14ac:dyDescent="0.3">
      <c r="A483" t="s">
        <v>795</v>
      </c>
      <c r="B483" t="s">
        <v>19</v>
      </c>
      <c r="C483">
        <v>23</v>
      </c>
      <c r="D483" t="s">
        <v>30</v>
      </c>
      <c r="E483" t="s">
        <v>53</v>
      </c>
      <c r="F483" t="s">
        <v>67</v>
      </c>
      <c r="G483" t="s">
        <v>110</v>
      </c>
      <c r="H483" t="s">
        <v>24</v>
      </c>
      <c r="I483">
        <v>1.2</v>
      </c>
      <c r="J483" t="s">
        <v>25</v>
      </c>
      <c r="K483" s="1">
        <v>45383</v>
      </c>
      <c r="L483"/>
      <c r="M483">
        <v>1.57</v>
      </c>
      <c r="N483">
        <v>29769</v>
      </c>
      <c r="O483">
        <v>3</v>
      </c>
      <c r="P483" t="s">
        <v>26</v>
      </c>
      <c r="Q483">
        <v>4</v>
      </c>
      <c r="R483">
        <v>10</v>
      </c>
      <c r="S483" t="s">
        <v>379</v>
      </c>
      <c r="T483" t="s">
        <v>26</v>
      </c>
    </row>
    <row r="484" spans="1:20" x14ac:dyDescent="0.3">
      <c r="A484" t="s">
        <v>796</v>
      </c>
      <c r="B484" t="s">
        <v>19</v>
      </c>
      <c r="C484">
        <v>30</v>
      </c>
      <c r="D484" t="s">
        <v>20</v>
      </c>
      <c r="E484" t="s">
        <v>31</v>
      </c>
      <c r="F484" t="s">
        <v>32</v>
      </c>
      <c r="G484" t="s">
        <v>171</v>
      </c>
      <c r="H484" t="s">
        <v>24</v>
      </c>
      <c r="I484">
        <v>6.3</v>
      </c>
      <c r="J484" t="s">
        <v>25</v>
      </c>
      <c r="K484" s="1">
        <v>44693</v>
      </c>
      <c r="L484" s="1">
        <v>45765</v>
      </c>
      <c r="M484">
        <v>2.93</v>
      </c>
      <c r="N484">
        <v>44886</v>
      </c>
      <c r="O484">
        <v>2</v>
      </c>
      <c r="P484" t="s">
        <v>26</v>
      </c>
      <c r="Q484">
        <v>0</v>
      </c>
      <c r="R484">
        <v>3</v>
      </c>
      <c r="S484" t="s">
        <v>797</v>
      </c>
      <c r="T484" t="s">
        <v>65</v>
      </c>
    </row>
    <row r="485" spans="1:20" x14ac:dyDescent="0.3">
      <c r="A485" t="s">
        <v>798</v>
      </c>
      <c r="B485" t="s">
        <v>29</v>
      </c>
      <c r="C485">
        <v>35</v>
      </c>
      <c r="D485" t="s">
        <v>30</v>
      </c>
      <c r="E485" t="s">
        <v>44</v>
      </c>
      <c r="F485" t="s">
        <v>45</v>
      </c>
      <c r="G485" t="s">
        <v>98</v>
      </c>
      <c r="H485" t="s">
        <v>51</v>
      </c>
      <c r="I485">
        <v>5.7</v>
      </c>
      <c r="J485" t="s">
        <v>25</v>
      </c>
      <c r="K485" s="1">
        <v>43630</v>
      </c>
      <c r="L485"/>
      <c r="M485">
        <v>6.37</v>
      </c>
      <c r="N485">
        <v>41692</v>
      </c>
      <c r="O485">
        <v>3</v>
      </c>
      <c r="P485" t="s">
        <v>26</v>
      </c>
      <c r="Q485">
        <v>2</v>
      </c>
      <c r="R485">
        <v>6</v>
      </c>
      <c r="S485" t="s">
        <v>213</v>
      </c>
      <c r="T485" t="s">
        <v>26</v>
      </c>
    </row>
    <row r="486" spans="1:20" x14ac:dyDescent="0.3">
      <c r="A486" t="s">
        <v>799</v>
      </c>
      <c r="B486" t="s">
        <v>29</v>
      </c>
      <c r="C486">
        <v>29</v>
      </c>
      <c r="D486" t="s">
        <v>20</v>
      </c>
      <c r="E486" t="s">
        <v>31</v>
      </c>
      <c r="F486" t="s">
        <v>40</v>
      </c>
      <c r="G486" t="s">
        <v>50</v>
      </c>
      <c r="H486" t="s">
        <v>84</v>
      </c>
      <c r="I486">
        <v>5.6</v>
      </c>
      <c r="J486" t="s">
        <v>25</v>
      </c>
      <c r="K486" s="1">
        <v>41708</v>
      </c>
      <c r="L486" s="1">
        <v>45040</v>
      </c>
      <c r="M486">
        <v>9.1199999999999992</v>
      </c>
      <c r="N486">
        <v>49383</v>
      </c>
      <c r="O486">
        <v>4</v>
      </c>
      <c r="P486" t="s">
        <v>26</v>
      </c>
      <c r="Q486">
        <v>2</v>
      </c>
      <c r="R486">
        <v>12</v>
      </c>
      <c r="S486" t="s">
        <v>420</v>
      </c>
      <c r="T486" t="s">
        <v>65</v>
      </c>
    </row>
    <row r="487" spans="1:20" x14ac:dyDescent="0.3">
      <c r="A487" t="s">
        <v>800</v>
      </c>
      <c r="B487" t="s">
        <v>29</v>
      </c>
      <c r="C487">
        <v>32</v>
      </c>
      <c r="D487" t="s">
        <v>20</v>
      </c>
      <c r="E487" t="s">
        <v>21</v>
      </c>
      <c r="F487" t="s">
        <v>92</v>
      </c>
      <c r="G487" t="s">
        <v>246</v>
      </c>
      <c r="H487" t="s">
        <v>24</v>
      </c>
      <c r="I487">
        <v>9.4</v>
      </c>
      <c r="J487" t="s">
        <v>25</v>
      </c>
      <c r="K487" s="1">
        <v>45396</v>
      </c>
      <c r="L487"/>
      <c r="M487">
        <v>1.54</v>
      </c>
      <c r="N487">
        <v>51338</v>
      </c>
      <c r="O487">
        <v>5</v>
      </c>
      <c r="P487" t="s">
        <v>26</v>
      </c>
      <c r="Q487">
        <v>0</v>
      </c>
      <c r="R487">
        <v>7</v>
      </c>
      <c r="S487" t="s">
        <v>363</v>
      </c>
      <c r="T487" t="s">
        <v>26</v>
      </c>
    </row>
    <row r="488" spans="1:20" x14ac:dyDescent="0.3">
      <c r="A488" t="s">
        <v>801</v>
      </c>
      <c r="B488" t="s">
        <v>19</v>
      </c>
      <c r="C488">
        <v>33</v>
      </c>
      <c r="D488" t="s">
        <v>30</v>
      </c>
      <c r="E488" t="s">
        <v>53</v>
      </c>
      <c r="F488" t="s">
        <v>92</v>
      </c>
      <c r="G488" t="s">
        <v>93</v>
      </c>
      <c r="H488" t="s">
        <v>24</v>
      </c>
      <c r="I488">
        <v>9.3000000000000007</v>
      </c>
      <c r="J488" t="s">
        <v>25</v>
      </c>
      <c r="K488" s="1">
        <v>39486</v>
      </c>
      <c r="L488"/>
      <c r="M488">
        <v>17.72</v>
      </c>
      <c r="N488">
        <v>59429</v>
      </c>
      <c r="O488">
        <v>2</v>
      </c>
      <c r="P488" t="s">
        <v>26</v>
      </c>
      <c r="Q488">
        <v>1</v>
      </c>
      <c r="R488">
        <v>5</v>
      </c>
      <c r="S488" t="s">
        <v>121</v>
      </c>
      <c r="T488" t="s">
        <v>26</v>
      </c>
    </row>
    <row r="489" spans="1:20" x14ac:dyDescent="0.3">
      <c r="A489" t="s">
        <v>802</v>
      </c>
      <c r="B489" t="s">
        <v>29</v>
      </c>
      <c r="C489">
        <v>33</v>
      </c>
      <c r="D489" t="s">
        <v>30</v>
      </c>
      <c r="E489" t="s">
        <v>44</v>
      </c>
      <c r="F489" t="s">
        <v>54</v>
      </c>
      <c r="G489" t="s">
        <v>139</v>
      </c>
      <c r="H489" t="s">
        <v>24</v>
      </c>
      <c r="I489">
        <v>12.9</v>
      </c>
      <c r="J489" t="s">
        <v>25</v>
      </c>
      <c r="K489" s="1">
        <v>43652</v>
      </c>
      <c r="L489"/>
      <c r="M489">
        <v>6.31</v>
      </c>
      <c r="N489">
        <v>52612</v>
      </c>
      <c r="O489">
        <v>2</v>
      </c>
      <c r="P489" t="s">
        <v>65</v>
      </c>
      <c r="Q489">
        <v>1</v>
      </c>
      <c r="R489">
        <v>7</v>
      </c>
      <c r="S489" t="s">
        <v>720</v>
      </c>
      <c r="T489" t="s">
        <v>26</v>
      </c>
    </row>
    <row r="490" spans="1:20" x14ac:dyDescent="0.3">
      <c r="A490" t="s">
        <v>803</v>
      </c>
      <c r="B490" t="s">
        <v>19</v>
      </c>
      <c r="C490">
        <v>31</v>
      </c>
      <c r="D490" t="s">
        <v>30</v>
      </c>
      <c r="E490" t="s">
        <v>63</v>
      </c>
      <c r="F490" t="s">
        <v>54</v>
      </c>
      <c r="G490" t="s">
        <v>77</v>
      </c>
      <c r="H490" t="s">
        <v>24</v>
      </c>
      <c r="I490">
        <v>4.2</v>
      </c>
      <c r="J490" t="s">
        <v>25</v>
      </c>
      <c r="K490" s="1">
        <v>45653</v>
      </c>
      <c r="L490"/>
      <c r="M490">
        <v>0.84</v>
      </c>
      <c r="N490">
        <v>40688</v>
      </c>
      <c r="O490">
        <v>4</v>
      </c>
      <c r="P490" t="s">
        <v>26</v>
      </c>
      <c r="Q490">
        <v>1</v>
      </c>
      <c r="R490">
        <v>0</v>
      </c>
      <c r="S490" t="s">
        <v>229</v>
      </c>
      <c r="T490" t="s">
        <v>26</v>
      </c>
    </row>
    <row r="491" spans="1:20" x14ac:dyDescent="0.3">
      <c r="A491" t="s">
        <v>804</v>
      </c>
      <c r="B491" t="s">
        <v>19</v>
      </c>
      <c r="C491">
        <v>33</v>
      </c>
      <c r="D491" t="s">
        <v>30</v>
      </c>
      <c r="E491" t="s">
        <v>58</v>
      </c>
      <c r="F491" t="s">
        <v>92</v>
      </c>
      <c r="G491" t="s">
        <v>93</v>
      </c>
      <c r="H491" t="s">
        <v>51</v>
      </c>
      <c r="I491">
        <v>5.5</v>
      </c>
      <c r="J491" t="s">
        <v>25</v>
      </c>
      <c r="K491" s="1">
        <v>44638</v>
      </c>
      <c r="L491"/>
      <c r="M491">
        <v>3.61</v>
      </c>
      <c r="N491">
        <v>42648</v>
      </c>
      <c r="O491">
        <v>3</v>
      </c>
      <c r="P491" t="s">
        <v>65</v>
      </c>
      <c r="Q491">
        <v>1</v>
      </c>
      <c r="R491">
        <v>6</v>
      </c>
      <c r="S491" t="s">
        <v>805</v>
      </c>
      <c r="T491" t="s">
        <v>26</v>
      </c>
    </row>
    <row r="492" spans="1:20" x14ac:dyDescent="0.3">
      <c r="A492" t="s">
        <v>806</v>
      </c>
      <c r="B492" t="s">
        <v>19</v>
      </c>
      <c r="C492">
        <v>34</v>
      </c>
      <c r="D492" t="s">
        <v>30</v>
      </c>
      <c r="E492" t="s">
        <v>39</v>
      </c>
      <c r="F492" t="s">
        <v>40</v>
      </c>
      <c r="G492" t="s">
        <v>50</v>
      </c>
      <c r="H492" t="s">
        <v>51</v>
      </c>
      <c r="I492">
        <v>5.3</v>
      </c>
      <c r="J492" t="s">
        <v>25</v>
      </c>
      <c r="K492" s="1">
        <v>41605</v>
      </c>
      <c r="L492"/>
      <c r="M492">
        <v>11.92</v>
      </c>
      <c r="N492">
        <v>42772</v>
      </c>
      <c r="O492">
        <v>2</v>
      </c>
      <c r="P492" t="s">
        <v>65</v>
      </c>
      <c r="Q492">
        <v>2</v>
      </c>
      <c r="R492">
        <v>6</v>
      </c>
      <c r="S492" t="s">
        <v>807</v>
      </c>
      <c r="T492" t="s">
        <v>26</v>
      </c>
    </row>
    <row r="493" spans="1:20" x14ac:dyDescent="0.3">
      <c r="A493" t="s">
        <v>808</v>
      </c>
      <c r="B493" t="s">
        <v>29</v>
      </c>
      <c r="C493">
        <v>23</v>
      </c>
      <c r="D493" t="s">
        <v>30</v>
      </c>
      <c r="E493" t="s">
        <v>21</v>
      </c>
      <c r="F493" t="s">
        <v>40</v>
      </c>
      <c r="G493" t="s">
        <v>41</v>
      </c>
      <c r="H493" t="s">
        <v>51</v>
      </c>
      <c r="I493">
        <v>2.6</v>
      </c>
      <c r="J493" t="s">
        <v>25</v>
      </c>
      <c r="K493" s="1">
        <v>42019</v>
      </c>
      <c r="L493"/>
      <c r="M493">
        <v>10.78</v>
      </c>
      <c r="N493">
        <v>34906</v>
      </c>
      <c r="O493">
        <v>3</v>
      </c>
      <c r="P493" t="s">
        <v>26</v>
      </c>
      <c r="Q493">
        <v>3</v>
      </c>
      <c r="R493">
        <v>3</v>
      </c>
      <c r="S493" t="s">
        <v>676</v>
      </c>
      <c r="T493" t="s">
        <v>26</v>
      </c>
    </row>
    <row r="494" spans="1:20" x14ac:dyDescent="0.3">
      <c r="A494" t="s">
        <v>809</v>
      </c>
      <c r="B494" t="s">
        <v>19</v>
      </c>
      <c r="C494">
        <v>32</v>
      </c>
      <c r="D494" t="s">
        <v>30</v>
      </c>
      <c r="E494" t="s">
        <v>53</v>
      </c>
      <c r="F494" t="s">
        <v>92</v>
      </c>
      <c r="G494" t="s">
        <v>120</v>
      </c>
      <c r="H494" t="s">
        <v>24</v>
      </c>
      <c r="I494">
        <v>10.1</v>
      </c>
      <c r="J494" t="s">
        <v>85</v>
      </c>
      <c r="K494" s="1">
        <v>45472</v>
      </c>
      <c r="L494"/>
      <c r="M494">
        <v>1.33</v>
      </c>
      <c r="N494">
        <v>52262</v>
      </c>
      <c r="O494">
        <v>3</v>
      </c>
      <c r="P494" t="s">
        <v>26</v>
      </c>
      <c r="Q494">
        <v>1</v>
      </c>
      <c r="R494">
        <v>5</v>
      </c>
      <c r="S494" t="s">
        <v>756</v>
      </c>
      <c r="T494" t="s">
        <v>26</v>
      </c>
    </row>
    <row r="495" spans="1:20" x14ac:dyDescent="0.3">
      <c r="A495" t="s">
        <v>810</v>
      </c>
      <c r="B495" t="s">
        <v>29</v>
      </c>
      <c r="C495">
        <v>29</v>
      </c>
      <c r="D495" t="s">
        <v>30</v>
      </c>
      <c r="E495" t="s">
        <v>39</v>
      </c>
      <c r="F495" t="s">
        <v>40</v>
      </c>
      <c r="G495" t="s">
        <v>41</v>
      </c>
      <c r="H495" t="s">
        <v>24</v>
      </c>
      <c r="I495">
        <v>2.2000000000000002</v>
      </c>
      <c r="J495" t="s">
        <v>25</v>
      </c>
      <c r="K495" s="1">
        <v>40090</v>
      </c>
      <c r="L495"/>
      <c r="M495">
        <v>16.07</v>
      </c>
      <c r="N495">
        <v>42562</v>
      </c>
      <c r="O495">
        <v>4</v>
      </c>
      <c r="P495" t="s">
        <v>26</v>
      </c>
      <c r="Q495">
        <v>0</v>
      </c>
      <c r="R495">
        <v>4</v>
      </c>
      <c r="S495" t="s">
        <v>676</v>
      </c>
      <c r="T495" t="s">
        <v>26</v>
      </c>
    </row>
    <row r="496" spans="1:20" x14ac:dyDescent="0.3">
      <c r="A496" t="s">
        <v>811</v>
      </c>
      <c r="B496" t="s">
        <v>29</v>
      </c>
      <c r="C496">
        <v>36</v>
      </c>
      <c r="D496" t="s">
        <v>30</v>
      </c>
      <c r="E496" t="s">
        <v>58</v>
      </c>
      <c r="F496" t="s">
        <v>45</v>
      </c>
      <c r="G496" t="s">
        <v>46</v>
      </c>
      <c r="H496" t="s">
        <v>51</v>
      </c>
      <c r="I496">
        <v>11.4</v>
      </c>
      <c r="J496" t="s">
        <v>85</v>
      </c>
      <c r="K496" s="1">
        <v>44154</v>
      </c>
      <c r="L496"/>
      <c r="M496">
        <v>4.9400000000000004</v>
      </c>
      <c r="N496">
        <v>58165</v>
      </c>
      <c r="O496">
        <v>2</v>
      </c>
      <c r="P496" t="s">
        <v>26</v>
      </c>
      <c r="Q496">
        <v>1</v>
      </c>
      <c r="R496">
        <v>8</v>
      </c>
      <c r="S496" t="s">
        <v>238</v>
      </c>
      <c r="T496" t="s">
        <v>26</v>
      </c>
    </row>
    <row r="497" spans="1:20" x14ac:dyDescent="0.3">
      <c r="A497" t="s">
        <v>812</v>
      </c>
      <c r="B497" t="s">
        <v>29</v>
      </c>
      <c r="C497">
        <v>31</v>
      </c>
      <c r="D497" t="s">
        <v>30</v>
      </c>
      <c r="E497" t="s">
        <v>63</v>
      </c>
      <c r="F497" t="s">
        <v>54</v>
      </c>
      <c r="G497" t="s">
        <v>55</v>
      </c>
      <c r="H497" t="s">
        <v>51</v>
      </c>
      <c r="I497">
        <v>7.8</v>
      </c>
      <c r="J497" t="s">
        <v>25</v>
      </c>
      <c r="K497" s="1">
        <v>39891</v>
      </c>
      <c r="L497"/>
      <c r="M497">
        <v>16.61</v>
      </c>
      <c r="N497">
        <v>44064</v>
      </c>
      <c r="O497">
        <v>3</v>
      </c>
      <c r="P497" t="s">
        <v>26</v>
      </c>
      <c r="Q497">
        <v>1</v>
      </c>
      <c r="R497">
        <v>6</v>
      </c>
      <c r="S497" t="s">
        <v>386</v>
      </c>
      <c r="T497" t="s">
        <v>26</v>
      </c>
    </row>
    <row r="498" spans="1:20" x14ac:dyDescent="0.3">
      <c r="A498" t="s">
        <v>813</v>
      </c>
      <c r="B498" t="s">
        <v>19</v>
      </c>
      <c r="C498">
        <v>21</v>
      </c>
      <c r="D498" t="s">
        <v>30</v>
      </c>
      <c r="E498" t="s">
        <v>36</v>
      </c>
      <c r="F498" t="s">
        <v>32</v>
      </c>
      <c r="G498" t="s">
        <v>171</v>
      </c>
      <c r="H498" t="s">
        <v>84</v>
      </c>
      <c r="I498">
        <v>1</v>
      </c>
      <c r="J498" t="s">
        <v>25</v>
      </c>
      <c r="K498" s="1">
        <v>43693</v>
      </c>
      <c r="L498"/>
      <c r="M498">
        <v>6.2</v>
      </c>
      <c r="N498">
        <v>29755</v>
      </c>
      <c r="O498">
        <v>2</v>
      </c>
      <c r="P498" t="s">
        <v>65</v>
      </c>
      <c r="Q498">
        <v>4</v>
      </c>
      <c r="R498">
        <v>3</v>
      </c>
      <c r="S498" t="s">
        <v>644</v>
      </c>
      <c r="T498" t="s">
        <v>26</v>
      </c>
    </row>
    <row r="499" spans="1:20" x14ac:dyDescent="0.3">
      <c r="A499" t="s">
        <v>814</v>
      </c>
      <c r="B499" t="s">
        <v>19</v>
      </c>
      <c r="C499">
        <v>21</v>
      </c>
      <c r="D499" t="s">
        <v>30</v>
      </c>
      <c r="E499" t="s">
        <v>21</v>
      </c>
      <c r="F499" t="s">
        <v>45</v>
      </c>
      <c r="G499" t="s">
        <v>164</v>
      </c>
      <c r="H499" t="s">
        <v>84</v>
      </c>
      <c r="I499">
        <v>0.5</v>
      </c>
      <c r="J499" t="s">
        <v>25</v>
      </c>
      <c r="K499" s="1">
        <v>41575</v>
      </c>
      <c r="L499" s="1">
        <v>43168</v>
      </c>
      <c r="M499">
        <v>4.3600000000000003</v>
      </c>
      <c r="N499">
        <v>31276</v>
      </c>
      <c r="O499">
        <v>3</v>
      </c>
      <c r="P499" t="s">
        <v>26</v>
      </c>
      <c r="Q499">
        <v>0</v>
      </c>
      <c r="R499">
        <v>2</v>
      </c>
      <c r="S499" t="s">
        <v>372</v>
      </c>
      <c r="T499" t="s">
        <v>65</v>
      </c>
    </row>
    <row r="500" spans="1:20" x14ac:dyDescent="0.3">
      <c r="A500" t="s">
        <v>815</v>
      </c>
      <c r="B500" t="s">
        <v>29</v>
      </c>
      <c r="C500">
        <v>23</v>
      </c>
      <c r="D500" t="s">
        <v>30</v>
      </c>
      <c r="E500" t="s">
        <v>36</v>
      </c>
      <c r="F500" t="s">
        <v>54</v>
      </c>
      <c r="G500" t="s">
        <v>139</v>
      </c>
      <c r="H500" t="s">
        <v>47</v>
      </c>
      <c r="I500">
        <v>2.8</v>
      </c>
      <c r="J500" t="s">
        <v>25</v>
      </c>
      <c r="K500" s="1">
        <v>45188</v>
      </c>
      <c r="L500"/>
      <c r="M500">
        <v>2.11</v>
      </c>
      <c r="N500">
        <v>32544</v>
      </c>
      <c r="O500">
        <v>2</v>
      </c>
      <c r="P500" t="s">
        <v>26</v>
      </c>
      <c r="Q500">
        <v>0</v>
      </c>
      <c r="R500">
        <v>7</v>
      </c>
      <c r="S500" t="s">
        <v>816</v>
      </c>
      <c r="T500" t="s">
        <v>26</v>
      </c>
    </row>
    <row r="501" spans="1:20" x14ac:dyDescent="0.3">
      <c r="A501" t="s">
        <v>817</v>
      </c>
      <c r="B501" t="s">
        <v>19</v>
      </c>
      <c r="C501">
        <v>44</v>
      </c>
      <c r="D501" t="s">
        <v>20</v>
      </c>
      <c r="E501" t="s">
        <v>36</v>
      </c>
      <c r="F501" t="s">
        <v>92</v>
      </c>
      <c r="G501" t="s">
        <v>93</v>
      </c>
      <c r="H501" t="s">
        <v>24</v>
      </c>
      <c r="I501">
        <v>3.2</v>
      </c>
      <c r="J501" t="s">
        <v>25</v>
      </c>
      <c r="K501" s="1">
        <v>40266</v>
      </c>
      <c r="L501"/>
      <c r="M501">
        <v>15.58</v>
      </c>
      <c r="N501">
        <v>38384</v>
      </c>
      <c r="O501">
        <v>4</v>
      </c>
      <c r="P501" t="s">
        <v>26</v>
      </c>
      <c r="Q501">
        <v>1</v>
      </c>
      <c r="R501">
        <v>8</v>
      </c>
      <c r="S501" t="s">
        <v>818</v>
      </c>
      <c r="T501" t="s">
        <v>26</v>
      </c>
    </row>
    <row r="502" spans="1:20" x14ac:dyDescent="0.3">
      <c r="A502" t="s">
        <v>819</v>
      </c>
      <c r="B502" t="s">
        <v>19</v>
      </c>
      <c r="C502">
        <v>33</v>
      </c>
      <c r="D502" t="s">
        <v>30</v>
      </c>
      <c r="E502" t="s">
        <v>36</v>
      </c>
      <c r="F502" t="s">
        <v>54</v>
      </c>
      <c r="G502" t="s">
        <v>139</v>
      </c>
      <c r="H502" t="s">
        <v>51</v>
      </c>
      <c r="I502">
        <v>10.9</v>
      </c>
      <c r="J502" t="s">
        <v>25</v>
      </c>
      <c r="K502" s="1">
        <v>42901</v>
      </c>
      <c r="L502" s="1">
        <v>45007</v>
      </c>
      <c r="M502">
        <v>5.77</v>
      </c>
      <c r="N502">
        <v>50900</v>
      </c>
      <c r="O502">
        <v>2</v>
      </c>
      <c r="P502" t="s">
        <v>65</v>
      </c>
      <c r="Q502">
        <v>1</v>
      </c>
      <c r="R502">
        <v>8</v>
      </c>
      <c r="S502" t="s">
        <v>820</v>
      </c>
      <c r="T502" t="s">
        <v>65</v>
      </c>
    </row>
    <row r="503" spans="1:20" x14ac:dyDescent="0.3">
      <c r="A503" t="s">
        <v>542</v>
      </c>
      <c r="B503" t="s">
        <v>29</v>
      </c>
      <c r="C503">
        <v>36</v>
      </c>
      <c r="D503" t="s">
        <v>30</v>
      </c>
      <c r="E503" t="s">
        <v>44</v>
      </c>
      <c r="F503" t="s">
        <v>67</v>
      </c>
      <c r="G503" t="s">
        <v>71</v>
      </c>
      <c r="H503" t="s">
        <v>24</v>
      </c>
      <c r="I503">
        <v>5.0999999999999996</v>
      </c>
      <c r="J503" t="s">
        <v>25</v>
      </c>
      <c r="K503" s="1">
        <v>42711</v>
      </c>
      <c r="L503"/>
      <c r="M503">
        <v>8.89</v>
      </c>
      <c r="N503">
        <v>52268</v>
      </c>
      <c r="O503">
        <v>2</v>
      </c>
      <c r="P503" t="s">
        <v>26</v>
      </c>
      <c r="Q503">
        <v>1</v>
      </c>
      <c r="R503">
        <v>6</v>
      </c>
      <c r="T503" t="s">
        <v>26</v>
      </c>
    </row>
    <row r="504" spans="1:20" x14ac:dyDescent="0.3">
      <c r="A504" t="s">
        <v>821</v>
      </c>
      <c r="B504" t="s">
        <v>29</v>
      </c>
      <c r="C504">
        <v>35</v>
      </c>
      <c r="D504" t="s">
        <v>30</v>
      </c>
      <c r="E504" t="s">
        <v>21</v>
      </c>
      <c r="F504" t="s">
        <v>22</v>
      </c>
      <c r="G504" t="s">
        <v>59</v>
      </c>
      <c r="H504" t="s">
        <v>24</v>
      </c>
      <c r="I504">
        <v>14.3</v>
      </c>
      <c r="J504" t="s">
        <v>25</v>
      </c>
      <c r="K504" s="1">
        <v>42405</v>
      </c>
      <c r="L504"/>
      <c r="M504">
        <v>9.73</v>
      </c>
      <c r="N504">
        <v>55698</v>
      </c>
      <c r="O504">
        <v>2</v>
      </c>
      <c r="P504" t="s">
        <v>26</v>
      </c>
      <c r="Q504">
        <v>0</v>
      </c>
      <c r="R504">
        <v>7</v>
      </c>
      <c r="S504" t="s">
        <v>822</v>
      </c>
      <c r="T504" t="s">
        <v>26</v>
      </c>
    </row>
    <row r="505" spans="1:20" x14ac:dyDescent="0.3">
      <c r="A505" t="s">
        <v>823</v>
      </c>
      <c r="B505" t="s">
        <v>19</v>
      </c>
      <c r="C505">
        <v>34</v>
      </c>
      <c r="D505" t="s">
        <v>30</v>
      </c>
      <c r="E505" t="s">
        <v>63</v>
      </c>
      <c r="F505" t="s">
        <v>92</v>
      </c>
      <c r="G505" t="s">
        <v>246</v>
      </c>
      <c r="H505" t="s">
        <v>51</v>
      </c>
      <c r="I505">
        <v>4.9000000000000004</v>
      </c>
      <c r="J505" t="s">
        <v>25</v>
      </c>
      <c r="K505" s="1">
        <v>44408</v>
      </c>
      <c r="L505" s="1">
        <v>44875</v>
      </c>
      <c r="M505">
        <v>1.28</v>
      </c>
      <c r="N505">
        <v>44863</v>
      </c>
      <c r="O505">
        <v>3</v>
      </c>
      <c r="P505" t="s">
        <v>26</v>
      </c>
      <c r="Q505">
        <v>2</v>
      </c>
      <c r="R505">
        <v>6</v>
      </c>
      <c r="T505" t="s">
        <v>65</v>
      </c>
    </row>
    <row r="506" spans="1:20" x14ac:dyDescent="0.3">
      <c r="A506" t="s">
        <v>824</v>
      </c>
      <c r="B506" t="s">
        <v>29</v>
      </c>
      <c r="C506">
        <v>29</v>
      </c>
      <c r="D506" t="s">
        <v>20</v>
      </c>
      <c r="E506" t="s">
        <v>58</v>
      </c>
      <c r="F506" t="s">
        <v>67</v>
      </c>
      <c r="G506" t="s">
        <v>90</v>
      </c>
      <c r="H506" t="s">
        <v>51</v>
      </c>
      <c r="I506">
        <v>7.1</v>
      </c>
      <c r="J506" t="s">
        <v>25</v>
      </c>
      <c r="K506" s="1">
        <v>41795</v>
      </c>
      <c r="L506" s="1">
        <v>45654</v>
      </c>
      <c r="M506">
        <v>10.57</v>
      </c>
      <c r="N506">
        <v>48832</v>
      </c>
      <c r="O506">
        <v>2</v>
      </c>
      <c r="P506" t="s">
        <v>26</v>
      </c>
      <c r="Q506">
        <v>1</v>
      </c>
      <c r="R506">
        <v>5</v>
      </c>
      <c r="S506" t="s">
        <v>552</v>
      </c>
      <c r="T506" t="s">
        <v>65</v>
      </c>
    </row>
    <row r="507" spans="1:20" x14ac:dyDescent="0.3">
      <c r="A507" t="s">
        <v>825</v>
      </c>
      <c r="B507" t="s">
        <v>19</v>
      </c>
      <c r="C507">
        <v>32</v>
      </c>
      <c r="D507" t="s">
        <v>20</v>
      </c>
      <c r="E507" t="s">
        <v>63</v>
      </c>
      <c r="F507" t="s">
        <v>67</v>
      </c>
      <c r="G507" t="s">
        <v>68</v>
      </c>
      <c r="H507" t="s">
        <v>47</v>
      </c>
      <c r="I507">
        <v>9.9</v>
      </c>
      <c r="J507" t="s">
        <v>25</v>
      </c>
      <c r="K507" s="1">
        <v>40775</v>
      </c>
      <c r="L507"/>
      <c r="M507">
        <v>14.19</v>
      </c>
      <c r="N507">
        <v>58042</v>
      </c>
      <c r="O507">
        <v>4</v>
      </c>
      <c r="P507" t="s">
        <v>65</v>
      </c>
      <c r="Q507">
        <v>1</v>
      </c>
      <c r="R507">
        <v>9</v>
      </c>
      <c r="S507" t="s">
        <v>111</v>
      </c>
      <c r="T507" t="s">
        <v>26</v>
      </c>
    </row>
    <row r="508" spans="1:20" x14ac:dyDescent="0.3">
      <c r="A508" t="s">
        <v>826</v>
      </c>
      <c r="B508" t="s">
        <v>29</v>
      </c>
      <c r="C508">
        <v>26</v>
      </c>
      <c r="D508" t="s">
        <v>30</v>
      </c>
      <c r="E508" t="s">
        <v>63</v>
      </c>
      <c r="F508" t="s">
        <v>92</v>
      </c>
      <c r="G508" t="s">
        <v>120</v>
      </c>
      <c r="H508" t="s">
        <v>51</v>
      </c>
      <c r="I508">
        <v>1.9</v>
      </c>
      <c r="J508" t="s">
        <v>25</v>
      </c>
      <c r="K508" s="1">
        <v>42423</v>
      </c>
      <c r="L508"/>
      <c r="M508">
        <v>9.68</v>
      </c>
      <c r="N508">
        <v>36412</v>
      </c>
      <c r="O508">
        <v>2</v>
      </c>
      <c r="P508" t="s">
        <v>26</v>
      </c>
      <c r="Q508">
        <v>1</v>
      </c>
      <c r="R508">
        <v>6</v>
      </c>
      <c r="S508" t="s">
        <v>823</v>
      </c>
      <c r="T508" t="s">
        <v>26</v>
      </c>
    </row>
    <row r="509" spans="1:20" x14ac:dyDescent="0.3">
      <c r="A509" t="s">
        <v>827</v>
      </c>
      <c r="B509" t="s">
        <v>29</v>
      </c>
      <c r="C509">
        <v>27</v>
      </c>
      <c r="D509" t="s">
        <v>20</v>
      </c>
      <c r="E509" t="s">
        <v>53</v>
      </c>
      <c r="F509" t="s">
        <v>45</v>
      </c>
      <c r="G509" t="s">
        <v>164</v>
      </c>
      <c r="H509" t="s">
        <v>51</v>
      </c>
      <c r="I509">
        <v>5.7</v>
      </c>
      <c r="J509" t="s">
        <v>25</v>
      </c>
      <c r="K509" s="1">
        <v>45188</v>
      </c>
      <c r="L509"/>
      <c r="M509">
        <v>2.11</v>
      </c>
      <c r="N509">
        <v>47126</v>
      </c>
      <c r="O509">
        <v>3</v>
      </c>
      <c r="P509" t="s">
        <v>26</v>
      </c>
      <c r="Q509">
        <v>3</v>
      </c>
      <c r="R509">
        <v>10</v>
      </c>
      <c r="S509" t="s">
        <v>828</v>
      </c>
      <c r="T509" t="s">
        <v>26</v>
      </c>
    </row>
    <row r="510" spans="1:20" x14ac:dyDescent="0.3">
      <c r="A510" t="s">
        <v>829</v>
      </c>
      <c r="B510" t="s">
        <v>29</v>
      </c>
      <c r="C510">
        <v>28</v>
      </c>
      <c r="D510" t="s">
        <v>30</v>
      </c>
      <c r="E510" t="s">
        <v>58</v>
      </c>
      <c r="F510" t="s">
        <v>22</v>
      </c>
      <c r="G510" t="s">
        <v>23</v>
      </c>
      <c r="H510" t="s">
        <v>24</v>
      </c>
      <c r="I510">
        <v>6</v>
      </c>
      <c r="J510" t="s">
        <v>25</v>
      </c>
      <c r="K510" s="1">
        <v>42700</v>
      </c>
      <c r="L510"/>
      <c r="M510">
        <v>8.92</v>
      </c>
      <c r="N510">
        <v>49568</v>
      </c>
      <c r="O510">
        <v>3</v>
      </c>
      <c r="P510" t="s">
        <v>65</v>
      </c>
      <c r="Q510">
        <v>2</v>
      </c>
      <c r="R510">
        <v>3</v>
      </c>
      <c r="S510" t="s">
        <v>507</v>
      </c>
      <c r="T510" t="s">
        <v>26</v>
      </c>
    </row>
    <row r="511" spans="1:20" x14ac:dyDescent="0.3">
      <c r="A511" t="s">
        <v>830</v>
      </c>
      <c r="B511" t="s">
        <v>29</v>
      </c>
      <c r="C511">
        <v>32</v>
      </c>
      <c r="D511" t="s">
        <v>30</v>
      </c>
      <c r="E511" t="s">
        <v>63</v>
      </c>
      <c r="F511" t="s">
        <v>22</v>
      </c>
      <c r="G511" t="s">
        <v>23</v>
      </c>
      <c r="H511" t="s">
        <v>24</v>
      </c>
      <c r="I511">
        <v>7.1</v>
      </c>
      <c r="J511" t="s">
        <v>25</v>
      </c>
      <c r="K511" s="1">
        <v>41775</v>
      </c>
      <c r="L511"/>
      <c r="M511">
        <v>11.45</v>
      </c>
      <c r="N511">
        <v>42496</v>
      </c>
      <c r="O511">
        <v>3</v>
      </c>
      <c r="P511" t="s">
        <v>26</v>
      </c>
      <c r="Q511">
        <v>1</v>
      </c>
      <c r="R511">
        <v>5</v>
      </c>
      <c r="S511" t="s">
        <v>382</v>
      </c>
      <c r="T511" t="s">
        <v>26</v>
      </c>
    </row>
    <row r="512" spans="1:20" x14ac:dyDescent="0.3">
      <c r="A512" t="s">
        <v>831</v>
      </c>
      <c r="B512" t="s">
        <v>29</v>
      </c>
      <c r="C512">
        <v>22</v>
      </c>
      <c r="D512" t="s">
        <v>20</v>
      </c>
      <c r="E512" t="s">
        <v>31</v>
      </c>
      <c r="F512" t="s">
        <v>45</v>
      </c>
      <c r="G512" t="s">
        <v>46</v>
      </c>
      <c r="H512" t="s">
        <v>24</v>
      </c>
      <c r="I512">
        <v>0.2</v>
      </c>
      <c r="J512" t="s">
        <v>25</v>
      </c>
      <c r="K512" s="1">
        <v>42112</v>
      </c>
      <c r="L512"/>
      <c r="M512">
        <v>10.53</v>
      </c>
      <c r="N512">
        <v>35938</v>
      </c>
      <c r="O512">
        <v>2</v>
      </c>
      <c r="P512" t="s">
        <v>26</v>
      </c>
      <c r="Q512">
        <v>2</v>
      </c>
      <c r="R512">
        <v>3</v>
      </c>
      <c r="S512" t="s">
        <v>160</v>
      </c>
      <c r="T512" t="s">
        <v>26</v>
      </c>
    </row>
    <row r="513" spans="1:20" x14ac:dyDescent="0.3">
      <c r="A513" t="s">
        <v>832</v>
      </c>
      <c r="B513" t="s">
        <v>19</v>
      </c>
      <c r="C513">
        <v>28</v>
      </c>
      <c r="D513" t="s">
        <v>30</v>
      </c>
      <c r="E513" t="s">
        <v>58</v>
      </c>
      <c r="F513" t="s">
        <v>45</v>
      </c>
      <c r="G513" t="s">
        <v>164</v>
      </c>
      <c r="H513" t="s">
        <v>24</v>
      </c>
      <c r="I513">
        <v>0.9</v>
      </c>
      <c r="J513" t="s">
        <v>25</v>
      </c>
      <c r="K513" s="1">
        <v>43865</v>
      </c>
      <c r="L513"/>
      <c r="M513">
        <v>5.73</v>
      </c>
      <c r="N513">
        <v>30868</v>
      </c>
      <c r="O513">
        <v>5</v>
      </c>
      <c r="P513" t="s">
        <v>26</v>
      </c>
      <c r="Q513">
        <v>4</v>
      </c>
      <c r="R513">
        <v>6</v>
      </c>
      <c r="S513" t="s">
        <v>347</v>
      </c>
      <c r="T513" t="s">
        <v>26</v>
      </c>
    </row>
    <row r="514" spans="1:20" x14ac:dyDescent="0.3">
      <c r="A514" t="s">
        <v>833</v>
      </c>
      <c r="B514" t="s">
        <v>19</v>
      </c>
      <c r="C514">
        <v>38</v>
      </c>
      <c r="D514" t="s">
        <v>30</v>
      </c>
      <c r="E514" t="s">
        <v>63</v>
      </c>
      <c r="F514" t="s">
        <v>67</v>
      </c>
      <c r="G514" t="s">
        <v>71</v>
      </c>
      <c r="H514" t="s">
        <v>24</v>
      </c>
      <c r="I514">
        <v>16.5</v>
      </c>
      <c r="J514" t="s">
        <v>25</v>
      </c>
      <c r="K514" s="1">
        <v>41984</v>
      </c>
      <c r="L514"/>
      <c r="M514">
        <v>10.88</v>
      </c>
      <c r="N514">
        <v>67313</v>
      </c>
      <c r="O514">
        <v>4</v>
      </c>
      <c r="P514" t="s">
        <v>26</v>
      </c>
      <c r="Q514">
        <v>4</v>
      </c>
      <c r="R514">
        <v>6</v>
      </c>
      <c r="S514" t="s">
        <v>834</v>
      </c>
      <c r="T514" t="s">
        <v>26</v>
      </c>
    </row>
    <row r="515" spans="1:20" x14ac:dyDescent="0.3">
      <c r="A515" t="s">
        <v>835</v>
      </c>
      <c r="B515" t="s">
        <v>29</v>
      </c>
      <c r="C515">
        <v>24</v>
      </c>
      <c r="D515" t="s">
        <v>30</v>
      </c>
      <c r="E515" t="s">
        <v>39</v>
      </c>
      <c r="F515" t="s">
        <v>92</v>
      </c>
      <c r="G515" t="s">
        <v>93</v>
      </c>
      <c r="H515" t="s">
        <v>51</v>
      </c>
      <c r="I515">
        <v>2.8</v>
      </c>
      <c r="J515" t="s">
        <v>25</v>
      </c>
      <c r="K515" s="1">
        <v>39534</v>
      </c>
      <c r="L515"/>
      <c r="M515">
        <v>17.59</v>
      </c>
      <c r="N515">
        <v>46406</v>
      </c>
      <c r="O515">
        <v>3</v>
      </c>
      <c r="P515" t="s">
        <v>26</v>
      </c>
      <c r="Q515">
        <v>2</v>
      </c>
      <c r="R515">
        <v>6</v>
      </c>
      <c r="S515" t="s">
        <v>818</v>
      </c>
      <c r="T515" t="s">
        <v>26</v>
      </c>
    </row>
    <row r="516" spans="1:20" x14ac:dyDescent="0.3">
      <c r="A516" t="s">
        <v>836</v>
      </c>
      <c r="B516" t="s">
        <v>19</v>
      </c>
      <c r="C516">
        <v>37</v>
      </c>
      <c r="D516" t="s">
        <v>30</v>
      </c>
      <c r="E516" t="s">
        <v>58</v>
      </c>
      <c r="F516" t="s">
        <v>82</v>
      </c>
      <c r="G516" t="s">
        <v>83</v>
      </c>
      <c r="H516" t="s">
        <v>51</v>
      </c>
      <c r="I516">
        <v>4.0999999999999996</v>
      </c>
      <c r="J516" t="s">
        <v>25</v>
      </c>
      <c r="K516" s="1">
        <v>43477</v>
      </c>
      <c r="L516"/>
      <c r="M516">
        <v>6.79</v>
      </c>
      <c r="N516">
        <v>39520</v>
      </c>
      <c r="O516">
        <v>2</v>
      </c>
      <c r="P516" t="s">
        <v>26</v>
      </c>
      <c r="Q516">
        <v>1</v>
      </c>
      <c r="R516">
        <v>9</v>
      </c>
      <c r="S516" t="s">
        <v>837</v>
      </c>
      <c r="T516" t="s">
        <v>26</v>
      </c>
    </row>
    <row r="517" spans="1:20" x14ac:dyDescent="0.3">
      <c r="A517" t="s">
        <v>838</v>
      </c>
      <c r="B517" t="s">
        <v>29</v>
      </c>
      <c r="C517">
        <v>32</v>
      </c>
      <c r="D517" t="s">
        <v>20</v>
      </c>
      <c r="E517" t="s">
        <v>53</v>
      </c>
      <c r="F517" t="s">
        <v>45</v>
      </c>
      <c r="G517" t="s">
        <v>164</v>
      </c>
      <c r="H517" t="s">
        <v>24</v>
      </c>
      <c r="I517">
        <v>8.8000000000000007</v>
      </c>
      <c r="J517" t="s">
        <v>25</v>
      </c>
      <c r="K517" s="1">
        <v>40992</v>
      </c>
      <c r="L517"/>
      <c r="M517">
        <v>13.6</v>
      </c>
      <c r="N517">
        <v>50992</v>
      </c>
      <c r="O517">
        <v>3</v>
      </c>
      <c r="P517" t="s">
        <v>26</v>
      </c>
      <c r="Q517">
        <v>3</v>
      </c>
      <c r="R517">
        <v>3</v>
      </c>
      <c r="S517" t="s">
        <v>828</v>
      </c>
      <c r="T517" t="s">
        <v>26</v>
      </c>
    </row>
    <row r="518" spans="1:20" x14ac:dyDescent="0.3">
      <c r="A518" t="s">
        <v>105</v>
      </c>
      <c r="B518" t="s">
        <v>29</v>
      </c>
      <c r="C518">
        <v>39</v>
      </c>
      <c r="D518" t="s">
        <v>20</v>
      </c>
      <c r="E518" t="s">
        <v>63</v>
      </c>
      <c r="F518" t="s">
        <v>32</v>
      </c>
      <c r="G518" t="s">
        <v>171</v>
      </c>
      <c r="H518" t="s">
        <v>24</v>
      </c>
      <c r="I518">
        <v>12.1</v>
      </c>
      <c r="J518" t="s">
        <v>25</v>
      </c>
      <c r="K518" s="1">
        <v>40096</v>
      </c>
      <c r="L518"/>
      <c r="M518">
        <v>16.05</v>
      </c>
      <c r="N518">
        <v>49997</v>
      </c>
      <c r="O518">
        <v>3</v>
      </c>
      <c r="P518" t="s">
        <v>26</v>
      </c>
      <c r="Q518">
        <v>2</v>
      </c>
      <c r="R518">
        <v>7</v>
      </c>
      <c r="T518" t="s">
        <v>26</v>
      </c>
    </row>
    <row r="519" spans="1:20" x14ac:dyDescent="0.3">
      <c r="A519" t="s">
        <v>839</v>
      </c>
      <c r="B519" t="s">
        <v>29</v>
      </c>
      <c r="C519">
        <v>23</v>
      </c>
      <c r="D519" t="s">
        <v>30</v>
      </c>
      <c r="E519" t="s">
        <v>44</v>
      </c>
      <c r="F519" t="s">
        <v>32</v>
      </c>
      <c r="G519" t="s">
        <v>33</v>
      </c>
      <c r="H519" t="s">
        <v>51</v>
      </c>
      <c r="I519">
        <v>1.5</v>
      </c>
      <c r="J519" t="s">
        <v>25</v>
      </c>
      <c r="K519" s="1">
        <v>41650</v>
      </c>
      <c r="L519"/>
      <c r="M519">
        <v>11.79</v>
      </c>
      <c r="N519">
        <v>33021</v>
      </c>
      <c r="O519">
        <v>3</v>
      </c>
      <c r="P519" t="s">
        <v>26</v>
      </c>
      <c r="Q519">
        <v>1</v>
      </c>
      <c r="R519">
        <v>4</v>
      </c>
      <c r="T519" t="s">
        <v>26</v>
      </c>
    </row>
    <row r="520" spans="1:20" x14ac:dyDescent="0.3">
      <c r="A520" t="s">
        <v>840</v>
      </c>
      <c r="B520" t="s">
        <v>19</v>
      </c>
      <c r="C520">
        <v>27</v>
      </c>
      <c r="D520" t="s">
        <v>20</v>
      </c>
      <c r="E520" t="s">
        <v>58</v>
      </c>
      <c r="F520" t="s">
        <v>32</v>
      </c>
      <c r="G520" t="s">
        <v>33</v>
      </c>
      <c r="H520" t="s">
        <v>24</v>
      </c>
      <c r="I520">
        <v>3.4</v>
      </c>
      <c r="J520" t="s">
        <v>25</v>
      </c>
      <c r="K520" s="1">
        <v>44549</v>
      </c>
      <c r="L520"/>
      <c r="M520">
        <v>3.86</v>
      </c>
      <c r="N520">
        <v>25788</v>
      </c>
      <c r="O520">
        <v>3</v>
      </c>
      <c r="P520" t="s">
        <v>26</v>
      </c>
      <c r="Q520">
        <v>2</v>
      </c>
      <c r="R520">
        <v>6</v>
      </c>
      <c r="S520" t="s">
        <v>841</v>
      </c>
      <c r="T520" t="s">
        <v>26</v>
      </c>
    </row>
    <row r="521" spans="1:20" x14ac:dyDescent="0.3">
      <c r="A521" t="s">
        <v>842</v>
      </c>
      <c r="B521" t="s">
        <v>29</v>
      </c>
      <c r="C521">
        <v>35</v>
      </c>
      <c r="D521" t="s">
        <v>30</v>
      </c>
      <c r="E521" t="s">
        <v>31</v>
      </c>
      <c r="F521" t="s">
        <v>45</v>
      </c>
      <c r="G521" t="s">
        <v>98</v>
      </c>
      <c r="H521" t="s">
        <v>24</v>
      </c>
      <c r="I521">
        <v>8.5</v>
      </c>
      <c r="J521" t="s">
        <v>85</v>
      </c>
      <c r="K521" s="1">
        <v>41653</v>
      </c>
      <c r="L521"/>
      <c r="M521">
        <v>11.79</v>
      </c>
      <c r="N521">
        <v>59050</v>
      </c>
      <c r="O521">
        <v>2</v>
      </c>
      <c r="P521" t="s">
        <v>65</v>
      </c>
      <c r="Q521">
        <v>1</v>
      </c>
      <c r="R521">
        <v>3</v>
      </c>
      <c r="S521" t="s">
        <v>843</v>
      </c>
      <c r="T521" t="s">
        <v>26</v>
      </c>
    </row>
    <row r="522" spans="1:20" x14ac:dyDescent="0.3">
      <c r="A522" t="s">
        <v>844</v>
      </c>
      <c r="B522" t="s">
        <v>19</v>
      </c>
      <c r="C522">
        <v>32</v>
      </c>
      <c r="D522" t="s">
        <v>30</v>
      </c>
      <c r="E522" t="s">
        <v>58</v>
      </c>
      <c r="F522" t="s">
        <v>67</v>
      </c>
      <c r="G522" t="s">
        <v>110</v>
      </c>
      <c r="H522" t="s">
        <v>24</v>
      </c>
      <c r="I522">
        <v>6.3</v>
      </c>
      <c r="J522" t="s">
        <v>25</v>
      </c>
      <c r="K522" s="1">
        <v>45884</v>
      </c>
      <c r="L522"/>
      <c r="M522">
        <v>0.2</v>
      </c>
      <c r="N522">
        <v>48117</v>
      </c>
      <c r="O522">
        <v>1</v>
      </c>
      <c r="P522" t="s">
        <v>26</v>
      </c>
      <c r="Q522">
        <v>2</v>
      </c>
      <c r="R522">
        <v>6</v>
      </c>
      <c r="S522" t="s">
        <v>202</v>
      </c>
      <c r="T522" t="s">
        <v>26</v>
      </c>
    </row>
    <row r="523" spans="1:20" x14ac:dyDescent="0.3">
      <c r="A523" t="s">
        <v>845</v>
      </c>
      <c r="B523" t="s">
        <v>29</v>
      </c>
      <c r="C523">
        <v>33</v>
      </c>
      <c r="D523" t="s">
        <v>30</v>
      </c>
      <c r="E523" t="s">
        <v>36</v>
      </c>
      <c r="F523" t="s">
        <v>45</v>
      </c>
      <c r="G523" t="s">
        <v>164</v>
      </c>
      <c r="H523" t="s">
        <v>51</v>
      </c>
      <c r="I523">
        <v>4.5999999999999996</v>
      </c>
      <c r="J523" t="s">
        <v>25</v>
      </c>
      <c r="K523" s="1">
        <v>40032</v>
      </c>
      <c r="L523"/>
      <c r="M523">
        <v>16.22</v>
      </c>
      <c r="N523">
        <v>39466</v>
      </c>
      <c r="O523">
        <v>3</v>
      </c>
      <c r="P523" t="s">
        <v>26</v>
      </c>
      <c r="Q523">
        <v>3</v>
      </c>
      <c r="R523">
        <v>7</v>
      </c>
      <c r="S523" t="s">
        <v>244</v>
      </c>
      <c r="T523" t="s">
        <v>26</v>
      </c>
    </row>
    <row r="524" spans="1:20" x14ac:dyDescent="0.3">
      <c r="A524" t="s">
        <v>846</v>
      </c>
      <c r="B524" t="s">
        <v>29</v>
      </c>
      <c r="C524">
        <v>39</v>
      </c>
      <c r="D524" t="s">
        <v>30</v>
      </c>
      <c r="E524" t="s">
        <v>31</v>
      </c>
      <c r="F524" t="s">
        <v>45</v>
      </c>
      <c r="G524" t="s">
        <v>98</v>
      </c>
      <c r="H524" t="s">
        <v>51</v>
      </c>
      <c r="I524">
        <v>5.7</v>
      </c>
      <c r="J524" t="s">
        <v>25</v>
      </c>
      <c r="K524" s="1">
        <v>41487</v>
      </c>
      <c r="L524" s="1">
        <v>44699</v>
      </c>
      <c r="M524">
        <v>8.7899999999999991</v>
      </c>
      <c r="N524">
        <v>49154</v>
      </c>
      <c r="O524">
        <v>2</v>
      </c>
      <c r="P524" t="s">
        <v>26</v>
      </c>
      <c r="Q524">
        <v>4</v>
      </c>
      <c r="R524">
        <v>7</v>
      </c>
      <c r="S524" t="s">
        <v>99</v>
      </c>
      <c r="T524" t="s">
        <v>65</v>
      </c>
    </row>
    <row r="525" spans="1:20" x14ac:dyDescent="0.3">
      <c r="A525" t="s">
        <v>847</v>
      </c>
      <c r="B525" t="s">
        <v>19</v>
      </c>
      <c r="C525">
        <v>24</v>
      </c>
      <c r="D525" t="s">
        <v>30</v>
      </c>
      <c r="E525" t="s">
        <v>21</v>
      </c>
      <c r="F525" t="s">
        <v>45</v>
      </c>
      <c r="G525" t="s">
        <v>98</v>
      </c>
      <c r="H525" t="s">
        <v>84</v>
      </c>
      <c r="I525">
        <v>3.8</v>
      </c>
      <c r="J525" t="s">
        <v>25</v>
      </c>
      <c r="K525" s="1">
        <v>43321</v>
      </c>
      <c r="L525" s="1">
        <v>44974</v>
      </c>
      <c r="M525">
        <v>4.53</v>
      </c>
      <c r="N525">
        <v>49804</v>
      </c>
      <c r="O525">
        <v>4</v>
      </c>
      <c r="P525" t="s">
        <v>26</v>
      </c>
      <c r="Q525">
        <v>1</v>
      </c>
      <c r="R525">
        <v>6</v>
      </c>
      <c r="S525" t="s">
        <v>848</v>
      </c>
      <c r="T525" t="s">
        <v>65</v>
      </c>
    </row>
    <row r="526" spans="1:20" x14ac:dyDescent="0.3">
      <c r="A526" t="s">
        <v>849</v>
      </c>
      <c r="B526" t="s">
        <v>29</v>
      </c>
      <c r="C526">
        <v>29</v>
      </c>
      <c r="D526" t="s">
        <v>30</v>
      </c>
      <c r="E526" t="s">
        <v>21</v>
      </c>
      <c r="F526" t="s">
        <v>54</v>
      </c>
      <c r="G526" t="s">
        <v>55</v>
      </c>
      <c r="H526" t="s">
        <v>51</v>
      </c>
      <c r="I526">
        <v>7.2</v>
      </c>
      <c r="J526" t="s">
        <v>25</v>
      </c>
      <c r="K526" s="1">
        <v>41075</v>
      </c>
      <c r="L526"/>
      <c r="M526">
        <v>13.37</v>
      </c>
      <c r="N526">
        <v>50878</v>
      </c>
      <c r="O526">
        <v>3</v>
      </c>
      <c r="P526" t="s">
        <v>26</v>
      </c>
      <c r="Q526">
        <v>1</v>
      </c>
      <c r="R526">
        <v>4</v>
      </c>
      <c r="S526" t="s">
        <v>850</v>
      </c>
      <c r="T526" t="s">
        <v>26</v>
      </c>
    </row>
    <row r="527" spans="1:20" x14ac:dyDescent="0.3">
      <c r="A527" t="s">
        <v>851</v>
      </c>
      <c r="B527" t="s">
        <v>19</v>
      </c>
      <c r="C527">
        <v>35</v>
      </c>
      <c r="D527" t="s">
        <v>30</v>
      </c>
      <c r="E527" t="s">
        <v>63</v>
      </c>
      <c r="F527" t="s">
        <v>92</v>
      </c>
      <c r="G527" t="s">
        <v>120</v>
      </c>
      <c r="H527" t="s">
        <v>24</v>
      </c>
      <c r="I527">
        <v>10.7</v>
      </c>
      <c r="J527" t="s">
        <v>25</v>
      </c>
      <c r="K527" s="1">
        <v>41709</v>
      </c>
      <c r="L527"/>
      <c r="M527">
        <v>11.63</v>
      </c>
      <c r="N527">
        <v>61561</v>
      </c>
      <c r="O527">
        <v>4</v>
      </c>
      <c r="P527" t="s">
        <v>26</v>
      </c>
      <c r="Q527">
        <v>0</v>
      </c>
      <c r="R527">
        <v>5</v>
      </c>
      <c r="S527" t="s">
        <v>621</v>
      </c>
      <c r="T527" t="s">
        <v>26</v>
      </c>
    </row>
    <row r="528" spans="1:20" x14ac:dyDescent="0.3">
      <c r="A528" t="s">
        <v>852</v>
      </c>
      <c r="B528" t="s">
        <v>19</v>
      </c>
      <c r="C528">
        <v>28</v>
      </c>
      <c r="D528" t="s">
        <v>20</v>
      </c>
      <c r="E528" t="s">
        <v>58</v>
      </c>
      <c r="F528" t="s">
        <v>22</v>
      </c>
      <c r="G528" t="s">
        <v>74</v>
      </c>
      <c r="H528" t="s">
        <v>84</v>
      </c>
      <c r="I528">
        <v>2.8</v>
      </c>
      <c r="J528" t="s">
        <v>25</v>
      </c>
      <c r="K528" s="1">
        <v>45762</v>
      </c>
      <c r="L528"/>
      <c r="M528">
        <v>0.54</v>
      </c>
      <c r="N528">
        <v>38720</v>
      </c>
      <c r="O528">
        <v>1</v>
      </c>
      <c r="P528" t="s">
        <v>65</v>
      </c>
      <c r="Q528">
        <v>1</v>
      </c>
      <c r="R528">
        <v>3</v>
      </c>
      <c r="S528" t="s">
        <v>387</v>
      </c>
      <c r="T528" t="s">
        <v>26</v>
      </c>
    </row>
    <row r="529" spans="1:20" x14ac:dyDescent="0.3">
      <c r="A529" t="s">
        <v>853</v>
      </c>
      <c r="B529" t="s">
        <v>29</v>
      </c>
      <c r="C529">
        <v>35</v>
      </c>
      <c r="D529" t="s">
        <v>30</v>
      </c>
      <c r="E529" t="s">
        <v>31</v>
      </c>
      <c r="F529" t="s">
        <v>22</v>
      </c>
      <c r="G529" t="s">
        <v>23</v>
      </c>
      <c r="H529" t="s">
        <v>84</v>
      </c>
      <c r="I529">
        <v>10.6</v>
      </c>
      <c r="J529" t="s">
        <v>25</v>
      </c>
      <c r="K529" s="1">
        <v>45193</v>
      </c>
      <c r="L529"/>
      <c r="M529">
        <v>2.09</v>
      </c>
      <c r="N529">
        <v>48792</v>
      </c>
      <c r="O529">
        <v>3</v>
      </c>
      <c r="P529" t="s">
        <v>26</v>
      </c>
      <c r="Q529">
        <v>1</v>
      </c>
      <c r="R529">
        <v>5</v>
      </c>
      <c r="S529" t="s">
        <v>88</v>
      </c>
      <c r="T529" t="s">
        <v>26</v>
      </c>
    </row>
    <row r="530" spans="1:20" x14ac:dyDescent="0.3">
      <c r="A530" t="s">
        <v>854</v>
      </c>
      <c r="B530" t="s">
        <v>29</v>
      </c>
      <c r="C530">
        <v>36</v>
      </c>
      <c r="D530" t="s">
        <v>20</v>
      </c>
      <c r="E530" t="s">
        <v>39</v>
      </c>
      <c r="F530" t="s">
        <v>22</v>
      </c>
      <c r="G530" t="s">
        <v>23</v>
      </c>
      <c r="H530" t="s">
        <v>24</v>
      </c>
      <c r="I530">
        <v>15.2</v>
      </c>
      <c r="J530" t="s">
        <v>25</v>
      </c>
      <c r="K530" s="1">
        <v>41028</v>
      </c>
      <c r="L530"/>
      <c r="M530">
        <v>13.5</v>
      </c>
      <c r="N530">
        <v>61188</v>
      </c>
      <c r="O530">
        <v>4</v>
      </c>
      <c r="P530" t="s">
        <v>26</v>
      </c>
      <c r="Q530">
        <v>4</v>
      </c>
      <c r="R530">
        <v>8</v>
      </c>
      <c r="S530" t="s">
        <v>189</v>
      </c>
      <c r="T530" t="s">
        <v>26</v>
      </c>
    </row>
    <row r="531" spans="1:20" x14ac:dyDescent="0.3">
      <c r="A531" t="s">
        <v>855</v>
      </c>
      <c r="B531" t="s">
        <v>29</v>
      </c>
      <c r="C531">
        <v>38</v>
      </c>
      <c r="D531" t="s">
        <v>30</v>
      </c>
      <c r="E531" t="s">
        <v>31</v>
      </c>
      <c r="F531" t="s">
        <v>82</v>
      </c>
      <c r="G531" t="s">
        <v>83</v>
      </c>
      <c r="H531" t="s">
        <v>51</v>
      </c>
      <c r="I531">
        <v>12.9</v>
      </c>
      <c r="J531" t="s">
        <v>25</v>
      </c>
      <c r="K531" s="1">
        <v>41862</v>
      </c>
      <c r="L531"/>
      <c r="M531">
        <v>11.21</v>
      </c>
      <c r="N531">
        <v>50274</v>
      </c>
      <c r="O531">
        <v>3</v>
      </c>
      <c r="P531" t="s">
        <v>26</v>
      </c>
      <c r="Q531">
        <v>1</v>
      </c>
      <c r="R531">
        <v>4</v>
      </c>
      <c r="S531" t="s">
        <v>698</v>
      </c>
      <c r="T531" t="s">
        <v>26</v>
      </c>
    </row>
    <row r="532" spans="1:20" x14ac:dyDescent="0.3">
      <c r="A532" t="s">
        <v>856</v>
      </c>
      <c r="B532" t="s">
        <v>19</v>
      </c>
      <c r="C532">
        <v>38</v>
      </c>
      <c r="D532" t="s">
        <v>30</v>
      </c>
      <c r="E532" t="s">
        <v>58</v>
      </c>
      <c r="F532" t="s">
        <v>45</v>
      </c>
      <c r="G532" t="s">
        <v>98</v>
      </c>
      <c r="H532" t="s">
        <v>24</v>
      </c>
      <c r="I532">
        <v>0</v>
      </c>
      <c r="J532" t="s">
        <v>25</v>
      </c>
      <c r="K532" s="1">
        <v>43990</v>
      </c>
      <c r="L532"/>
      <c r="M532">
        <v>5.39</v>
      </c>
      <c r="N532">
        <v>34765</v>
      </c>
      <c r="O532">
        <v>4</v>
      </c>
      <c r="P532" t="s">
        <v>26</v>
      </c>
      <c r="Q532">
        <v>2</v>
      </c>
      <c r="R532">
        <v>6</v>
      </c>
      <c r="S532" t="s">
        <v>451</v>
      </c>
      <c r="T532" t="s">
        <v>26</v>
      </c>
    </row>
    <row r="533" spans="1:20" x14ac:dyDescent="0.3">
      <c r="A533" t="s">
        <v>857</v>
      </c>
      <c r="B533" t="s">
        <v>29</v>
      </c>
      <c r="C533">
        <v>21</v>
      </c>
      <c r="D533" t="s">
        <v>30</v>
      </c>
      <c r="E533" t="s">
        <v>39</v>
      </c>
      <c r="F533" t="s">
        <v>67</v>
      </c>
      <c r="G533" t="s">
        <v>176</v>
      </c>
      <c r="H533" t="s">
        <v>24</v>
      </c>
      <c r="I533">
        <v>1</v>
      </c>
      <c r="J533" t="s">
        <v>25</v>
      </c>
      <c r="K533" s="1">
        <v>43592</v>
      </c>
      <c r="L533"/>
      <c r="M533">
        <v>6.48</v>
      </c>
      <c r="N533">
        <v>31842</v>
      </c>
      <c r="O533">
        <v>3</v>
      </c>
      <c r="P533" t="s">
        <v>26</v>
      </c>
      <c r="Q533">
        <v>2</v>
      </c>
      <c r="R533">
        <v>6</v>
      </c>
      <c r="S533" t="s">
        <v>72</v>
      </c>
      <c r="T533" t="s">
        <v>26</v>
      </c>
    </row>
    <row r="534" spans="1:20" x14ac:dyDescent="0.3">
      <c r="A534" t="s">
        <v>858</v>
      </c>
      <c r="B534" t="s">
        <v>19</v>
      </c>
      <c r="C534">
        <v>37</v>
      </c>
      <c r="D534" t="s">
        <v>30</v>
      </c>
      <c r="E534" t="s">
        <v>53</v>
      </c>
      <c r="F534" t="s">
        <v>32</v>
      </c>
      <c r="G534" t="s">
        <v>33</v>
      </c>
      <c r="H534" t="s">
        <v>24</v>
      </c>
      <c r="I534">
        <v>13.1</v>
      </c>
      <c r="J534" t="s">
        <v>25</v>
      </c>
      <c r="K534" s="1">
        <v>43863</v>
      </c>
      <c r="L534"/>
      <c r="M534">
        <v>5.74</v>
      </c>
      <c r="N534">
        <v>57093</v>
      </c>
      <c r="O534">
        <v>4</v>
      </c>
      <c r="P534" t="s">
        <v>65</v>
      </c>
      <c r="Q534">
        <v>5</v>
      </c>
      <c r="R534">
        <v>3</v>
      </c>
      <c r="S534" t="s">
        <v>694</v>
      </c>
      <c r="T534" t="s">
        <v>26</v>
      </c>
    </row>
    <row r="535" spans="1:20" x14ac:dyDescent="0.3">
      <c r="A535" t="s">
        <v>859</v>
      </c>
      <c r="B535" t="s">
        <v>29</v>
      </c>
      <c r="C535">
        <v>21</v>
      </c>
      <c r="D535" t="s">
        <v>30</v>
      </c>
      <c r="E535" t="s">
        <v>44</v>
      </c>
      <c r="F535" t="s">
        <v>32</v>
      </c>
      <c r="G535" t="s">
        <v>33</v>
      </c>
      <c r="H535" t="s">
        <v>24</v>
      </c>
      <c r="I535">
        <v>0.8</v>
      </c>
      <c r="J535" t="s">
        <v>25</v>
      </c>
      <c r="K535" s="1">
        <v>40352</v>
      </c>
      <c r="L535"/>
      <c r="M535">
        <v>15.35</v>
      </c>
      <c r="N535">
        <v>31061</v>
      </c>
      <c r="O535">
        <v>3</v>
      </c>
      <c r="P535" t="s">
        <v>26</v>
      </c>
      <c r="Q535">
        <v>1</v>
      </c>
      <c r="R535">
        <v>4</v>
      </c>
      <c r="S535" t="s">
        <v>316</v>
      </c>
      <c r="T535" t="s">
        <v>26</v>
      </c>
    </row>
    <row r="536" spans="1:20" x14ac:dyDescent="0.3">
      <c r="A536" t="s">
        <v>860</v>
      </c>
      <c r="B536" t="s">
        <v>19</v>
      </c>
      <c r="C536">
        <v>22</v>
      </c>
      <c r="D536" t="s">
        <v>20</v>
      </c>
      <c r="E536" t="s">
        <v>36</v>
      </c>
      <c r="F536" t="s">
        <v>22</v>
      </c>
      <c r="G536" t="s">
        <v>59</v>
      </c>
      <c r="H536" t="s">
        <v>84</v>
      </c>
      <c r="I536">
        <v>1.7</v>
      </c>
      <c r="J536" t="s">
        <v>85</v>
      </c>
      <c r="K536" s="1">
        <v>43424</v>
      </c>
      <c r="L536"/>
      <c r="M536">
        <v>6.94</v>
      </c>
      <c r="N536">
        <v>33826</v>
      </c>
      <c r="O536">
        <v>2</v>
      </c>
      <c r="P536" t="s">
        <v>26</v>
      </c>
      <c r="Q536">
        <v>0</v>
      </c>
      <c r="R536">
        <v>5</v>
      </c>
      <c r="S536" t="s">
        <v>60</v>
      </c>
      <c r="T536" t="s">
        <v>26</v>
      </c>
    </row>
    <row r="537" spans="1:20" x14ac:dyDescent="0.3">
      <c r="A537" t="s">
        <v>861</v>
      </c>
      <c r="B537" t="s">
        <v>29</v>
      </c>
      <c r="C537">
        <v>29</v>
      </c>
      <c r="D537" t="s">
        <v>30</v>
      </c>
      <c r="E537" t="s">
        <v>58</v>
      </c>
      <c r="F537" t="s">
        <v>40</v>
      </c>
      <c r="G537" t="s">
        <v>96</v>
      </c>
      <c r="H537" t="s">
        <v>24</v>
      </c>
      <c r="I537">
        <v>5.3</v>
      </c>
      <c r="J537" t="s">
        <v>25</v>
      </c>
      <c r="K537" s="1">
        <v>41544</v>
      </c>
      <c r="L537"/>
      <c r="M537">
        <v>12.08</v>
      </c>
      <c r="N537">
        <v>39203</v>
      </c>
      <c r="O537">
        <v>5</v>
      </c>
      <c r="P537" t="s">
        <v>26</v>
      </c>
      <c r="Q537">
        <v>1</v>
      </c>
      <c r="R537">
        <v>6</v>
      </c>
      <c r="S537" t="s">
        <v>296</v>
      </c>
      <c r="T537" t="s">
        <v>26</v>
      </c>
    </row>
    <row r="538" spans="1:20" x14ac:dyDescent="0.3">
      <c r="A538" t="s">
        <v>862</v>
      </c>
      <c r="B538" t="s">
        <v>29</v>
      </c>
      <c r="C538">
        <v>27</v>
      </c>
      <c r="D538" t="s">
        <v>20</v>
      </c>
      <c r="E538" t="s">
        <v>53</v>
      </c>
      <c r="F538" t="s">
        <v>82</v>
      </c>
      <c r="G538" t="s">
        <v>284</v>
      </c>
      <c r="H538" t="s">
        <v>51</v>
      </c>
      <c r="I538">
        <v>4.8</v>
      </c>
      <c r="J538" t="s">
        <v>25</v>
      </c>
      <c r="K538" s="1">
        <v>40103</v>
      </c>
      <c r="L538"/>
      <c r="M538">
        <v>16.03</v>
      </c>
      <c r="N538">
        <v>37419</v>
      </c>
      <c r="O538">
        <v>5</v>
      </c>
      <c r="P538" t="s">
        <v>26</v>
      </c>
      <c r="Q538">
        <v>1</v>
      </c>
      <c r="R538">
        <v>10</v>
      </c>
      <c r="S538" t="s">
        <v>863</v>
      </c>
      <c r="T538" t="s">
        <v>26</v>
      </c>
    </row>
    <row r="539" spans="1:20" x14ac:dyDescent="0.3">
      <c r="A539" t="s">
        <v>864</v>
      </c>
      <c r="B539" t="s">
        <v>29</v>
      </c>
      <c r="C539">
        <v>27</v>
      </c>
      <c r="D539" t="s">
        <v>20</v>
      </c>
      <c r="E539" t="s">
        <v>63</v>
      </c>
      <c r="F539" t="s">
        <v>45</v>
      </c>
      <c r="G539" t="s">
        <v>46</v>
      </c>
      <c r="H539" t="s">
        <v>24</v>
      </c>
      <c r="I539">
        <v>2.6</v>
      </c>
      <c r="J539" t="s">
        <v>85</v>
      </c>
      <c r="K539" s="1">
        <v>39925</v>
      </c>
      <c r="L539"/>
      <c r="M539">
        <v>16.52</v>
      </c>
      <c r="N539">
        <v>36185</v>
      </c>
      <c r="O539">
        <v>3</v>
      </c>
      <c r="P539" t="s">
        <v>26</v>
      </c>
      <c r="Q539">
        <v>2</v>
      </c>
      <c r="R539">
        <v>3</v>
      </c>
      <c r="S539" t="s">
        <v>865</v>
      </c>
      <c r="T539" t="s">
        <v>26</v>
      </c>
    </row>
    <row r="540" spans="1:20" x14ac:dyDescent="0.3">
      <c r="A540" t="s">
        <v>866</v>
      </c>
      <c r="B540" t="s">
        <v>29</v>
      </c>
      <c r="C540">
        <v>37</v>
      </c>
      <c r="D540" t="s">
        <v>20</v>
      </c>
      <c r="E540" t="s">
        <v>53</v>
      </c>
      <c r="F540" t="s">
        <v>54</v>
      </c>
      <c r="G540" t="s">
        <v>77</v>
      </c>
      <c r="H540" t="s">
        <v>84</v>
      </c>
      <c r="I540">
        <v>13.5</v>
      </c>
      <c r="J540" t="s">
        <v>25</v>
      </c>
      <c r="K540" s="1">
        <v>45388</v>
      </c>
      <c r="L540"/>
      <c r="M540">
        <v>1.56</v>
      </c>
      <c r="N540">
        <v>59121</v>
      </c>
      <c r="O540">
        <v>2</v>
      </c>
      <c r="P540" t="s">
        <v>65</v>
      </c>
      <c r="Q540">
        <v>1</v>
      </c>
      <c r="R540">
        <v>8</v>
      </c>
      <c r="S540" t="s">
        <v>774</v>
      </c>
      <c r="T540" t="s">
        <v>26</v>
      </c>
    </row>
    <row r="541" spans="1:20" x14ac:dyDescent="0.3">
      <c r="A541" t="s">
        <v>867</v>
      </c>
      <c r="B541" t="s">
        <v>29</v>
      </c>
      <c r="C541">
        <v>21</v>
      </c>
      <c r="D541" t="s">
        <v>30</v>
      </c>
      <c r="E541" t="s">
        <v>36</v>
      </c>
      <c r="F541" t="s">
        <v>40</v>
      </c>
      <c r="G541" t="s">
        <v>50</v>
      </c>
      <c r="H541" t="s">
        <v>24</v>
      </c>
      <c r="I541">
        <v>0</v>
      </c>
      <c r="J541" t="s">
        <v>25</v>
      </c>
      <c r="K541" s="1">
        <v>45560</v>
      </c>
      <c r="L541"/>
      <c r="M541">
        <v>1.0900000000000001</v>
      </c>
      <c r="N541">
        <v>34892</v>
      </c>
      <c r="O541">
        <v>2</v>
      </c>
      <c r="P541" t="s">
        <v>26</v>
      </c>
      <c r="Q541">
        <v>0</v>
      </c>
      <c r="R541">
        <v>8</v>
      </c>
      <c r="S541" t="s">
        <v>690</v>
      </c>
      <c r="T541" t="s">
        <v>26</v>
      </c>
    </row>
    <row r="542" spans="1:20" x14ac:dyDescent="0.3">
      <c r="A542" t="s">
        <v>868</v>
      </c>
      <c r="B542" t="s">
        <v>19</v>
      </c>
      <c r="C542">
        <v>31</v>
      </c>
      <c r="D542" t="s">
        <v>20</v>
      </c>
      <c r="E542" t="s">
        <v>63</v>
      </c>
      <c r="F542" t="s">
        <v>22</v>
      </c>
      <c r="G542" t="s">
        <v>59</v>
      </c>
      <c r="H542" t="s">
        <v>51</v>
      </c>
      <c r="I542">
        <v>8.8000000000000007</v>
      </c>
      <c r="J542" t="s">
        <v>25</v>
      </c>
      <c r="K542" s="1">
        <v>40925</v>
      </c>
      <c r="L542"/>
      <c r="M542">
        <v>13.78</v>
      </c>
      <c r="N542">
        <v>48946</v>
      </c>
      <c r="O542">
        <v>4</v>
      </c>
      <c r="P542" t="s">
        <v>26</v>
      </c>
      <c r="Q542">
        <v>1</v>
      </c>
      <c r="R542">
        <v>3</v>
      </c>
      <c r="S542" t="s">
        <v>265</v>
      </c>
      <c r="T542" t="s">
        <v>26</v>
      </c>
    </row>
    <row r="543" spans="1:20" x14ac:dyDescent="0.3">
      <c r="A543" t="s">
        <v>869</v>
      </c>
      <c r="B543" t="s">
        <v>19</v>
      </c>
      <c r="C543">
        <v>38</v>
      </c>
      <c r="D543" t="s">
        <v>20</v>
      </c>
      <c r="E543" t="s">
        <v>39</v>
      </c>
      <c r="F543" t="s">
        <v>32</v>
      </c>
      <c r="G543" t="s">
        <v>171</v>
      </c>
      <c r="H543" t="s">
        <v>24</v>
      </c>
      <c r="I543">
        <v>17.2</v>
      </c>
      <c r="J543" t="s">
        <v>25</v>
      </c>
      <c r="K543" s="1">
        <v>42107</v>
      </c>
      <c r="L543"/>
      <c r="M543">
        <v>10.54</v>
      </c>
      <c r="N543">
        <v>68137</v>
      </c>
      <c r="O543">
        <v>3</v>
      </c>
      <c r="P543" t="s">
        <v>26</v>
      </c>
      <c r="Q543">
        <v>2</v>
      </c>
      <c r="R543">
        <v>11</v>
      </c>
      <c r="S543" t="s">
        <v>430</v>
      </c>
      <c r="T543" t="s">
        <v>26</v>
      </c>
    </row>
    <row r="544" spans="1:20" x14ac:dyDescent="0.3">
      <c r="A544" t="s">
        <v>870</v>
      </c>
      <c r="B544" t="s">
        <v>19</v>
      </c>
      <c r="C544">
        <v>25</v>
      </c>
      <c r="D544" t="s">
        <v>30</v>
      </c>
      <c r="E544" t="s">
        <v>53</v>
      </c>
      <c r="F544" t="s">
        <v>92</v>
      </c>
      <c r="G544" t="s">
        <v>93</v>
      </c>
      <c r="H544" t="s">
        <v>24</v>
      </c>
      <c r="I544">
        <v>5</v>
      </c>
      <c r="J544" t="s">
        <v>25</v>
      </c>
      <c r="K544" s="1">
        <v>45720</v>
      </c>
      <c r="L544"/>
      <c r="M544">
        <v>0.65</v>
      </c>
      <c r="N544">
        <v>50725</v>
      </c>
      <c r="O544">
        <v>2</v>
      </c>
      <c r="P544" t="s">
        <v>26</v>
      </c>
      <c r="Q544">
        <v>0</v>
      </c>
      <c r="R544">
        <v>12</v>
      </c>
      <c r="S544" t="s">
        <v>871</v>
      </c>
      <c r="T544" t="s">
        <v>26</v>
      </c>
    </row>
    <row r="545" spans="1:20" x14ac:dyDescent="0.3">
      <c r="A545" t="s">
        <v>872</v>
      </c>
      <c r="B545" t="s">
        <v>19</v>
      </c>
      <c r="C545">
        <v>22</v>
      </c>
      <c r="D545" t="s">
        <v>179</v>
      </c>
      <c r="E545" t="s">
        <v>31</v>
      </c>
      <c r="F545" t="s">
        <v>54</v>
      </c>
      <c r="G545" t="s">
        <v>55</v>
      </c>
      <c r="H545" t="s">
        <v>24</v>
      </c>
      <c r="I545">
        <v>0.4</v>
      </c>
      <c r="J545" t="s">
        <v>25</v>
      </c>
      <c r="K545" s="1">
        <v>43688</v>
      </c>
      <c r="L545"/>
      <c r="M545">
        <v>6.21</v>
      </c>
      <c r="N545">
        <v>35438</v>
      </c>
      <c r="O545">
        <v>3</v>
      </c>
      <c r="P545" t="s">
        <v>26</v>
      </c>
      <c r="Q545">
        <v>0</v>
      </c>
      <c r="R545">
        <v>4</v>
      </c>
      <c r="S545" t="s">
        <v>617</v>
      </c>
      <c r="T545" t="s">
        <v>26</v>
      </c>
    </row>
    <row r="546" spans="1:20" x14ac:dyDescent="0.3">
      <c r="A546" t="s">
        <v>873</v>
      </c>
      <c r="B546" t="s">
        <v>29</v>
      </c>
      <c r="C546">
        <v>30</v>
      </c>
      <c r="D546" t="s">
        <v>30</v>
      </c>
      <c r="E546" t="s">
        <v>39</v>
      </c>
      <c r="F546" t="s">
        <v>67</v>
      </c>
      <c r="G546" t="s">
        <v>90</v>
      </c>
      <c r="H546" t="s">
        <v>75</v>
      </c>
      <c r="I546">
        <v>6.9</v>
      </c>
      <c r="J546" t="s">
        <v>25</v>
      </c>
      <c r="K546" s="1">
        <v>45098</v>
      </c>
      <c r="L546" s="1">
        <v>45440</v>
      </c>
      <c r="M546">
        <v>0.94</v>
      </c>
      <c r="N546">
        <v>41033</v>
      </c>
      <c r="O546">
        <v>1</v>
      </c>
      <c r="P546" t="s">
        <v>26</v>
      </c>
      <c r="Q546">
        <v>5</v>
      </c>
      <c r="R546">
        <v>10</v>
      </c>
      <c r="T546" t="s">
        <v>65</v>
      </c>
    </row>
    <row r="547" spans="1:20" x14ac:dyDescent="0.3">
      <c r="A547" t="s">
        <v>874</v>
      </c>
      <c r="B547" t="s">
        <v>29</v>
      </c>
      <c r="C547">
        <v>21</v>
      </c>
      <c r="D547" t="s">
        <v>20</v>
      </c>
      <c r="E547" t="s">
        <v>39</v>
      </c>
      <c r="F547" t="s">
        <v>67</v>
      </c>
      <c r="G547" t="s">
        <v>176</v>
      </c>
      <c r="H547" t="s">
        <v>24</v>
      </c>
      <c r="I547">
        <v>0</v>
      </c>
      <c r="J547" t="s">
        <v>25</v>
      </c>
      <c r="K547" s="1">
        <v>41547</v>
      </c>
      <c r="L547"/>
      <c r="M547">
        <v>12.08</v>
      </c>
      <c r="N547">
        <v>30612</v>
      </c>
      <c r="O547">
        <v>4</v>
      </c>
      <c r="P547" t="s">
        <v>26</v>
      </c>
      <c r="Q547">
        <v>5</v>
      </c>
      <c r="R547">
        <v>4</v>
      </c>
      <c r="S547" t="s">
        <v>566</v>
      </c>
      <c r="T547" t="s">
        <v>26</v>
      </c>
    </row>
    <row r="548" spans="1:20" x14ac:dyDescent="0.3">
      <c r="A548" t="s">
        <v>875</v>
      </c>
      <c r="B548" t="s">
        <v>19</v>
      </c>
      <c r="C548">
        <v>39</v>
      </c>
      <c r="D548" t="s">
        <v>20</v>
      </c>
      <c r="E548" t="s">
        <v>21</v>
      </c>
      <c r="F548" t="s">
        <v>54</v>
      </c>
      <c r="G548" t="s">
        <v>139</v>
      </c>
      <c r="H548" t="s">
        <v>24</v>
      </c>
      <c r="I548">
        <v>11.4</v>
      </c>
      <c r="J548" t="s">
        <v>25</v>
      </c>
      <c r="K548" s="1">
        <v>40864</v>
      </c>
      <c r="L548"/>
      <c r="M548">
        <v>13.95</v>
      </c>
      <c r="N548">
        <v>55031</v>
      </c>
      <c r="O548">
        <v>3</v>
      </c>
      <c r="P548" t="s">
        <v>26</v>
      </c>
      <c r="Q548">
        <v>2</v>
      </c>
      <c r="R548">
        <v>4</v>
      </c>
      <c r="S548" t="s">
        <v>352</v>
      </c>
      <c r="T548" t="s">
        <v>26</v>
      </c>
    </row>
    <row r="549" spans="1:20" x14ac:dyDescent="0.3">
      <c r="A549" t="s">
        <v>876</v>
      </c>
      <c r="B549" t="s">
        <v>19</v>
      </c>
      <c r="C549">
        <v>35</v>
      </c>
      <c r="D549" t="s">
        <v>30</v>
      </c>
      <c r="E549" t="s">
        <v>44</v>
      </c>
      <c r="F549" t="s">
        <v>45</v>
      </c>
      <c r="G549" t="s">
        <v>46</v>
      </c>
      <c r="H549" t="s">
        <v>51</v>
      </c>
      <c r="I549">
        <v>11.1</v>
      </c>
      <c r="J549" t="s">
        <v>25</v>
      </c>
      <c r="K549" s="1">
        <v>42573</v>
      </c>
      <c r="L549" s="1">
        <v>42954</v>
      </c>
      <c r="M549">
        <v>1.04</v>
      </c>
      <c r="N549">
        <v>67197</v>
      </c>
      <c r="O549">
        <v>2</v>
      </c>
      <c r="P549" t="s">
        <v>26</v>
      </c>
      <c r="Q549">
        <v>3</v>
      </c>
      <c r="R549">
        <v>5</v>
      </c>
      <c r="S549" t="s">
        <v>843</v>
      </c>
      <c r="T549" t="s">
        <v>65</v>
      </c>
    </row>
    <row r="550" spans="1:20" x14ac:dyDescent="0.3">
      <c r="A550" t="s">
        <v>877</v>
      </c>
      <c r="B550" t="s">
        <v>29</v>
      </c>
      <c r="C550">
        <v>29</v>
      </c>
      <c r="D550" t="s">
        <v>20</v>
      </c>
      <c r="E550" t="s">
        <v>21</v>
      </c>
      <c r="F550" t="s">
        <v>82</v>
      </c>
      <c r="G550" t="s">
        <v>284</v>
      </c>
      <c r="H550" t="s">
        <v>51</v>
      </c>
      <c r="I550">
        <v>2.5</v>
      </c>
      <c r="J550" t="s">
        <v>25</v>
      </c>
      <c r="K550" s="1">
        <v>44795</v>
      </c>
      <c r="L550"/>
      <c r="M550">
        <v>3.18</v>
      </c>
      <c r="N550">
        <v>36766</v>
      </c>
      <c r="O550">
        <v>2</v>
      </c>
      <c r="P550" t="s">
        <v>26</v>
      </c>
      <c r="Q550">
        <v>2</v>
      </c>
      <c r="R550">
        <v>5</v>
      </c>
      <c r="S550" t="s">
        <v>878</v>
      </c>
      <c r="T550" t="s">
        <v>26</v>
      </c>
    </row>
    <row r="551" spans="1:20" x14ac:dyDescent="0.3">
      <c r="A551" t="s">
        <v>879</v>
      </c>
      <c r="B551" t="s">
        <v>19</v>
      </c>
      <c r="C551">
        <v>43</v>
      </c>
      <c r="D551" t="s">
        <v>30</v>
      </c>
      <c r="E551" t="s">
        <v>31</v>
      </c>
      <c r="F551" t="s">
        <v>82</v>
      </c>
      <c r="G551" t="s">
        <v>83</v>
      </c>
      <c r="H551" t="s">
        <v>24</v>
      </c>
      <c r="I551">
        <v>23</v>
      </c>
      <c r="J551" t="s">
        <v>25</v>
      </c>
      <c r="K551" s="1">
        <v>42125</v>
      </c>
      <c r="L551"/>
      <c r="M551">
        <v>10.49</v>
      </c>
      <c r="N551">
        <v>72528</v>
      </c>
      <c r="O551">
        <v>4</v>
      </c>
      <c r="P551" t="s">
        <v>26</v>
      </c>
      <c r="Q551">
        <v>3</v>
      </c>
      <c r="R551">
        <v>3</v>
      </c>
      <c r="S551" t="s">
        <v>314</v>
      </c>
      <c r="T551" t="s">
        <v>26</v>
      </c>
    </row>
    <row r="552" spans="1:20" x14ac:dyDescent="0.3">
      <c r="A552" t="s">
        <v>880</v>
      </c>
      <c r="B552" t="s">
        <v>29</v>
      </c>
      <c r="C552">
        <v>33</v>
      </c>
      <c r="D552" t="s">
        <v>20</v>
      </c>
      <c r="E552" t="s">
        <v>58</v>
      </c>
      <c r="F552" t="s">
        <v>40</v>
      </c>
      <c r="G552" t="s">
        <v>96</v>
      </c>
      <c r="H552" t="s">
        <v>51</v>
      </c>
      <c r="I552">
        <v>13</v>
      </c>
      <c r="J552" t="s">
        <v>25</v>
      </c>
      <c r="K552" s="1">
        <v>40185</v>
      </c>
      <c r="L552"/>
      <c r="M552">
        <v>15.81</v>
      </c>
      <c r="N552">
        <v>57060</v>
      </c>
      <c r="O552">
        <v>3</v>
      </c>
      <c r="P552" t="s">
        <v>26</v>
      </c>
      <c r="Q552">
        <v>2</v>
      </c>
      <c r="R552">
        <v>3</v>
      </c>
      <c r="S552" t="s">
        <v>881</v>
      </c>
      <c r="T552" t="s">
        <v>26</v>
      </c>
    </row>
    <row r="553" spans="1:20" x14ac:dyDescent="0.3">
      <c r="A553" t="s">
        <v>882</v>
      </c>
      <c r="B553" t="s">
        <v>29</v>
      </c>
      <c r="C553">
        <v>24</v>
      </c>
      <c r="D553" t="s">
        <v>30</v>
      </c>
      <c r="E553" t="s">
        <v>21</v>
      </c>
      <c r="F553" t="s">
        <v>40</v>
      </c>
      <c r="G553" t="s">
        <v>41</v>
      </c>
      <c r="H553" t="s">
        <v>24</v>
      </c>
      <c r="I553">
        <v>3.2</v>
      </c>
      <c r="J553" t="s">
        <v>25</v>
      </c>
      <c r="K553" s="1">
        <v>43938</v>
      </c>
      <c r="L553" s="1">
        <v>44815</v>
      </c>
      <c r="M553">
        <v>2.4</v>
      </c>
      <c r="N553">
        <v>39447</v>
      </c>
      <c r="O553">
        <v>3</v>
      </c>
      <c r="P553" t="s">
        <v>26</v>
      </c>
      <c r="Q553">
        <v>3</v>
      </c>
      <c r="R553">
        <v>8</v>
      </c>
      <c r="S553" t="s">
        <v>458</v>
      </c>
      <c r="T553" t="s">
        <v>65</v>
      </c>
    </row>
    <row r="554" spans="1:20" x14ac:dyDescent="0.3">
      <c r="A554" t="s">
        <v>444</v>
      </c>
      <c r="B554" t="s">
        <v>29</v>
      </c>
      <c r="C554">
        <v>37</v>
      </c>
      <c r="D554" t="s">
        <v>30</v>
      </c>
      <c r="E554" t="s">
        <v>36</v>
      </c>
      <c r="F554" t="s">
        <v>54</v>
      </c>
      <c r="G554" t="s">
        <v>139</v>
      </c>
      <c r="H554" t="s">
        <v>24</v>
      </c>
      <c r="I554">
        <v>12.8</v>
      </c>
      <c r="J554" t="s">
        <v>25</v>
      </c>
      <c r="K554" s="1">
        <v>42686</v>
      </c>
      <c r="L554" s="1">
        <v>45417</v>
      </c>
      <c r="M554">
        <v>7.48</v>
      </c>
      <c r="N554">
        <v>61497</v>
      </c>
      <c r="O554">
        <v>2</v>
      </c>
      <c r="P554" t="s">
        <v>26</v>
      </c>
      <c r="Q554">
        <v>4</v>
      </c>
      <c r="R554">
        <v>8</v>
      </c>
      <c r="T554" t="s">
        <v>65</v>
      </c>
    </row>
    <row r="555" spans="1:20" x14ac:dyDescent="0.3">
      <c r="A555" t="s">
        <v>883</v>
      </c>
      <c r="B555" t="s">
        <v>19</v>
      </c>
      <c r="C555">
        <v>23</v>
      </c>
      <c r="D555" t="s">
        <v>30</v>
      </c>
      <c r="E555" t="s">
        <v>21</v>
      </c>
      <c r="F555" t="s">
        <v>40</v>
      </c>
      <c r="G555" t="s">
        <v>50</v>
      </c>
      <c r="H555" t="s">
        <v>51</v>
      </c>
      <c r="I555">
        <v>0.9</v>
      </c>
      <c r="J555" t="s">
        <v>25</v>
      </c>
      <c r="K555" s="1">
        <v>45057</v>
      </c>
      <c r="L555"/>
      <c r="M555">
        <v>2.4700000000000002</v>
      </c>
      <c r="N555">
        <v>37004</v>
      </c>
      <c r="O555">
        <v>2</v>
      </c>
      <c r="P555" t="s">
        <v>26</v>
      </c>
      <c r="Q555">
        <v>1</v>
      </c>
      <c r="R555">
        <v>4</v>
      </c>
      <c r="S555" t="s">
        <v>438</v>
      </c>
      <c r="T555" t="s">
        <v>26</v>
      </c>
    </row>
    <row r="556" spans="1:20" x14ac:dyDescent="0.3">
      <c r="A556" t="s">
        <v>884</v>
      </c>
      <c r="B556" t="s">
        <v>19</v>
      </c>
      <c r="C556">
        <v>23</v>
      </c>
      <c r="D556" t="s">
        <v>30</v>
      </c>
      <c r="E556" t="s">
        <v>39</v>
      </c>
      <c r="F556" t="s">
        <v>22</v>
      </c>
      <c r="G556" t="s">
        <v>23</v>
      </c>
      <c r="H556" t="s">
        <v>24</v>
      </c>
      <c r="I556">
        <v>3</v>
      </c>
      <c r="J556" t="s">
        <v>25</v>
      </c>
      <c r="K556" s="1">
        <v>45753</v>
      </c>
      <c r="L556"/>
      <c r="M556">
        <v>0.56000000000000005</v>
      </c>
      <c r="N556">
        <v>35466</v>
      </c>
      <c r="O556">
        <v>3</v>
      </c>
      <c r="P556" t="s">
        <v>26</v>
      </c>
      <c r="Q556">
        <v>2</v>
      </c>
      <c r="R556">
        <v>2</v>
      </c>
      <c r="S556" t="s">
        <v>885</v>
      </c>
      <c r="T556" t="s">
        <v>26</v>
      </c>
    </row>
    <row r="557" spans="1:20" x14ac:dyDescent="0.3">
      <c r="A557" t="s">
        <v>505</v>
      </c>
      <c r="B557" t="s">
        <v>19</v>
      </c>
      <c r="C557">
        <v>28</v>
      </c>
      <c r="D557" t="s">
        <v>20</v>
      </c>
      <c r="E557" t="s">
        <v>58</v>
      </c>
      <c r="F557" t="s">
        <v>54</v>
      </c>
      <c r="G557" t="s">
        <v>139</v>
      </c>
      <c r="H557" t="s">
        <v>24</v>
      </c>
      <c r="I557">
        <v>3.3</v>
      </c>
      <c r="J557" t="s">
        <v>85</v>
      </c>
      <c r="K557" s="1">
        <v>41360</v>
      </c>
      <c r="L557"/>
      <c r="M557">
        <v>12.59</v>
      </c>
      <c r="N557">
        <v>36954</v>
      </c>
      <c r="O557">
        <v>3</v>
      </c>
      <c r="P557" t="s">
        <v>26</v>
      </c>
      <c r="Q557">
        <v>1</v>
      </c>
      <c r="R557">
        <v>5</v>
      </c>
      <c r="T557" t="s">
        <v>26</v>
      </c>
    </row>
    <row r="558" spans="1:20" x14ac:dyDescent="0.3">
      <c r="A558" t="s">
        <v>169</v>
      </c>
      <c r="B558" t="s">
        <v>29</v>
      </c>
      <c r="C558">
        <v>29</v>
      </c>
      <c r="D558" t="s">
        <v>20</v>
      </c>
      <c r="E558" t="s">
        <v>21</v>
      </c>
      <c r="F558" t="s">
        <v>40</v>
      </c>
      <c r="G558" t="s">
        <v>50</v>
      </c>
      <c r="H558" t="s">
        <v>51</v>
      </c>
      <c r="I558">
        <v>6</v>
      </c>
      <c r="J558" t="s">
        <v>25</v>
      </c>
      <c r="K558" s="1">
        <v>44535</v>
      </c>
      <c r="L558"/>
      <c r="M558">
        <v>3.9</v>
      </c>
      <c r="N558">
        <v>40343</v>
      </c>
      <c r="O558">
        <v>3</v>
      </c>
      <c r="P558" t="s">
        <v>26</v>
      </c>
      <c r="Q558">
        <v>1</v>
      </c>
      <c r="R558">
        <v>7</v>
      </c>
      <c r="T558" t="s">
        <v>26</v>
      </c>
    </row>
    <row r="559" spans="1:20" x14ac:dyDescent="0.3">
      <c r="A559" t="s">
        <v>886</v>
      </c>
      <c r="B559" t="s">
        <v>29</v>
      </c>
      <c r="C559">
        <v>29</v>
      </c>
      <c r="D559" t="s">
        <v>30</v>
      </c>
      <c r="E559" t="s">
        <v>58</v>
      </c>
      <c r="F559" t="s">
        <v>67</v>
      </c>
      <c r="G559" t="s">
        <v>90</v>
      </c>
      <c r="H559" t="s">
        <v>51</v>
      </c>
      <c r="I559">
        <v>7.2</v>
      </c>
      <c r="J559" t="s">
        <v>25</v>
      </c>
      <c r="K559" s="1">
        <v>45510</v>
      </c>
      <c r="L559"/>
      <c r="M559">
        <v>1.23</v>
      </c>
      <c r="N559">
        <v>52587</v>
      </c>
      <c r="O559">
        <v>5</v>
      </c>
      <c r="P559" t="s">
        <v>26</v>
      </c>
      <c r="Q559">
        <v>3</v>
      </c>
      <c r="R559">
        <v>5</v>
      </c>
      <c r="S559" t="s">
        <v>137</v>
      </c>
      <c r="T559" t="s">
        <v>26</v>
      </c>
    </row>
    <row r="560" spans="1:20" x14ac:dyDescent="0.3">
      <c r="A560" t="s">
        <v>887</v>
      </c>
      <c r="B560" t="s">
        <v>29</v>
      </c>
      <c r="C560">
        <v>32</v>
      </c>
      <c r="D560" t="s">
        <v>20</v>
      </c>
      <c r="E560" t="s">
        <v>36</v>
      </c>
      <c r="F560" t="s">
        <v>40</v>
      </c>
      <c r="G560" t="s">
        <v>96</v>
      </c>
      <c r="H560" t="s">
        <v>51</v>
      </c>
      <c r="I560">
        <v>3.8</v>
      </c>
      <c r="J560" t="s">
        <v>25</v>
      </c>
      <c r="K560" s="1">
        <v>42533</v>
      </c>
      <c r="L560" s="1">
        <v>44980</v>
      </c>
      <c r="M560">
        <v>6.7</v>
      </c>
      <c r="N560">
        <v>40330</v>
      </c>
      <c r="O560">
        <v>2</v>
      </c>
      <c r="P560" t="s">
        <v>26</v>
      </c>
      <c r="Q560">
        <v>2</v>
      </c>
      <c r="R560">
        <v>6</v>
      </c>
      <c r="S560" t="s">
        <v>500</v>
      </c>
      <c r="T560" t="s">
        <v>65</v>
      </c>
    </row>
    <row r="561" spans="1:20" x14ac:dyDescent="0.3">
      <c r="A561" t="s">
        <v>888</v>
      </c>
      <c r="B561" t="s">
        <v>29</v>
      </c>
      <c r="C561">
        <v>38</v>
      </c>
      <c r="D561" t="s">
        <v>30</v>
      </c>
      <c r="E561" t="s">
        <v>44</v>
      </c>
      <c r="F561" t="s">
        <v>82</v>
      </c>
      <c r="G561" t="s">
        <v>284</v>
      </c>
      <c r="H561" t="s">
        <v>24</v>
      </c>
      <c r="I561">
        <v>9.4</v>
      </c>
      <c r="J561" t="s">
        <v>25</v>
      </c>
      <c r="K561" s="1">
        <v>39516</v>
      </c>
      <c r="L561" s="1">
        <v>40121</v>
      </c>
      <c r="M561">
        <v>1.66</v>
      </c>
      <c r="N561">
        <v>53968</v>
      </c>
      <c r="O561">
        <v>2</v>
      </c>
      <c r="P561" t="s">
        <v>26</v>
      </c>
      <c r="Q561">
        <v>2</v>
      </c>
      <c r="R561">
        <v>4</v>
      </c>
      <c r="S561" t="s">
        <v>86</v>
      </c>
      <c r="T561" t="s">
        <v>65</v>
      </c>
    </row>
    <row r="562" spans="1:20" x14ac:dyDescent="0.3">
      <c r="A562" t="s">
        <v>889</v>
      </c>
      <c r="B562" t="s">
        <v>19</v>
      </c>
      <c r="C562">
        <v>29</v>
      </c>
      <c r="D562" t="s">
        <v>30</v>
      </c>
      <c r="E562" t="s">
        <v>21</v>
      </c>
      <c r="F562" t="s">
        <v>32</v>
      </c>
      <c r="G562" t="s">
        <v>171</v>
      </c>
      <c r="H562" t="s">
        <v>47</v>
      </c>
      <c r="I562">
        <v>7</v>
      </c>
      <c r="J562" t="s">
        <v>25</v>
      </c>
      <c r="K562" s="1">
        <v>44767</v>
      </c>
      <c r="L562"/>
      <c r="M562">
        <v>3.26</v>
      </c>
      <c r="N562">
        <v>36670</v>
      </c>
      <c r="O562">
        <v>4</v>
      </c>
      <c r="P562" t="s">
        <v>26</v>
      </c>
      <c r="Q562">
        <v>1</v>
      </c>
      <c r="R562">
        <v>5</v>
      </c>
      <c r="S562" t="s">
        <v>509</v>
      </c>
      <c r="T562" t="s">
        <v>26</v>
      </c>
    </row>
    <row r="563" spans="1:20" x14ac:dyDescent="0.3">
      <c r="A563" t="s">
        <v>890</v>
      </c>
      <c r="B563" t="s">
        <v>19</v>
      </c>
      <c r="C563">
        <v>36</v>
      </c>
      <c r="D563" t="s">
        <v>30</v>
      </c>
      <c r="E563" t="s">
        <v>39</v>
      </c>
      <c r="F563" t="s">
        <v>32</v>
      </c>
      <c r="G563" t="s">
        <v>33</v>
      </c>
      <c r="H563" t="s">
        <v>24</v>
      </c>
      <c r="I563">
        <v>10.199999999999999</v>
      </c>
      <c r="J563" t="s">
        <v>25</v>
      </c>
      <c r="K563" s="1">
        <v>40169</v>
      </c>
      <c r="L563"/>
      <c r="M563">
        <v>15.85</v>
      </c>
      <c r="N563">
        <v>48786</v>
      </c>
      <c r="O563">
        <v>2</v>
      </c>
      <c r="P563" t="s">
        <v>26</v>
      </c>
      <c r="Q563">
        <v>3</v>
      </c>
      <c r="R563">
        <v>7</v>
      </c>
      <c r="S563" t="s">
        <v>172</v>
      </c>
      <c r="T563" t="s">
        <v>26</v>
      </c>
    </row>
    <row r="564" spans="1:20" x14ac:dyDescent="0.3">
      <c r="A564" t="s">
        <v>891</v>
      </c>
      <c r="B564" t="s">
        <v>29</v>
      </c>
      <c r="C564">
        <v>25</v>
      </c>
      <c r="D564" t="s">
        <v>30</v>
      </c>
      <c r="E564" t="s">
        <v>31</v>
      </c>
      <c r="F564" t="s">
        <v>67</v>
      </c>
      <c r="G564" t="s">
        <v>68</v>
      </c>
      <c r="H564" t="s">
        <v>24</v>
      </c>
      <c r="I564">
        <v>2.9</v>
      </c>
      <c r="J564" t="s">
        <v>85</v>
      </c>
      <c r="K564" s="1">
        <v>41945</v>
      </c>
      <c r="L564"/>
      <c r="M564">
        <v>10.99</v>
      </c>
      <c r="N564">
        <v>48448</v>
      </c>
      <c r="O564">
        <v>4</v>
      </c>
      <c r="P564" t="s">
        <v>26</v>
      </c>
      <c r="Q564">
        <v>4</v>
      </c>
      <c r="R564">
        <v>8</v>
      </c>
      <c r="S564" t="s">
        <v>892</v>
      </c>
      <c r="T564" t="s">
        <v>26</v>
      </c>
    </row>
    <row r="565" spans="1:20" x14ac:dyDescent="0.3">
      <c r="A565" t="s">
        <v>893</v>
      </c>
      <c r="B565" t="s">
        <v>29</v>
      </c>
      <c r="C565">
        <v>25</v>
      </c>
      <c r="D565" t="s">
        <v>30</v>
      </c>
      <c r="E565" t="s">
        <v>39</v>
      </c>
      <c r="F565" t="s">
        <v>92</v>
      </c>
      <c r="G565" t="s">
        <v>93</v>
      </c>
      <c r="H565" t="s">
        <v>24</v>
      </c>
      <c r="I565">
        <v>1.1000000000000001</v>
      </c>
      <c r="J565" t="s">
        <v>25</v>
      </c>
      <c r="K565" s="1">
        <v>43554</v>
      </c>
      <c r="L565"/>
      <c r="M565">
        <v>6.58</v>
      </c>
      <c r="N565">
        <v>37842</v>
      </c>
      <c r="O565">
        <v>2</v>
      </c>
      <c r="P565" t="s">
        <v>26</v>
      </c>
      <c r="Q565">
        <v>1</v>
      </c>
      <c r="R565">
        <v>7</v>
      </c>
      <c r="S565" t="s">
        <v>404</v>
      </c>
      <c r="T565" t="s">
        <v>26</v>
      </c>
    </row>
    <row r="566" spans="1:20" x14ac:dyDescent="0.3">
      <c r="A566" t="s">
        <v>894</v>
      </c>
      <c r="B566" t="s">
        <v>19</v>
      </c>
      <c r="C566">
        <v>31</v>
      </c>
      <c r="D566" t="s">
        <v>20</v>
      </c>
      <c r="E566" t="s">
        <v>31</v>
      </c>
      <c r="F566" t="s">
        <v>54</v>
      </c>
      <c r="G566" t="s">
        <v>139</v>
      </c>
      <c r="H566" t="s">
        <v>51</v>
      </c>
      <c r="I566">
        <v>7.7</v>
      </c>
      <c r="J566" t="s">
        <v>85</v>
      </c>
      <c r="K566" s="1">
        <v>41295</v>
      </c>
      <c r="L566" s="1">
        <v>42597</v>
      </c>
      <c r="M566">
        <v>3.56</v>
      </c>
      <c r="N566">
        <v>50540</v>
      </c>
      <c r="O566">
        <v>1</v>
      </c>
      <c r="P566" t="s">
        <v>26</v>
      </c>
      <c r="Q566">
        <v>0</v>
      </c>
      <c r="R566">
        <v>14</v>
      </c>
      <c r="S566" t="s">
        <v>670</v>
      </c>
      <c r="T566" t="s">
        <v>65</v>
      </c>
    </row>
    <row r="567" spans="1:20" x14ac:dyDescent="0.3">
      <c r="A567" t="s">
        <v>895</v>
      </c>
      <c r="B567" t="s">
        <v>19</v>
      </c>
      <c r="C567">
        <v>45</v>
      </c>
      <c r="D567" t="s">
        <v>30</v>
      </c>
      <c r="E567" t="s">
        <v>53</v>
      </c>
      <c r="F567" t="s">
        <v>92</v>
      </c>
      <c r="G567" t="s">
        <v>93</v>
      </c>
      <c r="H567" t="s">
        <v>84</v>
      </c>
      <c r="I567">
        <v>0</v>
      </c>
      <c r="J567" t="s">
        <v>25</v>
      </c>
      <c r="K567" s="1">
        <v>42941</v>
      </c>
      <c r="L567"/>
      <c r="M567">
        <v>8.26</v>
      </c>
      <c r="N567">
        <v>33144</v>
      </c>
      <c r="O567">
        <v>4</v>
      </c>
      <c r="P567" t="s">
        <v>26</v>
      </c>
      <c r="Q567">
        <v>2</v>
      </c>
      <c r="R567">
        <v>6</v>
      </c>
      <c r="S567" t="s">
        <v>162</v>
      </c>
      <c r="T567" t="s">
        <v>26</v>
      </c>
    </row>
    <row r="568" spans="1:20" x14ac:dyDescent="0.3">
      <c r="A568" t="s">
        <v>790</v>
      </c>
      <c r="B568" t="s">
        <v>29</v>
      </c>
      <c r="C568">
        <v>23</v>
      </c>
      <c r="D568" t="s">
        <v>30</v>
      </c>
      <c r="E568" t="s">
        <v>36</v>
      </c>
      <c r="F568" t="s">
        <v>54</v>
      </c>
      <c r="G568" t="s">
        <v>77</v>
      </c>
      <c r="H568" t="s">
        <v>24</v>
      </c>
      <c r="I568">
        <v>1.3</v>
      </c>
      <c r="J568" t="s">
        <v>25</v>
      </c>
      <c r="K568" s="1">
        <v>41105</v>
      </c>
      <c r="L568"/>
      <c r="M568">
        <v>13.29</v>
      </c>
      <c r="N568">
        <v>36603</v>
      </c>
      <c r="O568">
        <v>2</v>
      </c>
      <c r="P568" t="s">
        <v>26</v>
      </c>
      <c r="Q568">
        <v>2</v>
      </c>
      <c r="R568">
        <v>11</v>
      </c>
      <c r="T568" t="s">
        <v>26</v>
      </c>
    </row>
    <row r="569" spans="1:20" x14ac:dyDescent="0.3">
      <c r="A569" t="s">
        <v>896</v>
      </c>
      <c r="B569" t="s">
        <v>19</v>
      </c>
      <c r="C569">
        <v>36</v>
      </c>
      <c r="D569" t="s">
        <v>179</v>
      </c>
      <c r="E569" t="s">
        <v>63</v>
      </c>
      <c r="F569" t="s">
        <v>67</v>
      </c>
      <c r="G569" t="s">
        <v>90</v>
      </c>
      <c r="H569" t="s">
        <v>51</v>
      </c>
      <c r="I569">
        <v>7.4</v>
      </c>
      <c r="J569" t="s">
        <v>85</v>
      </c>
      <c r="K569" s="1">
        <v>40637</v>
      </c>
      <c r="L569"/>
      <c r="M569">
        <v>14.57</v>
      </c>
      <c r="N569">
        <v>49848</v>
      </c>
      <c r="O569">
        <v>3</v>
      </c>
      <c r="P569" t="s">
        <v>26</v>
      </c>
      <c r="Q569">
        <v>1</v>
      </c>
      <c r="R569">
        <v>7</v>
      </c>
      <c r="S569" t="s">
        <v>111</v>
      </c>
      <c r="T569" t="s">
        <v>26</v>
      </c>
    </row>
    <row r="570" spans="1:20" x14ac:dyDescent="0.3">
      <c r="A570" t="s">
        <v>897</v>
      </c>
      <c r="B570" t="s">
        <v>29</v>
      </c>
      <c r="C570">
        <v>37</v>
      </c>
      <c r="D570" t="s">
        <v>30</v>
      </c>
      <c r="E570" t="s">
        <v>36</v>
      </c>
      <c r="F570" t="s">
        <v>67</v>
      </c>
      <c r="G570" t="s">
        <v>90</v>
      </c>
      <c r="H570" t="s">
        <v>24</v>
      </c>
      <c r="I570">
        <v>17</v>
      </c>
      <c r="J570" t="s">
        <v>25</v>
      </c>
      <c r="K570" s="1">
        <v>45404</v>
      </c>
      <c r="L570"/>
      <c r="M570">
        <v>1.52</v>
      </c>
      <c r="N570">
        <v>70942</v>
      </c>
      <c r="O570">
        <v>4</v>
      </c>
      <c r="P570" t="s">
        <v>26</v>
      </c>
      <c r="Q570">
        <v>0</v>
      </c>
      <c r="R570">
        <v>3</v>
      </c>
      <c r="S570" t="s">
        <v>379</v>
      </c>
      <c r="T570" t="s">
        <v>26</v>
      </c>
    </row>
    <row r="571" spans="1:20" x14ac:dyDescent="0.3">
      <c r="A571" t="s">
        <v>898</v>
      </c>
      <c r="B571" t="s">
        <v>19</v>
      </c>
      <c r="C571">
        <v>21</v>
      </c>
      <c r="D571" t="s">
        <v>20</v>
      </c>
      <c r="E571" t="s">
        <v>58</v>
      </c>
      <c r="F571" t="s">
        <v>82</v>
      </c>
      <c r="G571" t="s">
        <v>284</v>
      </c>
      <c r="H571" t="s">
        <v>24</v>
      </c>
      <c r="I571">
        <v>1</v>
      </c>
      <c r="J571" t="s">
        <v>25</v>
      </c>
      <c r="K571" s="1">
        <v>44665</v>
      </c>
      <c r="L571"/>
      <c r="M571">
        <v>3.54</v>
      </c>
      <c r="N571">
        <v>35501</v>
      </c>
      <c r="O571">
        <v>4</v>
      </c>
      <c r="P571" t="s">
        <v>26</v>
      </c>
      <c r="Q571">
        <v>2</v>
      </c>
      <c r="R571">
        <v>4</v>
      </c>
      <c r="S571" t="s">
        <v>668</v>
      </c>
      <c r="T571" t="s">
        <v>26</v>
      </c>
    </row>
    <row r="572" spans="1:20" x14ac:dyDescent="0.3">
      <c r="A572" t="s">
        <v>899</v>
      </c>
      <c r="B572" t="s">
        <v>19</v>
      </c>
      <c r="C572">
        <v>34</v>
      </c>
      <c r="D572" t="s">
        <v>20</v>
      </c>
      <c r="E572" t="s">
        <v>44</v>
      </c>
      <c r="F572" t="s">
        <v>54</v>
      </c>
      <c r="G572" t="s">
        <v>139</v>
      </c>
      <c r="H572" t="s">
        <v>24</v>
      </c>
      <c r="I572">
        <v>12.8</v>
      </c>
      <c r="J572" t="s">
        <v>25</v>
      </c>
      <c r="K572" s="1">
        <v>44333</v>
      </c>
      <c r="L572"/>
      <c r="M572">
        <v>4.45</v>
      </c>
      <c r="N572">
        <v>54482</v>
      </c>
      <c r="O572">
        <v>2</v>
      </c>
      <c r="P572" t="s">
        <v>26</v>
      </c>
      <c r="Q572">
        <v>1</v>
      </c>
      <c r="R572">
        <v>6</v>
      </c>
      <c r="S572" t="s">
        <v>657</v>
      </c>
      <c r="T572" t="s">
        <v>26</v>
      </c>
    </row>
    <row r="573" spans="1:20" x14ac:dyDescent="0.3">
      <c r="A573" t="s">
        <v>900</v>
      </c>
      <c r="B573" t="s">
        <v>19</v>
      </c>
      <c r="C573">
        <v>29</v>
      </c>
      <c r="D573" t="s">
        <v>30</v>
      </c>
      <c r="E573" t="s">
        <v>58</v>
      </c>
      <c r="F573" t="s">
        <v>40</v>
      </c>
      <c r="G573" t="s">
        <v>96</v>
      </c>
      <c r="H573" t="s">
        <v>24</v>
      </c>
      <c r="I573">
        <v>9</v>
      </c>
      <c r="J573" t="s">
        <v>25</v>
      </c>
      <c r="K573" s="1">
        <v>43288</v>
      </c>
      <c r="L573"/>
      <c r="M573">
        <v>7.31</v>
      </c>
      <c r="N573">
        <v>45157</v>
      </c>
      <c r="O573">
        <v>4</v>
      </c>
      <c r="P573" t="s">
        <v>26</v>
      </c>
      <c r="Q573">
        <v>2</v>
      </c>
      <c r="R573">
        <v>4</v>
      </c>
      <c r="S573" t="s">
        <v>901</v>
      </c>
      <c r="T573" t="s">
        <v>26</v>
      </c>
    </row>
    <row r="574" spans="1:20" x14ac:dyDescent="0.3">
      <c r="A574" t="s">
        <v>902</v>
      </c>
      <c r="B574" t="s">
        <v>19</v>
      </c>
      <c r="C574">
        <v>24</v>
      </c>
      <c r="D574" t="s">
        <v>30</v>
      </c>
      <c r="E574" t="s">
        <v>53</v>
      </c>
      <c r="F574" t="s">
        <v>92</v>
      </c>
      <c r="G574" t="s">
        <v>120</v>
      </c>
      <c r="H574" t="s">
        <v>24</v>
      </c>
      <c r="I574">
        <v>3.3</v>
      </c>
      <c r="J574" t="s">
        <v>25</v>
      </c>
      <c r="K574" s="1">
        <v>39570</v>
      </c>
      <c r="L574"/>
      <c r="M574">
        <v>17.489999999999998</v>
      </c>
      <c r="N574">
        <v>40424</v>
      </c>
      <c r="O574">
        <v>4</v>
      </c>
      <c r="P574" t="s">
        <v>26</v>
      </c>
      <c r="Q574">
        <v>1</v>
      </c>
      <c r="R574">
        <v>7</v>
      </c>
      <c r="S574" t="s">
        <v>903</v>
      </c>
      <c r="T574" t="s">
        <v>26</v>
      </c>
    </row>
    <row r="575" spans="1:20" x14ac:dyDescent="0.3">
      <c r="A575" t="s">
        <v>426</v>
      </c>
      <c r="B575" t="s">
        <v>29</v>
      </c>
      <c r="C575">
        <v>42</v>
      </c>
      <c r="D575" t="s">
        <v>30</v>
      </c>
      <c r="E575" t="s">
        <v>53</v>
      </c>
      <c r="F575" t="s">
        <v>54</v>
      </c>
      <c r="G575" t="s">
        <v>55</v>
      </c>
      <c r="H575" t="s">
        <v>51</v>
      </c>
      <c r="I575">
        <v>11.2</v>
      </c>
      <c r="J575" t="s">
        <v>25</v>
      </c>
      <c r="K575" s="1">
        <v>43046</v>
      </c>
      <c r="L575"/>
      <c r="M575">
        <v>7.97</v>
      </c>
      <c r="N575">
        <v>51038</v>
      </c>
      <c r="O575">
        <v>4</v>
      </c>
      <c r="P575" t="s">
        <v>26</v>
      </c>
      <c r="Q575">
        <v>0</v>
      </c>
      <c r="R575">
        <v>4</v>
      </c>
      <c r="T575" t="s">
        <v>26</v>
      </c>
    </row>
    <row r="576" spans="1:20" x14ac:dyDescent="0.3">
      <c r="A576" t="s">
        <v>114</v>
      </c>
      <c r="B576" t="s">
        <v>29</v>
      </c>
      <c r="C576">
        <v>35</v>
      </c>
      <c r="D576" t="s">
        <v>20</v>
      </c>
      <c r="E576" t="s">
        <v>63</v>
      </c>
      <c r="F576" t="s">
        <v>45</v>
      </c>
      <c r="G576" t="s">
        <v>46</v>
      </c>
      <c r="H576" t="s">
        <v>24</v>
      </c>
      <c r="I576">
        <v>9.3000000000000007</v>
      </c>
      <c r="J576" t="s">
        <v>25</v>
      </c>
      <c r="K576" s="1">
        <v>42564</v>
      </c>
      <c r="L576"/>
      <c r="M576">
        <v>9.2899999999999991</v>
      </c>
      <c r="N576">
        <v>59945</v>
      </c>
      <c r="O576">
        <v>3</v>
      </c>
      <c r="P576" t="s">
        <v>26</v>
      </c>
      <c r="Q576">
        <v>1</v>
      </c>
      <c r="R576">
        <v>6</v>
      </c>
      <c r="T576" t="s">
        <v>26</v>
      </c>
    </row>
    <row r="577" spans="1:20" x14ac:dyDescent="0.3">
      <c r="A577" t="s">
        <v>904</v>
      </c>
      <c r="B577" t="s">
        <v>19</v>
      </c>
      <c r="C577">
        <v>34</v>
      </c>
      <c r="D577" t="s">
        <v>30</v>
      </c>
      <c r="E577" t="s">
        <v>31</v>
      </c>
      <c r="F577" t="s">
        <v>92</v>
      </c>
      <c r="G577" t="s">
        <v>93</v>
      </c>
      <c r="H577" t="s">
        <v>51</v>
      </c>
      <c r="I577">
        <v>10.199999999999999</v>
      </c>
      <c r="J577" t="s">
        <v>25</v>
      </c>
      <c r="K577" s="1">
        <v>39795</v>
      </c>
      <c r="L577"/>
      <c r="M577">
        <v>16.87</v>
      </c>
      <c r="N577">
        <v>54804</v>
      </c>
      <c r="O577">
        <v>1</v>
      </c>
      <c r="P577" t="s">
        <v>26</v>
      </c>
      <c r="Q577">
        <v>1</v>
      </c>
      <c r="R577">
        <v>2</v>
      </c>
      <c r="S577" t="s">
        <v>905</v>
      </c>
      <c r="T577" t="s">
        <v>26</v>
      </c>
    </row>
    <row r="578" spans="1:20" x14ac:dyDescent="0.3">
      <c r="A578" t="s">
        <v>906</v>
      </c>
      <c r="B578" t="s">
        <v>29</v>
      </c>
      <c r="C578">
        <v>29</v>
      </c>
      <c r="D578" t="s">
        <v>30</v>
      </c>
      <c r="E578" t="s">
        <v>63</v>
      </c>
      <c r="F578" t="s">
        <v>40</v>
      </c>
      <c r="G578" t="s">
        <v>50</v>
      </c>
      <c r="H578" t="s">
        <v>75</v>
      </c>
      <c r="I578">
        <v>8.8000000000000007</v>
      </c>
      <c r="J578" t="s">
        <v>25</v>
      </c>
      <c r="K578" s="1">
        <v>39851</v>
      </c>
      <c r="L578"/>
      <c r="M578">
        <v>16.72</v>
      </c>
      <c r="N578">
        <v>41424</v>
      </c>
      <c r="O578">
        <v>3</v>
      </c>
      <c r="P578" t="s">
        <v>26</v>
      </c>
      <c r="Q578">
        <v>4</v>
      </c>
      <c r="R578">
        <v>5</v>
      </c>
      <c r="S578" t="s">
        <v>240</v>
      </c>
      <c r="T578" t="s">
        <v>26</v>
      </c>
    </row>
    <row r="579" spans="1:20" x14ac:dyDescent="0.3">
      <c r="A579" t="s">
        <v>907</v>
      </c>
      <c r="B579" t="s">
        <v>29</v>
      </c>
      <c r="C579">
        <v>24</v>
      </c>
      <c r="D579" t="s">
        <v>30</v>
      </c>
      <c r="E579" t="s">
        <v>44</v>
      </c>
      <c r="F579" t="s">
        <v>40</v>
      </c>
      <c r="G579" t="s">
        <v>41</v>
      </c>
      <c r="H579" t="s">
        <v>51</v>
      </c>
      <c r="I579">
        <v>4</v>
      </c>
      <c r="J579" t="s">
        <v>25</v>
      </c>
      <c r="K579" s="1">
        <v>44470</v>
      </c>
      <c r="L579"/>
      <c r="M579">
        <v>4.07</v>
      </c>
      <c r="N579">
        <v>40911</v>
      </c>
      <c r="O579">
        <v>2</v>
      </c>
      <c r="P579" t="s">
        <v>26</v>
      </c>
      <c r="Q579">
        <v>3</v>
      </c>
      <c r="R579">
        <v>7</v>
      </c>
      <c r="S579" t="s">
        <v>466</v>
      </c>
      <c r="T579" t="s">
        <v>26</v>
      </c>
    </row>
    <row r="580" spans="1:20" x14ac:dyDescent="0.3">
      <c r="A580" t="s">
        <v>908</v>
      </c>
      <c r="B580" t="s">
        <v>29</v>
      </c>
      <c r="C580">
        <v>33</v>
      </c>
      <c r="D580" t="s">
        <v>30</v>
      </c>
      <c r="E580" t="s">
        <v>58</v>
      </c>
      <c r="F580" t="s">
        <v>82</v>
      </c>
      <c r="G580" t="s">
        <v>83</v>
      </c>
      <c r="H580" t="s">
        <v>24</v>
      </c>
      <c r="I580">
        <v>6.6</v>
      </c>
      <c r="J580" t="s">
        <v>25</v>
      </c>
      <c r="K580" s="1">
        <v>40920</v>
      </c>
      <c r="L580"/>
      <c r="M580">
        <v>13.79</v>
      </c>
      <c r="N580">
        <v>46119</v>
      </c>
      <c r="O580">
        <v>2</v>
      </c>
      <c r="P580" t="s">
        <v>26</v>
      </c>
      <c r="Q580">
        <v>3</v>
      </c>
      <c r="R580">
        <v>13</v>
      </c>
      <c r="S580" t="s">
        <v>401</v>
      </c>
      <c r="T580" t="s">
        <v>26</v>
      </c>
    </row>
    <row r="581" spans="1:20" x14ac:dyDescent="0.3">
      <c r="A581" t="s">
        <v>909</v>
      </c>
      <c r="B581" t="s">
        <v>29</v>
      </c>
      <c r="C581">
        <v>32</v>
      </c>
      <c r="D581" t="s">
        <v>20</v>
      </c>
      <c r="E581" t="s">
        <v>53</v>
      </c>
      <c r="F581" t="s">
        <v>67</v>
      </c>
      <c r="G581" t="s">
        <v>110</v>
      </c>
      <c r="H581" t="s">
        <v>24</v>
      </c>
      <c r="I581">
        <v>12</v>
      </c>
      <c r="J581" t="s">
        <v>25</v>
      </c>
      <c r="K581" s="1">
        <v>42102</v>
      </c>
      <c r="L581"/>
      <c r="M581">
        <v>10.56</v>
      </c>
      <c r="N581">
        <v>62506</v>
      </c>
      <c r="O581">
        <v>2</v>
      </c>
      <c r="P581" t="s">
        <v>65</v>
      </c>
      <c r="Q581">
        <v>2</v>
      </c>
      <c r="R581">
        <v>8</v>
      </c>
      <c r="S581" t="s">
        <v>566</v>
      </c>
      <c r="T581" t="s">
        <v>26</v>
      </c>
    </row>
    <row r="582" spans="1:20" x14ac:dyDescent="0.3">
      <c r="A582" t="s">
        <v>910</v>
      </c>
      <c r="B582" t="s">
        <v>29</v>
      </c>
      <c r="C582">
        <v>38</v>
      </c>
      <c r="D582" t="s">
        <v>30</v>
      </c>
      <c r="E582" t="s">
        <v>21</v>
      </c>
      <c r="F582" t="s">
        <v>67</v>
      </c>
      <c r="G582" t="s">
        <v>176</v>
      </c>
      <c r="H582" t="s">
        <v>51</v>
      </c>
      <c r="I582">
        <v>0.6</v>
      </c>
      <c r="J582" t="s">
        <v>25</v>
      </c>
      <c r="K582" s="1">
        <v>45928</v>
      </c>
      <c r="L582"/>
      <c r="M582">
        <v>0.08</v>
      </c>
      <c r="N582">
        <v>35383</v>
      </c>
      <c r="O582">
        <v>5</v>
      </c>
      <c r="P582" t="s">
        <v>26</v>
      </c>
      <c r="Q582">
        <v>0</v>
      </c>
      <c r="R582">
        <v>6</v>
      </c>
      <c r="S582" t="s">
        <v>350</v>
      </c>
      <c r="T582" t="s">
        <v>26</v>
      </c>
    </row>
    <row r="583" spans="1:20" x14ac:dyDescent="0.3">
      <c r="A583" t="s">
        <v>911</v>
      </c>
      <c r="B583" t="s">
        <v>19</v>
      </c>
      <c r="C583">
        <v>39</v>
      </c>
      <c r="D583" t="s">
        <v>30</v>
      </c>
      <c r="E583" t="s">
        <v>39</v>
      </c>
      <c r="F583" t="s">
        <v>67</v>
      </c>
      <c r="G583" t="s">
        <v>110</v>
      </c>
      <c r="H583" t="s">
        <v>84</v>
      </c>
      <c r="I583">
        <v>14.5</v>
      </c>
      <c r="J583" t="s">
        <v>25</v>
      </c>
      <c r="K583" s="1">
        <v>40677</v>
      </c>
      <c r="L583" s="1">
        <v>42065</v>
      </c>
      <c r="M583">
        <v>3.8</v>
      </c>
      <c r="N583">
        <v>65615</v>
      </c>
      <c r="O583">
        <v>3</v>
      </c>
      <c r="P583" t="s">
        <v>26</v>
      </c>
      <c r="Q583">
        <v>2</v>
      </c>
      <c r="R583">
        <v>4</v>
      </c>
      <c r="S583" t="s">
        <v>127</v>
      </c>
      <c r="T583" t="s">
        <v>65</v>
      </c>
    </row>
    <row r="584" spans="1:20" x14ac:dyDescent="0.3">
      <c r="A584" t="s">
        <v>912</v>
      </c>
      <c r="B584" t="s">
        <v>19</v>
      </c>
      <c r="C584">
        <v>26</v>
      </c>
      <c r="D584" t="s">
        <v>30</v>
      </c>
      <c r="E584" t="s">
        <v>58</v>
      </c>
      <c r="F584" t="s">
        <v>67</v>
      </c>
      <c r="G584" t="s">
        <v>68</v>
      </c>
      <c r="H584" t="s">
        <v>84</v>
      </c>
      <c r="I584">
        <v>2.6</v>
      </c>
      <c r="J584" t="s">
        <v>25</v>
      </c>
      <c r="K584" s="1">
        <v>40525</v>
      </c>
      <c r="L584"/>
      <c r="M584">
        <v>14.87</v>
      </c>
      <c r="N584">
        <v>42995</v>
      </c>
      <c r="O584">
        <v>2</v>
      </c>
      <c r="P584" t="s">
        <v>26</v>
      </c>
      <c r="Q584">
        <v>1</v>
      </c>
      <c r="R584">
        <v>7</v>
      </c>
      <c r="S584" t="s">
        <v>542</v>
      </c>
      <c r="T584" t="s">
        <v>26</v>
      </c>
    </row>
    <row r="585" spans="1:20" x14ac:dyDescent="0.3">
      <c r="A585" t="s">
        <v>913</v>
      </c>
      <c r="B585" t="s">
        <v>19</v>
      </c>
      <c r="C585">
        <v>34</v>
      </c>
      <c r="D585" t="s">
        <v>30</v>
      </c>
      <c r="E585" t="s">
        <v>58</v>
      </c>
      <c r="F585" t="s">
        <v>40</v>
      </c>
      <c r="G585" t="s">
        <v>96</v>
      </c>
      <c r="H585" t="s">
        <v>24</v>
      </c>
      <c r="I585">
        <v>9.8000000000000007</v>
      </c>
      <c r="J585" t="s">
        <v>25</v>
      </c>
      <c r="K585" s="1">
        <v>43490</v>
      </c>
      <c r="L585"/>
      <c r="M585">
        <v>6.76</v>
      </c>
      <c r="N585">
        <v>53579</v>
      </c>
      <c r="O585">
        <v>3</v>
      </c>
      <c r="P585" t="s">
        <v>65</v>
      </c>
      <c r="Q585">
        <v>4</v>
      </c>
      <c r="R585">
        <v>10</v>
      </c>
      <c r="S585" t="s">
        <v>914</v>
      </c>
      <c r="T585" t="s">
        <v>26</v>
      </c>
    </row>
    <row r="586" spans="1:20" x14ac:dyDescent="0.3">
      <c r="A586" t="s">
        <v>915</v>
      </c>
      <c r="B586" t="s">
        <v>19</v>
      </c>
      <c r="C586">
        <v>37</v>
      </c>
      <c r="D586" t="s">
        <v>20</v>
      </c>
      <c r="E586" t="s">
        <v>21</v>
      </c>
      <c r="F586" t="s">
        <v>40</v>
      </c>
      <c r="G586" t="s">
        <v>96</v>
      </c>
      <c r="H586" t="s">
        <v>24</v>
      </c>
      <c r="I586">
        <v>10.5</v>
      </c>
      <c r="J586" t="s">
        <v>25</v>
      </c>
      <c r="K586" s="1">
        <v>43931</v>
      </c>
      <c r="L586"/>
      <c r="M586">
        <v>5.55</v>
      </c>
      <c r="N586">
        <v>54731</v>
      </c>
      <c r="O586">
        <v>2</v>
      </c>
      <c r="P586" t="s">
        <v>65</v>
      </c>
      <c r="Q586">
        <v>1</v>
      </c>
      <c r="R586">
        <v>9</v>
      </c>
      <c r="S586" t="s">
        <v>64</v>
      </c>
      <c r="T586" t="s">
        <v>26</v>
      </c>
    </row>
    <row r="587" spans="1:20" x14ac:dyDescent="0.3">
      <c r="A587" t="s">
        <v>916</v>
      </c>
      <c r="B587" t="s">
        <v>19</v>
      </c>
      <c r="C587">
        <v>31</v>
      </c>
      <c r="D587" t="s">
        <v>30</v>
      </c>
      <c r="E587" t="s">
        <v>36</v>
      </c>
      <c r="F587" t="s">
        <v>54</v>
      </c>
      <c r="G587" t="s">
        <v>77</v>
      </c>
      <c r="H587" t="s">
        <v>51</v>
      </c>
      <c r="I587">
        <v>6.5</v>
      </c>
      <c r="J587" t="s">
        <v>25</v>
      </c>
      <c r="K587" s="1">
        <v>39748</v>
      </c>
      <c r="L587"/>
      <c r="M587">
        <v>17</v>
      </c>
      <c r="N587">
        <v>44964</v>
      </c>
      <c r="O587">
        <v>2</v>
      </c>
      <c r="P587" t="s">
        <v>26</v>
      </c>
      <c r="Q587">
        <v>2</v>
      </c>
      <c r="R587">
        <v>8</v>
      </c>
      <c r="S587" t="s">
        <v>304</v>
      </c>
      <c r="T587" t="s">
        <v>26</v>
      </c>
    </row>
    <row r="588" spans="1:20" x14ac:dyDescent="0.3">
      <c r="A588" t="s">
        <v>917</v>
      </c>
      <c r="B588" t="s">
        <v>19</v>
      </c>
      <c r="C588">
        <v>27</v>
      </c>
      <c r="D588" t="s">
        <v>30</v>
      </c>
      <c r="E588" t="s">
        <v>21</v>
      </c>
      <c r="F588" t="s">
        <v>67</v>
      </c>
      <c r="G588" t="s">
        <v>176</v>
      </c>
      <c r="H588" t="s">
        <v>51</v>
      </c>
      <c r="I588">
        <v>2.2999999999999998</v>
      </c>
      <c r="J588" t="s">
        <v>25</v>
      </c>
      <c r="K588" s="1">
        <v>40908</v>
      </c>
      <c r="L588"/>
      <c r="M588">
        <v>13.83</v>
      </c>
      <c r="N588">
        <v>36737</v>
      </c>
      <c r="O588">
        <v>4</v>
      </c>
      <c r="P588" t="s">
        <v>26</v>
      </c>
      <c r="Q588">
        <v>1</v>
      </c>
      <c r="R588">
        <v>7</v>
      </c>
      <c r="S588" t="s">
        <v>326</v>
      </c>
      <c r="T588" t="s">
        <v>26</v>
      </c>
    </row>
    <row r="589" spans="1:20" x14ac:dyDescent="0.3">
      <c r="A589" t="s">
        <v>918</v>
      </c>
      <c r="B589" t="s">
        <v>19</v>
      </c>
      <c r="C589">
        <v>27</v>
      </c>
      <c r="D589" t="s">
        <v>20</v>
      </c>
      <c r="E589" t="s">
        <v>36</v>
      </c>
      <c r="F589" t="s">
        <v>67</v>
      </c>
      <c r="G589" t="s">
        <v>90</v>
      </c>
      <c r="H589" t="s">
        <v>51</v>
      </c>
      <c r="I589">
        <v>3.4</v>
      </c>
      <c r="J589" t="s">
        <v>25</v>
      </c>
      <c r="K589" s="1">
        <v>42398</v>
      </c>
      <c r="L589" s="1">
        <v>42604</v>
      </c>
      <c r="M589">
        <v>0.56000000000000005</v>
      </c>
      <c r="N589">
        <v>37768</v>
      </c>
      <c r="O589">
        <v>2</v>
      </c>
      <c r="P589" t="s">
        <v>26</v>
      </c>
      <c r="Q589">
        <v>2</v>
      </c>
      <c r="R589">
        <v>4</v>
      </c>
      <c r="S589" t="s">
        <v>72</v>
      </c>
      <c r="T589" t="s">
        <v>65</v>
      </c>
    </row>
    <row r="590" spans="1:20" x14ac:dyDescent="0.3">
      <c r="A590" t="s">
        <v>919</v>
      </c>
      <c r="B590" t="s">
        <v>29</v>
      </c>
      <c r="C590">
        <v>35</v>
      </c>
      <c r="D590" t="s">
        <v>20</v>
      </c>
      <c r="E590" t="s">
        <v>63</v>
      </c>
      <c r="F590" t="s">
        <v>22</v>
      </c>
      <c r="G590" t="s">
        <v>74</v>
      </c>
      <c r="H590" t="s">
        <v>51</v>
      </c>
      <c r="I590">
        <v>8.6</v>
      </c>
      <c r="J590" t="s">
        <v>25</v>
      </c>
      <c r="K590" s="1">
        <v>43304</v>
      </c>
      <c r="L590"/>
      <c r="M590">
        <v>7.27</v>
      </c>
      <c r="N590">
        <v>47378</v>
      </c>
      <c r="O590">
        <v>3</v>
      </c>
      <c r="P590" t="s">
        <v>65</v>
      </c>
      <c r="Q590">
        <v>4</v>
      </c>
      <c r="R590">
        <v>10</v>
      </c>
      <c r="S590" t="s">
        <v>560</v>
      </c>
      <c r="T590" t="s">
        <v>26</v>
      </c>
    </row>
    <row r="591" spans="1:20" x14ac:dyDescent="0.3">
      <c r="A591" t="s">
        <v>920</v>
      </c>
      <c r="B591" t="s">
        <v>19</v>
      </c>
      <c r="C591">
        <v>39</v>
      </c>
      <c r="D591" t="s">
        <v>20</v>
      </c>
      <c r="E591" t="s">
        <v>53</v>
      </c>
      <c r="F591" t="s">
        <v>67</v>
      </c>
      <c r="G591" t="s">
        <v>176</v>
      </c>
      <c r="H591" t="s">
        <v>24</v>
      </c>
      <c r="I591">
        <v>11.3</v>
      </c>
      <c r="J591" t="s">
        <v>25</v>
      </c>
      <c r="K591" s="1">
        <v>40343</v>
      </c>
      <c r="L591"/>
      <c r="M591">
        <v>15.37</v>
      </c>
      <c r="N591">
        <v>64295</v>
      </c>
      <c r="O591">
        <v>3</v>
      </c>
      <c r="P591" t="s">
        <v>26</v>
      </c>
      <c r="Q591">
        <v>0</v>
      </c>
      <c r="R591">
        <v>5</v>
      </c>
      <c r="S591" t="s">
        <v>921</v>
      </c>
      <c r="T591" t="s">
        <v>26</v>
      </c>
    </row>
    <row r="592" spans="1:20" x14ac:dyDescent="0.3">
      <c r="A592" t="s">
        <v>922</v>
      </c>
      <c r="B592" t="s">
        <v>19</v>
      </c>
      <c r="C592">
        <v>37</v>
      </c>
      <c r="D592" t="s">
        <v>30</v>
      </c>
      <c r="E592" t="s">
        <v>44</v>
      </c>
      <c r="F592" t="s">
        <v>22</v>
      </c>
      <c r="G592" t="s">
        <v>74</v>
      </c>
      <c r="H592" t="s">
        <v>24</v>
      </c>
      <c r="I592">
        <v>1.4</v>
      </c>
      <c r="J592" t="s">
        <v>25</v>
      </c>
      <c r="K592" s="1">
        <v>41575</v>
      </c>
      <c r="L592"/>
      <c r="M592">
        <v>12</v>
      </c>
      <c r="N592">
        <v>40600</v>
      </c>
      <c r="O592">
        <v>2</v>
      </c>
      <c r="P592" t="s">
        <v>26</v>
      </c>
      <c r="Q592">
        <v>1</v>
      </c>
      <c r="R592">
        <v>7</v>
      </c>
      <c r="S592" t="s">
        <v>923</v>
      </c>
      <c r="T592" t="s">
        <v>26</v>
      </c>
    </row>
    <row r="593" spans="1:20" x14ac:dyDescent="0.3">
      <c r="A593" t="s">
        <v>924</v>
      </c>
      <c r="B593" t="s">
        <v>19</v>
      </c>
      <c r="C593">
        <v>38</v>
      </c>
      <c r="D593" t="s">
        <v>30</v>
      </c>
      <c r="E593" t="s">
        <v>58</v>
      </c>
      <c r="F593" t="s">
        <v>92</v>
      </c>
      <c r="G593" t="s">
        <v>120</v>
      </c>
      <c r="H593" t="s">
        <v>24</v>
      </c>
      <c r="I593">
        <v>14.2</v>
      </c>
      <c r="J593" t="s">
        <v>25</v>
      </c>
      <c r="K593" s="1">
        <v>44440</v>
      </c>
      <c r="L593"/>
      <c r="M593">
        <v>4.16</v>
      </c>
      <c r="N593">
        <v>69311</v>
      </c>
      <c r="O593">
        <v>3</v>
      </c>
      <c r="P593" t="s">
        <v>26</v>
      </c>
      <c r="Q593">
        <v>1</v>
      </c>
      <c r="R593">
        <v>8</v>
      </c>
      <c r="S593" t="s">
        <v>925</v>
      </c>
      <c r="T593" t="s">
        <v>26</v>
      </c>
    </row>
    <row r="594" spans="1:20" x14ac:dyDescent="0.3">
      <c r="A594" t="s">
        <v>296</v>
      </c>
      <c r="B594" t="s">
        <v>29</v>
      </c>
      <c r="C594">
        <v>35</v>
      </c>
      <c r="D594" t="s">
        <v>20</v>
      </c>
      <c r="E594" t="s">
        <v>58</v>
      </c>
      <c r="F594" t="s">
        <v>40</v>
      </c>
      <c r="G594" t="s">
        <v>50</v>
      </c>
      <c r="H594" t="s">
        <v>24</v>
      </c>
      <c r="I594">
        <v>10.5</v>
      </c>
      <c r="J594" t="s">
        <v>25</v>
      </c>
      <c r="K594" s="1">
        <v>41146</v>
      </c>
      <c r="L594"/>
      <c r="M594">
        <v>13.17</v>
      </c>
      <c r="N594">
        <v>57726</v>
      </c>
      <c r="O594">
        <v>3</v>
      </c>
      <c r="P594" t="s">
        <v>26</v>
      </c>
      <c r="Q594">
        <v>0</v>
      </c>
      <c r="R594">
        <v>6</v>
      </c>
      <c r="T594" t="s">
        <v>26</v>
      </c>
    </row>
    <row r="595" spans="1:20" x14ac:dyDescent="0.3">
      <c r="A595" t="s">
        <v>926</v>
      </c>
      <c r="B595" t="s">
        <v>29</v>
      </c>
      <c r="C595">
        <v>33</v>
      </c>
      <c r="D595" t="s">
        <v>30</v>
      </c>
      <c r="E595" t="s">
        <v>53</v>
      </c>
      <c r="F595" t="s">
        <v>32</v>
      </c>
      <c r="G595" t="s">
        <v>171</v>
      </c>
      <c r="H595" t="s">
        <v>24</v>
      </c>
      <c r="I595">
        <v>13</v>
      </c>
      <c r="J595" t="s">
        <v>25</v>
      </c>
      <c r="K595" s="1">
        <v>41755</v>
      </c>
      <c r="L595"/>
      <c r="M595">
        <v>11.51</v>
      </c>
      <c r="N595">
        <v>52819</v>
      </c>
      <c r="O595">
        <v>4</v>
      </c>
      <c r="P595" t="s">
        <v>26</v>
      </c>
      <c r="Q595">
        <v>1</v>
      </c>
      <c r="R595">
        <v>7</v>
      </c>
      <c r="S595" t="s">
        <v>37</v>
      </c>
      <c r="T595" t="s">
        <v>26</v>
      </c>
    </row>
    <row r="596" spans="1:20" x14ac:dyDescent="0.3">
      <c r="A596" t="s">
        <v>927</v>
      </c>
      <c r="B596" t="s">
        <v>29</v>
      </c>
      <c r="C596">
        <v>31</v>
      </c>
      <c r="D596" t="s">
        <v>30</v>
      </c>
      <c r="E596" t="s">
        <v>31</v>
      </c>
      <c r="F596" t="s">
        <v>54</v>
      </c>
      <c r="G596" t="s">
        <v>139</v>
      </c>
      <c r="H596" t="s">
        <v>24</v>
      </c>
      <c r="I596">
        <v>6.1</v>
      </c>
      <c r="J596" t="s">
        <v>25</v>
      </c>
      <c r="K596" s="1">
        <v>42692</v>
      </c>
      <c r="L596"/>
      <c r="M596">
        <v>8.94</v>
      </c>
      <c r="N596">
        <v>41111</v>
      </c>
      <c r="O596">
        <v>4</v>
      </c>
      <c r="P596" t="s">
        <v>26</v>
      </c>
      <c r="Q596">
        <v>2</v>
      </c>
      <c r="R596">
        <v>8</v>
      </c>
      <c r="S596" t="s">
        <v>617</v>
      </c>
      <c r="T596" t="s">
        <v>26</v>
      </c>
    </row>
    <row r="597" spans="1:20" x14ac:dyDescent="0.3">
      <c r="A597" t="s">
        <v>928</v>
      </c>
      <c r="B597" t="s">
        <v>29</v>
      </c>
      <c r="C597">
        <v>27</v>
      </c>
      <c r="D597" t="s">
        <v>20</v>
      </c>
      <c r="E597" t="s">
        <v>58</v>
      </c>
      <c r="F597" t="s">
        <v>82</v>
      </c>
      <c r="G597" t="s">
        <v>107</v>
      </c>
      <c r="H597" t="s">
        <v>51</v>
      </c>
      <c r="I597">
        <v>6.7</v>
      </c>
      <c r="J597" t="s">
        <v>85</v>
      </c>
      <c r="K597" s="1">
        <v>44737</v>
      </c>
      <c r="L597" s="1">
        <v>45075</v>
      </c>
      <c r="M597">
        <v>0.93</v>
      </c>
      <c r="N597">
        <v>39813</v>
      </c>
      <c r="O597">
        <v>1</v>
      </c>
      <c r="P597" t="s">
        <v>26</v>
      </c>
      <c r="Q597">
        <v>0</v>
      </c>
      <c r="R597">
        <v>5</v>
      </c>
      <c r="S597" t="s">
        <v>878</v>
      </c>
      <c r="T597" t="s">
        <v>65</v>
      </c>
    </row>
    <row r="598" spans="1:20" x14ac:dyDescent="0.3">
      <c r="A598" t="s">
        <v>929</v>
      </c>
      <c r="B598" t="s">
        <v>19</v>
      </c>
      <c r="C598">
        <v>23</v>
      </c>
      <c r="D598" t="s">
        <v>30</v>
      </c>
      <c r="E598" t="s">
        <v>39</v>
      </c>
      <c r="F598" t="s">
        <v>45</v>
      </c>
      <c r="G598" t="s">
        <v>98</v>
      </c>
      <c r="H598" t="s">
        <v>51</v>
      </c>
      <c r="I598">
        <v>2</v>
      </c>
      <c r="J598" t="s">
        <v>25</v>
      </c>
      <c r="K598" s="1">
        <v>45531</v>
      </c>
      <c r="L598"/>
      <c r="M598">
        <v>1.17</v>
      </c>
      <c r="N598">
        <v>35085</v>
      </c>
      <c r="O598">
        <v>3</v>
      </c>
      <c r="P598" t="s">
        <v>26</v>
      </c>
      <c r="Q598">
        <v>2</v>
      </c>
      <c r="R598">
        <v>5</v>
      </c>
      <c r="S598" t="s">
        <v>473</v>
      </c>
      <c r="T598" t="s">
        <v>26</v>
      </c>
    </row>
    <row r="599" spans="1:20" x14ac:dyDescent="0.3">
      <c r="A599" t="s">
        <v>930</v>
      </c>
      <c r="B599" t="s">
        <v>29</v>
      </c>
      <c r="C599">
        <v>45</v>
      </c>
      <c r="D599" t="s">
        <v>30</v>
      </c>
      <c r="E599" t="s">
        <v>31</v>
      </c>
      <c r="F599" t="s">
        <v>82</v>
      </c>
      <c r="G599" t="s">
        <v>83</v>
      </c>
      <c r="H599" t="s">
        <v>51</v>
      </c>
      <c r="I599">
        <v>23.2</v>
      </c>
      <c r="J599" t="s">
        <v>25</v>
      </c>
      <c r="K599" s="1">
        <v>42344</v>
      </c>
      <c r="L599"/>
      <c r="M599">
        <v>9.89</v>
      </c>
      <c r="N599">
        <v>78664</v>
      </c>
      <c r="O599">
        <v>3</v>
      </c>
      <c r="P599" t="s">
        <v>26</v>
      </c>
      <c r="Q599">
        <v>3</v>
      </c>
      <c r="R599">
        <v>6</v>
      </c>
      <c r="S599" t="s">
        <v>683</v>
      </c>
      <c r="T599" t="s">
        <v>26</v>
      </c>
    </row>
    <row r="600" spans="1:20" x14ac:dyDescent="0.3">
      <c r="A600" t="s">
        <v>931</v>
      </c>
      <c r="B600" t="s">
        <v>29</v>
      </c>
      <c r="C600">
        <v>27</v>
      </c>
      <c r="D600" t="s">
        <v>30</v>
      </c>
      <c r="E600" t="s">
        <v>36</v>
      </c>
      <c r="F600" t="s">
        <v>22</v>
      </c>
      <c r="G600" t="s">
        <v>23</v>
      </c>
      <c r="H600" t="s">
        <v>84</v>
      </c>
      <c r="I600">
        <v>5.0999999999999996</v>
      </c>
      <c r="J600" t="s">
        <v>85</v>
      </c>
      <c r="K600" s="1">
        <v>44323</v>
      </c>
      <c r="L600"/>
      <c r="M600">
        <v>4.4800000000000004</v>
      </c>
      <c r="N600">
        <v>41191</v>
      </c>
      <c r="O600">
        <v>3</v>
      </c>
      <c r="P600" t="s">
        <v>26</v>
      </c>
      <c r="Q600">
        <v>2</v>
      </c>
      <c r="R600">
        <v>7</v>
      </c>
      <c r="S600" t="s">
        <v>641</v>
      </c>
      <c r="T600" t="s">
        <v>26</v>
      </c>
    </row>
    <row r="601" spans="1:20" x14ac:dyDescent="0.3">
      <c r="A601" t="s">
        <v>932</v>
      </c>
      <c r="B601" t="s">
        <v>19</v>
      </c>
      <c r="C601">
        <v>27</v>
      </c>
      <c r="D601" t="s">
        <v>30</v>
      </c>
      <c r="E601" t="s">
        <v>63</v>
      </c>
      <c r="F601" t="s">
        <v>22</v>
      </c>
      <c r="G601" t="s">
        <v>74</v>
      </c>
      <c r="H601" t="s">
        <v>24</v>
      </c>
      <c r="I601">
        <v>1.7</v>
      </c>
      <c r="J601" t="s">
        <v>25</v>
      </c>
      <c r="K601" s="1">
        <v>42492</v>
      </c>
      <c r="L601"/>
      <c r="M601">
        <v>9.49</v>
      </c>
      <c r="N601">
        <v>36872</v>
      </c>
      <c r="O601">
        <v>4</v>
      </c>
      <c r="P601" t="s">
        <v>26</v>
      </c>
      <c r="Q601">
        <v>2</v>
      </c>
      <c r="R601">
        <v>12</v>
      </c>
      <c r="S601" t="s">
        <v>129</v>
      </c>
      <c r="T601" t="s">
        <v>26</v>
      </c>
    </row>
    <row r="602" spans="1:20" x14ac:dyDescent="0.3">
      <c r="A602" t="s">
        <v>933</v>
      </c>
      <c r="B602" t="s">
        <v>29</v>
      </c>
      <c r="C602">
        <v>28</v>
      </c>
      <c r="D602" t="s">
        <v>20</v>
      </c>
      <c r="E602" t="s">
        <v>31</v>
      </c>
      <c r="F602" t="s">
        <v>45</v>
      </c>
      <c r="G602" t="s">
        <v>164</v>
      </c>
      <c r="H602" t="s">
        <v>24</v>
      </c>
      <c r="I602">
        <v>4.2</v>
      </c>
      <c r="J602" t="s">
        <v>25</v>
      </c>
      <c r="K602" s="1">
        <v>43083</v>
      </c>
      <c r="L602"/>
      <c r="M602">
        <v>7.87</v>
      </c>
      <c r="N602">
        <v>43048</v>
      </c>
      <c r="O602">
        <v>2</v>
      </c>
      <c r="P602" t="s">
        <v>26</v>
      </c>
      <c r="Q602">
        <v>4</v>
      </c>
      <c r="R602">
        <v>4</v>
      </c>
      <c r="S602" t="s">
        <v>238</v>
      </c>
      <c r="T602" t="s">
        <v>26</v>
      </c>
    </row>
    <row r="603" spans="1:20" x14ac:dyDescent="0.3">
      <c r="A603" t="s">
        <v>934</v>
      </c>
      <c r="B603" t="s">
        <v>19</v>
      </c>
      <c r="C603">
        <v>34</v>
      </c>
      <c r="D603" t="s">
        <v>20</v>
      </c>
      <c r="E603" t="s">
        <v>58</v>
      </c>
      <c r="F603" t="s">
        <v>82</v>
      </c>
      <c r="G603" t="s">
        <v>284</v>
      </c>
      <c r="H603" t="s">
        <v>24</v>
      </c>
      <c r="I603">
        <v>4.5999999999999996</v>
      </c>
      <c r="J603" t="s">
        <v>25</v>
      </c>
      <c r="K603" s="1">
        <v>45801</v>
      </c>
      <c r="L603" s="1">
        <v>45902</v>
      </c>
      <c r="M603">
        <v>0.28000000000000003</v>
      </c>
      <c r="N603">
        <v>37514</v>
      </c>
      <c r="O603">
        <v>1</v>
      </c>
      <c r="P603" t="s">
        <v>26</v>
      </c>
      <c r="Q603">
        <v>2</v>
      </c>
      <c r="R603">
        <v>7</v>
      </c>
      <c r="S603" t="s">
        <v>86</v>
      </c>
      <c r="T603" t="s">
        <v>65</v>
      </c>
    </row>
    <row r="604" spans="1:20" x14ac:dyDescent="0.3">
      <c r="A604" t="s">
        <v>935</v>
      </c>
      <c r="B604" t="s">
        <v>19</v>
      </c>
      <c r="C604">
        <v>32</v>
      </c>
      <c r="D604" t="s">
        <v>30</v>
      </c>
      <c r="E604" t="s">
        <v>36</v>
      </c>
      <c r="F604" t="s">
        <v>67</v>
      </c>
      <c r="G604" t="s">
        <v>176</v>
      </c>
      <c r="H604" t="s">
        <v>47</v>
      </c>
      <c r="I604">
        <v>3.5</v>
      </c>
      <c r="J604" t="s">
        <v>25</v>
      </c>
      <c r="K604" s="1">
        <v>42623</v>
      </c>
      <c r="L604"/>
      <c r="M604">
        <v>9.1300000000000008</v>
      </c>
      <c r="N604">
        <v>38792</v>
      </c>
      <c r="O604">
        <v>3</v>
      </c>
      <c r="P604" t="s">
        <v>65</v>
      </c>
      <c r="Q604">
        <v>2</v>
      </c>
      <c r="R604">
        <v>8</v>
      </c>
      <c r="S604" t="s">
        <v>834</v>
      </c>
      <c r="T604" t="s">
        <v>26</v>
      </c>
    </row>
    <row r="605" spans="1:20" x14ac:dyDescent="0.3">
      <c r="A605" t="s">
        <v>936</v>
      </c>
      <c r="B605" t="s">
        <v>29</v>
      </c>
      <c r="C605">
        <v>38</v>
      </c>
      <c r="D605" t="s">
        <v>30</v>
      </c>
      <c r="E605" t="s">
        <v>21</v>
      </c>
      <c r="F605" t="s">
        <v>22</v>
      </c>
      <c r="G605" t="s">
        <v>23</v>
      </c>
      <c r="H605" t="s">
        <v>84</v>
      </c>
      <c r="I605">
        <v>9</v>
      </c>
      <c r="J605" t="s">
        <v>25</v>
      </c>
      <c r="K605" s="1">
        <v>40292</v>
      </c>
      <c r="L605" s="1">
        <v>44616</v>
      </c>
      <c r="M605">
        <v>11.84</v>
      </c>
      <c r="N605">
        <v>44059</v>
      </c>
      <c r="O605">
        <v>1</v>
      </c>
      <c r="P605" t="s">
        <v>26</v>
      </c>
      <c r="Q605">
        <v>2</v>
      </c>
      <c r="R605">
        <v>5</v>
      </c>
      <c r="S605" t="s">
        <v>185</v>
      </c>
      <c r="T605" t="s">
        <v>65</v>
      </c>
    </row>
    <row r="606" spans="1:20" x14ac:dyDescent="0.3">
      <c r="A606" t="s">
        <v>937</v>
      </c>
      <c r="B606" t="s">
        <v>19</v>
      </c>
      <c r="C606">
        <v>35</v>
      </c>
      <c r="D606" t="s">
        <v>30</v>
      </c>
      <c r="E606" t="s">
        <v>39</v>
      </c>
      <c r="F606" t="s">
        <v>54</v>
      </c>
      <c r="G606" t="s">
        <v>139</v>
      </c>
      <c r="H606" t="s">
        <v>24</v>
      </c>
      <c r="I606">
        <v>8.9</v>
      </c>
      <c r="J606" t="s">
        <v>85</v>
      </c>
      <c r="K606" s="1">
        <v>43808</v>
      </c>
      <c r="L606"/>
      <c r="M606">
        <v>5.89</v>
      </c>
      <c r="N606">
        <v>52979</v>
      </c>
      <c r="O606">
        <v>4</v>
      </c>
      <c r="P606" t="s">
        <v>26</v>
      </c>
      <c r="Q606">
        <v>2</v>
      </c>
      <c r="R606">
        <v>7</v>
      </c>
      <c r="S606" t="s">
        <v>294</v>
      </c>
      <c r="T606" t="s">
        <v>26</v>
      </c>
    </row>
    <row r="607" spans="1:20" x14ac:dyDescent="0.3">
      <c r="A607" t="s">
        <v>938</v>
      </c>
      <c r="B607" t="s">
        <v>19</v>
      </c>
      <c r="C607">
        <v>37</v>
      </c>
      <c r="D607" t="s">
        <v>30</v>
      </c>
      <c r="E607" t="s">
        <v>21</v>
      </c>
      <c r="F607" t="s">
        <v>92</v>
      </c>
      <c r="G607" t="s">
        <v>93</v>
      </c>
      <c r="H607" t="s">
        <v>24</v>
      </c>
      <c r="I607">
        <v>11.3</v>
      </c>
      <c r="J607" t="s">
        <v>25</v>
      </c>
      <c r="K607" s="1">
        <v>43659</v>
      </c>
      <c r="L607"/>
      <c r="M607">
        <v>6.29</v>
      </c>
      <c r="N607">
        <v>61855</v>
      </c>
      <c r="O607">
        <v>3</v>
      </c>
      <c r="P607" t="s">
        <v>26</v>
      </c>
      <c r="Q607">
        <v>1</v>
      </c>
      <c r="R607">
        <v>2</v>
      </c>
      <c r="S607" t="s">
        <v>805</v>
      </c>
      <c r="T607" t="s">
        <v>26</v>
      </c>
    </row>
    <row r="608" spans="1:20" x14ac:dyDescent="0.3">
      <c r="A608" t="s">
        <v>939</v>
      </c>
      <c r="B608" t="s">
        <v>29</v>
      </c>
      <c r="C608">
        <v>37</v>
      </c>
      <c r="D608" t="s">
        <v>30</v>
      </c>
      <c r="E608" t="s">
        <v>44</v>
      </c>
      <c r="F608" t="s">
        <v>22</v>
      </c>
      <c r="G608" t="s">
        <v>23</v>
      </c>
      <c r="H608" t="s">
        <v>24</v>
      </c>
      <c r="I608">
        <v>13.9</v>
      </c>
      <c r="J608" t="s">
        <v>25</v>
      </c>
      <c r="K608" s="1">
        <v>41998</v>
      </c>
      <c r="L608"/>
      <c r="M608">
        <v>10.84</v>
      </c>
      <c r="N608">
        <v>61252</v>
      </c>
      <c r="O608">
        <v>1</v>
      </c>
      <c r="P608" t="s">
        <v>65</v>
      </c>
      <c r="Q608">
        <v>0</v>
      </c>
      <c r="R608">
        <v>6</v>
      </c>
      <c r="S608" t="s">
        <v>183</v>
      </c>
      <c r="T608" t="s">
        <v>26</v>
      </c>
    </row>
    <row r="609" spans="1:20" x14ac:dyDescent="0.3">
      <c r="A609" t="s">
        <v>940</v>
      </c>
      <c r="B609" t="s">
        <v>29</v>
      </c>
      <c r="C609">
        <v>34</v>
      </c>
      <c r="D609" t="s">
        <v>30</v>
      </c>
      <c r="E609" t="s">
        <v>31</v>
      </c>
      <c r="F609" t="s">
        <v>92</v>
      </c>
      <c r="G609" t="s">
        <v>246</v>
      </c>
      <c r="H609" t="s">
        <v>24</v>
      </c>
      <c r="I609">
        <v>6.3</v>
      </c>
      <c r="J609" t="s">
        <v>25</v>
      </c>
      <c r="K609" s="1">
        <v>42941</v>
      </c>
      <c r="L609"/>
      <c r="M609">
        <v>8.26</v>
      </c>
      <c r="N609">
        <v>40641</v>
      </c>
      <c r="O609">
        <v>2</v>
      </c>
      <c r="P609" t="s">
        <v>65</v>
      </c>
      <c r="Q609">
        <v>2</v>
      </c>
      <c r="R609">
        <v>2</v>
      </c>
      <c r="S609" t="s">
        <v>818</v>
      </c>
      <c r="T609" t="s">
        <v>26</v>
      </c>
    </row>
    <row r="610" spans="1:20" x14ac:dyDescent="0.3">
      <c r="A610" t="s">
        <v>509</v>
      </c>
      <c r="B610" t="s">
        <v>19</v>
      </c>
      <c r="C610">
        <v>39</v>
      </c>
      <c r="D610" t="s">
        <v>20</v>
      </c>
      <c r="E610" t="s">
        <v>58</v>
      </c>
      <c r="F610" t="s">
        <v>32</v>
      </c>
      <c r="G610" t="s">
        <v>33</v>
      </c>
      <c r="H610" t="s">
        <v>51</v>
      </c>
      <c r="I610">
        <v>14.6</v>
      </c>
      <c r="J610" t="s">
        <v>25</v>
      </c>
      <c r="K610" s="1">
        <v>41071</v>
      </c>
      <c r="L610"/>
      <c r="M610">
        <v>13.38</v>
      </c>
      <c r="N610">
        <v>57087</v>
      </c>
      <c r="O610">
        <v>4</v>
      </c>
      <c r="P610" t="s">
        <v>26</v>
      </c>
      <c r="Q610">
        <v>1</v>
      </c>
      <c r="R610">
        <v>9</v>
      </c>
      <c r="T610" t="s">
        <v>26</v>
      </c>
    </row>
    <row r="611" spans="1:20" x14ac:dyDescent="0.3">
      <c r="A611" t="s">
        <v>941</v>
      </c>
      <c r="B611" t="s">
        <v>19</v>
      </c>
      <c r="C611">
        <v>30</v>
      </c>
      <c r="D611" t="s">
        <v>30</v>
      </c>
      <c r="E611" t="s">
        <v>58</v>
      </c>
      <c r="F611" t="s">
        <v>22</v>
      </c>
      <c r="G611" t="s">
        <v>74</v>
      </c>
      <c r="H611" t="s">
        <v>84</v>
      </c>
      <c r="I611">
        <v>4.3</v>
      </c>
      <c r="J611" t="s">
        <v>25</v>
      </c>
      <c r="K611" s="1">
        <v>44727</v>
      </c>
      <c r="L611"/>
      <c r="M611">
        <v>3.37</v>
      </c>
      <c r="N611">
        <v>37904</v>
      </c>
      <c r="O611">
        <v>4</v>
      </c>
      <c r="P611" t="s">
        <v>26</v>
      </c>
      <c r="Q611">
        <v>3</v>
      </c>
      <c r="R611">
        <v>5</v>
      </c>
      <c r="S611" t="s">
        <v>560</v>
      </c>
      <c r="T611" t="s">
        <v>26</v>
      </c>
    </row>
    <row r="612" spans="1:20" x14ac:dyDescent="0.3">
      <c r="A612" t="s">
        <v>942</v>
      </c>
      <c r="B612" t="s">
        <v>29</v>
      </c>
      <c r="C612">
        <v>29</v>
      </c>
      <c r="D612" t="s">
        <v>20</v>
      </c>
      <c r="E612" t="s">
        <v>44</v>
      </c>
      <c r="F612" t="s">
        <v>45</v>
      </c>
      <c r="G612" t="s">
        <v>164</v>
      </c>
      <c r="H612" t="s">
        <v>24</v>
      </c>
      <c r="I612">
        <v>5.3</v>
      </c>
      <c r="J612" t="s">
        <v>25</v>
      </c>
      <c r="K612" s="1">
        <v>45179</v>
      </c>
      <c r="L612" s="1">
        <v>45920</v>
      </c>
      <c r="M612">
        <v>2.0299999999999998</v>
      </c>
      <c r="N612">
        <v>47541</v>
      </c>
      <c r="O612">
        <v>1</v>
      </c>
      <c r="P612" t="s">
        <v>26</v>
      </c>
      <c r="Q612">
        <v>1</v>
      </c>
      <c r="R612">
        <v>7</v>
      </c>
      <c r="T612" t="s">
        <v>65</v>
      </c>
    </row>
    <row r="613" spans="1:20" x14ac:dyDescent="0.3">
      <c r="A613" t="s">
        <v>943</v>
      </c>
      <c r="B613" t="s">
        <v>29</v>
      </c>
      <c r="C613">
        <v>32</v>
      </c>
      <c r="D613" t="s">
        <v>30</v>
      </c>
      <c r="E613" t="s">
        <v>39</v>
      </c>
      <c r="F613" t="s">
        <v>92</v>
      </c>
      <c r="G613" t="s">
        <v>93</v>
      </c>
      <c r="H613" t="s">
        <v>84</v>
      </c>
      <c r="I613">
        <v>2.6</v>
      </c>
      <c r="J613" t="s">
        <v>25</v>
      </c>
      <c r="K613" s="1">
        <v>41760</v>
      </c>
      <c r="L613"/>
      <c r="M613">
        <v>11.49</v>
      </c>
      <c r="N613">
        <v>41789</v>
      </c>
      <c r="O613">
        <v>3</v>
      </c>
      <c r="P613" t="s">
        <v>26</v>
      </c>
      <c r="Q613">
        <v>1</v>
      </c>
      <c r="R613">
        <v>4</v>
      </c>
      <c r="S613" t="s">
        <v>404</v>
      </c>
      <c r="T613" t="s">
        <v>26</v>
      </c>
    </row>
    <row r="614" spans="1:20" x14ac:dyDescent="0.3">
      <c r="A614" t="s">
        <v>944</v>
      </c>
      <c r="B614" t="s">
        <v>19</v>
      </c>
      <c r="C614">
        <v>36</v>
      </c>
      <c r="D614" t="s">
        <v>30</v>
      </c>
      <c r="E614" t="s">
        <v>21</v>
      </c>
      <c r="F614" t="s">
        <v>92</v>
      </c>
      <c r="G614" t="s">
        <v>246</v>
      </c>
      <c r="H614" t="s">
        <v>24</v>
      </c>
      <c r="I614">
        <v>5.7</v>
      </c>
      <c r="J614" t="s">
        <v>25</v>
      </c>
      <c r="K614" s="1">
        <v>41922</v>
      </c>
      <c r="L614" s="1">
        <v>44164</v>
      </c>
      <c r="M614">
        <v>6.14</v>
      </c>
      <c r="N614">
        <v>44466</v>
      </c>
      <c r="O614">
        <v>4</v>
      </c>
      <c r="P614" t="s">
        <v>26</v>
      </c>
      <c r="Q614">
        <v>2</v>
      </c>
      <c r="R614">
        <v>6</v>
      </c>
      <c r="S614" t="s">
        <v>945</v>
      </c>
      <c r="T614" t="s">
        <v>65</v>
      </c>
    </row>
    <row r="615" spans="1:20" x14ac:dyDescent="0.3">
      <c r="A615" t="s">
        <v>946</v>
      </c>
      <c r="B615" t="s">
        <v>19</v>
      </c>
      <c r="C615">
        <v>37</v>
      </c>
      <c r="D615" t="s">
        <v>20</v>
      </c>
      <c r="E615" t="s">
        <v>36</v>
      </c>
      <c r="F615" t="s">
        <v>45</v>
      </c>
      <c r="G615" t="s">
        <v>164</v>
      </c>
      <c r="H615" t="s">
        <v>24</v>
      </c>
      <c r="I615">
        <v>7.9</v>
      </c>
      <c r="J615" t="s">
        <v>25</v>
      </c>
      <c r="K615" s="1">
        <v>42239</v>
      </c>
      <c r="L615"/>
      <c r="M615">
        <v>10.18</v>
      </c>
      <c r="N615">
        <v>44307</v>
      </c>
      <c r="O615">
        <v>5</v>
      </c>
      <c r="P615" t="s">
        <v>26</v>
      </c>
      <c r="Q615">
        <v>1</v>
      </c>
      <c r="R615">
        <v>8</v>
      </c>
      <c r="S615" t="s">
        <v>660</v>
      </c>
      <c r="T615" t="s">
        <v>26</v>
      </c>
    </row>
    <row r="616" spans="1:20" x14ac:dyDescent="0.3">
      <c r="A616" t="s">
        <v>947</v>
      </c>
      <c r="B616" t="s">
        <v>19</v>
      </c>
      <c r="C616">
        <v>40</v>
      </c>
      <c r="D616" t="s">
        <v>30</v>
      </c>
      <c r="E616" t="s">
        <v>39</v>
      </c>
      <c r="F616" t="s">
        <v>40</v>
      </c>
      <c r="G616" t="s">
        <v>50</v>
      </c>
      <c r="H616" t="s">
        <v>51</v>
      </c>
      <c r="I616">
        <v>12.7</v>
      </c>
      <c r="J616" t="s">
        <v>25</v>
      </c>
      <c r="K616" s="1">
        <v>44876</v>
      </c>
      <c r="L616"/>
      <c r="M616">
        <v>2.96</v>
      </c>
      <c r="N616">
        <v>55708</v>
      </c>
      <c r="O616">
        <v>4</v>
      </c>
      <c r="P616" t="s">
        <v>26</v>
      </c>
      <c r="Q616">
        <v>3</v>
      </c>
      <c r="R616">
        <v>1</v>
      </c>
      <c r="S616" t="s">
        <v>948</v>
      </c>
      <c r="T616" t="s">
        <v>26</v>
      </c>
    </row>
    <row r="617" spans="1:20" x14ac:dyDescent="0.3">
      <c r="A617" t="s">
        <v>949</v>
      </c>
      <c r="B617" t="s">
        <v>19</v>
      </c>
      <c r="C617">
        <v>24</v>
      </c>
      <c r="D617" t="s">
        <v>30</v>
      </c>
      <c r="E617" t="s">
        <v>58</v>
      </c>
      <c r="F617" t="s">
        <v>22</v>
      </c>
      <c r="G617" t="s">
        <v>59</v>
      </c>
      <c r="H617" t="s">
        <v>24</v>
      </c>
      <c r="I617">
        <v>2.6</v>
      </c>
      <c r="J617" t="s">
        <v>25</v>
      </c>
      <c r="K617" s="1">
        <v>43095</v>
      </c>
      <c r="L617"/>
      <c r="M617">
        <v>7.84</v>
      </c>
      <c r="N617">
        <v>35513</v>
      </c>
      <c r="O617">
        <v>4</v>
      </c>
      <c r="P617" t="s">
        <v>26</v>
      </c>
      <c r="Q617">
        <v>1</v>
      </c>
      <c r="R617">
        <v>6</v>
      </c>
      <c r="S617" t="s">
        <v>950</v>
      </c>
      <c r="T617" t="s">
        <v>26</v>
      </c>
    </row>
    <row r="618" spans="1:20" x14ac:dyDescent="0.3">
      <c r="A618" t="s">
        <v>951</v>
      </c>
      <c r="B618" t="s">
        <v>19</v>
      </c>
      <c r="C618">
        <v>28</v>
      </c>
      <c r="D618" t="s">
        <v>30</v>
      </c>
      <c r="E618" t="s">
        <v>63</v>
      </c>
      <c r="F618" t="s">
        <v>67</v>
      </c>
      <c r="G618" t="s">
        <v>90</v>
      </c>
      <c r="H618" t="s">
        <v>84</v>
      </c>
      <c r="I618">
        <v>5.6</v>
      </c>
      <c r="J618" t="s">
        <v>25</v>
      </c>
      <c r="K618" s="1">
        <v>39951</v>
      </c>
      <c r="L618"/>
      <c r="M618">
        <v>16.45</v>
      </c>
      <c r="N618">
        <v>43956</v>
      </c>
      <c r="O618">
        <v>3</v>
      </c>
      <c r="P618" t="s">
        <v>26</v>
      </c>
      <c r="Q618">
        <v>0</v>
      </c>
      <c r="R618">
        <v>7</v>
      </c>
      <c r="S618" t="s">
        <v>552</v>
      </c>
      <c r="T618" t="s">
        <v>26</v>
      </c>
    </row>
    <row r="619" spans="1:20" x14ac:dyDescent="0.3">
      <c r="A619" t="s">
        <v>952</v>
      </c>
      <c r="B619" t="s">
        <v>19</v>
      </c>
      <c r="C619">
        <v>25</v>
      </c>
      <c r="D619" t="s">
        <v>20</v>
      </c>
      <c r="E619" t="s">
        <v>31</v>
      </c>
      <c r="F619" t="s">
        <v>22</v>
      </c>
      <c r="G619" t="s">
        <v>23</v>
      </c>
      <c r="H619" t="s">
        <v>51</v>
      </c>
      <c r="I619">
        <v>4.0999999999999996</v>
      </c>
      <c r="J619" t="s">
        <v>85</v>
      </c>
      <c r="K619" s="1">
        <v>43158</v>
      </c>
      <c r="L619"/>
      <c r="M619">
        <v>7.67</v>
      </c>
      <c r="N619">
        <v>44257</v>
      </c>
      <c r="O619">
        <v>4</v>
      </c>
      <c r="P619" t="s">
        <v>26</v>
      </c>
      <c r="Q619">
        <v>1</v>
      </c>
      <c r="R619">
        <v>6</v>
      </c>
      <c r="S619" t="s">
        <v>953</v>
      </c>
      <c r="T619" t="s">
        <v>26</v>
      </c>
    </row>
    <row r="620" spans="1:20" x14ac:dyDescent="0.3">
      <c r="A620" t="s">
        <v>954</v>
      </c>
      <c r="B620" t="s">
        <v>19</v>
      </c>
      <c r="C620">
        <v>36</v>
      </c>
      <c r="D620" t="s">
        <v>30</v>
      </c>
      <c r="E620" t="s">
        <v>39</v>
      </c>
      <c r="F620" t="s">
        <v>54</v>
      </c>
      <c r="G620" t="s">
        <v>55</v>
      </c>
      <c r="H620" t="s">
        <v>24</v>
      </c>
      <c r="I620">
        <v>10.1</v>
      </c>
      <c r="J620" t="s">
        <v>25</v>
      </c>
      <c r="K620" s="1">
        <v>45014</v>
      </c>
      <c r="L620"/>
      <c r="M620">
        <v>2.58</v>
      </c>
      <c r="N620">
        <v>54508</v>
      </c>
      <c r="O620">
        <v>2</v>
      </c>
      <c r="P620" t="s">
        <v>26</v>
      </c>
      <c r="Q620">
        <v>2</v>
      </c>
      <c r="R620">
        <v>8</v>
      </c>
      <c r="S620" t="s">
        <v>260</v>
      </c>
      <c r="T620" t="s">
        <v>26</v>
      </c>
    </row>
    <row r="621" spans="1:20" x14ac:dyDescent="0.3">
      <c r="A621" t="s">
        <v>955</v>
      </c>
      <c r="B621" t="s">
        <v>19</v>
      </c>
      <c r="C621">
        <v>24</v>
      </c>
      <c r="D621" t="s">
        <v>20</v>
      </c>
      <c r="E621" t="s">
        <v>31</v>
      </c>
      <c r="F621" t="s">
        <v>54</v>
      </c>
      <c r="G621" t="s">
        <v>55</v>
      </c>
      <c r="H621" t="s">
        <v>47</v>
      </c>
      <c r="I621">
        <v>0.8</v>
      </c>
      <c r="J621" t="s">
        <v>85</v>
      </c>
      <c r="K621" s="1">
        <v>40492</v>
      </c>
      <c r="L621"/>
      <c r="M621">
        <v>14.97</v>
      </c>
      <c r="N621">
        <v>35090</v>
      </c>
      <c r="O621">
        <v>3</v>
      </c>
      <c r="P621" t="s">
        <v>26</v>
      </c>
      <c r="Q621">
        <v>2</v>
      </c>
      <c r="R621">
        <v>2</v>
      </c>
      <c r="S621" t="s">
        <v>956</v>
      </c>
      <c r="T621" t="s">
        <v>26</v>
      </c>
    </row>
    <row r="622" spans="1:20" x14ac:dyDescent="0.3">
      <c r="A622" t="s">
        <v>957</v>
      </c>
      <c r="B622" t="s">
        <v>29</v>
      </c>
      <c r="C622">
        <v>29</v>
      </c>
      <c r="D622" t="s">
        <v>30</v>
      </c>
      <c r="E622" t="s">
        <v>39</v>
      </c>
      <c r="F622" t="s">
        <v>54</v>
      </c>
      <c r="G622" t="s">
        <v>139</v>
      </c>
      <c r="H622" t="s">
        <v>24</v>
      </c>
      <c r="I622">
        <v>5.4</v>
      </c>
      <c r="J622" t="s">
        <v>25</v>
      </c>
      <c r="K622" s="1">
        <v>39703</v>
      </c>
      <c r="L622" s="1">
        <v>41690</v>
      </c>
      <c r="M622">
        <v>5.44</v>
      </c>
      <c r="N622">
        <v>43212</v>
      </c>
      <c r="O622">
        <v>1</v>
      </c>
      <c r="P622" t="s">
        <v>26</v>
      </c>
      <c r="Q622">
        <v>3</v>
      </c>
      <c r="R622">
        <v>10</v>
      </c>
      <c r="S622" t="s">
        <v>260</v>
      </c>
      <c r="T622" t="s">
        <v>65</v>
      </c>
    </row>
    <row r="623" spans="1:20" x14ac:dyDescent="0.3">
      <c r="A623" t="s">
        <v>958</v>
      </c>
      <c r="B623" t="s">
        <v>19</v>
      </c>
      <c r="C623">
        <v>28</v>
      </c>
      <c r="D623" t="s">
        <v>30</v>
      </c>
      <c r="E623" t="s">
        <v>63</v>
      </c>
      <c r="F623" t="s">
        <v>32</v>
      </c>
      <c r="G623" t="s">
        <v>171</v>
      </c>
      <c r="H623" t="s">
        <v>51</v>
      </c>
      <c r="I623">
        <v>6.2</v>
      </c>
      <c r="J623" t="s">
        <v>25</v>
      </c>
      <c r="K623" s="1">
        <v>43338</v>
      </c>
      <c r="L623"/>
      <c r="M623">
        <v>7.17</v>
      </c>
      <c r="N623">
        <v>43587</v>
      </c>
      <c r="O623">
        <v>4</v>
      </c>
      <c r="P623" t="s">
        <v>26</v>
      </c>
      <c r="Q623">
        <v>2</v>
      </c>
      <c r="R623">
        <v>10</v>
      </c>
      <c r="S623" t="s">
        <v>959</v>
      </c>
      <c r="T623" t="s">
        <v>26</v>
      </c>
    </row>
    <row r="624" spans="1:20" x14ac:dyDescent="0.3">
      <c r="A624" t="s">
        <v>960</v>
      </c>
      <c r="B624" t="s">
        <v>19</v>
      </c>
      <c r="C624">
        <v>30</v>
      </c>
      <c r="D624" t="s">
        <v>30</v>
      </c>
      <c r="E624" t="s">
        <v>63</v>
      </c>
      <c r="F624" t="s">
        <v>67</v>
      </c>
      <c r="G624" t="s">
        <v>68</v>
      </c>
      <c r="H624" t="s">
        <v>51</v>
      </c>
      <c r="I624">
        <v>7.1</v>
      </c>
      <c r="J624" t="s">
        <v>25</v>
      </c>
      <c r="K624" s="1">
        <v>44937</v>
      </c>
      <c r="L624"/>
      <c r="M624">
        <v>2.8</v>
      </c>
      <c r="N624">
        <v>52463</v>
      </c>
      <c r="O624">
        <v>4</v>
      </c>
      <c r="P624" t="s">
        <v>26</v>
      </c>
      <c r="Q624">
        <v>4</v>
      </c>
      <c r="R624">
        <v>7</v>
      </c>
      <c r="S624" t="s">
        <v>754</v>
      </c>
      <c r="T624" t="s">
        <v>26</v>
      </c>
    </row>
    <row r="625" spans="1:20" x14ac:dyDescent="0.3">
      <c r="A625" t="s">
        <v>961</v>
      </c>
      <c r="B625" t="s">
        <v>29</v>
      </c>
      <c r="C625">
        <v>31</v>
      </c>
      <c r="D625" t="s">
        <v>20</v>
      </c>
      <c r="E625" t="s">
        <v>58</v>
      </c>
      <c r="F625" t="s">
        <v>67</v>
      </c>
      <c r="G625" t="s">
        <v>68</v>
      </c>
      <c r="H625" t="s">
        <v>24</v>
      </c>
      <c r="I625">
        <v>9.6999999999999993</v>
      </c>
      <c r="J625" t="s">
        <v>25</v>
      </c>
      <c r="K625" s="1">
        <v>40560</v>
      </c>
      <c r="L625"/>
      <c r="M625">
        <v>14.78</v>
      </c>
      <c r="N625">
        <v>54855</v>
      </c>
      <c r="O625">
        <v>2</v>
      </c>
      <c r="P625" t="s">
        <v>26</v>
      </c>
      <c r="Q625">
        <v>1</v>
      </c>
      <c r="R625">
        <v>5</v>
      </c>
      <c r="S625" t="s">
        <v>389</v>
      </c>
      <c r="T625" t="s">
        <v>26</v>
      </c>
    </row>
    <row r="626" spans="1:20" x14ac:dyDescent="0.3">
      <c r="A626" t="s">
        <v>962</v>
      </c>
      <c r="B626" t="s">
        <v>19</v>
      </c>
      <c r="C626">
        <v>28</v>
      </c>
      <c r="D626" t="s">
        <v>20</v>
      </c>
      <c r="E626" t="s">
        <v>63</v>
      </c>
      <c r="F626" t="s">
        <v>22</v>
      </c>
      <c r="G626" t="s">
        <v>23</v>
      </c>
      <c r="H626" t="s">
        <v>24</v>
      </c>
      <c r="I626">
        <v>3.1</v>
      </c>
      <c r="J626" t="s">
        <v>25</v>
      </c>
      <c r="K626" s="1">
        <v>42922</v>
      </c>
      <c r="L626"/>
      <c r="M626">
        <v>8.31</v>
      </c>
      <c r="N626">
        <v>31309</v>
      </c>
      <c r="O626">
        <v>3</v>
      </c>
      <c r="P626" t="s">
        <v>26</v>
      </c>
      <c r="Q626">
        <v>1</v>
      </c>
      <c r="R626">
        <v>2</v>
      </c>
      <c r="S626" t="s">
        <v>507</v>
      </c>
      <c r="T626" t="s">
        <v>26</v>
      </c>
    </row>
    <row r="627" spans="1:20" x14ac:dyDescent="0.3">
      <c r="A627" t="s">
        <v>963</v>
      </c>
      <c r="B627" t="s">
        <v>29</v>
      </c>
      <c r="C627">
        <v>21</v>
      </c>
      <c r="D627" t="s">
        <v>20</v>
      </c>
      <c r="E627" t="s">
        <v>58</v>
      </c>
      <c r="F627" t="s">
        <v>45</v>
      </c>
      <c r="G627" t="s">
        <v>164</v>
      </c>
      <c r="H627" t="s">
        <v>24</v>
      </c>
      <c r="I627">
        <v>1</v>
      </c>
      <c r="J627" t="s">
        <v>25</v>
      </c>
      <c r="K627" s="1">
        <v>43558</v>
      </c>
      <c r="L627"/>
      <c r="M627">
        <v>6.57</v>
      </c>
      <c r="N627">
        <v>30107</v>
      </c>
      <c r="O627">
        <v>4</v>
      </c>
      <c r="P627" t="s">
        <v>26</v>
      </c>
      <c r="Q627">
        <v>1</v>
      </c>
      <c r="R627">
        <v>6</v>
      </c>
      <c r="S627" t="s">
        <v>328</v>
      </c>
      <c r="T627" t="s">
        <v>26</v>
      </c>
    </row>
    <row r="628" spans="1:20" x14ac:dyDescent="0.3">
      <c r="A628" t="s">
        <v>964</v>
      </c>
      <c r="B628" t="s">
        <v>19</v>
      </c>
      <c r="C628">
        <v>37</v>
      </c>
      <c r="D628" t="s">
        <v>30</v>
      </c>
      <c r="E628" t="s">
        <v>31</v>
      </c>
      <c r="F628" t="s">
        <v>54</v>
      </c>
      <c r="G628" t="s">
        <v>55</v>
      </c>
      <c r="H628" t="s">
        <v>24</v>
      </c>
      <c r="I628">
        <v>14.2</v>
      </c>
      <c r="J628" t="s">
        <v>25</v>
      </c>
      <c r="K628" s="1">
        <v>40375</v>
      </c>
      <c r="L628"/>
      <c r="M628">
        <v>15.29</v>
      </c>
      <c r="N628">
        <v>61572</v>
      </c>
      <c r="O628">
        <v>3</v>
      </c>
      <c r="P628" t="s">
        <v>26</v>
      </c>
      <c r="Q628">
        <v>2</v>
      </c>
      <c r="R628">
        <v>2</v>
      </c>
      <c r="S628" t="s">
        <v>584</v>
      </c>
      <c r="T628" t="s">
        <v>26</v>
      </c>
    </row>
    <row r="629" spans="1:20" x14ac:dyDescent="0.3">
      <c r="A629" t="s">
        <v>965</v>
      </c>
      <c r="B629" t="s">
        <v>29</v>
      </c>
      <c r="C629">
        <v>30</v>
      </c>
      <c r="D629" t="s">
        <v>30</v>
      </c>
      <c r="E629" t="s">
        <v>44</v>
      </c>
      <c r="F629" t="s">
        <v>45</v>
      </c>
      <c r="G629" t="s">
        <v>46</v>
      </c>
      <c r="H629" t="s">
        <v>51</v>
      </c>
      <c r="I629">
        <v>7.9</v>
      </c>
      <c r="J629" t="s">
        <v>25</v>
      </c>
      <c r="K629" s="1">
        <v>44445</v>
      </c>
      <c r="L629"/>
      <c r="M629">
        <v>4.1399999999999997</v>
      </c>
      <c r="N629">
        <v>54367</v>
      </c>
      <c r="O629">
        <v>3</v>
      </c>
      <c r="P629" t="s">
        <v>65</v>
      </c>
      <c r="Q629">
        <v>0</v>
      </c>
      <c r="R629">
        <v>5</v>
      </c>
      <c r="S629" t="s">
        <v>368</v>
      </c>
      <c r="T629" t="s">
        <v>26</v>
      </c>
    </row>
    <row r="630" spans="1:20" x14ac:dyDescent="0.3">
      <c r="A630" t="s">
        <v>966</v>
      </c>
      <c r="B630" t="s">
        <v>29</v>
      </c>
      <c r="C630">
        <v>35</v>
      </c>
      <c r="D630" t="s">
        <v>20</v>
      </c>
      <c r="E630" t="s">
        <v>21</v>
      </c>
      <c r="F630" t="s">
        <v>22</v>
      </c>
      <c r="G630" t="s">
        <v>23</v>
      </c>
      <c r="H630" t="s">
        <v>51</v>
      </c>
      <c r="I630">
        <v>7.5</v>
      </c>
      <c r="J630" t="s">
        <v>85</v>
      </c>
      <c r="K630" s="1">
        <v>44196</v>
      </c>
      <c r="L630"/>
      <c r="M630">
        <v>4.82</v>
      </c>
      <c r="N630">
        <v>53371</v>
      </c>
      <c r="O630">
        <v>4</v>
      </c>
      <c r="P630" t="s">
        <v>26</v>
      </c>
      <c r="Q630">
        <v>1</v>
      </c>
      <c r="R630">
        <v>7</v>
      </c>
      <c r="S630" t="s">
        <v>511</v>
      </c>
      <c r="T630" t="s">
        <v>26</v>
      </c>
    </row>
    <row r="631" spans="1:20" x14ac:dyDescent="0.3">
      <c r="A631" t="s">
        <v>967</v>
      </c>
      <c r="B631" t="s">
        <v>29</v>
      </c>
      <c r="C631">
        <v>31</v>
      </c>
      <c r="D631" t="s">
        <v>30</v>
      </c>
      <c r="E631" t="s">
        <v>58</v>
      </c>
      <c r="F631" t="s">
        <v>54</v>
      </c>
      <c r="G631" t="s">
        <v>77</v>
      </c>
      <c r="H631" t="s">
        <v>24</v>
      </c>
      <c r="I631">
        <v>3.9</v>
      </c>
      <c r="J631" t="s">
        <v>25</v>
      </c>
      <c r="K631" s="1">
        <v>44149</v>
      </c>
      <c r="L631"/>
      <c r="M631">
        <v>4.95</v>
      </c>
      <c r="N631">
        <v>42936</v>
      </c>
      <c r="O631">
        <v>3</v>
      </c>
      <c r="P631" t="s">
        <v>26</v>
      </c>
      <c r="Q631">
        <v>2</v>
      </c>
      <c r="R631">
        <v>2</v>
      </c>
      <c r="S631" t="s">
        <v>56</v>
      </c>
      <c r="T631" t="s">
        <v>26</v>
      </c>
    </row>
    <row r="632" spans="1:20" x14ac:dyDescent="0.3">
      <c r="A632" t="s">
        <v>968</v>
      </c>
      <c r="B632" t="s">
        <v>29</v>
      </c>
      <c r="C632">
        <v>24</v>
      </c>
      <c r="D632" t="s">
        <v>30</v>
      </c>
      <c r="E632" t="s">
        <v>36</v>
      </c>
      <c r="F632" t="s">
        <v>92</v>
      </c>
      <c r="G632" t="s">
        <v>93</v>
      </c>
      <c r="H632" t="s">
        <v>47</v>
      </c>
      <c r="I632">
        <v>1.5</v>
      </c>
      <c r="J632" t="s">
        <v>25</v>
      </c>
      <c r="K632" s="1">
        <v>45587</v>
      </c>
      <c r="L632"/>
      <c r="M632">
        <v>1.02</v>
      </c>
      <c r="N632">
        <v>25599</v>
      </c>
      <c r="O632">
        <v>3</v>
      </c>
      <c r="P632" t="s">
        <v>26</v>
      </c>
      <c r="Q632">
        <v>2</v>
      </c>
      <c r="R632">
        <v>6</v>
      </c>
      <c r="S632" t="s">
        <v>969</v>
      </c>
      <c r="T632" t="s">
        <v>26</v>
      </c>
    </row>
    <row r="633" spans="1:20" x14ac:dyDescent="0.3">
      <c r="A633" t="s">
        <v>970</v>
      </c>
      <c r="B633" t="s">
        <v>19</v>
      </c>
      <c r="C633">
        <v>28</v>
      </c>
      <c r="D633" t="s">
        <v>30</v>
      </c>
      <c r="E633" t="s">
        <v>36</v>
      </c>
      <c r="F633" t="s">
        <v>54</v>
      </c>
      <c r="G633" t="s">
        <v>77</v>
      </c>
      <c r="H633" t="s">
        <v>24</v>
      </c>
      <c r="I633">
        <v>8</v>
      </c>
      <c r="J633" t="s">
        <v>25</v>
      </c>
      <c r="K633" s="1">
        <v>41838</v>
      </c>
      <c r="L633"/>
      <c r="M633">
        <v>11.28</v>
      </c>
      <c r="N633">
        <v>46037</v>
      </c>
      <c r="O633">
        <v>5</v>
      </c>
      <c r="P633" t="s">
        <v>26</v>
      </c>
      <c r="Q633">
        <v>2</v>
      </c>
      <c r="R633">
        <v>5</v>
      </c>
      <c r="S633" t="s">
        <v>720</v>
      </c>
      <c r="T633" t="s">
        <v>26</v>
      </c>
    </row>
    <row r="634" spans="1:20" x14ac:dyDescent="0.3">
      <c r="A634" t="s">
        <v>971</v>
      </c>
      <c r="B634" t="s">
        <v>29</v>
      </c>
      <c r="C634">
        <v>31</v>
      </c>
      <c r="D634" t="s">
        <v>30</v>
      </c>
      <c r="E634" t="s">
        <v>44</v>
      </c>
      <c r="F634" t="s">
        <v>82</v>
      </c>
      <c r="G634" t="s">
        <v>284</v>
      </c>
      <c r="H634" t="s">
        <v>24</v>
      </c>
      <c r="I634">
        <v>2.9</v>
      </c>
      <c r="J634" t="s">
        <v>25</v>
      </c>
      <c r="K634" s="1">
        <v>41702</v>
      </c>
      <c r="L634"/>
      <c r="M634">
        <v>11.65</v>
      </c>
      <c r="N634">
        <v>30136</v>
      </c>
      <c r="O634">
        <v>4</v>
      </c>
      <c r="P634" t="s">
        <v>26</v>
      </c>
      <c r="Q634">
        <v>3</v>
      </c>
      <c r="R634">
        <v>3</v>
      </c>
      <c r="S634" t="s">
        <v>972</v>
      </c>
      <c r="T634" t="s">
        <v>26</v>
      </c>
    </row>
    <row r="635" spans="1:20" x14ac:dyDescent="0.3">
      <c r="A635" t="s">
        <v>973</v>
      </c>
      <c r="B635" t="s">
        <v>19</v>
      </c>
      <c r="C635">
        <v>21</v>
      </c>
      <c r="D635" t="s">
        <v>20</v>
      </c>
      <c r="E635" t="s">
        <v>36</v>
      </c>
      <c r="F635" t="s">
        <v>54</v>
      </c>
      <c r="G635" t="s">
        <v>139</v>
      </c>
      <c r="H635" t="s">
        <v>24</v>
      </c>
      <c r="I635">
        <v>0.1</v>
      </c>
      <c r="J635" t="s">
        <v>85</v>
      </c>
      <c r="K635" s="1">
        <v>40884</v>
      </c>
      <c r="L635"/>
      <c r="M635">
        <v>13.89</v>
      </c>
      <c r="N635">
        <v>37521</v>
      </c>
      <c r="O635">
        <v>3</v>
      </c>
      <c r="P635" t="s">
        <v>26</v>
      </c>
      <c r="Q635">
        <v>0</v>
      </c>
      <c r="R635">
        <v>7</v>
      </c>
      <c r="S635" t="s">
        <v>78</v>
      </c>
      <c r="T635" t="s">
        <v>26</v>
      </c>
    </row>
    <row r="636" spans="1:20" x14ac:dyDescent="0.3">
      <c r="A636" t="s">
        <v>974</v>
      </c>
      <c r="B636" t="s">
        <v>29</v>
      </c>
      <c r="C636">
        <v>38</v>
      </c>
      <c r="D636" t="s">
        <v>30</v>
      </c>
      <c r="E636" t="s">
        <v>31</v>
      </c>
      <c r="F636" t="s">
        <v>54</v>
      </c>
      <c r="G636" t="s">
        <v>77</v>
      </c>
      <c r="H636" t="s">
        <v>24</v>
      </c>
      <c r="I636">
        <v>10.5</v>
      </c>
      <c r="J636" t="s">
        <v>25</v>
      </c>
      <c r="K636" s="1">
        <v>40636</v>
      </c>
      <c r="L636"/>
      <c r="M636">
        <v>14.57</v>
      </c>
      <c r="N636">
        <v>53342</v>
      </c>
      <c r="O636">
        <v>3</v>
      </c>
      <c r="P636" t="s">
        <v>26</v>
      </c>
      <c r="Q636">
        <v>5</v>
      </c>
      <c r="R636">
        <v>2</v>
      </c>
      <c r="S636" t="s">
        <v>975</v>
      </c>
      <c r="T636" t="s">
        <v>26</v>
      </c>
    </row>
    <row r="637" spans="1:20" x14ac:dyDescent="0.3">
      <c r="A637" t="s">
        <v>976</v>
      </c>
      <c r="B637" t="s">
        <v>19</v>
      </c>
      <c r="C637">
        <v>30</v>
      </c>
      <c r="D637" t="s">
        <v>20</v>
      </c>
      <c r="E637" t="s">
        <v>58</v>
      </c>
      <c r="F637" t="s">
        <v>67</v>
      </c>
      <c r="G637" t="s">
        <v>110</v>
      </c>
      <c r="H637" t="s">
        <v>24</v>
      </c>
      <c r="I637">
        <v>4.9000000000000004</v>
      </c>
      <c r="J637" t="s">
        <v>25</v>
      </c>
      <c r="K637" s="1">
        <v>44180</v>
      </c>
      <c r="L637"/>
      <c r="M637">
        <v>4.87</v>
      </c>
      <c r="N637">
        <v>42043</v>
      </c>
      <c r="O637">
        <v>3</v>
      </c>
      <c r="P637" t="s">
        <v>26</v>
      </c>
      <c r="Q637">
        <v>4</v>
      </c>
      <c r="R637">
        <v>9</v>
      </c>
      <c r="S637" t="s">
        <v>542</v>
      </c>
      <c r="T637" t="s">
        <v>26</v>
      </c>
    </row>
    <row r="638" spans="1:20" x14ac:dyDescent="0.3">
      <c r="A638" t="s">
        <v>162</v>
      </c>
      <c r="B638" t="s">
        <v>19</v>
      </c>
      <c r="C638">
        <v>33</v>
      </c>
      <c r="D638" t="s">
        <v>30</v>
      </c>
      <c r="E638" t="s">
        <v>36</v>
      </c>
      <c r="F638" t="s">
        <v>92</v>
      </c>
      <c r="G638" t="s">
        <v>120</v>
      </c>
      <c r="H638" t="s">
        <v>51</v>
      </c>
      <c r="I638">
        <v>3</v>
      </c>
      <c r="J638" t="s">
        <v>25</v>
      </c>
      <c r="K638" s="1">
        <v>43349</v>
      </c>
      <c r="L638"/>
      <c r="M638">
        <v>7.14</v>
      </c>
      <c r="N638">
        <v>42433</v>
      </c>
      <c r="O638">
        <v>4</v>
      </c>
      <c r="P638" t="s">
        <v>26</v>
      </c>
      <c r="Q638">
        <v>1</v>
      </c>
      <c r="R638">
        <v>11</v>
      </c>
      <c r="T638" t="s">
        <v>26</v>
      </c>
    </row>
    <row r="639" spans="1:20" x14ac:dyDescent="0.3">
      <c r="A639" t="s">
        <v>977</v>
      </c>
      <c r="B639" t="s">
        <v>19</v>
      </c>
      <c r="C639">
        <v>32</v>
      </c>
      <c r="D639" t="s">
        <v>30</v>
      </c>
      <c r="E639" t="s">
        <v>63</v>
      </c>
      <c r="F639" t="s">
        <v>40</v>
      </c>
      <c r="G639" t="s">
        <v>41</v>
      </c>
      <c r="H639" t="s">
        <v>24</v>
      </c>
      <c r="I639">
        <v>5.7</v>
      </c>
      <c r="J639" t="s">
        <v>25</v>
      </c>
      <c r="K639" s="1">
        <v>43124</v>
      </c>
      <c r="L639"/>
      <c r="M639">
        <v>7.76</v>
      </c>
      <c r="N639">
        <v>42203</v>
      </c>
      <c r="O639">
        <v>3</v>
      </c>
      <c r="P639" t="s">
        <v>26</v>
      </c>
      <c r="Q639">
        <v>4</v>
      </c>
      <c r="R639">
        <v>8</v>
      </c>
      <c r="S639" t="s">
        <v>647</v>
      </c>
      <c r="T639" t="s">
        <v>26</v>
      </c>
    </row>
    <row r="640" spans="1:20" x14ac:dyDescent="0.3">
      <c r="A640" t="s">
        <v>978</v>
      </c>
      <c r="B640" t="s">
        <v>19</v>
      </c>
      <c r="C640">
        <v>40</v>
      </c>
      <c r="D640" t="s">
        <v>20</v>
      </c>
      <c r="E640" t="s">
        <v>39</v>
      </c>
      <c r="F640" t="s">
        <v>32</v>
      </c>
      <c r="G640" t="s">
        <v>171</v>
      </c>
      <c r="H640" t="s">
        <v>51</v>
      </c>
      <c r="I640">
        <v>20</v>
      </c>
      <c r="J640" t="s">
        <v>25</v>
      </c>
      <c r="K640" s="1">
        <v>44789</v>
      </c>
      <c r="L640"/>
      <c r="M640">
        <v>3.2</v>
      </c>
      <c r="N640">
        <v>67835</v>
      </c>
      <c r="O640">
        <v>5</v>
      </c>
      <c r="P640" t="s">
        <v>26</v>
      </c>
      <c r="Q640">
        <v>0</v>
      </c>
      <c r="R640">
        <v>6</v>
      </c>
      <c r="S640" t="s">
        <v>226</v>
      </c>
      <c r="T640" t="s">
        <v>26</v>
      </c>
    </row>
    <row r="641" spans="1:20" x14ac:dyDescent="0.3">
      <c r="A641" t="s">
        <v>979</v>
      </c>
      <c r="B641" t="s">
        <v>29</v>
      </c>
      <c r="C641">
        <v>33</v>
      </c>
      <c r="D641" t="s">
        <v>30</v>
      </c>
      <c r="E641" t="s">
        <v>63</v>
      </c>
      <c r="F641" t="s">
        <v>54</v>
      </c>
      <c r="G641" t="s">
        <v>55</v>
      </c>
      <c r="H641" t="s">
        <v>51</v>
      </c>
      <c r="I641">
        <v>8.8000000000000007</v>
      </c>
      <c r="J641" t="s">
        <v>25</v>
      </c>
      <c r="K641" s="1">
        <v>41428</v>
      </c>
      <c r="L641" s="1">
        <v>43084</v>
      </c>
      <c r="M641">
        <v>4.53</v>
      </c>
      <c r="N641">
        <v>54955</v>
      </c>
      <c r="O641">
        <v>1</v>
      </c>
      <c r="P641" t="s">
        <v>26</v>
      </c>
      <c r="Q641">
        <v>2</v>
      </c>
      <c r="R641">
        <v>8</v>
      </c>
      <c r="S641" t="s">
        <v>980</v>
      </c>
      <c r="T641" t="s">
        <v>65</v>
      </c>
    </row>
    <row r="642" spans="1:20" x14ac:dyDescent="0.3">
      <c r="A642" t="s">
        <v>981</v>
      </c>
      <c r="B642" t="s">
        <v>19</v>
      </c>
      <c r="C642">
        <v>31</v>
      </c>
      <c r="D642" t="s">
        <v>20</v>
      </c>
      <c r="E642" t="s">
        <v>31</v>
      </c>
      <c r="F642" t="s">
        <v>92</v>
      </c>
      <c r="G642" t="s">
        <v>246</v>
      </c>
      <c r="H642" t="s">
        <v>24</v>
      </c>
      <c r="I642">
        <v>11</v>
      </c>
      <c r="J642" t="s">
        <v>25</v>
      </c>
      <c r="K642" s="1">
        <v>40248</v>
      </c>
      <c r="L642" s="1">
        <v>44610</v>
      </c>
      <c r="M642">
        <v>11.94</v>
      </c>
      <c r="N642">
        <v>56952</v>
      </c>
      <c r="O642">
        <v>2</v>
      </c>
      <c r="P642" t="s">
        <v>65</v>
      </c>
      <c r="Q642">
        <v>0</v>
      </c>
      <c r="R642">
        <v>4</v>
      </c>
      <c r="S642" t="s">
        <v>945</v>
      </c>
      <c r="T642" t="s">
        <v>65</v>
      </c>
    </row>
    <row r="643" spans="1:20" x14ac:dyDescent="0.3">
      <c r="A643" t="s">
        <v>982</v>
      </c>
      <c r="B643" t="s">
        <v>29</v>
      </c>
      <c r="C643">
        <v>31</v>
      </c>
      <c r="D643" t="s">
        <v>30</v>
      </c>
      <c r="E643" t="s">
        <v>53</v>
      </c>
      <c r="F643" t="s">
        <v>22</v>
      </c>
      <c r="G643" t="s">
        <v>59</v>
      </c>
      <c r="H643" t="s">
        <v>24</v>
      </c>
      <c r="I643">
        <v>10.3</v>
      </c>
      <c r="J643" t="s">
        <v>25</v>
      </c>
      <c r="K643" s="1">
        <v>39913</v>
      </c>
      <c r="L643"/>
      <c r="M643">
        <v>16.55</v>
      </c>
      <c r="N643">
        <v>53873</v>
      </c>
      <c r="O643">
        <v>4</v>
      </c>
      <c r="P643" t="s">
        <v>26</v>
      </c>
      <c r="Q643">
        <v>2</v>
      </c>
      <c r="R643">
        <v>3</v>
      </c>
      <c r="S643" t="s">
        <v>983</v>
      </c>
      <c r="T643" t="s">
        <v>26</v>
      </c>
    </row>
    <row r="644" spans="1:20" x14ac:dyDescent="0.3">
      <c r="A644" t="s">
        <v>984</v>
      </c>
      <c r="B644" t="s">
        <v>19</v>
      </c>
      <c r="C644">
        <v>37</v>
      </c>
      <c r="D644" t="s">
        <v>30</v>
      </c>
      <c r="E644" t="s">
        <v>36</v>
      </c>
      <c r="F644" t="s">
        <v>40</v>
      </c>
      <c r="G644" t="s">
        <v>50</v>
      </c>
      <c r="H644" t="s">
        <v>51</v>
      </c>
      <c r="I644">
        <v>17</v>
      </c>
      <c r="J644" t="s">
        <v>25</v>
      </c>
      <c r="K644" s="1">
        <v>44755</v>
      </c>
      <c r="L644"/>
      <c r="M644">
        <v>3.29</v>
      </c>
      <c r="N644">
        <v>65063</v>
      </c>
      <c r="O644">
        <v>3</v>
      </c>
      <c r="P644" t="s">
        <v>26</v>
      </c>
      <c r="Q644">
        <v>3</v>
      </c>
      <c r="R644">
        <v>8</v>
      </c>
      <c r="S644" t="s">
        <v>948</v>
      </c>
      <c r="T644" t="s">
        <v>26</v>
      </c>
    </row>
    <row r="645" spans="1:20" x14ac:dyDescent="0.3">
      <c r="A645" t="s">
        <v>985</v>
      </c>
      <c r="B645" t="s">
        <v>19</v>
      </c>
      <c r="C645">
        <v>23</v>
      </c>
      <c r="D645" t="s">
        <v>20</v>
      </c>
      <c r="E645" t="s">
        <v>21</v>
      </c>
      <c r="F645" t="s">
        <v>67</v>
      </c>
      <c r="G645" t="s">
        <v>176</v>
      </c>
      <c r="H645" t="s">
        <v>24</v>
      </c>
      <c r="I645">
        <v>1.4</v>
      </c>
      <c r="J645" t="s">
        <v>25</v>
      </c>
      <c r="K645" s="1">
        <v>41712</v>
      </c>
      <c r="L645"/>
      <c r="M645">
        <v>11.62</v>
      </c>
      <c r="N645">
        <v>39045</v>
      </c>
      <c r="O645">
        <v>3</v>
      </c>
      <c r="P645" t="s">
        <v>26</v>
      </c>
      <c r="Q645">
        <v>3</v>
      </c>
      <c r="R645">
        <v>6</v>
      </c>
      <c r="S645" t="s">
        <v>276</v>
      </c>
      <c r="T645" t="s">
        <v>26</v>
      </c>
    </row>
    <row r="646" spans="1:20" x14ac:dyDescent="0.3">
      <c r="A646" t="s">
        <v>601</v>
      </c>
      <c r="B646" t="s">
        <v>29</v>
      </c>
      <c r="C646">
        <v>32</v>
      </c>
      <c r="D646" t="s">
        <v>30</v>
      </c>
      <c r="E646" t="s">
        <v>31</v>
      </c>
      <c r="F646" t="s">
        <v>32</v>
      </c>
      <c r="G646" t="s">
        <v>171</v>
      </c>
      <c r="H646" t="s">
        <v>51</v>
      </c>
      <c r="I646">
        <v>3.8</v>
      </c>
      <c r="J646" t="s">
        <v>25</v>
      </c>
      <c r="K646" s="1">
        <v>39940</v>
      </c>
      <c r="L646"/>
      <c r="M646">
        <v>16.48</v>
      </c>
      <c r="N646">
        <v>32795</v>
      </c>
      <c r="O646">
        <v>2</v>
      </c>
      <c r="P646" t="s">
        <v>26</v>
      </c>
      <c r="Q646">
        <v>0</v>
      </c>
      <c r="R646">
        <v>9</v>
      </c>
      <c r="T646" t="s">
        <v>26</v>
      </c>
    </row>
    <row r="647" spans="1:20" x14ac:dyDescent="0.3">
      <c r="A647" t="s">
        <v>986</v>
      </c>
      <c r="B647" t="s">
        <v>29</v>
      </c>
      <c r="C647">
        <v>31</v>
      </c>
      <c r="D647" t="s">
        <v>20</v>
      </c>
      <c r="E647" t="s">
        <v>53</v>
      </c>
      <c r="F647" t="s">
        <v>54</v>
      </c>
      <c r="G647" t="s">
        <v>55</v>
      </c>
      <c r="H647" t="s">
        <v>84</v>
      </c>
      <c r="I647">
        <v>6.8</v>
      </c>
      <c r="J647" t="s">
        <v>85</v>
      </c>
      <c r="K647" s="1">
        <v>43478</v>
      </c>
      <c r="L647" s="1">
        <v>43982</v>
      </c>
      <c r="M647">
        <v>1.38</v>
      </c>
      <c r="N647">
        <v>46970</v>
      </c>
      <c r="O647">
        <v>2</v>
      </c>
      <c r="P647" t="s">
        <v>65</v>
      </c>
      <c r="Q647">
        <v>1</v>
      </c>
      <c r="R647">
        <v>8</v>
      </c>
      <c r="S647" t="s">
        <v>956</v>
      </c>
      <c r="T647" t="s">
        <v>65</v>
      </c>
    </row>
    <row r="648" spans="1:20" x14ac:dyDescent="0.3">
      <c r="A648" t="s">
        <v>987</v>
      </c>
      <c r="B648" t="s">
        <v>19</v>
      </c>
      <c r="C648">
        <v>26</v>
      </c>
      <c r="D648" t="s">
        <v>20</v>
      </c>
      <c r="E648" t="s">
        <v>58</v>
      </c>
      <c r="F648" t="s">
        <v>67</v>
      </c>
      <c r="G648" t="s">
        <v>71</v>
      </c>
      <c r="H648" t="s">
        <v>24</v>
      </c>
      <c r="I648">
        <v>2.9</v>
      </c>
      <c r="J648" t="s">
        <v>25</v>
      </c>
      <c r="K648" s="1">
        <v>40045</v>
      </c>
      <c r="L648"/>
      <c r="M648">
        <v>16.190000000000001</v>
      </c>
      <c r="N648">
        <v>43253</v>
      </c>
      <c r="O648">
        <v>2</v>
      </c>
      <c r="P648" t="s">
        <v>65</v>
      </c>
      <c r="Q648">
        <v>1</v>
      </c>
      <c r="R648">
        <v>8</v>
      </c>
      <c r="S648" t="s">
        <v>988</v>
      </c>
      <c r="T648" t="s">
        <v>26</v>
      </c>
    </row>
    <row r="649" spans="1:20" x14ac:dyDescent="0.3">
      <c r="A649" t="s">
        <v>989</v>
      </c>
      <c r="B649" t="s">
        <v>19</v>
      </c>
      <c r="C649">
        <v>33</v>
      </c>
      <c r="D649" t="s">
        <v>30</v>
      </c>
      <c r="E649" t="s">
        <v>58</v>
      </c>
      <c r="F649" t="s">
        <v>22</v>
      </c>
      <c r="G649" t="s">
        <v>59</v>
      </c>
      <c r="H649" t="s">
        <v>51</v>
      </c>
      <c r="I649">
        <v>5.8</v>
      </c>
      <c r="J649" t="s">
        <v>25</v>
      </c>
      <c r="K649" s="1">
        <v>39757</v>
      </c>
      <c r="L649"/>
      <c r="M649">
        <v>16.98</v>
      </c>
      <c r="N649">
        <v>50841</v>
      </c>
      <c r="O649">
        <v>3</v>
      </c>
      <c r="P649" t="s">
        <v>26</v>
      </c>
      <c r="Q649">
        <v>1</v>
      </c>
      <c r="R649">
        <v>8</v>
      </c>
      <c r="S649" t="s">
        <v>265</v>
      </c>
      <c r="T649" t="s">
        <v>26</v>
      </c>
    </row>
    <row r="650" spans="1:20" x14ac:dyDescent="0.3">
      <c r="A650" t="s">
        <v>990</v>
      </c>
      <c r="B650" t="s">
        <v>29</v>
      </c>
      <c r="C650">
        <v>34</v>
      </c>
      <c r="D650" t="s">
        <v>30</v>
      </c>
      <c r="E650" t="s">
        <v>31</v>
      </c>
      <c r="F650" t="s">
        <v>32</v>
      </c>
      <c r="G650" t="s">
        <v>171</v>
      </c>
      <c r="H650" t="s">
        <v>24</v>
      </c>
      <c r="I650">
        <v>2.4</v>
      </c>
      <c r="J650" t="s">
        <v>25</v>
      </c>
      <c r="K650" s="1">
        <v>43467</v>
      </c>
      <c r="L650"/>
      <c r="M650">
        <v>6.82</v>
      </c>
      <c r="N650">
        <v>32291</v>
      </c>
      <c r="O650">
        <v>2</v>
      </c>
      <c r="P650" t="s">
        <v>26</v>
      </c>
      <c r="Q650">
        <v>1</v>
      </c>
      <c r="R650">
        <v>4</v>
      </c>
      <c r="S650" t="s">
        <v>991</v>
      </c>
      <c r="T650" t="s">
        <v>26</v>
      </c>
    </row>
    <row r="651" spans="1:20" x14ac:dyDescent="0.3">
      <c r="A651" t="s">
        <v>992</v>
      </c>
      <c r="B651" t="s">
        <v>29</v>
      </c>
      <c r="C651">
        <v>35</v>
      </c>
      <c r="D651" t="s">
        <v>30</v>
      </c>
      <c r="E651" t="s">
        <v>21</v>
      </c>
      <c r="F651" t="s">
        <v>45</v>
      </c>
      <c r="G651" t="s">
        <v>164</v>
      </c>
      <c r="H651" t="s">
        <v>51</v>
      </c>
      <c r="I651">
        <v>8.4</v>
      </c>
      <c r="J651" t="s">
        <v>25</v>
      </c>
      <c r="K651" s="1">
        <v>45094</v>
      </c>
      <c r="L651"/>
      <c r="M651">
        <v>2.37</v>
      </c>
      <c r="N651">
        <v>52925</v>
      </c>
      <c r="O651">
        <v>3</v>
      </c>
      <c r="P651" t="s">
        <v>65</v>
      </c>
      <c r="Q651">
        <v>2</v>
      </c>
      <c r="R651">
        <v>7</v>
      </c>
      <c r="S651" t="s">
        <v>848</v>
      </c>
      <c r="T651" t="s">
        <v>26</v>
      </c>
    </row>
    <row r="652" spans="1:20" x14ac:dyDescent="0.3">
      <c r="A652" t="s">
        <v>993</v>
      </c>
      <c r="B652" t="s">
        <v>19</v>
      </c>
      <c r="C652">
        <v>21</v>
      </c>
      <c r="D652" t="s">
        <v>30</v>
      </c>
      <c r="E652" t="s">
        <v>44</v>
      </c>
      <c r="F652" t="s">
        <v>45</v>
      </c>
      <c r="G652" t="s">
        <v>98</v>
      </c>
      <c r="H652" t="s">
        <v>47</v>
      </c>
      <c r="I652">
        <v>0</v>
      </c>
      <c r="J652" t="s">
        <v>25</v>
      </c>
      <c r="K652" s="1">
        <v>44748</v>
      </c>
      <c r="L652"/>
      <c r="M652">
        <v>3.31</v>
      </c>
      <c r="N652">
        <v>37427</v>
      </c>
      <c r="O652">
        <v>3</v>
      </c>
      <c r="P652" t="s">
        <v>26</v>
      </c>
      <c r="Q652">
        <v>0</v>
      </c>
      <c r="R652">
        <v>10</v>
      </c>
      <c r="S652" t="s">
        <v>451</v>
      </c>
      <c r="T652" t="s">
        <v>26</v>
      </c>
    </row>
    <row r="653" spans="1:20" x14ac:dyDescent="0.3">
      <c r="A653" t="s">
        <v>994</v>
      </c>
      <c r="B653" t="s">
        <v>29</v>
      </c>
      <c r="C653">
        <v>26</v>
      </c>
      <c r="D653" t="s">
        <v>20</v>
      </c>
      <c r="E653" t="s">
        <v>58</v>
      </c>
      <c r="F653" t="s">
        <v>22</v>
      </c>
      <c r="G653" t="s">
        <v>74</v>
      </c>
      <c r="H653" t="s">
        <v>47</v>
      </c>
      <c r="I653">
        <v>3.4</v>
      </c>
      <c r="J653" t="s">
        <v>25</v>
      </c>
      <c r="K653" s="1">
        <v>41111</v>
      </c>
      <c r="L653"/>
      <c r="M653">
        <v>13.27</v>
      </c>
      <c r="N653">
        <v>34743</v>
      </c>
      <c r="O653">
        <v>3</v>
      </c>
      <c r="P653" t="s">
        <v>26</v>
      </c>
      <c r="Q653">
        <v>1</v>
      </c>
      <c r="R653">
        <v>6</v>
      </c>
      <c r="S653" t="s">
        <v>88</v>
      </c>
      <c r="T653" t="s">
        <v>26</v>
      </c>
    </row>
    <row r="654" spans="1:20" x14ac:dyDescent="0.3">
      <c r="A654" t="s">
        <v>995</v>
      </c>
      <c r="B654" t="s">
        <v>29</v>
      </c>
      <c r="C654">
        <v>37</v>
      </c>
      <c r="D654" t="s">
        <v>20</v>
      </c>
      <c r="E654" t="s">
        <v>63</v>
      </c>
      <c r="F654" t="s">
        <v>67</v>
      </c>
      <c r="G654" t="s">
        <v>71</v>
      </c>
      <c r="H654" t="s">
        <v>24</v>
      </c>
      <c r="I654">
        <v>6.2</v>
      </c>
      <c r="J654" t="s">
        <v>25</v>
      </c>
      <c r="K654" s="1">
        <v>42391</v>
      </c>
      <c r="L654"/>
      <c r="M654">
        <v>9.77</v>
      </c>
      <c r="N654">
        <v>46671</v>
      </c>
      <c r="O654">
        <v>3</v>
      </c>
      <c r="P654" t="s">
        <v>26</v>
      </c>
      <c r="Q654">
        <v>3</v>
      </c>
      <c r="R654">
        <v>5</v>
      </c>
      <c r="S654" t="s">
        <v>566</v>
      </c>
      <c r="T654" t="s">
        <v>26</v>
      </c>
    </row>
    <row r="655" spans="1:20" x14ac:dyDescent="0.3">
      <c r="A655" t="s">
        <v>996</v>
      </c>
      <c r="B655" t="s">
        <v>19</v>
      </c>
      <c r="C655">
        <v>33</v>
      </c>
      <c r="D655" t="s">
        <v>30</v>
      </c>
      <c r="E655" t="s">
        <v>31</v>
      </c>
      <c r="F655" t="s">
        <v>45</v>
      </c>
      <c r="G655" t="s">
        <v>98</v>
      </c>
      <c r="H655" t="s">
        <v>24</v>
      </c>
      <c r="I655">
        <v>3.4</v>
      </c>
      <c r="J655" t="s">
        <v>25</v>
      </c>
      <c r="K655" s="1">
        <v>44305</v>
      </c>
      <c r="L655"/>
      <c r="M655">
        <v>4.53</v>
      </c>
      <c r="N655">
        <v>40823</v>
      </c>
      <c r="O655">
        <v>2</v>
      </c>
      <c r="P655" t="s">
        <v>26</v>
      </c>
      <c r="Q655">
        <v>1</v>
      </c>
      <c r="R655">
        <v>7</v>
      </c>
      <c r="S655" t="s">
        <v>997</v>
      </c>
      <c r="T655" t="s">
        <v>26</v>
      </c>
    </row>
    <row r="656" spans="1:20" x14ac:dyDescent="0.3">
      <c r="A656" t="s">
        <v>998</v>
      </c>
      <c r="B656" t="s">
        <v>29</v>
      </c>
      <c r="C656">
        <v>37</v>
      </c>
      <c r="D656" t="s">
        <v>30</v>
      </c>
      <c r="E656" t="s">
        <v>58</v>
      </c>
      <c r="F656" t="s">
        <v>40</v>
      </c>
      <c r="G656" t="s">
        <v>41</v>
      </c>
      <c r="H656" t="s">
        <v>51</v>
      </c>
      <c r="I656">
        <v>8.6</v>
      </c>
      <c r="J656" t="s">
        <v>25</v>
      </c>
      <c r="K656" s="1">
        <v>43128</v>
      </c>
      <c r="L656"/>
      <c r="M656">
        <v>7.75</v>
      </c>
      <c r="N656">
        <v>50928</v>
      </c>
      <c r="O656">
        <v>2</v>
      </c>
      <c r="P656" t="s">
        <v>26</v>
      </c>
      <c r="Q656">
        <v>0</v>
      </c>
      <c r="R656">
        <v>9</v>
      </c>
      <c r="S656" t="s">
        <v>647</v>
      </c>
      <c r="T656" t="s">
        <v>26</v>
      </c>
    </row>
    <row r="657" spans="1:20" x14ac:dyDescent="0.3">
      <c r="A657" t="s">
        <v>999</v>
      </c>
      <c r="B657" t="s">
        <v>29</v>
      </c>
      <c r="C657">
        <v>27</v>
      </c>
      <c r="D657" t="s">
        <v>30</v>
      </c>
      <c r="E657" t="s">
        <v>63</v>
      </c>
      <c r="F657" t="s">
        <v>82</v>
      </c>
      <c r="G657" t="s">
        <v>107</v>
      </c>
      <c r="H657" t="s">
        <v>24</v>
      </c>
      <c r="I657">
        <v>4</v>
      </c>
      <c r="J657" t="s">
        <v>25</v>
      </c>
      <c r="K657" s="1">
        <v>44914</v>
      </c>
      <c r="L657"/>
      <c r="M657">
        <v>2.86</v>
      </c>
      <c r="N657">
        <v>35826</v>
      </c>
      <c r="O657">
        <v>4</v>
      </c>
      <c r="P657" t="s">
        <v>26</v>
      </c>
      <c r="Q657">
        <v>0</v>
      </c>
      <c r="R657">
        <v>5</v>
      </c>
      <c r="S657" t="s">
        <v>1000</v>
      </c>
      <c r="T657" t="s">
        <v>26</v>
      </c>
    </row>
    <row r="658" spans="1:20" x14ac:dyDescent="0.3">
      <c r="A658" t="s">
        <v>1001</v>
      </c>
      <c r="B658" t="s">
        <v>19</v>
      </c>
      <c r="C658">
        <v>29</v>
      </c>
      <c r="D658" t="s">
        <v>20</v>
      </c>
      <c r="E658" t="s">
        <v>53</v>
      </c>
      <c r="F658" t="s">
        <v>45</v>
      </c>
      <c r="G658" t="s">
        <v>46</v>
      </c>
      <c r="H658" t="s">
        <v>24</v>
      </c>
      <c r="I658">
        <v>7.9</v>
      </c>
      <c r="J658" t="s">
        <v>25</v>
      </c>
      <c r="K658" s="1">
        <v>40607</v>
      </c>
      <c r="L658"/>
      <c r="M658">
        <v>14.65</v>
      </c>
      <c r="N658">
        <v>58200</v>
      </c>
      <c r="O658">
        <v>4</v>
      </c>
      <c r="P658" t="s">
        <v>65</v>
      </c>
      <c r="Q658">
        <v>3</v>
      </c>
      <c r="R658">
        <v>11</v>
      </c>
      <c r="S658" t="s">
        <v>1002</v>
      </c>
      <c r="T658" t="s">
        <v>26</v>
      </c>
    </row>
    <row r="659" spans="1:20" x14ac:dyDescent="0.3">
      <c r="A659" t="s">
        <v>1003</v>
      </c>
      <c r="B659" t="s">
        <v>29</v>
      </c>
      <c r="C659">
        <v>44</v>
      </c>
      <c r="D659" t="s">
        <v>20</v>
      </c>
      <c r="E659" t="s">
        <v>53</v>
      </c>
      <c r="F659" t="s">
        <v>45</v>
      </c>
      <c r="G659" t="s">
        <v>46</v>
      </c>
      <c r="H659" t="s">
        <v>47</v>
      </c>
      <c r="I659">
        <v>18</v>
      </c>
      <c r="J659" t="s">
        <v>25</v>
      </c>
      <c r="K659" s="1">
        <v>40859</v>
      </c>
      <c r="L659"/>
      <c r="M659">
        <v>13.96</v>
      </c>
      <c r="N659">
        <v>69445</v>
      </c>
      <c r="O659">
        <v>3</v>
      </c>
      <c r="P659" t="s">
        <v>26</v>
      </c>
      <c r="Q659">
        <v>3</v>
      </c>
      <c r="R659">
        <v>4</v>
      </c>
      <c r="S659" t="s">
        <v>368</v>
      </c>
      <c r="T659" t="s">
        <v>26</v>
      </c>
    </row>
    <row r="660" spans="1:20" x14ac:dyDescent="0.3">
      <c r="A660" t="s">
        <v>1004</v>
      </c>
      <c r="B660" t="s">
        <v>19</v>
      </c>
      <c r="C660">
        <v>29</v>
      </c>
      <c r="D660" t="s">
        <v>20</v>
      </c>
      <c r="E660" t="s">
        <v>21</v>
      </c>
      <c r="F660" t="s">
        <v>82</v>
      </c>
      <c r="G660" t="s">
        <v>284</v>
      </c>
      <c r="H660" t="s">
        <v>84</v>
      </c>
      <c r="I660">
        <v>3.8</v>
      </c>
      <c r="J660" t="s">
        <v>25</v>
      </c>
      <c r="K660" s="1">
        <v>43520</v>
      </c>
      <c r="L660"/>
      <c r="M660">
        <v>6.67</v>
      </c>
      <c r="N660">
        <v>44520</v>
      </c>
      <c r="O660">
        <v>4</v>
      </c>
      <c r="P660" t="s">
        <v>26</v>
      </c>
      <c r="Q660">
        <v>0</v>
      </c>
      <c r="R660">
        <v>7</v>
      </c>
      <c r="S660" t="s">
        <v>1005</v>
      </c>
      <c r="T660" t="s">
        <v>26</v>
      </c>
    </row>
    <row r="661" spans="1:20" x14ac:dyDescent="0.3">
      <c r="A661" t="s">
        <v>1006</v>
      </c>
      <c r="B661" t="s">
        <v>19</v>
      </c>
      <c r="C661">
        <v>24</v>
      </c>
      <c r="D661" t="s">
        <v>30</v>
      </c>
      <c r="E661" t="s">
        <v>63</v>
      </c>
      <c r="F661" t="s">
        <v>40</v>
      </c>
      <c r="G661" t="s">
        <v>96</v>
      </c>
      <c r="H661" t="s">
        <v>24</v>
      </c>
      <c r="I661">
        <v>2.7</v>
      </c>
      <c r="J661" t="s">
        <v>25</v>
      </c>
      <c r="K661" s="1">
        <v>44166</v>
      </c>
      <c r="L661"/>
      <c r="M661">
        <v>4.91</v>
      </c>
      <c r="N661">
        <v>47068</v>
      </c>
      <c r="O661">
        <v>2</v>
      </c>
      <c r="P661" t="s">
        <v>26</v>
      </c>
      <c r="Q661">
        <v>3</v>
      </c>
      <c r="R661">
        <v>4</v>
      </c>
      <c r="S661" t="s">
        <v>477</v>
      </c>
      <c r="T661" t="s">
        <v>26</v>
      </c>
    </row>
    <row r="662" spans="1:20" x14ac:dyDescent="0.3">
      <c r="A662" t="s">
        <v>1007</v>
      </c>
      <c r="B662" t="s">
        <v>19</v>
      </c>
      <c r="C662">
        <v>37</v>
      </c>
      <c r="D662" t="s">
        <v>30</v>
      </c>
      <c r="E662" t="s">
        <v>36</v>
      </c>
      <c r="F662" t="s">
        <v>67</v>
      </c>
      <c r="G662" t="s">
        <v>90</v>
      </c>
      <c r="H662" t="s">
        <v>51</v>
      </c>
      <c r="I662">
        <v>9.9</v>
      </c>
      <c r="J662" t="s">
        <v>25</v>
      </c>
      <c r="K662" s="1">
        <v>40605</v>
      </c>
      <c r="L662" s="1">
        <v>44065</v>
      </c>
      <c r="M662">
        <v>9.4700000000000006</v>
      </c>
      <c r="N662">
        <v>49245</v>
      </c>
      <c r="O662">
        <v>2</v>
      </c>
      <c r="P662" t="s">
        <v>65</v>
      </c>
      <c r="Q662">
        <v>2</v>
      </c>
      <c r="R662">
        <v>15</v>
      </c>
      <c r="S662" t="s">
        <v>379</v>
      </c>
      <c r="T662" t="s">
        <v>65</v>
      </c>
    </row>
    <row r="663" spans="1:20" x14ac:dyDescent="0.3">
      <c r="A663" t="s">
        <v>1008</v>
      </c>
      <c r="B663" t="s">
        <v>19</v>
      </c>
      <c r="C663">
        <v>31</v>
      </c>
      <c r="D663" t="s">
        <v>30</v>
      </c>
      <c r="E663" t="s">
        <v>31</v>
      </c>
      <c r="F663" t="s">
        <v>67</v>
      </c>
      <c r="G663" t="s">
        <v>90</v>
      </c>
      <c r="H663" t="s">
        <v>24</v>
      </c>
      <c r="I663">
        <v>6.5</v>
      </c>
      <c r="J663" t="s">
        <v>85</v>
      </c>
      <c r="K663" s="1">
        <v>44626</v>
      </c>
      <c r="L663"/>
      <c r="M663">
        <v>3.65</v>
      </c>
      <c r="N663">
        <v>50865</v>
      </c>
      <c r="O663">
        <v>5</v>
      </c>
      <c r="P663" t="s">
        <v>26</v>
      </c>
      <c r="Q663">
        <v>3</v>
      </c>
      <c r="R663">
        <v>8</v>
      </c>
      <c r="S663" t="s">
        <v>463</v>
      </c>
      <c r="T663" t="s">
        <v>26</v>
      </c>
    </row>
    <row r="664" spans="1:20" x14ac:dyDescent="0.3">
      <c r="A664" t="s">
        <v>1009</v>
      </c>
      <c r="B664" t="s">
        <v>29</v>
      </c>
      <c r="C664">
        <v>21</v>
      </c>
      <c r="D664" t="s">
        <v>20</v>
      </c>
      <c r="E664" t="s">
        <v>36</v>
      </c>
      <c r="F664" t="s">
        <v>32</v>
      </c>
      <c r="G664" t="s">
        <v>33</v>
      </c>
      <c r="H664" t="s">
        <v>24</v>
      </c>
      <c r="I664">
        <v>0</v>
      </c>
      <c r="J664" t="s">
        <v>25</v>
      </c>
      <c r="K664" s="1">
        <v>44311</v>
      </c>
      <c r="L664"/>
      <c r="M664">
        <v>4.51</v>
      </c>
      <c r="N664">
        <v>27926</v>
      </c>
      <c r="O664">
        <v>2</v>
      </c>
      <c r="P664" t="s">
        <v>26</v>
      </c>
      <c r="Q664">
        <v>1</v>
      </c>
      <c r="R664">
        <v>5</v>
      </c>
      <c r="S664" t="s">
        <v>751</v>
      </c>
      <c r="T664" t="s">
        <v>26</v>
      </c>
    </row>
    <row r="665" spans="1:20" x14ac:dyDescent="0.3">
      <c r="A665" t="s">
        <v>1010</v>
      </c>
      <c r="B665" t="s">
        <v>19</v>
      </c>
      <c r="C665">
        <v>23</v>
      </c>
      <c r="D665" t="s">
        <v>30</v>
      </c>
      <c r="E665" t="s">
        <v>36</v>
      </c>
      <c r="F665" t="s">
        <v>54</v>
      </c>
      <c r="G665" t="s">
        <v>55</v>
      </c>
      <c r="H665" t="s">
        <v>51</v>
      </c>
      <c r="I665">
        <v>2.9</v>
      </c>
      <c r="J665" t="s">
        <v>25</v>
      </c>
      <c r="K665" s="1">
        <v>43733</v>
      </c>
      <c r="L665" s="1">
        <v>45637</v>
      </c>
      <c r="M665">
        <v>5.21</v>
      </c>
      <c r="N665">
        <v>35671</v>
      </c>
      <c r="O665">
        <v>3</v>
      </c>
      <c r="P665" t="s">
        <v>26</v>
      </c>
      <c r="Q665">
        <v>1</v>
      </c>
      <c r="R665">
        <v>4</v>
      </c>
      <c r="S665" t="s">
        <v>306</v>
      </c>
      <c r="T665" t="s">
        <v>65</v>
      </c>
    </row>
    <row r="666" spans="1:20" x14ac:dyDescent="0.3">
      <c r="A666" t="s">
        <v>1011</v>
      </c>
      <c r="B666" t="s">
        <v>19</v>
      </c>
      <c r="C666">
        <v>26</v>
      </c>
      <c r="D666" t="s">
        <v>20</v>
      </c>
      <c r="E666" t="s">
        <v>36</v>
      </c>
      <c r="F666" t="s">
        <v>32</v>
      </c>
      <c r="G666" t="s">
        <v>33</v>
      </c>
      <c r="H666" t="s">
        <v>24</v>
      </c>
      <c r="I666">
        <v>5.3</v>
      </c>
      <c r="J666" t="s">
        <v>25</v>
      </c>
      <c r="K666" s="1">
        <v>40169</v>
      </c>
      <c r="L666"/>
      <c r="M666">
        <v>15.85</v>
      </c>
      <c r="N666">
        <v>37333</v>
      </c>
      <c r="O666">
        <v>4</v>
      </c>
      <c r="P666" t="s">
        <v>26</v>
      </c>
      <c r="Q666">
        <v>3</v>
      </c>
      <c r="R666">
        <v>6</v>
      </c>
      <c r="S666" t="s">
        <v>1012</v>
      </c>
      <c r="T666" t="s">
        <v>26</v>
      </c>
    </row>
    <row r="667" spans="1:20" x14ac:dyDescent="0.3">
      <c r="A667" t="s">
        <v>1013</v>
      </c>
      <c r="B667" t="s">
        <v>29</v>
      </c>
      <c r="C667">
        <v>37</v>
      </c>
      <c r="D667" t="s">
        <v>20</v>
      </c>
      <c r="E667" t="s">
        <v>21</v>
      </c>
      <c r="F667" t="s">
        <v>54</v>
      </c>
      <c r="G667" t="s">
        <v>55</v>
      </c>
      <c r="H667" t="s">
        <v>24</v>
      </c>
      <c r="I667">
        <v>14.6</v>
      </c>
      <c r="J667" t="s">
        <v>25</v>
      </c>
      <c r="K667" s="1">
        <v>43869</v>
      </c>
      <c r="L667"/>
      <c r="M667">
        <v>5.72</v>
      </c>
      <c r="N667">
        <v>69096</v>
      </c>
      <c r="O667">
        <v>3</v>
      </c>
      <c r="P667" t="s">
        <v>26</v>
      </c>
      <c r="Q667">
        <v>2</v>
      </c>
      <c r="R667">
        <v>4</v>
      </c>
      <c r="S667" t="s">
        <v>274</v>
      </c>
      <c r="T667" t="s">
        <v>26</v>
      </c>
    </row>
    <row r="668" spans="1:20" x14ac:dyDescent="0.3">
      <c r="A668" t="s">
        <v>1014</v>
      </c>
      <c r="B668" t="s">
        <v>19</v>
      </c>
      <c r="C668">
        <v>32</v>
      </c>
      <c r="D668" t="s">
        <v>30</v>
      </c>
      <c r="E668" t="s">
        <v>53</v>
      </c>
      <c r="F668" t="s">
        <v>40</v>
      </c>
      <c r="G668" t="s">
        <v>41</v>
      </c>
      <c r="H668" t="s">
        <v>51</v>
      </c>
      <c r="I668">
        <v>5.4</v>
      </c>
      <c r="J668" t="s">
        <v>25</v>
      </c>
      <c r="K668" s="1">
        <v>43334</v>
      </c>
      <c r="L668" s="1">
        <v>45431</v>
      </c>
      <c r="M668">
        <v>5.74</v>
      </c>
      <c r="N668">
        <v>36443</v>
      </c>
      <c r="O668">
        <v>2</v>
      </c>
      <c r="P668" t="s">
        <v>65</v>
      </c>
      <c r="Q668">
        <v>0</v>
      </c>
      <c r="R668">
        <v>10</v>
      </c>
      <c r="S668" t="s">
        <v>758</v>
      </c>
      <c r="T668" t="s">
        <v>65</v>
      </c>
    </row>
    <row r="669" spans="1:20" x14ac:dyDescent="0.3">
      <c r="A669" t="s">
        <v>1015</v>
      </c>
      <c r="B669" t="s">
        <v>19</v>
      </c>
      <c r="C669">
        <v>21</v>
      </c>
      <c r="D669" t="s">
        <v>30</v>
      </c>
      <c r="E669" t="s">
        <v>44</v>
      </c>
      <c r="F669" t="s">
        <v>67</v>
      </c>
      <c r="G669" t="s">
        <v>68</v>
      </c>
      <c r="H669" t="s">
        <v>84</v>
      </c>
      <c r="I669">
        <v>0</v>
      </c>
      <c r="J669" t="s">
        <v>25</v>
      </c>
      <c r="K669" s="1">
        <v>44500</v>
      </c>
      <c r="L669" s="1">
        <v>45488</v>
      </c>
      <c r="M669">
        <v>2.7</v>
      </c>
      <c r="N669">
        <v>42230</v>
      </c>
      <c r="O669">
        <v>4</v>
      </c>
      <c r="P669" t="s">
        <v>26</v>
      </c>
      <c r="Q669">
        <v>2</v>
      </c>
      <c r="R669">
        <v>6</v>
      </c>
      <c r="S669" t="s">
        <v>276</v>
      </c>
      <c r="T669" t="s">
        <v>65</v>
      </c>
    </row>
    <row r="670" spans="1:20" x14ac:dyDescent="0.3">
      <c r="A670" t="s">
        <v>1016</v>
      </c>
      <c r="B670" t="s">
        <v>19</v>
      </c>
      <c r="C670">
        <v>36</v>
      </c>
      <c r="D670" t="s">
        <v>30</v>
      </c>
      <c r="E670" t="s">
        <v>31</v>
      </c>
      <c r="F670" t="s">
        <v>82</v>
      </c>
      <c r="G670" t="s">
        <v>107</v>
      </c>
      <c r="H670" t="s">
        <v>47</v>
      </c>
      <c r="I670">
        <v>11.4</v>
      </c>
      <c r="J670" t="s">
        <v>25</v>
      </c>
      <c r="K670" s="1">
        <v>41375</v>
      </c>
      <c r="L670"/>
      <c r="M670">
        <v>12.55</v>
      </c>
      <c r="N670">
        <v>55785</v>
      </c>
      <c r="O670">
        <v>3</v>
      </c>
      <c r="P670" t="s">
        <v>26</v>
      </c>
      <c r="Q670">
        <v>3</v>
      </c>
      <c r="R670">
        <v>11</v>
      </c>
      <c r="S670" t="s">
        <v>489</v>
      </c>
      <c r="T670" t="s">
        <v>26</v>
      </c>
    </row>
    <row r="671" spans="1:20" x14ac:dyDescent="0.3">
      <c r="A671" t="s">
        <v>1017</v>
      </c>
      <c r="B671" t="s">
        <v>19</v>
      </c>
      <c r="C671">
        <v>29</v>
      </c>
      <c r="D671" t="s">
        <v>30</v>
      </c>
      <c r="E671" t="s">
        <v>39</v>
      </c>
      <c r="F671" t="s">
        <v>45</v>
      </c>
      <c r="G671" t="s">
        <v>46</v>
      </c>
      <c r="H671" t="s">
        <v>24</v>
      </c>
      <c r="I671">
        <v>6.1</v>
      </c>
      <c r="J671" t="s">
        <v>25</v>
      </c>
      <c r="K671" s="1">
        <v>41313</v>
      </c>
      <c r="L671"/>
      <c r="M671">
        <v>12.72</v>
      </c>
      <c r="N671">
        <v>50535</v>
      </c>
      <c r="O671">
        <v>4</v>
      </c>
      <c r="P671" t="s">
        <v>26</v>
      </c>
      <c r="Q671">
        <v>1</v>
      </c>
      <c r="R671">
        <v>6</v>
      </c>
      <c r="S671" t="s">
        <v>368</v>
      </c>
      <c r="T671" t="s">
        <v>26</v>
      </c>
    </row>
    <row r="672" spans="1:20" x14ac:dyDescent="0.3">
      <c r="A672" t="s">
        <v>1018</v>
      </c>
      <c r="B672" t="s">
        <v>19</v>
      </c>
      <c r="C672">
        <v>35</v>
      </c>
      <c r="D672" t="s">
        <v>30</v>
      </c>
      <c r="E672" t="s">
        <v>53</v>
      </c>
      <c r="F672" t="s">
        <v>22</v>
      </c>
      <c r="G672" t="s">
        <v>23</v>
      </c>
      <c r="H672" t="s">
        <v>51</v>
      </c>
      <c r="I672">
        <v>10</v>
      </c>
      <c r="J672" t="s">
        <v>25</v>
      </c>
      <c r="K672" s="1">
        <v>39893</v>
      </c>
      <c r="L672"/>
      <c r="M672">
        <v>16.61</v>
      </c>
      <c r="N672">
        <v>46705</v>
      </c>
      <c r="O672">
        <v>3</v>
      </c>
      <c r="P672" t="s">
        <v>26</v>
      </c>
      <c r="Q672">
        <v>5</v>
      </c>
      <c r="R672">
        <v>6</v>
      </c>
      <c r="S672" t="s">
        <v>387</v>
      </c>
      <c r="T672" t="s">
        <v>26</v>
      </c>
    </row>
    <row r="673" spans="1:20" x14ac:dyDescent="0.3">
      <c r="A673" t="s">
        <v>1019</v>
      </c>
      <c r="B673" t="s">
        <v>29</v>
      </c>
      <c r="C673">
        <v>23</v>
      </c>
      <c r="D673" t="s">
        <v>30</v>
      </c>
      <c r="E673" t="s">
        <v>39</v>
      </c>
      <c r="F673" t="s">
        <v>32</v>
      </c>
      <c r="G673" t="s">
        <v>33</v>
      </c>
      <c r="H673" t="s">
        <v>24</v>
      </c>
      <c r="I673">
        <v>0.9</v>
      </c>
      <c r="J673" t="s">
        <v>25</v>
      </c>
      <c r="K673" s="1">
        <v>44625</v>
      </c>
      <c r="L673"/>
      <c r="M673">
        <v>3.65</v>
      </c>
      <c r="N673">
        <v>33038</v>
      </c>
      <c r="O673">
        <v>3</v>
      </c>
      <c r="P673" t="s">
        <v>26</v>
      </c>
      <c r="Q673">
        <v>4</v>
      </c>
      <c r="R673">
        <v>8</v>
      </c>
      <c r="S673" t="s">
        <v>1020</v>
      </c>
      <c r="T673" t="s">
        <v>26</v>
      </c>
    </row>
    <row r="674" spans="1:20" x14ac:dyDescent="0.3">
      <c r="A674" t="s">
        <v>1021</v>
      </c>
      <c r="B674" t="s">
        <v>29</v>
      </c>
      <c r="C674">
        <v>34</v>
      </c>
      <c r="D674" t="s">
        <v>30</v>
      </c>
      <c r="E674" t="s">
        <v>31</v>
      </c>
      <c r="F674" t="s">
        <v>92</v>
      </c>
      <c r="G674" t="s">
        <v>93</v>
      </c>
      <c r="H674" t="s">
        <v>24</v>
      </c>
      <c r="I674">
        <v>2.8</v>
      </c>
      <c r="J674" t="s">
        <v>25</v>
      </c>
      <c r="K674" s="1">
        <v>43261</v>
      </c>
      <c r="L674" s="1">
        <v>45199</v>
      </c>
      <c r="M674">
        <v>5.31</v>
      </c>
      <c r="N674">
        <v>39356</v>
      </c>
      <c r="O674">
        <v>4</v>
      </c>
      <c r="P674" t="s">
        <v>26</v>
      </c>
      <c r="Q674">
        <v>2</v>
      </c>
      <c r="R674">
        <v>14</v>
      </c>
      <c r="S674" t="s">
        <v>1022</v>
      </c>
      <c r="T674" t="s">
        <v>65</v>
      </c>
    </row>
    <row r="675" spans="1:20" x14ac:dyDescent="0.3">
      <c r="A675" t="s">
        <v>1023</v>
      </c>
      <c r="B675" t="s">
        <v>19</v>
      </c>
      <c r="C675">
        <v>31</v>
      </c>
      <c r="D675" t="s">
        <v>20</v>
      </c>
      <c r="E675" t="s">
        <v>36</v>
      </c>
      <c r="F675" t="s">
        <v>32</v>
      </c>
      <c r="G675" t="s">
        <v>33</v>
      </c>
      <c r="H675" t="s">
        <v>24</v>
      </c>
      <c r="I675">
        <v>9.4</v>
      </c>
      <c r="J675" t="s">
        <v>25</v>
      </c>
      <c r="K675" s="1">
        <v>44457</v>
      </c>
      <c r="L675"/>
      <c r="M675">
        <v>4.1100000000000003</v>
      </c>
      <c r="N675">
        <v>42568</v>
      </c>
      <c r="O675">
        <v>3</v>
      </c>
      <c r="P675" t="s">
        <v>26</v>
      </c>
      <c r="Q675">
        <v>0</v>
      </c>
      <c r="R675">
        <v>5</v>
      </c>
      <c r="S675" t="s">
        <v>569</v>
      </c>
      <c r="T675" t="s">
        <v>26</v>
      </c>
    </row>
    <row r="676" spans="1:20" x14ac:dyDescent="0.3">
      <c r="A676" t="s">
        <v>1024</v>
      </c>
      <c r="B676" t="s">
        <v>19</v>
      </c>
      <c r="C676">
        <v>33</v>
      </c>
      <c r="D676" t="s">
        <v>20</v>
      </c>
      <c r="E676" t="s">
        <v>58</v>
      </c>
      <c r="F676" t="s">
        <v>67</v>
      </c>
      <c r="G676" t="s">
        <v>71</v>
      </c>
      <c r="H676" t="s">
        <v>51</v>
      </c>
      <c r="I676">
        <v>10.9</v>
      </c>
      <c r="J676" t="s">
        <v>25</v>
      </c>
      <c r="K676" s="1">
        <v>43326</v>
      </c>
      <c r="L676"/>
      <c r="M676">
        <v>7.21</v>
      </c>
      <c r="N676">
        <v>54406</v>
      </c>
      <c r="O676">
        <v>2</v>
      </c>
      <c r="P676" t="s">
        <v>26</v>
      </c>
      <c r="Q676">
        <v>2</v>
      </c>
      <c r="R676">
        <v>6</v>
      </c>
      <c r="S676" t="s">
        <v>577</v>
      </c>
      <c r="T676" t="s">
        <v>26</v>
      </c>
    </row>
    <row r="677" spans="1:20" x14ac:dyDescent="0.3">
      <c r="A677" t="s">
        <v>1025</v>
      </c>
      <c r="B677" t="s">
        <v>29</v>
      </c>
      <c r="C677">
        <v>33</v>
      </c>
      <c r="D677" t="s">
        <v>30</v>
      </c>
      <c r="E677" t="s">
        <v>53</v>
      </c>
      <c r="F677" t="s">
        <v>45</v>
      </c>
      <c r="G677" t="s">
        <v>164</v>
      </c>
      <c r="H677" t="s">
        <v>24</v>
      </c>
      <c r="I677">
        <v>7.2</v>
      </c>
      <c r="J677" t="s">
        <v>25</v>
      </c>
      <c r="K677" s="1">
        <v>44295</v>
      </c>
      <c r="L677"/>
      <c r="M677">
        <v>4.55</v>
      </c>
      <c r="N677">
        <v>57446</v>
      </c>
      <c r="O677">
        <v>3</v>
      </c>
      <c r="P677" t="s">
        <v>26</v>
      </c>
      <c r="Q677">
        <v>1</v>
      </c>
      <c r="R677">
        <v>6</v>
      </c>
      <c r="S677" t="s">
        <v>372</v>
      </c>
      <c r="T677" t="s">
        <v>26</v>
      </c>
    </row>
    <row r="678" spans="1:20" x14ac:dyDescent="0.3">
      <c r="A678" t="s">
        <v>1026</v>
      </c>
      <c r="B678" t="s">
        <v>19</v>
      </c>
      <c r="C678">
        <v>32</v>
      </c>
      <c r="D678" t="s">
        <v>20</v>
      </c>
      <c r="E678" t="s">
        <v>58</v>
      </c>
      <c r="F678" t="s">
        <v>67</v>
      </c>
      <c r="G678" t="s">
        <v>71</v>
      </c>
      <c r="H678" t="s">
        <v>24</v>
      </c>
      <c r="I678">
        <v>4.2</v>
      </c>
      <c r="J678" t="s">
        <v>25</v>
      </c>
      <c r="K678" s="1">
        <v>42935</v>
      </c>
      <c r="L678"/>
      <c r="M678">
        <v>8.2799999999999994</v>
      </c>
      <c r="N678">
        <v>44478</v>
      </c>
      <c r="O678">
        <v>3</v>
      </c>
      <c r="P678" t="s">
        <v>26</v>
      </c>
      <c r="Q678">
        <v>2</v>
      </c>
      <c r="R678">
        <v>2</v>
      </c>
      <c r="S678" t="s">
        <v>921</v>
      </c>
      <c r="T678" t="s">
        <v>26</v>
      </c>
    </row>
    <row r="679" spans="1:20" x14ac:dyDescent="0.3">
      <c r="A679" t="s">
        <v>1027</v>
      </c>
      <c r="B679" t="s">
        <v>19</v>
      </c>
      <c r="C679">
        <v>25</v>
      </c>
      <c r="D679" t="s">
        <v>30</v>
      </c>
      <c r="E679" t="s">
        <v>58</v>
      </c>
      <c r="F679" t="s">
        <v>32</v>
      </c>
      <c r="G679" t="s">
        <v>171</v>
      </c>
      <c r="H679" t="s">
        <v>51</v>
      </c>
      <c r="I679">
        <v>3.9</v>
      </c>
      <c r="J679" t="s">
        <v>25</v>
      </c>
      <c r="K679" s="1">
        <v>39549</v>
      </c>
      <c r="L679"/>
      <c r="M679">
        <v>17.55</v>
      </c>
      <c r="N679">
        <v>39829</v>
      </c>
      <c r="O679">
        <v>3</v>
      </c>
      <c r="P679" t="s">
        <v>26</v>
      </c>
      <c r="Q679">
        <v>2</v>
      </c>
      <c r="R679">
        <v>8</v>
      </c>
      <c r="S679" t="s">
        <v>180</v>
      </c>
      <c r="T679" t="s">
        <v>26</v>
      </c>
    </row>
    <row r="680" spans="1:20" x14ac:dyDescent="0.3">
      <c r="A680" t="s">
        <v>1028</v>
      </c>
      <c r="B680" t="s">
        <v>29</v>
      </c>
      <c r="C680">
        <v>22</v>
      </c>
      <c r="D680" t="s">
        <v>30</v>
      </c>
      <c r="E680" t="s">
        <v>21</v>
      </c>
      <c r="F680" t="s">
        <v>32</v>
      </c>
      <c r="G680" t="s">
        <v>33</v>
      </c>
      <c r="H680" t="s">
        <v>24</v>
      </c>
      <c r="I680">
        <v>1.1000000000000001</v>
      </c>
      <c r="J680" t="s">
        <v>25</v>
      </c>
      <c r="K680" s="1">
        <v>40773</v>
      </c>
      <c r="L680"/>
      <c r="M680">
        <v>14.2</v>
      </c>
      <c r="N680">
        <v>28334</v>
      </c>
      <c r="O680">
        <v>3</v>
      </c>
      <c r="P680" t="s">
        <v>26</v>
      </c>
      <c r="Q680">
        <v>2</v>
      </c>
      <c r="R680">
        <v>5</v>
      </c>
      <c r="S680" t="s">
        <v>1012</v>
      </c>
      <c r="T680" t="s">
        <v>26</v>
      </c>
    </row>
    <row r="681" spans="1:20" x14ac:dyDescent="0.3">
      <c r="A681" t="s">
        <v>1029</v>
      </c>
      <c r="B681" t="s">
        <v>19</v>
      </c>
      <c r="C681">
        <v>38</v>
      </c>
      <c r="D681" t="s">
        <v>20</v>
      </c>
      <c r="E681" t="s">
        <v>36</v>
      </c>
      <c r="F681" t="s">
        <v>45</v>
      </c>
      <c r="G681" t="s">
        <v>46</v>
      </c>
      <c r="H681" t="s">
        <v>84</v>
      </c>
      <c r="I681">
        <v>18</v>
      </c>
      <c r="J681" t="s">
        <v>25</v>
      </c>
      <c r="K681" s="1">
        <v>45918</v>
      </c>
      <c r="L681"/>
      <c r="M681">
        <v>0.11</v>
      </c>
      <c r="N681">
        <v>68115</v>
      </c>
      <c r="O681">
        <v>3</v>
      </c>
      <c r="P681" t="s">
        <v>26</v>
      </c>
      <c r="Q681">
        <v>1</v>
      </c>
      <c r="R681">
        <v>6</v>
      </c>
      <c r="S681" t="s">
        <v>357</v>
      </c>
      <c r="T681" t="s">
        <v>26</v>
      </c>
    </row>
    <row r="682" spans="1:20" x14ac:dyDescent="0.3">
      <c r="A682" t="s">
        <v>1030</v>
      </c>
      <c r="B682" t="s">
        <v>29</v>
      </c>
      <c r="C682">
        <v>39</v>
      </c>
      <c r="D682" t="s">
        <v>30</v>
      </c>
      <c r="E682" t="s">
        <v>21</v>
      </c>
      <c r="F682" t="s">
        <v>92</v>
      </c>
      <c r="G682" t="s">
        <v>246</v>
      </c>
      <c r="H682" t="s">
        <v>24</v>
      </c>
      <c r="I682">
        <v>19</v>
      </c>
      <c r="J682" t="s">
        <v>25</v>
      </c>
      <c r="K682" s="1">
        <v>43797</v>
      </c>
      <c r="L682"/>
      <c r="M682">
        <v>5.92</v>
      </c>
      <c r="N682">
        <v>70948</v>
      </c>
      <c r="O682">
        <v>1</v>
      </c>
      <c r="P682" t="s">
        <v>26</v>
      </c>
      <c r="Q682">
        <v>3</v>
      </c>
      <c r="R682">
        <v>2</v>
      </c>
      <c r="S682" t="s">
        <v>428</v>
      </c>
      <c r="T682" t="s">
        <v>26</v>
      </c>
    </row>
    <row r="683" spans="1:20" x14ac:dyDescent="0.3">
      <c r="A683" t="s">
        <v>1031</v>
      </c>
      <c r="B683" t="s">
        <v>29</v>
      </c>
      <c r="C683">
        <v>36</v>
      </c>
      <c r="D683" t="s">
        <v>20</v>
      </c>
      <c r="E683" t="s">
        <v>53</v>
      </c>
      <c r="F683" t="s">
        <v>82</v>
      </c>
      <c r="G683" t="s">
        <v>284</v>
      </c>
      <c r="H683" t="s">
        <v>24</v>
      </c>
      <c r="I683">
        <v>12.2</v>
      </c>
      <c r="J683" t="s">
        <v>85</v>
      </c>
      <c r="K683" s="1">
        <v>42198</v>
      </c>
      <c r="L683"/>
      <c r="M683">
        <v>10.29</v>
      </c>
      <c r="N683">
        <v>57808</v>
      </c>
      <c r="O683">
        <v>3</v>
      </c>
      <c r="P683" t="s">
        <v>26</v>
      </c>
      <c r="Q683">
        <v>2</v>
      </c>
      <c r="R683">
        <v>1</v>
      </c>
      <c r="S683" t="s">
        <v>744</v>
      </c>
      <c r="T683" t="s">
        <v>26</v>
      </c>
    </row>
    <row r="684" spans="1:20" x14ac:dyDescent="0.3">
      <c r="A684" t="s">
        <v>1032</v>
      </c>
      <c r="B684" t="s">
        <v>19</v>
      </c>
      <c r="C684">
        <v>38</v>
      </c>
      <c r="D684" t="s">
        <v>30</v>
      </c>
      <c r="E684" t="s">
        <v>21</v>
      </c>
      <c r="F684" t="s">
        <v>82</v>
      </c>
      <c r="G684" t="s">
        <v>83</v>
      </c>
      <c r="H684" t="s">
        <v>51</v>
      </c>
      <c r="I684">
        <v>8</v>
      </c>
      <c r="J684" t="s">
        <v>85</v>
      </c>
      <c r="K684" s="1">
        <v>39782</v>
      </c>
      <c r="L684"/>
      <c r="M684">
        <v>16.91</v>
      </c>
      <c r="N684">
        <v>50134</v>
      </c>
      <c r="O684">
        <v>3</v>
      </c>
      <c r="P684" t="s">
        <v>26</v>
      </c>
      <c r="Q684">
        <v>0</v>
      </c>
      <c r="R684">
        <v>5</v>
      </c>
      <c r="S684" t="s">
        <v>343</v>
      </c>
      <c r="T684" t="s">
        <v>26</v>
      </c>
    </row>
    <row r="685" spans="1:20" x14ac:dyDescent="0.3">
      <c r="A685" t="s">
        <v>1033</v>
      </c>
      <c r="B685" t="s">
        <v>29</v>
      </c>
      <c r="C685">
        <v>30</v>
      </c>
      <c r="D685" t="s">
        <v>30</v>
      </c>
      <c r="E685" t="s">
        <v>53</v>
      </c>
      <c r="F685" t="s">
        <v>92</v>
      </c>
      <c r="G685" t="s">
        <v>93</v>
      </c>
      <c r="H685" t="s">
        <v>24</v>
      </c>
      <c r="I685">
        <v>4.7</v>
      </c>
      <c r="J685" t="s">
        <v>25</v>
      </c>
      <c r="K685" s="1">
        <v>43868</v>
      </c>
      <c r="L685"/>
      <c r="M685">
        <v>5.72</v>
      </c>
      <c r="N685">
        <v>48516</v>
      </c>
      <c r="O685">
        <v>2</v>
      </c>
      <c r="P685" t="s">
        <v>26</v>
      </c>
      <c r="Q685">
        <v>3</v>
      </c>
      <c r="R685">
        <v>8</v>
      </c>
      <c r="S685" t="s">
        <v>925</v>
      </c>
      <c r="T685" t="s">
        <v>26</v>
      </c>
    </row>
    <row r="686" spans="1:20" x14ac:dyDescent="0.3">
      <c r="A686" t="s">
        <v>641</v>
      </c>
      <c r="B686" t="s">
        <v>29</v>
      </c>
      <c r="C686">
        <v>34</v>
      </c>
      <c r="D686" t="s">
        <v>20</v>
      </c>
      <c r="E686" t="s">
        <v>53</v>
      </c>
      <c r="F686" t="s">
        <v>22</v>
      </c>
      <c r="G686" t="s">
        <v>59</v>
      </c>
      <c r="H686" t="s">
        <v>47</v>
      </c>
      <c r="I686">
        <v>5.8</v>
      </c>
      <c r="J686" t="s">
        <v>25</v>
      </c>
      <c r="K686" s="1">
        <v>42073</v>
      </c>
      <c r="L686"/>
      <c r="M686">
        <v>10.64</v>
      </c>
      <c r="N686">
        <v>41766</v>
      </c>
      <c r="O686">
        <v>3</v>
      </c>
      <c r="P686" t="s">
        <v>26</v>
      </c>
      <c r="Q686">
        <v>3</v>
      </c>
      <c r="R686">
        <v>7</v>
      </c>
      <c r="T686" t="s">
        <v>26</v>
      </c>
    </row>
    <row r="687" spans="1:20" x14ac:dyDescent="0.3">
      <c r="A687" t="s">
        <v>1034</v>
      </c>
      <c r="B687" t="s">
        <v>29</v>
      </c>
      <c r="C687">
        <v>31</v>
      </c>
      <c r="D687" t="s">
        <v>30</v>
      </c>
      <c r="E687" t="s">
        <v>39</v>
      </c>
      <c r="F687" t="s">
        <v>92</v>
      </c>
      <c r="G687" t="s">
        <v>93</v>
      </c>
      <c r="H687" t="s">
        <v>24</v>
      </c>
      <c r="I687">
        <v>9.8000000000000007</v>
      </c>
      <c r="J687" t="s">
        <v>25</v>
      </c>
      <c r="K687" s="1">
        <v>43762</v>
      </c>
      <c r="L687"/>
      <c r="M687">
        <v>6.01</v>
      </c>
      <c r="N687">
        <v>51995</v>
      </c>
      <c r="O687">
        <v>4</v>
      </c>
      <c r="P687" t="s">
        <v>26</v>
      </c>
      <c r="Q687">
        <v>0</v>
      </c>
      <c r="R687">
        <v>8</v>
      </c>
      <c r="S687" t="s">
        <v>756</v>
      </c>
      <c r="T687" t="s">
        <v>26</v>
      </c>
    </row>
    <row r="688" spans="1:20" x14ac:dyDescent="0.3">
      <c r="A688" t="s">
        <v>1035</v>
      </c>
      <c r="B688" t="s">
        <v>19</v>
      </c>
      <c r="C688">
        <v>42</v>
      </c>
      <c r="D688" t="s">
        <v>30</v>
      </c>
      <c r="E688" t="s">
        <v>44</v>
      </c>
      <c r="F688" t="s">
        <v>22</v>
      </c>
      <c r="G688" t="s">
        <v>74</v>
      </c>
      <c r="H688" t="s">
        <v>51</v>
      </c>
      <c r="I688">
        <v>15.8</v>
      </c>
      <c r="J688" t="s">
        <v>25</v>
      </c>
      <c r="K688" s="1">
        <v>44963</v>
      </c>
      <c r="L688"/>
      <c r="M688">
        <v>2.72</v>
      </c>
      <c r="N688">
        <v>64599</v>
      </c>
      <c r="O688">
        <v>3</v>
      </c>
      <c r="P688" t="s">
        <v>26</v>
      </c>
      <c r="Q688">
        <v>3</v>
      </c>
      <c r="R688">
        <v>3</v>
      </c>
      <c r="S688" t="s">
        <v>983</v>
      </c>
      <c r="T688" t="s">
        <v>26</v>
      </c>
    </row>
    <row r="689" spans="1:20" x14ac:dyDescent="0.3">
      <c r="A689" t="s">
        <v>527</v>
      </c>
      <c r="B689" t="s">
        <v>19</v>
      </c>
      <c r="C689">
        <v>21</v>
      </c>
      <c r="D689" t="s">
        <v>30</v>
      </c>
      <c r="E689" t="s">
        <v>36</v>
      </c>
      <c r="F689" t="s">
        <v>22</v>
      </c>
      <c r="G689" t="s">
        <v>23</v>
      </c>
      <c r="H689" t="s">
        <v>24</v>
      </c>
      <c r="I689">
        <v>1</v>
      </c>
      <c r="J689" t="s">
        <v>25</v>
      </c>
      <c r="K689" s="1">
        <v>40343</v>
      </c>
      <c r="L689" s="1">
        <v>41752</v>
      </c>
      <c r="M689">
        <v>3.86</v>
      </c>
      <c r="N689">
        <v>34695</v>
      </c>
      <c r="O689">
        <v>2</v>
      </c>
      <c r="P689" t="s">
        <v>26</v>
      </c>
      <c r="Q689">
        <v>1</v>
      </c>
      <c r="R689">
        <v>6</v>
      </c>
      <c r="T689" t="s">
        <v>65</v>
      </c>
    </row>
    <row r="690" spans="1:20" x14ac:dyDescent="0.3">
      <c r="A690" t="s">
        <v>1036</v>
      </c>
      <c r="B690" t="s">
        <v>19</v>
      </c>
      <c r="C690">
        <v>40</v>
      </c>
      <c r="D690" t="s">
        <v>30</v>
      </c>
      <c r="E690" t="s">
        <v>31</v>
      </c>
      <c r="F690" t="s">
        <v>54</v>
      </c>
      <c r="G690" t="s">
        <v>139</v>
      </c>
      <c r="H690" t="s">
        <v>24</v>
      </c>
      <c r="I690">
        <v>3.8</v>
      </c>
      <c r="J690" t="s">
        <v>25</v>
      </c>
      <c r="K690" s="1">
        <v>43883</v>
      </c>
      <c r="L690"/>
      <c r="M690">
        <v>5.68</v>
      </c>
      <c r="N690">
        <v>47343</v>
      </c>
      <c r="O690">
        <v>3</v>
      </c>
      <c r="P690" t="s">
        <v>26</v>
      </c>
      <c r="Q690">
        <v>0</v>
      </c>
      <c r="R690">
        <v>4</v>
      </c>
      <c r="S690" t="s">
        <v>1037</v>
      </c>
      <c r="T690" t="s">
        <v>26</v>
      </c>
    </row>
    <row r="691" spans="1:20" x14ac:dyDescent="0.3">
      <c r="A691" t="s">
        <v>1038</v>
      </c>
      <c r="B691" t="s">
        <v>29</v>
      </c>
      <c r="C691">
        <v>39</v>
      </c>
      <c r="D691" t="s">
        <v>30</v>
      </c>
      <c r="E691" t="s">
        <v>44</v>
      </c>
      <c r="F691" t="s">
        <v>67</v>
      </c>
      <c r="G691" t="s">
        <v>110</v>
      </c>
      <c r="H691" t="s">
        <v>24</v>
      </c>
      <c r="I691">
        <v>3.9</v>
      </c>
      <c r="J691" t="s">
        <v>25</v>
      </c>
      <c r="K691" s="1">
        <v>41351</v>
      </c>
      <c r="L691"/>
      <c r="M691">
        <v>12.61</v>
      </c>
      <c r="N691">
        <v>41169</v>
      </c>
      <c r="O691">
        <v>3</v>
      </c>
      <c r="P691" t="s">
        <v>65</v>
      </c>
      <c r="Q691">
        <v>1</v>
      </c>
      <c r="R691">
        <v>9</v>
      </c>
      <c r="S691" t="s">
        <v>222</v>
      </c>
      <c r="T691" t="s">
        <v>26</v>
      </c>
    </row>
    <row r="692" spans="1:20" x14ac:dyDescent="0.3">
      <c r="A692" t="s">
        <v>1039</v>
      </c>
      <c r="B692" t="s">
        <v>19</v>
      </c>
      <c r="C692">
        <v>33</v>
      </c>
      <c r="D692" t="s">
        <v>30</v>
      </c>
      <c r="E692" t="s">
        <v>58</v>
      </c>
      <c r="F692" t="s">
        <v>92</v>
      </c>
      <c r="G692" t="s">
        <v>93</v>
      </c>
      <c r="H692" t="s">
        <v>51</v>
      </c>
      <c r="I692">
        <v>7.3</v>
      </c>
      <c r="J692" t="s">
        <v>25</v>
      </c>
      <c r="K692" s="1">
        <v>43941</v>
      </c>
      <c r="L692"/>
      <c r="M692">
        <v>5.52</v>
      </c>
      <c r="N692">
        <v>48552</v>
      </c>
      <c r="O692">
        <v>2</v>
      </c>
      <c r="P692" t="s">
        <v>26</v>
      </c>
      <c r="Q692">
        <v>2</v>
      </c>
      <c r="R692">
        <v>4</v>
      </c>
      <c r="S692" t="s">
        <v>629</v>
      </c>
      <c r="T692" t="s">
        <v>26</v>
      </c>
    </row>
    <row r="693" spans="1:20" x14ac:dyDescent="0.3">
      <c r="A693" t="s">
        <v>1040</v>
      </c>
      <c r="B693" t="s">
        <v>29</v>
      </c>
      <c r="C693">
        <v>42</v>
      </c>
      <c r="D693" t="s">
        <v>20</v>
      </c>
      <c r="E693" t="s">
        <v>36</v>
      </c>
      <c r="F693" t="s">
        <v>45</v>
      </c>
      <c r="G693" t="s">
        <v>164</v>
      </c>
      <c r="H693" t="s">
        <v>24</v>
      </c>
      <c r="I693">
        <v>3.5</v>
      </c>
      <c r="J693" t="s">
        <v>25</v>
      </c>
      <c r="K693" s="1">
        <v>42494</v>
      </c>
      <c r="L693"/>
      <c r="M693">
        <v>9.48</v>
      </c>
      <c r="N693">
        <v>38079</v>
      </c>
      <c r="O693">
        <v>3</v>
      </c>
      <c r="P693" t="s">
        <v>26</v>
      </c>
      <c r="Q693">
        <v>2</v>
      </c>
      <c r="R693">
        <v>3</v>
      </c>
      <c r="S693" t="s">
        <v>114</v>
      </c>
      <c r="T693" t="s">
        <v>26</v>
      </c>
    </row>
    <row r="694" spans="1:20" x14ac:dyDescent="0.3">
      <c r="A694" t="s">
        <v>1041</v>
      </c>
      <c r="B694" t="s">
        <v>29</v>
      </c>
      <c r="C694">
        <v>24</v>
      </c>
      <c r="D694" t="s">
        <v>20</v>
      </c>
      <c r="E694" t="s">
        <v>36</v>
      </c>
      <c r="F694" t="s">
        <v>54</v>
      </c>
      <c r="G694" t="s">
        <v>139</v>
      </c>
      <c r="H694" t="s">
        <v>24</v>
      </c>
      <c r="I694">
        <v>3.5</v>
      </c>
      <c r="J694" t="s">
        <v>85</v>
      </c>
      <c r="K694" s="1">
        <v>40884</v>
      </c>
      <c r="L694"/>
      <c r="M694">
        <v>13.89</v>
      </c>
      <c r="N694">
        <v>34453</v>
      </c>
      <c r="O694">
        <v>2</v>
      </c>
      <c r="P694" t="s">
        <v>26</v>
      </c>
      <c r="Q694">
        <v>1</v>
      </c>
      <c r="R694">
        <v>6</v>
      </c>
      <c r="S694" t="s">
        <v>418</v>
      </c>
      <c r="T694" t="s">
        <v>26</v>
      </c>
    </row>
    <row r="695" spans="1:20" x14ac:dyDescent="0.3">
      <c r="A695" t="s">
        <v>1042</v>
      </c>
      <c r="B695" t="s">
        <v>29</v>
      </c>
      <c r="C695">
        <v>30</v>
      </c>
      <c r="D695" t="s">
        <v>30</v>
      </c>
      <c r="E695" t="s">
        <v>36</v>
      </c>
      <c r="F695" t="s">
        <v>67</v>
      </c>
      <c r="G695" t="s">
        <v>68</v>
      </c>
      <c r="H695" t="s">
        <v>84</v>
      </c>
      <c r="I695">
        <v>8.6</v>
      </c>
      <c r="J695" t="s">
        <v>25</v>
      </c>
      <c r="K695" s="1">
        <v>41128</v>
      </c>
      <c r="L695"/>
      <c r="M695">
        <v>13.22</v>
      </c>
      <c r="N695">
        <v>54220</v>
      </c>
      <c r="O695">
        <v>5</v>
      </c>
      <c r="P695" t="s">
        <v>26</v>
      </c>
      <c r="Q695">
        <v>2</v>
      </c>
      <c r="R695">
        <v>5</v>
      </c>
      <c r="S695" t="s">
        <v>324</v>
      </c>
      <c r="T695" t="s">
        <v>26</v>
      </c>
    </row>
    <row r="696" spans="1:20" x14ac:dyDescent="0.3">
      <c r="A696" t="s">
        <v>343</v>
      </c>
      <c r="B696" t="s">
        <v>29</v>
      </c>
      <c r="C696">
        <v>29</v>
      </c>
      <c r="D696" t="s">
        <v>30</v>
      </c>
      <c r="E696" t="s">
        <v>36</v>
      </c>
      <c r="F696" t="s">
        <v>82</v>
      </c>
      <c r="G696" t="s">
        <v>83</v>
      </c>
      <c r="H696" t="s">
        <v>24</v>
      </c>
      <c r="I696">
        <v>2.6</v>
      </c>
      <c r="J696" t="s">
        <v>25</v>
      </c>
      <c r="K696" s="1">
        <v>39652</v>
      </c>
      <c r="L696" s="1">
        <v>43026</v>
      </c>
      <c r="M696">
        <v>9.24</v>
      </c>
      <c r="N696">
        <v>39984</v>
      </c>
      <c r="O696">
        <v>4</v>
      </c>
      <c r="P696" t="s">
        <v>26</v>
      </c>
      <c r="Q696">
        <v>3</v>
      </c>
      <c r="R696">
        <v>7</v>
      </c>
      <c r="T696" t="s">
        <v>65</v>
      </c>
    </row>
    <row r="697" spans="1:20" x14ac:dyDescent="0.3">
      <c r="A697" t="s">
        <v>1043</v>
      </c>
      <c r="B697" t="s">
        <v>19</v>
      </c>
      <c r="C697">
        <v>34</v>
      </c>
      <c r="D697" t="s">
        <v>20</v>
      </c>
      <c r="E697" t="s">
        <v>39</v>
      </c>
      <c r="F697" t="s">
        <v>45</v>
      </c>
      <c r="G697" t="s">
        <v>98</v>
      </c>
      <c r="H697" t="s">
        <v>47</v>
      </c>
      <c r="I697">
        <v>11.2</v>
      </c>
      <c r="J697" t="s">
        <v>25</v>
      </c>
      <c r="K697" s="1">
        <v>41822</v>
      </c>
      <c r="L697" s="1">
        <v>45853</v>
      </c>
      <c r="M697">
        <v>11.04</v>
      </c>
      <c r="N697">
        <v>62883</v>
      </c>
      <c r="O697">
        <v>4</v>
      </c>
      <c r="P697" t="s">
        <v>26</v>
      </c>
      <c r="Q697">
        <v>3</v>
      </c>
      <c r="R697">
        <v>7</v>
      </c>
      <c r="S697" t="s">
        <v>248</v>
      </c>
      <c r="T697" t="s">
        <v>65</v>
      </c>
    </row>
    <row r="698" spans="1:20" x14ac:dyDescent="0.3">
      <c r="A698" t="s">
        <v>1044</v>
      </c>
      <c r="B698" t="s">
        <v>19</v>
      </c>
      <c r="C698">
        <v>32</v>
      </c>
      <c r="D698" t="s">
        <v>20</v>
      </c>
      <c r="E698" t="s">
        <v>21</v>
      </c>
      <c r="F698" t="s">
        <v>67</v>
      </c>
      <c r="G698" t="s">
        <v>71</v>
      </c>
      <c r="H698" t="s">
        <v>47</v>
      </c>
      <c r="I698">
        <v>8.6</v>
      </c>
      <c r="J698" t="s">
        <v>25</v>
      </c>
      <c r="K698" s="1">
        <v>40590</v>
      </c>
      <c r="L698"/>
      <c r="M698">
        <v>14.7</v>
      </c>
      <c r="N698">
        <v>53651</v>
      </c>
      <c r="O698">
        <v>4</v>
      </c>
      <c r="P698" t="s">
        <v>26</v>
      </c>
      <c r="Q698">
        <v>2</v>
      </c>
      <c r="R698">
        <v>9</v>
      </c>
      <c r="S698" t="s">
        <v>754</v>
      </c>
      <c r="T698" t="s">
        <v>26</v>
      </c>
    </row>
    <row r="699" spans="1:20" x14ac:dyDescent="0.3">
      <c r="A699" t="s">
        <v>1045</v>
      </c>
      <c r="B699" t="s">
        <v>29</v>
      </c>
      <c r="C699">
        <v>21</v>
      </c>
      <c r="D699" t="s">
        <v>30</v>
      </c>
      <c r="E699" t="s">
        <v>39</v>
      </c>
      <c r="F699" t="s">
        <v>22</v>
      </c>
      <c r="G699" t="s">
        <v>74</v>
      </c>
      <c r="H699" t="s">
        <v>24</v>
      </c>
      <c r="I699">
        <v>0</v>
      </c>
      <c r="J699" t="s">
        <v>25</v>
      </c>
      <c r="K699" s="1">
        <v>44701</v>
      </c>
      <c r="L699"/>
      <c r="M699">
        <v>3.44</v>
      </c>
      <c r="N699">
        <v>27435</v>
      </c>
      <c r="O699">
        <v>3</v>
      </c>
      <c r="P699" t="s">
        <v>65</v>
      </c>
      <c r="Q699">
        <v>2</v>
      </c>
      <c r="R699">
        <v>1</v>
      </c>
      <c r="S699" t="s">
        <v>88</v>
      </c>
      <c r="T699" t="s">
        <v>26</v>
      </c>
    </row>
    <row r="700" spans="1:20" x14ac:dyDescent="0.3">
      <c r="A700" t="s">
        <v>1046</v>
      </c>
      <c r="B700" t="s">
        <v>29</v>
      </c>
      <c r="C700">
        <v>37</v>
      </c>
      <c r="D700" t="s">
        <v>30</v>
      </c>
      <c r="E700" t="s">
        <v>53</v>
      </c>
      <c r="F700" t="s">
        <v>40</v>
      </c>
      <c r="G700" t="s">
        <v>50</v>
      </c>
      <c r="H700" t="s">
        <v>51</v>
      </c>
      <c r="I700">
        <v>13</v>
      </c>
      <c r="J700" t="s">
        <v>25</v>
      </c>
      <c r="K700" s="1">
        <v>43097</v>
      </c>
      <c r="L700"/>
      <c r="M700">
        <v>7.83</v>
      </c>
      <c r="N700">
        <v>59559</v>
      </c>
      <c r="O700">
        <v>4</v>
      </c>
      <c r="P700" t="s">
        <v>26</v>
      </c>
      <c r="Q700">
        <v>3</v>
      </c>
      <c r="R700">
        <v>6</v>
      </c>
      <c r="S700" t="s">
        <v>740</v>
      </c>
      <c r="T700" t="s">
        <v>26</v>
      </c>
    </row>
    <row r="701" spans="1:20" x14ac:dyDescent="0.3">
      <c r="A701" t="s">
        <v>1047</v>
      </c>
      <c r="B701" t="s">
        <v>29</v>
      </c>
      <c r="C701">
        <v>34</v>
      </c>
      <c r="D701" t="s">
        <v>20</v>
      </c>
      <c r="E701" t="s">
        <v>31</v>
      </c>
      <c r="F701" t="s">
        <v>22</v>
      </c>
      <c r="G701" t="s">
        <v>59</v>
      </c>
      <c r="H701" t="s">
        <v>24</v>
      </c>
      <c r="I701">
        <v>5.3</v>
      </c>
      <c r="J701" t="s">
        <v>25</v>
      </c>
      <c r="K701" s="1">
        <v>40659</v>
      </c>
      <c r="L701" s="1">
        <v>44222</v>
      </c>
      <c r="M701">
        <v>9.75</v>
      </c>
      <c r="N701">
        <v>46956</v>
      </c>
      <c r="O701">
        <v>1</v>
      </c>
      <c r="P701" t="s">
        <v>26</v>
      </c>
      <c r="Q701">
        <v>1</v>
      </c>
      <c r="R701">
        <v>5</v>
      </c>
      <c r="S701" t="s">
        <v>302</v>
      </c>
      <c r="T701" t="s">
        <v>65</v>
      </c>
    </row>
    <row r="702" spans="1:20" x14ac:dyDescent="0.3">
      <c r="A702" t="s">
        <v>1048</v>
      </c>
      <c r="B702" t="s">
        <v>29</v>
      </c>
      <c r="C702">
        <v>31</v>
      </c>
      <c r="D702" t="s">
        <v>20</v>
      </c>
      <c r="E702" t="s">
        <v>58</v>
      </c>
      <c r="F702" t="s">
        <v>92</v>
      </c>
      <c r="G702" t="s">
        <v>93</v>
      </c>
      <c r="H702" t="s">
        <v>24</v>
      </c>
      <c r="I702">
        <v>5.6</v>
      </c>
      <c r="J702" t="s">
        <v>25</v>
      </c>
      <c r="K702" s="1">
        <v>45410</v>
      </c>
      <c r="L702"/>
      <c r="M702">
        <v>1.5</v>
      </c>
      <c r="N702">
        <v>57831</v>
      </c>
      <c r="O702">
        <v>4</v>
      </c>
      <c r="P702" t="s">
        <v>26</v>
      </c>
      <c r="Q702">
        <v>2</v>
      </c>
      <c r="R702">
        <v>4</v>
      </c>
      <c r="S702" t="s">
        <v>155</v>
      </c>
      <c r="T702" t="s">
        <v>26</v>
      </c>
    </row>
    <row r="703" spans="1:20" x14ac:dyDescent="0.3">
      <c r="A703" t="s">
        <v>1049</v>
      </c>
      <c r="B703" t="s">
        <v>209</v>
      </c>
      <c r="C703">
        <v>25</v>
      </c>
      <c r="D703" t="s">
        <v>20</v>
      </c>
      <c r="E703" t="s">
        <v>63</v>
      </c>
      <c r="F703" t="s">
        <v>45</v>
      </c>
      <c r="G703" t="s">
        <v>46</v>
      </c>
      <c r="H703" t="s">
        <v>51</v>
      </c>
      <c r="I703">
        <v>1.1000000000000001</v>
      </c>
      <c r="J703" t="s">
        <v>25</v>
      </c>
      <c r="K703" s="1">
        <v>44258</v>
      </c>
      <c r="L703"/>
      <c r="M703">
        <v>4.6500000000000004</v>
      </c>
      <c r="N703">
        <v>44088</v>
      </c>
      <c r="O703">
        <v>4</v>
      </c>
      <c r="P703" t="s">
        <v>26</v>
      </c>
      <c r="Q703">
        <v>3</v>
      </c>
      <c r="R703">
        <v>6</v>
      </c>
      <c r="S703" t="s">
        <v>1050</v>
      </c>
      <c r="T703" t="s">
        <v>26</v>
      </c>
    </row>
    <row r="704" spans="1:20" x14ac:dyDescent="0.3">
      <c r="A704" t="s">
        <v>1051</v>
      </c>
      <c r="B704" t="s">
        <v>29</v>
      </c>
      <c r="C704">
        <v>35</v>
      </c>
      <c r="D704" t="s">
        <v>30</v>
      </c>
      <c r="E704" t="s">
        <v>39</v>
      </c>
      <c r="F704" t="s">
        <v>22</v>
      </c>
      <c r="G704" t="s">
        <v>23</v>
      </c>
      <c r="H704" t="s">
        <v>24</v>
      </c>
      <c r="I704">
        <v>11.9</v>
      </c>
      <c r="J704" t="s">
        <v>25</v>
      </c>
      <c r="K704" s="1">
        <v>45642</v>
      </c>
      <c r="L704"/>
      <c r="M704">
        <v>0.87</v>
      </c>
      <c r="N704">
        <v>57136</v>
      </c>
      <c r="O704">
        <v>3</v>
      </c>
      <c r="P704" t="s">
        <v>26</v>
      </c>
      <c r="Q704">
        <v>2</v>
      </c>
      <c r="R704">
        <v>6</v>
      </c>
      <c r="S704" t="s">
        <v>189</v>
      </c>
      <c r="T704" t="s">
        <v>26</v>
      </c>
    </row>
    <row r="705" spans="1:20" x14ac:dyDescent="0.3">
      <c r="A705" t="s">
        <v>1052</v>
      </c>
      <c r="B705" t="s">
        <v>29</v>
      </c>
      <c r="C705">
        <v>38</v>
      </c>
      <c r="D705" t="s">
        <v>30</v>
      </c>
      <c r="E705" t="s">
        <v>36</v>
      </c>
      <c r="F705" t="s">
        <v>32</v>
      </c>
      <c r="G705" t="s">
        <v>33</v>
      </c>
      <c r="H705" t="s">
        <v>24</v>
      </c>
      <c r="I705">
        <v>11.6</v>
      </c>
      <c r="J705" t="s">
        <v>25</v>
      </c>
      <c r="K705" s="1">
        <v>45634</v>
      </c>
      <c r="L705"/>
      <c r="M705">
        <v>0.89</v>
      </c>
      <c r="N705">
        <v>51409</v>
      </c>
      <c r="O705">
        <v>4</v>
      </c>
      <c r="P705" t="s">
        <v>26</v>
      </c>
      <c r="Q705">
        <v>3</v>
      </c>
      <c r="R705">
        <v>5</v>
      </c>
      <c r="S705" t="s">
        <v>316</v>
      </c>
      <c r="T705" t="s">
        <v>26</v>
      </c>
    </row>
    <row r="706" spans="1:20" x14ac:dyDescent="0.3">
      <c r="A706" t="s">
        <v>1053</v>
      </c>
      <c r="B706" t="s">
        <v>29</v>
      </c>
      <c r="C706">
        <v>34</v>
      </c>
      <c r="D706" t="s">
        <v>20</v>
      </c>
      <c r="E706" t="s">
        <v>31</v>
      </c>
      <c r="F706" t="s">
        <v>67</v>
      </c>
      <c r="G706" t="s">
        <v>68</v>
      </c>
      <c r="H706" t="s">
        <v>24</v>
      </c>
      <c r="I706">
        <v>10.3</v>
      </c>
      <c r="J706" t="s">
        <v>25</v>
      </c>
      <c r="K706" s="1">
        <v>44242</v>
      </c>
      <c r="L706"/>
      <c r="M706">
        <v>4.7</v>
      </c>
      <c r="N706">
        <v>51652</v>
      </c>
      <c r="O706">
        <v>2</v>
      </c>
      <c r="P706" t="s">
        <v>26</v>
      </c>
      <c r="Q706">
        <v>2</v>
      </c>
      <c r="R706">
        <v>8</v>
      </c>
      <c r="S706" t="s">
        <v>123</v>
      </c>
      <c r="T706" t="s">
        <v>26</v>
      </c>
    </row>
    <row r="707" spans="1:20" x14ac:dyDescent="0.3">
      <c r="A707" t="s">
        <v>1054</v>
      </c>
      <c r="B707" t="s">
        <v>19</v>
      </c>
      <c r="C707">
        <v>21</v>
      </c>
      <c r="D707" t="s">
        <v>30</v>
      </c>
      <c r="E707" t="s">
        <v>31</v>
      </c>
      <c r="F707" t="s">
        <v>54</v>
      </c>
      <c r="G707" t="s">
        <v>55</v>
      </c>
      <c r="H707" t="s">
        <v>24</v>
      </c>
      <c r="I707">
        <v>0.2</v>
      </c>
      <c r="J707" t="s">
        <v>25</v>
      </c>
      <c r="K707" s="1">
        <v>44695</v>
      </c>
      <c r="L707"/>
      <c r="M707">
        <v>3.46</v>
      </c>
      <c r="N707">
        <v>32652</v>
      </c>
      <c r="O707">
        <v>3</v>
      </c>
      <c r="P707" t="s">
        <v>26</v>
      </c>
      <c r="Q707">
        <v>1</v>
      </c>
      <c r="R707">
        <v>7</v>
      </c>
      <c r="S707" t="s">
        <v>252</v>
      </c>
      <c r="T707" t="s">
        <v>26</v>
      </c>
    </row>
    <row r="708" spans="1:20" x14ac:dyDescent="0.3">
      <c r="A708" t="s">
        <v>1055</v>
      </c>
      <c r="B708" t="s">
        <v>19</v>
      </c>
      <c r="C708">
        <v>27</v>
      </c>
      <c r="D708" t="s">
        <v>20</v>
      </c>
      <c r="E708" t="s">
        <v>58</v>
      </c>
      <c r="F708" t="s">
        <v>45</v>
      </c>
      <c r="G708" t="s">
        <v>98</v>
      </c>
      <c r="H708" t="s">
        <v>51</v>
      </c>
      <c r="I708">
        <v>6.2</v>
      </c>
      <c r="J708" t="s">
        <v>25</v>
      </c>
      <c r="K708" s="1">
        <v>39681</v>
      </c>
      <c r="L708"/>
      <c r="M708">
        <v>17.190000000000001</v>
      </c>
      <c r="N708">
        <v>45538</v>
      </c>
      <c r="O708">
        <v>3</v>
      </c>
      <c r="P708" t="s">
        <v>26</v>
      </c>
      <c r="Q708">
        <v>1</v>
      </c>
      <c r="R708">
        <v>10</v>
      </c>
      <c r="S708" t="s">
        <v>368</v>
      </c>
      <c r="T708" t="s">
        <v>26</v>
      </c>
    </row>
    <row r="709" spans="1:20" x14ac:dyDescent="0.3">
      <c r="A709" t="s">
        <v>1056</v>
      </c>
      <c r="B709" t="s">
        <v>29</v>
      </c>
      <c r="C709">
        <v>42</v>
      </c>
      <c r="D709" t="s">
        <v>30</v>
      </c>
      <c r="E709" t="s">
        <v>39</v>
      </c>
      <c r="F709" t="s">
        <v>22</v>
      </c>
      <c r="G709" t="s">
        <v>74</v>
      </c>
      <c r="H709" t="s">
        <v>47</v>
      </c>
      <c r="I709">
        <v>17.899999999999999</v>
      </c>
      <c r="J709" t="s">
        <v>25</v>
      </c>
      <c r="K709" s="1">
        <v>41560</v>
      </c>
      <c r="L709"/>
      <c r="M709">
        <v>12.04</v>
      </c>
      <c r="N709">
        <v>62883</v>
      </c>
      <c r="O709">
        <v>4</v>
      </c>
      <c r="P709" t="s">
        <v>26</v>
      </c>
      <c r="Q709">
        <v>2</v>
      </c>
      <c r="R709">
        <v>5</v>
      </c>
      <c r="S709" t="s">
        <v>625</v>
      </c>
      <c r="T709" t="s">
        <v>26</v>
      </c>
    </row>
    <row r="710" spans="1:20" x14ac:dyDescent="0.3">
      <c r="A710" t="s">
        <v>1057</v>
      </c>
      <c r="B710" t="s">
        <v>19</v>
      </c>
      <c r="C710">
        <v>41</v>
      </c>
      <c r="D710" t="s">
        <v>20</v>
      </c>
      <c r="E710" t="s">
        <v>31</v>
      </c>
      <c r="F710" t="s">
        <v>45</v>
      </c>
      <c r="G710" t="s">
        <v>46</v>
      </c>
      <c r="H710" t="s">
        <v>24</v>
      </c>
      <c r="I710">
        <v>4.4000000000000004</v>
      </c>
      <c r="J710" t="s">
        <v>25</v>
      </c>
      <c r="K710" s="1">
        <v>39927</v>
      </c>
      <c r="L710"/>
      <c r="M710">
        <v>16.510000000000002</v>
      </c>
      <c r="N710">
        <v>46299</v>
      </c>
      <c r="O710">
        <v>3</v>
      </c>
      <c r="P710" t="s">
        <v>26</v>
      </c>
      <c r="Q710">
        <v>2</v>
      </c>
      <c r="R710">
        <v>2</v>
      </c>
      <c r="S710" t="s">
        <v>99</v>
      </c>
      <c r="T710" t="s">
        <v>26</v>
      </c>
    </row>
    <row r="711" spans="1:20" x14ac:dyDescent="0.3">
      <c r="A711" t="s">
        <v>1058</v>
      </c>
      <c r="B711" t="s">
        <v>29</v>
      </c>
      <c r="C711">
        <v>29</v>
      </c>
      <c r="D711" t="s">
        <v>30</v>
      </c>
      <c r="E711" t="s">
        <v>31</v>
      </c>
      <c r="F711" t="s">
        <v>67</v>
      </c>
      <c r="G711" t="s">
        <v>90</v>
      </c>
      <c r="H711" t="s">
        <v>51</v>
      </c>
      <c r="I711">
        <v>5.7</v>
      </c>
      <c r="J711" t="s">
        <v>25</v>
      </c>
      <c r="K711" s="1">
        <v>42364</v>
      </c>
      <c r="L711"/>
      <c r="M711">
        <v>9.84</v>
      </c>
      <c r="N711">
        <v>44402</v>
      </c>
      <c r="O711">
        <v>4</v>
      </c>
      <c r="P711" t="s">
        <v>26</v>
      </c>
      <c r="Q711">
        <v>2</v>
      </c>
      <c r="R711">
        <v>6</v>
      </c>
      <c r="S711" t="s">
        <v>69</v>
      </c>
      <c r="T711" t="s">
        <v>26</v>
      </c>
    </row>
    <row r="712" spans="1:20" x14ac:dyDescent="0.3">
      <c r="A712" t="s">
        <v>1059</v>
      </c>
      <c r="B712" t="s">
        <v>29</v>
      </c>
      <c r="C712">
        <v>40</v>
      </c>
      <c r="D712" t="s">
        <v>20</v>
      </c>
      <c r="E712" t="s">
        <v>53</v>
      </c>
      <c r="F712" t="s">
        <v>82</v>
      </c>
      <c r="G712" t="s">
        <v>284</v>
      </c>
      <c r="H712" t="s">
        <v>24</v>
      </c>
      <c r="I712">
        <v>10.6</v>
      </c>
      <c r="J712" t="s">
        <v>25</v>
      </c>
      <c r="K712" s="1">
        <v>40222</v>
      </c>
      <c r="L712"/>
      <c r="M712">
        <v>15.7</v>
      </c>
      <c r="N712">
        <v>47656</v>
      </c>
      <c r="O712">
        <v>3</v>
      </c>
      <c r="P712" t="s">
        <v>26</v>
      </c>
      <c r="Q712">
        <v>1</v>
      </c>
      <c r="R712">
        <v>7</v>
      </c>
      <c r="S712" t="s">
        <v>668</v>
      </c>
      <c r="T712" t="s">
        <v>26</v>
      </c>
    </row>
    <row r="713" spans="1:20" x14ac:dyDescent="0.3">
      <c r="A713" t="s">
        <v>1060</v>
      </c>
      <c r="B713" t="s">
        <v>29</v>
      </c>
      <c r="C713">
        <v>35</v>
      </c>
      <c r="D713" t="s">
        <v>30</v>
      </c>
      <c r="E713" t="s">
        <v>44</v>
      </c>
      <c r="F713" t="s">
        <v>67</v>
      </c>
      <c r="G713" t="s">
        <v>71</v>
      </c>
      <c r="H713" t="s">
        <v>24</v>
      </c>
      <c r="I713">
        <v>6.6</v>
      </c>
      <c r="J713" t="s">
        <v>25</v>
      </c>
      <c r="K713" s="1">
        <v>42417</v>
      </c>
      <c r="L713"/>
      <c r="M713">
        <v>9.69</v>
      </c>
      <c r="N713">
        <v>39574</v>
      </c>
      <c r="O713">
        <v>3</v>
      </c>
      <c r="P713" t="s">
        <v>26</v>
      </c>
      <c r="Q713">
        <v>3</v>
      </c>
      <c r="R713">
        <v>5</v>
      </c>
      <c r="S713" t="s">
        <v>475</v>
      </c>
      <c r="T713" t="s">
        <v>26</v>
      </c>
    </row>
    <row r="714" spans="1:20" x14ac:dyDescent="0.3">
      <c r="A714" t="s">
        <v>1061</v>
      </c>
      <c r="B714" t="s">
        <v>19</v>
      </c>
      <c r="C714">
        <v>26</v>
      </c>
      <c r="D714" t="s">
        <v>30</v>
      </c>
      <c r="E714" t="s">
        <v>44</v>
      </c>
      <c r="F714" t="s">
        <v>22</v>
      </c>
      <c r="G714" t="s">
        <v>59</v>
      </c>
      <c r="H714" t="s">
        <v>51</v>
      </c>
      <c r="I714">
        <v>2.2000000000000002</v>
      </c>
      <c r="J714" t="s">
        <v>25</v>
      </c>
      <c r="K714" s="1">
        <v>42235</v>
      </c>
      <c r="L714" s="1">
        <v>42962</v>
      </c>
      <c r="M714">
        <v>1.99</v>
      </c>
      <c r="N714">
        <v>39914</v>
      </c>
      <c r="O714">
        <v>2</v>
      </c>
      <c r="P714" t="s">
        <v>26</v>
      </c>
      <c r="Q714">
        <v>4</v>
      </c>
      <c r="R714">
        <v>4</v>
      </c>
      <c r="S714" t="s">
        <v>382</v>
      </c>
      <c r="T714" t="s">
        <v>65</v>
      </c>
    </row>
    <row r="715" spans="1:20" x14ac:dyDescent="0.3">
      <c r="A715" t="s">
        <v>1062</v>
      </c>
      <c r="B715" t="s">
        <v>29</v>
      </c>
      <c r="C715">
        <v>29</v>
      </c>
      <c r="D715" t="s">
        <v>30</v>
      </c>
      <c r="E715" t="s">
        <v>21</v>
      </c>
      <c r="F715" t="s">
        <v>22</v>
      </c>
      <c r="G715" t="s">
        <v>23</v>
      </c>
      <c r="H715" t="s">
        <v>24</v>
      </c>
      <c r="I715">
        <v>3.7</v>
      </c>
      <c r="J715" t="s">
        <v>25</v>
      </c>
      <c r="K715" s="1">
        <v>40402</v>
      </c>
      <c r="L715"/>
      <c r="M715">
        <v>15.21</v>
      </c>
      <c r="N715">
        <v>42336</v>
      </c>
      <c r="O715">
        <v>2</v>
      </c>
      <c r="P715" t="s">
        <v>26</v>
      </c>
      <c r="Q715">
        <v>2</v>
      </c>
      <c r="R715">
        <v>2</v>
      </c>
      <c r="S715" t="s">
        <v>322</v>
      </c>
      <c r="T715" t="s">
        <v>26</v>
      </c>
    </row>
    <row r="716" spans="1:20" x14ac:dyDescent="0.3">
      <c r="A716" t="s">
        <v>1063</v>
      </c>
      <c r="B716" t="s">
        <v>29</v>
      </c>
      <c r="C716">
        <v>27</v>
      </c>
      <c r="D716" t="s">
        <v>20</v>
      </c>
      <c r="E716" t="s">
        <v>58</v>
      </c>
      <c r="F716" t="s">
        <v>67</v>
      </c>
      <c r="G716" t="s">
        <v>176</v>
      </c>
      <c r="H716" t="s">
        <v>24</v>
      </c>
      <c r="I716">
        <v>0.8</v>
      </c>
      <c r="J716" t="s">
        <v>25</v>
      </c>
      <c r="K716" s="1">
        <v>45703</v>
      </c>
      <c r="L716"/>
      <c r="M716">
        <v>0.7</v>
      </c>
      <c r="N716">
        <v>39387</v>
      </c>
      <c r="O716">
        <v>4</v>
      </c>
      <c r="P716" t="s">
        <v>26</v>
      </c>
      <c r="Q716">
        <v>2</v>
      </c>
      <c r="R716">
        <v>1</v>
      </c>
      <c r="S716" t="s">
        <v>72</v>
      </c>
      <c r="T716" t="s">
        <v>26</v>
      </c>
    </row>
    <row r="717" spans="1:20" x14ac:dyDescent="0.3">
      <c r="A717" t="s">
        <v>1064</v>
      </c>
      <c r="B717" t="s">
        <v>19</v>
      </c>
      <c r="C717">
        <v>34</v>
      </c>
      <c r="D717" t="s">
        <v>30</v>
      </c>
      <c r="E717" t="s">
        <v>53</v>
      </c>
      <c r="F717" t="s">
        <v>92</v>
      </c>
      <c r="G717" t="s">
        <v>120</v>
      </c>
      <c r="H717" t="s">
        <v>84</v>
      </c>
      <c r="I717">
        <v>5.4</v>
      </c>
      <c r="J717" t="s">
        <v>25</v>
      </c>
      <c r="K717" s="1">
        <v>45084</v>
      </c>
      <c r="L717"/>
      <c r="M717">
        <v>2.39</v>
      </c>
      <c r="N717">
        <v>43466</v>
      </c>
      <c r="O717">
        <v>2</v>
      </c>
      <c r="P717" t="s">
        <v>26</v>
      </c>
      <c r="Q717">
        <v>1</v>
      </c>
      <c r="R717">
        <v>2</v>
      </c>
      <c r="S717" t="s">
        <v>153</v>
      </c>
      <c r="T717" t="s">
        <v>26</v>
      </c>
    </row>
    <row r="718" spans="1:20" x14ac:dyDescent="0.3">
      <c r="A718" t="s">
        <v>1065</v>
      </c>
      <c r="B718" t="s">
        <v>29</v>
      </c>
      <c r="C718">
        <v>34</v>
      </c>
      <c r="D718" t="s">
        <v>30</v>
      </c>
      <c r="E718" t="s">
        <v>21</v>
      </c>
      <c r="F718" t="s">
        <v>40</v>
      </c>
      <c r="G718" t="s">
        <v>41</v>
      </c>
      <c r="H718" t="s">
        <v>24</v>
      </c>
      <c r="I718">
        <v>5.8</v>
      </c>
      <c r="J718" t="s">
        <v>25</v>
      </c>
      <c r="K718" s="1">
        <v>45652</v>
      </c>
      <c r="L718"/>
      <c r="M718">
        <v>0.84</v>
      </c>
      <c r="N718">
        <v>32034</v>
      </c>
      <c r="O718">
        <v>4</v>
      </c>
      <c r="P718" t="s">
        <v>26</v>
      </c>
      <c r="Q718">
        <v>5</v>
      </c>
      <c r="R718">
        <v>6</v>
      </c>
      <c r="S718" t="s">
        <v>282</v>
      </c>
      <c r="T718" t="s">
        <v>26</v>
      </c>
    </row>
    <row r="719" spans="1:20" x14ac:dyDescent="0.3">
      <c r="A719" t="s">
        <v>236</v>
      </c>
      <c r="B719" t="s">
        <v>29</v>
      </c>
      <c r="C719">
        <v>27</v>
      </c>
      <c r="D719" t="s">
        <v>30</v>
      </c>
      <c r="E719" t="s">
        <v>31</v>
      </c>
      <c r="F719" t="s">
        <v>32</v>
      </c>
      <c r="G719" t="s">
        <v>33</v>
      </c>
      <c r="H719" t="s">
        <v>84</v>
      </c>
      <c r="I719">
        <v>5.0999999999999996</v>
      </c>
      <c r="J719" t="s">
        <v>25</v>
      </c>
      <c r="K719" s="1">
        <v>39802</v>
      </c>
      <c r="L719"/>
      <c r="M719">
        <v>16.850000000000001</v>
      </c>
      <c r="N719">
        <v>30946</v>
      </c>
      <c r="O719">
        <v>4</v>
      </c>
      <c r="P719" t="s">
        <v>26</v>
      </c>
      <c r="Q719">
        <v>1</v>
      </c>
      <c r="R719">
        <v>8</v>
      </c>
      <c r="T719" t="s">
        <v>26</v>
      </c>
    </row>
    <row r="720" spans="1:20" x14ac:dyDescent="0.3">
      <c r="A720" t="s">
        <v>300</v>
      </c>
      <c r="B720" t="s">
        <v>19</v>
      </c>
      <c r="C720">
        <v>30</v>
      </c>
      <c r="D720" t="s">
        <v>30</v>
      </c>
      <c r="E720" t="s">
        <v>53</v>
      </c>
      <c r="F720" t="s">
        <v>22</v>
      </c>
      <c r="G720" t="s">
        <v>74</v>
      </c>
      <c r="H720" t="s">
        <v>51</v>
      </c>
      <c r="I720">
        <v>8.5</v>
      </c>
      <c r="J720" t="s">
        <v>25</v>
      </c>
      <c r="K720" s="1">
        <v>44941</v>
      </c>
      <c r="L720"/>
      <c r="M720">
        <v>2.78</v>
      </c>
      <c r="N720">
        <v>54173</v>
      </c>
      <c r="O720">
        <v>3</v>
      </c>
      <c r="P720" t="s">
        <v>26</v>
      </c>
      <c r="Q720">
        <v>0</v>
      </c>
      <c r="R720">
        <v>8</v>
      </c>
      <c r="T720" t="s">
        <v>26</v>
      </c>
    </row>
    <row r="721" spans="1:20" x14ac:dyDescent="0.3">
      <c r="A721" t="s">
        <v>1066</v>
      </c>
      <c r="B721" t="s">
        <v>29</v>
      </c>
      <c r="C721">
        <v>33</v>
      </c>
      <c r="D721" t="s">
        <v>30</v>
      </c>
      <c r="E721" t="s">
        <v>39</v>
      </c>
      <c r="F721" t="s">
        <v>92</v>
      </c>
      <c r="G721" t="s">
        <v>120</v>
      </c>
      <c r="H721" t="s">
        <v>51</v>
      </c>
      <c r="I721">
        <v>7.6</v>
      </c>
      <c r="J721" t="s">
        <v>85</v>
      </c>
      <c r="K721" s="1">
        <v>45844</v>
      </c>
      <c r="L721"/>
      <c r="M721">
        <v>0.31</v>
      </c>
      <c r="N721">
        <v>51702</v>
      </c>
      <c r="O721">
        <v>3</v>
      </c>
      <c r="P721" t="s">
        <v>26</v>
      </c>
      <c r="Q721">
        <v>3</v>
      </c>
      <c r="R721">
        <v>7</v>
      </c>
      <c r="S721" t="s">
        <v>629</v>
      </c>
      <c r="T721" t="s">
        <v>26</v>
      </c>
    </row>
    <row r="722" spans="1:20" x14ac:dyDescent="0.3">
      <c r="A722" t="s">
        <v>1067</v>
      </c>
      <c r="B722" t="s">
        <v>19</v>
      </c>
      <c r="C722">
        <v>25</v>
      </c>
      <c r="D722" t="s">
        <v>30</v>
      </c>
      <c r="E722" t="s">
        <v>31</v>
      </c>
      <c r="F722" t="s">
        <v>40</v>
      </c>
      <c r="G722" t="s">
        <v>50</v>
      </c>
      <c r="H722" t="s">
        <v>84</v>
      </c>
      <c r="I722">
        <v>4.2</v>
      </c>
      <c r="J722" t="s">
        <v>25</v>
      </c>
      <c r="K722" s="1">
        <v>41756</v>
      </c>
      <c r="L722"/>
      <c r="M722">
        <v>11.5</v>
      </c>
      <c r="N722">
        <v>38973</v>
      </c>
      <c r="O722">
        <v>3</v>
      </c>
      <c r="P722" t="s">
        <v>26</v>
      </c>
      <c r="Q722">
        <v>3</v>
      </c>
      <c r="R722">
        <v>7</v>
      </c>
      <c r="S722" t="s">
        <v>466</v>
      </c>
      <c r="T722" t="s">
        <v>26</v>
      </c>
    </row>
    <row r="723" spans="1:20" x14ac:dyDescent="0.3">
      <c r="A723" t="s">
        <v>1068</v>
      </c>
      <c r="B723" t="s">
        <v>29</v>
      </c>
      <c r="C723">
        <v>31</v>
      </c>
      <c r="D723" t="s">
        <v>30</v>
      </c>
      <c r="E723" t="s">
        <v>58</v>
      </c>
      <c r="F723" t="s">
        <v>67</v>
      </c>
      <c r="G723" t="s">
        <v>71</v>
      </c>
      <c r="H723" t="s">
        <v>51</v>
      </c>
      <c r="I723">
        <v>3.4</v>
      </c>
      <c r="J723" t="s">
        <v>85</v>
      </c>
      <c r="K723" s="1">
        <v>43049</v>
      </c>
      <c r="L723" s="1">
        <v>45867</v>
      </c>
      <c r="M723">
        <v>7.72</v>
      </c>
      <c r="N723">
        <v>40989</v>
      </c>
      <c r="O723">
        <v>4</v>
      </c>
      <c r="P723" t="s">
        <v>26</v>
      </c>
      <c r="Q723">
        <v>2</v>
      </c>
      <c r="R723">
        <v>5</v>
      </c>
      <c r="S723" t="s">
        <v>276</v>
      </c>
      <c r="T723" t="s">
        <v>65</v>
      </c>
    </row>
    <row r="724" spans="1:20" x14ac:dyDescent="0.3">
      <c r="A724" t="s">
        <v>1069</v>
      </c>
      <c r="B724" t="s">
        <v>19</v>
      </c>
      <c r="C724">
        <v>21</v>
      </c>
      <c r="D724" t="s">
        <v>30</v>
      </c>
      <c r="E724" t="s">
        <v>53</v>
      </c>
      <c r="F724" t="s">
        <v>22</v>
      </c>
      <c r="G724" t="s">
        <v>23</v>
      </c>
      <c r="H724" t="s">
        <v>75</v>
      </c>
      <c r="I724">
        <v>0</v>
      </c>
      <c r="J724" t="s">
        <v>25</v>
      </c>
      <c r="K724" s="1">
        <v>42022</v>
      </c>
      <c r="L724"/>
      <c r="M724">
        <v>10.78</v>
      </c>
      <c r="N724">
        <v>31222</v>
      </c>
      <c r="O724">
        <v>4</v>
      </c>
      <c r="P724" t="s">
        <v>26</v>
      </c>
      <c r="Q724">
        <v>3</v>
      </c>
      <c r="R724">
        <v>6</v>
      </c>
      <c r="S724" t="s">
        <v>387</v>
      </c>
      <c r="T724" t="s">
        <v>26</v>
      </c>
    </row>
    <row r="725" spans="1:20" x14ac:dyDescent="0.3">
      <c r="A725" t="s">
        <v>1070</v>
      </c>
      <c r="B725" t="s">
        <v>29</v>
      </c>
      <c r="C725">
        <v>34</v>
      </c>
      <c r="D725" t="s">
        <v>30</v>
      </c>
      <c r="E725" t="s">
        <v>44</v>
      </c>
      <c r="F725" t="s">
        <v>22</v>
      </c>
      <c r="G725" t="s">
        <v>74</v>
      </c>
      <c r="H725" t="s">
        <v>24</v>
      </c>
      <c r="I725">
        <v>4.3</v>
      </c>
      <c r="J725" t="s">
        <v>25</v>
      </c>
      <c r="K725" s="1">
        <v>42135</v>
      </c>
      <c r="L725" s="1">
        <v>44217</v>
      </c>
      <c r="M725">
        <v>5.7</v>
      </c>
      <c r="N725">
        <v>40482</v>
      </c>
      <c r="O725">
        <v>3</v>
      </c>
      <c r="P725" t="s">
        <v>65</v>
      </c>
      <c r="Q725">
        <v>5</v>
      </c>
      <c r="R725">
        <v>7</v>
      </c>
      <c r="S725" t="s">
        <v>822</v>
      </c>
      <c r="T725" t="s">
        <v>65</v>
      </c>
    </row>
    <row r="726" spans="1:20" x14ac:dyDescent="0.3">
      <c r="A726" t="s">
        <v>765</v>
      </c>
      <c r="B726" t="s">
        <v>29</v>
      </c>
      <c r="C726">
        <v>30</v>
      </c>
      <c r="D726" t="s">
        <v>30</v>
      </c>
      <c r="E726" t="s">
        <v>58</v>
      </c>
      <c r="F726" t="s">
        <v>22</v>
      </c>
      <c r="G726" t="s">
        <v>74</v>
      </c>
      <c r="H726" t="s">
        <v>24</v>
      </c>
      <c r="I726">
        <v>6.6</v>
      </c>
      <c r="J726" t="s">
        <v>25</v>
      </c>
      <c r="K726" s="1">
        <v>42953</v>
      </c>
      <c r="L726"/>
      <c r="M726">
        <v>8.23</v>
      </c>
      <c r="N726">
        <v>44121</v>
      </c>
      <c r="O726">
        <v>3</v>
      </c>
      <c r="P726" t="s">
        <v>26</v>
      </c>
      <c r="Q726">
        <v>2</v>
      </c>
      <c r="R726">
        <v>5</v>
      </c>
      <c r="T726" t="s">
        <v>26</v>
      </c>
    </row>
    <row r="727" spans="1:20" x14ac:dyDescent="0.3">
      <c r="A727" t="s">
        <v>1071</v>
      </c>
      <c r="B727" t="s">
        <v>19</v>
      </c>
      <c r="C727">
        <v>39</v>
      </c>
      <c r="D727" t="s">
        <v>30</v>
      </c>
      <c r="E727" t="s">
        <v>39</v>
      </c>
      <c r="F727" t="s">
        <v>40</v>
      </c>
      <c r="G727" t="s">
        <v>96</v>
      </c>
      <c r="H727" t="s">
        <v>51</v>
      </c>
      <c r="I727">
        <v>5.8</v>
      </c>
      <c r="J727" t="s">
        <v>85</v>
      </c>
      <c r="K727" s="1">
        <v>43475</v>
      </c>
      <c r="L727"/>
      <c r="M727">
        <v>6.8</v>
      </c>
      <c r="N727">
        <v>40474</v>
      </c>
      <c r="O727">
        <v>4</v>
      </c>
      <c r="P727" t="s">
        <v>26</v>
      </c>
      <c r="Q727">
        <v>1</v>
      </c>
      <c r="R727">
        <v>7</v>
      </c>
      <c r="S727" t="s">
        <v>477</v>
      </c>
      <c r="T727" t="s">
        <v>26</v>
      </c>
    </row>
    <row r="728" spans="1:20" x14ac:dyDescent="0.3">
      <c r="A728" t="s">
        <v>1072</v>
      </c>
      <c r="B728" t="s">
        <v>29</v>
      </c>
      <c r="C728">
        <v>22</v>
      </c>
      <c r="D728" t="s">
        <v>30</v>
      </c>
      <c r="E728" t="s">
        <v>36</v>
      </c>
      <c r="F728" t="s">
        <v>22</v>
      </c>
      <c r="G728" t="s">
        <v>74</v>
      </c>
      <c r="H728" t="s">
        <v>51</v>
      </c>
      <c r="I728">
        <v>2</v>
      </c>
      <c r="J728" t="s">
        <v>25</v>
      </c>
      <c r="K728" s="1">
        <v>40281</v>
      </c>
      <c r="L728" s="1">
        <v>41723</v>
      </c>
      <c r="M728">
        <v>3.95</v>
      </c>
      <c r="N728">
        <v>44218</v>
      </c>
      <c r="O728">
        <v>4</v>
      </c>
      <c r="P728" t="s">
        <v>26</v>
      </c>
      <c r="Q728">
        <v>1</v>
      </c>
      <c r="R728">
        <v>9</v>
      </c>
      <c r="S728" t="s">
        <v>73</v>
      </c>
      <c r="T728" t="s">
        <v>65</v>
      </c>
    </row>
    <row r="729" spans="1:20" x14ac:dyDescent="0.3">
      <c r="A729" t="s">
        <v>1073</v>
      </c>
      <c r="B729" t="s">
        <v>19</v>
      </c>
      <c r="C729">
        <v>22</v>
      </c>
      <c r="D729" t="s">
        <v>30</v>
      </c>
      <c r="E729" t="s">
        <v>63</v>
      </c>
      <c r="F729" t="s">
        <v>22</v>
      </c>
      <c r="G729" t="s">
        <v>74</v>
      </c>
      <c r="H729" t="s">
        <v>24</v>
      </c>
      <c r="I729">
        <v>0.5</v>
      </c>
      <c r="J729" t="s">
        <v>25</v>
      </c>
      <c r="K729" s="1">
        <v>45388</v>
      </c>
      <c r="L729"/>
      <c r="M729">
        <v>1.56</v>
      </c>
      <c r="N729">
        <v>34363</v>
      </c>
      <c r="O729">
        <v>4</v>
      </c>
      <c r="P729" t="s">
        <v>26</v>
      </c>
      <c r="Q729">
        <v>2</v>
      </c>
      <c r="R729">
        <v>4</v>
      </c>
      <c r="S729" t="s">
        <v>302</v>
      </c>
      <c r="T729" t="s">
        <v>26</v>
      </c>
    </row>
    <row r="730" spans="1:20" x14ac:dyDescent="0.3">
      <c r="A730" t="s">
        <v>1074</v>
      </c>
      <c r="B730" t="s">
        <v>19</v>
      </c>
      <c r="C730">
        <v>29</v>
      </c>
      <c r="D730" t="s">
        <v>30</v>
      </c>
      <c r="E730" t="s">
        <v>63</v>
      </c>
      <c r="F730" t="s">
        <v>45</v>
      </c>
      <c r="G730" t="s">
        <v>164</v>
      </c>
      <c r="H730" t="s">
        <v>51</v>
      </c>
      <c r="I730">
        <v>7.7</v>
      </c>
      <c r="J730" t="s">
        <v>25</v>
      </c>
      <c r="K730" s="1">
        <v>42761</v>
      </c>
      <c r="L730" s="1">
        <v>44805</v>
      </c>
      <c r="M730">
        <v>5.6</v>
      </c>
      <c r="N730">
        <v>54332</v>
      </c>
      <c r="O730">
        <v>4</v>
      </c>
      <c r="P730" t="s">
        <v>26</v>
      </c>
      <c r="Q730">
        <v>1</v>
      </c>
      <c r="R730">
        <v>4</v>
      </c>
      <c r="S730" t="s">
        <v>828</v>
      </c>
      <c r="T730" t="s">
        <v>65</v>
      </c>
    </row>
    <row r="731" spans="1:20" x14ac:dyDescent="0.3">
      <c r="A731" t="s">
        <v>545</v>
      </c>
      <c r="B731" t="s">
        <v>19</v>
      </c>
      <c r="C731">
        <v>41</v>
      </c>
      <c r="D731" t="s">
        <v>30</v>
      </c>
      <c r="E731" t="s">
        <v>58</v>
      </c>
      <c r="F731" t="s">
        <v>54</v>
      </c>
      <c r="G731" t="s">
        <v>139</v>
      </c>
      <c r="H731" t="s">
        <v>24</v>
      </c>
      <c r="I731">
        <v>14.8</v>
      </c>
      <c r="J731" t="s">
        <v>25</v>
      </c>
      <c r="K731" s="1">
        <v>39691</v>
      </c>
      <c r="L731"/>
      <c r="M731">
        <v>17.16</v>
      </c>
      <c r="N731">
        <v>68992</v>
      </c>
      <c r="O731">
        <v>3</v>
      </c>
      <c r="P731" t="s">
        <v>26</v>
      </c>
      <c r="Q731">
        <v>1</v>
      </c>
      <c r="R731">
        <v>9</v>
      </c>
      <c r="T731" t="s">
        <v>26</v>
      </c>
    </row>
    <row r="732" spans="1:20" x14ac:dyDescent="0.3">
      <c r="A732" t="s">
        <v>1075</v>
      </c>
      <c r="B732" t="s">
        <v>29</v>
      </c>
      <c r="C732">
        <v>21</v>
      </c>
      <c r="D732" t="s">
        <v>30</v>
      </c>
      <c r="E732" t="s">
        <v>36</v>
      </c>
      <c r="F732" t="s">
        <v>22</v>
      </c>
      <c r="G732" t="s">
        <v>59</v>
      </c>
      <c r="H732" t="s">
        <v>84</v>
      </c>
      <c r="I732">
        <v>0</v>
      </c>
      <c r="J732" t="s">
        <v>25</v>
      </c>
      <c r="K732" s="1">
        <v>40699</v>
      </c>
      <c r="L732"/>
      <c r="M732">
        <v>14.4</v>
      </c>
      <c r="N732">
        <v>33316</v>
      </c>
      <c r="O732">
        <v>1</v>
      </c>
      <c r="P732" t="s">
        <v>26</v>
      </c>
      <c r="Q732">
        <v>3</v>
      </c>
      <c r="R732">
        <v>10</v>
      </c>
      <c r="S732" t="s">
        <v>270</v>
      </c>
      <c r="T732" t="s">
        <v>26</v>
      </c>
    </row>
    <row r="733" spans="1:20" x14ac:dyDescent="0.3">
      <c r="A733" t="s">
        <v>1076</v>
      </c>
      <c r="B733" t="s">
        <v>19</v>
      </c>
      <c r="C733">
        <v>39</v>
      </c>
      <c r="D733" t="s">
        <v>20</v>
      </c>
      <c r="E733" t="s">
        <v>58</v>
      </c>
      <c r="F733" t="s">
        <v>54</v>
      </c>
      <c r="G733" t="s">
        <v>77</v>
      </c>
      <c r="H733" t="s">
        <v>51</v>
      </c>
      <c r="I733">
        <v>10</v>
      </c>
      <c r="J733" t="s">
        <v>25</v>
      </c>
      <c r="K733" s="1">
        <v>44871</v>
      </c>
      <c r="L733"/>
      <c r="M733">
        <v>2.98</v>
      </c>
      <c r="N733">
        <v>48216</v>
      </c>
      <c r="O733">
        <v>3</v>
      </c>
      <c r="P733" t="s">
        <v>26</v>
      </c>
      <c r="Q733">
        <v>2</v>
      </c>
      <c r="R733">
        <v>4</v>
      </c>
      <c r="S733" t="s">
        <v>956</v>
      </c>
      <c r="T733" t="s">
        <v>26</v>
      </c>
    </row>
    <row r="734" spans="1:20" x14ac:dyDescent="0.3">
      <c r="A734" t="s">
        <v>1077</v>
      </c>
      <c r="B734" t="s">
        <v>29</v>
      </c>
      <c r="C734">
        <v>37</v>
      </c>
      <c r="D734" t="s">
        <v>20</v>
      </c>
      <c r="E734" t="s">
        <v>31</v>
      </c>
      <c r="F734" t="s">
        <v>45</v>
      </c>
      <c r="G734" t="s">
        <v>164</v>
      </c>
      <c r="H734" t="s">
        <v>24</v>
      </c>
      <c r="I734">
        <v>12.6</v>
      </c>
      <c r="J734" t="s">
        <v>25</v>
      </c>
      <c r="K734" s="1">
        <v>42973</v>
      </c>
      <c r="L734"/>
      <c r="M734">
        <v>8.17</v>
      </c>
      <c r="N734">
        <v>60019</v>
      </c>
      <c r="O734">
        <v>3</v>
      </c>
      <c r="P734" t="s">
        <v>65</v>
      </c>
      <c r="Q734">
        <v>4</v>
      </c>
      <c r="R734">
        <v>6</v>
      </c>
      <c r="S734" t="s">
        <v>1002</v>
      </c>
      <c r="T734" t="s">
        <v>26</v>
      </c>
    </row>
    <row r="735" spans="1:20" x14ac:dyDescent="0.3">
      <c r="A735" t="s">
        <v>1078</v>
      </c>
      <c r="B735" t="s">
        <v>29</v>
      </c>
      <c r="C735">
        <v>32</v>
      </c>
      <c r="D735" t="s">
        <v>30</v>
      </c>
      <c r="E735" t="s">
        <v>31</v>
      </c>
      <c r="F735" t="s">
        <v>22</v>
      </c>
      <c r="G735" t="s">
        <v>74</v>
      </c>
      <c r="H735" t="s">
        <v>51</v>
      </c>
      <c r="I735">
        <v>11.5</v>
      </c>
      <c r="J735" t="s">
        <v>25</v>
      </c>
      <c r="K735" s="1">
        <v>45832</v>
      </c>
      <c r="L735"/>
      <c r="M735">
        <v>0.34</v>
      </c>
      <c r="N735">
        <v>53711</v>
      </c>
      <c r="O735">
        <v>3</v>
      </c>
      <c r="P735" t="s">
        <v>26</v>
      </c>
      <c r="Q735">
        <v>4</v>
      </c>
      <c r="R735">
        <v>4</v>
      </c>
      <c r="S735" t="s">
        <v>300</v>
      </c>
      <c r="T735" t="s">
        <v>26</v>
      </c>
    </row>
    <row r="736" spans="1:20" x14ac:dyDescent="0.3">
      <c r="A736" t="s">
        <v>1079</v>
      </c>
      <c r="B736" t="s">
        <v>29</v>
      </c>
      <c r="C736">
        <v>30</v>
      </c>
      <c r="D736" t="s">
        <v>30</v>
      </c>
      <c r="E736" t="s">
        <v>63</v>
      </c>
      <c r="F736" t="s">
        <v>54</v>
      </c>
      <c r="G736" t="s">
        <v>77</v>
      </c>
      <c r="H736" t="s">
        <v>24</v>
      </c>
      <c r="I736">
        <v>6.8</v>
      </c>
      <c r="J736" t="s">
        <v>25</v>
      </c>
      <c r="K736" s="1">
        <v>44977</v>
      </c>
      <c r="L736"/>
      <c r="M736">
        <v>2.69</v>
      </c>
      <c r="N736">
        <v>44915</v>
      </c>
      <c r="O736">
        <v>3</v>
      </c>
      <c r="P736" t="s">
        <v>26</v>
      </c>
      <c r="Q736">
        <v>1</v>
      </c>
      <c r="R736">
        <v>3</v>
      </c>
      <c r="S736" t="s">
        <v>980</v>
      </c>
      <c r="T736" t="s">
        <v>26</v>
      </c>
    </row>
    <row r="737" spans="1:20" x14ac:dyDescent="0.3">
      <c r="A737" t="s">
        <v>1080</v>
      </c>
      <c r="B737" t="s">
        <v>19</v>
      </c>
      <c r="C737">
        <v>21</v>
      </c>
      <c r="D737" t="s">
        <v>30</v>
      </c>
      <c r="E737" t="s">
        <v>36</v>
      </c>
      <c r="F737" t="s">
        <v>45</v>
      </c>
      <c r="G737" t="s">
        <v>46</v>
      </c>
      <c r="H737" t="s">
        <v>24</v>
      </c>
      <c r="I737">
        <v>0.4</v>
      </c>
      <c r="J737" t="s">
        <v>25</v>
      </c>
      <c r="K737" s="1">
        <v>43500</v>
      </c>
      <c r="L737"/>
      <c r="M737">
        <v>6.73</v>
      </c>
      <c r="N737">
        <v>39692</v>
      </c>
      <c r="O737">
        <v>3</v>
      </c>
      <c r="P737" t="s">
        <v>26</v>
      </c>
      <c r="Q737">
        <v>4</v>
      </c>
      <c r="R737">
        <v>9</v>
      </c>
      <c r="S737" t="s">
        <v>258</v>
      </c>
      <c r="T737" t="s">
        <v>26</v>
      </c>
    </row>
    <row r="738" spans="1:20" x14ac:dyDescent="0.3">
      <c r="A738" t="s">
        <v>1081</v>
      </c>
      <c r="B738" t="s">
        <v>19</v>
      </c>
      <c r="C738">
        <v>30</v>
      </c>
      <c r="D738" t="s">
        <v>30</v>
      </c>
      <c r="E738" t="s">
        <v>31</v>
      </c>
      <c r="F738" t="s">
        <v>32</v>
      </c>
      <c r="G738" t="s">
        <v>171</v>
      </c>
      <c r="H738" t="s">
        <v>24</v>
      </c>
      <c r="I738">
        <v>5.9</v>
      </c>
      <c r="J738" t="s">
        <v>25</v>
      </c>
      <c r="K738" s="1">
        <v>45526</v>
      </c>
      <c r="L738"/>
      <c r="M738">
        <v>1.18</v>
      </c>
      <c r="N738">
        <v>37809</v>
      </c>
      <c r="O738">
        <v>4</v>
      </c>
      <c r="P738" t="s">
        <v>26</v>
      </c>
      <c r="Q738">
        <v>1</v>
      </c>
      <c r="R738">
        <v>12</v>
      </c>
      <c r="S738" t="s">
        <v>37</v>
      </c>
      <c r="T738" t="s">
        <v>26</v>
      </c>
    </row>
    <row r="739" spans="1:20" x14ac:dyDescent="0.3">
      <c r="A739" t="s">
        <v>1082</v>
      </c>
      <c r="B739" t="s">
        <v>29</v>
      </c>
      <c r="C739">
        <v>35</v>
      </c>
      <c r="D739" t="s">
        <v>30</v>
      </c>
      <c r="E739" t="s">
        <v>39</v>
      </c>
      <c r="F739" t="s">
        <v>82</v>
      </c>
      <c r="G739" t="s">
        <v>83</v>
      </c>
      <c r="H739" t="s">
        <v>84</v>
      </c>
      <c r="I739">
        <v>12.4</v>
      </c>
      <c r="J739" t="s">
        <v>25</v>
      </c>
      <c r="K739" s="1">
        <v>41448</v>
      </c>
      <c r="L739"/>
      <c r="M739">
        <v>12.35</v>
      </c>
      <c r="N739">
        <v>53154</v>
      </c>
      <c r="O739">
        <v>3</v>
      </c>
      <c r="P739" t="s">
        <v>65</v>
      </c>
      <c r="Q739">
        <v>1</v>
      </c>
      <c r="R739">
        <v>5</v>
      </c>
      <c r="S739" t="s">
        <v>683</v>
      </c>
      <c r="T739" t="s">
        <v>26</v>
      </c>
    </row>
    <row r="740" spans="1:20" x14ac:dyDescent="0.3">
      <c r="A740" t="s">
        <v>1083</v>
      </c>
      <c r="B740" t="s">
        <v>19</v>
      </c>
      <c r="C740">
        <v>21</v>
      </c>
      <c r="D740" t="s">
        <v>20</v>
      </c>
      <c r="E740" t="s">
        <v>21</v>
      </c>
      <c r="F740" t="s">
        <v>40</v>
      </c>
      <c r="G740" t="s">
        <v>96</v>
      </c>
      <c r="H740" t="s">
        <v>24</v>
      </c>
      <c r="I740">
        <v>0.6</v>
      </c>
      <c r="J740" t="s">
        <v>85</v>
      </c>
      <c r="K740" s="1">
        <v>40838</v>
      </c>
      <c r="L740"/>
      <c r="M740">
        <v>14.02</v>
      </c>
      <c r="N740">
        <v>33988</v>
      </c>
      <c r="O740">
        <v>4</v>
      </c>
      <c r="P740" t="s">
        <v>26</v>
      </c>
      <c r="Q740">
        <v>0</v>
      </c>
      <c r="R740">
        <v>8</v>
      </c>
      <c r="S740" t="s">
        <v>1084</v>
      </c>
      <c r="T740" t="s">
        <v>26</v>
      </c>
    </row>
    <row r="741" spans="1:20" x14ac:dyDescent="0.3">
      <c r="A741" t="s">
        <v>1085</v>
      </c>
      <c r="B741" t="s">
        <v>29</v>
      </c>
      <c r="C741">
        <v>26</v>
      </c>
      <c r="D741" t="s">
        <v>30</v>
      </c>
      <c r="E741" t="s">
        <v>63</v>
      </c>
      <c r="F741" t="s">
        <v>82</v>
      </c>
      <c r="G741" t="s">
        <v>83</v>
      </c>
      <c r="H741" t="s">
        <v>24</v>
      </c>
      <c r="I741">
        <v>3.6</v>
      </c>
      <c r="J741" t="s">
        <v>25</v>
      </c>
      <c r="K741" s="1">
        <v>44264</v>
      </c>
      <c r="L741" s="1">
        <v>44369</v>
      </c>
      <c r="M741">
        <v>0.28999999999999998</v>
      </c>
      <c r="N741">
        <v>33437</v>
      </c>
      <c r="O741">
        <v>3</v>
      </c>
      <c r="P741" t="s">
        <v>26</v>
      </c>
      <c r="Q741">
        <v>4</v>
      </c>
      <c r="R741">
        <v>5</v>
      </c>
      <c r="S741" t="s">
        <v>125</v>
      </c>
      <c r="T741" t="s">
        <v>65</v>
      </c>
    </row>
    <row r="742" spans="1:20" x14ac:dyDescent="0.3">
      <c r="A742" t="s">
        <v>1086</v>
      </c>
      <c r="B742" t="s">
        <v>19</v>
      </c>
      <c r="C742">
        <v>25</v>
      </c>
      <c r="D742" t="s">
        <v>30</v>
      </c>
      <c r="E742" t="s">
        <v>58</v>
      </c>
      <c r="F742" t="s">
        <v>92</v>
      </c>
      <c r="G742" t="s">
        <v>93</v>
      </c>
      <c r="H742" t="s">
        <v>24</v>
      </c>
      <c r="I742">
        <v>4.0999999999999996</v>
      </c>
      <c r="J742" t="s">
        <v>25</v>
      </c>
      <c r="K742" s="1">
        <v>42200</v>
      </c>
      <c r="L742"/>
      <c r="M742">
        <v>10.29</v>
      </c>
      <c r="N742">
        <v>39276</v>
      </c>
      <c r="O742">
        <v>3</v>
      </c>
      <c r="P742" t="s">
        <v>26</v>
      </c>
      <c r="Q742">
        <v>3</v>
      </c>
      <c r="R742">
        <v>4</v>
      </c>
      <c r="S742" t="s">
        <v>905</v>
      </c>
      <c r="T742" t="s">
        <v>26</v>
      </c>
    </row>
    <row r="743" spans="1:20" x14ac:dyDescent="0.3">
      <c r="A743" t="s">
        <v>1087</v>
      </c>
      <c r="B743" t="s">
        <v>19</v>
      </c>
      <c r="C743">
        <v>28</v>
      </c>
      <c r="D743" t="s">
        <v>30</v>
      </c>
      <c r="E743" t="s">
        <v>44</v>
      </c>
      <c r="F743" t="s">
        <v>45</v>
      </c>
      <c r="G743" t="s">
        <v>46</v>
      </c>
      <c r="H743" t="s">
        <v>51</v>
      </c>
      <c r="I743">
        <v>2.8</v>
      </c>
      <c r="J743" t="s">
        <v>25</v>
      </c>
      <c r="K743" s="1">
        <v>43519</v>
      </c>
      <c r="L743" s="1">
        <v>43887</v>
      </c>
      <c r="M743">
        <v>1.01</v>
      </c>
      <c r="N743">
        <v>30983</v>
      </c>
      <c r="O743">
        <v>2</v>
      </c>
      <c r="P743" t="s">
        <v>26</v>
      </c>
      <c r="Q743">
        <v>4</v>
      </c>
      <c r="R743">
        <v>6</v>
      </c>
      <c r="S743" t="s">
        <v>451</v>
      </c>
      <c r="T743" t="s">
        <v>65</v>
      </c>
    </row>
    <row r="744" spans="1:20" x14ac:dyDescent="0.3">
      <c r="A744" t="s">
        <v>1088</v>
      </c>
      <c r="B744" t="s">
        <v>29</v>
      </c>
      <c r="C744">
        <v>29</v>
      </c>
      <c r="D744" t="s">
        <v>20</v>
      </c>
      <c r="E744" t="s">
        <v>53</v>
      </c>
      <c r="F744" t="s">
        <v>40</v>
      </c>
      <c r="G744" t="s">
        <v>41</v>
      </c>
      <c r="H744" t="s">
        <v>24</v>
      </c>
      <c r="I744">
        <v>4.7</v>
      </c>
      <c r="J744" t="s">
        <v>25</v>
      </c>
      <c r="K744" s="1">
        <v>45327</v>
      </c>
      <c r="L744"/>
      <c r="M744">
        <v>1.73</v>
      </c>
      <c r="N744">
        <v>46974</v>
      </c>
      <c r="O744">
        <v>3</v>
      </c>
      <c r="P744" t="s">
        <v>26</v>
      </c>
      <c r="Q744">
        <v>1</v>
      </c>
      <c r="R744">
        <v>9</v>
      </c>
      <c r="S744" t="s">
        <v>477</v>
      </c>
      <c r="T744" t="s">
        <v>26</v>
      </c>
    </row>
    <row r="745" spans="1:20" x14ac:dyDescent="0.3">
      <c r="A745" t="s">
        <v>1089</v>
      </c>
      <c r="B745" t="s">
        <v>29</v>
      </c>
      <c r="C745">
        <v>23</v>
      </c>
      <c r="D745" t="s">
        <v>30</v>
      </c>
      <c r="E745" t="s">
        <v>58</v>
      </c>
      <c r="F745" t="s">
        <v>22</v>
      </c>
      <c r="G745" t="s">
        <v>59</v>
      </c>
      <c r="H745" t="s">
        <v>84</v>
      </c>
      <c r="I745">
        <v>2.5</v>
      </c>
      <c r="J745" t="s">
        <v>25</v>
      </c>
      <c r="K745" s="1">
        <v>40076</v>
      </c>
      <c r="L745"/>
      <c r="M745">
        <v>16.100000000000001</v>
      </c>
      <c r="N745">
        <v>35869</v>
      </c>
      <c r="O745">
        <v>3</v>
      </c>
      <c r="P745" t="s">
        <v>26</v>
      </c>
      <c r="Q745">
        <v>2</v>
      </c>
      <c r="R745">
        <v>8</v>
      </c>
      <c r="S745" t="s">
        <v>923</v>
      </c>
      <c r="T745" t="s">
        <v>26</v>
      </c>
    </row>
    <row r="746" spans="1:20" x14ac:dyDescent="0.3">
      <c r="A746" t="s">
        <v>1090</v>
      </c>
      <c r="B746" t="s">
        <v>19</v>
      </c>
      <c r="C746">
        <v>33</v>
      </c>
      <c r="D746" t="s">
        <v>30</v>
      </c>
      <c r="E746" t="s">
        <v>53</v>
      </c>
      <c r="F746" t="s">
        <v>54</v>
      </c>
      <c r="G746" t="s">
        <v>77</v>
      </c>
      <c r="H746" t="s">
        <v>24</v>
      </c>
      <c r="I746">
        <v>11.2</v>
      </c>
      <c r="J746" t="s">
        <v>25</v>
      </c>
      <c r="K746" s="1">
        <v>43669</v>
      </c>
      <c r="L746"/>
      <c r="M746">
        <v>6.27</v>
      </c>
      <c r="N746">
        <v>62094</v>
      </c>
      <c r="O746">
        <v>2</v>
      </c>
      <c r="P746" t="s">
        <v>26</v>
      </c>
      <c r="Q746">
        <v>1</v>
      </c>
      <c r="R746">
        <v>6</v>
      </c>
      <c r="S746" t="s">
        <v>444</v>
      </c>
      <c r="T746" t="s">
        <v>26</v>
      </c>
    </row>
    <row r="747" spans="1:20" x14ac:dyDescent="0.3">
      <c r="A747" t="s">
        <v>424</v>
      </c>
      <c r="B747" t="s">
        <v>19</v>
      </c>
      <c r="C747">
        <v>29</v>
      </c>
      <c r="D747" t="s">
        <v>30</v>
      </c>
      <c r="E747" t="s">
        <v>36</v>
      </c>
      <c r="F747" t="s">
        <v>45</v>
      </c>
      <c r="G747" t="s">
        <v>46</v>
      </c>
      <c r="H747" t="s">
        <v>24</v>
      </c>
      <c r="I747">
        <v>2.9</v>
      </c>
      <c r="J747" t="s">
        <v>25</v>
      </c>
      <c r="K747" s="1">
        <v>45528</v>
      </c>
      <c r="L747"/>
      <c r="M747">
        <v>1.18</v>
      </c>
      <c r="N747">
        <v>40004</v>
      </c>
      <c r="O747">
        <v>3</v>
      </c>
      <c r="P747" t="s">
        <v>26</v>
      </c>
      <c r="Q747">
        <v>1</v>
      </c>
      <c r="R747">
        <v>9</v>
      </c>
      <c r="T747" t="s">
        <v>26</v>
      </c>
    </row>
    <row r="748" spans="1:20" x14ac:dyDescent="0.3">
      <c r="A748" t="s">
        <v>1091</v>
      </c>
      <c r="B748" t="s">
        <v>19</v>
      </c>
      <c r="C748">
        <v>31</v>
      </c>
      <c r="D748" t="s">
        <v>20</v>
      </c>
      <c r="E748" t="s">
        <v>63</v>
      </c>
      <c r="F748" t="s">
        <v>45</v>
      </c>
      <c r="G748" t="s">
        <v>164</v>
      </c>
      <c r="H748" t="s">
        <v>24</v>
      </c>
      <c r="I748">
        <v>5</v>
      </c>
      <c r="J748" t="s">
        <v>25</v>
      </c>
      <c r="K748" s="1">
        <v>39938</v>
      </c>
      <c r="L748"/>
      <c r="M748">
        <v>16.48</v>
      </c>
      <c r="N748">
        <v>48450</v>
      </c>
      <c r="O748">
        <v>4</v>
      </c>
      <c r="P748" t="s">
        <v>26</v>
      </c>
      <c r="Q748">
        <v>2</v>
      </c>
      <c r="R748">
        <v>4</v>
      </c>
      <c r="S748" t="s">
        <v>372</v>
      </c>
      <c r="T748" t="s">
        <v>26</v>
      </c>
    </row>
    <row r="749" spans="1:20" x14ac:dyDescent="0.3">
      <c r="A749" t="s">
        <v>1092</v>
      </c>
      <c r="B749" t="s">
        <v>29</v>
      </c>
      <c r="C749">
        <v>33</v>
      </c>
      <c r="D749" t="s">
        <v>20</v>
      </c>
      <c r="E749" t="s">
        <v>44</v>
      </c>
      <c r="F749" t="s">
        <v>40</v>
      </c>
      <c r="G749" t="s">
        <v>41</v>
      </c>
      <c r="H749" t="s">
        <v>24</v>
      </c>
      <c r="I749">
        <v>10.199999999999999</v>
      </c>
      <c r="J749" t="s">
        <v>25</v>
      </c>
      <c r="K749" s="1">
        <v>39975</v>
      </c>
      <c r="L749"/>
      <c r="M749">
        <v>16.38</v>
      </c>
      <c r="N749">
        <v>55836</v>
      </c>
      <c r="O749">
        <v>3</v>
      </c>
      <c r="P749" t="s">
        <v>26</v>
      </c>
      <c r="Q749">
        <v>3</v>
      </c>
      <c r="R749">
        <v>5</v>
      </c>
      <c r="S749" t="s">
        <v>231</v>
      </c>
      <c r="T749" t="s">
        <v>26</v>
      </c>
    </row>
    <row r="750" spans="1:20" x14ac:dyDescent="0.3">
      <c r="A750" t="s">
        <v>1093</v>
      </c>
      <c r="B750" t="s">
        <v>29</v>
      </c>
      <c r="C750">
        <v>32</v>
      </c>
      <c r="D750" t="s">
        <v>30</v>
      </c>
      <c r="E750" t="s">
        <v>53</v>
      </c>
      <c r="F750" t="s">
        <v>40</v>
      </c>
      <c r="G750" t="s">
        <v>41</v>
      </c>
      <c r="H750" t="s">
        <v>24</v>
      </c>
      <c r="I750">
        <v>6.7</v>
      </c>
      <c r="J750" t="s">
        <v>25</v>
      </c>
      <c r="K750" s="1">
        <v>41020</v>
      </c>
      <c r="L750"/>
      <c r="M750">
        <v>13.52</v>
      </c>
      <c r="N750">
        <v>39791</v>
      </c>
      <c r="O750">
        <v>2</v>
      </c>
      <c r="P750" t="s">
        <v>65</v>
      </c>
      <c r="Q750">
        <v>5</v>
      </c>
      <c r="R750">
        <v>4</v>
      </c>
      <c r="S750" t="s">
        <v>254</v>
      </c>
      <c r="T750" t="s">
        <v>26</v>
      </c>
    </row>
    <row r="751" spans="1:20" x14ac:dyDescent="0.3">
      <c r="A751" t="s">
        <v>1094</v>
      </c>
      <c r="B751" t="s">
        <v>19</v>
      </c>
      <c r="C751">
        <v>30</v>
      </c>
      <c r="D751" t="s">
        <v>30</v>
      </c>
      <c r="E751" t="s">
        <v>63</v>
      </c>
      <c r="F751" t="s">
        <v>82</v>
      </c>
      <c r="G751" t="s">
        <v>107</v>
      </c>
      <c r="H751" t="s">
        <v>24</v>
      </c>
      <c r="I751">
        <v>4.9000000000000004</v>
      </c>
      <c r="J751" t="s">
        <v>25</v>
      </c>
      <c r="K751" s="1">
        <v>41102</v>
      </c>
      <c r="L751"/>
      <c r="M751">
        <v>13.3</v>
      </c>
      <c r="N751">
        <v>41927</v>
      </c>
      <c r="O751">
        <v>1</v>
      </c>
      <c r="P751" t="s">
        <v>26</v>
      </c>
      <c r="Q751">
        <v>2</v>
      </c>
      <c r="R751">
        <v>4</v>
      </c>
      <c r="S751" t="s">
        <v>738</v>
      </c>
      <c r="T751" t="s">
        <v>26</v>
      </c>
    </row>
    <row r="752" spans="1:20" x14ac:dyDescent="0.3">
      <c r="A752" t="s">
        <v>1095</v>
      </c>
      <c r="B752" t="s">
        <v>29</v>
      </c>
      <c r="C752">
        <v>27</v>
      </c>
      <c r="D752" t="s">
        <v>20</v>
      </c>
      <c r="E752" t="s">
        <v>36</v>
      </c>
      <c r="F752" t="s">
        <v>67</v>
      </c>
      <c r="G752" t="s">
        <v>90</v>
      </c>
      <c r="H752" t="s">
        <v>24</v>
      </c>
      <c r="I752">
        <v>4.8</v>
      </c>
      <c r="J752" t="s">
        <v>25</v>
      </c>
      <c r="K752" s="1">
        <v>45366</v>
      </c>
      <c r="L752"/>
      <c r="M752">
        <v>1.62</v>
      </c>
      <c r="N752">
        <v>41417</v>
      </c>
      <c r="O752">
        <v>5</v>
      </c>
      <c r="P752" t="s">
        <v>65</v>
      </c>
      <c r="Q752">
        <v>4</v>
      </c>
      <c r="R752">
        <v>3</v>
      </c>
      <c r="S752" t="s">
        <v>384</v>
      </c>
      <c r="T752" t="s">
        <v>26</v>
      </c>
    </row>
    <row r="753" spans="1:20" x14ac:dyDescent="0.3">
      <c r="A753" t="s">
        <v>1096</v>
      </c>
      <c r="B753" t="s">
        <v>29</v>
      </c>
      <c r="C753">
        <v>35</v>
      </c>
      <c r="D753" t="s">
        <v>20</v>
      </c>
      <c r="E753" t="s">
        <v>44</v>
      </c>
      <c r="F753" t="s">
        <v>45</v>
      </c>
      <c r="G753" t="s">
        <v>98</v>
      </c>
      <c r="H753" t="s">
        <v>51</v>
      </c>
      <c r="I753">
        <v>7.2</v>
      </c>
      <c r="J753" t="s">
        <v>25</v>
      </c>
      <c r="K753" s="1">
        <v>42782</v>
      </c>
      <c r="L753" s="1">
        <v>44330</v>
      </c>
      <c r="M753">
        <v>4.24</v>
      </c>
      <c r="N753">
        <v>48268</v>
      </c>
      <c r="O753">
        <v>4</v>
      </c>
      <c r="P753" t="s">
        <v>26</v>
      </c>
      <c r="Q753">
        <v>0</v>
      </c>
      <c r="R753">
        <v>3</v>
      </c>
      <c r="S753" t="s">
        <v>233</v>
      </c>
      <c r="T753" t="s">
        <v>65</v>
      </c>
    </row>
    <row r="754" spans="1:20" x14ac:dyDescent="0.3">
      <c r="A754" t="s">
        <v>1097</v>
      </c>
      <c r="B754" t="s">
        <v>19</v>
      </c>
      <c r="C754">
        <v>22</v>
      </c>
      <c r="D754" t="s">
        <v>30</v>
      </c>
      <c r="E754" t="s">
        <v>21</v>
      </c>
      <c r="F754" t="s">
        <v>22</v>
      </c>
      <c r="G754" t="s">
        <v>74</v>
      </c>
      <c r="H754" t="s">
        <v>51</v>
      </c>
      <c r="I754">
        <v>1</v>
      </c>
      <c r="J754" t="s">
        <v>25</v>
      </c>
      <c r="K754" s="1">
        <v>40436</v>
      </c>
      <c r="L754"/>
      <c r="M754">
        <v>15.12</v>
      </c>
      <c r="N754">
        <v>36494</v>
      </c>
      <c r="O754">
        <v>5</v>
      </c>
      <c r="P754" t="s">
        <v>26</v>
      </c>
      <c r="Q754">
        <v>0</v>
      </c>
      <c r="R754">
        <v>5</v>
      </c>
      <c r="S754" t="s">
        <v>1098</v>
      </c>
      <c r="T754" t="s">
        <v>26</v>
      </c>
    </row>
    <row r="755" spans="1:20" x14ac:dyDescent="0.3">
      <c r="A755" t="s">
        <v>1099</v>
      </c>
      <c r="B755" t="s">
        <v>19</v>
      </c>
      <c r="C755">
        <v>35</v>
      </c>
      <c r="D755" t="s">
        <v>30</v>
      </c>
      <c r="E755" t="s">
        <v>39</v>
      </c>
      <c r="F755" t="s">
        <v>54</v>
      </c>
      <c r="G755" t="s">
        <v>55</v>
      </c>
      <c r="H755" t="s">
        <v>24</v>
      </c>
      <c r="I755">
        <v>7.5</v>
      </c>
      <c r="J755" t="s">
        <v>25</v>
      </c>
      <c r="K755" s="1">
        <v>42642</v>
      </c>
      <c r="L755" s="1">
        <v>45767</v>
      </c>
      <c r="M755">
        <v>8.56</v>
      </c>
      <c r="N755">
        <v>42102</v>
      </c>
      <c r="O755">
        <v>2</v>
      </c>
      <c r="P755" t="s">
        <v>26</v>
      </c>
      <c r="Q755">
        <v>3</v>
      </c>
      <c r="R755">
        <v>10</v>
      </c>
      <c r="S755" t="s">
        <v>636</v>
      </c>
      <c r="T755" t="s">
        <v>65</v>
      </c>
    </row>
    <row r="756" spans="1:20" x14ac:dyDescent="0.3">
      <c r="A756" t="s">
        <v>1100</v>
      </c>
      <c r="B756" t="s">
        <v>29</v>
      </c>
      <c r="C756">
        <v>21</v>
      </c>
      <c r="D756" t="s">
        <v>30</v>
      </c>
      <c r="E756" t="s">
        <v>44</v>
      </c>
      <c r="F756" t="s">
        <v>40</v>
      </c>
      <c r="G756" t="s">
        <v>41</v>
      </c>
      <c r="H756" t="s">
        <v>24</v>
      </c>
      <c r="I756">
        <v>1</v>
      </c>
      <c r="J756" t="s">
        <v>25</v>
      </c>
      <c r="K756" s="1">
        <v>44277</v>
      </c>
      <c r="L756"/>
      <c r="M756">
        <v>4.5999999999999996</v>
      </c>
      <c r="N756">
        <v>38451</v>
      </c>
      <c r="O756">
        <v>2</v>
      </c>
      <c r="P756" t="s">
        <v>26</v>
      </c>
      <c r="Q756">
        <v>0</v>
      </c>
      <c r="R756">
        <v>7</v>
      </c>
      <c r="S756" t="s">
        <v>231</v>
      </c>
      <c r="T756" t="s">
        <v>26</v>
      </c>
    </row>
    <row r="757" spans="1:20" x14ac:dyDescent="0.3">
      <c r="A757" t="s">
        <v>1101</v>
      </c>
      <c r="B757" t="s">
        <v>29</v>
      </c>
      <c r="C757">
        <v>26</v>
      </c>
      <c r="D757" t="s">
        <v>30</v>
      </c>
      <c r="E757" t="s">
        <v>63</v>
      </c>
      <c r="F757" t="s">
        <v>82</v>
      </c>
      <c r="G757" t="s">
        <v>284</v>
      </c>
      <c r="H757" t="s">
        <v>51</v>
      </c>
      <c r="I757">
        <v>3.7</v>
      </c>
      <c r="J757" t="s">
        <v>25</v>
      </c>
      <c r="K757" s="1">
        <v>41723</v>
      </c>
      <c r="L757"/>
      <c r="M757">
        <v>11.59</v>
      </c>
      <c r="N757">
        <v>43136</v>
      </c>
      <c r="O757">
        <v>1</v>
      </c>
      <c r="P757" t="s">
        <v>26</v>
      </c>
      <c r="Q757">
        <v>1</v>
      </c>
      <c r="R757">
        <v>5</v>
      </c>
      <c r="S757" t="s">
        <v>496</v>
      </c>
      <c r="T757" t="s">
        <v>26</v>
      </c>
    </row>
    <row r="758" spans="1:20" x14ac:dyDescent="0.3">
      <c r="A758" t="s">
        <v>389</v>
      </c>
      <c r="B758" t="s">
        <v>29</v>
      </c>
      <c r="C758">
        <v>34</v>
      </c>
      <c r="D758" t="s">
        <v>20</v>
      </c>
      <c r="E758" t="s">
        <v>31</v>
      </c>
      <c r="F758" t="s">
        <v>67</v>
      </c>
      <c r="G758" t="s">
        <v>90</v>
      </c>
      <c r="H758" t="s">
        <v>24</v>
      </c>
      <c r="I758">
        <v>7.8</v>
      </c>
      <c r="J758" t="s">
        <v>25</v>
      </c>
      <c r="K758" s="1">
        <v>39895</v>
      </c>
      <c r="L758"/>
      <c r="M758">
        <v>16.600000000000001</v>
      </c>
      <c r="N758">
        <v>55024</v>
      </c>
      <c r="O758">
        <v>2</v>
      </c>
      <c r="P758" t="s">
        <v>26</v>
      </c>
      <c r="Q758">
        <v>0</v>
      </c>
      <c r="R758">
        <v>12</v>
      </c>
      <c r="T758" t="s">
        <v>26</v>
      </c>
    </row>
    <row r="759" spans="1:20" x14ac:dyDescent="0.3">
      <c r="A759" t="s">
        <v>470</v>
      </c>
      <c r="B759" t="s">
        <v>19</v>
      </c>
      <c r="C759">
        <v>40</v>
      </c>
      <c r="D759" t="s">
        <v>20</v>
      </c>
      <c r="E759" t="s">
        <v>39</v>
      </c>
      <c r="F759" t="s">
        <v>40</v>
      </c>
      <c r="G759" t="s">
        <v>41</v>
      </c>
      <c r="H759" t="s">
        <v>24</v>
      </c>
      <c r="I759">
        <v>2.7</v>
      </c>
      <c r="J759" t="s">
        <v>85</v>
      </c>
      <c r="K759" s="1">
        <v>43829</v>
      </c>
      <c r="L759"/>
      <c r="M759">
        <v>5.83</v>
      </c>
      <c r="N759">
        <v>35660</v>
      </c>
      <c r="O759">
        <v>3</v>
      </c>
      <c r="P759" t="s">
        <v>26</v>
      </c>
      <c r="Q759">
        <v>3</v>
      </c>
      <c r="R759">
        <v>9</v>
      </c>
      <c r="T759" t="s">
        <v>26</v>
      </c>
    </row>
    <row r="760" spans="1:20" x14ac:dyDescent="0.3">
      <c r="A760" t="s">
        <v>1102</v>
      </c>
      <c r="B760" t="s">
        <v>29</v>
      </c>
      <c r="C760">
        <v>38</v>
      </c>
      <c r="D760" t="s">
        <v>30</v>
      </c>
      <c r="E760" t="s">
        <v>44</v>
      </c>
      <c r="F760" t="s">
        <v>40</v>
      </c>
      <c r="G760" t="s">
        <v>41</v>
      </c>
      <c r="H760" t="s">
        <v>47</v>
      </c>
      <c r="I760">
        <v>8.9</v>
      </c>
      <c r="J760" t="s">
        <v>25</v>
      </c>
      <c r="K760" s="1">
        <v>45646</v>
      </c>
      <c r="L760"/>
      <c r="M760">
        <v>0.85</v>
      </c>
      <c r="N760">
        <v>57681</v>
      </c>
      <c r="O760">
        <v>3</v>
      </c>
      <c r="P760" t="s">
        <v>26</v>
      </c>
      <c r="Q760">
        <v>0</v>
      </c>
      <c r="R760">
        <v>7</v>
      </c>
      <c r="S760" t="s">
        <v>767</v>
      </c>
      <c r="T760" t="s">
        <v>26</v>
      </c>
    </row>
    <row r="761" spans="1:20" x14ac:dyDescent="0.3">
      <c r="A761" t="s">
        <v>767</v>
      </c>
      <c r="B761" t="s">
        <v>29</v>
      </c>
      <c r="C761">
        <v>40</v>
      </c>
      <c r="D761" t="s">
        <v>20</v>
      </c>
      <c r="E761" t="s">
        <v>39</v>
      </c>
      <c r="F761" t="s">
        <v>40</v>
      </c>
      <c r="G761" t="s">
        <v>41</v>
      </c>
      <c r="H761" t="s">
        <v>51</v>
      </c>
      <c r="I761">
        <v>12.2</v>
      </c>
      <c r="J761" t="s">
        <v>85</v>
      </c>
      <c r="K761" s="1">
        <v>42776</v>
      </c>
      <c r="L761"/>
      <c r="M761">
        <v>8.7100000000000009</v>
      </c>
      <c r="N761">
        <v>53293</v>
      </c>
      <c r="O761">
        <v>3</v>
      </c>
      <c r="P761" t="s">
        <v>26</v>
      </c>
      <c r="Q761">
        <v>4</v>
      </c>
      <c r="R761">
        <v>8</v>
      </c>
      <c r="T761" t="s">
        <v>26</v>
      </c>
    </row>
    <row r="762" spans="1:20" x14ac:dyDescent="0.3">
      <c r="A762" t="s">
        <v>1103</v>
      </c>
      <c r="B762" t="s">
        <v>19</v>
      </c>
      <c r="C762">
        <v>37</v>
      </c>
      <c r="D762" t="s">
        <v>20</v>
      </c>
      <c r="E762" t="s">
        <v>58</v>
      </c>
      <c r="F762" t="s">
        <v>82</v>
      </c>
      <c r="G762" t="s">
        <v>284</v>
      </c>
      <c r="H762" t="s">
        <v>51</v>
      </c>
      <c r="I762">
        <v>9.1</v>
      </c>
      <c r="J762" t="s">
        <v>85</v>
      </c>
      <c r="K762" s="1">
        <v>42173</v>
      </c>
      <c r="L762" s="1">
        <v>45171</v>
      </c>
      <c r="M762">
        <v>8.2100000000000009</v>
      </c>
      <c r="N762">
        <v>49030</v>
      </c>
      <c r="O762">
        <v>2</v>
      </c>
      <c r="P762" t="s">
        <v>26</v>
      </c>
      <c r="Q762">
        <v>0</v>
      </c>
      <c r="R762">
        <v>5</v>
      </c>
      <c r="S762" t="s">
        <v>698</v>
      </c>
      <c r="T762" t="s">
        <v>65</v>
      </c>
    </row>
    <row r="763" spans="1:20" x14ac:dyDescent="0.3">
      <c r="A763" t="s">
        <v>1104</v>
      </c>
      <c r="B763" t="s">
        <v>19</v>
      </c>
      <c r="C763">
        <v>38</v>
      </c>
      <c r="D763" t="s">
        <v>30</v>
      </c>
      <c r="E763" t="s">
        <v>39</v>
      </c>
      <c r="F763" t="s">
        <v>32</v>
      </c>
      <c r="G763" t="s">
        <v>33</v>
      </c>
      <c r="H763" t="s">
        <v>51</v>
      </c>
      <c r="I763">
        <v>18</v>
      </c>
      <c r="J763" t="s">
        <v>25</v>
      </c>
      <c r="K763" s="1">
        <v>43934</v>
      </c>
      <c r="L763"/>
      <c r="M763">
        <v>5.54</v>
      </c>
      <c r="N763">
        <v>67815</v>
      </c>
      <c r="O763">
        <v>5</v>
      </c>
      <c r="P763" t="s">
        <v>26</v>
      </c>
      <c r="Q763">
        <v>1</v>
      </c>
      <c r="R763">
        <v>4</v>
      </c>
      <c r="S763" t="s">
        <v>316</v>
      </c>
      <c r="T763" t="s">
        <v>26</v>
      </c>
    </row>
    <row r="764" spans="1:20" x14ac:dyDescent="0.3">
      <c r="A764" t="s">
        <v>1105</v>
      </c>
      <c r="B764" t="s">
        <v>19</v>
      </c>
      <c r="C764">
        <v>36</v>
      </c>
      <c r="D764" t="s">
        <v>20</v>
      </c>
      <c r="E764" t="s">
        <v>36</v>
      </c>
      <c r="F764" t="s">
        <v>92</v>
      </c>
      <c r="G764" t="s">
        <v>93</v>
      </c>
      <c r="H764" t="s">
        <v>51</v>
      </c>
      <c r="I764">
        <v>14.5</v>
      </c>
      <c r="J764" t="s">
        <v>25</v>
      </c>
      <c r="K764" s="1">
        <v>40562</v>
      </c>
      <c r="L764" s="1">
        <v>40647</v>
      </c>
      <c r="M764">
        <v>0.23</v>
      </c>
      <c r="N764">
        <v>56897</v>
      </c>
      <c r="O764">
        <v>2</v>
      </c>
      <c r="P764" t="s">
        <v>26</v>
      </c>
      <c r="Q764">
        <v>4</v>
      </c>
      <c r="R764">
        <v>4</v>
      </c>
      <c r="S764" t="s">
        <v>702</v>
      </c>
      <c r="T764" t="s">
        <v>65</v>
      </c>
    </row>
    <row r="765" spans="1:20" x14ac:dyDescent="0.3">
      <c r="A765" t="s">
        <v>991</v>
      </c>
      <c r="B765" t="s">
        <v>19</v>
      </c>
      <c r="C765">
        <v>31</v>
      </c>
      <c r="D765" t="s">
        <v>30</v>
      </c>
      <c r="E765" t="s">
        <v>36</v>
      </c>
      <c r="F765" t="s">
        <v>32</v>
      </c>
      <c r="G765" t="s">
        <v>33</v>
      </c>
      <c r="H765" t="s">
        <v>24</v>
      </c>
      <c r="I765">
        <v>4.4000000000000004</v>
      </c>
      <c r="J765" t="s">
        <v>25</v>
      </c>
      <c r="K765" s="1">
        <v>45736</v>
      </c>
      <c r="L765"/>
      <c r="M765">
        <v>0.61</v>
      </c>
      <c r="N765">
        <v>39140</v>
      </c>
      <c r="O765">
        <v>4</v>
      </c>
      <c r="P765" t="s">
        <v>26</v>
      </c>
      <c r="Q765">
        <v>2</v>
      </c>
      <c r="R765">
        <v>9</v>
      </c>
      <c r="T765" t="s">
        <v>26</v>
      </c>
    </row>
    <row r="766" spans="1:20" x14ac:dyDescent="0.3">
      <c r="A766" t="s">
        <v>1106</v>
      </c>
      <c r="B766" t="s">
        <v>19</v>
      </c>
      <c r="C766">
        <v>39</v>
      </c>
      <c r="D766" t="s">
        <v>20</v>
      </c>
      <c r="E766" t="s">
        <v>58</v>
      </c>
      <c r="F766" t="s">
        <v>67</v>
      </c>
      <c r="G766" t="s">
        <v>71</v>
      </c>
      <c r="H766" t="s">
        <v>51</v>
      </c>
      <c r="I766">
        <v>8</v>
      </c>
      <c r="J766" t="s">
        <v>25</v>
      </c>
      <c r="K766" s="1">
        <v>40869</v>
      </c>
      <c r="L766"/>
      <c r="M766">
        <v>13.93</v>
      </c>
      <c r="N766">
        <v>47599</v>
      </c>
      <c r="O766">
        <v>3</v>
      </c>
      <c r="P766" t="s">
        <v>26</v>
      </c>
      <c r="Q766">
        <v>4</v>
      </c>
      <c r="R766">
        <v>3</v>
      </c>
      <c r="S766" t="s">
        <v>754</v>
      </c>
      <c r="T766" t="s">
        <v>26</v>
      </c>
    </row>
    <row r="767" spans="1:20" x14ac:dyDescent="0.3">
      <c r="A767" t="s">
        <v>1107</v>
      </c>
      <c r="B767" t="s">
        <v>29</v>
      </c>
      <c r="C767">
        <v>29</v>
      </c>
      <c r="D767" t="s">
        <v>20</v>
      </c>
      <c r="E767" t="s">
        <v>63</v>
      </c>
      <c r="F767" t="s">
        <v>92</v>
      </c>
      <c r="G767" t="s">
        <v>93</v>
      </c>
      <c r="H767" t="s">
        <v>24</v>
      </c>
      <c r="I767">
        <v>1.9</v>
      </c>
      <c r="J767" t="s">
        <v>25</v>
      </c>
      <c r="K767" s="1">
        <v>41286</v>
      </c>
      <c r="L767"/>
      <c r="M767">
        <v>12.79</v>
      </c>
      <c r="N767">
        <v>33260</v>
      </c>
      <c r="O767">
        <v>3</v>
      </c>
      <c r="P767" t="s">
        <v>26</v>
      </c>
      <c r="Q767">
        <v>2</v>
      </c>
      <c r="R767">
        <v>1</v>
      </c>
      <c r="S767" t="s">
        <v>905</v>
      </c>
      <c r="T767" t="s">
        <v>26</v>
      </c>
    </row>
    <row r="768" spans="1:20" x14ac:dyDescent="0.3">
      <c r="A768" t="s">
        <v>1108</v>
      </c>
      <c r="B768" t="s">
        <v>19</v>
      </c>
      <c r="C768">
        <v>29</v>
      </c>
      <c r="D768" t="s">
        <v>20</v>
      </c>
      <c r="E768" t="s">
        <v>21</v>
      </c>
      <c r="F768" t="s">
        <v>82</v>
      </c>
      <c r="G768" t="s">
        <v>107</v>
      </c>
      <c r="H768" t="s">
        <v>24</v>
      </c>
      <c r="I768">
        <v>3</v>
      </c>
      <c r="J768" t="s">
        <v>25</v>
      </c>
      <c r="K768" s="1">
        <v>45192</v>
      </c>
      <c r="L768"/>
      <c r="M768">
        <v>2.1</v>
      </c>
      <c r="N768">
        <v>39150</v>
      </c>
      <c r="O768">
        <v>5</v>
      </c>
      <c r="P768" t="s">
        <v>26</v>
      </c>
      <c r="Q768">
        <v>1</v>
      </c>
      <c r="R768">
        <v>7</v>
      </c>
      <c r="S768" t="s">
        <v>1005</v>
      </c>
      <c r="T768" t="s">
        <v>26</v>
      </c>
    </row>
    <row r="769" spans="1:20" x14ac:dyDescent="0.3">
      <c r="A769" t="s">
        <v>1109</v>
      </c>
      <c r="B769" t="s">
        <v>29</v>
      </c>
      <c r="C769">
        <v>39</v>
      </c>
      <c r="D769" t="s">
        <v>20</v>
      </c>
      <c r="E769" t="s">
        <v>21</v>
      </c>
      <c r="F769" t="s">
        <v>67</v>
      </c>
      <c r="G769" t="s">
        <v>176</v>
      </c>
      <c r="H769" t="s">
        <v>24</v>
      </c>
      <c r="I769">
        <v>16.8</v>
      </c>
      <c r="J769" t="s">
        <v>25</v>
      </c>
      <c r="K769" s="1">
        <v>44094</v>
      </c>
      <c r="L769"/>
      <c r="M769">
        <v>5.0999999999999996</v>
      </c>
      <c r="N769">
        <v>69012</v>
      </c>
      <c r="O769">
        <v>3</v>
      </c>
      <c r="P769" t="s">
        <v>26</v>
      </c>
      <c r="Q769">
        <v>1</v>
      </c>
      <c r="R769">
        <v>6</v>
      </c>
      <c r="S769" t="s">
        <v>892</v>
      </c>
      <c r="T769" t="s">
        <v>26</v>
      </c>
    </row>
    <row r="770" spans="1:20" x14ac:dyDescent="0.3">
      <c r="A770" t="s">
        <v>1110</v>
      </c>
      <c r="B770" t="s">
        <v>19</v>
      </c>
      <c r="C770">
        <v>21</v>
      </c>
      <c r="D770" t="s">
        <v>20</v>
      </c>
      <c r="E770" t="s">
        <v>58</v>
      </c>
      <c r="F770" t="s">
        <v>22</v>
      </c>
      <c r="G770" t="s">
        <v>23</v>
      </c>
      <c r="H770" t="s">
        <v>24</v>
      </c>
      <c r="I770">
        <v>1</v>
      </c>
      <c r="J770" t="s">
        <v>85</v>
      </c>
      <c r="K770" s="1">
        <v>41286</v>
      </c>
      <c r="L770"/>
      <c r="M770">
        <v>12.79</v>
      </c>
      <c r="N770">
        <v>28293</v>
      </c>
      <c r="O770">
        <v>3</v>
      </c>
      <c r="P770" t="s">
        <v>26</v>
      </c>
      <c r="Q770">
        <v>3</v>
      </c>
      <c r="R770">
        <v>6</v>
      </c>
      <c r="S770" t="s">
        <v>27</v>
      </c>
      <c r="T770" t="s">
        <v>26</v>
      </c>
    </row>
    <row r="771" spans="1:20" x14ac:dyDescent="0.3">
      <c r="A771" t="s">
        <v>1111</v>
      </c>
      <c r="B771" t="s">
        <v>19</v>
      </c>
      <c r="C771">
        <v>33</v>
      </c>
      <c r="D771" t="s">
        <v>30</v>
      </c>
      <c r="E771" t="s">
        <v>58</v>
      </c>
      <c r="F771" t="s">
        <v>40</v>
      </c>
      <c r="G771" t="s">
        <v>96</v>
      </c>
      <c r="H771" t="s">
        <v>51</v>
      </c>
      <c r="I771">
        <v>10.7</v>
      </c>
      <c r="J771" t="s">
        <v>25</v>
      </c>
      <c r="K771" s="1">
        <v>41140</v>
      </c>
      <c r="L771" s="1">
        <v>42965</v>
      </c>
      <c r="M771">
        <v>5</v>
      </c>
      <c r="N771">
        <v>49491</v>
      </c>
      <c r="O771">
        <v>2</v>
      </c>
      <c r="P771" t="s">
        <v>26</v>
      </c>
      <c r="Q771">
        <v>5</v>
      </c>
      <c r="R771">
        <v>4</v>
      </c>
      <c r="S771" t="s">
        <v>101</v>
      </c>
      <c r="T771" t="s">
        <v>65</v>
      </c>
    </row>
    <row r="772" spans="1:20" x14ac:dyDescent="0.3">
      <c r="A772" t="s">
        <v>1112</v>
      </c>
      <c r="B772" t="s">
        <v>19</v>
      </c>
      <c r="C772">
        <v>31</v>
      </c>
      <c r="D772" t="s">
        <v>30</v>
      </c>
      <c r="E772" t="s">
        <v>36</v>
      </c>
      <c r="F772" t="s">
        <v>54</v>
      </c>
      <c r="G772" t="s">
        <v>77</v>
      </c>
      <c r="H772" t="s">
        <v>24</v>
      </c>
      <c r="I772">
        <v>2.7</v>
      </c>
      <c r="J772" t="s">
        <v>25</v>
      </c>
      <c r="K772" s="1">
        <v>41377</v>
      </c>
      <c r="L772"/>
      <c r="M772">
        <v>12.54</v>
      </c>
      <c r="N772">
        <v>37095</v>
      </c>
      <c r="O772">
        <v>4</v>
      </c>
      <c r="P772" t="s">
        <v>26</v>
      </c>
      <c r="Q772">
        <v>1</v>
      </c>
      <c r="R772">
        <v>5</v>
      </c>
      <c r="S772" t="s">
        <v>816</v>
      </c>
      <c r="T772" t="s">
        <v>26</v>
      </c>
    </row>
    <row r="773" spans="1:20" x14ac:dyDescent="0.3">
      <c r="A773" t="s">
        <v>1113</v>
      </c>
      <c r="B773" t="s">
        <v>29</v>
      </c>
      <c r="C773">
        <v>30</v>
      </c>
      <c r="D773" t="s">
        <v>30</v>
      </c>
      <c r="E773" t="s">
        <v>31</v>
      </c>
      <c r="F773" t="s">
        <v>45</v>
      </c>
      <c r="G773" t="s">
        <v>98</v>
      </c>
      <c r="H773" t="s">
        <v>51</v>
      </c>
      <c r="I773">
        <v>7.8</v>
      </c>
      <c r="J773" t="s">
        <v>25</v>
      </c>
      <c r="K773" s="1">
        <v>45125</v>
      </c>
      <c r="L773"/>
      <c r="M773">
        <v>2.2799999999999998</v>
      </c>
      <c r="N773">
        <v>50953</v>
      </c>
      <c r="O773">
        <v>3</v>
      </c>
      <c r="P773" t="s">
        <v>26</v>
      </c>
      <c r="Q773">
        <v>6</v>
      </c>
      <c r="R773">
        <v>7</v>
      </c>
      <c r="S773" t="s">
        <v>660</v>
      </c>
      <c r="T773" t="s">
        <v>26</v>
      </c>
    </row>
    <row r="774" spans="1:20" x14ac:dyDescent="0.3">
      <c r="A774" t="s">
        <v>1114</v>
      </c>
      <c r="B774" t="s">
        <v>19</v>
      </c>
      <c r="C774">
        <v>29</v>
      </c>
      <c r="D774" t="s">
        <v>30</v>
      </c>
      <c r="E774" t="s">
        <v>44</v>
      </c>
      <c r="F774" t="s">
        <v>32</v>
      </c>
      <c r="G774" t="s">
        <v>33</v>
      </c>
      <c r="H774" t="s">
        <v>51</v>
      </c>
      <c r="I774">
        <v>5.0999999999999996</v>
      </c>
      <c r="J774" t="s">
        <v>25</v>
      </c>
      <c r="K774" s="1">
        <v>39874</v>
      </c>
      <c r="L774"/>
      <c r="M774">
        <v>16.66</v>
      </c>
      <c r="N774">
        <v>43342</v>
      </c>
      <c r="O774">
        <v>2</v>
      </c>
      <c r="P774" t="s">
        <v>26</v>
      </c>
      <c r="Q774">
        <v>0</v>
      </c>
      <c r="R774">
        <v>8</v>
      </c>
      <c r="S774" t="s">
        <v>694</v>
      </c>
      <c r="T774" t="s">
        <v>26</v>
      </c>
    </row>
    <row r="775" spans="1:20" x14ac:dyDescent="0.3">
      <c r="A775" t="s">
        <v>1115</v>
      </c>
      <c r="B775" t="s">
        <v>29</v>
      </c>
      <c r="C775">
        <v>33</v>
      </c>
      <c r="D775" t="s">
        <v>30</v>
      </c>
      <c r="E775" t="s">
        <v>31</v>
      </c>
      <c r="F775" t="s">
        <v>92</v>
      </c>
      <c r="G775" t="s">
        <v>120</v>
      </c>
      <c r="H775" t="s">
        <v>24</v>
      </c>
      <c r="I775">
        <v>7.8</v>
      </c>
      <c r="J775" t="s">
        <v>25</v>
      </c>
      <c r="K775" s="1">
        <v>42568</v>
      </c>
      <c r="L775"/>
      <c r="M775">
        <v>9.2799999999999994</v>
      </c>
      <c r="N775">
        <v>48009</v>
      </c>
      <c r="O775">
        <v>2</v>
      </c>
      <c r="P775" t="s">
        <v>26</v>
      </c>
      <c r="Q775">
        <v>3</v>
      </c>
      <c r="R775">
        <v>1</v>
      </c>
      <c r="S775" t="s">
        <v>224</v>
      </c>
      <c r="T775" t="s">
        <v>26</v>
      </c>
    </row>
    <row r="776" spans="1:20" x14ac:dyDescent="0.3">
      <c r="A776" t="s">
        <v>1116</v>
      </c>
      <c r="B776" t="s">
        <v>19</v>
      </c>
      <c r="C776">
        <v>32</v>
      </c>
      <c r="D776" t="s">
        <v>30</v>
      </c>
      <c r="E776" t="s">
        <v>31</v>
      </c>
      <c r="F776" t="s">
        <v>54</v>
      </c>
      <c r="G776" t="s">
        <v>55</v>
      </c>
      <c r="H776" t="s">
        <v>24</v>
      </c>
      <c r="I776">
        <v>7.1</v>
      </c>
      <c r="J776" t="s">
        <v>85</v>
      </c>
      <c r="K776" s="1">
        <v>43574</v>
      </c>
      <c r="L776"/>
      <c r="M776">
        <v>6.53</v>
      </c>
      <c r="N776">
        <v>39503</v>
      </c>
      <c r="O776">
        <v>3</v>
      </c>
      <c r="P776" t="s">
        <v>26</v>
      </c>
      <c r="Q776">
        <v>3</v>
      </c>
      <c r="R776">
        <v>9</v>
      </c>
      <c r="S776" t="s">
        <v>545</v>
      </c>
      <c r="T776" t="s">
        <v>26</v>
      </c>
    </row>
    <row r="777" spans="1:20" x14ac:dyDescent="0.3">
      <c r="A777" t="s">
        <v>1117</v>
      </c>
      <c r="B777" t="s">
        <v>19</v>
      </c>
      <c r="C777">
        <v>41</v>
      </c>
      <c r="D777" t="s">
        <v>30</v>
      </c>
      <c r="E777" t="s">
        <v>63</v>
      </c>
      <c r="F777" t="s">
        <v>45</v>
      </c>
      <c r="G777" t="s">
        <v>164</v>
      </c>
      <c r="H777" t="s">
        <v>24</v>
      </c>
      <c r="I777">
        <v>17.8</v>
      </c>
      <c r="J777" t="s">
        <v>25</v>
      </c>
      <c r="K777" s="1">
        <v>39809</v>
      </c>
      <c r="L777"/>
      <c r="M777">
        <v>16.84</v>
      </c>
      <c r="N777">
        <v>66220</v>
      </c>
      <c r="O777">
        <v>2</v>
      </c>
      <c r="P777" t="s">
        <v>65</v>
      </c>
      <c r="Q777">
        <v>1</v>
      </c>
      <c r="R777">
        <v>2</v>
      </c>
      <c r="S777" t="s">
        <v>523</v>
      </c>
      <c r="T777" t="s">
        <v>26</v>
      </c>
    </row>
    <row r="778" spans="1:20" x14ac:dyDescent="0.3">
      <c r="A778" t="s">
        <v>1118</v>
      </c>
      <c r="B778" t="s">
        <v>19</v>
      </c>
      <c r="C778">
        <v>34</v>
      </c>
      <c r="D778" t="s">
        <v>30</v>
      </c>
      <c r="E778" t="s">
        <v>63</v>
      </c>
      <c r="F778" t="s">
        <v>67</v>
      </c>
      <c r="G778" t="s">
        <v>110</v>
      </c>
      <c r="H778" t="s">
        <v>51</v>
      </c>
      <c r="I778">
        <v>8.1999999999999993</v>
      </c>
      <c r="J778" t="s">
        <v>25</v>
      </c>
      <c r="K778" s="1">
        <v>44469</v>
      </c>
      <c r="L778" s="1">
        <v>45069</v>
      </c>
      <c r="M778">
        <v>1.64</v>
      </c>
      <c r="N778">
        <v>52435</v>
      </c>
      <c r="O778">
        <v>2</v>
      </c>
      <c r="P778" t="s">
        <v>26</v>
      </c>
      <c r="Q778">
        <v>1</v>
      </c>
      <c r="R778">
        <v>9</v>
      </c>
      <c r="S778" t="s">
        <v>384</v>
      </c>
      <c r="T778" t="s">
        <v>65</v>
      </c>
    </row>
    <row r="779" spans="1:20" x14ac:dyDescent="0.3">
      <c r="A779" t="s">
        <v>1119</v>
      </c>
      <c r="B779" t="s">
        <v>19</v>
      </c>
      <c r="C779">
        <v>40</v>
      </c>
      <c r="D779" t="s">
        <v>30</v>
      </c>
      <c r="E779" t="s">
        <v>36</v>
      </c>
      <c r="F779" t="s">
        <v>92</v>
      </c>
      <c r="G779" t="s">
        <v>93</v>
      </c>
      <c r="H779" t="s">
        <v>24</v>
      </c>
      <c r="I779">
        <v>12</v>
      </c>
      <c r="J779" t="s">
        <v>85</v>
      </c>
      <c r="K779" s="1">
        <v>44663</v>
      </c>
      <c r="L779" s="1">
        <v>45624</v>
      </c>
      <c r="M779">
        <v>2.63</v>
      </c>
      <c r="N779">
        <v>59702</v>
      </c>
      <c r="O779">
        <v>2</v>
      </c>
      <c r="P779" t="s">
        <v>26</v>
      </c>
      <c r="Q779">
        <v>1</v>
      </c>
      <c r="R779">
        <v>5</v>
      </c>
      <c r="S779" t="s">
        <v>1120</v>
      </c>
      <c r="T779" t="s">
        <v>65</v>
      </c>
    </row>
    <row r="780" spans="1:20" x14ac:dyDescent="0.3">
      <c r="A780" t="s">
        <v>1121</v>
      </c>
      <c r="B780" t="s">
        <v>29</v>
      </c>
      <c r="C780">
        <v>37</v>
      </c>
      <c r="D780" t="s">
        <v>30</v>
      </c>
      <c r="E780" t="s">
        <v>44</v>
      </c>
      <c r="F780" t="s">
        <v>82</v>
      </c>
      <c r="G780" t="s">
        <v>107</v>
      </c>
      <c r="H780" t="s">
        <v>24</v>
      </c>
      <c r="I780">
        <v>11.9</v>
      </c>
      <c r="J780" t="s">
        <v>25</v>
      </c>
      <c r="K780" s="1">
        <v>40398</v>
      </c>
      <c r="L780"/>
      <c r="M780">
        <v>15.22</v>
      </c>
      <c r="N780">
        <v>50543</v>
      </c>
      <c r="O780">
        <v>2</v>
      </c>
      <c r="P780" t="s">
        <v>26</v>
      </c>
      <c r="Q780">
        <v>1</v>
      </c>
      <c r="R780">
        <v>7</v>
      </c>
      <c r="S780" t="s">
        <v>401</v>
      </c>
      <c r="T780" t="s">
        <v>26</v>
      </c>
    </row>
    <row r="781" spans="1:20" x14ac:dyDescent="0.3">
      <c r="A781" t="s">
        <v>1122</v>
      </c>
      <c r="B781" t="s">
        <v>29</v>
      </c>
      <c r="C781">
        <v>33</v>
      </c>
      <c r="D781" t="s">
        <v>30</v>
      </c>
      <c r="E781" t="s">
        <v>58</v>
      </c>
      <c r="F781" t="s">
        <v>45</v>
      </c>
      <c r="G781" t="s">
        <v>98</v>
      </c>
      <c r="H781" t="s">
        <v>75</v>
      </c>
      <c r="I781">
        <v>6.8</v>
      </c>
      <c r="J781" t="s">
        <v>25</v>
      </c>
      <c r="K781" s="1">
        <v>40660</v>
      </c>
      <c r="L781"/>
      <c r="M781">
        <v>14.51</v>
      </c>
      <c r="N781">
        <v>44235</v>
      </c>
      <c r="O781">
        <v>2</v>
      </c>
      <c r="P781" t="s">
        <v>26</v>
      </c>
      <c r="Q781">
        <v>1</v>
      </c>
      <c r="R781">
        <v>5</v>
      </c>
      <c r="S781" t="s">
        <v>1002</v>
      </c>
      <c r="T781" t="s">
        <v>26</v>
      </c>
    </row>
    <row r="782" spans="1:20" x14ac:dyDescent="0.3">
      <c r="A782" t="s">
        <v>1123</v>
      </c>
      <c r="B782" t="s">
        <v>29</v>
      </c>
      <c r="C782">
        <v>37</v>
      </c>
      <c r="D782" t="s">
        <v>20</v>
      </c>
      <c r="E782" t="s">
        <v>36</v>
      </c>
      <c r="F782" t="s">
        <v>22</v>
      </c>
      <c r="G782" t="s">
        <v>74</v>
      </c>
      <c r="H782" t="s">
        <v>51</v>
      </c>
      <c r="I782">
        <v>10.5</v>
      </c>
      <c r="J782" t="s">
        <v>25</v>
      </c>
      <c r="K782" s="1">
        <v>44062</v>
      </c>
      <c r="L782"/>
      <c r="M782">
        <v>5.19</v>
      </c>
      <c r="N782">
        <v>55813</v>
      </c>
      <c r="O782">
        <v>1</v>
      </c>
      <c r="P782" t="s">
        <v>26</v>
      </c>
      <c r="Q782">
        <v>2</v>
      </c>
      <c r="R782">
        <v>10</v>
      </c>
      <c r="S782" t="s">
        <v>581</v>
      </c>
      <c r="T782" t="s">
        <v>26</v>
      </c>
    </row>
    <row r="783" spans="1:20" x14ac:dyDescent="0.3">
      <c r="A783" t="s">
        <v>1124</v>
      </c>
      <c r="B783" t="s">
        <v>209</v>
      </c>
      <c r="C783">
        <v>32</v>
      </c>
      <c r="D783" t="s">
        <v>30</v>
      </c>
      <c r="E783" t="s">
        <v>36</v>
      </c>
      <c r="F783" t="s">
        <v>40</v>
      </c>
      <c r="G783" t="s">
        <v>50</v>
      </c>
      <c r="H783" t="s">
        <v>84</v>
      </c>
      <c r="I783">
        <v>3.6</v>
      </c>
      <c r="J783" t="s">
        <v>25</v>
      </c>
      <c r="K783" s="1">
        <v>45741</v>
      </c>
      <c r="L783"/>
      <c r="M783">
        <v>0.59</v>
      </c>
      <c r="N783">
        <v>43230</v>
      </c>
      <c r="O783">
        <v>2</v>
      </c>
      <c r="P783" t="s">
        <v>65</v>
      </c>
      <c r="Q783">
        <v>2</v>
      </c>
      <c r="R783">
        <v>3</v>
      </c>
      <c r="S783" t="s">
        <v>690</v>
      </c>
      <c r="T783" t="s">
        <v>26</v>
      </c>
    </row>
    <row r="784" spans="1:20" x14ac:dyDescent="0.3">
      <c r="A784" t="s">
        <v>1125</v>
      </c>
      <c r="B784" t="s">
        <v>29</v>
      </c>
      <c r="C784">
        <v>30</v>
      </c>
      <c r="D784" t="s">
        <v>30</v>
      </c>
      <c r="E784" t="s">
        <v>21</v>
      </c>
      <c r="F784" t="s">
        <v>45</v>
      </c>
      <c r="G784" t="s">
        <v>46</v>
      </c>
      <c r="H784" t="s">
        <v>24</v>
      </c>
      <c r="I784">
        <v>6.9</v>
      </c>
      <c r="J784" t="s">
        <v>25</v>
      </c>
      <c r="K784" s="1">
        <v>40316</v>
      </c>
      <c r="L784"/>
      <c r="M784">
        <v>15.45</v>
      </c>
      <c r="N784">
        <v>55508</v>
      </c>
      <c r="O784">
        <v>3</v>
      </c>
      <c r="P784" t="s">
        <v>26</v>
      </c>
      <c r="Q784">
        <v>2</v>
      </c>
      <c r="R784">
        <v>7</v>
      </c>
      <c r="S784" t="s">
        <v>248</v>
      </c>
      <c r="T784" t="s">
        <v>26</v>
      </c>
    </row>
    <row r="785" spans="1:20" x14ac:dyDescent="0.3">
      <c r="A785" t="s">
        <v>1126</v>
      </c>
      <c r="B785" t="s">
        <v>29</v>
      </c>
      <c r="C785">
        <v>22</v>
      </c>
      <c r="D785" t="s">
        <v>30</v>
      </c>
      <c r="E785" t="s">
        <v>58</v>
      </c>
      <c r="F785" t="s">
        <v>92</v>
      </c>
      <c r="G785" t="s">
        <v>120</v>
      </c>
      <c r="H785" t="s">
        <v>24</v>
      </c>
      <c r="I785">
        <v>1.6</v>
      </c>
      <c r="J785" t="s">
        <v>25</v>
      </c>
      <c r="K785" s="1">
        <v>44315</v>
      </c>
      <c r="L785"/>
      <c r="M785">
        <v>4.5</v>
      </c>
      <c r="N785">
        <v>37110</v>
      </c>
      <c r="O785">
        <v>4</v>
      </c>
      <c r="P785" t="s">
        <v>26</v>
      </c>
      <c r="Q785">
        <v>1</v>
      </c>
      <c r="R785">
        <v>6</v>
      </c>
      <c r="S785" t="s">
        <v>903</v>
      </c>
      <c r="T785" t="s">
        <v>26</v>
      </c>
    </row>
    <row r="786" spans="1:20" x14ac:dyDescent="0.3">
      <c r="A786" t="s">
        <v>1127</v>
      </c>
      <c r="B786" t="s">
        <v>19</v>
      </c>
      <c r="C786">
        <v>36</v>
      </c>
      <c r="D786" t="s">
        <v>20</v>
      </c>
      <c r="E786" t="s">
        <v>39</v>
      </c>
      <c r="F786" t="s">
        <v>82</v>
      </c>
      <c r="G786" t="s">
        <v>284</v>
      </c>
      <c r="H786" t="s">
        <v>51</v>
      </c>
      <c r="I786">
        <v>8.1</v>
      </c>
      <c r="J786" t="s">
        <v>85</v>
      </c>
      <c r="K786" s="1">
        <v>44110</v>
      </c>
      <c r="L786"/>
      <c r="M786">
        <v>5.0599999999999996</v>
      </c>
      <c r="N786">
        <v>43907</v>
      </c>
      <c r="O786">
        <v>4</v>
      </c>
      <c r="P786" t="s">
        <v>26</v>
      </c>
      <c r="Q786">
        <v>0</v>
      </c>
      <c r="R786">
        <v>4</v>
      </c>
      <c r="S786" t="s">
        <v>1005</v>
      </c>
      <c r="T786" t="s">
        <v>26</v>
      </c>
    </row>
    <row r="787" spans="1:20" x14ac:dyDescent="0.3">
      <c r="A787" t="s">
        <v>1128</v>
      </c>
      <c r="B787" t="s">
        <v>19</v>
      </c>
      <c r="C787">
        <v>25</v>
      </c>
      <c r="D787" t="s">
        <v>20</v>
      </c>
      <c r="E787" t="s">
        <v>31</v>
      </c>
      <c r="F787" t="s">
        <v>67</v>
      </c>
      <c r="G787" t="s">
        <v>68</v>
      </c>
      <c r="H787" t="s">
        <v>51</v>
      </c>
      <c r="I787">
        <v>2</v>
      </c>
      <c r="J787" t="s">
        <v>25</v>
      </c>
      <c r="K787" s="1">
        <v>44381</v>
      </c>
      <c r="L787"/>
      <c r="M787">
        <v>4.32</v>
      </c>
      <c r="N787">
        <v>37178</v>
      </c>
      <c r="O787">
        <v>3</v>
      </c>
      <c r="P787" t="s">
        <v>26</v>
      </c>
      <c r="Q787">
        <v>3</v>
      </c>
      <c r="R787">
        <v>5</v>
      </c>
      <c r="S787" t="s">
        <v>577</v>
      </c>
      <c r="T787" t="s">
        <v>26</v>
      </c>
    </row>
    <row r="788" spans="1:20" x14ac:dyDescent="0.3">
      <c r="A788" t="s">
        <v>1129</v>
      </c>
      <c r="B788" t="s">
        <v>29</v>
      </c>
      <c r="C788">
        <v>29</v>
      </c>
      <c r="D788" t="s">
        <v>30</v>
      </c>
      <c r="E788" t="s">
        <v>63</v>
      </c>
      <c r="F788" t="s">
        <v>32</v>
      </c>
      <c r="G788" t="s">
        <v>33</v>
      </c>
      <c r="H788" t="s">
        <v>24</v>
      </c>
      <c r="I788">
        <v>6.5</v>
      </c>
      <c r="J788" t="s">
        <v>85</v>
      </c>
      <c r="K788" s="1">
        <v>40782</v>
      </c>
      <c r="L788"/>
      <c r="M788">
        <v>14.17</v>
      </c>
      <c r="N788">
        <v>41324</v>
      </c>
      <c r="O788">
        <v>3</v>
      </c>
      <c r="P788" t="s">
        <v>26</v>
      </c>
      <c r="Q788">
        <v>1</v>
      </c>
      <c r="R788">
        <v>4</v>
      </c>
      <c r="S788" t="s">
        <v>588</v>
      </c>
      <c r="T788" t="s">
        <v>26</v>
      </c>
    </row>
    <row r="789" spans="1:20" x14ac:dyDescent="0.3">
      <c r="A789" t="s">
        <v>1130</v>
      </c>
      <c r="B789" t="s">
        <v>29</v>
      </c>
      <c r="C789">
        <v>41</v>
      </c>
      <c r="D789" t="s">
        <v>30</v>
      </c>
      <c r="E789" t="s">
        <v>21</v>
      </c>
      <c r="F789" t="s">
        <v>32</v>
      </c>
      <c r="G789" t="s">
        <v>171</v>
      </c>
      <c r="H789" t="s">
        <v>51</v>
      </c>
      <c r="I789">
        <v>13.9</v>
      </c>
      <c r="J789" t="s">
        <v>25</v>
      </c>
      <c r="K789" s="1">
        <v>45476</v>
      </c>
      <c r="L789"/>
      <c r="M789">
        <v>1.32</v>
      </c>
      <c r="N789">
        <v>57387</v>
      </c>
      <c r="O789">
        <v>3</v>
      </c>
      <c r="P789" t="s">
        <v>26</v>
      </c>
      <c r="Q789">
        <v>0</v>
      </c>
      <c r="R789">
        <v>8</v>
      </c>
      <c r="S789" t="s">
        <v>751</v>
      </c>
      <c r="T789" t="s">
        <v>26</v>
      </c>
    </row>
    <row r="790" spans="1:20" x14ac:dyDescent="0.3">
      <c r="A790" t="s">
        <v>1131</v>
      </c>
      <c r="B790" t="s">
        <v>19</v>
      </c>
      <c r="C790">
        <v>32</v>
      </c>
      <c r="D790" t="s">
        <v>30</v>
      </c>
      <c r="E790" t="s">
        <v>39</v>
      </c>
      <c r="F790" t="s">
        <v>54</v>
      </c>
      <c r="G790" t="s">
        <v>77</v>
      </c>
      <c r="H790" t="s">
        <v>24</v>
      </c>
      <c r="I790">
        <v>3.5</v>
      </c>
      <c r="J790" t="s">
        <v>25</v>
      </c>
      <c r="K790" s="1">
        <v>42627</v>
      </c>
      <c r="L790"/>
      <c r="M790">
        <v>9.1199999999999992</v>
      </c>
      <c r="N790">
        <v>37720</v>
      </c>
      <c r="O790">
        <v>4</v>
      </c>
      <c r="P790" t="s">
        <v>26</v>
      </c>
      <c r="Q790">
        <v>3</v>
      </c>
      <c r="R790">
        <v>4</v>
      </c>
      <c r="S790" t="s">
        <v>150</v>
      </c>
      <c r="T790" t="s">
        <v>26</v>
      </c>
    </row>
    <row r="791" spans="1:20" x14ac:dyDescent="0.3">
      <c r="A791" t="s">
        <v>258</v>
      </c>
      <c r="B791" t="s">
        <v>19</v>
      </c>
      <c r="C791">
        <v>24</v>
      </c>
      <c r="D791" t="s">
        <v>20</v>
      </c>
      <c r="E791" t="s">
        <v>39</v>
      </c>
      <c r="F791" t="s">
        <v>45</v>
      </c>
      <c r="G791" t="s">
        <v>164</v>
      </c>
      <c r="H791" t="s">
        <v>24</v>
      </c>
      <c r="I791">
        <v>2.8</v>
      </c>
      <c r="J791" t="s">
        <v>25</v>
      </c>
      <c r="K791" s="1">
        <v>42937</v>
      </c>
      <c r="L791" s="1">
        <v>43377</v>
      </c>
      <c r="M791">
        <v>1.2</v>
      </c>
      <c r="N791">
        <v>43777</v>
      </c>
      <c r="O791">
        <v>2</v>
      </c>
      <c r="P791" t="s">
        <v>26</v>
      </c>
      <c r="Q791">
        <v>0</v>
      </c>
      <c r="R791">
        <v>6</v>
      </c>
      <c r="T791" t="s">
        <v>65</v>
      </c>
    </row>
    <row r="792" spans="1:20" x14ac:dyDescent="0.3">
      <c r="A792" t="s">
        <v>1132</v>
      </c>
      <c r="B792" t="s">
        <v>29</v>
      </c>
      <c r="C792">
        <v>35</v>
      </c>
      <c r="D792" t="s">
        <v>20</v>
      </c>
      <c r="E792" t="s">
        <v>36</v>
      </c>
      <c r="F792" t="s">
        <v>82</v>
      </c>
      <c r="G792" t="s">
        <v>83</v>
      </c>
      <c r="H792" t="s">
        <v>24</v>
      </c>
      <c r="I792">
        <v>8.6</v>
      </c>
      <c r="J792" t="s">
        <v>25</v>
      </c>
      <c r="K792" s="1">
        <v>44750</v>
      </c>
      <c r="L792"/>
      <c r="M792">
        <v>3.31</v>
      </c>
      <c r="N792">
        <v>44368</v>
      </c>
      <c r="O792">
        <v>2</v>
      </c>
      <c r="P792" t="s">
        <v>26</v>
      </c>
      <c r="Q792">
        <v>0</v>
      </c>
      <c r="R792">
        <v>8</v>
      </c>
      <c r="S792" t="s">
        <v>668</v>
      </c>
      <c r="T792" t="s">
        <v>26</v>
      </c>
    </row>
    <row r="793" spans="1:20" x14ac:dyDescent="0.3">
      <c r="A793" t="s">
        <v>1133</v>
      </c>
      <c r="B793" t="s">
        <v>29</v>
      </c>
      <c r="C793">
        <v>38</v>
      </c>
      <c r="D793" t="s">
        <v>30</v>
      </c>
      <c r="E793" t="s">
        <v>44</v>
      </c>
      <c r="F793" t="s">
        <v>22</v>
      </c>
      <c r="G793" t="s">
        <v>74</v>
      </c>
      <c r="H793" t="s">
        <v>84</v>
      </c>
      <c r="I793">
        <v>17.2</v>
      </c>
      <c r="J793" t="s">
        <v>25</v>
      </c>
      <c r="K793" s="1">
        <v>41908</v>
      </c>
      <c r="L793"/>
      <c r="M793">
        <v>11.09</v>
      </c>
      <c r="N793">
        <v>67273</v>
      </c>
      <c r="O793">
        <v>4</v>
      </c>
      <c r="P793" t="s">
        <v>26</v>
      </c>
      <c r="Q793">
        <v>2</v>
      </c>
      <c r="R793">
        <v>6</v>
      </c>
      <c r="S793" t="s">
        <v>189</v>
      </c>
      <c r="T793" t="s">
        <v>26</v>
      </c>
    </row>
    <row r="794" spans="1:20" x14ac:dyDescent="0.3">
      <c r="A794" t="s">
        <v>240</v>
      </c>
      <c r="B794" t="s">
        <v>29</v>
      </c>
      <c r="C794">
        <v>31</v>
      </c>
      <c r="D794" t="s">
        <v>30</v>
      </c>
      <c r="E794" t="s">
        <v>31</v>
      </c>
      <c r="F794" t="s">
        <v>40</v>
      </c>
      <c r="G794" t="s">
        <v>50</v>
      </c>
      <c r="H794" t="s">
        <v>24</v>
      </c>
      <c r="I794">
        <v>6.7</v>
      </c>
      <c r="J794" t="s">
        <v>25</v>
      </c>
      <c r="K794" s="1">
        <v>42831</v>
      </c>
      <c r="L794" s="1">
        <v>43278</v>
      </c>
      <c r="M794">
        <v>1.22</v>
      </c>
      <c r="N794">
        <v>47366</v>
      </c>
      <c r="O794">
        <v>2</v>
      </c>
      <c r="P794" t="s">
        <v>26</v>
      </c>
      <c r="Q794">
        <v>1</v>
      </c>
      <c r="R794">
        <v>7</v>
      </c>
      <c r="T794" t="s">
        <v>65</v>
      </c>
    </row>
    <row r="795" spans="1:20" x14ac:dyDescent="0.3">
      <c r="A795" t="s">
        <v>1134</v>
      </c>
      <c r="B795" t="s">
        <v>19</v>
      </c>
      <c r="C795">
        <v>35</v>
      </c>
      <c r="D795" t="s">
        <v>20</v>
      </c>
      <c r="E795" t="s">
        <v>21</v>
      </c>
      <c r="F795" t="s">
        <v>45</v>
      </c>
      <c r="G795" t="s">
        <v>46</v>
      </c>
      <c r="H795" t="s">
        <v>51</v>
      </c>
      <c r="I795">
        <v>6.3</v>
      </c>
      <c r="J795" t="s">
        <v>25</v>
      </c>
      <c r="K795" s="1">
        <v>45514</v>
      </c>
      <c r="L795"/>
      <c r="M795">
        <v>1.22</v>
      </c>
      <c r="N795">
        <v>48839</v>
      </c>
      <c r="O795">
        <v>3</v>
      </c>
      <c r="P795" t="s">
        <v>65</v>
      </c>
      <c r="Q795">
        <v>3</v>
      </c>
      <c r="R795">
        <v>1</v>
      </c>
      <c r="S795" t="s">
        <v>473</v>
      </c>
      <c r="T795" t="s">
        <v>26</v>
      </c>
    </row>
    <row r="796" spans="1:20" x14ac:dyDescent="0.3">
      <c r="A796" t="s">
        <v>1135</v>
      </c>
      <c r="B796" t="s">
        <v>19</v>
      </c>
      <c r="C796">
        <v>42</v>
      </c>
      <c r="D796" t="s">
        <v>20</v>
      </c>
      <c r="E796" t="s">
        <v>63</v>
      </c>
      <c r="F796" t="s">
        <v>45</v>
      </c>
      <c r="G796" t="s">
        <v>98</v>
      </c>
      <c r="H796" t="s">
        <v>51</v>
      </c>
      <c r="I796">
        <v>1.9</v>
      </c>
      <c r="J796" t="s">
        <v>25</v>
      </c>
      <c r="K796" s="1">
        <v>44258</v>
      </c>
      <c r="L796"/>
      <c r="M796">
        <v>4.6500000000000004</v>
      </c>
      <c r="N796">
        <v>32974</v>
      </c>
      <c r="O796">
        <v>3</v>
      </c>
      <c r="P796" t="s">
        <v>26</v>
      </c>
      <c r="Q796">
        <v>2</v>
      </c>
      <c r="R796">
        <v>7</v>
      </c>
      <c r="S796" t="s">
        <v>1136</v>
      </c>
      <c r="T796" t="s">
        <v>26</v>
      </c>
    </row>
    <row r="797" spans="1:20" x14ac:dyDescent="0.3">
      <c r="A797" t="s">
        <v>1137</v>
      </c>
      <c r="B797" t="s">
        <v>29</v>
      </c>
      <c r="C797">
        <v>34</v>
      </c>
      <c r="D797" t="s">
        <v>30</v>
      </c>
      <c r="E797" t="s">
        <v>36</v>
      </c>
      <c r="F797" t="s">
        <v>45</v>
      </c>
      <c r="G797" t="s">
        <v>46</v>
      </c>
      <c r="H797" t="s">
        <v>51</v>
      </c>
      <c r="I797">
        <v>7.5</v>
      </c>
      <c r="J797" t="s">
        <v>25</v>
      </c>
      <c r="K797" s="1">
        <v>44396</v>
      </c>
      <c r="L797"/>
      <c r="M797">
        <v>4.28</v>
      </c>
      <c r="N797">
        <v>48406</v>
      </c>
      <c r="O797">
        <v>3</v>
      </c>
      <c r="P797" t="s">
        <v>65</v>
      </c>
      <c r="Q797">
        <v>0</v>
      </c>
      <c r="R797">
        <v>7</v>
      </c>
      <c r="S797" t="s">
        <v>1138</v>
      </c>
      <c r="T797" t="s">
        <v>26</v>
      </c>
    </row>
    <row r="798" spans="1:20" x14ac:dyDescent="0.3">
      <c r="A798" t="s">
        <v>1139</v>
      </c>
      <c r="B798" t="s">
        <v>29</v>
      </c>
      <c r="C798">
        <v>32</v>
      </c>
      <c r="D798" t="s">
        <v>30</v>
      </c>
      <c r="E798" t="s">
        <v>21</v>
      </c>
      <c r="F798" t="s">
        <v>54</v>
      </c>
      <c r="G798" t="s">
        <v>77</v>
      </c>
      <c r="H798" t="s">
        <v>24</v>
      </c>
      <c r="I798">
        <v>9.6</v>
      </c>
      <c r="J798" t="s">
        <v>25</v>
      </c>
      <c r="K798" s="1">
        <v>43217</v>
      </c>
      <c r="L798"/>
      <c r="M798">
        <v>7.5</v>
      </c>
      <c r="N798">
        <v>50914</v>
      </c>
      <c r="O798">
        <v>5</v>
      </c>
      <c r="P798" t="s">
        <v>26</v>
      </c>
      <c r="Q798">
        <v>0</v>
      </c>
      <c r="R798">
        <v>6</v>
      </c>
      <c r="S798" t="s">
        <v>56</v>
      </c>
      <c r="T798" t="s">
        <v>26</v>
      </c>
    </row>
    <row r="799" spans="1:20" x14ac:dyDescent="0.3">
      <c r="A799" t="s">
        <v>1140</v>
      </c>
      <c r="B799" t="s">
        <v>29</v>
      </c>
      <c r="C799">
        <v>42</v>
      </c>
      <c r="D799" t="s">
        <v>20</v>
      </c>
      <c r="E799" t="s">
        <v>63</v>
      </c>
      <c r="F799" t="s">
        <v>32</v>
      </c>
      <c r="G799" t="s">
        <v>171</v>
      </c>
      <c r="H799" t="s">
        <v>51</v>
      </c>
      <c r="I799">
        <v>8.1999999999999993</v>
      </c>
      <c r="J799" t="s">
        <v>25</v>
      </c>
      <c r="K799" s="1">
        <v>40554</v>
      </c>
      <c r="L799" s="1">
        <v>40727</v>
      </c>
      <c r="M799">
        <v>0.47</v>
      </c>
      <c r="N799">
        <v>40349</v>
      </c>
      <c r="O799">
        <v>1</v>
      </c>
      <c r="P799" t="s">
        <v>65</v>
      </c>
      <c r="Q799">
        <v>1</v>
      </c>
      <c r="R799">
        <v>6</v>
      </c>
      <c r="S799" t="s">
        <v>403</v>
      </c>
      <c r="T799" t="s">
        <v>65</v>
      </c>
    </row>
    <row r="800" spans="1:20" x14ac:dyDescent="0.3">
      <c r="A800" t="s">
        <v>1141</v>
      </c>
      <c r="B800" t="s">
        <v>19</v>
      </c>
      <c r="C800">
        <v>40</v>
      </c>
      <c r="D800" t="s">
        <v>30</v>
      </c>
      <c r="E800" t="s">
        <v>31</v>
      </c>
      <c r="F800" t="s">
        <v>40</v>
      </c>
      <c r="G800" t="s">
        <v>96</v>
      </c>
      <c r="H800" t="s">
        <v>51</v>
      </c>
      <c r="I800">
        <v>13</v>
      </c>
      <c r="J800" t="s">
        <v>25</v>
      </c>
      <c r="K800" s="1">
        <v>44770</v>
      </c>
      <c r="L800" s="1">
        <v>45325</v>
      </c>
      <c r="M800">
        <v>1.52</v>
      </c>
      <c r="N800">
        <v>61648</v>
      </c>
      <c r="O800">
        <v>2</v>
      </c>
      <c r="P800" t="s">
        <v>26</v>
      </c>
      <c r="Q800">
        <v>3</v>
      </c>
      <c r="R800">
        <v>4</v>
      </c>
      <c r="S800" t="s">
        <v>101</v>
      </c>
      <c r="T800" t="s">
        <v>65</v>
      </c>
    </row>
    <row r="801" spans="1:20" x14ac:dyDescent="0.3">
      <c r="A801" t="s">
        <v>37</v>
      </c>
      <c r="B801" t="s">
        <v>29</v>
      </c>
      <c r="C801">
        <v>28</v>
      </c>
      <c r="D801" t="s">
        <v>30</v>
      </c>
      <c r="E801" t="s">
        <v>63</v>
      </c>
      <c r="F801" t="s">
        <v>32</v>
      </c>
      <c r="G801" t="s">
        <v>33</v>
      </c>
      <c r="H801" t="s">
        <v>51</v>
      </c>
      <c r="I801">
        <v>5</v>
      </c>
      <c r="J801" t="s">
        <v>25</v>
      </c>
      <c r="K801" s="1">
        <v>40696</v>
      </c>
      <c r="L801"/>
      <c r="M801">
        <v>14.41</v>
      </c>
      <c r="N801">
        <v>42788</v>
      </c>
      <c r="O801">
        <v>2</v>
      </c>
      <c r="P801" t="s">
        <v>65</v>
      </c>
      <c r="Q801">
        <v>3</v>
      </c>
      <c r="R801">
        <v>7</v>
      </c>
      <c r="T801" t="s">
        <v>26</v>
      </c>
    </row>
    <row r="802" spans="1:20" x14ac:dyDescent="0.3">
      <c r="A802" t="s">
        <v>1142</v>
      </c>
      <c r="B802" t="s">
        <v>29</v>
      </c>
      <c r="C802">
        <v>43</v>
      </c>
      <c r="D802" t="s">
        <v>30</v>
      </c>
      <c r="E802" t="s">
        <v>53</v>
      </c>
      <c r="F802" t="s">
        <v>45</v>
      </c>
      <c r="G802" t="s">
        <v>164</v>
      </c>
      <c r="H802" t="s">
        <v>51</v>
      </c>
      <c r="I802">
        <v>5.2</v>
      </c>
      <c r="J802" t="s">
        <v>25</v>
      </c>
      <c r="K802" s="1">
        <v>42657</v>
      </c>
      <c r="L802"/>
      <c r="M802">
        <v>9.0399999999999991</v>
      </c>
      <c r="N802">
        <v>46843</v>
      </c>
      <c r="O802">
        <v>5</v>
      </c>
      <c r="P802" t="s">
        <v>26</v>
      </c>
      <c r="Q802">
        <v>3</v>
      </c>
      <c r="R802">
        <v>7</v>
      </c>
      <c r="S802" t="s">
        <v>233</v>
      </c>
      <c r="T802" t="s">
        <v>26</v>
      </c>
    </row>
    <row r="803" spans="1:20" x14ac:dyDescent="0.3">
      <c r="A803" t="s">
        <v>1143</v>
      </c>
      <c r="B803" t="s">
        <v>29</v>
      </c>
      <c r="C803">
        <v>35</v>
      </c>
      <c r="D803" t="s">
        <v>20</v>
      </c>
      <c r="E803" t="s">
        <v>63</v>
      </c>
      <c r="F803" t="s">
        <v>82</v>
      </c>
      <c r="G803" t="s">
        <v>284</v>
      </c>
      <c r="H803" t="s">
        <v>24</v>
      </c>
      <c r="I803">
        <v>7</v>
      </c>
      <c r="J803" t="s">
        <v>25</v>
      </c>
      <c r="K803" s="1">
        <v>44329</v>
      </c>
      <c r="L803" s="1">
        <v>45886</v>
      </c>
      <c r="M803">
        <v>4.26</v>
      </c>
      <c r="N803">
        <v>36092</v>
      </c>
      <c r="O803">
        <v>3</v>
      </c>
      <c r="P803" t="s">
        <v>26</v>
      </c>
      <c r="Q803">
        <v>0</v>
      </c>
      <c r="R803">
        <v>4</v>
      </c>
      <c r="S803" t="s">
        <v>972</v>
      </c>
      <c r="T803" t="s">
        <v>65</v>
      </c>
    </row>
    <row r="804" spans="1:20" x14ac:dyDescent="0.3">
      <c r="A804" t="s">
        <v>1144</v>
      </c>
      <c r="B804" t="s">
        <v>29</v>
      </c>
      <c r="C804">
        <v>37</v>
      </c>
      <c r="D804" t="s">
        <v>30</v>
      </c>
      <c r="E804" t="s">
        <v>58</v>
      </c>
      <c r="F804" t="s">
        <v>54</v>
      </c>
      <c r="G804" t="s">
        <v>139</v>
      </c>
      <c r="H804" t="s">
        <v>24</v>
      </c>
      <c r="I804">
        <v>14.4</v>
      </c>
      <c r="J804" t="s">
        <v>25</v>
      </c>
      <c r="K804" s="1">
        <v>39603</v>
      </c>
      <c r="L804" s="1">
        <v>43120</v>
      </c>
      <c r="M804">
        <v>9.6300000000000008</v>
      </c>
      <c r="N804">
        <v>61166</v>
      </c>
      <c r="O804">
        <v>2</v>
      </c>
      <c r="P804" t="s">
        <v>65</v>
      </c>
      <c r="Q804">
        <v>0</v>
      </c>
      <c r="R804">
        <v>11</v>
      </c>
      <c r="S804" t="s">
        <v>980</v>
      </c>
      <c r="T804" t="s">
        <v>65</v>
      </c>
    </row>
    <row r="805" spans="1:20" x14ac:dyDescent="0.3">
      <c r="A805" t="s">
        <v>1145</v>
      </c>
      <c r="B805" t="s">
        <v>29</v>
      </c>
      <c r="C805">
        <v>22</v>
      </c>
      <c r="D805" t="s">
        <v>30</v>
      </c>
      <c r="E805" t="s">
        <v>58</v>
      </c>
      <c r="F805" t="s">
        <v>92</v>
      </c>
      <c r="G805" t="s">
        <v>246</v>
      </c>
      <c r="H805" t="s">
        <v>51</v>
      </c>
      <c r="I805">
        <v>1</v>
      </c>
      <c r="J805" t="s">
        <v>25</v>
      </c>
      <c r="K805" s="1">
        <v>44741</v>
      </c>
      <c r="L805"/>
      <c r="M805">
        <v>3.33</v>
      </c>
      <c r="N805">
        <v>38985</v>
      </c>
      <c r="O805">
        <v>3</v>
      </c>
      <c r="P805" t="s">
        <v>26</v>
      </c>
      <c r="Q805">
        <v>3</v>
      </c>
      <c r="R805">
        <v>5</v>
      </c>
      <c r="S805" t="s">
        <v>871</v>
      </c>
      <c r="T805" t="s">
        <v>26</v>
      </c>
    </row>
    <row r="806" spans="1:20" x14ac:dyDescent="0.3">
      <c r="A806" t="s">
        <v>94</v>
      </c>
      <c r="B806" t="s">
        <v>19</v>
      </c>
      <c r="C806">
        <v>37</v>
      </c>
      <c r="D806" t="s">
        <v>30</v>
      </c>
      <c r="E806" t="s">
        <v>53</v>
      </c>
      <c r="F806" t="s">
        <v>92</v>
      </c>
      <c r="G806" t="s">
        <v>93</v>
      </c>
      <c r="H806" t="s">
        <v>84</v>
      </c>
      <c r="I806">
        <v>12.2</v>
      </c>
      <c r="J806" t="s">
        <v>25</v>
      </c>
      <c r="K806" s="1">
        <v>43606</v>
      </c>
      <c r="L806"/>
      <c r="M806">
        <v>6.44</v>
      </c>
      <c r="N806">
        <v>62071</v>
      </c>
      <c r="O806">
        <v>3</v>
      </c>
      <c r="P806" t="s">
        <v>26</v>
      </c>
      <c r="Q806">
        <v>1</v>
      </c>
      <c r="R806">
        <v>8</v>
      </c>
      <c r="T806" t="s">
        <v>26</v>
      </c>
    </row>
    <row r="807" spans="1:20" x14ac:dyDescent="0.3">
      <c r="A807" t="s">
        <v>1146</v>
      </c>
      <c r="B807" t="s">
        <v>19</v>
      </c>
      <c r="C807">
        <v>36</v>
      </c>
      <c r="D807" t="s">
        <v>30</v>
      </c>
      <c r="E807" t="s">
        <v>58</v>
      </c>
      <c r="F807" t="s">
        <v>40</v>
      </c>
      <c r="G807" t="s">
        <v>50</v>
      </c>
      <c r="H807" t="s">
        <v>24</v>
      </c>
      <c r="I807">
        <v>15.6</v>
      </c>
      <c r="J807" t="s">
        <v>25</v>
      </c>
      <c r="K807" s="1">
        <v>45275</v>
      </c>
      <c r="L807"/>
      <c r="M807">
        <v>1.87</v>
      </c>
      <c r="N807">
        <v>62444</v>
      </c>
      <c r="O807">
        <v>2</v>
      </c>
      <c r="P807" t="s">
        <v>26</v>
      </c>
      <c r="Q807">
        <v>2</v>
      </c>
      <c r="R807">
        <v>9</v>
      </c>
      <c r="S807" t="s">
        <v>101</v>
      </c>
      <c r="T807" t="s">
        <v>26</v>
      </c>
    </row>
    <row r="808" spans="1:20" x14ac:dyDescent="0.3">
      <c r="A808" t="s">
        <v>1147</v>
      </c>
      <c r="B808" t="s">
        <v>19</v>
      </c>
      <c r="C808">
        <v>21</v>
      </c>
      <c r="D808" t="s">
        <v>20</v>
      </c>
      <c r="E808" t="s">
        <v>58</v>
      </c>
      <c r="F808" t="s">
        <v>32</v>
      </c>
      <c r="G808" t="s">
        <v>171</v>
      </c>
      <c r="H808" t="s">
        <v>51</v>
      </c>
      <c r="I808">
        <v>0</v>
      </c>
      <c r="J808" t="s">
        <v>25</v>
      </c>
      <c r="K808" s="1">
        <v>44542</v>
      </c>
      <c r="L808"/>
      <c r="M808">
        <v>3.88</v>
      </c>
      <c r="N808">
        <v>24567</v>
      </c>
      <c r="O808">
        <v>3</v>
      </c>
      <c r="P808" t="s">
        <v>26</v>
      </c>
      <c r="Q808">
        <v>5</v>
      </c>
      <c r="R808">
        <v>5</v>
      </c>
      <c r="S808" t="s">
        <v>535</v>
      </c>
      <c r="T808" t="s">
        <v>26</v>
      </c>
    </row>
    <row r="809" spans="1:20" x14ac:dyDescent="0.3">
      <c r="A809" t="s">
        <v>1148</v>
      </c>
      <c r="B809" t="s">
        <v>19</v>
      </c>
      <c r="C809">
        <v>28</v>
      </c>
      <c r="D809" t="s">
        <v>30</v>
      </c>
      <c r="E809" t="s">
        <v>36</v>
      </c>
      <c r="F809" t="s">
        <v>40</v>
      </c>
      <c r="G809" t="s">
        <v>41</v>
      </c>
      <c r="H809" t="s">
        <v>84</v>
      </c>
      <c r="I809">
        <v>6.1</v>
      </c>
      <c r="J809" t="s">
        <v>25</v>
      </c>
      <c r="K809" s="1">
        <v>40274</v>
      </c>
      <c r="L809" s="1">
        <v>43741</v>
      </c>
      <c r="M809">
        <v>9.49</v>
      </c>
      <c r="N809">
        <v>44341</v>
      </c>
      <c r="O809">
        <v>1</v>
      </c>
      <c r="P809" t="s">
        <v>26</v>
      </c>
      <c r="Q809">
        <v>2</v>
      </c>
      <c r="R809">
        <v>2</v>
      </c>
      <c r="S809" t="s">
        <v>1084</v>
      </c>
      <c r="T809" t="s">
        <v>65</v>
      </c>
    </row>
    <row r="810" spans="1:20" x14ac:dyDescent="0.3">
      <c r="A810" t="s">
        <v>1149</v>
      </c>
      <c r="B810" t="s">
        <v>29</v>
      </c>
      <c r="C810">
        <v>34</v>
      </c>
      <c r="D810" t="s">
        <v>20</v>
      </c>
      <c r="E810" t="s">
        <v>39</v>
      </c>
      <c r="F810" t="s">
        <v>45</v>
      </c>
      <c r="G810" t="s">
        <v>164</v>
      </c>
      <c r="H810" t="s">
        <v>24</v>
      </c>
      <c r="I810">
        <v>0</v>
      </c>
      <c r="J810" t="s">
        <v>85</v>
      </c>
      <c r="K810" s="1">
        <v>40747</v>
      </c>
      <c r="L810"/>
      <c r="M810">
        <v>14.27</v>
      </c>
      <c r="N810">
        <v>36664</v>
      </c>
      <c r="O810">
        <v>2</v>
      </c>
      <c r="P810" t="s">
        <v>26</v>
      </c>
      <c r="Q810">
        <v>0</v>
      </c>
      <c r="R810">
        <v>4</v>
      </c>
      <c r="S810" t="s">
        <v>473</v>
      </c>
      <c r="T810" t="s">
        <v>26</v>
      </c>
    </row>
    <row r="811" spans="1:20" x14ac:dyDescent="0.3">
      <c r="A811" t="s">
        <v>1150</v>
      </c>
      <c r="B811" t="s">
        <v>29</v>
      </c>
      <c r="C811">
        <v>30</v>
      </c>
      <c r="D811" t="s">
        <v>30</v>
      </c>
      <c r="E811" t="s">
        <v>53</v>
      </c>
      <c r="F811" t="s">
        <v>67</v>
      </c>
      <c r="G811" t="s">
        <v>71</v>
      </c>
      <c r="H811" t="s">
        <v>84</v>
      </c>
      <c r="I811">
        <v>4</v>
      </c>
      <c r="J811" t="s">
        <v>25</v>
      </c>
      <c r="K811" s="1">
        <v>41560</v>
      </c>
      <c r="L811"/>
      <c r="M811">
        <v>12.04</v>
      </c>
      <c r="N811">
        <v>41272</v>
      </c>
      <c r="O811">
        <v>2</v>
      </c>
      <c r="P811" t="s">
        <v>26</v>
      </c>
      <c r="Q811">
        <v>1</v>
      </c>
      <c r="R811">
        <v>8</v>
      </c>
      <c r="S811" t="s">
        <v>1151</v>
      </c>
      <c r="T811" t="s">
        <v>26</v>
      </c>
    </row>
    <row r="812" spans="1:20" x14ac:dyDescent="0.3">
      <c r="A812" t="s">
        <v>1152</v>
      </c>
      <c r="B812" t="s">
        <v>19</v>
      </c>
      <c r="C812">
        <v>33</v>
      </c>
      <c r="D812" t="s">
        <v>20</v>
      </c>
      <c r="E812" t="s">
        <v>36</v>
      </c>
      <c r="F812" t="s">
        <v>92</v>
      </c>
      <c r="G812" t="s">
        <v>93</v>
      </c>
      <c r="H812" t="s">
        <v>51</v>
      </c>
      <c r="I812">
        <v>7.5</v>
      </c>
      <c r="J812" t="s">
        <v>25</v>
      </c>
      <c r="K812" s="1">
        <v>44398</v>
      </c>
      <c r="L812"/>
      <c r="M812">
        <v>4.2699999999999996</v>
      </c>
      <c r="N812">
        <v>42834</v>
      </c>
      <c r="O812">
        <v>3</v>
      </c>
      <c r="P812" t="s">
        <v>26</v>
      </c>
      <c r="Q812">
        <v>3</v>
      </c>
      <c r="R812">
        <v>7</v>
      </c>
      <c r="S812" t="s">
        <v>245</v>
      </c>
      <c r="T812" t="s">
        <v>26</v>
      </c>
    </row>
    <row r="813" spans="1:20" x14ac:dyDescent="0.3">
      <c r="A813" t="s">
        <v>1153</v>
      </c>
      <c r="B813" t="s">
        <v>29</v>
      </c>
      <c r="C813">
        <v>41</v>
      </c>
      <c r="D813" t="s">
        <v>20</v>
      </c>
      <c r="E813" t="s">
        <v>21</v>
      </c>
      <c r="F813" t="s">
        <v>22</v>
      </c>
      <c r="G813" t="s">
        <v>59</v>
      </c>
      <c r="H813" t="s">
        <v>47</v>
      </c>
      <c r="I813">
        <v>13.2</v>
      </c>
      <c r="J813" t="s">
        <v>25</v>
      </c>
      <c r="K813" s="1">
        <v>44442</v>
      </c>
      <c r="L813"/>
      <c r="M813">
        <v>4.1500000000000004</v>
      </c>
      <c r="N813">
        <v>54275</v>
      </c>
      <c r="O813">
        <v>3</v>
      </c>
      <c r="P813" t="s">
        <v>26</v>
      </c>
      <c r="Q813">
        <v>4</v>
      </c>
      <c r="R813">
        <v>6</v>
      </c>
      <c r="S813" t="s">
        <v>399</v>
      </c>
      <c r="T813" t="s">
        <v>26</v>
      </c>
    </row>
    <row r="814" spans="1:20" x14ac:dyDescent="0.3">
      <c r="A814" t="s">
        <v>1154</v>
      </c>
      <c r="B814" t="s">
        <v>29</v>
      </c>
      <c r="C814">
        <v>33</v>
      </c>
      <c r="D814" t="s">
        <v>20</v>
      </c>
      <c r="E814" t="s">
        <v>53</v>
      </c>
      <c r="F814" t="s">
        <v>22</v>
      </c>
      <c r="G814" t="s">
        <v>59</v>
      </c>
      <c r="H814" t="s">
        <v>24</v>
      </c>
      <c r="I814">
        <v>12.3</v>
      </c>
      <c r="J814" t="s">
        <v>25</v>
      </c>
      <c r="K814" s="1">
        <v>41841</v>
      </c>
      <c r="L814"/>
      <c r="M814">
        <v>11.27</v>
      </c>
      <c r="N814">
        <v>52536</v>
      </c>
      <c r="O814">
        <v>3</v>
      </c>
      <c r="P814" t="s">
        <v>26</v>
      </c>
      <c r="Q814">
        <v>0</v>
      </c>
      <c r="R814">
        <v>8</v>
      </c>
      <c r="S814" t="s">
        <v>182</v>
      </c>
      <c r="T814" t="s">
        <v>26</v>
      </c>
    </row>
    <row r="815" spans="1:20" x14ac:dyDescent="0.3">
      <c r="A815" t="s">
        <v>1155</v>
      </c>
      <c r="B815" t="s">
        <v>29</v>
      </c>
      <c r="C815">
        <v>38</v>
      </c>
      <c r="D815" t="s">
        <v>30</v>
      </c>
      <c r="E815" t="s">
        <v>39</v>
      </c>
      <c r="F815" t="s">
        <v>45</v>
      </c>
      <c r="G815" t="s">
        <v>46</v>
      </c>
      <c r="H815" t="s">
        <v>51</v>
      </c>
      <c r="I815">
        <v>10.7</v>
      </c>
      <c r="J815" t="s">
        <v>25</v>
      </c>
      <c r="K815" s="1">
        <v>41101</v>
      </c>
      <c r="L815"/>
      <c r="M815">
        <v>13.3</v>
      </c>
      <c r="N815">
        <v>56061</v>
      </c>
      <c r="O815">
        <v>4</v>
      </c>
      <c r="P815" t="s">
        <v>26</v>
      </c>
      <c r="Q815">
        <v>0</v>
      </c>
      <c r="R815">
        <v>13</v>
      </c>
      <c r="S815" t="s">
        <v>473</v>
      </c>
      <c r="T815" t="s">
        <v>26</v>
      </c>
    </row>
    <row r="816" spans="1:20" x14ac:dyDescent="0.3">
      <c r="A816" t="s">
        <v>1156</v>
      </c>
      <c r="B816" t="s">
        <v>19</v>
      </c>
      <c r="C816">
        <v>32</v>
      </c>
      <c r="D816" t="s">
        <v>30</v>
      </c>
      <c r="E816" t="s">
        <v>58</v>
      </c>
      <c r="F816" t="s">
        <v>45</v>
      </c>
      <c r="G816" t="s">
        <v>164</v>
      </c>
      <c r="H816" t="s">
        <v>84</v>
      </c>
      <c r="I816">
        <v>5.0999999999999996</v>
      </c>
      <c r="J816" t="s">
        <v>25</v>
      </c>
      <c r="K816" s="1">
        <v>40146</v>
      </c>
      <c r="L816" s="1">
        <v>42385</v>
      </c>
      <c r="M816">
        <v>6.13</v>
      </c>
      <c r="N816">
        <v>44956</v>
      </c>
      <c r="O816">
        <v>3</v>
      </c>
      <c r="P816" t="s">
        <v>26</v>
      </c>
      <c r="Q816">
        <v>3</v>
      </c>
      <c r="R816">
        <v>10</v>
      </c>
      <c r="S816" t="s">
        <v>238</v>
      </c>
      <c r="T816" t="s">
        <v>65</v>
      </c>
    </row>
    <row r="817" spans="1:20" x14ac:dyDescent="0.3">
      <c r="A817" t="s">
        <v>1157</v>
      </c>
      <c r="B817" t="s">
        <v>19</v>
      </c>
      <c r="C817">
        <v>28</v>
      </c>
      <c r="D817" t="s">
        <v>20</v>
      </c>
      <c r="E817" t="s">
        <v>36</v>
      </c>
      <c r="F817" t="s">
        <v>92</v>
      </c>
      <c r="G817" t="s">
        <v>246</v>
      </c>
      <c r="H817" t="s">
        <v>24</v>
      </c>
      <c r="I817">
        <v>3.2</v>
      </c>
      <c r="J817" t="s">
        <v>25</v>
      </c>
      <c r="K817" s="1">
        <v>45896</v>
      </c>
      <c r="L817"/>
      <c r="M817">
        <v>0.17</v>
      </c>
      <c r="N817">
        <v>44221</v>
      </c>
      <c r="O817">
        <v>2</v>
      </c>
      <c r="P817" t="s">
        <v>26</v>
      </c>
      <c r="Q817">
        <v>0</v>
      </c>
      <c r="R817">
        <v>6</v>
      </c>
      <c r="S817" t="s">
        <v>153</v>
      </c>
      <c r="T817" t="s">
        <v>26</v>
      </c>
    </row>
    <row r="818" spans="1:20" x14ac:dyDescent="0.3">
      <c r="A818" t="s">
        <v>1158</v>
      </c>
      <c r="B818" t="s">
        <v>19</v>
      </c>
      <c r="C818">
        <v>34</v>
      </c>
      <c r="D818" t="s">
        <v>20</v>
      </c>
      <c r="E818" t="s">
        <v>58</v>
      </c>
      <c r="F818" t="s">
        <v>40</v>
      </c>
      <c r="G818" t="s">
        <v>96</v>
      </c>
      <c r="H818" t="s">
        <v>24</v>
      </c>
      <c r="I818">
        <v>12.1</v>
      </c>
      <c r="J818" t="s">
        <v>25</v>
      </c>
      <c r="K818" s="1">
        <v>45036</v>
      </c>
      <c r="L818" s="1">
        <v>45466</v>
      </c>
      <c r="M818">
        <v>1.18</v>
      </c>
      <c r="N818">
        <v>54632</v>
      </c>
      <c r="O818">
        <v>1</v>
      </c>
      <c r="P818" t="s">
        <v>26</v>
      </c>
      <c r="Q818">
        <v>5</v>
      </c>
      <c r="R818">
        <v>3</v>
      </c>
      <c r="S818" t="s">
        <v>948</v>
      </c>
      <c r="T818" t="s">
        <v>65</v>
      </c>
    </row>
    <row r="819" spans="1:20" x14ac:dyDescent="0.3">
      <c r="A819" t="s">
        <v>1159</v>
      </c>
      <c r="B819" t="s">
        <v>29</v>
      </c>
      <c r="C819">
        <v>41</v>
      </c>
      <c r="D819" t="s">
        <v>30</v>
      </c>
      <c r="E819" t="s">
        <v>21</v>
      </c>
      <c r="F819" t="s">
        <v>82</v>
      </c>
      <c r="G819" t="s">
        <v>284</v>
      </c>
      <c r="H819" t="s">
        <v>84</v>
      </c>
      <c r="I819">
        <v>9.9</v>
      </c>
      <c r="J819" t="s">
        <v>25</v>
      </c>
      <c r="K819" s="1">
        <v>45775</v>
      </c>
      <c r="L819"/>
      <c r="M819">
        <v>0.5</v>
      </c>
      <c r="N819">
        <v>44470</v>
      </c>
      <c r="O819">
        <v>4</v>
      </c>
      <c r="P819" t="s">
        <v>26</v>
      </c>
      <c r="Q819">
        <v>3</v>
      </c>
      <c r="R819">
        <v>3</v>
      </c>
      <c r="S819" t="s">
        <v>738</v>
      </c>
      <c r="T819" t="s">
        <v>26</v>
      </c>
    </row>
    <row r="820" spans="1:20" x14ac:dyDescent="0.3">
      <c r="A820" t="s">
        <v>1160</v>
      </c>
      <c r="B820" t="s">
        <v>29</v>
      </c>
      <c r="C820">
        <v>27</v>
      </c>
      <c r="D820" t="s">
        <v>20</v>
      </c>
      <c r="E820" t="s">
        <v>36</v>
      </c>
      <c r="F820" t="s">
        <v>67</v>
      </c>
      <c r="G820" t="s">
        <v>110</v>
      </c>
      <c r="H820" t="s">
        <v>51</v>
      </c>
      <c r="I820">
        <v>5.2</v>
      </c>
      <c r="J820" t="s">
        <v>25</v>
      </c>
      <c r="K820" s="1">
        <v>44622</v>
      </c>
      <c r="L820"/>
      <c r="M820">
        <v>3.66</v>
      </c>
      <c r="N820">
        <v>41770</v>
      </c>
      <c r="O820">
        <v>3</v>
      </c>
      <c r="P820" t="s">
        <v>65</v>
      </c>
      <c r="Q820">
        <v>4</v>
      </c>
      <c r="R820">
        <v>4</v>
      </c>
      <c r="S820" t="s">
        <v>598</v>
      </c>
      <c r="T820" t="s">
        <v>26</v>
      </c>
    </row>
    <row r="821" spans="1:20" x14ac:dyDescent="0.3">
      <c r="A821" t="s">
        <v>1161</v>
      </c>
      <c r="B821" t="s">
        <v>29</v>
      </c>
      <c r="C821">
        <v>35</v>
      </c>
      <c r="D821" t="s">
        <v>20</v>
      </c>
      <c r="E821" t="s">
        <v>44</v>
      </c>
      <c r="F821" t="s">
        <v>54</v>
      </c>
      <c r="G821" t="s">
        <v>55</v>
      </c>
      <c r="H821" t="s">
        <v>51</v>
      </c>
      <c r="I821">
        <v>8.4</v>
      </c>
      <c r="J821" t="s">
        <v>25</v>
      </c>
      <c r="K821" s="1">
        <v>42267</v>
      </c>
      <c r="L821"/>
      <c r="M821">
        <v>10.11</v>
      </c>
      <c r="N821">
        <v>51854</v>
      </c>
      <c r="O821">
        <v>3</v>
      </c>
      <c r="P821" t="s">
        <v>26</v>
      </c>
      <c r="Q821">
        <v>1</v>
      </c>
      <c r="R821">
        <v>4</v>
      </c>
      <c r="S821" t="s">
        <v>820</v>
      </c>
      <c r="T821" t="s">
        <v>26</v>
      </c>
    </row>
    <row r="822" spans="1:20" x14ac:dyDescent="0.3">
      <c r="A822" t="s">
        <v>1162</v>
      </c>
      <c r="B822" t="s">
        <v>19</v>
      </c>
      <c r="C822">
        <v>29</v>
      </c>
      <c r="D822" t="s">
        <v>30</v>
      </c>
      <c r="E822" t="s">
        <v>63</v>
      </c>
      <c r="F822" t="s">
        <v>82</v>
      </c>
      <c r="G822" t="s">
        <v>284</v>
      </c>
      <c r="H822" t="s">
        <v>24</v>
      </c>
      <c r="I822">
        <v>4.5</v>
      </c>
      <c r="J822" t="s">
        <v>25</v>
      </c>
      <c r="K822" s="1">
        <v>43907</v>
      </c>
      <c r="L822" s="1">
        <v>45245</v>
      </c>
      <c r="M822">
        <v>3.66</v>
      </c>
      <c r="N822">
        <v>46875</v>
      </c>
      <c r="O822">
        <v>4</v>
      </c>
      <c r="P822" t="s">
        <v>26</v>
      </c>
      <c r="Q822">
        <v>1</v>
      </c>
      <c r="R822">
        <v>11</v>
      </c>
      <c r="S822" t="s">
        <v>837</v>
      </c>
      <c r="T822" t="s">
        <v>65</v>
      </c>
    </row>
    <row r="823" spans="1:20" x14ac:dyDescent="0.3">
      <c r="A823" t="s">
        <v>1163</v>
      </c>
      <c r="B823" t="s">
        <v>29</v>
      </c>
      <c r="C823">
        <v>28</v>
      </c>
      <c r="D823" t="s">
        <v>20</v>
      </c>
      <c r="E823" t="s">
        <v>53</v>
      </c>
      <c r="F823" t="s">
        <v>45</v>
      </c>
      <c r="G823" t="s">
        <v>46</v>
      </c>
      <c r="H823" t="s">
        <v>51</v>
      </c>
      <c r="I823">
        <v>3.8</v>
      </c>
      <c r="J823" t="s">
        <v>25</v>
      </c>
      <c r="K823" s="1">
        <v>43850</v>
      </c>
      <c r="L823"/>
      <c r="M823">
        <v>5.77</v>
      </c>
      <c r="N823">
        <v>40195</v>
      </c>
      <c r="O823">
        <v>2</v>
      </c>
      <c r="P823" t="s">
        <v>65</v>
      </c>
      <c r="Q823">
        <v>1</v>
      </c>
      <c r="R823">
        <v>3</v>
      </c>
      <c r="S823" t="s">
        <v>48</v>
      </c>
      <c r="T823" t="s">
        <v>26</v>
      </c>
    </row>
    <row r="824" spans="1:20" x14ac:dyDescent="0.3">
      <c r="A824" t="s">
        <v>1164</v>
      </c>
      <c r="B824" t="s">
        <v>19</v>
      </c>
      <c r="C824">
        <v>38</v>
      </c>
      <c r="D824" t="s">
        <v>30</v>
      </c>
      <c r="E824" t="s">
        <v>44</v>
      </c>
      <c r="F824" t="s">
        <v>92</v>
      </c>
      <c r="G824" t="s">
        <v>93</v>
      </c>
      <c r="H824" t="s">
        <v>51</v>
      </c>
      <c r="I824">
        <v>12.8</v>
      </c>
      <c r="J824" t="s">
        <v>25</v>
      </c>
      <c r="K824" s="1">
        <v>42005</v>
      </c>
      <c r="L824"/>
      <c r="M824">
        <v>10.82</v>
      </c>
      <c r="N824">
        <v>67229</v>
      </c>
      <c r="O824">
        <v>2</v>
      </c>
      <c r="P824" t="s">
        <v>26</v>
      </c>
      <c r="Q824">
        <v>4</v>
      </c>
      <c r="R824">
        <v>8</v>
      </c>
      <c r="S824" t="s">
        <v>1165</v>
      </c>
      <c r="T824" t="s">
        <v>26</v>
      </c>
    </row>
    <row r="825" spans="1:20" x14ac:dyDescent="0.3">
      <c r="A825" t="s">
        <v>363</v>
      </c>
      <c r="B825" t="s">
        <v>29</v>
      </c>
      <c r="C825">
        <v>37</v>
      </c>
      <c r="D825" t="s">
        <v>30</v>
      </c>
      <c r="E825" t="s">
        <v>44</v>
      </c>
      <c r="F825" t="s">
        <v>92</v>
      </c>
      <c r="G825" t="s">
        <v>246</v>
      </c>
      <c r="H825" t="s">
        <v>84</v>
      </c>
      <c r="I825">
        <v>7.4</v>
      </c>
      <c r="J825" t="s">
        <v>25</v>
      </c>
      <c r="K825" s="1">
        <v>45399</v>
      </c>
      <c r="L825" s="1">
        <v>45675</v>
      </c>
      <c r="M825">
        <v>0.76</v>
      </c>
      <c r="N825">
        <v>45221</v>
      </c>
      <c r="O825">
        <v>2</v>
      </c>
      <c r="P825" t="s">
        <v>26</v>
      </c>
      <c r="Q825">
        <v>3</v>
      </c>
      <c r="R825">
        <v>13</v>
      </c>
      <c r="T825" t="s">
        <v>65</v>
      </c>
    </row>
    <row r="826" spans="1:20" x14ac:dyDescent="0.3">
      <c r="A826" t="s">
        <v>1166</v>
      </c>
      <c r="B826" t="s">
        <v>29</v>
      </c>
      <c r="C826">
        <v>43</v>
      </c>
      <c r="D826" t="s">
        <v>30</v>
      </c>
      <c r="E826" t="s">
        <v>39</v>
      </c>
      <c r="F826" t="s">
        <v>22</v>
      </c>
      <c r="G826" t="s">
        <v>59</v>
      </c>
      <c r="H826" t="s">
        <v>24</v>
      </c>
      <c r="I826">
        <v>12.9</v>
      </c>
      <c r="J826" t="s">
        <v>25</v>
      </c>
      <c r="K826" s="1">
        <v>40469</v>
      </c>
      <c r="L826" s="1">
        <v>44205</v>
      </c>
      <c r="M826">
        <v>10.23</v>
      </c>
      <c r="N826">
        <v>58600</v>
      </c>
      <c r="O826">
        <v>3</v>
      </c>
      <c r="P826" t="s">
        <v>26</v>
      </c>
      <c r="Q826">
        <v>2</v>
      </c>
      <c r="R826">
        <v>5</v>
      </c>
      <c r="S826" t="s">
        <v>289</v>
      </c>
      <c r="T826" t="s">
        <v>65</v>
      </c>
    </row>
    <row r="827" spans="1:20" x14ac:dyDescent="0.3">
      <c r="A827" t="s">
        <v>1167</v>
      </c>
      <c r="B827" t="s">
        <v>19</v>
      </c>
      <c r="C827">
        <v>29</v>
      </c>
      <c r="D827" t="s">
        <v>30</v>
      </c>
      <c r="E827" t="s">
        <v>53</v>
      </c>
      <c r="F827" t="s">
        <v>54</v>
      </c>
      <c r="G827" t="s">
        <v>77</v>
      </c>
      <c r="H827" t="s">
        <v>24</v>
      </c>
      <c r="I827">
        <v>0.9</v>
      </c>
      <c r="J827" t="s">
        <v>85</v>
      </c>
      <c r="K827" s="1">
        <v>45876</v>
      </c>
      <c r="L827"/>
      <c r="M827">
        <v>0.22</v>
      </c>
      <c r="N827">
        <v>31194</v>
      </c>
      <c r="O827">
        <v>2</v>
      </c>
      <c r="P827" t="s">
        <v>26</v>
      </c>
      <c r="Q827">
        <v>1</v>
      </c>
      <c r="R827">
        <v>8</v>
      </c>
      <c r="S827" t="s">
        <v>545</v>
      </c>
      <c r="T827" t="s">
        <v>26</v>
      </c>
    </row>
    <row r="828" spans="1:20" x14ac:dyDescent="0.3">
      <c r="A828" t="s">
        <v>1168</v>
      </c>
      <c r="B828" t="s">
        <v>29</v>
      </c>
      <c r="C828">
        <v>36</v>
      </c>
      <c r="D828" t="s">
        <v>20</v>
      </c>
      <c r="E828" t="s">
        <v>53</v>
      </c>
      <c r="F828" t="s">
        <v>67</v>
      </c>
      <c r="G828" t="s">
        <v>110</v>
      </c>
      <c r="H828" t="s">
        <v>24</v>
      </c>
      <c r="I828">
        <v>16</v>
      </c>
      <c r="J828" t="s">
        <v>25</v>
      </c>
      <c r="K828" s="1">
        <v>40250</v>
      </c>
      <c r="L828" s="1">
        <v>41510</v>
      </c>
      <c r="M828">
        <v>3.45</v>
      </c>
      <c r="N828">
        <v>68999</v>
      </c>
      <c r="O828">
        <v>1</v>
      </c>
      <c r="P828" t="s">
        <v>26</v>
      </c>
      <c r="Q828">
        <v>2</v>
      </c>
      <c r="R828">
        <v>2</v>
      </c>
      <c r="S828" t="s">
        <v>892</v>
      </c>
      <c r="T828" t="s">
        <v>65</v>
      </c>
    </row>
    <row r="829" spans="1:20" x14ac:dyDescent="0.3">
      <c r="A829" t="s">
        <v>1169</v>
      </c>
      <c r="B829" t="s">
        <v>29</v>
      </c>
      <c r="C829">
        <v>42</v>
      </c>
      <c r="D829" t="s">
        <v>30</v>
      </c>
      <c r="E829" t="s">
        <v>58</v>
      </c>
      <c r="F829" t="s">
        <v>32</v>
      </c>
      <c r="G829" t="s">
        <v>171</v>
      </c>
      <c r="H829" t="s">
        <v>84</v>
      </c>
      <c r="I829">
        <v>16.3</v>
      </c>
      <c r="J829" t="s">
        <v>85</v>
      </c>
      <c r="K829" s="1">
        <v>44992</v>
      </c>
      <c r="L829"/>
      <c r="M829">
        <v>2.64</v>
      </c>
      <c r="N829">
        <v>63028</v>
      </c>
      <c r="O829">
        <v>2</v>
      </c>
      <c r="P829" t="s">
        <v>65</v>
      </c>
      <c r="Q829">
        <v>1</v>
      </c>
      <c r="R829">
        <v>4</v>
      </c>
      <c r="S829" t="s">
        <v>588</v>
      </c>
      <c r="T829" t="s">
        <v>26</v>
      </c>
    </row>
    <row r="830" spans="1:20" x14ac:dyDescent="0.3">
      <c r="A830" t="s">
        <v>1170</v>
      </c>
      <c r="B830" t="s">
        <v>19</v>
      </c>
      <c r="C830">
        <v>27</v>
      </c>
      <c r="D830" t="s">
        <v>20</v>
      </c>
      <c r="E830" t="s">
        <v>58</v>
      </c>
      <c r="F830" t="s">
        <v>32</v>
      </c>
      <c r="G830" t="s">
        <v>171</v>
      </c>
      <c r="H830" t="s">
        <v>24</v>
      </c>
      <c r="I830">
        <v>1.6</v>
      </c>
      <c r="J830" t="s">
        <v>25</v>
      </c>
      <c r="K830" s="1">
        <v>45442</v>
      </c>
      <c r="L830"/>
      <c r="M830">
        <v>1.41</v>
      </c>
      <c r="N830">
        <v>31543</v>
      </c>
      <c r="O830">
        <v>3</v>
      </c>
      <c r="P830" t="s">
        <v>26</v>
      </c>
      <c r="Q830">
        <v>3</v>
      </c>
      <c r="R830">
        <v>1</v>
      </c>
      <c r="S830" t="s">
        <v>1171</v>
      </c>
      <c r="T830" t="s">
        <v>26</v>
      </c>
    </row>
    <row r="831" spans="1:20" x14ac:dyDescent="0.3">
      <c r="A831" t="s">
        <v>1172</v>
      </c>
      <c r="B831" t="s">
        <v>29</v>
      </c>
      <c r="C831">
        <v>30</v>
      </c>
      <c r="D831" t="s">
        <v>20</v>
      </c>
      <c r="E831" t="s">
        <v>36</v>
      </c>
      <c r="F831" t="s">
        <v>32</v>
      </c>
      <c r="G831" t="s">
        <v>33</v>
      </c>
      <c r="H831" t="s">
        <v>24</v>
      </c>
      <c r="I831">
        <v>5.6</v>
      </c>
      <c r="J831" t="s">
        <v>25</v>
      </c>
      <c r="K831" s="1">
        <v>43782</v>
      </c>
      <c r="L831"/>
      <c r="M831">
        <v>5.96</v>
      </c>
      <c r="N831">
        <v>48596</v>
      </c>
      <c r="O831">
        <v>4</v>
      </c>
      <c r="P831" t="s">
        <v>26</v>
      </c>
      <c r="Q831">
        <v>1</v>
      </c>
      <c r="R831">
        <v>3</v>
      </c>
      <c r="S831" t="s">
        <v>1173</v>
      </c>
      <c r="T831" t="s">
        <v>26</v>
      </c>
    </row>
    <row r="832" spans="1:20" x14ac:dyDescent="0.3">
      <c r="A832" t="s">
        <v>1174</v>
      </c>
      <c r="B832" t="s">
        <v>29</v>
      </c>
      <c r="C832">
        <v>33</v>
      </c>
      <c r="D832" t="s">
        <v>20</v>
      </c>
      <c r="E832" t="s">
        <v>39</v>
      </c>
      <c r="F832" t="s">
        <v>22</v>
      </c>
      <c r="G832" t="s">
        <v>59</v>
      </c>
      <c r="H832" t="s">
        <v>24</v>
      </c>
      <c r="I832">
        <v>13</v>
      </c>
      <c r="J832" t="s">
        <v>25</v>
      </c>
      <c r="K832" s="1">
        <v>42795</v>
      </c>
      <c r="L832" s="1">
        <v>43306</v>
      </c>
      <c r="M832">
        <v>1.4</v>
      </c>
      <c r="N832">
        <v>49991</v>
      </c>
      <c r="O832">
        <v>2</v>
      </c>
      <c r="P832" t="s">
        <v>65</v>
      </c>
      <c r="Q832">
        <v>2</v>
      </c>
      <c r="R832">
        <v>5</v>
      </c>
      <c r="S832" t="s">
        <v>289</v>
      </c>
      <c r="T832" t="s">
        <v>65</v>
      </c>
    </row>
    <row r="833" spans="1:20" x14ac:dyDescent="0.3">
      <c r="A833" t="s">
        <v>1175</v>
      </c>
      <c r="B833" t="s">
        <v>19</v>
      </c>
      <c r="C833">
        <v>32</v>
      </c>
      <c r="D833" t="s">
        <v>30</v>
      </c>
      <c r="E833" t="s">
        <v>39</v>
      </c>
      <c r="F833" t="s">
        <v>22</v>
      </c>
      <c r="G833" t="s">
        <v>74</v>
      </c>
      <c r="H833" t="s">
        <v>84</v>
      </c>
      <c r="I833">
        <v>3.1</v>
      </c>
      <c r="J833" t="s">
        <v>25</v>
      </c>
      <c r="K833" s="1">
        <v>41856</v>
      </c>
      <c r="L833"/>
      <c r="M833">
        <v>11.23</v>
      </c>
      <c r="N833">
        <v>36441</v>
      </c>
      <c r="O833">
        <v>4</v>
      </c>
      <c r="P833" t="s">
        <v>26</v>
      </c>
      <c r="Q833">
        <v>5</v>
      </c>
      <c r="R833">
        <v>7</v>
      </c>
      <c r="S833" t="s">
        <v>302</v>
      </c>
      <c r="T833" t="s">
        <v>26</v>
      </c>
    </row>
    <row r="834" spans="1:20" x14ac:dyDescent="0.3">
      <c r="A834" t="s">
        <v>1176</v>
      </c>
      <c r="B834" t="s">
        <v>19</v>
      </c>
      <c r="C834">
        <v>39</v>
      </c>
      <c r="D834" t="s">
        <v>20</v>
      </c>
      <c r="E834" t="s">
        <v>31</v>
      </c>
      <c r="F834" t="s">
        <v>45</v>
      </c>
      <c r="G834" t="s">
        <v>98</v>
      </c>
      <c r="H834" t="s">
        <v>24</v>
      </c>
      <c r="I834">
        <v>12.4</v>
      </c>
      <c r="J834" t="s">
        <v>25</v>
      </c>
      <c r="K834" s="1">
        <v>41770</v>
      </c>
      <c r="L834"/>
      <c r="M834">
        <v>11.47</v>
      </c>
      <c r="N834">
        <v>64219</v>
      </c>
      <c r="O834">
        <v>3</v>
      </c>
      <c r="P834" t="s">
        <v>26</v>
      </c>
      <c r="Q834">
        <v>2</v>
      </c>
      <c r="R834">
        <v>5</v>
      </c>
      <c r="S834" t="s">
        <v>660</v>
      </c>
      <c r="T834" t="s">
        <v>26</v>
      </c>
    </row>
    <row r="835" spans="1:20" x14ac:dyDescent="0.3">
      <c r="A835" t="s">
        <v>1177</v>
      </c>
      <c r="B835" t="s">
        <v>19</v>
      </c>
      <c r="C835">
        <v>38</v>
      </c>
      <c r="D835" t="s">
        <v>30</v>
      </c>
      <c r="E835" t="s">
        <v>39</v>
      </c>
      <c r="F835" t="s">
        <v>40</v>
      </c>
      <c r="G835" t="s">
        <v>96</v>
      </c>
      <c r="H835" t="s">
        <v>24</v>
      </c>
      <c r="I835">
        <v>5.2</v>
      </c>
      <c r="J835" t="s">
        <v>25</v>
      </c>
      <c r="K835" s="1">
        <v>43389</v>
      </c>
      <c r="L835" s="1">
        <v>45796</v>
      </c>
      <c r="M835">
        <v>6.59</v>
      </c>
      <c r="N835">
        <v>41710</v>
      </c>
      <c r="O835">
        <v>4</v>
      </c>
      <c r="P835" t="s">
        <v>65</v>
      </c>
      <c r="Q835">
        <v>4</v>
      </c>
      <c r="R835">
        <v>4</v>
      </c>
      <c r="S835" t="s">
        <v>254</v>
      </c>
      <c r="T835" t="s">
        <v>65</v>
      </c>
    </row>
    <row r="836" spans="1:20" x14ac:dyDescent="0.3">
      <c r="A836" t="s">
        <v>1178</v>
      </c>
      <c r="B836" t="s">
        <v>29</v>
      </c>
      <c r="C836">
        <v>39</v>
      </c>
      <c r="D836" t="s">
        <v>20</v>
      </c>
      <c r="E836" t="s">
        <v>36</v>
      </c>
      <c r="F836" t="s">
        <v>54</v>
      </c>
      <c r="G836" t="s">
        <v>77</v>
      </c>
      <c r="H836" t="s">
        <v>24</v>
      </c>
      <c r="I836">
        <v>10.199999999999999</v>
      </c>
      <c r="J836" t="s">
        <v>25</v>
      </c>
      <c r="K836" s="1">
        <v>43223</v>
      </c>
      <c r="L836"/>
      <c r="M836">
        <v>7.49</v>
      </c>
      <c r="N836">
        <v>56619</v>
      </c>
      <c r="O836">
        <v>4</v>
      </c>
      <c r="P836" t="s">
        <v>26</v>
      </c>
      <c r="Q836">
        <v>2</v>
      </c>
      <c r="R836">
        <v>6</v>
      </c>
      <c r="S836" t="s">
        <v>639</v>
      </c>
      <c r="T836" t="s">
        <v>26</v>
      </c>
    </row>
    <row r="837" spans="1:20" x14ac:dyDescent="0.3">
      <c r="A837" t="s">
        <v>1179</v>
      </c>
      <c r="B837" t="s">
        <v>29</v>
      </c>
      <c r="C837">
        <v>30</v>
      </c>
      <c r="D837" t="s">
        <v>30</v>
      </c>
      <c r="E837" t="s">
        <v>63</v>
      </c>
      <c r="F837" t="s">
        <v>45</v>
      </c>
      <c r="G837" t="s">
        <v>46</v>
      </c>
      <c r="H837" t="s">
        <v>51</v>
      </c>
      <c r="I837">
        <v>4.2</v>
      </c>
      <c r="J837" t="s">
        <v>25</v>
      </c>
      <c r="K837" s="1">
        <v>42225</v>
      </c>
      <c r="L837"/>
      <c r="M837">
        <v>10.220000000000001</v>
      </c>
      <c r="N837">
        <v>41122</v>
      </c>
      <c r="O837">
        <v>4</v>
      </c>
      <c r="P837" t="s">
        <v>26</v>
      </c>
      <c r="Q837">
        <v>4</v>
      </c>
      <c r="R837">
        <v>7</v>
      </c>
      <c r="S837" t="s">
        <v>165</v>
      </c>
      <c r="T837" t="s">
        <v>26</v>
      </c>
    </row>
    <row r="838" spans="1:20" x14ac:dyDescent="0.3">
      <c r="A838" t="s">
        <v>314</v>
      </c>
      <c r="B838" t="s">
        <v>19</v>
      </c>
      <c r="C838">
        <v>43</v>
      </c>
      <c r="D838" t="s">
        <v>20</v>
      </c>
      <c r="E838" t="s">
        <v>36</v>
      </c>
      <c r="F838" t="s">
        <v>82</v>
      </c>
      <c r="G838" t="s">
        <v>83</v>
      </c>
      <c r="H838" t="s">
        <v>51</v>
      </c>
      <c r="I838">
        <v>16.100000000000001</v>
      </c>
      <c r="J838" t="s">
        <v>25</v>
      </c>
      <c r="K838" s="1">
        <v>45768</v>
      </c>
      <c r="L838"/>
      <c r="M838">
        <v>0.52</v>
      </c>
      <c r="N838">
        <v>66625</v>
      </c>
      <c r="O838">
        <v>3</v>
      </c>
      <c r="P838" t="s">
        <v>26</v>
      </c>
      <c r="Q838">
        <v>1</v>
      </c>
      <c r="R838">
        <v>7</v>
      </c>
      <c r="T838" t="s">
        <v>26</v>
      </c>
    </row>
    <row r="839" spans="1:20" x14ac:dyDescent="0.3">
      <c r="A839" t="s">
        <v>1180</v>
      </c>
      <c r="B839" t="s">
        <v>19</v>
      </c>
      <c r="C839">
        <v>32</v>
      </c>
      <c r="D839" t="s">
        <v>20</v>
      </c>
      <c r="E839" t="s">
        <v>31</v>
      </c>
      <c r="F839" t="s">
        <v>54</v>
      </c>
      <c r="G839" t="s">
        <v>77</v>
      </c>
      <c r="H839" t="s">
        <v>24</v>
      </c>
      <c r="I839">
        <v>4.2</v>
      </c>
      <c r="J839" t="s">
        <v>25</v>
      </c>
      <c r="K839" s="1">
        <v>45596</v>
      </c>
      <c r="L839"/>
      <c r="M839">
        <v>0.99</v>
      </c>
      <c r="N839">
        <v>36960</v>
      </c>
      <c r="O839">
        <v>4</v>
      </c>
      <c r="P839" t="s">
        <v>26</v>
      </c>
      <c r="Q839">
        <v>0</v>
      </c>
      <c r="R839">
        <v>10</v>
      </c>
      <c r="S839" t="s">
        <v>790</v>
      </c>
      <c r="T839" t="s">
        <v>26</v>
      </c>
    </row>
    <row r="840" spans="1:20" x14ac:dyDescent="0.3">
      <c r="A840" t="s">
        <v>1181</v>
      </c>
      <c r="B840" t="s">
        <v>19</v>
      </c>
      <c r="C840">
        <v>34</v>
      </c>
      <c r="D840" t="s">
        <v>20</v>
      </c>
      <c r="E840" t="s">
        <v>36</v>
      </c>
      <c r="F840" t="s">
        <v>45</v>
      </c>
      <c r="G840" t="s">
        <v>46</v>
      </c>
      <c r="H840" t="s">
        <v>24</v>
      </c>
      <c r="I840">
        <v>4.4000000000000004</v>
      </c>
      <c r="J840" t="s">
        <v>85</v>
      </c>
      <c r="K840" s="1">
        <v>41133</v>
      </c>
      <c r="L840"/>
      <c r="M840">
        <v>13.21</v>
      </c>
      <c r="N840">
        <v>40951</v>
      </c>
      <c r="O840">
        <v>3</v>
      </c>
      <c r="P840" t="s">
        <v>26</v>
      </c>
      <c r="Q840">
        <v>1</v>
      </c>
      <c r="R840">
        <v>7</v>
      </c>
      <c r="S840" t="s">
        <v>48</v>
      </c>
      <c r="T840" t="s">
        <v>26</v>
      </c>
    </row>
    <row r="841" spans="1:20" x14ac:dyDescent="0.3">
      <c r="A841" t="s">
        <v>1182</v>
      </c>
      <c r="B841" t="s">
        <v>19</v>
      </c>
      <c r="C841">
        <v>25</v>
      </c>
      <c r="D841" t="s">
        <v>30</v>
      </c>
      <c r="E841" t="s">
        <v>39</v>
      </c>
      <c r="F841" t="s">
        <v>40</v>
      </c>
      <c r="G841" t="s">
        <v>50</v>
      </c>
      <c r="H841" t="s">
        <v>24</v>
      </c>
      <c r="I841">
        <v>1.5</v>
      </c>
      <c r="J841" t="s">
        <v>25</v>
      </c>
      <c r="K841" s="1">
        <v>39638</v>
      </c>
      <c r="L841"/>
      <c r="M841">
        <v>17.3</v>
      </c>
      <c r="N841">
        <v>36412</v>
      </c>
      <c r="O841">
        <v>1</v>
      </c>
      <c r="P841" t="s">
        <v>65</v>
      </c>
      <c r="Q841">
        <v>4</v>
      </c>
      <c r="R841">
        <v>4</v>
      </c>
      <c r="S841" t="s">
        <v>479</v>
      </c>
      <c r="T841" t="s">
        <v>26</v>
      </c>
    </row>
    <row r="842" spans="1:20" x14ac:dyDescent="0.3">
      <c r="A842" t="s">
        <v>1183</v>
      </c>
      <c r="B842" t="s">
        <v>29</v>
      </c>
      <c r="C842">
        <v>21</v>
      </c>
      <c r="D842" t="s">
        <v>30</v>
      </c>
      <c r="E842" t="s">
        <v>63</v>
      </c>
      <c r="F842" t="s">
        <v>92</v>
      </c>
      <c r="G842" t="s">
        <v>93</v>
      </c>
      <c r="H842" t="s">
        <v>84</v>
      </c>
      <c r="I842">
        <v>1</v>
      </c>
      <c r="J842" t="s">
        <v>25</v>
      </c>
      <c r="K842" s="1">
        <v>40261</v>
      </c>
      <c r="L842"/>
      <c r="M842">
        <v>15.6</v>
      </c>
      <c r="N842">
        <v>30424</v>
      </c>
      <c r="O842">
        <v>3</v>
      </c>
      <c r="P842" t="s">
        <v>26</v>
      </c>
      <c r="Q842">
        <v>3</v>
      </c>
      <c r="R842">
        <v>4</v>
      </c>
      <c r="S842" t="s">
        <v>823</v>
      </c>
      <c r="T842" t="s">
        <v>26</v>
      </c>
    </row>
    <row r="843" spans="1:20" x14ac:dyDescent="0.3">
      <c r="A843" t="s">
        <v>1184</v>
      </c>
      <c r="B843" t="s">
        <v>29</v>
      </c>
      <c r="C843">
        <v>29</v>
      </c>
      <c r="D843" t="s">
        <v>20</v>
      </c>
      <c r="E843" t="s">
        <v>44</v>
      </c>
      <c r="F843" t="s">
        <v>67</v>
      </c>
      <c r="G843" t="s">
        <v>90</v>
      </c>
      <c r="H843" t="s">
        <v>24</v>
      </c>
      <c r="I843">
        <v>7</v>
      </c>
      <c r="J843" t="s">
        <v>25</v>
      </c>
      <c r="K843" s="1">
        <v>39930</v>
      </c>
      <c r="L843" s="1">
        <v>45023</v>
      </c>
      <c r="M843">
        <v>13.94</v>
      </c>
      <c r="N843">
        <v>46242</v>
      </c>
      <c r="O843">
        <v>2</v>
      </c>
      <c r="P843" t="s">
        <v>26</v>
      </c>
      <c r="Q843">
        <v>1</v>
      </c>
      <c r="R843">
        <v>7</v>
      </c>
      <c r="S843" t="s">
        <v>988</v>
      </c>
      <c r="T843" t="s">
        <v>65</v>
      </c>
    </row>
    <row r="844" spans="1:20" x14ac:dyDescent="0.3">
      <c r="A844" t="s">
        <v>1185</v>
      </c>
      <c r="B844" t="s">
        <v>29</v>
      </c>
      <c r="C844">
        <v>27</v>
      </c>
      <c r="D844" t="s">
        <v>30</v>
      </c>
      <c r="E844" t="s">
        <v>39</v>
      </c>
      <c r="F844" t="s">
        <v>92</v>
      </c>
      <c r="G844" t="s">
        <v>120</v>
      </c>
      <c r="H844" t="s">
        <v>84</v>
      </c>
      <c r="I844">
        <v>7</v>
      </c>
      <c r="J844" t="s">
        <v>25</v>
      </c>
      <c r="K844" s="1">
        <v>41560</v>
      </c>
      <c r="L844"/>
      <c r="M844">
        <v>12.04</v>
      </c>
      <c r="N844">
        <v>51622</v>
      </c>
      <c r="O844">
        <v>3</v>
      </c>
      <c r="P844" t="s">
        <v>26</v>
      </c>
      <c r="Q844">
        <v>3</v>
      </c>
      <c r="R844">
        <v>6</v>
      </c>
      <c r="S844" t="s">
        <v>945</v>
      </c>
      <c r="T844" t="s">
        <v>26</v>
      </c>
    </row>
    <row r="845" spans="1:20" x14ac:dyDescent="0.3">
      <c r="A845" t="s">
        <v>1186</v>
      </c>
      <c r="B845" t="s">
        <v>29</v>
      </c>
      <c r="C845">
        <v>25</v>
      </c>
      <c r="D845" t="s">
        <v>30</v>
      </c>
      <c r="E845" t="s">
        <v>53</v>
      </c>
      <c r="F845" t="s">
        <v>32</v>
      </c>
      <c r="G845" t="s">
        <v>33</v>
      </c>
      <c r="H845" t="s">
        <v>24</v>
      </c>
      <c r="I845">
        <v>2.1</v>
      </c>
      <c r="J845" t="s">
        <v>25</v>
      </c>
      <c r="K845" s="1">
        <v>42602</v>
      </c>
      <c r="L845"/>
      <c r="M845">
        <v>9.19</v>
      </c>
      <c r="N845">
        <v>32976</v>
      </c>
      <c r="O845">
        <v>2</v>
      </c>
      <c r="P845" t="s">
        <v>26</v>
      </c>
      <c r="Q845">
        <v>1</v>
      </c>
      <c r="R845">
        <v>3</v>
      </c>
      <c r="S845" t="s">
        <v>34</v>
      </c>
      <c r="T845" t="s">
        <v>26</v>
      </c>
    </row>
    <row r="846" spans="1:20" x14ac:dyDescent="0.3">
      <c r="A846" t="s">
        <v>1187</v>
      </c>
      <c r="B846" t="s">
        <v>29</v>
      </c>
      <c r="C846">
        <v>26</v>
      </c>
      <c r="D846" t="s">
        <v>30</v>
      </c>
      <c r="E846" t="s">
        <v>58</v>
      </c>
      <c r="F846" t="s">
        <v>22</v>
      </c>
      <c r="G846" t="s">
        <v>74</v>
      </c>
      <c r="H846" t="s">
        <v>24</v>
      </c>
      <c r="I846">
        <v>1.7</v>
      </c>
      <c r="J846" t="s">
        <v>25</v>
      </c>
      <c r="K846" s="1">
        <v>39600</v>
      </c>
      <c r="L846"/>
      <c r="M846">
        <v>17.41</v>
      </c>
      <c r="N846">
        <v>38704</v>
      </c>
      <c r="O846">
        <v>3</v>
      </c>
      <c r="P846" t="s">
        <v>26</v>
      </c>
      <c r="Q846">
        <v>1</v>
      </c>
      <c r="R846">
        <v>2</v>
      </c>
      <c r="S846" t="s">
        <v>653</v>
      </c>
      <c r="T846" t="s">
        <v>26</v>
      </c>
    </row>
    <row r="847" spans="1:20" x14ac:dyDescent="0.3">
      <c r="A847" t="s">
        <v>1188</v>
      </c>
      <c r="B847" t="s">
        <v>19</v>
      </c>
      <c r="C847">
        <v>31</v>
      </c>
      <c r="D847" t="s">
        <v>30</v>
      </c>
      <c r="E847" t="s">
        <v>36</v>
      </c>
      <c r="F847" t="s">
        <v>54</v>
      </c>
      <c r="G847" t="s">
        <v>77</v>
      </c>
      <c r="H847" t="s">
        <v>51</v>
      </c>
      <c r="I847">
        <v>8.9</v>
      </c>
      <c r="J847" t="s">
        <v>25</v>
      </c>
      <c r="K847" s="1">
        <v>40135</v>
      </c>
      <c r="L847"/>
      <c r="M847">
        <v>15.94</v>
      </c>
      <c r="N847">
        <v>51144</v>
      </c>
      <c r="O847">
        <v>3</v>
      </c>
      <c r="P847" t="s">
        <v>26</v>
      </c>
      <c r="Q847">
        <v>3</v>
      </c>
      <c r="R847">
        <v>6</v>
      </c>
      <c r="S847" t="s">
        <v>1189</v>
      </c>
      <c r="T847" t="s">
        <v>26</v>
      </c>
    </row>
    <row r="848" spans="1:20" x14ac:dyDescent="0.3">
      <c r="A848" t="s">
        <v>1190</v>
      </c>
      <c r="B848" t="s">
        <v>29</v>
      </c>
      <c r="C848">
        <v>33</v>
      </c>
      <c r="D848" t="s">
        <v>20</v>
      </c>
      <c r="E848" t="s">
        <v>63</v>
      </c>
      <c r="F848" t="s">
        <v>40</v>
      </c>
      <c r="G848" t="s">
        <v>96</v>
      </c>
      <c r="H848" t="s">
        <v>75</v>
      </c>
      <c r="I848">
        <v>1.8</v>
      </c>
      <c r="J848" t="s">
        <v>25</v>
      </c>
      <c r="K848" s="1">
        <v>39790</v>
      </c>
      <c r="L848"/>
      <c r="M848">
        <v>16.89</v>
      </c>
      <c r="N848">
        <v>38448</v>
      </c>
      <c r="O848">
        <v>3</v>
      </c>
      <c r="P848" t="s">
        <v>26</v>
      </c>
      <c r="Q848">
        <v>3</v>
      </c>
      <c r="R848">
        <v>9</v>
      </c>
      <c r="S848" t="s">
        <v>500</v>
      </c>
      <c r="T848" t="s">
        <v>26</v>
      </c>
    </row>
    <row r="849" spans="1:20" x14ac:dyDescent="0.3">
      <c r="A849" t="s">
        <v>1191</v>
      </c>
      <c r="B849" t="s">
        <v>19</v>
      </c>
      <c r="C849">
        <v>37</v>
      </c>
      <c r="D849" t="s">
        <v>30</v>
      </c>
      <c r="E849" t="s">
        <v>36</v>
      </c>
      <c r="F849" t="s">
        <v>82</v>
      </c>
      <c r="G849" t="s">
        <v>284</v>
      </c>
      <c r="H849" t="s">
        <v>24</v>
      </c>
      <c r="I849">
        <v>11.1</v>
      </c>
      <c r="J849" t="s">
        <v>25</v>
      </c>
      <c r="K849" s="1">
        <v>43398</v>
      </c>
      <c r="L849"/>
      <c r="M849">
        <v>7.01</v>
      </c>
      <c r="N849">
        <v>51021</v>
      </c>
      <c r="O849">
        <v>2</v>
      </c>
      <c r="P849" t="s">
        <v>26</v>
      </c>
      <c r="Q849">
        <v>1</v>
      </c>
      <c r="R849">
        <v>5</v>
      </c>
      <c r="S849" t="s">
        <v>410</v>
      </c>
      <c r="T849" t="s">
        <v>26</v>
      </c>
    </row>
    <row r="850" spans="1:20" x14ac:dyDescent="0.3">
      <c r="A850" t="s">
        <v>1192</v>
      </c>
      <c r="B850" t="s">
        <v>29</v>
      </c>
      <c r="C850">
        <v>37</v>
      </c>
      <c r="D850" t="s">
        <v>30</v>
      </c>
      <c r="E850" t="s">
        <v>53</v>
      </c>
      <c r="F850" t="s">
        <v>54</v>
      </c>
      <c r="G850" t="s">
        <v>77</v>
      </c>
      <c r="H850" t="s">
        <v>51</v>
      </c>
      <c r="I850">
        <v>17</v>
      </c>
      <c r="J850" t="s">
        <v>85</v>
      </c>
      <c r="K850" s="1">
        <v>39820</v>
      </c>
      <c r="L850" s="1">
        <v>41202</v>
      </c>
      <c r="M850">
        <v>3.78</v>
      </c>
      <c r="N850">
        <v>70859</v>
      </c>
      <c r="O850">
        <v>3</v>
      </c>
      <c r="P850" t="s">
        <v>26</v>
      </c>
      <c r="Q850">
        <v>1</v>
      </c>
      <c r="R850">
        <v>5</v>
      </c>
      <c r="S850" t="s">
        <v>980</v>
      </c>
      <c r="T850" t="s">
        <v>65</v>
      </c>
    </row>
    <row r="851" spans="1:20" x14ac:dyDescent="0.3">
      <c r="A851" t="s">
        <v>1193</v>
      </c>
      <c r="B851" t="s">
        <v>29</v>
      </c>
      <c r="C851">
        <v>27</v>
      </c>
      <c r="D851" t="s">
        <v>20</v>
      </c>
      <c r="E851" t="s">
        <v>44</v>
      </c>
      <c r="F851" t="s">
        <v>22</v>
      </c>
      <c r="G851" t="s">
        <v>74</v>
      </c>
      <c r="H851" t="s">
        <v>51</v>
      </c>
      <c r="I851">
        <v>7</v>
      </c>
      <c r="J851" t="s">
        <v>25</v>
      </c>
      <c r="K851" s="1">
        <v>43583</v>
      </c>
      <c r="L851"/>
      <c r="M851">
        <v>6.5</v>
      </c>
      <c r="N851">
        <v>47641</v>
      </c>
      <c r="O851">
        <v>4</v>
      </c>
      <c r="P851" t="s">
        <v>26</v>
      </c>
      <c r="Q851">
        <v>0</v>
      </c>
      <c r="R851">
        <v>7</v>
      </c>
      <c r="S851" t="s">
        <v>625</v>
      </c>
      <c r="T851" t="s">
        <v>26</v>
      </c>
    </row>
    <row r="852" spans="1:20" x14ac:dyDescent="0.3">
      <c r="A852" t="s">
        <v>1194</v>
      </c>
      <c r="B852" t="s">
        <v>19</v>
      </c>
      <c r="C852">
        <v>28</v>
      </c>
      <c r="D852" t="s">
        <v>30</v>
      </c>
      <c r="E852" t="s">
        <v>58</v>
      </c>
      <c r="F852" t="s">
        <v>92</v>
      </c>
      <c r="G852" t="s">
        <v>246</v>
      </c>
      <c r="H852" t="s">
        <v>24</v>
      </c>
      <c r="I852">
        <v>3.3</v>
      </c>
      <c r="J852" t="s">
        <v>85</v>
      </c>
      <c r="K852" s="1">
        <v>42082</v>
      </c>
      <c r="L852" s="1">
        <v>43541</v>
      </c>
      <c r="M852">
        <v>3.99</v>
      </c>
      <c r="N852">
        <v>47636</v>
      </c>
      <c r="O852">
        <v>3</v>
      </c>
      <c r="P852" t="s">
        <v>26</v>
      </c>
      <c r="Q852">
        <v>2</v>
      </c>
      <c r="R852">
        <v>5</v>
      </c>
      <c r="S852" t="s">
        <v>624</v>
      </c>
      <c r="T852" t="s">
        <v>65</v>
      </c>
    </row>
    <row r="853" spans="1:20" x14ac:dyDescent="0.3">
      <c r="A853" t="s">
        <v>1195</v>
      </c>
      <c r="B853" t="s">
        <v>19</v>
      </c>
      <c r="C853">
        <v>32</v>
      </c>
      <c r="D853" t="s">
        <v>20</v>
      </c>
      <c r="E853" t="s">
        <v>36</v>
      </c>
      <c r="F853" t="s">
        <v>40</v>
      </c>
      <c r="G853" t="s">
        <v>41</v>
      </c>
      <c r="H853" t="s">
        <v>24</v>
      </c>
      <c r="I853">
        <v>9.5</v>
      </c>
      <c r="J853" t="s">
        <v>85</v>
      </c>
      <c r="K853" s="1">
        <v>43351</v>
      </c>
      <c r="L853"/>
      <c r="M853">
        <v>7.14</v>
      </c>
      <c r="N853">
        <v>49560</v>
      </c>
      <c r="O853">
        <v>4</v>
      </c>
      <c r="P853" t="s">
        <v>65</v>
      </c>
      <c r="Q853">
        <v>4</v>
      </c>
      <c r="R853">
        <v>5</v>
      </c>
      <c r="S853" t="s">
        <v>207</v>
      </c>
      <c r="T853" t="s">
        <v>26</v>
      </c>
    </row>
    <row r="854" spans="1:20" x14ac:dyDescent="0.3">
      <c r="A854" t="s">
        <v>1196</v>
      </c>
      <c r="B854" t="s">
        <v>19</v>
      </c>
      <c r="C854">
        <v>28</v>
      </c>
      <c r="D854" t="s">
        <v>20</v>
      </c>
      <c r="E854" t="s">
        <v>58</v>
      </c>
      <c r="F854" t="s">
        <v>82</v>
      </c>
      <c r="G854" t="s">
        <v>107</v>
      </c>
      <c r="H854" t="s">
        <v>24</v>
      </c>
      <c r="I854">
        <v>4.0999999999999996</v>
      </c>
      <c r="J854" t="s">
        <v>85</v>
      </c>
      <c r="K854" s="1">
        <v>45897</v>
      </c>
      <c r="L854"/>
      <c r="M854">
        <v>0.17</v>
      </c>
      <c r="N854">
        <v>38931</v>
      </c>
      <c r="O854">
        <v>4</v>
      </c>
      <c r="P854" t="s">
        <v>26</v>
      </c>
      <c r="Q854">
        <v>3</v>
      </c>
      <c r="R854">
        <v>5</v>
      </c>
      <c r="S854" t="s">
        <v>863</v>
      </c>
      <c r="T854" t="s">
        <v>26</v>
      </c>
    </row>
    <row r="855" spans="1:20" x14ac:dyDescent="0.3">
      <c r="A855" t="s">
        <v>1197</v>
      </c>
      <c r="B855" t="s">
        <v>29</v>
      </c>
      <c r="C855">
        <v>39</v>
      </c>
      <c r="D855" t="s">
        <v>30</v>
      </c>
      <c r="E855" t="s">
        <v>21</v>
      </c>
      <c r="F855" t="s">
        <v>22</v>
      </c>
      <c r="G855" t="s">
        <v>59</v>
      </c>
      <c r="H855" t="s">
        <v>51</v>
      </c>
      <c r="I855">
        <v>9</v>
      </c>
      <c r="J855" t="s">
        <v>25</v>
      </c>
      <c r="K855" s="1">
        <v>44373</v>
      </c>
      <c r="L855"/>
      <c r="M855">
        <v>4.34</v>
      </c>
      <c r="N855">
        <v>47957</v>
      </c>
      <c r="O855">
        <v>4</v>
      </c>
      <c r="P855" t="s">
        <v>26</v>
      </c>
      <c r="Q855">
        <v>2</v>
      </c>
      <c r="R855">
        <v>7</v>
      </c>
      <c r="S855" t="s">
        <v>822</v>
      </c>
      <c r="T855" t="s">
        <v>26</v>
      </c>
    </row>
    <row r="856" spans="1:20" x14ac:dyDescent="0.3">
      <c r="A856" t="s">
        <v>1198</v>
      </c>
      <c r="B856" t="s">
        <v>29</v>
      </c>
      <c r="C856">
        <v>28</v>
      </c>
      <c r="D856" t="s">
        <v>30</v>
      </c>
      <c r="E856" t="s">
        <v>31</v>
      </c>
      <c r="F856" t="s">
        <v>92</v>
      </c>
      <c r="G856" t="s">
        <v>93</v>
      </c>
      <c r="H856" t="s">
        <v>51</v>
      </c>
      <c r="I856">
        <v>6</v>
      </c>
      <c r="J856" t="s">
        <v>25</v>
      </c>
      <c r="K856" s="1">
        <v>41028</v>
      </c>
      <c r="L856"/>
      <c r="M856">
        <v>13.5</v>
      </c>
      <c r="N856">
        <v>44314</v>
      </c>
      <c r="O856">
        <v>4</v>
      </c>
      <c r="P856" t="s">
        <v>26</v>
      </c>
      <c r="Q856">
        <v>1</v>
      </c>
      <c r="R856">
        <v>3</v>
      </c>
      <c r="S856" t="s">
        <v>945</v>
      </c>
      <c r="T856" t="s">
        <v>26</v>
      </c>
    </row>
    <row r="857" spans="1:20" x14ac:dyDescent="0.3">
      <c r="A857" t="s">
        <v>1199</v>
      </c>
      <c r="B857" t="s">
        <v>29</v>
      </c>
      <c r="C857">
        <v>21</v>
      </c>
      <c r="D857" t="s">
        <v>30</v>
      </c>
      <c r="E857" t="s">
        <v>39</v>
      </c>
      <c r="F857" t="s">
        <v>45</v>
      </c>
      <c r="G857" t="s">
        <v>98</v>
      </c>
      <c r="H857" t="s">
        <v>84</v>
      </c>
      <c r="I857">
        <v>1</v>
      </c>
      <c r="J857" t="s">
        <v>25</v>
      </c>
      <c r="K857" s="1">
        <v>44569</v>
      </c>
      <c r="L857"/>
      <c r="M857">
        <v>3.8</v>
      </c>
      <c r="N857">
        <v>32145</v>
      </c>
      <c r="O857">
        <v>3</v>
      </c>
      <c r="P857" t="s">
        <v>26</v>
      </c>
      <c r="Q857">
        <v>3</v>
      </c>
      <c r="R857">
        <v>5</v>
      </c>
      <c r="S857" t="s">
        <v>280</v>
      </c>
      <c r="T857" t="s">
        <v>26</v>
      </c>
    </row>
    <row r="858" spans="1:20" x14ac:dyDescent="0.3">
      <c r="A858" t="s">
        <v>1200</v>
      </c>
      <c r="B858" t="s">
        <v>29</v>
      </c>
      <c r="C858">
        <v>32</v>
      </c>
      <c r="D858" t="s">
        <v>30</v>
      </c>
      <c r="E858" t="s">
        <v>31</v>
      </c>
      <c r="F858" t="s">
        <v>54</v>
      </c>
      <c r="G858" t="s">
        <v>77</v>
      </c>
      <c r="H858" t="s">
        <v>75</v>
      </c>
      <c r="I858">
        <v>7.4</v>
      </c>
      <c r="J858" t="s">
        <v>85</v>
      </c>
      <c r="K858" s="1">
        <v>45239</v>
      </c>
      <c r="L858" s="1">
        <v>45919</v>
      </c>
      <c r="M858">
        <v>1.86</v>
      </c>
      <c r="N858">
        <v>49355</v>
      </c>
      <c r="O858">
        <v>2</v>
      </c>
      <c r="P858" t="s">
        <v>26</v>
      </c>
      <c r="Q858">
        <v>1</v>
      </c>
      <c r="R858">
        <v>2</v>
      </c>
      <c r="S858" t="s">
        <v>1201</v>
      </c>
      <c r="T858" t="s">
        <v>65</v>
      </c>
    </row>
    <row r="859" spans="1:20" x14ac:dyDescent="0.3">
      <c r="A859" t="s">
        <v>1202</v>
      </c>
      <c r="B859" t="s">
        <v>29</v>
      </c>
      <c r="C859">
        <v>29</v>
      </c>
      <c r="D859" t="s">
        <v>30</v>
      </c>
      <c r="E859" t="s">
        <v>44</v>
      </c>
      <c r="F859" t="s">
        <v>40</v>
      </c>
      <c r="G859" t="s">
        <v>96</v>
      </c>
      <c r="H859" t="s">
        <v>51</v>
      </c>
      <c r="I859">
        <v>2.1</v>
      </c>
      <c r="J859" t="s">
        <v>25</v>
      </c>
      <c r="K859" s="1">
        <v>43968</v>
      </c>
      <c r="L859"/>
      <c r="M859">
        <v>5.45</v>
      </c>
      <c r="N859">
        <v>28034</v>
      </c>
      <c r="O859">
        <v>2</v>
      </c>
      <c r="P859" t="s">
        <v>26</v>
      </c>
      <c r="Q859">
        <v>1</v>
      </c>
      <c r="R859">
        <v>3</v>
      </c>
      <c r="S859" t="s">
        <v>1203</v>
      </c>
      <c r="T859" t="s">
        <v>26</v>
      </c>
    </row>
    <row r="860" spans="1:20" x14ac:dyDescent="0.3">
      <c r="A860" t="s">
        <v>1204</v>
      </c>
      <c r="B860" t="s">
        <v>19</v>
      </c>
      <c r="C860">
        <v>29</v>
      </c>
      <c r="D860" t="s">
        <v>30</v>
      </c>
      <c r="E860" t="s">
        <v>36</v>
      </c>
      <c r="F860" t="s">
        <v>40</v>
      </c>
      <c r="G860" t="s">
        <v>50</v>
      </c>
      <c r="H860" t="s">
        <v>51</v>
      </c>
      <c r="I860">
        <v>5.4</v>
      </c>
      <c r="J860" t="s">
        <v>25</v>
      </c>
      <c r="K860" s="1">
        <v>39980</v>
      </c>
      <c r="L860"/>
      <c r="M860">
        <v>16.37</v>
      </c>
      <c r="N860">
        <v>42380</v>
      </c>
      <c r="O860">
        <v>2</v>
      </c>
      <c r="P860" t="s">
        <v>65</v>
      </c>
      <c r="Q860">
        <v>1</v>
      </c>
      <c r="R860">
        <v>7</v>
      </c>
      <c r="S860" t="s">
        <v>914</v>
      </c>
      <c r="T860" t="s">
        <v>26</v>
      </c>
    </row>
    <row r="861" spans="1:20" x14ac:dyDescent="0.3">
      <c r="A861" t="s">
        <v>1205</v>
      </c>
      <c r="B861" t="s">
        <v>19</v>
      </c>
      <c r="C861">
        <v>21</v>
      </c>
      <c r="D861" t="s">
        <v>30</v>
      </c>
      <c r="E861" t="s">
        <v>44</v>
      </c>
      <c r="F861" t="s">
        <v>67</v>
      </c>
      <c r="G861" t="s">
        <v>90</v>
      </c>
      <c r="H861" t="s">
        <v>51</v>
      </c>
      <c r="I861">
        <v>0.4</v>
      </c>
      <c r="J861" t="s">
        <v>85</v>
      </c>
      <c r="K861" s="1">
        <v>45124</v>
      </c>
      <c r="L861" s="1">
        <v>45878</v>
      </c>
      <c r="M861">
        <v>2.06</v>
      </c>
      <c r="N861">
        <v>37101</v>
      </c>
      <c r="O861">
        <v>4</v>
      </c>
      <c r="P861" t="s">
        <v>26</v>
      </c>
      <c r="Q861">
        <v>2</v>
      </c>
      <c r="R861">
        <v>4</v>
      </c>
      <c r="S861" t="s">
        <v>475</v>
      </c>
      <c r="T861" t="s">
        <v>65</v>
      </c>
    </row>
    <row r="862" spans="1:20" x14ac:dyDescent="0.3">
      <c r="A862" t="s">
        <v>1206</v>
      </c>
      <c r="B862" t="s">
        <v>19</v>
      </c>
      <c r="C862">
        <v>39</v>
      </c>
      <c r="D862" t="s">
        <v>20</v>
      </c>
      <c r="E862" t="s">
        <v>31</v>
      </c>
      <c r="F862" t="s">
        <v>54</v>
      </c>
      <c r="G862" t="s">
        <v>77</v>
      </c>
      <c r="H862" t="s">
        <v>24</v>
      </c>
      <c r="I862">
        <v>17.3</v>
      </c>
      <c r="J862" t="s">
        <v>85</v>
      </c>
      <c r="K862" s="1">
        <v>42781</v>
      </c>
      <c r="L862" s="1">
        <v>43963</v>
      </c>
      <c r="M862">
        <v>3.24</v>
      </c>
      <c r="N862">
        <v>68428</v>
      </c>
      <c r="O862">
        <v>4</v>
      </c>
      <c r="P862" t="s">
        <v>26</v>
      </c>
      <c r="Q862">
        <v>3</v>
      </c>
      <c r="R862">
        <v>10</v>
      </c>
      <c r="S862" t="s">
        <v>444</v>
      </c>
      <c r="T862" t="s">
        <v>65</v>
      </c>
    </row>
    <row r="863" spans="1:20" x14ac:dyDescent="0.3">
      <c r="A863" t="s">
        <v>1207</v>
      </c>
      <c r="B863" t="s">
        <v>29</v>
      </c>
      <c r="C863">
        <v>44</v>
      </c>
      <c r="D863" t="s">
        <v>20</v>
      </c>
      <c r="E863" t="s">
        <v>31</v>
      </c>
      <c r="F863" t="s">
        <v>22</v>
      </c>
      <c r="G863" t="s">
        <v>59</v>
      </c>
      <c r="H863" t="s">
        <v>24</v>
      </c>
      <c r="I863">
        <v>22.6</v>
      </c>
      <c r="J863" t="s">
        <v>25</v>
      </c>
      <c r="K863" s="1">
        <v>41724</v>
      </c>
      <c r="L863"/>
      <c r="M863">
        <v>11.59</v>
      </c>
      <c r="N863">
        <v>76913</v>
      </c>
      <c r="O863">
        <v>3</v>
      </c>
      <c r="P863" t="s">
        <v>26</v>
      </c>
      <c r="Q863">
        <v>1</v>
      </c>
      <c r="R863">
        <v>6</v>
      </c>
      <c r="S863" t="s">
        <v>653</v>
      </c>
      <c r="T863" t="s">
        <v>26</v>
      </c>
    </row>
    <row r="864" spans="1:20" x14ac:dyDescent="0.3">
      <c r="A864" t="s">
        <v>1208</v>
      </c>
      <c r="B864" t="s">
        <v>29</v>
      </c>
      <c r="C864">
        <v>35</v>
      </c>
      <c r="D864" t="s">
        <v>179</v>
      </c>
      <c r="E864" t="s">
        <v>31</v>
      </c>
      <c r="F864" t="s">
        <v>32</v>
      </c>
      <c r="G864" t="s">
        <v>171</v>
      </c>
      <c r="H864" t="s">
        <v>24</v>
      </c>
      <c r="I864">
        <v>7.8</v>
      </c>
      <c r="J864" t="s">
        <v>25</v>
      </c>
      <c r="K864" s="1">
        <v>45096</v>
      </c>
      <c r="L864"/>
      <c r="M864">
        <v>2.36</v>
      </c>
      <c r="N864">
        <v>42979</v>
      </c>
      <c r="O864">
        <v>3</v>
      </c>
      <c r="P864" t="s">
        <v>26</v>
      </c>
      <c r="Q864">
        <v>0</v>
      </c>
      <c r="R864">
        <v>6</v>
      </c>
      <c r="S864" t="s">
        <v>1012</v>
      </c>
      <c r="T864" t="s">
        <v>26</v>
      </c>
    </row>
    <row r="865" spans="1:20" x14ac:dyDescent="0.3">
      <c r="A865" t="s">
        <v>1209</v>
      </c>
      <c r="B865" t="s">
        <v>19</v>
      </c>
      <c r="C865">
        <v>32</v>
      </c>
      <c r="D865" t="s">
        <v>20</v>
      </c>
      <c r="E865" t="s">
        <v>21</v>
      </c>
      <c r="F865" t="s">
        <v>32</v>
      </c>
      <c r="G865" t="s">
        <v>33</v>
      </c>
      <c r="H865" t="s">
        <v>24</v>
      </c>
      <c r="I865">
        <v>10.9</v>
      </c>
      <c r="J865" t="s">
        <v>25</v>
      </c>
      <c r="K865" s="1">
        <v>43379</v>
      </c>
      <c r="L865"/>
      <c r="M865">
        <v>7.06</v>
      </c>
      <c r="N865">
        <v>47528</v>
      </c>
      <c r="O865">
        <v>3</v>
      </c>
      <c r="P865" t="s">
        <v>26</v>
      </c>
      <c r="Q865">
        <v>2</v>
      </c>
      <c r="R865">
        <v>4</v>
      </c>
      <c r="T865" t="s">
        <v>26</v>
      </c>
    </row>
    <row r="866" spans="1:20" x14ac:dyDescent="0.3">
      <c r="A866" t="s">
        <v>1210</v>
      </c>
      <c r="B866" t="s">
        <v>19</v>
      </c>
      <c r="C866">
        <v>26</v>
      </c>
      <c r="D866" t="s">
        <v>30</v>
      </c>
      <c r="E866" t="s">
        <v>44</v>
      </c>
      <c r="F866" t="s">
        <v>32</v>
      </c>
      <c r="G866" t="s">
        <v>33</v>
      </c>
      <c r="H866" t="s">
        <v>24</v>
      </c>
      <c r="I866">
        <v>2.5</v>
      </c>
      <c r="J866" t="s">
        <v>25</v>
      </c>
      <c r="K866" s="1">
        <v>42239</v>
      </c>
      <c r="L866"/>
      <c r="M866">
        <v>10.18</v>
      </c>
      <c r="N866">
        <v>36998</v>
      </c>
      <c r="O866">
        <v>4</v>
      </c>
      <c r="P866" t="s">
        <v>26</v>
      </c>
      <c r="Q866">
        <v>2</v>
      </c>
      <c r="R866">
        <v>7</v>
      </c>
      <c r="S866" t="s">
        <v>792</v>
      </c>
      <c r="T866" t="s">
        <v>26</v>
      </c>
    </row>
    <row r="867" spans="1:20" x14ac:dyDescent="0.3">
      <c r="A867" t="s">
        <v>1211</v>
      </c>
      <c r="B867" t="s">
        <v>29</v>
      </c>
      <c r="C867">
        <v>33</v>
      </c>
      <c r="D867" t="s">
        <v>20</v>
      </c>
      <c r="E867" t="s">
        <v>58</v>
      </c>
      <c r="F867" t="s">
        <v>82</v>
      </c>
      <c r="G867" t="s">
        <v>284</v>
      </c>
      <c r="H867" t="s">
        <v>24</v>
      </c>
      <c r="I867">
        <v>3.2</v>
      </c>
      <c r="J867" t="s">
        <v>25</v>
      </c>
      <c r="K867" s="1">
        <v>44190</v>
      </c>
      <c r="L867"/>
      <c r="M867">
        <v>4.84</v>
      </c>
      <c r="N867">
        <v>33720</v>
      </c>
      <c r="O867">
        <v>4</v>
      </c>
      <c r="P867" t="s">
        <v>26</v>
      </c>
      <c r="Q867">
        <v>0</v>
      </c>
      <c r="R867">
        <v>8</v>
      </c>
      <c r="S867" t="s">
        <v>491</v>
      </c>
      <c r="T867" t="s">
        <v>26</v>
      </c>
    </row>
    <row r="868" spans="1:20" x14ac:dyDescent="0.3">
      <c r="A868" t="s">
        <v>1212</v>
      </c>
      <c r="B868" t="s">
        <v>19</v>
      </c>
      <c r="C868">
        <v>24</v>
      </c>
      <c r="D868" t="s">
        <v>20</v>
      </c>
      <c r="E868" t="s">
        <v>21</v>
      </c>
      <c r="F868" t="s">
        <v>22</v>
      </c>
      <c r="G868" t="s">
        <v>23</v>
      </c>
      <c r="H868" t="s">
        <v>47</v>
      </c>
      <c r="I868">
        <v>1.3</v>
      </c>
      <c r="J868" t="s">
        <v>25</v>
      </c>
      <c r="K868" s="1">
        <v>43068</v>
      </c>
      <c r="L868"/>
      <c r="M868">
        <v>7.91</v>
      </c>
      <c r="N868">
        <v>31282</v>
      </c>
      <c r="O868">
        <v>4</v>
      </c>
      <c r="P868" t="s">
        <v>65</v>
      </c>
      <c r="Q868">
        <v>2</v>
      </c>
      <c r="R868">
        <v>5</v>
      </c>
      <c r="S868" t="s">
        <v>983</v>
      </c>
      <c r="T868" t="s">
        <v>26</v>
      </c>
    </row>
    <row r="869" spans="1:20" x14ac:dyDescent="0.3">
      <c r="A869" t="s">
        <v>1213</v>
      </c>
      <c r="B869" t="s">
        <v>19</v>
      </c>
      <c r="C869">
        <v>26</v>
      </c>
      <c r="D869" t="s">
        <v>30</v>
      </c>
      <c r="E869" t="s">
        <v>31</v>
      </c>
      <c r="F869" t="s">
        <v>82</v>
      </c>
      <c r="G869" t="s">
        <v>284</v>
      </c>
      <c r="H869" t="s">
        <v>24</v>
      </c>
      <c r="I869">
        <v>4.5999999999999996</v>
      </c>
      <c r="J869" t="s">
        <v>25</v>
      </c>
      <c r="K869" s="1">
        <v>42572</v>
      </c>
      <c r="L869"/>
      <c r="M869">
        <v>9.27</v>
      </c>
      <c r="N869">
        <v>38381</v>
      </c>
      <c r="O869">
        <v>3</v>
      </c>
      <c r="P869" t="s">
        <v>26</v>
      </c>
      <c r="Q869">
        <v>1</v>
      </c>
      <c r="R869">
        <v>6</v>
      </c>
      <c r="S869" t="s">
        <v>1000</v>
      </c>
      <c r="T869" t="s">
        <v>26</v>
      </c>
    </row>
    <row r="870" spans="1:20" x14ac:dyDescent="0.3">
      <c r="A870" t="s">
        <v>1214</v>
      </c>
      <c r="B870" t="s">
        <v>19</v>
      </c>
      <c r="C870">
        <v>31</v>
      </c>
      <c r="D870" t="s">
        <v>30</v>
      </c>
      <c r="E870" t="s">
        <v>31</v>
      </c>
      <c r="F870" t="s">
        <v>32</v>
      </c>
      <c r="G870" t="s">
        <v>33</v>
      </c>
      <c r="H870" t="s">
        <v>24</v>
      </c>
      <c r="I870">
        <v>10.6</v>
      </c>
      <c r="J870" t="s">
        <v>25</v>
      </c>
      <c r="K870" s="1">
        <v>42955</v>
      </c>
      <c r="L870"/>
      <c r="M870">
        <v>8.2200000000000006</v>
      </c>
      <c r="N870">
        <v>49910</v>
      </c>
      <c r="O870">
        <v>2</v>
      </c>
      <c r="P870" t="s">
        <v>26</v>
      </c>
      <c r="Q870">
        <v>1</v>
      </c>
      <c r="R870">
        <v>11</v>
      </c>
      <c r="S870" t="s">
        <v>841</v>
      </c>
      <c r="T870" t="s">
        <v>26</v>
      </c>
    </row>
    <row r="871" spans="1:20" x14ac:dyDescent="0.3">
      <c r="A871" t="s">
        <v>1215</v>
      </c>
      <c r="B871" t="s">
        <v>19</v>
      </c>
      <c r="C871">
        <v>26</v>
      </c>
      <c r="D871" t="s">
        <v>30</v>
      </c>
      <c r="E871" t="s">
        <v>39</v>
      </c>
      <c r="F871" t="s">
        <v>22</v>
      </c>
      <c r="G871" t="s">
        <v>74</v>
      </c>
      <c r="H871" t="s">
        <v>51</v>
      </c>
      <c r="I871">
        <v>2.2999999999999998</v>
      </c>
      <c r="J871" t="s">
        <v>25</v>
      </c>
      <c r="K871" s="1">
        <v>39548</v>
      </c>
      <c r="L871"/>
      <c r="M871">
        <v>17.55</v>
      </c>
      <c r="N871">
        <v>39504</v>
      </c>
      <c r="O871">
        <v>2</v>
      </c>
      <c r="P871" t="s">
        <v>65</v>
      </c>
      <c r="Q871">
        <v>0</v>
      </c>
      <c r="R871">
        <v>13</v>
      </c>
      <c r="S871" t="s">
        <v>787</v>
      </c>
      <c r="T871" t="s">
        <v>26</v>
      </c>
    </row>
    <row r="872" spans="1:20" x14ac:dyDescent="0.3">
      <c r="A872" t="s">
        <v>1216</v>
      </c>
      <c r="B872" t="s">
        <v>19</v>
      </c>
      <c r="C872">
        <v>40</v>
      </c>
      <c r="D872" t="s">
        <v>30</v>
      </c>
      <c r="E872" t="s">
        <v>44</v>
      </c>
      <c r="F872" t="s">
        <v>22</v>
      </c>
      <c r="G872" t="s">
        <v>59</v>
      </c>
      <c r="H872" t="s">
        <v>24</v>
      </c>
      <c r="I872">
        <v>11.4</v>
      </c>
      <c r="J872" t="s">
        <v>25</v>
      </c>
      <c r="K872" s="1">
        <v>44534</v>
      </c>
      <c r="L872"/>
      <c r="M872">
        <v>3.9</v>
      </c>
      <c r="N872">
        <v>53711</v>
      </c>
      <c r="O872">
        <v>2</v>
      </c>
      <c r="P872" t="s">
        <v>26</v>
      </c>
      <c r="Q872">
        <v>1</v>
      </c>
      <c r="R872">
        <v>2</v>
      </c>
      <c r="T872" t="s">
        <v>26</v>
      </c>
    </row>
    <row r="873" spans="1:20" x14ac:dyDescent="0.3">
      <c r="A873" t="s">
        <v>238</v>
      </c>
      <c r="B873" t="s">
        <v>29</v>
      </c>
      <c r="C873">
        <v>33</v>
      </c>
      <c r="D873" t="s">
        <v>30</v>
      </c>
      <c r="E873" t="s">
        <v>44</v>
      </c>
      <c r="F873" t="s">
        <v>45</v>
      </c>
      <c r="G873" t="s">
        <v>98</v>
      </c>
      <c r="H873" t="s">
        <v>51</v>
      </c>
      <c r="I873">
        <v>3.9</v>
      </c>
      <c r="J873" t="s">
        <v>25</v>
      </c>
      <c r="K873" s="1">
        <v>44786</v>
      </c>
      <c r="L873"/>
      <c r="M873">
        <v>3.21</v>
      </c>
      <c r="N873">
        <v>40377</v>
      </c>
      <c r="O873">
        <v>2</v>
      </c>
      <c r="P873" t="s">
        <v>26</v>
      </c>
      <c r="Q873">
        <v>2</v>
      </c>
      <c r="R873">
        <v>5</v>
      </c>
      <c r="T873" t="s">
        <v>26</v>
      </c>
    </row>
    <row r="874" spans="1:20" x14ac:dyDescent="0.3">
      <c r="A874" t="s">
        <v>1217</v>
      </c>
      <c r="B874" t="s">
        <v>19</v>
      </c>
      <c r="C874">
        <v>21</v>
      </c>
      <c r="D874" t="s">
        <v>30</v>
      </c>
      <c r="E874" t="s">
        <v>58</v>
      </c>
      <c r="F874" t="s">
        <v>92</v>
      </c>
      <c r="G874" t="s">
        <v>93</v>
      </c>
      <c r="H874" t="s">
        <v>24</v>
      </c>
      <c r="I874">
        <v>0</v>
      </c>
      <c r="J874" t="s">
        <v>25</v>
      </c>
      <c r="K874" s="1">
        <v>42469</v>
      </c>
      <c r="L874"/>
      <c r="M874">
        <v>9.5500000000000007</v>
      </c>
      <c r="N874">
        <v>35648</v>
      </c>
      <c r="O874">
        <v>2</v>
      </c>
      <c r="P874" t="s">
        <v>26</v>
      </c>
      <c r="Q874">
        <v>5</v>
      </c>
      <c r="R874">
        <v>4</v>
      </c>
      <c r="S874" t="s">
        <v>153</v>
      </c>
      <c r="T874" t="s">
        <v>26</v>
      </c>
    </row>
    <row r="875" spans="1:20" x14ac:dyDescent="0.3">
      <c r="A875" t="s">
        <v>1218</v>
      </c>
      <c r="B875" t="s">
        <v>19</v>
      </c>
      <c r="C875">
        <v>34</v>
      </c>
      <c r="D875" t="s">
        <v>30</v>
      </c>
      <c r="E875" t="s">
        <v>31</v>
      </c>
      <c r="F875" t="s">
        <v>82</v>
      </c>
      <c r="G875" t="s">
        <v>83</v>
      </c>
      <c r="H875" t="s">
        <v>51</v>
      </c>
      <c r="I875">
        <v>5.8</v>
      </c>
      <c r="J875" t="s">
        <v>25</v>
      </c>
      <c r="K875" s="1">
        <v>41089</v>
      </c>
      <c r="L875"/>
      <c r="M875">
        <v>13.33</v>
      </c>
      <c r="N875">
        <v>48528</v>
      </c>
      <c r="O875">
        <v>1</v>
      </c>
      <c r="P875" t="s">
        <v>26</v>
      </c>
      <c r="Q875">
        <v>0</v>
      </c>
      <c r="R875">
        <v>4</v>
      </c>
      <c r="S875" t="s">
        <v>440</v>
      </c>
      <c r="T875" t="s">
        <v>26</v>
      </c>
    </row>
    <row r="876" spans="1:20" x14ac:dyDescent="0.3">
      <c r="A876" t="s">
        <v>116</v>
      </c>
      <c r="B876" t="s">
        <v>29</v>
      </c>
      <c r="C876">
        <v>21</v>
      </c>
      <c r="D876" t="s">
        <v>30</v>
      </c>
      <c r="E876" t="s">
        <v>58</v>
      </c>
      <c r="F876" t="s">
        <v>40</v>
      </c>
      <c r="G876" t="s">
        <v>96</v>
      </c>
      <c r="H876" t="s">
        <v>51</v>
      </c>
      <c r="I876">
        <v>1</v>
      </c>
      <c r="J876" t="s">
        <v>25</v>
      </c>
      <c r="K876" s="1">
        <v>44186</v>
      </c>
      <c r="L876"/>
      <c r="M876">
        <v>4.8499999999999996</v>
      </c>
      <c r="N876">
        <v>30532</v>
      </c>
      <c r="O876">
        <v>2</v>
      </c>
      <c r="P876" t="s">
        <v>26</v>
      </c>
      <c r="Q876">
        <v>3</v>
      </c>
      <c r="R876">
        <v>9</v>
      </c>
      <c r="T876" t="s">
        <v>26</v>
      </c>
    </row>
    <row r="877" spans="1:20" x14ac:dyDescent="0.3">
      <c r="A877" t="s">
        <v>1219</v>
      </c>
      <c r="B877" t="s">
        <v>29</v>
      </c>
      <c r="C877">
        <v>39</v>
      </c>
      <c r="D877" t="s">
        <v>30</v>
      </c>
      <c r="E877" t="s">
        <v>31</v>
      </c>
      <c r="F877" t="s">
        <v>92</v>
      </c>
      <c r="G877" t="s">
        <v>246</v>
      </c>
      <c r="H877" t="s">
        <v>24</v>
      </c>
      <c r="I877">
        <v>5.8</v>
      </c>
      <c r="J877" t="s">
        <v>25</v>
      </c>
      <c r="K877" s="1">
        <v>44680</v>
      </c>
      <c r="L877"/>
      <c r="M877">
        <v>3.5</v>
      </c>
      <c r="N877">
        <v>45518</v>
      </c>
      <c r="O877">
        <v>4</v>
      </c>
      <c r="P877" t="s">
        <v>26</v>
      </c>
      <c r="Q877">
        <v>2</v>
      </c>
      <c r="R877">
        <v>3</v>
      </c>
      <c r="S877" t="s">
        <v>436</v>
      </c>
      <c r="T877" t="s">
        <v>26</v>
      </c>
    </row>
    <row r="878" spans="1:20" x14ac:dyDescent="0.3">
      <c r="A878" t="s">
        <v>1220</v>
      </c>
      <c r="B878" t="s">
        <v>29</v>
      </c>
      <c r="C878">
        <v>38</v>
      </c>
      <c r="D878" t="s">
        <v>20</v>
      </c>
      <c r="E878" t="s">
        <v>39</v>
      </c>
      <c r="F878" t="s">
        <v>40</v>
      </c>
      <c r="G878" t="s">
        <v>50</v>
      </c>
      <c r="H878" t="s">
        <v>24</v>
      </c>
      <c r="I878">
        <v>14.2</v>
      </c>
      <c r="J878" t="s">
        <v>25</v>
      </c>
      <c r="K878" s="1">
        <v>42727</v>
      </c>
      <c r="L878"/>
      <c r="M878">
        <v>8.85</v>
      </c>
      <c r="N878">
        <v>59410</v>
      </c>
      <c r="O878">
        <v>4</v>
      </c>
      <c r="P878" t="s">
        <v>26</v>
      </c>
      <c r="Q878">
        <v>4</v>
      </c>
      <c r="R878">
        <v>7</v>
      </c>
      <c r="S878" t="s">
        <v>282</v>
      </c>
      <c r="T878" t="s">
        <v>26</v>
      </c>
    </row>
    <row r="879" spans="1:20" x14ac:dyDescent="0.3">
      <c r="A879" t="s">
        <v>1221</v>
      </c>
      <c r="B879" t="s">
        <v>29</v>
      </c>
      <c r="C879">
        <v>35</v>
      </c>
      <c r="D879" t="s">
        <v>30</v>
      </c>
      <c r="E879" t="s">
        <v>21</v>
      </c>
      <c r="F879" t="s">
        <v>67</v>
      </c>
      <c r="G879" t="s">
        <v>176</v>
      </c>
      <c r="H879" t="s">
        <v>84</v>
      </c>
      <c r="I879">
        <v>7.4</v>
      </c>
      <c r="J879" t="s">
        <v>25</v>
      </c>
      <c r="K879" s="1">
        <v>44619</v>
      </c>
      <c r="L879" s="1">
        <v>45878</v>
      </c>
      <c r="M879">
        <v>3.45</v>
      </c>
      <c r="N879">
        <v>50754</v>
      </c>
      <c r="O879">
        <v>2</v>
      </c>
      <c r="P879" t="s">
        <v>26</v>
      </c>
      <c r="Q879">
        <v>6</v>
      </c>
      <c r="R879">
        <v>2</v>
      </c>
      <c r="S879" t="s">
        <v>379</v>
      </c>
      <c r="T879" t="s">
        <v>65</v>
      </c>
    </row>
    <row r="880" spans="1:20" x14ac:dyDescent="0.3">
      <c r="A880" t="s">
        <v>1222</v>
      </c>
      <c r="B880" t="s">
        <v>19</v>
      </c>
      <c r="C880">
        <v>24</v>
      </c>
      <c r="D880" t="s">
        <v>20</v>
      </c>
      <c r="E880" t="s">
        <v>53</v>
      </c>
      <c r="F880" t="s">
        <v>92</v>
      </c>
      <c r="G880" t="s">
        <v>120</v>
      </c>
      <c r="H880" t="s">
        <v>24</v>
      </c>
      <c r="I880">
        <v>2.6</v>
      </c>
      <c r="J880" t="s">
        <v>25</v>
      </c>
      <c r="K880" s="1">
        <v>42231</v>
      </c>
      <c r="L880"/>
      <c r="M880">
        <v>10.199999999999999</v>
      </c>
      <c r="N880">
        <v>40501</v>
      </c>
      <c r="O880">
        <v>4</v>
      </c>
      <c r="P880" t="s">
        <v>26</v>
      </c>
      <c r="Q880">
        <v>2</v>
      </c>
      <c r="R880">
        <v>8</v>
      </c>
      <c r="S880" t="s">
        <v>94</v>
      </c>
      <c r="T880" t="s">
        <v>26</v>
      </c>
    </row>
    <row r="881" spans="1:20" x14ac:dyDescent="0.3">
      <c r="A881" t="s">
        <v>1223</v>
      </c>
      <c r="B881" t="s">
        <v>29</v>
      </c>
      <c r="C881">
        <v>27</v>
      </c>
      <c r="D881" t="s">
        <v>30</v>
      </c>
      <c r="E881" t="s">
        <v>21</v>
      </c>
      <c r="F881" t="s">
        <v>40</v>
      </c>
      <c r="G881" t="s">
        <v>96</v>
      </c>
      <c r="H881" t="s">
        <v>24</v>
      </c>
      <c r="I881">
        <v>2.9</v>
      </c>
      <c r="J881" t="s">
        <v>25</v>
      </c>
      <c r="K881" s="1">
        <v>42552</v>
      </c>
      <c r="L881"/>
      <c r="M881">
        <v>9.33</v>
      </c>
      <c r="N881">
        <v>43221</v>
      </c>
      <c r="O881">
        <v>1</v>
      </c>
      <c r="P881" t="s">
        <v>26</v>
      </c>
      <c r="Q881">
        <v>7</v>
      </c>
      <c r="R881">
        <v>6</v>
      </c>
      <c r="S881" t="s">
        <v>169</v>
      </c>
      <c r="T881" t="s">
        <v>26</v>
      </c>
    </row>
    <row r="882" spans="1:20" x14ac:dyDescent="0.3">
      <c r="A882" t="s">
        <v>1224</v>
      </c>
      <c r="B882" t="s">
        <v>19</v>
      </c>
      <c r="C882">
        <v>23</v>
      </c>
      <c r="D882" t="s">
        <v>20</v>
      </c>
      <c r="E882" t="s">
        <v>39</v>
      </c>
      <c r="F882" t="s">
        <v>22</v>
      </c>
      <c r="G882" t="s">
        <v>74</v>
      </c>
      <c r="H882" t="s">
        <v>24</v>
      </c>
      <c r="I882">
        <v>1.9</v>
      </c>
      <c r="J882" t="s">
        <v>25</v>
      </c>
      <c r="K882" s="1">
        <v>44553</v>
      </c>
      <c r="L882"/>
      <c r="M882">
        <v>3.85</v>
      </c>
      <c r="N882">
        <v>42005</v>
      </c>
      <c r="O882">
        <v>3</v>
      </c>
      <c r="P882" t="s">
        <v>26</v>
      </c>
      <c r="Q882">
        <v>2</v>
      </c>
      <c r="R882">
        <v>2</v>
      </c>
      <c r="S882" t="s">
        <v>183</v>
      </c>
      <c r="T882" t="s">
        <v>26</v>
      </c>
    </row>
    <row r="883" spans="1:20" x14ac:dyDescent="0.3">
      <c r="A883" t="s">
        <v>1225</v>
      </c>
      <c r="B883" t="s">
        <v>29</v>
      </c>
      <c r="C883">
        <v>26</v>
      </c>
      <c r="D883" t="s">
        <v>30</v>
      </c>
      <c r="E883" t="s">
        <v>53</v>
      </c>
      <c r="F883" t="s">
        <v>32</v>
      </c>
      <c r="G883" t="s">
        <v>33</v>
      </c>
      <c r="H883" t="s">
        <v>51</v>
      </c>
      <c r="I883">
        <v>2.1</v>
      </c>
      <c r="J883" t="s">
        <v>25</v>
      </c>
      <c r="K883" s="1">
        <v>42513</v>
      </c>
      <c r="L883"/>
      <c r="M883">
        <v>9.43</v>
      </c>
      <c r="N883">
        <v>31744</v>
      </c>
      <c r="O883">
        <v>3</v>
      </c>
      <c r="P883" t="s">
        <v>26</v>
      </c>
      <c r="Q883">
        <v>0</v>
      </c>
      <c r="R883">
        <v>3</v>
      </c>
      <c r="T883" t="s">
        <v>26</v>
      </c>
    </row>
    <row r="884" spans="1:20" x14ac:dyDescent="0.3">
      <c r="A884" t="s">
        <v>1226</v>
      </c>
      <c r="B884" t="s">
        <v>29</v>
      </c>
      <c r="C884">
        <v>28</v>
      </c>
      <c r="D884" t="s">
        <v>20</v>
      </c>
      <c r="E884" t="s">
        <v>53</v>
      </c>
      <c r="F884" t="s">
        <v>92</v>
      </c>
      <c r="G884" t="s">
        <v>246</v>
      </c>
      <c r="H884" t="s">
        <v>24</v>
      </c>
      <c r="I884">
        <v>2.5</v>
      </c>
      <c r="J884" t="s">
        <v>85</v>
      </c>
      <c r="K884" s="1">
        <v>40665</v>
      </c>
      <c r="L884"/>
      <c r="M884">
        <v>14.49</v>
      </c>
      <c r="N884">
        <v>38101</v>
      </c>
      <c r="O884">
        <v>4</v>
      </c>
      <c r="P884" t="s">
        <v>26</v>
      </c>
      <c r="Q884">
        <v>3</v>
      </c>
      <c r="R884">
        <v>3</v>
      </c>
      <c r="S884" t="s">
        <v>200</v>
      </c>
      <c r="T884" t="s">
        <v>26</v>
      </c>
    </row>
    <row r="885" spans="1:20" x14ac:dyDescent="0.3">
      <c r="A885" t="s">
        <v>1227</v>
      </c>
      <c r="B885" t="s">
        <v>29</v>
      </c>
      <c r="C885">
        <v>30</v>
      </c>
      <c r="D885" t="s">
        <v>30</v>
      </c>
      <c r="E885" t="s">
        <v>58</v>
      </c>
      <c r="F885" t="s">
        <v>92</v>
      </c>
      <c r="G885" t="s">
        <v>120</v>
      </c>
      <c r="H885" t="s">
        <v>51</v>
      </c>
      <c r="I885">
        <v>7.9</v>
      </c>
      <c r="J885" t="s">
        <v>25</v>
      </c>
      <c r="K885" s="1">
        <v>43303</v>
      </c>
      <c r="L885"/>
      <c r="M885">
        <v>7.27</v>
      </c>
      <c r="N885">
        <v>49874</v>
      </c>
      <c r="O885">
        <v>5</v>
      </c>
      <c r="P885" t="s">
        <v>26</v>
      </c>
      <c r="Q885">
        <v>4</v>
      </c>
      <c r="R885">
        <v>3</v>
      </c>
      <c r="S885" t="s">
        <v>1228</v>
      </c>
      <c r="T885" t="s">
        <v>26</v>
      </c>
    </row>
    <row r="886" spans="1:20" x14ac:dyDescent="0.3">
      <c r="A886" t="s">
        <v>1229</v>
      </c>
      <c r="B886" t="s">
        <v>29</v>
      </c>
      <c r="C886">
        <v>33</v>
      </c>
      <c r="D886" t="s">
        <v>30</v>
      </c>
      <c r="E886" t="s">
        <v>39</v>
      </c>
      <c r="F886" t="s">
        <v>22</v>
      </c>
      <c r="G886" t="s">
        <v>23</v>
      </c>
      <c r="H886" t="s">
        <v>51</v>
      </c>
      <c r="I886">
        <v>6.7</v>
      </c>
      <c r="J886" t="s">
        <v>25</v>
      </c>
      <c r="K886" s="1">
        <v>42084</v>
      </c>
      <c r="L886" s="1">
        <v>45062</v>
      </c>
      <c r="M886">
        <v>8.15</v>
      </c>
      <c r="N886">
        <v>41910</v>
      </c>
      <c r="O886">
        <v>2</v>
      </c>
      <c r="P886" t="s">
        <v>26</v>
      </c>
      <c r="Q886">
        <v>1</v>
      </c>
      <c r="R886">
        <v>3</v>
      </c>
      <c r="S886" t="s">
        <v>250</v>
      </c>
      <c r="T886" t="s">
        <v>65</v>
      </c>
    </row>
    <row r="887" spans="1:20" x14ac:dyDescent="0.3">
      <c r="A887" t="s">
        <v>1230</v>
      </c>
      <c r="B887" t="s">
        <v>19</v>
      </c>
      <c r="C887">
        <v>39</v>
      </c>
      <c r="D887" t="s">
        <v>30</v>
      </c>
      <c r="E887" t="s">
        <v>44</v>
      </c>
      <c r="F887" t="s">
        <v>92</v>
      </c>
      <c r="G887" t="s">
        <v>246</v>
      </c>
      <c r="H887" t="s">
        <v>51</v>
      </c>
      <c r="I887">
        <v>9.8000000000000007</v>
      </c>
      <c r="J887" t="s">
        <v>25</v>
      </c>
      <c r="K887" s="1">
        <v>45924</v>
      </c>
      <c r="L887"/>
      <c r="M887">
        <v>0.09</v>
      </c>
      <c r="N887">
        <v>52408</v>
      </c>
      <c r="O887">
        <v>3</v>
      </c>
      <c r="P887" t="s">
        <v>26</v>
      </c>
      <c r="Q887">
        <v>2</v>
      </c>
      <c r="R887">
        <v>3</v>
      </c>
      <c r="S887" t="s">
        <v>513</v>
      </c>
      <c r="T887" t="s">
        <v>26</v>
      </c>
    </row>
    <row r="888" spans="1:20" x14ac:dyDescent="0.3">
      <c r="A888" t="s">
        <v>1231</v>
      </c>
      <c r="B888" t="s">
        <v>29</v>
      </c>
      <c r="C888">
        <v>28</v>
      </c>
      <c r="D888" t="s">
        <v>30</v>
      </c>
      <c r="E888" t="s">
        <v>63</v>
      </c>
      <c r="F888" t="s">
        <v>82</v>
      </c>
      <c r="G888" t="s">
        <v>107</v>
      </c>
      <c r="H888" t="s">
        <v>24</v>
      </c>
      <c r="I888">
        <v>5.2</v>
      </c>
      <c r="J888" t="s">
        <v>25</v>
      </c>
      <c r="K888" s="1">
        <v>42537</v>
      </c>
      <c r="L888"/>
      <c r="M888">
        <v>9.3699999999999992</v>
      </c>
      <c r="N888">
        <v>38188</v>
      </c>
      <c r="O888">
        <v>2</v>
      </c>
      <c r="P888" t="s">
        <v>26</v>
      </c>
      <c r="Q888">
        <v>0</v>
      </c>
      <c r="R888">
        <v>3</v>
      </c>
      <c r="S888" t="s">
        <v>1232</v>
      </c>
      <c r="T888" t="s">
        <v>26</v>
      </c>
    </row>
    <row r="889" spans="1:20" x14ac:dyDescent="0.3">
      <c r="A889" t="s">
        <v>1233</v>
      </c>
      <c r="B889" t="s">
        <v>29</v>
      </c>
      <c r="C889">
        <v>37</v>
      </c>
      <c r="D889" t="s">
        <v>30</v>
      </c>
      <c r="E889" t="s">
        <v>44</v>
      </c>
      <c r="F889" t="s">
        <v>67</v>
      </c>
      <c r="G889" t="s">
        <v>90</v>
      </c>
      <c r="H889" t="s">
        <v>84</v>
      </c>
      <c r="I889">
        <v>17</v>
      </c>
      <c r="J889" t="s">
        <v>25</v>
      </c>
      <c r="K889" s="1">
        <v>44231</v>
      </c>
      <c r="L889"/>
      <c r="M889">
        <v>4.7300000000000004</v>
      </c>
      <c r="N889">
        <v>71159</v>
      </c>
      <c r="O889">
        <v>3</v>
      </c>
      <c r="P889" t="s">
        <v>26</v>
      </c>
      <c r="Q889">
        <v>2</v>
      </c>
      <c r="R889">
        <v>12</v>
      </c>
      <c r="S889" t="s">
        <v>988</v>
      </c>
      <c r="T889" t="s">
        <v>26</v>
      </c>
    </row>
    <row r="890" spans="1:20" x14ac:dyDescent="0.3">
      <c r="A890" t="s">
        <v>1234</v>
      </c>
      <c r="B890" t="s">
        <v>29</v>
      </c>
      <c r="C890">
        <v>39</v>
      </c>
      <c r="D890" t="s">
        <v>30</v>
      </c>
      <c r="E890" t="s">
        <v>63</v>
      </c>
      <c r="F890" t="s">
        <v>82</v>
      </c>
      <c r="G890" t="s">
        <v>284</v>
      </c>
      <c r="H890" t="s">
        <v>24</v>
      </c>
      <c r="I890">
        <v>19</v>
      </c>
      <c r="J890" t="s">
        <v>25</v>
      </c>
      <c r="K890" s="1">
        <v>42045</v>
      </c>
      <c r="L890"/>
      <c r="M890">
        <v>10.71</v>
      </c>
      <c r="N890">
        <v>66581</v>
      </c>
      <c r="O890">
        <v>2</v>
      </c>
      <c r="P890" t="s">
        <v>26</v>
      </c>
      <c r="Q890">
        <v>1</v>
      </c>
      <c r="R890">
        <v>7</v>
      </c>
      <c r="S890" t="s">
        <v>663</v>
      </c>
      <c r="T890" t="s">
        <v>26</v>
      </c>
    </row>
    <row r="891" spans="1:20" x14ac:dyDescent="0.3">
      <c r="A891" t="s">
        <v>1235</v>
      </c>
      <c r="B891" t="s">
        <v>29</v>
      </c>
      <c r="C891">
        <v>31</v>
      </c>
      <c r="D891" t="s">
        <v>30</v>
      </c>
      <c r="E891" t="s">
        <v>21</v>
      </c>
      <c r="F891" t="s">
        <v>54</v>
      </c>
      <c r="G891" t="s">
        <v>55</v>
      </c>
      <c r="H891" t="s">
        <v>24</v>
      </c>
      <c r="I891">
        <v>7.9</v>
      </c>
      <c r="J891" t="s">
        <v>25</v>
      </c>
      <c r="K891" s="1">
        <v>43558</v>
      </c>
      <c r="L891"/>
      <c r="M891">
        <v>6.57</v>
      </c>
      <c r="N891">
        <v>49561</v>
      </c>
      <c r="O891">
        <v>3</v>
      </c>
      <c r="P891" t="s">
        <v>26</v>
      </c>
      <c r="Q891">
        <v>6</v>
      </c>
      <c r="R891">
        <v>6</v>
      </c>
      <c r="S891" t="s">
        <v>545</v>
      </c>
      <c r="T891" t="s">
        <v>26</v>
      </c>
    </row>
    <row r="892" spans="1:20" x14ac:dyDescent="0.3">
      <c r="A892" t="s">
        <v>1236</v>
      </c>
      <c r="B892" t="s">
        <v>19</v>
      </c>
      <c r="C892">
        <v>24</v>
      </c>
      <c r="D892" t="s">
        <v>30</v>
      </c>
      <c r="E892" t="s">
        <v>31</v>
      </c>
      <c r="F892" t="s">
        <v>22</v>
      </c>
      <c r="G892" t="s">
        <v>74</v>
      </c>
      <c r="H892" t="s">
        <v>84</v>
      </c>
      <c r="I892">
        <v>2.8</v>
      </c>
      <c r="J892" t="s">
        <v>25</v>
      </c>
      <c r="K892" s="1">
        <v>44978</v>
      </c>
      <c r="L892"/>
      <c r="M892">
        <v>2.68</v>
      </c>
      <c r="N892">
        <v>30513</v>
      </c>
      <c r="O892">
        <v>3</v>
      </c>
      <c r="P892" t="s">
        <v>26</v>
      </c>
      <c r="Q892">
        <v>1</v>
      </c>
      <c r="R892">
        <v>2</v>
      </c>
      <c r="S892" t="s">
        <v>129</v>
      </c>
      <c r="T892" t="s">
        <v>26</v>
      </c>
    </row>
    <row r="893" spans="1:20" x14ac:dyDescent="0.3">
      <c r="A893" t="s">
        <v>925</v>
      </c>
      <c r="B893" t="s">
        <v>29</v>
      </c>
      <c r="C893">
        <v>40</v>
      </c>
      <c r="D893" t="s">
        <v>30</v>
      </c>
      <c r="E893" t="s">
        <v>44</v>
      </c>
      <c r="F893" t="s">
        <v>92</v>
      </c>
      <c r="G893" t="s">
        <v>93</v>
      </c>
      <c r="H893" t="s">
        <v>51</v>
      </c>
      <c r="I893">
        <v>5.6</v>
      </c>
      <c r="J893" t="s">
        <v>25</v>
      </c>
      <c r="K893" s="1">
        <v>40577</v>
      </c>
      <c r="L893"/>
      <c r="M893">
        <v>14.73</v>
      </c>
      <c r="N893">
        <v>50700</v>
      </c>
      <c r="O893">
        <v>2</v>
      </c>
      <c r="P893" t="s">
        <v>26</v>
      </c>
      <c r="Q893">
        <v>2</v>
      </c>
      <c r="R893">
        <v>3</v>
      </c>
      <c r="T893" t="s">
        <v>26</v>
      </c>
    </row>
    <row r="894" spans="1:20" x14ac:dyDescent="0.3">
      <c r="A894" t="s">
        <v>1237</v>
      </c>
      <c r="B894" t="s">
        <v>19</v>
      </c>
      <c r="C894">
        <v>43</v>
      </c>
      <c r="D894" t="s">
        <v>20</v>
      </c>
      <c r="E894" t="s">
        <v>63</v>
      </c>
      <c r="F894" t="s">
        <v>54</v>
      </c>
      <c r="G894" t="s">
        <v>139</v>
      </c>
      <c r="H894" t="s">
        <v>24</v>
      </c>
      <c r="I894">
        <v>12.1</v>
      </c>
      <c r="J894" t="s">
        <v>25</v>
      </c>
      <c r="K894" s="1">
        <v>45655</v>
      </c>
      <c r="L894" s="1">
        <v>45882</v>
      </c>
      <c r="M894">
        <v>0.62</v>
      </c>
      <c r="N894">
        <v>51781</v>
      </c>
      <c r="O894">
        <v>2</v>
      </c>
      <c r="P894" t="s">
        <v>26</v>
      </c>
      <c r="Q894">
        <v>0</v>
      </c>
      <c r="R894">
        <v>9</v>
      </c>
      <c r="S894" t="s">
        <v>294</v>
      </c>
      <c r="T894" t="s">
        <v>65</v>
      </c>
    </row>
    <row r="895" spans="1:20" x14ac:dyDescent="0.3">
      <c r="A895" t="s">
        <v>1238</v>
      </c>
      <c r="B895" t="s">
        <v>19</v>
      </c>
      <c r="C895">
        <v>34</v>
      </c>
      <c r="D895" t="s">
        <v>30</v>
      </c>
      <c r="E895" t="s">
        <v>63</v>
      </c>
      <c r="F895" t="s">
        <v>82</v>
      </c>
      <c r="G895" t="s">
        <v>284</v>
      </c>
      <c r="H895" t="s">
        <v>75</v>
      </c>
      <c r="I895">
        <v>4.9000000000000004</v>
      </c>
      <c r="J895" t="s">
        <v>85</v>
      </c>
      <c r="K895" s="1">
        <v>41167</v>
      </c>
      <c r="L895" s="1">
        <v>45113</v>
      </c>
      <c r="M895">
        <v>10.8</v>
      </c>
      <c r="N895">
        <v>38829</v>
      </c>
      <c r="O895">
        <v>4</v>
      </c>
      <c r="P895" t="s">
        <v>26</v>
      </c>
      <c r="Q895">
        <v>1</v>
      </c>
      <c r="R895">
        <v>5</v>
      </c>
      <c r="S895" t="s">
        <v>1239</v>
      </c>
      <c r="T895" t="s">
        <v>65</v>
      </c>
    </row>
    <row r="896" spans="1:20" x14ac:dyDescent="0.3">
      <c r="A896" t="s">
        <v>1240</v>
      </c>
      <c r="B896" t="s">
        <v>19</v>
      </c>
      <c r="C896">
        <v>29</v>
      </c>
      <c r="D896" t="s">
        <v>30</v>
      </c>
      <c r="E896" t="s">
        <v>58</v>
      </c>
      <c r="F896" t="s">
        <v>40</v>
      </c>
      <c r="G896" t="s">
        <v>50</v>
      </c>
      <c r="H896" t="s">
        <v>24</v>
      </c>
      <c r="I896">
        <v>5.8</v>
      </c>
      <c r="J896" t="s">
        <v>25</v>
      </c>
      <c r="K896" s="1">
        <v>40986</v>
      </c>
      <c r="L896"/>
      <c r="M896">
        <v>13.61</v>
      </c>
      <c r="N896">
        <v>31097</v>
      </c>
      <c r="O896">
        <v>3</v>
      </c>
      <c r="P896" t="s">
        <v>26</v>
      </c>
      <c r="Q896">
        <v>2</v>
      </c>
      <c r="R896">
        <v>7</v>
      </c>
      <c r="S896" t="s">
        <v>231</v>
      </c>
      <c r="T896" t="s">
        <v>26</v>
      </c>
    </row>
    <row r="897" spans="1:20" x14ac:dyDescent="0.3">
      <c r="A897" t="s">
        <v>1241</v>
      </c>
      <c r="B897" t="s">
        <v>29</v>
      </c>
      <c r="C897">
        <v>31</v>
      </c>
      <c r="D897" t="s">
        <v>30</v>
      </c>
      <c r="E897" t="s">
        <v>39</v>
      </c>
      <c r="F897" t="s">
        <v>32</v>
      </c>
      <c r="G897" t="s">
        <v>171</v>
      </c>
      <c r="H897" t="s">
        <v>24</v>
      </c>
      <c r="I897">
        <v>5.8</v>
      </c>
      <c r="J897" t="s">
        <v>25</v>
      </c>
      <c r="K897" s="1">
        <v>41951</v>
      </c>
      <c r="L897"/>
      <c r="M897">
        <v>10.97</v>
      </c>
      <c r="N897">
        <v>38477</v>
      </c>
      <c r="O897">
        <v>2</v>
      </c>
      <c r="P897" t="s">
        <v>26</v>
      </c>
      <c r="Q897">
        <v>3</v>
      </c>
      <c r="R897">
        <v>5</v>
      </c>
      <c r="S897" t="s">
        <v>1173</v>
      </c>
      <c r="T897" t="s">
        <v>26</v>
      </c>
    </row>
    <row r="898" spans="1:20" x14ac:dyDescent="0.3">
      <c r="A898" t="s">
        <v>1242</v>
      </c>
      <c r="B898" t="s">
        <v>19</v>
      </c>
      <c r="C898">
        <v>36</v>
      </c>
      <c r="D898" t="s">
        <v>30</v>
      </c>
      <c r="E898" t="s">
        <v>63</v>
      </c>
      <c r="F898" t="s">
        <v>82</v>
      </c>
      <c r="G898" t="s">
        <v>284</v>
      </c>
      <c r="H898" t="s">
        <v>51</v>
      </c>
      <c r="I898">
        <v>13.3</v>
      </c>
      <c r="J898" t="s">
        <v>25</v>
      </c>
      <c r="K898" s="1">
        <v>45697</v>
      </c>
      <c r="L898"/>
      <c r="M898">
        <v>0.71</v>
      </c>
      <c r="N898">
        <v>51716</v>
      </c>
      <c r="O898">
        <v>5</v>
      </c>
      <c r="P898" t="s">
        <v>26</v>
      </c>
      <c r="Q898">
        <v>5</v>
      </c>
      <c r="R898">
        <v>3</v>
      </c>
      <c r="S898" t="s">
        <v>1243</v>
      </c>
      <c r="T898" t="s">
        <v>26</v>
      </c>
    </row>
    <row r="899" spans="1:20" x14ac:dyDescent="0.3">
      <c r="A899" t="s">
        <v>1244</v>
      </c>
      <c r="B899" t="s">
        <v>19</v>
      </c>
      <c r="C899">
        <v>35</v>
      </c>
      <c r="D899" t="s">
        <v>30</v>
      </c>
      <c r="E899" t="s">
        <v>36</v>
      </c>
      <c r="F899" t="s">
        <v>54</v>
      </c>
      <c r="G899" t="s">
        <v>55</v>
      </c>
      <c r="H899" t="s">
        <v>24</v>
      </c>
      <c r="I899">
        <v>7.6</v>
      </c>
      <c r="J899" t="s">
        <v>25</v>
      </c>
      <c r="K899" s="1">
        <v>42153</v>
      </c>
      <c r="L899"/>
      <c r="M899">
        <v>10.42</v>
      </c>
      <c r="N899">
        <v>43507</v>
      </c>
      <c r="O899">
        <v>3</v>
      </c>
      <c r="P899" t="s">
        <v>26</v>
      </c>
      <c r="Q899">
        <v>0</v>
      </c>
      <c r="R899">
        <v>7</v>
      </c>
      <c r="S899" t="s">
        <v>1245</v>
      </c>
      <c r="T899" t="s">
        <v>26</v>
      </c>
    </row>
    <row r="900" spans="1:20" x14ac:dyDescent="0.3">
      <c r="A900" t="s">
        <v>1246</v>
      </c>
      <c r="B900" t="s">
        <v>29</v>
      </c>
      <c r="C900">
        <v>30</v>
      </c>
      <c r="D900" t="s">
        <v>30</v>
      </c>
      <c r="E900" t="s">
        <v>53</v>
      </c>
      <c r="F900" t="s">
        <v>32</v>
      </c>
      <c r="G900" t="s">
        <v>171</v>
      </c>
      <c r="H900" t="s">
        <v>24</v>
      </c>
      <c r="I900">
        <v>6</v>
      </c>
      <c r="J900" t="s">
        <v>25</v>
      </c>
      <c r="K900" s="1">
        <v>43146</v>
      </c>
      <c r="L900" s="1">
        <v>45823</v>
      </c>
      <c r="M900">
        <v>7.33</v>
      </c>
      <c r="N900">
        <v>41211</v>
      </c>
      <c r="O900">
        <v>2</v>
      </c>
      <c r="P900" t="s">
        <v>26</v>
      </c>
      <c r="Q900">
        <v>4</v>
      </c>
      <c r="R900">
        <v>8</v>
      </c>
      <c r="S900" t="s">
        <v>1247</v>
      </c>
      <c r="T900" t="s">
        <v>65</v>
      </c>
    </row>
    <row r="901" spans="1:20" x14ac:dyDescent="0.3">
      <c r="A901" t="s">
        <v>1248</v>
      </c>
      <c r="B901" t="s">
        <v>29</v>
      </c>
      <c r="C901">
        <v>29</v>
      </c>
      <c r="D901" t="s">
        <v>30</v>
      </c>
      <c r="E901" t="s">
        <v>58</v>
      </c>
      <c r="F901" t="s">
        <v>54</v>
      </c>
      <c r="G901" t="s">
        <v>139</v>
      </c>
      <c r="H901" t="s">
        <v>51</v>
      </c>
      <c r="I901">
        <v>8.8000000000000007</v>
      </c>
      <c r="J901" t="s">
        <v>25</v>
      </c>
      <c r="K901" s="1">
        <v>42609</v>
      </c>
      <c r="L901"/>
      <c r="M901">
        <v>9.17</v>
      </c>
      <c r="N901">
        <v>49338</v>
      </c>
      <c r="O901">
        <v>4</v>
      </c>
      <c r="P901" t="s">
        <v>26</v>
      </c>
      <c r="Q901">
        <v>5</v>
      </c>
      <c r="R901">
        <v>6</v>
      </c>
      <c r="S901" t="s">
        <v>790</v>
      </c>
      <c r="T901" t="s">
        <v>26</v>
      </c>
    </row>
    <row r="902" spans="1:20" x14ac:dyDescent="0.3">
      <c r="A902" t="s">
        <v>1249</v>
      </c>
      <c r="B902" t="s">
        <v>29</v>
      </c>
      <c r="C902">
        <v>32</v>
      </c>
      <c r="D902" t="s">
        <v>30</v>
      </c>
      <c r="E902" t="s">
        <v>31</v>
      </c>
      <c r="F902" t="s">
        <v>54</v>
      </c>
      <c r="G902" t="s">
        <v>139</v>
      </c>
      <c r="H902" t="s">
        <v>51</v>
      </c>
      <c r="I902">
        <v>1.4</v>
      </c>
      <c r="J902" t="s">
        <v>25</v>
      </c>
      <c r="K902" s="1">
        <v>42124</v>
      </c>
      <c r="L902"/>
      <c r="M902">
        <v>10.5</v>
      </c>
      <c r="N902">
        <v>29914</v>
      </c>
      <c r="O902">
        <v>3</v>
      </c>
      <c r="P902" t="s">
        <v>65</v>
      </c>
      <c r="Q902">
        <v>1</v>
      </c>
      <c r="R902">
        <v>8</v>
      </c>
      <c r="S902" t="s">
        <v>636</v>
      </c>
      <c r="T902" t="s">
        <v>26</v>
      </c>
    </row>
    <row r="903" spans="1:20" x14ac:dyDescent="0.3">
      <c r="A903" t="s">
        <v>1250</v>
      </c>
      <c r="B903" t="s">
        <v>29</v>
      </c>
      <c r="C903">
        <v>29</v>
      </c>
      <c r="D903" t="s">
        <v>20</v>
      </c>
      <c r="E903" t="s">
        <v>58</v>
      </c>
      <c r="F903" t="s">
        <v>32</v>
      </c>
      <c r="G903" t="s">
        <v>171</v>
      </c>
      <c r="H903" t="s">
        <v>24</v>
      </c>
      <c r="I903">
        <v>5.9</v>
      </c>
      <c r="J903" t="s">
        <v>25</v>
      </c>
      <c r="K903" s="1">
        <v>41139</v>
      </c>
      <c r="L903"/>
      <c r="M903">
        <v>13.19</v>
      </c>
      <c r="N903">
        <v>41308</v>
      </c>
      <c r="O903">
        <v>3</v>
      </c>
      <c r="P903" t="s">
        <v>26</v>
      </c>
      <c r="Q903">
        <v>2</v>
      </c>
      <c r="R903">
        <v>5</v>
      </c>
      <c r="S903" t="s">
        <v>1251</v>
      </c>
      <c r="T903" t="s">
        <v>26</v>
      </c>
    </row>
    <row r="904" spans="1:20" x14ac:dyDescent="0.3">
      <c r="A904" t="s">
        <v>1252</v>
      </c>
      <c r="B904" t="s">
        <v>29</v>
      </c>
      <c r="C904">
        <v>27</v>
      </c>
      <c r="D904" t="s">
        <v>20</v>
      </c>
      <c r="E904" t="s">
        <v>36</v>
      </c>
      <c r="F904" t="s">
        <v>67</v>
      </c>
      <c r="G904" t="s">
        <v>68</v>
      </c>
      <c r="H904" t="s">
        <v>51</v>
      </c>
      <c r="I904">
        <v>5</v>
      </c>
      <c r="J904" t="s">
        <v>25</v>
      </c>
      <c r="K904" s="1">
        <v>44260</v>
      </c>
      <c r="L904"/>
      <c r="M904">
        <v>4.6500000000000004</v>
      </c>
      <c r="N904">
        <v>42358</v>
      </c>
      <c r="O904">
        <v>3</v>
      </c>
      <c r="P904" t="s">
        <v>26</v>
      </c>
      <c r="Q904">
        <v>1</v>
      </c>
      <c r="R904">
        <v>4</v>
      </c>
      <c r="S904" t="s">
        <v>276</v>
      </c>
      <c r="T904" t="s">
        <v>26</v>
      </c>
    </row>
    <row r="905" spans="1:20" x14ac:dyDescent="0.3">
      <c r="A905" t="s">
        <v>1253</v>
      </c>
      <c r="B905" t="s">
        <v>19</v>
      </c>
      <c r="C905">
        <v>41</v>
      </c>
      <c r="D905" t="s">
        <v>30</v>
      </c>
      <c r="E905" t="s">
        <v>36</v>
      </c>
      <c r="F905" t="s">
        <v>40</v>
      </c>
      <c r="G905" t="s">
        <v>50</v>
      </c>
      <c r="H905" t="s">
        <v>24</v>
      </c>
      <c r="I905">
        <v>6.7</v>
      </c>
      <c r="J905" t="s">
        <v>25</v>
      </c>
      <c r="K905" s="1">
        <v>44402</v>
      </c>
      <c r="L905" s="1">
        <v>44967</v>
      </c>
      <c r="M905">
        <v>1.55</v>
      </c>
      <c r="N905">
        <v>52291</v>
      </c>
      <c r="O905">
        <v>3</v>
      </c>
      <c r="P905" t="s">
        <v>26</v>
      </c>
      <c r="Q905">
        <v>1</v>
      </c>
      <c r="R905">
        <v>3</v>
      </c>
      <c r="S905" t="s">
        <v>64</v>
      </c>
      <c r="T905" t="s">
        <v>65</v>
      </c>
    </row>
    <row r="906" spans="1:20" x14ac:dyDescent="0.3">
      <c r="A906" t="s">
        <v>1254</v>
      </c>
      <c r="B906" t="s">
        <v>19</v>
      </c>
      <c r="C906">
        <v>39</v>
      </c>
      <c r="D906" t="s">
        <v>30</v>
      </c>
      <c r="E906" t="s">
        <v>21</v>
      </c>
      <c r="F906" t="s">
        <v>92</v>
      </c>
      <c r="G906" t="s">
        <v>246</v>
      </c>
      <c r="H906" t="s">
        <v>24</v>
      </c>
      <c r="I906">
        <v>19</v>
      </c>
      <c r="J906" t="s">
        <v>25</v>
      </c>
      <c r="K906" s="1">
        <v>43186</v>
      </c>
      <c r="L906" s="1">
        <v>44666</v>
      </c>
      <c r="M906">
        <v>4.05</v>
      </c>
      <c r="N906">
        <v>64914</v>
      </c>
      <c r="O906">
        <v>2</v>
      </c>
      <c r="P906" t="s">
        <v>26</v>
      </c>
      <c r="Q906">
        <v>1</v>
      </c>
      <c r="R906">
        <v>2</v>
      </c>
      <c r="S906" t="s">
        <v>818</v>
      </c>
      <c r="T906" t="s">
        <v>65</v>
      </c>
    </row>
    <row r="907" spans="1:20" x14ac:dyDescent="0.3">
      <c r="A907" t="s">
        <v>1255</v>
      </c>
      <c r="B907" t="s">
        <v>19</v>
      </c>
      <c r="C907">
        <v>33</v>
      </c>
      <c r="D907" t="s">
        <v>30</v>
      </c>
      <c r="E907" t="s">
        <v>53</v>
      </c>
      <c r="F907" t="s">
        <v>54</v>
      </c>
      <c r="G907" t="s">
        <v>55</v>
      </c>
      <c r="H907" t="s">
        <v>51</v>
      </c>
      <c r="I907">
        <v>7.9</v>
      </c>
      <c r="J907" t="s">
        <v>25</v>
      </c>
      <c r="K907" s="1">
        <v>42987</v>
      </c>
      <c r="L907"/>
      <c r="M907">
        <v>8.1300000000000008</v>
      </c>
      <c r="N907">
        <v>44908</v>
      </c>
      <c r="O907">
        <v>1</v>
      </c>
      <c r="P907" t="s">
        <v>26</v>
      </c>
      <c r="Q907">
        <v>1</v>
      </c>
      <c r="R907">
        <v>4</v>
      </c>
      <c r="S907" t="s">
        <v>444</v>
      </c>
      <c r="T907" t="s">
        <v>26</v>
      </c>
    </row>
    <row r="908" spans="1:20" x14ac:dyDescent="0.3">
      <c r="A908" t="s">
        <v>1256</v>
      </c>
      <c r="B908" t="s">
        <v>19</v>
      </c>
      <c r="C908">
        <v>29</v>
      </c>
      <c r="D908" t="s">
        <v>20</v>
      </c>
      <c r="E908" t="s">
        <v>63</v>
      </c>
      <c r="F908" t="s">
        <v>45</v>
      </c>
      <c r="G908" t="s">
        <v>164</v>
      </c>
      <c r="H908" t="s">
        <v>24</v>
      </c>
      <c r="I908">
        <v>2.9</v>
      </c>
      <c r="J908" t="s">
        <v>25</v>
      </c>
      <c r="K908" s="1">
        <v>40741</v>
      </c>
      <c r="L908"/>
      <c r="M908">
        <v>14.28</v>
      </c>
      <c r="N908">
        <v>41296</v>
      </c>
      <c r="O908">
        <v>2</v>
      </c>
      <c r="P908" t="s">
        <v>65</v>
      </c>
      <c r="Q908">
        <v>1</v>
      </c>
      <c r="R908">
        <v>10</v>
      </c>
      <c r="S908" t="s">
        <v>1136</v>
      </c>
      <c r="T908" t="s">
        <v>26</v>
      </c>
    </row>
    <row r="909" spans="1:20" x14ac:dyDescent="0.3">
      <c r="A909" t="s">
        <v>1257</v>
      </c>
      <c r="B909" t="s">
        <v>29</v>
      </c>
      <c r="C909">
        <v>34</v>
      </c>
      <c r="D909" t="s">
        <v>20</v>
      </c>
      <c r="E909" t="s">
        <v>53</v>
      </c>
      <c r="F909" t="s">
        <v>54</v>
      </c>
      <c r="G909" t="s">
        <v>77</v>
      </c>
      <c r="H909" t="s">
        <v>51</v>
      </c>
      <c r="I909">
        <v>10.8</v>
      </c>
      <c r="J909" t="s">
        <v>25</v>
      </c>
      <c r="K909" s="1">
        <v>45689</v>
      </c>
      <c r="L909"/>
      <c r="M909">
        <v>0.74</v>
      </c>
      <c r="N909">
        <v>54170</v>
      </c>
      <c r="O909">
        <v>4</v>
      </c>
      <c r="P909" t="s">
        <v>26</v>
      </c>
      <c r="Q909">
        <v>4</v>
      </c>
      <c r="R909">
        <v>4</v>
      </c>
      <c r="S909" t="s">
        <v>657</v>
      </c>
      <c r="T909" t="s">
        <v>26</v>
      </c>
    </row>
    <row r="910" spans="1:20" x14ac:dyDescent="0.3">
      <c r="A910" t="s">
        <v>1258</v>
      </c>
      <c r="B910" t="s">
        <v>29</v>
      </c>
      <c r="C910">
        <v>34</v>
      </c>
      <c r="D910" t="s">
        <v>30</v>
      </c>
      <c r="E910" t="s">
        <v>39</v>
      </c>
      <c r="F910" t="s">
        <v>22</v>
      </c>
      <c r="G910" t="s">
        <v>74</v>
      </c>
      <c r="H910" t="s">
        <v>24</v>
      </c>
      <c r="I910">
        <v>9.9</v>
      </c>
      <c r="J910" t="s">
        <v>25</v>
      </c>
      <c r="K910" s="1">
        <v>41146</v>
      </c>
      <c r="L910"/>
      <c r="M910">
        <v>13.17</v>
      </c>
      <c r="N910">
        <v>46568</v>
      </c>
      <c r="O910">
        <v>4</v>
      </c>
      <c r="P910" t="s">
        <v>26</v>
      </c>
      <c r="Q910">
        <v>1</v>
      </c>
      <c r="R910">
        <v>6</v>
      </c>
      <c r="S910" t="s">
        <v>185</v>
      </c>
      <c r="T910" t="s">
        <v>26</v>
      </c>
    </row>
    <row r="911" spans="1:20" x14ac:dyDescent="0.3">
      <c r="A911" t="s">
        <v>1259</v>
      </c>
      <c r="B911" t="s">
        <v>29</v>
      </c>
      <c r="C911">
        <v>27</v>
      </c>
      <c r="D911" t="s">
        <v>30</v>
      </c>
      <c r="E911" t="s">
        <v>58</v>
      </c>
      <c r="F911" t="s">
        <v>82</v>
      </c>
      <c r="G911" t="s">
        <v>284</v>
      </c>
      <c r="H911" t="s">
        <v>24</v>
      </c>
      <c r="I911">
        <v>4</v>
      </c>
      <c r="J911" t="s">
        <v>25</v>
      </c>
      <c r="K911" s="1">
        <v>41040</v>
      </c>
      <c r="L911"/>
      <c r="M911">
        <v>13.46</v>
      </c>
      <c r="N911">
        <v>38599</v>
      </c>
      <c r="O911">
        <v>4</v>
      </c>
      <c r="P911" t="s">
        <v>26</v>
      </c>
      <c r="Q911">
        <v>0</v>
      </c>
      <c r="R911">
        <v>6</v>
      </c>
      <c r="S911" t="s">
        <v>343</v>
      </c>
      <c r="T911" t="s">
        <v>26</v>
      </c>
    </row>
    <row r="912" spans="1:20" x14ac:dyDescent="0.3">
      <c r="A912" t="s">
        <v>1260</v>
      </c>
      <c r="B912" t="s">
        <v>29</v>
      </c>
      <c r="C912">
        <v>41</v>
      </c>
      <c r="D912" t="s">
        <v>20</v>
      </c>
      <c r="E912" t="s">
        <v>39</v>
      </c>
      <c r="F912" t="s">
        <v>32</v>
      </c>
      <c r="G912" t="s">
        <v>33</v>
      </c>
      <c r="H912" t="s">
        <v>24</v>
      </c>
      <c r="I912">
        <v>19.8</v>
      </c>
      <c r="J912" t="s">
        <v>85</v>
      </c>
      <c r="K912" s="1">
        <v>43227</v>
      </c>
      <c r="L912"/>
      <c r="M912">
        <v>7.48</v>
      </c>
      <c r="N912">
        <v>70537</v>
      </c>
      <c r="O912">
        <v>4</v>
      </c>
      <c r="P912" t="s">
        <v>26</v>
      </c>
      <c r="Q912">
        <v>3</v>
      </c>
      <c r="R912">
        <v>5</v>
      </c>
      <c r="S912" t="s">
        <v>540</v>
      </c>
      <c r="T912" t="s">
        <v>26</v>
      </c>
    </row>
    <row r="913" spans="1:20" x14ac:dyDescent="0.3">
      <c r="A913" t="s">
        <v>1261</v>
      </c>
      <c r="B913" t="s">
        <v>29</v>
      </c>
      <c r="C913">
        <v>39</v>
      </c>
      <c r="D913" t="s">
        <v>30</v>
      </c>
      <c r="E913" t="s">
        <v>36</v>
      </c>
      <c r="F913" t="s">
        <v>22</v>
      </c>
      <c r="G913" t="s">
        <v>23</v>
      </c>
      <c r="H913" t="s">
        <v>24</v>
      </c>
      <c r="I913">
        <v>7.2</v>
      </c>
      <c r="J913" t="s">
        <v>85</v>
      </c>
      <c r="K913" s="1">
        <v>40769</v>
      </c>
      <c r="L913"/>
      <c r="M913">
        <v>14.21</v>
      </c>
      <c r="N913">
        <v>54277</v>
      </c>
      <c r="O913">
        <v>2</v>
      </c>
      <c r="P913" t="s">
        <v>26</v>
      </c>
      <c r="Q913">
        <v>1</v>
      </c>
      <c r="R913">
        <v>7</v>
      </c>
      <c r="S913" t="s">
        <v>923</v>
      </c>
      <c r="T913" t="s">
        <v>26</v>
      </c>
    </row>
    <row r="914" spans="1:20" x14ac:dyDescent="0.3">
      <c r="A914" t="s">
        <v>1262</v>
      </c>
      <c r="B914" t="s">
        <v>19</v>
      </c>
      <c r="C914">
        <v>34</v>
      </c>
      <c r="D914" t="s">
        <v>30</v>
      </c>
      <c r="E914" t="s">
        <v>63</v>
      </c>
      <c r="F914" t="s">
        <v>67</v>
      </c>
      <c r="G914" t="s">
        <v>176</v>
      </c>
      <c r="H914" t="s">
        <v>24</v>
      </c>
      <c r="I914">
        <v>8.3000000000000007</v>
      </c>
      <c r="J914" t="s">
        <v>25</v>
      </c>
      <c r="K914" s="1">
        <v>39539</v>
      </c>
      <c r="L914"/>
      <c r="M914">
        <v>17.57</v>
      </c>
      <c r="N914">
        <v>45881</v>
      </c>
      <c r="O914">
        <v>2</v>
      </c>
      <c r="P914" t="s">
        <v>26</v>
      </c>
      <c r="Q914">
        <v>1</v>
      </c>
      <c r="R914">
        <v>7</v>
      </c>
      <c r="S914" t="s">
        <v>326</v>
      </c>
      <c r="T914" t="s">
        <v>26</v>
      </c>
    </row>
    <row r="915" spans="1:20" x14ac:dyDescent="0.3">
      <c r="A915" t="s">
        <v>1263</v>
      </c>
      <c r="B915" t="s">
        <v>29</v>
      </c>
      <c r="C915">
        <v>33</v>
      </c>
      <c r="D915" t="s">
        <v>30</v>
      </c>
      <c r="E915" t="s">
        <v>53</v>
      </c>
      <c r="F915" t="s">
        <v>54</v>
      </c>
      <c r="G915" t="s">
        <v>139</v>
      </c>
      <c r="H915" t="s">
        <v>24</v>
      </c>
      <c r="I915">
        <v>10.6</v>
      </c>
      <c r="J915" t="s">
        <v>25</v>
      </c>
      <c r="K915" s="1">
        <v>44648</v>
      </c>
      <c r="L915"/>
      <c r="M915">
        <v>3.59</v>
      </c>
      <c r="N915">
        <v>54422</v>
      </c>
      <c r="O915">
        <v>3</v>
      </c>
      <c r="P915" t="s">
        <v>65</v>
      </c>
      <c r="Q915">
        <v>1</v>
      </c>
      <c r="R915">
        <v>7</v>
      </c>
      <c r="S915" t="s">
        <v>1189</v>
      </c>
      <c r="T915" t="s">
        <v>26</v>
      </c>
    </row>
    <row r="916" spans="1:20" x14ac:dyDescent="0.3">
      <c r="A916" t="s">
        <v>1264</v>
      </c>
      <c r="B916" t="s">
        <v>19</v>
      </c>
      <c r="C916">
        <v>31</v>
      </c>
      <c r="D916" t="s">
        <v>20</v>
      </c>
      <c r="E916" t="s">
        <v>31</v>
      </c>
      <c r="F916" t="s">
        <v>22</v>
      </c>
      <c r="G916" t="s">
        <v>74</v>
      </c>
      <c r="H916" t="s">
        <v>24</v>
      </c>
      <c r="I916">
        <v>6</v>
      </c>
      <c r="J916" t="s">
        <v>25</v>
      </c>
      <c r="K916" s="1">
        <v>41493</v>
      </c>
      <c r="L916"/>
      <c r="M916">
        <v>12.22</v>
      </c>
      <c r="N916">
        <v>43363</v>
      </c>
      <c r="O916">
        <v>2</v>
      </c>
      <c r="P916" t="s">
        <v>26</v>
      </c>
      <c r="Q916">
        <v>0</v>
      </c>
      <c r="R916">
        <v>6</v>
      </c>
      <c r="S916" t="s">
        <v>560</v>
      </c>
      <c r="T916" t="s">
        <v>26</v>
      </c>
    </row>
    <row r="917" spans="1:20" x14ac:dyDescent="0.3">
      <c r="A917" t="s">
        <v>1265</v>
      </c>
      <c r="B917" t="s">
        <v>29</v>
      </c>
      <c r="C917">
        <v>40</v>
      </c>
      <c r="D917" t="s">
        <v>30</v>
      </c>
      <c r="E917" t="s">
        <v>31</v>
      </c>
      <c r="F917" t="s">
        <v>92</v>
      </c>
      <c r="G917" t="s">
        <v>120</v>
      </c>
      <c r="H917" t="s">
        <v>84</v>
      </c>
      <c r="I917">
        <v>9.1999999999999993</v>
      </c>
      <c r="J917" t="s">
        <v>25</v>
      </c>
      <c r="K917" s="1">
        <v>44928</v>
      </c>
      <c r="L917"/>
      <c r="M917">
        <v>2.82</v>
      </c>
      <c r="N917">
        <v>44428</v>
      </c>
      <c r="O917">
        <v>2</v>
      </c>
      <c r="P917" t="s">
        <v>26</v>
      </c>
      <c r="Q917">
        <v>3</v>
      </c>
      <c r="R917">
        <v>5</v>
      </c>
      <c r="S917" t="s">
        <v>1266</v>
      </c>
      <c r="T917" t="s">
        <v>26</v>
      </c>
    </row>
    <row r="918" spans="1:20" x14ac:dyDescent="0.3">
      <c r="A918" t="s">
        <v>1267</v>
      </c>
      <c r="B918" t="s">
        <v>19</v>
      </c>
      <c r="C918">
        <v>30</v>
      </c>
      <c r="D918" t="s">
        <v>20</v>
      </c>
      <c r="E918" t="s">
        <v>36</v>
      </c>
      <c r="F918" t="s">
        <v>22</v>
      </c>
      <c r="G918" t="s">
        <v>23</v>
      </c>
      <c r="H918" t="s">
        <v>84</v>
      </c>
      <c r="I918">
        <v>5.0999999999999996</v>
      </c>
      <c r="J918" t="s">
        <v>25</v>
      </c>
      <c r="K918" s="1">
        <v>43646</v>
      </c>
      <c r="L918"/>
      <c r="M918">
        <v>6.33</v>
      </c>
      <c r="N918">
        <v>37586</v>
      </c>
      <c r="O918">
        <v>3</v>
      </c>
      <c r="P918" t="s">
        <v>65</v>
      </c>
      <c r="Q918">
        <v>3</v>
      </c>
      <c r="R918">
        <v>9</v>
      </c>
      <c r="S918" t="s">
        <v>953</v>
      </c>
      <c r="T918" t="s">
        <v>26</v>
      </c>
    </row>
    <row r="919" spans="1:20" x14ac:dyDescent="0.3">
      <c r="A919" t="s">
        <v>1268</v>
      </c>
      <c r="B919" t="s">
        <v>29</v>
      </c>
      <c r="C919">
        <v>41</v>
      </c>
      <c r="D919" t="s">
        <v>20</v>
      </c>
      <c r="E919" t="s">
        <v>63</v>
      </c>
      <c r="F919" t="s">
        <v>22</v>
      </c>
      <c r="G919" t="s">
        <v>74</v>
      </c>
      <c r="H919" t="s">
        <v>24</v>
      </c>
      <c r="I919">
        <v>12.2</v>
      </c>
      <c r="J919" t="s">
        <v>25</v>
      </c>
      <c r="K919" s="1">
        <v>41199</v>
      </c>
      <c r="L919"/>
      <c r="M919">
        <v>13.03</v>
      </c>
      <c r="N919">
        <v>57759</v>
      </c>
      <c r="O919">
        <v>2</v>
      </c>
      <c r="P919" t="s">
        <v>65</v>
      </c>
      <c r="Q919">
        <v>2</v>
      </c>
      <c r="R919">
        <v>5</v>
      </c>
      <c r="S919" t="s">
        <v>653</v>
      </c>
      <c r="T919" t="s">
        <v>26</v>
      </c>
    </row>
    <row r="920" spans="1:20" x14ac:dyDescent="0.3">
      <c r="A920" t="s">
        <v>1269</v>
      </c>
      <c r="B920" t="s">
        <v>29</v>
      </c>
      <c r="C920">
        <v>39</v>
      </c>
      <c r="D920" t="s">
        <v>30</v>
      </c>
      <c r="E920" t="s">
        <v>31</v>
      </c>
      <c r="F920" t="s">
        <v>22</v>
      </c>
      <c r="G920" t="s">
        <v>74</v>
      </c>
      <c r="H920" t="s">
        <v>84</v>
      </c>
      <c r="I920">
        <v>19</v>
      </c>
      <c r="J920" t="s">
        <v>25</v>
      </c>
      <c r="K920" s="1">
        <v>39988</v>
      </c>
      <c r="L920"/>
      <c r="M920">
        <v>16.34</v>
      </c>
      <c r="N920">
        <v>64750</v>
      </c>
      <c r="O920">
        <v>4</v>
      </c>
      <c r="P920" t="s">
        <v>26</v>
      </c>
      <c r="Q920">
        <v>0</v>
      </c>
      <c r="R920">
        <v>7</v>
      </c>
      <c r="S920" t="s">
        <v>183</v>
      </c>
      <c r="T920" t="s">
        <v>26</v>
      </c>
    </row>
    <row r="921" spans="1:20" x14ac:dyDescent="0.3">
      <c r="A921" t="s">
        <v>1270</v>
      </c>
      <c r="B921" t="s">
        <v>19</v>
      </c>
      <c r="C921">
        <v>31</v>
      </c>
      <c r="D921" t="s">
        <v>30</v>
      </c>
      <c r="E921" t="s">
        <v>63</v>
      </c>
      <c r="F921" t="s">
        <v>54</v>
      </c>
      <c r="G921" t="s">
        <v>77</v>
      </c>
      <c r="H921" t="s">
        <v>84</v>
      </c>
      <c r="I921">
        <v>4.5999999999999996</v>
      </c>
      <c r="J921" t="s">
        <v>85</v>
      </c>
      <c r="K921" s="1">
        <v>40282</v>
      </c>
      <c r="L921"/>
      <c r="M921">
        <v>15.54</v>
      </c>
      <c r="N921">
        <v>40444</v>
      </c>
      <c r="O921">
        <v>4</v>
      </c>
      <c r="P921" t="s">
        <v>26</v>
      </c>
      <c r="Q921">
        <v>0</v>
      </c>
      <c r="R921">
        <v>10</v>
      </c>
      <c r="S921" t="s">
        <v>256</v>
      </c>
      <c r="T921" t="s">
        <v>26</v>
      </c>
    </row>
    <row r="922" spans="1:20" x14ac:dyDescent="0.3">
      <c r="A922" t="s">
        <v>1271</v>
      </c>
      <c r="B922" t="s">
        <v>19</v>
      </c>
      <c r="C922">
        <v>29</v>
      </c>
      <c r="D922" t="s">
        <v>20</v>
      </c>
      <c r="E922" t="s">
        <v>63</v>
      </c>
      <c r="F922" t="s">
        <v>67</v>
      </c>
      <c r="G922" t="s">
        <v>90</v>
      </c>
      <c r="H922" t="s">
        <v>24</v>
      </c>
      <c r="I922">
        <v>4.3</v>
      </c>
      <c r="J922" t="s">
        <v>85</v>
      </c>
      <c r="K922" s="1">
        <v>45130</v>
      </c>
      <c r="L922"/>
      <c r="M922">
        <v>2.27</v>
      </c>
      <c r="N922">
        <v>41228</v>
      </c>
      <c r="O922">
        <v>3</v>
      </c>
      <c r="P922" t="s">
        <v>26</v>
      </c>
      <c r="Q922">
        <v>2</v>
      </c>
      <c r="R922">
        <v>5</v>
      </c>
      <c r="S922" t="s">
        <v>222</v>
      </c>
      <c r="T922" t="s">
        <v>26</v>
      </c>
    </row>
    <row r="923" spans="1:20" x14ac:dyDescent="0.3">
      <c r="A923" t="s">
        <v>1272</v>
      </c>
      <c r="B923" t="s">
        <v>29</v>
      </c>
      <c r="C923">
        <v>33</v>
      </c>
      <c r="D923" t="s">
        <v>30</v>
      </c>
      <c r="E923" t="s">
        <v>58</v>
      </c>
      <c r="F923" t="s">
        <v>67</v>
      </c>
      <c r="G923" t="s">
        <v>90</v>
      </c>
      <c r="H923" t="s">
        <v>51</v>
      </c>
      <c r="I923">
        <v>12</v>
      </c>
      <c r="J923" t="s">
        <v>25</v>
      </c>
      <c r="K923" s="1">
        <v>44240</v>
      </c>
      <c r="L923"/>
      <c r="M923">
        <v>4.7</v>
      </c>
      <c r="N923">
        <v>64050</v>
      </c>
      <c r="O923">
        <v>3</v>
      </c>
      <c r="P923" t="s">
        <v>65</v>
      </c>
      <c r="Q923">
        <v>4</v>
      </c>
      <c r="R923">
        <v>6</v>
      </c>
      <c r="S923" t="s">
        <v>389</v>
      </c>
      <c r="T923" t="s">
        <v>26</v>
      </c>
    </row>
    <row r="924" spans="1:20" x14ac:dyDescent="0.3">
      <c r="A924" t="s">
        <v>1273</v>
      </c>
      <c r="B924" t="s">
        <v>29</v>
      </c>
      <c r="C924">
        <v>27</v>
      </c>
      <c r="D924" t="s">
        <v>30</v>
      </c>
      <c r="E924" t="s">
        <v>31</v>
      </c>
      <c r="F924" t="s">
        <v>45</v>
      </c>
      <c r="G924" t="s">
        <v>164</v>
      </c>
      <c r="H924" t="s">
        <v>51</v>
      </c>
      <c r="I924">
        <v>6.9</v>
      </c>
      <c r="J924" t="s">
        <v>25</v>
      </c>
      <c r="K924" s="1">
        <v>40464</v>
      </c>
      <c r="L924"/>
      <c r="M924">
        <v>15.04</v>
      </c>
      <c r="N924">
        <v>51688</v>
      </c>
      <c r="O924">
        <v>4</v>
      </c>
      <c r="P924" t="s">
        <v>26</v>
      </c>
      <c r="Q924">
        <v>3</v>
      </c>
      <c r="R924">
        <v>9</v>
      </c>
      <c r="S924" t="s">
        <v>131</v>
      </c>
      <c r="T924" t="s">
        <v>26</v>
      </c>
    </row>
    <row r="925" spans="1:20" x14ac:dyDescent="0.3">
      <c r="A925" t="s">
        <v>1274</v>
      </c>
      <c r="B925" t="s">
        <v>19</v>
      </c>
      <c r="C925">
        <v>27</v>
      </c>
      <c r="D925" t="s">
        <v>30</v>
      </c>
      <c r="E925" t="s">
        <v>31</v>
      </c>
      <c r="F925" t="s">
        <v>54</v>
      </c>
      <c r="G925" t="s">
        <v>139</v>
      </c>
      <c r="H925" t="s">
        <v>51</v>
      </c>
      <c r="I925">
        <v>4.8</v>
      </c>
      <c r="J925" t="s">
        <v>25</v>
      </c>
      <c r="K925" s="1">
        <v>41102</v>
      </c>
      <c r="L925"/>
      <c r="M925">
        <v>13.3</v>
      </c>
      <c r="N925">
        <v>42760</v>
      </c>
      <c r="O925">
        <v>3</v>
      </c>
      <c r="P925" t="s">
        <v>26</v>
      </c>
      <c r="Q925">
        <v>1</v>
      </c>
      <c r="R925">
        <v>7</v>
      </c>
      <c r="S925" t="s">
        <v>591</v>
      </c>
      <c r="T925" t="s">
        <v>26</v>
      </c>
    </row>
    <row r="926" spans="1:20" x14ac:dyDescent="0.3">
      <c r="A926" t="s">
        <v>1275</v>
      </c>
      <c r="B926" t="s">
        <v>29</v>
      </c>
      <c r="C926">
        <v>39</v>
      </c>
      <c r="D926" t="s">
        <v>20</v>
      </c>
      <c r="E926" t="s">
        <v>58</v>
      </c>
      <c r="F926" t="s">
        <v>67</v>
      </c>
      <c r="G926" t="s">
        <v>110</v>
      </c>
      <c r="H926" t="s">
        <v>84</v>
      </c>
      <c r="I926">
        <v>13.9</v>
      </c>
      <c r="J926" t="s">
        <v>85</v>
      </c>
      <c r="K926" s="1">
        <v>41726</v>
      </c>
      <c r="L926"/>
      <c r="M926">
        <v>11.59</v>
      </c>
      <c r="N926">
        <v>65952</v>
      </c>
      <c r="O926">
        <v>3</v>
      </c>
      <c r="P926" t="s">
        <v>26</v>
      </c>
      <c r="Q926">
        <v>3</v>
      </c>
      <c r="R926">
        <v>11</v>
      </c>
      <c r="S926" t="s">
        <v>552</v>
      </c>
      <c r="T926" t="s">
        <v>26</v>
      </c>
    </row>
    <row r="927" spans="1:20" x14ac:dyDescent="0.3">
      <c r="A927" t="s">
        <v>1276</v>
      </c>
      <c r="B927" t="s">
        <v>19</v>
      </c>
      <c r="C927">
        <v>32</v>
      </c>
      <c r="D927" t="s">
        <v>20</v>
      </c>
      <c r="E927" t="s">
        <v>63</v>
      </c>
      <c r="F927" t="s">
        <v>92</v>
      </c>
      <c r="G927" t="s">
        <v>246</v>
      </c>
      <c r="H927" t="s">
        <v>84</v>
      </c>
      <c r="I927">
        <v>3.9</v>
      </c>
      <c r="J927" t="s">
        <v>25</v>
      </c>
      <c r="K927" s="1">
        <v>39642</v>
      </c>
      <c r="L927" s="1">
        <v>41578</v>
      </c>
      <c r="M927">
        <v>5.3</v>
      </c>
      <c r="N927">
        <v>42484</v>
      </c>
      <c r="O927">
        <v>2</v>
      </c>
      <c r="P927" t="s">
        <v>26</v>
      </c>
      <c r="Q927">
        <v>2</v>
      </c>
      <c r="R927">
        <v>4</v>
      </c>
      <c r="S927" t="s">
        <v>336</v>
      </c>
      <c r="T927" t="s">
        <v>65</v>
      </c>
    </row>
    <row r="928" spans="1:20" x14ac:dyDescent="0.3">
      <c r="A928" t="s">
        <v>1277</v>
      </c>
      <c r="B928" t="s">
        <v>29</v>
      </c>
      <c r="C928">
        <v>28</v>
      </c>
      <c r="D928" t="s">
        <v>20</v>
      </c>
      <c r="E928" t="s">
        <v>53</v>
      </c>
      <c r="F928" t="s">
        <v>92</v>
      </c>
      <c r="G928" t="s">
        <v>93</v>
      </c>
      <c r="H928" t="s">
        <v>24</v>
      </c>
      <c r="I928">
        <v>7.7</v>
      </c>
      <c r="J928" t="s">
        <v>85</v>
      </c>
      <c r="K928" s="1">
        <v>41270</v>
      </c>
      <c r="L928"/>
      <c r="M928">
        <v>12.84</v>
      </c>
      <c r="N928">
        <v>49686</v>
      </c>
      <c r="O928">
        <v>4</v>
      </c>
      <c r="P928" t="s">
        <v>26</v>
      </c>
      <c r="Q928">
        <v>0</v>
      </c>
      <c r="R928">
        <v>7</v>
      </c>
      <c r="S928" t="s">
        <v>818</v>
      </c>
      <c r="T928" t="s">
        <v>26</v>
      </c>
    </row>
    <row r="929" spans="1:20" x14ac:dyDescent="0.3">
      <c r="A929" t="s">
        <v>792</v>
      </c>
      <c r="B929" t="s">
        <v>29</v>
      </c>
      <c r="C929">
        <v>35</v>
      </c>
      <c r="D929" t="s">
        <v>30</v>
      </c>
      <c r="E929" t="s">
        <v>58</v>
      </c>
      <c r="F929" t="s">
        <v>32</v>
      </c>
      <c r="G929" t="s">
        <v>171</v>
      </c>
      <c r="H929" t="s">
        <v>24</v>
      </c>
      <c r="I929">
        <v>7</v>
      </c>
      <c r="J929" t="s">
        <v>25</v>
      </c>
      <c r="K929" s="1">
        <v>44644</v>
      </c>
      <c r="L929"/>
      <c r="M929">
        <v>3.6</v>
      </c>
      <c r="N929">
        <v>37667</v>
      </c>
      <c r="O929">
        <v>3</v>
      </c>
      <c r="P929" t="s">
        <v>26</v>
      </c>
      <c r="Q929">
        <v>1</v>
      </c>
      <c r="R929">
        <v>4</v>
      </c>
      <c r="T929" t="s">
        <v>26</v>
      </c>
    </row>
    <row r="930" spans="1:20" x14ac:dyDescent="0.3">
      <c r="A930" t="s">
        <v>1278</v>
      </c>
      <c r="B930" t="s">
        <v>29</v>
      </c>
      <c r="C930">
        <v>36</v>
      </c>
      <c r="D930" t="s">
        <v>30</v>
      </c>
      <c r="E930" t="s">
        <v>53</v>
      </c>
      <c r="F930" t="s">
        <v>67</v>
      </c>
      <c r="G930" t="s">
        <v>68</v>
      </c>
      <c r="H930" t="s">
        <v>24</v>
      </c>
      <c r="I930">
        <v>10.199999999999999</v>
      </c>
      <c r="J930" t="s">
        <v>25</v>
      </c>
      <c r="K930" s="1">
        <v>45387</v>
      </c>
      <c r="L930"/>
      <c r="M930">
        <v>1.56</v>
      </c>
      <c r="N930">
        <v>67749</v>
      </c>
      <c r="O930">
        <v>3</v>
      </c>
      <c r="P930" t="s">
        <v>65</v>
      </c>
      <c r="Q930">
        <v>1</v>
      </c>
      <c r="R930">
        <v>2</v>
      </c>
      <c r="S930" t="s">
        <v>69</v>
      </c>
      <c r="T930" t="s">
        <v>26</v>
      </c>
    </row>
    <row r="931" spans="1:20" x14ac:dyDescent="0.3">
      <c r="A931" t="s">
        <v>1279</v>
      </c>
      <c r="B931" t="s">
        <v>29</v>
      </c>
      <c r="C931">
        <v>33</v>
      </c>
      <c r="D931" t="s">
        <v>30</v>
      </c>
      <c r="E931" t="s">
        <v>53</v>
      </c>
      <c r="F931" t="s">
        <v>45</v>
      </c>
      <c r="G931" t="s">
        <v>164</v>
      </c>
      <c r="H931" t="s">
        <v>24</v>
      </c>
      <c r="I931">
        <v>1.6</v>
      </c>
      <c r="J931" t="s">
        <v>25</v>
      </c>
      <c r="K931" s="1">
        <v>44654</v>
      </c>
      <c r="L931" s="1">
        <v>45126</v>
      </c>
      <c r="M931">
        <v>1.29</v>
      </c>
      <c r="N931">
        <v>43776</v>
      </c>
      <c r="O931">
        <v>2</v>
      </c>
      <c r="P931" t="s">
        <v>26</v>
      </c>
      <c r="Q931">
        <v>0</v>
      </c>
      <c r="R931">
        <v>9</v>
      </c>
      <c r="S931" t="s">
        <v>258</v>
      </c>
      <c r="T931" t="s">
        <v>65</v>
      </c>
    </row>
    <row r="932" spans="1:20" x14ac:dyDescent="0.3">
      <c r="A932" t="s">
        <v>1280</v>
      </c>
      <c r="B932" t="s">
        <v>29</v>
      </c>
      <c r="C932">
        <v>34</v>
      </c>
      <c r="D932" t="s">
        <v>30</v>
      </c>
      <c r="E932" t="s">
        <v>36</v>
      </c>
      <c r="F932" t="s">
        <v>54</v>
      </c>
      <c r="G932" t="s">
        <v>55</v>
      </c>
      <c r="H932" t="s">
        <v>47</v>
      </c>
      <c r="I932">
        <v>14</v>
      </c>
      <c r="J932" t="s">
        <v>25</v>
      </c>
      <c r="K932" s="1">
        <v>44440</v>
      </c>
      <c r="L932"/>
      <c r="M932">
        <v>4.16</v>
      </c>
      <c r="N932">
        <v>63216</v>
      </c>
      <c r="O932">
        <v>3</v>
      </c>
      <c r="P932" t="s">
        <v>26</v>
      </c>
      <c r="Q932">
        <v>3</v>
      </c>
      <c r="R932">
        <v>6</v>
      </c>
      <c r="S932" t="s">
        <v>1037</v>
      </c>
      <c r="T932" t="s">
        <v>26</v>
      </c>
    </row>
    <row r="933" spans="1:20" x14ac:dyDescent="0.3">
      <c r="A933" t="s">
        <v>529</v>
      </c>
      <c r="B933" t="s">
        <v>19</v>
      </c>
      <c r="C933">
        <v>21</v>
      </c>
      <c r="D933" t="s">
        <v>30</v>
      </c>
      <c r="E933" t="s">
        <v>63</v>
      </c>
      <c r="F933" t="s">
        <v>32</v>
      </c>
      <c r="G933" t="s">
        <v>33</v>
      </c>
      <c r="H933" t="s">
        <v>51</v>
      </c>
      <c r="I933">
        <v>1</v>
      </c>
      <c r="J933" t="s">
        <v>25</v>
      </c>
      <c r="K933" s="1">
        <v>41907</v>
      </c>
      <c r="L933"/>
      <c r="M933">
        <v>11.09</v>
      </c>
      <c r="N933">
        <v>30381</v>
      </c>
      <c r="O933">
        <v>4</v>
      </c>
      <c r="P933" t="s">
        <v>26</v>
      </c>
      <c r="Q933">
        <v>2</v>
      </c>
      <c r="R933">
        <v>5</v>
      </c>
      <c r="T933" t="s">
        <v>26</v>
      </c>
    </row>
    <row r="934" spans="1:20" x14ac:dyDescent="0.3">
      <c r="A934" t="s">
        <v>69</v>
      </c>
      <c r="B934" t="s">
        <v>19</v>
      </c>
      <c r="C934">
        <v>31</v>
      </c>
      <c r="D934" t="s">
        <v>30</v>
      </c>
      <c r="E934" t="s">
        <v>58</v>
      </c>
      <c r="F934" t="s">
        <v>67</v>
      </c>
      <c r="G934" t="s">
        <v>71</v>
      </c>
      <c r="H934" t="s">
        <v>24</v>
      </c>
      <c r="I934">
        <v>9.6</v>
      </c>
      <c r="J934" t="s">
        <v>25</v>
      </c>
      <c r="K934" s="1">
        <v>43387</v>
      </c>
      <c r="L934"/>
      <c r="M934">
        <v>7.04</v>
      </c>
      <c r="N934">
        <v>59237</v>
      </c>
      <c r="O934">
        <v>3</v>
      </c>
      <c r="P934" t="s">
        <v>26</v>
      </c>
      <c r="Q934">
        <v>2</v>
      </c>
      <c r="R934">
        <v>10</v>
      </c>
      <c r="T934" t="s">
        <v>26</v>
      </c>
    </row>
    <row r="935" spans="1:20" x14ac:dyDescent="0.3">
      <c r="A935" t="s">
        <v>1281</v>
      </c>
      <c r="B935" t="s">
        <v>29</v>
      </c>
      <c r="C935">
        <v>21</v>
      </c>
      <c r="D935" t="s">
        <v>30</v>
      </c>
      <c r="E935" t="s">
        <v>53</v>
      </c>
      <c r="F935" t="s">
        <v>22</v>
      </c>
      <c r="G935" t="s">
        <v>74</v>
      </c>
      <c r="H935" t="s">
        <v>24</v>
      </c>
      <c r="I935">
        <v>0</v>
      </c>
      <c r="J935" t="s">
        <v>25</v>
      </c>
      <c r="K935" s="1">
        <v>45431</v>
      </c>
      <c r="L935"/>
      <c r="M935">
        <v>1.44</v>
      </c>
      <c r="N935">
        <v>37863</v>
      </c>
      <c r="O935">
        <v>4</v>
      </c>
      <c r="P935" t="s">
        <v>26</v>
      </c>
      <c r="Q935">
        <v>2</v>
      </c>
      <c r="R935">
        <v>7</v>
      </c>
      <c r="S935" t="s">
        <v>265</v>
      </c>
      <c r="T935" t="s">
        <v>26</v>
      </c>
    </row>
    <row r="936" spans="1:20" x14ac:dyDescent="0.3">
      <c r="A936" t="s">
        <v>1282</v>
      </c>
      <c r="B936" t="s">
        <v>29</v>
      </c>
      <c r="C936">
        <v>37</v>
      </c>
      <c r="D936" t="s">
        <v>30</v>
      </c>
      <c r="E936" t="s">
        <v>39</v>
      </c>
      <c r="F936" t="s">
        <v>92</v>
      </c>
      <c r="G936" t="s">
        <v>93</v>
      </c>
      <c r="H936" t="s">
        <v>24</v>
      </c>
      <c r="I936">
        <v>7.9</v>
      </c>
      <c r="J936" t="s">
        <v>25</v>
      </c>
      <c r="K936" s="1">
        <v>44267</v>
      </c>
      <c r="L936"/>
      <c r="M936">
        <v>4.63</v>
      </c>
      <c r="N936">
        <v>49409</v>
      </c>
      <c r="O936">
        <v>1</v>
      </c>
      <c r="P936" t="s">
        <v>26</v>
      </c>
      <c r="Q936">
        <v>1</v>
      </c>
      <c r="R936">
        <v>4</v>
      </c>
      <c r="S936" t="s">
        <v>805</v>
      </c>
      <c r="T936" t="s">
        <v>26</v>
      </c>
    </row>
    <row r="937" spans="1:20" x14ac:dyDescent="0.3">
      <c r="A937" t="s">
        <v>1283</v>
      </c>
      <c r="B937" t="s">
        <v>19</v>
      </c>
      <c r="C937">
        <v>25</v>
      </c>
      <c r="D937" t="s">
        <v>30</v>
      </c>
      <c r="E937" t="s">
        <v>36</v>
      </c>
      <c r="F937" t="s">
        <v>22</v>
      </c>
      <c r="G937" t="s">
        <v>74</v>
      </c>
      <c r="H937" t="s">
        <v>75</v>
      </c>
      <c r="I937">
        <v>1.8</v>
      </c>
      <c r="J937" t="s">
        <v>25</v>
      </c>
      <c r="K937" s="1">
        <v>41539</v>
      </c>
      <c r="L937"/>
      <c r="M937">
        <v>12.1</v>
      </c>
      <c r="N937">
        <v>31637</v>
      </c>
      <c r="O937">
        <v>3</v>
      </c>
      <c r="P937" t="s">
        <v>26</v>
      </c>
      <c r="Q937">
        <v>4</v>
      </c>
      <c r="R937">
        <v>8</v>
      </c>
      <c r="S937" t="s">
        <v>983</v>
      </c>
      <c r="T937" t="s">
        <v>26</v>
      </c>
    </row>
    <row r="938" spans="1:20" x14ac:dyDescent="0.3">
      <c r="A938" t="s">
        <v>1284</v>
      </c>
      <c r="B938" t="s">
        <v>19</v>
      </c>
      <c r="C938">
        <v>24</v>
      </c>
      <c r="D938" t="s">
        <v>20</v>
      </c>
      <c r="E938" t="s">
        <v>31</v>
      </c>
      <c r="F938" t="s">
        <v>92</v>
      </c>
      <c r="G938" t="s">
        <v>246</v>
      </c>
      <c r="H938" t="s">
        <v>24</v>
      </c>
      <c r="I938">
        <v>1.7</v>
      </c>
      <c r="J938" t="s">
        <v>25</v>
      </c>
      <c r="K938" s="1">
        <v>45474</v>
      </c>
      <c r="L938"/>
      <c r="M938">
        <v>1.33</v>
      </c>
      <c r="N938">
        <v>42770</v>
      </c>
      <c r="O938">
        <v>3</v>
      </c>
      <c r="P938" t="s">
        <v>26</v>
      </c>
      <c r="Q938">
        <v>4</v>
      </c>
      <c r="R938">
        <v>10</v>
      </c>
      <c r="S938" t="s">
        <v>1228</v>
      </c>
      <c r="T938" t="s">
        <v>26</v>
      </c>
    </row>
    <row r="939" spans="1:20" x14ac:dyDescent="0.3">
      <c r="A939" t="s">
        <v>1285</v>
      </c>
      <c r="B939" t="s">
        <v>29</v>
      </c>
      <c r="C939">
        <v>34</v>
      </c>
      <c r="D939" t="s">
        <v>20</v>
      </c>
      <c r="E939" t="s">
        <v>31</v>
      </c>
      <c r="F939" t="s">
        <v>40</v>
      </c>
      <c r="G939" t="s">
        <v>96</v>
      </c>
      <c r="H939" t="s">
        <v>47</v>
      </c>
      <c r="I939">
        <v>5.8</v>
      </c>
      <c r="J939" t="s">
        <v>25</v>
      </c>
      <c r="K939" s="1">
        <v>41588</v>
      </c>
      <c r="L939"/>
      <c r="M939">
        <v>11.96</v>
      </c>
      <c r="N939">
        <v>41214</v>
      </c>
      <c r="O939">
        <v>5</v>
      </c>
      <c r="P939" t="s">
        <v>26</v>
      </c>
      <c r="Q939">
        <v>0</v>
      </c>
      <c r="R939">
        <v>7</v>
      </c>
      <c r="S939" t="s">
        <v>438</v>
      </c>
      <c r="T939" t="s">
        <v>26</v>
      </c>
    </row>
    <row r="940" spans="1:20" x14ac:dyDescent="0.3">
      <c r="A940" t="s">
        <v>1286</v>
      </c>
      <c r="B940" t="s">
        <v>29</v>
      </c>
      <c r="C940">
        <v>28</v>
      </c>
      <c r="D940" t="s">
        <v>30</v>
      </c>
      <c r="E940" t="s">
        <v>36</v>
      </c>
      <c r="F940" t="s">
        <v>45</v>
      </c>
      <c r="G940" t="s">
        <v>46</v>
      </c>
      <c r="H940" t="s">
        <v>24</v>
      </c>
      <c r="I940">
        <v>5.9</v>
      </c>
      <c r="J940" t="s">
        <v>25</v>
      </c>
      <c r="K940" s="1">
        <v>44726</v>
      </c>
      <c r="L940"/>
      <c r="M940">
        <v>3.37</v>
      </c>
      <c r="N940">
        <v>43679</v>
      </c>
      <c r="O940">
        <v>5</v>
      </c>
      <c r="P940" t="s">
        <v>26</v>
      </c>
      <c r="Q940">
        <v>2</v>
      </c>
      <c r="R940">
        <v>5</v>
      </c>
      <c r="S940" t="s">
        <v>848</v>
      </c>
      <c r="T940" t="s">
        <v>26</v>
      </c>
    </row>
    <row r="941" spans="1:20" x14ac:dyDescent="0.3">
      <c r="A941" t="s">
        <v>1287</v>
      </c>
      <c r="B941" t="s">
        <v>19</v>
      </c>
      <c r="C941">
        <v>24</v>
      </c>
      <c r="D941" t="s">
        <v>20</v>
      </c>
      <c r="E941" t="s">
        <v>53</v>
      </c>
      <c r="F941" t="s">
        <v>32</v>
      </c>
      <c r="G941" t="s">
        <v>171</v>
      </c>
      <c r="H941" t="s">
        <v>47</v>
      </c>
      <c r="I941">
        <v>2.5</v>
      </c>
      <c r="J941" t="s">
        <v>25</v>
      </c>
      <c r="K941" s="1">
        <v>42944</v>
      </c>
      <c r="L941"/>
      <c r="M941">
        <v>8.25</v>
      </c>
      <c r="N941">
        <v>32926</v>
      </c>
      <c r="O941">
        <v>3</v>
      </c>
      <c r="P941" t="s">
        <v>26</v>
      </c>
      <c r="Q941">
        <v>0</v>
      </c>
      <c r="R941">
        <v>3</v>
      </c>
      <c r="S941" t="s">
        <v>1171</v>
      </c>
      <c r="T941" t="s">
        <v>26</v>
      </c>
    </row>
    <row r="942" spans="1:20" x14ac:dyDescent="0.3">
      <c r="A942" t="s">
        <v>1288</v>
      </c>
      <c r="B942" t="s">
        <v>29</v>
      </c>
      <c r="C942">
        <v>34</v>
      </c>
      <c r="D942" t="s">
        <v>30</v>
      </c>
      <c r="E942" t="s">
        <v>63</v>
      </c>
      <c r="F942" t="s">
        <v>54</v>
      </c>
      <c r="G942" t="s">
        <v>77</v>
      </c>
      <c r="H942" t="s">
        <v>47</v>
      </c>
      <c r="I942">
        <v>0</v>
      </c>
      <c r="J942" t="s">
        <v>25</v>
      </c>
      <c r="K942" s="1">
        <v>45612</v>
      </c>
      <c r="L942" s="1">
        <v>45717</v>
      </c>
      <c r="M942">
        <v>0.28999999999999998</v>
      </c>
      <c r="N942">
        <v>33199</v>
      </c>
      <c r="O942">
        <v>2</v>
      </c>
      <c r="P942" t="s">
        <v>26</v>
      </c>
      <c r="Q942">
        <v>3</v>
      </c>
      <c r="R942">
        <v>11</v>
      </c>
      <c r="S942" t="s">
        <v>584</v>
      </c>
      <c r="T942" t="s">
        <v>65</v>
      </c>
    </row>
    <row r="943" spans="1:20" x14ac:dyDescent="0.3">
      <c r="A943" t="s">
        <v>103</v>
      </c>
      <c r="B943" t="s">
        <v>19</v>
      </c>
      <c r="C943">
        <v>25</v>
      </c>
      <c r="D943" t="s">
        <v>20</v>
      </c>
      <c r="E943" t="s">
        <v>44</v>
      </c>
      <c r="F943" t="s">
        <v>22</v>
      </c>
      <c r="G943" t="s">
        <v>59</v>
      </c>
      <c r="H943" t="s">
        <v>51</v>
      </c>
      <c r="I943">
        <v>2.8</v>
      </c>
      <c r="J943" t="s">
        <v>25</v>
      </c>
      <c r="K943" s="1">
        <v>42708</v>
      </c>
      <c r="L943"/>
      <c r="M943">
        <v>8.9</v>
      </c>
      <c r="N943">
        <v>49178</v>
      </c>
      <c r="O943">
        <v>3</v>
      </c>
      <c r="P943" t="s">
        <v>26</v>
      </c>
      <c r="Q943">
        <v>1</v>
      </c>
      <c r="R943">
        <v>7</v>
      </c>
      <c r="T943" t="s">
        <v>26</v>
      </c>
    </row>
    <row r="944" spans="1:20" x14ac:dyDescent="0.3">
      <c r="A944" t="s">
        <v>1289</v>
      </c>
      <c r="B944" t="s">
        <v>19</v>
      </c>
      <c r="C944">
        <v>31</v>
      </c>
      <c r="D944" t="s">
        <v>20</v>
      </c>
      <c r="E944" t="s">
        <v>21</v>
      </c>
      <c r="F944" t="s">
        <v>54</v>
      </c>
      <c r="G944" t="s">
        <v>139</v>
      </c>
      <c r="H944" t="s">
        <v>51</v>
      </c>
      <c r="I944">
        <v>4.9000000000000004</v>
      </c>
      <c r="J944" t="s">
        <v>25</v>
      </c>
      <c r="K944" s="1">
        <v>42862</v>
      </c>
      <c r="L944"/>
      <c r="M944">
        <v>8.48</v>
      </c>
      <c r="N944">
        <v>34455</v>
      </c>
      <c r="O944">
        <v>3</v>
      </c>
      <c r="P944" t="s">
        <v>26</v>
      </c>
      <c r="Q944">
        <v>1</v>
      </c>
      <c r="R944">
        <v>11</v>
      </c>
      <c r="S944" t="s">
        <v>256</v>
      </c>
      <c r="T944" t="s">
        <v>26</v>
      </c>
    </row>
    <row r="945" spans="1:20" x14ac:dyDescent="0.3">
      <c r="A945" t="s">
        <v>1290</v>
      </c>
      <c r="B945" t="s">
        <v>29</v>
      </c>
      <c r="C945">
        <v>29</v>
      </c>
      <c r="D945" t="s">
        <v>30</v>
      </c>
      <c r="E945" t="s">
        <v>36</v>
      </c>
      <c r="F945" t="s">
        <v>54</v>
      </c>
      <c r="G945" t="s">
        <v>77</v>
      </c>
      <c r="H945" t="s">
        <v>24</v>
      </c>
      <c r="I945">
        <v>8.6999999999999993</v>
      </c>
      <c r="J945" t="s">
        <v>25</v>
      </c>
      <c r="K945" s="1">
        <v>40351</v>
      </c>
      <c r="L945" s="1">
        <v>44102</v>
      </c>
      <c r="M945">
        <v>10.27</v>
      </c>
      <c r="N945">
        <v>45720</v>
      </c>
      <c r="O945">
        <v>1</v>
      </c>
      <c r="P945" t="s">
        <v>26</v>
      </c>
      <c r="Q945">
        <v>3</v>
      </c>
      <c r="R945">
        <v>3</v>
      </c>
      <c r="S945" t="s">
        <v>320</v>
      </c>
      <c r="T945" t="s">
        <v>65</v>
      </c>
    </row>
    <row r="946" spans="1:20" x14ac:dyDescent="0.3">
      <c r="A946" t="s">
        <v>1291</v>
      </c>
      <c r="B946" t="s">
        <v>29</v>
      </c>
      <c r="C946">
        <v>38</v>
      </c>
      <c r="D946" t="s">
        <v>30</v>
      </c>
      <c r="E946" t="s">
        <v>53</v>
      </c>
      <c r="F946" t="s">
        <v>40</v>
      </c>
      <c r="G946" t="s">
        <v>96</v>
      </c>
      <c r="H946" t="s">
        <v>51</v>
      </c>
      <c r="I946">
        <v>14.7</v>
      </c>
      <c r="J946" t="s">
        <v>25</v>
      </c>
      <c r="K946" s="1">
        <v>42796</v>
      </c>
      <c r="L946" s="1">
        <v>44661</v>
      </c>
      <c r="M946">
        <v>5.1100000000000003</v>
      </c>
      <c r="N946">
        <v>59161</v>
      </c>
      <c r="O946">
        <v>2</v>
      </c>
      <c r="P946" t="s">
        <v>26</v>
      </c>
      <c r="Q946">
        <v>3</v>
      </c>
      <c r="R946">
        <v>10</v>
      </c>
      <c r="S946" t="s">
        <v>647</v>
      </c>
      <c r="T946" t="s">
        <v>65</v>
      </c>
    </row>
    <row r="947" spans="1:20" x14ac:dyDescent="0.3">
      <c r="A947" t="s">
        <v>1292</v>
      </c>
      <c r="B947" t="s">
        <v>29</v>
      </c>
      <c r="C947">
        <v>25</v>
      </c>
      <c r="D947" t="s">
        <v>30</v>
      </c>
      <c r="E947" t="s">
        <v>44</v>
      </c>
      <c r="F947" t="s">
        <v>22</v>
      </c>
      <c r="G947" t="s">
        <v>59</v>
      </c>
      <c r="H947" t="s">
        <v>24</v>
      </c>
      <c r="I947">
        <v>4</v>
      </c>
      <c r="J947" t="s">
        <v>25</v>
      </c>
      <c r="K947" s="1">
        <v>41371</v>
      </c>
      <c r="L947" s="1">
        <v>45345</v>
      </c>
      <c r="M947">
        <v>10.88</v>
      </c>
      <c r="N947">
        <v>46723</v>
      </c>
      <c r="O947">
        <v>3</v>
      </c>
      <c r="P947" t="s">
        <v>65</v>
      </c>
      <c r="Q947">
        <v>1</v>
      </c>
      <c r="R947">
        <v>5</v>
      </c>
      <c r="S947" t="s">
        <v>387</v>
      </c>
      <c r="T947" t="s">
        <v>65</v>
      </c>
    </row>
    <row r="948" spans="1:20" x14ac:dyDescent="0.3">
      <c r="A948" t="s">
        <v>1293</v>
      </c>
      <c r="B948" t="s">
        <v>19</v>
      </c>
      <c r="C948">
        <v>38</v>
      </c>
      <c r="D948" t="s">
        <v>20</v>
      </c>
      <c r="E948" t="s">
        <v>31</v>
      </c>
      <c r="F948" t="s">
        <v>45</v>
      </c>
      <c r="G948" t="s">
        <v>46</v>
      </c>
      <c r="H948" t="s">
        <v>84</v>
      </c>
      <c r="I948">
        <v>10.4</v>
      </c>
      <c r="J948" t="s">
        <v>25</v>
      </c>
      <c r="K948" s="1">
        <v>39790</v>
      </c>
      <c r="L948"/>
      <c r="M948">
        <v>16.89</v>
      </c>
      <c r="N948">
        <v>56958</v>
      </c>
      <c r="O948">
        <v>4</v>
      </c>
      <c r="P948" t="s">
        <v>26</v>
      </c>
      <c r="Q948">
        <v>1</v>
      </c>
      <c r="R948">
        <v>5</v>
      </c>
      <c r="S948" t="s">
        <v>997</v>
      </c>
      <c r="T948" t="s">
        <v>26</v>
      </c>
    </row>
    <row r="949" spans="1:20" x14ac:dyDescent="0.3">
      <c r="A949" t="s">
        <v>1294</v>
      </c>
      <c r="B949" t="s">
        <v>29</v>
      </c>
      <c r="C949">
        <v>38</v>
      </c>
      <c r="D949" t="s">
        <v>20</v>
      </c>
      <c r="E949" t="s">
        <v>44</v>
      </c>
      <c r="F949" t="s">
        <v>22</v>
      </c>
      <c r="G949" t="s">
        <v>23</v>
      </c>
      <c r="H949" t="s">
        <v>84</v>
      </c>
      <c r="I949">
        <v>4.9000000000000004</v>
      </c>
      <c r="J949" t="s">
        <v>25</v>
      </c>
      <c r="K949" s="1">
        <v>42208</v>
      </c>
      <c r="L949"/>
      <c r="M949">
        <v>10.27</v>
      </c>
      <c r="N949">
        <v>32667</v>
      </c>
      <c r="O949">
        <v>3</v>
      </c>
      <c r="P949" t="s">
        <v>26</v>
      </c>
      <c r="Q949">
        <v>2</v>
      </c>
      <c r="R949">
        <v>8</v>
      </c>
      <c r="S949" t="s">
        <v>289</v>
      </c>
      <c r="T949" t="s">
        <v>26</v>
      </c>
    </row>
    <row r="950" spans="1:20" x14ac:dyDescent="0.3">
      <c r="A950" t="s">
        <v>1295</v>
      </c>
      <c r="B950" t="s">
        <v>29</v>
      </c>
      <c r="C950">
        <v>40</v>
      </c>
      <c r="D950" t="s">
        <v>20</v>
      </c>
      <c r="E950" t="s">
        <v>53</v>
      </c>
      <c r="F950" t="s">
        <v>32</v>
      </c>
      <c r="G950" t="s">
        <v>171</v>
      </c>
      <c r="H950" t="s">
        <v>51</v>
      </c>
      <c r="I950">
        <v>16.399999999999999</v>
      </c>
      <c r="J950" t="s">
        <v>85</v>
      </c>
      <c r="K950" s="1">
        <v>42548</v>
      </c>
      <c r="L950"/>
      <c r="M950">
        <v>9.34</v>
      </c>
      <c r="N950">
        <v>56449</v>
      </c>
      <c r="O950">
        <v>3</v>
      </c>
      <c r="P950" t="s">
        <v>26</v>
      </c>
      <c r="Q950">
        <v>1</v>
      </c>
      <c r="R950">
        <v>7</v>
      </c>
      <c r="S950" t="s">
        <v>360</v>
      </c>
      <c r="T950" t="s">
        <v>26</v>
      </c>
    </row>
    <row r="951" spans="1:20" x14ac:dyDescent="0.3">
      <c r="A951" t="s">
        <v>1296</v>
      </c>
      <c r="B951" t="s">
        <v>19</v>
      </c>
      <c r="C951">
        <v>29</v>
      </c>
      <c r="D951" t="s">
        <v>20</v>
      </c>
      <c r="E951" t="s">
        <v>63</v>
      </c>
      <c r="F951" t="s">
        <v>82</v>
      </c>
      <c r="G951" t="s">
        <v>284</v>
      </c>
      <c r="H951" t="s">
        <v>51</v>
      </c>
      <c r="I951">
        <v>2</v>
      </c>
      <c r="J951" t="s">
        <v>25</v>
      </c>
      <c r="K951" s="1">
        <v>40585</v>
      </c>
      <c r="L951"/>
      <c r="M951">
        <v>14.71</v>
      </c>
      <c r="N951">
        <v>33220</v>
      </c>
      <c r="O951">
        <v>3</v>
      </c>
      <c r="P951" t="s">
        <v>26</v>
      </c>
      <c r="Q951">
        <v>0</v>
      </c>
      <c r="R951">
        <v>3</v>
      </c>
      <c r="S951" t="s">
        <v>711</v>
      </c>
      <c r="T951" t="s">
        <v>26</v>
      </c>
    </row>
    <row r="952" spans="1:20" x14ac:dyDescent="0.3">
      <c r="A952" t="s">
        <v>1297</v>
      </c>
      <c r="B952" t="s">
        <v>29</v>
      </c>
      <c r="C952">
        <v>30</v>
      </c>
      <c r="D952" t="s">
        <v>30</v>
      </c>
      <c r="E952" t="s">
        <v>53</v>
      </c>
      <c r="F952" t="s">
        <v>82</v>
      </c>
      <c r="G952" t="s">
        <v>83</v>
      </c>
      <c r="H952" t="s">
        <v>24</v>
      </c>
      <c r="I952">
        <v>6.2</v>
      </c>
      <c r="J952" t="s">
        <v>85</v>
      </c>
      <c r="K952" s="1">
        <v>44845</v>
      </c>
      <c r="L952" s="1">
        <v>45878</v>
      </c>
      <c r="M952">
        <v>2.83</v>
      </c>
      <c r="N952">
        <v>42562</v>
      </c>
      <c r="O952">
        <v>4</v>
      </c>
      <c r="P952" t="s">
        <v>26</v>
      </c>
      <c r="Q952">
        <v>0</v>
      </c>
      <c r="R952">
        <v>5</v>
      </c>
      <c r="S952" t="s">
        <v>491</v>
      </c>
      <c r="T952" t="s">
        <v>65</v>
      </c>
    </row>
    <row r="953" spans="1:20" x14ac:dyDescent="0.3">
      <c r="A953" t="s">
        <v>1298</v>
      </c>
      <c r="B953" t="s">
        <v>29</v>
      </c>
      <c r="C953">
        <v>29</v>
      </c>
      <c r="D953" t="s">
        <v>30</v>
      </c>
      <c r="E953" t="s">
        <v>39</v>
      </c>
      <c r="F953" t="s">
        <v>32</v>
      </c>
      <c r="G953" t="s">
        <v>33</v>
      </c>
      <c r="H953" t="s">
        <v>24</v>
      </c>
      <c r="I953">
        <v>4.8</v>
      </c>
      <c r="J953" t="s">
        <v>85</v>
      </c>
      <c r="K953" s="1">
        <v>39822</v>
      </c>
      <c r="L953"/>
      <c r="M953">
        <v>16.8</v>
      </c>
      <c r="N953">
        <v>36275</v>
      </c>
      <c r="O953">
        <v>3</v>
      </c>
      <c r="P953" t="s">
        <v>26</v>
      </c>
      <c r="Q953">
        <v>2</v>
      </c>
      <c r="R953">
        <v>8</v>
      </c>
      <c r="S953" t="s">
        <v>694</v>
      </c>
      <c r="T953" t="s">
        <v>26</v>
      </c>
    </row>
    <row r="954" spans="1:20" x14ac:dyDescent="0.3">
      <c r="A954" t="s">
        <v>1299</v>
      </c>
      <c r="B954" t="s">
        <v>29</v>
      </c>
      <c r="C954">
        <v>38</v>
      </c>
      <c r="D954" t="s">
        <v>30</v>
      </c>
      <c r="E954" t="s">
        <v>21</v>
      </c>
      <c r="F954" t="s">
        <v>92</v>
      </c>
      <c r="G954" t="s">
        <v>246</v>
      </c>
      <c r="H954" t="s">
        <v>24</v>
      </c>
      <c r="I954">
        <v>11.6</v>
      </c>
      <c r="J954" t="s">
        <v>25</v>
      </c>
      <c r="K954" s="1">
        <v>43348</v>
      </c>
      <c r="L954"/>
      <c r="M954">
        <v>7.15</v>
      </c>
      <c r="N954">
        <v>64127</v>
      </c>
      <c r="O954">
        <v>1</v>
      </c>
      <c r="P954" t="s">
        <v>26</v>
      </c>
      <c r="Q954">
        <v>0</v>
      </c>
      <c r="R954">
        <v>4</v>
      </c>
      <c r="S954" t="s">
        <v>624</v>
      </c>
      <c r="T954" t="s">
        <v>26</v>
      </c>
    </row>
    <row r="955" spans="1:20" x14ac:dyDescent="0.3">
      <c r="A955" t="s">
        <v>1300</v>
      </c>
      <c r="B955" t="s">
        <v>29</v>
      </c>
      <c r="C955">
        <v>36</v>
      </c>
      <c r="D955" t="s">
        <v>30</v>
      </c>
      <c r="E955" t="s">
        <v>31</v>
      </c>
      <c r="F955" t="s">
        <v>22</v>
      </c>
      <c r="G955" t="s">
        <v>59</v>
      </c>
      <c r="H955" t="s">
        <v>24</v>
      </c>
      <c r="I955">
        <v>10.8</v>
      </c>
      <c r="J955" t="s">
        <v>25</v>
      </c>
      <c r="K955" s="1">
        <v>41916</v>
      </c>
      <c r="L955" s="1">
        <v>45385</v>
      </c>
      <c r="M955">
        <v>9.5</v>
      </c>
      <c r="N955">
        <v>54135</v>
      </c>
      <c r="O955">
        <v>2</v>
      </c>
      <c r="P955" t="s">
        <v>26</v>
      </c>
      <c r="Q955">
        <v>1</v>
      </c>
      <c r="R955">
        <v>7</v>
      </c>
      <c r="S955" t="s">
        <v>88</v>
      </c>
      <c r="T955" t="s">
        <v>65</v>
      </c>
    </row>
    <row r="956" spans="1:20" x14ac:dyDescent="0.3">
      <c r="A956" t="s">
        <v>1301</v>
      </c>
      <c r="B956" t="s">
        <v>19</v>
      </c>
      <c r="C956">
        <v>26</v>
      </c>
      <c r="D956" t="s">
        <v>30</v>
      </c>
      <c r="E956" t="s">
        <v>53</v>
      </c>
      <c r="F956" t="s">
        <v>45</v>
      </c>
      <c r="G956" t="s">
        <v>98</v>
      </c>
      <c r="H956" t="s">
        <v>47</v>
      </c>
      <c r="I956">
        <v>2.2000000000000002</v>
      </c>
      <c r="J956" t="s">
        <v>25</v>
      </c>
      <c r="K956" s="1">
        <v>44852</v>
      </c>
      <c r="L956"/>
      <c r="M956">
        <v>3.03</v>
      </c>
      <c r="N956">
        <v>42679</v>
      </c>
      <c r="O956">
        <v>4</v>
      </c>
      <c r="P956" t="s">
        <v>26</v>
      </c>
      <c r="Q956">
        <v>5</v>
      </c>
      <c r="R956">
        <v>9</v>
      </c>
      <c r="S956" t="s">
        <v>1050</v>
      </c>
      <c r="T956" t="s">
        <v>26</v>
      </c>
    </row>
    <row r="957" spans="1:20" x14ac:dyDescent="0.3">
      <c r="A957" t="s">
        <v>1302</v>
      </c>
      <c r="B957" t="s">
        <v>29</v>
      </c>
      <c r="C957">
        <v>27</v>
      </c>
      <c r="D957" t="s">
        <v>20</v>
      </c>
      <c r="E957" t="s">
        <v>39</v>
      </c>
      <c r="F957" t="s">
        <v>22</v>
      </c>
      <c r="G957" t="s">
        <v>23</v>
      </c>
      <c r="H957" t="s">
        <v>51</v>
      </c>
      <c r="I957">
        <v>2.1</v>
      </c>
      <c r="J957" t="s">
        <v>25</v>
      </c>
      <c r="K957" s="1">
        <v>41253</v>
      </c>
      <c r="L957"/>
      <c r="M957">
        <v>12.88</v>
      </c>
      <c r="N957">
        <v>41296</v>
      </c>
      <c r="O957">
        <v>1</v>
      </c>
      <c r="P957" t="s">
        <v>26</v>
      </c>
      <c r="Q957">
        <v>2</v>
      </c>
      <c r="R957">
        <v>2</v>
      </c>
      <c r="S957" t="s">
        <v>760</v>
      </c>
      <c r="T957" t="s">
        <v>26</v>
      </c>
    </row>
    <row r="958" spans="1:20" x14ac:dyDescent="0.3">
      <c r="A958" t="s">
        <v>1303</v>
      </c>
      <c r="B958" t="s">
        <v>29</v>
      </c>
      <c r="C958">
        <v>28</v>
      </c>
      <c r="D958" t="s">
        <v>20</v>
      </c>
      <c r="E958" t="s">
        <v>36</v>
      </c>
      <c r="F958" t="s">
        <v>54</v>
      </c>
      <c r="G958" t="s">
        <v>77</v>
      </c>
      <c r="H958" t="s">
        <v>51</v>
      </c>
      <c r="I958">
        <v>5.8</v>
      </c>
      <c r="J958" t="s">
        <v>25</v>
      </c>
      <c r="K958" s="1">
        <v>43478</v>
      </c>
      <c r="L958"/>
      <c r="M958">
        <v>6.79</v>
      </c>
      <c r="N958">
        <v>44773</v>
      </c>
      <c r="O958">
        <v>3</v>
      </c>
      <c r="P958" t="s">
        <v>26</v>
      </c>
      <c r="Q958">
        <v>3</v>
      </c>
      <c r="R958">
        <v>3</v>
      </c>
      <c r="S958" t="s">
        <v>274</v>
      </c>
      <c r="T958" t="s">
        <v>26</v>
      </c>
    </row>
    <row r="959" spans="1:20" x14ac:dyDescent="0.3">
      <c r="A959" t="s">
        <v>1304</v>
      </c>
      <c r="B959" t="s">
        <v>29</v>
      </c>
      <c r="C959">
        <v>32</v>
      </c>
      <c r="D959" t="s">
        <v>20</v>
      </c>
      <c r="E959" t="s">
        <v>21</v>
      </c>
      <c r="F959" t="s">
        <v>22</v>
      </c>
      <c r="G959" t="s">
        <v>59</v>
      </c>
      <c r="H959" t="s">
        <v>24</v>
      </c>
      <c r="I959">
        <v>11.8</v>
      </c>
      <c r="J959" t="s">
        <v>25</v>
      </c>
      <c r="K959" s="1">
        <v>45325</v>
      </c>
      <c r="L959"/>
      <c r="M959">
        <v>1.73</v>
      </c>
      <c r="N959">
        <v>57140</v>
      </c>
      <c r="O959">
        <v>1</v>
      </c>
      <c r="P959" t="s">
        <v>26</v>
      </c>
      <c r="Q959">
        <v>1</v>
      </c>
      <c r="R959">
        <v>4</v>
      </c>
      <c r="S959" t="s">
        <v>270</v>
      </c>
      <c r="T959" t="s">
        <v>26</v>
      </c>
    </row>
    <row r="960" spans="1:20" x14ac:dyDescent="0.3">
      <c r="A960" t="s">
        <v>1305</v>
      </c>
      <c r="B960" t="s">
        <v>19</v>
      </c>
      <c r="C960">
        <v>33</v>
      </c>
      <c r="D960" t="s">
        <v>30</v>
      </c>
      <c r="E960" t="s">
        <v>21</v>
      </c>
      <c r="F960" t="s">
        <v>32</v>
      </c>
      <c r="G960" t="s">
        <v>171</v>
      </c>
      <c r="H960" t="s">
        <v>24</v>
      </c>
      <c r="I960">
        <v>3.2</v>
      </c>
      <c r="J960" t="s">
        <v>25</v>
      </c>
      <c r="K960" s="1">
        <v>44299</v>
      </c>
      <c r="L960"/>
      <c r="M960">
        <v>4.54</v>
      </c>
      <c r="N960">
        <v>35826</v>
      </c>
      <c r="O960">
        <v>5</v>
      </c>
      <c r="P960" t="s">
        <v>26</v>
      </c>
      <c r="Q960">
        <v>1</v>
      </c>
      <c r="R960">
        <v>5</v>
      </c>
      <c r="S960" t="s">
        <v>187</v>
      </c>
      <c r="T960" t="s">
        <v>26</v>
      </c>
    </row>
    <row r="961" spans="1:20" x14ac:dyDescent="0.3">
      <c r="A961" t="s">
        <v>1306</v>
      </c>
      <c r="B961" t="s">
        <v>19</v>
      </c>
      <c r="C961">
        <v>38</v>
      </c>
      <c r="D961" t="s">
        <v>20</v>
      </c>
      <c r="E961" t="s">
        <v>39</v>
      </c>
      <c r="F961" t="s">
        <v>40</v>
      </c>
      <c r="G961" t="s">
        <v>50</v>
      </c>
      <c r="H961" t="s">
        <v>24</v>
      </c>
      <c r="I961">
        <v>11.3</v>
      </c>
      <c r="J961" t="s">
        <v>25</v>
      </c>
      <c r="K961" s="1">
        <v>39461</v>
      </c>
      <c r="L961" s="1">
        <v>42067</v>
      </c>
      <c r="M961">
        <v>7.13</v>
      </c>
      <c r="N961">
        <v>55767</v>
      </c>
      <c r="O961">
        <v>2</v>
      </c>
      <c r="P961" t="s">
        <v>26</v>
      </c>
      <c r="Q961">
        <v>2</v>
      </c>
      <c r="R961">
        <v>6</v>
      </c>
      <c r="S961" t="s">
        <v>438</v>
      </c>
      <c r="T961" t="s">
        <v>65</v>
      </c>
    </row>
    <row r="962" spans="1:20" x14ac:dyDescent="0.3">
      <c r="A962" t="s">
        <v>1307</v>
      </c>
      <c r="B962" t="s">
        <v>29</v>
      </c>
      <c r="C962">
        <v>29</v>
      </c>
      <c r="D962" t="s">
        <v>20</v>
      </c>
      <c r="E962" t="s">
        <v>39</v>
      </c>
      <c r="F962" t="s">
        <v>82</v>
      </c>
      <c r="G962" t="s">
        <v>83</v>
      </c>
      <c r="H962" t="s">
        <v>51</v>
      </c>
      <c r="I962">
        <v>3.3</v>
      </c>
      <c r="J962" t="s">
        <v>85</v>
      </c>
      <c r="K962" s="1">
        <v>40482</v>
      </c>
      <c r="L962"/>
      <c r="M962">
        <v>14.99</v>
      </c>
      <c r="N962">
        <v>38405</v>
      </c>
      <c r="O962">
        <v>2</v>
      </c>
      <c r="P962" t="s">
        <v>26</v>
      </c>
      <c r="Q962">
        <v>2</v>
      </c>
      <c r="R962">
        <v>4</v>
      </c>
      <c r="S962" t="s">
        <v>1239</v>
      </c>
      <c r="T962" t="s">
        <v>26</v>
      </c>
    </row>
    <row r="963" spans="1:20" x14ac:dyDescent="0.3">
      <c r="A963" t="s">
        <v>1308</v>
      </c>
      <c r="B963" t="s">
        <v>29</v>
      </c>
      <c r="C963">
        <v>22</v>
      </c>
      <c r="D963" t="s">
        <v>20</v>
      </c>
      <c r="E963" t="s">
        <v>36</v>
      </c>
      <c r="F963" t="s">
        <v>40</v>
      </c>
      <c r="G963" t="s">
        <v>96</v>
      </c>
      <c r="H963" t="s">
        <v>24</v>
      </c>
      <c r="I963">
        <v>2</v>
      </c>
      <c r="J963" t="s">
        <v>25</v>
      </c>
      <c r="K963" s="1">
        <v>41241</v>
      </c>
      <c r="L963"/>
      <c r="M963">
        <v>12.91</v>
      </c>
      <c r="N963">
        <v>39057</v>
      </c>
      <c r="O963">
        <v>3</v>
      </c>
      <c r="P963" t="s">
        <v>26</v>
      </c>
      <c r="Q963">
        <v>2</v>
      </c>
      <c r="R963">
        <v>4</v>
      </c>
      <c r="S963" t="s">
        <v>1309</v>
      </c>
      <c r="T963" t="s">
        <v>26</v>
      </c>
    </row>
    <row r="964" spans="1:20" x14ac:dyDescent="0.3">
      <c r="A964" t="s">
        <v>1310</v>
      </c>
      <c r="B964" t="s">
        <v>29</v>
      </c>
      <c r="C964">
        <v>28</v>
      </c>
      <c r="D964" t="s">
        <v>30</v>
      </c>
      <c r="E964" t="s">
        <v>31</v>
      </c>
      <c r="F964" t="s">
        <v>45</v>
      </c>
      <c r="G964" t="s">
        <v>46</v>
      </c>
      <c r="H964" t="s">
        <v>24</v>
      </c>
      <c r="I964">
        <v>5.9</v>
      </c>
      <c r="J964" t="s">
        <v>25</v>
      </c>
      <c r="K964" s="1">
        <v>45089</v>
      </c>
      <c r="L964" s="1">
        <v>45275</v>
      </c>
      <c r="M964">
        <v>0.51</v>
      </c>
      <c r="N964">
        <v>49986</v>
      </c>
      <c r="O964">
        <v>4</v>
      </c>
      <c r="P964" t="s">
        <v>26</v>
      </c>
      <c r="Q964">
        <v>3</v>
      </c>
      <c r="R964">
        <v>5</v>
      </c>
      <c r="S964" t="s">
        <v>865</v>
      </c>
      <c r="T964" t="s">
        <v>65</v>
      </c>
    </row>
    <row r="965" spans="1:20" x14ac:dyDescent="0.3">
      <c r="A965" t="s">
        <v>1311</v>
      </c>
      <c r="B965" t="s">
        <v>19</v>
      </c>
      <c r="C965">
        <v>22</v>
      </c>
      <c r="D965" t="s">
        <v>20</v>
      </c>
      <c r="E965" t="s">
        <v>44</v>
      </c>
      <c r="F965" t="s">
        <v>54</v>
      </c>
      <c r="G965" t="s">
        <v>77</v>
      </c>
      <c r="H965" t="s">
        <v>24</v>
      </c>
      <c r="I965">
        <v>2</v>
      </c>
      <c r="J965" t="s">
        <v>25</v>
      </c>
      <c r="K965" s="1">
        <v>42177</v>
      </c>
      <c r="L965"/>
      <c r="M965">
        <v>10.35</v>
      </c>
      <c r="N965">
        <v>33311</v>
      </c>
      <c r="O965">
        <v>4</v>
      </c>
      <c r="P965" t="s">
        <v>26</v>
      </c>
      <c r="Q965">
        <v>2</v>
      </c>
      <c r="R965">
        <v>16</v>
      </c>
      <c r="S965" t="s">
        <v>140</v>
      </c>
      <c r="T965" t="s">
        <v>26</v>
      </c>
    </row>
    <row r="966" spans="1:20" x14ac:dyDescent="0.3">
      <c r="A966" t="s">
        <v>1312</v>
      </c>
      <c r="B966" t="s">
        <v>19</v>
      </c>
      <c r="C966">
        <v>30</v>
      </c>
      <c r="D966" t="s">
        <v>20</v>
      </c>
      <c r="E966" t="s">
        <v>31</v>
      </c>
      <c r="F966" t="s">
        <v>67</v>
      </c>
      <c r="G966" t="s">
        <v>68</v>
      </c>
      <c r="H966" t="s">
        <v>47</v>
      </c>
      <c r="I966">
        <v>6.6</v>
      </c>
      <c r="J966" t="s">
        <v>25</v>
      </c>
      <c r="K966" s="1">
        <v>43441</v>
      </c>
      <c r="L966"/>
      <c r="M966">
        <v>6.89</v>
      </c>
      <c r="N966">
        <v>42716</v>
      </c>
      <c r="O966">
        <v>4</v>
      </c>
      <c r="P966" t="s">
        <v>26</v>
      </c>
      <c r="Q966">
        <v>2</v>
      </c>
      <c r="R966">
        <v>6</v>
      </c>
      <c r="S966" t="s">
        <v>145</v>
      </c>
      <c r="T966" t="s">
        <v>26</v>
      </c>
    </row>
    <row r="967" spans="1:20" x14ac:dyDescent="0.3">
      <c r="A967" t="s">
        <v>1313</v>
      </c>
      <c r="B967" t="s">
        <v>19</v>
      </c>
      <c r="C967">
        <v>26</v>
      </c>
      <c r="D967" t="s">
        <v>30</v>
      </c>
      <c r="E967" t="s">
        <v>31</v>
      </c>
      <c r="F967" t="s">
        <v>32</v>
      </c>
      <c r="G967" t="s">
        <v>171</v>
      </c>
      <c r="H967" t="s">
        <v>51</v>
      </c>
      <c r="I967">
        <v>4.4000000000000004</v>
      </c>
      <c r="J967" t="s">
        <v>25</v>
      </c>
      <c r="K967" s="1">
        <v>45001</v>
      </c>
      <c r="L967"/>
      <c r="M967">
        <v>2.62</v>
      </c>
      <c r="N967">
        <v>39837</v>
      </c>
      <c r="O967">
        <v>2</v>
      </c>
      <c r="P967" t="s">
        <v>26</v>
      </c>
      <c r="Q967">
        <v>3</v>
      </c>
      <c r="R967">
        <v>7</v>
      </c>
      <c r="S967" t="s">
        <v>461</v>
      </c>
      <c r="T967" t="s">
        <v>26</v>
      </c>
    </row>
    <row r="968" spans="1:20" x14ac:dyDescent="0.3">
      <c r="A968" t="s">
        <v>1314</v>
      </c>
      <c r="B968" t="s">
        <v>19</v>
      </c>
      <c r="C968">
        <v>42</v>
      </c>
      <c r="D968" t="s">
        <v>30</v>
      </c>
      <c r="E968" t="s">
        <v>44</v>
      </c>
      <c r="F968" t="s">
        <v>45</v>
      </c>
      <c r="G968" t="s">
        <v>164</v>
      </c>
      <c r="H968" t="s">
        <v>24</v>
      </c>
      <c r="I968">
        <v>17.2</v>
      </c>
      <c r="J968" t="s">
        <v>25</v>
      </c>
      <c r="K968" s="1">
        <v>45191</v>
      </c>
      <c r="L968" s="1">
        <v>45812</v>
      </c>
      <c r="M968">
        <v>1.7</v>
      </c>
      <c r="N968">
        <v>75435</v>
      </c>
      <c r="O968">
        <v>3</v>
      </c>
      <c r="P968" t="s">
        <v>26</v>
      </c>
      <c r="Q968">
        <v>0</v>
      </c>
      <c r="R968">
        <v>5</v>
      </c>
      <c r="S968" t="s">
        <v>660</v>
      </c>
      <c r="T968" t="s">
        <v>65</v>
      </c>
    </row>
    <row r="969" spans="1:20" x14ac:dyDescent="0.3">
      <c r="A969" t="s">
        <v>1315</v>
      </c>
      <c r="B969" t="s">
        <v>29</v>
      </c>
      <c r="C969">
        <v>36</v>
      </c>
      <c r="D969" t="s">
        <v>20</v>
      </c>
      <c r="E969" t="s">
        <v>31</v>
      </c>
      <c r="F969" t="s">
        <v>32</v>
      </c>
      <c r="G969" t="s">
        <v>33</v>
      </c>
      <c r="H969" t="s">
        <v>51</v>
      </c>
      <c r="I969">
        <v>11.7</v>
      </c>
      <c r="J969" t="s">
        <v>25</v>
      </c>
      <c r="K969" s="1">
        <v>43196</v>
      </c>
      <c r="L969"/>
      <c r="M969">
        <v>7.56</v>
      </c>
      <c r="N969">
        <v>56343</v>
      </c>
      <c r="O969">
        <v>1</v>
      </c>
      <c r="P969" t="s">
        <v>26</v>
      </c>
      <c r="Q969">
        <v>1</v>
      </c>
      <c r="R969">
        <v>4</v>
      </c>
      <c r="S969" t="s">
        <v>377</v>
      </c>
      <c r="T969" t="s">
        <v>26</v>
      </c>
    </row>
    <row r="970" spans="1:20" x14ac:dyDescent="0.3">
      <c r="A970" t="s">
        <v>1316</v>
      </c>
      <c r="B970" t="s">
        <v>29</v>
      </c>
      <c r="C970">
        <v>36</v>
      </c>
      <c r="D970" t="s">
        <v>30</v>
      </c>
      <c r="E970" t="s">
        <v>36</v>
      </c>
      <c r="F970" t="s">
        <v>67</v>
      </c>
      <c r="G970" t="s">
        <v>71</v>
      </c>
      <c r="H970" t="s">
        <v>51</v>
      </c>
      <c r="I970">
        <v>10.199999999999999</v>
      </c>
      <c r="J970" t="s">
        <v>25</v>
      </c>
      <c r="K970" s="1">
        <v>41050</v>
      </c>
      <c r="L970"/>
      <c r="M970">
        <v>13.44</v>
      </c>
      <c r="N970">
        <v>48858</v>
      </c>
      <c r="O970">
        <v>2</v>
      </c>
      <c r="P970" t="s">
        <v>26</v>
      </c>
      <c r="Q970">
        <v>1</v>
      </c>
      <c r="R970">
        <v>3</v>
      </c>
      <c r="S970" t="s">
        <v>598</v>
      </c>
      <c r="T970" t="s">
        <v>26</v>
      </c>
    </row>
    <row r="971" spans="1:20" x14ac:dyDescent="0.3">
      <c r="A971" t="s">
        <v>1317</v>
      </c>
      <c r="B971" t="s">
        <v>19</v>
      </c>
      <c r="C971">
        <v>31</v>
      </c>
      <c r="D971" t="s">
        <v>30</v>
      </c>
      <c r="E971" t="s">
        <v>36</v>
      </c>
      <c r="F971" t="s">
        <v>82</v>
      </c>
      <c r="G971" t="s">
        <v>284</v>
      </c>
      <c r="H971" t="s">
        <v>24</v>
      </c>
      <c r="I971">
        <v>6.6</v>
      </c>
      <c r="J971" t="s">
        <v>25</v>
      </c>
      <c r="K971" s="1">
        <v>45014</v>
      </c>
      <c r="L971"/>
      <c r="M971">
        <v>2.58</v>
      </c>
      <c r="N971">
        <v>38249</v>
      </c>
      <c r="O971">
        <v>3</v>
      </c>
      <c r="P971" t="s">
        <v>26</v>
      </c>
      <c r="Q971">
        <v>3</v>
      </c>
      <c r="R971">
        <v>7</v>
      </c>
      <c r="S971" t="s">
        <v>1318</v>
      </c>
      <c r="T971" t="s">
        <v>26</v>
      </c>
    </row>
    <row r="972" spans="1:20" x14ac:dyDescent="0.3">
      <c r="A972" t="s">
        <v>1319</v>
      </c>
      <c r="B972" t="s">
        <v>29</v>
      </c>
      <c r="C972">
        <v>33</v>
      </c>
      <c r="D972" t="s">
        <v>30</v>
      </c>
      <c r="E972" t="s">
        <v>31</v>
      </c>
      <c r="F972" t="s">
        <v>67</v>
      </c>
      <c r="G972" t="s">
        <v>176</v>
      </c>
      <c r="H972" t="s">
        <v>47</v>
      </c>
      <c r="I972">
        <v>9.4</v>
      </c>
      <c r="J972" t="s">
        <v>25</v>
      </c>
      <c r="K972" s="1">
        <v>42220</v>
      </c>
      <c r="L972"/>
      <c r="M972">
        <v>10.23</v>
      </c>
      <c r="N972">
        <v>50763</v>
      </c>
      <c r="O972">
        <v>2</v>
      </c>
      <c r="P972" t="s">
        <v>26</v>
      </c>
      <c r="Q972">
        <v>2</v>
      </c>
      <c r="R972">
        <v>10</v>
      </c>
      <c r="S972" t="s">
        <v>921</v>
      </c>
      <c r="T972" t="s">
        <v>26</v>
      </c>
    </row>
    <row r="973" spans="1:20" x14ac:dyDescent="0.3">
      <c r="A973" t="s">
        <v>1320</v>
      </c>
      <c r="B973" t="s">
        <v>19</v>
      </c>
      <c r="C973">
        <v>37</v>
      </c>
      <c r="D973" t="s">
        <v>30</v>
      </c>
      <c r="E973" t="s">
        <v>53</v>
      </c>
      <c r="F973" t="s">
        <v>32</v>
      </c>
      <c r="G973" t="s">
        <v>33</v>
      </c>
      <c r="H973" t="s">
        <v>24</v>
      </c>
      <c r="I973">
        <v>6.4</v>
      </c>
      <c r="J973" t="s">
        <v>25</v>
      </c>
      <c r="K973" s="1">
        <v>44331</v>
      </c>
      <c r="L973"/>
      <c r="M973">
        <v>4.45</v>
      </c>
      <c r="N973">
        <v>36890</v>
      </c>
      <c r="O973">
        <v>2</v>
      </c>
      <c r="P973" t="s">
        <v>26</v>
      </c>
      <c r="Q973">
        <v>2</v>
      </c>
      <c r="R973">
        <v>7</v>
      </c>
      <c r="S973" t="s">
        <v>1020</v>
      </c>
      <c r="T973" t="s">
        <v>26</v>
      </c>
    </row>
    <row r="974" spans="1:20" x14ac:dyDescent="0.3">
      <c r="A974" t="s">
        <v>1321</v>
      </c>
      <c r="B974" t="s">
        <v>19</v>
      </c>
      <c r="C974">
        <v>25</v>
      </c>
      <c r="D974" t="s">
        <v>20</v>
      </c>
      <c r="E974" t="s">
        <v>21</v>
      </c>
      <c r="F974" t="s">
        <v>67</v>
      </c>
      <c r="G974" t="s">
        <v>110</v>
      </c>
      <c r="H974" t="s">
        <v>75</v>
      </c>
      <c r="I974">
        <v>3.9</v>
      </c>
      <c r="J974" t="s">
        <v>25</v>
      </c>
      <c r="K974" s="1">
        <v>44775</v>
      </c>
      <c r="L974"/>
      <c r="M974">
        <v>3.24</v>
      </c>
      <c r="N974">
        <v>44148</v>
      </c>
      <c r="O974">
        <v>3</v>
      </c>
      <c r="P974" t="s">
        <v>26</v>
      </c>
      <c r="Q974">
        <v>2</v>
      </c>
      <c r="R974">
        <v>7</v>
      </c>
      <c r="S974" t="s">
        <v>463</v>
      </c>
      <c r="T974" t="s">
        <v>26</v>
      </c>
    </row>
    <row r="975" spans="1:20" x14ac:dyDescent="0.3">
      <c r="A975" t="s">
        <v>1322</v>
      </c>
      <c r="B975" t="s">
        <v>19</v>
      </c>
      <c r="C975">
        <v>32</v>
      </c>
      <c r="D975" t="s">
        <v>30</v>
      </c>
      <c r="E975" t="s">
        <v>21</v>
      </c>
      <c r="F975" t="s">
        <v>32</v>
      </c>
      <c r="G975" t="s">
        <v>171</v>
      </c>
      <c r="H975" t="s">
        <v>24</v>
      </c>
      <c r="I975">
        <v>3.5</v>
      </c>
      <c r="J975" t="s">
        <v>25</v>
      </c>
      <c r="K975" s="1">
        <v>44926</v>
      </c>
      <c r="L975"/>
      <c r="M975">
        <v>2.83</v>
      </c>
      <c r="N975">
        <v>31010</v>
      </c>
      <c r="O975">
        <v>5</v>
      </c>
      <c r="P975" t="s">
        <v>26</v>
      </c>
      <c r="Q975">
        <v>1</v>
      </c>
      <c r="R975">
        <v>7</v>
      </c>
      <c r="S975" t="s">
        <v>226</v>
      </c>
      <c r="T975" t="s">
        <v>26</v>
      </c>
    </row>
    <row r="976" spans="1:20" x14ac:dyDescent="0.3">
      <c r="A976" t="s">
        <v>1323</v>
      </c>
      <c r="B976" t="s">
        <v>19</v>
      </c>
      <c r="C976">
        <v>35</v>
      </c>
      <c r="D976" t="s">
        <v>20</v>
      </c>
      <c r="E976" t="s">
        <v>21</v>
      </c>
      <c r="F976" t="s">
        <v>40</v>
      </c>
      <c r="G976" t="s">
        <v>96</v>
      </c>
      <c r="H976" t="s">
        <v>75</v>
      </c>
      <c r="I976">
        <v>15</v>
      </c>
      <c r="J976" t="s">
        <v>25</v>
      </c>
      <c r="K976" s="1">
        <v>43414</v>
      </c>
      <c r="L976"/>
      <c r="M976">
        <v>6.97</v>
      </c>
      <c r="N976">
        <v>64636</v>
      </c>
      <c r="O976">
        <v>3</v>
      </c>
      <c r="P976" t="s">
        <v>26</v>
      </c>
      <c r="Q976">
        <v>1</v>
      </c>
      <c r="R976">
        <v>9</v>
      </c>
      <c r="S976" t="s">
        <v>479</v>
      </c>
      <c r="T976" t="s">
        <v>26</v>
      </c>
    </row>
    <row r="977" spans="1:20" x14ac:dyDescent="0.3">
      <c r="A977" t="s">
        <v>1324</v>
      </c>
      <c r="B977" t="s">
        <v>19</v>
      </c>
      <c r="C977">
        <v>33</v>
      </c>
      <c r="D977" t="s">
        <v>30</v>
      </c>
      <c r="E977" t="s">
        <v>36</v>
      </c>
      <c r="F977" t="s">
        <v>32</v>
      </c>
      <c r="G977" t="s">
        <v>171</v>
      </c>
      <c r="H977" t="s">
        <v>84</v>
      </c>
      <c r="I977">
        <v>6.6</v>
      </c>
      <c r="J977" t="s">
        <v>25</v>
      </c>
      <c r="K977" s="1">
        <v>42673</v>
      </c>
      <c r="L977"/>
      <c r="M977">
        <v>8.99</v>
      </c>
      <c r="N977">
        <v>43616</v>
      </c>
      <c r="O977">
        <v>3</v>
      </c>
      <c r="P977" t="s">
        <v>26</v>
      </c>
      <c r="Q977">
        <v>1</v>
      </c>
      <c r="R977">
        <v>7</v>
      </c>
      <c r="S977" t="s">
        <v>1251</v>
      </c>
      <c r="T977" t="s">
        <v>26</v>
      </c>
    </row>
    <row r="978" spans="1:20" x14ac:dyDescent="0.3">
      <c r="A978" t="s">
        <v>1325</v>
      </c>
      <c r="B978" t="s">
        <v>29</v>
      </c>
      <c r="C978">
        <v>23</v>
      </c>
      <c r="D978" t="s">
        <v>20</v>
      </c>
      <c r="E978" t="s">
        <v>21</v>
      </c>
      <c r="F978" t="s">
        <v>45</v>
      </c>
      <c r="G978" t="s">
        <v>98</v>
      </c>
      <c r="H978" t="s">
        <v>24</v>
      </c>
      <c r="I978">
        <v>1.8</v>
      </c>
      <c r="J978" t="s">
        <v>25</v>
      </c>
      <c r="K978" s="1">
        <v>44843</v>
      </c>
      <c r="L978"/>
      <c r="M978">
        <v>3.05</v>
      </c>
      <c r="N978">
        <v>30955</v>
      </c>
      <c r="O978">
        <v>4</v>
      </c>
      <c r="P978" t="s">
        <v>26</v>
      </c>
      <c r="Q978">
        <v>2</v>
      </c>
      <c r="R978">
        <v>1</v>
      </c>
      <c r="S978" t="s">
        <v>424</v>
      </c>
      <c r="T978" t="s">
        <v>26</v>
      </c>
    </row>
    <row r="979" spans="1:20" x14ac:dyDescent="0.3">
      <c r="A979" t="s">
        <v>1326</v>
      </c>
      <c r="B979" t="s">
        <v>19</v>
      </c>
      <c r="C979">
        <v>32</v>
      </c>
      <c r="D979" t="s">
        <v>20</v>
      </c>
      <c r="E979" t="s">
        <v>58</v>
      </c>
      <c r="F979" t="s">
        <v>22</v>
      </c>
      <c r="G979" t="s">
        <v>23</v>
      </c>
      <c r="H979" t="s">
        <v>51</v>
      </c>
      <c r="I979">
        <v>7.6</v>
      </c>
      <c r="J979" t="s">
        <v>25</v>
      </c>
      <c r="K979" s="1">
        <v>40503</v>
      </c>
      <c r="L979" s="1">
        <v>45274</v>
      </c>
      <c r="M979">
        <v>13.06</v>
      </c>
      <c r="N979">
        <v>49432</v>
      </c>
      <c r="O979">
        <v>3</v>
      </c>
      <c r="P979" t="s">
        <v>26</v>
      </c>
      <c r="Q979">
        <v>3</v>
      </c>
      <c r="R979">
        <v>7</v>
      </c>
      <c r="S979" t="s">
        <v>289</v>
      </c>
      <c r="T979" t="s">
        <v>65</v>
      </c>
    </row>
    <row r="980" spans="1:20" x14ac:dyDescent="0.3">
      <c r="A980" t="s">
        <v>1327</v>
      </c>
      <c r="B980" t="s">
        <v>29</v>
      </c>
      <c r="C980">
        <v>28</v>
      </c>
      <c r="D980" t="s">
        <v>30</v>
      </c>
      <c r="E980" t="s">
        <v>31</v>
      </c>
      <c r="F980" t="s">
        <v>40</v>
      </c>
      <c r="G980" t="s">
        <v>50</v>
      </c>
      <c r="H980" t="s">
        <v>24</v>
      </c>
      <c r="I980">
        <v>0.3</v>
      </c>
      <c r="J980" t="s">
        <v>25</v>
      </c>
      <c r="K980" s="1">
        <v>41893</v>
      </c>
      <c r="L980"/>
      <c r="M980">
        <v>11.13</v>
      </c>
      <c r="N980">
        <v>34077</v>
      </c>
      <c r="O980">
        <v>4</v>
      </c>
      <c r="P980" t="s">
        <v>26</v>
      </c>
      <c r="Q980">
        <v>0</v>
      </c>
      <c r="R980">
        <v>7</v>
      </c>
      <c r="S980" t="s">
        <v>414</v>
      </c>
      <c r="T980" t="s">
        <v>26</v>
      </c>
    </row>
    <row r="981" spans="1:20" x14ac:dyDescent="0.3">
      <c r="A981" t="s">
        <v>1328</v>
      </c>
      <c r="B981" t="s">
        <v>29</v>
      </c>
      <c r="C981">
        <v>30</v>
      </c>
      <c r="D981" t="s">
        <v>30</v>
      </c>
      <c r="E981" t="s">
        <v>53</v>
      </c>
      <c r="F981" t="s">
        <v>92</v>
      </c>
      <c r="G981" t="s">
        <v>246</v>
      </c>
      <c r="H981" t="s">
        <v>47</v>
      </c>
      <c r="I981">
        <v>7.3</v>
      </c>
      <c r="J981" t="s">
        <v>25</v>
      </c>
      <c r="K981" s="1">
        <v>43703</v>
      </c>
      <c r="L981"/>
      <c r="M981">
        <v>6.17</v>
      </c>
      <c r="N981">
        <v>50495</v>
      </c>
      <c r="O981">
        <v>5</v>
      </c>
      <c r="P981" t="s">
        <v>26</v>
      </c>
      <c r="Q981">
        <v>2</v>
      </c>
      <c r="R981">
        <v>6</v>
      </c>
      <c r="S981" t="s">
        <v>702</v>
      </c>
      <c r="T981" t="s">
        <v>26</v>
      </c>
    </row>
    <row r="982" spans="1:20" x14ac:dyDescent="0.3">
      <c r="A982" t="s">
        <v>1329</v>
      </c>
      <c r="B982" t="s">
        <v>29</v>
      </c>
      <c r="C982">
        <v>21</v>
      </c>
      <c r="D982" t="s">
        <v>30</v>
      </c>
      <c r="E982" t="s">
        <v>39</v>
      </c>
      <c r="F982" t="s">
        <v>54</v>
      </c>
      <c r="G982" t="s">
        <v>77</v>
      </c>
      <c r="H982" t="s">
        <v>24</v>
      </c>
      <c r="I982">
        <v>0.5</v>
      </c>
      <c r="J982" t="s">
        <v>25</v>
      </c>
      <c r="K982" s="1">
        <v>42332</v>
      </c>
      <c r="L982"/>
      <c r="M982">
        <v>9.93</v>
      </c>
      <c r="N982">
        <v>37448</v>
      </c>
      <c r="O982">
        <v>3</v>
      </c>
      <c r="P982" t="s">
        <v>26</v>
      </c>
      <c r="Q982">
        <v>5</v>
      </c>
      <c r="R982">
        <v>5</v>
      </c>
      <c r="S982" t="s">
        <v>603</v>
      </c>
      <c r="T982" t="s">
        <v>26</v>
      </c>
    </row>
    <row r="983" spans="1:20" x14ac:dyDescent="0.3">
      <c r="A983" t="s">
        <v>1330</v>
      </c>
      <c r="B983" t="s">
        <v>29</v>
      </c>
      <c r="C983">
        <v>38</v>
      </c>
      <c r="D983" t="s">
        <v>30</v>
      </c>
      <c r="E983" t="s">
        <v>53</v>
      </c>
      <c r="F983" t="s">
        <v>40</v>
      </c>
      <c r="G983" t="s">
        <v>50</v>
      </c>
      <c r="H983" t="s">
        <v>51</v>
      </c>
      <c r="I983">
        <v>10.199999999999999</v>
      </c>
      <c r="J983" t="s">
        <v>25</v>
      </c>
      <c r="K983" s="1">
        <v>41211</v>
      </c>
      <c r="L983"/>
      <c r="M983">
        <v>13</v>
      </c>
      <c r="N983">
        <v>57423</v>
      </c>
      <c r="O983">
        <v>3</v>
      </c>
      <c r="P983" t="s">
        <v>26</v>
      </c>
      <c r="Q983">
        <v>1</v>
      </c>
      <c r="R983">
        <v>9</v>
      </c>
      <c r="S983" t="s">
        <v>807</v>
      </c>
      <c r="T983" t="s">
        <v>26</v>
      </c>
    </row>
    <row r="984" spans="1:20" x14ac:dyDescent="0.3">
      <c r="A984" t="s">
        <v>1331</v>
      </c>
      <c r="B984" t="s">
        <v>19</v>
      </c>
      <c r="C984">
        <v>29</v>
      </c>
      <c r="D984" t="s">
        <v>30</v>
      </c>
      <c r="E984" t="s">
        <v>63</v>
      </c>
      <c r="F984" t="s">
        <v>67</v>
      </c>
      <c r="G984" t="s">
        <v>71</v>
      </c>
      <c r="H984" t="s">
        <v>24</v>
      </c>
      <c r="I984">
        <v>2.5</v>
      </c>
      <c r="J984" t="s">
        <v>25</v>
      </c>
      <c r="K984" s="1">
        <v>42575</v>
      </c>
      <c r="L984"/>
      <c r="M984">
        <v>9.26</v>
      </c>
      <c r="N984">
        <v>44505</v>
      </c>
      <c r="O984">
        <v>4</v>
      </c>
      <c r="P984" t="s">
        <v>26</v>
      </c>
      <c r="Q984">
        <v>2</v>
      </c>
      <c r="R984">
        <v>5</v>
      </c>
      <c r="S984" t="s">
        <v>384</v>
      </c>
      <c r="T984" t="s">
        <v>26</v>
      </c>
    </row>
    <row r="985" spans="1:20" x14ac:dyDescent="0.3">
      <c r="A985" t="s">
        <v>1332</v>
      </c>
      <c r="B985" t="s">
        <v>29</v>
      </c>
      <c r="C985">
        <v>39</v>
      </c>
      <c r="D985" t="s">
        <v>30</v>
      </c>
      <c r="E985" t="s">
        <v>36</v>
      </c>
      <c r="F985" t="s">
        <v>67</v>
      </c>
      <c r="G985" t="s">
        <v>110</v>
      </c>
      <c r="H985" t="s">
        <v>47</v>
      </c>
      <c r="I985">
        <v>13.3</v>
      </c>
      <c r="J985" t="s">
        <v>25</v>
      </c>
      <c r="K985" s="1">
        <v>45450</v>
      </c>
      <c r="L985"/>
      <c r="M985">
        <v>1.39</v>
      </c>
      <c r="N985">
        <v>58245</v>
      </c>
      <c r="O985">
        <v>2</v>
      </c>
      <c r="P985" t="s">
        <v>65</v>
      </c>
      <c r="Q985">
        <v>4</v>
      </c>
      <c r="R985">
        <v>9</v>
      </c>
      <c r="S985" t="s">
        <v>389</v>
      </c>
      <c r="T985" t="s">
        <v>26</v>
      </c>
    </row>
    <row r="986" spans="1:20" x14ac:dyDescent="0.3">
      <c r="A986" t="s">
        <v>1333</v>
      </c>
      <c r="B986" t="s">
        <v>19</v>
      </c>
      <c r="C986">
        <v>35</v>
      </c>
      <c r="D986" t="s">
        <v>30</v>
      </c>
      <c r="E986" t="s">
        <v>36</v>
      </c>
      <c r="F986" t="s">
        <v>54</v>
      </c>
      <c r="G986" t="s">
        <v>77</v>
      </c>
      <c r="H986" t="s">
        <v>24</v>
      </c>
      <c r="I986">
        <v>12.1</v>
      </c>
      <c r="J986" t="s">
        <v>25</v>
      </c>
      <c r="K986" s="1">
        <v>45901</v>
      </c>
      <c r="L986"/>
      <c r="M986">
        <v>0.16</v>
      </c>
      <c r="N986">
        <v>48281</v>
      </c>
      <c r="O986">
        <v>3</v>
      </c>
      <c r="P986" t="s">
        <v>26</v>
      </c>
      <c r="Q986">
        <v>3</v>
      </c>
      <c r="R986">
        <v>5</v>
      </c>
      <c r="S986" t="s">
        <v>219</v>
      </c>
      <c r="T986" t="s">
        <v>26</v>
      </c>
    </row>
    <row r="987" spans="1:20" x14ac:dyDescent="0.3">
      <c r="A987" t="s">
        <v>1334</v>
      </c>
      <c r="B987" t="s">
        <v>29</v>
      </c>
      <c r="C987">
        <v>30</v>
      </c>
      <c r="D987" t="s">
        <v>30</v>
      </c>
      <c r="E987" t="s">
        <v>21</v>
      </c>
      <c r="F987" t="s">
        <v>32</v>
      </c>
      <c r="G987" t="s">
        <v>171</v>
      </c>
      <c r="H987" t="s">
        <v>24</v>
      </c>
      <c r="I987">
        <v>10</v>
      </c>
      <c r="J987" t="s">
        <v>25</v>
      </c>
      <c r="K987" s="1">
        <v>42780</v>
      </c>
      <c r="L987"/>
      <c r="M987">
        <v>8.6999999999999993</v>
      </c>
      <c r="N987">
        <v>51645</v>
      </c>
      <c r="O987">
        <v>3</v>
      </c>
      <c r="P987" t="s">
        <v>26</v>
      </c>
      <c r="Q987">
        <v>1</v>
      </c>
      <c r="R987">
        <v>5</v>
      </c>
      <c r="S987" t="s">
        <v>37</v>
      </c>
      <c r="T987" t="s">
        <v>26</v>
      </c>
    </row>
    <row r="988" spans="1:20" x14ac:dyDescent="0.3">
      <c r="A988" t="s">
        <v>1335</v>
      </c>
      <c r="B988" t="s">
        <v>19</v>
      </c>
      <c r="C988">
        <v>27</v>
      </c>
      <c r="D988" t="s">
        <v>30</v>
      </c>
      <c r="E988" t="s">
        <v>44</v>
      </c>
      <c r="F988" t="s">
        <v>22</v>
      </c>
      <c r="G988" t="s">
        <v>74</v>
      </c>
      <c r="H988" t="s">
        <v>24</v>
      </c>
      <c r="I988">
        <v>5.5</v>
      </c>
      <c r="J988" t="s">
        <v>25</v>
      </c>
      <c r="K988" s="1">
        <v>41689</v>
      </c>
      <c r="L988"/>
      <c r="M988">
        <v>11.69</v>
      </c>
      <c r="N988">
        <v>39318</v>
      </c>
      <c r="O988">
        <v>4</v>
      </c>
      <c r="P988" t="s">
        <v>26</v>
      </c>
      <c r="Q988">
        <v>2</v>
      </c>
      <c r="R988">
        <v>4</v>
      </c>
      <c r="S988" t="s">
        <v>197</v>
      </c>
      <c r="T988" t="s">
        <v>26</v>
      </c>
    </row>
    <row r="989" spans="1:20" x14ac:dyDescent="0.3">
      <c r="A989" t="s">
        <v>878</v>
      </c>
      <c r="B989" t="s">
        <v>29</v>
      </c>
      <c r="C989">
        <v>33</v>
      </c>
      <c r="D989" t="s">
        <v>20</v>
      </c>
      <c r="E989" t="s">
        <v>21</v>
      </c>
      <c r="F989" t="s">
        <v>82</v>
      </c>
      <c r="G989" t="s">
        <v>107</v>
      </c>
      <c r="H989" t="s">
        <v>47</v>
      </c>
      <c r="I989">
        <v>12.1</v>
      </c>
      <c r="J989" t="s">
        <v>25</v>
      </c>
      <c r="K989" s="1">
        <v>43760</v>
      </c>
      <c r="L989" s="1">
        <v>45075</v>
      </c>
      <c r="M989">
        <v>3.6</v>
      </c>
      <c r="N989">
        <v>54570</v>
      </c>
      <c r="O989">
        <v>3</v>
      </c>
      <c r="P989" t="s">
        <v>26</v>
      </c>
      <c r="Q989">
        <v>0</v>
      </c>
      <c r="R989">
        <v>10</v>
      </c>
      <c r="T989" t="s">
        <v>65</v>
      </c>
    </row>
    <row r="990" spans="1:20" x14ac:dyDescent="0.3">
      <c r="A990" t="s">
        <v>131</v>
      </c>
      <c r="B990" t="s">
        <v>29</v>
      </c>
      <c r="C990">
        <v>36</v>
      </c>
      <c r="D990" t="s">
        <v>20</v>
      </c>
      <c r="E990" t="s">
        <v>44</v>
      </c>
      <c r="F990" t="s">
        <v>45</v>
      </c>
      <c r="G990" t="s">
        <v>98</v>
      </c>
      <c r="H990" t="s">
        <v>51</v>
      </c>
      <c r="I990">
        <v>12.3</v>
      </c>
      <c r="J990" t="s">
        <v>25</v>
      </c>
      <c r="K990" s="1">
        <v>40846</v>
      </c>
      <c r="L990"/>
      <c r="M990">
        <v>14</v>
      </c>
      <c r="N990">
        <v>61779</v>
      </c>
      <c r="O990">
        <v>3</v>
      </c>
      <c r="P990" t="s">
        <v>26</v>
      </c>
      <c r="Q990">
        <v>1</v>
      </c>
      <c r="R990">
        <v>6</v>
      </c>
      <c r="T990" t="s">
        <v>26</v>
      </c>
    </row>
    <row r="991" spans="1:20" x14ac:dyDescent="0.3">
      <c r="A991" t="s">
        <v>1336</v>
      </c>
      <c r="B991" t="s">
        <v>29</v>
      </c>
      <c r="C991">
        <v>27</v>
      </c>
      <c r="D991" t="s">
        <v>30</v>
      </c>
      <c r="E991" t="s">
        <v>63</v>
      </c>
      <c r="F991" t="s">
        <v>92</v>
      </c>
      <c r="G991" t="s">
        <v>93</v>
      </c>
      <c r="H991" t="s">
        <v>51</v>
      </c>
      <c r="I991">
        <v>3.6</v>
      </c>
      <c r="J991" t="s">
        <v>25</v>
      </c>
      <c r="K991" s="1">
        <v>39525</v>
      </c>
      <c r="L991"/>
      <c r="M991">
        <v>17.61</v>
      </c>
      <c r="N991">
        <v>39619</v>
      </c>
      <c r="O991">
        <v>3</v>
      </c>
      <c r="P991" t="s">
        <v>26</v>
      </c>
      <c r="Q991">
        <v>1</v>
      </c>
      <c r="R991">
        <v>4</v>
      </c>
      <c r="S991" t="s">
        <v>486</v>
      </c>
      <c r="T991" t="s">
        <v>26</v>
      </c>
    </row>
    <row r="992" spans="1:20" x14ac:dyDescent="0.3">
      <c r="A992" t="s">
        <v>1337</v>
      </c>
      <c r="B992" t="s">
        <v>29</v>
      </c>
      <c r="C992">
        <v>40</v>
      </c>
      <c r="D992" t="s">
        <v>20</v>
      </c>
      <c r="E992" t="s">
        <v>39</v>
      </c>
      <c r="F992" t="s">
        <v>67</v>
      </c>
      <c r="G992" t="s">
        <v>68</v>
      </c>
      <c r="H992" t="s">
        <v>24</v>
      </c>
      <c r="I992">
        <v>8.1</v>
      </c>
      <c r="J992" t="s">
        <v>25</v>
      </c>
      <c r="K992" s="1">
        <v>44434</v>
      </c>
      <c r="L992"/>
      <c r="M992">
        <v>4.17</v>
      </c>
      <c r="N992">
        <v>48416</v>
      </c>
      <c r="O992">
        <v>3</v>
      </c>
      <c r="P992" t="s">
        <v>26</v>
      </c>
      <c r="Q992">
        <v>1</v>
      </c>
      <c r="R992">
        <v>5</v>
      </c>
      <c r="S992" t="s">
        <v>598</v>
      </c>
      <c r="T992" t="s">
        <v>26</v>
      </c>
    </row>
    <row r="993" spans="1:20" x14ac:dyDescent="0.3">
      <c r="A993" t="s">
        <v>1338</v>
      </c>
      <c r="B993" t="s">
        <v>29</v>
      </c>
      <c r="C993">
        <v>32</v>
      </c>
      <c r="D993" t="s">
        <v>30</v>
      </c>
      <c r="E993" t="s">
        <v>44</v>
      </c>
      <c r="F993" t="s">
        <v>32</v>
      </c>
      <c r="G993" t="s">
        <v>171</v>
      </c>
      <c r="H993" t="s">
        <v>75</v>
      </c>
      <c r="I993">
        <v>0.1</v>
      </c>
      <c r="J993" t="s">
        <v>25</v>
      </c>
      <c r="K993" s="1">
        <v>45333</v>
      </c>
      <c r="L993" s="1">
        <v>45627</v>
      </c>
      <c r="M993">
        <v>0.8</v>
      </c>
      <c r="N993">
        <v>22873</v>
      </c>
      <c r="O993">
        <v>2</v>
      </c>
      <c r="P993" t="s">
        <v>26</v>
      </c>
      <c r="Q993">
        <v>2</v>
      </c>
      <c r="R993">
        <v>8</v>
      </c>
      <c r="S993" t="s">
        <v>601</v>
      </c>
      <c r="T993" t="s">
        <v>65</v>
      </c>
    </row>
    <row r="994" spans="1:20" x14ac:dyDescent="0.3">
      <c r="A994" t="s">
        <v>1339</v>
      </c>
      <c r="B994" t="s">
        <v>19</v>
      </c>
      <c r="C994">
        <v>39</v>
      </c>
      <c r="D994" t="s">
        <v>20</v>
      </c>
      <c r="E994" t="s">
        <v>39</v>
      </c>
      <c r="F994" t="s">
        <v>54</v>
      </c>
      <c r="G994" t="s">
        <v>77</v>
      </c>
      <c r="H994" t="s">
        <v>47</v>
      </c>
      <c r="I994">
        <v>10.6</v>
      </c>
      <c r="J994" t="s">
        <v>25</v>
      </c>
      <c r="K994" s="1">
        <v>40076</v>
      </c>
      <c r="L994" s="1">
        <v>42102</v>
      </c>
      <c r="M994">
        <v>5.55</v>
      </c>
      <c r="N994">
        <v>49380</v>
      </c>
      <c r="O994">
        <v>2</v>
      </c>
      <c r="P994" t="s">
        <v>26</v>
      </c>
      <c r="Q994">
        <v>3</v>
      </c>
      <c r="R994">
        <v>1</v>
      </c>
      <c r="S994" t="s">
        <v>956</v>
      </c>
      <c r="T994" t="s">
        <v>65</v>
      </c>
    </row>
    <row r="995" spans="1:20" x14ac:dyDescent="0.3">
      <c r="A995" t="s">
        <v>1340</v>
      </c>
      <c r="B995" t="s">
        <v>19</v>
      </c>
      <c r="C995">
        <v>34</v>
      </c>
      <c r="D995" t="s">
        <v>20</v>
      </c>
      <c r="E995" t="s">
        <v>58</v>
      </c>
      <c r="F995" t="s">
        <v>22</v>
      </c>
      <c r="G995" t="s">
        <v>23</v>
      </c>
      <c r="H995" t="s">
        <v>84</v>
      </c>
      <c r="I995">
        <v>2.1</v>
      </c>
      <c r="J995" t="s">
        <v>25</v>
      </c>
      <c r="K995" s="1">
        <v>42921</v>
      </c>
      <c r="L995"/>
      <c r="M995">
        <v>8.31</v>
      </c>
      <c r="N995">
        <v>38062</v>
      </c>
      <c r="O995">
        <v>2</v>
      </c>
      <c r="P995" t="s">
        <v>65</v>
      </c>
      <c r="Q995">
        <v>2</v>
      </c>
      <c r="R995">
        <v>8</v>
      </c>
      <c r="S995" t="s">
        <v>182</v>
      </c>
      <c r="T995" t="s">
        <v>26</v>
      </c>
    </row>
    <row r="996" spans="1:20" x14ac:dyDescent="0.3">
      <c r="A996" t="s">
        <v>1341</v>
      </c>
      <c r="B996" t="s">
        <v>29</v>
      </c>
      <c r="C996">
        <v>33</v>
      </c>
      <c r="D996" t="s">
        <v>30</v>
      </c>
      <c r="E996" t="s">
        <v>21</v>
      </c>
      <c r="F996" t="s">
        <v>67</v>
      </c>
      <c r="G996" t="s">
        <v>110</v>
      </c>
      <c r="H996" t="s">
        <v>51</v>
      </c>
      <c r="I996">
        <v>5.7</v>
      </c>
      <c r="J996" t="s">
        <v>25</v>
      </c>
      <c r="K996" s="1">
        <v>45558</v>
      </c>
      <c r="L996" s="1">
        <v>45621</v>
      </c>
      <c r="M996">
        <v>0.17</v>
      </c>
      <c r="N996">
        <v>43883</v>
      </c>
      <c r="O996">
        <v>2</v>
      </c>
      <c r="P996" t="s">
        <v>26</v>
      </c>
      <c r="Q996">
        <v>2</v>
      </c>
      <c r="R996">
        <v>7</v>
      </c>
      <c r="S996" t="s">
        <v>69</v>
      </c>
      <c r="T996" t="s">
        <v>65</v>
      </c>
    </row>
    <row r="997" spans="1:20" x14ac:dyDescent="0.3">
      <c r="A997" t="s">
        <v>1342</v>
      </c>
      <c r="B997" t="s">
        <v>29</v>
      </c>
      <c r="C997">
        <v>37</v>
      </c>
      <c r="D997" t="s">
        <v>20</v>
      </c>
      <c r="E997" t="s">
        <v>31</v>
      </c>
      <c r="F997" t="s">
        <v>32</v>
      </c>
      <c r="G997" t="s">
        <v>171</v>
      </c>
      <c r="H997" t="s">
        <v>51</v>
      </c>
      <c r="I997">
        <v>8.9</v>
      </c>
      <c r="J997" t="s">
        <v>85</v>
      </c>
      <c r="K997" s="1">
        <v>44973</v>
      </c>
      <c r="L997" s="1">
        <v>45936</v>
      </c>
      <c r="M997">
        <v>2.64</v>
      </c>
      <c r="N997">
        <v>38627</v>
      </c>
      <c r="O997">
        <v>3</v>
      </c>
      <c r="P997" t="s">
        <v>26</v>
      </c>
      <c r="Q997">
        <v>2</v>
      </c>
      <c r="R997">
        <v>5</v>
      </c>
      <c r="S997" t="s">
        <v>1343</v>
      </c>
      <c r="T997" t="s">
        <v>65</v>
      </c>
    </row>
    <row r="998" spans="1:20" x14ac:dyDescent="0.3">
      <c r="A998" t="s">
        <v>1344</v>
      </c>
      <c r="B998" t="s">
        <v>29</v>
      </c>
      <c r="C998">
        <v>41</v>
      </c>
      <c r="D998" t="s">
        <v>30</v>
      </c>
      <c r="E998" t="s">
        <v>31</v>
      </c>
      <c r="F998" t="s">
        <v>40</v>
      </c>
      <c r="G998" t="s">
        <v>96</v>
      </c>
      <c r="H998" t="s">
        <v>51</v>
      </c>
      <c r="I998">
        <v>16.600000000000001</v>
      </c>
      <c r="J998" t="s">
        <v>25</v>
      </c>
      <c r="K998" s="1">
        <v>42505</v>
      </c>
      <c r="L998"/>
      <c r="M998">
        <v>9.4499999999999993</v>
      </c>
      <c r="N998">
        <v>72114</v>
      </c>
      <c r="O998">
        <v>2</v>
      </c>
      <c r="P998" t="s">
        <v>26</v>
      </c>
      <c r="Q998">
        <v>2</v>
      </c>
      <c r="R998">
        <v>5</v>
      </c>
      <c r="S998" t="s">
        <v>807</v>
      </c>
      <c r="T998" t="s">
        <v>26</v>
      </c>
    </row>
    <row r="999" spans="1:20" x14ac:dyDescent="0.3">
      <c r="A999" t="s">
        <v>1345</v>
      </c>
      <c r="B999" t="s">
        <v>19</v>
      </c>
      <c r="C999">
        <v>35</v>
      </c>
      <c r="D999" t="s">
        <v>30</v>
      </c>
      <c r="E999" t="s">
        <v>21</v>
      </c>
      <c r="F999" t="s">
        <v>22</v>
      </c>
      <c r="G999" t="s">
        <v>74</v>
      </c>
      <c r="H999" t="s">
        <v>24</v>
      </c>
      <c r="I999">
        <v>2.2999999999999998</v>
      </c>
      <c r="J999" t="s">
        <v>25</v>
      </c>
      <c r="K999" s="1">
        <v>41616</v>
      </c>
      <c r="L999" s="1">
        <v>43421</v>
      </c>
      <c r="M999">
        <v>4.9400000000000004</v>
      </c>
      <c r="N999">
        <v>35652</v>
      </c>
      <c r="O999">
        <v>3</v>
      </c>
      <c r="P999" t="s">
        <v>26</v>
      </c>
      <c r="Q999">
        <v>2</v>
      </c>
      <c r="R999">
        <v>10</v>
      </c>
      <c r="S999" t="s">
        <v>185</v>
      </c>
      <c r="T999" t="s">
        <v>65</v>
      </c>
    </row>
    <row r="1000" spans="1:20" x14ac:dyDescent="0.3">
      <c r="A1000" t="s">
        <v>1346</v>
      </c>
      <c r="B1000" t="s">
        <v>19</v>
      </c>
      <c r="C1000">
        <v>41</v>
      </c>
      <c r="D1000" t="s">
        <v>20</v>
      </c>
      <c r="E1000" t="s">
        <v>31</v>
      </c>
      <c r="F1000" t="s">
        <v>82</v>
      </c>
      <c r="G1000" t="s">
        <v>83</v>
      </c>
      <c r="H1000" t="s">
        <v>24</v>
      </c>
      <c r="I1000">
        <v>16</v>
      </c>
      <c r="J1000" t="s">
        <v>85</v>
      </c>
      <c r="K1000" s="1">
        <v>43447</v>
      </c>
      <c r="L1000"/>
      <c r="M1000">
        <v>6.87</v>
      </c>
      <c r="N1000">
        <v>59834</v>
      </c>
      <c r="O1000">
        <v>3</v>
      </c>
      <c r="P1000" t="s">
        <v>26</v>
      </c>
      <c r="Q1000">
        <v>1</v>
      </c>
      <c r="R1000">
        <v>7</v>
      </c>
      <c r="S1000" t="s">
        <v>972</v>
      </c>
      <c r="T1000" t="s">
        <v>26</v>
      </c>
    </row>
    <row r="1001" spans="1:20" x14ac:dyDescent="0.3">
      <c r="A1001" t="s">
        <v>1347</v>
      </c>
      <c r="B1001" t="s">
        <v>29</v>
      </c>
      <c r="C1001">
        <v>22</v>
      </c>
      <c r="D1001" t="s">
        <v>30</v>
      </c>
      <c r="E1001" t="s">
        <v>21</v>
      </c>
      <c r="F1001" t="s">
        <v>82</v>
      </c>
      <c r="G1001" t="s">
        <v>284</v>
      </c>
      <c r="H1001" t="s">
        <v>24</v>
      </c>
      <c r="I1001">
        <v>1.8</v>
      </c>
      <c r="J1001" t="s">
        <v>25</v>
      </c>
      <c r="K1001" s="1">
        <v>40973</v>
      </c>
      <c r="L1001" s="1">
        <v>44326</v>
      </c>
      <c r="M1001">
        <v>9.18</v>
      </c>
      <c r="N1001">
        <v>30478</v>
      </c>
      <c r="O1001">
        <v>3</v>
      </c>
      <c r="P1001" t="s">
        <v>26</v>
      </c>
      <c r="Q1001">
        <v>4</v>
      </c>
      <c r="R1001">
        <v>5</v>
      </c>
      <c r="S1001" t="s">
        <v>972</v>
      </c>
      <c r="T1001" t="s">
        <v>65</v>
      </c>
    </row>
    <row r="1002" spans="1:20" x14ac:dyDescent="0.3">
      <c r="A1002" t="s">
        <v>1348</v>
      </c>
      <c r="B1002" t="s">
        <v>29</v>
      </c>
      <c r="C1002">
        <v>32</v>
      </c>
      <c r="D1002" t="s">
        <v>30</v>
      </c>
      <c r="E1002" t="s">
        <v>36</v>
      </c>
      <c r="F1002" t="s">
        <v>92</v>
      </c>
      <c r="G1002" t="s">
        <v>120</v>
      </c>
      <c r="H1002" t="s">
        <v>24</v>
      </c>
      <c r="I1002">
        <v>5.6</v>
      </c>
      <c r="J1002" t="s">
        <v>25</v>
      </c>
      <c r="K1002" s="1">
        <v>39504</v>
      </c>
      <c r="L1002"/>
      <c r="M1002">
        <v>17.670000000000002</v>
      </c>
      <c r="N1002">
        <v>41400</v>
      </c>
      <c r="O1002">
        <v>3</v>
      </c>
      <c r="P1002" t="s">
        <v>26</v>
      </c>
      <c r="Q1002">
        <v>1</v>
      </c>
      <c r="R1002">
        <v>5</v>
      </c>
      <c r="S1002" t="s">
        <v>1349</v>
      </c>
      <c r="T1002" t="s">
        <v>26</v>
      </c>
    </row>
    <row r="1003" spans="1:20" x14ac:dyDescent="0.3">
      <c r="A1003" t="s">
        <v>1350</v>
      </c>
      <c r="B1003" t="s">
        <v>29</v>
      </c>
      <c r="C1003">
        <v>22</v>
      </c>
      <c r="D1003" t="s">
        <v>20</v>
      </c>
      <c r="E1003" t="s">
        <v>63</v>
      </c>
      <c r="F1003" t="s">
        <v>67</v>
      </c>
      <c r="G1003" t="s">
        <v>90</v>
      </c>
      <c r="H1003" t="s">
        <v>24</v>
      </c>
      <c r="I1003">
        <v>1.8</v>
      </c>
      <c r="J1003" t="s">
        <v>25</v>
      </c>
      <c r="K1003" s="1">
        <v>41655</v>
      </c>
      <c r="L1003" s="1">
        <v>42605</v>
      </c>
      <c r="M1003">
        <v>2.6</v>
      </c>
      <c r="N1003">
        <v>45128</v>
      </c>
      <c r="O1003">
        <v>2</v>
      </c>
      <c r="P1003" t="s">
        <v>26</v>
      </c>
      <c r="Q1003">
        <v>1</v>
      </c>
      <c r="R1003">
        <v>3</v>
      </c>
      <c r="S1003" t="s">
        <v>177</v>
      </c>
      <c r="T1003" t="s">
        <v>65</v>
      </c>
    </row>
    <row r="1004" spans="1:20" x14ac:dyDescent="0.3">
      <c r="A1004" t="s">
        <v>1351</v>
      </c>
      <c r="B1004" t="s">
        <v>19</v>
      </c>
      <c r="C1004">
        <v>30</v>
      </c>
      <c r="D1004" t="s">
        <v>30</v>
      </c>
      <c r="E1004" t="s">
        <v>63</v>
      </c>
      <c r="F1004" t="s">
        <v>45</v>
      </c>
      <c r="G1004" t="s">
        <v>46</v>
      </c>
      <c r="H1004" t="s">
        <v>24</v>
      </c>
      <c r="I1004">
        <v>5.3</v>
      </c>
      <c r="J1004" t="s">
        <v>25</v>
      </c>
      <c r="K1004" s="1">
        <v>45257</v>
      </c>
      <c r="L1004"/>
      <c r="M1004">
        <v>1.92</v>
      </c>
      <c r="N1004">
        <v>43996</v>
      </c>
      <c r="O1004">
        <v>2</v>
      </c>
      <c r="P1004" t="s">
        <v>26</v>
      </c>
      <c r="Q1004">
        <v>3</v>
      </c>
      <c r="R1004">
        <v>10</v>
      </c>
      <c r="S1004" t="s">
        <v>213</v>
      </c>
      <c r="T1004" t="s">
        <v>26</v>
      </c>
    </row>
    <row r="1005" spans="1:20" x14ac:dyDescent="0.3">
      <c r="A1005" t="s">
        <v>1352</v>
      </c>
      <c r="B1005" t="s">
        <v>29</v>
      </c>
      <c r="C1005">
        <v>32</v>
      </c>
      <c r="D1005" t="s">
        <v>20</v>
      </c>
      <c r="E1005" t="s">
        <v>39</v>
      </c>
      <c r="F1005" t="s">
        <v>40</v>
      </c>
      <c r="G1005" t="s">
        <v>96</v>
      </c>
      <c r="H1005" t="s">
        <v>84</v>
      </c>
      <c r="I1005">
        <v>7.2</v>
      </c>
      <c r="J1005" t="s">
        <v>25</v>
      </c>
      <c r="K1005" s="1">
        <v>41078</v>
      </c>
      <c r="L1005"/>
      <c r="M1005">
        <v>13.36</v>
      </c>
      <c r="N1005">
        <v>42913</v>
      </c>
      <c r="O1005">
        <v>2</v>
      </c>
      <c r="P1005" t="s">
        <v>65</v>
      </c>
      <c r="Q1005">
        <v>0</v>
      </c>
      <c r="R1005">
        <v>4</v>
      </c>
      <c r="S1005" t="s">
        <v>1309</v>
      </c>
      <c r="T1005" t="s">
        <v>26</v>
      </c>
    </row>
    <row r="1006" spans="1:20" x14ac:dyDescent="0.3">
      <c r="A1006" t="s">
        <v>1353</v>
      </c>
      <c r="B1006" t="s">
        <v>19</v>
      </c>
      <c r="C1006">
        <v>28</v>
      </c>
      <c r="D1006" t="s">
        <v>20</v>
      </c>
      <c r="E1006" t="s">
        <v>58</v>
      </c>
      <c r="F1006" t="s">
        <v>45</v>
      </c>
      <c r="G1006" t="s">
        <v>46</v>
      </c>
      <c r="H1006" t="s">
        <v>24</v>
      </c>
      <c r="I1006">
        <v>3.4</v>
      </c>
      <c r="J1006" t="s">
        <v>25</v>
      </c>
      <c r="K1006" s="1">
        <v>42109</v>
      </c>
      <c r="L1006"/>
      <c r="M1006">
        <v>10.54</v>
      </c>
      <c r="N1006">
        <v>42110</v>
      </c>
      <c r="O1006">
        <v>4</v>
      </c>
      <c r="P1006" t="s">
        <v>26</v>
      </c>
      <c r="Q1006">
        <v>1</v>
      </c>
      <c r="R1006">
        <v>5</v>
      </c>
      <c r="S1006" t="s">
        <v>451</v>
      </c>
      <c r="T1006" t="s">
        <v>26</v>
      </c>
    </row>
    <row r="1007" spans="1:20" x14ac:dyDescent="0.3">
      <c r="A1007" t="s">
        <v>1354</v>
      </c>
      <c r="B1007" t="s">
        <v>29</v>
      </c>
      <c r="C1007">
        <v>24</v>
      </c>
      <c r="D1007" t="s">
        <v>30</v>
      </c>
      <c r="E1007" t="s">
        <v>36</v>
      </c>
      <c r="F1007" t="s">
        <v>32</v>
      </c>
      <c r="G1007" t="s">
        <v>171</v>
      </c>
      <c r="H1007" t="s">
        <v>47</v>
      </c>
      <c r="I1007">
        <v>1.3</v>
      </c>
      <c r="J1007" t="s">
        <v>25</v>
      </c>
      <c r="K1007" s="1">
        <v>45734</v>
      </c>
      <c r="L1007"/>
      <c r="M1007">
        <v>0.61</v>
      </c>
      <c r="N1007">
        <v>31992</v>
      </c>
      <c r="O1007">
        <v>3</v>
      </c>
      <c r="P1007" t="s">
        <v>26</v>
      </c>
      <c r="Q1007">
        <v>3</v>
      </c>
      <c r="R1007">
        <v>8</v>
      </c>
      <c r="S1007" t="s">
        <v>594</v>
      </c>
      <c r="T1007" t="s">
        <v>26</v>
      </c>
    </row>
    <row r="1008" spans="1:20" x14ac:dyDescent="0.3">
      <c r="A1008" t="s">
        <v>1355</v>
      </c>
      <c r="B1008" t="s">
        <v>19</v>
      </c>
      <c r="C1008">
        <v>32</v>
      </c>
      <c r="D1008" t="s">
        <v>30</v>
      </c>
      <c r="E1008" t="s">
        <v>31</v>
      </c>
      <c r="F1008" t="s">
        <v>40</v>
      </c>
      <c r="G1008" t="s">
        <v>96</v>
      </c>
      <c r="H1008" t="s">
        <v>24</v>
      </c>
      <c r="I1008">
        <v>9.5</v>
      </c>
      <c r="J1008" t="s">
        <v>85</v>
      </c>
      <c r="K1008" s="1">
        <v>43428</v>
      </c>
      <c r="L1008"/>
      <c r="M1008">
        <v>6.93</v>
      </c>
      <c r="N1008">
        <v>55134</v>
      </c>
      <c r="O1008">
        <v>3</v>
      </c>
      <c r="P1008" t="s">
        <v>26</v>
      </c>
      <c r="Q1008">
        <v>2</v>
      </c>
      <c r="R1008">
        <v>9</v>
      </c>
      <c r="S1008" t="s">
        <v>272</v>
      </c>
      <c r="T1008" t="s">
        <v>26</v>
      </c>
    </row>
    <row r="1009" spans="1:20" x14ac:dyDescent="0.3">
      <c r="A1009" t="s">
        <v>1356</v>
      </c>
      <c r="B1009" t="s">
        <v>29</v>
      </c>
      <c r="C1009">
        <v>22</v>
      </c>
      <c r="D1009" t="s">
        <v>30</v>
      </c>
      <c r="E1009" t="s">
        <v>53</v>
      </c>
      <c r="F1009" t="s">
        <v>22</v>
      </c>
      <c r="G1009" t="s">
        <v>74</v>
      </c>
      <c r="H1009" t="s">
        <v>24</v>
      </c>
      <c r="I1009">
        <v>2</v>
      </c>
      <c r="J1009" t="s">
        <v>25</v>
      </c>
      <c r="K1009" s="1">
        <v>41606</v>
      </c>
      <c r="L1009" s="1">
        <v>43692</v>
      </c>
      <c r="M1009">
        <v>5.71</v>
      </c>
      <c r="N1009">
        <v>36301</v>
      </c>
      <c r="O1009">
        <v>3</v>
      </c>
      <c r="P1009" t="s">
        <v>26</v>
      </c>
      <c r="Q1009">
        <v>1</v>
      </c>
      <c r="R1009">
        <v>4</v>
      </c>
      <c r="S1009" t="s">
        <v>382</v>
      </c>
      <c r="T1009" t="s">
        <v>65</v>
      </c>
    </row>
    <row r="1010" spans="1:20" x14ac:dyDescent="0.3">
      <c r="A1010" t="s">
        <v>1357</v>
      </c>
      <c r="B1010" t="s">
        <v>29</v>
      </c>
      <c r="C1010">
        <v>29</v>
      </c>
      <c r="D1010" t="s">
        <v>30</v>
      </c>
      <c r="E1010" t="s">
        <v>36</v>
      </c>
      <c r="F1010" t="s">
        <v>32</v>
      </c>
      <c r="G1010" t="s">
        <v>33</v>
      </c>
      <c r="H1010" t="s">
        <v>51</v>
      </c>
      <c r="I1010">
        <v>5.3</v>
      </c>
      <c r="J1010" t="s">
        <v>25</v>
      </c>
      <c r="K1010" s="1">
        <v>44600</v>
      </c>
      <c r="L1010"/>
      <c r="M1010">
        <v>3.72</v>
      </c>
      <c r="N1010">
        <v>35737</v>
      </c>
      <c r="O1010">
        <v>3</v>
      </c>
      <c r="P1010" t="s">
        <v>26</v>
      </c>
      <c r="Q1010">
        <v>2</v>
      </c>
      <c r="R1010">
        <v>11</v>
      </c>
      <c r="S1010" t="s">
        <v>292</v>
      </c>
      <c r="T1010" t="s">
        <v>26</v>
      </c>
    </row>
    <row r="1011" spans="1:20" x14ac:dyDescent="0.3">
      <c r="A1011" t="s">
        <v>1358</v>
      </c>
      <c r="B1011" t="s">
        <v>29</v>
      </c>
      <c r="C1011">
        <v>32</v>
      </c>
      <c r="D1011" t="s">
        <v>20</v>
      </c>
      <c r="E1011" t="s">
        <v>53</v>
      </c>
      <c r="F1011" t="s">
        <v>67</v>
      </c>
      <c r="G1011" t="s">
        <v>68</v>
      </c>
      <c r="H1011" t="s">
        <v>24</v>
      </c>
      <c r="I1011">
        <v>11.4</v>
      </c>
      <c r="J1011" t="s">
        <v>25</v>
      </c>
      <c r="K1011" s="1">
        <v>44498</v>
      </c>
      <c r="L1011"/>
      <c r="M1011">
        <v>4</v>
      </c>
      <c r="N1011">
        <v>61943</v>
      </c>
      <c r="O1011">
        <v>4</v>
      </c>
      <c r="P1011" t="s">
        <v>26</v>
      </c>
      <c r="Q1011">
        <v>2</v>
      </c>
      <c r="R1011">
        <v>8</v>
      </c>
      <c r="S1011" t="s">
        <v>326</v>
      </c>
      <c r="T1011" t="s">
        <v>26</v>
      </c>
    </row>
    <row r="1012" spans="1:20" x14ac:dyDescent="0.3">
      <c r="A1012" t="s">
        <v>647</v>
      </c>
      <c r="B1012" t="s">
        <v>19</v>
      </c>
      <c r="C1012">
        <v>29</v>
      </c>
      <c r="D1012" t="s">
        <v>30</v>
      </c>
      <c r="E1012" t="s">
        <v>53</v>
      </c>
      <c r="F1012" t="s">
        <v>40</v>
      </c>
      <c r="G1012" t="s">
        <v>96</v>
      </c>
      <c r="H1012" t="s">
        <v>24</v>
      </c>
      <c r="I1012">
        <v>7.5</v>
      </c>
      <c r="J1012" t="s">
        <v>25</v>
      </c>
      <c r="K1012" s="1">
        <v>39950</v>
      </c>
      <c r="L1012"/>
      <c r="M1012">
        <v>16.45</v>
      </c>
      <c r="N1012">
        <v>50603</v>
      </c>
      <c r="O1012">
        <v>3</v>
      </c>
      <c r="P1012" t="s">
        <v>26</v>
      </c>
      <c r="Q1012">
        <v>0</v>
      </c>
      <c r="R1012">
        <v>11</v>
      </c>
      <c r="T1012" t="s">
        <v>26</v>
      </c>
    </row>
    <row r="1013" spans="1:20" x14ac:dyDescent="0.3">
      <c r="A1013" t="s">
        <v>1359</v>
      </c>
      <c r="B1013" t="s">
        <v>29</v>
      </c>
      <c r="C1013">
        <v>31</v>
      </c>
      <c r="D1013" t="s">
        <v>20</v>
      </c>
      <c r="E1013" t="s">
        <v>39</v>
      </c>
      <c r="F1013" t="s">
        <v>32</v>
      </c>
      <c r="G1013" t="s">
        <v>33</v>
      </c>
      <c r="H1013" t="s">
        <v>24</v>
      </c>
      <c r="I1013">
        <v>6.4</v>
      </c>
      <c r="J1013" t="s">
        <v>25</v>
      </c>
      <c r="K1013" s="1">
        <v>39837</v>
      </c>
      <c r="L1013"/>
      <c r="M1013">
        <v>16.760000000000002</v>
      </c>
      <c r="N1013">
        <v>38854</v>
      </c>
      <c r="O1013">
        <v>3</v>
      </c>
      <c r="P1013" t="s">
        <v>26</v>
      </c>
      <c r="Q1013">
        <v>1</v>
      </c>
      <c r="R1013">
        <v>6</v>
      </c>
      <c r="T1013" t="s">
        <v>26</v>
      </c>
    </row>
    <row r="1014" spans="1:20" x14ac:dyDescent="0.3">
      <c r="A1014" t="s">
        <v>1360</v>
      </c>
      <c r="B1014" t="s">
        <v>29</v>
      </c>
      <c r="C1014">
        <v>32</v>
      </c>
      <c r="D1014" t="s">
        <v>30</v>
      </c>
      <c r="E1014" t="s">
        <v>44</v>
      </c>
      <c r="F1014" t="s">
        <v>67</v>
      </c>
      <c r="G1014" t="s">
        <v>176</v>
      </c>
      <c r="H1014" t="s">
        <v>51</v>
      </c>
      <c r="I1014">
        <v>5</v>
      </c>
      <c r="J1014" t="s">
        <v>25</v>
      </c>
      <c r="K1014" s="1">
        <v>40273</v>
      </c>
      <c r="L1014"/>
      <c r="M1014">
        <v>15.56</v>
      </c>
      <c r="N1014">
        <v>41725</v>
      </c>
      <c r="O1014">
        <v>2</v>
      </c>
      <c r="P1014" t="s">
        <v>26</v>
      </c>
      <c r="Q1014">
        <v>7</v>
      </c>
      <c r="R1014">
        <v>10</v>
      </c>
      <c r="S1014" t="s">
        <v>834</v>
      </c>
      <c r="T1014" t="s">
        <v>26</v>
      </c>
    </row>
    <row r="1015" spans="1:20" x14ac:dyDescent="0.3">
      <c r="A1015" t="s">
        <v>1361</v>
      </c>
      <c r="B1015" t="s">
        <v>29</v>
      </c>
      <c r="C1015">
        <v>30</v>
      </c>
      <c r="D1015" t="s">
        <v>30</v>
      </c>
      <c r="E1015" t="s">
        <v>21</v>
      </c>
      <c r="F1015" t="s">
        <v>32</v>
      </c>
      <c r="G1015" t="s">
        <v>33</v>
      </c>
      <c r="H1015" t="s">
        <v>24</v>
      </c>
      <c r="I1015">
        <v>0.9</v>
      </c>
      <c r="J1015" t="s">
        <v>25</v>
      </c>
      <c r="K1015" s="1">
        <v>43968</v>
      </c>
      <c r="L1015"/>
      <c r="M1015">
        <v>5.45</v>
      </c>
      <c r="N1015">
        <v>28467</v>
      </c>
      <c r="O1015">
        <v>2</v>
      </c>
      <c r="P1015" t="s">
        <v>65</v>
      </c>
      <c r="Q1015">
        <v>1</v>
      </c>
      <c r="R1015">
        <v>9</v>
      </c>
      <c r="S1015" t="s">
        <v>180</v>
      </c>
      <c r="T1015" t="s">
        <v>26</v>
      </c>
    </row>
    <row r="1016" spans="1:20" x14ac:dyDescent="0.3">
      <c r="A1016" t="s">
        <v>1362</v>
      </c>
      <c r="B1016" t="s">
        <v>29</v>
      </c>
      <c r="C1016">
        <v>51</v>
      </c>
      <c r="D1016" t="s">
        <v>30</v>
      </c>
      <c r="E1016" t="s">
        <v>39</v>
      </c>
      <c r="F1016" t="s">
        <v>67</v>
      </c>
      <c r="G1016" t="s">
        <v>90</v>
      </c>
      <c r="H1016" t="s">
        <v>51</v>
      </c>
      <c r="I1016">
        <v>24.7</v>
      </c>
      <c r="J1016" t="s">
        <v>25</v>
      </c>
      <c r="K1016" s="1">
        <v>44234</v>
      </c>
      <c r="L1016"/>
      <c r="M1016">
        <v>4.72</v>
      </c>
      <c r="N1016">
        <v>83331</v>
      </c>
      <c r="O1016">
        <v>4</v>
      </c>
      <c r="P1016" t="s">
        <v>26</v>
      </c>
      <c r="Q1016">
        <v>5</v>
      </c>
      <c r="R1016">
        <v>6</v>
      </c>
      <c r="S1016" t="s">
        <v>515</v>
      </c>
      <c r="T1016" t="s">
        <v>26</v>
      </c>
    </row>
    <row r="1017" spans="1:20" x14ac:dyDescent="0.3">
      <c r="A1017" t="s">
        <v>1363</v>
      </c>
      <c r="B1017" t="s">
        <v>19</v>
      </c>
      <c r="C1017">
        <v>26</v>
      </c>
      <c r="D1017" t="s">
        <v>30</v>
      </c>
      <c r="E1017" t="s">
        <v>21</v>
      </c>
      <c r="F1017" t="s">
        <v>32</v>
      </c>
      <c r="G1017" t="s">
        <v>33</v>
      </c>
      <c r="H1017" t="s">
        <v>24</v>
      </c>
      <c r="I1017">
        <v>3.5</v>
      </c>
      <c r="J1017" t="s">
        <v>25</v>
      </c>
      <c r="K1017" s="1">
        <v>44808</v>
      </c>
      <c r="L1017"/>
      <c r="M1017">
        <v>3.15</v>
      </c>
      <c r="N1017">
        <v>37751</v>
      </c>
      <c r="O1017">
        <v>4</v>
      </c>
      <c r="P1017" t="s">
        <v>26</v>
      </c>
      <c r="Q1017">
        <v>4</v>
      </c>
      <c r="R1017">
        <v>4</v>
      </c>
      <c r="S1017" t="s">
        <v>412</v>
      </c>
      <c r="T1017" t="s">
        <v>26</v>
      </c>
    </row>
    <row r="1018" spans="1:20" x14ac:dyDescent="0.3">
      <c r="A1018" t="s">
        <v>1364</v>
      </c>
      <c r="B1018" t="s">
        <v>19</v>
      </c>
      <c r="C1018">
        <v>33</v>
      </c>
      <c r="D1018" t="s">
        <v>30</v>
      </c>
      <c r="E1018" t="s">
        <v>39</v>
      </c>
      <c r="F1018" t="s">
        <v>40</v>
      </c>
      <c r="G1018" t="s">
        <v>96</v>
      </c>
      <c r="H1018" t="s">
        <v>47</v>
      </c>
      <c r="I1018">
        <v>3.3</v>
      </c>
      <c r="J1018" t="s">
        <v>25</v>
      </c>
      <c r="K1018" s="1">
        <v>45682</v>
      </c>
      <c r="L1018"/>
      <c r="M1018">
        <v>0.76</v>
      </c>
      <c r="N1018">
        <v>46029</v>
      </c>
      <c r="O1018">
        <v>4</v>
      </c>
      <c r="P1018" t="s">
        <v>26</v>
      </c>
      <c r="Q1018">
        <v>1</v>
      </c>
      <c r="R1018">
        <v>10</v>
      </c>
      <c r="S1018" t="s">
        <v>355</v>
      </c>
      <c r="T1018" t="s">
        <v>26</v>
      </c>
    </row>
    <row r="1019" spans="1:20" x14ac:dyDescent="0.3">
      <c r="A1019" t="s">
        <v>1365</v>
      </c>
      <c r="B1019" t="s">
        <v>19</v>
      </c>
      <c r="C1019">
        <v>44</v>
      </c>
      <c r="D1019" t="s">
        <v>20</v>
      </c>
      <c r="E1019" t="s">
        <v>44</v>
      </c>
      <c r="F1019" t="s">
        <v>40</v>
      </c>
      <c r="G1019" t="s">
        <v>50</v>
      </c>
      <c r="H1019" t="s">
        <v>84</v>
      </c>
      <c r="I1019">
        <v>4.5</v>
      </c>
      <c r="J1019" t="s">
        <v>25</v>
      </c>
      <c r="K1019" s="1">
        <v>44038</v>
      </c>
      <c r="L1019"/>
      <c r="M1019">
        <v>5.26</v>
      </c>
      <c r="N1019">
        <v>42625</v>
      </c>
      <c r="O1019">
        <v>3</v>
      </c>
      <c r="P1019" t="s">
        <v>26</v>
      </c>
      <c r="Q1019">
        <v>2</v>
      </c>
      <c r="R1019">
        <v>7</v>
      </c>
      <c r="S1019" t="s">
        <v>64</v>
      </c>
      <c r="T1019" t="s">
        <v>26</v>
      </c>
    </row>
    <row r="1020" spans="1:20" x14ac:dyDescent="0.3">
      <c r="A1020" t="s">
        <v>1366</v>
      </c>
      <c r="B1020" t="s">
        <v>29</v>
      </c>
      <c r="C1020">
        <v>42</v>
      </c>
      <c r="D1020" t="s">
        <v>30</v>
      </c>
      <c r="E1020" t="s">
        <v>21</v>
      </c>
      <c r="F1020" t="s">
        <v>92</v>
      </c>
      <c r="G1020" t="s">
        <v>93</v>
      </c>
      <c r="H1020" t="s">
        <v>51</v>
      </c>
      <c r="I1020">
        <v>15</v>
      </c>
      <c r="J1020" t="s">
        <v>85</v>
      </c>
      <c r="K1020" s="1">
        <v>43575</v>
      </c>
      <c r="L1020"/>
      <c r="M1020">
        <v>6.52</v>
      </c>
      <c r="N1020">
        <v>64631</v>
      </c>
      <c r="O1020">
        <v>3</v>
      </c>
      <c r="P1020" t="s">
        <v>26</v>
      </c>
      <c r="Q1020">
        <v>3</v>
      </c>
      <c r="R1020">
        <v>8</v>
      </c>
      <c r="S1020" t="s">
        <v>1367</v>
      </c>
      <c r="T1020" t="s">
        <v>26</v>
      </c>
    </row>
    <row r="1021" spans="1:20" x14ac:dyDescent="0.3">
      <c r="A1021" t="s">
        <v>1368</v>
      </c>
      <c r="B1021" t="s">
        <v>19</v>
      </c>
      <c r="C1021">
        <v>21</v>
      </c>
      <c r="D1021" t="s">
        <v>20</v>
      </c>
      <c r="E1021" t="s">
        <v>31</v>
      </c>
      <c r="F1021" t="s">
        <v>82</v>
      </c>
      <c r="G1021" t="s">
        <v>107</v>
      </c>
      <c r="H1021" t="s">
        <v>51</v>
      </c>
      <c r="I1021">
        <v>0</v>
      </c>
      <c r="J1021" t="s">
        <v>25</v>
      </c>
      <c r="K1021" s="1">
        <v>45131</v>
      </c>
      <c r="L1021"/>
      <c r="M1021">
        <v>2.2599999999999998</v>
      </c>
      <c r="N1021">
        <v>26418</v>
      </c>
      <c r="O1021">
        <v>3</v>
      </c>
      <c r="P1021" t="s">
        <v>65</v>
      </c>
      <c r="Q1021">
        <v>5</v>
      </c>
      <c r="R1021">
        <v>5</v>
      </c>
      <c r="S1021" t="s">
        <v>1318</v>
      </c>
      <c r="T1021" t="s">
        <v>26</v>
      </c>
    </row>
    <row r="1022" spans="1:20" x14ac:dyDescent="0.3">
      <c r="A1022" t="s">
        <v>1369</v>
      </c>
      <c r="B1022" t="s">
        <v>19</v>
      </c>
      <c r="C1022">
        <v>26</v>
      </c>
      <c r="D1022" t="s">
        <v>30</v>
      </c>
      <c r="E1022" t="s">
        <v>21</v>
      </c>
      <c r="F1022" t="s">
        <v>40</v>
      </c>
      <c r="G1022" t="s">
        <v>50</v>
      </c>
      <c r="H1022" t="s">
        <v>24</v>
      </c>
      <c r="I1022">
        <v>5.0999999999999996</v>
      </c>
      <c r="J1022" t="s">
        <v>25</v>
      </c>
      <c r="K1022" s="1">
        <v>42594</v>
      </c>
      <c r="L1022"/>
      <c r="M1022">
        <v>9.2100000000000009</v>
      </c>
      <c r="N1022">
        <v>44995</v>
      </c>
      <c r="O1022">
        <v>5</v>
      </c>
      <c r="P1022" t="s">
        <v>26</v>
      </c>
      <c r="Q1022">
        <v>0</v>
      </c>
      <c r="R1022">
        <v>8</v>
      </c>
      <c r="S1022" t="s">
        <v>1203</v>
      </c>
      <c r="T1022" t="s">
        <v>26</v>
      </c>
    </row>
    <row r="1023" spans="1:20" x14ac:dyDescent="0.3">
      <c r="A1023" t="s">
        <v>456</v>
      </c>
      <c r="B1023" t="s">
        <v>19</v>
      </c>
      <c r="C1023">
        <v>39</v>
      </c>
      <c r="D1023" t="s">
        <v>30</v>
      </c>
      <c r="E1023" t="s">
        <v>53</v>
      </c>
      <c r="F1023" t="s">
        <v>32</v>
      </c>
      <c r="G1023" t="s">
        <v>171</v>
      </c>
      <c r="H1023" t="s">
        <v>24</v>
      </c>
      <c r="I1023">
        <v>16.600000000000001</v>
      </c>
      <c r="J1023" t="s">
        <v>25</v>
      </c>
      <c r="K1023" s="1">
        <v>45924</v>
      </c>
      <c r="L1023" s="1">
        <v>45941</v>
      </c>
      <c r="M1023">
        <v>0.05</v>
      </c>
      <c r="N1023">
        <v>60685</v>
      </c>
      <c r="O1023">
        <v>3</v>
      </c>
      <c r="P1023" t="s">
        <v>65</v>
      </c>
      <c r="Q1023">
        <v>1</v>
      </c>
      <c r="R1023">
        <v>4</v>
      </c>
      <c r="T1023" t="s">
        <v>65</v>
      </c>
    </row>
    <row r="1024" spans="1:20" x14ac:dyDescent="0.3">
      <c r="A1024" t="s">
        <v>1370</v>
      </c>
      <c r="B1024" t="s">
        <v>19</v>
      </c>
      <c r="C1024">
        <v>29</v>
      </c>
      <c r="D1024" t="s">
        <v>30</v>
      </c>
      <c r="E1024" t="s">
        <v>21</v>
      </c>
      <c r="F1024" t="s">
        <v>54</v>
      </c>
      <c r="G1024" t="s">
        <v>55</v>
      </c>
      <c r="H1024" t="s">
        <v>24</v>
      </c>
      <c r="I1024">
        <v>9</v>
      </c>
      <c r="J1024" t="s">
        <v>25</v>
      </c>
      <c r="K1024" s="1">
        <v>41399</v>
      </c>
      <c r="L1024"/>
      <c r="M1024">
        <v>12.48</v>
      </c>
      <c r="N1024">
        <v>45053</v>
      </c>
      <c r="O1024">
        <v>3</v>
      </c>
      <c r="P1024" t="s">
        <v>65</v>
      </c>
      <c r="Q1024">
        <v>4</v>
      </c>
      <c r="R1024">
        <v>8</v>
      </c>
      <c r="S1024" t="s">
        <v>320</v>
      </c>
      <c r="T1024" t="s">
        <v>26</v>
      </c>
    </row>
    <row r="1025" spans="1:20" x14ac:dyDescent="0.3">
      <c r="A1025" t="s">
        <v>306</v>
      </c>
      <c r="B1025" t="s">
        <v>19</v>
      </c>
      <c r="C1025">
        <v>37</v>
      </c>
      <c r="D1025" t="s">
        <v>30</v>
      </c>
      <c r="E1025" t="s">
        <v>36</v>
      </c>
      <c r="F1025" t="s">
        <v>54</v>
      </c>
      <c r="G1025" t="s">
        <v>139</v>
      </c>
      <c r="H1025" t="s">
        <v>47</v>
      </c>
      <c r="I1025">
        <v>7.3</v>
      </c>
      <c r="J1025" t="s">
        <v>25</v>
      </c>
      <c r="K1025" s="1">
        <v>44710</v>
      </c>
      <c r="L1025"/>
      <c r="M1025">
        <v>3.42</v>
      </c>
      <c r="N1025">
        <v>45954</v>
      </c>
      <c r="O1025">
        <v>4</v>
      </c>
      <c r="P1025" t="s">
        <v>26</v>
      </c>
      <c r="Q1025">
        <v>1</v>
      </c>
      <c r="R1025">
        <v>3</v>
      </c>
      <c r="T1025" t="s">
        <v>26</v>
      </c>
    </row>
    <row r="1026" spans="1:20" x14ac:dyDescent="0.3">
      <c r="A1026" t="s">
        <v>1371</v>
      </c>
      <c r="B1026" t="s">
        <v>29</v>
      </c>
      <c r="C1026">
        <v>35</v>
      </c>
      <c r="D1026" t="s">
        <v>30</v>
      </c>
      <c r="E1026" t="s">
        <v>39</v>
      </c>
      <c r="F1026" t="s">
        <v>40</v>
      </c>
      <c r="G1026" t="s">
        <v>96</v>
      </c>
      <c r="H1026" t="s">
        <v>84</v>
      </c>
      <c r="I1026">
        <v>7.1</v>
      </c>
      <c r="J1026" t="s">
        <v>25</v>
      </c>
      <c r="K1026" s="1">
        <v>43947</v>
      </c>
      <c r="L1026"/>
      <c r="M1026">
        <v>5.51</v>
      </c>
      <c r="N1026">
        <v>45296</v>
      </c>
      <c r="O1026">
        <v>4</v>
      </c>
      <c r="P1026" t="s">
        <v>26</v>
      </c>
      <c r="Q1026">
        <v>1</v>
      </c>
      <c r="R1026">
        <v>9</v>
      </c>
      <c r="S1026" t="s">
        <v>420</v>
      </c>
      <c r="T1026" t="s">
        <v>26</v>
      </c>
    </row>
    <row r="1027" spans="1:20" x14ac:dyDescent="0.3">
      <c r="A1027" t="s">
        <v>1372</v>
      </c>
      <c r="B1027" t="s">
        <v>29</v>
      </c>
      <c r="C1027">
        <v>24</v>
      </c>
      <c r="D1027" t="s">
        <v>20</v>
      </c>
      <c r="E1027" t="s">
        <v>31</v>
      </c>
      <c r="F1027" t="s">
        <v>54</v>
      </c>
      <c r="G1027" t="s">
        <v>77</v>
      </c>
      <c r="H1027" t="s">
        <v>51</v>
      </c>
      <c r="I1027">
        <v>0.6</v>
      </c>
      <c r="J1027" t="s">
        <v>25</v>
      </c>
      <c r="K1027" s="1">
        <v>42360</v>
      </c>
      <c r="L1027"/>
      <c r="M1027">
        <v>9.85</v>
      </c>
      <c r="N1027">
        <v>36073</v>
      </c>
      <c r="O1027">
        <v>3</v>
      </c>
      <c r="P1027" t="s">
        <v>65</v>
      </c>
      <c r="Q1027">
        <v>0</v>
      </c>
      <c r="R1027">
        <v>5</v>
      </c>
      <c r="S1027" t="s">
        <v>956</v>
      </c>
      <c r="T1027" t="s">
        <v>26</v>
      </c>
    </row>
    <row r="1028" spans="1:20" x14ac:dyDescent="0.3">
      <c r="A1028" t="s">
        <v>1373</v>
      </c>
      <c r="B1028" t="s">
        <v>19</v>
      </c>
      <c r="C1028">
        <v>30</v>
      </c>
      <c r="D1028" t="s">
        <v>20</v>
      </c>
      <c r="E1028" t="s">
        <v>21</v>
      </c>
      <c r="F1028" t="s">
        <v>40</v>
      </c>
      <c r="G1028" t="s">
        <v>50</v>
      </c>
      <c r="H1028" t="s">
        <v>24</v>
      </c>
      <c r="I1028">
        <v>6.7</v>
      </c>
      <c r="J1028" t="s">
        <v>85</v>
      </c>
      <c r="K1028" s="1">
        <v>44804</v>
      </c>
      <c r="L1028"/>
      <c r="M1028">
        <v>3.16</v>
      </c>
      <c r="N1028">
        <v>47708</v>
      </c>
      <c r="O1028">
        <v>3</v>
      </c>
      <c r="P1028" t="s">
        <v>26</v>
      </c>
      <c r="Q1028">
        <v>1</v>
      </c>
      <c r="R1028">
        <v>8</v>
      </c>
      <c r="S1028" t="s">
        <v>1203</v>
      </c>
      <c r="T1028" t="s">
        <v>26</v>
      </c>
    </row>
    <row r="1029" spans="1:20" x14ac:dyDescent="0.3">
      <c r="A1029" t="s">
        <v>1374</v>
      </c>
      <c r="B1029" t="s">
        <v>19</v>
      </c>
      <c r="C1029">
        <v>36</v>
      </c>
      <c r="D1029" t="s">
        <v>30</v>
      </c>
      <c r="E1029" t="s">
        <v>53</v>
      </c>
      <c r="F1029" t="s">
        <v>54</v>
      </c>
      <c r="G1029" t="s">
        <v>77</v>
      </c>
      <c r="H1029" t="s">
        <v>24</v>
      </c>
      <c r="I1029">
        <v>13</v>
      </c>
      <c r="J1029" t="s">
        <v>25</v>
      </c>
      <c r="K1029" s="1">
        <v>44607</v>
      </c>
      <c r="L1029"/>
      <c r="M1029">
        <v>3.7</v>
      </c>
      <c r="N1029">
        <v>59227</v>
      </c>
      <c r="O1029">
        <v>1</v>
      </c>
      <c r="P1029" t="s">
        <v>26</v>
      </c>
      <c r="Q1029">
        <v>1</v>
      </c>
      <c r="R1029">
        <v>4</v>
      </c>
      <c r="S1029" t="s">
        <v>375</v>
      </c>
      <c r="T1029" t="s">
        <v>26</v>
      </c>
    </row>
    <row r="1030" spans="1:20" x14ac:dyDescent="0.3">
      <c r="A1030" t="s">
        <v>1375</v>
      </c>
      <c r="B1030" t="s">
        <v>29</v>
      </c>
      <c r="C1030">
        <v>34</v>
      </c>
      <c r="D1030" t="s">
        <v>20</v>
      </c>
      <c r="E1030" t="s">
        <v>36</v>
      </c>
      <c r="F1030" t="s">
        <v>32</v>
      </c>
      <c r="G1030" t="s">
        <v>33</v>
      </c>
      <c r="H1030" t="s">
        <v>51</v>
      </c>
      <c r="I1030">
        <v>8.4</v>
      </c>
      <c r="J1030" t="s">
        <v>25</v>
      </c>
      <c r="K1030" s="1">
        <v>40934</v>
      </c>
      <c r="L1030"/>
      <c r="M1030">
        <v>13.75</v>
      </c>
      <c r="N1030">
        <v>45283</v>
      </c>
      <c r="O1030">
        <v>2</v>
      </c>
      <c r="P1030" t="s">
        <v>65</v>
      </c>
      <c r="Q1030">
        <v>2</v>
      </c>
      <c r="R1030">
        <v>3</v>
      </c>
      <c r="S1030" t="s">
        <v>105</v>
      </c>
      <c r="T1030" t="s">
        <v>26</v>
      </c>
    </row>
    <row r="1031" spans="1:20" x14ac:dyDescent="0.3">
      <c r="A1031" t="s">
        <v>1376</v>
      </c>
      <c r="B1031" t="s">
        <v>19</v>
      </c>
      <c r="C1031">
        <v>24</v>
      </c>
      <c r="D1031" t="s">
        <v>20</v>
      </c>
      <c r="E1031" t="s">
        <v>36</v>
      </c>
      <c r="F1031" t="s">
        <v>45</v>
      </c>
      <c r="G1031" t="s">
        <v>98</v>
      </c>
      <c r="H1031" t="s">
        <v>24</v>
      </c>
      <c r="I1031">
        <v>3.2</v>
      </c>
      <c r="J1031" t="s">
        <v>25</v>
      </c>
      <c r="K1031" s="1">
        <v>40782</v>
      </c>
      <c r="L1031"/>
      <c r="M1031">
        <v>14.17</v>
      </c>
      <c r="N1031">
        <v>39792</v>
      </c>
      <c r="O1031">
        <v>3</v>
      </c>
      <c r="P1031" t="s">
        <v>65</v>
      </c>
      <c r="Q1031">
        <v>3</v>
      </c>
      <c r="R1031">
        <v>3</v>
      </c>
      <c r="S1031" t="s">
        <v>828</v>
      </c>
      <c r="T1031" t="s">
        <v>26</v>
      </c>
    </row>
    <row r="1032" spans="1:20" x14ac:dyDescent="0.3">
      <c r="A1032" t="s">
        <v>1377</v>
      </c>
      <c r="B1032" t="s">
        <v>19</v>
      </c>
      <c r="C1032">
        <v>35</v>
      </c>
      <c r="D1032" t="s">
        <v>30</v>
      </c>
      <c r="E1032" t="s">
        <v>63</v>
      </c>
      <c r="F1032" t="s">
        <v>67</v>
      </c>
      <c r="G1032" t="s">
        <v>110</v>
      </c>
      <c r="H1032" t="s">
        <v>24</v>
      </c>
      <c r="I1032">
        <v>15</v>
      </c>
      <c r="J1032" t="s">
        <v>25</v>
      </c>
      <c r="K1032" s="1">
        <v>42745</v>
      </c>
      <c r="L1032"/>
      <c r="M1032">
        <v>8.8000000000000007</v>
      </c>
      <c r="N1032">
        <v>69316</v>
      </c>
      <c r="O1032">
        <v>3</v>
      </c>
      <c r="P1032" t="s">
        <v>26</v>
      </c>
      <c r="Q1032">
        <v>1</v>
      </c>
      <c r="R1032">
        <v>3</v>
      </c>
      <c r="S1032" t="s">
        <v>222</v>
      </c>
      <c r="T1032" t="s">
        <v>26</v>
      </c>
    </row>
    <row r="1033" spans="1:20" x14ac:dyDescent="0.3">
      <c r="A1033" t="s">
        <v>1378</v>
      </c>
      <c r="B1033" t="s">
        <v>29</v>
      </c>
      <c r="C1033">
        <v>25</v>
      </c>
      <c r="D1033" t="s">
        <v>30</v>
      </c>
      <c r="E1033" t="s">
        <v>21</v>
      </c>
      <c r="F1033" t="s">
        <v>22</v>
      </c>
      <c r="G1033" t="s">
        <v>59</v>
      </c>
      <c r="H1033" t="s">
        <v>51</v>
      </c>
      <c r="I1033">
        <v>3.5</v>
      </c>
      <c r="J1033" t="s">
        <v>25</v>
      </c>
      <c r="K1033" s="1">
        <v>39559</v>
      </c>
      <c r="L1033"/>
      <c r="M1033">
        <v>17.52</v>
      </c>
      <c r="N1033">
        <v>36921</v>
      </c>
      <c r="O1033">
        <v>1</v>
      </c>
      <c r="P1033" t="s">
        <v>65</v>
      </c>
      <c r="Q1033">
        <v>2</v>
      </c>
      <c r="R1033">
        <v>9</v>
      </c>
      <c r="S1033" t="s">
        <v>1379</v>
      </c>
      <c r="T1033" t="s">
        <v>26</v>
      </c>
    </row>
    <row r="1034" spans="1:20" x14ac:dyDescent="0.3">
      <c r="A1034" t="s">
        <v>1380</v>
      </c>
      <c r="B1034" t="s">
        <v>29</v>
      </c>
      <c r="C1034">
        <v>38</v>
      </c>
      <c r="D1034" t="s">
        <v>20</v>
      </c>
      <c r="E1034" t="s">
        <v>31</v>
      </c>
      <c r="F1034" t="s">
        <v>82</v>
      </c>
      <c r="G1034" t="s">
        <v>107</v>
      </c>
      <c r="H1034" t="s">
        <v>84</v>
      </c>
      <c r="I1034">
        <v>4.8</v>
      </c>
      <c r="J1034" t="s">
        <v>25</v>
      </c>
      <c r="K1034" s="1">
        <v>40319</v>
      </c>
      <c r="L1034"/>
      <c r="M1034">
        <v>15.44</v>
      </c>
      <c r="N1034">
        <v>43461</v>
      </c>
      <c r="O1034">
        <v>4</v>
      </c>
      <c r="P1034" t="s">
        <v>65</v>
      </c>
      <c r="Q1034">
        <v>3</v>
      </c>
      <c r="R1034">
        <v>8</v>
      </c>
      <c r="S1034" t="s">
        <v>311</v>
      </c>
      <c r="T1034" t="s">
        <v>26</v>
      </c>
    </row>
    <row r="1035" spans="1:20" x14ac:dyDescent="0.3">
      <c r="A1035" t="s">
        <v>1381</v>
      </c>
      <c r="B1035" t="s">
        <v>29</v>
      </c>
      <c r="C1035">
        <v>44</v>
      </c>
      <c r="D1035" t="s">
        <v>20</v>
      </c>
      <c r="E1035" t="s">
        <v>58</v>
      </c>
      <c r="F1035" t="s">
        <v>92</v>
      </c>
      <c r="G1035" t="s">
        <v>246</v>
      </c>
      <c r="H1035" t="s">
        <v>24</v>
      </c>
      <c r="I1035">
        <v>7.1</v>
      </c>
      <c r="J1035" t="s">
        <v>25</v>
      </c>
      <c r="K1035" s="1">
        <v>43371</v>
      </c>
      <c r="L1035"/>
      <c r="M1035">
        <v>7.08</v>
      </c>
      <c r="N1035">
        <v>52299</v>
      </c>
      <c r="O1035">
        <v>2</v>
      </c>
      <c r="P1035" t="s">
        <v>26</v>
      </c>
      <c r="Q1035">
        <v>2</v>
      </c>
      <c r="R1035">
        <v>7</v>
      </c>
      <c r="S1035" t="s">
        <v>1349</v>
      </c>
      <c r="T1035" t="s">
        <v>26</v>
      </c>
    </row>
    <row r="1036" spans="1:20" x14ac:dyDescent="0.3">
      <c r="A1036" t="s">
        <v>1382</v>
      </c>
      <c r="B1036" t="s">
        <v>29</v>
      </c>
      <c r="C1036">
        <v>33</v>
      </c>
      <c r="D1036" t="s">
        <v>30</v>
      </c>
      <c r="E1036" t="s">
        <v>21</v>
      </c>
      <c r="F1036" t="s">
        <v>67</v>
      </c>
      <c r="G1036" t="s">
        <v>68</v>
      </c>
      <c r="H1036" t="s">
        <v>51</v>
      </c>
      <c r="I1036">
        <v>8.6</v>
      </c>
      <c r="J1036" t="s">
        <v>25</v>
      </c>
      <c r="K1036" s="1">
        <v>43909</v>
      </c>
      <c r="L1036"/>
      <c r="M1036">
        <v>5.61</v>
      </c>
      <c r="N1036">
        <v>51451</v>
      </c>
      <c r="O1036">
        <v>4</v>
      </c>
      <c r="P1036" t="s">
        <v>65</v>
      </c>
      <c r="Q1036">
        <v>1</v>
      </c>
      <c r="R1036">
        <v>2</v>
      </c>
      <c r="S1036" t="s">
        <v>892</v>
      </c>
      <c r="T1036" t="s">
        <v>26</v>
      </c>
    </row>
    <row r="1037" spans="1:20" x14ac:dyDescent="0.3">
      <c r="A1037" t="s">
        <v>1383</v>
      </c>
      <c r="B1037" t="s">
        <v>29</v>
      </c>
      <c r="C1037">
        <v>38</v>
      </c>
      <c r="D1037" t="s">
        <v>30</v>
      </c>
      <c r="E1037" t="s">
        <v>53</v>
      </c>
      <c r="F1037" t="s">
        <v>54</v>
      </c>
      <c r="G1037" t="s">
        <v>139</v>
      </c>
      <c r="H1037" t="s">
        <v>51</v>
      </c>
      <c r="I1037">
        <v>14.4</v>
      </c>
      <c r="J1037" t="s">
        <v>25</v>
      </c>
      <c r="K1037" s="1">
        <v>40655</v>
      </c>
      <c r="L1037"/>
      <c r="M1037">
        <v>14.52</v>
      </c>
      <c r="N1037">
        <v>63944</v>
      </c>
      <c r="O1037">
        <v>2</v>
      </c>
      <c r="P1037" t="s">
        <v>26</v>
      </c>
      <c r="Q1037">
        <v>0</v>
      </c>
      <c r="R1037">
        <v>4</v>
      </c>
      <c r="S1037" t="s">
        <v>482</v>
      </c>
      <c r="T1037" t="s">
        <v>26</v>
      </c>
    </row>
    <row r="1038" spans="1:20" x14ac:dyDescent="0.3">
      <c r="A1038" t="s">
        <v>1384</v>
      </c>
      <c r="B1038" t="s">
        <v>29</v>
      </c>
      <c r="C1038">
        <v>35</v>
      </c>
      <c r="D1038" t="s">
        <v>30</v>
      </c>
      <c r="E1038" t="s">
        <v>21</v>
      </c>
      <c r="F1038" t="s">
        <v>92</v>
      </c>
      <c r="G1038" t="s">
        <v>246</v>
      </c>
      <c r="H1038" t="s">
        <v>47</v>
      </c>
      <c r="I1038">
        <v>6.1</v>
      </c>
      <c r="J1038" t="s">
        <v>25</v>
      </c>
      <c r="K1038" s="1">
        <v>41287</v>
      </c>
      <c r="L1038"/>
      <c r="M1038">
        <v>12.79</v>
      </c>
      <c r="N1038">
        <v>43315</v>
      </c>
      <c r="O1038">
        <v>2</v>
      </c>
      <c r="P1038" t="s">
        <v>26</v>
      </c>
      <c r="Q1038">
        <v>1</v>
      </c>
      <c r="R1038">
        <v>4</v>
      </c>
      <c r="S1038" t="s">
        <v>629</v>
      </c>
      <c r="T1038" t="s">
        <v>26</v>
      </c>
    </row>
    <row r="1039" spans="1:20" x14ac:dyDescent="0.3">
      <c r="A1039" t="s">
        <v>1385</v>
      </c>
      <c r="B1039" t="s">
        <v>29</v>
      </c>
      <c r="C1039">
        <v>21</v>
      </c>
      <c r="D1039" t="s">
        <v>20</v>
      </c>
      <c r="E1039" t="s">
        <v>21</v>
      </c>
      <c r="F1039" t="s">
        <v>22</v>
      </c>
      <c r="G1039" t="s">
        <v>74</v>
      </c>
      <c r="H1039" t="s">
        <v>24</v>
      </c>
      <c r="I1039">
        <v>1</v>
      </c>
      <c r="J1039" t="s">
        <v>25</v>
      </c>
      <c r="K1039" s="1">
        <v>40906</v>
      </c>
      <c r="L1039"/>
      <c r="M1039">
        <v>13.83</v>
      </c>
      <c r="N1039">
        <v>26103</v>
      </c>
      <c r="O1039">
        <v>2</v>
      </c>
      <c r="P1039" t="s">
        <v>26</v>
      </c>
      <c r="Q1039">
        <v>4</v>
      </c>
      <c r="R1039">
        <v>2</v>
      </c>
      <c r="S1039" t="s">
        <v>1386</v>
      </c>
      <c r="T1039" t="s">
        <v>26</v>
      </c>
    </row>
    <row r="1040" spans="1:20" x14ac:dyDescent="0.3">
      <c r="A1040" t="s">
        <v>377</v>
      </c>
      <c r="B1040" t="s">
        <v>19</v>
      </c>
      <c r="C1040">
        <v>31</v>
      </c>
      <c r="D1040" t="s">
        <v>20</v>
      </c>
      <c r="E1040" t="s">
        <v>44</v>
      </c>
      <c r="F1040" t="s">
        <v>32</v>
      </c>
      <c r="G1040" t="s">
        <v>171</v>
      </c>
      <c r="H1040" t="s">
        <v>51</v>
      </c>
      <c r="I1040">
        <v>4.2</v>
      </c>
      <c r="J1040" t="s">
        <v>25</v>
      </c>
      <c r="K1040" s="1">
        <v>40299</v>
      </c>
      <c r="L1040"/>
      <c r="M1040">
        <v>15.49</v>
      </c>
      <c r="N1040">
        <v>33137</v>
      </c>
      <c r="O1040">
        <v>3</v>
      </c>
      <c r="P1040" t="s">
        <v>26</v>
      </c>
      <c r="Q1040">
        <v>2</v>
      </c>
      <c r="R1040">
        <v>7</v>
      </c>
      <c r="T1040" t="s">
        <v>26</v>
      </c>
    </row>
    <row r="1041" spans="1:20" x14ac:dyDescent="0.3">
      <c r="A1041" t="s">
        <v>1387</v>
      </c>
      <c r="B1041" t="s">
        <v>19</v>
      </c>
      <c r="C1041">
        <v>31</v>
      </c>
      <c r="D1041" t="s">
        <v>20</v>
      </c>
      <c r="E1041" t="s">
        <v>21</v>
      </c>
      <c r="F1041" t="s">
        <v>54</v>
      </c>
      <c r="G1041" t="s">
        <v>55</v>
      </c>
      <c r="H1041" t="s">
        <v>47</v>
      </c>
      <c r="I1041">
        <v>9.4</v>
      </c>
      <c r="J1041" t="s">
        <v>25</v>
      </c>
      <c r="K1041" s="1">
        <v>40665</v>
      </c>
      <c r="L1041"/>
      <c r="M1041">
        <v>14.49</v>
      </c>
      <c r="N1041">
        <v>50081</v>
      </c>
      <c r="O1041">
        <v>5</v>
      </c>
      <c r="P1041" t="s">
        <v>26</v>
      </c>
      <c r="Q1041">
        <v>4</v>
      </c>
      <c r="R1041">
        <v>7</v>
      </c>
      <c r="S1041" t="s">
        <v>167</v>
      </c>
      <c r="T1041" t="s">
        <v>26</v>
      </c>
    </row>
    <row r="1042" spans="1:20" x14ac:dyDescent="0.3">
      <c r="A1042" t="s">
        <v>1388</v>
      </c>
      <c r="B1042" t="s">
        <v>29</v>
      </c>
      <c r="C1042">
        <v>36</v>
      </c>
      <c r="D1042" t="s">
        <v>20</v>
      </c>
      <c r="E1042" t="s">
        <v>58</v>
      </c>
      <c r="F1042" t="s">
        <v>67</v>
      </c>
      <c r="G1042" t="s">
        <v>90</v>
      </c>
      <c r="H1042" t="s">
        <v>24</v>
      </c>
      <c r="I1042">
        <v>15</v>
      </c>
      <c r="J1042" t="s">
        <v>25</v>
      </c>
      <c r="K1042" s="1">
        <v>42949</v>
      </c>
      <c r="L1042"/>
      <c r="M1042">
        <v>8.24</v>
      </c>
      <c r="N1042">
        <v>61414</v>
      </c>
      <c r="O1042">
        <v>3</v>
      </c>
      <c r="P1042" t="s">
        <v>26</v>
      </c>
      <c r="Q1042">
        <v>3</v>
      </c>
      <c r="R1042">
        <v>5</v>
      </c>
      <c r="S1042" t="s">
        <v>137</v>
      </c>
      <c r="T1042" t="s">
        <v>26</v>
      </c>
    </row>
    <row r="1043" spans="1:20" x14ac:dyDescent="0.3">
      <c r="A1043" t="s">
        <v>636</v>
      </c>
      <c r="B1043" t="s">
        <v>29</v>
      </c>
      <c r="C1043">
        <v>33</v>
      </c>
      <c r="D1043" t="s">
        <v>30</v>
      </c>
      <c r="E1043" t="s">
        <v>63</v>
      </c>
      <c r="F1043" t="s">
        <v>54</v>
      </c>
      <c r="G1043" t="s">
        <v>139</v>
      </c>
      <c r="H1043" t="s">
        <v>75</v>
      </c>
      <c r="I1043">
        <v>7.8</v>
      </c>
      <c r="J1043" t="s">
        <v>25</v>
      </c>
      <c r="K1043" s="1">
        <v>43390</v>
      </c>
      <c r="L1043"/>
      <c r="M1043">
        <v>7.03</v>
      </c>
      <c r="N1043">
        <v>47545</v>
      </c>
      <c r="O1043">
        <v>2</v>
      </c>
      <c r="P1043" t="s">
        <v>26</v>
      </c>
      <c r="Q1043">
        <v>0</v>
      </c>
      <c r="R1043">
        <v>6</v>
      </c>
      <c r="T1043" t="s">
        <v>26</v>
      </c>
    </row>
    <row r="1044" spans="1:20" x14ac:dyDescent="0.3">
      <c r="A1044" t="s">
        <v>1389</v>
      </c>
      <c r="B1044" t="s">
        <v>29</v>
      </c>
      <c r="C1044">
        <v>34</v>
      </c>
      <c r="D1044" t="s">
        <v>30</v>
      </c>
      <c r="E1044" t="s">
        <v>63</v>
      </c>
      <c r="F1044" t="s">
        <v>32</v>
      </c>
      <c r="G1044" t="s">
        <v>171</v>
      </c>
      <c r="H1044" t="s">
        <v>47</v>
      </c>
      <c r="I1044">
        <v>12.4</v>
      </c>
      <c r="J1044" t="s">
        <v>85</v>
      </c>
      <c r="K1044" s="1">
        <v>43820</v>
      </c>
      <c r="L1044"/>
      <c r="M1044">
        <v>5.85</v>
      </c>
      <c r="N1044">
        <v>53064</v>
      </c>
      <c r="O1044">
        <v>5</v>
      </c>
      <c r="P1044" t="s">
        <v>26</v>
      </c>
      <c r="Q1044">
        <v>5</v>
      </c>
      <c r="R1044">
        <v>8</v>
      </c>
      <c r="S1044" t="s">
        <v>1247</v>
      </c>
      <c r="T1044" t="s">
        <v>26</v>
      </c>
    </row>
    <row r="1045" spans="1:20" x14ac:dyDescent="0.3">
      <c r="A1045" t="s">
        <v>1390</v>
      </c>
      <c r="B1045" t="s">
        <v>29</v>
      </c>
      <c r="C1045">
        <v>34</v>
      </c>
      <c r="D1045" t="s">
        <v>30</v>
      </c>
      <c r="E1045" t="s">
        <v>63</v>
      </c>
      <c r="F1045" t="s">
        <v>45</v>
      </c>
      <c r="G1045" t="s">
        <v>46</v>
      </c>
      <c r="H1045" t="s">
        <v>24</v>
      </c>
      <c r="I1045">
        <v>14</v>
      </c>
      <c r="J1045" t="s">
        <v>25</v>
      </c>
      <c r="K1045" s="1">
        <v>45577</v>
      </c>
      <c r="L1045"/>
      <c r="M1045">
        <v>1.04</v>
      </c>
      <c r="N1045">
        <v>68079</v>
      </c>
      <c r="O1045">
        <v>3</v>
      </c>
      <c r="P1045" t="s">
        <v>26</v>
      </c>
      <c r="Q1045">
        <v>2</v>
      </c>
      <c r="R1045">
        <v>3</v>
      </c>
      <c r="S1045" t="s">
        <v>660</v>
      </c>
      <c r="T1045" t="s">
        <v>26</v>
      </c>
    </row>
    <row r="1046" spans="1:20" x14ac:dyDescent="0.3">
      <c r="A1046" t="s">
        <v>420</v>
      </c>
      <c r="B1046" t="s">
        <v>29</v>
      </c>
      <c r="C1046">
        <v>27</v>
      </c>
      <c r="D1046" t="s">
        <v>30</v>
      </c>
      <c r="E1046" t="s">
        <v>31</v>
      </c>
      <c r="F1046" t="s">
        <v>40</v>
      </c>
      <c r="G1046" t="s">
        <v>50</v>
      </c>
      <c r="H1046" t="s">
        <v>24</v>
      </c>
      <c r="I1046">
        <v>7</v>
      </c>
      <c r="J1046" t="s">
        <v>25</v>
      </c>
      <c r="K1046" s="1">
        <v>40542</v>
      </c>
      <c r="L1046"/>
      <c r="M1046">
        <v>14.83</v>
      </c>
      <c r="N1046">
        <v>45194</v>
      </c>
      <c r="O1046">
        <v>3</v>
      </c>
      <c r="P1046" t="s">
        <v>26</v>
      </c>
      <c r="Q1046">
        <v>1</v>
      </c>
      <c r="R1046">
        <v>10</v>
      </c>
      <c r="T1046" t="s">
        <v>26</v>
      </c>
    </row>
    <row r="1047" spans="1:20" x14ac:dyDescent="0.3">
      <c r="A1047" t="s">
        <v>1391</v>
      </c>
      <c r="B1047" t="s">
        <v>19</v>
      </c>
      <c r="C1047">
        <v>34</v>
      </c>
      <c r="D1047" t="s">
        <v>30</v>
      </c>
      <c r="E1047" t="s">
        <v>36</v>
      </c>
      <c r="F1047" t="s">
        <v>22</v>
      </c>
      <c r="G1047" t="s">
        <v>23</v>
      </c>
      <c r="H1047" t="s">
        <v>24</v>
      </c>
      <c r="I1047">
        <v>0.9</v>
      </c>
      <c r="J1047" t="s">
        <v>25</v>
      </c>
      <c r="K1047" s="1">
        <v>43965</v>
      </c>
      <c r="L1047"/>
      <c r="M1047">
        <v>5.46</v>
      </c>
      <c r="N1047">
        <v>26393</v>
      </c>
      <c r="O1047">
        <v>4</v>
      </c>
      <c r="P1047" t="s">
        <v>26</v>
      </c>
      <c r="Q1047">
        <v>1</v>
      </c>
      <c r="R1047">
        <v>7</v>
      </c>
      <c r="S1047" t="s">
        <v>493</v>
      </c>
      <c r="T1047" t="s">
        <v>26</v>
      </c>
    </row>
    <row r="1048" spans="1:20" x14ac:dyDescent="0.3">
      <c r="A1048" t="s">
        <v>1392</v>
      </c>
      <c r="B1048" t="s">
        <v>29</v>
      </c>
      <c r="C1048">
        <v>34</v>
      </c>
      <c r="D1048" t="s">
        <v>20</v>
      </c>
      <c r="E1048" t="s">
        <v>21</v>
      </c>
      <c r="F1048" t="s">
        <v>32</v>
      </c>
      <c r="G1048" t="s">
        <v>33</v>
      </c>
      <c r="H1048" t="s">
        <v>24</v>
      </c>
      <c r="I1048">
        <v>14</v>
      </c>
      <c r="J1048" t="s">
        <v>25</v>
      </c>
      <c r="K1048" s="1">
        <v>42540</v>
      </c>
      <c r="L1048"/>
      <c r="M1048">
        <v>9.36</v>
      </c>
      <c r="N1048">
        <v>53224</v>
      </c>
      <c r="O1048">
        <v>3</v>
      </c>
      <c r="P1048" t="s">
        <v>26</v>
      </c>
      <c r="Q1048">
        <v>2</v>
      </c>
      <c r="R1048">
        <v>6</v>
      </c>
      <c r="S1048" t="s">
        <v>1393</v>
      </c>
      <c r="T1048" t="s">
        <v>26</v>
      </c>
    </row>
    <row r="1049" spans="1:20" x14ac:dyDescent="0.3">
      <c r="A1049" t="s">
        <v>1394</v>
      </c>
      <c r="B1049" t="s">
        <v>19</v>
      </c>
      <c r="C1049">
        <v>31</v>
      </c>
      <c r="D1049" t="s">
        <v>30</v>
      </c>
      <c r="E1049" t="s">
        <v>21</v>
      </c>
      <c r="F1049" t="s">
        <v>82</v>
      </c>
      <c r="G1049" t="s">
        <v>83</v>
      </c>
      <c r="H1049" t="s">
        <v>24</v>
      </c>
      <c r="I1049">
        <v>9.9</v>
      </c>
      <c r="J1049" t="s">
        <v>25</v>
      </c>
      <c r="K1049" s="1">
        <v>40743</v>
      </c>
      <c r="L1049"/>
      <c r="M1049">
        <v>14.28</v>
      </c>
      <c r="N1049">
        <v>51551</v>
      </c>
      <c r="O1049">
        <v>3</v>
      </c>
      <c r="P1049" t="s">
        <v>26</v>
      </c>
      <c r="Q1049">
        <v>2</v>
      </c>
      <c r="R1049">
        <v>2</v>
      </c>
      <c r="S1049" t="s">
        <v>1243</v>
      </c>
      <c r="T1049" t="s">
        <v>26</v>
      </c>
    </row>
    <row r="1050" spans="1:20" x14ac:dyDescent="0.3">
      <c r="A1050" t="s">
        <v>1395</v>
      </c>
      <c r="B1050" t="s">
        <v>29</v>
      </c>
      <c r="C1050">
        <v>48</v>
      </c>
      <c r="D1050" t="s">
        <v>30</v>
      </c>
      <c r="E1050" t="s">
        <v>63</v>
      </c>
      <c r="F1050" t="s">
        <v>82</v>
      </c>
      <c r="G1050" t="s">
        <v>107</v>
      </c>
      <c r="H1050" t="s">
        <v>84</v>
      </c>
      <c r="I1050">
        <v>20.2</v>
      </c>
      <c r="J1050" t="s">
        <v>25</v>
      </c>
      <c r="K1050" s="1">
        <v>45539</v>
      </c>
      <c r="L1050" s="1">
        <v>45670</v>
      </c>
      <c r="M1050">
        <v>0.36</v>
      </c>
      <c r="N1050">
        <v>65449</v>
      </c>
      <c r="O1050">
        <v>4</v>
      </c>
      <c r="P1050" t="s">
        <v>26</v>
      </c>
      <c r="Q1050">
        <v>0</v>
      </c>
      <c r="R1050">
        <v>11</v>
      </c>
      <c r="S1050" t="s">
        <v>125</v>
      </c>
      <c r="T1050" t="s">
        <v>65</v>
      </c>
    </row>
    <row r="1051" spans="1:20" x14ac:dyDescent="0.3">
      <c r="A1051" t="s">
        <v>1396</v>
      </c>
      <c r="B1051" t="s">
        <v>29</v>
      </c>
      <c r="C1051">
        <v>36</v>
      </c>
      <c r="D1051" t="s">
        <v>30</v>
      </c>
      <c r="E1051" t="s">
        <v>31</v>
      </c>
      <c r="F1051" t="s">
        <v>54</v>
      </c>
      <c r="G1051" t="s">
        <v>55</v>
      </c>
      <c r="H1051" t="s">
        <v>24</v>
      </c>
      <c r="I1051">
        <v>8.9</v>
      </c>
      <c r="J1051" t="s">
        <v>25</v>
      </c>
      <c r="K1051" s="1">
        <v>44710</v>
      </c>
      <c r="L1051"/>
      <c r="M1051">
        <v>3.42</v>
      </c>
      <c r="N1051">
        <v>46938</v>
      </c>
      <c r="O1051">
        <v>3</v>
      </c>
      <c r="P1051" t="s">
        <v>26</v>
      </c>
      <c r="Q1051">
        <v>2</v>
      </c>
      <c r="R1051">
        <v>7</v>
      </c>
      <c r="S1051" t="s">
        <v>1397</v>
      </c>
      <c r="T1051" t="s">
        <v>26</v>
      </c>
    </row>
    <row r="1052" spans="1:20" x14ac:dyDescent="0.3">
      <c r="A1052" t="s">
        <v>972</v>
      </c>
      <c r="B1052" t="s">
        <v>19</v>
      </c>
      <c r="C1052">
        <v>39</v>
      </c>
      <c r="D1052" t="s">
        <v>20</v>
      </c>
      <c r="E1052" t="s">
        <v>63</v>
      </c>
      <c r="F1052" t="s">
        <v>82</v>
      </c>
      <c r="G1052" t="s">
        <v>83</v>
      </c>
      <c r="H1052" t="s">
        <v>24</v>
      </c>
      <c r="I1052">
        <v>16.7</v>
      </c>
      <c r="J1052" t="s">
        <v>25</v>
      </c>
      <c r="K1052" s="1">
        <v>43987</v>
      </c>
      <c r="L1052"/>
      <c r="M1052">
        <v>5.4</v>
      </c>
      <c r="N1052">
        <v>71703</v>
      </c>
      <c r="O1052">
        <v>3</v>
      </c>
      <c r="P1052" t="s">
        <v>26</v>
      </c>
      <c r="Q1052">
        <v>0</v>
      </c>
      <c r="R1052">
        <v>5</v>
      </c>
      <c r="T1052" t="s">
        <v>26</v>
      </c>
    </row>
    <row r="1053" spans="1:20" x14ac:dyDescent="0.3">
      <c r="A1053" t="s">
        <v>1398</v>
      </c>
      <c r="B1053" t="s">
        <v>29</v>
      </c>
      <c r="C1053">
        <v>32</v>
      </c>
      <c r="D1053" t="s">
        <v>30</v>
      </c>
      <c r="E1053" t="s">
        <v>36</v>
      </c>
      <c r="F1053" t="s">
        <v>54</v>
      </c>
      <c r="G1053" t="s">
        <v>77</v>
      </c>
      <c r="H1053" t="s">
        <v>51</v>
      </c>
      <c r="I1053">
        <v>8.1999999999999993</v>
      </c>
      <c r="J1053" t="s">
        <v>25</v>
      </c>
      <c r="K1053" s="1">
        <v>42540</v>
      </c>
      <c r="L1053"/>
      <c r="M1053">
        <v>9.36</v>
      </c>
      <c r="N1053">
        <v>55192</v>
      </c>
      <c r="O1053">
        <v>3</v>
      </c>
      <c r="P1053" t="s">
        <v>26</v>
      </c>
      <c r="Q1053">
        <v>1</v>
      </c>
      <c r="R1053">
        <v>7</v>
      </c>
      <c r="S1053" t="s">
        <v>386</v>
      </c>
      <c r="T1053" t="s">
        <v>26</v>
      </c>
    </row>
    <row r="1054" spans="1:20" x14ac:dyDescent="0.3">
      <c r="A1054" t="s">
        <v>1399</v>
      </c>
      <c r="B1054" t="s">
        <v>29</v>
      </c>
      <c r="C1054">
        <v>40</v>
      </c>
      <c r="D1054" t="s">
        <v>20</v>
      </c>
      <c r="E1054" t="s">
        <v>21</v>
      </c>
      <c r="F1054" t="s">
        <v>67</v>
      </c>
      <c r="G1054" t="s">
        <v>68</v>
      </c>
      <c r="H1054" t="s">
        <v>84</v>
      </c>
      <c r="I1054">
        <v>15.1</v>
      </c>
      <c r="J1054" t="s">
        <v>25</v>
      </c>
      <c r="K1054" s="1">
        <v>42013</v>
      </c>
      <c r="L1054"/>
      <c r="M1054">
        <v>10.8</v>
      </c>
      <c r="N1054">
        <v>68343</v>
      </c>
      <c r="O1054">
        <v>4</v>
      </c>
      <c r="P1054" t="s">
        <v>26</v>
      </c>
      <c r="Q1054">
        <v>0</v>
      </c>
      <c r="R1054">
        <v>4</v>
      </c>
      <c r="S1054" t="s">
        <v>892</v>
      </c>
      <c r="T1054" t="s">
        <v>26</v>
      </c>
    </row>
    <row r="1055" spans="1:20" x14ac:dyDescent="0.3">
      <c r="A1055" t="s">
        <v>1400</v>
      </c>
      <c r="B1055" t="s">
        <v>29</v>
      </c>
      <c r="C1055">
        <v>37</v>
      </c>
      <c r="D1055" t="s">
        <v>30</v>
      </c>
      <c r="E1055" t="s">
        <v>53</v>
      </c>
      <c r="F1055" t="s">
        <v>32</v>
      </c>
      <c r="G1055" t="s">
        <v>171</v>
      </c>
      <c r="H1055" t="s">
        <v>51</v>
      </c>
      <c r="I1055">
        <v>11.8</v>
      </c>
      <c r="J1055" t="s">
        <v>25</v>
      </c>
      <c r="K1055" s="1">
        <v>42419</v>
      </c>
      <c r="L1055"/>
      <c r="M1055">
        <v>9.69</v>
      </c>
      <c r="N1055">
        <v>51603</v>
      </c>
      <c r="O1055">
        <v>4</v>
      </c>
      <c r="P1055" t="s">
        <v>26</v>
      </c>
      <c r="Q1055">
        <v>3</v>
      </c>
      <c r="R1055">
        <v>8</v>
      </c>
      <c r="S1055" t="s">
        <v>797</v>
      </c>
      <c r="T1055" t="s">
        <v>26</v>
      </c>
    </row>
    <row r="1056" spans="1:20" x14ac:dyDescent="0.3">
      <c r="A1056" t="s">
        <v>1401</v>
      </c>
      <c r="B1056" t="s">
        <v>29</v>
      </c>
      <c r="C1056">
        <v>24</v>
      </c>
      <c r="D1056" t="s">
        <v>30</v>
      </c>
      <c r="E1056" t="s">
        <v>53</v>
      </c>
      <c r="F1056" t="s">
        <v>92</v>
      </c>
      <c r="G1056" t="s">
        <v>120</v>
      </c>
      <c r="H1056" t="s">
        <v>24</v>
      </c>
      <c r="I1056">
        <v>2.8</v>
      </c>
      <c r="J1056" t="s">
        <v>25</v>
      </c>
      <c r="K1056" s="1">
        <v>41980</v>
      </c>
      <c r="L1056"/>
      <c r="M1056">
        <v>10.89</v>
      </c>
      <c r="N1056">
        <v>47517</v>
      </c>
      <c r="O1056">
        <v>3</v>
      </c>
      <c r="P1056" t="s">
        <v>26</v>
      </c>
      <c r="Q1056">
        <v>3</v>
      </c>
      <c r="R1056">
        <v>5</v>
      </c>
      <c r="S1056" t="s">
        <v>723</v>
      </c>
      <c r="T1056" t="s">
        <v>26</v>
      </c>
    </row>
    <row r="1057" spans="1:20" x14ac:dyDescent="0.3">
      <c r="A1057" t="s">
        <v>1402</v>
      </c>
      <c r="B1057" t="s">
        <v>29</v>
      </c>
      <c r="C1057">
        <v>22</v>
      </c>
      <c r="D1057" t="s">
        <v>20</v>
      </c>
      <c r="E1057" t="s">
        <v>21</v>
      </c>
      <c r="F1057" t="s">
        <v>40</v>
      </c>
      <c r="G1057" t="s">
        <v>50</v>
      </c>
      <c r="H1057" t="s">
        <v>47</v>
      </c>
      <c r="I1057">
        <v>1.4</v>
      </c>
      <c r="J1057" t="s">
        <v>25</v>
      </c>
      <c r="K1057" s="1">
        <v>44066</v>
      </c>
      <c r="L1057"/>
      <c r="M1057">
        <v>5.18</v>
      </c>
      <c r="N1057">
        <v>37321</v>
      </c>
      <c r="O1057">
        <v>4</v>
      </c>
      <c r="P1057" t="s">
        <v>26</v>
      </c>
      <c r="Q1057">
        <v>5</v>
      </c>
      <c r="R1057">
        <v>6</v>
      </c>
      <c r="S1057" t="s">
        <v>470</v>
      </c>
      <c r="T1057" t="s">
        <v>26</v>
      </c>
    </row>
    <row r="1058" spans="1:20" x14ac:dyDescent="0.3">
      <c r="A1058" t="s">
        <v>1403</v>
      </c>
      <c r="B1058" t="s">
        <v>29</v>
      </c>
      <c r="C1058">
        <v>47</v>
      </c>
      <c r="D1058" t="s">
        <v>20</v>
      </c>
      <c r="E1058" t="s">
        <v>39</v>
      </c>
      <c r="F1058" t="s">
        <v>45</v>
      </c>
      <c r="G1058" t="s">
        <v>98</v>
      </c>
      <c r="H1058" t="s">
        <v>84</v>
      </c>
      <c r="I1058">
        <v>15.1</v>
      </c>
      <c r="J1058" t="s">
        <v>25</v>
      </c>
      <c r="K1058" s="1">
        <v>43545</v>
      </c>
      <c r="L1058" s="1">
        <v>44403</v>
      </c>
      <c r="M1058">
        <v>2.35</v>
      </c>
      <c r="N1058">
        <v>71375</v>
      </c>
      <c r="O1058">
        <v>2</v>
      </c>
      <c r="P1058" t="s">
        <v>26</v>
      </c>
      <c r="Q1058">
        <v>3</v>
      </c>
      <c r="R1058">
        <v>5</v>
      </c>
      <c r="S1058" t="s">
        <v>368</v>
      </c>
      <c r="T1058" t="s">
        <v>65</v>
      </c>
    </row>
    <row r="1059" spans="1:20" x14ac:dyDescent="0.3">
      <c r="A1059" t="s">
        <v>1404</v>
      </c>
      <c r="B1059" t="s">
        <v>19</v>
      </c>
      <c r="C1059">
        <v>32</v>
      </c>
      <c r="D1059" t="s">
        <v>30</v>
      </c>
      <c r="E1059" t="s">
        <v>21</v>
      </c>
      <c r="F1059" t="s">
        <v>92</v>
      </c>
      <c r="G1059" t="s">
        <v>93</v>
      </c>
      <c r="H1059" t="s">
        <v>47</v>
      </c>
      <c r="I1059">
        <v>10</v>
      </c>
      <c r="J1059" t="s">
        <v>25</v>
      </c>
      <c r="K1059" s="1">
        <v>43573</v>
      </c>
      <c r="L1059"/>
      <c r="M1059">
        <v>6.53</v>
      </c>
      <c r="N1059">
        <v>57505</v>
      </c>
      <c r="O1059">
        <v>3</v>
      </c>
      <c r="P1059" t="s">
        <v>26</v>
      </c>
      <c r="Q1059">
        <v>6</v>
      </c>
      <c r="R1059">
        <v>5</v>
      </c>
      <c r="S1059" t="s">
        <v>702</v>
      </c>
      <c r="T1059" t="s">
        <v>26</v>
      </c>
    </row>
    <row r="1060" spans="1:20" x14ac:dyDescent="0.3">
      <c r="A1060" t="s">
        <v>1405</v>
      </c>
      <c r="B1060" t="s">
        <v>19</v>
      </c>
      <c r="C1060">
        <v>32</v>
      </c>
      <c r="D1060" t="s">
        <v>30</v>
      </c>
      <c r="E1060" t="s">
        <v>63</v>
      </c>
      <c r="F1060" t="s">
        <v>22</v>
      </c>
      <c r="G1060" t="s">
        <v>59</v>
      </c>
      <c r="H1060" t="s">
        <v>24</v>
      </c>
      <c r="I1060">
        <v>5</v>
      </c>
      <c r="J1060" t="s">
        <v>25</v>
      </c>
      <c r="K1060" s="1">
        <v>39754</v>
      </c>
      <c r="L1060"/>
      <c r="M1060">
        <v>16.989999999999998</v>
      </c>
      <c r="N1060">
        <v>39929</v>
      </c>
      <c r="O1060">
        <v>4</v>
      </c>
      <c r="P1060" t="s">
        <v>26</v>
      </c>
      <c r="Q1060">
        <v>1</v>
      </c>
      <c r="R1060">
        <v>4</v>
      </c>
      <c r="S1060" t="s">
        <v>885</v>
      </c>
      <c r="T1060" t="s">
        <v>26</v>
      </c>
    </row>
    <row r="1061" spans="1:20" x14ac:dyDescent="0.3">
      <c r="A1061" t="s">
        <v>1406</v>
      </c>
      <c r="B1061" t="s">
        <v>29</v>
      </c>
      <c r="C1061">
        <v>45</v>
      </c>
      <c r="D1061" t="s">
        <v>20</v>
      </c>
      <c r="E1061" t="s">
        <v>21</v>
      </c>
      <c r="F1061" t="s">
        <v>54</v>
      </c>
      <c r="G1061" t="s">
        <v>139</v>
      </c>
      <c r="H1061" t="s">
        <v>24</v>
      </c>
      <c r="I1061">
        <v>22.5</v>
      </c>
      <c r="J1061" t="s">
        <v>85</v>
      </c>
      <c r="K1061" s="1">
        <v>41214</v>
      </c>
      <c r="L1061"/>
      <c r="M1061">
        <v>12.99</v>
      </c>
      <c r="N1061">
        <v>77269</v>
      </c>
      <c r="O1061">
        <v>3</v>
      </c>
      <c r="P1061" t="s">
        <v>26</v>
      </c>
      <c r="Q1061">
        <v>2</v>
      </c>
      <c r="R1061">
        <v>10</v>
      </c>
      <c r="S1061" t="s">
        <v>603</v>
      </c>
      <c r="T1061" t="s">
        <v>26</v>
      </c>
    </row>
    <row r="1062" spans="1:20" x14ac:dyDescent="0.3">
      <c r="A1062" t="s">
        <v>1407</v>
      </c>
      <c r="B1062" t="s">
        <v>209</v>
      </c>
      <c r="C1062">
        <v>25</v>
      </c>
      <c r="D1062" t="s">
        <v>30</v>
      </c>
      <c r="E1062" t="s">
        <v>39</v>
      </c>
      <c r="F1062" t="s">
        <v>67</v>
      </c>
      <c r="G1062" t="s">
        <v>68</v>
      </c>
      <c r="H1062" t="s">
        <v>24</v>
      </c>
      <c r="I1062">
        <v>1.1000000000000001</v>
      </c>
      <c r="J1062" t="s">
        <v>85</v>
      </c>
      <c r="K1062" s="1">
        <v>41830</v>
      </c>
      <c r="L1062"/>
      <c r="M1062">
        <v>11.3</v>
      </c>
      <c r="N1062">
        <v>37828</v>
      </c>
      <c r="O1062">
        <v>3</v>
      </c>
      <c r="P1062" t="s">
        <v>26</v>
      </c>
      <c r="Q1062">
        <v>3</v>
      </c>
      <c r="R1062">
        <v>6</v>
      </c>
      <c r="T1062" t="s">
        <v>26</v>
      </c>
    </row>
    <row r="1063" spans="1:20" x14ac:dyDescent="0.3">
      <c r="A1063" t="s">
        <v>1408</v>
      </c>
      <c r="B1063" t="s">
        <v>19</v>
      </c>
      <c r="C1063">
        <v>28</v>
      </c>
      <c r="D1063" t="s">
        <v>30</v>
      </c>
      <c r="E1063" t="s">
        <v>63</v>
      </c>
      <c r="F1063" t="s">
        <v>92</v>
      </c>
      <c r="G1063" t="s">
        <v>246</v>
      </c>
      <c r="H1063" t="s">
        <v>24</v>
      </c>
      <c r="I1063">
        <v>6.6</v>
      </c>
      <c r="J1063" t="s">
        <v>85</v>
      </c>
      <c r="K1063" s="1">
        <v>44419</v>
      </c>
      <c r="L1063"/>
      <c r="M1063">
        <v>4.21</v>
      </c>
      <c r="N1063">
        <v>49784</v>
      </c>
      <c r="O1063">
        <v>2</v>
      </c>
      <c r="P1063" t="s">
        <v>26</v>
      </c>
      <c r="Q1063">
        <v>2</v>
      </c>
      <c r="R1063">
        <v>6</v>
      </c>
      <c r="S1063" t="s">
        <v>1409</v>
      </c>
      <c r="T1063" t="s">
        <v>26</v>
      </c>
    </row>
    <row r="1064" spans="1:20" x14ac:dyDescent="0.3">
      <c r="A1064" t="s">
        <v>1410</v>
      </c>
      <c r="B1064" t="s">
        <v>19</v>
      </c>
      <c r="C1064">
        <v>35</v>
      </c>
      <c r="D1064" t="s">
        <v>30</v>
      </c>
      <c r="E1064" t="s">
        <v>31</v>
      </c>
      <c r="F1064" t="s">
        <v>22</v>
      </c>
      <c r="G1064" t="s">
        <v>23</v>
      </c>
      <c r="H1064" t="s">
        <v>75</v>
      </c>
      <c r="I1064">
        <v>11.9</v>
      </c>
      <c r="J1064" t="s">
        <v>25</v>
      </c>
      <c r="K1064" s="1">
        <v>43930</v>
      </c>
      <c r="L1064"/>
      <c r="M1064">
        <v>5.55</v>
      </c>
      <c r="N1064">
        <v>59844</v>
      </c>
      <c r="O1064">
        <v>5</v>
      </c>
      <c r="P1064" t="s">
        <v>26</v>
      </c>
      <c r="Q1064">
        <v>3</v>
      </c>
      <c r="R1064">
        <v>3</v>
      </c>
      <c r="S1064" t="s">
        <v>885</v>
      </c>
      <c r="T1064" t="s">
        <v>26</v>
      </c>
    </row>
    <row r="1065" spans="1:20" x14ac:dyDescent="0.3">
      <c r="A1065" t="s">
        <v>1411</v>
      </c>
      <c r="B1065" t="s">
        <v>29</v>
      </c>
      <c r="C1065">
        <v>38</v>
      </c>
      <c r="D1065" t="s">
        <v>30</v>
      </c>
      <c r="E1065" t="s">
        <v>36</v>
      </c>
      <c r="F1065" t="s">
        <v>22</v>
      </c>
      <c r="G1065" t="s">
        <v>74</v>
      </c>
      <c r="H1065" t="s">
        <v>24</v>
      </c>
      <c r="I1065">
        <v>16.5</v>
      </c>
      <c r="J1065" t="s">
        <v>85</v>
      </c>
      <c r="K1065" s="1">
        <v>42342</v>
      </c>
      <c r="L1065"/>
      <c r="M1065">
        <v>9.9</v>
      </c>
      <c r="N1065">
        <v>64231</v>
      </c>
      <c r="O1065">
        <v>2</v>
      </c>
      <c r="P1065" t="s">
        <v>26</v>
      </c>
      <c r="Q1065">
        <v>3</v>
      </c>
      <c r="R1065">
        <v>5</v>
      </c>
      <c r="S1065" t="s">
        <v>434</v>
      </c>
      <c r="T1065" t="s">
        <v>26</v>
      </c>
    </row>
    <row r="1066" spans="1:20" x14ac:dyDescent="0.3">
      <c r="A1066" t="s">
        <v>653</v>
      </c>
      <c r="B1066" t="s">
        <v>29</v>
      </c>
      <c r="C1066">
        <v>34</v>
      </c>
      <c r="D1066" t="s">
        <v>20</v>
      </c>
      <c r="E1066" t="s">
        <v>58</v>
      </c>
      <c r="F1066" t="s">
        <v>22</v>
      </c>
      <c r="G1066" t="s">
        <v>23</v>
      </c>
      <c r="H1066" t="s">
        <v>51</v>
      </c>
      <c r="I1066">
        <v>9</v>
      </c>
      <c r="J1066" t="s">
        <v>25</v>
      </c>
      <c r="K1066" s="1">
        <v>43069</v>
      </c>
      <c r="L1066"/>
      <c r="M1066">
        <v>7.91</v>
      </c>
      <c r="N1066">
        <v>38231</v>
      </c>
      <c r="O1066">
        <v>2</v>
      </c>
      <c r="P1066" t="s">
        <v>26</v>
      </c>
      <c r="Q1066">
        <v>4</v>
      </c>
      <c r="R1066">
        <v>6</v>
      </c>
      <c r="T1066" t="s">
        <v>26</v>
      </c>
    </row>
    <row r="1067" spans="1:20" x14ac:dyDescent="0.3">
      <c r="A1067" t="s">
        <v>1412</v>
      </c>
      <c r="B1067" t="s">
        <v>19</v>
      </c>
      <c r="C1067">
        <v>22</v>
      </c>
      <c r="D1067" t="s">
        <v>30</v>
      </c>
      <c r="E1067" t="s">
        <v>44</v>
      </c>
      <c r="F1067" t="s">
        <v>67</v>
      </c>
      <c r="G1067" t="s">
        <v>176</v>
      </c>
      <c r="H1067" t="s">
        <v>24</v>
      </c>
      <c r="I1067">
        <v>2</v>
      </c>
      <c r="J1067" t="s">
        <v>25</v>
      </c>
      <c r="K1067" s="1">
        <v>45023</v>
      </c>
      <c r="L1067" s="1">
        <v>45215</v>
      </c>
      <c r="M1067">
        <v>0.53</v>
      </c>
      <c r="N1067">
        <v>38301</v>
      </c>
      <c r="O1067">
        <v>2</v>
      </c>
      <c r="P1067" t="s">
        <v>26</v>
      </c>
      <c r="Q1067">
        <v>1</v>
      </c>
      <c r="R1067">
        <v>5</v>
      </c>
      <c r="S1067" t="s">
        <v>598</v>
      </c>
      <c r="T1067" t="s">
        <v>65</v>
      </c>
    </row>
    <row r="1068" spans="1:20" x14ac:dyDescent="0.3">
      <c r="A1068" t="s">
        <v>1413</v>
      </c>
      <c r="B1068" t="s">
        <v>29</v>
      </c>
      <c r="C1068">
        <v>34</v>
      </c>
      <c r="D1068" t="s">
        <v>20</v>
      </c>
      <c r="E1068" t="s">
        <v>21</v>
      </c>
      <c r="F1068" t="s">
        <v>45</v>
      </c>
      <c r="G1068" t="s">
        <v>164</v>
      </c>
      <c r="H1068" t="s">
        <v>24</v>
      </c>
      <c r="I1068">
        <v>8</v>
      </c>
      <c r="J1068" t="s">
        <v>25</v>
      </c>
      <c r="K1068" s="1">
        <v>41601</v>
      </c>
      <c r="L1068"/>
      <c r="M1068">
        <v>11.93</v>
      </c>
      <c r="N1068">
        <v>52924</v>
      </c>
      <c r="O1068">
        <v>2</v>
      </c>
      <c r="P1068" t="s">
        <v>26</v>
      </c>
      <c r="Q1068">
        <v>3</v>
      </c>
      <c r="R1068">
        <v>11</v>
      </c>
      <c r="S1068" t="s">
        <v>99</v>
      </c>
      <c r="T1068" t="s">
        <v>26</v>
      </c>
    </row>
    <row r="1069" spans="1:20" x14ac:dyDescent="0.3">
      <c r="A1069" t="s">
        <v>1414</v>
      </c>
      <c r="B1069" t="s">
        <v>19</v>
      </c>
      <c r="C1069">
        <v>37</v>
      </c>
      <c r="D1069" t="s">
        <v>30</v>
      </c>
      <c r="E1069" t="s">
        <v>31</v>
      </c>
      <c r="F1069" t="s">
        <v>82</v>
      </c>
      <c r="G1069" t="s">
        <v>83</v>
      </c>
      <c r="H1069" t="s">
        <v>84</v>
      </c>
      <c r="I1069">
        <v>7.5</v>
      </c>
      <c r="J1069" t="s">
        <v>25</v>
      </c>
      <c r="K1069" s="1">
        <v>42526</v>
      </c>
      <c r="L1069" s="1">
        <v>43234</v>
      </c>
      <c r="M1069">
        <v>1.94</v>
      </c>
      <c r="N1069">
        <v>46491</v>
      </c>
      <c r="O1069">
        <v>3</v>
      </c>
      <c r="P1069" t="s">
        <v>26</v>
      </c>
      <c r="Q1069">
        <v>1</v>
      </c>
      <c r="R1069">
        <v>8</v>
      </c>
      <c r="S1069" t="s">
        <v>1415</v>
      </c>
      <c r="T1069" t="s">
        <v>65</v>
      </c>
    </row>
    <row r="1070" spans="1:20" x14ac:dyDescent="0.3">
      <c r="A1070" t="s">
        <v>1416</v>
      </c>
      <c r="B1070" t="s">
        <v>29</v>
      </c>
      <c r="C1070">
        <v>25</v>
      </c>
      <c r="D1070" t="s">
        <v>30</v>
      </c>
      <c r="E1070" t="s">
        <v>39</v>
      </c>
      <c r="F1070" t="s">
        <v>32</v>
      </c>
      <c r="G1070" t="s">
        <v>33</v>
      </c>
      <c r="H1070" t="s">
        <v>51</v>
      </c>
      <c r="I1070">
        <v>1.8</v>
      </c>
      <c r="J1070" t="s">
        <v>25</v>
      </c>
      <c r="K1070" s="1">
        <v>43256</v>
      </c>
      <c r="L1070"/>
      <c r="M1070">
        <v>7.4</v>
      </c>
      <c r="N1070">
        <v>31393</v>
      </c>
      <c r="O1070">
        <v>2</v>
      </c>
      <c r="P1070" t="s">
        <v>26</v>
      </c>
      <c r="Q1070">
        <v>1</v>
      </c>
      <c r="R1070">
        <v>7</v>
      </c>
      <c r="S1070" t="s">
        <v>705</v>
      </c>
      <c r="T1070" t="s">
        <v>26</v>
      </c>
    </row>
    <row r="1071" spans="1:20" x14ac:dyDescent="0.3">
      <c r="A1071" t="s">
        <v>1417</v>
      </c>
      <c r="B1071" t="s">
        <v>29</v>
      </c>
      <c r="C1071">
        <v>37</v>
      </c>
      <c r="D1071" t="s">
        <v>20</v>
      </c>
      <c r="E1071" t="s">
        <v>63</v>
      </c>
      <c r="F1071" t="s">
        <v>22</v>
      </c>
      <c r="G1071" t="s">
        <v>23</v>
      </c>
      <c r="H1071" t="s">
        <v>24</v>
      </c>
      <c r="I1071">
        <v>9.6999999999999993</v>
      </c>
      <c r="J1071" t="s">
        <v>85</v>
      </c>
      <c r="K1071" s="1">
        <v>42140</v>
      </c>
      <c r="L1071"/>
      <c r="M1071">
        <v>10.45</v>
      </c>
      <c r="N1071">
        <v>50674</v>
      </c>
      <c r="O1071">
        <v>4</v>
      </c>
      <c r="P1071" t="s">
        <v>26</v>
      </c>
      <c r="Q1071">
        <v>5</v>
      </c>
      <c r="R1071">
        <v>4</v>
      </c>
      <c r="S1071" t="s">
        <v>182</v>
      </c>
      <c r="T1071" t="s">
        <v>26</v>
      </c>
    </row>
    <row r="1072" spans="1:20" x14ac:dyDescent="0.3">
      <c r="A1072" t="s">
        <v>1418</v>
      </c>
      <c r="B1072" t="s">
        <v>29</v>
      </c>
      <c r="C1072">
        <v>26</v>
      </c>
      <c r="D1072" t="s">
        <v>30</v>
      </c>
      <c r="E1072" t="s">
        <v>58</v>
      </c>
      <c r="F1072" t="s">
        <v>22</v>
      </c>
      <c r="G1072" t="s">
        <v>74</v>
      </c>
      <c r="H1072" t="s">
        <v>24</v>
      </c>
      <c r="I1072">
        <v>5.0999999999999996</v>
      </c>
      <c r="J1072" t="s">
        <v>25</v>
      </c>
      <c r="K1072" s="1">
        <v>43913</v>
      </c>
      <c r="L1072"/>
      <c r="M1072">
        <v>5.6</v>
      </c>
      <c r="N1072">
        <v>41051</v>
      </c>
      <c r="O1072">
        <v>1</v>
      </c>
      <c r="P1072" t="s">
        <v>26</v>
      </c>
      <c r="Q1072">
        <v>0</v>
      </c>
      <c r="R1072">
        <v>9</v>
      </c>
      <c r="S1072" t="s">
        <v>1419</v>
      </c>
      <c r="T1072" t="s">
        <v>26</v>
      </c>
    </row>
    <row r="1073" spans="1:20" x14ac:dyDescent="0.3">
      <c r="A1073" t="s">
        <v>1420</v>
      </c>
      <c r="B1073" t="s">
        <v>29</v>
      </c>
      <c r="C1073">
        <v>33</v>
      </c>
      <c r="D1073" t="s">
        <v>30</v>
      </c>
      <c r="E1073" t="s">
        <v>63</v>
      </c>
      <c r="F1073" t="s">
        <v>67</v>
      </c>
      <c r="G1073" t="s">
        <v>110</v>
      </c>
      <c r="H1073" t="s">
        <v>24</v>
      </c>
      <c r="I1073">
        <v>13</v>
      </c>
      <c r="J1073" t="s">
        <v>25</v>
      </c>
      <c r="K1073" s="1">
        <v>45916</v>
      </c>
      <c r="L1073"/>
      <c r="M1073">
        <v>0.11</v>
      </c>
      <c r="N1073">
        <v>55034</v>
      </c>
      <c r="O1073">
        <v>3</v>
      </c>
      <c r="P1073" t="s">
        <v>26</v>
      </c>
      <c r="Q1073">
        <v>1</v>
      </c>
      <c r="R1073">
        <v>6</v>
      </c>
      <c r="S1073" t="s">
        <v>515</v>
      </c>
      <c r="T1073" t="s">
        <v>26</v>
      </c>
    </row>
    <row r="1074" spans="1:20" x14ac:dyDescent="0.3">
      <c r="A1074" t="s">
        <v>1421</v>
      </c>
      <c r="B1074" t="s">
        <v>29</v>
      </c>
      <c r="C1074">
        <v>32</v>
      </c>
      <c r="D1074" t="s">
        <v>30</v>
      </c>
      <c r="E1074" t="s">
        <v>63</v>
      </c>
      <c r="F1074" t="s">
        <v>32</v>
      </c>
      <c r="G1074" t="s">
        <v>171</v>
      </c>
      <c r="H1074" t="s">
        <v>24</v>
      </c>
      <c r="I1074">
        <v>5.7</v>
      </c>
      <c r="J1074" t="s">
        <v>25</v>
      </c>
      <c r="K1074" s="1">
        <v>40132</v>
      </c>
      <c r="L1074"/>
      <c r="M1074">
        <v>15.95</v>
      </c>
      <c r="N1074">
        <v>39148</v>
      </c>
      <c r="O1074">
        <v>2</v>
      </c>
      <c r="P1074" t="s">
        <v>26</v>
      </c>
      <c r="Q1074">
        <v>2</v>
      </c>
      <c r="R1074">
        <v>5</v>
      </c>
      <c r="S1074" t="s">
        <v>959</v>
      </c>
      <c r="T1074" t="s">
        <v>26</v>
      </c>
    </row>
    <row r="1075" spans="1:20" x14ac:dyDescent="0.3">
      <c r="A1075" t="s">
        <v>1422</v>
      </c>
      <c r="B1075" t="s">
        <v>29</v>
      </c>
      <c r="C1075">
        <v>29</v>
      </c>
      <c r="D1075" t="s">
        <v>20</v>
      </c>
      <c r="E1075" t="s">
        <v>58</v>
      </c>
      <c r="F1075" t="s">
        <v>67</v>
      </c>
      <c r="G1075" t="s">
        <v>176</v>
      </c>
      <c r="H1075" t="s">
        <v>84</v>
      </c>
      <c r="I1075">
        <v>7.6</v>
      </c>
      <c r="J1075" t="s">
        <v>25</v>
      </c>
      <c r="K1075" s="1">
        <v>44933</v>
      </c>
      <c r="L1075"/>
      <c r="M1075">
        <v>2.81</v>
      </c>
      <c r="N1075">
        <v>58658</v>
      </c>
      <c r="O1075">
        <v>4</v>
      </c>
      <c r="P1075" t="s">
        <v>26</v>
      </c>
      <c r="Q1075">
        <v>2</v>
      </c>
      <c r="R1075">
        <v>6</v>
      </c>
      <c r="S1075" t="s">
        <v>324</v>
      </c>
      <c r="T1075" t="s">
        <v>26</v>
      </c>
    </row>
    <row r="1076" spans="1:20" x14ac:dyDescent="0.3">
      <c r="A1076" t="s">
        <v>980</v>
      </c>
      <c r="B1076" t="s">
        <v>19</v>
      </c>
      <c r="C1076">
        <v>40</v>
      </c>
      <c r="D1076" t="s">
        <v>20</v>
      </c>
      <c r="E1076" t="s">
        <v>39</v>
      </c>
      <c r="F1076" t="s">
        <v>54</v>
      </c>
      <c r="G1076" t="s">
        <v>139</v>
      </c>
      <c r="H1076" t="s">
        <v>84</v>
      </c>
      <c r="I1076">
        <v>13.8</v>
      </c>
      <c r="J1076" t="s">
        <v>85</v>
      </c>
      <c r="K1076" s="1">
        <v>41074</v>
      </c>
      <c r="L1076"/>
      <c r="M1076">
        <v>13.37</v>
      </c>
      <c r="N1076">
        <v>56955</v>
      </c>
      <c r="O1076">
        <v>4</v>
      </c>
      <c r="P1076" t="s">
        <v>26</v>
      </c>
      <c r="Q1076">
        <v>2</v>
      </c>
      <c r="R1076">
        <v>8</v>
      </c>
      <c r="T1076" t="s">
        <v>26</v>
      </c>
    </row>
    <row r="1077" spans="1:20" x14ac:dyDescent="0.3">
      <c r="A1077" t="s">
        <v>1423</v>
      </c>
      <c r="B1077" t="s">
        <v>29</v>
      </c>
      <c r="C1077">
        <v>34</v>
      </c>
      <c r="D1077" t="s">
        <v>30</v>
      </c>
      <c r="E1077" t="s">
        <v>63</v>
      </c>
      <c r="F1077" t="s">
        <v>92</v>
      </c>
      <c r="G1077" t="s">
        <v>93</v>
      </c>
      <c r="H1077" t="s">
        <v>24</v>
      </c>
      <c r="I1077">
        <v>11.9</v>
      </c>
      <c r="J1077" t="s">
        <v>25</v>
      </c>
      <c r="K1077" s="1">
        <v>42635</v>
      </c>
      <c r="L1077"/>
      <c r="M1077">
        <v>9.1</v>
      </c>
      <c r="N1077">
        <v>55300</v>
      </c>
      <c r="O1077">
        <v>3</v>
      </c>
      <c r="P1077" t="s">
        <v>26</v>
      </c>
      <c r="Q1077">
        <v>6</v>
      </c>
      <c r="R1077">
        <v>5</v>
      </c>
      <c r="S1077" t="s">
        <v>823</v>
      </c>
      <c r="T1077" t="s">
        <v>26</v>
      </c>
    </row>
    <row r="1078" spans="1:20" x14ac:dyDescent="0.3">
      <c r="A1078" t="s">
        <v>1424</v>
      </c>
      <c r="B1078" t="s">
        <v>19</v>
      </c>
      <c r="C1078">
        <v>26</v>
      </c>
      <c r="D1078" t="s">
        <v>30</v>
      </c>
      <c r="E1078" t="s">
        <v>36</v>
      </c>
      <c r="F1078" t="s">
        <v>82</v>
      </c>
      <c r="G1078" t="s">
        <v>83</v>
      </c>
      <c r="H1078" t="s">
        <v>24</v>
      </c>
      <c r="I1078">
        <v>2.5</v>
      </c>
      <c r="J1078" t="s">
        <v>25</v>
      </c>
      <c r="K1078" s="1">
        <v>45463</v>
      </c>
      <c r="L1078"/>
      <c r="M1078">
        <v>1.36</v>
      </c>
      <c r="N1078">
        <v>29885</v>
      </c>
      <c r="O1078">
        <v>3</v>
      </c>
      <c r="P1078" t="s">
        <v>26</v>
      </c>
      <c r="Q1078">
        <v>3</v>
      </c>
      <c r="R1078">
        <v>9</v>
      </c>
      <c r="S1078" t="s">
        <v>683</v>
      </c>
      <c r="T1078" t="s">
        <v>26</v>
      </c>
    </row>
    <row r="1079" spans="1:20" x14ac:dyDescent="0.3">
      <c r="A1079" t="s">
        <v>1425</v>
      </c>
      <c r="B1079" t="s">
        <v>29</v>
      </c>
      <c r="C1079">
        <v>35</v>
      </c>
      <c r="D1079" t="s">
        <v>30</v>
      </c>
      <c r="E1079" t="s">
        <v>39</v>
      </c>
      <c r="F1079" t="s">
        <v>92</v>
      </c>
      <c r="G1079" t="s">
        <v>120</v>
      </c>
      <c r="H1079" t="s">
        <v>24</v>
      </c>
      <c r="I1079">
        <v>12.3</v>
      </c>
      <c r="J1079" t="s">
        <v>25</v>
      </c>
      <c r="K1079" s="1">
        <v>42777</v>
      </c>
      <c r="L1079"/>
      <c r="M1079">
        <v>8.7100000000000009</v>
      </c>
      <c r="N1079">
        <v>65438</v>
      </c>
      <c r="O1079">
        <v>4</v>
      </c>
      <c r="P1079" t="s">
        <v>26</v>
      </c>
      <c r="Q1079">
        <v>3</v>
      </c>
      <c r="R1079">
        <v>7</v>
      </c>
      <c r="S1079" t="s">
        <v>224</v>
      </c>
      <c r="T1079" t="s">
        <v>26</v>
      </c>
    </row>
    <row r="1080" spans="1:20" x14ac:dyDescent="0.3">
      <c r="A1080" t="s">
        <v>1426</v>
      </c>
      <c r="B1080" t="s">
        <v>19</v>
      </c>
      <c r="C1080">
        <v>41</v>
      </c>
      <c r="D1080" t="s">
        <v>20</v>
      </c>
      <c r="E1080" t="s">
        <v>36</v>
      </c>
      <c r="F1080" t="s">
        <v>54</v>
      </c>
      <c r="G1080" t="s">
        <v>77</v>
      </c>
      <c r="H1080" t="s">
        <v>75</v>
      </c>
      <c r="I1080">
        <v>17.3</v>
      </c>
      <c r="J1080" t="s">
        <v>85</v>
      </c>
      <c r="K1080" s="1">
        <v>44186</v>
      </c>
      <c r="L1080" s="1">
        <v>44445</v>
      </c>
      <c r="M1080">
        <v>0.71</v>
      </c>
      <c r="N1080">
        <v>68309</v>
      </c>
      <c r="O1080">
        <v>1</v>
      </c>
      <c r="P1080" t="s">
        <v>26</v>
      </c>
      <c r="Q1080">
        <v>7</v>
      </c>
      <c r="R1080">
        <v>3</v>
      </c>
      <c r="S1080" t="s">
        <v>143</v>
      </c>
      <c r="T1080" t="s">
        <v>65</v>
      </c>
    </row>
    <row r="1081" spans="1:20" x14ac:dyDescent="0.3">
      <c r="A1081" t="s">
        <v>1427</v>
      </c>
      <c r="B1081" t="s">
        <v>19</v>
      </c>
      <c r="C1081">
        <v>21</v>
      </c>
      <c r="D1081" t="s">
        <v>20</v>
      </c>
      <c r="E1081" t="s">
        <v>36</v>
      </c>
      <c r="F1081" t="s">
        <v>82</v>
      </c>
      <c r="G1081" t="s">
        <v>107</v>
      </c>
      <c r="H1081" t="s">
        <v>24</v>
      </c>
      <c r="I1081">
        <v>0</v>
      </c>
      <c r="J1081" t="s">
        <v>25</v>
      </c>
      <c r="K1081" s="1">
        <v>41166</v>
      </c>
      <c r="L1081"/>
      <c r="M1081">
        <v>13.12</v>
      </c>
      <c r="N1081">
        <v>32568</v>
      </c>
      <c r="O1081">
        <v>3</v>
      </c>
      <c r="P1081" t="s">
        <v>26</v>
      </c>
      <c r="Q1081">
        <v>3</v>
      </c>
      <c r="R1081">
        <v>4</v>
      </c>
      <c r="S1081" t="s">
        <v>489</v>
      </c>
      <c r="T1081" t="s">
        <v>26</v>
      </c>
    </row>
    <row r="1082" spans="1:20" x14ac:dyDescent="0.3">
      <c r="A1082" t="s">
        <v>1428</v>
      </c>
      <c r="B1082" t="s">
        <v>19</v>
      </c>
      <c r="C1082">
        <v>35</v>
      </c>
      <c r="D1082" t="s">
        <v>30</v>
      </c>
      <c r="E1082" t="s">
        <v>31</v>
      </c>
      <c r="F1082" t="s">
        <v>40</v>
      </c>
      <c r="G1082" t="s">
        <v>50</v>
      </c>
      <c r="H1082" t="s">
        <v>84</v>
      </c>
      <c r="I1082">
        <v>5.8</v>
      </c>
      <c r="J1082" t="s">
        <v>25</v>
      </c>
      <c r="K1082" s="1">
        <v>40469</v>
      </c>
      <c r="L1082"/>
      <c r="M1082">
        <v>15.03</v>
      </c>
      <c r="N1082">
        <v>42181</v>
      </c>
      <c r="O1082">
        <v>1</v>
      </c>
      <c r="P1082" t="s">
        <v>26</v>
      </c>
      <c r="Q1082">
        <v>0</v>
      </c>
      <c r="R1082">
        <v>3</v>
      </c>
      <c r="S1082" t="s">
        <v>64</v>
      </c>
      <c r="T1082" t="s">
        <v>26</v>
      </c>
    </row>
    <row r="1083" spans="1:20" x14ac:dyDescent="0.3">
      <c r="A1083" t="s">
        <v>1429</v>
      </c>
      <c r="B1083" t="s">
        <v>209</v>
      </c>
      <c r="C1083">
        <v>42</v>
      </c>
      <c r="D1083" t="s">
        <v>30</v>
      </c>
      <c r="E1083" t="s">
        <v>63</v>
      </c>
      <c r="F1083" t="s">
        <v>45</v>
      </c>
      <c r="G1083" t="s">
        <v>46</v>
      </c>
      <c r="H1083" t="s">
        <v>24</v>
      </c>
      <c r="I1083">
        <v>15.9</v>
      </c>
      <c r="J1083" t="s">
        <v>25</v>
      </c>
      <c r="K1083" s="1">
        <v>40376</v>
      </c>
      <c r="L1083"/>
      <c r="M1083">
        <v>15.28</v>
      </c>
      <c r="N1083">
        <v>60441</v>
      </c>
      <c r="O1083">
        <v>2</v>
      </c>
      <c r="P1083" t="s">
        <v>26</v>
      </c>
      <c r="Q1083">
        <v>0</v>
      </c>
      <c r="R1083">
        <v>8</v>
      </c>
      <c r="S1083" t="s">
        <v>99</v>
      </c>
      <c r="T1083" t="s">
        <v>26</v>
      </c>
    </row>
    <row r="1084" spans="1:20" x14ac:dyDescent="0.3">
      <c r="A1084" t="s">
        <v>1430</v>
      </c>
      <c r="B1084" t="s">
        <v>29</v>
      </c>
      <c r="C1084">
        <v>26</v>
      </c>
      <c r="D1084" t="s">
        <v>30</v>
      </c>
      <c r="E1084" t="s">
        <v>63</v>
      </c>
      <c r="F1084" t="s">
        <v>67</v>
      </c>
      <c r="G1084" t="s">
        <v>110</v>
      </c>
      <c r="H1084" t="s">
        <v>24</v>
      </c>
      <c r="I1084">
        <v>3.1</v>
      </c>
      <c r="J1084" t="s">
        <v>25</v>
      </c>
      <c r="K1084" s="1">
        <v>45088</v>
      </c>
      <c r="L1084"/>
      <c r="M1084">
        <v>2.38</v>
      </c>
      <c r="N1084">
        <v>42461</v>
      </c>
      <c r="O1084">
        <v>4</v>
      </c>
      <c r="P1084" t="s">
        <v>26</v>
      </c>
      <c r="Q1084">
        <v>1</v>
      </c>
      <c r="R1084">
        <v>8</v>
      </c>
      <c r="S1084" t="s">
        <v>1431</v>
      </c>
      <c r="T1084" t="s">
        <v>26</v>
      </c>
    </row>
    <row r="1085" spans="1:20" x14ac:dyDescent="0.3">
      <c r="A1085" t="s">
        <v>1432</v>
      </c>
      <c r="B1085" t="s">
        <v>19</v>
      </c>
      <c r="C1085">
        <v>40</v>
      </c>
      <c r="D1085" t="s">
        <v>179</v>
      </c>
      <c r="E1085" t="s">
        <v>21</v>
      </c>
      <c r="F1085" t="s">
        <v>32</v>
      </c>
      <c r="G1085" t="s">
        <v>171</v>
      </c>
      <c r="H1085" t="s">
        <v>47</v>
      </c>
      <c r="I1085">
        <v>15.6</v>
      </c>
      <c r="J1085" t="s">
        <v>85</v>
      </c>
      <c r="K1085" s="1">
        <v>40298</v>
      </c>
      <c r="L1085"/>
      <c r="M1085">
        <v>15.5</v>
      </c>
      <c r="N1085">
        <v>62270</v>
      </c>
      <c r="O1085">
        <v>4</v>
      </c>
      <c r="P1085" t="s">
        <v>26</v>
      </c>
      <c r="Q1085">
        <v>1</v>
      </c>
      <c r="R1085">
        <v>6</v>
      </c>
      <c r="S1085" t="s">
        <v>1173</v>
      </c>
      <c r="T1085" t="s">
        <v>26</v>
      </c>
    </row>
    <row r="1086" spans="1:20" x14ac:dyDescent="0.3">
      <c r="A1086" t="s">
        <v>1433</v>
      </c>
      <c r="B1086" t="s">
        <v>29</v>
      </c>
      <c r="C1086">
        <v>35</v>
      </c>
      <c r="D1086" t="s">
        <v>20</v>
      </c>
      <c r="E1086" t="s">
        <v>21</v>
      </c>
      <c r="F1086" t="s">
        <v>22</v>
      </c>
      <c r="G1086" t="s">
        <v>59</v>
      </c>
      <c r="H1086" t="s">
        <v>47</v>
      </c>
      <c r="I1086">
        <v>11</v>
      </c>
      <c r="J1086" t="s">
        <v>25</v>
      </c>
      <c r="K1086" s="1">
        <v>39715</v>
      </c>
      <c r="L1086"/>
      <c r="M1086">
        <v>17.09</v>
      </c>
      <c r="N1086">
        <v>48135</v>
      </c>
      <c r="O1086">
        <v>5</v>
      </c>
      <c r="P1086" t="s">
        <v>26</v>
      </c>
      <c r="Q1086">
        <v>2</v>
      </c>
      <c r="R1086">
        <v>7</v>
      </c>
      <c r="S1086" t="s">
        <v>787</v>
      </c>
      <c r="T1086" t="s">
        <v>26</v>
      </c>
    </row>
    <row r="1087" spans="1:20" x14ac:dyDescent="0.3">
      <c r="A1087" t="s">
        <v>1434</v>
      </c>
      <c r="B1087" t="s">
        <v>29</v>
      </c>
      <c r="C1087">
        <v>28</v>
      </c>
      <c r="D1087" t="s">
        <v>30</v>
      </c>
      <c r="E1087" t="s">
        <v>21</v>
      </c>
      <c r="F1087" t="s">
        <v>54</v>
      </c>
      <c r="G1087" t="s">
        <v>55</v>
      </c>
      <c r="H1087" t="s">
        <v>51</v>
      </c>
      <c r="I1087">
        <v>3.1</v>
      </c>
      <c r="J1087" t="s">
        <v>25</v>
      </c>
      <c r="K1087" s="1">
        <v>40467</v>
      </c>
      <c r="L1087"/>
      <c r="M1087">
        <v>15.03</v>
      </c>
      <c r="N1087">
        <v>30587</v>
      </c>
      <c r="O1087">
        <v>3</v>
      </c>
      <c r="P1087" t="s">
        <v>26</v>
      </c>
      <c r="Q1087">
        <v>3</v>
      </c>
      <c r="R1087">
        <v>5</v>
      </c>
      <c r="S1087" t="s">
        <v>306</v>
      </c>
      <c r="T1087" t="s">
        <v>26</v>
      </c>
    </row>
    <row r="1088" spans="1:20" x14ac:dyDescent="0.3">
      <c r="A1088" t="s">
        <v>1435</v>
      </c>
      <c r="B1088" t="s">
        <v>29</v>
      </c>
      <c r="C1088">
        <v>22</v>
      </c>
      <c r="D1088" t="s">
        <v>30</v>
      </c>
      <c r="E1088" t="s">
        <v>63</v>
      </c>
      <c r="F1088" t="s">
        <v>92</v>
      </c>
      <c r="G1088" t="s">
        <v>93</v>
      </c>
      <c r="H1088" t="s">
        <v>51</v>
      </c>
      <c r="I1088">
        <v>0</v>
      </c>
      <c r="J1088" t="s">
        <v>25</v>
      </c>
      <c r="K1088" s="1">
        <v>41282</v>
      </c>
      <c r="L1088"/>
      <c r="M1088">
        <v>12.8</v>
      </c>
      <c r="N1088">
        <v>39139</v>
      </c>
      <c r="O1088">
        <v>3</v>
      </c>
      <c r="P1088" t="s">
        <v>26</v>
      </c>
      <c r="Q1088">
        <v>1</v>
      </c>
      <c r="R1088">
        <v>9</v>
      </c>
      <c r="S1088" t="s">
        <v>1409</v>
      </c>
      <c r="T1088" t="s">
        <v>26</v>
      </c>
    </row>
    <row r="1089" spans="1:20" x14ac:dyDescent="0.3">
      <c r="A1089" t="s">
        <v>1436</v>
      </c>
      <c r="B1089" t="s">
        <v>19</v>
      </c>
      <c r="C1089">
        <v>34</v>
      </c>
      <c r="D1089" t="s">
        <v>20</v>
      </c>
      <c r="E1089" t="s">
        <v>63</v>
      </c>
      <c r="F1089" t="s">
        <v>54</v>
      </c>
      <c r="G1089" t="s">
        <v>55</v>
      </c>
      <c r="H1089" t="s">
        <v>24</v>
      </c>
      <c r="I1089">
        <v>12.6</v>
      </c>
      <c r="J1089" t="s">
        <v>25</v>
      </c>
      <c r="K1089" s="1">
        <v>42844</v>
      </c>
      <c r="L1089"/>
      <c r="M1089">
        <v>8.5299999999999994</v>
      </c>
      <c r="N1089">
        <v>55561</v>
      </c>
      <c r="O1089">
        <v>4</v>
      </c>
      <c r="P1089" t="s">
        <v>65</v>
      </c>
      <c r="Q1089">
        <v>1</v>
      </c>
      <c r="R1089">
        <v>3</v>
      </c>
      <c r="S1089" t="s">
        <v>1189</v>
      </c>
      <c r="T1089" t="s">
        <v>26</v>
      </c>
    </row>
    <row r="1090" spans="1:20" x14ac:dyDescent="0.3">
      <c r="A1090" t="s">
        <v>1437</v>
      </c>
      <c r="B1090" t="s">
        <v>29</v>
      </c>
      <c r="C1090">
        <v>42</v>
      </c>
      <c r="D1090" t="s">
        <v>30</v>
      </c>
      <c r="E1090" t="s">
        <v>39</v>
      </c>
      <c r="F1090" t="s">
        <v>82</v>
      </c>
      <c r="G1090" t="s">
        <v>107</v>
      </c>
      <c r="H1090" t="s">
        <v>51</v>
      </c>
      <c r="I1090">
        <v>21.7</v>
      </c>
      <c r="J1090" t="s">
        <v>25</v>
      </c>
      <c r="K1090" s="1">
        <v>42970</v>
      </c>
      <c r="L1090"/>
      <c r="M1090">
        <v>8.18</v>
      </c>
      <c r="N1090">
        <v>73531</v>
      </c>
      <c r="O1090">
        <v>4</v>
      </c>
      <c r="P1090" t="s">
        <v>26</v>
      </c>
      <c r="Q1090">
        <v>3</v>
      </c>
      <c r="R1090">
        <v>3</v>
      </c>
      <c r="S1090" t="s">
        <v>663</v>
      </c>
      <c r="T1090" t="s">
        <v>26</v>
      </c>
    </row>
    <row r="1091" spans="1:20" x14ac:dyDescent="0.3">
      <c r="A1091" t="s">
        <v>1438</v>
      </c>
      <c r="B1091" t="s">
        <v>19</v>
      </c>
      <c r="C1091">
        <v>32</v>
      </c>
      <c r="D1091" t="s">
        <v>20</v>
      </c>
      <c r="E1091" t="s">
        <v>31</v>
      </c>
      <c r="F1091" t="s">
        <v>40</v>
      </c>
      <c r="G1091" t="s">
        <v>50</v>
      </c>
      <c r="H1091" t="s">
        <v>24</v>
      </c>
      <c r="I1091">
        <v>5.7</v>
      </c>
      <c r="J1091" t="s">
        <v>25</v>
      </c>
      <c r="K1091" s="1">
        <v>40503</v>
      </c>
      <c r="L1091"/>
      <c r="M1091">
        <v>14.93</v>
      </c>
      <c r="N1091">
        <v>45300</v>
      </c>
      <c r="O1091">
        <v>4</v>
      </c>
      <c r="P1091" t="s">
        <v>26</v>
      </c>
      <c r="Q1091">
        <v>2</v>
      </c>
      <c r="R1091">
        <v>6</v>
      </c>
      <c r="S1091" t="s">
        <v>1439</v>
      </c>
      <c r="T1091" t="s">
        <v>26</v>
      </c>
    </row>
    <row r="1092" spans="1:20" x14ac:dyDescent="0.3">
      <c r="A1092" t="s">
        <v>1440</v>
      </c>
      <c r="B1092" t="s">
        <v>29</v>
      </c>
      <c r="C1092">
        <v>37</v>
      </c>
      <c r="D1092" t="s">
        <v>30</v>
      </c>
      <c r="E1092" t="s">
        <v>53</v>
      </c>
      <c r="F1092" t="s">
        <v>32</v>
      </c>
      <c r="G1092" t="s">
        <v>33</v>
      </c>
      <c r="H1092" t="s">
        <v>24</v>
      </c>
      <c r="I1092">
        <v>14.8</v>
      </c>
      <c r="J1092" t="s">
        <v>25</v>
      </c>
      <c r="K1092" s="1">
        <v>43578</v>
      </c>
      <c r="L1092"/>
      <c r="M1092">
        <v>6.52</v>
      </c>
      <c r="N1092">
        <v>54923</v>
      </c>
      <c r="O1092">
        <v>4</v>
      </c>
      <c r="P1092" t="s">
        <v>26</v>
      </c>
      <c r="Q1092">
        <v>2</v>
      </c>
      <c r="R1092">
        <v>7</v>
      </c>
      <c r="S1092" t="s">
        <v>105</v>
      </c>
      <c r="T1092" t="s">
        <v>26</v>
      </c>
    </row>
    <row r="1093" spans="1:20" x14ac:dyDescent="0.3">
      <c r="A1093" t="s">
        <v>1441</v>
      </c>
      <c r="B1093" t="s">
        <v>19</v>
      </c>
      <c r="C1093">
        <v>26</v>
      </c>
      <c r="D1093" t="s">
        <v>20</v>
      </c>
      <c r="E1093" t="s">
        <v>44</v>
      </c>
      <c r="F1093" t="s">
        <v>22</v>
      </c>
      <c r="G1093" t="s">
        <v>59</v>
      </c>
      <c r="H1093" t="s">
        <v>24</v>
      </c>
      <c r="I1093">
        <v>2.5</v>
      </c>
      <c r="J1093" t="s">
        <v>25</v>
      </c>
      <c r="K1093" s="1">
        <v>42089</v>
      </c>
      <c r="L1093" s="1">
        <v>42983</v>
      </c>
      <c r="M1093">
        <v>2.4500000000000002</v>
      </c>
      <c r="N1093">
        <v>39086</v>
      </c>
      <c r="O1093">
        <v>4</v>
      </c>
      <c r="P1093" t="s">
        <v>26</v>
      </c>
      <c r="Q1093">
        <v>1</v>
      </c>
      <c r="R1093">
        <v>9</v>
      </c>
      <c r="S1093" t="s">
        <v>382</v>
      </c>
      <c r="T1093" t="s">
        <v>65</v>
      </c>
    </row>
    <row r="1094" spans="1:20" x14ac:dyDescent="0.3">
      <c r="A1094" t="s">
        <v>1442</v>
      </c>
      <c r="B1094" t="s">
        <v>29</v>
      </c>
      <c r="C1094">
        <v>25</v>
      </c>
      <c r="D1094" t="s">
        <v>30</v>
      </c>
      <c r="E1094" t="s">
        <v>36</v>
      </c>
      <c r="F1094" t="s">
        <v>22</v>
      </c>
      <c r="G1094" t="s">
        <v>23</v>
      </c>
      <c r="H1094" t="s">
        <v>84</v>
      </c>
      <c r="I1094">
        <v>4.0999999999999996</v>
      </c>
      <c r="J1094" t="s">
        <v>25</v>
      </c>
      <c r="K1094" s="1">
        <v>40093</v>
      </c>
      <c r="L1094"/>
      <c r="M1094">
        <v>16.059999999999999</v>
      </c>
      <c r="N1094">
        <v>38213</v>
      </c>
      <c r="O1094">
        <v>4</v>
      </c>
      <c r="P1094" t="s">
        <v>26</v>
      </c>
      <c r="Q1094">
        <v>2</v>
      </c>
      <c r="R1094">
        <v>9</v>
      </c>
      <c r="S1094" t="s">
        <v>527</v>
      </c>
      <c r="T1094" t="s">
        <v>26</v>
      </c>
    </row>
    <row r="1095" spans="1:20" x14ac:dyDescent="0.3">
      <c r="A1095" t="s">
        <v>1443</v>
      </c>
      <c r="B1095" t="s">
        <v>19</v>
      </c>
      <c r="C1095">
        <v>29</v>
      </c>
      <c r="D1095" t="s">
        <v>30</v>
      </c>
      <c r="E1095" t="s">
        <v>39</v>
      </c>
      <c r="F1095" t="s">
        <v>32</v>
      </c>
      <c r="G1095" t="s">
        <v>33</v>
      </c>
      <c r="H1095" t="s">
        <v>24</v>
      </c>
      <c r="I1095">
        <v>8.5</v>
      </c>
      <c r="J1095" t="s">
        <v>25</v>
      </c>
      <c r="K1095" s="1">
        <v>41264</v>
      </c>
      <c r="L1095"/>
      <c r="M1095">
        <v>12.85</v>
      </c>
      <c r="N1095">
        <v>44840</v>
      </c>
      <c r="O1095">
        <v>3</v>
      </c>
      <c r="P1095" t="s">
        <v>26</v>
      </c>
      <c r="Q1095">
        <v>1</v>
      </c>
      <c r="R1095">
        <v>8</v>
      </c>
      <c r="S1095" t="s">
        <v>1393</v>
      </c>
      <c r="T1095" t="s">
        <v>26</v>
      </c>
    </row>
    <row r="1096" spans="1:20" x14ac:dyDescent="0.3">
      <c r="A1096" t="s">
        <v>617</v>
      </c>
      <c r="B1096" t="s">
        <v>29</v>
      </c>
      <c r="C1096">
        <v>22</v>
      </c>
      <c r="D1096" t="s">
        <v>20</v>
      </c>
      <c r="E1096" t="s">
        <v>63</v>
      </c>
      <c r="F1096" t="s">
        <v>54</v>
      </c>
      <c r="G1096" t="s">
        <v>139</v>
      </c>
      <c r="H1096" t="s">
        <v>24</v>
      </c>
      <c r="I1096">
        <v>1</v>
      </c>
      <c r="J1096" t="s">
        <v>25</v>
      </c>
      <c r="K1096" s="1">
        <v>41700</v>
      </c>
      <c r="L1096" s="1">
        <v>42439</v>
      </c>
      <c r="M1096">
        <v>2.02</v>
      </c>
      <c r="N1096">
        <v>29985</v>
      </c>
      <c r="O1096">
        <v>3</v>
      </c>
      <c r="P1096" t="s">
        <v>26</v>
      </c>
      <c r="Q1096">
        <v>1</v>
      </c>
      <c r="R1096">
        <v>9</v>
      </c>
      <c r="T1096" t="s">
        <v>65</v>
      </c>
    </row>
    <row r="1097" spans="1:20" x14ac:dyDescent="0.3">
      <c r="A1097" t="s">
        <v>1444</v>
      </c>
      <c r="B1097" t="s">
        <v>19</v>
      </c>
      <c r="C1097">
        <v>29</v>
      </c>
      <c r="D1097" t="s">
        <v>20</v>
      </c>
      <c r="E1097" t="s">
        <v>58</v>
      </c>
      <c r="F1097" t="s">
        <v>67</v>
      </c>
      <c r="G1097" t="s">
        <v>176</v>
      </c>
      <c r="H1097" t="s">
        <v>24</v>
      </c>
      <c r="I1097">
        <v>5.6</v>
      </c>
      <c r="J1097" t="s">
        <v>25</v>
      </c>
      <c r="K1097" s="1">
        <v>40609</v>
      </c>
      <c r="L1097" s="1">
        <v>42982</v>
      </c>
      <c r="M1097">
        <v>6.5</v>
      </c>
      <c r="N1097">
        <v>46051</v>
      </c>
      <c r="O1097">
        <v>2</v>
      </c>
      <c r="P1097" t="s">
        <v>65</v>
      </c>
      <c r="Q1097">
        <v>2</v>
      </c>
      <c r="R1097">
        <v>6</v>
      </c>
      <c r="S1097" t="s">
        <v>598</v>
      </c>
      <c r="T1097" t="s">
        <v>65</v>
      </c>
    </row>
    <row r="1098" spans="1:20" x14ac:dyDescent="0.3">
      <c r="A1098" t="s">
        <v>1445</v>
      </c>
      <c r="B1098" t="s">
        <v>29</v>
      </c>
      <c r="C1098">
        <v>21</v>
      </c>
      <c r="D1098" t="s">
        <v>30</v>
      </c>
      <c r="E1098" t="s">
        <v>53</v>
      </c>
      <c r="F1098" t="s">
        <v>54</v>
      </c>
      <c r="G1098" t="s">
        <v>139</v>
      </c>
      <c r="H1098" t="s">
        <v>24</v>
      </c>
      <c r="I1098">
        <v>0.7</v>
      </c>
      <c r="J1098" t="s">
        <v>25</v>
      </c>
      <c r="K1098" s="1">
        <v>39627</v>
      </c>
      <c r="L1098"/>
      <c r="M1098">
        <v>17.329999999999998</v>
      </c>
      <c r="N1098">
        <v>34601</v>
      </c>
      <c r="O1098">
        <v>3</v>
      </c>
      <c r="P1098" t="s">
        <v>26</v>
      </c>
      <c r="Q1098">
        <v>0</v>
      </c>
      <c r="R1098">
        <v>6</v>
      </c>
      <c r="S1098" t="s">
        <v>1037</v>
      </c>
      <c r="T1098" t="s">
        <v>26</v>
      </c>
    </row>
    <row r="1099" spans="1:20" x14ac:dyDescent="0.3">
      <c r="A1099" t="s">
        <v>1446</v>
      </c>
      <c r="B1099" t="s">
        <v>29</v>
      </c>
      <c r="C1099">
        <v>29</v>
      </c>
      <c r="D1099" t="s">
        <v>30</v>
      </c>
      <c r="E1099" t="s">
        <v>63</v>
      </c>
      <c r="F1099" t="s">
        <v>32</v>
      </c>
      <c r="G1099" t="s">
        <v>33</v>
      </c>
      <c r="H1099" t="s">
        <v>24</v>
      </c>
      <c r="I1099">
        <v>4.2</v>
      </c>
      <c r="J1099" t="s">
        <v>25</v>
      </c>
      <c r="K1099" s="1">
        <v>43141</v>
      </c>
      <c r="L1099"/>
      <c r="M1099">
        <v>7.71</v>
      </c>
      <c r="N1099">
        <v>33853</v>
      </c>
      <c r="O1099">
        <v>3</v>
      </c>
      <c r="P1099" t="s">
        <v>26</v>
      </c>
      <c r="Q1099">
        <v>2</v>
      </c>
      <c r="R1099">
        <v>4</v>
      </c>
      <c r="S1099" t="s">
        <v>37</v>
      </c>
      <c r="T1099" t="s">
        <v>26</v>
      </c>
    </row>
    <row r="1100" spans="1:20" x14ac:dyDescent="0.3">
      <c r="A1100" t="s">
        <v>988</v>
      </c>
      <c r="B1100" t="s">
        <v>29</v>
      </c>
      <c r="C1100">
        <v>22</v>
      </c>
      <c r="D1100" t="s">
        <v>30</v>
      </c>
      <c r="E1100" t="s">
        <v>31</v>
      </c>
      <c r="F1100" t="s">
        <v>67</v>
      </c>
      <c r="G1100" t="s">
        <v>68</v>
      </c>
      <c r="H1100" t="s">
        <v>47</v>
      </c>
      <c r="I1100">
        <v>0.1</v>
      </c>
      <c r="J1100" t="s">
        <v>25</v>
      </c>
      <c r="K1100" s="1">
        <v>42288</v>
      </c>
      <c r="L1100"/>
      <c r="M1100">
        <v>10.050000000000001</v>
      </c>
      <c r="N1100">
        <v>35065</v>
      </c>
      <c r="O1100">
        <v>3</v>
      </c>
      <c r="P1100" t="s">
        <v>26</v>
      </c>
      <c r="Q1100">
        <v>2</v>
      </c>
      <c r="R1100">
        <v>11</v>
      </c>
      <c r="T1100" t="s">
        <v>26</v>
      </c>
    </row>
    <row r="1101" spans="1:20" x14ac:dyDescent="0.3">
      <c r="A1101" t="s">
        <v>1447</v>
      </c>
      <c r="B1101" t="s">
        <v>19</v>
      </c>
      <c r="C1101">
        <v>21</v>
      </c>
      <c r="D1101" t="s">
        <v>20</v>
      </c>
      <c r="E1101" t="s">
        <v>44</v>
      </c>
      <c r="F1101" t="s">
        <v>45</v>
      </c>
      <c r="G1101" t="s">
        <v>46</v>
      </c>
      <c r="H1101" t="s">
        <v>84</v>
      </c>
      <c r="I1101">
        <v>1</v>
      </c>
      <c r="J1101" t="s">
        <v>25</v>
      </c>
      <c r="K1101" s="1">
        <v>39690</v>
      </c>
      <c r="L1101"/>
      <c r="M1101">
        <v>17.16</v>
      </c>
      <c r="N1101">
        <v>36084</v>
      </c>
      <c r="O1101">
        <v>5</v>
      </c>
      <c r="P1101" t="s">
        <v>26</v>
      </c>
      <c r="Q1101">
        <v>2</v>
      </c>
      <c r="R1101">
        <v>6</v>
      </c>
      <c r="S1101" t="s">
        <v>330</v>
      </c>
      <c r="T1101" t="s">
        <v>26</v>
      </c>
    </row>
    <row r="1102" spans="1:20" x14ac:dyDescent="0.3">
      <c r="A1102" t="s">
        <v>1448</v>
      </c>
      <c r="B1102" t="s">
        <v>29</v>
      </c>
      <c r="C1102">
        <v>30</v>
      </c>
      <c r="D1102" t="s">
        <v>20</v>
      </c>
      <c r="E1102" t="s">
        <v>21</v>
      </c>
      <c r="F1102" t="s">
        <v>82</v>
      </c>
      <c r="G1102" t="s">
        <v>83</v>
      </c>
      <c r="H1102" t="s">
        <v>24</v>
      </c>
      <c r="I1102">
        <v>3.4</v>
      </c>
      <c r="J1102" t="s">
        <v>25</v>
      </c>
      <c r="K1102" s="1">
        <v>40583</v>
      </c>
      <c r="L1102"/>
      <c r="M1102">
        <v>14.72</v>
      </c>
      <c r="N1102">
        <v>37136</v>
      </c>
      <c r="O1102">
        <v>2</v>
      </c>
      <c r="P1102" t="s">
        <v>65</v>
      </c>
      <c r="Q1102">
        <v>5</v>
      </c>
      <c r="R1102">
        <v>10</v>
      </c>
      <c r="S1102" t="s">
        <v>125</v>
      </c>
      <c r="T1102" t="s">
        <v>26</v>
      </c>
    </row>
    <row r="1103" spans="1:20" x14ac:dyDescent="0.3">
      <c r="A1103" t="s">
        <v>1449</v>
      </c>
      <c r="B1103" t="s">
        <v>19</v>
      </c>
      <c r="C1103">
        <v>37</v>
      </c>
      <c r="D1103" t="s">
        <v>30</v>
      </c>
      <c r="E1103" t="s">
        <v>58</v>
      </c>
      <c r="F1103" t="s">
        <v>40</v>
      </c>
      <c r="G1103" t="s">
        <v>96</v>
      </c>
      <c r="H1103" t="s">
        <v>47</v>
      </c>
      <c r="I1103">
        <v>9.9</v>
      </c>
      <c r="J1103" t="s">
        <v>25</v>
      </c>
      <c r="K1103" s="1">
        <v>45248</v>
      </c>
      <c r="L1103"/>
      <c r="M1103">
        <v>1.94</v>
      </c>
      <c r="N1103">
        <v>52205</v>
      </c>
      <c r="O1103">
        <v>3</v>
      </c>
      <c r="P1103" t="s">
        <v>26</v>
      </c>
      <c r="Q1103">
        <v>4</v>
      </c>
      <c r="R1103">
        <v>7</v>
      </c>
      <c r="S1103" t="s">
        <v>49</v>
      </c>
      <c r="T1103" t="s">
        <v>26</v>
      </c>
    </row>
    <row r="1104" spans="1:20" x14ac:dyDescent="0.3">
      <c r="A1104" t="s">
        <v>1450</v>
      </c>
      <c r="B1104" t="s">
        <v>19</v>
      </c>
      <c r="C1104">
        <v>31</v>
      </c>
      <c r="D1104" t="s">
        <v>20</v>
      </c>
      <c r="E1104" t="s">
        <v>63</v>
      </c>
      <c r="F1104" t="s">
        <v>54</v>
      </c>
      <c r="G1104" t="s">
        <v>55</v>
      </c>
      <c r="H1104" t="s">
        <v>24</v>
      </c>
      <c r="I1104">
        <v>7.3</v>
      </c>
      <c r="J1104" t="s">
        <v>25</v>
      </c>
      <c r="K1104" s="1">
        <v>41069</v>
      </c>
      <c r="L1104"/>
      <c r="M1104">
        <v>13.39</v>
      </c>
      <c r="N1104">
        <v>42643</v>
      </c>
      <c r="O1104">
        <v>3</v>
      </c>
      <c r="P1104" t="s">
        <v>26</v>
      </c>
      <c r="Q1104">
        <v>4</v>
      </c>
      <c r="R1104">
        <v>10</v>
      </c>
      <c r="S1104" t="s">
        <v>143</v>
      </c>
      <c r="T1104" t="s">
        <v>26</v>
      </c>
    </row>
    <row r="1105" spans="1:20" x14ac:dyDescent="0.3">
      <c r="A1105" t="s">
        <v>1451</v>
      </c>
      <c r="B1105" t="s">
        <v>29</v>
      </c>
      <c r="C1105">
        <v>32</v>
      </c>
      <c r="D1105" t="s">
        <v>20</v>
      </c>
      <c r="E1105" t="s">
        <v>36</v>
      </c>
      <c r="F1105" t="s">
        <v>54</v>
      </c>
      <c r="G1105" t="s">
        <v>55</v>
      </c>
      <c r="H1105" t="s">
        <v>51</v>
      </c>
      <c r="I1105">
        <v>12</v>
      </c>
      <c r="J1105" t="s">
        <v>25</v>
      </c>
      <c r="K1105" s="1">
        <v>43444</v>
      </c>
      <c r="L1105"/>
      <c r="M1105">
        <v>6.88</v>
      </c>
      <c r="N1105">
        <v>52735</v>
      </c>
      <c r="O1105">
        <v>3</v>
      </c>
      <c r="P1105" t="s">
        <v>26</v>
      </c>
      <c r="Q1105">
        <v>2</v>
      </c>
      <c r="R1105">
        <v>7</v>
      </c>
      <c r="S1105" t="s">
        <v>143</v>
      </c>
      <c r="T1105" t="s">
        <v>26</v>
      </c>
    </row>
    <row r="1106" spans="1:20" x14ac:dyDescent="0.3">
      <c r="A1106" t="s">
        <v>1452</v>
      </c>
      <c r="B1106" t="s">
        <v>29</v>
      </c>
      <c r="C1106">
        <v>26</v>
      </c>
      <c r="D1106" t="s">
        <v>20</v>
      </c>
      <c r="E1106" t="s">
        <v>21</v>
      </c>
      <c r="F1106" t="s">
        <v>32</v>
      </c>
      <c r="G1106" t="s">
        <v>171</v>
      </c>
      <c r="H1106" t="s">
        <v>51</v>
      </c>
      <c r="I1106">
        <v>4.5</v>
      </c>
      <c r="J1106" t="s">
        <v>25</v>
      </c>
      <c r="K1106" s="1">
        <v>44094</v>
      </c>
      <c r="L1106"/>
      <c r="M1106">
        <v>5.0999999999999996</v>
      </c>
      <c r="N1106">
        <v>34229</v>
      </c>
      <c r="O1106">
        <v>4</v>
      </c>
      <c r="P1106" t="s">
        <v>26</v>
      </c>
      <c r="Q1106">
        <v>1</v>
      </c>
      <c r="R1106">
        <v>3</v>
      </c>
      <c r="S1106" t="s">
        <v>656</v>
      </c>
      <c r="T1106" t="s">
        <v>26</v>
      </c>
    </row>
    <row r="1107" spans="1:20" x14ac:dyDescent="0.3">
      <c r="A1107" t="s">
        <v>1453</v>
      </c>
      <c r="B1107" t="s">
        <v>19</v>
      </c>
      <c r="C1107">
        <v>23</v>
      </c>
      <c r="D1107" t="s">
        <v>20</v>
      </c>
      <c r="E1107" t="s">
        <v>31</v>
      </c>
      <c r="F1107" t="s">
        <v>92</v>
      </c>
      <c r="G1107" t="s">
        <v>93</v>
      </c>
      <c r="H1107" t="s">
        <v>51</v>
      </c>
      <c r="I1107">
        <v>0</v>
      </c>
      <c r="J1107" t="s">
        <v>25</v>
      </c>
      <c r="K1107" s="1">
        <v>42805</v>
      </c>
      <c r="L1107"/>
      <c r="M1107">
        <v>8.6300000000000008</v>
      </c>
      <c r="N1107">
        <v>33475</v>
      </c>
      <c r="O1107">
        <v>3</v>
      </c>
      <c r="P1107" t="s">
        <v>26</v>
      </c>
      <c r="Q1107">
        <v>3</v>
      </c>
      <c r="R1107">
        <v>4</v>
      </c>
      <c r="S1107" t="s">
        <v>756</v>
      </c>
      <c r="T1107" t="s">
        <v>26</v>
      </c>
    </row>
    <row r="1108" spans="1:20" x14ac:dyDescent="0.3">
      <c r="A1108" t="s">
        <v>1454</v>
      </c>
      <c r="B1108" t="s">
        <v>19</v>
      </c>
      <c r="C1108">
        <v>21</v>
      </c>
      <c r="D1108" t="s">
        <v>30</v>
      </c>
      <c r="E1108" t="s">
        <v>39</v>
      </c>
      <c r="F1108" t="s">
        <v>54</v>
      </c>
      <c r="G1108" t="s">
        <v>77</v>
      </c>
      <c r="H1108" t="s">
        <v>24</v>
      </c>
      <c r="I1108">
        <v>0</v>
      </c>
      <c r="J1108" t="s">
        <v>85</v>
      </c>
      <c r="K1108" s="1">
        <v>42091</v>
      </c>
      <c r="L1108"/>
      <c r="M1108">
        <v>10.59</v>
      </c>
      <c r="N1108">
        <v>35099</v>
      </c>
      <c r="O1108">
        <v>5</v>
      </c>
      <c r="P1108" t="s">
        <v>26</v>
      </c>
      <c r="Q1108">
        <v>4</v>
      </c>
      <c r="R1108">
        <v>3</v>
      </c>
      <c r="S1108" t="s">
        <v>386</v>
      </c>
      <c r="T1108" t="s">
        <v>26</v>
      </c>
    </row>
    <row r="1109" spans="1:20" x14ac:dyDescent="0.3">
      <c r="A1109" t="s">
        <v>1455</v>
      </c>
      <c r="B1109" t="s">
        <v>29</v>
      </c>
      <c r="C1109">
        <v>39</v>
      </c>
      <c r="D1109" t="s">
        <v>30</v>
      </c>
      <c r="E1109" t="s">
        <v>39</v>
      </c>
      <c r="F1109" t="s">
        <v>32</v>
      </c>
      <c r="G1109" t="s">
        <v>33</v>
      </c>
      <c r="H1109" t="s">
        <v>84</v>
      </c>
      <c r="I1109">
        <v>11.2</v>
      </c>
      <c r="J1109" t="s">
        <v>25</v>
      </c>
      <c r="K1109" s="1">
        <v>39526</v>
      </c>
      <c r="L1109"/>
      <c r="M1109">
        <v>17.61</v>
      </c>
      <c r="N1109">
        <v>51132</v>
      </c>
      <c r="O1109">
        <v>1</v>
      </c>
      <c r="P1109" t="s">
        <v>26</v>
      </c>
      <c r="Q1109">
        <v>1</v>
      </c>
      <c r="R1109">
        <v>7</v>
      </c>
      <c r="S1109" t="s">
        <v>407</v>
      </c>
      <c r="T1109" t="s">
        <v>26</v>
      </c>
    </row>
    <row r="1110" spans="1:20" x14ac:dyDescent="0.3">
      <c r="A1110" t="s">
        <v>1456</v>
      </c>
      <c r="B1110" t="s">
        <v>29</v>
      </c>
      <c r="C1110">
        <v>29</v>
      </c>
      <c r="D1110" t="s">
        <v>20</v>
      </c>
      <c r="E1110" t="s">
        <v>39</v>
      </c>
      <c r="F1110" t="s">
        <v>92</v>
      </c>
      <c r="G1110" t="s">
        <v>246</v>
      </c>
      <c r="H1110" t="s">
        <v>24</v>
      </c>
      <c r="I1110">
        <v>6.4</v>
      </c>
      <c r="J1110" t="s">
        <v>25</v>
      </c>
      <c r="K1110" s="1">
        <v>42606</v>
      </c>
      <c r="L1110"/>
      <c r="M1110">
        <v>9.18</v>
      </c>
      <c r="N1110">
        <v>45584</v>
      </c>
      <c r="O1110">
        <v>3</v>
      </c>
      <c r="P1110" t="s">
        <v>26</v>
      </c>
      <c r="Q1110">
        <v>1</v>
      </c>
      <c r="R1110">
        <v>9</v>
      </c>
      <c r="S1110" t="s">
        <v>200</v>
      </c>
      <c r="T1110" t="s">
        <v>26</v>
      </c>
    </row>
    <row r="1111" spans="1:20" x14ac:dyDescent="0.3">
      <c r="A1111" t="s">
        <v>1457</v>
      </c>
      <c r="B1111" t="s">
        <v>29</v>
      </c>
      <c r="C1111">
        <v>28</v>
      </c>
      <c r="D1111" t="s">
        <v>30</v>
      </c>
      <c r="E1111" t="s">
        <v>21</v>
      </c>
      <c r="F1111" t="s">
        <v>54</v>
      </c>
      <c r="G1111" t="s">
        <v>77</v>
      </c>
      <c r="H1111" t="s">
        <v>24</v>
      </c>
      <c r="I1111">
        <v>5.5</v>
      </c>
      <c r="J1111" t="s">
        <v>25</v>
      </c>
      <c r="K1111" s="1">
        <v>45036</v>
      </c>
      <c r="L1111"/>
      <c r="M1111">
        <v>2.52</v>
      </c>
      <c r="N1111">
        <v>50122</v>
      </c>
      <c r="O1111">
        <v>5</v>
      </c>
      <c r="P1111" t="s">
        <v>26</v>
      </c>
      <c r="Q1111">
        <v>1</v>
      </c>
      <c r="R1111">
        <v>8</v>
      </c>
      <c r="S1111" t="s">
        <v>267</v>
      </c>
      <c r="T1111" t="s">
        <v>26</v>
      </c>
    </row>
    <row r="1112" spans="1:20" x14ac:dyDescent="0.3">
      <c r="A1112" t="s">
        <v>1458</v>
      </c>
      <c r="B1112" t="s">
        <v>19</v>
      </c>
      <c r="C1112">
        <v>37</v>
      </c>
      <c r="D1112" t="s">
        <v>30</v>
      </c>
      <c r="E1112" t="s">
        <v>58</v>
      </c>
      <c r="F1112" t="s">
        <v>32</v>
      </c>
      <c r="G1112" t="s">
        <v>171</v>
      </c>
      <c r="H1112" t="s">
        <v>24</v>
      </c>
      <c r="I1112">
        <v>13.3</v>
      </c>
      <c r="J1112" t="s">
        <v>25</v>
      </c>
      <c r="K1112" s="1">
        <v>42898</v>
      </c>
      <c r="L1112"/>
      <c r="M1112">
        <v>8.3800000000000008</v>
      </c>
      <c r="N1112">
        <v>50667</v>
      </c>
      <c r="O1112">
        <v>2</v>
      </c>
      <c r="P1112" t="s">
        <v>26</v>
      </c>
      <c r="Q1112">
        <v>2</v>
      </c>
      <c r="R1112">
        <v>7</v>
      </c>
      <c r="S1112" t="s">
        <v>1020</v>
      </c>
      <c r="T1112" t="s">
        <v>26</v>
      </c>
    </row>
    <row r="1113" spans="1:20" x14ac:dyDescent="0.3">
      <c r="A1113" t="s">
        <v>1459</v>
      </c>
      <c r="B1113" t="s">
        <v>29</v>
      </c>
      <c r="C1113">
        <v>34</v>
      </c>
      <c r="D1113" t="s">
        <v>30</v>
      </c>
      <c r="E1113" t="s">
        <v>53</v>
      </c>
      <c r="F1113" t="s">
        <v>22</v>
      </c>
      <c r="G1113" t="s">
        <v>23</v>
      </c>
      <c r="H1113" t="s">
        <v>24</v>
      </c>
      <c r="I1113">
        <v>8.1999999999999993</v>
      </c>
      <c r="J1113" t="s">
        <v>25</v>
      </c>
      <c r="K1113" s="1">
        <v>44720</v>
      </c>
      <c r="L1113" s="1">
        <v>44789</v>
      </c>
      <c r="M1113">
        <v>0.19</v>
      </c>
      <c r="N1113">
        <v>50107</v>
      </c>
      <c r="O1113">
        <v>2</v>
      </c>
      <c r="P1113" t="s">
        <v>26</v>
      </c>
      <c r="Q1113">
        <v>2</v>
      </c>
      <c r="R1113">
        <v>6</v>
      </c>
      <c r="S1113" t="s">
        <v>1386</v>
      </c>
      <c r="T1113" t="s">
        <v>65</v>
      </c>
    </row>
    <row r="1114" spans="1:20" x14ac:dyDescent="0.3">
      <c r="A1114" t="s">
        <v>1460</v>
      </c>
      <c r="B1114" t="s">
        <v>29</v>
      </c>
      <c r="C1114">
        <v>34</v>
      </c>
      <c r="D1114" t="s">
        <v>30</v>
      </c>
      <c r="E1114" t="s">
        <v>31</v>
      </c>
      <c r="F1114" t="s">
        <v>45</v>
      </c>
      <c r="G1114" t="s">
        <v>164</v>
      </c>
      <c r="H1114" t="s">
        <v>47</v>
      </c>
      <c r="I1114">
        <v>10.8</v>
      </c>
      <c r="J1114" t="s">
        <v>25</v>
      </c>
      <c r="K1114" s="1">
        <v>43297</v>
      </c>
      <c r="L1114" s="1">
        <v>43746</v>
      </c>
      <c r="M1114">
        <v>1.23</v>
      </c>
      <c r="N1114">
        <v>58134</v>
      </c>
      <c r="O1114">
        <v>2</v>
      </c>
      <c r="P1114" t="s">
        <v>65</v>
      </c>
      <c r="Q1114">
        <v>3</v>
      </c>
      <c r="R1114">
        <v>7</v>
      </c>
      <c r="S1114" t="s">
        <v>424</v>
      </c>
      <c r="T1114" t="s">
        <v>65</v>
      </c>
    </row>
    <row r="1115" spans="1:20" x14ac:dyDescent="0.3">
      <c r="A1115" t="s">
        <v>172</v>
      </c>
      <c r="B1115" t="s">
        <v>29</v>
      </c>
      <c r="C1115">
        <v>37</v>
      </c>
      <c r="D1115" t="s">
        <v>30</v>
      </c>
      <c r="E1115" t="s">
        <v>39</v>
      </c>
      <c r="F1115" t="s">
        <v>32</v>
      </c>
      <c r="G1115" t="s">
        <v>171</v>
      </c>
      <c r="H1115" t="s">
        <v>51</v>
      </c>
      <c r="I1115">
        <v>12.1</v>
      </c>
      <c r="J1115" t="s">
        <v>25</v>
      </c>
      <c r="K1115" s="1">
        <v>41892</v>
      </c>
      <c r="L1115"/>
      <c r="M1115">
        <v>11.13</v>
      </c>
      <c r="N1115">
        <v>50534</v>
      </c>
      <c r="O1115">
        <v>3</v>
      </c>
      <c r="P1115" t="s">
        <v>65</v>
      </c>
      <c r="Q1115">
        <v>2</v>
      </c>
      <c r="R1115">
        <v>5</v>
      </c>
      <c r="T1115" t="s">
        <v>26</v>
      </c>
    </row>
    <row r="1116" spans="1:20" x14ac:dyDescent="0.3">
      <c r="A1116" t="s">
        <v>1461</v>
      </c>
      <c r="B1116" t="s">
        <v>19</v>
      </c>
      <c r="C1116">
        <v>36</v>
      </c>
      <c r="D1116" t="s">
        <v>20</v>
      </c>
      <c r="E1116" t="s">
        <v>39</v>
      </c>
      <c r="F1116" t="s">
        <v>45</v>
      </c>
      <c r="G1116" t="s">
        <v>164</v>
      </c>
      <c r="H1116" t="s">
        <v>47</v>
      </c>
      <c r="I1116">
        <v>15.5</v>
      </c>
      <c r="J1116" t="s">
        <v>25</v>
      </c>
      <c r="K1116" s="1">
        <v>41283</v>
      </c>
      <c r="L1116"/>
      <c r="M1116">
        <v>12.8</v>
      </c>
      <c r="N1116">
        <v>71470</v>
      </c>
      <c r="O1116">
        <v>3</v>
      </c>
      <c r="P1116" t="s">
        <v>26</v>
      </c>
      <c r="Q1116">
        <v>2</v>
      </c>
      <c r="R1116">
        <v>3</v>
      </c>
      <c r="S1116" t="s">
        <v>843</v>
      </c>
      <c r="T1116" t="s">
        <v>26</v>
      </c>
    </row>
    <row r="1117" spans="1:20" x14ac:dyDescent="0.3">
      <c r="A1117" t="s">
        <v>1462</v>
      </c>
      <c r="B1117" t="s">
        <v>29</v>
      </c>
      <c r="C1117">
        <v>37</v>
      </c>
      <c r="D1117" t="s">
        <v>30</v>
      </c>
      <c r="E1117" t="s">
        <v>63</v>
      </c>
      <c r="F1117" t="s">
        <v>82</v>
      </c>
      <c r="G1117" t="s">
        <v>107</v>
      </c>
      <c r="H1117" t="s">
        <v>75</v>
      </c>
      <c r="I1117">
        <v>12.5</v>
      </c>
      <c r="J1117" t="s">
        <v>25</v>
      </c>
      <c r="K1117" s="1">
        <v>45379</v>
      </c>
      <c r="L1117" s="1">
        <v>45816</v>
      </c>
      <c r="M1117">
        <v>1.2</v>
      </c>
      <c r="N1117">
        <v>51550</v>
      </c>
      <c r="O1117">
        <v>2</v>
      </c>
      <c r="P1117" t="s">
        <v>65</v>
      </c>
      <c r="Q1117">
        <v>3</v>
      </c>
      <c r="R1117">
        <v>5</v>
      </c>
      <c r="S1117" t="s">
        <v>1463</v>
      </c>
      <c r="T1117" t="s">
        <v>65</v>
      </c>
    </row>
    <row r="1118" spans="1:20" x14ac:dyDescent="0.3">
      <c r="A1118" t="s">
        <v>1464</v>
      </c>
      <c r="B1118" t="s">
        <v>19</v>
      </c>
      <c r="C1118">
        <v>28</v>
      </c>
      <c r="D1118" t="s">
        <v>30</v>
      </c>
      <c r="E1118" t="s">
        <v>21</v>
      </c>
      <c r="F1118" t="s">
        <v>82</v>
      </c>
      <c r="G1118" t="s">
        <v>83</v>
      </c>
      <c r="H1118" t="s">
        <v>24</v>
      </c>
      <c r="I1118">
        <v>4.0999999999999996</v>
      </c>
      <c r="J1118" t="s">
        <v>25</v>
      </c>
      <c r="K1118" s="1">
        <v>41608</v>
      </c>
      <c r="L1118"/>
      <c r="M1118">
        <v>11.91</v>
      </c>
      <c r="N1118">
        <v>32928</v>
      </c>
      <c r="O1118">
        <v>4</v>
      </c>
      <c r="P1118" t="s">
        <v>26</v>
      </c>
      <c r="Q1118">
        <v>2</v>
      </c>
      <c r="R1118">
        <v>5</v>
      </c>
      <c r="S1118" t="s">
        <v>1243</v>
      </c>
      <c r="T1118" t="s">
        <v>26</v>
      </c>
    </row>
    <row r="1119" spans="1:20" x14ac:dyDescent="0.3">
      <c r="A1119" t="s">
        <v>1465</v>
      </c>
      <c r="B1119" t="s">
        <v>19</v>
      </c>
      <c r="C1119">
        <v>23</v>
      </c>
      <c r="D1119" t="s">
        <v>20</v>
      </c>
      <c r="E1119" t="s">
        <v>36</v>
      </c>
      <c r="F1119" t="s">
        <v>92</v>
      </c>
      <c r="G1119" t="s">
        <v>246</v>
      </c>
      <c r="H1119" t="s">
        <v>51</v>
      </c>
      <c r="I1119">
        <v>1.6</v>
      </c>
      <c r="J1119" t="s">
        <v>25</v>
      </c>
      <c r="K1119" s="1">
        <v>40430</v>
      </c>
      <c r="L1119"/>
      <c r="M1119">
        <v>15.13</v>
      </c>
      <c r="N1119">
        <v>33060</v>
      </c>
      <c r="O1119">
        <v>4</v>
      </c>
      <c r="P1119" t="s">
        <v>26</v>
      </c>
      <c r="Q1119">
        <v>2</v>
      </c>
      <c r="R1119">
        <v>3</v>
      </c>
      <c r="S1119" t="s">
        <v>905</v>
      </c>
      <c r="T1119" t="s">
        <v>26</v>
      </c>
    </row>
    <row r="1120" spans="1:20" x14ac:dyDescent="0.3">
      <c r="A1120" t="s">
        <v>1466</v>
      </c>
      <c r="B1120" t="s">
        <v>19</v>
      </c>
      <c r="C1120">
        <v>38</v>
      </c>
      <c r="D1120" t="s">
        <v>20</v>
      </c>
      <c r="E1120" t="s">
        <v>63</v>
      </c>
      <c r="F1120" t="s">
        <v>67</v>
      </c>
      <c r="G1120" t="s">
        <v>90</v>
      </c>
      <c r="H1120" t="s">
        <v>51</v>
      </c>
      <c r="I1120">
        <v>12.5</v>
      </c>
      <c r="J1120" t="s">
        <v>85</v>
      </c>
      <c r="K1120" s="1">
        <v>43722</v>
      </c>
      <c r="L1120"/>
      <c r="M1120">
        <v>6.12</v>
      </c>
      <c r="N1120">
        <v>62599</v>
      </c>
      <c r="O1120">
        <v>3</v>
      </c>
      <c r="P1120" t="s">
        <v>26</v>
      </c>
      <c r="Q1120">
        <v>1</v>
      </c>
      <c r="R1120">
        <v>4</v>
      </c>
      <c r="S1120" t="s">
        <v>873</v>
      </c>
      <c r="T1120" t="s">
        <v>26</v>
      </c>
    </row>
    <row r="1121" spans="1:20" x14ac:dyDescent="0.3">
      <c r="A1121" t="s">
        <v>1467</v>
      </c>
      <c r="B1121" t="s">
        <v>29</v>
      </c>
      <c r="C1121">
        <v>24</v>
      </c>
      <c r="D1121" t="s">
        <v>30</v>
      </c>
      <c r="E1121" t="s">
        <v>58</v>
      </c>
      <c r="F1121" t="s">
        <v>40</v>
      </c>
      <c r="G1121" t="s">
        <v>50</v>
      </c>
      <c r="H1121" t="s">
        <v>24</v>
      </c>
      <c r="I1121">
        <v>3.1</v>
      </c>
      <c r="J1121" t="s">
        <v>25</v>
      </c>
      <c r="K1121" s="1">
        <v>41874</v>
      </c>
      <c r="L1121"/>
      <c r="M1121">
        <v>11.18</v>
      </c>
      <c r="N1121">
        <v>29023</v>
      </c>
      <c r="O1121">
        <v>2</v>
      </c>
      <c r="P1121" t="s">
        <v>26</v>
      </c>
      <c r="Q1121">
        <v>1</v>
      </c>
      <c r="R1121">
        <v>4</v>
      </c>
      <c r="S1121" t="s">
        <v>807</v>
      </c>
      <c r="T1121" t="s">
        <v>26</v>
      </c>
    </row>
    <row r="1122" spans="1:20" x14ac:dyDescent="0.3">
      <c r="A1122" t="s">
        <v>1468</v>
      </c>
      <c r="B1122" t="s">
        <v>19</v>
      </c>
      <c r="C1122">
        <v>30</v>
      </c>
      <c r="D1122" t="s">
        <v>20</v>
      </c>
      <c r="E1122" t="s">
        <v>53</v>
      </c>
      <c r="F1122" t="s">
        <v>22</v>
      </c>
      <c r="G1122" t="s">
        <v>74</v>
      </c>
      <c r="H1122" t="s">
        <v>51</v>
      </c>
      <c r="I1122">
        <v>1.9</v>
      </c>
      <c r="J1122" t="s">
        <v>25</v>
      </c>
      <c r="K1122" s="1">
        <v>43499</v>
      </c>
      <c r="L1122"/>
      <c r="M1122">
        <v>6.73</v>
      </c>
      <c r="N1122">
        <v>30496</v>
      </c>
      <c r="O1122">
        <v>2</v>
      </c>
      <c r="P1122" t="s">
        <v>65</v>
      </c>
      <c r="Q1122">
        <v>5</v>
      </c>
      <c r="R1122">
        <v>8</v>
      </c>
      <c r="S1122" t="s">
        <v>653</v>
      </c>
      <c r="T1122" t="s">
        <v>26</v>
      </c>
    </row>
    <row r="1123" spans="1:20" x14ac:dyDescent="0.3">
      <c r="A1123" t="s">
        <v>1469</v>
      </c>
      <c r="B1123" t="s">
        <v>29</v>
      </c>
      <c r="C1123">
        <v>32</v>
      </c>
      <c r="D1123" t="s">
        <v>30</v>
      </c>
      <c r="E1123" t="s">
        <v>53</v>
      </c>
      <c r="F1123" t="s">
        <v>82</v>
      </c>
      <c r="G1123" t="s">
        <v>107</v>
      </c>
      <c r="H1123" t="s">
        <v>24</v>
      </c>
      <c r="I1123">
        <v>1.5</v>
      </c>
      <c r="J1123" t="s">
        <v>25</v>
      </c>
      <c r="K1123" s="1">
        <v>44285</v>
      </c>
      <c r="L1123"/>
      <c r="M1123">
        <v>4.58</v>
      </c>
      <c r="N1123">
        <v>30880</v>
      </c>
      <c r="O1123">
        <v>3</v>
      </c>
      <c r="P1123" t="s">
        <v>26</v>
      </c>
      <c r="Q1123">
        <v>4</v>
      </c>
      <c r="R1123">
        <v>6</v>
      </c>
      <c r="S1123" t="s">
        <v>440</v>
      </c>
      <c r="T1123" t="s">
        <v>26</v>
      </c>
    </row>
    <row r="1124" spans="1:20" x14ac:dyDescent="0.3">
      <c r="A1124" t="s">
        <v>756</v>
      </c>
      <c r="B1124" t="s">
        <v>19</v>
      </c>
      <c r="C1124">
        <v>32</v>
      </c>
      <c r="D1124" t="s">
        <v>20</v>
      </c>
      <c r="E1124" t="s">
        <v>21</v>
      </c>
      <c r="F1124" t="s">
        <v>92</v>
      </c>
      <c r="G1124" t="s">
        <v>93</v>
      </c>
      <c r="H1124" t="s">
        <v>51</v>
      </c>
      <c r="I1124">
        <v>3.1</v>
      </c>
      <c r="J1124" t="s">
        <v>25</v>
      </c>
      <c r="K1124" s="1">
        <v>42426</v>
      </c>
      <c r="L1124" s="1">
        <v>44065</v>
      </c>
      <c r="M1124">
        <v>4.49</v>
      </c>
      <c r="N1124">
        <v>41348</v>
      </c>
      <c r="O1124">
        <v>1</v>
      </c>
      <c r="P1124" t="s">
        <v>26</v>
      </c>
      <c r="Q1124">
        <v>3</v>
      </c>
      <c r="R1124">
        <v>7</v>
      </c>
      <c r="T1124" t="s">
        <v>65</v>
      </c>
    </row>
    <row r="1125" spans="1:20" x14ac:dyDescent="0.3">
      <c r="A1125" t="s">
        <v>1470</v>
      </c>
      <c r="B1125" t="s">
        <v>29</v>
      </c>
      <c r="C1125">
        <v>36</v>
      </c>
      <c r="D1125" t="s">
        <v>30</v>
      </c>
      <c r="E1125" t="s">
        <v>44</v>
      </c>
      <c r="F1125" t="s">
        <v>45</v>
      </c>
      <c r="G1125" t="s">
        <v>46</v>
      </c>
      <c r="H1125" t="s">
        <v>51</v>
      </c>
      <c r="I1125">
        <v>8.6999999999999993</v>
      </c>
      <c r="J1125" t="s">
        <v>25</v>
      </c>
      <c r="K1125" s="1">
        <v>44176</v>
      </c>
      <c r="L1125"/>
      <c r="M1125">
        <v>4.88</v>
      </c>
      <c r="N1125">
        <v>53313</v>
      </c>
      <c r="O1125">
        <v>3</v>
      </c>
      <c r="P1125" t="s">
        <v>26</v>
      </c>
      <c r="Q1125">
        <v>2</v>
      </c>
      <c r="R1125">
        <v>3</v>
      </c>
      <c r="S1125" t="s">
        <v>848</v>
      </c>
      <c r="T1125" t="s">
        <v>26</v>
      </c>
    </row>
    <row r="1126" spans="1:20" x14ac:dyDescent="0.3">
      <c r="A1126" t="s">
        <v>1471</v>
      </c>
      <c r="B1126" t="s">
        <v>29</v>
      </c>
      <c r="C1126">
        <v>28</v>
      </c>
      <c r="D1126" t="s">
        <v>20</v>
      </c>
      <c r="E1126" t="s">
        <v>31</v>
      </c>
      <c r="F1126" t="s">
        <v>22</v>
      </c>
      <c r="G1126" t="s">
        <v>23</v>
      </c>
      <c r="H1126" t="s">
        <v>24</v>
      </c>
      <c r="I1126">
        <v>2.2999999999999998</v>
      </c>
      <c r="J1126" t="s">
        <v>25</v>
      </c>
      <c r="K1126" s="1">
        <v>39682</v>
      </c>
      <c r="L1126"/>
      <c r="M1126">
        <v>17.18</v>
      </c>
      <c r="N1126">
        <v>34156</v>
      </c>
      <c r="O1126">
        <v>4</v>
      </c>
      <c r="P1126" t="s">
        <v>26</v>
      </c>
      <c r="Q1126">
        <v>1</v>
      </c>
      <c r="R1126">
        <v>6</v>
      </c>
      <c r="S1126" t="s">
        <v>923</v>
      </c>
      <c r="T1126" t="s">
        <v>26</v>
      </c>
    </row>
    <row r="1127" spans="1:20" x14ac:dyDescent="0.3">
      <c r="A1127" t="s">
        <v>1472</v>
      </c>
      <c r="B1127" t="s">
        <v>29</v>
      </c>
      <c r="C1127">
        <v>34</v>
      </c>
      <c r="D1127" t="s">
        <v>30</v>
      </c>
      <c r="E1127" t="s">
        <v>21</v>
      </c>
      <c r="F1127" t="s">
        <v>45</v>
      </c>
      <c r="G1127" t="s">
        <v>46</v>
      </c>
      <c r="H1127" t="s">
        <v>24</v>
      </c>
      <c r="I1127">
        <v>10.5</v>
      </c>
      <c r="J1127" t="s">
        <v>25</v>
      </c>
      <c r="K1127" s="1">
        <v>42699</v>
      </c>
      <c r="L1127"/>
      <c r="M1127">
        <v>8.92</v>
      </c>
      <c r="N1127">
        <v>67752</v>
      </c>
      <c r="O1127">
        <v>4</v>
      </c>
      <c r="P1127" t="s">
        <v>26</v>
      </c>
      <c r="Q1127">
        <v>0</v>
      </c>
      <c r="R1127">
        <v>11</v>
      </c>
      <c r="S1127" t="s">
        <v>114</v>
      </c>
      <c r="T1127" t="s">
        <v>26</v>
      </c>
    </row>
    <row r="1128" spans="1:20" x14ac:dyDescent="0.3">
      <c r="A1128" t="s">
        <v>1473</v>
      </c>
      <c r="B1128" t="s">
        <v>29</v>
      </c>
      <c r="C1128">
        <v>21</v>
      </c>
      <c r="D1128" t="s">
        <v>20</v>
      </c>
      <c r="E1128" t="s">
        <v>63</v>
      </c>
      <c r="F1128" t="s">
        <v>32</v>
      </c>
      <c r="G1128" t="s">
        <v>171</v>
      </c>
      <c r="H1128" t="s">
        <v>24</v>
      </c>
      <c r="I1128">
        <v>1</v>
      </c>
      <c r="J1128" t="s">
        <v>25</v>
      </c>
      <c r="K1128" s="1">
        <v>41856</v>
      </c>
      <c r="L1128" s="1">
        <v>42691</v>
      </c>
      <c r="M1128">
        <v>2.29</v>
      </c>
      <c r="N1128">
        <v>33510</v>
      </c>
      <c r="O1128">
        <v>2</v>
      </c>
      <c r="P1128" t="s">
        <v>26</v>
      </c>
      <c r="Q1128">
        <v>1</v>
      </c>
      <c r="R1128">
        <v>7</v>
      </c>
      <c r="S1128" t="s">
        <v>484</v>
      </c>
      <c r="T1128" t="s">
        <v>65</v>
      </c>
    </row>
    <row r="1129" spans="1:20" x14ac:dyDescent="0.3">
      <c r="A1129" t="s">
        <v>1474</v>
      </c>
      <c r="B1129" t="s">
        <v>19</v>
      </c>
      <c r="C1129">
        <v>21</v>
      </c>
      <c r="D1129" t="s">
        <v>30</v>
      </c>
      <c r="E1129" t="s">
        <v>63</v>
      </c>
      <c r="F1129" t="s">
        <v>32</v>
      </c>
      <c r="G1129" t="s">
        <v>33</v>
      </c>
      <c r="H1129" t="s">
        <v>24</v>
      </c>
      <c r="I1129">
        <v>0</v>
      </c>
      <c r="J1129" t="s">
        <v>25</v>
      </c>
      <c r="K1129" s="1">
        <v>41487</v>
      </c>
      <c r="L1129"/>
      <c r="M1129">
        <v>12.24</v>
      </c>
      <c r="N1129">
        <v>33681</v>
      </c>
      <c r="O1129">
        <v>3</v>
      </c>
      <c r="P1129" t="s">
        <v>65</v>
      </c>
      <c r="Q1129">
        <v>2</v>
      </c>
      <c r="R1129">
        <v>3</v>
      </c>
      <c r="S1129" t="s">
        <v>1475</v>
      </c>
      <c r="T1129" t="s">
        <v>26</v>
      </c>
    </row>
    <row r="1130" spans="1:20" x14ac:dyDescent="0.3">
      <c r="A1130" t="s">
        <v>1476</v>
      </c>
      <c r="B1130" t="s">
        <v>29</v>
      </c>
      <c r="C1130">
        <v>23</v>
      </c>
      <c r="D1130" t="s">
        <v>30</v>
      </c>
      <c r="E1130" t="s">
        <v>53</v>
      </c>
      <c r="F1130" t="s">
        <v>22</v>
      </c>
      <c r="G1130" t="s">
        <v>23</v>
      </c>
      <c r="H1130" t="s">
        <v>51</v>
      </c>
      <c r="I1130">
        <v>2</v>
      </c>
      <c r="J1130" t="s">
        <v>25</v>
      </c>
      <c r="K1130" s="1">
        <v>41303</v>
      </c>
      <c r="L1130" s="1">
        <v>44677</v>
      </c>
      <c r="M1130">
        <v>9.24</v>
      </c>
      <c r="N1130">
        <v>30686</v>
      </c>
      <c r="O1130">
        <v>3</v>
      </c>
      <c r="P1130" t="s">
        <v>26</v>
      </c>
      <c r="Q1130">
        <v>2</v>
      </c>
      <c r="R1130">
        <v>7</v>
      </c>
      <c r="S1130" t="s">
        <v>289</v>
      </c>
      <c r="T1130" t="s">
        <v>65</v>
      </c>
    </row>
    <row r="1131" spans="1:20" x14ac:dyDescent="0.3">
      <c r="A1131" t="s">
        <v>1477</v>
      </c>
      <c r="B1131" t="s">
        <v>29</v>
      </c>
      <c r="C1131">
        <v>36</v>
      </c>
      <c r="D1131" t="s">
        <v>30</v>
      </c>
      <c r="E1131" t="s">
        <v>44</v>
      </c>
      <c r="F1131" t="s">
        <v>32</v>
      </c>
      <c r="G1131" t="s">
        <v>171</v>
      </c>
      <c r="H1131" t="s">
        <v>51</v>
      </c>
      <c r="I1131">
        <v>8</v>
      </c>
      <c r="J1131" t="s">
        <v>25</v>
      </c>
      <c r="K1131" s="1">
        <v>41115</v>
      </c>
      <c r="L1131"/>
      <c r="M1131">
        <v>13.26</v>
      </c>
      <c r="N1131">
        <v>44135</v>
      </c>
      <c r="O1131">
        <v>3</v>
      </c>
      <c r="P1131" t="s">
        <v>26</v>
      </c>
      <c r="Q1131">
        <v>5</v>
      </c>
      <c r="R1131">
        <v>9</v>
      </c>
      <c r="S1131" t="s">
        <v>1478</v>
      </c>
      <c r="T1131" t="s">
        <v>26</v>
      </c>
    </row>
    <row r="1132" spans="1:20" x14ac:dyDescent="0.3">
      <c r="A1132" t="s">
        <v>1479</v>
      </c>
      <c r="B1132" t="s">
        <v>29</v>
      </c>
      <c r="C1132">
        <v>27</v>
      </c>
      <c r="D1132" t="s">
        <v>30</v>
      </c>
      <c r="E1132" t="s">
        <v>21</v>
      </c>
      <c r="F1132" t="s">
        <v>92</v>
      </c>
      <c r="G1132" t="s">
        <v>246</v>
      </c>
      <c r="H1132" t="s">
        <v>24</v>
      </c>
      <c r="I1132">
        <v>5.4</v>
      </c>
      <c r="J1132" t="s">
        <v>25</v>
      </c>
      <c r="K1132" s="1">
        <v>44544</v>
      </c>
      <c r="L1132"/>
      <c r="M1132">
        <v>3.87</v>
      </c>
      <c r="N1132">
        <v>45090</v>
      </c>
      <c r="O1132">
        <v>4</v>
      </c>
      <c r="P1132" t="s">
        <v>26</v>
      </c>
      <c r="Q1132">
        <v>2</v>
      </c>
      <c r="R1132">
        <v>13</v>
      </c>
      <c r="S1132" t="s">
        <v>905</v>
      </c>
      <c r="T1132" t="s">
        <v>26</v>
      </c>
    </row>
    <row r="1133" spans="1:20" x14ac:dyDescent="0.3">
      <c r="A1133" t="s">
        <v>1480</v>
      </c>
      <c r="B1133" t="s">
        <v>29</v>
      </c>
      <c r="C1133">
        <v>31</v>
      </c>
      <c r="D1133" t="s">
        <v>20</v>
      </c>
      <c r="E1133" t="s">
        <v>39</v>
      </c>
      <c r="F1133" t="s">
        <v>45</v>
      </c>
      <c r="G1133" t="s">
        <v>46</v>
      </c>
      <c r="H1133" t="s">
        <v>47</v>
      </c>
      <c r="I1133">
        <v>8.3000000000000007</v>
      </c>
      <c r="J1133" t="s">
        <v>25</v>
      </c>
      <c r="K1133" s="1">
        <v>42169</v>
      </c>
      <c r="L1133"/>
      <c r="M1133">
        <v>10.37</v>
      </c>
      <c r="N1133">
        <v>56806</v>
      </c>
      <c r="O1133">
        <v>4</v>
      </c>
      <c r="P1133" t="s">
        <v>26</v>
      </c>
      <c r="Q1133">
        <v>3</v>
      </c>
      <c r="R1133">
        <v>5</v>
      </c>
      <c r="S1133" t="s">
        <v>258</v>
      </c>
      <c r="T1133" t="s">
        <v>26</v>
      </c>
    </row>
    <row r="1134" spans="1:20" x14ac:dyDescent="0.3">
      <c r="A1134" t="s">
        <v>372</v>
      </c>
      <c r="B1134" t="s">
        <v>19</v>
      </c>
      <c r="C1134">
        <v>34</v>
      </c>
      <c r="D1134" t="s">
        <v>30</v>
      </c>
      <c r="E1134" t="s">
        <v>31</v>
      </c>
      <c r="F1134" t="s">
        <v>45</v>
      </c>
      <c r="G1134" t="s">
        <v>98</v>
      </c>
      <c r="H1134" t="s">
        <v>51</v>
      </c>
      <c r="I1134">
        <v>7.1</v>
      </c>
      <c r="J1134" t="s">
        <v>25</v>
      </c>
      <c r="K1134" s="1">
        <v>40078</v>
      </c>
      <c r="L1134"/>
      <c r="M1134">
        <v>16.100000000000001</v>
      </c>
      <c r="N1134">
        <v>52421</v>
      </c>
      <c r="O1134">
        <v>4</v>
      </c>
      <c r="P1134" t="s">
        <v>26</v>
      </c>
      <c r="Q1134">
        <v>0</v>
      </c>
      <c r="R1134">
        <v>9</v>
      </c>
      <c r="T1134" t="s">
        <v>26</v>
      </c>
    </row>
    <row r="1135" spans="1:20" x14ac:dyDescent="0.3">
      <c r="A1135" t="s">
        <v>1481</v>
      </c>
      <c r="B1135" t="s">
        <v>19</v>
      </c>
      <c r="C1135">
        <v>35</v>
      </c>
      <c r="D1135" t="s">
        <v>20</v>
      </c>
      <c r="E1135" t="s">
        <v>58</v>
      </c>
      <c r="F1135" t="s">
        <v>67</v>
      </c>
      <c r="G1135" t="s">
        <v>176</v>
      </c>
      <c r="H1135" t="s">
        <v>47</v>
      </c>
      <c r="I1135">
        <v>5</v>
      </c>
      <c r="J1135" t="s">
        <v>25</v>
      </c>
      <c r="K1135" s="1">
        <v>39818</v>
      </c>
      <c r="L1135"/>
      <c r="M1135">
        <v>16.809999999999999</v>
      </c>
      <c r="N1135">
        <v>47950</v>
      </c>
      <c r="O1135">
        <v>3</v>
      </c>
      <c r="P1135" t="s">
        <v>26</v>
      </c>
      <c r="Q1135">
        <v>4</v>
      </c>
      <c r="R1135">
        <v>5</v>
      </c>
      <c r="S1135" t="s">
        <v>515</v>
      </c>
      <c r="T1135" t="s">
        <v>26</v>
      </c>
    </row>
    <row r="1136" spans="1:20" x14ac:dyDescent="0.3">
      <c r="A1136" t="s">
        <v>1482</v>
      </c>
      <c r="B1136" t="s">
        <v>19</v>
      </c>
      <c r="C1136">
        <v>35</v>
      </c>
      <c r="D1136" t="s">
        <v>20</v>
      </c>
      <c r="E1136" t="s">
        <v>36</v>
      </c>
      <c r="F1136" t="s">
        <v>82</v>
      </c>
      <c r="G1136" t="s">
        <v>83</v>
      </c>
      <c r="H1136" t="s">
        <v>24</v>
      </c>
      <c r="I1136">
        <v>10</v>
      </c>
      <c r="J1136" t="s">
        <v>25</v>
      </c>
      <c r="K1136" s="1">
        <v>40267</v>
      </c>
      <c r="L1136"/>
      <c r="M1136">
        <v>15.58</v>
      </c>
      <c r="N1136">
        <v>49223</v>
      </c>
      <c r="O1136">
        <v>4</v>
      </c>
      <c r="P1136" t="s">
        <v>26</v>
      </c>
      <c r="Q1136">
        <v>1</v>
      </c>
      <c r="R1136">
        <v>5</v>
      </c>
      <c r="S1136" t="s">
        <v>343</v>
      </c>
      <c r="T1136" t="s">
        <v>26</v>
      </c>
    </row>
    <row r="1137" spans="1:20" x14ac:dyDescent="0.3">
      <c r="A1137" t="s">
        <v>1483</v>
      </c>
      <c r="B1137" t="s">
        <v>29</v>
      </c>
      <c r="C1137">
        <v>28</v>
      </c>
      <c r="D1137" t="s">
        <v>20</v>
      </c>
      <c r="E1137" t="s">
        <v>44</v>
      </c>
      <c r="F1137" t="s">
        <v>54</v>
      </c>
      <c r="G1137" t="s">
        <v>77</v>
      </c>
      <c r="H1137" t="s">
        <v>24</v>
      </c>
      <c r="I1137">
        <v>4.9000000000000004</v>
      </c>
      <c r="J1137" t="s">
        <v>25</v>
      </c>
      <c r="K1137" s="1">
        <v>43206</v>
      </c>
      <c r="L1137"/>
      <c r="M1137">
        <v>7.53</v>
      </c>
      <c r="N1137">
        <v>37532</v>
      </c>
      <c r="O1137">
        <v>3</v>
      </c>
      <c r="P1137" t="s">
        <v>26</v>
      </c>
      <c r="Q1137">
        <v>0</v>
      </c>
      <c r="R1137">
        <v>5</v>
      </c>
      <c r="S1137" t="s">
        <v>444</v>
      </c>
      <c r="T1137" t="s">
        <v>26</v>
      </c>
    </row>
    <row r="1138" spans="1:20" x14ac:dyDescent="0.3">
      <c r="A1138" t="s">
        <v>1484</v>
      </c>
      <c r="B1138" t="s">
        <v>29</v>
      </c>
      <c r="C1138">
        <v>22</v>
      </c>
      <c r="D1138" t="s">
        <v>30</v>
      </c>
      <c r="E1138" t="s">
        <v>58</v>
      </c>
      <c r="F1138" t="s">
        <v>82</v>
      </c>
      <c r="G1138" t="s">
        <v>284</v>
      </c>
      <c r="H1138" t="s">
        <v>24</v>
      </c>
      <c r="I1138">
        <v>1.3</v>
      </c>
      <c r="J1138" t="s">
        <v>25</v>
      </c>
      <c r="K1138" s="1">
        <v>45413</v>
      </c>
      <c r="L1138"/>
      <c r="M1138">
        <v>1.49</v>
      </c>
      <c r="N1138">
        <v>31948</v>
      </c>
      <c r="O1138">
        <v>2</v>
      </c>
      <c r="P1138" t="s">
        <v>26</v>
      </c>
      <c r="Q1138">
        <v>7</v>
      </c>
      <c r="R1138">
        <v>8</v>
      </c>
      <c r="S1138" t="s">
        <v>311</v>
      </c>
      <c r="T1138" t="s">
        <v>26</v>
      </c>
    </row>
    <row r="1139" spans="1:20" x14ac:dyDescent="0.3">
      <c r="A1139" t="s">
        <v>1485</v>
      </c>
      <c r="B1139" t="s">
        <v>19</v>
      </c>
      <c r="C1139">
        <v>35</v>
      </c>
      <c r="D1139" t="s">
        <v>30</v>
      </c>
      <c r="E1139" t="s">
        <v>36</v>
      </c>
      <c r="F1139" t="s">
        <v>82</v>
      </c>
      <c r="G1139" t="s">
        <v>107</v>
      </c>
      <c r="H1139" t="s">
        <v>51</v>
      </c>
      <c r="I1139">
        <v>10.4</v>
      </c>
      <c r="J1139" t="s">
        <v>25</v>
      </c>
      <c r="K1139" s="1">
        <v>44179</v>
      </c>
      <c r="L1139"/>
      <c r="M1139">
        <v>4.87</v>
      </c>
      <c r="N1139">
        <v>49643</v>
      </c>
      <c r="O1139">
        <v>3</v>
      </c>
      <c r="P1139" t="s">
        <v>65</v>
      </c>
      <c r="Q1139">
        <v>2</v>
      </c>
      <c r="R1139">
        <v>5</v>
      </c>
      <c r="S1139" t="s">
        <v>683</v>
      </c>
      <c r="T1139" t="s">
        <v>26</v>
      </c>
    </row>
    <row r="1140" spans="1:20" x14ac:dyDescent="0.3">
      <c r="A1140" t="s">
        <v>1486</v>
      </c>
      <c r="B1140" t="s">
        <v>29</v>
      </c>
      <c r="C1140">
        <v>39</v>
      </c>
      <c r="D1140" t="s">
        <v>20</v>
      </c>
      <c r="E1140" t="s">
        <v>63</v>
      </c>
      <c r="F1140" t="s">
        <v>32</v>
      </c>
      <c r="G1140" t="s">
        <v>171</v>
      </c>
      <c r="H1140" t="s">
        <v>84</v>
      </c>
      <c r="I1140">
        <v>15.4</v>
      </c>
      <c r="J1140" t="s">
        <v>85</v>
      </c>
      <c r="K1140" s="1">
        <v>44583</v>
      </c>
      <c r="L1140"/>
      <c r="M1140">
        <v>3.76</v>
      </c>
      <c r="N1140">
        <v>58177</v>
      </c>
      <c r="O1140">
        <v>4</v>
      </c>
      <c r="P1140" t="s">
        <v>26</v>
      </c>
      <c r="Q1140">
        <v>1</v>
      </c>
      <c r="R1140">
        <v>3</v>
      </c>
      <c r="S1140" t="s">
        <v>1343</v>
      </c>
      <c r="T1140" t="s">
        <v>26</v>
      </c>
    </row>
    <row r="1141" spans="1:20" x14ac:dyDescent="0.3">
      <c r="A1141" t="s">
        <v>1487</v>
      </c>
      <c r="B1141" t="s">
        <v>29</v>
      </c>
      <c r="C1141">
        <v>39</v>
      </c>
      <c r="D1141" t="s">
        <v>30</v>
      </c>
      <c r="E1141" t="s">
        <v>39</v>
      </c>
      <c r="F1141" t="s">
        <v>45</v>
      </c>
      <c r="G1141" t="s">
        <v>46</v>
      </c>
      <c r="H1141" t="s">
        <v>47</v>
      </c>
      <c r="I1141">
        <v>15.6</v>
      </c>
      <c r="J1141" t="s">
        <v>25</v>
      </c>
      <c r="K1141" s="1">
        <v>41711</v>
      </c>
      <c r="L1141"/>
      <c r="M1141">
        <v>11.63</v>
      </c>
      <c r="N1141">
        <v>69426</v>
      </c>
      <c r="O1141">
        <v>4</v>
      </c>
      <c r="P1141" t="s">
        <v>26</v>
      </c>
      <c r="Q1141">
        <v>4</v>
      </c>
      <c r="R1141">
        <v>5</v>
      </c>
      <c r="S1141" t="s">
        <v>828</v>
      </c>
      <c r="T1141" t="s">
        <v>26</v>
      </c>
    </row>
    <row r="1142" spans="1:20" x14ac:dyDescent="0.3">
      <c r="A1142" t="s">
        <v>1488</v>
      </c>
      <c r="B1142" t="s">
        <v>29</v>
      </c>
      <c r="C1142">
        <v>27</v>
      </c>
      <c r="D1142" t="s">
        <v>30</v>
      </c>
      <c r="E1142" t="s">
        <v>21</v>
      </c>
      <c r="F1142" t="s">
        <v>54</v>
      </c>
      <c r="G1142" t="s">
        <v>139</v>
      </c>
      <c r="H1142" t="s">
        <v>24</v>
      </c>
      <c r="I1142">
        <v>1.7</v>
      </c>
      <c r="J1142" t="s">
        <v>25</v>
      </c>
      <c r="K1142" s="1">
        <v>42290</v>
      </c>
      <c r="L1142"/>
      <c r="M1142">
        <v>10.039999999999999</v>
      </c>
      <c r="N1142">
        <v>30320</v>
      </c>
      <c r="O1142">
        <v>4</v>
      </c>
      <c r="P1142" t="s">
        <v>26</v>
      </c>
      <c r="Q1142">
        <v>1</v>
      </c>
      <c r="R1142">
        <v>2</v>
      </c>
      <c r="S1142" t="s">
        <v>956</v>
      </c>
      <c r="T1142" t="s">
        <v>26</v>
      </c>
    </row>
    <row r="1143" spans="1:20" x14ac:dyDescent="0.3">
      <c r="A1143" t="s">
        <v>1489</v>
      </c>
      <c r="B1143" t="s">
        <v>19</v>
      </c>
      <c r="C1143">
        <v>40</v>
      </c>
      <c r="D1143" t="s">
        <v>20</v>
      </c>
      <c r="E1143" t="s">
        <v>58</v>
      </c>
      <c r="F1143" t="s">
        <v>54</v>
      </c>
      <c r="G1143" t="s">
        <v>139</v>
      </c>
      <c r="H1143" t="s">
        <v>24</v>
      </c>
      <c r="I1143">
        <v>6.4</v>
      </c>
      <c r="J1143" t="s">
        <v>25</v>
      </c>
      <c r="K1143" s="1">
        <v>41821</v>
      </c>
      <c r="L1143"/>
      <c r="M1143">
        <v>11.33</v>
      </c>
      <c r="N1143">
        <v>41892</v>
      </c>
      <c r="O1143">
        <v>2</v>
      </c>
      <c r="P1143" t="s">
        <v>26</v>
      </c>
      <c r="Q1143">
        <v>4</v>
      </c>
      <c r="R1143">
        <v>7</v>
      </c>
      <c r="S1143" t="s">
        <v>444</v>
      </c>
      <c r="T1143" t="s">
        <v>26</v>
      </c>
    </row>
    <row r="1144" spans="1:20" x14ac:dyDescent="0.3">
      <c r="A1144" t="s">
        <v>1490</v>
      </c>
      <c r="B1144" t="s">
        <v>29</v>
      </c>
      <c r="C1144">
        <v>40</v>
      </c>
      <c r="D1144" t="s">
        <v>30</v>
      </c>
      <c r="E1144" t="s">
        <v>58</v>
      </c>
      <c r="F1144" t="s">
        <v>67</v>
      </c>
      <c r="G1144" t="s">
        <v>90</v>
      </c>
      <c r="H1144" t="s">
        <v>84</v>
      </c>
      <c r="I1144">
        <v>13.3</v>
      </c>
      <c r="J1144" t="s">
        <v>25</v>
      </c>
      <c r="K1144" s="1">
        <v>44306</v>
      </c>
      <c r="L1144"/>
      <c r="M1144">
        <v>4.5199999999999996</v>
      </c>
      <c r="N1144">
        <v>58206</v>
      </c>
      <c r="O1144">
        <v>2</v>
      </c>
      <c r="P1144" t="s">
        <v>26</v>
      </c>
      <c r="Q1144">
        <v>0</v>
      </c>
      <c r="R1144">
        <v>5</v>
      </c>
      <c r="S1144" t="s">
        <v>324</v>
      </c>
      <c r="T1144" t="s">
        <v>26</v>
      </c>
    </row>
    <row r="1145" spans="1:20" x14ac:dyDescent="0.3">
      <c r="A1145" t="s">
        <v>1491</v>
      </c>
      <c r="B1145" t="s">
        <v>29</v>
      </c>
      <c r="C1145">
        <v>40</v>
      </c>
      <c r="D1145" t="s">
        <v>30</v>
      </c>
      <c r="E1145" t="s">
        <v>31</v>
      </c>
      <c r="F1145" t="s">
        <v>22</v>
      </c>
      <c r="G1145" t="s">
        <v>23</v>
      </c>
      <c r="H1145" t="s">
        <v>84</v>
      </c>
      <c r="I1145">
        <v>6.4</v>
      </c>
      <c r="J1145" t="s">
        <v>25</v>
      </c>
      <c r="K1145" s="1">
        <v>41768</v>
      </c>
      <c r="L1145"/>
      <c r="M1145">
        <v>11.47</v>
      </c>
      <c r="N1145">
        <v>45846</v>
      </c>
      <c r="O1145">
        <v>3</v>
      </c>
      <c r="P1145" t="s">
        <v>26</v>
      </c>
      <c r="Q1145">
        <v>1</v>
      </c>
      <c r="R1145">
        <v>8</v>
      </c>
      <c r="S1145" t="s">
        <v>250</v>
      </c>
      <c r="T1145" t="s">
        <v>26</v>
      </c>
    </row>
    <row r="1146" spans="1:20" x14ac:dyDescent="0.3">
      <c r="A1146" t="s">
        <v>1492</v>
      </c>
      <c r="B1146" t="s">
        <v>19</v>
      </c>
      <c r="C1146">
        <v>26</v>
      </c>
      <c r="D1146" t="s">
        <v>30</v>
      </c>
      <c r="E1146" t="s">
        <v>63</v>
      </c>
      <c r="F1146" t="s">
        <v>67</v>
      </c>
      <c r="G1146" t="s">
        <v>176</v>
      </c>
      <c r="H1146" t="s">
        <v>24</v>
      </c>
      <c r="I1146">
        <v>2.8</v>
      </c>
      <c r="J1146" t="s">
        <v>25</v>
      </c>
      <c r="K1146" s="1">
        <v>41240</v>
      </c>
      <c r="L1146"/>
      <c r="M1146">
        <v>12.92</v>
      </c>
      <c r="N1146">
        <v>38822</v>
      </c>
      <c r="O1146">
        <v>2</v>
      </c>
      <c r="P1146" t="s">
        <v>65</v>
      </c>
      <c r="Q1146">
        <v>2</v>
      </c>
      <c r="R1146">
        <v>3</v>
      </c>
      <c r="S1146" t="s">
        <v>345</v>
      </c>
      <c r="T1146" t="s">
        <v>26</v>
      </c>
    </row>
    <row r="1147" spans="1:20" x14ac:dyDescent="0.3">
      <c r="A1147" t="s">
        <v>1493</v>
      </c>
      <c r="B1147" t="s">
        <v>19</v>
      </c>
      <c r="C1147">
        <v>30</v>
      </c>
      <c r="D1147" t="s">
        <v>30</v>
      </c>
      <c r="E1147" t="s">
        <v>63</v>
      </c>
      <c r="F1147" t="s">
        <v>82</v>
      </c>
      <c r="G1147" t="s">
        <v>284</v>
      </c>
      <c r="H1147" t="s">
        <v>24</v>
      </c>
      <c r="I1147">
        <v>5.0999999999999996</v>
      </c>
      <c r="J1147" t="s">
        <v>25</v>
      </c>
      <c r="K1147" s="1">
        <v>40251</v>
      </c>
      <c r="L1147" s="1">
        <v>42451</v>
      </c>
      <c r="M1147">
        <v>6.02</v>
      </c>
      <c r="N1147">
        <v>38488</v>
      </c>
      <c r="O1147">
        <v>5</v>
      </c>
      <c r="P1147" t="s">
        <v>26</v>
      </c>
      <c r="Q1147">
        <v>1</v>
      </c>
      <c r="R1147">
        <v>5</v>
      </c>
      <c r="S1147" t="s">
        <v>837</v>
      </c>
      <c r="T1147" t="s">
        <v>65</v>
      </c>
    </row>
    <row r="1148" spans="1:20" x14ac:dyDescent="0.3">
      <c r="A1148" t="s">
        <v>1494</v>
      </c>
      <c r="B1148" t="s">
        <v>29</v>
      </c>
      <c r="C1148">
        <v>32</v>
      </c>
      <c r="D1148" t="s">
        <v>20</v>
      </c>
      <c r="E1148" t="s">
        <v>39</v>
      </c>
      <c r="F1148" t="s">
        <v>54</v>
      </c>
      <c r="G1148" t="s">
        <v>77</v>
      </c>
      <c r="H1148" t="s">
        <v>24</v>
      </c>
      <c r="I1148">
        <v>9.3000000000000007</v>
      </c>
      <c r="J1148" t="s">
        <v>25</v>
      </c>
      <c r="K1148" s="1">
        <v>45736</v>
      </c>
      <c r="L1148"/>
      <c r="M1148">
        <v>0.61</v>
      </c>
      <c r="N1148">
        <v>53099</v>
      </c>
      <c r="O1148">
        <v>4</v>
      </c>
      <c r="P1148" t="s">
        <v>26</v>
      </c>
      <c r="Q1148">
        <v>1</v>
      </c>
      <c r="R1148">
        <v>7</v>
      </c>
      <c r="S1148" t="s">
        <v>1201</v>
      </c>
      <c r="T1148" t="s">
        <v>26</v>
      </c>
    </row>
    <row r="1149" spans="1:20" x14ac:dyDescent="0.3">
      <c r="A1149" t="s">
        <v>1495</v>
      </c>
      <c r="B1149" t="s">
        <v>29</v>
      </c>
      <c r="C1149">
        <v>31</v>
      </c>
      <c r="D1149" t="s">
        <v>30</v>
      </c>
      <c r="E1149" t="s">
        <v>21</v>
      </c>
      <c r="F1149" t="s">
        <v>40</v>
      </c>
      <c r="G1149" t="s">
        <v>41</v>
      </c>
      <c r="H1149" t="s">
        <v>24</v>
      </c>
      <c r="I1149">
        <v>4.2</v>
      </c>
      <c r="J1149" t="s">
        <v>25</v>
      </c>
      <c r="K1149" s="1">
        <v>43225</v>
      </c>
      <c r="L1149"/>
      <c r="M1149">
        <v>7.48</v>
      </c>
      <c r="N1149">
        <v>42059</v>
      </c>
      <c r="O1149">
        <v>4</v>
      </c>
      <c r="P1149" t="s">
        <v>26</v>
      </c>
      <c r="Q1149">
        <v>0</v>
      </c>
      <c r="R1149">
        <v>9</v>
      </c>
      <c r="S1149" t="s">
        <v>231</v>
      </c>
      <c r="T1149" t="s">
        <v>26</v>
      </c>
    </row>
    <row r="1150" spans="1:20" x14ac:dyDescent="0.3">
      <c r="A1150" t="s">
        <v>1496</v>
      </c>
      <c r="B1150" t="s">
        <v>19</v>
      </c>
      <c r="C1150">
        <v>34</v>
      </c>
      <c r="D1150" t="s">
        <v>20</v>
      </c>
      <c r="E1150" t="s">
        <v>58</v>
      </c>
      <c r="F1150" t="s">
        <v>67</v>
      </c>
      <c r="G1150" t="s">
        <v>110</v>
      </c>
      <c r="H1150" t="s">
        <v>51</v>
      </c>
      <c r="I1150">
        <v>6.2</v>
      </c>
      <c r="J1150" t="s">
        <v>25</v>
      </c>
      <c r="K1150" s="1">
        <v>45060</v>
      </c>
      <c r="L1150"/>
      <c r="M1150">
        <v>2.46</v>
      </c>
      <c r="N1150">
        <v>42859</v>
      </c>
      <c r="O1150">
        <v>3</v>
      </c>
      <c r="P1150" t="s">
        <v>26</v>
      </c>
      <c r="Q1150">
        <v>1</v>
      </c>
      <c r="R1150">
        <v>8</v>
      </c>
      <c r="S1150" t="s">
        <v>475</v>
      </c>
      <c r="T1150" t="s">
        <v>26</v>
      </c>
    </row>
    <row r="1151" spans="1:20" x14ac:dyDescent="0.3">
      <c r="A1151" t="s">
        <v>1497</v>
      </c>
      <c r="B1151" t="s">
        <v>29</v>
      </c>
      <c r="C1151">
        <v>26</v>
      </c>
      <c r="D1151" t="s">
        <v>30</v>
      </c>
      <c r="E1151" t="s">
        <v>58</v>
      </c>
      <c r="F1151" t="s">
        <v>92</v>
      </c>
      <c r="G1151" t="s">
        <v>93</v>
      </c>
      <c r="H1151" t="s">
        <v>24</v>
      </c>
      <c r="I1151">
        <v>4.3</v>
      </c>
      <c r="J1151" t="s">
        <v>85</v>
      </c>
      <c r="K1151" s="1">
        <v>45729</v>
      </c>
      <c r="L1151"/>
      <c r="M1151">
        <v>0.63</v>
      </c>
      <c r="N1151">
        <v>45693</v>
      </c>
      <c r="O1151">
        <v>2</v>
      </c>
      <c r="P1151" t="s">
        <v>26</v>
      </c>
      <c r="Q1151">
        <v>2</v>
      </c>
      <c r="R1151">
        <v>4</v>
      </c>
      <c r="S1151" t="s">
        <v>155</v>
      </c>
      <c r="T1151" t="s">
        <v>26</v>
      </c>
    </row>
    <row r="1152" spans="1:20" x14ac:dyDescent="0.3">
      <c r="A1152" t="s">
        <v>1498</v>
      </c>
      <c r="B1152" t="s">
        <v>19</v>
      </c>
      <c r="C1152">
        <v>21</v>
      </c>
      <c r="D1152" t="s">
        <v>30</v>
      </c>
      <c r="E1152" t="s">
        <v>53</v>
      </c>
      <c r="F1152" t="s">
        <v>32</v>
      </c>
      <c r="G1152" t="s">
        <v>33</v>
      </c>
      <c r="H1152" t="s">
        <v>24</v>
      </c>
      <c r="I1152">
        <v>0.6</v>
      </c>
      <c r="J1152" t="s">
        <v>25</v>
      </c>
      <c r="K1152" s="1">
        <v>44534</v>
      </c>
      <c r="L1152" s="1">
        <v>45706</v>
      </c>
      <c r="M1152">
        <v>3.21</v>
      </c>
      <c r="N1152">
        <v>21284</v>
      </c>
      <c r="O1152">
        <v>2</v>
      </c>
      <c r="P1152" t="s">
        <v>26</v>
      </c>
      <c r="Q1152">
        <v>2</v>
      </c>
      <c r="R1152">
        <v>11</v>
      </c>
      <c r="S1152" t="s">
        <v>1247</v>
      </c>
      <c r="T1152" t="s">
        <v>65</v>
      </c>
    </row>
    <row r="1153" spans="1:20" x14ac:dyDescent="0.3">
      <c r="A1153" t="s">
        <v>1499</v>
      </c>
      <c r="B1153" t="s">
        <v>19</v>
      </c>
      <c r="C1153">
        <v>33</v>
      </c>
      <c r="D1153" t="s">
        <v>30</v>
      </c>
      <c r="E1153" t="s">
        <v>31</v>
      </c>
      <c r="F1153" t="s">
        <v>54</v>
      </c>
      <c r="G1153" t="s">
        <v>139</v>
      </c>
      <c r="H1153" t="s">
        <v>24</v>
      </c>
      <c r="I1153">
        <v>9</v>
      </c>
      <c r="J1153" t="s">
        <v>25</v>
      </c>
      <c r="K1153" s="1">
        <v>43691</v>
      </c>
      <c r="L1153"/>
      <c r="M1153">
        <v>6.21</v>
      </c>
      <c r="N1153">
        <v>46011</v>
      </c>
      <c r="O1153">
        <v>3</v>
      </c>
      <c r="P1153" t="s">
        <v>26</v>
      </c>
      <c r="Q1153">
        <v>1</v>
      </c>
      <c r="R1153">
        <v>1</v>
      </c>
      <c r="S1153" t="s">
        <v>820</v>
      </c>
      <c r="T1153" t="s">
        <v>26</v>
      </c>
    </row>
    <row r="1154" spans="1:20" x14ac:dyDescent="0.3">
      <c r="A1154" t="s">
        <v>1500</v>
      </c>
      <c r="B1154" t="s">
        <v>29</v>
      </c>
      <c r="C1154">
        <v>27</v>
      </c>
      <c r="D1154" t="s">
        <v>30</v>
      </c>
      <c r="E1154" t="s">
        <v>21</v>
      </c>
      <c r="F1154" t="s">
        <v>45</v>
      </c>
      <c r="G1154" t="s">
        <v>98</v>
      </c>
      <c r="H1154" t="s">
        <v>24</v>
      </c>
      <c r="I1154">
        <v>3.7</v>
      </c>
      <c r="J1154" t="s">
        <v>85</v>
      </c>
      <c r="K1154" s="1">
        <v>41828</v>
      </c>
      <c r="L1154"/>
      <c r="M1154">
        <v>11.31</v>
      </c>
      <c r="N1154">
        <v>39625</v>
      </c>
      <c r="O1154">
        <v>3</v>
      </c>
      <c r="P1154" t="s">
        <v>26</v>
      </c>
      <c r="Q1154">
        <v>2</v>
      </c>
      <c r="R1154">
        <v>11</v>
      </c>
      <c r="S1154" t="s">
        <v>660</v>
      </c>
      <c r="T1154" t="s">
        <v>26</v>
      </c>
    </row>
    <row r="1155" spans="1:20" x14ac:dyDescent="0.3">
      <c r="A1155" t="s">
        <v>1501</v>
      </c>
      <c r="B1155" t="s">
        <v>29</v>
      </c>
      <c r="C1155">
        <v>32</v>
      </c>
      <c r="D1155" t="s">
        <v>20</v>
      </c>
      <c r="E1155" t="s">
        <v>31</v>
      </c>
      <c r="F1155" t="s">
        <v>45</v>
      </c>
      <c r="G1155" t="s">
        <v>46</v>
      </c>
      <c r="H1155" t="s">
        <v>84</v>
      </c>
      <c r="I1155">
        <v>8.9</v>
      </c>
      <c r="J1155" t="s">
        <v>25</v>
      </c>
      <c r="K1155" s="1">
        <v>44052</v>
      </c>
      <c r="L1155"/>
      <c r="M1155">
        <v>5.22</v>
      </c>
      <c r="N1155">
        <v>59174</v>
      </c>
      <c r="O1155">
        <v>2</v>
      </c>
      <c r="P1155" t="s">
        <v>26</v>
      </c>
      <c r="Q1155">
        <v>1</v>
      </c>
      <c r="R1155">
        <v>6</v>
      </c>
      <c r="S1155" t="s">
        <v>280</v>
      </c>
      <c r="T1155" t="s">
        <v>26</v>
      </c>
    </row>
    <row r="1156" spans="1:20" x14ac:dyDescent="0.3">
      <c r="A1156" t="s">
        <v>1502</v>
      </c>
      <c r="B1156" t="s">
        <v>29</v>
      </c>
      <c r="C1156">
        <v>23</v>
      </c>
      <c r="D1156" t="s">
        <v>20</v>
      </c>
      <c r="E1156" t="s">
        <v>44</v>
      </c>
      <c r="F1156" t="s">
        <v>45</v>
      </c>
      <c r="G1156" t="s">
        <v>98</v>
      </c>
      <c r="H1156" t="s">
        <v>51</v>
      </c>
      <c r="I1156">
        <v>0.5</v>
      </c>
      <c r="J1156" t="s">
        <v>25</v>
      </c>
      <c r="K1156" s="1">
        <v>39500</v>
      </c>
      <c r="L1156"/>
      <c r="M1156">
        <v>17.68</v>
      </c>
      <c r="N1156">
        <v>38305</v>
      </c>
      <c r="O1156">
        <v>4</v>
      </c>
      <c r="P1156" t="s">
        <v>26</v>
      </c>
      <c r="Q1156">
        <v>2</v>
      </c>
      <c r="R1156">
        <v>11</v>
      </c>
      <c r="S1156" t="s">
        <v>1503</v>
      </c>
      <c r="T1156" t="s">
        <v>26</v>
      </c>
    </row>
    <row r="1157" spans="1:20" x14ac:dyDescent="0.3">
      <c r="A1157" t="s">
        <v>1504</v>
      </c>
      <c r="B1157" t="s">
        <v>19</v>
      </c>
      <c r="C1157">
        <v>27</v>
      </c>
      <c r="D1157" t="s">
        <v>30</v>
      </c>
      <c r="E1157" t="s">
        <v>21</v>
      </c>
      <c r="F1157" t="s">
        <v>45</v>
      </c>
      <c r="G1157" t="s">
        <v>46</v>
      </c>
      <c r="H1157" t="s">
        <v>24</v>
      </c>
      <c r="I1157">
        <v>4.4000000000000004</v>
      </c>
      <c r="J1157" t="s">
        <v>25</v>
      </c>
      <c r="K1157" s="1">
        <v>40296</v>
      </c>
      <c r="L1157"/>
      <c r="M1157">
        <v>15.5</v>
      </c>
      <c r="N1157">
        <v>51396</v>
      </c>
      <c r="O1157">
        <v>4</v>
      </c>
      <c r="P1157" t="s">
        <v>26</v>
      </c>
      <c r="Q1157">
        <v>1</v>
      </c>
      <c r="R1157">
        <v>6</v>
      </c>
      <c r="S1157" t="s">
        <v>328</v>
      </c>
      <c r="T1157" t="s">
        <v>26</v>
      </c>
    </row>
    <row r="1158" spans="1:20" x14ac:dyDescent="0.3">
      <c r="A1158" t="s">
        <v>1136</v>
      </c>
      <c r="B1158" t="s">
        <v>19</v>
      </c>
      <c r="C1158">
        <v>39</v>
      </c>
      <c r="D1158" t="s">
        <v>30</v>
      </c>
      <c r="E1158" t="s">
        <v>21</v>
      </c>
      <c r="F1158" t="s">
        <v>45</v>
      </c>
      <c r="G1158" t="s">
        <v>98</v>
      </c>
      <c r="H1158" t="s">
        <v>24</v>
      </c>
      <c r="I1158">
        <v>3.7</v>
      </c>
      <c r="J1158" t="s">
        <v>25</v>
      </c>
      <c r="K1158" s="1">
        <v>40955</v>
      </c>
      <c r="L1158"/>
      <c r="M1158">
        <v>13.7</v>
      </c>
      <c r="N1158">
        <v>49369</v>
      </c>
      <c r="O1158">
        <v>3</v>
      </c>
      <c r="P1158" t="s">
        <v>26</v>
      </c>
      <c r="Q1158">
        <v>1</v>
      </c>
      <c r="R1158">
        <v>6</v>
      </c>
      <c r="T1158" t="s">
        <v>26</v>
      </c>
    </row>
    <row r="1159" spans="1:20" x14ac:dyDescent="0.3">
      <c r="A1159" t="s">
        <v>1505</v>
      </c>
      <c r="B1159" t="s">
        <v>29</v>
      </c>
      <c r="C1159">
        <v>33</v>
      </c>
      <c r="D1159" t="s">
        <v>30</v>
      </c>
      <c r="E1159" t="s">
        <v>21</v>
      </c>
      <c r="F1159" t="s">
        <v>40</v>
      </c>
      <c r="G1159" t="s">
        <v>50</v>
      </c>
      <c r="H1159" t="s">
        <v>24</v>
      </c>
      <c r="I1159">
        <v>3.9</v>
      </c>
      <c r="J1159" t="s">
        <v>25</v>
      </c>
      <c r="K1159" s="1">
        <v>40961</v>
      </c>
      <c r="L1159"/>
      <c r="M1159">
        <v>13.68</v>
      </c>
      <c r="N1159">
        <v>38847</v>
      </c>
      <c r="O1159">
        <v>3</v>
      </c>
      <c r="P1159" t="s">
        <v>26</v>
      </c>
      <c r="Q1159">
        <v>1</v>
      </c>
      <c r="R1159">
        <v>6</v>
      </c>
      <c r="S1159" t="s">
        <v>458</v>
      </c>
      <c r="T1159" t="s">
        <v>26</v>
      </c>
    </row>
    <row r="1160" spans="1:20" x14ac:dyDescent="0.3">
      <c r="A1160" t="s">
        <v>1506</v>
      </c>
      <c r="B1160" t="s">
        <v>29</v>
      </c>
      <c r="C1160">
        <v>39</v>
      </c>
      <c r="D1160" t="s">
        <v>30</v>
      </c>
      <c r="E1160" t="s">
        <v>58</v>
      </c>
      <c r="F1160" t="s">
        <v>67</v>
      </c>
      <c r="G1160" t="s">
        <v>68</v>
      </c>
      <c r="H1160" t="s">
        <v>51</v>
      </c>
      <c r="I1160">
        <v>9.1</v>
      </c>
      <c r="J1160" t="s">
        <v>25</v>
      </c>
      <c r="K1160" s="1">
        <v>40267</v>
      </c>
      <c r="L1160"/>
      <c r="M1160">
        <v>15.58</v>
      </c>
      <c r="N1160">
        <v>49420</v>
      </c>
      <c r="O1160">
        <v>3</v>
      </c>
      <c r="P1160" t="s">
        <v>26</v>
      </c>
      <c r="Q1160">
        <v>1</v>
      </c>
      <c r="R1160">
        <v>9</v>
      </c>
      <c r="S1160" t="s">
        <v>921</v>
      </c>
      <c r="T1160" t="s">
        <v>26</v>
      </c>
    </row>
    <row r="1161" spans="1:20" x14ac:dyDescent="0.3">
      <c r="A1161" t="s">
        <v>1507</v>
      </c>
      <c r="B1161" t="s">
        <v>19</v>
      </c>
      <c r="C1161">
        <v>33</v>
      </c>
      <c r="D1161" t="s">
        <v>30</v>
      </c>
      <c r="E1161" t="s">
        <v>21</v>
      </c>
      <c r="F1161" t="s">
        <v>45</v>
      </c>
      <c r="G1161" t="s">
        <v>164</v>
      </c>
      <c r="H1161" t="s">
        <v>24</v>
      </c>
      <c r="I1161">
        <v>13</v>
      </c>
      <c r="J1161" t="s">
        <v>25</v>
      </c>
      <c r="K1161" s="1">
        <v>40661</v>
      </c>
      <c r="L1161"/>
      <c r="M1161">
        <v>14.5</v>
      </c>
      <c r="N1161">
        <v>56645</v>
      </c>
      <c r="O1161">
        <v>3</v>
      </c>
      <c r="P1161" t="s">
        <v>26</v>
      </c>
      <c r="Q1161">
        <v>2</v>
      </c>
      <c r="R1161">
        <v>7</v>
      </c>
      <c r="S1161" t="s">
        <v>1503</v>
      </c>
      <c r="T1161" t="s">
        <v>26</v>
      </c>
    </row>
    <row r="1162" spans="1:20" x14ac:dyDescent="0.3">
      <c r="A1162" t="s">
        <v>1508</v>
      </c>
      <c r="B1162" t="s">
        <v>29</v>
      </c>
      <c r="C1162">
        <v>34</v>
      </c>
      <c r="D1162" t="s">
        <v>30</v>
      </c>
      <c r="E1162" t="s">
        <v>44</v>
      </c>
      <c r="F1162" t="s">
        <v>82</v>
      </c>
      <c r="G1162" t="s">
        <v>284</v>
      </c>
      <c r="H1162" t="s">
        <v>24</v>
      </c>
      <c r="I1162">
        <v>5.6</v>
      </c>
      <c r="J1162" t="s">
        <v>25</v>
      </c>
      <c r="K1162" s="1">
        <v>44831</v>
      </c>
      <c r="L1162"/>
      <c r="M1162">
        <v>3.09</v>
      </c>
      <c r="N1162">
        <v>46782</v>
      </c>
      <c r="O1162">
        <v>2</v>
      </c>
      <c r="P1162" t="s">
        <v>26</v>
      </c>
      <c r="Q1162">
        <v>3</v>
      </c>
      <c r="R1162">
        <v>8</v>
      </c>
      <c r="S1162" t="s">
        <v>491</v>
      </c>
      <c r="T1162" t="s">
        <v>26</v>
      </c>
    </row>
    <row r="1163" spans="1:20" x14ac:dyDescent="0.3">
      <c r="A1163" t="s">
        <v>1509</v>
      </c>
      <c r="B1163" t="s">
        <v>19</v>
      </c>
      <c r="C1163">
        <v>23</v>
      </c>
      <c r="D1163" t="s">
        <v>30</v>
      </c>
      <c r="E1163" t="s">
        <v>58</v>
      </c>
      <c r="F1163" t="s">
        <v>45</v>
      </c>
      <c r="G1163" t="s">
        <v>98</v>
      </c>
      <c r="H1163" t="s">
        <v>24</v>
      </c>
      <c r="I1163">
        <v>1.3</v>
      </c>
      <c r="J1163" t="s">
        <v>25</v>
      </c>
      <c r="K1163" s="1">
        <v>42378</v>
      </c>
      <c r="L1163"/>
      <c r="M1163">
        <v>9.8000000000000007</v>
      </c>
      <c r="N1163">
        <v>36344</v>
      </c>
      <c r="O1163">
        <v>3</v>
      </c>
      <c r="P1163" t="s">
        <v>26</v>
      </c>
      <c r="Q1163">
        <v>1</v>
      </c>
      <c r="R1163">
        <v>7</v>
      </c>
      <c r="S1163" t="s">
        <v>244</v>
      </c>
      <c r="T1163" t="s">
        <v>26</v>
      </c>
    </row>
    <row r="1164" spans="1:20" x14ac:dyDescent="0.3">
      <c r="A1164" t="s">
        <v>1510</v>
      </c>
      <c r="B1164" t="s">
        <v>19</v>
      </c>
      <c r="C1164">
        <v>21</v>
      </c>
      <c r="D1164" t="s">
        <v>20</v>
      </c>
      <c r="E1164" t="s">
        <v>36</v>
      </c>
      <c r="F1164" t="s">
        <v>40</v>
      </c>
      <c r="G1164" t="s">
        <v>41</v>
      </c>
      <c r="H1164" t="s">
        <v>24</v>
      </c>
      <c r="I1164">
        <v>0.1</v>
      </c>
      <c r="J1164" t="s">
        <v>25</v>
      </c>
      <c r="K1164" s="1">
        <v>45339</v>
      </c>
      <c r="L1164"/>
      <c r="M1164">
        <v>1.69</v>
      </c>
      <c r="N1164">
        <v>33587</v>
      </c>
      <c r="O1164">
        <v>5</v>
      </c>
      <c r="P1164" t="s">
        <v>26</v>
      </c>
      <c r="Q1164">
        <v>0</v>
      </c>
      <c r="R1164">
        <v>10</v>
      </c>
      <c r="S1164" t="s">
        <v>948</v>
      </c>
      <c r="T1164" t="s">
        <v>26</v>
      </c>
    </row>
    <row r="1165" spans="1:20" x14ac:dyDescent="0.3">
      <c r="A1165" t="s">
        <v>1511</v>
      </c>
      <c r="B1165" t="s">
        <v>19</v>
      </c>
      <c r="C1165">
        <v>32</v>
      </c>
      <c r="D1165" t="s">
        <v>20</v>
      </c>
      <c r="E1165" t="s">
        <v>44</v>
      </c>
      <c r="F1165" t="s">
        <v>92</v>
      </c>
      <c r="G1165" t="s">
        <v>93</v>
      </c>
      <c r="H1165" t="s">
        <v>51</v>
      </c>
      <c r="I1165">
        <v>10.8</v>
      </c>
      <c r="J1165" t="s">
        <v>25</v>
      </c>
      <c r="K1165" s="1">
        <v>44732</v>
      </c>
      <c r="L1165"/>
      <c r="M1165">
        <v>3.36</v>
      </c>
      <c r="N1165">
        <v>46559</v>
      </c>
      <c r="O1165">
        <v>3</v>
      </c>
      <c r="P1165" t="s">
        <v>65</v>
      </c>
      <c r="Q1165">
        <v>1</v>
      </c>
      <c r="R1165">
        <v>7</v>
      </c>
      <c r="S1165" t="s">
        <v>702</v>
      </c>
      <c r="T1165" t="s">
        <v>26</v>
      </c>
    </row>
    <row r="1166" spans="1:20" x14ac:dyDescent="0.3">
      <c r="A1166" t="s">
        <v>1512</v>
      </c>
      <c r="B1166" t="s">
        <v>19</v>
      </c>
      <c r="C1166">
        <v>36</v>
      </c>
      <c r="D1166" t="s">
        <v>30</v>
      </c>
      <c r="E1166" t="s">
        <v>44</v>
      </c>
      <c r="F1166" t="s">
        <v>45</v>
      </c>
      <c r="G1166" t="s">
        <v>164</v>
      </c>
      <c r="H1166" t="s">
        <v>24</v>
      </c>
      <c r="I1166">
        <v>12.8</v>
      </c>
      <c r="J1166" t="s">
        <v>25</v>
      </c>
      <c r="K1166" s="1">
        <v>44205</v>
      </c>
      <c r="L1166"/>
      <c r="M1166">
        <v>4.8</v>
      </c>
      <c r="N1166">
        <v>62002</v>
      </c>
      <c r="O1166">
        <v>5</v>
      </c>
      <c r="P1166" t="s">
        <v>26</v>
      </c>
      <c r="Q1166">
        <v>0</v>
      </c>
      <c r="R1166">
        <v>6</v>
      </c>
      <c r="S1166" t="s">
        <v>451</v>
      </c>
      <c r="T1166" t="s">
        <v>26</v>
      </c>
    </row>
    <row r="1167" spans="1:20" x14ac:dyDescent="0.3">
      <c r="A1167" t="s">
        <v>1513</v>
      </c>
      <c r="B1167" t="s">
        <v>19</v>
      </c>
      <c r="C1167">
        <v>25</v>
      </c>
      <c r="D1167" t="s">
        <v>30</v>
      </c>
      <c r="E1167" t="s">
        <v>36</v>
      </c>
      <c r="F1167" t="s">
        <v>92</v>
      </c>
      <c r="G1167" t="s">
        <v>246</v>
      </c>
      <c r="H1167" t="s">
        <v>24</v>
      </c>
      <c r="I1167">
        <v>1.5</v>
      </c>
      <c r="J1167" t="s">
        <v>25</v>
      </c>
      <c r="K1167" s="1">
        <v>43539</v>
      </c>
      <c r="L1167"/>
      <c r="M1167">
        <v>6.62</v>
      </c>
      <c r="N1167">
        <v>34353</v>
      </c>
      <c r="O1167">
        <v>3</v>
      </c>
      <c r="P1167" t="s">
        <v>26</v>
      </c>
      <c r="Q1167">
        <v>2</v>
      </c>
      <c r="R1167">
        <v>6</v>
      </c>
      <c r="S1167" t="s">
        <v>428</v>
      </c>
      <c r="T1167" t="s">
        <v>26</v>
      </c>
    </row>
    <row r="1168" spans="1:20" x14ac:dyDescent="0.3">
      <c r="A1168" t="s">
        <v>1514</v>
      </c>
      <c r="B1168" t="s">
        <v>19</v>
      </c>
      <c r="C1168">
        <v>33</v>
      </c>
      <c r="D1168" t="s">
        <v>30</v>
      </c>
      <c r="E1168" t="s">
        <v>53</v>
      </c>
      <c r="F1168" t="s">
        <v>45</v>
      </c>
      <c r="G1168" t="s">
        <v>164</v>
      </c>
      <c r="H1168" t="s">
        <v>75</v>
      </c>
      <c r="I1168">
        <v>8.3000000000000007</v>
      </c>
      <c r="J1168" t="s">
        <v>25</v>
      </c>
      <c r="K1168" s="1">
        <v>45413</v>
      </c>
      <c r="L1168"/>
      <c r="M1168">
        <v>1.49</v>
      </c>
      <c r="N1168">
        <v>48316</v>
      </c>
      <c r="O1168">
        <v>4</v>
      </c>
      <c r="P1168" t="s">
        <v>26</v>
      </c>
      <c r="Q1168">
        <v>2</v>
      </c>
      <c r="R1168">
        <v>8</v>
      </c>
      <c r="S1168" t="s">
        <v>347</v>
      </c>
      <c r="T1168" t="s">
        <v>26</v>
      </c>
    </row>
    <row r="1169" spans="1:20" x14ac:dyDescent="0.3">
      <c r="A1169" t="s">
        <v>1515</v>
      </c>
      <c r="B1169" t="s">
        <v>19</v>
      </c>
      <c r="C1169">
        <v>40</v>
      </c>
      <c r="D1169" t="s">
        <v>20</v>
      </c>
      <c r="E1169" t="s">
        <v>31</v>
      </c>
      <c r="F1169" t="s">
        <v>32</v>
      </c>
      <c r="G1169" t="s">
        <v>171</v>
      </c>
      <c r="H1169" t="s">
        <v>84</v>
      </c>
      <c r="I1169">
        <v>9.6</v>
      </c>
      <c r="J1169" t="s">
        <v>25</v>
      </c>
      <c r="K1169" s="1">
        <v>45701</v>
      </c>
      <c r="L1169"/>
      <c r="M1169">
        <v>0.7</v>
      </c>
      <c r="N1169">
        <v>46684</v>
      </c>
      <c r="O1169">
        <v>5</v>
      </c>
      <c r="P1169" t="s">
        <v>65</v>
      </c>
      <c r="Q1169">
        <v>2</v>
      </c>
      <c r="R1169">
        <v>7</v>
      </c>
      <c r="S1169" t="s">
        <v>1516</v>
      </c>
      <c r="T1169" t="s">
        <v>26</v>
      </c>
    </row>
    <row r="1170" spans="1:20" x14ac:dyDescent="0.3">
      <c r="A1170" t="s">
        <v>1517</v>
      </c>
      <c r="B1170" t="s">
        <v>19</v>
      </c>
      <c r="C1170">
        <v>34</v>
      </c>
      <c r="D1170" t="s">
        <v>20</v>
      </c>
      <c r="E1170" t="s">
        <v>21</v>
      </c>
      <c r="F1170" t="s">
        <v>92</v>
      </c>
      <c r="G1170" t="s">
        <v>246</v>
      </c>
      <c r="H1170" t="s">
        <v>84</v>
      </c>
      <c r="I1170">
        <v>9.1999999999999993</v>
      </c>
      <c r="J1170" t="s">
        <v>25</v>
      </c>
      <c r="K1170" s="1">
        <v>44669</v>
      </c>
      <c r="L1170" s="1">
        <v>45904</v>
      </c>
      <c r="M1170">
        <v>3.38</v>
      </c>
      <c r="N1170">
        <v>56675</v>
      </c>
      <c r="O1170">
        <v>2</v>
      </c>
      <c r="P1170" t="s">
        <v>26</v>
      </c>
      <c r="Q1170">
        <v>2</v>
      </c>
      <c r="R1170">
        <v>11</v>
      </c>
      <c r="S1170" t="s">
        <v>1349</v>
      </c>
      <c r="T1170" t="s">
        <v>65</v>
      </c>
    </row>
    <row r="1171" spans="1:20" x14ac:dyDescent="0.3">
      <c r="A1171" t="s">
        <v>1518</v>
      </c>
      <c r="B1171" t="s">
        <v>29</v>
      </c>
      <c r="C1171">
        <v>25</v>
      </c>
      <c r="D1171" t="s">
        <v>20</v>
      </c>
      <c r="E1171" t="s">
        <v>53</v>
      </c>
      <c r="F1171" t="s">
        <v>40</v>
      </c>
      <c r="G1171" t="s">
        <v>96</v>
      </c>
      <c r="H1171" t="s">
        <v>24</v>
      </c>
      <c r="I1171">
        <v>4.5999999999999996</v>
      </c>
      <c r="J1171" t="s">
        <v>25</v>
      </c>
      <c r="K1171" s="1">
        <v>43777</v>
      </c>
      <c r="L1171"/>
      <c r="M1171">
        <v>5.97</v>
      </c>
      <c r="N1171">
        <v>44937</v>
      </c>
      <c r="O1171">
        <v>4</v>
      </c>
      <c r="P1171" t="s">
        <v>26</v>
      </c>
      <c r="Q1171">
        <v>5</v>
      </c>
      <c r="R1171">
        <v>11</v>
      </c>
      <c r="S1171" t="s">
        <v>1519</v>
      </c>
      <c r="T1171" t="s">
        <v>26</v>
      </c>
    </row>
    <row r="1172" spans="1:20" x14ac:dyDescent="0.3">
      <c r="A1172" t="s">
        <v>1520</v>
      </c>
      <c r="B1172" t="s">
        <v>19</v>
      </c>
      <c r="C1172">
        <v>32</v>
      </c>
      <c r="D1172" t="s">
        <v>30</v>
      </c>
      <c r="E1172" t="s">
        <v>53</v>
      </c>
      <c r="F1172" t="s">
        <v>40</v>
      </c>
      <c r="G1172" t="s">
        <v>96</v>
      </c>
      <c r="H1172" t="s">
        <v>24</v>
      </c>
      <c r="I1172">
        <v>2.7</v>
      </c>
      <c r="J1172" t="s">
        <v>25</v>
      </c>
      <c r="K1172" s="1">
        <v>39490</v>
      </c>
      <c r="L1172"/>
      <c r="M1172">
        <v>17.71</v>
      </c>
      <c r="N1172">
        <v>42467</v>
      </c>
      <c r="O1172">
        <v>4</v>
      </c>
      <c r="P1172" t="s">
        <v>26</v>
      </c>
      <c r="Q1172">
        <v>1</v>
      </c>
      <c r="R1172">
        <v>3</v>
      </c>
      <c r="S1172" t="s">
        <v>49</v>
      </c>
      <c r="T1172" t="s">
        <v>26</v>
      </c>
    </row>
    <row r="1173" spans="1:20" x14ac:dyDescent="0.3">
      <c r="A1173" t="s">
        <v>1521</v>
      </c>
      <c r="B1173" t="s">
        <v>19</v>
      </c>
      <c r="C1173">
        <v>31</v>
      </c>
      <c r="D1173" t="s">
        <v>30</v>
      </c>
      <c r="E1173" t="s">
        <v>58</v>
      </c>
      <c r="F1173" t="s">
        <v>92</v>
      </c>
      <c r="G1173" t="s">
        <v>93</v>
      </c>
      <c r="H1173" t="s">
        <v>51</v>
      </c>
      <c r="I1173">
        <v>3.5</v>
      </c>
      <c r="J1173" t="s">
        <v>25</v>
      </c>
      <c r="K1173" s="1">
        <v>43328</v>
      </c>
      <c r="L1173"/>
      <c r="M1173">
        <v>7.2</v>
      </c>
      <c r="N1173">
        <v>43909</v>
      </c>
      <c r="O1173">
        <v>1</v>
      </c>
      <c r="P1173" t="s">
        <v>26</v>
      </c>
      <c r="Q1173">
        <v>3</v>
      </c>
      <c r="R1173">
        <v>7</v>
      </c>
      <c r="S1173" t="s">
        <v>432</v>
      </c>
      <c r="T1173" t="s">
        <v>26</v>
      </c>
    </row>
    <row r="1174" spans="1:20" x14ac:dyDescent="0.3">
      <c r="A1174" t="s">
        <v>1522</v>
      </c>
      <c r="B1174" t="s">
        <v>19</v>
      </c>
      <c r="C1174">
        <v>31</v>
      </c>
      <c r="D1174" t="s">
        <v>30</v>
      </c>
      <c r="E1174" t="s">
        <v>21</v>
      </c>
      <c r="F1174" t="s">
        <v>92</v>
      </c>
      <c r="G1174" t="s">
        <v>93</v>
      </c>
      <c r="H1174" t="s">
        <v>24</v>
      </c>
      <c r="I1174">
        <v>5.3</v>
      </c>
      <c r="J1174" t="s">
        <v>25</v>
      </c>
      <c r="K1174" s="1">
        <v>40028</v>
      </c>
      <c r="L1174"/>
      <c r="M1174">
        <v>16.239999999999998</v>
      </c>
      <c r="N1174">
        <v>48824</v>
      </c>
      <c r="O1174">
        <v>3</v>
      </c>
      <c r="P1174" t="s">
        <v>26</v>
      </c>
      <c r="Q1174">
        <v>6</v>
      </c>
      <c r="R1174">
        <v>3</v>
      </c>
      <c r="S1174" t="s">
        <v>723</v>
      </c>
      <c r="T1174" t="s">
        <v>26</v>
      </c>
    </row>
    <row r="1175" spans="1:20" x14ac:dyDescent="0.3">
      <c r="A1175" t="s">
        <v>1523</v>
      </c>
      <c r="B1175" t="s">
        <v>19</v>
      </c>
      <c r="C1175">
        <v>32</v>
      </c>
      <c r="D1175" t="s">
        <v>30</v>
      </c>
      <c r="E1175" t="s">
        <v>53</v>
      </c>
      <c r="F1175" t="s">
        <v>22</v>
      </c>
      <c r="G1175" t="s">
        <v>23</v>
      </c>
      <c r="H1175" t="s">
        <v>24</v>
      </c>
      <c r="I1175">
        <v>2.6</v>
      </c>
      <c r="J1175" t="s">
        <v>25</v>
      </c>
      <c r="K1175" s="1">
        <v>39632</v>
      </c>
      <c r="L1175"/>
      <c r="M1175">
        <v>17.32</v>
      </c>
      <c r="N1175">
        <v>39869</v>
      </c>
      <c r="O1175">
        <v>3</v>
      </c>
      <c r="P1175" t="s">
        <v>26</v>
      </c>
      <c r="Q1175">
        <v>3</v>
      </c>
      <c r="R1175">
        <v>6</v>
      </c>
      <c r="S1175" t="s">
        <v>197</v>
      </c>
      <c r="T1175" t="s">
        <v>26</v>
      </c>
    </row>
    <row r="1176" spans="1:20" x14ac:dyDescent="0.3">
      <c r="A1176" t="s">
        <v>1524</v>
      </c>
      <c r="B1176" t="s">
        <v>19</v>
      </c>
      <c r="C1176">
        <v>35</v>
      </c>
      <c r="D1176" t="s">
        <v>20</v>
      </c>
      <c r="E1176" t="s">
        <v>21</v>
      </c>
      <c r="F1176" t="s">
        <v>40</v>
      </c>
      <c r="G1176" t="s">
        <v>41</v>
      </c>
      <c r="H1176" t="s">
        <v>24</v>
      </c>
      <c r="I1176">
        <v>6.5</v>
      </c>
      <c r="J1176" t="s">
        <v>25</v>
      </c>
      <c r="K1176" s="1">
        <v>41807</v>
      </c>
      <c r="L1176" s="1">
        <v>42173</v>
      </c>
      <c r="M1176">
        <v>1</v>
      </c>
      <c r="N1176">
        <v>46298</v>
      </c>
      <c r="O1176">
        <v>2</v>
      </c>
      <c r="P1176" t="s">
        <v>65</v>
      </c>
      <c r="Q1176">
        <v>1</v>
      </c>
      <c r="R1176">
        <v>6</v>
      </c>
      <c r="S1176" t="s">
        <v>262</v>
      </c>
      <c r="T1176" t="s">
        <v>65</v>
      </c>
    </row>
    <row r="1177" spans="1:20" x14ac:dyDescent="0.3">
      <c r="A1177" t="s">
        <v>1525</v>
      </c>
      <c r="B1177" t="s">
        <v>19</v>
      </c>
      <c r="C1177">
        <v>21</v>
      </c>
      <c r="D1177" t="s">
        <v>30</v>
      </c>
      <c r="E1177" t="s">
        <v>31</v>
      </c>
      <c r="F1177" t="s">
        <v>40</v>
      </c>
      <c r="G1177" t="s">
        <v>50</v>
      </c>
      <c r="H1177" t="s">
        <v>24</v>
      </c>
      <c r="I1177">
        <v>0</v>
      </c>
      <c r="J1177" t="s">
        <v>25</v>
      </c>
      <c r="K1177" s="1">
        <v>44222</v>
      </c>
      <c r="L1177"/>
      <c r="M1177">
        <v>4.75</v>
      </c>
      <c r="N1177">
        <v>33969</v>
      </c>
      <c r="O1177">
        <v>3</v>
      </c>
      <c r="P1177" t="s">
        <v>26</v>
      </c>
      <c r="Q1177">
        <v>2</v>
      </c>
      <c r="R1177">
        <v>11</v>
      </c>
      <c r="S1177" t="s">
        <v>1439</v>
      </c>
      <c r="T1177" t="s">
        <v>26</v>
      </c>
    </row>
    <row r="1178" spans="1:20" x14ac:dyDescent="0.3">
      <c r="A1178" t="s">
        <v>1526</v>
      </c>
      <c r="B1178" t="s">
        <v>19</v>
      </c>
      <c r="C1178">
        <v>33</v>
      </c>
      <c r="D1178" t="s">
        <v>30</v>
      </c>
      <c r="E1178" t="s">
        <v>53</v>
      </c>
      <c r="F1178" t="s">
        <v>45</v>
      </c>
      <c r="G1178" t="s">
        <v>164</v>
      </c>
      <c r="H1178" t="s">
        <v>84</v>
      </c>
      <c r="I1178">
        <v>6.4</v>
      </c>
      <c r="J1178" t="s">
        <v>25</v>
      </c>
      <c r="K1178" s="1">
        <v>40589</v>
      </c>
      <c r="L1178"/>
      <c r="M1178">
        <v>14.7</v>
      </c>
      <c r="N1178">
        <v>50058</v>
      </c>
      <c r="O1178">
        <v>4</v>
      </c>
      <c r="P1178" t="s">
        <v>26</v>
      </c>
      <c r="Q1178">
        <v>0</v>
      </c>
      <c r="R1178">
        <v>13</v>
      </c>
      <c r="S1178" t="s">
        <v>1138</v>
      </c>
      <c r="T1178" t="s">
        <v>26</v>
      </c>
    </row>
    <row r="1179" spans="1:20" x14ac:dyDescent="0.3">
      <c r="A1179" t="s">
        <v>1527</v>
      </c>
      <c r="B1179" t="s">
        <v>19</v>
      </c>
      <c r="C1179">
        <v>21</v>
      </c>
      <c r="D1179" t="s">
        <v>30</v>
      </c>
      <c r="E1179" t="s">
        <v>31</v>
      </c>
      <c r="F1179" t="s">
        <v>40</v>
      </c>
      <c r="G1179" t="s">
        <v>50</v>
      </c>
      <c r="H1179" t="s">
        <v>24</v>
      </c>
      <c r="I1179">
        <v>0</v>
      </c>
      <c r="J1179" t="s">
        <v>25</v>
      </c>
      <c r="K1179" s="1">
        <v>44067</v>
      </c>
      <c r="L1179" s="1">
        <v>45376</v>
      </c>
      <c r="M1179">
        <v>3.58</v>
      </c>
      <c r="N1179">
        <v>35942</v>
      </c>
      <c r="O1179">
        <v>2</v>
      </c>
      <c r="P1179" t="s">
        <v>65</v>
      </c>
      <c r="Q1179">
        <v>2</v>
      </c>
      <c r="R1179">
        <v>6</v>
      </c>
      <c r="S1179" t="s">
        <v>254</v>
      </c>
      <c r="T1179" t="s">
        <v>65</v>
      </c>
    </row>
    <row r="1180" spans="1:20" x14ac:dyDescent="0.3">
      <c r="A1180" t="s">
        <v>1528</v>
      </c>
      <c r="B1180" t="s">
        <v>19</v>
      </c>
      <c r="C1180">
        <v>30</v>
      </c>
      <c r="D1180" t="s">
        <v>20</v>
      </c>
      <c r="E1180" t="s">
        <v>21</v>
      </c>
      <c r="F1180" t="s">
        <v>82</v>
      </c>
      <c r="G1180" t="s">
        <v>284</v>
      </c>
      <c r="H1180" t="s">
        <v>47</v>
      </c>
      <c r="I1180">
        <v>4.9000000000000004</v>
      </c>
      <c r="J1180" t="s">
        <v>25</v>
      </c>
      <c r="K1180" s="1">
        <v>40508</v>
      </c>
      <c r="L1180"/>
      <c r="M1180">
        <v>14.92</v>
      </c>
      <c r="N1180">
        <v>38061</v>
      </c>
      <c r="O1180">
        <v>1</v>
      </c>
      <c r="P1180" t="s">
        <v>26</v>
      </c>
      <c r="Q1180">
        <v>6</v>
      </c>
      <c r="R1180">
        <v>6</v>
      </c>
      <c r="S1180" t="s">
        <v>1529</v>
      </c>
      <c r="T1180" t="s">
        <v>26</v>
      </c>
    </row>
    <row r="1181" spans="1:20" x14ac:dyDescent="0.3">
      <c r="A1181" t="s">
        <v>210</v>
      </c>
      <c r="B1181" t="s">
        <v>29</v>
      </c>
      <c r="C1181">
        <v>32</v>
      </c>
      <c r="D1181" t="s">
        <v>30</v>
      </c>
      <c r="E1181" t="s">
        <v>39</v>
      </c>
      <c r="F1181" t="s">
        <v>54</v>
      </c>
      <c r="G1181" t="s">
        <v>77</v>
      </c>
      <c r="H1181" t="s">
        <v>84</v>
      </c>
      <c r="I1181">
        <v>10.199999999999999</v>
      </c>
      <c r="J1181" t="s">
        <v>25</v>
      </c>
      <c r="K1181" s="1">
        <v>41313</v>
      </c>
      <c r="L1181"/>
      <c r="M1181">
        <v>12.72</v>
      </c>
      <c r="N1181">
        <v>55955</v>
      </c>
      <c r="O1181">
        <v>3</v>
      </c>
      <c r="P1181" t="s">
        <v>26</v>
      </c>
      <c r="Q1181">
        <v>5</v>
      </c>
      <c r="R1181">
        <v>6</v>
      </c>
      <c r="T1181" t="s">
        <v>26</v>
      </c>
    </row>
    <row r="1182" spans="1:20" x14ac:dyDescent="0.3">
      <c r="A1182" t="s">
        <v>1530</v>
      </c>
      <c r="B1182" t="s">
        <v>29</v>
      </c>
      <c r="C1182">
        <v>35</v>
      </c>
      <c r="D1182" t="s">
        <v>20</v>
      </c>
      <c r="E1182" t="s">
        <v>63</v>
      </c>
      <c r="F1182" t="s">
        <v>82</v>
      </c>
      <c r="G1182" t="s">
        <v>107</v>
      </c>
      <c r="H1182" t="s">
        <v>51</v>
      </c>
      <c r="I1182">
        <v>2.9</v>
      </c>
      <c r="J1182" t="s">
        <v>25</v>
      </c>
      <c r="K1182" s="1">
        <v>43974</v>
      </c>
      <c r="L1182"/>
      <c r="M1182">
        <v>5.43</v>
      </c>
      <c r="N1182">
        <v>32798</v>
      </c>
      <c r="O1182">
        <v>4</v>
      </c>
      <c r="P1182" t="s">
        <v>26</v>
      </c>
      <c r="Q1182">
        <v>2</v>
      </c>
      <c r="R1182">
        <v>3</v>
      </c>
      <c r="S1182" t="s">
        <v>683</v>
      </c>
      <c r="T1182" t="s">
        <v>26</v>
      </c>
    </row>
    <row r="1183" spans="1:20" x14ac:dyDescent="0.3">
      <c r="A1183" t="s">
        <v>1531</v>
      </c>
      <c r="B1183" t="s">
        <v>29</v>
      </c>
      <c r="C1183">
        <v>28</v>
      </c>
      <c r="D1183" t="s">
        <v>30</v>
      </c>
      <c r="E1183" t="s">
        <v>63</v>
      </c>
      <c r="F1183" t="s">
        <v>45</v>
      </c>
      <c r="G1183" t="s">
        <v>98</v>
      </c>
      <c r="H1183" t="s">
        <v>24</v>
      </c>
      <c r="I1183">
        <v>4.3</v>
      </c>
      <c r="J1183" t="s">
        <v>25</v>
      </c>
      <c r="K1183" s="1">
        <v>40414</v>
      </c>
      <c r="L1183"/>
      <c r="M1183">
        <v>15.18</v>
      </c>
      <c r="N1183">
        <v>38741</v>
      </c>
      <c r="O1183">
        <v>4</v>
      </c>
      <c r="P1183" t="s">
        <v>26</v>
      </c>
      <c r="Q1183">
        <v>3</v>
      </c>
      <c r="R1183">
        <v>6</v>
      </c>
      <c r="S1183" t="s">
        <v>942</v>
      </c>
      <c r="T1183" t="s">
        <v>26</v>
      </c>
    </row>
    <row r="1184" spans="1:20" x14ac:dyDescent="0.3">
      <c r="A1184" t="s">
        <v>1532</v>
      </c>
      <c r="B1184" t="s">
        <v>29</v>
      </c>
      <c r="C1184">
        <v>37</v>
      </c>
      <c r="D1184" t="s">
        <v>30</v>
      </c>
      <c r="E1184" t="s">
        <v>53</v>
      </c>
      <c r="F1184" t="s">
        <v>92</v>
      </c>
      <c r="G1184" t="s">
        <v>93</v>
      </c>
      <c r="H1184" t="s">
        <v>24</v>
      </c>
      <c r="I1184">
        <v>17</v>
      </c>
      <c r="J1184" t="s">
        <v>25</v>
      </c>
      <c r="K1184" s="1">
        <v>42831</v>
      </c>
      <c r="L1184"/>
      <c r="M1184">
        <v>8.56</v>
      </c>
      <c r="N1184">
        <v>67758</v>
      </c>
      <c r="O1184">
        <v>2</v>
      </c>
      <c r="P1184" t="s">
        <v>65</v>
      </c>
      <c r="Q1184">
        <v>2</v>
      </c>
      <c r="R1184">
        <v>3</v>
      </c>
      <c r="S1184" t="s">
        <v>1228</v>
      </c>
      <c r="T1184" t="s">
        <v>26</v>
      </c>
    </row>
    <row r="1185" spans="1:20" x14ac:dyDescent="0.3">
      <c r="A1185" t="s">
        <v>1533</v>
      </c>
      <c r="B1185" t="s">
        <v>19</v>
      </c>
      <c r="C1185">
        <v>22</v>
      </c>
      <c r="D1185" t="s">
        <v>30</v>
      </c>
      <c r="E1185" t="s">
        <v>31</v>
      </c>
      <c r="F1185" t="s">
        <v>82</v>
      </c>
      <c r="G1185" t="s">
        <v>107</v>
      </c>
      <c r="H1185" t="s">
        <v>24</v>
      </c>
      <c r="I1185">
        <v>1.3</v>
      </c>
      <c r="J1185" t="s">
        <v>25</v>
      </c>
      <c r="K1185" s="1">
        <v>39806</v>
      </c>
      <c r="L1185" s="1">
        <v>42439</v>
      </c>
      <c r="M1185">
        <v>7.21</v>
      </c>
      <c r="N1185">
        <v>42343</v>
      </c>
      <c r="O1185">
        <v>2</v>
      </c>
      <c r="P1185" t="s">
        <v>26</v>
      </c>
      <c r="Q1185">
        <v>4</v>
      </c>
      <c r="R1185">
        <v>6</v>
      </c>
      <c r="S1185" t="s">
        <v>878</v>
      </c>
      <c r="T1185" t="s">
        <v>65</v>
      </c>
    </row>
    <row r="1186" spans="1:20" x14ac:dyDescent="0.3">
      <c r="A1186" t="s">
        <v>1534</v>
      </c>
      <c r="B1186" t="s">
        <v>19</v>
      </c>
      <c r="C1186">
        <v>39</v>
      </c>
      <c r="D1186" t="s">
        <v>30</v>
      </c>
      <c r="E1186" t="s">
        <v>63</v>
      </c>
      <c r="F1186" t="s">
        <v>92</v>
      </c>
      <c r="G1186" t="s">
        <v>246</v>
      </c>
      <c r="H1186" t="s">
        <v>24</v>
      </c>
      <c r="I1186">
        <v>7.6</v>
      </c>
      <c r="J1186" t="s">
        <v>25</v>
      </c>
      <c r="K1186" s="1">
        <v>40077</v>
      </c>
      <c r="L1186"/>
      <c r="M1186">
        <v>16.100000000000001</v>
      </c>
      <c r="N1186">
        <v>47258</v>
      </c>
      <c r="O1186">
        <v>3</v>
      </c>
      <c r="P1186" t="s">
        <v>26</v>
      </c>
      <c r="Q1186">
        <v>3</v>
      </c>
      <c r="R1186">
        <v>6</v>
      </c>
      <c r="S1186" t="s">
        <v>155</v>
      </c>
      <c r="T1186" t="s">
        <v>26</v>
      </c>
    </row>
    <row r="1187" spans="1:20" x14ac:dyDescent="0.3">
      <c r="A1187" t="s">
        <v>511</v>
      </c>
      <c r="B1187" t="s">
        <v>19</v>
      </c>
      <c r="C1187">
        <v>30</v>
      </c>
      <c r="D1187" t="s">
        <v>20</v>
      </c>
      <c r="E1187" t="s">
        <v>39</v>
      </c>
      <c r="F1187" t="s">
        <v>22</v>
      </c>
      <c r="G1187" t="s">
        <v>74</v>
      </c>
      <c r="H1187" t="s">
        <v>24</v>
      </c>
      <c r="I1187">
        <v>3.9</v>
      </c>
      <c r="J1187" t="s">
        <v>25</v>
      </c>
      <c r="K1187" s="1">
        <v>43081</v>
      </c>
      <c r="L1187"/>
      <c r="M1187">
        <v>7.88</v>
      </c>
      <c r="N1187">
        <v>39415</v>
      </c>
      <c r="O1187">
        <v>4</v>
      </c>
      <c r="P1187" t="s">
        <v>26</v>
      </c>
      <c r="Q1187">
        <v>1</v>
      </c>
      <c r="R1187">
        <v>9</v>
      </c>
      <c r="T1187" t="s">
        <v>26</v>
      </c>
    </row>
    <row r="1188" spans="1:20" x14ac:dyDescent="0.3">
      <c r="A1188" t="s">
        <v>1535</v>
      </c>
      <c r="B1188" t="s">
        <v>19</v>
      </c>
      <c r="C1188">
        <v>38</v>
      </c>
      <c r="D1188" t="s">
        <v>30</v>
      </c>
      <c r="E1188" t="s">
        <v>44</v>
      </c>
      <c r="F1188" t="s">
        <v>54</v>
      </c>
      <c r="G1188" t="s">
        <v>55</v>
      </c>
      <c r="H1188" t="s">
        <v>24</v>
      </c>
      <c r="I1188">
        <v>9.3000000000000007</v>
      </c>
      <c r="J1188" t="s">
        <v>25</v>
      </c>
      <c r="K1188" s="1">
        <v>40303</v>
      </c>
      <c r="L1188"/>
      <c r="M1188">
        <v>15.48</v>
      </c>
      <c r="N1188">
        <v>46760</v>
      </c>
      <c r="O1188">
        <v>3</v>
      </c>
      <c r="P1188" t="s">
        <v>26</v>
      </c>
      <c r="Q1188">
        <v>1</v>
      </c>
      <c r="R1188">
        <v>2</v>
      </c>
      <c r="S1188" t="s">
        <v>306</v>
      </c>
      <c r="T1188" t="s">
        <v>26</v>
      </c>
    </row>
    <row r="1189" spans="1:20" x14ac:dyDescent="0.3">
      <c r="A1189" t="s">
        <v>1536</v>
      </c>
      <c r="B1189" t="s">
        <v>19</v>
      </c>
      <c r="C1189">
        <v>23</v>
      </c>
      <c r="D1189" t="s">
        <v>30</v>
      </c>
      <c r="E1189" t="s">
        <v>44</v>
      </c>
      <c r="F1189" t="s">
        <v>82</v>
      </c>
      <c r="G1189" t="s">
        <v>284</v>
      </c>
      <c r="H1189" t="s">
        <v>51</v>
      </c>
      <c r="I1189">
        <v>3</v>
      </c>
      <c r="J1189" t="s">
        <v>25</v>
      </c>
      <c r="K1189" s="1">
        <v>43715</v>
      </c>
      <c r="L1189"/>
      <c r="M1189">
        <v>6.14</v>
      </c>
      <c r="N1189">
        <v>29384</v>
      </c>
      <c r="O1189">
        <v>3</v>
      </c>
      <c r="P1189" t="s">
        <v>26</v>
      </c>
      <c r="Q1189">
        <v>3</v>
      </c>
      <c r="R1189">
        <v>3</v>
      </c>
      <c r="S1189" t="s">
        <v>496</v>
      </c>
      <c r="T1189" t="s">
        <v>26</v>
      </c>
    </row>
    <row r="1190" spans="1:20" x14ac:dyDescent="0.3">
      <c r="A1190" t="s">
        <v>1537</v>
      </c>
      <c r="B1190" t="s">
        <v>19</v>
      </c>
      <c r="C1190">
        <v>31</v>
      </c>
      <c r="D1190" t="s">
        <v>30</v>
      </c>
      <c r="E1190" t="s">
        <v>36</v>
      </c>
      <c r="F1190" t="s">
        <v>40</v>
      </c>
      <c r="G1190" t="s">
        <v>41</v>
      </c>
      <c r="H1190" t="s">
        <v>24</v>
      </c>
      <c r="I1190">
        <v>6.9</v>
      </c>
      <c r="J1190" t="s">
        <v>25</v>
      </c>
      <c r="K1190" s="1">
        <v>43054</v>
      </c>
      <c r="L1190"/>
      <c r="M1190">
        <v>7.95</v>
      </c>
      <c r="N1190">
        <v>52761</v>
      </c>
      <c r="O1190">
        <v>2</v>
      </c>
      <c r="P1190" t="s">
        <v>26</v>
      </c>
      <c r="Q1190">
        <v>2</v>
      </c>
      <c r="R1190">
        <v>3</v>
      </c>
      <c r="S1190" t="s">
        <v>500</v>
      </c>
      <c r="T1190" t="s">
        <v>26</v>
      </c>
    </row>
    <row r="1191" spans="1:20" x14ac:dyDescent="0.3">
      <c r="A1191" t="s">
        <v>1538</v>
      </c>
      <c r="B1191" t="s">
        <v>29</v>
      </c>
      <c r="C1191">
        <v>39</v>
      </c>
      <c r="D1191" t="s">
        <v>30</v>
      </c>
      <c r="E1191" t="s">
        <v>63</v>
      </c>
      <c r="F1191" t="s">
        <v>45</v>
      </c>
      <c r="G1191" t="s">
        <v>98</v>
      </c>
      <c r="H1191" t="s">
        <v>51</v>
      </c>
      <c r="I1191">
        <v>11.8</v>
      </c>
      <c r="J1191" t="s">
        <v>25</v>
      </c>
      <c r="K1191" s="1">
        <v>39937</v>
      </c>
      <c r="L1191"/>
      <c r="M1191">
        <v>16.48</v>
      </c>
      <c r="N1191">
        <v>56892</v>
      </c>
      <c r="O1191">
        <v>2</v>
      </c>
      <c r="P1191" t="s">
        <v>26</v>
      </c>
      <c r="Q1191">
        <v>2</v>
      </c>
      <c r="R1191">
        <v>3</v>
      </c>
      <c r="S1191" t="s">
        <v>1050</v>
      </c>
      <c r="T1191" t="s">
        <v>26</v>
      </c>
    </row>
    <row r="1192" spans="1:20" x14ac:dyDescent="0.3">
      <c r="A1192" t="s">
        <v>1539</v>
      </c>
      <c r="B1192" t="s">
        <v>29</v>
      </c>
      <c r="C1192">
        <v>27</v>
      </c>
      <c r="D1192" t="s">
        <v>30</v>
      </c>
      <c r="E1192" t="s">
        <v>58</v>
      </c>
      <c r="F1192" t="s">
        <v>54</v>
      </c>
      <c r="G1192" t="s">
        <v>77</v>
      </c>
      <c r="H1192" t="s">
        <v>84</v>
      </c>
      <c r="I1192">
        <v>4.9000000000000004</v>
      </c>
      <c r="J1192" t="s">
        <v>25</v>
      </c>
      <c r="K1192" s="1">
        <v>40958</v>
      </c>
      <c r="L1192" s="1">
        <v>44549</v>
      </c>
      <c r="M1192">
        <v>9.83</v>
      </c>
      <c r="N1192">
        <v>43478</v>
      </c>
      <c r="O1192">
        <v>2</v>
      </c>
      <c r="P1192" t="s">
        <v>26</v>
      </c>
      <c r="Q1192">
        <v>2</v>
      </c>
      <c r="R1192">
        <v>2</v>
      </c>
      <c r="S1192" t="s">
        <v>636</v>
      </c>
      <c r="T1192" t="s">
        <v>65</v>
      </c>
    </row>
    <row r="1193" spans="1:20" x14ac:dyDescent="0.3">
      <c r="A1193" t="s">
        <v>1540</v>
      </c>
      <c r="B1193" t="s">
        <v>29</v>
      </c>
      <c r="C1193">
        <v>26</v>
      </c>
      <c r="D1193" t="s">
        <v>20</v>
      </c>
      <c r="E1193" t="s">
        <v>31</v>
      </c>
      <c r="F1193" t="s">
        <v>82</v>
      </c>
      <c r="G1193" t="s">
        <v>83</v>
      </c>
      <c r="H1193" t="s">
        <v>24</v>
      </c>
      <c r="I1193">
        <v>3.3</v>
      </c>
      <c r="J1193" t="s">
        <v>25</v>
      </c>
      <c r="K1193" s="1">
        <v>42202</v>
      </c>
      <c r="L1193"/>
      <c r="M1193">
        <v>10.28</v>
      </c>
      <c r="N1193">
        <v>39336</v>
      </c>
      <c r="O1193">
        <v>3</v>
      </c>
      <c r="P1193" t="s">
        <v>26</v>
      </c>
      <c r="Q1193">
        <v>2</v>
      </c>
      <c r="R1193">
        <v>2</v>
      </c>
      <c r="S1193" t="s">
        <v>837</v>
      </c>
      <c r="T1193" t="s">
        <v>26</v>
      </c>
    </row>
    <row r="1194" spans="1:20" x14ac:dyDescent="0.3">
      <c r="A1194" t="s">
        <v>1541</v>
      </c>
      <c r="B1194" t="s">
        <v>29</v>
      </c>
      <c r="C1194">
        <v>36</v>
      </c>
      <c r="D1194" t="s">
        <v>20</v>
      </c>
      <c r="E1194" t="s">
        <v>63</v>
      </c>
      <c r="F1194" t="s">
        <v>54</v>
      </c>
      <c r="G1194" t="s">
        <v>77</v>
      </c>
      <c r="H1194" t="s">
        <v>84</v>
      </c>
      <c r="I1194">
        <v>10</v>
      </c>
      <c r="J1194" t="s">
        <v>25</v>
      </c>
      <c r="K1194" s="1">
        <v>45472</v>
      </c>
      <c r="L1194"/>
      <c r="M1194">
        <v>1.33</v>
      </c>
      <c r="N1194">
        <v>47058</v>
      </c>
      <c r="O1194">
        <v>2</v>
      </c>
      <c r="P1194" t="s">
        <v>26</v>
      </c>
      <c r="Q1194">
        <v>2</v>
      </c>
      <c r="R1194">
        <v>4</v>
      </c>
      <c r="S1194" t="s">
        <v>1189</v>
      </c>
      <c r="T1194" t="s">
        <v>26</v>
      </c>
    </row>
    <row r="1195" spans="1:20" x14ac:dyDescent="0.3">
      <c r="A1195" t="s">
        <v>1542</v>
      </c>
      <c r="B1195" t="s">
        <v>19</v>
      </c>
      <c r="C1195">
        <v>25</v>
      </c>
      <c r="D1195" t="s">
        <v>20</v>
      </c>
      <c r="E1195" t="s">
        <v>44</v>
      </c>
      <c r="F1195" t="s">
        <v>82</v>
      </c>
      <c r="G1195" t="s">
        <v>107</v>
      </c>
      <c r="H1195" t="s">
        <v>47</v>
      </c>
      <c r="I1195">
        <v>3</v>
      </c>
      <c r="J1195" t="s">
        <v>85</v>
      </c>
      <c r="K1195" s="1">
        <v>43245</v>
      </c>
      <c r="L1195"/>
      <c r="M1195">
        <v>7.43</v>
      </c>
      <c r="N1195">
        <v>34382</v>
      </c>
      <c r="O1195">
        <v>2</v>
      </c>
      <c r="P1195" t="s">
        <v>26</v>
      </c>
      <c r="Q1195">
        <v>1</v>
      </c>
      <c r="R1195">
        <v>1</v>
      </c>
      <c r="S1195" t="s">
        <v>287</v>
      </c>
      <c r="T1195" t="s">
        <v>26</v>
      </c>
    </row>
    <row r="1196" spans="1:20" x14ac:dyDescent="0.3">
      <c r="A1196" t="s">
        <v>1543</v>
      </c>
      <c r="B1196" t="s">
        <v>29</v>
      </c>
      <c r="C1196">
        <v>31</v>
      </c>
      <c r="D1196" t="s">
        <v>30</v>
      </c>
      <c r="E1196" t="s">
        <v>53</v>
      </c>
      <c r="F1196" t="s">
        <v>32</v>
      </c>
      <c r="G1196" t="s">
        <v>171</v>
      </c>
      <c r="H1196" t="s">
        <v>24</v>
      </c>
      <c r="I1196">
        <v>8.5</v>
      </c>
      <c r="J1196" t="s">
        <v>25</v>
      </c>
      <c r="K1196" s="1">
        <v>45039</v>
      </c>
      <c r="L1196"/>
      <c r="M1196">
        <v>2.52</v>
      </c>
      <c r="N1196">
        <v>45883</v>
      </c>
      <c r="O1196">
        <v>4</v>
      </c>
      <c r="P1196" t="s">
        <v>65</v>
      </c>
      <c r="Q1196">
        <v>3</v>
      </c>
      <c r="R1196">
        <v>2</v>
      </c>
      <c r="S1196" t="s">
        <v>1475</v>
      </c>
      <c r="T1196" t="s">
        <v>26</v>
      </c>
    </row>
    <row r="1197" spans="1:20" x14ac:dyDescent="0.3">
      <c r="A1197" t="s">
        <v>1544</v>
      </c>
      <c r="B1197" t="s">
        <v>209</v>
      </c>
      <c r="C1197">
        <v>21</v>
      </c>
      <c r="D1197" t="s">
        <v>30</v>
      </c>
      <c r="E1197" t="s">
        <v>63</v>
      </c>
      <c r="F1197" t="s">
        <v>54</v>
      </c>
      <c r="G1197" t="s">
        <v>139</v>
      </c>
      <c r="H1197" t="s">
        <v>51</v>
      </c>
      <c r="I1197">
        <v>0</v>
      </c>
      <c r="J1197" t="s">
        <v>25</v>
      </c>
      <c r="K1197" s="1">
        <v>41649</v>
      </c>
      <c r="L1197"/>
      <c r="M1197">
        <v>11.8</v>
      </c>
      <c r="N1197">
        <v>22076</v>
      </c>
      <c r="O1197">
        <v>2</v>
      </c>
      <c r="P1197" t="s">
        <v>26</v>
      </c>
      <c r="Q1197">
        <v>2</v>
      </c>
      <c r="R1197">
        <v>8</v>
      </c>
      <c r="S1197" t="s">
        <v>1545</v>
      </c>
      <c r="T1197" t="s">
        <v>26</v>
      </c>
    </row>
    <row r="1198" spans="1:20" x14ac:dyDescent="0.3">
      <c r="A1198" t="s">
        <v>1546</v>
      </c>
      <c r="B1198" t="s">
        <v>19</v>
      </c>
      <c r="C1198">
        <v>35</v>
      </c>
      <c r="D1198" t="s">
        <v>20</v>
      </c>
      <c r="E1198" t="s">
        <v>39</v>
      </c>
      <c r="F1198" t="s">
        <v>54</v>
      </c>
      <c r="G1198" t="s">
        <v>77</v>
      </c>
      <c r="H1198" t="s">
        <v>24</v>
      </c>
      <c r="I1198">
        <v>11.9</v>
      </c>
      <c r="J1198" t="s">
        <v>25</v>
      </c>
      <c r="K1198" s="1">
        <v>43083</v>
      </c>
      <c r="L1198"/>
      <c r="M1198">
        <v>7.87</v>
      </c>
      <c r="N1198">
        <v>54326</v>
      </c>
      <c r="O1198">
        <v>3</v>
      </c>
      <c r="P1198" t="s">
        <v>26</v>
      </c>
      <c r="Q1198">
        <v>1</v>
      </c>
      <c r="R1198">
        <v>7</v>
      </c>
      <c r="S1198" t="s">
        <v>274</v>
      </c>
      <c r="T1198" t="s">
        <v>26</v>
      </c>
    </row>
    <row r="1199" spans="1:20" x14ac:dyDescent="0.3">
      <c r="A1199" t="s">
        <v>1547</v>
      </c>
      <c r="B1199" t="s">
        <v>29</v>
      </c>
      <c r="C1199">
        <v>26</v>
      </c>
      <c r="D1199" t="s">
        <v>20</v>
      </c>
      <c r="E1199" t="s">
        <v>58</v>
      </c>
      <c r="F1199" t="s">
        <v>45</v>
      </c>
      <c r="G1199" t="s">
        <v>98</v>
      </c>
      <c r="H1199" t="s">
        <v>24</v>
      </c>
      <c r="I1199">
        <v>1.6</v>
      </c>
      <c r="J1199" t="s">
        <v>85</v>
      </c>
      <c r="K1199" s="1">
        <v>42795</v>
      </c>
      <c r="L1199" s="1">
        <v>43094</v>
      </c>
      <c r="M1199">
        <v>0.82</v>
      </c>
      <c r="N1199">
        <v>39253</v>
      </c>
      <c r="O1199">
        <v>5</v>
      </c>
      <c r="P1199" t="s">
        <v>26</v>
      </c>
      <c r="Q1199">
        <v>2</v>
      </c>
      <c r="R1199">
        <v>6</v>
      </c>
      <c r="S1199" t="s">
        <v>828</v>
      </c>
      <c r="T1199" t="s">
        <v>65</v>
      </c>
    </row>
    <row r="1200" spans="1:20" x14ac:dyDescent="0.3">
      <c r="A1200" t="s">
        <v>1548</v>
      </c>
      <c r="B1200" t="s">
        <v>19</v>
      </c>
      <c r="C1200">
        <v>34</v>
      </c>
      <c r="D1200" t="s">
        <v>30</v>
      </c>
      <c r="E1200" t="s">
        <v>58</v>
      </c>
      <c r="F1200" t="s">
        <v>22</v>
      </c>
      <c r="G1200" t="s">
        <v>74</v>
      </c>
      <c r="H1200" t="s">
        <v>24</v>
      </c>
      <c r="I1200">
        <v>12.5</v>
      </c>
      <c r="J1200" t="s">
        <v>85</v>
      </c>
      <c r="K1200" s="1">
        <v>41710</v>
      </c>
      <c r="L1200"/>
      <c r="M1200">
        <v>11.63</v>
      </c>
      <c r="N1200">
        <v>56615</v>
      </c>
      <c r="O1200">
        <v>4</v>
      </c>
      <c r="P1200" t="s">
        <v>26</v>
      </c>
      <c r="Q1200">
        <v>2</v>
      </c>
      <c r="R1200">
        <v>6</v>
      </c>
      <c r="S1200" t="s">
        <v>885</v>
      </c>
      <c r="T1200" t="s">
        <v>26</v>
      </c>
    </row>
    <row r="1201" spans="1:20" x14ac:dyDescent="0.3">
      <c r="A1201" t="s">
        <v>1549</v>
      </c>
      <c r="B1201" t="s">
        <v>29</v>
      </c>
      <c r="C1201">
        <v>37</v>
      </c>
      <c r="D1201" t="s">
        <v>30</v>
      </c>
      <c r="E1201" t="s">
        <v>31</v>
      </c>
      <c r="F1201" t="s">
        <v>54</v>
      </c>
      <c r="G1201" t="s">
        <v>55</v>
      </c>
      <c r="H1201" t="s">
        <v>24</v>
      </c>
      <c r="I1201">
        <v>15.1</v>
      </c>
      <c r="J1201" t="s">
        <v>25</v>
      </c>
      <c r="K1201" s="1">
        <v>40957</v>
      </c>
      <c r="L1201"/>
      <c r="M1201">
        <v>13.69</v>
      </c>
      <c r="N1201">
        <v>58034</v>
      </c>
      <c r="O1201">
        <v>3</v>
      </c>
      <c r="P1201" t="s">
        <v>26</v>
      </c>
      <c r="Q1201">
        <v>1</v>
      </c>
      <c r="R1201">
        <v>6</v>
      </c>
      <c r="S1201" t="s">
        <v>820</v>
      </c>
      <c r="T1201" t="s">
        <v>26</v>
      </c>
    </row>
    <row r="1202" spans="1:20" x14ac:dyDescent="0.3">
      <c r="A1202" t="s">
        <v>1550</v>
      </c>
      <c r="B1202" t="s">
        <v>29</v>
      </c>
      <c r="C1202">
        <v>26</v>
      </c>
      <c r="D1202" t="s">
        <v>20</v>
      </c>
      <c r="E1202" t="s">
        <v>44</v>
      </c>
      <c r="F1202" t="s">
        <v>45</v>
      </c>
      <c r="G1202" t="s">
        <v>46</v>
      </c>
      <c r="H1202" t="s">
        <v>24</v>
      </c>
      <c r="I1202">
        <v>2</v>
      </c>
      <c r="J1202" t="s">
        <v>25</v>
      </c>
      <c r="K1202" s="1">
        <v>42342</v>
      </c>
      <c r="L1202"/>
      <c r="M1202">
        <v>9.9</v>
      </c>
      <c r="N1202">
        <v>38702</v>
      </c>
      <c r="O1202">
        <v>3</v>
      </c>
      <c r="P1202" t="s">
        <v>65</v>
      </c>
      <c r="Q1202">
        <v>1</v>
      </c>
      <c r="R1202">
        <v>5</v>
      </c>
      <c r="S1202" t="s">
        <v>258</v>
      </c>
      <c r="T1202" t="s">
        <v>26</v>
      </c>
    </row>
    <row r="1203" spans="1:20" x14ac:dyDescent="0.3">
      <c r="A1203" t="s">
        <v>1551</v>
      </c>
      <c r="B1203" t="s">
        <v>29</v>
      </c>
      <c r="C1203">
        <v>34</v>
      </c>
      <c r="D1203" t="s">
        <v>30</v>
      </c>
      <c r="E1203" t="s">
        <v>21</v>
      </c>
      <c r="F1203" t="s">
        <v>82</v>
      </c>
      <c r="G1203" t="s">
        <v>83</v>
      </c>
      <c r="H1203" t="s">
        <v>24</v>
      </c>
      <c r="I1203">
        <v>9.3000000000000007</v>
      </c>
      <c r="J1203" t="s">
        <v>25</v>
      </c>
      <c r="K1203" s="1">
        <v>42116</v>
      </c>
      <c r="L1203"/>
      <c r="M1203">
        <v>10.52</v>
      </c>
      <c r="N1203">
        <v>47564</v>
      </c>
      <c r="O1203">
        <v>2</v>
      </c>
      <c r="P1203" t="s">
        <v>26</v>
      </c>
      <c r="Q1203">
        <v>1</v>
      </c>
      <c r="R1203">
        <v>5</v>
      </c>
      <c r="S1203" t="s">
        <v>837</v>
      </c>
      <c r="T1203" t="s">
        <v>26</v>
      </c>
    </row>
    <row r="1204" spans="1:20" x14ac:dyDescent="0.3">
      <c r="A1204" t="s">
        <v>1552</v>
      </c>
      <c r="B1204" t="s">
        <v>29</v>
      </c>
      <c r="C1204">
        <v>35</v>
      </c>
      <c r="D1204" t="s">
        <v>30</v>
      </c>
      <c r="E1204" t="s">
        <v>36</v>
      </c>
      <c r="F1204" t="s">
        <v>92</v>
      </c>
      <c r="G1204" t="s">
        <v>246</v>
      </c>
      <c r="H1204" t="s">
        <v>24</v>
      </c>
      <c r="I1204">
        <v>11.1</v>
      </c>
      <c r="J1204" t="s">
        <v>25</v>
      </c>
      <c r="K1204" s="1">
        <v>42399</v>
      </c>
      <c r="L1204"/>
      <c r="M1204">
        <v>9.74</v>
      </c>
      <c r="N1204">
        <v>50973</v>
      </c>
      <c r="O1204">
        <v>3</v>
      </c>
      <c r="P1204" t="s">
        <v>26</v>
      </c>
      <c r="Q1204">
        <v>4</v>
      </c>
      <c r="R1204">
        <v>6</v>
      </c>
      <c r="S1204" t="s">
        <v>200</v>
      </c>
      <c r="T1204" t="s">
        <v>26</v>
      </c>
    </row>
    <row r="1205" spans="1:20" x14ac:dyDescent="0.3">
      <c r="A1205" t="s">
        <v>1553</v>
      </c>
      <c r="B1205" t="s">
        <v>19</v>
      </c>
      <c r="C1205">
        <v>41</v>
      </c>
      <c r="D1205" t="s">
        <v>20</v>
      </c>
      <c r="E1205" t="s">
        <v>44</v>
      </c>
      <c r="F1205" t="s">
        <v>92</v>
      </c>
      <c r="G1205" t="s">
        <v>93</v>
      </c>
      <c r="H1205" t="s">
        <v>24</v>
      </c>
      <c r="I1205">
        <v>10.5</v>
      </c>
      <c r="J1205" t="s">
        <v>85</v>
      </c>
      <c r="K1205" s="1">
        <v>39813</v>
      </c>
      <c r="L1205"/>
      <c r="M1205">
        <v>16.82</v>
      </c>
      <c r="N1205">
        <v>57361</v>
      </c>
      <c r="O1205">
        <v>3</v>
      </c>
      <c r="P1205" t="s">
        <v>26</v>
      </c>
      <c r="Q1205">
        <v>0</v>
      </c>
      <c r="R1205">
        <v>6</v>
      </c>
      <c r="S1205" t="s">
        <v>969</v>
      </c>
      <c r="T1205" t="s">
        <v>26</v>
      </c>
    </row>
    <row r="1206" spans="1:20" x14ac:dyDescent="0.3">
      <c r="A1206" t="s">
        <v>1554</v>
      </c>
      <c r="B1206" t="s">
        <v>19</v>
      </c>
      <c r="C1206">
        <v>29</v>
      </c>
      <c r="D1206" t="s">
        <v>30</v>
      </c>
      <c r="E1206" t="s">
        <v>39</v>
      </c>
      <c r="F1206" t="s">
        <v>54</v>
      </c>
      <c r="G1206" t="s">
        <v>139</v>
      </c>
      <c r="H1206" t="s">
        <v>84</v>
      </c>
      <c r="I1206">
        <v>4.3</v>
      </c>
      <c r="J1206" t="s">
        <v>25</v>
      </c>
      <c r="K1206" s="1">
        <v>43611</v>
      </c>
      <c r="L1206" s="1">
        <v>45080</v>
      </c>
      <c r="M1206">
        <v>4.0199999999999996</v>
      </c>
      <c r="N1206">
        <v>40646</v>
      </c>
      <c r="O1206">
        <v>2</v>
      </c>
      <c r="P1206" t="s">
        <v>26</v>
      </c>
      <c r="Q1206">
        <v>1</v>
      </c>
      <c r="R1206">
        <v>7</v>
      </c>
      <c r="S1206" t="s">
        <v>956</v>
      </c>
      <c r="T1206" t="s">
        <v>65</v>
      </c>
    </row>
    <row r="1207" spans="1:20" x14ac:dyDescent="0.3">
      <c r="A1207" t="s">
        <v>1555</v>
      </c>
      <c r="B1207" t="s">
        <v>19</v>
      </c>
      <c r="C1207">
        <v>45</v>
      </c>
      <c r="D1207" t="s">
        <v>20</v>
      </c>
      <c r="E1207" t="s">
        <v>63</v>
      </c>
      <c r="F1207" t="s">
        <v>40</v>
      </c>
      <c r="G1207" t="s">
        <v>41</v>
      </c>
      <c r="H1207" t="s">
        <v>84</v>
      </c>
      <c r="I1207">
        <v>19</v>
      </c>
      <c r="J1207" t="s">
        <v>25</v>
      </c>
      <c r="K1207" s="1">
        <v>40081</v>
      </c>
      <c r="L1207"/>
      <c r="M1207">
        <v>16.09</v>
      </c>
      <c r="N1207">
        <v>71503</v>
      </c>
      <c r="O1207">
        <v>3</v>
      </c>
      <c r="P1207" t="s">
        <v>26</v>
      </c>
      <c r="Q1207">
        <v>2</v>
      </c>
      <c r="R1207">
        <v>4</v>
      </c>
      <c r="S1207" t="s">
        <v>676</v>
      </c>
      <c r="T1207" t="s">
        <v>26</v>
      </c>
    </row>
    <row r="1208" spans="1:20" x14ac:dyDescent="0.3">
      <c r="A1208" t="s">
        <v>1556</v>
      </c>
      <c r="B1208" t="s">
        <v>29</v>
      </c>
      <c r="C1208">
        <v>30</v>
      </c>
      <c r="D1208" t="s">
        <v>30</v>
      </c>
      <c r="E1208" t="s">
        <v>63</v>
      </c>
      <c r="F1208" t="s">
        <v>40</v>
      </c>
      <c r="G1208" t="s">
        <v>50</v>
      </c>
      <c r="H1208" t="s">
        <v>24</v>
      </c>
      <c r="I1208">
        <v>3.6</v>
      </c>
      <c r="J1208" t="s">
        <v>25</v>
      </c>
      <c r="K1208" s="1">
        <v>43771</v>
      </c>
      <c r="L1208"/>
      <c r="M1208">
        <v>5.99</v>
      </c>
      <c r="N1208">
        <v>43245</v>
      </c>
      <c r="O1208">
        <v>4</v>
      </c>
      <c r="P1208" t="s">
        <v>26</v>
      </c>
      <c r="Q1208">
        <v>3</v>
      </c>
      <c r="R1208">
        <v>5</v>
      </c>
      <c r="S1208" t="s">
        <v>64</v>
      </c>
      <c r="T1208" t="s">
        <v>26</v>
      </c>
    </row>
    <row r="1209" spans="1:20" x14ac:dyDescent="0.3">
      <c r="A1209" t="s">
        <v>1557</v>
      </c>
      <c r="B1209" t="s">
        <v>29</v>
      </c>
      <c r="C1209">
        <v>34</v>
      </c>
      <c r="D1209" t="s">
        <v>30</v>
      </c>
      <c r="E1209" t="s">
        <v>44</v>
      </c>
      <c r="F1209" t="s">
        <v>82</v>
      </c>
      <c r="G1209" t="s">
        <v>83</v>
      </c>
      <c r="H1209" t="s">
        <v>24</v>
      </c>
      <c r="I1209">
        <v>8.1</v>
      </c>
      <c r="J1209" t="s">
        <v>25</v>
      </c>
      <c r="K1209" s="1">
        <v>41447</v>
      </c>
      <c r="L1209"/>
      <c r="M1209">
        <v>12.35</v>
      </c>
      <c r="N1209">
        <v>52942</v>
      </c>
      <c r="O1209">
        <v>4</v>
      </c>
      <c r="P1209" t="s">
        <v>26</v>
      </c>
      <c r="Q1209">
        <v>3</v>
      </c>
      <c r="R1209">
        <v>13</v>
      </c>
      <c r="S1209" t="s">
        <v>1415</v>
      </c>
      <c r="T1209" t="s">
        <v>26</v>
      </c>
    </row>
    <row r="1210" spans="1:20" x14ac:dyDescent="0.3">
      <c r="A1210" t="s">
        <v>1558</v>
      </c>
      <c r="B1210" t="s">
        <v>19</v>
      </c>
      <c r="C1210">
        <v>37</v>
      </c>
      <c r="D1210" t="s">
        <v>20</v>
      </c>
      <c r="E1210" t="s">
        <v>39</v>
      </c>
      <c r="F1210" t="s">
        <v>92</v>
      </c>
      <c r="G1210" t="s">
        <v>120</v>
      </c>
      <c r="H1210" t="s">
        <v>47</v>
      </c>
      <c r="I1210">
        <v>6.4</v>
      </c>
      <c r="J1210" t="s">
        <v>25</v>
      </c>
      <c r="K1210" s="1">
        <v>41422</v>
      </c>
      <c r="L1210"/>
      <c r="M1210">
        <v>12.42</v>
      </c>
      <c r="N1210">
        <v>39293</v>
      </c>
      <c r="O1210">
        <v>3</v>
      </c>
      <c r="P1210" t="s">
        <v>26</v>
      </c>
      <c r="Q1210">
        <v>0</v>
      </c>
      <c r="R1210">
        <v>8</v>
      </c>
      <c r="S1210" t="s">
        <v>118</v>
      </c>
      <c r="T1210" t="s">
        <v>26</v>
      </c>
    </row>
    <row r="1211" spans="1:20" x14ac:dyDescent="0.3">
      <c r="A1211" t="s">
        <v>1559</v>
      </c>
      <c r="B1211" t="s">
        <v>19</v>
      </c>
      <c r="C1211">
        <v>35</v>
      </c>
      <c r="D1211" t="s">
        <v>20</v>
      </c>
      <c r="E1211" t="s">
        <v>21</v>
      </c>
      <c r="F1211" t="s">
        <v>45</v>
      </c>
      <c r="G1211" t="s">
        <v>46</v>
      </c>
      <c r="H1211" t="s">
        <v>24</v>
      </c>
      <c r="I1211">
        <v>8.9</v>
      </c>
      <c r="J1211" t="s">
        <v>25</v>
      </c>
      <c r="K1211" s="1">
        <v>44405</v>
      </c>
      <c r="L1211"/>
      <c r="M1211">
        <v>4.25</v>
      </c>
      <c r="N1211">
        <v>52439</v>
      </c>
      <c r="O1211">
        <v>3</v>
      </c>
      <c r="P1211" t="s">
        <v>26</v>
      </c>
      <c r="Q1211">
        <v>2</v>
      </c>
      <c r="R1211">
        <v>3</v>
      </c>
      <c r="S1211" t="s">
        <v>328</v>
      </c>
      <c r="T1211" t="s">
        <v>26</v>
      </c>
    </row>
    <row r="1212" spans="1:20" x14ac:dyDescent="0.3">
      <c r="A1212" t="s">
        <v>1560</v>
      </c>
      <c r="B1212" t="s">
        <v>19</v>
      </c>
      <c r="C1212">
        <v>37</v>
      </c>
      <c r="D1212" t="s">
        <v>20</v>
      </c>
      <c r="E1212" t="s">
        <v>36</v>
      </c>
      <c r="F1212" t="s">
        <v>40</v>
      </c>
      <c r="G1212" t="s">
        <v>41</v>
      </c>
      <c r="H1212" t="s">
        <v>24</v>
      </c>
      <c r="I1212">
        <v>11</v>
      </c>
      <c r="J1212" t="s">
        <v>25</v>
      </c>
      <c r="K1212" s="1">
        <v>42787</v>
      </c>
      <c r="L1212"/>
      <c r="M1212">
        <v>8.68</v>
      </c>
      <c r="N1212">
        <v>64027</v>
      </c>
      <c r="O1212">
        <v>3</v>
      </c>
      <c r="P1212" t="s">
        <v>26</v>
      </c>
      <c r="Q1212">
        <v>3</v>
      </c>
      <c r="R1212">
        <v>8</v>
      </c>
      <c r="S1212" t="s">
        <v>1203</v>
      </c>
      <c r="T1212" t="s">
        <v>26</v>
      </c>
    </row>
    <row r="1213" spans="1:20" x14ac:dyDescent="0.3">
      <c r="A1213" t="s">
        <v>1561</v>
      </c>
      <c r="B1213" t="s">
        <v>29</v>
      </c>
      <c r="C1213">
        <v>30</v>
      </c>
      <c r="D1213" t="s">
        <v>30</v>
      </c>
      <c r="E1213" t="s">
        <v>21</v>
      </c>
      <c r="F1213" t="s">
        <v>67</v>
      </c>
      <c r="G1213" t="s">
        <v>71</v>
      </c>
      <c r="H1213" t="s">
        <v>24</v>
      </c>
      <c r="I1213">
        <v>4.2</v>
      </c>
      <c r="J1213" t="s">
        <v>25</v>
      </c>
      <c r="K1213" s="1">
        <v>40663</v>
      </c>
      <c r="L1213"/>
      <c r="M1213">
        <v>14.5</v>
      </c>
      <c r="N1213">
        <v>44829</v>
      </c>
      <c r="O1213">
        <v>3</v>
      </c>
      <c r="P1213" t="s">
        <v>26</v>
      </c>
      <c r="Q1213">
        <v>3</v>
      </c>
      <c r="R1213">
        <v>7</v>
      </c>
      <c r="S1213" t="s">
        <v>222</v>
      </c>
      <c r="T1213" t="s">
        <v>26</v>
      </c>
    </row>
    <row r="1214" spans="1:20" x14ac:dyDescent="0.3">
      <c r="A1214" t="s">
        <v>1562</v>
      </c>
      <c r="B1214" t="s">
        <v>19</v>
      </c>
      <c r="C1214">
        <v>31</v>
      </c>
      <c r="D1214" t="s">
        <v>30</v>
      </c>
      <c r="E1214" t="s">
        <v>58</v>
      </c>
      <c r="F1214" t="s">
        <v>45</v>
      </c>
      <c r="G1214" t="s">
        <v>46</v>
      </c>
      <c r="H1214" t="s">
        <v>24</v>
      </c>
      <c r="I1214">
        <v>6.5</v>
      </c>
      <c r="J1214" t="s">
        <v>25</v>
      </c>
      <c r="K1214" s="1">
        <v>41605</v>
      </c>
      <c r="L1214"/>
      <c r="M1214">
        <v>11.92</v>
      </c>
      <c r="N1214">
        <v>45684</v>
      </c>
      <c r="O1214">
        <v>4</v>
      </c>
      <c r="P1214" t="s">
        <v>26</v>
      </c>
      <c r="Q1214">
        <v>4</v>
      </c>
      <c r="R1214">
        <v>3</v>
      </c>
      <c r="S1214" t="s">
        <v>99</v>
      </c>
      <c r="T1214" t="s">
        <v>26</v>
      </c>
    </row>
    <row r="1215" spans="1:20" x14ac:dyDescent="0.3">
      <c r="A1215" t="s">
        <v>1563</v>
      </c>
      <c r="B1215" t="s">
        <v>29</v>
      </c>
      <c r="C1215">
        <v>38</v>
      </c>
      <c r="D1215" t="s">
        <v>20</v>
      </c>
      <c r="E1215" t="s">
        <v>31</v>
      </c>
      <c r="F1215" t="s">
        <v>45</v>
      </c>
      <c r="G1215" t="s">
        <v>46</v>
      </c>
      <c r="H1215" t="s">
        <v>51</v>
      </c>
      <c r="I1215">
        <v>11.4</v>
      </c>
      <c r="J1215" t="s">
        <v>25</v>
      </c>
      <c r="K1215" s="1">
        <v>40532</v>
      </c>
      <c r="L1215"/>
      <c r="M1215">
        <v>14.86</v>
      </c>
      <c r="N1215">
        <v>58222</v>
      </c>
      <c r="O1215">
        <v>4</v>
      </c>
      <c r="P1215" t="s">
        <v>26</v>
      </c>
      <c r="Q1215">
        <v>2</v>
      </c>
      <c r="R1215">
        <v>10</v>
      </c>
      <c r="T1215" t="s">
        <v>26</v>
      </c>
    </row>
    <row r="1216" spans="1:20" x14ac:dyDescent="0.3">
      <c r="A1216" t="s">
        <v>1564</v>
      </c>
      <c r="B1216" t="s">
        <v>29</v>
      </c>
      <c r="C1216">
        <v>42</v>
      </c>
      <c r="D1216" t="s">
        <v>30</v>
      </c>
      <c r="E1216" t="s">
        <v>44</v>
      </c>
      <c r="F1216" t="s">
        <v>32</v>
      </c>
      <c r="G1216" t="s">
        <v>171</v>
      </c>
      <c r="H1216" t="s">
        <v>24</v>
      </c>
      <c r="I1216">
        <v>16.3</v>
      </c>
      <c r="J1216" t="s">
        <v>25</v>
      </c>
      <c r="K1216" s="1">
        <v>42205</v>
      </c>
      <c r="L1216"/>
      <c r="M1216">
        <v>10.28</v>
      </c>
      <c r="N1216">
        <v>57680</v>
      </c>
      <c r="O1216">
        <v>4</v>
      </c>
      <c r="P1216" t="s">
        <v>26</v>
      </c>
      <c r="Q1216">
        <v>0</v>
      </c>
      <c r="R1216">
        <v>4</v>
      </c>
      <c r="S1216" t="s">
        <v>751</v>
      </c>
      <c r="T1216" t="s">
        <v>26</v>
      </c>
    </row>
    <row r="1217" spans="1:20" x14ac:dyDescent="0.3">
      <c r="A1217" t="s">
        <v>1565</v>
      </c>
      <c r="B1217" t="s">
        <v>29</v>
      </c>
      <c r="C1217">
        <v>35</v>
      </c>
      <c r="D1217" t="s">
        <v>20</v>
      </c>
      <c r="E1217" t="s">
        <v>58</v>
      </c>
      <c r="F1217" t="s">
        <v>22</v>
      </c>
      <c r="G1217" t="s">
        <v>59</v>
      </c>
      <c r="H1217" t="s">
        <v>51</v>
      </c>
      <c r="I1217">
        <v>0.7</v>
      </c>
      <c r="J1217" t="s">
        <v>25</v>
      </c>
      <c r="K1217" s="1">
        <v>45515</v>
      </c>
      <c r="L1217"/>
      <c r="M1217">
        <v>1.21</v>
      </c>
      <c r="N1217">
        <v>26751</v>
      </c>
      <c r="O1217">
        <v>2</v>
      </c>
      <c r="P1217" t="s">
        <v>26</v>
      </c>
      <c r="Q1217">
        <v>2</v>
      </c>
      <c r="R1217">
        <v>6</v>
      </c>
      <c r="S1217" t="s">
        <v>129</v>
      </c>
      <c r="T1217" t="s">
        <v>26</v>
      </c>
    </row>
    <row r="1218" spans="1:20" x14ac:dyDescent="0.3">
      <c r="A1218" t="s">
        <v>797</v>
      </c>
      <c r="B1218" t="s">
        <v>19</v>
      </c>
      <c r="C1218">
        <v>40</v>
      </c>
      <c r="D1218" t="s">
        <v>30</v>
      </c>
      <c r="E1218" t="s">
        <v>21</v>
      </c>
      <c r="F1218" t="s">
        <v>32</v>
      </c>
      <c r="G1218" t="s">
        <v>171</v>
      </c>
      <c r="H1218" t="s">
        <v>51</v>
      </c>
      <c r="I1218">
        <v>6.4</v>
      </c>
      <c r="J1218" t="s">
        <v>25</v>
      </c>
      <c r="K1218" s="1">
        <v>44306</v>
      </c>
      <c r="L1218" s="1">
        <v>45123</v>
      </c>
      <c r="M1218">
        <v>2.2400000000000002</v>
      </c>
      <c r="N1218">
        <v>38315</v>
      </c>
      <c r="O1218">
        <v>1</v>
      </c>
      <c r="P1218" t="s">
        <v>65</v>
      </c>
      <c r="Q1218">
        <v>2</v>
      </c>
      <c r="R1218">
        <v>5</v>
      </c>
      <c r="T1218" t="s">
        <v>65</v>
      </c>
    </row>
    <row r="1219" spans="1:20" x14ac:dyDescent="0.3">
      <c r="A1219" t="s">
        <v>1566</v>
      </c>
      <c r="B1219" t="s">
        <v>29</v>
      </c>
      <c r="C1219">
        <v>29</v>
      </c>
      <c r="D1219" t="s">
        <v>20</v>
      </c>
      <c r="E1219" t="s">
        <v>44</v>
      </c>
      <c r="F1219" t="s">
        <v>45</v>
      </c>
      <c r="G1219" t="s">
        <v>164</v>
      </c>
      <c r="H1219" t="s">
        <v>24</v>
      </c>
      <c r="I1219">
        <v>2</v>
      </c>
      <c r="J1219" t="s">
        <v>25</v>
      </c>
      <c r="K1219" s="1">
        <v>41883</v>
      </c>
      <c r="L1219" s="1">
        <v>43963</v>
      </c>
      <c r="M1219">
        <v>5.69</v>
      </c>
      <c r="N1219">
        <v>40159</v>
      </c>
      <c r="O1219">
        <v>4</v>
      </c>
      <c r="P1219" t="s">
        <v>26</v>
      </c>
      <c r="Q1219">
        <v>1</v>
      </c>
      <c r="R1219">
        <v>6</v>
      </c>
      <c r="S1219" t="s">
        <v>1563</v>
      </c>
      <c r="T1219" t="s">
        <v>65</v>
      </c>
    </row>
    <row r="1220" spans="1:20" x14ac:dyDescent="0.3">
      <c r="A1220" t="s">
        <v>1567</v>
      </c>
      <c r="B1220" t="s">
        <v>19</v>
      </c>
      <c r="C1220">
        <v>29</v>
      </c>
      <c r="D1220" t="s">
        <v>30</v>
      </c>
      <c r="E1220" t="s">
        <v>63</v>
      </c>
      <c r="F1220" t="s">
        <v>92</v>
      </c>
      <c r="G1220" t="s">
        <v>120</v>
      </c>
      <c r="H1220" t="s">
        <v>51</v>
      </c>
      <c r="I1220">
        <v>4.9000000000000004</v>
      </c>
      <c r="J1220" t="s">
        <v>25</v>
      </c>
      <c r="K1220" s="1">
        <v>45651</v>
      </c>
      <c r="L1220"/>
      <c r="M1220">
        <v>0.84</v>
      </c>
      <c r="N1220">
        <v>48411</v>
      </c>
      <c r="O1220">
        <v>2</v>
      </c>
      <c r="P1220" t="s">
        <v>26</v>
      </c>
      <c r="Q1220">
        <v>3</v>
      </c>
      <c r="R1220">
        <v>6</v>
      </c>
      <c r="S1220" t="s">
        <v>336</v>
      </c>
      <c r="T1220" t="s">
        <v>26</v>
      </c>
    </row>
    <row r="1221" spans="1:20" x14ac:dyDescent="0.3">
      <c r="A1221" t="s">
        <v>1568</v>
      </c>
      <c r="B1221" t="s">
        <v>29</v>
      </c>
      <c r="C1221">
        <v>28</v>
      </c>
      <c r="D1221" t="s">
        <v>30</v>
      </c>
      <c r="E1221" t="s">
        <v>53</v>
      </c>
      <c r="F1221" t="s">
        <v>67</v>
      </c>
      <c r="G1221" t="s">
        <v>68</v>
      </c>
      <c r="H1221" t="s">
        <v>47</v>
      </c>
      <c r="I1221">
        <v>4.4000000000000004</v>
      </c>
      <c r="J1221" t="s">
        <v>85</v>
      </c>
      <c r="K1221" s="1">
        <v>44489</v>
      </c>
      <c r="L1221"/>
      <c r="M1221">
        <v>4.0199999999999996</v>
      </c>
      <c r="N1221">
        <v>46680</v>
      </c>
      <c r="O1221">
        <v>3</v>
      </c>
      <c r="P1221" t="s">
        <v>26</v>
      </c>
      <c r="Q1221">
        <v>1</v>
      </c>
      <c r="R1221">
        <v>7</v>
      </c>
      <c r="S1221" t="s">
        <v>1151</v>
      </c>
      <c r="T1221" t="s">
        <v>26</v>
      </c>
    </row>
    <row r="1222" spans="1:20" x14ac:dyDescent="0.3">
      <c r="A1222" t="s">
        <v>1569</v>
      </c>
      <c r="B1222" t="s">
        <v>29</v>
      </c>
      <c r="C1222">
        <v>26</v>
      </c>
      <c r="D1222" t="s">
        <v>30</v>
      </c>
      <c r="E1222" t="s">
        <v>58</v>
      </c>
      <c r="F1222" t="s">
        <v>92</v>
      </c>
      <c r="G1222" t="s">
        <v>120</v>
      </c>
      <c r="H1222" t="s">
        <v>24</v>
      </c>
      <c r="I1222">
        <v>1.1000000000000001</v>
      </c>
      <c r="J1222" t="s">
        <v>25</v>
      </c>
      <c r="K1222" s="1">
        <v>41811</v>
      </c>
      <c r="L1222"/>
      <c r="M1222">
        <v>11.35</v>
      </c>
      <c r="N1222">
        <v>37915</v>
      </c>
      <c r="O1222">
        <v>3</v>
      </c>
      <c r="P1222" t="s">
        <v>26</v>
      </c>
      <c r="Q1222">
        <v>3</v>
      </c>
      <c r="R1222">
        <v>4</v>
      </c>
      <c r="S1222" t="s">
        <v>1165</v>
      </c>
      <c r="T1222" t="s">
        <v>26</v>
      </c>
    </row>
    <row r="1223" spans="1:20" x14ac:dyDescent="0.3">
      <c r="A1223" t="s">
        <v>1570</v>
      </c>
      <c r="B1223" t="s">
        <v>19</v>
      </c>
      <c r="C1223">
        <v>34</v>
      </c>
      <c r="D1223" t="s">
        <v>30</v>
      </c>
      <c r="E1223" t="s">
        <v>36</v>
      </c>
      <c r="F1223" t="s">
        <v>54</v>
      </c>
      <c r="G1223" t="s">
        <v>77</v>
      </c>
      <c r="H1223" t="s">
        <v>47</v>
      </c>
      <c r="I1223">
        <v>14</v>
      </c>
      <c r="J1223" t="s">
        <v>25</v>
      </c>
      <c r="K1223" s="1">
        <v>43615</v>
      </c>
      <c r="L1223"/>
      <c r="M1223">
        <v>6.41</v>
      </c>
      <c r="N1223">
        <v>66821</v>
      </c>
      <c r="O1223">
        <v>4</v>
      </c>
      <c r="P1223" t="s">
        <v>26</v>
      </c>
      <c r="Q1223">
        <v>2</v>
      </c>
      <c r="R1223">
        <v>9</v>
      </c>
      <c r="S1223" t="s">
        <v>444</v>
      </c>
      <c r="T1223" t="s">
        <v>26</v>
      </c>
    </row>
    <row r="1224" spans="1:20" x14ac:dyDescent="0.3">
      <c r="A1224" t="s">
        <v>1571</v>
      </c>
      <c r="B1224" t="s">
        <v>19</v>
      </c>
      <c r="C1224">
        <v>40</v>
      </c>
      <c r="D1224" t="s">
        <v>30</v>
      </c>
      <c r="E1224" t="s">
        <v>53</v>
      </c>
      <c r="F1224" t="s">
        <v>67</v>
      </c>
      <c r="G1224" t="s">
        <v>176</v>
      </c>
      <c r="H1224" t="s">
        <v>84</v>
      </c>
      <c r="I1224">
        <v>13.3</v>
      </c>
      <c r="J1224" t="s">
        <v>85</v>
      </c>
      <c r="K1224" s="1">
        <v>39659</v>
      </c>
      <c r="L1224" s="1">
        <v>42746</v>
      </c>
      <c r="M1224">
        <v>8.4499999999999993</v>
      </c>
      <c r="N1224">
        <v>59088</v>
      </c>
      <c r="O1224">
        <v>2</v>
      </c>
      <c r="P1224" t="s">
        <v>26</v>
      </c>
      <c r="Q1224">
        <v>1</v>
      </c>
      <c r="R1224">
        <v>7</v>
      </c>
      <c r="S1224" t="s">
        <v>1572</v>
      </c>
      <c r="T1224" t="s">
        <v>65</v>
      </c>
    </row>
    <row r="1225" spans="1:20" x14ac:dyDescent="0.3">
      <c r="A1225" t="s">
        <v>1573</v>
      </c>
      <c r="B1225" t="s">
        <v>19</v>
      </c>
      <c r="C1225">
        <v>23</v>
      </c>
      <c r="D1225" t="s">
        <v>20</v>
      </c>
      <c r="E1225" t="s">
        <v>36</v>
      </c>
      <c r="F1225" t="s">
        <v>40</v>
      </c>
      <c r="G1225" t="s">
        <v>41</v>
      </c>
      <c r="H1225" t="s">
        <v>24</v>
      </c>
      <c r="I1225">
        <v>3</v>
      </c>
      <c r="J1225" t="s">
        <v>25</v>
      </c>
      <c r="K1225" s="1">
        <v>40345</v>
      </c>
      <c r="L1225"/>
      <c r="M1225">
        <v>15.37</v>
      </c>
      <c r="N1225">
        <v>40234</v>
      </c>
      <c r="O1225">
        <v>3</v>
      </c>
      <c r="P1225" t="s">
        <v>26</v>
      </c>
      <c r="Q1225">
        <v>1</v>
      </c>
      <c r="R1225">
        <v>7</v>
      </c>
      <c r="S1225" t="s">
        <v>458</v>
      </c>
      <c r="T1225" t="s">
        <v>26</v>
      </c>
    </row>
    <row r="1226" spans="1:20" x14ac:dyDescent="0.3">
      <c r="A1226" t="s">
        <v>1574</v>
      </c>
      <c r="B1226" t="s">
        <v>19</v>
      </c>
      <c r="C1226">
        <v>28</v>
      </c>
      <c r="D1226" t="s">
        <v>179</v>
      </c>
      <c r="E1226" t="s">
        <v>36</v>
      </c>
      <c r="F1226" t="s">
        <v>22</v>
      </c>
      <c r="G1226" t="s">
        <v>74</v>
      </c>
      <c r="H1226" t="s">
        <v>24</v>
      </c>
      <c r="I1226">
        <v>2.8</v>
      </c>
      <c r="J1226" t="s">
        <v>25</v>
      </c>
      <c r="K1226" s="1">
        <v>40402</v>
      </c>
      <c r="L1226"/>
      <c r="M1226">
        <v>15.21</v>
      </c>
      <c r="N1226">
        <v>36489</v>
      </c>
      <c r="O1226">
        <v>4</v>
      </c>
      <c r="P1226" t="s">
        <v>26</v>
      </c>
      <c r="Q1226">
        <v>1</v>
      </c>
      <c r="R1226">
        <v>8</v>
      </c>
      <c r="S1226" t="s">
        <v>1575</v>
      </c>
      <c r="T1226" t="s">
        <v>26</v>
      </c>
    </row>
    <row r="1227" spans="1:20" x14ac:dyDescent="0.3">
      <c r="A1227" t="s">
        <v>1576</v>
      </c>
      <c r="B1227" t="s">
        <v>19</v>
      </c>
      <c r="C1227">
        <v>36</v>
      </c>
      <c r="D1227" t="s">
        <v>30</v>
      </c>
      <c r="E1227" t="s">
        <v>36</v>
      </c>
      <c r="F1227" t="s">
        <v>92</v>
      </c>
      <c r="G1227" t="s">
        <v>120</v>
      </c>
      <c r="H1227" t="s">
        <v>24</v>
      </c>
      <c r="I1227">
        <v>5.9</v>
      </c>
      <c r="J1227" t="s">
        <v>25</v>
      </c>
      <c r="K1227" s="1">
        <v>44614</v>
      </c>
      <c r="L1227"/>
      <c r="M1227">
        <v>3.68</v>
      </c>
      <c r="N1227">
        <v>52430</v>
      </c>
      <c r="O1227">
        <v>3</v>
      </c>
      <c r="P1227" t="s">
        <v>26</v>
      </c>
      <c r="Q1227">
        <v>1</v>
      </c>
      <c r="R1227">
        <v>8</v>
      </c>
      <c r="S1227" t="s">
        <v>624</v>
      </c>
      <c r="T1227" t="s">
        <v>26</v>
      </c>
    </row>
    <row r="1228" spans="1:20" x14ac:dyDescent="0.3">
      <c r="A1228" t="s">
        <v>1577</v>
      </c>
      <c r="B1228" t="s">
        <v>19</v>
      </c>
      <c r="C1228">
        <v>32</v>
      </c>
      <c r="D1228" t="s">
        <v>20</v>
      </c>
      <c r="E1228" t="s">
        <v>21</v>
      </c>
      <c r="F1228" t="s">
        <v>22</v>
      </c>
      <c r="G1228" t="s">
        <v>59</v>
      </c>
      <c r="H1228" t="s">
        <v>51</v>
      </c>
      <c r="I1228">
        <v>7.2</v>
      </c>
      <c r="J1228" t="s">
        <v>25</v>
      </c>
      <c r="K1228" s="1">
        <v>42049</v>
      </c>
      <c r="L1228"/>
      <c r="M1228">
        <v>10.7</v>
      </c>
      <c r="N1228">
        <v>53020</v>
      </c>
      <c r="O1228">
        <v>3</v>
      </c>
      <c r="P1228" t="s">
        <v>26</v>
      </c>
      <c r="Q1228">
        <v>1</v>
      </c>
      <c r="R1228">
        <v>7</v>
      </c>
      <c r="S1228" t="s">
        <v>185</v>
      </c>
      <c r="T1228" t="s">
        <v>26</v>
      </c>
    </row>
    <row r="1229" spans="1:20" x14ac:dyDescent="0.3">
      <c r="A1229" t="s">
        <v>1578</v>
      </c>
      <c r="B1229" t="s">
        <v>19</v>
      </c>
      <c r="C1229">
        <v>31</v>
      </c>
      <c r="D1229" t="s">
        <v>30</v>
      </c>
      <c r="E1229" t="s">
        <v>31</v>
      </c>
      <c r="F1229" t="s">
        <v>40</v>
      </c>
      <c r="G1229" t="s">
        <v>50</v>
      </c>
      <c r="H1229" t="s">
        <v>51</v>
      </c>
      <c r="I1229">
        <v>6.1</v>
      </c>
      <c r="J1229" t="s">
        <v>25</v>
      </c>
      <c r="K1229" s="1">
        <v>41251</v>
      </c>
      <c r="L1229"/>
      <c r="M1229">
        <v>12.89</v>
      </c>
      <c r="N1229">
        <v>42337</v>
      </c>
      <c r="O1229">
        <v>3</v>
      </c>
      <c r="P1229" t="s">
        <v>26</v>
      </c>
      <c r="Q1229">
        <v>2</v>
      </c>
      <c r="R1229">
        <v>7</v>
      </c>
      <c r="S1229" t="s">
        <v>254</v>
      </c>
      <c r="T1229" t="s">
        <v>26</v>
      </c>
    </row>
    <row r="1230" spans="1:20" x14ac:dyDescent="0.3">
      <c r="A1230" t="s">
        <v>1579</v>
      </c>
      <c r="B1230" t="s">
        <v>29</v>
      </c>
      <c r="C1230">
        <v>38</v>
      </c>
      <c r="D1230" t="s">
        <v>30</v>
      </c>
      <c r="E1230" t="s">
        <v>58</v>
      </c>
      <c r="F1230" t="s">
        <v>40</v>
      </c>
      <c r="G1230" t="s">
        <v>41</v>
      </c>
      <c r="H1230" t="s">
        <v>24</v>
      </c>
      <c r="I1230">
        <v>16.8</v>
      </c>
      <c r="J1230" t="s">
        <v>25</v>
      </c>
      <c r="K1230" s="1">
        <v>40174</v>
      </c>
      <c r="L1230"/>
      <c r="M1230">
        <v>15.84</v>
      </c>
      <c r="N1230">
        <v>63083</v>
      </c>
      <c r="O1230">
        <v>3</v>
      </c>
      <c r="P1230" t="s">
        <v>26</v>
      </c>
      <c r="Q1230">
        <v>3</v>
      </c>
      <c r="R1230">
        <v>3</v>
      </c>
      <c r="S1230" t="s">
        <v>606</v>
      </c>
      <c r="T1230" t="s">
        <v>26</v>
      </c>
    </row>
    <row r="1231" spans="1:20" x14ac:dyDescent="0.3">
      <c r="A1231" t="s">
        <v>1580</v>
      </c>
      <c r="B1231" t="s">
        <v>29</v>
      </c>
      <c r="C1231">
        <v>32</v>
      </c>
      <c r="D1231" t="s">
        <v>30</v>
      </c>
      <c r="E1231" t="s">
        <v>36</v>
      </c>
      <c r="F1231" t="s">
        <v>40</v>
      </c>
      <c r="G1231" t="s">
        <v>96</v>
      </c>
      <c r="H1231" t="s">
        <v>24</v>
      </c>
      <c r="I1231">
        <v>10.1</v>
      </c>
      <c r="J1231" t="s">
        <v>25</v>
      </c>
      <c r="K1231" s="1">
        <v>44472</v>
      </c>
      <c r="L1231"/>
      <c r="M1231">
        <v>4.07</v>
      </c>
      <c r="N1231">
        <v>61035</v>
      </c>
      <c r="O1231">
        <v>3</v>
      </c>
      <c r="P1231" t="s">
        <v>26</v>
      </c>
      <c r="Q1231">
        <v>1</v>
      </c>
      <c r="R1231">
        <v>6</v>
      </c>
      <c r="S1231" t="s">
        <v>500</v>
      </c>
      <c r="T1231" t="s">
        <v>26</v>
      </c>
    </row>
    <row r="1232" spans="1:20" x14ac:dyDescent="0.3">
      <c r="A1232" t="s">
        <v>1581</v>
      </c>
      <c r="B1232" t="s">
        <v>19</v>
      </c>
      <c r="C1232">
        <v>28</v>
      </c>
      <c r="D1232" t="s">
        <v>20</v>
      </c>
      <c r="E1232" t="s">
        <v>36</v>
      </c>
      <c r="F1232" t="s">
        <v>32</v>
      </c>
      <c r="G1232" t="s">
        <v>33</v>
      </c>
      <c r="H1232" t="s">
        <v>24</v>
      </c>
      <c r="I1232">
        <v>8</v>
      </c>
      <c r="J1232" t="s">
        <v>25</v>
      </c>
      <c r="K1232" s="1">
        <v>41841</v>
      </c>
      <c r="L1232"/>
      <c r="M1232">
        <v>11.27</v>
      </c>
      <c r="N1232">
        <v>45851</v>
      </c>
      <c r="O1232">
        <v>3</v>
      </c>
      <c r="P1232" t="s">
        <v>26</v>
      </c>
      <c r="Q1232">
        <v>0</v>
      </c>
      <c r="R1232">
        <v>1</v>
      </c>
      <c r="S1232" t="s">
        <v>1582</v>
      </c>
      <c r="T1232" t="s">
        <v>26</v>
      </c>
    </row>
    <row r="1233" spans="1:20" x14ac:dyDescent="0.3">
      <c r="A1233" t="s">
        <v>1583</v>
      </c>
      <c r="B1233" t="s">
        <v>19</v>
      </c>
      <c r="C1233">
        <v>29</v>
      </c>
      <c r="D1233" t="s">
        <v>30</v>
      </c>
      <c r="E1233" t="s">
        <v>58</v>
      </c>
      <c r="F1233" t="s">
        <v>45</v>
      </c>
      <c r="G1233" t="s">
        <v>164</v>
      </c>
      <c r="H1233" t="s">
        <v>24</v>
      </c>
      <c r="I1233">
        <v>9</v>
      </c>
      <c r="J1233" t="s">
        <v>25</v>
      </c>
      <c r="K1233" s="1">
        <v>45632</v>
      </c>
      <c r="L1233"/>
      <c r="M1233">
        <v>0.89</v>
      </c>
      <c r="N1233">
        <v>53800</v>
      </c>
      <c r="O1233">
        <v>3</v>
      </c>
      <c r="P1233" t="s">
        <v>26</v>
      </c>
      <c r="Q1233">
        <v>5</v>
      </c>
      <c r="R1233">
        <v>5</v>
      </c>
      <c r="S1233" t="s">
        <v>347</v>
      </c>
      <c r="T1233" t="s">
        <v>26</v>
      </c>
    </row>
    <row r="1234" spans="1:20" x14ac:dyDescent="0.3">
      <c r="A1234" t="s">
        <v>1584</v>
      </c>
      <c r="B1234" t="s">
        <v>19</v>
      </c>
      <c r="C1234">
        <v>36</v>
      </c>
      <c r="D1234" t="s">
        <v>30</v>
      </c>
      <c r="E1234" t="s">
        <v>21</v>
      </c>
      <c r="F1234" t="s">
        <v>54</v>
      </c>
      <c r="G1234" t="s">
        <v>55</v>
      </c>
      <c r="H1234" t="s">
        <v>24</v>
      </c>
      <c r="I1234">
        <v>10.4</v>
      </c>
      <c r="J1234" t="s">
        <v>25</v>
      </c>
      <c r="K1234" s="1">
        <v>44859</v>
      </c>
      <c r="L1234" s="1">
        <v>45151</v>
      </c>
      <c r="M1234">
        <v>0.8</v>
      </c>
      <c r="N1234">
        <v>52827</v>
      </c>
      <c r="O1234">
        <v>2</v>
      </c>
      <c r="P1234" t="s">
        <v>26</v>
      </c>
      <c r="Q1234">
        <v>2</v>
      </c>
      <c r="R1234">
        <v>2</v>
      </c>
      <c r="S1234" t="s">
        <v>820</v>
      </c>
      <c r="T1234" t="s">
        <v>65</v>
      </c>
    </row>
    <row r="1235" spans="1:20" x14ac:dyDescent="0.3">
      <c r="A1235" t="s">
        <v>1585</v>
      </c>
      <c r="B1235" t="s">
        <v>29</v>
      </c>
      <c r="C1235">
        <v>41</v>
      </c>
      <c r="D1235" t="s">
        <v>20</v>
      </c>
      <c r="E1235" t="s">
        <v>58</v>
      </c>
      <c r="F1235" t="s">
        <v>92</v>
      </c>
      <c r="G1235" t="s">
        <v>246</v>
      </c>
      <c r="H1235" t="s">
        <v>24</v>
      </c>
      <c r="I1235">
        <v>9.1</v>
      </c>
      <c r="J1235" t="s">
        <v>85</v>
      </c>
      <c r="K1235" s="1">
        <v>39685</v>
      </c>
      <c r="L1235"/>
      <c r="M1235">
        <v>17.170000000000002</v>
      </c>
      <c r="N1235">
        <v>54481</v>
      </c>
      <c r="O1235">
        <v>2</v>
      </c>
      <c r="P1235" t="s">
        <v>26</v>
      </c>
      <c r="Q1235">
        <v>2</v>
      </c>
      <c r="R1235">
        <v>8</v>
      </c>
      <c r="S1235" t="s">
        <v>723</v>
      </c>
      <c r="T1235" t="s">
        <v>26</v>
      </c>
    </row>
    <row r="1236" spans="1:20" x14ac:dyDescent="0.3">
      <c r="A1236" t="s">
        <v>1586</v>
      </c>
      <c r="B1236" t="s">
        <v>29</v>
      </c>
      <c r="C1236">
        <v>27</v>
      </c>
      <c r="D1236" t="s">
        <v>30</v>
      </c>
      <c r="E1236" t="s">
        <v>31</v>
      </c>
      <c r="F1236" t="s">
        <v>54</v>
      </c>
      <c r="G1236" t="s">
        <v>55</v>
      </c>
      <c r="H1236" t="s">
        <v>51</v>
      </c>
      <c r="I1236">
        <v>3.6</v>
      </c>
      <c r="J1236" t="s">
        <v>25</v>
      </c>
      <c r="K1236" s="1">
        <v>44977</v>
      </c>
      <c r="L1236"/>
      <c r="M1236">
        <v>2.69</v>
      </c>
      <c r="N1236">
        <v>38665</v>
      </c>
      <c r="O1236">
        <v>3</v>
      </c>
      <c r="P1236" t="s">
        <v>26</v>
      </c>
      <c r="Q1236">
        <v>1</v>
      </c>
      <c r="R1236">
        <v>4</v>
      </c>
      <c r="S1236" t="s">
        <v>820</v>
      </c>
      <c r="T1236" t="s">
        <v>26</v>
      </c>
    </row>
    <row r="1237" spans="1:20" x14ac:dyDescent="0.3">
      <c r="A1237" t="s">
        <v>629</v>
      </c>
      <c r="B1237" t="s">
        <v>29</v>
      </c>
      <c r="C1237">
        <v>21</v>
      </c>
      <c r="D1237" t="s">
        <v>30</v>
      </c>
      <c r="E1237" t="s">
        <v>31</v>
      </c>
      <c r="F1237" t="s">
        <v>92</v>
      </c>
      <c r="G1237" t="s">
        <v>93</v>
      </c>
      <c r="H1237" t="s">
        <v>24</v>
      </c>
      <c r="I1237">
        <v>0.3</v>
      </c>
      <c r="J1237" t="s">
        <v>25</v>
      </c>
      <c r="K1237" s="1">
        <v>42231</v>
      </c>
      <c r="L1237"/>
      <c r="M1237">
        <v>10.199999999999999</v>
      </c>
      <c r="N1237">
        <v>38276</v>
      </c>
      <c r="O1237">
        <v>2</v>
      </c>
      <c r="P1237" t="s">
        <v>26</v>
      </c>
      <c r="Q1237">
        <v>0</v>
      </c>
      <c r="R1237">
        <v>6</v>
      </c>
      <c r="T1237" t="s">
        <v>26</v>
      </c>
    </row>
    <row r="1238" spans="1:20" x14ac:dyDescent="0.3">
      <c r="A1238" t="s">
        <v>1587</v>
      </c>
      <c r="B1238" t="s">
        <v>29</v>
      </c>
      <c r="C1238">
        <v>52</v>
      </c>
      <c r="D1238" t="s">
        <v>20</v>
      </c>
      <c r="E1238" t="s">
        <v>53</v>
      </c>
      <c r="F1238" t="s">
        <v>82</v>
      </c>
      <c r="G1238" t="s">
        <v>284</v>
      </c>
      <c r="H1238" t="s">
        <v>24</v>
      </c>
      <c r="I1238">
        <v>18.899999999999999</v>
      </c>
      <c r="J1238" t="s">
        <v>25</v>
      </c>
      <c r="K1238" s="1">
        <v>44472</v>
      </c>
      <c r="L1238"/>
      <c r="M1238">
        <v>4.07</v>
      </c>
      <c r="N1238">
        <v>72234</v>
      </c>
      <c r="O1238">
        <v>4</v>
      </c>
      <c r="P1238" t="s">
        <v>26</v>
      </c>
      <c r="Q1238">
        <v>1</v>
      </c>
      <c r="R1238">
        <v>11</v>
      </c>
      <c r="S1238" t="s">
        <v>1588</v>
      </c>
      <c r="T1238" t="s">
        <v>26</v>
      </c>
    </row>
    <row r="1239" spans="1:20" x14ac:dyDescent="0.3">
      <c r="A1239" t="s">
        <v>1589</v>
      </c>
      <c r="B1239" t="s">
        <v>19</v>
      </c>
      <c r="C1239">
        <v>31</v>
      </c>
      <c r="D1239" t="s">
        <v>30</v>
      </c>
      <c r="E1239" t="s">
        <v>63</v>
      </c>
      <c r="F1239" t="s">
        <v>92</v>
      </c>
      <c r="G1239" t="s">
        <v>120</v>
      </c>
      <c r="H1239" t="s">
        <v>84</v>
      </c>
      <c r="I1239">
        <v>7.4</v>
      </c>
      <c r="J1239" t="s">
        <v>25</v>
      </c>
      <c r="K1239" s="1">
        <v>42337</v>
      </c>
      <c r="L1239"/>
      <c r="M1239">
        <v>9.91</v>
      </c>
      <c r="N1239">
        <v>49242</v>
      </c>
      <c r="O1239">
        <v>2</v>
      </c>
      <c r="P1239" t="s">
        <v>26</v>
      </c>
      <c r="Q1239">
        <v>2</v>
      </c>
      <c r="R1239">
        <v>6</v>
      </c>
      <c r="S1239" t="s">
        <v>905</v>
      </c>
      <c r="T1239" t="s">
        <v>26</v>
      </c>
    </row>
    <row r="1240" spans="1:20" x14ac:dyDescent="0.3">
      <c r="A1240" t="s">
        <v>1590</v>
      </c>
      <c r="B1240" t="s">
        <v>29</v>
      </c>
      <c r="C1240">
        <v>37</v>
      </c>
      <c r="D1240" t="s">
        <v>20</v>
      </c>
      <c r="E1240" t="s">
        <v>36</v>
      </c>
      <c r="F1240" t="s">
        <v>22</v>
      </c>
      <c r="G1240" t="s">
        <v>59</v>
      </c>
      <c r="H1240" t="s">
        <v>24</v>
      </c>
      <c r="I1240">
        <v>8.9</v>
      </c>
      <c r="J1240" t="s">
        <v>25</v>
      </c>
      <c r="K1240" s="1">
        <v>45328</v>
      </c>
      <c r="L1240"/>
      <c r="M1240">
        <v>1.72</v>
      </c>
      <c r="N1240">
        <v>40187</v>
      </c>
      <c r="O1240">
        <v>3</v>
      </c>
      <c r="P1240" t="s">
        <v>26</v>
      </c>
      <c r="Q1240">
        <v>2</v>
      </c>
      <c r="R1240">
        <v>3</v>
      </c>
      <c r="S1240" t="s">
        <v>560</v>
      </c>
      <c r="T1240" t="s">
        <v>26</v>
      </c>
    </row>
    <row r="1241" spans="1:20" x14ac:dyDescent="0.3">
      <c r="A1241" t="s">
        <v>1591</v>
      </c>
      <c r="B1241" t="s">
        <v>19</v>
      </c>
      <c r="C1241">
        <v>21</v>
      </c>
      <c r="D1241" t="s">
        <v>30</v>
      </c>
      <c r="E1241" t="s">
        <v>53</v>
      </c>
      <c r="F1241" t="s">
        <v>40</v>
      </c>
      <c r="G1241" t="s">
        <v>41</v>
      </c>
      <c r="H1241" t="s">
        <v>47</v>
      </c>
      <c r="I1241">
        <v>1</v>
      </c>
      <c r="J1241" t="s">
        <v>25</v>
      </c>
      <c r="K1241" s="1">
        <v>39559</v>
      </c>
      <c r="L1241"/>
      <c r="M1241">
        <v>17.52</v>
      </c>
      <c r="N1241">
        <v>31372</v>
      </c>
      <c r="O1241">
        <v>3</v>
      </c>
      <c r="P1241" t="s">
        <v>26</v>
      </c>
      <c r="Q1241">
        <v>2</v>
      </c>
      <c r="R1241">
        <v>7</v>
      </c>
      <c r="S1241" t="s">
        <v>64</v>
      </c>
      <c r="T1241" t="s">
        <v>26</v>
      </c>
    </row>
    <row r="1242" spans="1:20" x14ac:dyDescent="0.3">
      <c r="A1242" t="s">
        <v>1592</v>
      </c>
      <c r="B1242" t="s">
        <v>19</v>
      </c>
      <c r="C1242">
        <v>23</v>
      </c>
      <c r="D1242" t="s">
        <v>30</v>
      </c>
      <c r="E1242" t="s">
        <v>58</v>
      </c>
      <c r="F1242" t="s">
        <v>82</v>
      </c>
      <c r="G1242" t="s">
        <v>107</v>
      </c>
      <c r="H1242" t="s">
        <v>24</v>
      </c>
      <c r="I1242">
        <v>2.4</v>
      </c>
      <c r="J1242" t="s">
        <v>25</v>
      </c>
      <c r="K1242" s="1">
        <v>39646</v>
      </c>
      <c r="L1242"/>
      <c r="M1242">
        <v>17.28</v>
      </c>
      <c r="N1242">
        <v>37225</v>
      </c>
      <c r="O1242">
        <v>4</v>
      </c>
      <c r="P1242" t="s">
        <v>26</v>
      </c>
      <c r="Q1242">
        <v>0</v>
      </c>
      <c r="R1242">
        <v>8</v>
      </c>
      <c r="S1242" t="s">
        <v>1588</v>
      </c>
      <c r="T1242" t="s">
        <v>26</v>
      </c>
    </row>
    <row r="1243" spans="1:20" x14ac:dyDescent="0.3">
      <c r="A1243" t="s">
        <v>1593</v>
      </c>
      <c r="B1243" t="s">
        <v>19</v>
      </c>
      <c r="C1243">
        <v>38</v>
      </c>
      <c r="D1243" t="s">
        <v>20</v>
      </c>
      <c r="E1243" t="s">
        <v>21</v>
      </c>
      <c r="F1243" t="s">
        <v>40</v>
      </c>
      <c r="G1243" t="s">
        <v>50</v>
      </c>
      <c r="H1243" t="s">
        <v>24</v>
      </c>
      <c r="I1243">
        <v>8.4</v>
      </c>
      <c r="J1243" t="s">
        <v>25</v>
      </c>
      <c r="K1243" s="1">
        <v>42730</v>
      </c>
      <c r="L1243"/>
      <c r="M1243">
        <v>8.84</v>
      </c>
      <c r="N1243">
        <v>39759</v>
      </c>
      <c r="O1243">
        <v>3</v>
      </c>
      <c r="P1243" t="s">
        <v>26</v>
      </c>
      <c r="Q1243">
        <v>3</v>
      </c>
      <c r="R1243">
        <v>8</v>
      </c>
      <c r="S1243" t="s">
        <v>254</v>
      </c>
      <c r="T1243" t="s">
        <v>26</v>
      </c>
    </row>
    <row r="1244" spans="1:20" x14ac:dyDescent="0.3">
      <c r="A1244" t="s">
        <v>1594</v>
      </c>
      <c r="B1244" t="s">
        <v>19</v>
      </c>
      <c r="C1244">
        <v>21</v>
      </c>
      <c r="D1244" t="s">
        <v>30</v>
      </c>
      <c r="E1244" t="s">
        <v>63</v>
      </c>
      <c r="F1244" t="s">
        <v>67</v>
      </c>
      <c r="G1244" t="s">
        <v>90</v>
      </c>
      <c r="H1244" t="s">
        <v>84</v>
      </c>
      <c r="I1244">
        <v>0.8</v>
      </c>
      <c r="J1244" t="s">
        <v>25</v>
      </c>
      <c r="K1244" s="1">
        <v>43885</v>
      </c>
      <c r="L1244"/>
      <c r="M1244">
        <v>5.68</v>
      </c>
      <c r="N1244">
        <v>36705</v>
      </c>
      <c r="O1244">
        <v>3</v>
      </c>
      <c r="P1244" t="s">
        <v>26</v>
      </c>
      <c r="Q1244">
        <v>3</v>
      </c>
      <c r="R1244">
        <v>2</v>
      </c>
      <c r="S1244" t="s">
        <v>542</v>
      </c>
      <c r="T1244" t="s">
        <v>26</v>
      </c>
    </row>
    <row r="1245" spans="1:20" x14ac:dyDescent="0.3">
      <c r="A1245" t="s">
        <v>1595</v>
      </c>
      <c r="B1245" t="s">
        <v>19</v>
      </c>
      <c r="C1245">
        <v>23</v>
      </c>
      <c r="D1245" t="s">
        <v>20</v>
      </c>
      <c r="E1245" t="s">
        <v>44</v>
      </c>
      <c r="F1245" t="s">
        <v>67</v>
      </c>
      <c r="G1245" t="s">
        <v>176</v>
      </c>
      <c r="H1245" t="s">
        <v>51</v>
      </c>
      <c r="I1245">
        <v>1.2</v>
      </c>
      <c r="J1245" t="s">
        <v>25</v>
      </c>
      <c r="K1245" s="1">
        <v>45538</v>
      </c>
      <c r="L1245"/>
      <c r="M1245">
        <v>1.1499999999999999</v>
      </c>
      <c r="N1245">
        <v>37601</v>
      </c>
      <c r="O1245">
        <v>2</v>
      </c>
      <c r="P1245" t="s">
        <v>26</v>
      </c>
      <c r="Q1245">
        <v>2</v>
      </c>
      <c r="R1245">
        <v>14</v>
      </c>
      <c r="S1245" t="s">
        <v>542</v>
      </c>
      <c r="T1245" t="s">
        <v>26</v>
      </c>
    </row>
    <row r="1246" spans="1:20" x14ac:dyDescent="0.3">
      <c r="A1246" t="s">
        <v>1596</v>
      </c>
      <c r="B1246" t="s">
        <v>29</v>
      </c>
      <c r="C1246">
        <v>22</v>
      </c>
      <c r="D1246" t="s">
        <v>30</v>
      </c>
      <c r="E1246" t="s">
        <v>58</v>
      </c>
      <c r="F1246" t="s">
        <v>82</v>
      </c>
      <c r="G1246" t="s">
        <v>284</v>
      </c>
      <c r="H1246" t="s">
        <v>24</v>
      </c>
      <c r="I1246">
        <v>0.8</v>
      </c>
      <c r="J1246" t="s">
        <v>25</v>
      </c>
      <c r="K1246" s="1">
        <v>41268</v>
      </c>
      <c r="L1246" s="1">
        <v>44656</v>
      </c>
      <c r="M1246">
        <v>9.2799999999999994</v>
      </c>
      <c r="N1246">
        <v>30652</v>
      </c>
      <c r="O1246">
        <v>3</v>
      </c>
      <c r="P1246" t="s">
        <v>26</v>
      </c>
      <c r="Q1246">
        <v>2</v>
      </c>
      <c r="R1246">
        <v>10</v>
      </c>
      <c r="S1246" t="s">
        <v>1529</v>
      </c>
      <c r="T1246" t="s">
        <v>65</v>
      </c>
    </row>
    <row r="1247" spans="1:20" x14ac:dyDescent="0.3">
      <c r="A1247" t="s">
        <v>1597</v>
      </c>
      <c r="B1247" t="s">
        <v>29</v>
      </c>
      <c r="C1247">
        <v>28</v>
      </c>
      <c r="D1247" t="s">
        <v>30</v>
      </c>
      <c r="E1247" t="s">
        <v>63</v>
      </c>
      <c r="F1247" t="s">
        <v>54</v>
      </c>
      <c r="G1247" t="s">
        <v>55</v>
      </c>
      <c r="H1247" t="s">
        <v>51</v>
      </c>
      <c r="I1247">
        <v>5.4</v>
      </c>
      <c r="J1247" t="s">
        <v>25</v>
      </c>
      <c r="K1247" s="1">
        <v>42672</v>
      </c>
      <c r="L1247" s="1">
        <v>44258</v>
      </c>
      <c r="M1247">
        <v>4.34</v>
      </c>
      <c r="N1247">
        <v>44106</v>
      </c>
      <c r="O1247">
        <v>3</v>
      </c>
      <c r="P1247" t="s">
        <v>26</v>
      </c>
      <c r="Q1247">
        <v>2</v>
      </c>
      <c r="R1247">
        <v>3</v>
      </c>
      <c r="S1247" t="s">
        <v>639</v>
      </c>
      <c r="T1247" t="s">
        <v>65</v>
      </c>
    </row>
    <row r="1248" spans="1:20" x14ac:dyDescent="0.3">
      <c r="A1248" t="s">
        <v>1598</v>
      </c>
      <c r="B1248" t="s">
        <v>29</v>
      </c>
      <c r="C1248">
        <v>31</v>
      </c>
      <c r="D1248" t="s">
        <v>30</v>
      </c>
      <c r="E1248" t="s">
        <v>53</v>
      </c>
      <c r="F1248" t="s">
        <v>22</v>
      </c>
      <c r="G1248" t="s">
        <v>74</v>
      </c>
      <c r="H1248" t="s">
        <v>47</v>
      </c>
      <c r="I1248">
        <v>4.3</v>
      </c>
      <c r="J1248" t="s">
        <v>25</v>
      </c>
      <c r="K1248" s="1">
        <v>40340</v>
      </c>
      <c r="L1248"/>
      <c r="M1248">
        <v>15.38</v>
      </c>
      <c r="N1248">
        <v>45295</v>
      </c>
      <c r="O1248">
        <v>2</v>
      </c>
      <c r="P1248" t="s">
        <v>26</v>
      </c>
      <c r="Q1248">
        <v>3</v>
      </c>
      <c r="R1248">
        <v>5</v>
      </c>
      <c r="S1248" t="s">
        <v>533</v>
      </c>
      <c r="T1248" t="s">
        <v>26</v>
      </c>
    </row>
    <row r="1249" spans="1:20" x14ac:dyDescent="0.3">
      <c r="A1249" t="s">
        <v>1599</v>
      </c>
      <c r="B1249" t="s">
        <v>29</v>
      </c>
      <c r="C1249">
        <v>30</v>
      </c>
      <c r="D1249" t="s">
        <v>30</v>
      </c>
      <c r="E1249" t="s">
        <v>36</v>
      </c>
      <c r="F1249" t="s">
        <v>54</v>
      </c>
      <c r="G1249" t="s">
        <v>55</v>
      </c>
      <c r="H1249" t="s">
        <v>24</v>
      </c>
      <c r="I1249">
        <v>7.8</v>
      </c>
      <c r="J1249" t="s">
        <v>25</v>
      </c>
      <c r="K1249" s="1">
        <v>44309</v>
      </c>
      <c r="L1249"/>
      <c r="M1249">
        <v>4.51</v>
      </c>
      <c r="N1249">
        <v>51643</v>
      </c>
      <c r="O1249">
        <v>1</v>
      </c>
      <c r="P1249" t="s">
        <v>26</v>
      </c>
      <c r="Q1249">
        <v>1</v>
      </c>
      <c r="R1249">
        <v>10</v>
      </c>
      <c r="S1249" t="s">
        <v>320</v>
      </c>
      <c r="T1249" t="s">
        <v>26</v>
      </c>
    </row>
    <row r="1250" spans="1:20" x14ac:dyDescent="0.3">
      <c r="A1250" t="s">
        <v>1600</v>
      </c>
      <c r="B1250" t="s">
        <v>29</v>
      </c>
      <c r="C1250">
        <v>28</v>
      </c>
      <c r="D1250" t="s">
        <v>30</v>
      </c>
      <c r="E1250" t="s">
        <v>53</v>
      </c>
      <c r="F1250" t="s">
        <v>40</v>
      </c>
      <c r="G1250" t="s">
        <v>96</v>
      </c>
      <c r="H1250" t="s">
        <v>24</v>
      </c>
      <c r="I1250">
        <v>7</v>
      </c>
      <c r="J1250" t="s">
        <v>25</v>
      </c>
      <c r="K1250" s="1">
        <v>42821</v>
      </c>
      <c r="L1250"/>
      <c r="M1250">
        <v>8.59</v>
      </c>
      <c r="N1250">
        <v>48424</v>
      </c>
      <c r="O1250">
        <v>3</v>
      </c>
      <c r="P1250" t="s">
        <v>26</v>
      </c>
      <c r="Q1250">
        <v>3</v>
      </c>
      <c r="R1250">
        <v>7</v>
      </c>
      <c r="S1250" t="s">
        <v>740</v>
      </c>
      <c r="T1250" t="s">
        <v>26</v>
      </c>
    </row>
    <row r="1251" spans="1:20" x14ac:dyDescent="0.3">
      <c r="A1251" t="s">
        <v>1601</v>
      </c>
      <c r="B1251" t="s">
        <v>29</v>
      </c>
      <c r="C1251">
        <v>34</v>
      </c>
      <c r="D1251" t="s">
        <v>20</v>
      </c>
      <c r="E1251" t="s">
        <v>63</v>
      </c>
      <c r="F1251" t="s">
        <v>54</v>
      </c>
      <c r="G1251" t="s">
        <v>77</v>
      </c>
      <c r="H1251" t="s">
        <v>24</v>
      </c>
      <c r="I1251">
        <v>9.5</v>
      </c>
      <c r="J1251" t="s">
        <v>25</v>
      </c>
      <c r="K1251" s="1">
        <v>41161</v>
      </c>
      <c r="L1251"/>
      <c r="M1251">
        <v>13.13</v>
      </c>
      <c r="N1251">
        <v>51263</v>
      </c>
      <c r="O1251">
        <v>1</v>
      </c>
      <c r="P1251" t="s">
        <v>26</v>
      </c>
      <c r="Q1251">
        <v>1</v>
      </c>
      <c r="R1251">
        <v>5</v>
      </c>
      <c r="S1251" t="s">
        <v>820</v>
      </c>
      <c r="T1251" t="s">
        <v>26</v>
      </c>
    </row>
    <row r="1252" spans="1:20" x14ac:dyDescent="0.3">
      <c r="A1252" t="s">
        <v>1602</v>
      </c>
      <c r="B1252" t="s">
        <v>29</v>
      </c>
      <c r="C1252">
        <v>25</v>
      </c>
      <c r="D1252" t="s">
        <v>20</v>
      </c>
      <c r="E1252" t="s">
        <v>58</v>
      </c>
      <c r="F1252" t="s">
        <v>45</v>
      </c>
      <c r="G1252" t="s">
        <v>46</v>
      </c>
      <c r="H1252" t="s">
        <v>47</v>
      </c>
      <c r="I1252">
        <v>4.5</v>
      </c>
      <c r="J1252" t="s">
        <v>25</v>
      </c>
      <c r="K1252" s="1">
        <v>45507</v>
      </c>
      <c r="L1252"/>
      <c r="M1252">
        <v>1.23</v>
      </c>
      <c r="N1252">
        <v>45839</v>
      </c>
      <c r="O1252">
        <v>4</v>
      </c>
      <c r="P1252" t="s">
        <v>26</v>
      </c>
      <c r="Q1252">
        <v>3</v>
      </c>
      <c r="R1252">
        <v>6</v>
      </c>
      <c r="S1252" t="s">
        <v>347</v>
      </c>
      <c r="T1252" t="s">
        <v>26</v>
      </c>
    </row>
    <row r="1253" spans="1:20" x14ac:dyDescent="0.3">
      <c r="A1253" t="s">
        <v>1603</v>
      </c>
      <c r="B1253" t="s">
        <v>29</v>
      </c>
      <c r="C1253">
        <v>30</v>
      </c>
      <c r="D1253" t="s">
        <v>30</v>
      </c>
      <c r="E1253" t="s">
        <v>31</v>
      </c>
      <c r="F1253" t="s">
        <v>22</v>
      </c>
      <c r="G1253" t="s">
        <v>23</v>
      </c>
      <c r="H1253" t="s">
        <v>84</v>
      </c>
      <c r="I1253">
        <v>8.3000000000000007</v>
      </c>
      <c r="J1253" t="s">
        <v>25</v>
      </c>
      <c r="K1253" s="1">
        <v>40809</v>
      </c>
      <c r="L1253"/>
      <c r="M1253">
        <v>14.1</v>
      </c>
      <c r="N1253">
        <v>45939</v>
      </c>
      <c r="O1253">
        <v>4</v>
      </c>
      <c r="P1253" t="s">
        <v>26</v>
      </c>
      <c r="Q1253">
        <v>3</v>
      </c>
      <c r="R1253">
        <v>5</v>
      </c>
      <c r="S1253" t="s">
        <v>511</v>
      </c>
      <c r="T1253" t="s">
        <v>26</v>
      </c>
    </row>
    <row r="1254" spans="1:20" x14ac:dyDescent="0.3">
      <c r="A1254" t="s">
        <v>1604</v>
      </c>
      <c r="B1254" t="s">
        <v>19</v>
      </c>
      <c r="C1254">
        <v>27</v>
      </c>
      <c r="D1254" t="s">
        <v>30</v>
      </c>
      <c r="E1254" t="s">
        <v>58</v>
      </c>
      <c r="F1254" t="s">
        <v>40</v>
      </c>
      <c r="G1254" t="s">
        <v>41</v>
      </c>
      <c r="H1254" t="s">
        <v>24</v>
      </c>
      <c r="I1254">
        <v>5.2</v>
      </c>
      <c r="J1254" t="s">
        <v>85</v>
      </c>
      <c r="K1254" s="1">
        <v>43439</v>
      </c>
      <c r="L1254" s="1">
        <v>44071</v>
      </c>
      <c r="M1254">
        <v>1.73</v>
      </c>
      <c r="N1254">
        <v>48625</v>
      </c>
      <c r="O1254">
        <v>2</v>
      </c>
      <c r="P1254" t="s">
        <v>26</v>
      </c>
      <c r="Q1254">
        <v>3</v>
      </c>
      <c r="R1254">
        <v>3</v>
      </c>
      <c r="S1254" t="s">
        <v>881</v>
      </c>
      <c r="T1254" t="s">
        <v>65</v>
      </c>
    </row>
    <row r="1255" spans="1:20" x14ac:dyDescent="0.3">
      <c r="A1255" t="s">
        <v>1605</v>
      </c>
      <c r="B1255" t="s">
        <v>29</v>
      </c>
      <c r="C1255">
        <v>25</v>
      </c>
      <c r="D1255" t="s">
        <v>30</v>
      </c>
      <c r="E1255" t="s">
        <v>44</v>
      </c>
      <c r="F1255" t="s">
        <v>32</v>
      </c>
      <c r="G1255" t="s">
        <v>171</v>
      </c>
      <c r="H1255" t="s">
        <v>24</v>
      </c>
      <c r="I1255">
        <v>1.4</v>
      </c>
      <c r="J1255" t="s">
        <v>85</v>
      </c>
      <c r="K1255" s="1">
        <v>42492</v>
      </c>
      <c r="L1255" s="1">
        <v>44861</v>
      </c>
      <c r="M1255">
        <v>6.49</v>
      </c>
      <c r="N1255">
        <v>31881</v>
      </c>
      <c r="O1255">
        <v>3</v>
      </c>
      <c r="P1255" t="s">
        <v>26</v>
      </c>
      <c r="Q1255">
        <v>2</v>
      </c>
      <c r="R1255">
        <v>6</v>
      </c>
      <c r="S1255" t="s">
        <v>318</v>
      </c>
      <c r="T1255" t="s">
        <v>65</v>
      </c>
    </row>
    <row r="1256" spans="1:20" x14ac:dyDescent="0.3">
      <c r="A1256" t="s">
        <v>1606</v>
      </c>
      <c r="B1256" t="s">
        <v>29</v>
      </c>
      <c r="C1256">
        <v>30</v>
      </c>
      <c r="D1256" t="s">
        <v>30</v>
      </c>
      <c r="E1256" t="s">
        <v>39</v>
      </c>
      <c r="F1256" t="s">
        <v>67</v>
      </c>
      <c r="G1256" t="s">
        <v>68</v>
      </c>
      <c r="H1256" t="s">
        <v>51</v>
      </c>
      <c r="I1256">
        <v>5.5</v>
      </c>
      <c r="J1256" t="s">
        <v>25</v>
      </c>
      <c r="K1256" s="1">
        <v>43239</v>
      </c>
      <c r="L1256"/>
      <c r="M1256">
        <v>7.44</v>
      </c>
      <c r="N1256">
        <v>44741</v>
      </c>
      <c r="O1256">
        <v>3</v>
      </c>
      <c r="P1256" t="s">
        <v>26</v>
      </c>
      <c r="Q1256">
        <v>2</v>
      </c>
      <c r="R1256">
        <v>5</v>
      </c>
      <c r="S1256" t="s">
        <v>177</v>
      </c>
      <c r="T1256" t="s">
        <v>26</v>
      </c>
    </row>
    <row r="1257" spans="1:20" x14ac:dyDescent="0.3">
      <c r="A1257" t="s">
        <v>1607</v>
      </c>
      <c r="B1257" t="s">
        <v>19</v>
      </c>
      <c r="C1257">
        <v>25</v>
      </c>
      <c r="D1257" t="s">
        <v>30</v>
      </c>
      <c r="E1257" t="s">
        <v>36</v>
      </c>
      <c r="F1257" t="s">
        <v>40</v>
      </c>
      <c r="G1257" t="s">
        <v>41</v>
      </c>
      <c r="H1257" t="s">
        <v>51</v>
      </c>
      <c r="I1257">
        <v>4.3</v>
      </c>
      <c r="J1257" t="s">
        <v>25</v>
      </c>
      <c r="K1257" s="1">
        <v>43329</v>
      </c>
      <c r="L1257"/>
      <c r="M1257">
        <v>7.2</v>
      </c>
      <c r="N1257">
        <v>37636</v>
      </c>
      <c r="O1257">
        <v>2</v>
      </c>
      <c r="P1257" t="s">
        <v>26</v>
      </c>
      <c r="Q1257">
        <v>2</v>
      </c>
      <c r="R1257">
        <v>9</v>
      </c>
      <c r="S1257" t="s">
        <v>881</v>
      </c>
      <c r="T1257" t="s">
        <v>26</v>
      </c>
    </row>
    <row r="1258" spans="1:20" x14ac:dyDescent="0.3">
      <c r="A1258" t="s">
        <v>1608</v>
      </c>
      <c r="B1258" t="s">
        <v>29</v>
      </c>
      <c r="C1258">
        <v>36</v>
      </c>
      <c r="D1258" t="s">
        <v>30</v>
      </c>
      <c r="E1258" t="s">
        <v>31</v>
      </c>
      <c r="F1258" t="s">
        <v>82</v>
      </c>
      <c r="G1258" t="s">
        <v>284</v>
      </c>
      <c r="H1258" t="s">
        <v>24</v>
      </c>
      <c r="I1258">
        <v>12.6</v>
      </c>
      <c r="J1258" t="s">
        <v>25</v>
      </c>
      <c r="K1258" s="1">
        <v>45133</v>
      </c>
      <c r="L1258"/>
      <c r="M1258">
        <v>2.2599999999999998</v>
      </c>
      <c r="N1258">
        <v>54651</v>
      </c>
      <c r="O1258">
        <v>4</v>
      </c>
      <c r="P1258" t="s">
        <v>26</v>
      </c>
      <c r="Q1258">
        <v>2</v>
      </c>
      <c r="R1258">
        <v>7</v>
      </c>
      <c r="S1258" t="s">
        <v>698</v>
      </c>
      <c r="T1258" t="s">
        <v>26</v>
      </c>
    </row>
    <row r="1259" spans="1:20" x14ac:dyDescent="0.3">
      <c r="A1259" t="s">
        <v>1609</v>
      </c>
      <c r="B1259" t="s">
        <v>29</v>
      </c>
      <c r="C1259">
        <v>29</v>
      </c>
      <c r="D1259" t="s">
        <v>30</v>
      </c>
      <c r="E1259" t="s">
        <v>36</v>
      </c>
      <c r="F1259" t="s">
        <v>22</v>
      </c>
      <c r="G1259" t="s">
        <v>59</v>
      </c>
      <c r="H1259" t="s">
        <v>84</v>
      </c>
      <c r="I1259">
        <v>8.5</v>
      </c>
      <c r="J1259" t="s">
        <v>25</v>
      </c>
      <c r="K1259" s="1">
        <v>41299</v>
      </c>
      <c r="L1259"/>
      <c r="M1259">
        <v>12.76</v>
      </c>
      <c r="N1259">
        <v>49283</v>
      </c>
      <c r="O1259">
        <v>5</v>
      </c>
      <c r="P1259" t="s">
        <v>26</v>
      </c>
      <c r="Q1259">
        <v>2</v>
      </c>
      <c r="R1259">
        <v>4</v>
      </c>
      <c r="S1259" t="s">
        <v>183</v>
      </c>
      <c r="T1259" t="s">
        <v>26</v>
      </c>
    </row>
    <row r="1260" spans="1:20" x14ac:dyDescent="0.3">
      <c r="A1260" t="s">
        <v>1610</v>
      </c>
      <c r="B1260" t="s">
        <v>29</v>
      </c>
      <c r="C1260">
        <v>37</v>
      </c>
      <c r="D1260" t="s">
        <v>30</v>
      </c>
      <c r="E1260" t="s">
        <v>63</v>
      </c>
      <c r="F1260" t="s">
        <v>92</v>
      </c>
      <c r="G1260" t="s">
        <v>246</v>
      </c>
      <c r="H1260" t="s">
        <v>24</v>
      </c>
      <c r="I1260">
        <v>14.1</v>
      </c>
      <c r="J1260" t="s">
        <v>25</v>
      </c>
      <c r="K1260" s="1">
        <v>44563</v>
      </c>
      <c r="L1260"/>
      <c r="M1260">
        <v>3.82</v>
      </c>
      <c r="N1260">
        <v>69244</v>
      </c>
      <c r="O1260">
        <v>2</v>
      </c>
      <c r="P1260" t="s">
        <v>26</v>
      </c>
      <c r="Q1260">
        <v>2</v>
      </c>
      <c r="R1260">
        <v>5</v>
      </c>
      <c r="S1260" t="s">
        <v>818</v>
      </c>
      <c r="T1260" t="s">
        <v>26</v>
      </c>
    </row>
    <row r="1261" spans="1:20" x14ac:dyDescent="0.3">
      <c r="A1261" t="s">
        <v>1611</v>
      </c>
      <c r="B1261" t="s">
        <v>19</v>
      </c>
      <c r="C1261">
        <v>34</v>
      </c>
      <c r="D1261" t="s">
        <v>30</v>
      </c>
      <c r="E1261" t="s">
        <v>36</v>
      </c>
      <c r="F1261" t="s">
        <v>32</v>
      </c>
      <c r="G1261" t="s">
        <v>171</v>
      </c>
      <c r="H1261" t="s">
        <v>24</v>
      </c>
      <c r="I1261">
        <v>12</v>
      </c>
      <c r="J1261" t="s">
        <v>25</v>
      </c>
      <c r="K1261" s="1">
        <v>40908</v>
      </c>
      <c r="L1261"/>
      <c r="M1261">
        <v>13.83</v>
      </c>
      <c r="N1261">
        <v>54973</v>
      </c>
      <c r="O1261">
        <v>3</v>
      </c>
      <c r="P1261" t="s">
        <v>26</v>
      </c>
      <c r="Q1261">
        <v>3</v>
      </c>
      <c r="R1261">
        <v>5</v>
      </c>
      <c r="S1261" t="s">
        <v>1475</v>
      </c>
      <c r="T1261" t="s">
        <v>26</v>
      </c>
    </row>
    <row r="1262" spans="1:20" x14ac:dyDescent="0.3">
      <c r="A1262" t="s">
        <v>1612</v>
      </c>
      <c r="B1262" t="s">
        <v>29</v>
      </c>
      <c r="C1262">
        <v>32</v>
      </c>
      <c r="D1262" t="s">
        <v>30</v>
      </c>
      <c r="E1262" t="s">
        <v>63</v>
      </c>
      <c r="F1262" t="s">
        <v>54</v>
      </c>
      <c r="G1262" t="s">
        <v>77</v>
      </c>
      <c r="H1262" t="s">
        <v>51</v>
      </c>
      <c r="I1262">
        <v>8.8000000000000007</v>
      </c>
      <c r="J1262" t="s">
        <v>25</v>
      </c>
      <c r="K1262" s="1">
        <v>44299</v>
      </c>
      <c r="L1262"/>
      <c r="M1262">
        <v>4.54</v>
      </c>
      <c r="N1262">
        <v>44749</v>
      </c>
      <c r="O1262">
        <v>3</v>
      </c>
      <c r="P1262" t="s">
        <v>26</v>
      </c>
      <c r="Q1262">
        <v>1</v>
      </c>
      <c r="R1262">
        <v>4</v>
      </c>
      <c r="S1262" t="s">
        <v>1613</v>
      </c>
      <c r="T1262" t="s">
        <v>26</v>
      </c>
    </row>
    <row r="1263" spans="1:20" x14ac:dyDescent="0.3">
      <c r="A1263" t="s">
        <v>1614</v>
      </c>
      <c r="B1263" t="s">
        <v>19</v>
      </c>
      <c r="C1263">
        <v>27</v>
      </c>
      <c r="D1263" t="s">
        <v>30</v>
      </c>
      <c r="E1263" t="s">
        <v>36</v>
      </c>
      <c r="F1263" t="s">
        <v>54</v>
      </c>
      <c r="G1263" t="s">
        <v>77</v>
      </c>
      <c r="H1263" t="s">
        <v>51</v>
      </c>
      <c r="I1263">
        <v>3.2</v>
      </c>
      <c r="J1263" t="s">
        <v>25</v>
      </c>
      <c r="K1263" s="1">
        <v>41221</v>
      </c>
      <c r="L1263" s="1">
        <v>42029</v>
      </c>
      <c r="M1263">
        <v>2.21</v>
      </c>
      <c r="N1263">
        <v>35560</v>
      </c>
      <c r="O1263">
        <v>4</v>
      </c>
      <c r="P1263" t="s">
        <v>26</v>
      </c>
      <c r="Q1263">
        <v>1</v>
      </c>
      <c r="R1263">
        <v>8</v>
      </c>
      <c r="S1263" t="s">
        <v>320</v>
      </c>
      <c r="T1263" t="s">
        <v>65</v>
      </c>
    </row>
    <row r="1264" spans="1:20" x14ac:dyDescent="0.3">
      <c r="A1264" t="s">
        <v>1615</v>
      </c>
      <c r="B1264" t="s">
        <v>29</v>
      </c>
      <c r="C1264">
        <v>35</v>
      </c>
      <c r="D1264" t="s">
        <v>30</v>
      </c>
      <c r="E1264" t="s">
        <v>31</v>
      </c>
      <c r="F1264" t="s">
        <v>67</v>
      </c>
      <c r="G1264" t="s">
        <v>68</v>
      </c>
      <c r="H1264" t="s">
        <v>51</v>
      </c>
      <c r="I1264">
        <v>4.2</v>
      </c>
      <c r="J1264" t="s">
        <v>25</v>
      </c>
      <c r="K1264" s="1">
        <v>42932</v>
      </c>
      <c r="L1264"/>
      <c r="M1264">
        <v>8.2799999999999994</v>
      </c>
      <c r="N1264">
        <v>40279</v>
      </c>
      <c r="O1264">
        <v>2</v>
      </c>
      <c r="P1264" t="s">
        <v>26</v>
      </c>
      <c r="Q1264">
        <v>2</v>
      </c>
      <c r="R1264">
        <v>9</v>
      </c>
      <c r="S1264" t="s">
        <v>345</v>
      </c>
      <c r="T1264" t="s">
        <v>26</v>
      </c>
    </row>
    <row r="1265" spans="1:20" x14ac:dyDescent="0.3">
      <c r="A1265" t="s">
        <v>1616</v>
      </c>
      <c r="B1265" t="s">
        <v>29</v>
      </c>
      <c r="C1265">
        <v>26</v>
      </c>
      <c r="D1265" t="s">
        <v>30</v>
      </c>
      <c r="E1265" t="s">
        <v>63</v>
      </c>
      <c r="F1265" t="s">
        <v>45</v>
      </c>
      <c r="G1265" t="s">
        <v>164</v>
      </c>
      <c r="H1265" t="s">
        <v>51</v>
      </c>
      <c r="I1265">
        <v>3.1</v>
      </c>
      <c r="J1265" t="s">
        <v>25</v>
      </c>
      <c r="K1265" s="1">
        <v>43334</v>
      </c>
      <c r="L1265" s="1">
        <v>44848</v>
      </c>
      <c r="M1265">
        <v>4.1500000000000004</v>
      </c>
      <c r="N1265">
        <v>38327</v>
      </c>
      <c r="O1265">
        <v>2</v>
      </c>
      <c r="P1265" t="s">
        <v>26</v>
      </c>
      <c r="Q1265">
        <v>5</v>
      </c>
      <c r="R1265">
        <v>3</v>
      </c>
      <c r="S1265" t="s">
        <v>357</v>
      </c>
      <c r="T1265" t="s">
        <v>65</v>
      </c>
    </row>
    <row r="1266" spans="1:20" x14ac:dyDescent="0.3">
      <c r="A1266" t="s">
        <v>375</v>
      </c>
      <c r="B1266" t="s">
        <v>29</v>
      </c>
      <c r="C1266">
        <v>41</v>
      </c>
      <c r="D1266" t="s">
        <v>20</v>
      </c>
      <c r="E1266" t="s">
        <v>53</v>
      </c>
      <c r="F1266" t="s">
        <v>54</v>
      </c>
      <c r="G1266" t="s">
        <v>77</v>
      </c>
      <c r="H1266" t="s">
        <v>84</v>
      </c>
      <c r="I1266">
        <v>19.100000000000001</v>
      </c>
      <c r="J1266" t="s">
        <v>25</v>
      </c>
      <c r="K1266" s="1">
        <v>41723</v>
      </c>
      <c r="L1266"/>
      <c r="M1266">
        <v>11.59</v>
      </c>
      <c r="N1266">
        <v>65623</v>
      </c>
      <c r="O1266">
        <v>4</v>
      </c>
      <c r="P1266" t="s">
        <v>26</v>
      </c>
      <c r="Q1266">
        <v>2</v>
      </c>
      <c r="R1266">
        <v>5</v>
      </c>
      <c r="T1266" t="s">
        <v>26</v>
      </c>
    </row>
    <row r="1267" spans="1:20" x14ac:dyDescent="0.3">
      <c r="A1267" t="s">
        <v>1617</v>
      </c>
      <c r="B1267" t="s">
        <v>19</v>
      </c>
      <c r="C1267">
        <v>37</v>
      </c>
      <c r="D1267" t="s">
        <v>30</v>
      </c>
      <c r="E1267" t="s">
        <v>21</v>
      </c>
      <c r="F1267" t="s">
        <v>67</v>
      </c>
      <c r="G1267" t="s">
        <v>110</v>
      </c>
      <c r="H1267" t="s">
        <v>24</v>
      </c>
      <c r="I1267">
        <v>7.2</v>
      </c>
      <c r="J1267" t="s">
        <v>25</v>
      </c>
      <c r="K1267" s="1">
        <v>42300</v>
      </c>
      <c r="L1267"/>
      <c r="M1267">
        <v>10.02</v>
      </c>
      <c r="N1267">
        <v>53239</v>
      </c>
      <c r="O1267">
        <v>5</v>
      </c>
      <c r="P1267" t="s">
        <v>26</v>
      </c>
      <c r="Q1267">
        <v>1</v>
      </c>
      <c r="R1267">
        <v>4</v>
      </c>
      <c r="S1267" t="s">
        <v>598</v>
      </c>
      <c r="T1267" t="s">
        <v>26</v>
      </c>
    </row>
    <row r="1268" spans="1:20" x14ac:dyDescent="0.3">
      <c r="A1268" t="s">
        <v>1618</v>
      </c>
      <c r="B1268" t="s">
        <v>19</v>
      </c>
      <c r="C1268">
        <v>40</v>
      </c>
      <c r="D1268" t="s">
        <v>20</v>
      </c>
      <c r="E1268" t="s">
        <v>39</v>
      </c>
      <c r="F1268" t="s">
        <v>67</v>
      </c>
      <c r="G1268" t="s">
        <v>176</v>
      </c>
      <c r="H1268" t="s">
        <v>51</v>
      </c>
      <c r="I1268">
        <v>10.5</v>
      </c>
      <c r="J1268" t="s">
        <v>25</v>
      </c>
      <c r="K1268" s="1">
        <v>44033</v>
      </c>
      <c r="L1268" s="1">
        <v>45887</v>
      </c>
      <c r="M1268">
        <v>5.08</v>
      </c>
      <c r="N1268">
        <v>57320</v>
      </c>
      <c r="O1268">
        <v>4</v>
      </c>
      <c r="P1268" t="s">
        <v>26</v>
      </c>
      <c r="Q1268">
        <v>3</v>
      </c>
      <c r="R1268">
        <v>7</v>
      </c>
      <c r="S1268" t="s">
        <v>988</v>
      </c>
      <c r="T1268" t="s">
        <v>65</v>
      </c>
    </row>
    <row r="1269" spans="1:20" x14ac:dyDescent="0.3">
      <c r="A1269" t="s">
        <v>1619</v>
      </c>
      <c r="B1269" t="s">
        <v>29</v>
      </c>
      <c r="C1269">
        <v>28</v>
      </c>
      <c r="D1269" t="s">
        <v>30</v>
      </c>
      <c r="E1269" t="s">
        <v>53</v>
      </c>
      <c r="F1269" t="s">
        <v>40</v>
      </c>
      <c r="G1269" t="s">
        <v>41</v>
      </c>
      <c r="H1269" t="s">
        <v>47</v>
      </c>
      <c r="I1269">
        <v>6.5</v>
      </c>
      <c r="J1269" t="s">
        <v>85</v>
      </c>
      <c r="K1269" s="1">
        <v>39493</v>
      </c>
      <c r="L1269"/>
      <c r="M1269">
        <v>17.7</v>
      </c>
      <c r="N1269">
        <v>49647</v>
      </c>
      <c r="O1269">
        <v>2</v>
      </c>
      <c r="P1269" t="s">
        <v>26</v>
      </c>
      <c r="Q1269">
        <v>3</v>
      </c>
      <c r="R1269">
        <v>8</v>
      </c>
      <c r="S1269" t="s">
        <v>676</v>
      </c>
      <c r="T1269" t="s">
        <v>26</v>
      </c>
    </row>
    <row r="1270" spans="1:20" x14ac:dyDescent="0.3">
      <c r="A1270" t="s">
        <v>1620</v>
      </c>
      <c r="B1270" t="s">
        <v>29</v>
      </c>
      <c r="C1270">
        <v>33</v>
      </c>
      <c r="D1270" t="s">
        <v>20</v>
      </c>
      <c r="E1270" t="s">
        <v>31</v>
      </c>
      <c r="F1270" t="s">
        <v>54</v>
      </c>
      <c r="G1270" t="s">
        <v>55</v>
      </c>
      <c r="H1270" t="s">
        <v>24</v>
      </c>
      <c r="I1270">
        <v>13</v>
      </c>
      <c r="J1270" t="s">
        <v>25</v>
      </c>
      <c r="K1270" s="1">
        <v>41700</v>
      </c>
      <c r="L1270"/>
      <c r="M1270">
        <v>11.66</v>
      </c>
      <c r="N1270">
        <v>58266</v>
      </c>
      <c r="O1270">
        <v>3</v>
      </c>
      <c r="P1270" t="s">
        <v>65</v>
      </c>
      <c r="Q1270">
        <v>2</v>
      </c>
      <c r="R1270">
        <v>5</v>
      </c>
      <c r="S1270" t="s">
        <v>545</v>
      </c>
      <c r="T1270" t="s">
        <v>26</v>
      </c>
    </row>
    <row r="1271" spans="1:20" x14ac:dyDescent="0.3">
      <c r="A1271" t="s">
        <v>1621</v>
      </c>
      <c r="B1271" t="s">
        <v>29</v>
      </c>
      <c r="C1271">
        <v>27</v>
      </c>
      <c r="D1271" t="s">
        <v>20</v>
      </c>
      <c r="E1271" t="s">
        <v>31</v>
      </c>
      <c r="F1271" t="s">
        <v>45</v>
      </c>
      <c r="G1271" t="s">
        <v>164</v>
      </c>
      <c r="H1271" t="s">
        <v>51</v>
      </c>
      <c r="I1271">
        <v>5.7</v>
      </c>
      <c r="J1271" t="s">
        <v>25</v>
      </c>
      <c r="K1271" s="1">
        <v>45330</v>
      </c>
      <c r="L1271"/>
      <c r="M1271">
        <v>1.72</v>
      </c>
      <c r="N1271">
        <v>43995</v>
      </c>
      <c r="O1271">
        <v>2</v>
      </c>
      <c r="P1271" t="s">
        <v>26</v>
      </c>
      <c r="Q1271">
        <v>1</v>
      </c>
      <c r="R1271">
        <v>7</v>
      </c>
      <c r="S1271" t="s">
        <v>258</v>
      </c>
      <c r="T1271" t="s">
        <v>26</v>
      </c>
    </row>
    <row r="1272" spans="1:20" x14ac:dyDescent="0.3">
      <c r="A1272" t="s">
        <v>1622</v>
      </c>
      <c r="B1272" t="s">
        <v>19</v>
      </c>
      <c r="C1272">
        <v>34</v>
      </c>
      <c r="D1272" t="s">
        <v>30</v>
      </c>
      <c r="E1272" t="s">
        <v>21</v>
      </c>
      <c r="F1272" t="s">
        <v>45</v>
      </c>
      <c r="G1272" t="s">
        <v>46</v>
      </c>
      <c r="H1272" t="s">
        <v>24</v>
      </c>
      <c r="I1272">
        <v>10.5</v>
      </c>
      <c r="J1272" t="s">
        <v>25</v>
      </c>
      <c r="K1272" s="1">
        <v>45291</v>
      </c>
      <c r="L1272"/>
      <c r="M1272">
        <v>1.83</v>
      </c>
      <c r="N1272">
        <v>57318</v>
      </c>
      <c r="O1272">
        <v>4</v>
      </c>
      <c r="P1272" t="s">
        <v>65</v>
      </c>
      <c r="Q1272">
        <v>2</v>
      </c>
      <c r="R1272">
        <v>7</v>
      </c>
      <c r="S1272" t="s">
        <v>213</v>
      </c>
      <c r="T1272" t="s">
        <v>26</v>
      </c>
    </row>
    <row r="1273" spans="1:20" x14ac:dyDescent="0.3">
      <c r="A1273" t="s">
        <v>1623</v>
      </c>
      <c r="B1273" t="s">
        <v>19</v>
      </c>
      <c r="C1273">
        <v>26</v>
      </c>
      <c r="D1273" t="s">
        <v>30</v>
      </c>
      <c r="E1273" t="s">
        <v>21</v>
      </c>
      <c r="F1273" t="s">
        <v>67</v>
      </c>
      <c r="G1273" t="s">
        <v>68</v>
      </c>
      <c r="H1273" t="s">
        <v>24</v>
      </c>
      <c r="I1273">
        <v>5.7</v>
      </c>
      <c r="J1273" t="s">
        <v>25</v>
      </c>
      <c r="K1273" s="1">
        <v>39958</v>
      </c>
      <c r="L1273"/>
      <c r="M1273">
        <v>16.43</v>
      </c>
      <c r="N1273">
        <v>47181</v>
      </c>
      <c r="O1273">
        <v>2</v>
      </c>
      <c r="P1273" t="s">
        <v>26</v>
      </c>
      <c r="Q1273">
        <v>2</v>
      </c>
      <c r="R1273">
        <v>3</v>
      </c>
      <c r="S1273" t="s">
        <v>345</v>
      </c>
      <c r="T1273" t="s">
        <v>26</v>
      </c>
    </row>
    <row r="1274" spans="1:20" x14ac:dyDescent="0.3">
      <c r="A1274" t="s">
        <v>1624</v>
      </c>
      <c r="B1274" t="s">
        <v>19</v>
      </c>
      <c r="C1274">
        <v>27</v>
      </c>
      <c r="D1274" t="s">
        <v>30</v>
      </c>
      <c r="E1274" t="s">
        <v>31</v>
      </c>
      <c r="F1274" t="s">
        <v>92</v>
      </c>
      <c r="G1274" t="s">
        <v>120</v>
      </c>
      <c r="H1274" t="s">
        <v>24</v>
      </c>
      <c r="I1274">
        <v>4.9000000000000004</v>
      </c>
      <c r="J1274" t="s">
        <v>25</v>
      </c>
      <c r="K1274" s="1">
        <v>42040</v>
      </c>
      <c r="L1274"/>
      <c r="M1274">
        <v>10.73</v>
      </c>
      <c r="N1274">
        <v>43939</v>
      </c>
      <c r="O1274">
        <v>3</v>
      </c>
      <c r="P1274" t="s">
        <v>26</v>
      </c>
      <c r="Q1274">
        <v>3</v>
      </c>
      <c r="R1274">
        <v>5</v>
      </c>
      <c r="S1274" t="s">
        <v>428</v>
      </c>
      <c r="T1274" t="s">
        <v>26</v>
      </c>
    </row>
    <row r="1275" spans="1:20" x14ac:dyDescent="0.3">
      <c r="A1275" t="s">
        <v>177</v>
      </c>
      <c r="B1275" t="s">
        <v>19</v>
      </c>
      <c r="C1275">
        <v>27</v>
      </c>
      <c r="D1275" t="s">
        <v>30</v>
      </c>
      <c r="E1275" t="s">
        <v>63</v>
      </c>
      <c r="F1275" t="s">
        <v>67</v>
      </c>
      <c r="G1275" t="s">
        <v>71</v>
      </c>
      <c r="H1275" t="s">
        <v>24</v>
      </c>
      <c r="I1275">
        <v>6.4</v>
      </c>
      <c r="J1275" t="s">
        <v>25</v>
      </c>
      <c r="K1275" s="1">
        <v>39951</v>
      </c>
      <c r="L1275"/>
      <c r="M1275">
        <v>16.45</v>
      </c>
      <c r="N1275">
        <v>45547</v>
      </c>
      <c r="O1275">
        <v>4</v>
      </c>
      <c r="P1275" t="s">
        <v>26</v>
      </c>
      <c r="Q1275">
        <v>1</v>
      </c>
      <c r="R1275">
        <v>7</v>
      </c>
      <c r="T1275" t="s">
        <v>26</v>
      </c>
    </row>
    <row r="1276" spans="1:20" x14ac:dyDescent="0.3">
      <c r="A1276" t="s">
        <v>1625</v>
      </c>
      <c r="B1276" t="s">
        <v>19</v>
      </c>
      <c r="C1276">
        <v>21</v>
      </c>
      <c r="D1276" t="s">
        <v>30</v>
      </c>
      <c r="E1276" t="s">
        <v>21</v>
      </c>
      <c r="F1276" t="s">
        <v>22</v>
      </c>
      <c r="G1276" t="s">
        <v>23</v>
      </c>
      <c r="H1276" t="s">
        <v>24</v>
      </c>
      <c r="I1276">
        <v>0.9</v>
      </c>
      <c r="J1276" t="s">
        <v>25</v>
      </c>
      <c r="K1276" s="1">
        <v>44433</v>
      </c>
      <c r="L1276"/>
      <c r="M1276">
        <v>4.18</v>
      </c>
      <c r="N1276">
        <v>28603</v>
      </c>
      <c r="O1276">
        <v>2</v>
      </c>
      <c r="P1276" t="s">
        <v>65</v>
      </c>
      <c r="Q1276">
        <v>5</v>
      </c>
      <c r="R1276">
        <v>6</v>
      </c>
      <c r="S1276" t="s">
        <v>27</v>
      </c>
      <c r="T1276" t="s">
        <v>26</v>
      </c>
    </row>
    <row r="1277" spans="1:20" x14ac:dyDescent="0.3">
      <c r="A1277" t="s">
        <v>1626</v>
      </c>
      <c r="B1277" t="s">
        <v>29</v>
      </c>
      <c r="C1277">
        <v>31</v>
      </c>
      <c r="D1277" t="s">
        <v>30</v>
      </c>
      <c r="E1277" t="s">
        <v>31</v>
      </c>
      <c r="F1277" t="s">
        <v>40</v>
      </c>
      <c r="G1277" t="s">
        <v>50</v>
      </c>
      <c r="H1277" t="s">
        <v>24</v>
      </c>
      <c r="I1277">
        <v>6.6</v>
      </c>
      <c r="J1277" t="s">
        <v>25</v>
      </c>
      <c r="K1277" s="1">
        <v>40412</v>
      </c>
      <c r="L1277"/>
      <c r="M1277">
        <v>15.18</v>
      </c>
      <c r="N1277">
        <v>42766</v>
      </c>
      <c r="O1277">
        <v>3</v>
      </c>
      <c r="P1277" t="s">
        <v>26</v>
      </c>
      <c r="Q1277">
        <v>2</v>
      </c>
      <c r="R1277">
        <v>8</v>
      </c>
      <c r="S1277" t="s">
        <v>414</v>
      </c>
      <c r="T1277" t="s">
        <v>26</v>
      </c>
    </row>
    <row r="1278" spans="1:20" x14ac:dyDescent="0.3">
      <c r="A1278" t="s">
        <v>1627</v>
      </c>
      <c r="B1278" t="s">
        <v>19</v>
      </c>
      <c r="C1278">
        <v>24</v>
      </c>
      <c r="D1278" t="s">
        <v>30</v>
      </c>
      <c r="E1278" t="s">
        <v>58</v>
      </c>
      <c r="F1278" t="s">
        <v>92</v>
      </c>
      <c r="G1278" t="s">
        <v>93</v>
      </c>
      <c r="H1278" t="s">
        <v>51</v>
      </c>
      <c r="I1278">
        <v>3</v>
      </c>
      <c r="J1278" t="s">
        <v>25</v>
      </c>
      <c r="K1278" s="1">
        <v>40943</v>
      </c>
      <c r="L1278"/>
      <c r="M1278">
        <v>13.73</v>
      </c>
      <c r="N1278">
        <v>40557</v>
      </c>
      <c r="O1278">
        <v>4</v>
      </c>
      <c r="P1278" t="s">
        <v>26</v>
      </c>
      <c r="Q1278">
        <v>1</v>
      </c>
      <c r="R1278">
        <v>2</v>
      </c>
      <c r="S1278" t="s">
        <v>823</v>
      </c>
      <c r="T1278" t="s">
        <v>26</v>
      </c>
    </row>
    <row r="1279" spans="1:20" x14ac:dyDescent="0.3">
      <c r="A1279" t="s">
        <v>885</v>
      </c>
      <c r="B1279" t="s">
        <v>29</v>
      </c>
      <c r="C1279">
        <v>31</v>
      </c>
      <c r="D1279" t="s">
        <v>20</v>
      </c>
      <c r="E1279" t="s">
        <v>36</v>
      </c>
      <c r="F1279" t="s">
        <v>22</v>
      </c>
      <c r="G1279" t="s">
        <v>23</v>
      </c>
      <c r="H1279" t="s">
        <v>24</v>
      </c>
      <c r="I1279">
        <v>5.2</v>
      </c>
      <c r="J1279" t="s">
        <v>25</v>
      </c>
      <c r="K1279" s="1">
        <v>42516</v>
      </c>
      <c r="L1279"/>
      <c r="M1279">
        <v>9.42</v>
      </c>
      <c r="N1279">
        <v>41558</v>
      </c>
      <c r="O1279">
        <v>2</v>
      </c>
      <c r="P1279" t="s">
        <v>26</v>
      </c>
      <c r="Q1279">
        <v>3</v>
      </c>
      <c r="R1279">
        <v>10</v>
      </c>
      <c r="T1279" t="s">
        <v>26</v>
      </c>
    </row>
    <row r="1280" spans="1:20" x14ac:dyDescent="0.3">
      <c r="A1280" t="s">
        <v>1628</v>
      </c>
      <c r="B1280" t="s">
        <v>19</v>
      </c>
      <c r="C1280">
        <v>24</v>
      </c>
      <c r="D1280" t="s">
        <v>20</v>
      </c>
      <c r="E1280" t="s">
        <v>53</v>
      </c>
      <c r="F1280" t="s">
        <v>45</v>
      </c>
      <c r="G1280" t="s">
        <v>98</v>
      </c>
      <c r="H1280" t="s">
        <v>47</v>
      </c>
      <c r="I1280">
        <v>2.9</v>
      </c>
      <c r="J1280" t="s">
        <v>25</v>
      </c>
      <c r="K1280" s="1">
        <v>41991</v>
      </c>
      <c r="L1280" s="1">
        <v>42269</v>
      </c>
      <c r="M1280">
        <v>0.76</v>
      </c>
      <c r="N1280">
        <v>40509</v>
      </c>
      <c r="O1280">
        <v>4</v>
      </c>
      <c r="P1280" t="s">
        <v>26</v>
      </c>
      <c r="Q1280">
        <v>3</v>
      </c>
      <c r="R1280">
        <v>4</v>
      </c>
      <c r="S1280" t="s">
        <v>424</v>
      </c>
      <c r="T1280" t="s">
        <v>65</v>
      </c>
    </row>
    <row r="1281" spans="1:20" x14ac:dyDescent="0.3">
      <c r="A1281" t="s">
        <v>1629</v>
      </c>
      <c r="B1281" t="s">
        <v>29</v>
      </c>
      <c r="C1281">
        <v>30</v>
      </c>
      <c r="D1281" t="s">
        <v>20</v>
      </c>
      <c r="E1281" t="s">
        <v>53</v>
      </c>
      <c r="F1281" t="s">
        <v>32</v>
      </c>
      <c r="G1281" t="s">
        <v>171</v>
      </c>
      <c r="H1281" t="s">
        <v>24</v>
      </c>
      <c r="I1281">
        <v>8</v>
      </c>
      <c r="J1281" t="s">
        <v>25</v>
      </c>
      <c r="K1281" s="1">
        <v>41080</v>
      </c>
      <c r="L1281"/>
      <c r="M1281">
        <v>13.36</v>
      </c>
      <c r="N1281">
        <v>48818</v>
      </c>
      <c r="O1281">
        <v>3</v>
      </c>
      <c r="P1281" t="s">
        <v>26</v>
      </c>
      <c r="Q1281">
        <v>2</v>
      </c>
      <c r="R1281">
        <v>3</v>
      </c>
      <c r="S1281" t="s">
        <v>509</v>
      </c>
      <c r="T1281" t="s">
        <v>26</v>
      </c>
    </row>
    <row r="1282" spans="1:20" x14ac:dyDescent="0.3">
      <c r="A1282" t="s">
        <v>1630</v>
      </c>
      <c r="B1282" t="s">
        <v>29</v>
      </c>
      <c r="C1282">
        <v>37</v>
      </c>
      <c r="D1282" t="s">
        <v>30</v>
      </c>
      <c r="E1282" t="s">
        <v>39</v>
      </c>
      <c r="F1282" t="s">
        <v>67</v>
      </c>
      <c r="G1282" t="s">
        <v>90</v>
      </c>
      <c r="H1282" t="s">
        <v>24</v>
      </c>
      <c r="I1282">
        <v>5</v>
      </c>
      <c r="J1282" t="s">
        <v>25</v>
      </c>
      <c r="K1282" s="1">
        <v>44705</v>
      </c>
      <c r="L1282"/>
      <c r="M1282">
        <v>3.43</v>
      </c>
      <c r="N1282">
        <v>47707</v>
      </c>
      <c r="O1282">
        <v>2</v>
      </c>
      <c r="P1282" t="s">
        <v>26</v>
      </c>
      <c r="Q1282">
        <v>0</v>
      </c>
      <c r="R1282">
        <v>9</v>
      </c>
      <c r="S1282" t="s">
        <v>1151</v>
      </c>
      <c r="T1282" t="s">
        <v>26</v>
      </c>
    </row>
    <row r="1283" spans="1:20" x14ac:dyDescent="0.3">
      <c r="A1283" t="s">
        <v>1631</v>
      </c>
      <c r="B1283" t="s">
        <v>19</v>
      </c>
      <c r="C1283">
        <v>25</v>
      </c>
      <c r="D1283" t="s">
        <v>30</v>
      </c>
      <c r="E1283" t="s">
        <v>63</v>
      </c>
      <c r="F1283" t="s">
        <v>45</v>
      </c>
      <c r="G1283" t="s">
        <v>46</v>
      </c>
      <c r="H1283" t="s">
        <v>24</v>
      </c>
      <c r="I1283">
        <v>0.4</v>
      </c>
      <c r="J1283" t="s">
        <v>85</v>
      </c>
      <c r="K1283" s="1">
        <v>45200</v>
      </c>
      <c r="L1283"/>
      <c r="M1283">
        <v>2.08</v>
      </c>
      <c r="N1283">
        <v>32465</v>
      </c>
      <c r="O1283">
        <v>3</v>
      </c>
      <c r="P1283" t="s">
        <v>26</v>
      </c>
      <c r="Q1283">
        <v>1</v>
      </c>
      <c r="R1283">
        <v>5</v>
      </c>
      <c r="S1283" t="s">
        <v>330</v>
      </c>
      <c r="T1283" t="s">
        <v>26</v>
      </c>
    </row>
    <row r="1284" spans="1:20" x14ac:dyDescent="0.3">
      <c r="A1284" t="s">
        <v>1632</v>
      </c>
      <c r="B1284" t="s">
        <v>19</v>
      </c>
      <c r="C1284">
        <v>30</v>
      </c>
      <c r="D1284" t="s">
        <v>20</v>
      </c>
      <c r="E1284" t="s">
        <v>39</v>
      </c>
      <c r="F1284" t="s">
        <v>32</v>
      </c>
      <c r="G1284" t="s">
        <v>171</v>
      </c>
      <c r="H1284" t="s">
        <v>51</v>
      </c>
      <c r="I1284">
        <v>5.4</v>
      </c>
      <c r="J1284" t="s">
        <v>25</v>
      </c>
      <c r="K1284" s="1">
        <v>45535</v>
      </c>
      <c r="L1284"/>
      <c r="M1284">
        <v>1.1599999999999999</v>
      </c>
      <c r="N1284">
        <v>38453</v>
      </c>
      <c r="O1284">
        <v>2</v>
      </c>
      <c r="P1284" t="s">
        <v>26</v>
      </c>
      <c r="Q1284">
        <v>3</v>
      </c>
      <c r="R1284">
        <v>7</v>
      </c>
      <c r="S1284" t="s">
        <v>594</v>
      </c>
      <c r="T1284" t="s">
        <v>26</v>
      </c>
    </row>
    <row r="1285" spans="1:20" x14ac:dyDescent="0.3">
      <c r="A1285" t="s">
        <v>1633</v>
      </c>
      <c r="B1285" t="s">
        <v>29</v>
      </c>
      <c r="C1285">
        <v>27</v>
      </c>
      <c r="D1285" t="s">
        <v>30</v>
      </c>
      <c r="E1285" t="s">
        <v>44</v>
      </c>
      <c r="F1285" t="s">
        <v>54</v>
      </c>
      <c r="G1285" t="s">
        <v>139</v>
      </c>
      <c r="H1285" t="s">
        <v>24</v>
      </c>
      <c r="I1285">
        <v>5.4</v>
      </c>
      <c r="J1285" t="s">
        <v>25</v>
      </c>
      <c r="K1285" s="1">
        <v>44841</v>
      </c>
      <c r="L1285"/>
      <c r="M1285">
        <v>3.06</v>
      </c>
      <c r="N1285">
        <v>43407</v>
      </c>
      <c r="O1285">
        <v>2</v>
      </c>
      <c r="P1285" t="s">
        <v>65</v>
      </c>
      <c r="Q1285">
        <v>3</v>
      </c>
      <c r="R1285">
        <v>4</v>
      </c>
      <c r="S1285" t="s">
        <v>229</v>
      </c>
      <c r="T1285" t="s">
        <v>26</v>
      </c>
    </row>
    <row r="1286" spans="1:20" x14ac:dyDescent="0.3">
      <c r="A1286" t="s">
        <v>1634</v>
      </c>
      <c r="B1286" t="s">
        <v>29</v>
      </c>
      <c r="C1286">
        <v>42</v>
      </c>
      <c r="D1286" t="s">
        <v>20</v>
      </c>
      <c r="E1286" t="s">
        <v>63</v>
      </c>
      <c r="F1286" t="s">
        <v>67</v>
      </c>
      <c r="G1286" t="s">
        <v>110</v>
      </c>
      <c r="H1286" t="s">
        <v>24</v>
      </c>
      <c r="I1286">
        <v>10</v>
      </c>
      <c r="J1286" t="s">
        <v>25</v>
      </c>
      <c r="K1286" s="1">
        <v>42088</v>
      </c>
      <c r="L1286"/>
      <c r="M1286">
        <v>10.6</v>
      </c>
      <c r="N1286">
        <v>50609</v>
      </c>
      <c r="O1286">
        <v>3</v>
      </c>
      <c r="P1286" t="s">
        <v>26</v>
      </c>
      <c r="Q1286">
        <v>1</v>
      </c>
      <c r="R1286">
        <v>10</v>
      </c>
      <c r="S1286" t="s">
        <v>137</v>
      </c>
      <c r="T1286" t="s">
        <v>26</v>
      </c>
    </row>
    <row r="1287" spans="1:20" x14ac:dyDescent="0.3">
      <c r="A1287" t="s">
        <v>1635</v>
      </c>
      <c r="B1287" t="s">
        <v>29</v>
      </c>
      <c r="C1287">
        <v>34</v>
      </c>
      <c r="D1287" t="s">
        <v>30</v>
      </c>
      <c r="E1287" t="s">
        <v>58</v>
      </c>
      <c r="F1287" t="s">
        <v>22</v>
      </c>
      <c r="G1287" t="s">
        <v>59</v>
      </c>
      <c r="H1287" t="s">
        <v>47</v>
      </c>
      <c r="I1287">
        <v>6.6</v>
      </c>
      <c r="J1287" t="s">
        <v>25</v>
      </c>
      <c r="K1287" s="1">
        <v>40268</v>
      </c>
      <c r="L1287"/>
      <c r="M1287">
        <v>15.58</v>
      </c>
      <c r="N1287">
        <v>44444</v>
      </c>
      <c r="O1287">
        <v>3</v>
      </c>
      <c r="P1287" t="s">
        <v>26</v>
      </c>
      <c r="Q1287">
        <v>4</v>
      </c>
      <c r="R1287">
        <v>5</v>
      </c>
      <c r="S1287" t="s">
        <v>765</v>
      </c>
      <c r="T1287" t="s">
        <v>26</v>
      </c>
    </row>
    <row r="1288" spans="1:20" x14ac:dyDescent="0.3">
      <c r="A1288" t="s">
        <v>1636</v>
      </c>
      <c r="B1288" t="s">
        <v>29</v>
      </c>
      <c r="C1288">
        <v>28</v>
      </c>
      <c r="D1288" t="s">
        <v>30</v>
      </c>
      <c r="E1288" t="s">
        <v>31</v>
      </c>
      <c r="F1288" t="s">
        <v>67</v>
      </c>
      <c r="G1288" t="s">
        <v>90</v>
      </c>
      <c r="H1288" t="s">
        <v>24</v>
      </c>
      <c r="I1288">
        <v>5.2</v>
      </c>
      <c r="J1288" t="s">
        <v>25</v>
      </c>
      <c r="K1288" s="1">
        <v>44310</v>
      </c>
      <c r="L1288"/>
      <c r="M1288">
        <v>4.51</v>
      </c>
      <c r="N1288">
        <v>51003</v>
      </c>
      <c r="O1288">
        <v>3</v>
      </c>
      <c r="P1288" t="s">
        <v>26</v>
      </c>
      <c r="Q1288">
        <v>1</v>
      </c>
      <c r="R1288">
        <v>6</v>
      </c>
      <c r="S1288" t="s">
        <v>566</v>
      </c>
      <c r="T1288" t="s">
        <v>26</v>
      </c>
    </row>
    <row r="1289" spans="1:20" x14ac:dyDescent="0.3">
      <c r="A1289" t="s">
        <v>1637</v>
      </c>
      <c r="B1289" t="s">
        <v>29</v>
      </c>
      <c r="C1289">
        <v>41</v>
      </c>
      <c r="D1289" t="s">
        <v>30</v>
      </c>
      <c r="E1289" t="s">
        <v>39</v>
      </c>
      <c r="F1289" t="s">
        <v>32</v>
      </c>
      <c r="G1289" t="s">
        <v>171</v>
      </c>
      <c r="H1289" t="s">
        <v>24</v>
      </c>
      <c r="I1289">
        <v>8</v>
      </c>
      <c r="J1289" t="s">
        <v>25</v>
      </c>
      <c r="K1289" s="1">
        <v>39776</v>
      </c>
      <c r="L1289"/>
      <c r="M1289">
        <v>16.93</v>
      </c>
      <c r="N1289">
        <v>49720</v>
      </c>
      <c r="O1289">
        <v>3</v>
      </c>
      <c r="P1289" t="s">
        <v>26</v>
      </c>
      <c r="Q1289">
        <v>3</v>
      </c>
      <c r="R1289">
        <v>4</v>
      </c>
      <c r="S1289" t="s">
        <v>242</v>
      </c>
      <c r="T1289" t="s">
        <v>26</v>
      </c>
    </row>
    <row r="1290" spans="1:20" x14ac:dyDescent="0.3">
      <c r="A1290" t="s">
        <v>1638</v>
      </c>
      <c r="B1290" t="s">
        <v>29</v>
      </c>
      <c r="C1290">
        <v>32</v>
      </c>
      <c r="D1290" t="s">
        <v>30</v>
      </c>
      <c r="E1290" t="s">
        <v>63</v>
      </c>
      <c r="F1290" t="s">
        <v>40</v>
      </c>
      <c r="G1290" t="s">
        <v>50</v>
      </c>
      <c r="H1290" t="s">
        <v>24</v>
      </c>
      <c r="I1290">
        <v>9</v>
      </c>
      <c r="J1290" t="s">
        <v>25</v>
      </c>
      <c r="K1290" s="1">
        <v>40811</v>
      </c>
      <c r="L1290"/>
      <c r="M1290">
        <v>14.09</v>
      </c>
      <c r="N1290">
        <v>53672</v>
      </c>
      <c r="O1290">
        <v>4</v>
      </c>
      <c r="P1290" t="s">
        <v>26</v>
      </c>
      <c r="Q1290">
        <v>3</v>
      </c>
      <c r="R1290">
        <v>7</v>
      </c>
      <c r="S1290" t="s">
        <v>64</v>
      </c>
      <c r="T1290" t="s">
        <v>26</v>
      </c>
    </row>
    <row r="1291" spans="1:20" x14ac:dyDescent="0.3">
      <c r="A1291" t="s">
        <v>1639</v>
      </c>
      <c r="B1291" t="s">
        <v>19</v>
      </c>
      <c r="C1291">
        <v>31</v>
      </c>
      <c r="D1291" t="s">
        <v>30</v>
      </c>
      <c r="E1291" t="s">
        <v>36</v>
      </c>
      <c r="F1291" t="s">
        <v>54</v>
      </c>
      <c r="G1291" t="s">
        <v>77</v>
      </c>
      <c r="H1291" t="s">
        <v>47</v>
      </c>
      <c r="I1291">
        <v>9.6999999999999993</v>
      </c>
      <c r="J1291" t="s">
        <v>25</v>
      </c>
      <c r="K1291" s="1">
        <v>39888</v>
      </c>
      <c r="L1291"/>
      <c r="M1291">
        <v>16.62</v>
      </c>
      <c r="N1291">
        <v>49082</v>
      </c>
      <c r="O1291">
        <v>3</v>
      </c>
      <c r="P1291" t="s">
        <v>26</v>
      </c>
      <c r="Q1291">
        <v>1</v>
      </c>
      <c r="R1291">
        <v>9</v>
      </c>
      <c r="S1291" t="s">
        <v>352</v>
      </c>
      <c r="T1291" t="s">
        <v>26</v>
      </c>
    </row>
    <row r="1292" spans="1:20" x14ac:dyDescent="0.3">
      <c r="A1292" t="s">
        <v>1640</v>
      </c>
      <c r="B1292" t="s">
        <v>19</v>
      </c>
      <c r="C1292">
        <v>34</v>
      </c>
      <c r="D1292" t="s">
        <v>30</v>
      </c>
      <c r="E1292" t="s">
        <v>63</v>
      </c>
      <c r="F1292" t="s">
        <v>22</v>
      </c>
      <c r="G1292" t="s">
        <v>74</v>
      </c>
      <c r="H1292" t="s">
        <v>24</v>
      </c>
      <c r="I1292">
        <v>12.1</v>
      </c>
      <c r="J1292" t="s">
        <v>25</v>
      </c>
      <c r="K1292" s="1">
        <v>40656</v>
      </c>
      <c r="L1292"/>
      <c r="M1292">
        <v>14.52</v>
      </c>
      <c r="N1292">
        <v>56244</v>
      </c>
      <c r="O1292">
        <v>1</v>
      </c>
      <c r="P1292" t="s">
        <v>65</v>
      </c>
      <c r="Q1292">
        <v>3</v>
      </c>
      <c r="R1292">
        <v>9</v>
      </c>
      <c r="S1292" t="s">
        <v>511</v>
      </c>
      <c r="T1292" t="s">
        <v>26</v>
      </c>
    </row>
    <row r="1293" spans="1:20" x14ac:dyDescent="0.3">
      <c r="A1293" t="s">
        <v>1641</v>
      </c>
      <c r="B1293" t="s">
        <v>29</v>
      </c>
      <c r="C1293">
        <v>37</v>
      </c>
      <c r="D1293" t="s">
        <v>30</v>
      </c>
      <c r="E1293" t="s">
        <v>53</v>
      </c>
      <c r="F1293" t="s">
        <v>40</v>
      </c>
      <c r="G1293" t="s">
        <v>96</v>
      </c>
      <c r="H1293" t="s">
        <v>84</v>
      </c>
      <c r="I1293">
        <v>12.2</v>
      </c>
      <c r="J1293" t="s">
        <v>25</v>
      </c>
      <c r="K1293" s="1">
        <v>40710</v>
      </c>
      <c r="L1293"/>
      <c r="M1293">
        <v>14.37</v>
      </c>
      <c r="N1293">
        <v>53343</v>
      </c>
      <c r="O1293">
        <v>3</v>
      </c>
      <c r="P1293" t="s">
        <v>26</v>
      </c>
      <c r="Q1293">
        <v>2</v>
      </c>
      <c r="R1293">
        <v>4</v>
      </c>
      <c r="S1293" t="s">
        <v>767</v>
      </c>
      <c r="T1293" t="s">
        <v>26</v>
      </c>
    </row>
    <row r="1294" spans="1:20" x14ac:dyDescent="0.3">
      <c r="A1294" t="s">
        <v>1642</v>
      </c>
      <c r="B1294" t="s">
        <v>29</v>
      </c>
      <c r="C1294">
        <v>34</v>
      </c>
      <c r="D1294" t="s">
        <v>20</v>
      </c>
      <c r="E1294" t="s">
        <v>63</v>
      </c>
      <c r="F1294" t="s">
        <v>92</v>
      </c>
      <c r="G1294" t="s">
        <v>120</v>
      </c>
      <c r="H1294" t="s">
        <v>24</v>
      </c>
      <c r="I1294">
        <v>7</v>
      </c>
      <c r="J1294" t="s">
        <v>25</v>
      </c>
      <c r="K1294" s="1">
        <v>44923</v>
      </c>
      <c r="L1294"/>
      <c r="M1294">
        <v>2.83</v>
      </c>
      <c r="N1294">
        <v>47336</v>
      </c>
      <c r="O1294">
        <v>3</v>
      </c>
      <c r="P1294" t="s">
        <v>26</v>
      </c>
      <c r="Q1294">
        <v>0</v>
      </c>
      <c r="R1294">
        <v>7</v>
      </c>
      <c r="S1294" t="s">
        <v>436</v>
      </c>
      <c r="T1294" t="s">
        <v>26</v>
      </c>
    </row>
    <row r="1295" spans="1:20" x14ac:dyDescent="0.3">
      <c r="A1295" t="s">
        <v>1643</v>
      </c>
      <c r="B1295" t="s">
        <v>19</v>
      </c>
      <c r="C1295">
        <v>27</v>
      </c>
      <c r="D1295" t="s">
        <v>30</v>
      </c>
      <c r="E1295" t="s">
        <v>36</v>
      </c>
      <c r="F1295" t="s">
        <v>32</v>
      </c>
      <c r="G1295" t="s">
        <v>171</v>
      </c>
      <c r="H1295" t="s">
        <v>51</v>
      </c>
      <c r="I1295">
        <v>3.3</v>
      </c>
      <c r="J1295" t="s">
        <v>25</v>
      </c>
      <c r="K1295" s="1">
        <v>42723</v>
      </c>
      <c r="L1295"/>
      <c r="M1295">
        <v>8.86</v>
      </c>
      <c r="N1295">
        <v>35707</v>
      </c>
      <c r="O1295">
        <v>5</v>
      </c>
      <c r="P1295" t="s">
        <v>26</v>
      </c>
      <c r="Q1295">
        <v>1</v>
      </c>
      <c r="R1295">
        <v>7</v>
      </c>
      <c r="S1295" t="s">
        <v>377</v>
      </c>
      <c r="T1295" t="s">
        <v>26</v>
      </c>
    </row>
    <row r="1296" spans="1:20" x14ac:dyDescent="0.3">
      <c r="A1296" t="s">
        <v>1644</v>
      </c>
      <c r="B1296" t="s">
        <v>19</v>
      </c>
      <c r="C1296">
        <v>36</v>
      </c>
      <c r="D1296" t="s">
        <v>30</v>
      </c>
      <c r="E1296" t="s">
        <v>63</v>
      </c>
      <c r="F1296" t="s">
        <v>92</v>
      </c>
      <c r="G1296" t="s">
        <v>93</v>
      </c>
      <c r="H1296" t="s">
        <v>51</v>
      </c>
      <c r="I1296">
        <v>7.7</v>
      </c>
      <c r="J1296" t="s">
        <v>25</v>
      </c>
      <c r="K1296" s="1">
        <v>44935</v>
      </c>
      <c r="L1296"/>
      <c r="M1296">
        <v>2.8</v>
      </c>
      <c r="N1296">
        <v>47861</v>
      </c>
      <c r="O1296">
        <v>2</v>
      </c>
      <c r="P1296" t="s">
        <v>26</v>
      </c>
      <c r="Q1296">
        <v>0</v>
      </c>
      <c r="R1296">
        <v>3</v>
      </c>
      <c r="S1296" t="s">
        <v>1645</v>
      </c>
      <c r="T1296" t="s">
        <v>26</v>
      </c>
    </row>
    <row r="1297" spans="1:20" x14ac:dyDescent="0.3">
      <c r="A1297" t="s">
        <v>1646</v>
      </c>
      <c r="B1297" t="s">
        <v>19</v>
      </c>
      <c r="C1297">
        <v>21</v>
      </c>
      <c r="D1297" t="s">
        <v>30</v>
      </c>
      <c r="E1297" t="s">
        <v>39</v>
      </c>
      <c r="F1297" t="s">
        <v>82</v>
      </c>
      <c r="G1297" t="s">
        <v>107</v>
      </c>
      <c r="H1297" t="s">
        <v>24</v>
      </c>
      <c r="I1297">
        <v>0.9</v>
      </c>
      <c r="J1297" t="s">
        <v>25</v>
      </c>
      <c r="K1297" s="1">
        <v>44449</v>
      </c>
      <c r="L1297"/>
      <c r="M1297">
        <v>4.13</v>
      </c>
      <c r="N1297">
        <v>36848</v>
      </c>
      <c r="O1297">
        <v>5</v>
      </c>
      <c r="P1297" t="s">
        <v>26</v>
      </c>
      <c r="Q1297">
        <v>2</v>
      </c>
      <c r="R1297">
        <v>11</v>
      </c>
      <c r="S1297" t="s">
        <v>491</v>
      </c>
      <c r="T1297" t="s">
        <v>26</v>
      </c>
    </row>
    <row r="1298" spans="1:20" x14ac:dyDescent="0.3">
      <c r="A1298" t="s">
        <v>1475</v>
      </c>
      <c r="B1298" t="s">
        <v>19</v>
      </c>
      <c r="C1298">
        <v>33</v>
      </c>
      <c r="D1298" t="s">
        <v>30</v>
      </c>
      <c r="E1298" t="s">
        <v>53</v>
      </c>
      <c r="F1298" t="s">
        <v>32</v>
      </c>
      <c r="G1298" t="s">
        <v>33</v>
      </c>
      <c r="H1298" t="s">
        <v>24</v>
      </c>
      <c r="I1298">
        <v>8.9</v>
      </c>
      <c r="J1298" t="s">
        <v>25</v>
      </c>
      <c r="K1298" s="1">
        <v>42594</v>
      </c>
      <c r="L1298"/>
      <c r="M1298">
        <v>9.2100000000000009</v>
      </c>
      <c r="N1298">
        <v>51815</v>
      </c>
      <c r="O1298">
        <v>1</v>
      </c>
      <c r="P1298" t="s">
        <v>65</v>
      </c>
      <c r="Q1298">
        <v>2</v>
      </c>
      <c r="R1298">
        <v>4</v>
      </c>
      <c r="T1298" t="s">
        <v>26</v>
      </c>
    </row>
    <row r="1299" spans="1:20" x14ac:dyDescent="0.3">
      <c r="A1299" t="s">
        <v>1647</v>
      </c>
      <c r="B1299" t="s">
        <v>29</v>
      </c>
      <c r="C1299">
        <v>31</v>
      </c>
      <c r="D1299" t="s">
        <v>30</v>
      </c>
      <c r="E1299" t="s">
        <v>58</v>
      </c>
      <c r="F1299" t="s">
        <v>67</v>
      </c>
      <c r="G1299" t="s">
        <v>110</v>
      </c>
      <c r="H1299" t="s">
        <v>24</v>
      </c>
      <c r="I1299">
        <v>10.4</v>
      </c>
      <c r="J1299" t="s">
        <v>25</v>
      </c>
      <c r="K1299" s="1">
        <v>42902</v>
      </c>
      <c r="L1299"/>
      <c r="M1299">
        <v>8.3699999999999992</v>
      </c>
      <c r="N1299">
        <v>54014</v>
      </c>
      <c r="O1299">
        <v>4</v>
      </c>
      <c r="P1299" t="s">
        <v>26</v>
      </c>
      <c r="Q1299">
        <v>2</v>
      </c>
      <c r="R1299">
        <v>10</v>
      </c>
      <c r="S1299" t="s">
        <v>542</v>
      </c>
      <c r="T1299" t="s">
        <v>26</v>
      </c>
    </row>
    <row r="1300" spans="1:20" x14ac:dyDescent="0.3">
      <c r="A1300" t="s">
        <v>1648</v>
      </c>
      <c r="B1300" t="s">
        <v>29</v>
      </c>
      <c r="C1300">
        <v>34</v>
      </c>
      <c r="D1300" t="s">
        <v>30</v>
      </c>
      <c r="E1300" t="s">
        <v>21</v>
      </c>
      <c r="F1300" t="s">
        <v>67</v>
      </c>
      <c r="G1300" t="s">
        <v>68</v>
      </c>
      <c r="H1300" t="s">
        <v>24</v>
      </c>
      <c r="I1300">
        <v>7.3</v>
      </c>
      <c r="J1300" t="s">
        <v>25</v>
      </c>
      <c r="K1300" s="1">
        <v>44820</v>
      </c>
      <c r="L1300"/>
      <c r="M1300">
        <v>3.12</v>
      </c>
      <c r="N1300">
        <v>55275</v>
      </c>
      <c r="O1300">
        <v>3</v>
      </c>
      <c r="P1300" t="s">
        <v>26</v>
      </c>
      <c r="Q1300">
        <v>4</v>
      </c>
      <c r="R1300">
        <v>7</v>
      </c>
      <c r="S1300" t="s">
        <v>1407</v>
      </c>
      <c r="T1300" t="s">
        <v>26</v>
      </c>
    </row>
    <row r="1301" spans="1:20" x14ac:dyDescent="0.3">
      <c r="A1301" t="s">
        <v>1649</v>
      </c>
      <c r="B1301" t="s">
        <v>29</v>
      </c>
      <c r="C1301">
        <v>21</v>
      </c>
      <c r="D1301" t="s">
        <v>30</v>
      </c>
      <c r="E1301" t="s">
        <v>58</v>
      </c>
      <c r="F1301" t="s">
        <v>32</v>
      </c>
      <c r="G1301" t="s">
        <v>33</v>
      </c>
      <c r="H1301" t="s">
        <v>24</v>
      </c>
      <c r="I1301">
        <v>1</v>
      </c>
      <c r="J1301" t="s">
        <v>25</v>
      </c>
      <c r="K1301" s="1">
        <v>44938</v>
      </c>
      <c r="L1301"/>
      <c r="M1301">
        <v>2.79</v>
      </c>
      <c r="N1301">
        <v>29745</v>
      </c>
      <c r="O1301">
        <v>2</v>
      </c>
      <c r="P1301" t="s">
        <v>26</v>
      </c>
      <c r="Q1301">
        <v>2</v>
      </c>
      <c r="R1301">
        <v>5</v>
      </c>
      <c r="S1301" t="s">
        <v>1478</v>
      </c>
      <c r="T1301" t="s">
        <v>26</v>
      </c>
    </row>
    <row r="1302" spans="1:20" x14ac:dyDescent="0.3">
      <c r="A1302" t="s">
        <v>1650</v>
      </c>
      <c r="B1302" t="s">
        <v>19</v>
      </c>
      <c r="C1302">
        <v>42</v>
      </c>
      <c r="D1302" t="s">
        <v>20</v>
      </c>
      <c r="E1302" t="s">
        <v>21</v>
      </c>
      <c r="F1302" t="s">
        <v>32</v>
      </c>
      <c r="G1302" t="s">
        <v>171</v>
      </c>
      <c r="H1302" t="s">
        <v>24</v>
      </c>
      <c r="I1302">
        <v>11</v>
      </c>
      <c r="J1302" t="s">
        <v>25</v>
      </c>
      <c r="K1302" s="1">
        <v>43136</v>
      </c>
      <c r="L1302"/>
      <c r="M1302">
        <v>7.73</v>
      </c>
      <c r="N1302">
        <v>53217</v>
      </c>
      <c r="O1302">
        <v>4</v>
      </c>
      <c r="P1302" t="s">
        <v>26</v>
      </c>
      <c r="Q1302">
        <v>0</v>
      </c>
      <c r="R1302">
        <v>6</v>
      </c>
      <c r="S1302" t="s">
        <v>1393</v>
      </c>
      <c r="T1302" t="s">
        <v>26</v>
      </c>
    </row>
    <row r="1303" spans="1:20" x14ac:dyDescent="0.3">
      <c r="A1303" t="s">
        <v>1651</v>
      </c>
      <c r="B1303" t="s">
        <v>19</v>
      </c>
      <c r="C1303">
        <v>37</v>
      </c>
      <c r="D1303" t="s">
        <v>20</v>
      </c>
      <c r="E1303" t="s">
        <v>21</v>
      </c>
      <c r="F1303" t="s">
        <v>92</v>
      </c>
      <c r="G1303" t="s">
        <v>93</v>
      </c>
      <c r="H1303" t="s">
        <v>51</v>
      </c>
      <c r="I1303">
        <v>13.2</v>
      </c>
      <c r="J1303" t="s">
        <v>85</v>
      </c>
      <c r="K1303" s="1">
        <v>43803</v>
      </c>
      <c r="L1303" s="1">
        <v>45433</v>
      </c>
      <c r="M1303">
        <v>4.46</v>
      </c>
      <c r="N1303">
        <v>59672</v>
      </c>
      <c r="O1303">
        <v>4</v>
      </c>
      <c r="P1303" t="s">
        <v>26</v>
      </c>
      <c r="Q1303">
        <v>4</v>
      </c>
      <c r="R1303">
        <v>8</v>
      </c>
      <c r="S1303" t="s">
        <v>224</v>
      </c>
      <c r="T1303" t="s">
        <v>65</v>
      </c>
    </row>
    <row r="1304" spans="1:20" x14ac:dyDescent="0.3">
      <c r="A1304" t="s">
        <v>1652</v>
      </c>
      <c r="B1304" t="s">
        <v>29</v>
      </c>
      <c r="C1304">
        <v>26</v>
      </c>
      <c r="D1304" t="s">
        <v>30</v>
      </c>
      <c r="E1304" t="s">
        <v>44</v>
      </c>
      <c r="F1304" t="s">
        <v>22</v>
      </c>
      <c r="G1304" t="s">
        <v>23</v>
      </c>
      <c r="H1304" t="s">
        <v>47</v>
      </c>
      <c r="I1304">
        <v>3.1</v>
      </c>
      <c r="J1304" t="s">
        <v>25</v>
      </c>
      <c r="K1304" s="1">
        <v>45408</v>
      </c>
      <c r="L1304"/>
      <c r="M1304">
        <v>1.51</v>
      </c>
      <c r="N1304">
        <v>37337</v>
      </c>
      <c r="O1304">
        <v>5</v>
      </c>
      <c r="P1304" t="s">
        <v>26</v>
      </c>
      <c r="Q1304">
        <v>1</v>
      </c>
      <c r="R1304">
        <v>6</v>
      </c>
      <c r="S1304" t="s">
        <v>527</v>
      </c>
      <c r="T1304" t="s">
        <v>26</v>
      </c>
    </row>
    <row r="1305" spans="1:20" x14ac:dyDescent="0.3">
      <c r="A1305" t="s">
        <v>1653</v>
      </c>
      <c r="B1305" t="s">
        <v>29</v>
      </c>
      <c r="C1305">
        <v>35</v>
      </c>
      <c r="D1305" t="s">
        <v>30</v>
      </c>
      <c r="E1305" t="s">
        <v>58</v>
      </c>
      <c r="F1305" t="s">
        <v>45</v>
      </c>
      <c r="G1305" t="s">
        <v>164</v>
      </c>
      <c r="H1305" t="s">
        <v>24</v>
      </c>
      <c r="I1305">
        <v>3</v>
      </c>
      <c r="J1305" t="s">
        <v>25</v>
      </c>
      <c r="K1305" s="1">
        <v>44357</v>
      </c>
      <c r="L1305"/>
      <c r="M1305">
        <v>4.38</v>
      </c>
      <c r="N1305">
        <v>43031</v>
      </c>
      <c r="O1305">
        <v>3</v>
      </c>
      <c r="P1305" t="s">
        <v>65</v>
      </c>
      <c r="Q1305">
        <v>1</v>
      </c>
      <c r="R1305">
        <v>5</v>
      </c>
      <c r="S1305" t="s">
        <v>997</v>
      </c>
      <c r="T1305" t="s">
        <v>26</v>
      </c>
    </row>
    <row r="1306" spans="1:20" x14ac:dyDescent="0.3">
      <c r="A1306" t="s">
        <v>1654</v>
      </c>
      <c r="B1306" t="s">
        <v>29</v>
      </c>
      <c r="C1306">
        <v>28</v>
      </c>
      <c r="D1306" t="s">
        <v>30</v>
      </c>
      <c r="E1306" t="s">
        <v>31</v>
      </c>
      <c r="F1306" t="s">
        <v>92</v>
      </c>
      <c r="G1306" t="s">
        <v>93</v>
      </c>
      <c r="H1306" t="s">
        <v>51</v>
      </c>
      <c r="I1306">
        <v>6.1</v>
      </c>
      <c r="J1306" t="s">
        <v>25</v>
      </c>
      <c r="K1306" s="1">
        <v>42371</v>
      </c>
      <c r="L1306"/>
      <c r="M1306">
        <v>9.82</v>
      </c>
      <c r="N1306">
        <v>40106</v>
      </c>
      <c r="O1306">
        <v>3</v>
      </c>
      <c r="P1306" t="s">
        <v>26</v>
      </c>
      <c r="Q1306">
        <v>1</v>
      </c>
      <c r="R1306">
        <v>7</v>
      </c>
      <c r="S1306" t="s">
        <v>686</v>
      </c>
      <c r="T1306" t="s">
        <v>26</v>
      </c>
    </row>
    <row r="1307" spans="1:20" x14ac:dyDescent="0.3">
      <c r="A1307" t="s">
        <v>1655</v>
      </c>
      <c r="B1307" t="s">
        <v>29</v>
      </c>
      <c r="C1307">
        <v>21</v>
      </c>
      <c r="D1307" t="s">
        <v>30</v>
      </c>
      <c r="E1307" t="s">
        <v>21</v>
      </c>
      <c r="F1307" t="s">
        <v>32</v>
      </c>
      <c r="G1307" t="s">
        <v>33</v>
      </c>
      <c r="H1307" t="s">
        <v>24</v>
      </c>
      <c r="I1307">
        <v>0</v>
      </c>
      <c r="J1307" t="s">
        <v>25</v>
      </c>
      <c r="K1307" s="1">
        <v>45499</v>
      </c>
      <c r="L1307"/>
      <c r="M1307">
        <v>1.26</v>
      </c>
      <c r="N1307">
        <v>36516</v>
      </c>
      <c r="O1307">
        <v>3</v>
      </c>
      <c r="P1307" t="s">
        <v>65</v>
      </c>
      <c r="Q1307">
        <v>1</v>
      </c>
      <c r="R1307">
        <v>3</v>
      </c>
      <c r="S1307" t="s">
        <v>1656</v>
      </c>
      <c r="T1307" t="s">
        <v>26</v>
      </c>
    </row>
    <row r="1308" spans="1:20" x14ac:dyDescent="0.3">
      <c r="A1308" t="s">
        <v>1657</v>
      </c>
      <c r="B1308" t="s">
        <v>29</v>
      </c>
      <c r="C1308">
        <v>38</v>
      </c>
      <c r="D1308" t="s">
        <v>20</v>
      </c>
      <c r="E1308" t="s">
        <v>36</v>
      </c>
      <c r="F1308" t="s">
        <v>32</v>
      </c>
      <c r="G1308" t="s">
        <v>33</v>
      </c>
      <c r="H1308" t="s">
        <v>24</v>
      </c>
      <c r="I1308">
        <v>4.2</v>
      </c>
      <c r="J1308" t="s">
        <v>25</v>
      </c>
      <c r="K1308" s="1">
        <v>41698</v>
      </c>
      <c r="L1308"/>
      <c r="M1308">
        <v>11.66</v>
      </c>
      <c r="N1308">
        <v>36434</v>
      </c>
      <c r="O1308">
        <v>4</v>
      </c>
      <c r="P1308" t="s">
        <v>26</v>
      </c>
      <c r="Q1308">
        <v>1</v>
      </c>
      <c r="R1308">
        <v>8</v>
      </c>
      <c r="S1308" t="s">
        <v>1658</v>
      </c>
      <c r="T1308" t="s">
        <v>26</v>
      </c>
    </row>
    <row r="1309" spans="1:20" x14ac:dyDescent="0.3">
      <c r="A1309" t="s">
        <v>1659</v>
      </c>
      <c r="B1309" t="s">
        <v>19</v>
      </c>
      <c r="C1309">
        <v>32</v>
      </c>
      <c r="D1309" t="s">
        <v>30</v>
      </c>
      <c r="E1309" t="s">
        <v>58</v>
      </c>
      <c r="F1309" t="s">
        <v>92</v>
      </c>
      <c r="G1309" t="s">
        <v>93</v>
      </c>
      <c r="H1309" t="s">
        <v>24</v>
      </c>
      <c r="I1309">
        <v>2.6</v>
      </c>
      <c r="J1309" t="s">
        <v>25</v>
      </c>
      <c r="K1309" s="1">
        <v>39761</v>
      </c>
      <c r="L1309"/>
      <c r="M1309">
        <v>16.97</v>
      </c>
      <c r="N1309">
        <v>38121</v>
      </c>
      <c r="O1309">
        <v>3</v>
      </c>
      <c r="P1309" t="s">
        <v>26</v>
      </c>
      <c r="Q1309">
        <v>5</v>
      </c>
      <c r="R1309">
        <v>5</v>
      </c>
      <c r="S1309" t="s">
        <v>153</v>
      </c>
      <c r="T1309" t="s">
        <v>26</v>
      </c>
    </row>
    <row r="1310" spans="1:20" x14ac:dyDescent="0.3">
      <c r="A1310" t="s">
        <v>1660</v>
      </c>
      <c r="B1310" t="s">
        <v>19</v>
      </c>
      <c r="C1310">
        <v>41</v>
      </c>
      <c r="D1310" t="s">
        <v>30</v>
      </c>
      <c r="E1310" t="s">
        <v>63</v>
      </c>
      <c r="F1310" t="s">
        <v>67</v>
      </c>
      <c r="G1310" t="s">
        <v>71</v>
      </c>
      <c r="H1310" t="s">
        <v>24</v>
      </c>
      <c r="I1310">
        <v>17.5</v>
      </c>
      <c r="J1310" t="s">
        <v>85</v>
      </c>
      <c r="K1310" s="1">
        <v>42215</v>
      </c>
      <c r="L1310" s="1">
        <v>44883</v>
      </c>
      <c r="M1310">
        <v>7.3</v>
      </c>
      <c r="N1310">
        <v>71816</v>
      </c>
      <c r="O1310">
        <v>5</v>
      </c>
      <c r="P1310" t="s">
        <v>26</v>
      </c>
      <c r="Q1310">
        <v>2</v>
      </c>
      <c r="R1310">
        <v>5</v>
      </c>
      <c r="S1310" t="s">
        <v>127</v>
      </c>
      <c r="T1310" t="s">
        <v>65</v>
      </c>
    </row>
    <row r="1311" spans="1:20" x14ac:dyDescent="0.3">
      <c r="A1311" t="s">
        <v>1661</v>
      </c>
      <c r="B1311" t="s">
        <v>29</v>
      </c>
      <c r="C1311">
        <v>37</v>
      </c>
      <c r="D1311" t="s">
        <v>20</v>
      </c>
      <c r="E1311" t="s">
        <v>21</v>
      </c>
      <c r="F1311" t="s">
        <v>54</v>
      </c>
      <c r="G1311" t="s">
        <v>55</v>
      </c>
      <c r="H1311" t="s">
        <v>24</v>
      </c>
      <c r="I1311">
        <v>4.2</v>
      </c>
      <c r="J1311" t="s">
        <v>25</v>
      </c>
      <c r="K1311" s="1">
        <v>40401</v>
      </c>
      <c r="L1311"/>
      <c r="M1311">
        <v>15.21</v>
      </c>
      <c r="N1311">
        <v>47665</v>
      </c>
      <c r="O1311">
        <v>4</v>
      </c>
      <c r="P1311" t="s">
        <v>26</v>
      </c>
      <c r="Q1311">
        <v>1</v>
      </c>
      <c r="R1311">
        <v>3</v>
      </c>
      <c r="S1311" t="s">
        <v>657</v>
      </c>
      <c r="T1311" t="s">
        <v>26</v>
      </c>
    </row>
    <row r="1312" spans="1:20" x14ac:dyDescent="0.3">
      <c r="A1312" t="s">
        <v>1662</v>
      </c>
      <c r="B1312" t="s">
        <v>29</v>
      </c>
      <c r="C1312">
        <v>35</v>
      </c>
      <c r="D1312" t="s">
        <v>20</v>
      </c>
      <c r="E1312" t="s">
        <v>53</v>
      </c>
      <c r="F1312" t="s">
        <v>40</v>
      </c>
      <c r="G1312" t="s">
        <v>50</v>
      </c>
      <c r="H1312" t="s">
        <v>24</v>
      </c>
      <c r="I1312">
        <v>11.7</v>
      </c>
      <c r="J1312" t="s">
        <v>25</v>
      </c>
      <c r="K1312" s="1">
        <v>44144</v>
      </c>
      <c r="L1312"/>
      <c r="M1312">
        <v>4.97</v>
      </c>
      <c r="N1312">
        <v>58545</v>
      </c>
      <c r="O1312">
        <v>4</v>
      </c>
      <c r="P1312" t="s">
        <v>65</v>
      </c>
      <c r="Q1312">
        <v>3</v>
      </c>
      <c r="R1312">
        <v>11</v>
      </c>
      <c r="S1312" t="s">
        <v>414</v>
      </c>
      <c r="T1312" t="s">
        <v>26</v>
      </c>
    </row>
    <row r="1313" spans="1:20" x14ac:dyDescent="0.3">
      <c r="A1313" t="s">
        <v>1663</v>
      </c>
      <c r="B1313" t="s">
        <v>19</v>
      </c>
      <c r="C1313">
        <v>36</v>
      </c>
      <c r="D1313" t="s">
        <v>30</v>
      </c>
      <c r="E1313" t="s">
        <v>36</v>
      </c>
      <c r="F1313" t="s">
        <v>45</v>
      </c>
      <c r="G1313" t="s">
        <v>98</v>
      </c>
      <c r="H1313" t="s">
        <v>24</v>
      </c>
      <c r="I1313">
        <v>9.6999999999999993</v>
      </c>
      <c r="J1313" t="s">
        <v>25</v>
      </c>
      <c r="K1313" s="1">
        <v>44401</v>
      </c>
      <c r="L1313"/>
      <c r="M1313">
        <v>4.26</v>
      </c>
      <c r="N1313">
        <v>60399</v>
      </c>
      <c r="O1313">
        <v>2</v>
      </c>
      <c r="P1313" t="s">
        <v>26</v>
      </c>
      <c r="Q1313">
        <v>2</v>
      </c>
      <c r="R1313">
        <v>6</v>
      </c>
      <c r="S1313" t="s">
        <v>1563</v>
      </c>
      <c r="T1313" t="s">
        <v>26</v>
      </c>
    </row>
    <row r="1314" spans="1:20" x14ac:dyDescent="0.3">
      <c r="A1314" t="s">
        <v>1664</v>
      </c>
      <c r="B1314" t="s">
        <v>19</v>
      </c>
      <c r="C1314">
        <v>26</v>
      </c>
      <c r="D1314" t="s">
        <v>20</v>
      </c>
      <c r="E1314" t="s">
        <v>31</v>
      </c>
      <c r="F1314" t="s">
        <v>32</v>
      </c>
      <c r="G1314" t="s">
        <v>33</v>
      </c>
      <c r="H1314" t="s">
        <v>24</v>
      </c>
      <c r="I1314">
        <v>2.2999999999999998</v>
      </c>
      <c r="J1314" t="s">
        <v>25</v>
      </c>
      <c r="K1314" s="1">
        <v>41698</v>
      </c>
      <c r="L1314"/>
      <c r="M1314">
        <v>11.66</v>
      </c>
      <c r="N1314">
        <v>34179</v>
      </c>
      <c r="O1314">
        <v>3</v>
      </c>
      <c r="P1314" t="s">
        <v>26</v>
      </c>
      <c r="Q1314">
        <v>1</v>
      </c>
      <c r="R1314">
        <v>7</v>
      </c>
      <c r="S1314" t="s">
        <v>377</v>
      </c>
      <c r="T1314" t="s">
        <v>26</v>
      </c>
    </row>
    <row r="1315" spans="1:20" x14ac:dyDescent="0.3">
      <c r="A1315" t="s">
        <v>1665</v>
      </c>
      <c r="B1315" t="s">
        <v>19</v>
      </c>
      <c r="C1315">
        <v>33</v>
      </c>
      <c r="D1315" t="s">
        <v>30</v>
      </c>
      <c r="E1315" t="s">
        <v>53</v>
      </c>
      <c r="F1315" t="s">
        <v>54</v>
      </c>
      <c r="G1315" t="s">
        <v>55</v>
      </c>
      <c r="H1315" t="s">
        <v>47</v>
      </c>
      <c r="I1315">
        <v>6.7</v>
      </c>
      <c r="J1315" t="s">
        <v>25</v>
      </c>
      <c r="K1315" s="1">
        <v>41258</v>
      </c>
      <c r="L1315" s="1">
        <v>41840</v>
      </c>
      <c r="M1315">
        <v>1.59</v>
      </c>
      <c r="N1315">
        <v>43527</v>
      </c>
      <c r="O1315">
        <v>1</v>
      </c>
      <c r="P1315" t="s">
        <v>26</v>
      </c>
      <c r="Q1315">
        <v>2</v>
      </c>
      <c r="R1315">
        <v>5</v>
      </c>
      <c r="S1315" t="s">
        <v>584</v>
      </c>
      <c r="T1315" t="s">
        <v>65</v>
      </c>
    </row>
    <row r="1316" spans="1:20" x14ac:dyDescent="0.3">
      <c r="A1316" t="s">
        <v>1666</v>
      </c>
      <c r="B1316" t="s">
        <v>19</v>
      </c>
      <c r="C1316">
        <v>34</v>
      </c>
      <c r="D1316" t="s">
        <v>30</v>
      </c>
      <c r="E1316" t="s">
        <v>39</v>
      </c>
      <c r="F1316" t="s">
        <v>54</v>
      </c>
      <c r="G1316" t="s">
        <v>77</v>
      </c>
      <c r="H1316" t="s">
        <v>51</v>
      </c>
      <c r="I1316">
        <v>4.9000000000000004</v>
      </c>
      <c r="J1316" t="s">
        <v>25</v>
      </c>
      <c r="K1316" s="1">
        <v>44016</v>
      </c>
      <c r="L1316"/>
      <c r="M1316">
        <v>5.32</v>
      </c>
      <c r="N1316">
        <v>46529</v>
      </c>
      <c r="O1316">
        <v>3</v>
      </c>
      <c r="P1316" t="s">
        <v>26</v>
      </c>
      <c r="Q1316">
        <v>0</v>
      </c>
      <c r="R1316">
        <v>6</v>
      </c>
      <c r="S1316" t="s">
        <v>1201</v>
      </c>
      <c r="T1316" t="s">
        <v>26</v>
      </c>
    </row>
    <row r="1317" spans="1:20" x14ac:dyDescent="0.3">
      <c r="A1317" t="s">
        <v>1667</v>
      </c>
      <c r="B1317" t="s">
        <v>29</v>
      </c>
      <c r="C1317">
        <v>22</v>
      </c>
      <c r="D1317" t="s">
        <v>20</v>
      </c>
      <c r="E1317" t="s">
        <v>58</v>
      </c>
      <c r="F1317" t="s">
        <v>82</v>
      </c>
      <c r="G1317" t="s">
        <v>284</v>
      </c>
      <c r="H1317" t="s">
        <v>24</v>
      </c>
      <c r="I1317">
        <v>1.3</v>
      </c>
      <c r="J1317" t="s">
        <v>25</v>
      </c>
      <c r="K1317" s="1">
        <v>43808</v>
      </c>
      <c r="L1317"/>
      <c r="M1317">
        <v>5.89</v>
      </c>
      <c r="N1317">
        <v>33940</v>
      </c>
      <c r="O1317">
        <v>3</v>
      </c>
      <c r="P1317" t="s">
        <v>26</v>
      </c>
      <c r="Q1317">
        <v>2</v>
      </c>
      <c r="R1317">
        <v>4</v>
      </c>
      <c r="S1317" t="s">
        <v>698</v>
      </c>
      <c r="T1317" t="s">
        <v>26</v>
      </c>
    </row>
    <row r="1318" spans="1:20" x14ac:dyDescent="0.3">
      <c r="A1318" t="s">
        <v>1668</v>
      </c>
      <c r="B1318" t="s">
        <v>29</v>
      </c>
      <c r="C1318">
        <v>32</v>
      </c>
      <c r="D1318" t="s">
        <v>20</v>
      </c>
      <c r="E1318" t="s">
        <v>21</v>
      </c>
      <c r="F1318" t="s">
        <v>67</v>
      </c>
      <c r="G1318" t="s">
        <v>110</v>
      </c>
      <c r="H1318" t="s">
        <v>84</v>
      </c>
      <c r="I1318">
        <v>3</v>
      </c>
      <c r="J1318" t="s">
        <v>25</v>
      </c>
      <c r="K1318" s="1">
        <v>42276</v>
      </c>
      <c r="L1318" s="1">
        <v>42676</v>
      </c>
      <c r="M1318">
        <v>1.1000000000000001</v>
      </c>
      <c r="N1318">
        <v>43561</v>
      </c>
      <c r="O1318">
        <v>2</v>
      </c>
      <c r="P1318" t="s">
        <v>26</v>
      </c>
      <c r="Q1318">
        <v>2</v>
      </c>
      <c r="R1318">
        <v>8</v>
      </c>
      <c r="S1318" t="s">
        <v>770</v>
      </c>
      <c r="T1318" t="s">
        <v>65</v>
      </c>
    </row>
    <row r="1319" spans="1:20" x14ac:dyDescent="0.3">
      <c r="A1319" t="s">
        <v>1669</v>
      </c>
      <c r="B1319" t="s">
        <v>19</v>
      </c>
      <c r="C1319">
        <v>23</v>
      </c>
      <c r="D1319" t="s">
        <v>30</v>
      </c>
      <c r="E1319" t="s">
        <v>39</v>
      </c>
      <c r="F1319" t="s">
        <v>40</v>
      </c>
      <c r="G1319" t="s">
        <v>50</v>
      </c>
      <c r="H1319" t="s">
        <v>24</v>
      </c>
      <c r="I1319">
        <v>3</v>
      </c>
      <c r="J1319" t="s">
        <v>25</v>
      </c>
      <c r="K1319" s="1">
        <v>40725</v>
      </c>
      <c r="L1319"/>
      <c r="M1319">
        <v>14.33</v>
      </c>
      <c r="N1319">
        <v>44821</v>
      </c>
      <c r="O1319">
        <v>5</v>
      </c>
      <c r="P1319" t="s">
        <v>26</v>
      </c>
      <c r="Q1319">
        <v>3</v>
      </c>
      <c r="R1319">
        <v>7</v>
      </c>
      <c r="S1319" t="s">
        <v>116</v>
      </c>
      <c r="T1319" t="s">
        <v>26</v>
      </c>
    </row>
    <row r="1320" spans="1:20" x14ac:dyDescent="0.3">
      <c r="A1320" t="s">
        <v>1670</v>
      </c>
      <c r="B1320" t="s">
        <v>29</v>
      </c>
      <c r="C1320">
        <v>26</v>
      </c>
      <c r="D1320" t="s">
        <v>20</v>
      </c>
      <c r="E1320" t="s">
        <v>31</v>
      </c>
      <c r="F1320" t="s">
        <v>67</v>
      </c>
      <c r="G1320" t="s">
        <v>71</v>
      </c>
      <c r="H1320" t="s">
        <v>24</v>
      </c>
      <c r="I1320">
        <v>4</v>
      </c>
      <c r="J1320" t="s">
        <v>85</v>
      </c>
      <c r="K1320" s="1">
        <v>45543</v>
      </c>
      <c r="L1320"/>
      <c r="M1320">
        <v>1.1399999999999999</v>
      </c>
      <c r="N1320">
        <v>42775</v>
      </c>
      <c r="O1320">
        <v>3</v>
      </c>
      <c r="P1320" t="s">
        <v>26</v>
      </c>
      <c r="Q1320">
        <v>0</v>
      </c>
      <c r="R1320">
        <v>6</v>
      </c>
      <c r="S1320" t="s">
        <v>276</v>
      </c>
      <c r="T1320" t="s">
        <v>26</v>
      </c>
    </row>
    <row r="1321" spans="1:20" x14ac:dyDescent="0.3">
      <c r="A1321" t="s">
        <v>1671</v>
      </c>
      <c r="B1321" t="s">
        <v>29</v>
      </c>
      <c r="C1321">
        <v>28</v>
      </c>
      <c r="D1321" t="s">
        <v>30</v>
      </c>
      <c r="E1321" t="s">
        <v>21</v>
      </c>
      <c r="F1321" t="s">
        <v>45</v>
      </c>
      <c r="G1321" t="s">
        <v>98</v>
      </c>
      <c r="H1321" t="s">
        <v>24</v>
      </c>
      <c r="I1321">
        <v>4.4000000000000004</v>
      </c>
      <c r="J1321" t="s">
        <v>25</v>
      </c>
      <c r="K1321" s="1">
        <v>40354</v>
      </c>
      <c r="L1321"/>
      <c r="M1321">
        <v>15.34</v>
      </c>
      <c r="N1321">
        <v>52944</v>
      </c>
      <c r="O1321">
        <v>3</v>
      </c>
      <c r="P1321" t="s">
        <v>26</v>
      </c>
      <c r="Q1321">
        <v>1</v>
      </c>
      <c r="R1321">
        <v>3</v>
      </c>
      <c r="S1321" t="s">
        <v>1138</v>
      </c>
      <c r="T1321" t="s">
        <v>26</v>
      </c>
    </row>
    <row r="1322" spans="1:20" x14ac:dyDescent="0.3">
      <c r="A1322" t="s">
        <v>1672</v>
      </c>
      <c r="B1322" t="s">
        <v>19</v>
      </c>
      <c r="C1322">
        <v>31</v>
      </c>
      <c r="D1322" t="s">
        <v>30</v>
      </c>
      <c r="E1322" t="s">
        <v>63</v>
      </c>
      <c r="F1322" t="s">
        <v>54</v>
      </c>
      <c r="G1322" t="s">
        <v>139</v>
      </c>
      <c r="H1322" t="s">
        <v>51</v>
      </c>
      <c r="I1322">
        <v>4.7</v>
      </c>
      <c r="J1322" t="s">
        <v>85</v>
      </c>
      <c r="K1322" s="1">
        <v>41231</v>
      </c>
      <c r="L1322"/>
      <c r="M1322">
        <v>12.94</v>
      </c>
      <c r="N1322">
        <v>47037</v>
      </c>
      <c r="O1322">
        <v>4</v>
      </c>
      <c r="P1322" t="s">
        <v>26</v>
      </c>
      <c r="Q1322">
        <v>0</v>
      </c>
      <c r="R1322">
        <v>3</v>
      </c>
      <c r="S1322" t="s">
        <v>1245</v>
      </c>
      <c r="T1322" t="s">
        <v>26</v>
      </c>
    </row>
    <row r="1323" spans="1:20" x14ac:dyDescent="0.3">
      <c r="A1323" t="s">
        <v>1673</v>
      </c>
      <c r="B1323" t="s">
        <v>29</v>
      </c>
      <c r="C1323">
        <v>24</v>
      </c>
      <c r="D1323" t="s">
        <v>30</v>
      </c>
      <c r="E1323" t="s">
        <v>39</v>
      </c>
      <c r="F1323" t="s">
        <v>32</v>
      </c>
      <c r="G1323" t="s">
        <v>171</v>
      </c>
      <c r="H1323" t="s">
        <v>24</v>
      </c>
      <c r="I1323">
        <v>2.5</v>
      </c>
      <c r="J1323" t="s">
        <v>25</v>
      </c>
      <c r="K1323" s="1">
        <v>41292</v>
      </c>
      <c r="L1323"/>
      <c r="M1323">
        <v>12.77</v>
      </c>
      <c r="N1323">
        <v>36458</v>
      </c>
      <c r="O1323">
        <v>3</v>
      </c>
      <c r="P1323" t="s">
        <v>26</v>
      </c>
      <c r="Q1323">
        <v>0</v>
      </c>
      <c r="R1323">
        <v>2</v>
      </c>
      <c r="S1323" t="s">
        <v>236</v>
      </c>
      <c r="T1323" t="s">
        <v>26</v>
      </c>
    </row>
    <row r="1324" spans="1:20" x14ac:dyDescent="0.3">
      <c r="A1324" t="s">
        <v>1674</v>
      </c>
      <c r="B1324" t="s">
        <v>19</v>
      </c>
      <c r="C1324">
        <v>39</v>
      </c>
      <c r="D1324" t="s">
        <v>20</v>
      </c>
      <c r="E1324" t="s">
        <v>36</v>
      </c>
      <c r="F1324" t="s">
        <v>32</v>
      </c>
      <c r="G1324" t="s">
        <v>171</v>
      </c>
      <c r="H1324" t="s">
        <v>24</v>
      </c>
      <c r="I1324">
        <v>9.8000000000000007</v>
      </c>
      <c r="J1324" t="s">
        <v>85</v>
      </c>
      <c r="K1324" s="1">
        <v>41810</v>
      </c>
      <c r="L1324"/>
      <c r="M1324">
        <v>11.36</v>
      </c>
      <c r="N1324">
        <v>50906</v>
      </c>
      <c r="O1324">
        <v>2</v>
      </c>
      <c r="P1324" t="s">
        <v>65</v>
      </c>
      <c r="Q1324">
        <v>1</v>
      </c>
      <c r="R1324">
        <v>9</v>
      </c>
      <c r="S1324" t="s">
        <v>1393</v>
      </c>
      <c r="T1324" t="s">
        <v>26</v>
      </c>
    </row>
    <row r="1325" spans="1:20" x14ac:dyDescent="0.3">
      <c r="A1325" t="s">
        <v>1675</v>
      </c>
      <c r="B1325" t="s">
        <v>19</v>
      </c>
      <c r="C1325">
        <v>40</v>
      </c>
      <c r="D1325" t="s">
        <v>30</v>
      </c>
      <c r="E1325" t="s">
        <v>21</v>
      </c>
      <c r="F1325" t="s">
        <v>82</v>
      </c>
      <c r="G1325" t="s">
        <v>83</v>
      </c>
      <c r="H1325" t="s">
        <v>51</v>
      </c>
      <c r="I1325">
        <v>16.899999999999999</v>
      </c>
      <c r="J1325" t="s">
        <v>25</v>
      </c>
      <c r="K1325" s="1">
        <v>42874</v>
      </c>
      <c r="L1325"/>
      <c r="M1325">
        <v>8.44</v>
      </c>
      <c r="N1325">
        <v>59370</v>
      </c>
      <c r="O1325">
        <v>3</v>
      </c>
      <c r="P1325" t="s">
        <v>26</v>
      </c>
      <c r="Q1325">
        <v>0</v>
      </c>
      <c r="R1325">
        <v>5</v>
      </c>
      <c r="S1325" t="s">
        <v>440</v>
      </c>
      <c r="T1325" t="s">
        <v>26</v>
      </c>
    </row>
    <row r="1326" spans="1:20" x14ac:dyDescent="0.3">
      <c r="A1326" t="s">
        <v>1676</v>
      </c>
      <c r="B1326" t="s">
        <v>19</v>
      </c>
      <c r="C1326">
        <v>37</v>
      </c>
      <c r="D1326" t="s">
        <v>30</v>
      </c>
      <c r="E1326" t="s">
        <v>21</v>
      </c>
      <c r="F1326" t="s">
        <v>32</v>
      </c>
      <c r="G1326" t="s">
        <v>33</v>
      </c>
      <c r="H1326" t="s">
        <v>24</v>
      </c>
      <c r="I1326">
        <v>5.7</v>
      </c>
      <c r="J1326" t="s">
        <v>25</v>
      </c>
      <c r="K1326" s="1">
        <v>39635</v>
      </c>
      <c r="L1326" s="1">
        <v>42357</v>
      </c>
      <c r="M1326">
        <v>7.45</v>
      </c>
      <c r="N1326">
        <v>40230</v>
      </c>
      <c r="O1326">
        <v>3</v>
      </c>
      <c r="P1326" t="s">
        <v>26</v>
      </c>
      <c r="Q1326">
        <v>1</v>
      </c>
      <c r="R1326">
        <v>5</v>
      </c>
      <c r="S1326" t="s">
        <v>644</v>
      </c>
      <c r="T1326" t="s">
        <v>65</v>
      </c>
    </row>
    <row r="1327" spans="1:20" x14ac:dyDescent="0.3">
      <c r="A1327" t="s">
        <v>1677</v>
      </c>
      <c r="B1327" t="s">
        <v>19</v>
      </c>
      <c r="C1327">
        <v>28</v>
      </c>
      <c r="D1327" t="s">
        <v>30</v>
      </c>
      <c r="E1327" t="s">
        <v>39</v>
      </c>
      <c r="F1327" t="s">
        <v>40</v>
      </c>
      <c r="G1327" t="s">
        <v>96</v>
      </c>
      <c r="H1327" t="s">
        <v>24</v>
      </c>
      <c r="I1327">
        <v>5.6</v>
      </c>
      <c r="J1327" t="s">
        <v>25</v>
      </c>
      <c r="K1327" s="1">
        <v>45918</v>
      </c>
      <c r="L1327"/>
      <c r="M1327">
        <v>0.11</v>
      </c>
      <c r="N1327">
        <v>38155</v>
      </c>
      <c r="O1327">
        <v>4</v>
      </c>
      <c r="P1327" t="s">
        <v>26</v>
      </c>
      <c r="Q1327">
        <v>1</v>
      </c>
      <c r="R1327">
        <v>8</v>
      </c>
      <c r="S1327" t="s">
        <v>881</v>
      </c>
      <c r="T1327" t="s">
        <v>26</v>
      </c>
    </row>
    <row r="1328" spans="1:20" x14ac:dyDescent="0.3">
      <c r="A1328" t="s">
        <v>1678</v>
      </c>
      <c r="B1328" t="s">
        <v>19</v>
      </c>
      <c r="C1328">
        <v>21</v>
      </c>
      <c r="D1328" t="s">
        <v>30</v>
      </c>
      <c r="E1328" t="s">
        <v>53</v>
      </c>
      <c r="F1328" t="s">
        <v>32</v>
      </c>
      <c r="G1328" t="s">
        <v>33</v>
      </c>
      <c r="H1328" t="s">
        <v>24</v>
      </c>
      <c r="I1328">
        <v>0</v>
      </c>
      <c r="J1328" t="s">
        <v>25</v>
      </c>
      <c r="K1328" s="1">
        <v>41084</v>
      </c>
      <c r="L1328"/>
      <c r="M1328">
        <v>13.34</v>
      </c>
      <c r="N1328">
        <v>28979</v>
      </c>
      <c r="O1328">
        <v>3</v>
      </c>
      <c r="P1328" t="s">
        <v>26</v>
      </c>
      <c r="Q1328">
        <v>0</v>
      </c>
      <c r="R1328">
        <v>4</v>
      </c>
      <c r="S1328" t="s">
        <v>797</v>
      </c>
      <c r="T1328" t="s">
        <v>26</v>
      </c>
    </row>
    <row r="1329" spans="1:20" x14ac:dyDescent="0.3">
      <c r="A1329" t="s">
        <v>1679</v>
      </c>
      <c r="B1329" t="s">
        <v>29</v>
      </c>
      <c r="C1329">
        <v>30</v>
      </c>
      <c r="D1329" t="s">
        <v>30</v>
      </c>
      <c r="E1329" t="s">
        <v>58</v>
      </c>
      <c r="F1329" t="s">
        <v>92</v>
      </c>
      <c r="G1329" t="s">
        <v>120</v>
      </c>
      <c r="H1329" t="s">
        <v>51</v>
      </c>
      <c r="I1329">
        <v>7.1</v>
      </c>
      <c r="J1329" t="s">
        <v>25</v>
      </c>
      <c r="K1329" s="1">
        <v>43082</v>
      </c>
      <c r="L1329"/>
      <c r="M1329">
        <v>7.87</v>
      </c>
      <c r="N1329">
        <v>46505</v>
      </c>
      <c r="O1329">
        <v>1</v>
      </c>
      <c r="P1329" t="s">
        <v>26</v>
      </c>
      <c r="Q1329">
        <v>2</v>
      </c>
      <c r="R1329">
        <v>4</v>
      </c>
      <c r="S1329" t="s">
        <v>432</v>
      </c>
      <c r="T1329" t="s">
        <v>26</v>
      </c>
    </row>
    <row r="1330" spans="1:20" x14ac:dyDescent="0.3">
      <c r="A1330" t="s">
        <v>1680</v>
      </c>
      <c r="B1330" t="s">
        <v>19</v>
      </c>
      <c r="C1330">
        <v>33</v>
      </c>
      <c r="D1330" t="s">
        <v>20</v>
      </c>
      <c r="E1330" t="s">
        <v>39</v>
      </c>
      <c r="F1330" t="s">
        <v>40</v>
      </c>
      <c r="G1330" t="s">
        <v>96</v>
      </c>
      <c r="H1330" t="s">
        <v>24</v>
      </c>
      <c r="I1330">
        <v>11.2</v>
      </c>
      <c r="J1330" t="s">
        <v>25</v>
      </c>
      <c r="K1330" s="1">
        <v>41453</v>
      </c>
      <c r="L1330"/>
      <c r="M1330">
        <v>12.33</v>
      </c>
      <c r="N1330">
        <v>55311</v>
      </c>
      <c r="O1330">
        <v>3</v>
      </c>
      <c r="P1330" t="s">
        <v>26</v>
      </c>
      <c r="Q1330">
        <v>2</v>
      </c>
      <c r="R1330">
        <v>5</v>
      </c>
      <c r="S1330" t="s">
        <v>148</v>
      </c>
      <c r="T1330" t="s">
        <v>26</v>
      </c>
    </row>
    <row r="1331" spans="1:20" x14ac:dyDescent="0.3">
      <c r="A1331" t="s">
        <v>1681</v>
      </c>
      <c r="B1331" t="s">
        <v>19</v>
      </c>
      <c r="C1331">
        <v>38</v>
      </c>
      <c r="D1331" t="s">
        <v>20</v>
      </c>
      <c r="E1331" t="s">
        <v>63</v>
      </c>
      <c r="F1331" t="s">
        <v>45</v>
      </c>
      <c r="G1331" t="s">
        <v>46</v>
      </c>
      <c r="H1331" t="s">
        <v>84</v>
      </c>
      <c r="I1331">
        <v>7.1</v>
      </c>
      <c r="J1331" t="s">
        <v>25</v>
      </c>
      <c r="K1331" s="1">
        <v>42604</v>
      </c>
      <c r="L1331"/>
      <c r="M1331">
        <v>9.18</v>
      </c>
      <c r="N1331">
        <v>51970</v>
      </c>
      <c r="O1331">
        <v>4</v>
      </c>
      <c r="P1331" t="s">
        <v>26</v>
      </c>
      <c r="Q1331">
        <v>2</v>
      </c>
      <c r="R1331">
        <v>4</v>
      </c>
      <c r="S1331" t="s">
        <v>1002</v>
      </c>
      <c r="T1331" t="s">
        <v>26</v>
      </c>
    </row>
    <row r="1332" spans="1:20" x14ac:dyDescent="0.3">
      <c r="A1332" t="s">
        <v>1682</v>
      </c>
      <c r="B1332" t="s">
        <v>19</v>
      </c>
      <c r="C1332">
        <v>35</v>
      </c>
      <c r="D1332" t="s">
        <v>30</v>
      </c>
      <c r="E1332" t="s">
        <v>31</v>
      </c>
      <c r="F1332" t="s">
        <v>22</v>
      </c>
      <c r="G1332" t="s">
        <v>74</v>
      </c>
      <c r="H1332" t="s">
        <v>51</v>
      </c>
      <c r="I1332">
        <v>12.2</v>
      </c>
      <c r="J1332" t="s">
        <v>25</v>
      </c>
      <c r="K1332" s="1">
        <v>39937</v>
      </c>
      <c r="L1332"/>
      <c r="M1332">
        <v>16.48</v>
      </c>
      <c r="N1332">
        <v>58936</v>
      </c>
      <c r="O1332">
        <v>2</v>
      </c>
      <c r="P1332" t="s">
        <v>26</v>
      </c>
      <c r="Q1332">
        <v>0</v>
      </c>
      <c r="R1332">
        <v>4</v>
      </c>
      <c r="S1332" t="s">
        <v>923</v>
      </c>
      <c r="T1332" t="s">
        <v>26</v>
      </c>
    </row>
    <row r="1333" spans="1:20" x14ac:dyDescent="0.3">
      <c r="A1333" t="s">
        <v>1683</v>
      </c>
      <c r="B1333" t="s">
        <v>19</v>
      </c>
      <c r="C1333">
        <v>35</v>
      </c>
      <c r="D1333" t="s">
        <v>20</v>
      </c>
      <c r="E1333" t="s">
        <v>63</v>
      </c>
      <c r="F1333" t="s">
        <v>54</v>
      </c>
      <c r="G1333" t="s">
        <v>55</v>
      </c>
      <c r="H1333" t="s">
        <v>51</v>
      </c>
      <c r="I1333">
        <v>9</v>
      </c>
      <c r="J1333" t="s">
        <v>25</v>
      </c>
      <c r="K1333" s="1">
        <v>44769</v>
      </c>
      <c r="L1333"/>
      <c r="M1333">
        <v>3.26</v>
      </c>
      <c r="N1333">
        <v>48333</v>
      </c>
      <c r="O1333">
        <v>3</v>
      </c>
      <c r="P1333" t="s">
        <v>26</v>
      </c>
      <c r="Q1333">
        <v>1</v>
      </c>
      <c r="R1333">
        <v>3</v>
      </c>
      <c r="S1333" t="s">
        <v>603</v>
      </c>
      <c r="T1333" t="s">
        <v>26</v>
      </c>
    </row>
    <row r="1334" spans="1:20" x14ac:dyDescent="0.3">
      <c r="A1334" t="s">
        <v>1684</v>
      </c>
      <c r="B1334" t="s">
        <v>19</v>
      </c>
      <c r="C1334">
        <v>32</v>
      </c>
      <c r="D1334" t="s">
        <v>20</v>
      </c>
      <c r="E1334" t="s">
        <v>21</v>
      </c>
      <c r="F1334" t="s">
        <v>45</v>
      </c>
      <c r="G1334" t="s">
        <v>164</v>
      </c>
      <c r="H1334" t="s">
        <v>24</v>
      </c>
      <c r="I1334">
        <v>1.9</v>
      </c>
      <c r="J1334" t="s">
        <v>25</v>
      </c>
      <c r="K1334" s="1">
        <v>44826</v>
      </c>
      <c r="L1334"/>
      <c r="M1334">
        <v>3.1</v>
      </c>
      <c r="N1334">
        <v>42281</v>
      </c>
      <c r="O1334">
        <v>3</v>
      </c>
      <c r="P1334" t="s">
        <v>26</v>
      </c>
      <c r="Q1334">
        <v>3</v>
      </c>
      <c r="R1334">
        <v>8</v>
      </c>
      <c r="S1334" t="s">
        <v>997</v>
      </c>
      <c r="T1334" t="s">
        <v>26</v>
      </c>
    </row>
    <row r="1335" spans="1:20" x14ac:dyDescent="0.3">
      <c r="A1335" t="s">
        <v>367</v>
      </c>
      <c r="B1335" t="s">
        <v>19</v>
      </c>
      <c r="C1335">
        <v>24</v>
      </c>
      <c r="D1335" t="s">
        <v>30</v>
      </c>
      <c r="E1335" t="s">
        <v>21</v>
      </c>
      <c r="F1335" t="s">
        <v>92</v>
      </c>
      <c r="G1335" t="s">
        <v>120</v>
      </c>
      <c r="H1335" t="s">
        <v>51</v>
      </c>
      <c r="I1335">
        <v>2.8</v>
      </c>
      <c r="J1335" t="s">
        <v>25</v>
      </c>
      <c r="K1335" s="1">
        <v>43201</v>
      </c>
      <c r="L1335"/>
      <c r="M1335">
        <v>7.55</v>
      </c>
      <c r="N1335">
        <v>36899</v>
      </c>
      <c r="O1335">
        <v>2</v>
      </c>
      <c r="P1335" t="s">
        <v>26</v>
      </c>
      <c r="Q1335">
        <v>3</v>
      </c>
      <c r="R1335">
        <v>6</v>
      </c>
      <c r="T1335" t="s">
        <v>26</v>
      </c>
    </row>
    <row r="1336" spans="1:20" x14ac:dyDescent="0.3">
      <c r="A1336" t="s">
        <v>1685</v>
      </c>
      <c r="B1336" t="s">
        <v>19</v>
      </c>
      <c r="C1336">
        <v>35</v>
      </c>
      <c r="D1336" t="s">
        <v>20</v>
      </c>
      <c r="E1336" t="s">
        <v>39</v>
      </c>
      <c r="F1336" t="s">
        <v>45</v>
      </c>
      <c r="G1336" t="s">
        <v>98</v>
      </c>
      <c r="H1336" t="s">
        <v>24</v>
      </c>
      <c r="I1336">
        <v>7</v>
      </c>
      <c r="J1336" t="s">
        <v>25</v>
      </c>
      <c r="K1336" s="1">
        <v>44102</v>
      </c>
      <c r="L1336"/>
      <c r="M1336">
        <v>5.08</v>
      </c>
      <c r="N1336">
        <v>46339</v>
      </c>
      <c r="O1336">
        <v>2</v>
      </c>
      <c r="P1336" t="s">
        <v>26</v>
      </c>
      <c r="Q1336">
        <v>2</v>
      </c>
      <c r="R1336">
        <v>7</v>
      </c>
      <c r="S1336" t="s">
        <v>48</v>
      </c>
      <c r="T1336" t="s">
        <v>26</v>
      </c>
    </row>
    <row r="1337" spans="1:20" x14ac:dyDescent="0.3">
      <c r="A1337" t="s">
        <v>1686</v>
      </c>
      <c r="B1337" t="s">
        <v>29</v>
      </c>
      <c r="C1337">
        <v>33</v>
      </c>
      <c r="D1337" t="s">
        <v>30</v>
      </c>
      <c r="E1337" t="s">
        <v>31</v>
      </c>
      <c r="F1337" t="s">
        <v>54</v>
      </c>
      <c r="G1337" t="s">
        <v>77</v>
      </c>
      <c r="H1337" t="s">
        <v>24</v>
      </c>
      <c r="I1337">
        <v>12</v>
      </c>
      <c r="J1337" t="s">
        <v>25</v>
      </c>
      <c r="K1337" s="1">
        <v>42419</v>
      </c>
      <c r="L1337"/>
      <c r="M1337">
        <v>9.69</v>
      </c>
      <c r="N1337">
        <v>62131</v>
      </c>
      <c r="O1337">
        <v>4</v>
      </c>
      <c r="P1337" t="s">
        <v>26</v>
      </c>
      <c r="Q1337">
        <v>2</v>
      </c>
      <c r="R1337">
        <v>7</v>
      </c>
      <c r="S1337" t="s">
        <v>603</v>
      </c>
      <c r="T1337" t="s">
        <v>26</v>
      </c>
    </row>
    <row r="1338" spans="1:20" x14ac:dyDescent="0.3">
      <c r="A1338" t="s">
        <v>1687</v>
      </c>
      <c r="B1338" t="s">
        <v>19</v>
      </c>
      <c r="C1338">
        <v>32</v>
      </c>
      <c r="D1338" t="s">
        <v>20</v>
      </c>
      <c r="E1338" t="s">
        <v>58</v>
      </c>
      <c r="F1338" t="s">
        <v>54</v>
      </c>
      <c r="G1338" t="s">
        <v>55</v>
      </c>
      <c r="H1338" t="s">
        <v>24</v>
      </c>
      <c r="I1338">
        <v>10</v>
      </c>
      <c r="J1338" t="s">
        <v>25</v>
      </c>
      <c r="K1338" s="1">
        <v>40713</v>
      </c>
      <c r="L1338"/>
      <c r="M1338">
        <v>14.36</v>
      </c>
      <c r="N1338">
        <v>51216</v>
      </c>
      <c r="O1338">
        <v>4</v>
      </c>
      <c r="P1338" t="s">
        <v>26</v>
      </c>
      <c r="Q1338">
        <v>1</v>
      </c>
      <c r="R1338">
        <v>5</v>
      </c>
      <c r="S1338" t="s">
        <v>304</v>
      </c>
      <c r="T1338" t="s">
        <v>26</v>
      </c>
    </row>
    <row r="1339" spans="1:20" x14ac:dyDescent="0.3">
      <c r="A1339" t="s">
        <v>1688</v>
      </c>
      <c r="B1339" t="s">
        <v>19</v>
      </c>
      <c r="C1339">
        <v>34</v>
      </c>
      <c r="D1339" t="s">
        <v>30</v>
      </c>
      <c r="E1339" t="s">
        <v>53</v>
      </c>
      <c r="F1339" t="s">
        <v>67</v>
      </c>
      <c r="G1339" t="s">
        <v>68</v>
      </c>
      <c r="H1339" t="s">
        <v>51</v>
      </c>
      <c r="I1339">
        <v>4.3</v>
      </c>
      <c r="J1339" t="s">
        <v>25</v>
      </c>
      <c r="K1339" s="1">
        <v>41929</v>
      </c>
      <c r="L1339"/>
      <c r="M1339">
        <v>11.03</v>
      </c>
      <c r="N1339">
        <v>52259</v>
      </c>
      <c r="O1339">
        <v>4</v>
      </c>
      <c r="P1339" t="s">
        <v>26</v>
      </c>
      <c r="Q1339">
        <v>2</v>
      </c>
      <c r="R1339">
        <v>8</v>
      </c>
      <c r="S1339" t="s">
        <v>133</v>
      </c>
      <c r="T1339" t="s">
        <v>26</v>
      </c>
    </row>
    <row r="1340" spans="1:20" x14ac:dyDescent="0.3">
      <c r="A1340" t="s">
        <v>1689</v>
      </c>
      <c r="B1340" t="s">
        <v>29</v>
      </c>
      <c r="C1340">
        <v>28</v>
      </c>
      <c r="D1340" t="s">
        <v>30</v>
      </c>
      <c r="E1340" t="s">
        <v>63</v>
      </c>
      <c r="F1340" t="s">
        <v>67</v>
      </c>
      <c r="G1340" t="s">
        <v>71</v>
      </c>
      <c r="H1340" t="s">
        <v>24</v>
      </c>
      <c r="I1340">
        <v>4.5</v>
      </c>
      <c r="J1340" t="s">
        <v>25</v>
      </c>
      <c r="K1340" s="1">
        <v>42267</v>
      </c>
      <c r="L1340"/>
      <c r="M1340">
        <v>10.11</v>
      </c>
      <c r="N1340">
        <v>44639</v>
      </c>
      <c r="O1340">
        <v>4</v>
      </c>
      <c r="P1340" t="s">
        <v>26</v>
      </c>
      <c r="Q1340">
        <v>1</v>
      </c>
      <c r="R1340">
        <v>7</v>
      </c>
      <c r="S1340" t="s">
        <v>873</v>
      </c>
      <c r="T1340" t="s">
        <v>26</v>
      </c>
    </row>
    <row r="1341" spans="1:20" x14ac:dyDescent="0.3">
      <c r="A1341" t="s">
        <v>1690</v>
      </c>
      <c r="B1341" t="s">
        <v>19</v>
      </c>
      <c r="C1341">
        <v>44</v>
      </c>
      <c r="D1341" t="s">
        <v>20</v>
      </c>
      <c r="E1341" t="s">
        <v>58</v>
      </c>
      <c r="F1341" t="s">
        <v>67</v>
      </c>
      <c r="G1341" t="s">
        <v>71</v>
      </c>
      <c r="H1341" t="s">
        <v>24</v>
      </c>
      <c r="I1341">
        <v>19.3</v>
      </c>
      <c r="J1341" t="s">
        <v>25</v>
      </c>
      <c r="K1341" s="1">
        <v>43396</v>
      </c>
      <c r="L1341"/>
      <c r="M1341">
        <v>7.01</v>
      </c>
      <c r="N1341">
        <v>76330</v>
      </c>
      <c r="O1341">
        <v>2</v>
      </c>
      <c r="P1341" t="s">
        <v>26</v>
      </c>
      <c r="Q1341">
        <v>2</v>
      </c>
      <c r="R1341">
        <v>6</v>
      </c>
      <c r="S1341" t="s">
        <v>326</v>
      </c>
      <c r="T1341" t="s">
        <v>26</v>
      </c>
    </row>
    <row r="1342" spans="1:20" x14ac:dyDescent="0.3">
      <c r="A1342" t="s">
        <v>1691</v>
      </c>
      <c r="B1342" t="s">
        <v>19</v>
      </c>
      <c r="C1342">
        <v>36</v>
      </c>
      <c r="D1342" t="s">
        <v>30</v>
      </c>
      <c r="E1342" t="s">
        <v>39</v>
      </c>
      <c r="F1342" t="s">
        <v>67</v>
      </c>
      <c r="G1342" t="s">
        <v>110</v>
      </c>
      <c r="H1342" t="s">
        <v>84</v>
      </c>
      <c r="I1342">
        <v>6.3</v>
      </c>
      <c r="J1342" t="s">
        <v>85</v>
      </c>
      <c r="K1342" s="1">
        <v>40677</v>
      </c>
      <c r="L1342" s="1">
        <v>43016</v>
      </c>
      <c r="M1342">
        <v>6.4</v>
      </c>
      <c r="N1342">
        <v>48885</v>
      </c>
      <c r="O1342">
        <v>3</v>
      </c>
      <c r="P1342" t="s">
        <v>26</v>
      </c>
      <c r="Q1342">
        <v>0</v>
      </c>
      <c r="R1342">
        <v>5</v>
      </c>
      <c r="S1342" t="s">
        <v>379</v>
      </c>
      <c r="T1342" t="s">
        <v>65</v>
      </c>
    </row>
    <row r="1343" spans="1:20" x14ac:dyDescent="0.3">
      <c r="A1343" t="s">
        <v>1692</v>
      </c>
      <c r="B1343" t="s">
        <v>29</v>
      </c>
      <c r="C1343">
        <v>21</v>
      </c>
      <c r="D1343" t="s">
        <v>20</v>
      </c>
      <c r="E1343" t="s">
        <v>31</v>
      </c>
      <c r="F1343" t="s">
        <v>22</v>
      </c>
      <c r="G1343" t="s">
        <v>59</v>
      </c>
      <c r="H1343" t="s">
        <v>24</v>
      </c>
      <c r="I1343">
        <v>0.9</v>
      </c>
      <c r="J1343" t="s">
        <v>25</v>
      </c>
      <c r="K1343" s="1">
        <v>45863</v>
      </c>
      <c r="L1343"/>
      <c r="M1343">
        <v>0.26</v>
      </c>
      <c r="N1343">
        <v>34666</v>
      </c>
      <c r="O1343">
        <v>3</v>
      </c>
      <c r="P1343" t="s">
        <v>26</v>
      </c>
      <c r="Q1343">
        <v>2</v>
      </c>
      <c r="R1343">
        <v>4</v>
      </c>
      <c r="S1343" t="s">
        <v>382</v>
      </c>
      <c r="T1343" t="s">
        <v>26</v>
      </c>
    </row>
    <row r="1344" spans="1:20" x14ac:dyDescent="0.3">
      <c r="A1344" t="s">
        <v>1693</v>
      </c>
      <c r="B1344" t="s">
        <v>29</v>
      </c>
      <c r="C1344">
        <v>32</v>
      </c>
      <c r="D1344" t="s">
        <v>20</v>
      </c>
      <c r="E1344" t="s">
        <v>21</v>
      </c>
      <c r="F1344" t="s">
        <v>40</v>
      </c>
      <c r="G1344" t="s">
        <v>50</v>
      </c>
      <c r="H1344" t="s">
        <v>51</v>
      </c>
      <c r="I1344">
        <v>4.0999999999999996</v>
      </c>
      <c r="J1344" t="s">
        <v>25</v>
      </c>
      <c r="K1344" s="1">
        <v>41671</v>
      </c>
      <c r="L1344"/>
      <c r="M1344">
        <v>11.74</v>
      </c>
      <c r="N1344">
        <v>38752</v>
      </c>
      <c r="O1344">
        <v>4</v>
      </c>
      <c r="P1344" t="s">
        <v>26</v>
      </c>
      <c r="Q1344">
        <v>2</v>
      </c>
      <c r="R1344">
        <v>8</v>
      </c>
      <c r="S1344" t="s">
        <v>500</v>
      </c>
      <c r="T1344" t="s">
        <v>26</v>
      </c>
    </row>
    <row r="1345" spans="1:20" x14ac:dyDescent="0.3">
      <c r="A1345" t="s">
        <v>1694</v>
      </c>
      <c r="B1345" t="s">
        <v>29</v>
      </c>
      <c r="C1345">
        <v>33</v>
      </c>
      <c r="D1345" t="s">
        <v>20</v>
      </c>
      <c r="E1345" t="s">
        <v>36</v>
      </c>
      <c r="F1345" t="s">
        <v>22</v>
      </c>
      <c r="G1345" t="s">
        <v>23</v>
      </c>
      <c r="H1345" t="s">
        <v>24</v>
      </c>
      <c r="I1345">
        <v>2.2999999999999998</v>
      </c>
      <c r="J1345" t="s">
        <v>25</v>
      </c>
      <c r="K1345" s="1">
        <v>41455</v>
      </c>
      <c r="L1345"/>
      <c r="M1345">
        <v>12.33</v>
      </c>
      <c r="N1345">
        <v>34171</v>
      </c>
      <c r="O1345">
        <v>4</v>
      </c>
      <c r="P1345" t="s">
        <v>26</v>
      </c>
      <c r="Q1345">
        <v>1</v>
      </c>
      <c r="R1345">
        <v>6</v>
      </c>
      <c r="S1345" t="s">
        <v>760</v>
      </c>
      <c r="T1345" t="s">
        <v>26</v>
      </c>
    </row>
    <row r="1346" spans="1:20" x14ac:dyDescent="0.3">
      <c r="A1346" t="s">
        <v>676</v>
      </c>
      <c r="B1346" t="s">
        <v>19</v>
      </c>
      <c r="C1346">
        <v>37</v>
      </c>
      <c r="D1346" t="s">
        <v>30</v>
      </c>
      <c r="E1346" t="s">
        <v>44</v>
      </c>
      <c r="F1346" t="s">
        <v>40</v>
      </c>
      <c r="G1346" t="s">
        <v>50</v>
      </c>
      <c r="H1346" t="s">
        <v>24</v>
      </c>
      <c r="I1346">
        <v>9</v>
      </c>
      <c r="J1346" t="s">
        <v>85</v>
      </c>
      <c r="K1346" s="1">
        <v>41004</v>
      </c>
      <c r="L1346"/>
      <c r="M1346">
        <v>13.56</v>
      </c>
      <c r="N1346">
        <v>48927</v>
      </c>
      <c r="O1346">
        <v>3</v>
      </c>
      <c r="P1346" t="s">
        <v>26</v>
      </c>
      <c r="Q1346">
        <v>2</v>
      </c>
      <c r="R1346">
        <v>8</v>
      </c>
      <c r="T1346" t="s">
        <v>26</v>
      </c>
    </row>
    <row r="1347" spans="1:20" x14ac:dyDescent="0.3">
      <c r="A1347" t="s">
        <v>1695</v>
      </c>
      <c r="B1347" t="s">
        <v>29</v>
      </c>
      <c r="C1347">
        <v>31</v>
      </c>
      <c r="D1347" t="s">
        <v>30</v>
      </c>
      <c r="E1347" t="s">
        <v>58</v>
      </c>
      <c r="F1347" t="s">
        <v>22</v>
      </c>
      <c r="G1347" t="s">
        <v>23</v>
      </c>
      <c r="H1347" t="s">
        <v>84</v>
      </c>
      <c r="I1347">
        <v>6.5</v>
      </c>
      <c r="J1347" t="s">
        <v>25</v>
      </c>
      <c r="K1347" s="1">
        <v>45849</v>
      </c>
      <c r="L1347" s="1">
        <v>45912</v>
      </c>
      <c r="M1347">
        <v>0.17</v>
      </c>
      <c r="N1347">
        <v>42922</v>
      </c>
      <c r="O1347">
        <v>4</v>
      </c>
      <c r="P1347" t="s">
        <v>26</v>
      </c>
      <c r="Q1347">
        <v>0</v>
      </c>
      <c r="R1347">
        <v>6</v>
      </c>
      <c r="S1347" t="s">
        <v>88</v>
      </c>
      <c r="T1347" t="s">
        <v>65</v>
      </c>
    </row>
    <row r="1348" spans="1:20" x14ac:dyDescent="0.3">
      <c r="A1348" t="s">
        <v>1696</v>
      </c>
      <c r="B1348" t="s">
        <v>29</v>
      </c>
      <c r="C1348">
        <v>29</v>
      </c>
      <c r="D1348" t="s">
        <v>30</v>
      </c>
      <c r="E1348" t="s">
        <v>58</v>
      </c>
      <c r="F1348" t="s">
        <v>92</v>
      </c>
      <c r="G1348" t="s">
        <v>246</v>
      </c>
      <c r="H1348" t="s">
        <v>24</v>
      </c>
      <c r="I1348">
        <v>1.6</v>
      </c>
      <c r="J1348" t="s">
        <v>25</v>
      </c>
      <c r="K1348" s="1">
        <v>41209</v>
      </c>
      <c r="L1348"/>
      <c r="M1348">
        <v>13</v>
      </c>
      <c r="N1348">
        <v>39456</v>
      </c>
      <c r="O1348">
        <v>3</v>
      </c>
      <c r="P1348" t="s">
        <v>26</v>
      </c>
      <c r="Q1348">
        <v>2</v>
      </c>
      <c r="R1348">
        <v>10</v>
      </c>
      <c r="S1348" t="s">
        <v>621</v>
      </c>
      <c r="T1348" t="s">
        <v>26</v>
      </c>
    </row>
    <row r="1349" spans="1:20" x14ac:dyDescent="0.3">
      <c r="A1349" t="s">
        <v>1697</v>
      </c>
      <c r="B1349" t="s">
        <v>19</v>
      </c>
      <c r="C1349">
        <v>27</v>
      </c>
      <c r="D1349" t="s">
        <v>20</v>
      </c>
      <c r="E1349" t="s">
        <v>21</v>
      </c>
      <c r="F1349" t="s">
        <v>45</v>
      </c>
      <c r="G1349" t="s">
        <v>164</v>
      </c>
      <c r="H1349" t="s">
        <v>24</v>
      </c>
      <c r="I1349">
        <v>3.5</v>
      </c>
      <c r="J1349" t="s">
        <v>25</v>
      </c>
      <c r="K1349" s="1">
        <v>44712</v>
      </c>
      <c r="L1349"/>
      <c r="M1349">
        <v>3.41</v>
      </c>
      <c r="N1349">
        <v>40905</v>
      </c>
      <c r="O1349">
        <v>4</v>
      </c>
      <c r="P1349" t="s">
        <v>26</v>
      </c>
      <c r="Q1349">
        <v>3</v>
      </c>
      <c r="R1349">
        <v>4</v>
      </c>
      <c r="S1349" t="s">
        <v>942</v>
      </c>
      <c r="T1349" t="s">
        <v>26</v>
      </c>
    </row>
    <row r="1350" spans="1:20" x14ac:dyDescent="0.3">
      <c r="A1350" t="s">
        <v>1698</v>
      </c>
      <c r="B1350" t="s">
        <v>19</v>
      </c>
      <c r="C1350">
        <v>29</v>
      </c>
      <c r="D1350" t="s">
        <v>30</v>
      </c>
      <c r="E1350" t="s">
        <v>31</v>
      </c>
      <c r="F1350" t="s">
        <v>40</v>
      </c>
      <c r="G1350" t="s">
        <v>50</v>
      </c>
      <c r="H1350" t="s">
        <v>24</v>
      </c>
      <c r="I1350">
        <v>4.7</v>
      </c>
      <c r="J1350" t="s">
        <v>25</v>
      </c>
      <c r="K1350" s="1">
        <v>41665</v>
      </c>
      <c r="L1350"/>
      <c r="M1350">
        <v>11.75</v>
      </c>
      <c r="N1350">
        <v>41631</v>
      </c>
      <c r="O1350">
        <v>3</v>
      </c>
      <c r="P1350" t="s">
        <v>26</v>
      </c>
      <c r="Q1350">
        <v>1</v>
      </c>
      <c r="R1350">
        <v>5</v>
      </c>
      <c r="S1350" t="s">
        <v>420</v>
      </c>
      <c r="T1350" t="s">
        <v>26</v>
      </c>
    </row>
    <row r="1351" spans="1:20" x14ac:dyDescent="0.3">
      <c r="A1351" t="s">
        <v>1699</v>
      </c>
      <c r="B1351" t="s">
        <v>29</v>
      </c>
      <c r="C1351">
        <v>32</v>
      </c>
      <c r="D1351" t="s">
        <v>30</v>
      </c>
      <c r="E1351" t="s">
        <v>44</v>
      </c>
      <c r="F1351" t="s">
        <v>45</v>
      </c>
      <c r="G1351" t="s">
        <v>46</v>
      </c>
      <c r="H1351" t="s">
        <v>24</v>
      </c>
      <c r="I1351">
        <v>10.5</v>
      </c>
      <c r="J1351" t="s">
        <v>25</v>
      </c>
      <c r="K1351" s="1">
        <v>42242</v>
      </c>
      <c r="L1351"/>
      <c r="M1351">
        <v>10.17</v>
      </c>
      <c r="N1351">
        <v>56827</v>
      </c>
      <c r="O1351">
        <v>2</v>
      </c>
      <c r="P1351" t="s">
        <v>26</v>
      </c>
      <c r="Q1351">
        <v>4</v>
      </c>
      <c r="R1351">
        <v>10</v>
      </c>
      <c r="S1351" t="s">
        <v>213</v>
      </c>
      <c r="T1351" t="s">
        <v>26</v>
      </c>
    </row>
    <row r="1352" spans="1:20" x14ac:dyDescent="0.3">
      <c r="A1352" t="s">
        <v>1700</v>
      </c>
      <c r="B1352" t="s">
        <v>19</v>
      </c>
      <c r="C1352">
        <v>29</v>
      </c>
      <c r="D1352" t="s">
        <v>30</v>
      </c>
      <c r="E1352" t="s">
        <v>36</v>
      </c>
      <c r="F1352" t="s">
        <v>54</v>
      </c>
      <c r="G1352" t="s">
        <v>77</v>
      </c>
      <c r="H1352" t="s">
        <v>24</v>
      </c>
      <c r="I1352">
        <v>3.7</v>
      </c>
      <c r="J1352" t="s">
        <v>25</v>
      </c>
      <c r="K1352" s="1">
        <v>43622</v>
      </c>
      <c r="L1352"/>
      <c r="M1352">
        <v>6.4</v>
      </c>
      <c r="N1352">
        <v>38004</v>
      </c>
      <c r="O1352">
        <v>4</v>
      </c>
      <c r="P1352" t="s">
        <v>26</v>
      </c>
      <c r="Q1352">
        <v>1</v>
      </c>
      <c r="R1352">
        <v>5</v>
      </c>
      <c r="S1352" t="s">
        <v>306</v>
      </c>
      <c r="T1352" t="s">
        <v>26</v>
      </c>
    </row>
    <row r="1353" spans="1:20" x14ac:dyDescent="0.3">
      <c r="A1353" t="s">
        <v>451</v>
      </c>
      <c r="B1353" t="s">
        <v>29</v>
      </c>
      <c r="C1353">
        <v>30</v>
      </c>
      <c r="D1353" t="s">
        <v>30</v>
      </c>
      <c r="E1353" t="s">
        <v>44</v>
      </c>
      <c r="F1353" t="s">
        <v>45</v>
      </c>
      <c r="G1353" t="s">
        <v>164</v>
      </c>
      <c r="H1353" t="s">
        <v>84</v>
      </c>
      <c r="I1353">
        <v>6.6</v>
      </c>
      <c r="J1353" t="s">
        <v>25</v>
      </c>
      <c r="K1353" s="1">
        <v>42253</v>
      </c>
      <c r="L1353"/>
      <c r="M1353">
        <v>10.14</v>
      </c>
      <c r="N1353">
        <v>46660</v>
      </c>
      <c r="O1353">
        <v>5</v>
      </c>
      <c r="P1353" t="s">
        <v>26</v>
      </c>
      <c r="Q1353">
        <v>2</v>
      </c>
      <c r="R1353">
        <v>5</v>
      </c>
      <c r="T1353" t="s">
        <v>26</v>
      </c>
    </row>
    <row r="1354" spans="1:20" x14ac:dyDescent="0.3">
      <c r="A1354" t="s">
        <v>1701</v>
      </c>
      <c r="B1354" t="s">
        <v>19</v>
      </c>
      <c r="C1354">
        <v>38</v>
      </c>
      <c r="D1354" t="s">
        <v>30</v>
      </c>
      <c r="E1354" t="s">
        <v>44</v>
      </c>
      <c r="F1354" t="s">
        <v>67</v>
      </c>
      <c r="G1354" t="s">
        <v>68</v>
      </c>
      <c r="H1354" t="s">
        <v>51</v>
      </c>
      <c r="I1354">
        <v>18</v>
      </c>
      <c r="J1354" t="s">
        <v>25</v>
      </c>
      <c r="K1354" s="1">
        <v>40291</v>
      </c>
      <c r="L1354"/>
      <c r="M1354">
        <v>15.52</v>
      </c>
      <c r="N1354">
        <v>72584</v>
      </c>
      <c r="O1354">
        <v>2</v>
      </c>
      <c r="P1354" t="s">
        <v>26</v>
      </c>
      <c r="Q1354">
        <v>0</v>
      </c>
      <c r="R1354">
        <v>12</v>
      </c>
      <c r="S1354" t="s">
        <v>834</v>
      </c>
      <c r="T1354" t="s">
        <v>26</v>
      </c>
    </row>
    <row r="1355" spans="1:20" x14ac:dyDescent="0.3">
      <c r="A1355" t="s">
        <v>1702</v>
      </c>
      <c r="B1355" t="s">
        <v>29</v>
      </c>
      <c r="C1355">
        <v>40</v>
      </c>
      <c r="D1355" t="s">
        <v>20</v>
      </c>
      <c r="E1355" t="s">
        <v>53</v>
      </c>
      <c r="F1355" t="s">
        <v>54</v>
      </c>
      <c r="G1355" t="s">
        <v>77</v>
      </c>
      <c r="H1355" t="s">
        <v>51</v>
      </c>
      <c r="I1355">
        <v>11.8</v>
      </c>
      <c r="J1355" t="s">
        <v>25</v>
      </c>
      <c r="K1355" s="1">
        <v>40741</v>
      </c>
      <c r="L1355"/>
      <c r="M1355">
        <v>14.28</v>
      </c>
      <c r="N1355">
        <v>52055</v>
      </c>
      <c r="O1355">
        <v>2</v>
      </c>
      <c r="P1355" t="s">
        <v>26</v>
      </c>
      <c r="Q1355">
        <v>2</v>
      </c>
      <c r="R1355">
        <v>5</v>
      </c>
      <c r="S1355" t="s">
        <v>217</v>
      </c>
      <c r="T1355" t="s">
        <v>26</v>
      </c>
    </row>
    <row r="1356" spans="1:20" x14ac:dyDescent="0.3">
      <c r="A1356" t="s">
        <v>1703</v>
      </c>
      <c r="B1356" t="s">
        <v>19</v>
      </c>
      <c r="C1356">
        <v>33</v>
      </c>
      <c r="D1356" t="s">
        <v>20</v>
      </c>
      <c r="E1356" t="s">
        <v>63</v>
      </c>
      <c r="F1356" t="s">
        <v>67</v>
      </c>
      <c r="G1356" t="s">
        <v>90</v>
      </c>
      <c r="H1356" t="s">
        <v>75</v>
      </c>
      <c r="I1356">
        <v>11.5</v>
      </c>
      <c r="J1356" t="s">
        <v>25</v>
      </c>
      <c r="K1356" s="1">
        <v>41601</v>
      </c>
      <c r="L1356" s="1">
        <v>45527</v>
      </c>
      <c r="M1356">
        <v>10.75</v>
      </c>
      <c r="N1356">
        <v>53430</v>
      </c>
      <c r="O1356">
        <v>3</v>
      </c>
      <c r="P1356" t="s">
        <v>26</v>
      </c>
      <c r="Q1356">
        <v>6</v>
      </c>
      <c r="R1356">
        <v>2</v>
      </c>
      <c r="S1356" t="s">
        <v>324</v>
      </c>
      <c r="T1356" t="s">
        <v>65</v>
      </c>
    </row>
    <row r="1357" spans="1:20" x14ac:dyDescent="0.3">
      <c r="A1357" t="s">
        <v>820</v>
      </c>
      <c r="B1357" t="s">
        <v>29</v>
      </c>
      <c r="C1357">
        <v>23</v>
      </c>
      <c r="D1357" t="s">
        <v>30</v>
      </c>
      <c r="E1357" t="s">
        <v>39</v>
      </c>
      <c r="F1357" t="s">
        <v>54</v>
      </c>
      <c r="G1357" t="s">
        <v>55</v>
      </c>
      <c r="H1357" t="s">
        <v>24</v>
      </c>
      <c r="I1357">
        <v>2.2999999999999998</v>
      </c>
      <c r="J1357" t="s">
        <v>25</v>
      </c>
      <c r="K1357" s="1">
        <v>42671</v>
      </c>
      <c r="L1357"/>
      <c r="M1357">
        <v>9</v>
      </c>
      <c r="N1357">
        <v>30525</v>
      </c>
      <c r="O1357">
        <v>3</v>
      </c>
      <c r="P1357" t="s">
        <v>26</v>
      </c>
      <c r="Q1357">
        <v>2</v>
      </c>
      <c r="R1357">
        <v>7</v>
      </c>
      <c r="T1357" t="s">
        <v>26</v>
      </c>
    </row>
    <row r="1358" spans="1:20" x14ac:dyDescent="0.3">
      <c r="A1358" t="s">
        <v>1704</v>
      </c>
      <c r="B1358" t="s">
        <v>19</v>
      </c>
      <c r="C1358">
        <v>28</v>
      </c>
      <c r="D1358" t="s">
        <v>20</v>
      </c>
      <c r="E1358" t="s">
        <v>39</v>
      </c>
      <c r="F1358" t="s">
        <v>32</v>
      </c>
      <c r="G1358" t="s">
        <v>33</v>
      </c>
      <c r="H1358" t="s">
        <v>24</v>
      </c>
      <c r="I1358">
        <v>5.8</v>
      </c>
      <c r="J1358" t="s">
        <v>85</v>
      </c>
      <c r="K1358" s="1">
        <v>43190</v>
      </c>
      <c r="L1358"/>
      <c r="M1358">
        <v>7.58</v>
      </c>
      <c r="N1358">
        <v>35703</v>
      </c>
      <c r="O1358">
        <v>3</v>
      </c>
      <c r="P1358" t="s">
        <v>26</v>
      </c>
      <c r="Q1358">
        <v>1</v>
      </c>
      <c r="R1358">
        <v>9</v>
      </c>
      <c r="S1358" t="s">
        <v>612</v>
      </c>
      <c r="T1358" t="s">
        <v>26</v>
      </c>
    </row>
    <row r="1359" spans="1:20" x14ac:dyDescent="0.3">
      <c r="A1359" t="s">
        <v>1705</v>
      </c>
      <c r="B1359" t="s">
        <v>19</v>
      </c>
      <c r="C1359">
        <v>31</v>
      </c>
      <c r="D1359" t="s">
        <v>30</v>
      </c>
      <c r="E1359" t="s">
        <v>44</v>
      </c>
      <c r="F1359" t="s">
        <v>54</v>
      </c>
      <c r="G1359" t="s">
        <v>139</v>
      </c>
      <c r="H1359" t="s">
        <v>24</v>
      </c>
      <c r="I1359">
        <v>4.3</v>
      </c>
      <c r="J1359" t="s">
        <v>25</v>
      </c>
      <c r="K1359" s="1">
        <v>42084</v>
      </c>
      <c r="L1359"/>
      <c r="M1359">
        <v>10.61</v>
      </c>
      <c r="N1359">
        <v>44126</v>
      </c>
      <c r="O1359">
        <v>4</v>
      </c>
      <c r="P1359" t="s">
        <v>26</v>
      </c>
      <c r="Q1359">
        <v>1</v>
      </c>
      <c r="R1359">
        <v>7</v>
      </c>
      <c r="S1359" t="s">
        <v>636</v>
      </c>
      <c r="T1359" t="s">
        <v>26</v>
      </c>
    </row>
    <row r="1360" spans="1:20" x14ac:dyDescent="0.3">
      <c r="A1360" t="s">
        <v>1706</v>
      </c>
      <c r="B1360" t="s">
        <v>29</v>
      </c>
      <c r="C1360">
        <v>24</v>
      </c>
      <c r="D1360" t="s">
        <v>20</v>
      </c>
      <c r="E1360" t="s">
        <v>53</v>
      </c>
      <c r="F1360" t="s">
        <v>32</v>
      </c>
      <c r="G1360" t="s">
        <v>171</v>
      </c>
      <c r="H1360" t="s">
        <v>24</v>
      </c>
      <c r="I1360">
        <v>1.9</v>
      </c>
      <c r="J1360" t="s">
        <v>25</v>
      </c>
      <c r="K1360" s="1">
        <v>41692</v>
      </c>
      <c r="L1360"/>
      <c r="M1360">
        <v>11.68</v>
      </c>
      <c r="N1360">
        <v>31871</v>
      </c>
      <c r="O1360">
        <v>3</v>
      </c>
      <c r="P1360" t="s">
        <v>26</v>
      </c>
      <c r="Q1360">
        <v>3</v>
      </c>
      <c r="R1360">
        <v>12</v>
      </c>
      <c r="S1360" t="s">
        <v>716</v>
      </c>
      <c r="T1360" t="s">
        <v>26</v>
      </c>
    </row>
    <row r="1361" spans="1:20" x14ac:dyDescent="0.3">
      <c r="A1361" t="s">
        <v>1707</v>
      </c>
      <c r="B1361" t="s">
        <v>29</v>
      </c>
      <c r="C1361">
        <v>27</v>
      </c>
      <c r="D1361" t="s">
        <v>20</v>
      </c>
      <c r="E1361" t="s">
        <v>58</v>
      </c>
      <c r="F1361" t="s">
        <v>22</v>
      </c>
      <c r="G1361" t="s">
        <v>23</v>
      </c>
      <c r="H1361" t="s">
        <v>24</v>
      </c>
      <c r="I1361">
        <v>2.6</v>
      </c>
      <c r="J1361" t="s">
        <v>25</v>
      </c>
      <c r="K1361" s="1">
        <v>45847</v>
      </c>
      <c r="L1361"/>
      <c r="M1361">
        <v>0.3</v>
      </c>
      <c r="N1361">
        <v>25207</v>
      </c>
      <c r="O1361">
        <v>3</v>
      </c>
      <c r="P1361" t="s">
        <v>26</v>
      </c>
      <c r="Q1361">
        <v>2</v>
      </c>
      <c r="R1361">
        <v>7</v>
      </c>
      <c r="S1361" t="s">
        <v>270</v>
      </c>
      <c r="T1361" t="s">
        <v>26</v>
      </c>
    </row>
    <row r="1362" spans="1:20" x14ac:dyDescent="0.3">
      <c r="A1362" t="s">
        <v>1708</v>
      </c>
      <c r="B1362" t="s">
        <v>29</v>
      </c>
      <c r="C1362">
        <v>31</v>
      </c>
      <c r="D1362" t="s">
        <v>30</v>
      </c>
      <c r="E1362" t="s">
        <v>31</v>
      </c>
      <c r="F1362" t="s">
        <v>32</v>
      </c>
      <c r="G1362" t="s">
        <v>171</v>
      </c>
      <c r="H1362" t="s">
        <v>75</v>
      </c>
      <c r="I1362">
        <v>7.4</v>
      </c>
      <c r="J1362" t="s">
        <v>25</v>
      </c>
      <c r="K1362" s="1">
        <v>41709</v>
      </c>
      <c r="L1362"/>
      <c r="M1362">
        <v>11.63</v>
      </c>
      <c r="N1362">
        <v>42992</v>
      </c>
      <c r="O1362">
        <v>3</v>
      </c>
      <c r="P1362" t="s">
        <v>26</v>
      </c>
      <c r="Q1362">
        <v>1</v>
      </c>
      <c r="R1362">
        <v>3</v>
      </c>
      <c r="S1362" t="s">
        <v>187</v>
      </c>
      <c r="T1362" t="s">
        <v>26</v>
      </c>
    </row>
    <row r="1363" spans="1:20" x14ac:dyDescent="0.3">
      <c r="A1363" t="s">
        <v>1709</v>
      </c>
      <c r="B1363" t="s">
        <v>19</v>
      </c>
      <c r="C1363">
        <v>38</v>
      </c>
      <c r="D1363" t="s">
        <v>30</v>
      </c>
      <c r="E1363" t="s">
        <v>21</v>
      </c>
      <c r="F1363" t="s">
        <v>92</v>
      </c>
      <c r="G1363" t="s">
        <v>93</v>
      </c>
      <c r="H1363" t="s">
        <v>24</v>
      </c>
      <c r="I1363">
        <v>1.1000000000000001</v>
      </c>
      <c r="J1363" t="s">
        <v>25</v>
      </c>
      <c r="K1363" s="1">
        <v>42837</v>
      </c>
      <c r="L1363"/>
      <c r="M1363">
        <v>8.5399999999999991</v>
      </c>
      <c r="N1363">
        <v>34203</v>
      </c>
      <c r="O1363">
        <v>1</v>
      </c>
      <c r="P1363" t="s">
        <v>26</v>
      </c>
      <c r="Q1363">
        <v>0</v>
      </c>
      <c r="R1363">
        <v>4</v>
      </c>
      <c r="S1363" t="s">
        <v>513</v>
      </c>
      <c r="T1363" t="s">
        <v>26</v>
      </c>
    </row>
    <row r="1364" spans="1:20" x14ac:dyDescent="0.3">
      <c r="A1364" t="s">
        <v>1710</v>
      </c>
      <c r="B1364" t="s">
        <v>19</v>
      </c>
      <c r="C1364">
        <v>34</v>
      </c>
      <c r="D1364" t="s">
        <v>30</v>
      </c>
      <c r="E1364" t="s">
        <v>58</v>
      </c>
      <c r="F1364" t="s">
        <v>67</v>
      </c>
      <c r="G1364" t="s">
        <v>68</v>
      </c>
      <c r="H1364" t="s">
        <v>24</v>
      </c>
      <c r="I1364">
        <v>7.9</v>
      </c>
      <c r="J1364" t="s">
        <v>25</v>
      </c>
      <c r="K1364" s="1">
        <v>45696</v>
      </c>
      <c r="L1364"/>
      <c r="M1364">
        <v>0.72</v>
      </c>
      <c r="N1364">
        <v>53114</v>
      </c>
      <c r="O1364">
        <v>1</v>
      </c>
      <c r="P1364" t="s">
        <v>26</v>
      </c>
      <c r="Q1364">
        <v>4</v>
      </c>
      <c r="R1364">
        <v>6</v>
      </c>
      <c r="S1364" t="s">
        <v>770</v>
      </c>
      <c r="T1364" t="s">
        <v>26</v>
      </c>
    </row>
    <row r="1365" spans="1:20" x14ac:dyDescent="0.3">
      <c r="A1365" t="s">
        <v>1711</v>
      </c>
      <c r="B1365" t="s">
        <v>29</v>
      </c>
      <c r="C1365">
        <v>32</v>
      </c>
      <c r="D1365" t="s">
        <v>20</v>
      </c>
      <c r="E1365" t="s">
        <v>21</v>
      </c>
      <c r="F1365" t="s">
        <v>54</v>
      </c>
      <c r="G1365" t="s">
        <v>77</v>
      </c>
      <c r="H1365" t="s">
        <v>24</v>
      </c>
      <c r="I1365">
        <v>8.3000000000000007</v>
      </c>
      <c r="J1365" t="s">
        <v>25</v>
      </c>
      <c r="K1365" s="1">
        <v>45502</v>
      </c>
      <c r="L1365"/>
      <c r="M1365">
        <v>1.25</v>
      </c>
      <c r="N1365">
        <v>51235</v>
      </c>
      <c r="O1365">
        <v>3</v>
      </c>
      <c r="P1365" t="s">
        <v>26</v>
      </c>
      <c r="Q1365">
        <v>5</v>
      </c>
      <c r="R1365">
        <v>8</v>
      </c>
      <c r="S1365" t="s">
        <v>617</v>
      </c>
      <c r="T1365" t="s">
        <v>26</v>
      </c>
    </row>
    <row r="1366" spans="1:20" x14ac:dyDescent="0.3">
      <c r="A1366" t="s">
        <v>686</v>
      </c>
      <c r="B1366" t="s">
        <v>19</v>
      </c>
      <c r="C1366">
        <v>27</v>
      </c>
      <c r="D1366" t="s">
        <v>30</v>
      </c>
      <c r="E1366" t="s">
        <v>36</v>
      </c>
      <c r="F1366" t="s">
        <v>92</v>
      </c>
      <c r="G1366" t="s">
        <v>93</v>
      </c>
      <c r="H1366" t="s">
        <v>24</v>
      </c>
      <c r="I1366">
        <v>7</v>
      </c>
      <c r="J1366" t="s">
        <v>85</v>
      </c>
      <c r="K1366" s="1">
        <v>42415</v>
      </c>
      <c r="L1366"/>
      <c r="M1366">
        <v>9.6999999999999993</v>
      </c>
      <c r="N1366">
        <v>42461</v>
      </c>
      <c r="O1366">
        <v>5</v>
      </c>
      <c r="P1366" t="s">
        <v>26</v>
      </c>
      <c r="Q1366">
        <v>2</v>
      </c>
      <c r="R1366">
        <v>1</v>
      </c>
      <c r="T1366" t="s">
        <v>26</v>
      </c>
    </row>
    <row r="1367" spans="1:20" x14ac:dyDescent="0.3">
      <c r="A1367" t="s">
        <v>1712</v>
      </c>
      <c r="B1367" t="s">
        <v>19</v>
      </c>
      <c r="C1367">
        <v>29</v>
      </c>
      <c r="D1367" t="s">
        <v>30</v>
      </c>
      <c r="E1367" t="s">
        <v>31</v>
      </c>
      <c r="F1367" t="s">
        <v>92</v>
      </c>
      <c r="G1367" t="s">
        <v>120</v>
      </c>
      <c r="H1367" t="s">
        <v>51</v>
      </c>
      <c r="I1367">
        <v>4.3</v>
      </c>
      <c r="J1367" t="s">
        <v>25</v>
      </c>
      <c r="K1367" s="1">
        <v>42948</v>
      </c>
      <c r="L1367"/>
      <c r="M1367">
        <v>8.24</v>
      </c>
      <c r="N1367">
        <v>42056</v>
      </c>
      <c r="O1367">
        <v>3</v>
      </c>
      <c r="P1367" t="s">
        <v>26</v>
      </c>
      <c r="Q1367">
        <v>2</v>
      </c>
      <c r="R1367">
        <v>3</v>
      </c>
      <c r="S1367" t="s">
        <v>1645</v>
      </c>
      <c r="T1367" t="s">
        <v>26</v>
      </c>
    </row>
    <row r="1368" spans="1:20" x14ac:dyDescent="0.3">
      <c r="A1368" t="s">
        <v>1713</v>
      </c>
      <c r="B1368" t="s">
        <v>19</v>
      </c>
      <c r="C1368">
        <v>28</v>
      </c>
      <c r="D1368" t="s">
        <v>30</v>
      </c>
      <c r="E1368" t="s">
        <v>39</v>
      </c>
      <c r="F1368" t="s">
        <v>32</v>
      </c>
      <c r="G1368" t="s">
        <v>171</v>
      </c>
      <c r="H1368" t="s">
        <v>51</v>
      </c>
      <c r="I1368">
        <v>4.4000000000000004</v>
      </c>
      <c r="J1368" t="s">
        <v>25</v>
      </c>
      <c r="K1368" s="1">
        <v>39710</v>
      </c>
      <c r="L1368"/>
      <c r="M1368">
        <v>17.11</v>
      </c>
      <c r="N1368">
        <v>32679</v>
      </c>
      <c r="O1368">
        <v>2</v>
      </c>
      <c r="P1368" t="s">
        <v>26</v>
      </c>
      <c r="Q1368">
        <v>3</v>
      </c>
      <c r="R1368">
        <v>9</v>
      </c>
      <c r="S1368" t="s">
        <v>403</v>
      </c>
      <c r="T1368" t="s">
        <v>26</v>
      </c>
    </row>
    <row r="1369" spans="1:20" x14ac:dyDescent="0.3">
      <c r="A1369" t="s">
        <v>1714</v>
      </c>
      <c r="B1369" t="s">
        <v>29</v>
      </c>
      <c r="C1369">
        <v>31</v>
      </c>
      <c r="D1369" t="s">
        <v>30</v>
      </c>
      <c r="E1369" t="s">
        <v>21</v>
      </c>
      <c r="F1369" t="s">
        <v>92</v>
      </c>
      <c r="G1369" t="s">
        <v>246</v>
      </c>
      <c r="H1369" t="s">
        <v>24</v>
      </c>
      <c r="I1369">
        <v>10.1</v>
      </c>
      <c r="J1369" t="s">
        <v>25</v>
      </c>
      <c r="K1369" s="1">
        <v>45842</v>
      </c>
      <c r="L1369"/>
      <c r="M1369">
        <v>0.32</v>
      </c>
      <c r="N1369">
        <v>58148</v>
      </c>
      <c r="O1369">
        <v>2</v>
      </c>
      <c r="P1369" t="s">
        <v>26</v>
      </c>
      <c r="Q1369">
        <v>3</v>
      </c>
      <c r="R1369">
        <v>2</v>
      </c>
      <c r="S1369" t="s">
        <v>432</v>
      </c>
      <c r="T1369" t="s">
        <v>26</v>
      </c>
    </row>
    <row r="1370" spans="1:20" x14ac:dyDescent="0.3">
      <c r="A1370" t="s">
        <v>1715</v>
      </c>
      <c r="B1370" t="s">
        <v>29</v>
      </c>
      <c r="C1370">
        <v>38</v>
      </c>
      <c r="D1370" t="s">
        <v>20</v>
      </c>
      <c r="E1370" t="s">
        <v>58</v>
      </c>
      <c r="F1370" t="s">
        <v>22</v>
      </c>
      <c r="G1370" t="s">
        <v>59</v>
      </c>
      <c r="H1370" t="s">
        <v>24</v>
      </c>
      <c r="I1370">
        <v>6.9</v>
      </c>
      <c r="J1370" t="s">
        <v>25</v>
      </c>
      <c r="K1370" s="1">
        <v>45607</v>
      </c>
      <c r="L1370"/>
      <c r="M1370">
        <v>0.96</v>
      </c>
      <c r="N1370">
        <v>46261</v>
      </c>
      <c r="O1370">
        <v>5</v>
      </c>
      <c r="P1370" t="s">
        <v>26</v>
      </c>
      <c r="Q1370">
        <v>0</v>
      </c>
      <c r="R1370">
        <v>9</v>
      </c>
      <c r="S1370" t="s">
        <v>289</v>
      </c>
      <c r="T1370" t="s">
        <v>26</v>
      </c>
    </row>
    <row r="1371" spans="1:20" x14ac:dyDescent="0.3">
      <c r="A1371" t="s">
        <v>1716</v>
      </c>
      <c r="B1371" t="s">
        <v>29</v>
      </c>
      <c r="C1371">
        <v>30</v>
      </c>
      <c r="D1371" t="s">
        <v>20</v>
      </c>
      <c r="E1371" t="s">
        <v>36</v>
      </c>
      <c r="F1371" t="s">
        <v>22</v>
      </c>
      <c r="G1371" t="s">
        <v>59</v>
      </c>
      <c r="H1371" t="s">
        <v>24</v>
      </c>
      <c r="I1371">
        <v>10</v>
      </c>
      <c r="J1371" t="s">
        <v>25</v>
      </c>
      <c r="K1371" s="1">
        <v>44755</v>
      </c>
      <c r="L1371"/>
      <c r="M1371">
        <v>3.29</v>
      </c>
      <c r="N1371">
        <v>51712</v>
      </c>
      <c r="O1371">
        <v>2</v>
      </c>
      <c r="P1371" t="s">
        <v>65</v>
      </c>
      <c r="Q1371">
        <v>0</v>
      </c>
      <c r="R1371">
        <v>8</v>
      </c>
      <c r="S1371" t="s">
        <v>1379</v>
      </c>
      <c r="T1371" t="s">
        <v>26</v>
      </c>
    </row>
    <row r="1372" spans="1:20" x14ac:dyDescent="0.3">
      <c r="A1372" t="s">
        <v>1717</v>
      </c>
      <c r="B1372" t="s">
        <v>29</v>
      </c>
      <c r="C1372">
        <v>39</v>
      </c>
      <c r="D1372" t="s">
        <v>20</v>
      </c>
      <c r="E1372" t="s">
        <v>63</v>
      </c>
      <c r="F1372" t="s">
        <v>92</v>
      </c>
      <c r="G1372" t="s">
        <v>93</v>
      </c>
      <c r="H1372" t="s">
        <v>51</v>
      </c>
      <c r="I1372">
        <v>16.2</v>
      </c>
      <c r="J1372" t="s">
        <v>25</v>
      </c>
      <c r="K1372" s="1">
        <v>41854</v>
      </c>
      <c r="L1372"/>
      <c r="M1372">
        <v>11.24</v>
      </c>
      <c r="N1372">
        <v>65435</v>
      </c>
      <c r="O1372">
        <v>3</v>
      </c>
      <c r="P1372" t="s">
        <v>26</v>
      </c>
      <c r="Q1372">
        <v>1</v>
      </c>
      <c r="R1372">
        <v>5</v>
      </c>
      <c r="S1372" t="s">
        <v>818</v>
      </c>
      <c r="T1372" t="s">
        <v>26</v>
      </c>
    </row>
    <row r="1373" spans="1:20" x14ac:dyDescent="0.3">
      <c r="A1373" t="s">
        <v>1718</v>
      </c>
      <c r="B1373" t="s">
        <v>19</v>
      </c>
      <c r="C1373">
        <v>32</v>
      </c>
      <c r="D1373" t="s">
        <v>30</v>
      </c>
      <c r="E1373" t="s">
        <v>63</v>
      </c>
      <c r="F1373" t="s">
        <v>82</v>
      </c>
      <c r="G1373" t="s">
        <v>83</v>
      </c>
      <c r="H1373" t="s">
        <v>84</v>
      </c>
      <c r="I1373">
        <v>4.5999999999999996</v>
      </c>
      <c r="J1373" t="s">
        <v>25</v>
      </c>
      <c r="K1373" s="1">
        <v>44235</v>
      </c>
      <c r="L1373"/>
      <c r="M1373">
        <v>4.72</v>
      </c>
      <c r="N1373">
        <v>41035</v>
      </c>
      <c r="O1373">
        <v>3</v>
      </c>
      <c r="P1373" t="s">
        <v>26</v>
      </c>
      <c r="Q1373">
        <v>3</v>
      </c>
      <c r="R1373">
        <v>6</v>
      </c>
      <c r="S1373" t="s">
        <v>1000</v>
      </c>
      <c r="T1373" t="s">
        <v>26</v>
      </c>
    </row>
    <row r="1374" spans="1:20" x14ac:dyDescent="0.3">
      <c r="A1374" t="s">
        <v>1719</v>
      </c>
      <c r="B1374" t="s">
        <v>29</v>
      </c>
      <c r="C1374">
        <v>41</v>
      </c>
      <c r="D1374" t="s">
        <v>20</v>
      </c>
      <c r="E1374" t="s">
        <v>39</v>
      </c>
      <c r="F1374" t="s">
        <v>92</v>
      </c>
      <c r="G1374" t="s">
        <v>246</v>
      </c>
      <c r="H1374" t="s">
        <v>51</v>
      </c>
      <c r="I1374">
        <v>10.3</v>
      </c>
      <c r="J1374" t="s">
        <v>25</v>
      </c>
      <c r="K1374" s="1">
        <v>44173</v>
      </c>
      <c r="L1374"/>
      <c r="M1374">
        <v>4.8899999999999997</v>
      </c>
      <c r="N1374">
        <v>54995</v>
      </c>
      <c r="O1374">
        <v>3</v>
      </c>
      <c r="P1374" t="s">
        <v>26</v>
      </c>
      <c r="Q1374">
        <v>1</v>
      </c>
      <c r="R1374">
        <v>5</v>
      </c>
      <c r="S1374" t="s">
        <v>155</v>
      </c>
      <c r="T1374" t="s">
        <v>26</v>
      </c>
    </row>
    <row r="1375" spans="1:20" x14ac:dyDescent="0.3">
      <c r="A1375" t="s">
        <v>1720</v>
      </c>
      <c r="B1375" t="s">
        <v>19</v>
      </c>
      <c r="C1375">
        <v>21</v>
      </c>
      <c r="D1375" t="s">
        <v>30</v>
      </c>
      <c r="E1375" t="s">
        <v>31</v>
      </c>
      <c r="F1375" t="s">
        <v>67</v>
      </c>
      <c r="G1375" t="s">
        <v>68</v>
      </c>
      <c r="H1375" t="s">
        <v>24</v>
      </c>
      <c r="I1375">
        <v>0.5</v>
      </c>
      <c r="J1375" t="s">
        <v>25</v>
      </c>
      <c r="K1375" s="1">
        <v>39771</v>
      </c>
      <c r="L1375"/>
      <c r="M1375">
        <v>16.940000000000001</v>
      </c>
      <c r="N1375">
        <v>38440</v>
      </c>
      <c r="O1375">
        <v>3</v>
      </c>
      <c r="P1375" t="s">
        <v>26</v>
      </c>
      <c r="Q1375">
        <v>0</v>
      </c>
      <c r="R1375">
        <v>7</v>
      </c>
      <c r="S1375" t="s">
        <v>350</v>
      </c>
      <c r="T1375" t="s">
        <v>26</v>
      </c>
    </row>
    <row r="1376" spans="1:20" x14ac:dyDescent="0.3">
      <c r="A1376" t="s">
        <v>1721</v>
      </c>
      <c r="B1376" t="s">
        <v>29</v>
      </c>
      <c r="C1376">
        <v>27</v>
      </c>
      <c r="D1376" t="s">
        <v>20</v>
      </c>
      <c r="E1376" t="s">
        <v>53</v>
      </c>
      <c r="F1376" t="s">
        <v>67</v>
      </c>
      <c r="G1376" t="s">
        <v>71</v>
      </c>
      <c r="H1376" t="s">
        <v>84</v>
      </c>
      <c r="I1376">
        <v>6.3</v>
      </c>
      <c r="J1376" t="s">
        <v>25</v>
      </c>
      <c r="K1376" s="1">
        <v>40785</v>
      </c>
      <c r="L1376"/>
      <c r="M1376">
        <v>14.16</v>
      </c>
      <c r="N1376">
        <v>47946</v>
      </c>
      <c r="O1376">
        <v>4</v>
      </c>
      <c r="P1376" t="s">
        <v>26</v>
      </c>
      <c r="Q1376">
        <v>4</v>
      </c>
      <c r="R1376">
        <v>8</v>
      </c>
      <c r="S1376" t="s">
        <v>754</v>
      </c>
      <c r="T1376" t="s">
        <v>26</v>
      </c>
    </row>
    <row r="1377" spans="1:20" x14ac:dyDescent="0.3">
      <c r="A1377" t="s">
        <v>841</v>
      </c>
      <c r="B1377" t="s">
        <v>29</v>
      </c>
      <c r="C1377">
        <v>39</v>
      </c>
      <c r="D1377" t="s">
        <v>30</v>
      </c>
      <c r="E1377" t="s">
        <v>31</v>
      </c>
      <c r="F1377" t="s">
        <v>32</v>
      </c>
      <c r="G1377" t="s">
        <v>171</v>
      </c>
      <c r="H1377" t="s">
        <v>47</v>
      </c>
      <c r="I1377">
        <v>13.8</v>
      </c>
      <c r="J1377" t="s">
        <v>25</v>
      </c>
      <c r="K1377" s="1">
        <v>43049</v>
      </c>
      <c r="L1377"/>
      <c r="M1377">
        <v>7.96</v>
      </c>
      <c r="N1377">
        <v>55402</v>
      </c>
      <c r="O1377">
        <v>3</v>
      </c>
      <c r="P1377" t="s">
        <v>26</v>
      </c>
      <c r="Q1377">
        <v>3</v>
      </c>
      <c r="R1377">
        <v>8</v>
      </c>
      <c r="T1377" t="s">
        <v>26</v>
      </c>
    </row>
    <row r="1378" spans="1:20" x14ac:dyDescent="0.3">
      <c r="A1378" t="s">
        <v>1722</v>
      </c>
      <c r="B1378" t="s">
        <v>29</v>
      </c>
      <c r="C1378">
        <v>42</v>
      </c>
      <c r="D1378" t="s">
        <v>30</v>
      </c>
      <c r="E1378" t="s">
        <v>53</v>
      </c>
      <c r="F1378" t="s">
        <v>22</v>
      </c>
      <c r="G1378" t="s">
        <v>74</v>
      </c>
      <c r="H1378" t="s">
        <v>51</v>
      </c>
      <c r="I1378">
        <v>4.5</v>
      </c>
      <c r="J1378" t="s">
        <v>25</v>
      </c>
      <c r="K1378" s="1">
        <v>42718</v>
      </c>
      <c r="L1378"/>
      <c r="M1378">
        <v>8.8699999999999992</v>
      </c>
      <c r="N1378">
        <v>34736</v>
      </c>
      <c r="O1378">
        <v>4</v>
      </c>
      <c r="P1378" t="s">
        <v>26</v>
      </c>
      <c r="Q1378">
        <v>3</v>
      </c>
      <c r="R1378">
        <v>7</v>
      </c>
      <c r="S1378" t="s">
        <v>1379</v>
      </c>
      <c r="T1378" t="s">
        <v>26</v>
      </c>
    </row>
    <row r="1379" spans="1:20" x14ac:dyDescent="0.3">
      <c r="A1379" t="s">
        <v>1723</v>
      </c>
      <c r="B1379" t="s">
        <v>19</v>
      </c>
      <c r="C1379">
        <v>28</v>
      </c>
      <c r="D1379" t="s">
        <v>30</v>
      </c>
      <c r="E1379" t="s">
        <v>36</v>
      </c>
      <c r="F1379" t="s">
        <v>40</v>
      </c>
      <c r="G1379" t="s">
        <v>96</v>
      </c>
      <c r="H1379" t="s">
        <v>24</v>
      </c>
      <c r="I1379">
        <v>7.4</v>
      </c>
      <c r="J1379" t="s">
        <v>25</v>
      </c>
      <c r="K1379" s="1">
        <v>43679</v>
      </c>
      <c r="L1379"/>
      <c r="M1379">
        <v>6.24</v>
      </c>
      <c r="N1379">
        <v>53597</v>
      </c>
      <c r="O1379">
        <v>3</v>
      </c>
      <c r="P1379" t="s">
        <v>26</v>
      </c>
      <c r="Q1379">
        <v>4</v>
      </c>
      <c r="R1379">
        <v>7</v>
      </c>
      <c r="S1379" t="s">
        <v>296</v>
      </c>
      <c r="T1379" t="s">
        <v>26</v>
      </c>
    </row>
    <row r="1380" spans="1:20" x14ac:dyDescent="0.3">
      <c r="A1380" t="s">
        <v>1724</v>
      </c>
      <c r="B1380" t="s">
        <v>19</v>
      </c>
      <c r="C1380">
        <v>28</v>
      </c>
      <c r="D1380" t="s">
        <v>20</v>
      </c>
      <c r="E1380" t="s">
        <v>39</v>
      </c>
      <c r="F1380" t="s">
        <v>22</v>
      </c>
      <c r="G1380" t="s">
        <v>23</v>
      </c>
      <c r="H1380" t="s">
        <v>24</v>
      </c>
      <c r="I1380">
        <v>7.9</v>
      </c>
      <c r="J1380" t="s">
        <v>25</v>
      </c>
      <c r="K1380" s="1">
        <v>41012</v>
      </c>
      <c r="L1380"/>
      <c r="M1380">
        <v>13.54</v>
      </c>
      <c r="N1380">
        <v>53458</v>
      </c>
      <c r="O1380">
        <v>3</v>
      </c>
      <c r="P1380" t="s">
        <v>26</v>
      </c>
      <c r="Q1380">
        <v>1</v>
      </c>
      <c r="R1380">
        <v>10</v>
      </c>
      <c r="S1380" t="s">
        <v>560</v>
      </c>
      <c r="T1380" t="s">
        <v>26</v>
      </c>
    </row>
    <row r="1381" spans="1:20" x14ac:dyDescent="0.3">
      <c r="A1381" t="s">
        <v>1725</v>
      </c>
      <c r="B1381" t="s">
        <v>19</v>
      </c>
      <c r="C1381">
        <v>39</v>
      </c>
      <c r="D1381" t="s">
        <v>20</v>
      </c>
      <c r="E1381" t="s">
        <v>21</v>
      </c>
      <c r="F1381" t="s">
        <v>40</v>
      </c>
      <c r="G1381" t="s">
        <v>96</v>
      </c>
      <c r="H1381" t="s">
        <v>24</v>
      </c>
      <c r="I1381">
        <v>2.9</v>
      </c>
      <c r="J1381" t="s">
        <v>25</v>
      </c>
      <c r="K1381" s="1">
        <v>42561</v>
      </c>
      <c r="L1381"/>
      <c r="M1381">
        <v>9.3000000000000007</v>
      </c>
      <c r="N1381">
        <v>42106</v>
      </c>
      <c r="O1381">
        <v>4</v>
      </c>
      <c r="P1381" t="s">
        <v>65</v>
      </c>
      <c r="Q1381">
        <v>3</v>
      </c>
      <c r="R1381">
        <v>3</v>
      </c>
      <c r="S1381" t="s">
        <v>42</v>
      </c>
      <c r="T1381" t="s">
        <v>26</v>
      </c>
    </row>
    <row r="1382" spans="1:20" x14ac:dyDescent="0.3">
      <c r="A1382" t="s">
        <v>1726</v>
      </c>
      <c r="B1382" t="s">
        <v>19</v>
      </c>
      <c r="C1382">
        <v>30</v>
      </c>
      <c r="D1382" t="s">
        <v>20</v>
      </c>
      <c r="E1382" t="s">
        <v>44</v>
      </c>
      <c r="F1382" t="s">
        <v>32</v>
      </c>
      <c r="G1382" t="s">
        <v>171</v>
      </c>
      <c r="H1382" t="s">
        <v>24</v>
      </c>
      <c r="I1382">
        <v>2.1</v>
      </c>
      <c r="J1382" t="s">
        <v>25</v>
      </c>
      <c r="K1382" s="1">
        <v>44789</v>
      </c>
      <c r="L1382"/>
      <c r="M1382">
        <v>3.2</v>
      </c>
      <c r="N1382">
        <v>32853</v>
      </c>
      <c r="O1382">
        <v>4</v>
      </c>
      <c r="P1382" t="s">
        <v>26</v>
      </c>
      <c r="Q1382">
        <v>1</v>
      </c>
      <c r="R1382">
        <v>8</v>
      </c>
      <c r="S1382" t="s">
        <v>461</v>
      </c>
      <c r="T1382" t="s">
        <v>26</v>
      </c>
    </row>
    <row r="1383" spans="1:20" x14ac:dyDescent="0.3">
      <c r="A1383" t="s">
        <v>1727</v>
      </c>
      <c r="B1383" t="s">
        <v>209</v>
      </c>
      <c r="C1383">
        <v>29</v>
      </c>
      <c r="D1383" t="s">
        <v>20</v>
      </c>
      <c r="E1383" t="s">
        <v>63</v>
      </c>
      <c r="F1383" t="s">
        <v>54</v>
      </c>
      <c r="G1383" t="s">
        <v>139</v>
      </c>
      <c r="H1383" t="s">
        <v>84</v>
      </c>
      <c r="I1383">
        <v>3.5</v>
      </c>
      <c r="J1383" t="s">
        <v>25</v>
      </c>
      <c r="K1383" s="1">
        <v>41698</v>
      </c>
      <c r="L1383"/>
      <c r="M1383">
        <v>11.66</v>
      </c>
      <c r="N1383">
        <v>37719</v>
      </c>
      <c r="O1383">
        <v>3</v>
      </c>
      <c r="P1383" t="s">
        <v>65</v>
      </c>
      <c r="Q1383">
        <v>0</v>
      </c>
      <c r="R1383">
        <v>9</v>
      </c>
      <c r="S1383" t="s">
        <v>505</v>
      </c>
      <c r="T1383" t="s">
        <v>26</v>
      </c>
    </row>
    <row r="1384" spans="1:20" x14ac:dyDescent="0.3">
      <c r="A1384" t="s">
        <v>1728</v>
      </c>
      <c r="B1384" t="s">
        <v>29</v>
      </c>
      <c r="C1384">
        <v>26</v>
      </c>
      <c r="D1384" t="s">
        <v>30</v>
      </c>
      <c r="E1384" t="s">
        <v>36</v>
      </c>
      <c r="F1384" t="s">
        <v>92</v>
      </c>
      <c r="G1384" t="s">
        <v>120</v>
      </c>
      <c r="H1384" t="s">
        <v>24</v>
      </c>
      <c r="I1384">
        <v>6</v>
      </c>
      <c r="J1384" t="s">
        <v>25</v>
      </c>
      <c r="K1384" s="1">
        <v>43296</v>
      </c>
      <c r="L1384"/>
      <c r="M1384">
        <v>7.29</v>
      </c>
      <c r="N1384">
        <v>45927</v>
      </c>
      <c r="O1384">
        <v>4</v>
      </c>
      <c r="P1384" t="s">
        <v>26</v>
      </c>
      <c r="Q1384">
        <v>3</v>
      </c>
      <c r="R1384">
        <v>7</v>
      </c>
      <c r="S1384" t="s">
        <v>1120</v>
      </c>
      <c r="T1384" t="s">
        <v>26</v>
      </c>
    </row>
    <row r="1385" spans="1:20" x14ac:dyDescent="0.3">
      <c r="A1385" t="s">
        <v>1729</v>
      </c>
      <c r="B1385" t="s">
        <v>19</v>
      </c>
      <c r="C1385">
        <v>34</v>
      </c>
      <c r="D1385" t="s">
        <v>30</v>
      </c>
      <c r="E1385" t="s">
        <v>44</v>
      </c>
      <c r="F1385" t="s">
        <v>82</v>
      </c>
      <c r="G1385" t="s">
        <v>107</v>
      </c>
      <c r="H1385" t="s">
        <v>24</v>
      </c>
      <c r="I1385">
        <v>6.1</v>
      </c>
      <c r="J1385" t="s">
        <v>25</v>
      </c>
      <c r="K1385" s="1">
        <v>40738</v>
      </c>
      <c r="L1385"/>
      <c r="M1385">
        <v>14.29</v>
      </c>
      <c r="N1385">
        <v>41352</v>
      </c>
      <c r="O1385">
        <v>2</v>
      </c>
      <c r="P1385" t="s">
        <v>26</v>
      </c>
      <c r="Q1385">
        <v>0</v>
      </c>
      <c r="R1385">
        <v>10</v>
      </c>
      <c r="S1385" t="s">
        <v>1239</v>
      </c>
      <c r="T1385" t="s">
        <v>26</v>
      </c>
    </row>
    <row r="1386" spans="1:20" x14ac:dyDescent="0.3">
      <c r="A1386" t="s">
        <v>1730</v>
      </c>
      <c r="B1386" t="s">
        <v>29</v>
      </c>
      <c r="C1386">
        <v>34</v>
      </c>
      <c r="D1386" t="s">
        <v>30</v>
      </c>
      <c r="E1386" t="s">
        <v>36</v>
      </c>
      <c r="F1386" t="s">
        <v>32</v>
      </c>
      <c r="G1386" t="s">
        <v>33</v>
      </c>
      <c r="H1386" t="s">
        <v>24</v>
      </c>
      <c r="I1386">
        <v>9.8000000000000007</v>
      </c>
      <c r="J1386" t="s">
        <v>25</v>
      </c>
      <c r="K1386" s="1">
        <v>45891</v>
      </c>
      <c r="L1386"/>
      <c r="M1386">
        <v>0.18</v>
      </c>
      <c r="N1386">
        <v>50421</v>
      </c>
      <c r="O1386">
        <v>4</v>
      </c>
      <c r="P1386" t="s">
        <v>26</v>
      </c>
      <c r="Q1386">
        <v>0</v>
      </c>
      <c r="R1386">
        <v>6</v>
      </c>
      <c r="S1386" t="s">
        <v>1393</v>
      </c>
      <c r="T1386" t="s">
        <v>26</v>
      </c>
    </row>
    <row r="1387" spans="1:20" x14ac:dyDescent="0.3">
      <c r="A1387" t="s">
        <v>1731</v>
      </c>
      <c r="B1387" t="s">
        <v>29</v>
      </c>
      <c r="C1387">
        <v>23</v>
      </c>
      <c r="D1387" t="s">
        <v>20</v>
      </c>
      <c r="E1387" t="s">
        <v>44</v>
      </c>
      <c r="F1387" t="s">
        <v>67</v>
      </c>
      <c r="G1387" t="s">
        <v>176</v>
      </c>
      <c r="H1387" t="s">
        <v>24</v>
      </c>
      <c r="I1387">
        <v>0.8</v>
      </c>
      <c r="J1387" t="s">
        <v>25</v>
      </c>
      <c r="K1387" s="1">
        <v>39659</v>
      </c>
      <c r="L1387"/>
      <c r="M1387">
        <v>17.25</v>
      </c>
      <c r="N1387">
        <v>34404</v>
      </c>
      <c r="O1387">
        <v>3</v>
      </c>
      <c r="P1387" t="s">
        <v>65</v>
      </c>
      <c r="Q1387">
        <v>3</v>
      </c>
      <c r="R1387">
        <v>8</v>
      </c>
      <c r="S1387" t="s">
        <v>552</v>
      </c>
      <c r="T1387" t="s">
        <v>26</v>
      </c>
    </row>
    <row r="1388" spans="1:20" x14ac:dyDescent="0.3">
      <c r="A1388" t="s">
        <v>1732</v>
      </c>
      <c r="B1388" t="s">
        <v>19</v>
      </c>
      <c r="C1388">
        <v>35</v>
      </c>
      <c r="D1388" t="s">
        <v>30</v>
      </c>
      <c r="E1388" t="s">
        <v>63</v>
      </c>
      <c r="F1388" t="s">
        <v>92</v>
      </c>
      <c r="G1388" t="s">
        <v>120</v>
      </c>
      <c r="H1388" t="s">
        <v>84</v>
      </c>
      <c r="I1388">
        <v>15</v>
      </c>
      <c r="J1388" t="s">
        <v>25</v>
      </c>
      <c r="K1388" s="1">
        <v>44350</v>
      </c>
      <c r="L1388"/>
      <c r="M1388">
        <v>4.4000000000000004</v>
      </c>
      <c r="N1388">
        <v>71671</v>
      </c>
      <c r="O1388">
        <v>3</v>
      </c>
      <c r="P1388" t="s">
        <v>26</v>
      </c>
      <c r="Q1388">
        <v>1</v>
      </c>
      <c r="R1388">
        <v>6</v>
      </c>
      <c r="S1388" t="s">
        <v>905</v>
      </c>
      <c r="T1388" t="s">
        <v>26</v>
      </c>
    </row>
    <row r="1389" spans="1:20" x14ac:dyDescent="0.3">
      <c r="A1389" t="s">
        <v>921</v>
      </c>
      <c r="B1389" t="s">
        <v>29</v>
      </c>
      <c r="C1389">
        <v>31</v>
      </c>
      <c r="D1389" t="s">
        <v>179</v>
      </c>
      <c r="E1389" t="s">
        <v>63</v>
      </c>
      <c r="F1389" t="s">
        <v>67</v>
      </c>
      <c r="G1389" t="s">
        <v>68</v>
      </c>
      <c r="H1389" t="s">
        <v>24</v>
      </c>
      <c r="I1389">
        <v>1.2</v>
      </c>
      <c r="J1389" t="s">
        <v>25</v>
      </c>
      <c r="K1389" s="1">
        <v>43344</v>
      </c>
      <c r="L1389"/>
      <c r="M1389">
        <v>7.16</v>
      </c>
      <c r="N1389">
        <v>39870</v>
      </c>
      <c r="O1389">
        <v>4</v>
      </c>
      <c r="P1389" t="s">
        <v>26</v>
      </c>
      <c r="Q1389">
        <v>1</v>
      </c>
      <c r="R1389">
        <v>8</v>
      </c>
      <c r="T1389" t="s">
        <v>26</v>
      </c>
    </row>
    <row r="1390" spans="1:20" x14ac:dyDescent="0.3">
      <c r="A1390" t="s">
        <v>1733</v>
      </c>
      <c r="B1390" t="s">
        <v>19</v>
      </c>
      <c r="C1390">
        <v>33</v>
      </c>
      <c r="D1390" t="s">
        <v>30</v>
      </c>
      <c r="E1390" t="s">
        <v>31</v>
      </c>
      <c r="F1390" t="s">
        <v>45</v>
      </c>
      <c r="G1390" t="s">
        <v>164</v>
      </c>
      <c r="H1390" t="s">
        <v>24</v>
      </c>
      <c r="I1390">
        <v>9.4</v>
      </c>
      <c r="J1390" t="s">
        <v>25</v>
      </c>
      <c r="K1390" s="1">
        <v>41552</v>
      </c>
      <c r="L1390" s="1">
        <v>42662</v>
      </c>
      <c r="M1390">
        <v>3.04</v>
      </c>
      <c r="N1390">
        <v>51910</v>
      </c>
      <c r="O1390">
        <v>2</v>
      </c>
      <c r="P1390" t="s">
        <v>26</v>
      </c>
      <c r="Q1390">
        <v>1</v>
      </c>
      <c r="R1390">
        <v>5</v>
      </c>
      <c r="S1390" t="s">
        <v>372</v>
      </c>
      <c r="T1390" t="s">
        <v>65</v>
      </c>
    </row>
    <row r="1391" spans="1:20" x14ac:dyDescent="0.3">
      <c r="A1391" t="s">
        <v>1734</v>
      </c>
      <c r="B1391" t="s">
        <v>29</v>
      </c>
      <c r="C1391">
        <v>34</v>
      </c>
      <c r="D1391" t="s">
        <v>30</v>
      </c>
      <c r="E1391" t="s">
        <v>21</v>
      </c>
      <c r="F1391" t="s">
        <v>92</v>
      </c>
      <c r="G1391" t="s">
        <v>246</v>
      </c>
      <c r="H1391" t="s">
        <v>47</v>
      </c>
      <c r="I1391">
        <v>11.9</v>
      </c>
      <c r="J1391" t="s">
        <v>25</v>
      </c>
      <c r="K1391" s="1">
        <v>44127</v>
      </c>
      <c r="L1391"/>
      <c r="M1391">
        <v>5.01</v>
      </c>
      <c r="N1391">
        <v>57162</v>
      </c>
      <c r="O1391">
        <v>2</v>
      </c>
      <c r="P1391" t="s">
        <v>26</v>
      </c>
      <c r="Q1391">
        <v>1</v>
      </c>
      <c r="R1391">
        <v>7</v>
      </c>
      <c r="S1391" t="s">
        <v>1266</v>
      </c>
      <c r="T1391" t="s">
        <v>26</v>
      </c>
    </row>
    <row r="1392" spans="1:20" x14ac:dyDescent="0.3">
      <c r="A1392" t="s">
        <v>1735</v>
      </c>
      <c r="B1392" t="s">
        <v>29</v>
      </c>
      <c r="C1392">
        <v>37</v>
      </c>
      <c r="D1392" t="s">
        <v>20</v>
      </c>
      <c r="E1392" t="s">
        <v>53</v>
      </c>
      <c r="F1392" t="s">
        <v>40</v>
      </c>
      <c r="G1392" t="s">
        <v>96</v>
      </c>
      <c r="H1392" t="s">
        <v>24</v>
      </c>
      <c r="I1392">
        <v>6.5</v>
      </c>
      <c r="J1392" t="s">
        <v>85</v>
      </c>
      <c r="K1392" s="1">
        <v>45323</v>
      </c>
      <c r="L1392"/>
      <c r="M1392">
        <v>1.74</v>
      </c>
      <c r="N1392">
        <v>46615</v>
      </c>
      <c r="O1392">
        <v>3</v>
      </c>
      <c r="P1392" t="s">
        <v>26</v>
      </c>
      <c r="Q1392">
        <v>3</v>
      </c>
      <c r="R1392">
        <v>4</v>
      </c>
      <c r="S1392" t="s">
        <v>676</v>
      </c>
      <c r="T1392" t="s">
        <v>26</v>
      </c>
    </row>
    <row r="1393" spans="1:20" x14ac:dyDescent="0.3">
      <c r="A1393" t="s">
        <v>1736</v>
      </c>
      <c r="B1393" t="s">
        <v>19</v>
      </c>
      <c r="C1393">
        <v>34</v>
      </c>
      <c r="D1393" t="s">
        <v>20</v>
      </c>
      <c r="E1393" t="s">
        <v>36</v>
      </c>
      <c r="F1393" t="s">
        <v>32</v>
      </c>
      <c r="G1393" t="s">
        <v>171</v>
      </c>
      <c r="H1393" t="s">
        <v>24</v>
      </c>
      <c r="I1393">
        <v>4.9000000000000004</v>
      </c>
      <c r="J1393" t="s">
        <v>25</v>
      </c>
      <c r="K1393" s="1">
        <v>45268</v>
      </c>
      <c r="L1393"/>
      <c r="M1393">
        <v>1.89</v>
      </c>
      <c r="N1393">
        <v>35621</v>
      </c>
      <c r="O1393">
        <v>3</v>
      </c>
      <c r="P1393" t="s">
        <v>26</v>
      </c>
      <c r="Q1393">
        <v>3</v>
      </c>
      <c r="R1393">
        <v>5</v>
      </c>
      <c r="S1393" t="s">
        <v>1737</v>
      </c>
      <c r="T1393" t="s">
        <v>26</v>
      </c>
    </row>
    <row r="1394" spans="1:20" x14ac:dyDescent="0.3">
      <c r="A1394" t="s">
        <v>1738</v>
      </c>
      <c r="B1394" t="s">
        <v>19</v>
      </c>
      <c r="C1394">
        <v>32</v>
      </c>
      <c r="D1394" t="s">
        <v>20</v>
      </c>
      <c r="E1394" t="s">
        <v>44</v>
      </c>
      <c r="F1394" t="s">
        <v>45</v>
      </c>
      <c r="G1394" t="s">
        <v>46</v>
      </c>
      <c r="H1394" t="s">
        <v>24</v>
      </c>
      <c r="I1394">
        <v>5.8</v>
      </c>
      <c r="J1394" t="s">
        <v>85</v>
      </c>
      <c r="K1394" s="1">
        <v>42905</v>
      </c>
      <c r="L1394" s="1">
        <v>44500</v>
      </c>
      <c r="M1394">
        <v>4.37</v>
      </c>
      <c r="N1394">
        <v>44981</v>
      </c>
      <c r="O1394">
        <v>3</v>
      </c>
      <c r="P1394" t="s">
        <v>26</v>
      </c>
      <c r="Q1394">
        <v>0</v>
      </c>
      <c r="R1394">
        <v>6</v>
      </c>
      <c r="S1394" t="s">
        <v>341</v>
      </c>
      <c r="T1394" t="s">
        <v>65</v>
      </c>
    </row>
    <row r="1395" spans="1:20" x14ac:dyDescent="0.3">
      <c r="A1395" t="s">
        <v>1739</v>
      </c>
      <c r="B1395" t="s">
        <v>19</v>
      </c>
      <c r="C1395">
        <v>34</v>
      </c>
      <c r="D1395" t="s">
        <v>20</v>
      </c>
      <c r="E1395" t="s">
        <v>63</v>
      </c>
      <c r="F1395" t="s">
        <v>67</v>
      </c>
      <c r="G1395" t="s">
        <v>71</v>
      </c>
      <c r="H1395" t="s">
        <v>51</v>
      </c>
      <c r="I1395">
        <v>14</v>
      </c>
      <c r="J1395" t="s">
        <v>25</v>
      </c>
      <c r="K1395" s="1">
        <v>40940</v>
      </c>
      <c r="L1395"/>
      <c r="M1395">
        <v>13.74</v>
      </c>
      <c r="N1395">
        <v>67346</v>
      </c>
      <c r="O1395">
        <v>3</v>
      </c>
      <c r="P1395" t="s">
        <v>26</v>
      </c>
      <c r="Q1395">
        <v>1</v>
      </c>
      <c r="R1395">
        <v>13</v>
      </c>
      <c r="S1395" t="s">
        <v>350</v>
      </c>
      <c r="T1395" t="s">
        <v>26</v>
      </c>
    </row>
    <row r="1396" spans="1:20" x14ac:dyDescent="0.3">
      <c r="A1396" t="s">
        <v>1740</v>
      </c>
      <c r="B1396" t="s">
        <v>19</v>
      </c>
      <c r="C1396">
        <v>34</v>
      </c>
      <c r="D1396" t="s">
        <v>30</v>
      </c>
      <c r="E1396" t="s">
        <v>63</v>
      </c>
      <c r="F1396" t="s">
        <v>82</v>
      </c>
      <c r="G1396" t="s">
        <v>107</v>
      </c>
      <c r="H1396" t="s">
        <v>51</v>
      </c>
      <c r="I1396">
        <v>9.6999999999999993</v>
      </c>
      <c r="J1396" t="s">
        <v>25</v>
      </c>
      <c r="K1396" s="1">
        <v>43411</v>
      </c>
      <c r="L1396"/>
      <c r="M1396">
        <v>6.97</v>
      </c>
      <c r="N1396">
        <v>52256</v>
      </c>
      <c r="O1396">
        <v>3</v>
      </c>
      <c r="P1396" t="s">
        <v>26</v>
      </c>
      <c r="Q1396">
        <v>1</v>
      </c>
      <c r="R1396">
        <v>4</v>
      </c>
      <c r="S1396" t="s">
        <v>1741</v>
      </c>
      <c r="T1396" t="s">
        <v>26</v>
      </c>
    </row>
    <row r="1397" spans="1:20" x14ac:dyDescent="0.3">
      <c r="A1397" t="s">
        <v>1742</v>
      </c>
      <c r="B1397" t="s">
        <v>19</v>
      </c>
      <c r="C1397">
        <v>26</v>
      </c>
      <c r="D1397" t="s">
        <v>179</v>
      </c>
      <c r="E1397" t="s">
        <v>58</v>
      </c>
      <c r="F1397" t="s">
        <v>92</v>
      </c>
      <c r="G1397" t="s">
        <v>120</v>
      </c>
      <c r="H1397" t="s">
        <v>51</v>
      </c>
      <c r="I1397">
        <v>4.5999999999999996</v>
      </c>
      <c r="J1397" t="s">
        <v>25</v>
      </c>
      <c r="K1397" s="1">
        <v>41600</v>
      </c>
      <c r="L1397"/>
      <c r="M1397">
        <v>11.93</v>
      </c>
      <c r="N1397">
        <v>41300</v>
      </c>
      <c r="O1397">
        <v>4</v>
      </c>
      <c r="P1397" t="s">
        <v>26</v>
      </c>
      <c r="Q1397">
        <v>3</v>
      </c>
      <c r="R1397">
        <v>6</v>
      </c>
      <c r="S1397" t="s">
        <v>702</v>
      </c>
      <c r="T1397" t="s">
        <v>26</v>
      </c>
    </row>
    <row r="1398" spans="1:20" x14ac:dyDescent="0.3">
      <c r="A1398" t="s">
        <v>1743</v>
      </c>
      <c r="B1398" t="s">
        <v>19</v>
      </c>
      <c r="C1398">
        <v>34</v>
      </c>
      <c r="D1398" t="s">
        <v>30</v>
      </c>
      <c r="E1398" t="s">
        <v>39</v>
      </c>
      <c r="F1398" t="s">
        <v>45</v>
      </c>
      <c r="G1398" t="s">
        <v>98</v>
      </c>
      <c r="H1398" t="s">
        <v>51</v>
      </c>
      <c r="I1398">
        <v>8.4</v>
      </c>
      <c r="J1398" t="s">
        <v>25</v>
      </c>
      <c r="K1398" s="1">
        <v>41539</v>
      </c>
      <c r="L1398"/>
      <c r="M1398">
        <v>12.1</v>
      </c>
      <c r="N1398">
        <v>55925</v>
      </c>
      <c r="O1398">
        <v>2</v>
      </c>
      <c r="P1398" t="s">
        <v>26</v>
      </c>
      <c r="Q1398">
        <v>2</v>
      </c>
      <c r="R1398">
        <v>8</v>
      </c>
      <c r="S1398" t="s">
        <v>1136</v>
      </c>
      <c r="T1398" t="s">
        <v>26</v>
      </c>
    </row>
    <row r="1399" spans="1:20" x14ac:dyDescent="0.3">
      <c r="A1399" t="s">
        <v>1744</v>
      </c>
      <c r="B1399" t="s">
        <v>19</v>
      </c>
      <c r="C1399">
        <v>29</v>
      </c>
      <c r="D1399" t="s">
        <v>20</v>
      </c>
      <c r="E1399" t="s">
        <v>39</v>
      </c>
      <c r="F1399" t="s">
        <v>92</v>
      </c>
      <c r="G1399" t="s">
        <v>93</v>
      </c>
      <c r="H1399" t="s">
        <v>24</v>
      </c>
      <c r="I1399">
        <v>6.3</v>
      </c>
      <c r="J1399" t="s">
        <v>25</v>
      </c>
      <c r="K1399" s="1">
        <v>45853</v>
      </c>
      <c r="L1399"/>
      <c r="M1399">
        <v>0.28999999999999998</v>
      </c>
      <c r="N1399">
        <v>52327</v>
      </c>
      <c r="O1399">
        <v>3</v>
      </c>
      <c r="P1399" t="s">
        <v>26</v>
      </c>
      <c r="Q1399">
        <v>3</v>
      </c>
      <c r="R1399">
        <v>7</v>
      </c>
      <c r="S1399" t="s">
        <v>1409</v>
      </c>
      <c r="T1399" t="s">
        <v>26</v>
      </c>
    </row>
    <row r="1400" spans="1:20" x14ac:dyDescent="0.3">
      <c r="A1400" t="s">
        <v>1120</v>
      </c>
      <c r="B1400" t="s">
        <v>19</v>
      </c>
      <c r="C1400">
        <v>21</v>
      </c>
      <c r="D1400" t="s">
        <v>20</v>
      </c>
      <c r="E1400" t="s">
        <v>53</v>
      </c>
      <c r="F1400" t="s">
        <v>92</v>
      </c>
      <c r="G1400" t="s">
        <v>93</v>
      </c>
      <c r="H1400" t="s">
        <v>47</v>
      </c>
      <c r="I1400">
        <v>0.1</v>
      </c>
      <c r="J1400" t="s">
        <v>25</v>
      </c>
      <c r="K1400" s="1">
        <v>40433</v>
      </c>
      <c r="L1400"/>
      <c r="M1400">
        <v>15.13</v>
      </c>
      <c r="N1400">
        <v>32665</v>
      </c>
      <c r="O1400">
        <v>3</v>
      </c>
      <c r="P1400" t="s">
        <v>26</v>
      </c>
      <c r="Q1400">
        <v>4</v>
      </c>
      <c r="R1400">
        <v>9</v>
      </c>
      <c r="T1400" t="s">
        <v>26</v>
      </c>
    </row>
    <row r="1401" spans="1:20" x14ac:dyDescent="0.3">
      <c r="A1401" t="s">
        <v>670</v>
      </c>
      <c r="B1401" t="s">
        <v>19</v>
      </c>
      <c r="C1401">
        <v>28</v>
      </c>
      <c r="D1401" t="s">
        <v>20</v>
      </c>
      <c r="E1401" t="s">
        <v>21</v>
      </c>
      <c r="F1401" t="s">
        <v>54</v>
      </c>
      <c r="G1401" t="s">
        <v>139</v>
      </c>
      <c r="H1401" t="s">
        <v>24</v>
      </c>
      <c r="I1401">
        <v>4.9000000000000004</v>
      </c>
      <c r="J1401" t="s">
        <v>25</v>
      </c>
      <c r="K1401" s="1">
        <v>40943</v>
      </c>
      <c r="L1401"/>
      <c r="M1401">
        <v>13.73</v>
      </c>
      <c r="N1401">
        <v>41714</v>
      </c>
      <c r="O1401">
        <v>4</v>
      </c>
      <c r="P1401" t="s">
        <v>26</v>
      </c>
      <c r="Q1401">
        <v>3</v>
      </c>
      <c r="R1401">
        <v>7</v>
      </c>
      <c r="T1401" t="s">
        <v>26</v>
      </c>
    </row>
    <row r="1402" spans="1:20" x14ac:dyDescent="0.3">
      <c r="A1402" t="s">
        <v>1745</v>
      </c>
      <c r="B1402" t="s">
        <v>29</v>
      </c>
      <c r="C1402">
        <v>24</v>
      </c>
      <c r="D1402" t="s">
        <v>20</v>
      </c>
      <c r="E1402" t="s">
        <v>53</v>
      </c>
      <c r="F1402" t="s">
        <v>32</v>
      </c>
      <c r="G1402" t="s">
        <v>33</v>
      </c>
      <c r="H1402" t="s">
        <v>51</v>
      </c>
      <c r="I1402">
        <v>3.1</v>
      </c>
      <c r="J1402" t="s">
        <v>25</v>
      </c>
      <c r="K1402" s="1">
        <v>44370</v>
      </c>
      <c r="L1402"/>
      <c r="M1402">
        <v>4.3499999999999996</v>
      </c>
      <c r="N1402">
        <v>34208</v>
      </c>
      <c r="O1402">
        <v>3</v>
      </c>
      <c r="P1402" t="s">
        <v>26</v>
      </c>
      <c r="Q1402">
        <v>1</v>
      </c>
      <c r="R1402">
        <v>3</v>
      </c>
      <c r="S1402" t="s">
        <v>1737</v>
      </c>
      <c r="T1402" t="s">
        <v>26</v>
      </c>
    </row>
    <row r="1403" spans="1:20" x14ac:dyDescent="0.3">
      <c r="A1403" t="s">
        <v>1746</v>
      </c>
      <c r="B1403" t="s">
        <v>19</v>
      </c>
      <c r="C1403">
        <v>25</v>
      </c>
      <c r="D1403" t="s">
        <v>30</v>
      </c>
      <c r="E1403" t="s">
        <v>39</v>
      </c>
      <c r="F1403" t="s">
        <v>67</v>
      </c>
      <c r="G1403" t="s">
        <v>71</v>
      </c>
      <c r="H1403" t="s">
        <v>24</v>
      </c>
      <c r="I1403">
        <v>3.5</v>
      </c>
      <c r="J1403" t="s">
        <v>25</v>
      </c>
      <c r="K1403" s="1">
        <v>43796</v>
      </c>
      <c r="L1403"/>
      <c r="M1403">
        <v>5.92</v>
      </c>
      <c r="N1403">
        <v>42206</v>
      </c>
      <c r="O1403">
        <v>2</v>
      </c>
      <c r="P1403" t="s">
        <v>26</v>
      </c>
      <c r="Q1403">
        <v>1</v>
      </c>
      <c r="R1403">
        <v>6</v>
      </c>
      <c r="S1403" t="s">
        <v>111</v>
      </c>
      <c r="T1403" t="s">
        <v>26</v>
      </c>
    </row>
    <row r="1404" spans="1:20" x14ac:dyDescent="0.3">
      <c r="A1404" t="s">
        <v>1747</v>
      </c>
      <c r="B1404" t="s">
        <v>29</v>
      </c>
      <c r="C1404">
        <v>35</v>
      </c>
      <c r="D1404" t="s">
        <v>20</v>
      </c>
      <c r="E1404" t="s">
        <v>53</v>
      </c>
      <c r="F1404" t="s">
        <v>67</v>
      </c>
      <c r="G1404" t="s">
        <v>90</v>
      </c>
      <c r="H1404" t="s">
        <v>51</v>
      </c>
      <c r="I1404">
        <v>9.4</v>
      </c>
      <c r="J1404" t="s">
        <v>25</v>
      </c>
      <c r="K1404" s="1">
        <v>40693</v>
      </c>
      <c r="L1404" s="1">
        <v>45183</v>
      </c>
      <c r="M1404">
        <v>12.29</v>
      </c>
      <c r="N1404">
        <v>57425</v>
      </c>
      <c r="O1404">
        <v>5</v>
      </c>
      <c r="P1404" t="s">
        <v>26</v>
      </c>
      <c r="Q1404">
        <v>1</v>
      </c>
      <c r="R1404">
        <v>3</v>
      </c>
      <c r="S1404" t="s">
        <v>892</v>
      </c>
      <c r="T1404" t="s">
        <v>65</v>
      </c>
    </row>
    <row r="1405" spans="1:20" x14ac:dyDescent="0.3">
      <c r="A1405" t="s">
        <v>1748</v>
      </c>
      <c r="B1405" t="s">
        <v>29</v>
      </c>
      <c r="C1405">
        <v>41</v>
      </c>
      <c r="D1405" t="s">
        <v>30</v>
      </c>
      <c r="E1405" t="s">
        <v>44</v>
      </c>
      <c r="F1405" t="s">
        <v>32</v>
      </c>
      <c r="G1405" t="s">
        <v>33</v>
      </c>
      <c r="H1405" t="s">
        <v>47</v>
      </c>
      <c r="I1405">
        <v>20.399999999999999</v>
      </c>
      <c r="J1405" t="s">
        <v>85</v>
      </c>
      <c r="K1405" s="1">
        <v>42898</v>
      </c>
      <c r="L1405"/>
      <c r="M1405">
        <v>8.3800000000000008</v>
      </c>
      <c r="N1405">
        <v>60999</v>
      </c>
      <c r="O1405">
        <v>3</v>
      </c>
      <c r="P1405" t="s">
        <v>26</v>
      </c>
      <c r="Q1405">
        <v>2</v>
      </c>
      <c r="R1405">
        <v>7</v>
      </c>
      <c r="T1405" t="s">
        <v>26</v>
      </c>
    </row>
    <row r="1406" spans="1:20" x14ac:dyDescent="0.3">
      <c r="A1406" t="s">
        <v>865</v>
      </c>
      <c r="B1406" t="s">
        <v>29</v>
      </c>
      <c r="C1406">
        <v>36</v>
      </c>
      <c r="D1406" t="s">
        <v>30</v>
      </c>
      <c r="E1406" t="s">
        <v>21</v>
      </c>
      <c r="F1406" t="s">
        <v>45</v>
      </c>
      <c r="G1406" t="s">
        <v>164</v>
      </c>
      <c r="H1406" t="s">
        <v>51</v>
      </c>
      <c r="I1406">
        <v>6.2</v>
      </c>
      <c r="J1406" t="s">
        <v>25</v>
      </c>
      <c r="K1406" s="1">
        <v>42000</v>
      </c>
      <c r="L1406"/>
      <c r="M1406">
        <v>10.84</v>
      </c>
      <c r="N1406">
        <v>47587</v>
      </c>
      <c r="O1406">
        <v>3</v>
      </c>
      <c r="P1406" t="s">
        <v>26</v>
      </c>
      <c r="Q1406">
        <v>1</v>
      </c>
      <c r="R1406">
        <v>10</v>
      </c>
      <c r="T1406" t="s">
        <v>26</v>
      </c>
    </row>
    <row r="1407" spans="1:20" x14ac:dyDescent="0.3">
      <c r="A1407" t="s">
        <v>1749</v>
      </c>
      <c r="B1407" t="s">
        <v>19</v>
      </c>
      <c r="C1407">
        <v>39</v>
      </c>
      <c r="D1407" t="s">
        <v>30</v>
      </c>
      <c r="E1407" t="s">
        <v>63</v>
      </c>
      <c r="F1407" t="s">
        <v>40</v>
      </c>
      <c r="G1407" t="s">
        <v>50</v>
      </c>
      <c r="H1407" t="s">
        <v>47</v>
      </c>
      <c r="I1407">
        <v>12.9</v>
      </c>
      <c r="J1407" t="s">
        <v>25</v>
      </c>
      <c r="K1407" s="1">
        <v>40760</v>
      </c>
      <c r="L1407"/>
      <c r="M1407">
        <v>14.23</v>
      </c>
      <c r="N1407">
        <v>56622</v>
      </c>
      <c r="O1407">
        <v>4</v>
      </c>
      <c r="P1407" t="s">
        <v>26</v>
      </c>
      <c r="Q1407">
        <v>1</v>
      </c>
      <c r="R1407">
        <v>10</v>
      </c>
      <c r="S1407" t="s">
        <v>169</v>
      </c>
      <c r="T1407" t="s">
        <v>26</v>
      </c>
    </row>
    <row r="1408" spans="1:20" x14ac:dyDescent="0.3">
      <c r="A1408" t="s">
        <v>1519</v>
      </c>
      <c r="B1408" t="s">
        <v>19</v>
      </c>
      <c r="C1408">
        <v>26</v>
      </c>
      <c r="D1408" t="s">
        <v>30</v>
      </c>
      <c r="E1408" t="s">
        <v>53</v>
      </c>
      <c r="F1408" t="s">
        <v>40</v>
      </c>
      <c r="G1408" t="s">
        <v>41</v>
      </c>
      <c r="H1408" t="s">
        <v>24</v>
      </c>
      <c r="I1408">
        <v>4.5</v>
      </c>
      <c r="J1408" t="s">
        <v>25</v>
      </c>
      <c r="K1408" s="1">
        <v>41301</v>
      </c>
      <c r="L1408"/>
      <c r="M1408">
        <v>12.75</v>
      </c>
      <c r="N1408">
        <v>38218</v>
      </c>
      <c r="O1408">
        <v>4</v>
      </c>
      <c r="P1408" t="s">
        <v>26</v>
      </c>
      <c r="Q1408">
        <v>1</v>
      </c>
      <c r="R1408">
        <v>15</v>
      </c>
      <c r="T1408" t="s">
        <v>26</v>
      </c>
    </row>
    <row r="1409" spans="1:20" x14ac:dyDescent="0.3">
      <c r="A1409" t="s">
        <v>1750</v>
      </c>
      <c r="B1409" t="s">
        <v>19</v>
      </c>
      <c r="C1409">
        <v>30</v>
      </c>
      <c r="D1409" t="s">
        <v>30</v>
      </c>
      <c r="E1409" t="s">
        <v>36</v>
      </c>
      <c r="F1409" t="s">
        <v>54</v>
      </c>
      <c r="G1409" t="s">
        <v>139</v>
      </c>
      <c r="H1409" t="s">
        <v>24</v>
      </c>
      <c r="I1409">
        <v>4.9000000000000004</v>
      </c>
      <c r="J1409" t="s">
        <v>25</v>
      </c>
      <c r="K1409" s="1">
        <v>41704</v>
      </c>
      <c r="L1409"/>
      <c r="M1409">
        <v>11.65</v>
      </c>
      <c r="N1409">
        <v>40558</v>
      </c>
      <c r="O1409">
        <v>4</v>
      </c>
      <c r="P1409" t="s">
        <v>26</v>
      </c>
      <c r="Q1409">
        <v>3</v>
      </c>
      <c r="R1409">
        <v>9</v>
      </c>
      <c r="S1409" t="s">
        <v>1397</v>
      </c>
      <c r="T1409" t="s">
        <v>26</v>
      </c>
    </row>
    <row r="1410" spans="1:20" x14ac:dyDescent="0.3">
      <c r="A1410" t="s">
        <v>1751</v>
      </c>
      <c r="B1410" t="s">
        <v>19</v>
      </c>
      <c r="C1410">
        <v>26</v>
      </c>
      <c r="D1410" t="s">
        <v>30</v>
      </c>
      <c r="E1410" t="s">
        <v>58</v>
      </c>
      <c r="F1410" t="s">
        <v>92</v>
      </c>
      <c r="G1410" t="s">
        <v>120</v>
      </c>
      <c r="H1410" t="s">
        <v>24</v>
      </c>
      <c r="I1410">
        <v>3.4</v>
      </c>
      <c r="J1410" t="s">
        <v>25</v>
      </c>
      <c r="K1410" s="1">
        <v>40470</v>
      </c>
      <c r="L1410"/>
      <c r="M1410">
        <v>15.03</v>
      </c>
      <c r="N1410">
        <v>38140</v>
      </c>
      <c r="O1410">
        <v>2</v>
      </c>
      <c r="P1410" t="s">
        <v>26</v>
      </c>
      <c r="Q1410">
        <v>1</v>
      </c>
      <c r="R1410">
        <v>10</v>
      </c>
      <c r="S1410" t="s">
        <v>162</v>
      </c>
      <c r="T1410" t="s">
        <v>26</v>
      </c>
    </row>
    <row r="1411" spans="1:20" x14ac:dyDescent="0.3">
      <c r="A1411" t="s">
        <v>1752</v>
      </c>
      <c r="B1411" t="s">
        <v>29</v>
      </c>
      <c r="C1411">
        <v>30</v>
      </c>
      <c r="D1411" t="s">
        <v>20</v>
      </c>
      <c r="E1411" t="s">
        <v>39</v>
      </c>
      <c r="F1411" t="s">
        <v>45</v>
      </c>
      <c r="G1411" t="s">
        <v>98</v>
      </c>
      <c r="H1411" t="s">
        <v>47</v>
      </c>
      <c r="I1411">
        <v>7.1</v>
      </c>
      <c r="J1411" t="s">
        <v>85</v>
      </c>
      <c r="K1411" s="1">
        <v>39783</v>
      </c>
      <c r="L1411"/>
      <c r="M1411">
        <v>16.91</v>
      </c>
      <c r="N1411">
        <v>54843</v>
      </c>
      <c r="O1411">
        <v>3</v>
      </c>
      <c r="P1411" t="s">
        <v>26</v>
      </c>
      <c r="Q1411">
        <v>5</v>
      </c>
      <c r="R1411">
        <v>6</v>
      </c>
      <c r="S1411" t="s">
        <v>328</v>
      </c>
      <c r="T1411" t="s">
        <v>26</v>
      </c>
    </row>
    <row r="1412" spans="1:20" x14ac:dyDescent="0.3">
      <c r="A1412" t="s">
        <v>1753</v>
      </c>
      <c r="B1412" t="s">
        <v>29</v>
      </c>
      <c r="C1412">
        <v>22</v>
      </c>
      <c r="D1412" t="s">
        <v>20</v>
      </c>
      <c r="E1412" t="s">
        <v>58</v>
      </c>
      <c r="F1412" t="s">
        <v>32</v>
      </c>
      <c r="G1412" t="s">
        <v>171</v>
      </c>
      <c r="H1412" t="s">
        <v>24</v>
      </c>
      <c r="I1412">
        <v>0</v>
      </c>
      <c r="J1412" t="s">
        <v>25</v>
      </c>
      <c r="K1412" s="1">
        <v>40292</v>
      </c>
      <c r="L1412"/>
      <c r="M1412">
        <v>15.51</v>
      </c>
      <c r="N1412">
        <v>28785</v>
      </c>
      <c r="O1412">
        <v>4</v>
      </c>
      <c r="P1412" t="s">
        <v>26</v>
      </c>
      <c r="Q1412">
        <v>4</v>
      </c>
      <c r="R1412">
        <v>1</v>
      </c>
      <c r="S1412" t="s">
        <v>403</v>
      </c>
      <c r="T1412" t="s">
        <v>26</v>
      </c>
    </row>
    <row r="1413" spans="1:20" x14ac:dyDescent="0.3">
      <c r="A1413" t="s">
        <v>1754</v>
      </c>
      <c r="B1413" t="s">
        <v>19</v>
      </c>
      <c r="C1413">
        <v>44</v>
      </c>
      <c r="D1413" t="s">
        <v>20</v>
      </c>
      <c r="E1413" t="s">
        <v>58</v>
      </c>
      <c r="F1413" t="s">
        <v>22</v>
      </c>
      <c r="G1413" t="s">
        <v>59</v>
      </c>
      <c r="H1413" t="s">
        <v>24</v>
      </c>
      <c r="I1413">
        <v>17.600000000000001</v>
      </c>
      <c r="J1413" t="s">
        <v>25</v>
      </c>
      <c r="K1413" s="1">
        <v>42902</v>
      </c>
      <c r="L1413"/>
      <c r="M1413">
        <v>8.3699999999999992</v>
      </c>
      <c r="N1413">
        <v>63425</v>
      </c>
      <c r="O1413">
        <v>2</v>
      </c>
      <c r="P1413" t="s">
        <v>26</v>
      </c>
      <c r="Q1413">
        <v>2</v>
      </c>
      <c r="R1413">
        <v>7</v>
      </c>
      <c r="S1413" t="s">
        <v>1386</v>
      </c>
      <c r="T1413" t="s">
        <v>26</v>
      </c>
    </row>
    <row r="1414" spans="1:20" x14ac:dyDescent="0.3">
      <c r="A1414" t="s">
        <v>1232</v>
      </c>
      <c r="B1414" t="s">
        <v>29</v>
      </c>
      <c r="C1414">
        <v>33</v>
      </c>
      <c r="D1414" t="s">
        <v>20</v>
      </c>
      <c r="E1414" t="s">
        <v>44</v>
      </c>
      <c r="F1414" t="s">
        <v>82</v>
      </c>
      <c r="G1414" t="s">
        <v>83</v>
      </c>
      <c r="H1414" t="s">
        <v>51</v>
      </c>
      <c r="I1414">
        <v>7.8</v>
      </c>
      <c r="J1414" t="s">
        <v>25</v>
      </c>
      <c r="K1414" s="1">
        <v>42141</v>
      </c>
      <c r="L1414"/>
      <c r="M1414">
        <v>10.45</v>
      </c>
      <c r="N1414">
        <v>39520</v>
      </c>
      <c r="O1414">
        <v>3</v>
      </c>
      <c r="P1414" t="s">
        <v>26</v>
      </c>
      <c r="Q1414">
        <v>1</v>
      </c>
      <c r="R1414">
        <v>13</v>
      </c>
      <c r="T1414" t="s">
        <v>26</v>
      </c>
    </row>
    <row r="1415" spans="1:20" x14ac:dyDescent="0.3">
      <c r="A1415" t="s">
        <v>1516</v>
      </c>
      <c r="B1415" t="s">
        <v>19</v>
      </c>
      <c r="C1415">
        <v>37</v>
      </c>
      <c r="D1415" t="s">
        <v>30</v>
      </c>
      <c r="E1415" t="s">
        <v>58</v>
      </c>
      <c r="F1415" t="s">
        <v>32</v>
      </c>
      <c r="G1415" t="s">
        <v>171</v>
      </c>
      <c r="H1415" t="s">
        <v>84</v>
      </c>
      <c r="I1415">
        <v>13.3</v>
      </c>
      <c r="J1415" t="s">
        <v>25</v>
      </c>
      <c r="K1415" s="1">
        <v>44290</v>
      </c>
      <c r="L1415" s="1">
        <v>45238</v>
      </c>
      <c r="M1415">
        <v>2.6</v>
      </c>
      <c r="N1415">
        <v>54602</v>
      </c>
      <c r="O1415">
        <v>3</v>
      </c>
      <c r="P1415" t="s">
        <v>26</v>
      </c>
      <c r="Q1415">
        <v>2</v>
      </c>
      <c r="R1415">
        <v>5</v>
      </c>
      <c r="T1415" t="s">
        <v>65</v>
      </c>
    </row>
    <row r="1416" spans="1:20" x14ac:dyDescent="0.3">
      <c r="A1416" t="s">
        <v>1755</v>
      </c>
      <c r="B1416" t="s">
        <v>209</v>
      </c>
      <c r="C1416">
        <v>45</v>
      </c>
      <c r="D1416" t="s">
        <v>20</v>
      </c>
      <c r="E1416" t="s">
        <v>63</v>
      </c>
      <c r="F1416" t="s">
        <v>54</v>
      </c>
      <c r="G1416" t="s">
        <v>139</v>
      </c>
      <c r="H1416" t="s">
        <v>51</v>
      </c>
      <c r="I1416">
        <v>15.5</v>
      </c>
      <c r="J1416" t="s">
        <v>25</v>
      </c>
      <c r="K1416" s="1">
        <v>44916</v>
      </c>
      <c r="L1416"/>
      <c r="M1416">
        <v>2.85</v>
      </c>
      <c r="N1416">
        <v>67833</v>
      </c>
      <c r="O1416">
        <v>2</v>
      </c>
      <c r="P1416" t="s">
        <v>26</v>
      </c>
      <c r="Q1416">
        <v>0</v>
      </c>
      <c r="R1416">
        <v>9</v>
      </c>
      <c r="S1416" t="s">
        <v>304</v>
      </c>
      <c r="T1416" t="s">
        <v>26</v>
      </c>
    </row>
    <row r="1417" spans="1:20" x14ac:dyDescent="0.3">
      <c r="A1417" t="s">
        <v>1756</v>
      </c>
      <c r="B1417" t="s">
        <v>19</v>
      </c>
      <c r="C1417">
        <v>23</v>
      </c>
      <c r="D1417" t="s">
        <v>30</v>
      </c>
      <c r="E1417" t="s">
        <v>21</v>
      </c>
      <c r="F1417" t="s">
        <v>32</v>
      </c>
      <c r="G1417" t="s">
        <v>33</v>
      </c>
      <c r="H1417" t="s">
        <v>24</v>
      </c>
      <c r="I1417">
        <v>2.1</v>
      </c>
      <c r="J1417" t="s">
        <v>25</v>
      </c>
      <c r="K1417" s="1">
        <v>45706</v>
      </c>
      <c r="L1417" s="1">
        <v>45827</v>
      </c>
      <c r="M1417">
        <v>0.33</v>
      </c>
      <c r="N1417">
        <v>34882</v>
      </c>
      <c r="O1417">
        <v>2</v>
      </c>
      <c r="P1417" t="s">
        <v>65</v>
      </c>
      <c r="Q1417">
        <v>1</v>
      </c>
      <c r="R1417">
        <v>6</v>
      </c>
      <c r="S1417" t="s">
        <v>1757</v>
      </c>
      <c r="T1417" t="s">
        <v>65</v>
      </c>
    </row>
    <row r="1418" spans="1:20" x14ac:dyDescent="0.3">
      <c r="A1418" t="s">
        <v>1758</v>
      </c>
      <c r="B1418" t="s">
        <v>19</v>
      </c>
      <c r="C1418">
        <v>33</v>
      </c>
      <c r="D1418" t="s">
        <v>20</v>
      </c>
      <c r="E1418" t="s">
        <v>63</v>
      </c>
      <c r="F1418" t="s">
        <v>92</v>
      </c>
      <c r="G1418" t="s">
        <v>246</v>
      </c>
      <c r="H1418" t="s">
        <v>47</v>
      </c>
      <c r="I1418">
        <v>7.7</v>
      </c>
      <c r="J1418" t="s">
        <v>25</v>
      </c>
      <c r="K1418" s="1">
        <v>44748</v>
      </c>
      <c r="L1418"/>
      <c r="M1418">
        <v>3.31</v>
      </c>
      <c r="N1418">
        <v>56196</v>
      </c>
      <c r="O1418">
        <v>3</v>
      </c>
      <c r="P1418" t="s">
        <v>65</v>
      </c>
      <c r="Q1418">
        <v>2</v>
      </c>
      <c r="R1418">
        <v>8</v>
      </c>
      <c r="S1418" t="s">
        <v>1645</v>
      </c>
      <c r="T1418" t="s">
        <v>26</v>
      </c>
    </row>
    <row r="1419" spans="1:20" x14ac:dyDescent="0.3">
      <c r="A1419" t="s">
        <v>1759</v>
      </c>
      <c r="B1419" t="s">
        <v>19</v>
      </c>
      <c r="C1419">
        <v>23</v>
      </c>
      <c r="D1419" t="s">
        <v>20</v>
      </c>
      <c r="E1419" t="s">
        <v>63</v>
      </c>
      <c r="F1419" t="s">
        <v>45</v>
      </c>
      <c r="G1419" t="s">
        <v>164</v>
      </c>
      <c r="H1419" t="s">
        <v>24</v>
      </c>
      <c r="I1419">
        <v>0.9</v>
      </c>
      <c r="J1419" t="s">
        <v>85</v>
      </c>
      <c r="K1419" s="1">
        <v>44092</v>
      </c>
      <c r="L1419"/>
      <c r="M1419">
        <v>5.1100000000000003</v>
      </c>
      <c r="N1419">
        <v>42186</v>
      </c>
      <c r="O1419">
        <v>4</v>
      </c>
      <c r="P1419" t="s">
        <v>65</v>
      </c>
      <c r="Q1419">
        <v>1</v>
      </c>
      <c r="R1419">
        <v>6</v>
      </c>
      <c r="S1419" t="s">
        <v>942</v>
      </c>
      <c r="T1419" t="s">
        <v>26</v>
      </c>
    </row>
    <row r="1420" spans="1:20" x14ac:dyDescent="0.3">
      <c r="A1420" t="s">
        <v>1760</v>
      </c>
      <c r="B1420" t="s">
        <v>19</v>
      </c>
      <c r="C1420">
        <v>34</v>
      </c>
      <c r="D1420" t="s">
        <v>20</v>
      </c>
      <c r="E1420" t="s">
        <v>63</v>
      </c>
      <c r="F1420" t="s">
        <v>67</v>
      </c>
      <c r="G1420" t="s">
        <v>176</v>
      </c>
      <c r="H1420" t="s">
        <v>24</v>
      </c>
      <c r="I1420">
        <v>9.4</v>
      </c>
      <c r="J1420" t="s">
        <v>25</v>
      </c>
      <c r="K1420" s="1">
        <v>41524</v>
      </c>
      <c r="L1420"/>
      <c r="M1420">
        <v>12.14</v>
      </c>
      <c r="N1420">
        <v>55580</v>
      </c>
      <c r="O1420">
        <v>3</v>
      </c>
      <c r="P1420" t="s">
        <v>26</v>
      </c>
      <c r="Q1420">
        <v>0</v>
      </c>
      <c r="R1420">
        <v>9</v>
      </c>
      <c r="S1420" t="s">
        <v>123</v>
      </c>
      <c r="T1420" t="s">
        <v>26</v>
      </c>
    </row>
    <row r="1421" spans="1:20" x14ac:dyDescent="0.3">
      <c r="A1421" t="s">
        <v>1761</v>
      </c>
      <c r="B1421" t="s">
        <v>29</v>
      </c>
      <c r="C1421">
        <v>28</v>
      </c>
      <c r="D1421" t="s">
        <v>20</v>
      </c>
      <c r="E1421" t="s">
        <v>58</v>
      </c>
      <c r="F1421" t="s">
        <v>92</v>
      </c>
      <c r="G1421" t="s">
        <v>246</v>
      </c>
      <c r="H1421" t="s">
        <v>47</v>
      </c>
      <c r="I1421">
        <v>3.3</v>
      </c>
      <c r="J1421" t="s">
        <v>25</v>
      </c>
      <c r="K1421" s="1">
        <v>45175</v>
      </c>
      <c r="L1421"/>
      <c r="M1421">
        <v>2.14</v>
      </c>
      <c r="N1421">
        <v>41646</v>
      </c>
      <c r="O1421">
        <v>2</v>
      </c>
      <c r="P1421" t="s">
        <v>26</v>
      </c>
      <c r="Q1421">
        <v>2</v>
      </c>
      <c r="R1421">
        <v>3</v>
      </c>
      <c r="S1421" t="s">
        <v>823</v>
      </c>
      <c r="T1421" t="s">
        <v>26</v>
      </c>
    </row>
    <row r="1422" spans="1:20" x14ac:dyDescent="0.3">
      <c r="A1422" t="s">
        <v>1762</v>
      </c>
      <c r="B1422" t="s">
        <v>29</v>
      </c>
      <c r="C1422">
        <v>41</v>
      </c>
      <c r="D1422" t="s">
        <v>20</v>
      </c>
      <c r="E1422" t="s">
        <v>39</v>
      </c>
      <c r="F1422" t="s">
        <v>54</v>
      </c>
      <c r="G1422" t="s">
        <v>139</v>
      </c>
      <c r="H1422" t="s">
        <v>51</v>
      </c>
      <c r="I1422">
        <v>21</v>
      </c>
      <c r="J1422" t="s">
        <v>25</v>
      </c>
      <c r="K1422" s="1">
        <v>45845</v>
      </c>
      <c r="L1422"/>
      <c r="M1422">
        <v>0.31</v>
      </c>
      <c r="N1422">
        <v>65912</v>
      </c>
      <c r="O1422">
        <v>3</v>
      </c>
      <c r="P1422" t="s">
        <v>26</v>
      </c>
      <c r="Q1422">
        <v>3</v>
      </c>
      <c r="R1422">
        <v>4</v>
      </c>
      <c r="S1422" t="s">
        <v>956</v>
      </c>
      <c r="T1422" t="s">
        <v>26</v>
      </c>
    </row>
    <row r="1423" spans="1:20" x14ac:dyDescent="0.3">
      <c r="A1423" t="s">
        <v>1763</v>
      </c>
      <c r="B1423" t="s">
        <v>19</v>
      </c>
      <c r="C1423">
        <v>24</v>
      </c>
      <c r="D1423" t="s">
        <v>30</v>
      </c>
      <c r="E1423" t="s">
        <v>53</v>
      </c>
      <c r="F1423" t="s">
        <v>67</v>
      </c>
      <c r="G1423" t="s">
        <v>110</v>
      </c>
      <c r="H1423" t="s">
        <v>24</v>
      </c>
      <c r="I1423">
        <v>2.6</v>
      </c>
      <c r="J1423" t="s">
        <v>25</v>
      </c>
      <c r="K1423" s="1">
        <v>45362</v>
      </c>
      <c r="L1423"/>
      <c r="M1423">
        <v>1.63</v>
      </c>
      <c r="N1423">
        <v>37482</v>
      </c>
      <c r="O1423">
        <v>3</v>
      </c>
      <c r="P1423" t="s">
        <v>26</v>
      </c>
      <c r="Q1423">
        <v>3</v>
      </c>
      <c r="R1423">
        <v>12</v>
      </c>
      <c r="S1423" t="s">
        <v>145</v>
      </c>
      <c r="T1423" t="s">
        <v>26</v>
      </c>
    </row>
    <row r="1424" spans="1:20" x14ac:dyDescent="0.3">
      <c r="A1424" t="s">
        <v>1764</v>
      </c>
      <c r="B1424" t="s">
        <v>29</v>
      </c>
      <c r="C1424">
        <v>34</v>
      </c>
      <c r="D1424" t="s">
        <v>30</v>
      </c>
      <c r="E1424" t="s">
        <v>63</v>
      </c>
      <c r="F1424" t="s">
        <v>22</v>
      </c>
      <c r="G1424" t="s">
        <v>59</v>
      </c>
      <c r="H1424" t="s">
        <v>24</v>
      </c>
      <c r="I1424">
        <v>9.1</v>
      </c>
      <c r="J1424" t="s">
        <v>25</v>
      </c>
      <c r="K1424" s="1">
        <v>43424</v>
      </c>
      <c r="L1424"/>
      <c r="M1424">
        <v>6.94</v>
      </c>
      <c r="N1424">
        <v>50422</v>
      </c>
      <c r="O1424">
        <v>4</v>
      </c>
      <c r="P1424" t="s">
        <v>26</v>
      </c>
      <c r="Q1424">
        <v>0</v>
      </c>
      <c r="R1424">
        <v>3</v>
      </c>
      <c r="S1424" t="s">
        <v>289</v>
      </c>
      <c r="T1424" t="s">
        <v>26</v>
      </c>
    </row>
    <row r="1425" spans="1:20" x14ac:dyDescent="0.3">
      <c r="A1425" t="s">
        <v>1765</v>
      </c>
      <c r="B1425" t="s">
        <v>19</v>
      </c>
      <c r="C1425">
        <v>30</v>
      </c>
      <c r="D1425" t="s">
        <v>30</v>
      </c>
      <c r="E1425" t="s">
        <v>36</v>
      </c>
      <c r="F1425" t="s">
        <v>92</v>
      </c>
      <c r="G1425" t="s">
        <v>93</v>
      </c>
      <c r="H1425" t="s">
        <v>51</v>
      </c>
      <c r="I1425">
        <v>7.7</v>
      </c>
      <c r="J1425" t="s">
        <v>25</v>
      </c>
      <c r="K1425" s="1">
        <v>44214</v>
      </c>
      <c r="L1425"/>
      <c r="M1425">
        <v>4.7699999999999996</v>
      </c>
      <c r="N1425">
        <v>37418</v>
      </c>
      <c r="O1425">
        <v>3</v>
      </c>
      <c r="P1425" t="s">
        <v>26</v>
      </c>
      <c r="Q1425">
        <v>3</v>
      </c>
      <c r="R1425">
        <v>4</v>
      </c>
      <c r="S1425" t="s">
        <v>686</v>
      </c>
      <c r="T1425" t="s">
        <v>26</v>
      </c>
    </row>
    <row r="1426" spans="1:20" x14ac:dyDescent="0.3">
      <c r="A1426" t="s">
        <v>1766</v>
      </c>
      <c r="B1426" t="s">
        <v>19</v>
      </c>
      <c r="C1426">
        <v>34</v>
      </c>
      <c r="D1426" t="s">
        <v>30</v>
      </c>
      <c r="E1426" t="s">
        <v>36</v>
      </c>
      <c r="F1426" t="s">
        <v>54</v>
      </c>
      <c r="G1426" t="s">
        <v>77</v>
      </c>
      <c r="H1426" t="s">
        <v>24</v>
      </c>
      <c r="I1426">
        <v>9.1</v>
      </c>
      <c r="J1426" t="s">
        <v>25</v>
      </c>
      <c r="K1426" s="1">
        <v>41075</v>
      </c>
      <c r="L1426" s="1">
        <v>41899</v>
      </c>
      <c r="M1426">
        <v>2.2599999999999998</v>
      </c>
      <c r="N1426">
        <v>53017</v>
      </c>
      <c r="O1426">
        <v>4</v>
      </c>
      <c r="P1426" t="s">
        <v>26</v>
      </c>
      <c r="Q1426">
        <v>1</v>
      </c>
      <c r="R1426">
        <v>5</v>
      </c>
      <c r="S1426" t="s">
        <v>720</v>
      </c>
      <c r="T1426" t="s">
        <v>65</v>
      </c>
    </row>
    <row r="1427" spans="1:20" x14ac:dyDescent="0.3">
      <c r="A1427" t="s">
        <v>1767</v>
      </c>
      <c r="B1427" t="s">
        <v>19</v>
      </c>
      <c r="C1427">
        <v>32</v>
      </c>
      <c r="D1427" t="s">
        <v>30</v>
      </c>
      <c r="E1427" t="s">
        <v>44</v>
      </c>
      <c r="F1427" t="s">
        <v>22</v>
      </c>
      <c r="G1427" t="s">
        <v>59</v>
      </c>
      <c r="H1427" t="s">
        <v>51</v>
      </c>
      <c r="I1427">
        <v>11.4</v>
      </c>
      <c r="J1427" t="s">
        <v>25</v>
      </c>
      <c r="K1427" s="1">
        <v>42346</v>
      </c>
      <c r="L1427"/>
      <c r="M1427">
        <v>9.89</v>
      </c>
      <c r="N1427">
        <v>57064</v>
      </c>
      <c r="O1427">
        <v>3</v>
      </c>
      <c r="P1427" t="s">
        <v>26</v>
      </c>
      <c r="Q1427">
        <v>2</v>
      </c>
      <c r="R1427">
        <v>4</v>
      </c>
      <c r="S1427" t="s">
        <v>560</v>
      </c>
      <c r="T1427" t="s">
        <v>26</v>
      </c>
    </row>
    <row r="1428" spans="1:20" x14ac:dyDescent="0.3">
      <c r="A1428" t="s">
        <v>1757</v>
      </c>
      <c r="B1428" t="s">
        <v>19</v>
      </c>
      <c r="C1428">
        <v>44</v>
      </c>
      <c r="D1428" t="s">
        <v>20</v>
      </c>
      <c r="E1428" t="s">
        <v>44</v>
      </c>
      <c r="F1428" t="s">
        <v>32</v>
      </c>
      <c r="G1428" t="s">
        <v>33</v>
      </c>
      <c r="H1428" t="s">
        <v>24</v>
      </c>
      <c r="I1428">
        <v>11.5</v>
      </c>
      <c r="J1428" t="s">
        <v>85</v>
      </c>
      <c r="K1428" s="1">
        <v>42100</v>
      </c>
      <c r="L1428"/>
      <c r="M1428">
        <v>10.56</v>
      </c>
      <c r="N1428">
        <v>46385</v>
      </c>
      <c r="O1428">
        <v>3</v>
      </c>
      <c r="P1428" t="s">
        <v>26</v>
      </c>
      <c r="Q1428">
        <v>2</v>
      </c>
      <c r="R1428">
        <v>10</v>
      </c>
      <c r="T1428" t="s">
        <v>26</v>
      </c>
    </row>
    <row r="1429" spans="1:20" x14ac:dyDescent="0.3">
      <c r="A1429" t="s">
        <v>1768</v>
      </c>
      <c r="B1429" t="s">
        <v>19</v>
      </c>
      <c r="C1429">
        <v>27</v>
      </c>
      <c r="D1429" t="s">
        <v>30</v>
      </c>
      <c r="E1429" t="s">
        <v>44</v>
      </c>
      <c r="F1429" t="s">
        <v>40</v>
      </c>
      <c r="G1429" t="s">
        <v>41</v>
      </c>
      <c r="H1429" t="s">
        <v>24</v>
      </c>
      <c r="I1429">
        <v>4.7</v>
      </c>
      <c r="J1429" t="s">
        <v>25</v>
      </c>
      <c r="K1429" s="1">
        <v>45142</v>
      </c>
      <c r="L1429"/>
      <c r="M1429">
        <v>2.23</v>
      </c>
      <c r="N1429">
        <v>44636</v>
      </c>
      <c r="O1429">
        <v>2</v>
      </c>
      <c r="P1429" t="s">
        <v>26</v>
      </c>
      <c r="Q1429">
        <v>0</v>
      </c>
      <c r="R1429">
        <v>11</v>
      </c>
      <c r="S1429" t="s">
        <v>881</v>
      </c>
      <c r="T1429" t="s">
        <v>26</v>
      </c>
    </row>
    <row r="1430" spans="1:20" x14ac:dyDescent="0.3">
      <c r="A1430" t="s">
        <v>1769</v>
      </c>
      <c r="B1430" t="s">
        <v>19</v>
      </c>
      <c r="C1430">
        <v>22</v>
      </c>
      <c r="D1430" t="s">
        <v>30</v>
      </c>
      <c r="E1430" t="s">
        <v>36</v>
      </c>
      <c r="F1430" t="s">
        <v>40</v>
      </c>
      <c r="G1430" t="s">
        <v>96</v>
      </c>
      <c r="H1430" t="s">
        <v>24</v>
      </c>
      <c r="I1430">
        <v>2</v>
      </c>
      <c r="J1430" t="s">
        <v>25</v>
      </c>
      <c r="K1430" s="1">
        <v>39618</v>
      </c>
      <c r="L1430"/>
      <c r="M1430">
        <v>17.36</v>
      </c>
      <c r="N1430">
        <v>39634</v>
      </c>
      <c r="O1430">
        <v>4</v>
      </c>
      <c r="P1430" t="s">
        <v>26</v>
      </c>
      <c r="Q1430">
        <v>1</v>
      </c>
      <c r="R1430">
        <v>5</v>
      </c>
      <c r="S1430" t="s">
        <v>767</v>
      </c>
      <c r="T1430" t="s">
        <v>26</v>
      </c>
    </row>
    <row r="1431" spans="1:20" x14ac:dyDescent="0.3">
      <c r="A1431" t="s">
        <v>1770</v>
      </c>
      <c r="B1431" t="s">
        <v>29</v>
      </c>
      <c r="C1431">
        <v>34</v>
      </c>
      <c r="D1431" t="s">
        <v>30</v>
      </c>
      <c r="E1431" t="s">
        <v>63</v>
      </c>
      <c r="F1431" t="s">
        <v>45</v>
      </c>
      <c r="G1431" t="s">
        <v>164</v>
      </c>
      <c r="H1431" t="s">
        <v>24</v>
      </c>
      <c r="I1431">
        <v>13.6</v>
      </c>
      <c r="J1431" t="s">
        <v>25</v>
      </c>
      <c r="K1431" s="1">
        <v>42721</v>
      </c>
      <c r="L1431" s="1">
        <v>45350</v>
      </c>
      <c r="M1431">
        <v>7.2</v>
      </c>
      <c r="N1431">
        <v>62605</v>
      </c>
      <c r="O1431">
        <v>3</v>
      </c>
      <c r="P1431" t="s">
        <v>26</v>
      </c>
      <c r="Q1431">
        <v>3</v>
      </c>
      <c r="R1431">
        <v>12</v>
      </c>
      <c r="S1431" t="s">
        <v>843</v>
      </c>
      <c r="T1431" t="s">
        <v>65</v>
      </c>
    </row>
    <row r="1432" spans="1:20" x14ac:dyDescent="0.3">
      <c r="A1432" t="s">
        <v>1771</v>
      </c>
      <c r="B1432" t="s">
        <v>19</v>
      </c>
      <c r="C1432">
        <v>37</v>
      </c>
      <c r="D1432" t="s">
        <v>30</v>
      </c>
      <c r="E1432" t="s">
        <v>44</v>
      </c>
      <c r="F1432" t="s">
        <v>32</v>
      </c>
      <c r="G1432" t="s">
        <v>171</v>
      </c>
      <c r="H1432" t="s">
        <v>75</v>
      </c>
      <c r="I1432">
        <v>14.6</v>
      </c>
      <c r="J1432" t="s">
        <v>25</v>
      </c>
      <c r="K1432" s="1">
        <v>41370</v>
      </c>
      <c r="L1432"/>
      <c r="M1432">
        <v>12.56</v>
      </c>
      <c r="N1432">
        <v>55481</v>
      </c>
      <c r="O1432">
        <v>3</v>
      </c>
      <c r="P1432" t="s">
        <v>26</v>
      </c>
      <c r="Q1432">
        <v>2</v>
      </c>
      <c r="R1432">
        <v>3</v>
      </c>
      <c r="S1432" t="s">
        <v>594</v>
      </c>
      <c r="T1432" t="s">
        <v>26</v>
      </c>
    </row>
    <row r="1433" spans="1:20" x14ac:dyDescent="0.3">
      <c r="A1433" t="s">
        <v>1772</v>
      </c>
      <c r="B1433" t="s">
        <v>29</v>
      </c>
      <c r="C1433">
        <v>33</v>
      </c>
      <c r="D1433" t="s">
        <v>20</v>
      </c>
      <c r="E1433" t="s">
        <v>53</v>
      </c>
      <c r="F1433" t="s">
        <v>92</v>
      </c>
      <c r="G1433" t="s">
        <v>246</v>
      </c>
      <c r="H1433" t="s">
        <v>47</v>
      </c>
      <c r="I1433">
        <v>5.3</v>
      </c>
      <c r="J1433" t="s">
        <v>25</v>
      </c>
      <c r="K1433" s="1">
        <v>40239</v>
      </c>
      <c r="L1433"/>
      <c r="M1433">
        <v>15.66</v>
      </c>
      <c r="N1433">
        <v>47365</v>
      </c>
      <c r="O1433">
        <v>2</v>
      </c>
      <c r="P1433" t="s">
        <v>26</v>
      </c>
      <c r="Q1433">
        <v>3</v>
      </c>
      <c r="R1433">
        <v>12</v>
      </c>
      <c r="S1433" t="s">
        <v>94</v>
      </c>
      <c r="T1433" t="s">
        <v>26</v>
      </c>
    </row>
    <row r="1434" spans="1:20" x14ac:dyDescent="0.3">
      <c r="A1434" t="s">
        <v>1773</v>
      </c>
      <c r="B1434" t="s">
        <v>29</v>
      </c>
      <c r="C1434">
        <v>27</v>
      </c>
      <c r="D1434" t="s">
        <v>20</v>
      </c>
      <c r="E1434" t="s">
        <v>39</v>
      </c>
      <c r="F1434" t="s">
        <v>45</v>
      </c>
      <c r="G1434" t="s">
        <v>46</v>
      </c>
      <c r="H1434" t="s">
        <v>51</v>
      </c>
      <c r="I1434">
        <v>1</v>
      </c>
      <c r="J1434" t="s">
        <v>25</v>
      </c>
      <c r="K1434" s="1">
        <v>43986</v>
      </c>
      <c r="L1434"/>
      <c r="M1434">
        <v>5.4</v>
      </c>
      <c r="N1434">
        <v>37941</v>
      </c>
      <c r="O1434">
        <v>2</v>
      </c>
      <c r="P1434" t="s">
        <v>26</v>
      </c>
      <c r="Q1434">
        <v>3</v>
      </c>
      <c r="R1434">
        <v>7</v>
      </c>
      <c r="S1434" t="s">
        <v>341</v>
      </c>
      <c r="T1434" t="s">
        <v>26</v>
      </c>
    </row>
    <row r="1435" spans="1:20" x14ac:dyDescent="0.3">
      <c r="A1435" t="s">
        <v>1774</v>
      </c>
      <c r="B1435" t="s">
        <v>29</v>
      </c>
      <c r="C1435">
        <v>21</v>
      </c>
      <c r="D1435" t="s">
        <v>30</v>
      </c>
      <c r="E1435" t="s">
        <v>58</v>
      </c>
      <c r="F1435" t="s">
        <v>40</v>
      </c>
      <c r="G1435" t="s">
        <v>41</v>
      </c>
      <c r="H1435" t="s">
        <v>51</v>
      </c>
      <c r="I1435">
        <v>1</v>
      </c>
      <c r="J1435" t="s">
        <v>25</v>
      </c>
      <c r="K1435" s="1">
        <v>40851</v>
      </c>
      <c r="L1435"/>
      <c r="M1435">
        <v>13.98</v>
      </c>
      <c r="N1435">
        <v>29546</v>
      </c>
      <c r="O1435">
        <v>4</v>
      </c>
      <c r="P1435" t="s">
        <v>26</v>
      </c>
      <c r="Q1435">
        <v>2</v>
      </c>
      <c r="R1435">
        <v>7</v>
      </c>
      <c r="S1435" t="s">
        <v>42</v>
      </c>
      <c r="T1435" t="s">
        <v>26</v>
      </c>
    </row>
    <row r="1436" spans="1:20" x14ac:dyDescent="0.3">
      <c r="A1436" t="s">
        <v>1775</v>
      </c>
      <c r="B1436" t="s">
        <v>29</v>
      </c>
      <c r="C1436">
        <v>30</v>
      </c>
      <c r="D1436" t="s">
        <v>20</v>
      </c>
      <c r="E1436" t="s">
        <v>58</v>
      </c>
      <c r="F1436" t="s">
        <v>82</v>
      </c>
      <c r="G1436" t="s">
        <v>83</v>
      </c>
      <c r="H1436" t="s">
        <v>51</v>
      </c>
      <c r="I1436">
        <v>5.7</v>
      </c>
      <c r="J1436" t="s">
        <v>85</v>
      </c>
      <c r="K1436" s="1">
        <v>45035</v>
      </c>
      <c r="L1436"/>
      <c r="M1436">
        <v>2.5299999999999998</v>
      </c>
      <c r="N1436">
        <v>37106</v>
      </c>
      <c r="O1436">
        <v>2</v>
      </c>
      <c r="P1436" t="s">
        <v>65</v>
      </c>
      <c r="Q1436">
        <v>3</v>
      </c>
      <c r="R1436">
        <v>5</v>
      </c>
      <c r="S1436" t="s">
        <v>125</v>
      </c>
      <c r="T1436" t="s">
        <v>26</v>
      </c>
    </row>
    <row r="1437" spans="1:20" x14ac:dyDescent="0.3">
      <c r="A1437" t="s">
        <v>1776</v>
      </c>
      <c r="B1437" t="s">
        <v>19</v>
      </c>
      <c r="C1437">
        <v>32</v>
      </c>
      <c r="D1437" t="s">
        <v>20</v>
      </c>
      <c r="E1437" t="s">
        <v>31</v>
      </c>
      <c r="F1437" t="s">
        <v>92</v>
      </c>
      <c r="G1437" t="s">
        <v>120</v>
      </c>
      <c r="H1437" t="s">
        <v>24</v>
      </c>
      <c r="I1437">
        <v>5.3</v>
      </c>
      <c r="J1437" t="s">
        <v>25</v>
      </c>
      <c r="K1437" s="1">
        <v>45216</v>
      </c>
      <c r="L1437"/>
      <c r="M1437">
        <v>2.0299999999999998</v>
      </c>
      <c r="N1437">
        <v>42132</v>
      </c>
      <c r="O1437">
        <v>4</v>
      </c>
      <c r="P1437" t="s">
        <v>26</v>
      </c>
      <c r="Q1437">
        <v>5</v>
      </c>
      <c r="R1437">
        <v>3</v>
      </c>
      <c r="S1437" t="s">
        <v>823</v>
      </c>
      <c r="T1437" t="s">
        <v>26</v>
      </c>
    </row>
    <row r="1438" spans="1:20" x14ac:dyDescent="0.3">
      <c r="A1438" t="s">
        <v>1777</v>
      </c>
      <c r="B1438" t="s">
        <v>29</v>
      </c>
      <c r="C1438">
        <v>30</v>
      </c>
      <c r="D1438" t="s">
        <v>30</v>
      </c>
      <c r="E1438" t="s">
        <v>44</v>
      </c>
      <c r="F1438" t="s">
        <v>67</v>
      </c>
      <c r="G1438" t="s">
        <v>110</v>
      </c>
      <c r="H1438" t="s">
        <v>24</v>
      </c>
      <c r="I1438">
        <v>6.4</v>
      </c>
      <c r="J1438" t="s">
        <v>25</v>
      </c>
      <c r="K1438" s="1">
        <v>43609</v>
      </c>
      <c r="L1438"/>
      <c r="M1438">
        <v>6.43</v>
      </c>
      <c r="N1438">
        <v>46589</v>
      </c>
      <c r="O1438">
        <v>2</v>
      </c>
      <c r="P1438" t="s">
        <v>26</v>
      </c>
      <c r="Q1438">
        <v>0</v>
      </c>
      <c r="R1438">
        <v>7</v>
      </c>
      <c r="S1438" t="s">
        <v>754</v>
      </c>
      <c r="T1438" t="s">
        <v>26</v>
      </c>
    </row>
    <row r="1439" spans="1:20" x14ac:dyDescent="0.3">
      <c r="A1439" t="s">
        <v>1778</v>
      </c>
      <c r="B1439" t="s">
        <v>19</v>
      </c>
      <c r="C1439">
        <v>30</v>
      </c>
      <c r="D1439" t="s">
        <v>20</v>
      </c>
      <c r="E1439" t="s">
        <v>31</v>
      </c>
      <c r="F1439" t="s">
        <v>32</v>
      </c>
      <c r="G1439" t="s">
        <v>33</v>
      </c>
      <c r="H1439" t="s">
        <v>75</v>
      </c>
      <c r="I1439">
        <v>4.5999999999999996</v>
      </c>
      <c r="J1439" t="s">
        <v>25</v>
      </c>
      <c r="K1439" s="1">
        <v>45628</v>
      </c>
      <c r="L1439"/>
      <c r="M1439">
        <v>0.9</v>
      </c>
      <c r="N1439">
        <v>36700</v>
      </c>
      <c r="O1439">
        <v>4</v>
      </c>
      <c r="P1439" t="s">
        <v>65</v>
      </c>
      <c r="Q1439">
        <v>3</v>
      </c>
      <c r="R1439">
        <v>5</v>
      </c>
      <c r="S1439" t="s">
        <v>1393</v>
      </c>
      <c r="T1439" t="s">
        <v>26</v>
      </c>
    </row>
    <row r="1440" spans="1:20" x14ac:dyDescent="0.3">
      <c r="A1440" t="s">
        <v>1779</v>
      </c>
      <c r="B1440" t="s">
        <v>29</v>
      </c>
      <c r="C1440">
        <v>28</v>
      </c>
      <c r="D1440" t="s">
        <v>20</v>
      </c>
      <c r="E1440" t="s">
        <v>63</v>
      </c>
      <c r="F1440" t="s">
        <v>92</v>
      </c>
      <c r="G1440" t="s">
        <v>246</v>
      </c>
      <c r="H1440" t="s">
        <v>47</v>
      </c>
      <c r="I1440">
        <v>5.5</v>
      </c>
      <c r="J1440" t="s">
        <v>25</v>
      </c>
      <c r="K1440" s="1">
        <v>41486</v>
      </c>
      <c r="L1440" s="1">
        <v>43015</v>
      </c>
      <c r="M1440">
        <v>4.1900000000000004</v>
      </c>
      <c r="N1440">
        <v>41373</v>
      </c>
      <c r="O1440">
        <v>2</v>
      </c>
      <c r="P1440" t="s">
        <v>26</v>
      </c>
      <c r="Q1440">
        <v>3</v>
      </c>
      <c r="R1440">
        <v>1</v>
      </c>
      <c r="S1440" t="s">
        <v>969</v>
      </c>
      <c r="T1440" t="s">
        <v>65</v>
      </c>
    </row>
    <row r="1441" spans="1:20" x14ac:dyDescent="0.3">
      <c r="A1441" t="s">
        <v>1780</v>
      </c>
      <c r="B1441" t="s">
        <v>19</v>
      </c>
      <c r="C1441">
        <v>27</v>
      </c>
      <c r="D1441" t="s">
        <v>30</v>
      </c>
      <c r="E1441" t="s">
        <v>21</v>
      </c>
      <c r="F1441" t="s">
        <v>67</v>
      </c>
      <c r="G1441" t="s">
        <v>176</v>
      </c>
      <c r="H1441" t="s">
        <v>24</v>
      </c>
      <c r="I1441">
        <v>3.4</v>
      </c>
      <c r="J1441" t="s">
        <v>25</v>
      </c>
      <c r="K1441" s="1">
        <v>45190</v>
      </c>
      <c r="L1441"/>
      <c r="M1441">
        <v>2.1</v>
      </c>
      <c r="N1441">
        <v>38859</v>
      </c>
      <c r="O1441">
        <v>3</v>
      </c>
      <c r="P1441" t="s">
        <v>26</v>
      </c>
      <c r="Q1441">
        <v>3</v>
      </c>
      <c r="R1441">
        <v>9</v>
      </c>
      <c r="S1441" t="s">
        <v>566</v>
      </c>
      <c r="T1441" t="s">
        <v>26</v>
      </c>
    </row>
    <row r="1442" spans="1:20" x14ac:dyDescent="0.3">
      <c r="A1442" t="s">
        <v>1781</v>
      </c>
      <c r="B1442" t="s">
        <v>29</v>
      </c>
      <c r="C1442">
        <v>26</v>
      </c>
      <c r="D1442" t="s">
        <v>30</v>
      </c>
      <c r="E1442" t="s">
        <v>36</v>
      </c>
      <c r="F1442" t="s">
        <v>32</v>
      </c>
      <c r="G1442" t="s">
        <v>171</v>
      </c>
      <c r="H1442" t="s">
        <v>24</v>
      </c>
      <c r="I1442">
        <v>4.8</v>
      </c>
      <c r="J1442" t="s">
        <v>25</v>
      </c>
      <c r="K1442" s="1">
        <v>45241</v>
      </c>
      <c r="L1442"/>
      <c r="M1442">
        <v>1.96</v>
      </c>
      <c r="N1442">
        <v>44438</v>
      </c>
      <c r="O1442">
        <v>4</v>
      </c>
      <c r="P1442" t="s">
        <v>26</v>
      </c>
      <c r="Q1442">
        <v>0</v>
      </c>
      <c r="R1442">
        <v>6</v>
      </c>
      <c r="S1442" t="s">
        <v>1343</v>
      </c>
      <c r="T1442" t="s">
        <v>26</v>
      </c>
    </row>
    <row r="1443" spans="1:20" x14ac:dyDescent="0.3">
      <c r="A1443" t="s">
        <v>461</v>
      </c>
      <c r="B1443" t="s">
        <v>29</v>
      </c>
      <c r="C1443">
        <v>28</v>
      </c>
      <c r="D1443" t="s">
        <v>30</v>
      </c>
      <c r="E1443" t="s">
        <v>53</v>
      </c>
      <c r="F1443" t="s">
        <v>32</v>
      </c>
      <c r="G1443" t="s">
        <v>171</v>
      </c>
      <c r="H1443" t="s">
        <v>24</v>
      </c>
      <c r="I1443">
        <v>5.2</v>
      </c>
      <c r="J1443" t="s">
        <v>25</v>
      </c>
      <c r="K1443" s="1">
        <v>40116</v>
      </c>
      <c r="L1443"/>
      <c r="M1443">
        <v>15.99</v>
      </c>
      <c r="N1443">
        <v>38998</v>
      </c>
      <c r="O1443">
        <v>2</v>
      </c>
      <c r="P1443" t="s">
        <v>26</v>
      </c>
      <c r="Q1443">
        <v>0</v>
      </c>
      <c r="R1443">
        <v>8</v>
      </c>
      <c r="T1443" t="s">
        <v>26</v>
      </c>
    </row>
    <row r="1444" spans="1:20" x14ac:dyDescent="0.3">
      <c r="A1444" t="s">
        <v>1782</v>
      </c>
      <c r="B1444" t="s">
        <v>19</v>
      </c>
      <c r="C1444">
        <v>35</v>
      </c>
      <c r="D1444" t="s">
        <v>179</v>
      </c>
      <c r="E1444" t="s">
        <v>31</v>
      </c>
      <c r="F1444" t="s">
        <v>92</v>
      </c>
      <c r="G1444" t="s">
        <v>93</v>
      </c>
      <c r="H1444" t="s">
        <v>24</v>
      </c>
      <c r="I1444">
        <v>14.2</v>
      </c>
      <c r="J1444" t="s">
        <v>25</v>
      </c>
      <c r="K1444" s="1">
        <v>42504</v>
      </c>
      <c r="L1444"/>
      <c r="M1444">
        <v>9.4600000000000009</v>
      </c>
      <c r="N1444">
        <v>67510</v>
      </c>
      <c r="O1444">
        <v>3</v>
      </c>
      <c r="P1444" t="s">
        <v>65</v>
      </c>
      <c r="Q1444">
        <v>3</v>
      </c>
      <c r="R1444">
        <v>5</v>
      </c>
      <c r="S1444" t="s">
        <v>805</v>
      </c>
      <c r="T1444" t="s">
        <v>26</v>
      </c>
    </row>
    <row r="1445" spans="1:20" x14ac:dyDescent="0.3">
      <c r="A1445" t="s">
        <v>1783</v>
      </c>
      <c r="B1445" t="s">
        <v>29</v>
      </c>
      <c r="C1445">
        <v>30</v>
      </c>
      <c r="D1445" t="s">
        <v>30</v>
      </c>
      <c r="E1445" t="s">
        <v>39</v>
      </c>
      <c r="F1445" t="s">
        <v>22</v>
      </c>
      <c r="G1445" t="s">
        <v>23</v>
      </c>
      <c r="H1445" t="s">
        <v>75</v>
      </c>
      <c r="I1445">
        <v>6.7</v>
      </c>
      <c r="J1445" t="s">
        <v>25</v>
      </c>
      <c r="K1445" s="1">
        <v>44101</v>
      </c>
      <c r="L1445"/>
      <c r="M1445">
        <v>5.08</v>
      </c>
      <c r="N1445">
        <v>45135</v>
      </c>
      <c r="O1445">
        <v>3</v>
      </c>
      <c r="P1445" t="s">
        <v>65</v>
      </c>
      <c r="Q1445">
        <v>2</v>
      </c>
      <c r="R1445">
        <v>8</v>
      </c>
      <c r="S1445" t="s">
        <v>1379</v>
      </c>
      <c r="T1445" t="s">
        <v>26</v>
      </c>
    </row>
    <row r="1446" spans="1:20" x14ac:dyDescent="0.3">
      <c r="A1446" t="s">
        <v>945</v>
      </c>
      <c r="B1446" t="s">
        <v>19</v>
      </c>
      <c r="C1446">
        <v>30</v>
      </c>
      <c r="D1446" t="s">
        <v>30</v>
      </c>
      <c r="E1446" t="s">
        <v>36</v>
      </c>
      <c r="F1446" t="s">
        <v>92</v>
      </c>
      <c r="G1446" t="s">
        <v>120</v>
      </c>
      <c r="H1446" t="s">
        <v>24</v>
      </c>
      <c r="I1446">
        <v>5</v>
      </c>
      <c r="J1446" t="s">
        <v>25</v>
      </c>
      <c r="K1446" s="1">
        <v>40242</v>
      </c>
      <c r="L1446"/>
      <c r="M1446">
        <v>15.65</v>
      </c>
      <c r="N1446">
        <v>52446</v>
      </c>
      <c r="O1446">
        <v>3</v>
      </c>
      <c r="P1446" t="s">
        <v>26</v>
      </c>
      <c r="Q1446">
        <v>3</v>
      </c>
      <c r="R1446">
        <v>2</v>
      </c>
      <c r="T1446" t="s">
        <v>26</v>
      </c>
    </row>
    <row r="1447" spans="1:20" x14ac:dyDescent="0.3">
      <c r="A1447" t="s">
        <v>1784</v>
      </c>
      <c r="B1447" t="s">
        <v>29</v>
      </c>
      <c r="C1447">
        <v>30</v>
      </c>
      <c r="D1447" t="s">
        <v>30</v>
      </c>
      <c r="E1447" t="s">
        <v>36</v>
      </c>
      <c r="F1447" t="s">
        <v>67</v>
      </c>
      <c r="G1447" t="s">
        <v>71</v>
      </c>
      <c r="H1447" t="s">
        <v>24</v>
      </c>
      <c r="I1447">
        <v>4.4000000000000004</v>
      </c>
      <c r="J1447" t="s">
        <v>25</v>
      </c>
      <c r="K1447" s="1">
        <v>43094</v>
      </c>
      <c r="L1447"/>
      <c r="M1447">
        <v>7.84</v>
      </c>
      <c r="N1447">
        <v>47088</v>
      </c>
      <c r="O1447">
        <v>3</v>
      </c>
      <c r="P1447" t="s">
        <v>26</v>
      </c>
      <c r="Q1447">
        <v>2</v>
      </c>
      <c r="R1447">
        <v>7</v>
      </c>
      <c r="S1447" t="s">
        <v>1407</v>
      </c>
      <c r="T1447" t="s">
        <v>26</v>
      </c>
    </row>
    <row r="1448" spans="1:20" x14ac:dyDescent="0.3">
      <c r="A1448" t="s">
        <v>1785</v>
      </c>
      <c r="B1448" t="s">
        <v>29</v>
      </c>
      <c r="C1448">
        <v>37</v>
      </c>
      <c r="D1448" t="s">
        <v>20</v>
      </c>
      <c r="E1448" t="s">
        <v>21</v>
      </c>
      <c r="F1448" t="s">
        <v>82</v>
      </c>
      <c r="G1448" t="s">
        <v>83</v>
      </c>
      <c r="H1448" t="s">
        <v>24</v>
      </c>
      <c r="I1448">
        <v>10.3</v>
      </c>
      <c r="J1448" t="s">
        <v>85</v>
      </c>
      <c r="K1448" s="1">
        <v>41835</v>
      </c>
      <c r="L1448"/>
      <c r="M1448">
        <v>11.29</v>
      </c>
      <c r="N1448">
        <v>51443</v>
      </c>
      <c r="O1448">
        <v>4</v>
      </c>
      <c r="P1448" t="s">
        <v>26</v>
      </c>
      <c r="Q1448">
        <v>1</v>
      </c>
      <c r="R1448">
        <v>10</v>
      </c>
      <c r="S1448" t="s">
        <v>285</v>
      </c>
      <c r="T1448" t="s">
        <v>26</v>
      </c>
    </row>
    <row r="1449" spans="1:20" x14ac:dyDescent="0.3">
      <c r="A1449" t="s">
        <v>1786</v>
      </c>
      <c r="B1449" t="s">
        <v>19</v>
      </c>
      <c r="C1449">
        <v>30</v>
      </c>
      <c r="D1449" t="s">
        <v>30</v>
      </c>
      <c r="E1449" t="s">
        <v>21</v>
      </c>
      <c r="F1449" t="s">
        <v>22</v>
      </c>
      <c r="G1449" t="s">
        <v>74</v>
      </c>
      <c r="H1449" t="s">
        <v>24</v>
      </c>
      <c r="I1449">
        <v>7</v>
      </c>
      <c r="J1449" t="s">
        <v>25</v>
      </c>
      <c r="K1449" s="1">
        <v>44471</v>
      </c>
      <c r="L1449"/>
      <c r="M1449">
        <v>4.07</v>
      </c>
      <c r="N1449">
        <v>48557</v>
      </c>
      <c r="O1449">
        <v>4</v>
      </c>
      <c r="P1449" t="s">
        <v>26</v>
      </c>
      <c r="Q1449">
        <v>4</v>
      </c>
      <c r="R1449">
        <v>10</v>
      </c>
      <c r="S1449" t="s">
        <v>1419</v>
      </c>
      <c r="T1449" t="s">
        <v>26</v>
      </c>
    </row>
    <row r="1450" spans="1:20" x14ac:dyDescent="0.3">
      <c r="A1450" t="s">
        <v>1787</v>
      </c>
      <c r="B1450" t="s">
        <v>19</v>
      </c>
      <c r="C1450">
        <v>24</v>
      </c>
      <c r="D1450" t="s">
        <v>20</v>
      </c>
      <c r="E1450" t="s">
        <v>58</v>
      </c>
      <c r="F1450" t="s">
        <v>92</v>
      </c>
      <c r="G1450" t="s">
        <v>93</v>
      </c>
      <c r="H1450" t="s">
        <v>24</v>
      </c>
      <c r="I1450">
        <v>2.1</v>
      </c>
      <c r="J1450" t="s">
        <v>25</v>
      </c>
      <c r="K1450" s="1">
        <v>39984</v>
      </c>
      <c r="L1450"/>
      <c r="M1450">
        <v>16.36</v>
      </c>
      <c r="N1450">
        <v>42393</v>
      </c>
      <c r="O1450">
        <v>3</v>
      </c>
      <c r="P1450" t="s">
        <v>26</v>
      </c>
      <c r="Q1450">
        <v>0</v>
      </c>
      <c r="R1450">
        <v>4</v>
      </c>
      <c r="S1450" t="s">
        <v>513</v>
      </c>
      <c r="T1450" t="s">
        <v>26</v>
      </c>
    </row>
    <row r="1451" spans="1:20" x14ac:dyDescent="0.3">
      <c r="A1451" t="s">
        <v>1788</v>
      </c>
      <c r="B1451" t="s">
        <v>29</v>
      </c>
      <c r="C1451">
        <v>23</v>
      </c>
      <c r="D1451" t="s">
        <v>20</v>
      </c>
      <c r="E1451" t="s">
        <v>53</v>
      </c>
      <c r="F1451" t="s">
        <v>92</v>
      </c>
      <c r="G1451" t="s">
        <v>120</v>
      </c>
      <c r="H1451" t="s">
        <v>24</v>
      </c>
      <c r="I1451">
        <v>1.3</v>
      </c>
      <c r="J1451" t="s">
        <v>25</v>
      </c>
      <c r="K1451" s="1">
        <v>39928</v>
      </c>
      <c r="L1451" s="1">
        <v>43923</v>
      </c>
      <c r="M1451">
        <v>10.94</v>
      </c>
      <c r="N1451">
        <v>41846</v>
      </c>
      <c r="O1451">
        <v>2</v>
      </c>
      <c r="P1451" t="s">
        <v>65</v>
      </c>
      <c r="Q1451">
        <v>1</v>
      </c>
      <c r="R1451">
        <v>10</v>
      </c>
      <c r="S1451" t="s">
        <v>162</v>
      </c>
      <c r="T1451" t="s">
        <v>65</v>
      </c>
    </row>
    <row r="1452" spans="1:20" x14ac:dyDescent="0.3">
      <c r="A1452" t="s">
        <v>1789</v>
      </c>
      <c r="B1452" t="s">
        <v>29</v>
      </c>
      <c r="C1452">
        <v>21</v>
      </c>
      <c r="D1452" t="s">
        <v>20</v>
      </c>
      <c r="E1452" t="s">
        <v>63</v>
      </c>
      <c r="F1452" t="s">
        <v>22</v>
      </c>
      <c r="G1452" t="s">
        <v>59</v>
      </c>
      <c r="H1452" t="s">
        <v>51</v>
      </c>
      <c r="I1452">
        <v>1</v>
      </c>
      <c r="J1452" t="s">
        <v>85</v>
      </c>
      <c r="K1452" s="1">
        <v>41762</v>
      </c>
      <c r="L1452"/>
      <c r="M1452">
        <v>11.49</v>
      </c>
      <c r="N1452">
        <v>24607</v>
      </c>
      <c r="O1452">
        <v>3</v>
      </c>
      <c r="P1452" t="s">
        <v>26</v>
      </c>
      <c r="Q1452">
        <v>2</v>
      </c>
      <c r="R1452">
        <v>4</v>
      </c>
      <c r="S1452" t="s">
        <v>289</v>
      </c>
      <c r="T1452" t="s">
        <v>26</v>
      </c>
    </row>
    <row r="1453" spans="1:20" x14ac:dyDescent="0.3">
      <c r="A1453" t="s">
        <v>1790</v>
      </c>
      <c r="B1453" t="s">
        <v>29</v>
      </c>
      <c r="C1453">
        <v>31</v>
      </c>
      <c r="D1453" t="s">
        <v>30</v>
      </c>
      <c r="E1453" t="s">
        <v>63</v>
      </c>
      <c r="F1453" t="s">
        <v>92</v>
      </c>
      <c r="G1453" t="s">
        <v>120</v>
      </c>
      <c r="H1453" t="s">
        <v>24</v>
      </c>
      <c r="I1453">
        <v>8.5</v>
      </c>
      <c r="J1453" t="s">
        <v>85</v>
      </c>
      <c r="K1453" s="1">
        <v>43465</v>
      </c>
      <c r="L1453"/>
      <c r="M1453">
        <v>6.83</v>
      </c>
      <c r="N1453">
        <v>51640</v>
      </c>
      <c r="O1453">
        <v>2</v>
      </c>
      <c r="P1453" t="s">
        <v>26</v>
      </c>
      <c r="Q1453">
        <v>1</v>
      </c>
      <c r="R1453">
        <v>9</v>
      </c>
      <c r="S1453" t="s">
        <v>823</v>
      </c>
      <c r="T1453" t="s">
        <v>26</v>
      </c>
    </row>
    <row r="1454" spans="1:20" x14ac:dyDescent="0.3">
      <c r="A1454" t="s">
        <v>1791</v>
      </c>
      <c r="B1454" t="s">
        <v>29</v>
      </c>
      <c r="C1454">
        <v>36</v>
      </c>
      <c r="D1454" t="s">
        <v>30</v>
      </c>
      <c r="E1454" t="s">
        <v>44</v>
      </c>
      <c r="F1454" t="s">
        <v>82</v>
      </c>
      <c r="G1454" t="s">
        <v>284</v>
      </c>
      <c r="H1454" t="s">
        <v>24</v>
      </c>
      <c r="I1454">
        <v>10.7</v>
      </c>
      <c r="J1454" t="s">
        <v>25</v>
      </c>
      <c r="K1454" s="1">
        <v>41800</v>
      </c>
      <c r="L1454" s="1">
        <v>42311</v>
      </c>
      <c r="M1454">
        <v>1.4</v>
      </c>
      <c r="N1454">
        <v>51123</v>
      </c>
      <c r="O1454">
        <v>2</v>
      </c>
      <c r="P1454" t="s">
        <v>26</v>
      </c>
      <c r="Q1454">
        <v>3</v>
      </c>
      <c r="R1454">
        <v>5</v>
      </c>
      <c r="S1454" t="s">
        <v>311</v>
      </c>
      <c r="T1454" t="s">
        <v>65</v>
      </c>
    </row>
    <row r="1455" spans="1:20" x14ac:dyDescent="0.3">
      <c r="A1455" t="s">
        <v>1318</v>
      </c>
      <c r="B1455" t="s">
        <v>19</v>
      </c>
      <c r="C1455">
        <v>31</v>
      </c>
      <c r="D1455" t="s">
        <v>20</v>
      </c>
      <c r="E1455" t="s">
        <v>36</v>
      </c>
      <c r="F1455" t="s">
        <v>82</v>
      </c>
      <c r="G1455" t="s">
        <v>107</v>
      </c>
      <c r="H1455" t="s">
        <v>24</v>
      </c>
      <c r="I1455">
        <v>3.9</v>
      </c>
      <c r="J1455" t="s">
        <v>25</v>
      </c>
      <c r="K1455" s="1">
        <v>43824</v>
      </c>
      <c r="L1455"/>
      <c r="M1455">
        <v>5.84</v>
      </c>
      <c r="N1455">
        <v>40067</v>
      </c>
      <c r="O1455">
        <v>2</v>
      </c>
      <c r="P1455" t="s">
        <v>26</v>
      </c>
      <c r="Q1455">
        <v>0</v>
      </c>
      <c r="R1455">
        <v>5</v>
      </c>
      <c r="T1455" t="s">
        <v>26</v>
      </c>
    </row>
    <row r="1456" spans="1:20" x14ac:dyDescent="0.3">
      <c r="A1456" t="s">
        <v>1792</v>
      </c>
      <c r="B1456" t="s">
        <v>19</v>
      </c>
      <c r="C1456">
        <v>29</v>
      </c>
      <c r="D1456" t="s">
        <v>20</v>
      </c>
      <c r="E1456" t="s">
        <v>31</v>
      </c>
      <c r="F1456" t="s">
        <v>82</v>
      </c>
      <c r="G1456" t="s">
        <v>107</v>
      </c>
      <c r="H1456" t="s">
        <v>24</v>
      </c>
      <c r="I1456">
        <v>6.1</v>
      </c>
      <c r="J1456" t="s">
        <v>25</v>
      </c>
      <c r="K1456" s="1">
        <v>43001</v>
      </c>
      <c r="L1456"/>
      <c r="M1456">
        <v>8.1</v>
      </c>
      <c r="N1456">
        <v>44441</v>
      </c>
      <c r="O1456">
        <v>4</v>
      </c>
      <c r="P1456" t="s">
        <v>26</v>
      </c>
      <c r="Q1456">
        <v>1</v>
      </c>
      <c r="R1456">
        <v>6</v>
      </c>
      <c r="S1456" t="s">
        <v>1005</v>
      </c>
      <c r="T1456" t="s">
        <v>26</v>
      </c>
    </row>
    <row r="1457" spans="1:20" x14ac:dyDescent="0.3">
      <c r="A1457" t="s">
        <v>1793</v>
      </c>
      <c r="B1457" t="s">
        <v>29</v>
      </c>
      <c r="C1457">
        <v>38</v>
      </c>
      <c r="D1457" t="s">
        <v>30</v>
      </c>
      <c r="E1457" t="s">
        <v>21</v>
      </c>
      <c r="F1457" t="s">
        <v>67</v>
      </c>
      <c r="G1457" t="s">
        <v>71</v>
      </c>
      <c r="H1457" t="s">
        <v>51</v>
      </c>
      <c r="I1457">
        <v>9.6999999999999993</v>
      </c>
      <c r="J1457" t="s">
        <v>85</v>
      </c>
      <c r="K1457" s="1">
        <v>41263</v>
      </c>
      <c r="L1457"/>
      <c r="M1457">
        <v>12.85</v>
      </c>
      <c r="N1457">
        <v>56242</v>
      </c>
      <c r="O1457">
        <v>2</v>
      </c>
      <c r="P1457" t="s">
        <v>26</v>
      </c>
      <c r="Q1457">
        <v>4</v>
      </c>
      <c r="R1457">
        <v>3</v>
      </c>
      <c r="S1457" t="s">
        <v>69</v>
      </c>
      <c r="T1457" t="s">
        <v>26</v>
      </c>
    </row>
    <row r="1458" spans="1:20" x14ac:dyDescent="0.3">
      <c r="A1458" t="s">
        <v>1794</v>
      </c>
      <c r="B1458" t="s">
        <v>19</v>
      </c>
      <c r="C1458">
        <v>32</v>
      </c>
      <c r="D1458" t="s">
        <v>30</v>
      </c>
      <c r="E1458" t="s">
        <v>31</v>
      </c>
      <c r="F1458" t="s">
        <v>92</v>
      </c>
      <c r="G1458" t="s">
        <v>120</v>
      </c>
      <c r="H1458" t="s">
        <v>24</v>
      </c>
      <c r="I1458">
        <v>7.5</v>
      </c>
      <c r="J1458" t="s">
        <v>25</v>
      </c>
      <c r="K1458" s="1">
        <v>45095</v>
      </c>
      <c r="L1458"/>
      <c r="M1458">
        <v>2.36</v>
      </c>
      <c r="N1458">
        <v>49895</v>
      </c>
      <c r="O1458">
        <v>3</v>
      </c>
      <c r="P1458" t="s">
        <v>26</v>
      </c>
      <c r="Q1458">
        <v>0</v>
      </c>
      <c r="R1458">
        <v>4</v>
      </c>
      <c r="S1458" t="s">
        <v>818</v>
      </c>
      <c r="T1458" t="s">
        <v>26</v>
      </c>
    </row>
    <row r="1459" spans="1:20" x14ac:dyDescent="0.3">
      <c r="A1459" t="s">
        <v>1795</v>
      </c>
      <c r="B1459" t="s">
        <v>29</v>
      </c>
      <c r="C1459">
        <v>38</v>
      </c>
      <c r="D1459" t="s">
        <v>179</v>
      </c>
      <c r="E1459" t="s">
        <v>39</v>
      </c>
      <c r="F1459" t="s">
        <v>22</v>
      </c>
      <c r="G1459" t="s">
        <v>74</v>
      </c>
      <c r="H1459" t="s">
        <v>24</v>
      </c>
      <c r="I1459">
        <v>16.7</v>
      </c>
      <c r="J1459" t="s">
        <v>25</v>
      </c>
      <c r="K1459" s="1">
        <v>41318</v>
      </c>
      <c r="L1459"/>
      <c r="M1459">
        <v>12.7</v>
      </c>
      <c r="N1459">
        <v>58290</v>
      </c>
      <c r="O1459">
        <v>3</v>
      </c>
      <c r="P1459" t="s">
        <v>26</v>
      </c>
      <c r="Q1459">
        <v>2</v>
      </c>
      <c r="R1459">
        <v>6</v>
      </c>
      <c r="S1459" t="s">
        <v>581</v>
      </c>
      <c r="T1459" t="s">
        <v>26</v>
      </c>
    </row>
    <row r="1460" spans="1:20" x14ac:dyDescent="0.3">
      <c r="A1460" t="s">
        <v>1796</v>
      </c>
      <c r="B1460" t="s">
        <v>29</v>
      </c>
      <c r="C1460">
        <v>38</v>
      </c>
      <c r="D1460" t="s">
        <v>20</v>
      </c>
      <c r="E1460" t="s">
        <v>44</v>
      </c>
      <c r="F1460" t="s">
        <v>92</v>
      </c>
      <c r="G1460" t="s">
        <v>93</v>
      </c>
      <c r="H1460" t="s">
        <v>24</v>
      </c>
      <c r="I1460">
        <v>14.7</v>
      </c>
      <c r="J1460" t="s">
        <v>25</v>
      </c>
      <c r="K1460" s="1">
        <v>44121</v>
      </c>
      <c r="L1460"/>
      <c r="M1460">
        <v>5.03</v>
      </c>
      <c r="N1460">
        <v>65410</v>
      </c>
      <c r="O1460">
        <v>3</v>
      </c>
      <c r="P1460" t="s">
        <v>26</v>
      </c>
      <c r="Q1460">
        <v>4</v>
      </c>
      <c r="R1460">
        <v>6</v>
      </c>
      <c r="S1460" t="s">
        <v>702</v>
      </c>
      <c r="T1460" t="s">
        <v>26</v>
      </c>
    </row>
    <row r="1461" spans="1:20" x14ac:dyDescent="0.3">
      <c r="A1461" t="s">
        <v>1797</v>
      </c>
      <c r="B1461" t="s">
        <v>19</v>
      </c>
      <c r="C1461">
        <v>36</v>
      </c>
      <c r="D1461" t="s">
        <v>20</v>
      </c>
      <c r="E1461" t="s">
        <v>63</v>
      </c>
      <c r="F1461" t="s">
        <v>54</v>
      </c>
      <c r="G1461" t="s">
        <v>139</v>
      </c>
      <c r="H1461" t="s">
        <v>51</v>
      </c>
      <c r="I1461">
        <v>2.6</v>
      </c>
      <c r="J1461" t="s">
        <v>85</v>
      </c>
      <c r="K1461" s="1">
        <v>42836</v>
      </c>
      <c r="L1461" s="1">
        <v>44440</v>
      </c>
      <c r="M1461">
        <v>4.3899999999999997</v>
      </c>
      <c r="N1461">
        <v>40812</v>
      </c>
      <c r="O1461">
        <v>1</v>
      </c>
      <c r="P1461" t="s">
        <v>26</v>
      </c>
      <c r="Q1461">
        <v>1</v>
      </c>
      <c r="R1461">
        <v>2</v>
      </c>
      <c r="S1461" t="s">
        <v>219</v>
      </c>
      <c r="T1461" t="s">
        <v>65</v>
      </c>
    </row>
    <row r="1462" spans="1:20" x14ac:dyDescent="0.3">
      <c r="A1462" t="s">
        <v>1798</v>
      </c>
      <c r="B1462" t="s">
        <v>19</v>
      </c>
      <c r="C1462">
        <v>33</v>
      </c>
      <c r="D1462" t="s">
        <v>30</v>
      </c>
      <c r="E1462" t="s">
        <v>63</v>
      </c>
      <c r="F1462" t="s">
        <v>54</v>
      </c>
      <c r="G1462" t="s">
        <v>139</v>
      </c>
      <c r="H1462" t="s">
        <v>24</v>
      </c>
      <c r="I1462">
        <v>12.1</v>
      </c>
      <c r="J1462" t="s">
        <v>25</v>
      </c>
      <c r="K1462" s="1">
        <v>40503</v>
      </c>
      <c r="L1462"/>
      <c r="M1462">
        <v>14.93</v>
      </c>
      <c r="N1462">
        <v>56430</v>
      </c>
      <c r="O1462">
        <v>3</v>
      </c>
      <c r="P1462" t="s">
        <v>26</v>
      </c>
      <c r="Q1462">
        <v>0</v>
      </c>
      <c r="R1462">
        <v>5</v>
      </c>
      <c r="S1462" t="s">
        <v>505</v>
      </c>
      <c r="T1462" t="s">
        <v>26</v>
      </c>
    </row>
    <row r="1463" spans="1:20" x14ac:dyDescent="0.3">
      <c r="A1463" t="s">
        <v>1799</v>
      </c>
      <c r="B1463" t="s">
        <v>19</v>
      </c>
      <c r="C1463">
        <v>27</v>
      </c>
      <c r="D1463" t="s">
        <v>30</v>
      </c>
      <c r="E1463" t="s">
        <v>58</v>
      </c>
      <c r="F1463" t="s">
        <v>40</v>
      </c>
      <c r="G1463" t="s">
        <v>96</v>
      </c>
      <c r="H1463" t="s">
        <v>24</v>
      </c>
      <c r="I1463">
        <v>4.5</v>
      </c>
      <c r="J1463" t="s">
        <v>85</v>
      </c>
      <c r="K1463" s="1">
        <v>40819</v>
      </c>
      <c r="L1463"/>
      <c r="M1463">
        <v>14.07</v>
      </c>
      <c r="N1463">
        <v>42634</v>
      </c>
      <c r="O1463">
        <v>4</v>
      </c>
      <c r="P1463" t="s">
        <v>26</v>
      </c>
      <c r="Q1463">
        <v>3</v>
      </c>
      <c r="R1463">
        <v>6</v>
      </c>
      <c r="S1463" t="s">
        <v>272</v>
      </c>
      <c r="T1463" t="s">
        <v>26</v>
      </c>
    </row>
    <row r="1464" spans="1:20" x14ac:dyDescent="0.3">
      <c r="A1464" t="s">
        <v>1800</v>
      </c>
      <c r="B1464" t="s">
        <v>19</v>
      </c>
      <c r="C1464">
        <v>27</v>
      </c>
      <c r="D1464" t="s">
        <v>30</v>
      </c>
      <c r="E1464" t="s">
        <v>44</v>
      </c>
      <c r="F1464" t="s">
        <v>54</v>
      </c>
      <c r="G1464" t="s">
        <v>77</v>
      </c>
      <c r="H1464" t="s">
        <v>51</v>
      </c>
      <c r="I1464">
        <v>5.7</v>
      </c>
      <c r="J1464" t="s">
        <v>25</v>
      </c>
      <c r="K1464" s="1">
        <v>40336</v>
      </c>
      <c r="L1464"/>
      <c r="M1464">
        <v>15.39</v>
      </c>
      <c r="N1464">
        <v>37279</v>
      </c>
      <c r="O1464">
        <v>1</v>
      </c>
      <c r="P1464" t="s">
        <v>26</v>
      </c>
      <c r="Q1464">
        <v>1</v>
      </c>
      <c r="R1464">
        <v>8</v>
      </c>
      <c r="S1464" t="s">
        <v>1397</v>
      </c>
      <c r="T1464" t="s">
        <v>26</v>
      </c>
    </row>
    <row r="1465" spans="1:20" x14ac:dyDescent="0.3">
      <c r="A1465" t="s">
        <v>1801</v>
      </c>
      <c r="B1465" t="s">
        <v>19</v>
      </c>
      <c r="C1465">
        <v>29</v>
      </c>
      <c r="D1465" t="s">
        <v>30</v>
      </c>
      <c r="E1465" t="s">
        <v>58</v>
      </c>
      <c r="F1465" t="s">
        <v>22</v>
      </c>
      <c r="G1465" t="s">
        <v>74</v>
      </c>
      <c r="H1465" t="s">
        <v>51</v>
      </c>
      <c r="I1465">
        <v>3.3</v>
      </c>
      <c r="J1465" t="s">
        <v>85</v>
      </c>
      <c r="K1465" s="1">
        <v>39740</v>
      </c>
      <c r="L1465"/>
      <c r="M1465">
        <v>17.02</v>
      </c>
      <c r="N1465">
        <v>45470</v>
      </c>
      <c r="O1465">
        <v>4</v>
      </c>
      <c r="P1465" t="s">
        <v>26</v>
      </c>
      <c r="Q1465">
        <v>4</v>
      </c>
      <c r="R1465">
        <v>5</v>
      </c>
      <c r="S1465" t="s">
        <v>822</v>
      </c>
      <c r="T1465" t="s">
        <v>26</v>
      </c>
    </row>
    <row r="1466" spans="1:20" x14ac:dyDescent="0.3">
      <c r="A1466" t="s">
        <v>1802</v>
      </c>
      <c r="B1466" t="s">
        <v>29</v>
      </c>
      <c r="C1466">
        <v>31</v>
      </c>
      <c r="D1466" t="s">
        <v>30</v>
      </c>
      <c r="E1466" t="s">
        <v>36</v>
      </c>
      <c r="F1466" t="s">
        <v>45</v>
      </c>
      <c r="G1466" t="s">
        <v>164</v>
      </c>
      <c r="H1466" t="s">
        <v>24</v>
      </c>
      <c r="I1466">
        <v>6.1</v>
      </c>
      <c r="J1466" t="s">
        <v>25</v>
      </c>
      <c r="K1466" s="1">
        <v>40000</v>
      </c>
      <c r="L1466"/>
      <c r="M1466">
        <v>16.309999999999999</v>
      </c>
      <c r="N1466">
        <v>48169</v>
      </c>
      <c r="O1466">
        <v>4</v>
      </c>
      <c r="P1466" t="s">
        <v>26</v>
      </c>
      <c r="Q1466">
        <v>1</v>
      </c>
      <c r="R1466">
        <v>4</v>
      </c>
      <c r="S1466" t="s">
        <v>828</v>
      </c>
      <c r="T1466" t="s">
        <v>26</v>
      </c>
    </row>
    <row r="1467" spans="1:20" x14ac:dyDescent="0.3">
      <c r="A1467" t="s">
        <v>1803</v>
      </c>
      <c r="B1467" t="s">
        <v>19</v>
      </c>
      <c r="C1467">
        <v>33</v>
      </c>
      <c r="D1467" t="s">
        <v>20</v>
      </c>
      <c r="E1467" t="s">
        <v>31</v>
      </c>
      <c r="F1467" t="s">
        <v>40</v>
      </c>
      <c r="G1467" t="s">
        <v>41</v>
      </c>
      <c r="H1467" t="s">
        <v>24</v>
      </c>
      <c r="I1467">
        <v>11.4</v>
      </c>
      <c r="J1467" t="s">
        <v>25</v>
      </c>
      <c r="K1467" s="1">
        <v>40996</v>
      </c>
      <c r="L1467"/>
      <c r="M1467">
        <v>13.59</v>
      </c>
      <c r="N1467">
        <v>45696</v>
      </c>
      <c r="O1467">
        <v>3</v>
      </c>
      <c r="P1467" t="s">
        <v>26</v>
      </c>
      <c r="Q1467">
        <v>1</v>
      </c>
      <c r="R1467">
        <v>2</v>
      </c>
      <c r="S1467" t="s">
        <v>64</v>
      </c>
      <c r="T1467" t="s">
        <v>26</v>
      </c>
    </row>
    <row r="1468" spans="1:20" x14ac:dyDescent="0.3">
      <c r="A1468" t="s">
        <v>1804</v>
      </c>
      <c r="B1468" t="s">
        <v>29</v>
      </c>
      <c r="C1468">
        <v>26</v>
      </c>
      <c r="D1468" t="s">
        <v>20</v>
      </c>
      <c r="E1468" t="s">
        <v>39</v>
      </c>
      <c r="F1468" t="s">
        <v>40</v>
      </c>
      <c r="G1468" t="s">
        <v>50</v>
      </c>
      <c r="H1468" t="s">
        <v>24</v>
      </c>
      <c r="I1468">
        <v>5.4</v>
      </c>
      <c r="J1468" t="s">
        <v>85</v>
      </c>
      <c r="K1468" s="1">
        <v>40885</v>
      </c>
      <c r="L1468"/>
      <c r="M1468">
        <v>13.89</v>
      </c>
      <c r="N1468">
        <v>47453</v>
      </c>
      <c r="O1468">
        <v>4</v>
      </c>
      <c r="P1468" t="s">
        <v>26</v>
      </c>
      <c r="Q1468">
        <v>2</v>
      </c>
      <c r="R1468">
        <v>2</v>
      </c>
      <c r="S1468" t="s">
        <v>477</v>
      </c>
      <c r="T1468" t="s">
        <v>26</v>
      </c>
    </row>
    <row r="1469" spans="1:20" x14ac:dyDescent="0.3">
      <c r="A1469" t="s">
        <v>1805</v>
      </c>
      <c r="B1469" t="s">
        <v>29</v>
      </c>
      <c r="C1469">
        <v>32</v>
      </c>
      <c r="D1469" t="s">
        <v>20</v>
      </c>
      <c r="E1469" t="s">
        <v>36</v>
      </c>
      <c r="F1469" t="s">
        <v>92</v>
      </c>
      <c r="G1469" t="s">
        <v>93</v>
      </c>
      <c r="H1469" t="s">
        <v>24</v>
      </c>
      <c r="I1469">
        <v>6.4</v>
      </c>
      <c r="J1469" t="s">
        <v>25</v>
      </c>
      <c r="K1469" s="1">
        <v>41293</v>
      </c>
      <c r="L1469"/>
      <c r="M1469">
        <v>12.77</v>
      </c>
      <c r="N1469">
        <v>50352</v>
      </c>
      <c r="O1469">
        <v>3</v>
      </c>
      <c r="P1469" t="s">
        <v>26</v>
      </c>
      <c r="Q1469">
        <v>1</v>
      </c>
      <c r="R1469">
        <v>6</v>
      </c>
      <c r="S1469" t="s">
        <v>118</v>
      </c>
      <c r="T1469" t="s">
        <v>26</v>
      </c>
    </row>
    <row r="1470" spans="1:20" x14ac:dyDescent="0.3">
      <c r="A1470" t="s">
        <v>1806</v>
      </c>
      <c r="B1470" t="s">
        <v>29</v>
      </c>
      <c r="C1470">
        <v>42</v>
      </c>
      <c r="D1470" t="s">
        <v>30</v>
      </c>
      <c r="E1470" t="s">
        <v>58</v>
      </c>
      <c r="F1470" t="s">
        <v>67</v>
      </c>
      <c r="G1470" t="s">
        <v>68</v>
      </c>
      <c r="H1470" t="s">
        <v>51</v>
      </c>
      <c r="I1470">
        <v>21.8</v>
      </c>
      <c r="J1470" t="s">
        <v>25</v>
      </c>
      <c r="K1470" s="1">
        <v>43777</v>
      </c>
      <c r="L1470"/>
      <c r="M1470">
        <v>5.97</v>
      </c>
      <c r="N1470">
        <v>77857</v>
      </c>
      <c r="O1470">
        <v>3</v>
      </c>
      <c r="P1470" t="s">
        <v>26</v>
      </c>
      <c r="Q1470">
        <v>1</v>
      </c>
      <c r="R1470">
        <v>12</v>
      </c>
      <c r="S1470" t="s">
        <v>222</v>
      </c>
      <c r="T1470" t="s">
        <v>26</v>
      </c>
    </row>
    <row r="1471" spans="1:20" x14ac:dyDescent="0.3">
      <c r="A1471" t="s">
        <v>1807</v>
      </c>
      <c r="B1471" t="s">
        <v>29</v>
      </c>
      <c r="C1471">
        <v>32</v>
      </c>
      <c r="D1471" t="s">
        <v>20</v>
      </c>
      <c r="E1471" t="s">
        <v>21</v>
      </c>
      <c r="F1471" t="s">
        <v>54</v>
      </c>
      <c r="G1471" t="s">
        <v>77</v>
      </c>
      <c r="H1471" t="s">
        <v>24</v>
      </c>
      <c r="I1471">
        <v>8</v>
      </c>
      <c r="J1471" t="s">
        <v>25</v>
      </c>
      <c r="K1471" s="1">
        <v>43824</v>
      </c>
      <c r="L1471"/>
      <c r="M1471">
        <v>5.84</v>
      </c>
      <c r="N1471">
        <v>50304</v>
      </c>
      <c r="O1471">
        <v>5</v>
      </c>
      <c r="P1471" t="s">
        <v>26</v>
      </c>
      <c r="Q1471">
        <v>1</v>
      </c>
      <c r="R1471">
        <v>5</v>
      </c>
      <c r="S1471" t="s">
        <v>229</v>
      </c>
      <c r="T1471" t="s">
        <v>26</v>
      </c>
    </row>
    <row r="1472" spans="1:20" x14ac:dyDescent="0.3">
      <c r="A1472" t="s">
        <v>1808</v>
      </c>
      <c r="B1472" t="s">
        <v>19</v>
      </c>
      <c r="C1472">
        <v>37</v>
      </c>
      <c r="D1472" t="s">
        <v>30</v>
      </c>
      <c r="E1472" t="s">
        <v>31</v>
      </c>
      <c r="F1472" t="s">
        <v>82</v>
      </c>
      <c r="G1472" t="s">
        <v>83</v>
      </c>
      <c r="H1472" t="s">
        <v>51</v>
      </c>
      <c r="I1472">
        <v>11</v>
      </c>
      <c r="J1472" t="s">
        <v>25</v>
      </c>
      <c r="K1472" s="1">
        <v>41362</v>
      </c>
      <c r="L1472" s="1">
        <v>41470</v>
      </c>
      <c r="M1472">
        <v>0.3</v>
      </c>
      <c r="N1472">
        <v>56603</v>
      </c>
      <c r="O1472">
        <v>3</v>
      </c>
      <c r="P1472" t="s">
        <v>26</v>
      </c>
      <c r="Q1472">
        <v>1</v>
      </c>
      <c r="R1472">
        <v>5</v>
      </c>
      <c r="S1472" t="s">
        <v>422</v>
      </c>
      <c r="T1472" t="s">
        <v>65</v>
      </c>
    </row>
    <row r="1473" spans="1:20" x14ac:dyDescent="0.3">
      <c r="A1473" t="s">
        <v>1809</v>
      </c>
      <c r="B1473" t="s">
        <v>19</v>
      </c>
      <c r="C1473">
        <v>27</v>
      </c>
      <c r="D1473" t="s">
        <v>20</v>
      </c>
      <c r="E1473" t="s">
        <v>21</v>
      </c>
      <c r="F1473" t="s">
        <v>32</v>
      </c>
      <c r="G1473" t="s">
        <v>33</v>
      </c>
      <c r="H1473" t="s">
        <v>51</v>
      </c>
      <c r="I1473">
        <v>2.9</v>
      </c>
      <c r="J1473" t="s">
        <v>25</v>
      </c>
      <c r="K1473" s="1">
        <v>39736</v>
      </c>
      <c r="L1473"/>
      <c r="M1473">
        <v>17.03</v>
      </c>
      <c r="N1473">
        <v>37430</v>
      </c>
      <c r="O1473">
        <v>3</v>
      </c>
      <c r="P1473" t="s">
        <v>26</v>
      </c>
      <c r="Q1473">
        <v>4</v>
      </c>
      <c r="R1473">
        <v>8</v>
      </c>
      <c r="S1473" t="s">
        <v>1757</v>
      </c>
      <c r="T1473" t="s">
        <v>26</v>
      </c>
    </row>
    <row r="1474" spans="1:20" x14ac:dyDescent="0.3">
      <c r="A1474" t="s">
        <v>1810</v>
      </c>
      <c r="B1474" t="s">
        <v>19</v>
      </c>
      <c r="C1474">
        <v>22</v>
      </c>
      <c r="D1474" t="s">
        <v>30</v>
      </c>
      <c r="E1474" t="s">
        <v>63</v>
      </c>
      <c r="F1474" t="s">
        <v>22</v>
      </c>
      <c r="G1474" t="s">
        <v>23</v>
      </c>
      <c r="H1474" t="s">
        <v>47</v>
      </c>
      <c r="I1474">
        <v>1.3</v>
      </c>
      <c r="J1474" t="s">
        <v>85</v>
      </c>
      <c r="K1474" s="1">
        <v>43131</v>
      </c>
      <c r="L1474"/>
      <c r="M1474">
        <v>7.74</v>
      </c>
      <c r="N1474">
        <v>27814</v>
      </c>
      <c r="O1474">
        <v>2</v>
      </c>
      <c r="P1474" t="s">
        <v>26</v>
      </c>
      <c r="Q1474">
        <v>4</v>
      </c>
      <c r="R1474">
        <v>11</v>
      </c>
      <c r="S1474" t="s">
        <v>73</v>
      </c>
      <c r="T1474" t="s">
        <v>26</v>
      </c>
    </row>
    <row r="1475" spans="1:20" x14ac:dyDescent="0.3">
      <c r="A1475" t="s">
        <v>1811</v>
      </c>
      <c r="B1475" t="s">
        <v>29</v>
      </c>
      <c r="C1475">
        <v>33</v>
      </c>
      <c r="D1475" t="s">
        <v>30</v>
      </c>
      <c r="E1475" t="s">
        <v>58</v>
      </c>
      <c r="F1475" t="s">
        <v>40</v>
      </c>
      <c r="G1475" t="s">
        <v>50</v>
      </c>
      <c r="H1475" t="s">
        <v>24</v>
      </c>
      <c r="I1475">
        <v>13</v>
      </c>
      <c r="J1475" t="s">
        <v>85</v>
      </c>
      <c r="K1475" s="1">
        <v>43168</v>
      </c>
      <c r="L1475"/>
      <c r="M1475">
        <v>7.64</v>
      </c>
      <c r="N1475">
        <v>57452</v>
      </c>
      <c r="O1475">
        <v>4</v>
      </c>
      <c r="P1475" t="s">
        <v>26</v>
      </c>
      <c r="Q1475">
        <v>1</v>
      </c>
      <c r="R1475">
        <v>7</v>
      </c>
      <c r="S1475" t="s">
        <v>740</v>
      </c>
      <c r="T1475" t="s">
        <v>26</v>
      </c>
    </row>
    <row r="1476" spans="1:20" x14ac:dyDescent="0.3">
      <c r="A1476" t="s">
        <v>1812</v>
      </c>
      <c r="B1476" t="s">
        <v>29</v>
      </c>
      <c r="C1476">
        <v>31</v>
      </c>
      <c r="D1476" t="s">
        <v>179</v>
      </c>
      <c r="E1476" t="s">
        <v>63</v>
      </c>
      <c r="F1476" t="s">
        <v>92</v>
      </c>
      <c r="G1476" t="s">
        <v>120</v>
      </c>
      <c r="H1476" t="s">
        <v>24</v>
      </c>
      <c r="I1476">
        <v>6.4</v>
      </c>
      <c r="J1476" t="s">
        <v>25</v>
      </c>
      <c r="K1476" s="1">
        <v>42463</v>
      </c>
      <c r="L1476"/>
      <c r="M1476">
        <v>9.57</v>
      </c>
      <c r="N1476">
        <v>49043</v>
      </c>
      <c r="O1476">
        <v>1</v>
      </c>
      <c r="P1476" t="s">
        <v>26</v>
      </c>
      <c r="Q1476">
        <v>1</v>
      </c>
      <c r="R1476">
        <v>7</v>
      </c>
      <c r="S1476" t="s">
        <v>1367</v>
      </c>
      <c r="T1476" t="s">
        <v>26</v>
      </c>
    </row>
    <row r="1477" spans="1:20" x14ac:dyDescent="0.3">
      <c r="A1477" t="s">
        <v>1813</v>
      </c>
      <c r="B1477" t="s">
        <v>19</v>
      </c>
      <c r="C1477">
        <v>26</v>
      </c>
      <c r="D1477" t="s">
        <v>179</v>
      </c>
      <c r="E1477" t="s">
        <v>53</v>
      </c>
      <c r="F1477" t="s">
        <v>82</v>
      </c>
      <c r="G1477" t="s">
        <v>284</v>
      </c>
      <c r="H1477" t="s">
        <v>24</v>
      </c>
      <c r="I1477">
        <v>4</v>
      </c>
      <c r="J1477" t="s">
        <v>25</v>
      </c>
      <c r="K1477" s="1">
        <v>44580</v>
      </c>
      <c r="L1477"/>
      <c r="M1477">
        <v>3.77</v>
      </c>
      <c r="N1477">
        <v>41393</v>
      </c>
      <c r="O1477">
        <v>3</v>
      </c>
      <c r="P1477" t="s">
        <v>26</v>
      </c>
      <c r="Q1477">
        <v>1</v>
      </c>
      <c r="R1477">
        <v>6</v>
      </c>
      <c r="S1477" t="s">
        <v>1318</v>
      </c>
      <c r="T1477" t="s">
        <v>26</v>
      </c>
    </row>
    <row r="1478" spans="1:20" x14ac:dyDescent="0.3">
      <c r="A1478" t="s">
        <v>1814</v>
      </c>
      <c r="B1478" t="s">
        <v>19</v>
      </c>
      <c r="C1478">
        <v>44</v>
      </c>
      <c r="D1478" t="s">
        <v>30</v>
      </c>
      <c r="E1478" t="s">
        <v>58</v>
      </c>
      <c r="F1478" t="s">
        <v>92</v>
      </c>
      <c r="G1478" t="s">
        <v>120</v>
      </c>
      <c r="H1478" t="s">
        <v>24</v>
      </c>
      <c r="I1478">
        <v>9.9</v>
      </c>
      <c r="J1478" t="s">
        <v>25</v>
      </c>
      <c r="K1478" s="1">
        <v>42426</v>
      </c>
      <c r="L1478" s="1">
        <v>43869</v>
      </c>
      <c r="M1478">
        <v>3.95</v>
      </c>
      <c r="N1478">
        <v>49081</v>
      </c>
      <c r="O1478">
        <v>3</v>
      </c>
      <c r="P1478" t="s">
        <v>26</v>
      </c>
      <c r="Q1478">
        <v>3</v>
      </c>
      <c r="R1478">
        <v>5</v>
      </c>
      <c r="S1478" t="s">
        <v>945</v>
      </c>
      <c r="T1478" t="s">
        <v>65</v>
      </c>
    </row>
    <row r="1479" spans="1:20" x14ac:dyDescent="0.3">
      <c r="A1479" t="s">
        <v>1815</v>
      </c>
      <c r="B1479" t="s">
        <v>29</v>
      </c>
      <c r="C1479">
        <v>33</v>
      </c>
      <c r="D1479" t="s">
        <v>20</v>
      </c>
      <c r="E1479" t="s">
        <v>53</v>
      </c>
      <c r="F1479" t="s">
        <v>92</v>
      </c>
      <c r="G1479" t="s">
        <v>246</v>
      </c>
      <c r="H1479" t="s">
        <v>51</v>
      </c>
      <c r="I1479">
        <v>7.7</v>
      </c>
      <c r="J1479" t="s">
        <v>25</v>
      </c>
      <c r="K1479" s="1">
        <v>45422</v>
      </c>
      <c r="L1479"/>
      <c r="M1479">
        <v>1.47</v>
      </c>
      <c r="N1479">
        <v>54019</v>
      </c>
      <c r="O1479">
        <v>4</v>
      </c>
      <c r="P1479" t="s">
        <v>26</v>
      </c>
      <c r="Q1479">
        <v>0</v>
      </c>
      <c r="R1479">
        <v>8</v>
      </c>
      <c r="S1479" t="s">
        <v>702</v>
      </c>
      <c r="T1479" t="s">
        <v>26</v>
      </c>
    </row>
    <row r="1480" spans="1:20" x14ac:dyDescent="0.3">
      <c r="A1480" t="s">
        <v>1816</v>
      </c>
      <c r="B1480" t="s">
        <v>29</v>
      </c>
      <c r="C1480">
        <v>32</v>
      </c>
      <c r="D1480" t="s">
        <v>30</v>
      </c>
      <c r="E1480" t="s">
        <v>44</v>
      </c>
      <c r="F1480" t="s">
        <v>92</v>
      </c>
      <c r="G1480" t="s">
        <v>93</v>
      </c>
      <c r="H1480" t="s">
        <v>51</v>
      </c>
      <c r="I1480">
        <v>11.6</v>
      </c>
      <c r="J1480" t="s">
        <v>25</v>
      </c>
      <c r="K1480" s="1">
        <v>40338</v>
      </c>
      <c r="L1480"/>
      <c r="M1480">
        <v>15.39</v>
      </c>
      <c r="N1480">
        <v>55643</v>
      </c>
      <c r="O1480">
        <v>3</v>
      </c>
      <c r="P1480" t="s">
        <v>26</v>
      </c>
      <c r="Q1480">
        <v>5</v>
      </c>
      <c r="R1480">
        <v>6</v>
      </c>
      <c r="S1480" t="s">
        <v>224</v>
      </c>
      <c r="T1480" t="s">
        <v>26</v>
      </c>
    </row>
    <row r="1481" spans="1:20" x14ac:dyDescent="0.3">
      <c r="A1481" t="s">
        <v>1817</v>
      </c>
      <c r="B1481" t="s">
        <v>19</v>
      </c>
      <c r="C1481">
        <v>30</v>
      </c>
      <c r="D1481" t="s">
        <v>30</v>
      </c>
      <c r="E1481" t="s">
        <v>63</v>
      </c>
      <c r="F1481" t="s">
        <v>45</v>
      </c>
      <c r="G1481" t="s">
        <v>164</v>
      </c>
      <c r="H1481" t="s">
        <v>47</v>
      </c>
      <c r="I1481">
        <v>1.4</v>
      </c>
      <c r="J1481" t="s">
        <v>25</v>
      </c>
      <c r="K1481" s="1">
        <v>43967</v>
      </c>
      <c r="L1481"/>
      <c r="M1481">
        <v>5.45</v>
      </c>
      <c r="N1481">
        <v>32083</v>
      </c>
      <c r="O1481">
        <v>4</v>
      </c>
      <c r="P1481" t="s">
        <v>26</v>
      </c>
      <c r="Q1481">
        <v>1</v>
      </c>
      <c r="R1481">
        <v>2</v>
      </c>
      <c r="S1481" t="s">
        <v>523</v>
      </c>
      <c r="T1481" t="s">
        <v>26</v>
      </c>
    </row>
    <row r="1482" spans="1:20" x14ac:dyDescent="0.3">
      <c r="A1482" t="s">
        <v>1818</v>
      </c>
      <c r="B1482" t="s">
        <v>19</v>
      </c>
      <c r="C1482">
        <v>24</v>
      </c>
      <c r="D1482" t="s">
        <v>20</v>
      </c>
      <c r="E1482" t="s">
        <v>31</v>
      </c>
      <c r="F1482" t="s">
        <v>67</v>
      </c>
      <c r="G1482" t="s">
        <v>110</v>
      </c>
      <c r="H1482" t="s">
        <v>24</v>
      </c>
      <c r="I1482">
        <v>1.9</v>
      </c>
      <c r="J1482" t="s">
        <v>85</v>
      </c>
      <c r="K1482" s="1">
        <v>44912</v>
      </c>
      <c r="L1482"/>
      <c r="M1482">
        <v>2.86</v>
      </c>
      <c r="N1482">
        <v>40571</v>
      </c>
      <c r="O1482">
        <v>3</v>
      </c>
      <c r="P1482" t="s">
        <v>26</v>
      </c>
      <c r="Q1482">
        <v>5</v>
      </c>
      <c r="R1482">
        <v>8</v>
      </c>
      <c r="S1482" t="s">
        <v>1407</v>
      </c>
      <c r="T1482" t="s">
        <v>26</v>
      </c>
    </row>
    <row r="1483" spans="1:20" x14ac:dyDescent="0.3">
      <c r="A1483" t="s">
        <v>1819</v>
      </c>
      <c r="B1483" t="s">
        <v>19</v>
      </c>
      <c r="C1483">
        <v>32</v>
      </c>
      <c r="D1483" t="s">
        <v>30</v>
      </c>
      <c r="E1483" t="s">
        <v>63</v>
      </c>
      <c r="F1483" t="s">
        <v>67</v>
      </c>
      <c r="G1483" t="s">
        <v>90</v>
      </c>
      <c r="H1483" t="s">
        <v>51</v>
      </c>
      <c r="I1483">
        <v>7.1</v>
      </c>
      <c r="J1483" t="s">
        <v>25</v>
      </c>
      <c r="K1483" s="1">
        <v>40682</v>
      </c>
      <c r="L1483"/>
      <c r="M1483">
        <v>14.44</v>
      </c>
      <c r="N1483">
        <v>60952</v>
      </c>
      <c r="O1483">
        <v>2</v>
      </c>
      <c r="P1483" t="s">
        <v>26</v>
      </c>
      <c r="Q1483">
        <v>3</v>
      </c>
      <c r="R1483">
        <v>4</v>
      </c>
      <c r="S1483" t="s">
        <v>326</v>
      </c>
      <c r="T1483" t="s">
        <v>26</v>
      </c>
    </row>
    <row r="1484" spans="1:20" x14ac:dyDescent="0.3">
      <c r="A1484" t="s">
        <v>1820</v>
      </c>
      <c r="B1484" t="s">
        <v>29</v>
      </c>
      <c r="C1484">
        <v>36</v>
      </c>
      <c r="D1484" t="s">
        <v>30</v>
      </c>
      <c r="E1484" t="s">
        <v>58</v>
      </c>
      <c r="F1484" t="s">
        <v>32</v>
      </c>
      <c r="G1484" t="s">
        <v>171</v>
      </c>
      <c r="H1484" t="s">
        <v>51</v>
      </c>
      <c r="I1484">
        <v>2.2000000000000002</v>
      </c>
      <c r="J1484" t="s">
        <v>25</v>
      </c>
      <c r="K1484" s="1">
        <v>44464</v>
      </c>
      <c r="L1484"/>
      <c r="M1484">
        <v>4.09</v>
      </c>
      <c r="N1484">
        <v>29572</v>
      </c>
      <c r="O1484">
        <v>3</v>
      </c>
      <c r="P1484" t="s">
        <v>26</v>
      </c>
      <c r="Q1484">
        <v>1</v>
      </c>
      <c r="R1484">
        <v>11</v>
      </c>
      <c r="S1484" t="s">
        <v>1020</v>
      </c>
      <c r="T1484" t="s">
        <v>26</v>
      </c>
    </row>
    <row r="1485" spans="1:20" x14ac:dyDescent="0.3">
      <c r="A1485" t="s">
        <v>1821</v>
      </c>
      <c r="B1485" t="s">
        <v>29</v>
      </c>
      <c r="C1485">
        <v>28</v>
      </c>
      <c r="D1485" t="s">
        <v>30</v>
      </c>
      <c r="E1485" t="s">
        <v>31</v>
      </c>
      <c r="F1485" t="s">
        <v>82</v>
      </c>
      <c r="G1485" t="s">
        <v>83</v>
      </c>
      <c r="H1485" t="s">
        <v>84</v>
      </c>
      <c r="I1485">
        <v>4</v>
      </c>
      <c r="J1485" t="s">
        <v>25</v>
      </c>
      <c r="K1485" s="1">
        <v>42370</v>
      </c>
      <c r="L1485"/>
      <c r="M1485">
        <v>9.82</v>
      </c>
      <c r="N1485">
        <v>42604</v>
      </c>
      <c r="O1485">
        <v>3</v>
      </c>
      <c r="P1485" t="s">
        <v>26</v>
      </c>
      <c r="Q1485">
        <v>2</v>
      </c>
      <c r="R1485">
        <v>3</v>
      </c>
      <c r="S1485" t="s">
        <v>1822</v>
      </c>
      <c r="T1485" t="s">
        <v>26</v>
      </c>
    </row>
    <row r="1486" spans="1:20" x14ac:dyDescent="0.3">
      <c r="A1486" t="s">
        <v>1823</v>
      </c>
      <c r="B1486" t="s">
        <v>29</v>
      </c>
      <c r="C1486">
        <v>27</v>
      </c>
      <c r="D1486" t="s">
        <v>20</v>
      </c>
      <c r="E1486" t="s">
        <v>39</v>
      </c>
      <c r="F1486" t="s">
        <v>40</v>
      </c>
      <c r="G1486" t="s">
        <v>50</v>
      </c>
      <c r="H1486" t="s">
        <v>24</v>
      </c>
      <c r="I1486">
        <v>2.8</v>
      </c>
      <c r="J1486" t="s">
        <v>25</v>
      </c>
      <c r="K1486" s="1">
        <v>43106</v>
      </c>
      <c r="L1486"/>
      <c r="M1486">
        <v>7.81</v>
      </c>
      <c r="N1486">
        <v>41858</v>
      </c>
      <c r="O1486">
        <v>3</v>
      </c>
      <c r="P1486" t="s">
        <v>26</v>
      </c>
      <c r="Q1486">
        <v>2</v>
      </c>
      <c r="R1486">
        <v>5</v>
      </c>
      <c r="S1486" t="s">
        <v>1309</v>
      </c>
      <c r="T1486" t="s">
        <v>26</v>
      </c>
    </row>
    <row r="1487" spans="1:20" x14ac:dyDescent="0.3">
      <c r="A1487" t="s">
        <v>1824</v>
      </c>
      <c r="B1487" t="s">
        <v>19</v>
      </c>
      <c r="C1487">
        <v>28</v>
      </c>
      <c r="D1487" t="s">
        <v>20</v>
      </c>
      <c r="E1487" t="s">
        <v>36</v>
      </c>
      <c r="F1487" t="s">
        <v>45</v>
      </c>
      <c r="G1487" t="s">
        <v>164</v>
      </c>
      <c r="H1487" t="s">
        <v>24</v>
      </c>
      <c r="I1487">
        <v>0.7</v>
      </c>
      <c r="J1487" t="s">
        <v>25</v>
      </c>
      <c r="K1487" s="1">
        <v>42849</v>
      </c>
      <c r="L1487"/>
      <c r="M1487">
        <v>8.51</v>
      </c>
      <c r="N1487">
        <v>44815</v>
      </c>
      <c r="O1487">
        <v>4</v>
      </c>
      <c r="P1487" t="s">
        <v>26</v>
      </c>
      <c r="Q1487">
        <v>2</v>
      </c>
      <c r="R1487">
        <v>6</v>
      </c>
      <c r="S1487" t="s">
        <v>131</v>
      </c>
      <c r="T1487" t="s">
        <v>26</v>
      </c>
    </row>
    <row r="1488" spans="1:20" x14ac:dyDescent="0.3">
      <c r="A1488" t="s">
        <v>1825</v>
      </c>
      <c r="B1488" t="s">
        <v>19</v>
      </c>
      <c r="C1488">
        <v>41</v>
      </c>
      <c r="D1488" t="s">
        <v>20</v>
      </c>
      <c r="E1488" t="s">
        <v>58</v>
      </c>
      <c r="F1488" t="s">
        <v>22</v>
      </c>
      <c r="G1488" t="s">
        <v>59</v>
      </c>
      <c r="H1488" t="s">
        <v>24</v>
      </c>
      <c r="I1488">
        <v>9.1</v>
      </c>
      <c r="J1488" t="s">
        <v>25</v>
      </c>
      <c r="K1488" s="1">
        <v>41491</v>
      </c>
      <c r="L1488"/>
      <c r="M1488">
        <v>12.23</v>
      </c>
      <c r="N1488">
        <v>52169</v>
      </c>
      <c r="O1488">
        <v>3</v>
      </c>
      <c r="P1488" t="s">
        <v>26</v>
      </c>
      <c r="Q1488">
        <v>1</v>
      </c>
      <c r="R1488">
        <v>8</v>
      </c>
      <c r="S1488" t="s">
        <v>197</v>
      </c>
      <c r="T1488" t="s">
        <v>26</v>
      </c>
    </row>
    <row r="1489" spans="1:20" x14ac:dyDescent="0.3">
      <c r="A1489" t="s">
        <v>1826</v>
      </c>
      <c r="B1489" t="s">
        <v>19</v>
      </c>
      <c r="C1489">
        <v>25</v>
      </c>
      <c r="D1489" t="s">
        <v>30</v>
      </c>
      <c r="E1489" t="s">
        <v>31</v>
      </c>
      <c r="F1489" t="s">
        <v>22</v>
      </c>
      <c r="G1489" t="s">
        <v>59</v>
      </c>
      <c r="H1489" t="s">
        <v>47</v>
      </c>
      <c r="I1489">
        <v>2.1</v>
      </c>
      <c r="J1489" t="s">
        <v>25</v>
      </c>
      <c r="K1489" s="1">
        <v>42555</v>
      </c>
      <c r="L1489"/>
      <c r="M1489">
        <v>9.32</v>
      </c>
      <c r="N1489">
        <v>37615</v>
      </c>
      <c r="O1489">
        <v>1</v>
      </c>
      <c r="P1489" t="s">
        <v>26</v>
      </c>
      <c r="Q1489">
        <v>2</v>
      </c>
      <c r="R1489">
        <v>9</v>
      </c>
      <c r="S1489" t="s">
        <v>1379</v>
      </c>
      <c r="T1489" t="s">
        <v>26</v>
      </c>
    </row>
    <row r="1490" spans="1:20" x14ac:dyDescent="0.3">
      <c r="A1490" t="s">
        <v>1827</v>
      </c>
      <c r="B1490" t="s">
        <v>19</v>
      </c>
      <c r="C1490">
        <v>36</v>
      </c>
      <c r="D1490" t="s">
        <v>20</v>
      </c>
      <c r="E1490" t="s">
        <v>39</v>
      </c>
      <c r="F1490" t="s">
        <v>45</v>
      </c>
      <c r="G1490" t="s">
        <v>98</v>
      </c>
      <c r="H1490" t="s">
        <v>24</v>
      </c>
      <c r="I1490">
        <v>14.1</v>
      </c>
      <c r="J1490" t="s">
        <v>85</v>
      </c>
      <c r="K1490" s="1">
        <v>40937</v>
      </c>
      <c r="L1490"/>
      <c r="M1490">
        <v>13.75</v>
      </c>
      <c r="N1490">
        <v>61330</v>
      </c>
      <c r="O1490">
        <v>3</v>
      </c>
      <c r="P1490" t="s">
        <v>26</v>
      </c>
      <c r="Q1490">
        <v>1</v>
      </c>
      <c r="R1490">
        <v>7</v>
      </c>
      <c r="S1490" t="s">
        <v>523</v>
      </c>
      <c r="T1490" t="s">
        <v>26</v>
      </c>
    </row>
    <row r="1491" spans="1:20" x14ac:dyDescent="0.3">
      <c r="A1491" t="s">
        <v>1828</v>
      </c>
      <c r="B1491" t="s">
        <v>19</v>
      </c>
      <c r="C1491">
        <v>28</v>
      </c>
      <c r="D1491" t="s">
        <v>179</v>
      </c>
      <c r="E1491" t="s">
        <v>39</v>
      </c>
      <c r="F1491" t="s">
        <v>45</v>
      </c>
      <c r="G1491" t="s">
        <v>98</v>
      </c>
      <c r="H1491" t="s">
        <v>47</v>
      </c>
      <c r="I1491">
        <v>6.7</v>
      </c>
      <c r="J1491" t="s">
        <v>25</v>
      </c>
      <c r="K1491" s="1">
        <v>40012</v>
      </c>
      <c r="L1491" s="1">
        <v>41523</v>
      </c>
      <c r="M1491">
        <v>4.1399999999999997</v>
      </c>
      <c r="N1491">
        <v>45164</v>
      </c>
      <c r="O1491">
        <v>2</v>
      </c>
      <c r="P1491" t="s">
        <v>26</v>
      </c>
      <c r="Q1491">
        <v>3</v>
      </c>
      <c r="R1491">
        <v>7</v>
      </c>
      <c r="S1491" t="s">
        <v>1002</v>
      </c>
      <c r="T1491" t="s">
        <v>65</v>
      </c>
    </row>
    <row r="1492" spans="1:20" x14ac:dyDescent="0.3">
      <c r="A1492" t="s">
        <v>1829</v>
      </c>
      <c r="B1492" t="s">
        <v>29</v>
      </c>
      <c r="C1492">
        <v>25</v>
      </c>
      <c r="D1492" t="s">
        <v>20</v>
      </c>
      <c r="E1492" t="s">
        <v>53</v>
      </c>
      <c r="F1492" t="s">
        <v>67</v>
      </c>
      <c r="G1492" t="s">
        <v>71</v>
      </c>
      <c r="H1492" t="s">
        <v>24</v>
      </c>
      <c r="I1492">
        <v>3.6</v>
      </c>
      <c r="J1492" t="s">
        <v>25</v>
      </c>
      <c r="K1492" s="1">
        <v>45275</v>
      </c>
      <c r="L1492"/>
      <c r="M1492">
        <v>1.87</v>
      </c>
      <c r="N1492">
        <v>39527</v>
      </c>
      <c r="O1492">
        <v>4</v>
      </c>
      <c r="P1492" t="s">
        <v>26</v>
      </c>
      <c r="Q1492">
        <v>0</v>
      </c>
      <c r="R1492">
        <v>6</v>
      </c>
      <c r="S1492" t="s">
        <v>552</v>
      </c>
      <c r="T1492" t="s">
        <v>26</v>
      </c>
    </row>
    <row r="1493" spans="1:20" x14ac:dyDescent="0.3">
      <c r="A1493" t="s">
        <v>1830</v>
      </c>
      <c r="B1493" t="s">
        <v>19</v>
      </c>
      <c r="C1493">
        <v>21</v>
      </c>
      <c r="D1493" t="s">
        <v>179</v>
      </c>
      <c r="E1493" t="s">
        <v>63</v>
      </c>
      <c r="F1493" t="s">
        <v>22</v>
      </c>
      <c r="G1493" t="s">
        <v>74</v>
      </c>
      <c r="H1493" t="s">
        <v>51</v>
      </c>
      <c r="I1493">
        <v>1</v>
      </c>
      <c r="J1493" t="s">
        <v>25</v>
      </c>
      <c r="K1493" s="1">
        <v>41518</v>
      </c>
      <c r="L1493"/>
      <c r="M1493">
        <v>12.16</v>
      </c>
      <c r="N1493">
        <v>37711</v>
      </c>
      <c r="O1493">
        <v>4</v>
      </c>
      <c r="P1493" t="s">
        <v>26</v>
      </c>
      <c r="Q1493">
        <v>3</v>
      </c>
      <c r="R1493">
        <v>6</v>
      </c>
      <c r="S1493" t="s">
        <v>822</v>
      </c>
      <c r="T1493" t="s">
        <v>26</v>
      </c>
    </row>
    <row r="1494" spans="1:20" x14ac:dyDescent="0.3">
      <c r="A1494" t="s">
        <v>1831</v>
      </c>
      <c r="B1494" t="s">
        <v>29</v>
      </c>
      <c r="C1494">
        <v>43</v>
      </c>
      <c r="D1494" t="s">
        <v>30</v>
      </c>
      <c r="E1494" t="s">
        <v>58</v>
      </c>
      <c r="F1494" t="s">
        <v>40</v>
      </c>
      <c r="G1494" t="s">
        <v>50</v>
      </c>
      <c r="H1494" t="s">
        <v>24</v>
      </c>
      <c r="I1494">
        <v>9.4</v>
      </c>
      <c r="J1494" t="s">
        <v>85</v>
      </c>
      <c r="K1494" s="1">
        <v>44767</v>
      </c>
      <c r="L1494" s="1">
        <v>45316</v>
      </c>
      <c r="M1494">
        <v>1.5</v>
      </c>
      <c r="N1494">
        <v>47782</v>
      </c>
      <c r="O1494">
        <v>2</v>
      </c>
      <c r="P1494" t="s">
        <v>65</v>
      </c>
      <c r="Q1494">
        <v>2</v>
      </c>
      <c r="R1494">
        <v>6</v>
      </c>
      <c r="S1494" t="s">
        <v>116</v>
      </c>
      <c r="T1494" t="s">
        <v>65</v>
      </c>
    </row>
    <row r="1495" spans="1:20" x14ac:dyDescent="0.3">
      <c r="A1495" t="s">
        <v>1832</v>
      </c>
      <c r="B1495" t="s">
        <v>29</v>
      </c>
      <c r="C1495">
        <v>43</v>
      </c>
      <c r="D1495" t="s">
        <v>20</v>
      </c>
      <c r="E1495" t="s">
        <v>58</v>
      </c>
      <c r="F1495" t="s">
        <v>54</v>
      </c>
      <c r="G1495" t="s">
        <v>55</v>
      </c>
      <c r="H1495" t="s">
        <v>24</v>
      </c>
      <c r="I1495">
        <v>23</v>
      </c>
      <c r="J1495" t="s">
        <v>25</v>
      </c>
      <c r="K1495" s="1">
        <v>39705</v>
      </c>
      <c r="L1495"/>
      <c r="M1495">
        <v>17.12</v>
      </c>
      <c r="N1495">
        <v>84250</v>
      </c>
      <c r="O1495">
        <v>3</v>
      </c>
      <c r="P1495" t="s">
        <v>26</v>
      </c>
      <c r="Q1495">
        <v>2</v>
      </c>
      <c r="R1495">
        <v>5</v>
      </c>
      <c r="S1495" t="s">
        <v>790</v>
      </c>
      <c r="T1495" t="s">
        <v>26</v>
      </c>
    </row>
    <row r="1496" spans="1:20" x14ac:dyDescent="0.3">
      <c r="A1496" t="s">
        <v>1833</v>
      </c>
      <c r="B1496" t="s">
        <v>29</v>
      </c>
      <c r="C1496">
        <v>37</v>
      </c>
      <c r="D1496" t="s">
        <v>20</v>
      </c>
      <c r="E1496" t="s">
        <v>53</v>
      </c>
      <c r="F1496" t="s">
        <v>67</v>
      </c>
      <c r="G1496" t="s">
        <v>71</v>
      </c>
      <c r="H1496" t="s">
        <v>24</v>
      </c>
      <c r="I1496">
        <v>9.1999999999999993</v>
      </c>
      <c r="J1496" t="s">
        <v>25</v>
      </c>
      <c r="K1496" s="1">
        <v>39742</v>
      </c>
      <c r="L1496" s="1">
        <v>45497</v>
      </c>
      <c r="M1496">
        <v>15.76</v>
      </c>
      <c r="N1496">
        <v>44787</v>
      </c>
      <c r="O1496">
        <v>3</v>
      </c>
      <c r="P1496" t="s">
        <v>26</v>
      </c>
      <c r="Q1496">
        <v>1</v>
      </c>
      <c r="R1496">
        <v>3</v>
      </c>
      <c r="S1496" t="s">
        <v>770</v>
      </c>
      <c r="T1496" t="s">
        <v>65</v>
      </c>
    </row>
    <row r="1497" spans="1:20" x14ac:dyDescent="0.3">
      <c r="A1497" t="s">
        <v>1834</v>
      </c>
      <c r="B1497" t="s">
        <v>29</v>
      </c>
      <c r="C1497">
        <v>36</v>
      </c>
      <c r="D1497" t="s">
        <v>30</v>
      </c>
      <c r="E1497" t="s">
        <v>63</v>
      </c>
      <c r="F1497" t="s">
        <v>54</v>
      </c>
      <c r="G1497" t="s">
        <v>77</v>
      </c>
      <c r="H1497" t="s">
        <v>24</v>
      </c>
      <c r="I1497">
        <v>2.5</v>
      </c>
      <c r="J1497" t="s">
        <v>25</v>
      </c>
      <c r="K1497" s="1">
        <v>42284</v>
      </c>
      <c r="L1497"/>
      <c r="M1497">
        <v>10.06</v>
      </c>
      <c r="N1497">
        <v>30594</v>
      </c>
      <c r="O1497">
        <v>2</v>
      </c>
      <c r="P1497" t="s">
        <v>26</v>
      </c>
      <c r="Q1497">
        <v>3</v>
      </c>
      <c r="R1497">
        <v>1</v>
      </c>
      <c r="S1497" t="s">
        <v>294</v>
      </c>
      <c r="T1497" t="s">
        <v>26</v>
      </c>
    </row>
    <row r="1498" spans="1:20" x14ac:dyDescent="0.3">
      <c r="A1498" t="s">
        <v>1835</v>
      </c>
      <c r="B1498" t="s">
        <v>29</v>
      </c>
      <c r="C1498">
        <v>40</v>
      </c>
      <c r="D1498" t="s">
        <v>20</v>
      </c>
      <c r="E1498" t="s">
        <v>58</v>
      </c>
      <c r="F1498" t="s">
        <v>54</v>
      </c>
      <c r="G1498" t="s">
        <v>77</v>
      </c>
      <c r="H1498" t="s">
        <v>24</v>
      </c>
      <c r="I1498">
        <v>13.3</v>
      </c>
      <c r="J1498" t="s">
        <v>25</v>
      </c>
      <c r="K1498" s="1">
        <v>44905</v>
      </c>
      <c r="L1498"/>
      <c r="M1498">
        <v>2.88</v>
      </c>
      <c r="N1498">
        <v>60865</v>
      </c>
      <c r="O1498">
        <v>3</v>
      </c>
      <c r="P1498" t="s">
        <v>26</v>
      </c>
      <c r="Q1498">
        <v>3</v>
      </c>
      <c r="R1498">
        <v>7</v>
      </c>
      <c r="S1498" t="s">
        <v>267</v>
      </c>
      <c r="T1498" t="s">
        <v>26</v>
      </c>
    </row>
    <row r="1499" spans="1:20" x14ac:dyDescent="0.3">
      <c r="A1499" t="s">
        <v>1836</v>
      </c>
      <c r="B1499" t="s">
        <v>19</v>
      </c>
      <c r="C1499">
        <v>34</v>
      </c>
      <c r="D1499" t="s">
        <v>30</v>
      </c>
      <c r="E1499" t="s">
        <v>21</v>
      </c>
      <c r="F1499" t="s">
        <v>92</v>
      </c>
      <c r="G1499" t="s">
        <v>246</v>
      </c>
      <c r="H1499" t="s">
        <v>84</v>
      </c>
      <c r="I1499">
        <v>7.4</v>
      </c>
      <c r="J1499" t="s">
        <v>25</v>
      </c>
      <c r="K1499" s="1">
        <v>39980</v>
      </c>
      <c r="L1499"/>
      <c r="M1499">
        <v>16.37</v>
      </c>
      <c r="N1499">
        <v>42625</v>
      </c>
      <c r="O1499">
        <v>3</v>
      </c>
      <c r="P1499" t="s">
        <v>26</v>
      </c>
      <c r="Q1499">
        <v>0</v>
      </c>
      <c r="R1499">
        <v>8</v>
      </c>
      <c r="T1499" t="s">
        <v>26</v>
      </c>
    </row>
    <row r="1500" spans="1:20" x14ac:dyDescent="0.3">
      <c r="A1500" t="s">
        <v>1837</v>
      </c>
      <c r="B1500" t="s">
        <v>19</v>
      </c>
      <c r="C1500">
        <v>38</v>
      </c>
      <c r="D1500" t="s">
        <v>20</v>
      </c>
      <c r="E1500" t="s">
        <v>31</v>
      </c>
      <c r="F1500" t="s">
        <v>67</v>
      </c>
      <c r="G1500" t="s">
        <v>71</v>
      </c>
      <c r="H1500" t="s">
        <v>51</v>
      </c>
      <c r="I1500">
        <v>12.3</v>
      </c>
      <c r="J1500" t="s">
        <v>25</v>
      </c>
      <c r="K1500" s="1">
        <v>42242</v>
      </c>
      <c r="L1500"/>
      <c r="M1500">
        <v>10.17</v>
      </c>
      <c r="N1500">
        <v>58761</v>
      </c>
      <c r="O1500">
        <v>2</v>
      </c>
      <c r="P1500" t="s">
        <v>26</v>
      </c>
      <c r="Q1500">
        <v>2</v>
      </c>
      <c r="R1500">
        <v>5</v>
      </c>
      <c r="S1500" t="s">
        <v>123</v>
      </c>
      <c r="T1500" t="s">
        <v>26</v>
      </c>
    </row>
    <row r="1501" spans="1:20" x14ac:dyDescent="0.3">
      <c r="A1501" t="s">
        <v>1838</v>
      </c>
      <c r="B1501" t="s">
        <v>19</v>
      </c>
      <c r="C1501">
        <v>21</v>
      </c>
      <c r="D1501" t="s">
        <v>20</v>
      </c>
      <c r="E1501" t="s">
        <v>39</v>
      </c>
      <c r="F1501" t="s">
        <v>22</v>
      </c>
      <c r="G1501" t="s">
        <v>23</v>
      </c>
      <c r="H1501" t="s">
        <v>47</v>
      </c>
      <c r="I1501">
        <v>0</v>
      </c>
      <c r="J1501" t="s">
        <v>85</v>
      </c>
      <c r="K1501" s="1">
        <v>40447</v>
      </c>
      <c r="L1501"/>
      <c r="M1501">
        <v>15.09</v>
      </c>
      <c r="N1501">
        <v>34569</v>
      </c>
      <c r="O1501">
        <v>2</v>
      </c>
      <c r="P1501" t="s">
        <v>65</v>
      </c>
      <c r="Q1501">
        <v>2</v>
      </c>
      <c r="R1501">
        <v>7</v>
      </c>
      <c r="S1501" t="s">
        <v>560</v>
      </c>
      <c r="T1501" t="s">
        <v>26</v>
      </c>
    </row>
    <row r="1502" spans="1:20" x14ac:dyDescent="0.3">
      <c r="A1502" t="s">
        <v>1839</v>
      </c>
      <c r="B1502" t="s">
        <v>29</v>
      </c>
      <c r="C1502">
        <v>32</v>
      </c>
      <c r="D1502" t="s">
        <v>30</v>
      </c>
      <c r="E1502" t="s">
        <v>36</v>
      </c>
      <c r="F1502" t="s">
        <v>82</v>
      </c>
      <c r="G1502" t="s">
        <v>83</v>
      </c>
      <c r="H1502" t="s">
        <v>47</v>
      </c>
      <c r="I1502">
        <v>6.4</v>
      </c>
      <c r="J1502" t="s">
        <v>85</v>
      </c>
      <c r="K1502" s="1">
        <v>39479</v>
      </c>
      <c r="L1502"/>
      <c r="M1502">
        <v>17.739999999999998</v>
      </c>
      <c r="N1502">
        <v>41700</v>
      </c>
      <c r="O1502">
        <v>3</v>
      </c>
      <c r="P1502" t="s">
        <v>26</v>
      </c>
      <c r="Q1502">
        <v>1</v>
      </c>
      <c r="R1502">
        <v>6</v>
      </c>
      <c r="S1502" t="s">
        <v>1529</v>
      </c>
      <c r="T1502" t="s">
        <v>26</v>
      </c>
    </row>
    <row r="1503" spans="1:20" x14ac:dyDescent="0.3">
      <c r="A1503" t="s">
        <v>1840</v>
      </c>
      <c r="B1503" t="s">
        <v>29</v>
      </c>
      <c r="C1503">
        <v>30</v>
      </c>
      <c r="D1503" t="s">
        <v>30</v>
      </c>
      <c r="E1503" t="s">
        <v>53</v>
      </c>
      <c r="F1503" t="s">
        <v>32</v>
      </c>
      <c r="G1503" t="s">
        <v>33</v>
      </c>
      <c r="H1503" t="s">
        <v>51</v>
      </c>
      <c r="I1503">
        <v>3.2</v>
      </c>
      <c r="J1503" t="s">
        <v>25</v>
      </c>
      <c r="K1503" s="1">
        <v>43505</v>
      </c>
      <c r="L1503"/>
      <c r="M1503">
        <v>6.72</v>
      </c>
      <c r="N1503">
        <v>34974</v>
      </c>
      <c r="O1503">
        <v>3</v>
      </c>
      <c r="P1503" t="s">
        <v>26</v>
      </c>
      <c r="Q1503">
        <v>0</v>
      </c>
      <c r="R1503">
        <v>6</v>
      </c>
      <c r="S1503" t="s">
        <v>1171</v>
      </c>
      <c r="T1503" t="s">
        <v>26</v>
      </c>
    </row>
    <row r="1504" spans="1:20" x14ac:dyDescent="0.3">
      <c r="A1504" t="s">
        <v>1841</v>
      </c>
      <c r="B1504" t="s">
        <v>29</v>
      </c>
      <c r="C1504">
        <v>24</v>
      </c>
      <c r="D1504" t="s">
        <v>30</v>
      </c>
      <c r="E1504" t="s">
        <v>31</v>
      </c>
      <c r="F1504" t="s">
        <v>67</v>
      </c>
      <c r="G1504" t="s">
        <v>110</v>
      </c>
      <c r="H1504" t="s">
        <v>51</v>
      </c>
      <c r="I1504">
        <v>1.9</v>
      </c>
      <c r="J1504" t="s">
        <v>25</v>
      </c>
      <c r="K1504" s="1">
        <v>40099</v>
      </c>
      <c r="L1504"/>
      <c r="M1504">
        <v>16.04</v>
      </c>
      <c r="N1504">
        <v>27481</v>
      </c>
      <c r="O1504">
        <v>4</v>
      </c>
      <c r="P1504" t="s">
        <v>26</v>
      </c>
      <c r="Q1504">
        <v>1</v>
      </c>
      <c r="R1504">
        <v>3</v>
      </c>
      <c r="S1504" t="s">
        <v>389</v>
      </c>
      <c r="T1504" t="s">
        <v>26</v>
      </c>
    </row>
    <row r="1505" spans="1:20" x14ac:dyDescent="0.3">
      <c r="A1505" t="s">
        <v>1842</v>
      </c>
      <c r="B1505" t="s">
        <v>29</v>
      </c>
      <c r="C1505">
        <v>27</v>
      </c>
      <c r="D1505" t="s">
        <v>20</v>
      </c>
      <c r="E1505" t="s">
        <v>53</v>
      </c>
      <c r="F1505" t="s">
        <v>67</v>
      </c>
      <c r="G1505" t="s">
        <v>68</v>
      </c>
      <c r="H1505" t="s">
        <v>51</v>
      </c>
      <c r="I1505">
        <v>4.3</v>
      </c>
      <c r="J1505" t="s">
        <v>25</v>
      </c>
      <c r="K1505" s="1">
        <v>40068</v>
      </c>
      <c r="L1505"/>
      <c r="M1505">
        <v>16.13</v>
      </c>
      <c r="N1505">
        <v>42078</v>
      </c>
      <c r="O1505">
        <v>3</v>
      </c>
      <c r="P1505" t="s">
        <v>26</v>
      </c>
      <c r="Q1505">
        <v>4</v>
      </c>
      <c r="R1505">
        <v>6</v>
      </c>
      <c r="S1505" t="s">
        <v>463</v>
      </c>
      <c r="T1505" t="s">
        <v>26</v>
      </c>
    </row>
    <row r="1506" spans="1:20" x14ac:dyDescent="0.3">
      <c r="A1506" t="s">
        <v>1843</v>
      </c>
      <c r="B1506" t="s">
        <v>19</v>
      </c>
      <c r="C1506">
        <v>33</v>
      </c>
      <c r="D1506" t="s">
        <v>20</v>
      </c>
      <c r="E1506" t="s">
        <v>63</v>
      </c>
      <c r="F1506" t="s">
        <v>40</v>
      </c>
      <c r="G1506" t="s">
        <v>96</v>
      </c>
      <c r="H1506" t="s">
        <v>51</v>
      </c>
      <c r="I1506">
        <v>5.9</v>
      </c>
      <c r="J1506" t="s">
        <v>25</v>
      </c>
      <c r="K1506" s="1">
        <v>44375</v>
      </c>
      <c r="L1506"/>
      <c r="M1506">
        <v>4.33</v>
      </c>
      <c r="N1506">
        <v>48278</v>
      </c>
      <c r="O1506">
        <v>2</v>
      </c>
      <c r="P1506" t="s">
        <v>26</v>
      </c>
      <c r="Q1506">
        <v>0</v>
      </c>
      <c r="R1506">
        <v>3</v>
      </c>
      <c r="S1506" t="s">
        <v>282</v>
      </c>
      <c r="T1506" t="s">
        <v>26</v>
      </c>
    </row>
    <row r="1507" spans="1:20" x14ac:dyDescent="0.3">
      <c r="A1507" t="s">
        <v>1844</v>
      </c>
      <c r="B1507" t="s">
        <v>29</v>
      </c>
      <c r="C1507">
        <v>27</v>
      </c>
      <c r="D1507" t="s">
        <v>30</v>
      </c>
      <c r="E1507" t="s">
        <v>53</v>
      </c>
      <c r="F1507" t="s">
        <v>32</v>
      </c>
      <c r="G1507" t="s">
        <v>171</v>
      </c>
      <c r="H1507" t="s">
        <v>24</v>
      </c>
      <c r="I1507">
        <v>6.1</v>
      </c>
      <c r="J1507" t="s">
        <v>25</v>
      </c>
      <c r="K1507" s="1">
        <v>45047</v>
      </c>
      <c r="L1507"/>
      <c r="M1507">
        <v>2.4900000000000002</v>
      </c>
      <c r="N1507">
        <v>36651</v>
      </c>
      <c r="O1507">
        <v>4</v>
      </c>
      <c r="P1507" t="s">
        <v>26</v>
      </c>
      <c r="Q1507">
        <v>1</v>
      </c>
      <c r="R1507">
        <v>9</v>
      </c>
      <c r="S1507" t="s">
        <v>1516</v>
      </c>
      <c r="T1507" t="s">
        <v>26</v>
      </c>
    </row>
    <row r="1508" spans="1:20" x14ac:dyDescent="0.3">
      <c r="A1508" t="s">
        <v>1845</v>
      </c>
      <c r="B1508" t="s">
        <v>19</v>
      </c>
      <c r="C1508">
        <v>40</v>
      </c>
      <c r="D1508" t="s">
        <v>20</v>
      </c>
      <c r="E1508" t="s">
        <v>39</v>
      </c>
      <c r="F1508" t="s">
        <v>54</v>
      </c>
      <c r="G1508" t="s">
        <v>55</v>
      </c>
      <c r="H1508" t="s">
        <v>84</v>
      </c>
      <c r="I1508">
        <v>8.5</v>
      </c>
      <c r="J1508" t="s">
        <v>25</v>
      </c>
      <c r="K1508" s="1">
        <v>45638</v>
      </c>
      <c r="L1508"/>
      <c r="M1508">
        <v>0.88</v>
      </c>
      <c r="N1508">
        <v>49915</v>
      </c>
      <c r="O1508">
        <v>4</v>
      </c>
      <c r="P1508" t="s">
        <v>65</v>
      </c>
      <c r="Q1508">
        <v>0</v>
      </c>
      <c r="R1508">
        <v>7</v>
      </c>
      <c r="S1508" t="s">
        <v>219</v>
      </c>
      <c r="T1508" t="s">
        <v>26</v>
      </c>
    </row>
    <row r="1509" spans="1:20" x14ac:dyDescent="0.3">
      <c r="A1509" t="s">
        <v>1846</v>
      </c>
      <c r="B1509" t="s">
        <v>19</v>
      </c>
      <c r="C1509">
        <v>32</v>
      </c>
      <c r="D1509" t="s">
        <v>30</v>
      </c>
      <c r="E1509" t="s">
        <v>21</v>
      </c>
      <c r="F1509" t="s">
        <v>32</v>
      </c>
      <c r="G1509" t="s">
        <v>33</v>
      </c>
      <c r="H1509" t="s">
        <v>51</v>
      </c>
      <c r="I1509">
        <v>8.8000000000000007</v>
      </c>
      <c r="J1509" t="s">
        <v>25</v>
      </c>
      <c r="K1509" s="1">
        <v>42409</v>
      </c>
      <c r="L1509"/>
      <c r="M1509">
        <v>9.7200000000000006</v>
      </c>
      <c r="N1509">
        <v>49540</v>
      </c>
      <c r="O1509">
        <v>2</v>
      </c>
      <c r="P1509" t="s">
        <v>26</v>
      </c>
      <c r="Q1509">
        <v>2</v>
      </c>
      <c r="R1509">
        <v>5</v>
      </c>
      <c r="S1509" t="s">
        <v>1847</v>
      </c>
      <c r="T1509" t="s">
        <v>26</v>
      </c>
    </row>
    <row r="1510" spans="1:20" x14ac:dyDescent="0.3">
      <c r="A1510" t="s">
        <v>1848</v>
      </c>
      <c r="B1510" t="s">
        <v>29</v>
      </c>
      <c r="C1510">
        <v>33</v>
      </c>
      <c r="D1510" t="s">
        <v>30</v>
      </c>
      <c r="E1510" t="s">
        <v>58</v>
      </c>
      <c r="F1510" t="s">
        <v>22</v>
      </c>
      <c r="G1510" t="s">
        <v>59</v>
      </c>
      <c r="H1510" t="s">
        <v>51</v>
      </c>
      <c r="I1510">
        <v>6.3</v>
      </c>
      <c r="J1510" t="s">
        <v>25</v>
      </c>
      <c r="K1510" s="1">
        <v>43454</v>
      </c>
      <c r="L1510" s="1">
        <v>44797</v>
      </c>
      <c r="M1510">
        <v>3.68</v>
      </c>
      <c r="N1510">
        <v>43247</v>
      </c>
      <c r="O1510">
        <v>2</v>
      </c>
      <c r="P1510" t="s">
        <v>26</v>
      </c>
      <c r="Q1510">
        <v>3</v>
      </c>
      <c r="R1510">
        <v>7</v>
      </c>
      <c r="S1510" t="s">
        <v>641</v>
      </c>
      <c r="T1510" t="s">
        <v>65</v>
      </c>
    </row>
    <row r="1511" spans="1:20" x14ac:dyDescent="0.3">
      <c r="A1511" t="s">
        <v>1849</v>
      </c>
      <c r="B1511" t="s">
        <v>19</v>
      </c>
      <c r="C1511">
        <v>33</v>
      </c>
      <c r="D1511" t="s">
        <v>20</v>
      </c>
      <c r="E1511" t="s">
        <v>58</v>
      </c>
      <c r="F1511" t="s">
        <v>40</v>
      </c>
      <c r="G1511" t="s">
        <v>96</v>
      </c>
      <c r="H1511" t="s">
        <v>84</v>
      </c>
      <c r="I1511">
        <v>4.8</v>
      </c>
      <c r="J1511" t="s">
        <v>25</v>
      </c>
      <c r="K1511" s="1">
        <v>42751</v>
      </c>
      <c r="L1511"/>
      <c r="M1511">
        <v>8.7799999999999994</v>
      </c>
      <c r="N1511">
        <v>39977</v>
      </c>
      <c r="O1511">
        <v>3</v>
      </c>
      <c r="P1511" t="s">
        <v>26</v>
      </c>
      <c r="Q1511">
        <v>2</v>
      </c>
      <c r="R1511">
        <v>7</v>
      </c>
      <c r="S1511" t="s">
        <v>414</v>
      </c>
      <c r="T1511" t="s">
        <v>26</v>
      </c>
    </row>
    <row r="1512" spans="1:20" x14ac:dyDescent="0.3">
      <c r="A1512" t="s">
        <v>1850</v>
      </c>
      <c r="B1512" t="s">
        <v>29</v>
      </c>
      <c r="C1512">
        <v>34</v>
      </c>
      <c r="D1512" t="s">
        <v>20</v>
      </c>
      <c r="E1512" t="s">
        <v>63</v>
      </c>
      <c r="F1512" t="s">
        <v>45</v>
      </c>
      <c r="G1512" t="s">
        <v>164</v>
      </c>
      <c r="H1512" t="s">
        <v>24</v>
      </c>
      <c r="I1512">
        <v>14</v>
      </c>
      <c r="J1512" t="s">
        <v>25</v>
      </c>
      <c r="K1512" s="1">
        <v>45905</v>
      </c>
      <c r="L1512"/>
      <c r="M1512">
        <v>0.15</v>
      </c>
      <c r="N1512">
        <v>54437</v>
      </c>
      <c r="O1512">
        <v>3</v>
      </c>
      <c r="P1512" t="s">
        <v>26</v>
      </c>
      <c r="Q1512">
        <v>4</v>
      </c>
      <c r="R1512">
        <v>6</v>
      </c>
      <c r="S1512" t="s">
        <v>48</v>
      </c>
      <c r="T1512" t="s">
        <v>26</v>
      </c>
    </row>
    <row r="1513" spans="1:20" x14ac:dyDescent="0.3">
      <c r="A1513" t="s">
        <v>1851</v>
      </c>
      <c r="B1513" t="s">
        <v>19</v>
      </c>
      <c r="C1513">
        <v>32</v>
      </c>
      <c r="D1513" t="s">
        <v>30</v>
      </c>
      <c r="E1513" t="s">
        <v>31</v>
      </c>
      <c r="F1513" t="s">
        <v>92</v>
      </c>
      <c r="G1513" t="s">
        <v>93</v>
      </c>
      <c r="H1513" t="s">
        <v>24</v>
      </c>
      <c r="I1513">
        <v>6.5</v>
      </c>
      <c r="J1513" t="s">
        <v>25</v>
      </c>
      <c r="K1513" s="1">
        <v>40863</v>
      </c>
      <c r="L1513"/>
      <c r="M1513">
        <v>13.95</v>
      </c>
      <c r="N1513">
        <v>48736</v>
      </c>
      <c r="O1513">
        <v>4</v>
      </c>
      <c r="P1513" t="s">
        <v>26</v>
      </c>
      <c r="Q1513">
        <v>3</v>
      </c>
      <c r="R1513">
        <v>7</v>
      </c>
      <c r="S1513" t="s">
        <v>1120</v>
      </c>
      <c r="T1513" t="s">
        <v>26</v>
      </c>
    </row>
    <row r="1514" spans="1:20" x14ac:dyDescent="0.3">
      <c r="A1514" t="s">
        <v>202</v>
      </c>
      <c r="B1514" t="s">
        <v>19</v>
      </c>
      <c r="C1514">
        <v>30</v>
      </c>
      <c r="D1514" t="s">
        <v>30</v>
      </c>
      <c r="E1514" t="s">
        <v>58</v>
      </c>
      <c r="F1514" t="s">
        <v>67</v>
      </c>
      <c r="G1514" t="s">
        <v>71</v>
      </c>
      <c r="H1514" t="s">
        <v>24</v>
      </c>
      <c r="I1514">
        <v>10</v>
      </c>
      <c r="J1514" t="s">
        <v>25</v>
      </c>
      <c r="K1514" s="1">
        <v>39625</v>
      </c>
      <c r="L1514"/>
      <c r="M1514">
        <v>17.34</v>
      </c>
      <c r="N1514">
        <v>51544</v>
      </c>
      <c r="O1514">
        <v>3</v>
      </c>
      <c r="P1514" t="s">
        <v>26</v>
      </c>
      <c r="Q1514">
        <v>1</v>
      </c>
      <c r="R1514">
        <v>9</v>
      </c>
      <c r="T1514" t="s">
        <v>26</v>
      </c>
    </row>
    <row r="1515" spans="1:20" x14ac:dyDescent="0.3">
      <c r="A1515" t="s">
        <v>99</v>
      </c>
      <c r="B1515" t="s">
        <v>29</v>
      </c>
      <c r="C1515">
        <v>36</v>
      </c>
      <c r="D1515" t="s">
        <v>30</v>
      </c>
      <c r="E1515" t="s">
        <v>44</v>
      </c>
      <c r="F1515" t="s">
        <v>45</v>
      </c>
      <c r="G1515" t="s">
        <v>164</v>
      </c>
      <c r="H1515" t="s">
        <v>51</v>
      </c>
      <c r="I1515">
        <v>7.9</v>
      </c>
      <c r="J1515" t="s">
        <v>25</v>
      </c>
      <c r="K1515" s="1">
        <v>45376</v>
      </c>
      <c r="L1515"/>
      <c r="M1515">
        <v>1.59</v>
      </c>
      <c r="N1515">
        <v>46763</v>
      </c>
      <c r="O1515">
        <v>3</v>
      </c>
      <c r="P1515" t="s">
        <v>26</v>
      </c>
      <c r="Q1515">
        <v>2</v>
      </c>
      <c r="R1515">
        <v>2</v>
      </c>
      <c r="T1515" t="s">
        <v>26</v>
      </c>
    </row>
    <row r="1516" spans="1:20" x14ac:dyDescent="0.3">
      <c r="A1516" t="s">
        <v>1852</v>
      </c>
      <c r="B1516" t="s">
        <v>29</v>
      </c>
      <c r="C1516">
        <v>29</v>
      </c>
      <c r="D1516" t="s">
        <v>30</v>
      </c>
      <c r="E1516" t="s">
        <v>31</v>
      </c>
      <c r="F1516" t="s">
        <v>45</v>
      </c>
      <c r="G1516" t="s">
        <v>164</v>
      </c>
      <c r="H1516" t="s">
        <v>51</v>
      </c>
      <c r="I1516">
        <v>2.6</v>
      </c>
      <c r="J1516" t="s">
        <v>25</v>
      </c>
      <c r="K1516" s="1">
        <v>42096</v>
      </c>
      <c r="L1516"/>
      <c r="M1516">
        <v>10.57</v>
      </c>
      <c r="N1516">
        <v>42440</v>
      </c>
      <c r="O1516">
        <v>3</v>
      </c>
      <c r="P1516" t="s">
        <v>26</v>
      </c>
      <c r="Q1516">
        <v>2</v>
      </c>
      <c r="R1516">
        <v>7</v>
      </c>
      <c r="S1516" t="s">
        <v>258</v>
      </c>
      <c r="T1516" t="s">
        <v>26</v>
      </c>
    </row>
    <row r="1517" spans="1:20" x14ac:dyDescent="0.3">
      <c r="A1517" t="s">
        <v>1853</v>
      </c>
      <c r="B1517" t="s">
        <v>29</v>
      </c>
      <c r="C1517">
        <v>31</v>
      </c>
      <c r="D1517" t="s">
        <v>30</v>
      </c>
      <c r="E1517" t="s">
        <v>53</v>
      </c>
      <c r="F1517" t="s">
        <v>45</v>
      </c>
      <c r="G1517" t="s">
        <v>46</v>
      </c>
      <c r="H1517" t="s">
        <v>24</v>
      </c>
      <c r="I1517">
        <v>7.8</v>
      </c>
      <c r="J1517" t="s">
        <v>85</v>
      </c>
      <c r="K1517" s="1">
        <v>41971</v>
      </c>
      <c r="L1517"/>
      <c r="M1517">
        <v>10.92</v>
      </c>
      <c r="N1517">
        <v>57210</v>
      </c>
      <c r="O1517">
        <v>4</v>
      </c>
      <c r="P1517" t="s">
        <v>65</v>
      </c>
      <c r="Q1517">
        <v>0</v>
      </c>
      <c r="R1517">
        <v>7</v>
      </c>
      <c r="S1517" t="s">
        <v>424</v>
      </c>
      <c r="T1517" t="s">
        <v>26</v>
      </c>
    </row>
    <row r="1518" spans="1:20" x14ac:dyDescent="0.3">
      <c r="A1518" t="s">
        <v>1854</v>
      </c>
      <c r="B1518" t="s">
        <v>19</v>
      </c>
      <c r="C1518">
        <v>25</v>
      </c>
      <c r="D1518" t="s">
        <v>30</v>
      </c>
      <c r="E1518" t="s">
        <v>21</v>
      </c>
      <c r="F1518" t="s">
        <v>67</v>
      </c>
      <c r="G1518" t="s">
        <v>90</v>
      </c>
      <c r="H1518" t="s">
        <v>51</v>
      </c>
      <c r="I1518">
        <v>3.4</v>
      </c>
      <c r="J1518" t="s">
        <v>25</v>
      </c>
      <c r="K1518" s="1">
        <v>42242</v>
      </c>
      <c r="L1518" s="1">
        <v>45270</v>
      </c>
      <c r="M1518">
        <v>8.2899999999999991</v>
      </c>
      <c r="N1518">
        <v>44221</v>
      </c>
      <c r="O1518">
        <v>2</v>
      </c>
      <c r="P1518" t="s">
        <v>26</v>
      </c>
      <c r="Q1518">
        <v>0</v>
      </c>
      <c r="R1518">
        <v>5</v>
      </c>
      <c r="S1518" t="s">
        <v>515</v>
      </c>
      <c r="T1518" t="s">
        <v>65</v>
      </c>
    </row>
    <row r="1519" spans="1:20" x14ac:dyDescent="0.3">
      <c r="A1519" t="s">
        <v>1855</v>
      </c>
      <c r="B1519" t="s">
        <v>19</v>
      </c>
      <c r="C1519">
        <v>28</v>
      </c>
      <c r="D1519" t="s">
        <v>30</v>
      </c>
      <c r="E1519" t="s">
        <v>21</v>
      </c>
      <c r="F1519" t="s">
        <v>92</v>
      </c>
      <c r="G1519" t="s">
        <v>246</v>
      </c>
      <c r="H1519" t="s">
        <v>24</v>
      </c>
      <c r="I1519">
        <v>4.4000000000000004</v>
      </c>
      <c r="J1519" t="s">
        <v>85</v>
      </c>
      <c r="K1519" s="1">
        <v>41464</v>
      </c>
      <c r="L1519"/>
      <c r="M1519">
        <v>12.3</v>
      </c>
      <c r="N1519">
        <v>49969</v>
      </c>
      <c r="O1519">
        <v>4</v>
      </c>
      <c r="P1519" t="s">
        <v>26</v>
      </c>
      <c r="Q1519">
        <v>0</v>
      </c>
      <c r="R1519">
        <v>7</v>
      </c>
      <c r="S1519" t="s">
        <v>1645</v>
      </c>
      <c r="T1519" t="s">
        <v>26</v>
      </c>
    </row>
    <row r="1520" spans="1:20" x14ac:dyDescent="0.3">
      <c r="A1520" t="s">
        <v>500</v>
      </c>
      <c r="B1520" t="s">
        <v>19</v>
      </c>
      <c r="C1520">
        <v>21</v>
      </c>
      <c r="D1520" t="s">
        <v>20</v>
      </c>
      <c r="E1520" t="s">
        <v>58</v>
      </c>
      <c r="F1520" t="s">
        <v>40</v>
      </c>
      <c r="G1520" t="s">
        <v>41</v>
      </c>
      <c r="H1520" t="s">
        <v>47</v>
      </c>
      <c r="I1520">
        <v>0.7</v>
      </c>
      <c r="J1520" t="s">
        <v>85</v>
      </c>
      <c r="K1520" s="1">
        <v>44176</v>
      </c>
      <c r="L1520"/>
      <c r="M1520">
        <v>4.88</v>
      </c>
      <c r="N1520">
        <v>35933</v>
      </c>
      <c r="O1520">
        <v>5</v>
      </c>
      <c r="P1520" t="s">
        <v>26</v>
      </c>
      <c r="Q1520">
        <v>4</v>
      </c>
      <c r="R1520">
        <v>1</v>
      </c>
      <c r="T1520" t="s">
        <v>26</v>
      </c>
    </row>
    <row r="1521" spans="1:20" x14ac:dyDescent="0.3">
      <c r="A1521" t="s">
        <v>905</v>
      </c>
      <c r="B1521" t="s">
        <v>29</v>
      </c>
      <c r="C1521">
        <v>31</v>
      </c>
      <c r="D1521" t="s">
        <v>20</v>
      </c>
      <c r="E1521" t="s">
        <v>53</v>
      </c>
      <c r="F1521" t="s">
        <v>92</v>
      </c>
      <c r="G1521" t="s">
        <v>246</v>
      </c>
      <c r="H1521" t="s">
        <v>24</v>
      </c>
      <c r="I1521">
        <v>6.3</v>
      </c>
      <c r="J1521" t="s">
        <v>25</v>
      </c>
      <c r="K1521" s="1">
        <v>41488</v>
      </c>
      <c r="L1521"/>
      <c r="M1521">
        <v>12.24</v>
      </c>
      <c r="N1521">
        <v>53226</v>
      </c>
      <c r="O1521">
        <v>3</v>
      </c>
      <c r="P1521" t="s">
        <v>26</v>
      </c>
      <c r="Q1521">
        <v>2</v>
      </c>
      <c r="R1521">
        <v>5</v>
      </c>
      <c r="T1521" t="s">
        <v>26</v>
      </c>
    </row>
    <row r="1522" spans="1:20" x14ac:dyDescent="0.3">
      <c r="A1522" t="s">
        <v>848</v>
      </c>
      <c r="B1522" t="s">
        <v>29</v>
      </c>
      <c r="C1522">
        <v>35</v>
      </c>
      <c r="D1522" t="s">
        <v>30</v>
      </c>
      <c r="E1522" t="s">
        <v>21</v>
      </c>
      <c r="F1522" t="s">
        <v>45</v>
      </c>
      <c r="G1522" t="s">
        <v>46</v>
      </c>
      <c r="H1522" t="s">
        <v>84</v>
      </c>
      <c r="I1522">
        <v>15</v>
      </c>
      <c r="J1522" t="s">
        <v>25</v>
      </c>
      <c r="K1522" s="1">
        <v>42082</v>
      </c>
      <c r="L1522"/>
      <c r="M1522">
        <v>10.61</v>
      </c>
      <c r="N1522">
        <v>61400</v>
      </c>
      <c r="O1522">
        <v>3</v>
      </c>
      <c r="P1522" t="s">
        <v>26</v>
      </c>
      <c r="Q1522">
        <v>4</v>
      </c>
      <c r="R1522">
        <v>7</v>
      </c>
      <c r="T1522" t="s">
        <v>26</v>
      </c>
    </row>
    <row r="1523" spans="1:20" x14ac:dyDescent="0.3">
      <c r="A1523" t="s">
        <v>1856</v>
      </c>
      <c r="B1523" t="s">
        <v>29</v>
      </c>
      <c r="C1523">
        <v>44</v>
      </c>
      <c r="D1523" t="s">
        <v>30</v>
      </c>
      <c r="E1523" t="s">
        <v>44</v>
      </c>
      <c r="F1523" t="s">
        <v>22</v>
      </c>
      <c r="G1523" t="s">
        <v>59</v>
      </c>
      <c r="H1523" t="s">
        <v>24</v>
      </c>
      <c r="I1523">
        <v>9.3000000000000007</v>
      </c>
      <c r="J1523" t="s">
        <v>85</v>
      </c>
      <c r="K1523" s="1">
        <v>41030</v>
      </c>
      <c r="L1523"/>
      <c r="M1523">
        <v>13.49</v>
      </c>
      <c r="N1523">
        <v>55402</v>
      </c>
      <c r="O1523">
        <v>4</v>
      </c>
      <c r="P1523" t="s">
        <v>26</v>
      </c>
      <c r="Q1523">
        <v>2</v>
      </c>
      <c r="R1523">
        <v>7</v>
      </c>
      <c r="S1523" t="s">
        <v>185</v>
      </c>
      <c r="T1523" t="s">
        <v>26</v>
      </c>
    </row>
    <row r="1524" spans="1:20" x14ac:dyDescent="0.3">
      <c r="A1524" t="s">
        <v>1857</v>
      </c>
      <c r="B1524" t="s">
        <v>29</v>
      </c>
      <c r="C1524">
        <v>29</v>
      </c>
      <c r="D1524" t="s">
        <v>30</v>
      </c>
      <c r="E1524" t="s">
        <v>53</v>
      </c>
      <c r="F1524" t="s">
        <v>54</v>
      </c>
      <c r="G1524" t="s">
        <v>77</v>
      </c>
      <c r="H1524" t="s">
        <v>51</v>
      </c>
      <c r="I1524">
        <v>4.5</v>
      </c>
      <c r="J1524" t="s">
        <v>25</v>
      </c>
      <c r="K1524" s="1">
        <v>42365</v>
      </c>
      <c r="L1524"/>
      <c r="M1524">
        <v>9.84</v>
      </c>
      <c r="N1524">
        <v>43179</v>
      </c>
      <c r="O1524">
        <v>2</v>
      </c>
      <c r="P1524" t="s">
        <v>65</v>
      </c>
      <c r="Q1524">
        <v>4</v>
      </c>
      <c r="R1524">
        <v>2</v>
      </c>
      <c r="S1524" t="s">
        <v>617</v>
      </c>
      <c r="T1524" t="s">
        <v>26</v>
      </c>
    </row>
    <row r="1525" spans="1:20" x14ac:dyDescent="0.3">
      <c r="A1525" t="s">
        <v>1858</v>
      </c>
      <c r="B1525" t="s">
        <v>29</v>
      </c>
      <c r="C1525">
        <v>32</v>
      </c>
      <c r="D1525" t="s">
        <v>20</v>
      </c>
      <c r="E1525" t="s">
        <v>39</v>
      </c>
      <c r="F1525" t="s">
        <v>45</v>
      </c>
      <c r="G1525" t="s">
        <v>46</v>
      </c>
      <c r="H1525" t="s">
        <v>24</v>
      </c>
      <c r="I1525">
        <v>6.1</v>
      </c>
      <c r="J1525" t="s">
        <v>25</v>
      </c>
      <c r="K1525" s="1">
        <v>44738</v>
      </c>
      <c r="L1525"/>
      <c r="M1525">
        <v>3.34</v>
      </c>
      <c r="N1525">
        <v>46681</v>
      </c>
      <c r="O1525">
        <v>4</v>
      </c>
      <c r="P1525" t="s">
        <v>26</v>
      </c>
      <c r="Q1525">
        <v>0</v>
      </c>
      <c r="R1525">
        <v>5</v>
      </c>
      <c r="S1525" t="s">
        <v>942</v>
      </c>
      <c r="T1525" t="s">
        <v>26</v>
      </c>
    </row>
    <row r="1526" spans="1:20" x14ac:dyDescent="0.3">
      <c r="A1526" t="s">
        <v>272</v>
      </c>
      <c r="B1526" t="s">
        <v>19</v>
      </c>
      <c r="C1526">
        <v>35</v>
      </c>
      <c r="D1526" t="s">
        <v>30</v>
      </c>
      <c r="E1526" t="s">
        <v>53</v>
      </c>
      <c r="F1526" t="s">
        <v>40</v>
      </c>
      <c r="G1526" t="s">
        <v>50</v>
      </c>
      <c r="H1526" t="s">
        <v>24</v>
      </c>
      <c r="I1526">
        <v>7.5</v>
      </c>
      <c r="J1526" t="s">
        <v>25</v>
      </c>
      <c r="K1526" s="1">
        <v>41481</v>
      </c>
      <c r="L1526" s="1">
        <v>44621</v>
      </c>
      <c r="M1526">
        <v>8.6</v>
      </c>
      <c r="N1526">
        <v>56340</v>
      </c>
      <c r="O1526">
        <v>1</v>
      </c>
      <c r="P1526" t="s">
        <v>26</v>
      </c>
      <c r="Q1526">
        <v>8</v>
      </c>
      <c r="R1526">
        <v>2</v>
      </c>
      <c r="T1526" t="s">
        <v>65</v>
      </c>
    </row>
    <row r="1527" spans="1:20" x14ac:dyDescent="0.3">
      <c r="A1527" t="s">
        <v>1859</v>
      </c>
      <c r="B1527" t="s">
        <v>29</v>
      </c>
      <c r="C1527">
        <v>25</v>
      </c>
      <c r="D1527" t="s">
        <v>20</v>
      </c>
      <c r="E1527" t="s">
        <v>31</v>
      </c>
      <c r="F1527" t="s">
        <v>32</v>
      </c>
      <c r="G1527" t="s">
        <v>33</v>
      </c>
      <c r="H1527" t="s">
        <v>24</v>
      </c>
      <c r="I1527">
        <v>2.8</v>
      </c>
      <c r="J1527" t="s">
        <v>25</v>
      </c>
      <c r="K1527" s="1">
        <v>40092</v>
      </c>
      <c r="L1527"/>
      <c r="M1527">
        <v>16.059999999999999</v>
      </c>
      <c r="N1527">
        <v>33263</v>
      </c>
      <c r="O1527">
        <v>3</v>
      </c>
      <c r="P1527" t="s">
        <v>26</v>
      </c>
      <c r="Q1527">
        <v>6</v>
      </c>
      <c r="R1527">
        <v>9</v>
      </c>
      <c r="S1527" t="s">
        <v>365</v>
      </c>
      <c r="T1527" t="s">
        <v>26</v>
      </c>
    </row>
    <row r="1528" spans="1:20" x14ac:dyDescent="0.3">
      <c r="A1528" t="s">
        <v>805</v>
      </c>
      <c r="B1528" t="s">
        <v>19</v>
      </c>
      <c r="C1528">
        <v>35</v>
      </c>
      <c r="D1528" t="s">
        <v>30</v>
      </c>
      <c r="E1528" t="s">
        <v>63</v>
      </c>
      <c r="F1528" t="s">
        <v>92</v>
      </c>
      <c r="G1528" t="s">
        <v>93</v>
      </c>
      <c r="H1528" t="s">
        <v>75</v>
      </c>
      <c r="I1528">
        <v>12.1</v>
      </c>
      <c r="J1528" t="s">
        <v>25</v>
      </c>
      <c r="K1528" s="1">
        <v>45661</v>
      </c>
      <c r="L1528" s="1">
        <v>45801</v>
      </c>
      <c r="M1528">
        <v>0.38</v>
      </c>
      <c r="N1528">
        <v>60136</v>
      </c>
      <c r="O1528">
        <v>4</v>
      </c>
      <c r="P1528" t="s">
        <v>26</v>
      </c>
      <c r="Q1528">
        <v>1</v>
      </c>
      <c r="R1528">
        <v>7</v>
      </c>
      <c r="T1528" t="s">
        <v>65</v>
      </c>
    </row>
    <row r="1529" spans="1:20" x14ac:dyDescent="0.3">
      <c r="A1529" t="s">
        <v>1860</v>
      </c>
      <c r="B1529" t="s">
        <v>29</v>
      </c>
      <c r="C1529">
        <v>46</v>
      </c>
      <c r="D1529" t="s">
        <v>30</v>
      </c>
      <c r="E1529" t="s">
        <v>44</v>
      </c>
      <c r="F1529" t="s">
        <v>22</v>
      </c>
      <c r="G1529" t="s">
        <v>74</v>
      </c>
      <c r="H1529" t="s">
        <v>24</v>
      </c>
      <c r="I1529">
        <v>9.9</v>
      </c>
      <c r="J1529" t="s">
        <v>25</v>
      </c>
      <c r="K1529" s="1">
        <v>39586</v>
      </c>
      <c r="L1529"/>
      <c r="M1529">
        <v>17.45</v>
      </c>
      <c r="N1529">
        <v>51335</v>
      </c>
      <c r="O1529">
        <v>3</v>
      </c>
      <c r="P1529" t="s">
        <v>26</v>
      </c>
      <c r="Q1529">
        <v>1</v>
      </c>
      <c r="R1529">
        <v>4</v>
      </c>
      <c r="S1529" t="s">
        <v>581</v>
      </c>
      <c r="T1529" t="s">
        <v>26</v>
      </c>
    </row>
    <row r="1530" spans="1:20" x14ac:dyDescent="0.3">
      <c r="A1530" t="s">
        <v>1861</v>
      </c>
      <c r="B1530" t="s">
        <v>19</v>
      </c>
      <c r="C1530">
        <v>30</v>
      </c>
      <c r="D1530" t="s">
        <v>20</v>
      </c>
      <c r="E1530" t="s">
        <v>39</v>
      </c>
      <c r="F1530" t="s">
        <v>22</v>
      </c>
      <c r="G1530" t="s">
        <v>23</v>
      </c>
      <c r="H1530" t="s">
        <v>24</v>
      </c>
      <c r="I1530">
        <v>4.5</v>
      </c>
      <c r="J1530" t="s">
        <v>25</v>
      </c>
      <c r="K1530" s="1">
        <v>39656</v>
      </c>
      <c r="L1530" s="1">
        <v>44867</v>
      </c>
      <c r="M1530">
        <v>14.27</v>
      </c>
      <c r="N1530">
        <v>38844</v>
      </c>
      <c r="O1530">
        <v>4</v>
      </c>
      <c r="P1530" t="s">
        <v>26</v>
      </c>
      <c r="Q1530">
        <v>0</v>
      </c>
      <c r="R1530">
        <v>4</v>
      </c>
      <c r="S1530" t="s">
        <v>302</v>
      </c>
      <c r="T1530" t="s">
        <v>65</v>
      </c>
    </row>
    <row r="1531" spans="1:20" x14ac:dyDescent="0.3">
      <c r="A1531" t="s">
        <v>1862</v>
      </c>
      <c r="B1531" t="s">
        <v>29</v>
      </c>
      <c r="C1531">
        <v>39</v>
      </c>
      <c r="D1531" t="s">
        <v>20</v>
      </c>
      <c r="E1531" t="s">
        <v>31</v>
      </c>
      <c r="F1531" t="s">
        <v>32</v>
      </c>
      <c r="G1531" t="s">
        <v>171</v>
      </c>
      <c r="H1531" t="s">
        <v>24</v>
      </c>
      <c r="I1531">
        <v>16.100000000000001</v>
      </c>
      <c r="J1531" t="s">
        <v>25</v>
      </c>
      <c r="K1531" s="1">
        <v>45645</v>
      </c>
      <c r="L1531"/>
      <c r="M1531">
        <v>0.86</v>
      </c>
      <c r="N1531">
        <v>54327</v>
      </c>
      <c r="O1531">
        <v>4</v>
      </c>
      <c r="P1531" t="s">
        <v>26</v>
      </c>
      <c r="Q1531">
        <v>2</v>
      </c>
      <c r="R1531">
        <v>7</v>
      </c>
      <c r="S1531" t="s">
        <v>461</v>
      </c>
      <c r="T1531" t="s">
        <v>26</v>
      </c>
    </row>
    <row r="1532" spans="1:20" x14ac:dyDescent="0.3">
      <c r="A1532" t="s">
        <v>1863</v>
      </c>
      <c r="B1532" t="s">
        <v>29</v>
      </c>
      <c r="C1532">
        <v>42</v>
      </c>
      <c r="D1532" t="s">
        <v>20</v>
      </c>
      <c r="E1532" t="s">
        <v>21</v>
      </c>
      <c r="F1532" t="s">
        <v>82</v>
      </c>
      <c r="G1532" t="s">
        <v>83</v>
      </c>
      <c r="H1532" t="s">
        <v>51</v>
      </c>
      <c r="I1532">
        <v>10.7</v>
      </c>
      <c r="J1532" t="s">
        <v>25</v>
      </c>
      <c r="K1532" s="1">
        <v>40285</v>
      </c>
      <c r="L1532" s="1">
        <v>44627</v>
      </c>
      <c r="M1532">
        <v>11.89</v>
      </c>
      <c r="N1532">
        <v>51488</v>
      </c>
      <c r="O1532">
        <v>4</v>
      </c>
      <c r="P1532" t="s">
        <v>26</v>
      </c>
      <c r="Q1532">
        <v>2</v>
      </c>
      <c r="R1532">
        <v>8</v>
      </c>
      <c r="S1532" t="s">
        <v>557</v>
      </c>
      <c r="T1532" t="s">
        <v>65</v>
      </c>
    </row>
    <row r="1533" spans="1:20" x14ac:dyDescent="0.3">
      <c r="A1533" t="s">
        <v>1864</v>
      </c>
      <c r="B1533" t="s">
        <v>29</v>
      </c>
      <c r="C1533">
        <v>35</v>
      </c>
      <c r="D1533" t="s">
        <v>30</v>
      </c>
      <c r="E1533" t="s">
        <v>21</v>
      </c>
      <c r="F1533" t="s">
        <v>67</v>
      </c>
      <c r="G1533" t="s">
        <v>68</v>
      </c>
      <c r="H1533" t="s">
        <v>24</v>
      </c>
      <c r="I1533">
        <v>6.5</v>
      </c>
      <c r="J1533" t="s">
        <v>25</v>
      </c>
      <c r="K1533" s="1">
        <v>43482</v>
      </c>
      <c r="L1533"/>
      <c r="M1533">
        <v>6.78</v>
      </c>
      <c r="N1533">
        <v>53663</v>
      </c>
      <c r="O1533">
        <v>4</v>
      </c>
      <c r="P1533" t="s">
        <v>26</v>
      </c>
      <c r="Q1533">
        <v>2</v>
      </c>
      <c r="R1533">
        <v>7</v>
      </c>
      <c r="S1533" t="s">
        <v>770</v>
      </c>
      <c r="T1533" t="s">
        <v>26</v>
      </c>
    </row>
    <row r="1534" spans="1:20" x14ac:dyDescent="0.3">
      <c r="A1534" t="s">
        <v>1865</v>
      </c>
      <c r="B1534" t="s">
        <v>29</v>
      </c>
      <c r="C1534">
        <v>25</v>
      </c>
      <c r="D1534" t="s">
        <v>30</v>
      </c>
      <c r="E1534" t="s">
        <v>36</v>
      </c>
      <c r="F1534" t="s">
        <v>32</v>
      </c>
      <c r="G1534" t="s">
        <v>33</v>
      </c>
      <c r="H1534" t="s">
        <v>24</v>
      </c>
      <c r="I1534">
        <v>2</v>
      </c>
      <c r="J1534" t="s">
        <v>25</v>
      </c>
      <c r="K1534" s="1">
        <v>41145</v>
      </c>
      <c r="L1534"/>
      <c r="M1534">
        <v>13.18</v>
      </c>
      <c r="N1534">
        <v>25990</v>
      </c>
      <c r="O1534">
        <v>3</v>
      </c>
      <c r="P1534" t="s">
        <v>26</v>
      </c>
      <c r="Q1534">
        <v>5</v>
      </c>
      <c r="R1534">
        <v>6</v>
      </c>
      <c r="S1534" t="s">
        <v>644</v>
      </c>
      <c r="T1534" t="s">
        <v>26</v>
      </c>
    </row>
    <row r="1535" spans="1:20" x14ac:dyDescent="0.3">
      <c r="A1535" t="s">
        <v>1866</v>
      </c>
      <c r="B1535" t="s">
        <v>29</v>
      </c>
      <c r="C1535">
        <v>38</v>
      </c>
      <c r="D1535" t="s">
        <v>30</v>
      </c>
      <c r="E1535" t="s">
        <v>53</v>
      </c>
      <c r="F1535" t="s">
        <v>45</v>
      </c>
      <c r="G1535" t="s">
        <v>98</v>
      </c>
      <c r="H1535" t="s">
        <v>47</v>
      </c>
      <c r="I1535">
        <v>10.199999999999999</v>
      </c>
      <c r="J1535" t="s">
        <v>25</v>
      </c>
      <c r="K1535" s="1">
        <v>39646</v>
      </c>
      <c r="L1535"/>
      <c r="M1535">
        <v>17.28</v>
      </c>
      <c r="N1535">
        <v>64640</v>
      </c>
      <c r="O1535">
        <v>3</v>
      </c>
      <c r="P1535" t="s">
        <v>26</v>
      </c>
      <c r="Q1535">
        <v>0</v>
      </c>
      <c r="R1535">
        <v>7</v>
      </c>
      <c r="S1535" t="s">
        <v>473</v>
      </c>
      <c r="T1535" t="s">
        <v>26</v>
      </c>
    </row>
    <row r="1536" spans="1:20" x14ac:dyDescent="0.3">
      <c r="A1536" t="s">
        <v>668</v>
      </c>
      <c r="B1536" t="s">
        <v>19</v>
      </c>
      <c r="C1536">
        <v>37</v>
      </c>
      <c r="D1536" t="s">
        <v>20</v>
      </c>
      <c r="E1536" t="s">
        <v>53</v>
      </c>
      <c r="F1536" t="s">
        <v>82</v>
      </c>
      <c r="G1536" t="s">
        <v>83</v>
      </c>
      <c r="H1536" t="s">
        <v>24</v>
      </c>
      <c r="I1536">
        <v>7.4</v>
      </c>
      <c r="J1536" t="s">
        <v>25</v>
      </c>
      <c r="K1536" s="1">
        <v>40575</v>
      </c>
      <c r="L1536"/>
      <c r="M1536">
        <v>14.74</v>
      </c>
      <c r="N1536">
        <v>51533</v>
      </c>
      <c r="O1536">
        <v>2</v>
      </c>
      <c r="P1536" t="s">
        <v>26</v>
      </c>
      <c r="Q1536">
        <v>1</v>
      </c>
      <c r="R1536">
        <v>3</v>
      </c>
      <c r="T1536" t="s">
        <v>26</v>
      </c>
    </row>
    <row r="1537" spans="1:20" x14ac:dyDescent="0.3">
      <c r="A1537" t="s">
        <v>1867</v>
      </c>
      <c r="B1537" t="s">
        <v>29</v>
      </c>
      <c r="C1537">
        <v>39</v>
      </c>
      <c r="D1537" t="s">
        <v>30</v>
      </c>
      <c r="E1537" t="s">
        <v>44</v>
      </c>
      <c r="F1537" t="s">
        <v>92</v>
      </c>
      <c r="G1537" t="s">
        <v>93</v>
      </c>
      <c r="H1537" t="s">
        <v>24</v>
      </c>
      <c r="I1537">
        <v>10.1</v>
      </c>
      <c r="J1537" t="s">
        <v>25</v>
      </c>
      <c r="K1537" s="1">
        <v>45158</v>
      </c>
      <c r="L1537" s="1">
        <v>45642</v>
      </c>
      <c r="M1537">
        <v>1.33</v>
      </c>
      <c r="N1537">
        <v>64439</v>
      </c>
      <c r="O1537">
        <v>2</v>
      </c>
      <c r="P1537" t="s">
        <v>26</v>
      </c>
      <c r="Q1537">
        <v>3</v>
      </c>
      <c r="R1537">
        <v>5</v>
      </c>
      <c r="S1537" t="s">
        <v>404</v>
      </c>
      <c r="T1537" t="s">
        <v>65</v>
      </c>
    </row>
    <row r="1538" spans="1:20" x14ac:dyDescent="0.3">
      <c r="A1538" t="s">
        <v>1868</v>
      </c>
      <c r="B1538" t="s">
        <v>29</v>
      </c>
      <c r="C1538">
        <v>24</v>
      </c>
      <c r="D1538" t="s">
        <v>30</v>
      </c>
      <c r="E1538" t="s">
        <v>58</v>
      </c>
      <c r="F1538" t="s">
        <v>22</v>
      </c>
      <c r="G1538" t="s">
        <v>23</v>
      </c>
      <c r="H1538" t="s">
        <v>84</v>
      </c>
      <c r="I1538">
        <v>0.3</v>
      </c>
      <c r="J1538" t="s">
        <v>25</v>
      </c>
      <c r="K1538" s="1">
        <v>44212</v>
      </c>
      <c r="L1538"/>
      <c r="M1538">
        <v>4.78</v>
      </c>
      <c r="N1538">
        <v>35871</v>
      </c>
      <c r="O1538">
        <v>3</v>
      </c>
      <c r="P1538" t="s">
        <v>26</v>
      </c>
      <c r="Q1538">
        <v>2</v>
      </c>
      <c r="R1538">
        <v>2</v>
      </c>
      <c r="S1538" t="s">
        <v>399</v>
      </c>
      <c r="T1538" t="s">
        <v>26</v>
      </c>
    </row>
    <row r="1539" spans="1:20" x14ac:dyDescent="0.3">
      <c r="A1539" t="s">
        <v>1228</v>
      </c>
      <c r="B1539" t="s">
        <v>19</v>
      </c>
      <c r="C1539">
        <v>30</v>
      </c>
      <c r="D1539" t="s">
        <v>20</v>
      </c>
      <c r="E1539" t="s">
        <v>31</v>
      </c>
      <c r="F1539" t="s">
        <v>92</v>
      </c>
      <c r="G1539" t="s">
        <v>246</v>
      </c>
      <c r="H1539" t="s">
        <v>24</v>
      </c>
      <c r="I1539">
        <v>7</v>
      </c>
      <c r="J1539" t="s">
        <v>25</v>
      </c>
      <c r="K1539" s="1">
        <v>41753</v>
      </c>
      <c r="L1539"/>
      <c r="M1539">
        <v>11.51</v>
      </c>
      <c r="N1539">
        <v>43853</v>
      </c>
      <c r="O1539">
        <v>4</v>
      </c>
      <c r="P1539" t="s">
        <v>26</v>
      </c>
      <c r="Q1539">
        <v>0</v>
      </c>
      <c r="R1539">
        <v>10</v>
      </c>
      <c r="T1539" t="s">
        <v>26</v>
      </c>
    </row>
    <row r="1540" spans="1:20" x14ac:dyDescent="0.3">
      <c r="A1540" t="s">
        <v>1869</v>
      </c>
      <c r="B1540" t="s">
        <v>29</v>
      </c>
      <c r="C1540">
        <v>30</v>
      </c>
      <c r="D1540" t="s">
        <v>30</v>
      </c>
      <c r="E1540" t="s">
        <v>44</v>
      </c>
      <c r="F1540" t="s">
        <v>54</v>
      </c>
      <c r="G1540" t="s">
        <v>77</v>
      </c>
      <c r="H1540" t="s">
        <v>24</v>
      </c>
      <c r="I1540">
        <v>10</v>
      </c>
      <c r="J1540" t="s">
        <v>25</v>
      </c>
      <c r="K1540" s="1">
        <v>41580</v>
      </c>
      <c r="L1540" s="1">
        <v>44856</v>
      </c>
      <c r="M1540">
        <v>8.9700000000000006</v>
      </c>
      <c r="N1540">
        <v>56199</v>
      </c>
      <c r="O1540">
        <v>3</v>
      </c>
      <c r="P1540" t="s">
        <v>26</v>
      </c>
      <c r="Q1540">
        <v>3</v>
      </c>
      <c r="R1540">
        <v>8</v>
      </c>
      <c r="S1540" t="s">
        <v>320</v>
      </c>
      <c r="T1540" t="s">
        <v>65</v>
      </c>
    </row>
    <row r="1541" spans="1:20" x14ac:dyDescent="0.3">
      <c r="A1541" t="s">
        <v>1870</v>
      </c>
      <c r="B1541" t="s">
        <v>29</v>
      </c>
      <c r="C1541">
        <v>27</v>
      </c>
      <c r="D1541" t="s">
        <v>30</v>
      </c>
      <c r="E1541" t="s">
        <v>63</v>
      </c>
      <c r="F1541" t="s">
        <v>22</v>
      </c>
      <c r="G1541" t="s">
        <v>59</v>
      </c>
      <c r="H1541" t="s">
        <v>84</v>
      </c>
      <c r="I1541">
        <v>0.9</v>
      </c>
      <c r="J1541" t="s">
        <v>25</v>
      </c>
      <c r="K1541" s="1">
        <v>42622</v>
      </c>
      <c r="L1541"/>
      <c r="M1541">
        <v>9.1300000000000008</v>
      </c>
      <c r="N1541">
        <v>36427</v>
      </c>
      <c r="O1541">
        <v>3</v>
      </c>
      <c r="P1541" t="s">
        <v>26</v>
      </c>
      <c r="Q1541">
        <v>0</v>
      </c>
      <c r="R1541">
        <v>4</v>
      </c>
      <c r="S1541" t="s">
        <v>270</v>
      </c>
      <c r="T1541" t="s">
        <v>26</v>
      </c>
    </row>
    <row r="1542" spans="1:20" x14ac:dyDescent="0.3">
      <c r="A1542" t="s">
        <v>1871</v>
      </c>
      <c r="B1542" t="s">
        <v>19</v>
      </c>
      <c r="C1542">
        <v>30</v>
      </c>
      <c r="D1542" t="s">
        <v>20</v>
      </c>
      <c r="E1542" t="s">
        <v>44</v>
      </c>
      <c r="F1542" t="s">
        <v>22</v>
      </c>
      <c r="G1542" t="s">
        <v>59</v>
      </c>
      <c r="H1542" t="s">
        <v>24</v>
      </c>
      <c r="I1542">
        <v>7.7</v>
      </c>
      <c r="J1542" t="s">
        <v>25</v>
      </c>
      <c r="K1542" s="1">
        <v>44307</v>
      </c>
      <c r="L1542"/>
      <c r="M1542">
        <v>4.5199999999999996</v>
      </c>
      <c r="N1542">
        <v>46293</v>
      </c>
      <c r="O1542">
        <v>2</v>
      </c>
      <c r="P1542" t="s">
        <v>26</v>
      </c>
      <c r="Q1542">
        <v>1</v>
      </c>
      <c r="R1542">
        <v>5</v>
      </c>
      <c r="S1542" t="s">
        <v>129</v>
      </c>
      <c r="T1542" t="s">
        <v>26</v>
      </c>
    </row>
    <row r="1543" spans="1:20" x14ac:dyDescent="0.3">
      <c r="A1543" t="s">
        <v>1872</v>
      </c>
      <c r="B1543" t="s">
        <v>29</v>
      </c>
      <c r="C1543">
        <v>38</v>
      </c>
      <c r="D1543" t="s">
        <v>30</v>
      </c>
      <c r="E1543" t="s">
        <v>44</v>
      </c>
      <c r="F1543" t="s">
        <v>54</v>
      </c>
      <c r="G1543" t="s">
        <v>55</v>
      </c>
      <c r="H1543" t="s">
        <v>24</v>
      </c>
      <c r="I1543">
        <v>9</v>
      </c>
      <c r="J1543" t="s">
        <v>25</v>
      </c>
      <c r="K1543" s="1">
        <v>39549</v>
      </c>
      <c r="L1543"/>
      <c r="M1543">
        <v>17.55</v>
      </c>
      <c r="N1543">
        <v>47828</v>
      </c>
      <c r="O1543">
        <v>3</v>
      </c>
      <c r="P1543" t="s">
        <v>65</v>
      </c>
      <c r="Q1543">
        <v>1</v>
      </c>
      <c r="R1543">
        <v>5</v>
      </c>
      <c r="S1543" t="s">
        <v>657</v>
      </c>
      <c r="T1543" t="s">
        <v>26</v>
      </c>
    </row>
    <row r="1544" spans="1:20" x14ac:dyDescent="0.3">
      <c r="A1544" t="s">
        <v>1873</v>
      </c>
      <c r="B1544" t="s">
        <v>19</v>
      </c>
      <c r="C1544">
        <v>26</v>
      </c>
      <c r="D1544" t="s">
        <v>20</v>
      </c>
      <c r="E1544" t="s">
        <v>63</v>
      </c>
      <c r="F1544" t="s">
        <v>40</v>
      </c>
      <c r="G1544" t="s">
        <v>96</v>
      </c>
      <c r="H1544" t="s">
        <v>24</v>
      </c>
      <c r="I1544">
        <v>3.3</v>
      </c>
      <c r="J1544" t="s">
        <v>85</v>
      </c>
      <c r="K1544" s="1">
        <v>42649</v>
      </c>
      <c r="L1544"/>
      <c r="M1544">
        <v>9.06</v>
      </c>
      <c r="N1544">
        <v>40467</v>
      </c>
      <c r="O1544">
        <v>2</v>
      </c>
      <c r="P1544" t="s">
        <v>26</v>
      </c>
      <c r="Q1544">
        <v>4</v>
      </c>
      <c r="R1544">
        <v>5</v>
      </c>
      <c r="S1544" t="s">
        <v>414</v>
      </c>
      <c r="T1544" t="s">
        <v>26</v>
      </c>
    </row>
    <row r="1545" spans="1:20" x14ac:dyDescent="0.3">
      <c r="A1545" t="s">
        <v>1874</v>
      </c>
      <c r="B1545" t="s">
        <v>29</v>
      </c>
      <c r="C1545">
        <v>22</v>
      </c>
      <c r="D1545" t="s">
        <v>30</v>
      </c>
      <c r="E1545" t="s">
        <v>53</v>
      </c>
      <c r="F1545" t="s">
        <v>67</v>
      </c>
      <c r="G1545" t="s">
        <v>110</v>
      </c>
      <c r="H1545" t="s">
        <v>24</v>
      </c>
      <c r="I1545">
        <v>1.9</v>
      </c>
      <c r="J1545" t="s">
        <v>25</v>
      </c>
      <c r="K1545" s="1">
        <v>39450</v>
      </c>
      <c r="L1545"/>
      <c r="M1545">
        <v>17.82</v>
      </c>
      <c r="N1545">
        <v>36495</v>
      </c>
      <c r="O1545">
        <v>1</v>
      </c>
      <c r="P1545" t="s">
        <v>65</v>
      </c>
      <c r="Q1545">
        <v>3</v>
      </c>
      <c r="R1545">
        <v>9</v>
      </c>
      <c r="S1545" t="s">
        <v>137</v>
      </c>
      <c r="T1545" t="s">
        <v>26</v>
      </c>
    </row>
    <row r="1546" spans="1:20" x14ac:dyDescent="0.3">
      <c r="A1546" t="s">
        <v>1875</v>
      </c>
      <c r="B1546" t="s">
        <v>29</v>
      </c>
      <c r="C1546">
        <v>28</v>
      </c>
      <c r="D1546" t="s">
        <v>30</v>
      </c>
      <c r="E1546" t="s">
        <v>31</v>
      </c>
      <c r="F1546" t="s">
        <v>82</v>
      </c>
      <c r="G1546" t="s">
        <v>83</v>
      </c>
      <c r="H1546" t="s">
        <v>84</v>
      </c>
      <c r="I1546">
        <v>4.2</v>
      </c>
      <c r="J1546" t="s">
        <v>25</v>
      </c>
      <c r="K1546" s="1">
        <v>44101</v>
      </c>
      <c r="L1546"/>
      <c r="M1546">
        <v>5.08</v>
      </c>
      <c r="N1546">
        <v>35074</v>
      </c>
      <c r="O1546">
        <v>3</v>
      </c>
      <c r="P1546" t="s">
        <v>26</v>
      </c>
      <c r="Q1546">
        <v>3</v>
      </c>
      <c r="R1546">
        <v>11</v>
      </c>
      <c r="S1546" t="s">
        <v>489</v>
      </c>
      <c r="T1546" t="s">
        <v>26</v>
      </c>
    </row>
    <row r="1547" spans="1:20" x14ac:dyDescent="0.3">
      <c r="A1547" t="s">
        <v>1876</v>
      </c>
      <c r="B1547" t="s">
        <v>29</v>
      </c>
      <c r="C1547">
        <v>27</v>
      </c>
      <c r="D1547" t="s">
        <v>20</v>
      </c>
      <c r="E1547" t="s">
        <v>63</v>
      </c>
      <c r="F1547" t="s">
        <v>67</v>
      </c>
      <c r="G1547" t="s">
        <v>176</v>
      </c>
      <c r="H1547" t="s">
        <v>24</v>
      </c>
      <c r="I1547">
        <v>1.7</v>
      </c>
      <c r="J1547" t="s">
        <v>25</v>
      </c>
      <c r="K1547" s="1">
        <v>41741</v>
      </c>
      <c r="L1547"/>
      <c r="M1547">
        <v>11.55</v>
      </c>
      <c r="N1547">
        <v>38244</v>
      </c>
      <c r="O1547">
        <v>3</v>
      </c>
      <c r="P1547" t="s">
        <v>26</v>
      </c>
      <c r="Q1547">
        <v>2</v>
      </c>
      <c r="R1547">
        <v>5</v>
      </c>
      <c r="S1547" t="s">
        <v>566</v>
      </c>
      <c r="T1547" t="s">
        <v>26</v>
      </c>
    </row>
    <row r="1548" spans="1:20" x14ac:dyDescent="0.3">
      <c r="A1548" t="s">
        <v>1247</v>
      </c>
      <c r="B1548" t="s">
        <v>29</v>
      </c>
      <c r="C1548">
        <v>32</v>
      </c>
      <c r="D1548" t="s">
        <v>30</v>
      </c>
      <c r="E1548" t="s">
        <v>36</v>
      </c>
      <c r="F1548" t="s">
        <v>32</v>
      </c>
      <c r="G1548" t="s">
        <v>33</v>
      </c>
      <c r="H1548" t="s">
        <v>84</v>
      </c>
      <c r="I1548">
        <v>3.3</v>
      </c>
      <c r="J1548" t="s">
        <v>25</v>
      </c>
      <c r="K1548" s="1">
        <v>41124</v>
      </c>
      <c r="L1548" s="1">
        <v>42169</v>
      </c>
      <c r="M1548">
        <v>2.86</v>
      </c>
      <c r="N1548">
        <v>34595</v>
      </c>
      <c r="O1548">
        <v>2</v>
      </c>
      <c r="P1548" t="s">
        <v>26</v>
      </c>
      <c r="Q1548">
        <v>0</v>
      </c>
      <c r="R1548">
        <v>7</v>
      </c>
      <c r="T1548" t="s">
        <v>65</v>
      </c>
    </row>
    <row r="1549" spans="1:20" x14ac:dyDescent="0.3">
      <c r="A1549" t="s">
        <v>1877</v>
      </c>
      <c r="B1549" t="s">
        <v>29</v>
      </c>
      <c r="C1549">
        <v>36</v>
      </c>
      <c r="D1549" t="s">
        <v>20</v>
      </c>
      <c r="E1549" t="s">
        <v>58</v>
      </c>
      <c r="F1549" t="s">
        <v>82</v>
      </c>
      <c r="G1549" t="s">
        <v>284</v>
      </c>
      <c r="H1549" t="s">
        <v>24</v>
      </c>
      <c r="I1549">
        <v>13.9</v>
      </c>
      <c r="J1549" t="s">
        <v>25</v>
      </c>
      <c r="K1549" s="1">
        <v>44014</v>
      </c>
      <c r="L1549" s="1">
        <v>44633</v>
      </c>
      <c r="M1549">
        <v>1.69</v>
      </c>
      <c r="N1549">
        <v>55936</v>
      </c>
      <c r="O1549">
        <v>3</v>
      </c>
      <c r="P1549" t="s">
        <v>26</v>
      </c>
      <c r="Q1549">
        <v>4</v>
      </c>
      <c r="R1549">
        <v>5</v>
      </c>
      <c r="S1549" t="s">
        <v>311</v>
      </c>
      <c r="T1549" t="s">
        <v>65</v>
      </c>
    </row>
    <row r="1550" spans="1:20" x14ac:dyDescent="0.3">
      <c r="A1550" t="s">
        <v>150</v>
      </c>
      <c r="B1550" t="s">
        <v>19</v>
      </c>
      <c r="C1550">
        <v>31</v>
      </c>
      <c r="D1550" t="s">
        <v>30</v>
      </c>
      <c r="E1550" t="s">
        <v>36</v>
      </c>
      <c r="F1550" t="s">
        <v>54</v>
      </c>
      <c r="G1550" t="s">
        <v>139</v>
      </c>
      <c r="H1550" t="s">
        <v>24</v>
      </c>
      <c r="I1550">
        <v>7.2</v>
      </c>
      <c r="J1550" t="s">
        <v>25</v>
      </c>
      <c r="K1550" s="1">
        <v>42539</v>
      </c>
      <c r="L1550"/>
      <c r="M1550">
        <v>9.36</v>
      </c>
      <c r="N1550">
        <v>41267</v>
      </c>
      <c r="O1550">
        <v>2</v>
      </c>
      <c r="P1550" t="s">
        <v>26</v>
      </c>
      <c r="Q1550">
        <v>3</v>
      </c>
      <c r="R1550">
        <v>4</v>
      </c>
      <c r="T1550" t="s">
        <v>26</v>
      </c>
    </row>
    <row r="1551" spans="1:20" x14ac:dyDescent="0.3">
      <c r="A1551" t="s">
        <v>1878</v>
      </c>
      <c r="B1551" t="s">
        <v>29</v>
      </c>
      <c r="C1551">
        <v>38</v>
      </c>
      <c r="D1551" t="s">
        <v>30</v>
      </c>
      <c r="E1551" t="s">
        <v>31</v>
      </c>
      <c r="F1551" t="s">
        <v>82</v>
      </c>
      <c r="G1551" t="s">
        <v>107</v>
      </c>
      <c r="H1551" t="s">
        <v>51</v>
      </c>
      <c r="I1551">
        <v>14.9</v>
      </c>
      <c r="J1551" t="s">
        <v>25</v>
      </c>
      <c r="K1551" s="1">
        <v>39964</v>
      </c>
      <c r="L1551"/>
      <c r="M1551">
        <v>16.41</v>
      </c>
      <c r="N1551">
        <v>67667</v>
      </c>
      <c r="O1551">
        <v>3</v>
      </c>
      <c r="P1551" t="s">
        <v>65</v>
      </c>
      <c r="Q1551">
        <v>3</v>
      </c>
      <c r="R1551">
        <v>6</v>
      </c>
      <c r="S1551" t="s">
        <v>343</v>
      </c>
      <c r="T1551" t="s">
        <v>26</v>
      </c>
    </row>
    <row r="1552" spans="1:20" x14ac:dyDescent="0.3">
      <c r="A1552" t="s">
        <v>1879</v>
      </c>
      <c r="B1552" t="s">
        <v>29</v>
      </c>
      <c r="C1552">
        <v>36</v>
      </c>
      <c r="D1552" t="s">
        <v>20</v>
      </c>
      <c r="E1552" t="s">
        <v>31</v>
      </c>
      <c r="F1552" t="s">
        <v>54</v>
      </c>
      <c r="G1552" t="s">
        <v>77</v>
      </c>
      <c r="H1552" t="s">
        <v>24</v>
      </c>
      <c r="I1552">
        <v>6.2</v>
      </c>
      <c r="J1552" t="s">
        <v>25</v>
      </c>
      <c r="K1552" s="1">
        <v>40988</v>
      </c>
      <c r="L1552"/>
      <c r="M1552">
        <v>13.61</v>
      </c>
      <c r="N1552">
        <v>51762</v>
      </c>
      <c r="O1552">
        <v>3</v>
      </c>
      <c r="P1552" t="s">
        <v>26</v>
      </c>
      <c r="Q1552">
        <v>5</v>
      </c>
      <c r="R1552">
        <v>9</v>
      </c>
      <c r="S1552" t="s">
        <v>774</v>
      </c>
      <c r="T1552" t="s">
        <v>26</v>
      </c>
    </row>
    <row r="1553" spans="1:20" x14ac:dyDescent="0.3">
      <c r="A1553" t="s">
        <v>1880</v>
      </c>
      <c r="B1553" t="s">
        <v>29</v>
      </c>
      <c r="C1553">
        <v>23</v>
      </c>
      <c r="D1553" t="s">
        <v>30</v>
      </c>
      <c r="E1553" t="s">
        <v>63</v>
      </c>
      <c r="F1553" t="s">
        <v>40</v>
      </c>
      <c r="G1553" t="s">
        <v>50</v>
      </c>
      <c r="H1553" t="s">
        <v>84</v>
      </c>
      <c r="I1553">
        <v>0.2</v>
      </c>
      <c r="J1553" t="s">
        <v>25</v>
      </c>
      <c r="K1553" s="1">
        <v>41344</v>
      </c>
      <c r="L1553" s="1">
        <v>41791</v>
      </c>
      <c r="M1553">
        <v>1.22</v>
      </c>
      <c r="N1553">
        <v>27251</v>
      </c>
      <c r="O1553">
        <v>4</v>
      </c>
      <c r="P1553" t="s">
        <v>26</v>
      </c>
      <c r="Q1553">
        <v>2</v>
      </c>
      <c r="R1553">
        <v>5</v>
      </c>
      <c r="S1553" t="s">
        <v>215</v>
      </c>
      <c r="T1553" t="s">
        <v>65</v>
      </c>
    </row>
    <row r="1554" spans="1:20" x14ac:dyDescent="0.3">
      <c r="A1554" t="s">
        <v>386</v>
      </c>
      <c r="B1554" t="s">
        <v>29</v>
      </c>
      <c r="C1554">
        <v>32</v>
      </c>
      <c r="D1554" t="s">
        <v>30</v>
      </c>
      <c r="E1554" t="s">
        <v>36</v>
      </c>
      <c r="F1554" t="s">
        <v>54</v>
      </c>
      <c r="G1554" t="s">
        <v>55</v>
      </c>
      <c r="H1554" t="s">
        <v>24</v>
      </c>
      <c r="I1554">
        <v>7.9</v>
      </c>
      <c r="J1554" t="s">
        <v>25</v>
      </c>
      <c r="K1554" s="1">
        <v>45397</v>
      </c>
      <c r="L1554"/>
      <c r="M1554">
        <v>1.54</v>
      </c>
      <c r="N1554">
        <v>47948</v>
      </c>
      <c r="O1554">
        <v>3</v>
      </c>
      <c r="P1554" t="s">
        <v>26</v>
      </c>
      <c r="Q1554">
        <v>3</v>
      </c>
      <c r="R1554">
        <v>8</v>
      </c>
      <c r="T1554" t="s">
        <v>26</v>
      </c>
    </row>
    <row r="1555" spans="1:20" x14ac:dyDescent="0.3">
      <c r="A1555" t="s">
        <v>1881</v>
      </c>
      <c r="B1555" t="s">
        <v>19</v>
      </c>
      <c r="C1555">
        <v>48</v>
      </c>
      <c r="D1555" t="s">
        <v>30</v>
      </c>
      <c r="E1555" t="s">
        <v>63</v>
      </c>
      <c r="F1555" t="s">
        <v>67</v>
      </c>
      <c r="G1555" t="s">
        <v>90</v>
      </c>
      <c r="H1555" t="s">
        <v>24</v>
      </c>
      <c r="I1555">
        <v>23.7</v>
      </c>
      <c r="J1555" t="s">
        <v>25</v>
      </c>
      <c r="K1555" s="1">
        <v>45733</v>
      </c>
      <c r="L1555" s="1">
        <v>45867</v>
      </c>
      <c r="M1555">
        <v>0.37</v>
      </c>
      <c r="N1555">
        <v>77718</v>
      </c>
      <c r="O1555">
        <v>2</v>
      </c>
      <c r="P1555" t="s">
        <v>26</v>
      </c>
      <c r="Q1555">
        <v>1</v>
      </c>
      <c r="R1555">
        <v>6</v>
      </c>
      <c r="S1555" t="s">
        <v>326</v>
      </c>
      <c r="T1555" t="s">
        <v>65</v>
      </c>
    </row>
    <row r="1556" spans="1:20" x14ac:dyDescent="0.3">
      <c r="A1556" t="s">
        <v>515</v>
      </c>
      <c r="B1556" t="s">
        <v>19</v>
      </c>
      <c r="C1556">
        <v>33</v>
      </c>
      <c r="D1556" t="s">
        <v>20</v>
      </c>
      <c r="E1556" t="s">
        <v>21</v>
      </c>
      <c r="F1556" t="s">
        <v>67</v>
      </c>
      <c r="G1556" t="s">
        <v>110</v>
      </c>
      <c r="H1556" t="s">
        <v>24</v>
      </c>
      <c r="I1556">
        <v>7.9</v>
      </c>
      <c r="J1556" t="s">
        <v>85</v>
      </c>
      <c r="K1556" s="1">
        <v>42174</v>
      </c>
      <c r="L1556"/>
      <c r="M1556">
        <v>10.36</v>
      </c>
      <c r="N1556">
        <v>54128</v>
      </c>
      <c r="O1556">
        <v>3</v>
      </c>
      <c r="P1556" t="s">
        <v>26</v>
      </c>
      <c r="Q1556">
        <v>0</v>
      </c>
      <c r="R1556">
        <v>4</v>
      </c>
      <c r="T1556" t="s">
        <v>26</v>
      </c>
    </row>
    <row r="1557" spans="1:20" x14ac:dyDescent="0.3">
      <c r="A1557" t="s">
        <v>1882</v>
      </c>
      <c r="B1557" t="s">
        <v>29</v>
      </c>
      <c r="C1557">
        <v>30</v>
      </c>
      <c r="D1557" t="s">
        <v>20</v>
      </c>
      <c r="E1557" t="s">
        <v>36</v>
      </c>
      <c r="F1557" t="s">
        <v>92</v>
      </c>
      <c r="G1557" t="s">
        <v>246</v>
      </c>
      <c r="H1557" t="s">
        <v>51</v>
      </c>
      <c r="I1557">
        <v>5.3</v>
      </c>
      <c r="J1557" t="s">
        <v>25</v>
      </c>
      <c r="K1557" s="1">
        <v>44568</v>
      </c>
      <c r="L1557"/>
      <c r="M1557">
        <v>3.81</v>
      </c>
      <c r="N1557">
        <v>49239</v>
      </c>
      <c r="O1557">
        <v>2</v>
      </c>
      <c r="P1557" t="s">
        <v>26</v>
      </c>
      <c r="Q1557">
        <v>0</v>
      </c>
      <c r="R1557">
        <v>1</v>
      </c>
      <c r="S1557" t="s">
        <v>905</v>
      </c>
      <c r="T1557" t="s">
        <v>26</v>
      </c>
    </row>
    <row r="1558" spans="1:20" x14ac:dyDescent="0.3">
      <c r="A1558" t="s">
        <v>1883</v>
      </c>
      <c r="B1558" t="s">
        <v>29</v>
      </c>
      <c r="C1558">
        <v>41</v>
      </c>
      <c r="D1558" t="s">
        <v>20</v>
      </c>
      <c r="E1558" t="s">
        <v>36</v>
      </c>
      <c r="F1558" t="s">
        <v>67</v>
      </c>
      <c r="G1558" t="s">
        <v>71</v>
      </c>
      <c r="H1558" t="s">
        <v>24</v>
      </c>
      <c r="I1558">
        <v>16.100000000000001</v>
      </c>
      <c r="J1558" t="s">
        <v>25</v>
      </c>
      <c r="K1558" s="1">
        <v>45126</v>
      </c>
      <c r="L1558"/>
      <c r="M1558">
        <v>2.2799999999999998</v>
      </c>
      <c r="N1558">
        <v>63465</v>
      </c>
      <c r="O1558">
        <v>3</v>
      </c>
      <c r="P1558" t="s">
        <v>26</v>
      </c>
      <c r="Q1558">
        <v>1</v>
      </c>
      <c r="R1558">
        <v>4</v>
      </c>
      <c r="S1558" t="s">
        <v>1572</v>
      </c>
      <c r="T1558" t="s">
        <v>26</v>
      </c>
    </row>
    <row r="1559" spans="1:20" x14ac:dyDescent="0.3">
      <c r="A1559" t="s">
        <v>1884</v>
      </c>
      <c r="B1559" t="s">
        <v>19</v>
      </c>
      <c r="C1559">
        <v>29</v>
      </c>
      <c r="D1559" t="s">
        <v>30</v>
      </c>
      <c r="E1559" t="s">
        <v>31</v>
      </c>
      <c r="F1559" t="s">
        <v>32</v>
      </c>
      <c r="G1559" t="s">
        <v>33</v>
      </c>
      <c r="H1559" t="s">
        <v>51</v>
      </c>
      <c r="I1559">
        <v>5.9</v>
      </c>
      <c r="J1559" t="s">
        <v>85</v>
      </c>
      <c r="K1559" s="1">
        <v>41534</v>
      </c>
      <c r="L1559"/>
      <c r="M1559">
        <v>12.11</v>
      </c>
      <c r="N1559">
        <v>39466</v>
      </c>
      <c r="O1559">
        <v>1</v>
      </c>
      <c r="P1559" t="s">
        <v>26</v>
      </c>
      <c r="Q1559">
        <v>1</v>
      </c>
      <c r="R1559">
        <v>2</v>
      </c>
      <c r="S1559" t="s">
        <v>594</v>
      </c>
      <c r="T1559" t="s">
        <v>26</v>
      </c>
    </row>
    <row r="1560" spans="1:20" x14ac:dyDescent="0.3">
      <c r="A1560" t="s">
        <v>1885</v>
      </c>
      <c r="B1560" t="s">
        <v>19</v>
      </c>
      <c r="C1560">
        <v>46</v>
      </c>
      <c r="D1560" t="s">
        <v>20</v>
      </c>
      <c r="E1560" t="s">
        <v>39</v>
      </c>
      <c r="F1560" t="s">
        <v>67</v>
      </c>
      <c r="G1560" t="s">
        <v>68</v>
      </c>
      <c r="H1560" t="s">
        <v>51</v>
      </c>
      <c r="I1560">
        <v>14.8</v>
      </c>
      <c r="J1560" t="s">
        <v>25</v>
      </c>
      <c r="K1560" s="1">
        <v>43940</v>
      </c>
      <c r="L1560"/>
      <c r="M1560">
        <v>5.52</v>
      </c>
      <c r="N1560">
        <v>66003</v>
      </c>
      <c r="O1560">
        <v>3</v>
      </c>
      <c r="P1560" t="s">
        <v>26</v>
      </c>
      <c r="Q1560">
        <v>3</v>
      </c>
      <c r="R1560">
        <v>4</v>
      </c>
      <c r="S1560" t="s">
        <v>1431</v>
      </c>
      <c r="T1560" t="s">
        <v>26</v>
      </c>
    </row>
    <row r="1561" spans="1:20" x14ac:dyDescent="0.3">
      <c r="A1561" t="s">
        <v>1886</v>
      </c>
      <c r="B1561" t="s">
        <v>29</v>
      </c>
      <c r="C1561">
        <v>34</v>
      </c>
      <c r="D1561" t="s">
        <v>30</v>
      </c>
      <c r="E1561" t="s">
        <v>21</v>
      </c>
      <c r="F1561" t="s">
        <v>32</v>
      </c>
      <c r="G1561" t="s">
        <v>171</v>
      </c>
      <c r="H1561" t="s">
        <v>24</v>
      </c>
      <c r="I1561">
        <v>3</v>
      </c>
      <c r="J1561" t="s">
        <v>25</v>
      </c>
      <c r="K1561" s="1">
        <v>40723</v>
      </c>
      <c r="L1561"/>
      <c r="M1561">
        <v>14.33</v>
      </c>
      <c r="N1561">
        <v>30736</v>
      </c>
      <c r="O1561">
        <v>4</v>
      </c>
      <c r="P1561" t="s">
        <v>26</v>
      </c>
      <c r="Q1561">
        <v>1</v>
      </c>
      <c r="R1561">
        <v>5</v>
      </c>
      <c r="S1561" t="s">
        <v>1887</v>
      </c>
      <c r="T1561" t="s">
        <v>26</v>
      </c>
    </row>
    <row r="1562" spans="1:20" x14ac:dyDescent="0.3">
      <c r="A1562" t="s">
        <v>1888</v>
      </c>
      <c r="B1562" t="s">
        <v>29</v>
      </c>
      <c r="C1562">
        <v>34</v>
      </c>
      <c r="D1562" t="s">
        <v>30</v>
      </c>
      <c r="E1562" t="s">
        <v>21</v>
      </c>
      <c r="F1562" t="s">
        <v>40</v>
      </c>
      <c r="G1562" t="s">
        <v>50</v>
      </c>
      <c r="H1562" t="s">
        <v>51</v>
      </c>
      <c r="I1562">
        <v>8.5</v>
      </c>
      <c r="J1562" t="s">
        <v>25</v>
      </c>
      <c r="K1562" s="1">
        <v>45140</v>
      </c>
      <c r="L1562"/>
      <c r="M1562">
        <v>2.2400000000000002</v>
      </c>
      <c r="N1562">
        <v>51534</v>
      </c>
      <c r="O1562">
        <v>3</v>
      </c>
      <c r="P1562" t="s">
        <v>26</v>
      </c>
      <c r="Q1562">
        <v>0</v>
      </c>
      <c r="R1562">
        <v>5</v>
      </c>
      <c r="S1562" t="s">
        <v>807</v>
      </c>
      <c r="T1562" t="s">
        <v>26</v>
      </c>
    </row>
    <row r="1563" spans="1:20" x14ac:dyDescent="0.3">
      <c r="A1563" t="s">
        <v>1889</v>
      </c>
      <c r="B1563" t="s">
        <v>19</v>
      </c>
      <c r="C1563">
        <v>21</v>
      </c>
      <c r="D1563" t="s">
        <v>20</v>
      </c>
      <c r="E1563" t="s">
        <v>21</v>
      </c>
      <c r="F1563" t="s">
        <v>54</v>
      </c>
      <c r="G1563" t="s">
        <v>139</v>
      </c>
      <c r="H1563" t="s">
        <v>24</v>
      </c>
      <c r="I1563">
        <v>0.4</v>
      </c>
      <c r="J1563" t="s">
        <v>25</v>
      </c>
      <c r="K1563" s="1">
        <v>39580</v>
      </c>
      <c r="L1563"/>
      <c r="M1563">
        <v>17.46</v>
      </c>
      <c r="N1563">
        <v>38877</v>
      </c>
      <c r="O1563">
        <v>4</v>
      </c>
      <c r="P1563" t="s">
        <v>26</v>
      </c>
      <c r="Q1563">
        <v>0</v>
      </c>
      <c r="R1563">
        <v>7</v>
      </c>
      <c r="S1563" t="s">
        <v>447</v>
      </c>
      <c r="T1563" t="s">
        <v>26</v>
      </c>
    </row>
    <row r="1564" spans="1:20" x14ac:dyDescent="0.3">
      <c r="A1564" t="s">
        <v>1890</v>
      </c>
      <c r="B1564" t="s">
        <v>29</v>
      </c>
      <c r="C1564">
        <v>32</v>
      </c>
      <c r="D1564" t="s">
        <v>30</v>
      </c>
      <c r="E1564" t="s">
        <v>21</v>
      </c>
      <c r="F1564" t="s">
        <v>82</v>
      </c>
      <c r="G1564" t="s">
        <v>284</v>
      </c>
      <c r="H1564" t="s">
        <v>24</v>
      </c>
      <c r="I1564">
        <v>5.0999999999999996</v>
      </c>
      <c r="J1564" t="s">
        <v>25</v>
      </c>
      <c r="K1564" s="1">
        <v>40422</v>
      </c>
      <c r="L1564"/>
      <c r="M1564">
        <v>15.16</v>
      </c>
      <c r="N1564">
        <v>24774</v>
      </c>
      <c r="O1564">
        <v>4</v>
      </c>
      <c r="P1564" t="s">
        <v>26</v>
      </c>
      <c r="Q1564">
        <v>1</v>
      </c>
      <c r="R1564">
        <v>9</v>
      </c>
      <c r="S1564" t="s">
        <v>557</v>
      </c>
      <c r="T1564" t="s">
        <v>26</v>
      </c>
    </row>
    <row r="1565" spans="1:20" x14ac:dyDescent="0.3">
      <c r="A1565" t="s">
        <v>316</v>
      </c>
      <c r="B1565" t="s">
        <v>19</v>
      </c>
      <c r="C1565">
        <v>39</v>
      </c>
      <c r="D1565" t="s">
        <v>30</v>
      </c>
      <c r="E1565" t="s">
        <v>39</v>
      </c>
      <c r="F1565" t="s">
        <v>32</v>
      </c>
      <c r="G1565" t="s">
        <v>171</v>
      </c>
      <c r="H1565" t="s">
        <v>84</v>
      </c>
      <c r="I1565">
        <v>7.1</v>
      </c>
      <c r="J1565" t="s">
        <v>25</v>
      </c>
      <c r="K1565" s="1">
        <v>42958</v>
      </c>
      <c r="L1565"/>
      <c r="M1565">
        <v>8.2100000000000009</v>
      </c>
      <c r="N1565">
        <v>43042</v>
      </c>
      <c r="O1565">
        <v>4</v>
      </c>
      <c r="P1565" t="s">
        <v>26</v>
      </c>
      <c r="Q1565">
        <v>1</v>
      </c>
      <c r="R1565">
        <v>4</v>
      </c>
      <c r="T1565" t="s">
        <v>26</v>
      </c>
    </row>
    <row r="1566" spans="1:20" x14ac:dyDescent="0.3">
      <c r="A1566" t="s">
        <v>660</v>
      </c>
      <c r="B1566" t="s">
        <v>19</v>
      </c>
      <c r="C1566">
        <v>27</v>
      </c>
      <c r="D1566" t="s">
        <v>30</v>
      </c>
      <c r="E1566" t="s">
        <v>31</v>
      </c>
      <c r="F1566" t="s">
        <v>45</v>
      </c>
      <c r="G1566" t="s">
        <v>46</v>
      </c>
      <c r="H1566" t="s">
        <v>84</v>
      </c>
      <c r="I1566">
        <v>2.1</v>
      </c>
      <c r="J1566" t="s">
        <v>25</v>
      </c>
      <c r="K1566" s="1">
        <v>41543</v>
      </c>
      <c r="L1566"/>
      <c r="M1566">
        <v>12.09</v>
      </c>
      <c r="N1566">
        <v>48438</v>
      </c>
      <c r="O1566">
        <v>3</v>
      </c>
      <c r="P1566" t="s">
        <v>26</v>
      </c>
      <c r="Q1566">
        <v>0</v>
      </c>
      <c r="R1566">
        <v>6</v>
      </c>
      <c r="T1566" t="s">
        <v>26</v>
      </c>
    </row>
    <row r="1567" spans="1:20" x14ac:dyDescent="0.3">
      <c r="A1567" t="s">
        <v>1891</v>
      </c>
      <c r="B1567" t="s">
        <v>19</v>
      </c>
      <c r="C1567">
        <v>27</v>
      </c>
      <c r="D1567" t="s">
        <v>20</v>
      </c>
      <c r="E1567" t="s">
        <v>39</v>
      </c>
      <c r="F1567" t="s">
        <v>45</v>
      </c>
      <c r="G1567" t="s">
        <v>164</v>
      </c>
      <c r="H1567" t="s">
        <v>51</v>
      </c>
      <c r="I1567">
        <v>7</v>
      </c>
      <c r="J1567" t="s">
        <v>25</v>
      </c>
      <c r="K1567" s="1">
        <v>39671</v>
      </c>
      <c r="L1567"/>
      <c r="M1567">
        <v>17.21</v>
      </c>
      <c r="N1567">
        <v>47406</v>
      </c>
      <c r="O1567">
        <v>1</v>
      </c>
      <c r="P1567" t="s">
        <v>26</v>
      </c>
      <c r="Q1567">
        <v>2</v>
      </c>
      <c r="R1567">
        <v>9</v>
      </c>
      <c r="S1567" t="s">
        <v>368</v>
      </c>
      <c r="T1567" t="s">
        <v>26</v>
      </c>
    </row>
    <row r="1568" spans="1:20" x14ac:dyDescent="0.3">
      <c r="A1568" t="s">
        <v>1892</v>
      </c>
      <c r="B1568" t="s">
        <v>19</v>
      </c>
      <c r="C1568">
        <v>32</v>
      </c>
      <c r="D1568" t="s">
        <v>30</v>
      </c>
      <c r="E1568" t="s">
        <v>44</v>
      </c>
      <c r="F1568" t="s">
        <v>32</v>
      </c>
      <c r="G1568" t="s">
        <v>33</v>
      </c>
      <c r="H1568" t="s">
        <v>51</v>
      </c>
      <c r="I1568">
        <v>8.6</v>
      </c>
      <c r="J1568" t="s">
        <v>25</v>
      </c>
      <c r="K1568" s="1">
        <v>45381</v>
      </c>
      <c r="L1568"/>
      <c r="M1568">
        <v>1.58</v>
      </c>
      <c r="N1568">
        <v>43717</v>
      </c>
      <c r="O1568">
        <v>3</v>
      </c>
      <c r="P1568" t="s">
        <v>26</v>
      </c>
      <c r="Q1568">
        <v>0</v>
      </c>
      <c r="R1568">
        <v>3</v>
      </c>
      <c r="S1568" t="s">
        <v>656</v>
      </c>
      <c r="T1568" t="s">
        <v>26</v>
      </c>
    </row>
    <row r="1569" spans="1:20" x14ac:dyDescent="0.3">
      <c r="A1569" t="s">
        <v>1893</v>
      </c>
      <c r="B1569" t="s">
        <v>29</v>
      </c>
      <c r="C1569">
        <v>46</v>
      </c>
      <c r="D1569" t="s">
        <v>30</v>
      </c>
      <c r="E1569" t="s">
        <v>58</v>
      </c>
      <c r="F1569" t="s">
        <v>22</v>
      </c>
      <c r="G1569" t="s">
        <v>74</v>
      </c>
      <c r="H1569" t="s">
        <v>24</v>
      </c>
      <c r="I1569">
        <v>21.3</v>
      </c>
      <c r="J1569" t="s">
        <v>25</v>
      </c>
      <c r="K1569" s="1">
        <v>45814</v>
      </c>
      <c r="L1569"/>
      <c r="M1569">
        <v>0.39</v>
      </c>
      <c r="N1569">
        <v>67488</v>
      </c>
      <c r="O1569">
        <v>3</v>
      </c>
      <c r="P1569" t="s">
        <v>26</v>
      </c>
      <c r="Q1569">
        <v>1</v>
      </c>
      <c r="R1569">
        <v>4</v>
      </c>
      <c r="S1569" t="s">
        <v>625</v>
      </c>
      <c r="T1569" t="s">
        <v>26</v>
      </c>
    </row>
    <row r="1570" spans="1:20" x14ac:dyDescent="0.3">
      <c r="A1570" t="s">
        <v>1894</v>
      </c>
      <c r="B1570" t="s">
        <v>19</v>
      </c>
      <c r="C1570">
        <v>26</v>
      </c>
      <c r="D1570" t="s">
        <v>20</v>
      </c>
      <c r="E1570" t="s">
        <v>31</v>
      </c>
      <c r="F1570" t="s">
        <v>45</v>
      </c>
      <c r="G1570" t="s">
        <v>98</v>
      </c>
      <c r="H1570" t="s">
        <v>84</v>
      </c>
      <c r="I1570">
        <v>5</v>
      </c>
      <c r="J1570" t="s">
        <v>25</v>
      </c>
      <c r="K1570" s="1">
        <v>43560</v>
      </c>
      <c r="L1570"/>
      <c r="M1570">
        <v>6.57</v>
      </c>
      <c r="N1570">
        <v>39213</v>
      </c>
      <c r="O1570">
        <v>3</v>
      </c>
      <c r="P1570" t="s">
        <v>26</v>
      </c>
      <c r="Q1570">
        <v>3</v>
      </c>
      <c r="R1570">
        <v>7</v>
      </c>
      <c r="S1570" t="s">
        <v>848</v>
      </c>
      <c r="T1570" t="s">
        <v>26</v>
      </c>
    </row>
    <row r="1571" spans="1:20" x14ac:dyDescent="0.3">
      <c r="A1571" t="s">
        <v>1895</v>
      </c>
      <c r="B1571" t="s">
        <v>29</v>
      </c>
      <c r="C1571">
        <v>34</v>
      </c>
      <c r="D1571" t="s">
        <v>30</v>
      </c>
      <c r="E1571" t="s">
        <v>31</v>
      </c>
      <c r="F1571" t="s">
        <v>67</v>
      </c>
      <c r="G1571" t="s">
        <v>110</v>
      </c>
      <c r="H1571" t="s">
        <v>24</v>
      </c>
      <c r="I1571">
        <v>8.8000000000000007</v>
      </c>
      <c r="J1571" t="s">
        <v>25</v>
      </c>
      <c r="K1571" s="1">
        <v>43681</v>
      </c>
      <c r="L1571"/>
      <c r="M1571">
        <v>6.23</v>
      </c>
      <c r="N1571">
        <v>54152</v>
      </c>
      <c r="O1571">
        <v>4</v>
      </c>
      <c r="P1571" t="s">
        <v>26</v>
      </c>
      <c r="Q1571">
        <v>4</v>
      </c>
      <c r="R1571">
        <v>6</v>
      </c>
      <c r="S1571" t="s">
        <v>542</v>
      </c>
      <c r="T1571" t="s">
        <v>26</v>
      </c>
    </row>
    <row r="1572" spans="1:20" x14ac:dyDescent="0.3">
      <c r="A1572" t="s">
        <v>1896</v>
      </c>
      <c r="B1572" t="s">
        <v>19</v>
      </c>
      <c r="C1572">
        <v>38</v>
      </c>
      <c r="D1572" t="s">
        <v>20</v>
      </c>
      <c r="E1572" t="s">
        <v>44</v>
      </c>
      <c r="F1572" t="s">
        <v>45</v>
      </c>
      <c r="G1572" t="s">
        <v>98</v>
      </c>
      <c r="H1572" t="s">
        <v>24</v>
      </c>
      <c r="I1572">
        <v>12.3</v>
      </c>
      <c r="J1572" t="s">
        <v>25</v>
      </c>
      <c r="K1572" s="1">
        <v>45074</v>
      </c>
      <c r="L1572"/>
      <c r="M1572">
        <v>2.42</v>
      </c>
      <c r="N1572">
        <v>58987</v>
      </c>
      <c r="O1572">
        <v>3</v>
      </c>
      <c r="P1572" t="s">
        <v>26</v>
      </c>
      <c r="Q1572">
        <v>2</v>
      </c>
      <c r="R1572">
        <v>4</v>
      </c>
      <c r="S1572" t="s">
        <v>473</v>
      </c>
      <c r="T1572" t="s">
        <v>26</v>
      </c>
    </row>
    <row r="1573" spans="1:20" x14ac:dyDescent="0.3">
      <c r="A1573" t="s">
        <v>1897</v>
      </c>
      <c r="B1573" t="s">
        <v>29</v>
      </c>
      <c r="C1573">
        <v>28</v>
      </c>
      <c r="D1573" t="s">
        <v>20</v>
      </c>
      <c r="E1573" t="s">
        <v>36</v>
      </c>
      <c r="F1573" t="s">
        <v>67</v>
      </c>
      <c r="G1573" t="s">
        <v>176</v>
      </c>
      <c r="H1573" t="s">
        <v>24</v>
      </c>
      <c r="I1573">
        <v>5.0999999999999996</v>
      </c>
      <c r="J1573" t="s">
        <v>25</v>
      </c>
      <c r="K1573" s="1">
        <v>40944</v>
      </c>
      <c r="L1573"/>
      <c r="M1573">
        <v>13.73</v>
      </c>
      <c r="N1573">
        <v>45359</v>
      </c>
      <c r="O1573">
        <v>1</v>
      </c>
      <c r="P1573" t="s">
        <v>65</v>
      </c>
      <c r="Q1573">
        <v>1</v>
      </c>
      <c r="R1573">
        <v>9</v>
      </c>
      <c r="S1573" t="s">
        <v>72</v>
      </c>
      <c r="T1573" t="s">
        <v>26</v>
      </c>
    </row>
    <row r="1574" spans="1:20" x14ac:dyDescent="0.3">
      <c r="A1574" t="s">
        <v>1898</v>
      </c>
      <c r="B1574" t="s">
        <v>19</v>
      </c>
      <c r="C1574">
        <v>43</v>
      </c>
      <c r="D1574" t="s">
        <v>20</v>
      </c>
      <c r="E1574" t="s">
        <v>58</v>
      </c>
      <c r="F1574" t="s">
        <v>40</v>
      </c>
      <c r="G1574" t="s">
        <v>41</v>
      </c>
      <c r="H1574" t="s">
        <v>24</v>
      </c>
      <c r="I1574">
        <v>17.8</v>
      </c>
      <c r="J1574" t="s">
        <v>25</v>
      </c>
      <c r="K1574" s="1">
        <v>40399</v>
      </c>
      <c r="L1574"/>
      <c r="M1574">
        <v>15.22</v>
      </c>
      <c r="N1574">
        <v>71115</v>
      </c>
      <c r="O1574">
        <v>3</v>
      </c>
      <c r="P1574" t="s">
        <v>26</v>
      </c>
      <c r="Q1574">
        <v>2</v>
      </c>
      <c r="R1574">
        <v>3</v>
      </c>
      <c r="S1574" t="s">
        <v>148</v>
      </c>
      <c r="T1574" t="s">
        <v>26</v>
      </c>
    </row>
    <row r="1575" spans="1:20" x14ac:dyDescent="0.3">
      <c r="A1575" t="s">
        <v>270</v>
      </c>
      <c r="B1575" t="s">
        <v>29</v>
      </c>
      <c r="C1575">
        <v>43</v>
      </c>
      <c r="D1575" t="s">
        <v>30</v>
      </c>
      <c r="E1575" t="s">
        <v>31</v>
      </c>
      <c r="F1575" t="s">
        <v>22</v>
      </c>
      <c r="G1575" t="s">
        <v>23</v>
      </c>
      <c r="H1575" t="s">
        <v>51</v>
      </c>
      <c r="I1575">
        <v>23</v>
      </c>
      <c r="J1575" t="s">
        <v>85</v>
      </c>
      <c r="K1575" s="1">
        <v>45173</v>
      </c>
      <c r="L1575"/>
      <c r="M1575">
        <v>2.15</v>
      </c>
      <c r="N1575">
        <v>81053</v>
      </c>
      <c r="O1575">
        <v>3</v>
      </c>
      <c r="P1575" t="s">
        <v>26</v>
      </c>
      <c r="Q1575">
        <v>3</v>
      </c>
      <c r="R1575">
        <v>7</v>
      </c>
      <c r="T1575" t="s">
        <v>26</v>
      </c>
    </row>
    <row r="1576" spans="1:20" x14ac:dyDescent="0.3">
      <c r="A1576" t="s">
        <v>1899</v>
      </c>
      <c r="B1576" t="s">
        <v>19</v>
      </c>
      <c r="C1576">
        <v>42</v>
      </c>
      <c r="D1576" t="s">
        <v>30</v>
      </c>
      <c r="E1576" t="s">
        <v>21</v>
      </c>
      <c r="F1576" t="s">
        <v>32</v>
      </c>
      <c r="G1576" t="s">
        <v>33</v>
      </c>
      <c r="H1576" t="s">
        <v>51</v>
      </c>
      <c r="I1576">
        <v>6</v>
      </c>
      <c r="J1576" t="s">
        <v>25</v>
      </c>
      <c r="K1576" s="1">
        <v>43022</v>
      </c>
      <c r="L1576"/>
      <c r="M1576">
        <v>8.0399999999999991</v>
      </c>
      <c r="N1576">
        <v>39439</v>
      </c>
      <c r="O1576">
        <v>4</v>
      </c>
      <c r="P1576" t="s">
        <v>65</v>
      </c>
      <c r="Q1576">
        <v>4</v>
      </c>
      <c r="R1576">
        <v>9</v>
      </c>
      <c r="S1576" t="s">
        <v>1359</v>
      </c>
      <c r="T1576" t="s">
        <v>26</v>
      </c>
    </row>
    <row r="1577" spans="1:20" x14ac:dyDescent="0.3">
      <c r="A1577" t="s">
        <v>1900</v>
      </c>
      <c r="B1577" t="s">
        <v>29</v>
      </c>
      <c r="C1577">
        <v>29</v>
      </c>
      <c r="D1577" t="s">
        <v>30</v>
      </c>
      <c r="E1577" t="s">
        <v>39</v>
      </c>
      <c r="F1577" t="s">
        <v>32</v>
      </c>
      <c r="G1577" t="s">
        <v>33</v>
      </c>
      <c r="H1577" t="s">
        <v>24</v>
      </c>
      <c r="I1577">
        <v>5.3</v>
      </c>
      <c r="J1577" t="s">
        <v>85</v>
      </c>
      <c r="K1577" s="1">
        <v>41440</v>
      </c>
      <c r="L1577"/>
      <c r="M1577">
        <v>12.37</v>
      </c>
      <c r="N1577">
        <v>42996</v>
      </c>
      <c r="O1577">
        <v>3</v>
      </c>
      <c r="P1577" t="s">
        <v>26</v>
      </c>
      <c r="Q1577">
        <v>3</v>
      </c>
      <c r="R1577">
        <v>2</v>
      </c>
      <c r="S1577" t="s">
        <v>959</v>
      </c>
      <c r="T1577" t="s">
        <v>26</v>
      </c>
    </row>
    <row r="1578" spans="1:20" x14ac:dyDescent="0.3">
      <c r="A1578" t="s">
        <v>1901</v>
      </c>
      <c r="B1578" t="s">
        <v>29</v>
      </c>
      <c r="C1578">
        <v>39</v>
      </c>
      <c r="D1578" t="s">
        <v>30</v>
      </c>
      <c r="E1578" t="s">
        <v>53</v>
      </c>
      <c r="F1578" t="s">
        <v>67</v>
      </c>
      <c r="G1578" t="s">
        <v>176</v>
      </c>
      <c r="H1578" t="s">
        <v>84</v>
      </c>
      <c r="I1578">
        <v>5.8</v>
      </c>
      <c r="J1578" t="s">
        <v>25</v>
      </c>
      <c r="K1578" s="1">
        <v>42506</v>
      </c>
      <c r="L1578"/>
      <c r="M1578">
        <v>9.4499999999999993</v>
      </c>
      <c r="N1578">
        <v>41360</v>
      </c>
      <c r="O1578">
        <v>4</v>
      </c>
      <c r="P1578" t="s">
        <v>26</v>
      </c>
      <c r="Q1578">
        <v>0</v>
      </c>
      <c r="R1578">
        <v>3</v>
      </c>
      <c r="S1578" t="s">
        <v>542</v>
      </c>
      <c r="T1578" t="s">
        <v>26</v>
      </c>
    </row>
    <row r="1579" spans="1:20" x14ac:dyDescent="0.3">
      <c r="A1579" t="s">
        <v>1902</v>
      </c>
      <c r="B1579" t="s">
        <v>29</v>
      </c>
      <c r="C1579">
        <v>27</v>
      </c>
      <c r="D1579" t="s">
        <v>30</v>
      </c>
      <c r="E1579" t="s">
        <v>63</v>
      </c>
      <c r="F1579" t="s">
        <v>54</v>
      </c>
      <c r="G1579" t="s">
        <v>55</v>
      </c>
      <c r="H1579" t="s">
        <v>51</v>
      </c>
      <c r="I1579">
        <v>6.2</v>
      </c>
      <c r="J1579" t="s">
        <v>25</v>
      </c>
      <c r="K1579" s="1">
        <v>41106</v>
      </c>
      <c r="L1579"/>
      <c r="M1579">
        <v>13.28</v>
      </c>
      <c r="N1579">
        <v>47108</v>
      </c>
      <c r="O1579">
        <v>3</v>
      </c>
      <c r="P1579" t="s">
        <v>65</v>
      </c>
      <c r="Q1579">
        <v>3</v>
      </c>
      <c r="R1579">
        <v>8</v>
      </c>
      <c r="S1579" t="s">
        <v>304</v>
      </c>
      <c r="T1579" t="s">
        <v>26</v>
      </c>
    </row>
    <row r="1580" spans="1:20" x14ac:dyDescent="0.3">
      <c r="A1580" t="s">
        <v>1903</v>
      </c>
      <c r="B1580" t="s">
        <v>29</v>
      </c>
      <c r="C1580">
        <v>45</v>
      </c>
      <c r="D1580" t="s">
        <v>30</v>
      </c>
      <c r="E1580" t="s">
        <v>31</v>
      </c>
      <c r="F1580" t="s">
        <v>67</v>
      </c>
      <c r="G1580" t="s">
        <v>90</v>
      </c>
      <c r="H1580" t="s">
        <v>51</v>
      </c>
      <c r="I1580">
        <v>15.1</v>
      </c>
      <c r="J1580" t="s">
        <v>25</v>
      </c>
      <c r="K1580" s="1">
        <v>43745</v>
      </c>
      <c r="L1580"/>
      <c r="M1580">
        <v>6.06</v>
      </c>
      <c r="N1580">
        <v>61380</v>
      </c>
      <c r="O1580">
        <v>3</v>
      </c>
      <c r="P1580" t="s">
        <v>65</v>
      </c>
      <c r="Q1580">
        <v>3</v>
      </c>
      <c r="R1580">
        <v>4</v>
      </c>
      <c r="S1580" t="s">
        <v>345</v>
      </c>
      <c r="T1580" t="s">
        <v>26</v>
      </c>
    </row>
    <row r="1581" spans="1:20" x14ac:dyDescent="0.3">
      <c r="A1581" t="s">
        <v>1904</v>
      </c>
      <c r="B1581" t="s">
        <v>29</v>
      </c>
      <c r="C1581">
        <v>36</v>
      </c>
      <c r="D1581" t="s">
        <v>20</v>
      </c>
      <c r="E1581" t="s">
        <v>39</v>
      </c>
      <c r="F1581" t="s">
        <v>54</v>
      </c>
      <c r="G1581" t="s">
        <v>77</v>
      </c>
      <c r="H1581" t="s">
        <v>24</v>
      </c>
      <c r="I1581">
        <v>6.8</v>
      </c>
      <c r="J1581" t="s">
        <v>25</v>
      </c>
      <c r="K1581" s="1">
        <v>41197</v>
      </c>
      <c r="L1581"/>
      <c r="M1581">
        <v>13.03</v>
      </c>
      <c r="N1581">
        <v>45317</v>
      </c>
      <c r="O1581">
        <v>3</v>
      </c>
      <c r="P1581" t="s">
        <v>26</v>
      </c>
      <c r="Q1581">
        <v>2</v>
      </c>
      <c r="R1581">
        <v>5</v>
      </c>
      <c r="S1581" t="s">
        <v>210</v>
      </c>
      <c r="T1581" t="s">
        <v>26</v>
      </c>
    </row>
    <row r="1582" spans="1:20" x14ac:dyDescent="0.3">
      <c r="A1582" t="s">
        <v>1905</v>
      </c>
      <c r="B1582" t="s">
        <v>29</v>
      </c>
      <c r="C1582">
        <v>42</v>
      </c>
      <c r="D1582" t="s">
        <v>30</v>
      </c>
      <c r="E1582" t="s">
        <v>63</v>
      </c>
      <c r="F1582" t="s">
        <v>40</v>
      </c>
      <c r="G1582" t="s">
        <v>50</v>
      </c>
      <c r="H1582" t="s">
        <v>24</v>
      </c>
      <c r="I1582">
        <v>16.8</v>
      </c>
      <c r="J1582" t="s">
        <v>25</v>
      </c>
      <c r="K1582" s="1">
        <v>40028</v>
      </c>
      <c r="L1582"/>
      <c r="M1582">
        <v>16.239999999999998</v>
      </c>
      <c r="N1582">
        <v>66876</v>
      </c>
      <c r="O1582">
        <v>3</v>
      </c>
      <c r="P1582" t="s">
        <v>26</v>
      </c>
      <c r="Q1582">
        <v>1</v>
      </c>
      <c r="R1582">
        <v>8</v>
      </c>
      <c r="S1582" t="s">
        <v>1203</v>
      </c>
      <c r="T1582" t="s">
        <v>26</v>
      </c>
    </row>
    <row r="1583" spans="1:20" x14ac:dyDescent="0.3">
      <c r="A1583" t="s">
        <v>1906</v>
      </c>
      <c r="B1583" t="s">
        <v>19</v>
      </c>
      <c r="C1583">
        <v>49</v>
      </c>
      <c r="D1583" t="s">
        <v>30</v>
      </c>
      <c r="E1583" t="s">
        <v>58</v>
      </c>
      <c r="F1583" t="s">
        <v>67</v>
      </c>
      <c r="G1583" t="s">
        <v>68</v>
      </c>
      <c r="H1583" t="s">
        <v>24</v>
      </c>
      <c r="I1583">
        <v>21</v>
      </c>
      <c r="J1583" t="s">
        <v>25</v>
      </c>
      <c r="K1583" s="1">
        <v>44085</v>
      </c>
      <c r="L1583" s="1">
        <v>44482</v>
      </c>
      <c r="M1583">
        <v>1.0900000000000001</v>
      </c>
      <c r="N1583">
        <v>75657</v>
      </c>
      <c r="O1583">
        <v>1</v>
      </c>
      <c r="P1583" t="s">
        <v>26</v>
      </c>
      <c r="Q1583">
        <v>1</v>
      </c>
      <c r="R1583">
        <v>5</v>
      </c>
      <c r="S1583" t="s">
        <v>754</v>
      </c>
      <c r="T1583" t="s">
        <v>65</v>
      </c>
    </row>
    <row r="1584" spans="1:20" x14ac:dyDescent="0.3">
      <c r="A1584" t="s">
        <v>1907</v>
      </c>
      <c r="B1584" t="s">
        <v>19</v>
      </c>
      <c r="C1584">
        <v>35</v>
      </c>
      <c r="D1584" t="s">
        <v>20</v>
      </c>
      <c r="E1584" t="s">
        <v>53</v>
      </c>
      <c r="F1584" t="s">
        <v>40</v>
      </c>
      <c r="G1584" t="s">
        <v>50</v>
      </c>
      <c r="H1584" t="s">
        <v>51</v>
      </c>
      <c r="I1584">
        <v>14</v>
      </c>
      <c r="J1584" t="s">
        <v>25</v>
      </c>
      <c r="K1584" s="1">
        <v>45611</v>
      </c>
      <c r="L1584"/>
      <c r="M1584">
        <v>0.95</v>
      </c>
      <c r="N1584">
        <v>58351</v>
      </c>
      <c r="O1584">
        <v>2</v>
      </c>
      <c r="P1584" t="s">
        <v>26</v>
      </c>
      <c r="Q1584">
        <v>2</v>
      </c>
      <c r="R1584">
        <v>7</v>
      </c>
      <c r="S1584" t="s">
        <v>420</v>
      </c>
      <c r="T1584" t="s">
        <v>26</v>
      </c>
    </row>
    <row r="1585" spans="1:20" x14ac:dyDescent="0.3">
      <c r="A1585" t="s">
        <v>1908</v>
      </c>
      <c r="B1585" t="s">
        <v>19</v>
      </c>
      <c r="C1585">
        <v>42</v>
      </c>
      <c r="D1585" t="s">
        <v>30</v>
      </c>
      <c r="E1585" t="s">
        <v>39</v>
      </c>
      <c r="F1585" t="s">
        <v>32</v>
      </c>
      <c r="G1585" t="s">
        <v>33</v>
      </c>
      <c r="H1585" t="s">
        <v>51</v>
      </c>
      <c r="I1585">
        <v>11.4</v>
      </c>
      <c r="J1585" t="s">
        <v>25</v>
      </c>
      <c r="K1585" s="1">
        <v>41288</v>
      </c>
      <c r="L1585" s="1">
        <v>42391</v>
      </c>
      <c r="M1585">
        <v>3.02</v>
      </c>
      <c r="N1585">
        <v>49748</v>
      </c>
      <c r="O1585">
        <v>3</v>
      </c>
      <c r="P1585" t="s">
        <v>26</v>
      </c>
      <c r="Q1585">
        <v>3</v>
      </c>
      <c r="R1585">
        <v>3</v>
      </c>
      <c r="S1585" t="s">
        <v>751</v>
      </c>
      <c r="T1585" t="s">
        <v>65</v>
      </c>
    </row>
    <row r="1586" spans="1:20" x14ac:dyDescent="0.3">
      <c r="A1586" t="s">
        <v>1909</v>
      </c>
      <c r="B1586" t="s">
        <v>19</v>
      </c>
      <c r="C1586">
        <v>30</v>
      </c>
      <c r="D1586" t="s">
        <v>30</v>
      </c>
      <c r="E1586" t="s">
        <v>36</v>
      </c>
      <c r="F1586" t="s">
        <v>45</v>
      </c>
      <c r="G1586" t="s">
        <v>46</v>
      </c>
      <c r="H1586" t="s">
        <v>24</v>
      </c>
      <c r="I1586">
        <v>2.2999999999999998</v>
      </c>
      <c r="J1586" t="s">
        <v>25</v>
      </c>
      <c r="K1586" s="1">
        <v>43520</v>
      </c>
      <c r="L1586" s="1">
        <v>43887</v>
      </c>
      <c r="M1586">
        <v>1</v>
      </c>
      <c r="N1586">
        <v>51003</v>
      </c>
      <c r="O1586">
        <v>2</v>
      </c>
      <c r="P1586" t="s">
        <v>26</v>
      </c>
      <c r="Q1586">
        <v>1</v>
      </c>
      <c r="R1586">
        <v>2</v>
      </c>
      <c r="S1586" t="s">
        <v>660</v>
      </c>
      <c r="T1586" t="s">
        <v>65</v>
      </c>
    </row>
    <row r="1587" spans="1:20" x14ac:dyDescent="0.3">
      <c r="A1587" t="s">
        <v>1910</v>
      </c>
      <c r="B1587" t="s">
        <v>29</v>
      </c>
      <c r="C1587">
        <v>27</v>
      </c>
      <c r="D1587" t="s">
        <v>20</v>
      </c>
      <c r="E1587" t="s">
        <v>36</v>
      </c>
      <c r="F1587" t="s">
        <v>32</v>
      </c>
      <c r="G1587" t="s">
        <v>33</v>
      </c>
      <c r="H1587" t="s">
        <v>24</v>
      </c>
      <c r="I1587">
        <v>5.5</v>
      </c>
      <c r="J1587" t="s">
        <v>25</v>
      </c>
      <c r="K1587" s="1">
        <v>41720</v>
      </c>
      <c r="L1587"/>
      <c r="M1587">
        <v>11.6</v>
      </c>
      <c r="N1587">
        <v>38911</v>
      </c>
      <c r="O1587">
        <v>4</v>
      </c>
      <c r="P1587" t="s">
        <v>65</v>
      </c>
      <c r="Q1587">
        <v>3</v>
      </c>
      <c r="R1587">
        <v>8</v>
      </c>
      <c r="S1587" t="s">
        <v>180</v>
      </c>
      <c r="T1587" t="s">
        <v>26</v>
      </c>
    </row>
    <row r="1588" spans="1:20" x14ac:dyDescent="0.3">
      <c r="A1588" t="s">
        <v>292</v>
      </c>
      <c r="B1588" t="s">
        <v>29</v>
      </c>
      <c r="C1588">
        <v>38</v>
      </c>
      <c r="D1588" t="s">
        <v>20</v>
      </c>
      <c r="E1588" t="s">
        <v>44</v>
      </c>
      <c r="F1588" t="s">
        <v>32</v>
      </c>
      <c r="G1588" t="s">
        <v>171</v>
      </c>
      <c r="H1588" t="s">
        <v>51</v>
      </c>
      <c r="I1588">
        <v>5.5</v>
      </c>
      <c r="J1588" t="s">
        <v>85</v>
      </c>
      <c r="K1588" s="1">
        <v>41972</v>
      </c>
      <c r="L1588"/>
      <c r="M1588">
        <v>10.91</v>
      </c>
      <c r="N1588">
        <v>40302</v>
      </c>
      <c r="O1588">
        <v>4</v>
      </c>
      <c r="P1588" t="s">
        <v>26</v>
      </c>
      <c r="Q1588">
        <v>2</v>
      </c>
      <c r="R1588">
        <v>4</v>
      </c>
      <c r="T1588" t="s">
        <v>26</v>
      </c>
    </row>
    <row r="1589" spans="1:20" x14ac:dyDescent="0.3">
      <c r="A1589" t="s">
        <v>1911</v>
      </c>
      <c r="B1589" t="s">
        <v>29</v>
      </c>
      <c r="C1589">
        <v>39</v>
      </c>
      <c r="D1589" t="s">
        <v>30</v>
      </c>
      <c r="E1589" t="s">
        <v>36</v>
      </c>
      <c r="F1589" t="s">
        <v>45</v>
      </c>
      <c r="G1589" t="s">
        <v>46</v>
      </c>
      <c r="H1589" t="s">
        <v>51</v>
      </c>
      <c r="I1589">
        <v>9.1999999999999993</v>
      </c>
      <c r="J1589" t="s">
        <v>25</v>
      </c>
      <c r="K1589" s="1">
        <v>43459</v>
      </c>
      <c r="L1589" s="1">
        <v>44921</v>
      </c>
      <c r="M1589">
        <v>4</v>
      </c>
      <c r="N1589">
        <v>57955</v>
      </c>
      <c r="O1589">
        <v>4</v>
      </c>
      <c r="P1589" t="s">
        <v>26</v>
      </c>
      <c r="Q1589">
        <v>3</v>
      </c>
      <c r="R1589">
        <v>9</v>
      </c>
      <c r="S1589" t="s">
        <v>330</v>
      </c>
      <c r="T1589" t="s">
        <v>65</v>
      </c>
    </row>
    <row r="1590" spans="1:20" x14ac:dyDescent="0.3">
      <c r="A1590" t="s">
        <v>1912</v>
      </c>
      <c r="B1590" t="s">
        <v>19</v>
      </c>
      <c r="C1590">
        <v>30</v>
      </c>
      <c r="D1590" t="s">
        <v>30</v>
      </c>
      <c r="E1590" t="s">
        <v>53</v>
      </c>
      <c r="F1590" t="s">
        <v>22</v>
      </c>
      <c r="G1590" t="s">
        <v>74</v>
      </c>
      <c r="H1590" t="s">
        <v>47</v>
      </c>
      <c r="I1590">
        <v>8.5</v>
      </c>
      <c r="J1590" t="s">
        <v>25</v>
      </c>
      <c r="K1590" s="1">
        <v>41409</v>
      </c>
      <c r="L1590"/>
      <c r="M1590">
        <v>12.45</v>
      </c>
      <c r="N1590">
        <v>50712</v>
      </c>
      <c r="O1590">
        <v>2</v>
      </c>
      <c r="P1590" t="s">
        <v>26</v>
      </c>
      <c r="Q1590">
        <v>2</v>
      </c>
      <c r="R1590">
        <v>7</v>
      </c>
      <c r="S1590" t="s">
        <v>822</v>
      </c>
      <c r="T1590" t="s">
        <v>26</v>
      </c>
    </row>
    <row r="1591" spans="1:20" x14ac:dyDescent="0.3">
      <c r="A1591" t="s">
        <v>1913</v>
      </c>
      <c r="B1591" t="s">
        <v>19</v>
      </c>
      <c r="C1591">
        <v>35</v>
      </c>
      <c r="D1591" t="s">
        <v>30</v>
      </c>
      <c r="E1591" t="s">
        <v>63</v>
      </c>
      <c r="F1591" t="s">
        <v>40</v>
      </c>
      <c r="G1591" t="s">
        <v>41</v>
      </c>
      <c r="H1591" t="s">
        <v>24</v>
      </c>
      <c r="I1591">
        <v>8.6</v>
      </c>
      <c r="J1591" t="s">
        <v>25</v>
      </c>
      <c r="K1591" s="1">
        <v>44934</v>
      </c>
      <c r="L1591"/>
      <c r="M1591">
        <v>2.8</v>
      </c>
      <c r="N1591">
        <v>50332</v>
      </c>
      <c r="O1591">
        <v>4</v>
      </c>
      <c r="P1591" t="s">
        <v>26</v>
      </c>
      <c r="Q1591">
        <v>1</v>
      </c>
      <c r="R1591">
        <v>7</v>
      </c>
      <c r="S1591" t="s">
        <v>1914</v>
      </c>
      <c r="T1591" t="s">
        <v>26</v>
      </c>
    </row>
    <row r="1592" spans="1:20" x14ac:dyDescent="0.3">
      <c r="A1592" t="s">
        <v>1915</v>
      </c>
      <c r="B1592" t="s">
        <v>19</v>
      </c>
      <c r="C1592">
        <v>29</v>
      </c>
      <c r="D1592" t="s">
        <v>30</v>
      </c>
      <c r="E1592" t="s">
        <v>44</v>
      </c>
      <c r="F1592" t="s">
        <v>40</v>
      </c>
      <c r="G1592" t="s">
        <v>50</v>
      </c>
      <c r="H1592" t="s">
        <v>24</v>
      </c>
      <c r="I1592">
        <v>8.1</v>
      </c>
      <c r="J1592" t="s">
        <v>25</v>
      </c>
      <c r="K1592" s="1">
        <v>45285</v>
      </c>
      <c r="L1592" s="1">
        <v>45900</v>
      </c>
      <c r="M1592">
        <v>1.68</v>
      </c>
      <c r="N1592">
        <v>43952</v>
      </c>
      <c r="O1592">
        <v>3</v>
      </c>
      <c r="P1592" t="s">
        <v>26</v>
      </c>
      <c r="Q1592">
        <v>6</v>
      </c>
      <c r="R1592">
        <v>2</v>
      </c>
      <c r="S1592" t="s">
        <v>215</v>
      </c>
      <c r="T1592" t="s">
        <v>65</v>
      </c>
    </row>
    <row r="1593" spans="1:20" x14ac:dyDescent="0.3">
      <c r="A1593" t="s">
        <v>1916</v>
      </c>
      <c r="B1593" t="s">
        <v>19</v>
      </c>
      <c r="C1593">
        <v>31</v>
      </c>
      <c r="D1593" t="s">
        <v>20</v>
      </c>
      <c r="E1593" t="s">
        <v>44</v>
      </c>
      <c r="F1593" t="s">
        <v>92</v>
      </c>
      <c r="G1593" t="s">
        <v>120</v>
      </c>
      <c r="H1593" t="s">
        <v>24</v>
      </c>
      <c r="I1593">
        <v>5.3</v>
      </c>
      <c r="J1593" t="s">
        <v>25</v>
      </c>
      <c r="K1593" s="1">
        <v>45919</v>
      </c>
      <c r="L1593"/>
      <c r="M1593">
        <v>0.11</v>
      </c>
      <c r="N1593">
        <v>39161</v>
      </c>
      <c r="O1593">
        <v>5</v>
      </c>
      <c r="P1593" t="s">
        <v>26</v>
      </c>
      <c r="Q1593">
        <v>0</v>
      </c>
      <c r="R1593">
        <v>6</v>
      </c>
      <c r="S1593" t="s">
        <v>162</v>
      </c>
      <c r="T1593" t="s">
        <v>26</v>
      </c>
    </row>
    <row r="1594" spans="1:20" x14ac:dyDescent="0.3">
      <c r="A1594" t="s">
        <v>1917</v>
      </c>
      <c r="B1594" t="s">
        <v>19</v>
      </c>
      <c r="C1594">
        <v>21</v>
      </c>
      <c r="D1594" t="s">
        <v>30</v>
      </c>
      <c r="E1594" t="s">
        <v>63</v>
      </c>
      <c r="F1594" t="s">
        <v>92</v>
      </c>
      <c r="G1594" t="s">
        <v>120</v>
      </c>
      <c r="H1594" t="s">
        <v>51</v>
      </c>
      <c r="I1594">
        <v>0.2</v>
      </c>
      <c r="J1594" t="s">
        <v>25</v>
      </c>
      <c r="K1594" s="1">
        <v>44102</v>
      </c>
      <c r="L1594"/>
      <c r="M1594">
        <v>5.08</v>
      </c>
      <c r="N1594">
        <v>28609</v>
      </c>
      <c r="O1594">
        <v>2</v>
      </c>
      <c r="P1594" t="s">
        <v>26</v>
      </c>
      <c r="Q1594">
        <v>3</v>
      </c>
      <c r="R1594">
        <v>4</v>
      </c>
      <c r="S1594" t="s">
        <v>486</v>
      </c>
      <c r="T1594" t="s">
        <v>26</v>
      </c>
    </row>
    <row r="1595" spans="1:20" x14ac:dyDescent="0.3">
      <c r="A1595" t="s">
        <v>1918</v>
      </c>
      <c r="B1595" t="s">
        <v>29</v>
      </c>
      <c r="C1595">
        <v>34</v>
      </c>
      <c r="D1595" t="s">
        <v>20</v>
      </c>
      <c r="E1595" t="s">
        <v>21</v>
      </c>
      <c r="F1595" t="s">
        <v>45</v>
      </c>
      <c r="G1595" t="s">
        <v>46</v>
      </c>
      <c r="H1595" t="s">
        <v>24</v>
      </c>
      <c r="I1595">
        <v>6.5</v>
      </c>
      <c r="J1595" t="s">
        <v>25</v>
      </c>
      <c r="K1595" s="1">
        <v>42668</v>
      </c>
      <c r="L1595"/>
      <c r="M1595">
        <v>9.01</v>
      </c>
      <c r="N1595">
        <v>46010</v>
      </c>
      <c r="O1595">
        <v>4</v>
      </c>
      <c r="P1595" t="s">
        <v>26</v>
      </c>
      <c r="Q1595">
        <v>2</v>
      </c>
      <c r="R1595">
        <v>6</v>
      </c>
      <c r="S1595" t="s">
        <v>233</v>
      </c>
      <c r="T1595" t="s">
        <v>26</v>
      </c>
    </row>
    <row r="1596" spans="1:20" x14ac:dyDescent="0.3">
      <c r="A1596" t="s">
        <v>1919</v>
      </c>
      <c r="B1596" t="s">
        <v>29</v>
      </c>
      <c r="C1596">
        <v>27</v>
      </c>
      <c r="D1596" t="s">
        <v>20</v>
      </c>
      <c r="E1596" t="s">
        <v>58</v>
      </c>
      <c r="F1596" t="s">
        <v>82</v>
      </c>
      <c r="G1596" t="s">
        <v>107</v>
      </c>
      <c r="H1596" t="s">
        <v>47</v>
      </c>
      <c r="I1596">
        <v>1.1000000000000001</v>
      </c>
      <c r="J1596" t="s">
        <v>85</v>
      </c>
      <c r="K1596" s="1">
        <v>41717</v>
      </c>
      <c r="L1596"/>
      <c r="M1596">
        <v>11.61</v>
      </c>
      <c r="N1596">
        <v>30502</v>
      </c>
      <c r="O1596">
        <v>4</v>
      </c>
      <c r="P1596" t="s">
        <v>26</v>
      </c>
      <c r="Q1596">
        <v>0</v>
      </c>
      <c r="R1596">
        <v>2</v>
      </c>
      <c r="S1596" t="s">
        <v>744</v>
      </c>
      <c r="T1596" t="s">
        <v>26</v>
      </c>
    </row>
    <row r="1597" spans="1:20" x14ac:dyDescent="0.3">
      <c r="A1597" t="s">
        <v>1920</v>
      </c>
      <c r="B1597" t="s">
        <v>29</v>
      </c>
      <c r="C1597">
        <v>21</v>
      </c>
      <c r="D1597" t="s">
        <v>30</v>
      </c>
      <c r="E1597" t="s">
        <v>58</v>
      </c>
      <c r="F1597" t="s">
        <v>32</v>
      </c>
      <c r="G1597" t="s">
        <v>33</v>
      </c>
      <c r="H1597" t="s">
        <v>75</v>
      </c>
      <c r="I1597">
        <v>1</v>
      </c>
      <c r="J1597" t="s">
        <v>25</v>
      </c>
      <c r="K1597" s="1">
        <v>42617</v>
      </c>
      <c r="L1597"/>
      <c r="M1597">
        <v>9.15</v>
      </c>
      <c r="N1597">
        <v>37178</v>
      </c>
      <c r="O1597">
        <v>2</v>
      </c>
      <c r="P1597" t="s">
        <v>26</v>
      </c>
      <c r="Q1597">
        <v>1</v>
      </c>
      <c r="R1597">
        <v>6</v>
      </c>
      <c r="S1597" t="s">
        <v>1393</v>
      </c>
      <c r="T1597" t="s">
        <v>26</v>
      </c>
    </row>
    <row r="1598" spans="1:20" x14ac:dyDescent="0.3">
      <c r="A1598" t="s">
        <v>1921</v>
      </c>
      <c r="B1598" t="s">
        <v>29</v>
      </c>
      <c r="C1598">
        <v>26</v>
      </c>
      <c r="D1598" t="s">
        <v>30</v>
      </c>
      <c r="E1598" t="s">
        <v>31</v>
      </c>
      <c r="F1598" t="s">
        <v>92</v>
      </c>
      <c r="G1598" t="s">
        <v>120</v>
      </c>
      <c r="H1598" t="s">
        <v>24</v>
      </c>
      <c r="I1598">
        <v>6</v>
      </c>
      <c r="J1598" t="s">
        <v>25</v>
      </c>
      <c r="K1598" s="1">
        <v>40328</v>
      </c>
      <c r="L1598"/>
      <c r="M1598">
        <v>15.41</v>
      </c>
      <c r="N1598">
        <v>39025</v>
      </c>
      <c r="O1598">
        <v>4</v>
      </c>
      <c r="P1598" t="s">
        <v>65</v>
      </c>
      <c r="Q1598">
        <v>1</v>
      </c>
      <c r="R1598">
        <v>5</v>
      </c>
      <c r="S1598" t="s">
        <v>1266</v>
      </c>
      <c r="T1598" t="s">
        <v>26</v>
      </c>
    </row>
    <row r="1599" spans="1:20" x14ac:dyDescent="0.3">
      <c r="A1599" t="s">
        <v>1922</v>
      </c>
      <c r="B1599" t="s">
        <v>19</v>
      </c>
      <c r="C1599">
        <v>21</v>
      </c>
      <c r="D1599" t="s">
        <v>30</v>
      </c>
      <c r="E1599" t="s">
        <v>53</v>
      </c>
      <c r="F1599" t="s">
        <v>54</v>
      </c>
      <c r="G1599" t="s">
        <v>139</v>
      </c>
      <c r="H1599" t="s">
        <v>47</v>
      </c>
      <c r="I1599">
        <v>1</v>
      </c>
      <c r="J1599" t="s">
        <v>25</v>
      </c>
      <c r="K1599" s="1">
        <v>39938</v>
      </c>
      <c r="L1599"/>
      <c r="M1599">
        <v>16.48</v>
      </c>
      <c r="N1599">
        <v>34471</v>
      </c>
      <c r="O1599">
        <v>4</v>
      </c>
      <c r="P1599" t="s">
        <v>26</v>
      </c>
      <c r="Q1599">
        <v>1</v>
      </c>
      <c r="R1599">
        <v>5</v>
      </c>
      <c r="S1599" t="s">
        <v>545</v>
      </c>
      <c r="T1599" t="s">
        <v>26</v>
      </c>
    </row>
    <row r="1600" spans="1:20" x14ac:dyDescent="0.3">
      <c r="A1600" t="s">
        <v>1923</v>
      </c>
      <c r="B1600" t="s">
        <v>29</v>
      </c>
      <c r="C1600">
        <v>34</v>
      </c>
      <c r="D1600" t="s">
        <v>30</v>
      </c>
      <c r="E1600" t="s">
        <v>63</v>
      </c>
      <c r="F1600" t="s">
        <v>82</v>
      </c>
      <c r="G1600" t="s">
        <v>107</v>
      </c>
      <c r="H1600" t="s">
        <v>24</v>
      </c>
      <c r="I1600">
        <v>3.8</v>
      </c>
      <c r="J1600" t="s">
        <v>25</v>
      </c>
      <c r="K1600" s="1">
        <v>44393</v>
      </c>
      <c r="L1600"/>
      <c r="M1600">
        <v>4.28</v>
      </c>
      <c r="N1600">
        <v>34289</v>
      </c>
      <c r="O1600">
        <v>3</v>
      </c>
      <c r="P1600" t="s">
        <v>26</v>
      </c>
      <c r="Q1600">
        <v>4</v>
      </c>
      <c r="R1600">
        <v>7</v>
      </c>
      <c r="S1600" t="s">
        <v>1005</v>
      </c>
      <c r="T1600" t="s">
        <v>26</v>
      </c>
    </row>
    <row r="1601" spans="1:20" x14ac:dyDescent="0.3">
      <c r="A1601" t="s">
        <v>1924</v>
      </c>
      <c r="B1601" t="s">
        <v>29</v>
      </c>
      <c r="C1601">
        <v>33</v>
      </c>
      <c r="D1601" t="s">
        <v>20</v>
      </c>
      <c r="E1601" t="s">
        <v>39</v>
      </c>
      <c r="F1601" t="s">
        <v>54</v>
      </c>
      <c r="G1601" t="s">
        <v>77</v>
      </c>
      <c r="H1601" t="s">
        <v>24</v>
      </c>
      <c r="I1601">
        <v>12.9</v>
      </c>
      <c r="J1601" t="s">
        <v>25</v>
      </c>
      <c r="K1601" s="1">
        <v>42587</v>
      </c>
      <c r="L1601"/>
      <c r="M1601">
        <v>9.23</v>
      </c>
      <c r="N1601">
        <v>55887</v>
      </c>
      <c r="O1601">
        <v>3</v>
      </c>
      <c r="P1601" t="s">
        <v>26</v>
      </c>
      <c r="Q1601">
        <v>2</v>
      </c>
      <c r="R1601">
        <v>7</v>
      </c>
      <c r="S1601" t="s">
        <v>210</v>
      </c>
      <c r="T1601" t="s">
        <v>26</v>
      </c>
    </row>
    <row r="1602" spans="1:20" x14ac:dyDescent="0.3">
      <c r="A1602" t="s">
        <v>1084</v>
      </c>
      <c r="B1602" t="s">
        <v>19</v>
      </c>
      <c r="C1602">
        <v>32</v>
      </c>
      <c r="D1602" t="s">
        <v>20</v>
      </c>
      <c r="E1602" t="s">
        <v>44</v>
      </c>
      <c r="F1602" t="s">
        <v>40</v>
      </c>
      <c r="G1602" t="s">
        <v>50</v>
      </c>
      <c r="H1602" t="s">
        <v>47</v>
      </c>
      <c r="I1602">
        <v>1</v>
      </c>
      <c r="J1602" t="s">
        <v>25</v>
      </c>
      <c r="K1602" s="1">
        <v>41464</v>
      </c>
      <c r="L1602" s="1">
        <v>44853</v>
      </c>
      <c r="M1602">
        <v>9.2799999999999994</v>
      </c>
      <c r="N1602">
        <v>33220</v>
      </c>
      <c r="O1602">
        <v>1</v>
      </c>
      <c r="P1602" t="s">
        <v>65</v>
      </c>
      <c r="Q1602">
        <v>2</v>
      </c>
      <c r="R1602">
        <v>3</v>
      </c>
      <c r="T1602" t="s">
        <v>65</v>
      </c>
    </row>
    <row r="1603" spans="1:20" x14ac:dyDescent="0.3">
      <c r="A1603" t="s">
        <v>1925</v>
      </c>
      <c r="B1603" t="s">
        <v>29</v>
      </c>
      <c r="C1603">
        <v>30</v>
      </c>
      <c r="D1603" t="s">
        <v>30</v>
      </c>
      <c r="E1603" t="s">
        <v>53</v>
      </c>
      <c r="F1603" t="s">
        <v>40</v>
      </c>
      <c r="G1603" t="s">
        <v>96</v>
      </c>
      <c r="H1603" t="s">
        <v>24</v>
      </c>
      <c r="I1603">
        <v>5.7</v>
      </c>
      <c r="J1603" t="s">
        <v>25</v>
      </c>
      <c r="K1603" s="1">
        <v>44946</v>
      </c>
      <c r="L1603" s="1">
        <v>45321</v>
      </c>
      <c r="M1603">
        <v>1.03</v>
      </c>
      <c r="N1603">
        <v>45784</v>
      </c>
      <c r="O1603">
        <v>2</v>
      </c>
      <c r="P1603" t="s">
        <v>65</v>
      </c>
      <c r="Q1603">
        <v>2</v>
      </c>
      <c r="R1603">
        <v>8</v>
      </c>
      <c r="S1603" t="s">
        <v>42</v>
      </c>
      <c r="T1603" t="s">
        <v>65</v>
      </c>
    </row>
    <row r="1604" spans="1:20" x14ac:dyDescent="0.3">
      <c r="A1604" t="s">
        <v>1926</v>
      </c>
      <c r="B1604" t="s">
        <v>29</v>
      </c>
      <c r="C1604">
        <v>28</v>
      </c>
      <c r="D1604" t="s">
        <v>20</v>
      </c>
      <c r="E1604" t="s">
        <v>63</v>
      </c>
      <c r="F1604" t="s">
        <v>32</v>
      </c>
      <c r="G1604" t="s">
        <v>171</v>
      </c>
      <c r="H1604" t="s">
        <v>24</v>
      </c>
      <c r="I1604">
        <v>6.4</v>
      </c>
      <c r="J1604" t="s">
        <v>25</v>
      </c>
      <c r="K1604" s="1">
        <v>45503</v>
      </c>
      <c r="L1604"/>
      <c r="M1604">
        <v>1.25</v>
      </c>
      <c r="N1604">
        <v>46901</v>
      </c>
      <c r="O1604">
        <v>4</v>
      </c>
      <c r="P1604" t="s">
        <v>26</v>
      </c>
      <c r="Q1604">
        <v>2</v>
      </c>
      <c r="R1604">
        <v>7</v>
      </c>
      <c r="S1604" t="s">
        <v>430</v>
      </c>
      <c r="T1604" t="s">
        <v>26</v>
      </c>
    </row>
    <row r="1605" spans="1:20" x14ac:dyDescent="0.3">
      <c r="A1605" t="s">
        <v>187</v>
      </c>
      <c r="B1605" t="s">
        <v>29</v>
      </c>
      <c r="C1605">
        <v>26</v>
      </c>
      <c r="D1605" t="s">
        <v>30</v>
      </c>
      <c r="E1605" t="s">
        <v>58</v>
      </c>
      <c r="F1605" t="s">
        <v>32</v>
      </c>
      <c r="G1605" t="s">
        <v>171</v>
      </c>
      <c r="H1605" t="s">
        <v>51</v>
      </c>
      <c r="I1605">
        <v>3.5</v>
      </c>
      <c r="J1605" t="s">
        <v>25</v>
      </c>
      <c r="K1605" s="1">
        <v>42252</v>
      </c>
      <c r="L1605" s="1">
        <v>43631</v>
      </c>
      <c r="M1605">
        <v>3.78</v>
      </c>
      <c r="N1605">
        <v>34580</v>
      </c>
      <c r="O1605">
        <v>2</v>
      </c>
      <c r="P1605" t="s">
        <v>26</v>
      </c>
      <c r="Q1605">
        <v>3</v>
      </c>
      <c r="R1605">
        <v>6</v>
      </c>
      <c r="T1605" t="s">
        <v>65</v>
      </c>
    </row>
    <row r="1606" spans="1:20" x14ac:dyDescent="0.3">
      <c r="A1606" t="s">
        <v>1927</v>
      </c>
      <c r="B1606" t="s">
        <v>29</v>
      </c>
      <c r="C1606">
        <v>21</v>
      </c>
      <c r="D1606" t="s">
        <v>30</v>
      </c>
      <c r="E1606" t="s">
        <v>53</v>
      </c>
      <c r="F1606" t="s">
        <v>82</v>
      </c>
      <c r="G1606" t="s">
        <v>284</v>
      </c>
      <c r="H1606" t="s">
        <v>24</v>
      </c>
      <c r="I1606">
        <v>1</v>
      </c>
      <c r="J1606" t="s">
        <v>25</v>
      </c>
      <c r="K1606" s="1">
        <v>44371</v>
      </c>
      <c r="L1606"/>
      <c r="M1606">
        <v>4.34</v>
      </c>
      <c r="N1606">
        <v>37159</v>
      </c>
      <c r="O1606">
        <v>1</v>
      </c>
      <c r="P1606" t="s">
        <v>26</v>
      </c>
      <c r="Q1606">
        <v>3</v>
      </c>
      <c r="R1606">
        <v>3</v>
      </c>
      <c r="S1606" t="s">
        <v>1529</v>
      </c>
      <c r="T1606" t="s">
        <v>26</v>
      </c>
    </row>
    <row r="1607" spans="1:20" x14ac:dyDescent="0.3">
      <c r="A1607" t="s">
        <v>1928</v>
      </c>
      <c r="B1607" t="s">
        <v>19</v>
      </c>
      <c r="C1607">
        <v>37</v>
      </c>
      <c r="D1607" t="s">
        <v>30</v>
      </c>
      <c r="E1607" t="s">
        <v>63</v>
      </c>
      <c r="F1607" t="s">
        <v>32</v>
      </c>
      <c r="G1607" t="s">
        <v>33</v>
      </c>
      <c r="H1607" t="s">
        <v>24</v>
      </c>
      <c r="I1607">
        <v>10.199999999999999</v>
      </c>
      <c r="J1607" t="s">
        <v>25</v>
      </c>
      <c r="K1607" s="1">
        <v>41339</v>
      </c>
      <c r="L1607"/>
      <c r="M1607">
        <v>12.65</v>
      </c>
      <c r="N1607">
        <v>48156</v>
      </c>
      <c r="O1607">
        <v>4</v>
      </c>
      <c r="P1607" t="s">
        <v>26</v>
      </c>
      <c r="Q1607">
        <v>2</v>
      </c>
      <c r="R1607">
        <v>7</v>
      </c>
      <c r="S1607" t="s">
        <v>1173</v>
      </c>
      <c r="T1607" t="s">
        <v>26</v>
      </c>
    </row>
    <row r="1608" spans="1:20" x14ac:dyDescent="0.3">
      <c r="A1608" t="s">
        <v>1929</v>
      </c>
      <c r="B1608" t="s">
        <v>19</v>
      </c>
      <c r="C1608">
        <v>28</v>
      </c>
      <c r="D1608" t="s">
        <v>30</v>
      </c>
      <c r="E1608" t="s">
        <v>21</v>
      </c>
      <c r="F1608" t="s">
        <v>32</v>
      </c>
      <c r="G1608" t="s">
        <v>171</v>
      </c>
      <c r="H1608" t="s">
        <v>51</v>
      </c>
      <c r="I1608">
        <v>6.6</v>
      </c>
      <c r="J1608" t="s">
        <v>25</v>
      </c>
      <c r="K1608" s="1">
        <v>42633</v>
      </c>
      <c r="L1608" s="1">
        <v>45034</v>
      </c>
      <c r="M1608">
        <v>6.57</v>
      </c>
      <c r="N1608">
        <v>40819</v>
      </c>
      <c r="O1608">
        <v>2</v>
      </c>
      <c r="P1608" t="s">
        <v>26</v>
      </c>
      <c r="Q1608">
        <v>2</v>
      </c>
      <c r="R1608">
        <v>5</v>
      </c>
      <c r="S1608" t="s">
        <v>37</v>
      </c>
      <c r="T1608" t="s">
        <v>65</v>
      </c>
    </row>
    <row r="1609" spans="1:20" x14ac:dyDescent="0.3">
      <c r="A1609" t="s">
        <v>1930</v>
      </c>
      <c r="B1609" t="s">
        <v>29</v>
      </c>
      <c r="C1609">
        <v>22</v>
      </c>
      <c r="D1609" t="s">
        <v>30</v>
      </c>
      <c r="E1609" t="s">
        <v>63</v>
      </c>
      <c r="F1609" t="s">
        <v>92</v>
      </c>
      <c r="G1609" t="s">
        <v>93</v>
      </c>
      <c r="H1609" t="s">
        <v>24</v>
      </c>
      <c r="I1609">
        <v>0.8</v>
      </c>
      <c r="J1609" t="s">
        <v>25</v>
      </c>
      <c r="K1609" s="1">
        <v>41320</v>
      </c>
      <c r="L1609"/>
      <c r="M1609">
        <v>12.7</v>
      </c>
      <c r="N1609">
        <v>33653</v>
      </c>
      <c r="O1609">
        <v>2</v>
      </c>
      <c r="P1609" t="s">
        <v>26</v>
      </c>
      <c r="Q1609">
        <v>1</v>
      </c>
      <c r="R1609">
        <v>5</v>
      </c>
      <c r="S1609" t="s">
        <v>1931</v>
      </c>
      <c r="T1609" t="s">
        <v>26</v>
      </c>
    </row>
    <row r="1610" spans="1:20" x14ac:dyDescent="0.3">
      <c r="A1610" t="s">
        <v>1932</v>
      </c>
      <c r="B1610" t="s">
        <v>19</v>
      </c>
      <c r="C1610">
        <v>21</v>
      </c>
      <c r="D1610" t="s">
        <v>20</v>
      </c>
      <c r="E1610" t="s">
        <v>53</v>
      </c>
      <c r="F1610" t="s">
        <v>54</v>
      </c>
      <c r="G1610" t="s">
        <v>55</v>
      </c>
      <c r="H1610" t="s">
        <v>24</v>
      </c>
      <c r="I1610">
        <v>0.6</v>
      </c>
      <c r="J1610" t="s">
        <v>25</v>
      </c>
      <c r="K1610" s="1">
        <v>44355</v>
      </c>
      <c r="L1610"/>
      <c r="M1610">
        <v>4.3899999999999997</v>
      </c>
      <c r="N1610">
        <v>35622</v>
      </c>
      <c r="O1610">
        <v>2</v>
      </c>
      <c r="P1610" t="s">
        <v>26</v>
      </c>
      <c r="Q1610">
        <v>4</v>
      </c>
      <c r="R1610">
        <v>7</v>
      </c>
      <c r="S1610" t="s">
        <v>211</v>
      </c>
      <c r="T1610" t="s">
        <v>26</v>
      </c>
    </row>
    <row r="1611" spans="1:20" x14ac:dyDescent="0.3">
      <c r="A1611" t="s">
        <v>1933</v>
      </c>
      <c r="B1611" t="s">
        <v>19</v>
      </c>
      <c r="C1611">
        <v>29</v>
      </c>
      <c r="D1611" t="s">
        <v>20</v>
      </c>
      <c r="E1611" t="s">
        <v>21</v>
      </c>
      <c r="F1611" t="s">
        <v>40</v>
      </c>
      <c r="G1611" t="s">
        <v>96</v>
      </c>
      <c r="H1611" t="s">
        <v>24</v>
      </c>
      <c r="I1611">
        <v>3</v>
      </c>
      <c r="J1611" t="s">
        <v>25</v>
      </c>
      <c r="K1611" s="1">
        <v>44489</v>
      </c>
      <c r="L1611"/>
      <c r="M1611">
        <v>4.0199999999999996</v>
      </c>
      <c r="N1611">
        <v>38392</v>
      </c>
      <c r="O1611">
        <v>3</v>
      </c>
      <c r="P1611" t="s">
        <v>26</v>
      </c>
      <c r="Q1611">
        <v>1</v>
      </c>
      <c r="R1611">
        <v>3</v>
      </c>
      <c r="S1611" t="s">
        <v>254</v>
      </c>
      <c r="T1611" t="s">
        <v>26</v>
      </c>
    </row>
    <row r="1612" spans="1:20" x14ac:dyDescent="0.3">
      <c r="A1612" t="s">
        <v>1934</v>
      </c>
      <c r="B1612" t="s">
        <v>29</v>
      </c>
      <c r="C1612">
        <v>25</v>
      </c>
      <c r="D1612" t="s">
        <v>30</v>
      </c>
      <c r="E1612" t="s">
        <v>44</v>
      </c>
      <c r="F1612" t="s">
        <v>82</v>
      </c>
      <c r="G1612" t="s">
        <v>284</v>
      </c>
      <c r="H1612" t="s">
        <v>47</v>
      </c>
      <c r="I1612">
        <v>3.3</v>
      </c>
      <c r="J1612" t="s">
        <v>25</v>
      </c>
      <c r="K1612" s="1">
        <v>40971</v>
      </c>
      <c r="L1612"/>
      <c r="M1612">
        <v>13.65</v>
      </c>
      <c r="N1612">
        <v>33532</v>
      </c>
      <c r="O1612">
        <v>3</v>
      </c>
      <c r="P1612" t="s">
        <v>26</v>
      </c>
      <c r="Q1612">
        <v>0</v>
      </c>
      <c r="R1612">
        <v>7</v>
      </c>
      <c r="S1612" t="s">
        <v>401</v>
      </c>
      <c r="T1612" t="s">
        <v>26</v>
      </c>
    </row>
    <row r="1613" spans="1:20" x14ac:dyDescent="0.3">
      <c r="A1613" t="s">
        <v>1935</v>
      </c>
      <c r="B1613" t="s">
        <v>29</v>
      </c>
      <c r="C1613">
        <v>38</v>
      </c>
      <c r="D1613" t="s">
        <v>20</v>
      </c>
      <c r="E1613" t="s">
        <v>21</v>
      </c>
      <c r="F1613" t="s">
        <v>40</v>
      </c>
      <c r="G1613" t="s">
        <v>41</v>
      </c>
      <c r="H1613" t="s">
        <v>24</v>
      </c>
      <c r="I1613">
        <v>12.4</v>
      </c>
      <c r="J1613" t="s">
        <v>25</v>
      </c>
      <c r="K1613" s="1">
        <v>45863</v>
      </c>
      <c r="L1613"/>
      <c r="M1613">
        <v>0.26</v>
      </c>
      <c r="N1613">
        <v>56893</v>
      </c>
      <c r="O1613">
        <v>2</v>
      </c>
      <c r="P1613" t="s">
        <v>26</v>
      </c>
      <c r="Q1613">
        <v>2</v>
      </c>
      <c r="R1613">
        <v>8</v>
      </c>
      <c r="S1613" t="s">
        <v>466</v>
      </c>
      <c r="T1613" t="s">
        <v>26</v>
      </c>
    </row>
    <row r="1614" spans="1:20" x14ac:dyDescent="0.3">
      <c r="A1614" t="s">
        <v>1936</v>
      </c>
      <c r="B1614" t="s">
        <v>29</v>
      </c>
      <c r="C1614">
        <v>25</v>
      </c>
      <c r="D1614" t="s">
        <v>30</v>
      </c>
      <c r="E1614" t="s">
        <v>53</v>
      </c>
      <c r="F1614" t="s">
        <v>67</v>
      </c>
      <c r="G1614" t="s">
        <v>90</v>
      </c>
      <c r="H1614" t="s">
        <v>47</v>
      </c>
      <c r="I1614">
        <v>4.8</v>
      </c>
      <c r="J1614" t="s">
        <v>85</v>
      </c>
      <c r="K1614" s="1">
        <v>44384</v>
      </c>
      <c r="L1614"/>
      <c r="M1614">
        <v>4.3099999999999996</v>
      </c>
      <c r="N1614">
        <v>46595</v>
      </c>
      <c r="O1614">
        <v>3</v>
      </c>
      <c r="P1614" t="s">
        <v>26</v>
      </c>
      <c r="Q1614">
        <v>2</v>
      </c>
      <c r="R1614">
        <v>6</v>
      </c>
      <c r="S1614" t="s">
        <v>892</v>
      </c>
      <c r="T1614" t="s">
        <v>26</v>
      </c>
    </row>
    <row r="1615" spans="1:20" x14ac:dyDescent="0.3">
      <c r="A1615" t="s">
        <v>1937</v>
      </c>
      <c r="B1615" t="s">
        <v>19</v>
      </c>
      <c r="C1615">
        <v>35</v>
      </c>
      <c r="D1615" t="s">
        <v>20</v>
      </c>
      <c r="E1615" t="s">
        <v>21</v>
      </c>
      <c r="F1615" t="s">
        <v>22</v>
      </c>
      <c r="G1615" t="s">
        <v>23</v>
      </c>
      <c r="H1615" t="s">
        <v>24</v>
      </c>
      <c r="I1615">
        <v>4.4000000000000004</v>
      </c>
      <c r="J1615" t="s">
        <v>25</v>
      </c>
      <c r="K1615" s="1">
        <v>42470</v>
      </c>
      <c r="L1615"/>
      <c r="M1615">
        <v>9.5500000000000007</v>
      </c>
      <c r="N1615">
        <v>39500</v>
      </c>
      <c r="O1615">
        <v>4</v>
      </c>
      <c r="P1615" t="s">
        <v>26</v>
      </c>
      <c r="Q1615">
        <v>3</v>
      </c>
      <c r="R1615">
        <v>2</v>
      </c>
      <c r="S1615" t="s">
        <v>885</v>
      </c>
      <c r="T1615" t="s">
        <v>26</v>
      </c>
    </row>
    <row r="1616" spans="1:20" x14ac:dyDescent="0.3">
      <c r="A1616" t="s">
        <v>1938</v>
      </c>
      <c r="B1616" t="s">
        <v>29</v>
      </c>
      <c r="C1616">
        <v>29</v>
      </c>
      <c r="D1616" t="s">
        <v>20</v>
      </c>
      <c r="E1616" t="s">
        <v>39</v>
      </c>
      <c r="F1616" t="s">
        <v>67</v>
      </c>
      <c r="G1616" t="s">
        <v>68</v>
      </c>
      <c r="H1616" t="s">
        <v>24</v>
      </c>
      <c r="I1616">
        <v>2.8</v>
      </c>
      <c r="J1616" t="s">
        <v>25</v>
      </c>
      <c r="K1616" s="1">
        <v>43652</v>
      </c>
      <c r="L1616"/>
      <c r="M1616">
        <v>6.31</v>
      </c>
      <c r="N1616">
        <v>38612</v>
      </c>
      <c r="O1616">
        <v>3</v>
      </c>
      <c r="P1616" t="s">
        <v>26</v>
      </c>
      <c r="Q1616">
        <v>2</v>
      </c>
      <c r="R1616">
        <v>7</v>
      </c>
      <c r="S1616" t="s">
        <v>463</v>
      </c>
      <c r="T1616" t="s">
        <v>26</v>
      </c>
    </row>
    <row r="1617" spans="1:20" x14ac:dyDescent="0.3">
      <c r="A1617" t="s">
        <v>1939</v>
      </c>
      <c r="B1617" t="s">
        <v>29</v>
      </c>
      <c r="C1617">
        <v>43</v>
      </c>
      <c r="D1617" t="s">
        <v>30</v>
      </c>
      <c r="E1617" t="s">
        <v>31</v>
      </c>
      <c r="F1617" t="s">
        <v>82</v>
      </c>
      <c r="G1617" t="s">
        <v>83</v>
      </c>
      <c r="H1617" t="s">
        <v>84</v>
      </c>
      <c r="I1617">
        <v>15.3</v>
      </c>
      <c r="J1617" t="s">
        <v>25</v>
      </c>
      <c r="K1617" s="1">
        <v>41429</v>
      </c>
      <c r="L1617"/>
      <c r="M1617">
        <v>12.4</v>
      </c>
      <c r="N1617">
        <v>49962</v>
      </c>
      <c r="O1617">
        <v>3</v>
      </c>
      <c r="P1617" t="s">
        <v>26</v>
      </c>
      <c r="Q1617">
        <v>1</v>
      </c>
      <c r="R1617">
        <v>9</v>
      </c>
      <c r="S1617" t="s">
        <v>125</v>
      </c>
      <c r="T1617" t="s">
        <v>26</v>
      </c>
    </row>
    <row r="1618" spans="1:20" x14ac:dyDescent="0.3">
      <c r="A1618" t="s">
        <v>1940</v>
      </c>
      <c r="B1618" t="s">
        <v>19</v>
      </c>
      <c r="C1618">
        <v>21</v>
      </c>
      <c r="D1618" t="s">
        <v>20</v>
      </c>
      <c r="E1618" t="s">
        <v>21</v>
      </c>
      <c r="F1618" t="s">
        <v>92</v>
      </c>
      <c r="G1618" t="s">
        <v>246</v>
      </c>
      <c r="H1618" t="s">
        <v>24</v>
      </c>
      <c r="I1618">
        <v>1</v>
      </c>
      <c r="J1618" t="s">
        <v>25</v>
      </c>
      <c r="K1618" s="1">
        <v>44412</v>
      </c>
      <c r="L1618"/>
      <c r="M1618">
        <v>4.2300000000000004</v>
      </c>
      <c r="N1618">
        <v>43717</v>
      </c>
      <c r="O1618">
        <v>3</v>
      </c>
      <c r="P1618" t="s">
        <v>26</v>
      </c>
      <c r="Q1618">
        <v>0</v>
      </c>
      <c r="R1618">
        <v>6</v>
      </c>
      <c r="S1618" t="s">
        <v>432</v>
      </c>
      <c r="T1618" t="s">
        <v>26</v>
      </c>
    </row>
    <row r="1619" spans="1:20" x14ac:dyDescent="0.3">
      <c r="A1619" t="s">
        <v>1941</v>
      </c>
      <c r="B1619" t="s">
        <v>19</v>
      </c>
      <c r="C1619">
        <v>28</v>
      </c>
      <c r="D1619" t="s">
        <v>20</v>
      </c>
      <c r="E1619" t="s">
        <v>58</v>
      </c>
      <c r="F1619" t="s">
        <v>82</v>
      </c>
      <c r="G1619" t="s">
        <v>107</v>
      </c>
      <c r="H1619" t="s">
        <v>24</v>
      </c>
      <c r="I1619">
        <v>4.5</v>
      </c>
      <c r="J1619" t="s">
        <v>25</v>
      </c>
      <c r="K1619" s="1">
        <v>43883</v>
      </c>
      <c r="L1619"/>
      <c r="M1619">
        <v>5.68</v>
      </c>
      <c r="N1619">
        <v>37732</v>
      </c>
      <c r="O1619">
        <v>4</v>
      </c>
      <c r="P1619" t="s">
        <v>26</v>
      </c>
      <c r="Q1619">
        <v>3</v>
      </c>
      <c r="R1619">
        <v>5</v>
      </c>
      <c r="S1619" t="s">
        <v>837</v>
      </c>
      <c r="T1619" t="s">
        <v>26</v>
      </c>
    </row>
    <row r="1620" spans="1:20" x14ac:dyDescent="0.3">
      <c r="A1620" t="s">
        <v>1942</v>
      </c>
      <c r="B1620" t="s">
        <v>19</v>
      </c>
      <c r="C1620">
        <v>25</v>
      </c>
      <c r="D1620" t="s">
        <v>20</v>
      </c>
      <c r="E1620" t="s">
        <v>63</v>
      </c>
      <c r="F1620" t="s">
        <v>32</v>
      </c>
      <c r="G1620" t="s">
        <v>171</v>
      </c>
      <c r="H1620" t="s">
        <v>47</v>
      </c>
      <c r="I1620">
        <v>2</v>
      </c>
      <c r="J1620" t="s">
        <v>25</v>
      </c>
      <c r="K1620" s="1">
        <v>42787</v>
      </c>
      <c r="L1620"/>
      <c r="M1620">
        <v>8.68</v>
      </c>
      <c r="N1620">
        <v>43778</v>
      </c>
      <c r="O1620">
        <v>2</v>
      </c>
      <c r="P1620" t="s">
        <v>26</v>
      </c>
      <c r="Q1620">
        <v>2</v>
      </c>
      <c r="R1620">
        <v>5</v>
      </c>
      <c r="S1620" t="s">
        <v>797</v>
      </c>
      <c r="T1620" t="s">
        <v>26</v>
      </c>
    </row>
    <row r="1621" spans="1:20" x14ac:dyDescent="0.3">
      <c r="A1621" t="s">
        <v>1943</v>
      </c>
      <c r="B1621" t="s">
        <v>19</v>
      </c>
      <c r="C1621">
        <v>29</v>
      </c>
      <c r="D1621" t="s">
        <v>30</v>
      </c>
      <c r="E1621" t="s">
        <v>21</v>
      </c>
      <c r="F1621" t="s">
        <v>67</v>
      </c>
      <c r="G1621" t="s">
        <v>71</v>
      </c>
      <c r="H1621" t="s">
        <v>24</v>
      </c>
      <c r="I1621">
        <v>4.2</v>
      </c>
      <c r="J1621" t="s">
        <v>25</v>
      </c>
      <c r="K1621" s="1">
        <v>41892</v>
      </c>
      <c r="L1621"/>
      <c r="M1621">
        <v>11.13</v>
      </c>
      <c r="N1621">
        <v>42113</v>
      </c>
      <c r="O1621">
        <v>3</v>
      </c>
      <c r="P1621" t="s">
        <v>26</v>
      </c>
      <c r="Q1621">
        <v>3</v>
      </c>
      <c r="R1621">
        <v>10</v>
      </c>
      <c r="S1621" t="s">
        <v>988</v>
      </c>
      <c r="T1621" t="s">
        <v>26</v>
      </c>
    </row>
    <row r="1622" spans="1:20" x14ac:dyDescent="0.3">
      <c r="A1622" t="s">
        <v>1944</v>
      </c>
      <c r="B1622" t="s">
        <v>19</v>
      </c>
      <c r="C1622">
        <v>31</v>
      </c>
      <c r="D1622" t="s">
        <v>30</v>
      </c>
      <c r="E1622" t="s">
        <v>31</v>
      </c>
      <c r="F1622" t="s">
        <v>22</v>
      </c>
      <c r="G1622" t="s">
        <v>59</v>
      </c>
      <c r="H1622" t="s">
        <v>24</v>
      </c>
      <c r="I1622">
        <v>4.5</v>
      </c>
      <c r="J1622" t="s">
        <v>25</v>
      </c>
      <c r="K1622" s="1">
        <v>39579</v>
      </c>
      <c r="L1622"/>
      <c r="M1622">
        <v>17.46</v>
      </c>
      <c r="N1622">
        <v>35984</v>
      </c>
      <c r="O1622">
        <v>4</v>
      </c>
      <c r="P1622" t="s">
        <v>26</v>
      </c>
      <c r="Q1622">
        <v>1</v>
      </c>
      <c r="R1622">
        <v>5</v>
      </c>
      <c r="S1622" t="s">
        <v>581</v>
      </c>
      <c r="T1622" t="s">
        <v>26</v>
      </c>
    </row>
    <row r="1623" spans="1:20" x14ac:dyDescent="0.3">
      <c r="A1623" t="s">
        <v>194</v>
      </c>
      <c r="B1623" t="s">
        <v>19</v>
      </c>
      <c r="C1623">
        <v>37</v>
      </c>
      <c r="D1623" t="s">
        <v>20</v>
      </c>
      <c r="E1623" t="s">
        <v>36</v>
      </c>
      <c r="F1623" t="s">
        <v>40</v>
      </c>
      <c r="G1623" t="s">
        <v>41</v>
      </c>
      <c r="H1623" t="s">
        <v>51</v>
      </c>
      <c r="I1623">
        <v>8.9</v>
      </c>
      <c r="J1623" t="s">
        <v>25</v>
      </c>
      <c r="K1623" s="1">
        <v>41450</v>
      </c>
      <c r="L1623" s="1">
        <v>42675</v>
      </c>
      <c r="M1623">
        <v>3.35</v>
      </c>
      <c r="N1623">
        <v>46239</v>
      </c>
      <c r="O1623">
        <v>2</v>
      </c>
      <c r="P1623" t="s">
        <v>26</v>
      </c>
      <c r="Q1623">
        <v>1</v>
      </c>
      <c r="R1623">
        <v>7</v>
      </c>
      <c r="T1623" t="s">
        <v>65</v>
      </c>
    </row>
    <row r="1624" spans="1:20" x14ac:dyDescent="0.3">
      <c r="A1624" t="s">
        <v>1945</v>
      </c>
      <c r="B1624" t="s">
        <v>19</v>
      </c>
      <c r="C1624">
        <v>33</v>
      </c>
      <c r="D1624" t="s">
        <v>30</v>
      </c>
      <c r="E1624" t="s">
        <v>58</v>
      </c>
      <c r="F1624" t="s">
        <v>82</v>
      </c>
      <c r="G1624" t="s">
        <v>107</v>
      </c>
      <c r="H1624" t="s">
        <v>24</v>
      </c>
      <c r="I1624">
        <v>10.8</v>
      </c>
      <c r="J1624" t="s">
        <v>25</v>
      </c>
      <c r="K1624" s="1">
        <v>40516</v>
      </c>
      <c r="L1624"/>
      <c r="M1624">
        <v>14.9</v>
      </c>
      <c r="N1624">
        <v>51727</v>
      </c>
      <c r="O1624">
        <v>3</v>
      </c>
      <c r="P1624" t="s">
        <v>26</v>
      </c>
      <c r="Q1624">
        <v>3</v>
      </c>
      <c r="R1624">
        <v>3</v>
      </c>
      <c r="S1624" t="s">
        <v>1000</v>
      </c>
      <c r="T1624" t="s">
        <v>26</v>
      </c>
    </row>
    <row r="1625" spans="1:20" x14ac:dyDescent="0.3">
      <c r="A1625" t="s">
        <v>1946</v>
      </c>
      <c r="B1625" t="s">
        <v>29</v>
      </c>
      <c r="C1625">
        <v>33</v>
      </c>
      <c r="D1625" t="s">
        <v>30</v>
      </c>
      <c r="E1625" t="s">
        <v>21</v>
      </c>
      <c r="F1625" t="s">
        <v>32</v>
      </c>
      <c r="G1625" t="s">
        <v>33</v>
      </c>
      <c r="H1625" t="s">
        <v>24</v>
      </c>
      <c r="I1625">
        <v>7.9</v>
      </c>
      <c r="J1625" t="s">
        <v>25</v>
      </c>
      <c r="K1625" s="1">
        <v>43258</v>
      </c>
      <c r="L1625"/>
      <c r="M1625">
        <v>7.39</v>
      </c>
      <c r="N1625">
        <v>41515</v>
      </c>
      <c r="O1625">
        <v>2</v>
      </c>
      <c r="P1625" t="s">
        <v>65</v>
      </c>
      <c r="Q1625">
        <v>0</v>
      </c>
      <c r="R1625">
        <v>7</v>
      </c>
      <c r="S1625" t="s">
        <v>187</v>
      </c>
      <c r="T1625" t="s">
        <v>26</v>
      </c>
    </row>
    <row r="1626" spans="1:20" x14ac:dyDescent="0.3">
      <c r="A1626" t="s">
        <v>1947</v>
      </c>
      <c r="B1626" t="s">
        <v>29</v>
      </c>
      <c r="C1626">
        <v>35</v>
      </c>
      <c r="D1626" t="s">
        <v>30</v>
      </c>
      <c r="E1626" t="s">
        <v>58</v>
      </c>
      <c r="F1626" t="s">
        <v>32</v>
      </c>
      <c r="G1626" t="s">
        <v>171</v>
      </c>
      <c r="H1626" t="s">
        <v>24</v>
      </c>
      <c r="I1626">
        <v>10.199999999999999</v>
      </c>
      <c r="J1626" t="s">
        <v>25</v>
      </c>
      <c r="K1626" s="1">
        <v>43375</v>
      </c>
      <c r="L1626"/>
      <c r="M1626">
        <v>7.07</v>
      </c>
      <c r="N1626">
        <v>50202</v>
      </c>
      <c r="O1626">
        <v>3</v>
      </c>
      <c r="P1626" t="s">
        <v>26</v>
      </c>
      <c r="Q1626">
        <v>0</v>
      </c>
      <c r="R1626">
        <v>6</v>
      </c>
      <c r="S1626" t="s">
        <v>694</v>
      </c>
      <c r="T1626" t="s">
        <v>26</v>
      </c>
    </row>
    <row r="1627" spans="1:20" x14ac:dyDescent="0.3">
      <c r="A1627" t="s">
        <v>1948</v>
      </c>
      <c r="B1627" t="s">
        <v>29</v>
      </c>
      <c r="C1627">
        <v>39</v>
      </c>
      <c r="D1627" t="s">
        <v>179</v>
      </c>
      <c r="E1627" t="s">
        <v>31</v>
      </c>
      <c r="F1627" t="s">
        <v>22</v>
      </c>
      <c r="G1627" t="s">
        <v>74</v>
      </c>
      <c r="H1627" t="s">
        <v>24</v>
      </c>
      <c r="I1627">
        <v>11.6</v>
      </c>
      <c r="J1627" t="s">
        <v>25</v>
      </c>
      <c r="K1627" s="1">
        <v>45273</v>
      </c>
      <c r="L1627"/>
      <c r="M1627">
        <v>1.88</v>
      </c>
      <c r="N1627">
        <v>58027</v>
      </c>
      <c r="O1627">
        <v>3</v>
      </c>
      <c r="P1627" t="s">
        <v>26</v>
      </c>
      <c r="Q1627">
        <v>2</v>
      </c>
      <c r="R1627">
        <v>4</v>
      </c>
      <c r="S1627" t="s">
        <v>533</v>
      </c>
      <c r="T1627" t="s">
        <v>26</v>
      </c>
    </row>
    <row r="1628" spans="1:20" x14ac:dyDescent="0.3">
      <c r="A1628" t="s">
        <v>584</v>
      </c>
      <c r="B1628" t="s">
        <v>29</v>
      </c>
      <c r="C1628">
        <v>39</v>
      </c>
      <c r="D1628" t="s">
        <v>30</v>
      </c>
      <c r="E1628" t="s">
        <v>31</v>
      </c>
      <c r="F1628" t="s">
        <v>54</v>
      </c>
      <c r="G1628" t="s">
        <v>139</v>
      </c>
      <c r="H1628" t="s">
        <v>24</v>
      </c>
      <c r="I1628">
        <v>9.9</v>
      </c>
      <c r="J1628" t="s">
        <v>25</v>
      </c>
      <c r="K1628" s="1">
        <v>44469</v>
      </c>
      <c r="L1628"/>
      <c r="M1628">
        <v>4.08</v>
      </c>
      <c r="N1628">
        <v>47867</v>
      </c>
      <c r="O1628">
        <v>2</v>
      </c>
      <c r="P1628" t="s">
        <v>26</v>
      </c>
      <c r="Q1628">
        <v>6</v>
      </c>
      <c r="R1628">
        <v>8</v>
      </c>
      <c r="T1628" t="s">
        <v>26</v>
      </c>
    </row>
    <row r="1629" spans="1:20" x14ac:dyDescent="0.3">
      <c r="A1629" t="s">
        <v>1949</v>
      </c>
      <c r="B1629" t="s">
        <v>19</v>
      </c>
      <c r="C1629">
        <v>25</v>
      </c>
      <c r="D1629" t="s">
        <v>20</v>
      </c>
      <c r="E1629" t="s">
        <v>21</v>
      </c>
      <c r="F1629" t="s">
        <v>45</v>
      </c>
      <c r="G1629" t="s">
        <v>164</v>
      </c>
      <c r="H1629" t="s">
        <v>24</v>
      </c>
      <c r="I1629">
        <v>0.7</v>
      </c>
      <c r="J1629" t="s">
        <v>25</v>
      </c>
      <c r="K1629" s="1">
        <v>42998</v>
      </c>
      <c r="L1629"/>
      <c r="M1629">
        <v>8.1</v>
      </c>
      <c r="N1629">
        <v>39125</v>
      </c>
      <c r="O1629">
        <v>3</v>
      </c>
      <c r="P1629" t="s">
        <v>26</v>
      </c>
      <c r="Q1629">
        <v>3</v>
      </c>
      <c r="R1629">
        <v>5</v>
      </c>
      <c r="S1629" t="s">
        <v>330</v>
      </c>
      <c r="T1629" t="s">
        <v>26</v>
      </c>
    </row>
    <row r="1630" spans="1:20" x14ac:dyDescent="0.3">
      <c r="A1630" t="s">
        <v>1950</v>
      </c>
      <c r="B1630" t="s">
        <v>19</v>
      </c>
      <c r="C1630">
        <v>38</v>
      </c>
      <c r="D1630" t="s">
        <v>179</v>
      </c>
      <c r="E1630" t="s">
        <v>21</v>
      </c>
      <c r="F1630" t="s">
        <v>82</v>
      </c>
      <c r="G1630" t="s">
        <v>83</v>
      </c>
      <c r="H1630" t="s">
        <v>51</v>
      </c>
      <c r="I1630">
        <v>9.4</v>
      </c>
      <c r="J1630" t="s">
        <v>25</v>
      </c>
      <c r="K1630" s="1">
        <v>42543</v>
      </c>
      <c r="L1630" s="1">
        <v>43955</v>
      </c>
      <c r="M1630">
        <v>3.87</v>
      </c>
      <c r="N1630">
        <v>49499</v>
      </c>
      <c r="O1630">
        <v>2</v>
      </c>
      <c r="P1630" t="s">
        <v>65</v>
      </c>
      <c r="Q1630">
        <v>1</v>
      </c>
      <c r="R1630">
        <v>6</v>
      </c>
      <c r="S1630" t="s">
        <v>698</v>
      </c>
      <c r="T1630" t="s">
        <v>65</v>
      </c>
    </row>
    <row r="1631" spans="1:20" x14ac:dyDescent="0.3">
      <c r="A1631" t="s">
        <v>1951</v>
      </c>
      <c r="B1631" t="s">
        <v>19</v>
      </c>
      <c r="C1631">
        <v>30</v>
      </c>
      <c r="D1631" t="s">
        <v>30</v>
      </c>
      <c r="E1631" t="s">
        <v>53</v>
      </c>
      <c r="F1631" t="s">
        <v>45</v>
      </c>
      <c r="G1631" t="s">
        <v>46</v>
      </c>
      <c r="H1631" t="s">
        <v>24</v>
      </c>
      <c r="I1631">
        <v>1.9</v>
      </c>
      <c r="J1631" t="s">
        <v>25</v>
      </c>
      <c r="K1631" s="1">
        <v>42678</v>
      </c>
      <c r="L1631"/>
      <c r="M1631">
        <v>8.98</v>
      </c>
      <c r="N1631">
        <v>43161</v>
      </c>
      <c r="O1631">
        <v>3</v>
      </c>
      <c r="P1631" t="s">
        <v>26</v>
      </c>
      <c r="Q1631">
        <v>3</v>
      </c>
      <c r="R1631">
        <v>4</v>
      </c>
      <c r="S1631" t="s">
        <v>523</v>
      </c>
      <c r="T1631" t="s">
        <v>26</v>
      </c>
    </row>
    <row r="1632" spans="1:20" x14ac:dyDescent="0.3">
      <c r="A1632" t="s">
        <v>1952</v>
      </c>
      <c r="B1632" t="s">
        <v>29</v>
      </c>
      <c r="C1632">
        <v>27</v>
      </c>
      <c r="D1632" t="s">
        <v>30</v>
      </c>
      <c r="E1632" t="s">
        <v>63</v>
      </c>
      <c r="F1632" t="s">
        <v>40</v>
      </c>
      <c r="G1632" t="s">
        <v>96</v>
      </c>
      <c r="H1632" t="s">
        <v>84</v>
      </c>
      <c r="I1632">
        <v>3.5</v>
      </c>
      <c r="J1632" t="s">
        <v>25</v>
      </c>
      <c r="K1632" s="1">
        <v>40690</v>
      </c>
      <c r="L1632"/>
      <c r="M1632">
        <v>14.42</v>
      </c>
      <c r="N1632">
        <v>43279</v>
      </c>
      <c r="O1632">
        <v>2</v>
      </c>
      <c r="P1632" t="s">
        <v>26</v>
      </c>
      <c r="Q1632">
        <v>2</v>
      </c>
      <c r="R1632">
        <v>3</v>
      </c>
      <c r="S1632" t="s">
        <v>116</v>
      </c>
      <c r="T1632" t="s">
        <v>26</v>
      </c>
    </row>
    <row r="1633" spans="1:20" x14ac:dyDescent="0.3">
      <c r="A1633" t="s">
        <v>1953</v>
      </c>
      <c r="B1633" t="s">
        <v>209</v>
      </c>
      <c r="C1633">
        <v>24</v>
      </c>
      <c r="D1633" t="s">
        <v>20</v>
      </c>
      <c r="E1633" t="s">
        <v>36</v>
      </c>
      <c r="F1633" t="s">
        <v>32</v>
      </c>
      <c r="G1633" t="s">
        <v>171</v>
      </c>
      <c r="H1633" t="s">
        <v>24</v>
      </c>
      <c r="I1633">
        <v>2.7</v>
      </c>
      <c r="J1633" t="s">
        <v>85</v>
      </c>
      <c r="K1633" s="1">
        <v>43401</v>
      </c>
      <c r="L1633"/>
      <c r="M1633">
        <v>7</v>
      </c>
      <c r="N1633">
        <v>30105</v>
      </c>
      <c r="O1633">
        <v>2</v>
      </c>
      <c r="P1633" t="s">
        <v>26</v>
      </c>
      <c r="Q1633">
        <v>0</v>
      </c>
      <c r="R1633">
        <v>11</v>
      </c>
      <c r="S1633" t="s">
        <v>1225</v>
      </c>
      <c r="T1633" t="s">
        <v>26</v>
      </c>
    </row>
    <row r="1634" spans="1:20" x14ac:dyDescent="0.3">
      <c r="A1634" t="s">
        <v>1954</v>
      </c>
      <c r="B1634" t="s">
        <v>29</v>
      </c>
      <c r="C1634">
        <v>33</v>
      </c>
      <c r="D1634" t="s">
        <v>30</v>
      </c>
      <c r="E1634" t="s">
        <v>58</v>
      </c>
      <c r="F1634" t="s">
        <v>22</v>
      </c>
      <c r="G1634" t="s">
        <v>23</v>
      </c>
      <c r="H1634" t="s">
        <v>75</v>
      </c>
      <c r="I1634">
        <v>8</v>
      </c>
      <c r="J1634" t="s">
        <v>85</v>
      </c>
      <c r="K1634" s="1">
        <v>42255</v>
      </c>
      <c r="L1634"/>
      <c r="M1634">
        <v>10.14</v>
      </c>
      <c r="N1634">
        <v>47446</v>
      </c>
      <c r="O1634">
        <v>2</v>
      </c>
      <c r="P1634" t="s">
        <v>26</v>
      </c>
      <c r="Q1634">
        <v>3</v>
      </c>
      <c r="R1634">
        <v>4</v>
      </c>
      <c r="S1634" t="s">
        <v>88</v>
      </c>
      <c r="T1634" t="s">
        <v>26</v>
      </c>
    </row>
    <row r="1635" spans="1:20" x14ac:dyDescent="0.3">
      <c r="A1635" t="s">
        <v>1955</v>
      </c>
      <c r="B1635" t="s">
        <v>19</v>
      </c>
      <c r="C1635">
        <v>28</v>
      </c>
      <c r="D1635" t="s">
        <v>20</v>
      </c>
      <c r="E1635" t="s">
        <v>39</v>
      </c>
      <c r="F1635" t="s">
        <v>92</v>
      </c>
      <c r="G1635" t="s">
        <v>93</v>
      </c>
      <c r="H1635" t="s">
        <v>24</v>
      </c>
      <c r="I1635">
        <v>5.4</v>
      </c>
      <c r="J1635" t="s">
        <v>25</v>
      </c>
      <c r="K1635" s="1">
        <v>40722</v>
      </c>
      <c r="L1635"/>
      <c r="M1635">
        <v>14.34</v>
      </c>
      <c r="N1635">
        <v>43915</v>
      </c>
      <c r="O1635">
        <v>3</v>
      </c>
      <c r="P1635" t="s">
        <v>26</v>
      </c>
      <c r="Q1635">
        <v>2</v>
      </c>
      <c r="R1635">
        <v>9</v>
      </c>
      <c r="S1635" t="s">
        <v>486</v>
      </c>
      <c r="T1635" t="s">
        <v>26</v>
      </c>
    </row>
    <row r="1636" spans="1:20" x14ac:dyDescent="0.3">
      <c r="A1636" t="s">
        <v>1956</v>
      </c>
      <c r="B1636" t="s">
        <v>19</v>
      </c>
      <c r="C1636">
        <v>25</v>
      </c>
      <c r="D1636" t="s">
        <v>30</v>
      </c>
      <c r="E1636" t="s">
        <v>63</v>
      </c>
      <c r="F1636" t="s">
        <v>54</v>
      </c>
      <c r="G1636" t="s">
        <v>77</v>
      </c>
      <c r="H1636" t="s">
        <v>24</v>
      </c>
      <c r="I1636">
        <v>3.2</v>
      </c>
      <c r="J1636" t="s">
        <v>25</v>
      </c>
      <c r="K1636" s="1">
        <v>43616</v>
      </c>
      <c r="L1636"/>
      <c r="M1636">
        <v>6.41</v>
      </c>
      <c r="N1636">
        <v>44604</v>
      </c>
      <c r="O1636">
        <v>4</v>
      </c>
      <c r="P1636" t="s">
        <v>26</v>
      </c>
      <c r="Q1636">
        <v>4</v>
      </c>
      <c r="R1636">
        <v>3</v>
      </c>
      <c r="S1636" t="s">
        <v>774</v>
      </c>
      <c r="T1636" t="s">
        <v>26</v>
      </c>
    </row>
    <row r="1637" spans="1:20" x14ac:dyDescent="0.3">
      <c r="A1637" t="s">
        <v>1957</v>
      </c>
      <c r="B1637" t="s">
        <v>19</v>
      </c>
      <c r="C1637">
        <v>24</v>
      </c>
      <c r="D1637" t="s">
        <v>20</v>
      </c>
      <c r="E1637" t="s">
        <v>44</v>
      </c>
      <c r="F1637" t="s">
        <v>54</v>
      </c>
      <c r="G1637" t="s">
        <v>55</v>
      </c>
      <c r="H1637" t="s">
        <v>75</v>
      </c>
      <c r="I1637">
        <v>3.8</v>
      </c>
      <c r="J1637" t="s">
        <v>25</v>
      </c>
      <c r="K1637" s="1">
        <v>40660</v>
      </c>
      <c r="L1637"/>
      <c r="M1637">
        <v>14.51</v>
      </c>
      <c r="N1637">
        <v>31232</v>
      </c>
      <c r="O1637">
        <v>4</v>
      </c>
      <c r="P1637" t="s">
        <v>26</v>
      </c>
      <c r="Q1637">
        <v>1</v>
      </c>
      <c r="R1637">
        <v>4</v>
      </c>
      <c r="S1637" t="s">
        <v>1613</v>
      </c>
      <c r="T1637" t="s">
        <v>26</v>
      </c>
    </row>
    <row r="1638" spans="1:20" x14ac:dyDescent="0.3">
      <c r="A1638" t="s">
        <v>1958</v>
      </c>
      <c r="B1638" t="s">
        <v>19</v>
      </c>
      <c r="C1638">
        <v>28</v>
      </c>
      <c r="D1638" t="s">
        <v>20</v>
      </c>
      <c r="E1638" t="s">
        <v>21</v>
      </c>
      <c r="F1638" t="s">
        <v>40</v>
      </c>
      <c r="G1638" t="s">
        <v>96</v>
      </c>
      <c r="H1638" t="s">
        <v>24</v>
      </c>
      <c r="I1638">
        <v>6.1</v>
      </c>
      <c r="J1638" t="s">
        <v>85</v>
      </c>
      <c r="K1638" s="1">
        <v>42828</v>
      </c>
      <c r="L1638" s="1">
        <v>45929</v>
      </c>
      <c r="M1638">
        <v>8.49</v>
      </c>
      <c r="N1638">
        <v>45212</v>
      </c>
      <c r="O1638">
        <v>2</v>
      </c>
      <c r="P1638" t="s">
        <v>26</v>
      </c>
      <c r="Q1638">
        <v>3</v>
      </c>
      <c r="R1638">
        <v>5</v>
      </c>
      <c r="S1638" t="s">
        <v>606</v>
      </c>
      <c r="T1638" t="s">
        <v>65</v>
      </c>
    </row>
    <row r="1639" spans="1:20" x14ac:dyDescent="0.3">
      <c r="A1639" t="s">
        <v>1959</v>
      </c>
      <c r="B1639" t="s">
        <v>19</v>
      </c>
      <c r="C1639">
        <v>30</v>
      </c>
      <c r="D1639" t="s">
        <v>20</v>
      </c>
      <c r="E1639" t="s">
        <v>58</v>
      </c>
      <c r="F1639" t="s">
        <v>32</v>
      </c>
      <c r="G1639" t="s">
        <v>171</v>
      </c>
      <c r="H1639" t="s">
        <v>24</v>
      </c>
      <c r="I1639">
        <v>4.3</v>
      </c>
      <c r="J1639" t="s">
        <v>25</v>
      </c>
      <c r="K1639" s="1">
        <v>45796</v>
      </c>
      <c r="L1639"/>
      <c r="M1639">
        <v>0.44</v>
      </c>
      <c r="N1639">
        <v>38397</v>
      </c>
      <c r="O1639">
        <v>3</v>
      </c>
      <c r="P1639" t="s">
        <v>26</v>
      </c>
      <c r="Q1639">
        <v>1</v>
      </c>
      <c r="R1639">
        <v>4</v>
      </c>
      <c r="S1639" t="s">
        <v>1012</v>
      </c>
      <c r="T1639" t="s">
        <v>26</v>
      </c>
    </row>
    <row r="1640" spans="1:20" x14ac:dyDescent="0.3">
      <c r="A1640" t="s">
        <v>1960</v>
      </c>
      <c r="B1640" t="s">
        <v>29</v>
      </c>
      <c r="C1640">
        <v>48</v>
      </c>
      <c r="D1640" t="s">
        <v>20</v>
      </c>
      <c r="E1640" t="s">
        <v>58</v>
      </c>
      <c r="F1640" t="s">
        <v>92</v>
      </c>
      <c r="G1640" t="s">
        <v>120</v>
      </c>
      <c r="H1640" t="s">
        <v>51</v>
      </c>
      <c r="I1640">
        <v>26.5</v>
      </c>
      <c r="J1640" t="s">
        <v>25</v>
      </c>
      <c r="K1640" s="1">
        <v>42482</v>
      </c>
      <c r="L1640" s="1">
        <v>43026</v>
      </c>
      <c r="M1640">
        <v>1.49</v>
      </c>
      <c r="N1640">
        <v>92522</v>
      </c>
      <c r="O1640">
        <v>2</v>
      </c>
      <c r="P1640" t="s">
        <v>26</v>
      </c>
      <c r="Q1640">
        <v>1</v>
      </c>
      <c r="R1640">
        <v>5</v>
      </c>
      <c r="S1640" t="s">
        <v>245</v>
      </c>
      <c r="T1640" t="s">
        <v>65</v>
      </c>
    </row>
    <row r="1641" spans="1:20" x14ac:dyDescent="0.3">
      <c r="A1641" t="s">
        <v>1961</v>
      </c>
      <c r="B1641" t="s">
        <v>29</v>
      </c>
      <c r="C1641">
        <v>35</v>
      </c>
      <c r="D1641" t="s">
        <v>30</v>
      </c>
      <c r="E1641" t="s">
        <v>63</v>
      </c>
      <c r="F1641" t="s">
        <v>54</v>
      </c>
      <c r="G1641" t="s">
        <v>139</v>
      </c>
      <c r="H1641" t="s">
        <v>75</v>
      </c>
      <c r="I1641">
        <v>5.4</v>
      </c>
      <c r="J1641" t="s">
        <v>85</v>
      </c>
      <c r="K1641" s="1">
        <v>41374</v>
      </c>
      <c r="L1641"/>
      <c r="M1641">
        <v>12.55</v>
      </c>
      <c r="N1641">
        <v>48280</v>
      </c>
      <c r="O1641">
        <v>3</v>
      </c>
      <c r="P1641" t="s">
        <v>26</v>
      </c>
      <c r="Q1641">
        <v>1</v>
      </c>
      <c r="R1641">
        <v>7</v>
      </c>
      <c r="S1641" t="s">
        <v>956</v>
      </c>
      <c r="T1641" t="s">
        <v>26</v>
      </c>
    </row>
    <row r="1642" spans="1:20" x14ac:dyDescent="0.3">
      <c r="A1642" t="s">
        <v>1962</v>
      </c>
      <c r="B1642" t="s">
        <v>19</v>
      </c>
      <c r="C1642">
        <v>35</v>
      </c>
      <c r="D1642" t="s">
        <v>30</v>
      </c>
      <c r="E1642" t="s">
        <v>39</v>
      </c>
      <c r="F1642" t="s">
        <v>54</v>
      </c>
      <c r="G1642" t="s">
        <v>139</v>
      </c>
      <c r="H1642" t="s">
        <v>24</v>
      </c>
      <c r="I1642">
        <v>7.2</v>
      </c>
      <c r="J1642" t="s">
        <v>25</v>
      </c>
      <c r="K1642" s="1">
        <v>40272</v>
      </c>
      <c r="L1642"/>
      <c r="M1642">
        <v>15.57</v>
      </c>
      <c r="N1642">
        <v>55237</v>
      </c>
      <c r="O1642">
        <v>3</v>
      </c>
      <c r="P1642" t="s">
        <v>26</v>
      </c>
      <c r="Q1642">
        <v>3</v>
      </c>
      <c r="R1642">
        <v>9</v>
      </c>
      <c r="S1642" t="s">
        <v>591</v>
      </c>
      <c r="T1642" t="s">
        <v>26</v>
      </c>
    </row>
    <row r="1643" spans="1:20" x14ac:dyDescent="0.3">
      <c r="A1643" t="s">
        <v>1963</v>
      </c>
      <c r="B1643" t="s">
        <v>19</v>
      </c>
      <c r="C1643">
        <v>39</v>
      </c>
      <c r="D1643" t="s">
        <v>20</v>
      </c>
      <c r="E1643" t="s">
        <v>58</v>
      </c>
      <c r="F1643" t="s">
        <v>22</v>
      </c>
      <c r="G1643" t="s">
        <v>23</v>
      </c>
      <c r="H1643" t="s">
        <v>84</v>
      </c>
      <c r="I1643">
        <v>13.3</v>
      </c>
      <c r="J1643" t="s">
        <v>25</v>
      </c>
      <c r="K1643" s="1">
        <v>45160</v>
      </c>
      <c r="L1643"/>
      <c r="M1643">
        <v>2.1800000000000002</v>
      </c>
      <c r="N1643">
        <v>60843</v>
      </c>
      <c r="O1643">
        <v>2</v>
      </c>
      <c r="P1643" t="s">
        <v>26</v>
      </c>
      <c r="Q1643">
        <v>2</v>
      </c>
      <c r="R1643">
        <v>3</v>
      </c>
      <c r="S1643" t="s">
        <v>27</v>
      </c>
      <c r="T1643" t="s">
        <v>26</v>
      </c>
    </row>
    <row r="1644" spans="1:20" x14ac:dyDescent="0.3">
      <c r="A1644" t="s">
        <v>137</v>
      </c>
      <c r="B1644" t="s">
        <v>29</v>
      </c>
      <c r="C1644">
        <v>43</v>
      </c>
      <c r="D1644" t="s">
        <v>20</v>
      </c>
      <c r="E1644" t="s">
        <v>39</v>
      </c>
      <c r="F1644" t="s">
        <v>67</v>
      </c>
      <c r="G1644" t="s">
        <v>176</v>
      </c>
      <c r="H1644" t="s">
        <v>24</v>
      </c>
      <c r="I1644">
        <v>13.7</v>
      </c>
      <c r="J1644" t="s">
        <v>25</v>
      </c>
      <c r="K1644" s="1">
        <v>45182</v>
      </c>
      <c r="L1644"/>
      <c r="M1644">
        <v>2.12</v>
      </c>
      <c r="N1644">
        <v>60246</v>
      </c>
      <c r="O1644">
        <v>4</v>
      </c>
      <c r="P1644" t="s">
        <v>26</v>
      </c>
      <c r="Q1644">
        <v>2</v>
      </c>
      <c r="R1644">
        <v>4</v>
      </c>
      <c r="T1644" t="s">
        <v>26</v>
      </c>
    </row>
    <row r="1645" spans="1:20" x14ac:dyDescent="0.3">
      <c r="A1645" t="s">
        <v>1964</v>
      </c>
      <c r="B1645" t="s">
        <v>19</v>
      </c>
      <c r="C1645">
        <v>38</v>
      </c>
      <c r="D1645" t="s">
        <v>30</v>
      </c>
      <c r="E1645" t="s">
        <v>39</v>
      </c>
      <c r="F1645" t="s">
        <v>92</v>
      </c>
      <c r="G1645" t="s">
        <v>246</v>
      </c>
      <c r="H1645" t="s">
        <v>84</v>
      </c>
      <c r="I1645">
        <v>11.8</v>
      </c>
      <c r="J1645" t="s">
        <v>85</v>
      </c>
      <c r="K1645" s="1">
        <v>40122</v>
      </c>
      <c r="L1645"/>
      <c r="M1645">
        <v>15.98</v>
      </c>
      <c r="N1645">
        <v>55759</v>
      </c>
      <c r="O1645">
        <v>4</v>
      </c>
      <c r="P1645" t="s">
        <v>26</v>
      </c>
      <c r="Q1645">
        <v>1</v>
      </c>
      <c r="R1645">
        <v>5</v>
      </c>
      <c r="S1645" t="s">
        <v>1022</v>
      </c>
      <c r="T1645" t="s">
        <v>26</v>
      </c>
    </row>
    <row r="1646" spans="1:20" x14ac:dyDescent="0.3">
      <c r="A1646" t="s">
        <v>1965</v>
      </c>
      <c r="B1646" t="s">
        <v>29</v>
      </c>
      <c r="C1646">
        <v>32</v>
      </c>
      <c r="D1646" t="s">
        <v>20</v>
      </c>
      <c r="E1646" t="s">
        <v>63</v>
      </c>
      <c r="F1646" t="s">
        <v>82</v>
      </c>
      <c r="G1646" t="s">
        <v>83</v>
      </c>
      <c r="H1646" t="s">
        <v>47</v>
      </c>
      <c r="I1646">
        <v>6.4</v>
      </c>
      <c r="J1646" t="s">
        <v>25</v>
      </c>
      <c r="K1646" s="1">
        <v>41637</v>
      </c>
      <c r="L1646"/>
      <c r="M1646">
        <v>11.83</v>
      </c>
      <c r="N1646">
        <v>43076</v>
      </c>
      <c r="O1646">
        <v>3</v>
      </c>
      <c r="P1646" t="s">
        <v>26</v>
      </c>
      <c r="Q1646">
        <v>1</v>
      </c>
      <c r="R1646">
        <v>9</v>
      </c>
      <c r="S1646" t="s">
        <v>422</v>
      </c>
      <c r="T1646" t="s">
        <v>26</v>
      </c>
    </row>
    <row r="1647" spans="1:20" x14ac:dyDescent="0.3">
      <c r="A1647" t="s">
        <v>1966</v>
      </c>
      <c r="B1647" t="s">
        <v>19</v>
      </c>
      <c r="C1647">
        <v>24</v>
      </c>
      <c r="D1647" t="s">
        <v>30</v>
      </c>
      <c r="E1647" t="s">
        <v>36</v>
      </c>
      <c r="F1647" t="s">
        <v>54</v>
      </c>
      <c r="G1647" t="s">
        <v>77</v>
      </c>
      <c r="H1647" t="s">
        <v>84</v>
      </c>
      <c r="I1647">
        <v>2.5</v>
      </c>
      <c r="J1647" t="s">
        <v>25</v>
      </c>
      <c r="K1647" s="1">
        <v>41577</v>
      </c>
      <c r="L1647"/>
      <c r="M1647">
        <v>11.99</v>
      </c>
      <c r="N1647">
        <v>35917</v>
      </c>
      <c r="O1647">
        <v>2</v>
      </c>
      <c r="P1647" t="s">
        <v>26</v>
      </c>
      <c r="Q1647">
        <v>0</v>
      </c>
      <c r="R1647">
        <v>9</v>
      </c>
      <c r="S1647" t="s">
        <v>294</v>
      </c>
      <c r="T1647" t="s">
        <v>26</v>
      </c>
    </row>
    <row r="1648" spans="1:20" x14ac:dyDescent="0.3">
      <c r="A1648" t="s">
        <v>1967</v>
      </c>
      <c r="B1648" t="s">
        <v>29</v>
      </c>
      <c r="C1648">
        <v>30</v>
      </c>
      <c r="D1648" t="s">
        <v>30</v>
      </c>
      <c r="E1648" t="s">
        <v>31</v>
      </c>
      <c r="F1648" t="s">
        <v>67</v>
      </c>
      <c r="G1648" t="s">
        <v>71</v>
      </c>
      <c r="H1648" t="s">
        <v>24</v>
      </c>
      <c r="I1648">
        <v>7.8</v>
      </c>
      <c r="J1648" t="s">
        <v>25</v>
      </c>
      <c r="K1648" s="1">
        <v>40781</v>
      </c>
      <c r="L1648"/>
      <c r="M1648">
        <v>14.17</v>
      </c>
      <c r="N1648">
        <v>44617</v>
      </c>
      <c r="O1648">
        <v>3</v>
      </c>
      <c r="P1648" t="s">
        <v>26</v>
      </c>
      <c r="Q1648">
        <v>3</v>
      </c>
      <c r="R1648">
        <v>7</v>
      </c>
      <c r="S1648" t="s">
        <v>177</v>
      </c>
      <c r="T1648" t="s">
        <v>26</v>
      </c>
    </row>
    <row r="1649" spans="1:20" x14ac:dyDescent="0.3">
      <c r="A1649" t="s">
        <v>1968</v>
      </c>
      <c r="B1649" t="s">
        <v>29</v>
      </c>
      <c r="C1649">
        <v>37</v>
      </c>
      <c r="D1649" t="s">
        <v>30</v>
      </c>
      <c r="E1649" t="s">
        <v>63</v>
      </c>
      <c r="F1649" t="s">
        <v>45</v>
      </c>
      <c r="G1649" t="s">
        <v>164</v>
      </c>
      <c r="H1649" t="s">
        <v>24</v>
      </c>
      <c r="I1649">
        <v>5</v>
      </c>
      <c r="J1649" t="s">
        <v>25</v>
      </c>
      <c r="K1649" s="1">
        <v>41981</v>
      </c>
      <c r="L1649"/>
      <c r="M1649">
        <v>10.89</v>
      </c>
      <c r="N1649">
        <v>47001</v>
      </c>
      <c r="O1649">
        <v>2</v>
      </c>
      <c r="P1649" t="s">
        <v>26</v>
      </c>
      <c r="Q1649">
        <v>4</v>
      </c>
      <c r="R1649">
        <v>6</v>
      </c>
      <c r="S1649" t="s">
        <v>341</v>
      </c>
      <c r="T1649" t="s">
        <v>26</v>
      </c>
    </row>
    <row r="1650" spans="1:20" x14ac:dyDescent="0.3">
      <c r="A1650" t="s">
        <v>1969</v>
      </c>
      <c r="B1650" t="s">
        <v>29</v>
      </c>
      <c r="C1650">
        <v>21</v>
      </c>
      <c r="D1650" t="s">
        <v>30</v>
      </c>
      <c r="E1650" t="s">
        <v>21</v>
      </c>
      <c r="F1650" t="s">
        <v>92</v>
      </c>
      <c r="G1650" t="s">
        <v>120</v>
      </c>
      <c r="H1650" t="s">
        <v>24</v>
      </c>
      <c r="I1650">
        <v>0</v>
      </c>
      <c r="J1650" t="s">
        <v>25</v>
      </c>
      <c r="K1650" s="1">
        <v>40657</v>
      </c>
      <c r="L1650"/>
      <c r="M1650">
        <v>14.51</v>
      </c>
      <c r="N1650">
        <v>28619</v>
      </c>
      <c r="O1650">
        <v>3</v>
      </c>
      <c r="P1650" t="s">
        <v>26</v>
      </c>
      <c r="Q1650">
        <v>1</v>
      </c>
      <c r="R1650">
        <v>5</v>
      </c>
      <c r="S1650" t="s">
        <v>1349</v>
      </c>
      <c r="T1650" t="s">
        <v>26</v>
      </c>
    </row>
    <row r="1651" spans="1:20" x14ac:dyDescent="0.3">
      <c r="A1651" t="s">
        <v>1970</v>
      </c>
      <c r="B1651" t="s">
        <v>29</v>
      </c>
      <c r="C1651">
        <v>38</v>
      </c>
      <c r="D1651" t="s">
        <v>20</v>
      </c>
      <c r="E1651" t="s">
        <v>39</v>
      </c>
      <c r="F1651" t="s">
        <v>22</v>
      </c>
      <c r="G1651" t="s">
        <v>74</v>
      </c>
      <c r="H1651" t="s">
        <v>51</v>
      </c>
      <c r="I1651">
        <v>12.1</v>
      </c>
      <c r="J1651" t="s">
        <v>25</v>
      </c>
      <c r="K1651" s="1">
        <v>45335</v>
      </c>
      <c r="L1651"/>
      <c r="M1651">
        <v>1.71</v>
      </c>
      <c r="N1651">
        <v>58956</v>
      </c>
      <c r="O1651">
        <v>3</v>
      </c>
      <c r="P1651" t="s">
        <v>26</v>
      </c>
      <c r="Q1651">
        <v>2</v>
      </c>
      <c r="R1651">
        <v>4</v>
      </c>
      <c r="S1651" t="s">
        <v>103</v>
      </c>
      <c r="T1651" t="s">
        <v>26</v>
      </c>
    </row>
    <row r="1652" spans="1:20" x14ac:dyDescent="0.3">
      <c r="A1652" t="s">
        <v>1971</v>
      </c>
      <c r="B1652" t="s">
        <v>29</v>
      </c>
      <c r="C1652">
        <v>21</v>
      </c>
      <c r="D1652" t="s">
        <v>20</v>
      </c>
      <c r="E1652" t="s">
        <v>44</v>
      </c>
      <c r="F1652" t="s">
        <v>45</v>
      </c>
      <c r="G1652" t="s">
        <v>164</v>
      </c>
      <c r="H1652" t="s">
        <v>47</v>
      </c>
      <c r="I1652">
        <v>1</v>
      </c>
      <c r="J1652" t="s">
        <v>25</v>
      </c>
      <c r="K1652" s="1">
        <v>43324</v>
      </c>
      <c r="L1652"/>
      <c r="M1652">
        <v>7.21</v>
      </c>
      <c r="N1652">
        <v>40025</v>
      </c>
      <c r="O1652">
        <v>3</v>
      </c>
      <c r="P1652" t="s">
        <v>26</v>
      </c>
      <c r="Q1652">
        <v>1</v>
      </c>
      <c r="R1652">
        <v>3</v>
      </c>
      <c r="S1652" t="s">
        <v>165</v>
      </c>
      <c r="T1652" t="s">
        <v>26</v>
      </c>
    </row>
    <row r="1653" spans="1:20" x14ac:dyDescent="0.3">
      <c r="A1653" t="s">
        <v>1972</v>
      </c>
      <c r="B1653" t="s">
        <v>29</v>
      </c>
      <c r="C1653">
        <v>28</v>
      </c>
      <c r="D1653" t="s">
        <v>20</v>
      </c>
      <c r="E1653" t="s">
        <v>31</v>
      </c>
      <c r="F1653" t="s">
        <v>82</v>
      </c>
      <c r="G1653" t="s">
        <v>284</v>
      </c>
      <c r="H1653" t="s">
        <v>24</v>
      </c>
      <c r="I1653">
        <v>7.6</v>
      </c>
      <c r="J1653" t="s">
        <v>25</v>
      </c>
      <c r="K1653" s="1">
        <v>42639</v>
      </c>
      <c r="L1653"/>
      <c r="M1653">
        <v>9.09</v>
      </c>
      <c r="N1653">
        <v>49129</v>
      </c>
      <c r="O1653">
        <v>3</v>
      </c>
      <c r="P1653" t="s">
        <v>26</v>
      </c>
      <c r="Q1653">
        <v>2</v>
      </c>
      <c r="R1653">
        <v>4</v>
      </c>
      <c r="S1653" t="s">
        <v>1588</v>
      </c>
      <c r="T1653" t="s">
        <v>26</v>
      </c>
    </row>
    <row r="1654" spans="1:20" x14ac:dyDescent="0.3">
      <c r="A1654" t="s">
        <v>1973</v>
      </c>
      <c r="B1654" t="s">
        <v>29</v>
      </c>
      <c r="C1654">
        <v>41</v>
      </c>
      <c r="D1654" t="s">
        <v>30</v>
      </c>
      <c r="E1654" t="s">
        <v>39</v>
      </c>
      <c r="F1654" t="s">
        <v>67</v>
      </c>
      <c r="G1654" t="s">
        <v>110</v>
      </c>
      <c r="H1654" t="s">
        <v>47</v>
      </c>
      <c r="I1654">
        <v>10.199999999999999</v>
      </c>
      <c r="J1654" t="s">
        <v>25</v>
      </c>
      <c r="K1654" s="1">
        <v>45553</v>
      </c>
      <c r="L1654"/>
      <c r="M1654">
        <v>1.1100000000000001</v>
      </c>
      <c r="N1654">
        <v>56411</v>
      </c>
      <c r="O1654">
        <v>4</v>
      </c>
      <c r="P1654" t="s">
        <v>26</v>
      </c>
      <c r="Q1654">
        <v>1</v>
      </c>
      <c r="R1654">
        <v>4</v>
      </c>
      <c r="S1654" t="s">
        <v>834</v>
      </c>
      <c r="T1654" t="s">
        <v>26</v>
      </c>
    </row>
    <row r="1655" spans="1:20" x14ac:dyDescent="0.3">
      <c r="A1655" t="s">
        <v>1974</v>
      </c>
      <c r="B1655" t="s">
        <v>19</v>
      </c>
      <c r="C1655">
        <v>30</v>
      </c>
      <c r="D1655" t="s">
        <v>30</v>
      </c>
      <c r="E1655" t="s">
        <v>36</v>
      </c>
      <c r="F1655" t="s">
        <v>32</v>
      </c>
      <c r="G1655" t="s">
        <v>171</v>
      </c>
      <c r="H1655" t="s">
        <v>51</v>
      </c>
      <c r="I1655">
        <v>8.9</v>
      </c>
      <c r="J1655" t="s">
        <v>25</v>
      </c>
      <c r="K1655" s="1">
        <v>41500</v>
      </c>
      <c r="L1655"/>
      <c r="M1655">
        <v>12.21</v>
      </c>
      <c r="N1655">
        <v>49182</v>
      </c>
      <c r="O1655">
        <v>4</v>
      </c>
      <c r="P1655" t="s">
        <v>26</v>
      </c>
      <c r="Q1655">
        <v>1</v>
      </c>
      <c r="R1655">
        <v>9</v>
      </c>
      <c r="S1655" t="s">
        <v>1658</v>
      </c>
      <c r="T1655" t="s">
        <v>26</v>
      </c>
    </row>
    <row r="1656" spans="1:20" x14ac:dyDescent="0.3">
      <c r="A1656" t="s">
        <v>1975</v>
      </c>
      <c r="B1656" t="s">
        <v>29</v>
      </c>
      <c r="C1656">
        <v>42</v>
      </c>
      <c r="D1656" t="s">
        <v>30</v>
      </c>
      <c r="E1656" t="s">
        <v>36</v>
      </c>
      <c r="F1656" t="s">
        <v>32</v>
      </c>
      <c r="G1656" t="s">
        <v>33</v>
      </c>
      <c r="H1656" t="s">
        <v>75</v>
      </c>
      <c r="I1656">
        <v>19.600000000000001</v>
      </c>
      <c r="J1656" t="s">
        <v>25</v>
      </c>
      <c r="K1656" s="1">
        <v>41724</v>
      </c>
      <c r="L1656"/>
      <c r="M1656">
        <v>11.59</v>
      </c>
      <c r="N1656">
        <v>65588</v>
      </c>
      <c r="O1656">
        <v>3</v>
      </c>
      <c r="P1656" t="s">
        <v>26</v>
      </c>
      <c r="Q1656">
        <v>1</v>
      </c>
      <c r="R1656">
        <v>4</v>
      </c>
      <c r="S1656" t="s">
        <v>1478</v>
      </c>
      <c r="T1656" t="s">
        <v>26</v>
      </c>
    </row>
    <row r="1657" spans="1:20" x14ac:dyDescent="0.3">
      <c r="A1657" t="s">
        <v>1976</v>
      </c>
      <c r="B1657" t="s">
        <v>29</v>
      </c>
      <c r="C1657">
        <v>26</v>
      </c>
      <c r="D1657" t="s">
        <v>20</v>
      </c>
      <c r="E1657" t="s">
        <v>39</v>
      </c>
      <c r="F1657" t="s">
        <v>40</v>
      </c>
      <c r="G1657" t="s">
        <v>50</v>
      </c>
      <c r="H1657" t="s">
        <v>84</v>
      </c>
      <c r="I1657">
        <v>2.2999999999999998</v>
      </c>
      <c r="J1657" t="s">
        <v>25</v>
      </c>
      <c r="K1657" s="1">
        <v>42503</v>
      </c>
      <c r="L1657" s="1">
        <v>43944</v>
      </c>
      <c r="M1657">
        <v>3.95</v>
      </c>
      <c r="N1657">
        <v>40220</v>
      </c>
      <c r="O1657">
        <v>2</v>
      </c>
      <c r="P1657" t="s">
        <v>26</v>
      </c>
      <c r="Q1657">
        <v>2</v>
      </c>
      <c r="R1657">
        <v>4</v>
      </c>
      <c r="S1657" t="s">
        <v>647</v>
      </c>
      <c r="T1657" t="s">
        <v>65</v>
      </c>
    </row>
    <row r="1658" spans="1:20" x14ac:dyDescent="0.3">
      <c r="A1658" t="s">
        <v>1977</v>
      </c>
      <c r="B1658" t="s">
        <v>29</v>
      </c>
      <c r="C1658">
        <v>39</v>
      </c>
      <c r="D1658" t="s">
        <v>30</v>
      </c>
      <c r="E1658" t="s">
        <v>53</v>
      </c>
      <c r="F1658" t="s">
        <v>82</v>
      </c>
      <c r="G1658" t="s">
        <v>107</v>
      </c>
      <c r="H1658" t="s">
        <v>51</v>
      </c>
      <c r="I1658">
        <v>13.4</v>
      </c>
      <c r="J1658" t="s">
        <v>25</v>
      </c>
      <c r="K1658" s="1">
        <v>45481</v>
      </c>
      <c r="L1658"/>
      <c r="M1658">
        <v>1.31</v>
      </c>
      <c r="N1658">
        <v>66663</v>
      </c>
      <c r="O1658">
        <v>3</v>
      </c>
      <c r="P1658" t="s">
        <v>26</v>
      </c>
      <c r="Q1658">
        <v>2</v>
      </c>
      <c r="R1658">
        <v>8</v>
      </c>
      <c r="S1658" t="s">
        <v>557</v>
      </c>
      <c r="T1658" t="s">
        <v>26</v>
      </c>
    </row>
    <row r="1659" spans="1:20" x14ac:dyDescent="0.3">
      <c r="A1659" t="s">
        <v>229</v>
      </c>
      <c r="B1659" t="s">
        <v>29</v>
      </c>
      <c r="C1659">
        <v>36</v>
      </c>
      <c r="D1659" t="s">
        <v>30</v>
      </c>
      <c r="E1659" t="s">
        <v>53</v>
      </c>
      <c r="F1659" t="s">
        <v>54</v>
      </c>
      <c r="G1659" t="s">
        <v>77</v>
      </c>
      <c r="H1659" t="s">
        <v>24</v>
      </c>
      <c r="I1659">
        <v>15.3</v>
      </c>
      <c r="J1659" t="s">
        <v>25</v>
      </c>
      <c r="K1659" s="1">
        <v>39770</v>
      </c>
      <c r="L1659"/>
      <c r="M1659">
        <v>16.940000000000001</v>
      </c>
      <c r="N1659">
        <v>61583</v>
      </c>
      <c r="O1659">
        <v>2</v>
      </c>
      <c r="P1659" t="s">
        <v>26</v>
      </c>
      <c r="Q1659">
        <v>0</v>
      </c>
      <c r="R1659">
        <v>2</v>
      </c>
      <c r="T1659" t="s">
        <v>26</v>
      </c>
    </row>
    <row r="1660" spans="1:20" x14ac:dyDescent="0.3">
      <c r="A1660" t="s">
        <v>1978</v>
      </c>
      <c r="B1660" t="s">
        <v>19</v>
      </c>
      <c r="C1660">
        <v>24</v>
      </c>
      <c r="D1660" t="s">
        <v>30</v>
      </c>
      <c r="E1660" t="s">
        <v>58</v>
      </c>
      <c r="F1660" t="s">
        <v>45</v>
      </c>
      <c r="G1660" t="s">
        <v>46</v>
      </c>
      <c r="H1660" t="s">
        <v>24</v>
      </c>
      <c r="I1660">
        <v>1.6</v>
      </c>
      <c r="J1660" t="s">
        <v>85</v>
      </c>
      <c r="K1660" s="1">
        <v>42784</v>
      </c>
      <c r="L1660"/>
      <c r="M1660">
        <v>8.69</v>
      </c>
      <c r="N1660">
        <v>36977</v>
      </c>
      <c r="O1660">
        <v>3</v>
      </c>
      <c r="P1660" t="s">
        <v>26</v>
      </c>
      <c r="Q1660">
        <v>2</v>
      </c>
      <c r="R1660">
        <v>12</v>
      </c>
      <c r="S1660" t="s">
        <v>330</v>
      </c>
      <c r="T1660" t="s">
        <v>26</v>
      </c>
    </row>
    <row r="1661" spans="1:20" x14ac:dyDescent="0.3">
      <c r="A1661" t="s">
        <v>1979</v>
      </c>
      <c r="B1661" t="s">
        <v>19</v>
      </c>
      <c r="C1661">
        <v>22</v>
      </c>
      <c r="D1661" t="s">
        <v>20</v>
      </c>
      <c r="E1661" t="s">
        <v>53</v>
      </c>
      <c r="F1661" t="s">
        <v>22</v>
      </c>
      <c r="G1661" t="s">
        <v>74</v>
      </c>
      <c r="H1661" t="s">
        <v>24</v>
      </c>
      <c r="I1661">
        <v>1.9</v>
      </c>
      <c r="J1661" t="s">
        <v>25</v>
      </c>
      <c r="K1661" s="1">
        <v>41273</v>
      </c>
      <c r="L1661"/>
      <c r="M1661">
        <v>12.83</v>
      </c>
      <c r="N1661">
        <v>35378</v>
      </c>
      <c r="O1661">
        <v>3</v>
      </c>
      <c r="P1661" t="s">
        <v>26</v>
      </c>
      <c r="Q1661">
        <v>3</v>
      </c>
      <c r="R1661">
        <v>5</v>
      </c>
      <c r="S1661" t="s">
        <v>560</v>
      </c>
      <c r="T1661" t="s">
        <v>26</v>
      </c>
    </row>
    <row r="1662" spans="1:20" x14ac:dyDescent="0.3">
      <c r="A1662" t="s">
        <v>1980</v>
      </c>
      <c r="B1662" t="s">
        <v>29</v>
      </c>
      <c r="C1662">
        <v>31</v>
      </c>
      <c r="D1662" t="s">
        <v>20</v>
      </c>
      <c r="E1662" t="s">
        <v>53</v>
      </c>
      <c r="F1662" t="s">
        <v>45</v>
      </c>
      <c r="G1662" t="s">
        <v>164</v>
      </c>
      <c r="H1662" t="s">
        <v>51</v>
      </c>
      <c r="I1662">
        <v>8.1999999999999993</v>
      </c>
      <c r="J1662" t="s">
        <v>25</v>
      </c>
      <c r="K1662" s="1">
        <v>42682</v>
      </c>
      <c r="L1662"/>
      <c r="M1662">
        <v>8.9700000000000006</v>
      </c>
      <c r="N1662">
        <v>49946</v>
      </c>
      <c r="O1662">
        <v>4</v>
      </c>
      <c r="P1662" t="s">
        <v>26</v>
      </c>
      <c r="Q1662">
        <v>2</v>
      </c>
      <c r="R1662">
        <v>4</v>
      </c>
      <c r="T1662" t="s">
        <v>26</v>
      </c>
    </row>
    <row r="1663" spans="1:20" x14ac:dyDescent="0.3">
      <c r="A1663" t="s">
        <v>1981</v>
      </c>
      <c r="B1663" t="s">
        <v>29</v>
      </c>
      <c r="C1663">
        <v>37</v>
      </c>
      <c r="D1663" t="s">
        <v>30</v>
      </c>
      <c r="E1663" t="s">
        <v>58</v>
      </c>
      <c r="F1663" t="s">
        <v>54</v>
      </c>
      <c r="G1663" t="s">
        <v>139</v>
      </c>
      <c r="H1663" t="s">
        <v>84</v>
      </c>
      <c r="I1663">
        <v>5</v>
      </c>
      <c r="J1663" t="s">
        <v>85</v>
      </c>
      <c r="K1663" s="1">
        <v>39839</v>
      </c>
      <c r="L1663" s="1">
        <v>40522</v>
      </c>
      <c r="M1663">
        <v>1.87</v>
      </c>
      <c r="N1663">
        <v>43720</v>
      </c>
      <c r="O1663">
        <v>2</v>
      </c>
      <c r="P1663" t="s">
        <v>65</v>
      </c>
      <c r="Q1663">
        <v>3</v>
      </c>
      <c r="R1663">
        <v>3</v>
      </c>
      <c r="S1663" t="s">
        <v>774</v>
      </c>
      <c r="T1663" t="s">
        <v>65</v>
      </c>
    </row>
    <row r="1664" spans="1:20" x14ac:dyDescent="0.3">
      <c r="A1664" t="s">
        <v>1982</v>
      </c>
      <c r="B1664" t="s">
        <v>19</v>
      </c>
      <c r="C1664">
        <v>36</v>
      </c>
      <c r="D1664" t="s">
        <v>20</v>
      </c>
      <c r="E1664" t="s">
        <v>44</v>
      </c>
      <c r="F1664" t="s">
        <v>54</v>
      </c>
      <c r="G1664" t="s">
        <v>77</v>
      </c>
      <c r="H1664" t="s">
        <v>24</v>
      </c>
      <c r="I1664">
        <v>10.3</v>
      </c>
      <c r="J1664" t="s">
        <v>25</v>
      </c>
      <c r="K1664" s="1">
        <v>43516</v>
      </c>
      <c r="L1664"/>
      <c r="M1664">
        <v>6.69</v>
      </c>
      <c r="N1664">
        <v>50709</v>
      </c>
      <c r="O1664">
        <v>3</v>
      </c>
      <c r="P1664" t="s">
        <v>26</v>
      </c>
      <c r="Q1664">
        <v>3</v>
      </c>
      <c r="R1664">
        <v>5</v>
      </c>
      <c r="S1664" t="s">
        <v>1613</v>
      </c>
      <c r="T1664" t="s">
        <v>26</v>
      </c>
    </row>
    <row r="1665" spans="1:20" x14ac:dyDescent="0.3">
      <c r="A1665" t="s">
        <v>1983</v>
      </c>
      <c r="B1665" t="s">
        <v>19</v>
      </c>
      <c r="C1665">
        <v>30</v>
      </c>
      <c r="D1665" t="s">
        <v>20</v>
      </c>
      <c r="E1665" t="s">
        <v>53</v>
      </c>
      <c r="F1665" t="s">
        <v>40</v>
      </c>
      <c r="G1665" t="s">
        <v>50</v>
      </c>
      <c r="H1665" t="s">
        <v>24</v>
      </c>
      <c r="I1665">
        <v>7.9</v>
      </c>
      <c r="J1665" t="s">
        <v>25</v>
      </c>
      <c r="K1665" s="1">
        <v>45393</v>
      </c>
      <c r="L1665"/>
      <c r="M1665">
        <v>1.55</v>
      </c>
      <c r="N1665">
        <v>36939</v>
      </c>
      <c r="O1665">
        <v>4</v>
      </c>
      <c r="P1665" t="s">
        <v>26</v>
      </c>
      <c r="Q1665">
        <v>3</v>
      </c>
      <c r="R1665">
        <v>3</v>
      </c>
      <c r="S1665" t="s">
        <v>101</v>
      </c>
      <c r="T1665" t="s">
        <v>26</v>
      </c>
    </row>
    <row r="1666" spans="1:20" x14ac:dyDescent="0.3">
      <c r="A1666" t="s">
        <v>1984</v>
      </c>
      <c r="B1666" t="s">
        <v>29</v>
      </c>
      <c r="C1666">
        <v>37</v>
      </c>
      <c r="D1666" t="s">
        <v>30</v>
      </c>
      <c r="E1666" t="s">
        <v>21</v>
      </c>
      <c r="F1666" t="s">
        <v>92</v>
      </c>
      <c r="G1666" t="s">
        <v>120</v>
      </c>
      <c r="H1666" t="s">
        <v>24</v>
      </c>
      <c r="I1666">
        <v>8.8000000000000007</v>
      </c>
      <c r="J1666" t="s">
        <v>25</v>
      </c>
      <c r="K1666" s="1">
        <v>43379</v>
      </c>
      <c r="L1666"/>
      <c r="M1666">
        <v>7.06</v>
      </c>
      <c r="N1666">
        <v>47680</v>
      </c>
      <c r="O1666">
        <v>4</v>
      </c>
      <c r="P1666" t="s">
        <v>26</v>
      </c>
      <c r="Q1666">
        <v>3</v>
      </c>
      <c r="R1666">
        <v>7</v>
      </c>
      <c r="S1666" t="s">
        <v>1931</v>
      </c>
      <c r="T1666" t="s">
        <v>26</v>
      </c>
    </row>
    <row r="1667" spans="1:20" x14ac:dyDescent="0.3">
      <c r="A1667" t="s">
        <v>1985</v>
      </c>
      <c r="B1667" t="s">
        <v>29</v>
      </c>
      <c r="C1667">
        <v>30</v>
      </c>
      <c r="D1667" t="s">
        <v>20</v>
      </c>
      <c r="E1667" t="s">
        <v>44</v>
      </c>
      <c r="F1667" t="s">
        <v>82</v>
      </c>
      <c r="G1667" t="s">
        <v>107</v>
      </c>
      <c r="H1667" t="s">
        <v>51</v>
      </c>
      <c r="I1667">
        <v>7.5</v>
      </c>
      <c r="J1667" t="s">
        <v>25</v>
      </c>
      <c r="K1667" s="1">
        <v>42941</v>
      </c>
      <c r="L1667"/>
      <c r="M1667">
        <v>8.26</v>
      </c>
      <c r="N1667">
        <v>43962</v>
      </c>
      <c r="O1667">
        <v>4</v>
      </c>
      <c r="P1667" t="s">
        <v>26</v>
      </c>
      <c r="Q1667">
        <v>1</v>
      </c>
      <c r="R1667">
        <v>7</v>
      </c>
      <c r="S1667" t="s">
        <v>668</v>
      </c>
      <c r="T1667" t="s">
        <v>26</v>
      </c>
    </row>
    <row r="1668" spans="1:20" x14ac:dyDescent="0.3">
      <c r="A1668" t="s">
        <v>1986</v>
      </c>
      <c r="B1668" t="s">
        <v>29</v>
      </c>
      <c r="C1668">
        <v>35</v>
      </c>
      <c r="D1668" t="s">
        <v>179</v>
      </c>
      <c r="E1668" t="s">
        <v>44</v>
      </c>
      <c r="F1668" t="s">
        <v>40</v>
      </c>
      <c r="G1668" t="s">
        <v>50</v>
      </c>
      <c r="H1668" t="s">
        <v>84</v>
      </c>
      <c r="I1668">
        <v>6</v>
      </c>
      <c r="J1668" t="s">
        <v>85</v>
      </c>
      <c r="K1668" s="1">
        <v>44682</v>
      </c>
      <c r="L1668" s="1">
        <v>44882</v>
      </c>
      <c r="M1668">
        <v>0.55000000000000004</v>
      </c>
      <c r="N1668">
        <v>44823</v>
      </c>
      <c r="O1668">
        <v>2</v>
      </c>
      <c r="P1668" t="s">
        <v>26</v>
      </c>
      <c r="Q1668">
        <v>2</v>
      </c>
      <c r="R1668">
        <v>7</v>
      </c>
      <c r="S1668" t="s">
        <v>420</v>
      </c>
      <c r="T1668" t="s">
        <v>65</v>
      </c>
    </row>
    <row r="1669" spans="1:20" x14ac:dyDescent="0.3">
      <c r="A1669" t="s">
        <v>1987</v>
      </c>
      <c r="B1669" t="s">
        <v>19</v>
      </c>
      <c r="C1669">
        <v>40</v>
      </c>
      <c r="D1669" t="s">
        <v>30</v>
      </c>
      <c r="E1669" t="s">
        <v>53</v>
      </c>
      <c r="F1669" t="s">
        <v>22</v>
      </c>
      <c r="G1669" t="s">
        <v>23</v>
      </c>
      <c r="H1669" t="s">
        <v>51</v>
      </c>
      <c r="I1669">
        <v>15.9</v>
      </c>
      <c r="J1669" t="s">
        <v>25</v>
      </c>
      <c r="K1669" s="1">
        <v>45661</v>
      </c>
      <c r="L1669"/>
      <c r="M1669">
        <v>0.81</v>
      </c>
      <c r="N1669">
        <v>63950</v>
      </c>
      <c r="O1669">
        <v>2</v>
      </c>
      <c r="P1669" t="s">
        <v>26</v>
      </c>
      <c r="Q1669">
        <v>1</v>
      </c>
      <c r="R1669">
        <v>6</v>
      </c>
      <c r="S1669" t="s">
        <v>533</v>
      </c>
      <c r="T1669" t="s">
        <v>26</v>
      </c>
    </row>
    <row r="1670" spans="1:20" x14ac:dyDescent="0.3">
      <c r="A1670" t="s">
        <v>1988</v>
      </c>
      <c r="B1670" t="s">
        <v>29</v>
      </c>
      <c r="C1670">
        <v>30</v>
      </c>
      <c r="D1670" t="s">
        <v>30</v>
      </c>
      <c r="E1670" t="s">
        <v>58</v>
      </c>
      <c r="F1670" t="s">
        <v>54</v>
      </c>
      <c r="G1670" t="s">
        <v>139</v>
      </c>
      <c r="H1670" t="s">
        <v>24</v>
      </c>
      <c r="I1670">
        <v>3.9</v>
      </c>
      <c r="J1670" t="s">
        <v>25</v>
      </c>
      <c r="K1670" s="1">
        <v>44480</v>
      </c>
      <c r="L1670"/>
      <c r="M1670">
        <v>4.05</v>
      </c>
      <c r="N1670">
        <v>41018</v>
      </c>
      <c r="O1670">
        <v>3</v>
      </c>
      <c r="P1670" t="s">
        <v>26</v>
      </c>
      <c r="Q1670">
        <v>1</v>
      </c>
      <c r="R1670">
        <v>2</v>
      </c>
      <c r="S1670" t="s">
        <v>352</v>
      </c>
      <c r="T1670" t="s">
        <v>26</v>
      </c>
    </row>
    <row r="1671" spans="1:20" x14ac:dyDescent="0.3">
      <c r="A1671" t="s">
        <v>1989</v>
      </c>
      <c r="B1671" t="s">
        <v>29</v>
      </c>
      <c r="C1671">
        <v>34</v>
      </c>
      <c r="D1671" t="s">
        <v>30</v>
      </c>
      <c r="E1671" t="s">
        <v>53</v>
      </c>
      <c r="F1671" t="s">
        <v>54</v>
      </c>
      <c r="G1671" t="s">
        <v>139</v>
      </c>
      <c r="H1671" t="s">
        <v>84</v>
      </c>
      <c r="I1671">
        <v>9</v>
      </c>
      <c r="J1671" t="s">
        <v>25</v>
      </c>
      <c r="K1671" s="1">
        <v>39597</v>
      </c>
      <c r="L1671"/>
      <c r="M1671">
        <v>17.420000000000002</v>
      </c>
      <c r="N1671">
        <v>50547</v>
      </c>
      <c r="O1671">
        <v>3</v>
      </c>
      <c r="P1671" t="s">
        <v>26</v>
      </c>
      <c r="Q1671">
        <v>0</v>
      </c>
      <c r="R1671">
        <v>7</v>
      </c>
      <c r="S1671" t="s">
        <v>670</v>
      </c>
      <c r="T1671" t="s">
        <v>26</v>
      </c>
    </row>
    <row r="1672" spans="1:20" x14ac:dyDescent="0.3">
      <c r="A1672" t="s">
        <v>1990</v>
      </c>
      <c r="B1672" t="s">
        <v>29</v>
      </c>
      <c r="C1672">
        <v>28</v>
      </c>
      <c r="D1672" t="s">
        <v>30</v>
      </c>
      <c r="E1672" t="s">
        <v>53</v>
      </c>
      <c r="F1672" t="s">
        <v>22</v>
      </c>
      <c r="G1672" t="s">
        <v>23</v>
      </c>
      <c r="H1672" t="s">
        <v>24</v>
      </c>
      <c r="I1672">
        <v>6.4</v>
      </c>
      <c r="J1672" t="s">
        <v>25</v>
      </c>
      <c r="K1672" s="1">
        <v>44621</v>
      </c>
      <c r="L1672"/>
      <c r="M1672">
        <v>3.66</v>
      </c>
      <c r="N1672">
        <v>48356</v>
      </c>
      <c r="O1672">
        <v>4</v>
      </c>
      <c r="P1672" t="s">
        <v>26</v>
      </c>
      <c r="Q1672">
        <v>1</v>
      </c>
      <c r="R1672">
        <v>8</v>
      </c>
      <c r="S1672" t="s">
        <v>270</v>
      </c>
      <c r="T1672" t="s">
        <v>26</v>
      </c>
    </row>
    <row r="1673" spans="1:20" x14ac:dyDescent="0.3">
      <c r="A1673" t="s">
        <v>1991</v>
      </c>
      <c r="B1673" t="s">
        <v>29</v>
      </c>
      <c r="C1673">
        <v>26</v>
      </c>
      <c r="D1673" t="s">
        <v>20</v>
      </c>
      <c r="E1673" t="s">
        <v>21</v>
      </c>
      <c r="F1673" t="s">
        <v>92</v>
      </c>
      <c r="G1673" t="s">
        <v>120</v>
      </c>
      <c r="H1673" t="s">
        <v>24</v>
      </c>
      <c r="I1673">
        <v>6</v>
      </c>
      <c r="J1673" t="s">
        <v>25</v>
      </c>
      <c r="K1673" s="1">
        <v>42744</v>
      </c>
      <c r="L1673"/>
      <c r="M1673">
        <v>8.8000000000000007</v>
      </c>
      <c r="N1673">
        <v>49944</v>
      </c>
      <c r="O1673">
        <v>3</v>
      </c>
      <c r="P1673" t="s">
        <v>26</v>
      </c>
      <c r="Q1673">
        <v>2</v>
      </c>
      <c r="R1673">
        <v>1</v>
      </c>
      <c r="S1673" t="s">
        <v>118</v>
      </c>
      <c r="T1673" t="s">
        <v>26</v>
      </c>
    </row>
    <row r="1674" spans="1:20" x14ac:dyDescent="0.3">
      <c r="A1674" t="s">
        <v>1992</v>
      </c>
      <c r="B1674" t="s">
        <v>29</v>
      </c>
      <c r="C1674">
        <v>32</v>
      </c>
      <c r="D1674" t="s">
        <v>20</v>
      </c>
      <c r="E1674" t="s">
        <v>21</v>
      </c>
      <c r="F1674" t="s">
        <v>40</v>
      </c>
      <c r="G1674" t="s">
        <v>96</v>
      </c>
      <c r="H1674" t="s">
        <v>24</v>
      </c>
      <c r="I1674">
        <v>6.8</v>
      </c>
      <c r="J1674" t="s">
        <v>25</v>
      </c>
      <c r="K1674" s="1">
        <v>44830</v>
      </c>
      <c r="L1674"/>
      <c r="M1674">
        <v>3.09</v>
      </c>
      <c r="N1674">
        <v>43426</v>
      </c>
      <c r="O1674">
        <v>3</v>
      </c>
      <c r="P1674" t="s">
        <v>26</v>
      </c>
      <c r="Q1674">
        <v>1</v>
      </c>
      <c r="R1674">
        <v>8</v>
      </c>
      <c r="S1674" t="s">
        <v>157</v>
      </c>
      <c r="T1674" t="s">
        <v>26</v>
      </c>
    </row>
    <row r="1675" spans="1:20" x14ac:dyDescent="0.3">
      <c r="A1675" t="s">
        <v>1993</v>
      </c>
      <c r="B1675" t="s">
        <v>19</v>
      </c>
      <c r="C1675">
        <v>22</v>
      </c>
      <c r="D1675" t="s">
        <v>20</v>
      </c>
      <c r="E1675" t="s">
        <v>53</v>
      </c>
      <c r="F1675" t="s">
        <v>45</v>
      </c>
      <c r="G1675" t="s">
        <v>46</v>
      </c>
      <c r="H1675" t="s">
        <v>24</v>
      </c>
      <c r="I1675">
        <v>0.8</v>
      </c>
      <c r="J1675" t="s">
        <v>25</v>
      </c>
      <c r="K1675" s="1">
        <v>40988</v>
      </c>
      <c r="L1675" s="1">
        <v>41078</v>
      </c>
      <c r="M1675">
        <v>0.25</v>
      </c>
      <c r="N1675">
        <v>39029</v>
      </c>
      <c r="O1675">
        <v>2</v>
      </c>
      <c r="P1675" t="s">
        <v>65</v>
      </c>
      <c r="Q1675">
        <v>1</v>
      </c>
      <c r="R1675">
        <v>8</v>
      </c>
      <c r="S1675" t="s">
        <v>357</v>
      </c>
      <c r="T1675" t="s">
        <v>65</v>
      </c>
    </row>
    <row r="1676" spans="1:20" x14ac:dyDescent="0.3">
      <c r="A1676" t="s">
        <v>1994</v>
      </c>
      <c r="B1676" t="s">
        <v>19</v>
      </c>
      <c r="C1676">
        <v>28</v>
      </c>
      <c r="D1676" t="s">
        <v>20</v>
      </c>
      <c r="E1676" t="s">
        <v>63</v>
      </c>
      <c r="F1676" t="s">
        <v>92</v>
      </c>
      <c r="G1676" t="s">
        <v>120</v>
      </c>
      <c r="H1676" t="s">
        <v>47</v>
      </c>
      <c r="I1676">
        <v>5.6</v>
      </c>
      <c r="J1676" t="s">
        <v>25</v>
      </c>
      <c r="K1676" s="1">
        <v>42029</v>
      </c>
      <c r="L1676"/>
      <c r="M1676">
        <v>10.76</v>
      </c>
      <c r="N1676">
        <v>34407</v>
      </c>
      <c r="O1676">
        <v>3</v>
      </c>
      <c r="P1676" t="s">
        <v>65</v>
      </c>
      <c r="Q1676">
        <v>3</v>
      </c>
      <c r="R1676">
        <v>10</v>
      </c>
      <c r="S1676" t="s">
        <v>336</v>
      </c>
      <c r="T1676" t="s">
        <v>26</v>
      </c>
    </row>
    <row r="1677" spans="1:20" x14ac:dyDescent="0.3">
      <c r="A1677" t="s">
        <v>1995</v>
      </c>
      <c r="B1677" t="s">
        <v>29</v>
      </c>
      <c r="C1677">
        <v>33</v>
      </c>
      <c r="D1677" t="s">
        <v>30</v>
      </c>
      <c r="E1677" t="s">
        <v>21</v>
      </c>
      <c r="F1677" t="s">
        <v>45</v>
      </c>
      <c r="G1677" t="s">
        <v>98</v>
      </c>
      <c r="H1677" t="s">
        <v>84</v>
      </c>
      <c r="I1677">
        <v>8</v>
      </c>
      <c r="J1677" t="s">
        <v>25</v>
      </c>
      <c r="K1677" s="1">
        <v>43982</v>
      </c>
      <c r="L1677"/>
      <c r="M1677">
        <v>5.41</v>
      </c>
      <c r="N1677">
        <v>46065</v>
      </c>
      <c r="O1677">
        <v>4</v>
      </c>
      <c r="P1677" t="s">
        <v>26</v>
      </c>
      <c r="Q1677">
        <v>2</v>
      </c>
      <c r="R1677">
        <v>7</v>
      </c>
      <c r="S1677" t="s">
        <v>244</v>
      </c>
      <c r="T1677" t="s">
        <v>26</v>
      </c>
    </row>
    <row r="1678" spans="1:20" x14ac:dyDescent="0.3">
      <c r="A1678" t="s">
        <v>1996</v>
      </c>
      <c r="B1678" t="s">
        <v>19</v>
      </c>
      <c r="C1678">
        <v>21</v>
      </c>
      <c r="D1678" t="s">
        <v>30</v>
      </c>
      <c r="E1678" t="s">
        <v>39</v>
      </c>
      <c r="F1678" t="s">
        <v>92</v>
      </c>
      <c r="G1678" t="s">
        <v>120</v>
      </c>
      <c r="H1678" t="s">
        <v>84</v>
      </c>
      <c r="I1678">
        <v>1</v>
      </c>
      <c r="J1678" t="s">
        <v>25</v>
      </c>
      <c r="K1678" s="1">
        <v>42934</v>
      </c>
      <c r="L1678" s="1">
        <v>44195</v>
      </c>
      <c r="M1678">
        <v>3.45</v>
      </c>
      <c r="N1678">
        <v>39072</v>
      </c>
      <c r="O1678">
        <v>2</v>
      </c>
      <c r="P1678" t="s">
        <v>26</v>
      </c>
      <c r="Q1678">
        <v>3</v>
      </c>
      <c r="R1678">
        <v>6</v>
      </c>
      <c r="S1678" t="s">
        <v>1997</v>
      </c>
      <c r="T1678" t="s">
        <v>65</v>
      </c>
    </row>
    <row r="1679" spans="1:20" x14ac:dyDescent="0.3">
      <c r="A1679" t="s">
        <v>1998</v>
      </c>
      <c r="B1679" t="s">
        <v>29</v>
      </c>
      <c r="C1679">
        <v>37</v>
      </c>
      <c r="D1679" t="s">
        <v>20</v>
      </c>
      <c r="E1679" t="s">
        <v>36</v>
      </c>
      <c r="F1679" t="s">
        <v>82</v>
      </c>
      <c r="G1679" t="s">
        <v>107</v>
      </c>
      <c r="H1679" t="s">
        <v>24</v>
      </c>
      <c r="I1679">
        <v>1.7</v>
      </c>
      <c r="J1679" t="s">
        <v>85</v>
      </c>
      <c r="K1679" s="1">
        <v>40701</v>
      </c>
      <c r="L1679"/>
      <c r="M1679">
        <v>14.39</v>
      </c>
      <c r="N1679">
        <v>28240</v>
      </c>
      <c r="O1679">
        <v>4</v>
      </c>
      <c r="P1679" t="s">
        <v>26</v>
      </c>
      <c r="Q1679">
        <v>3</v>
      </c>
      <c r="R1679">
        <v>8</v>
      </c>
      <c r="S1679" t="s">
        <v>1999</v>
      </c>
      <c r="T1679" t="s">
        <v>26</v>
      </c>
    </row>
    <row r="1680" spans="1:20" x14ac:dyDescent="0.3">
      <c r="A1680" t="s">
        <v>143</v>
      </c>
      <c r="B1680" t="s">
        <v>19</v>
      </c>
      <c r="C1680">
        <v>29</v>
      </c>
      <c r="D1680" t="s">
        <v>30</v>
      </c>
      <c r="E1680" t="s">
        <v>39</v>
      </c>
      <c r="F1680" t="s">
        <v>54</v>
      </c>
      <c r="G1680" t="s">
        <v>55</v>
      </c>
      <c r="H1680" t="s">
        <v>75</v>
      </c>
      <c r="I1680">
        <v>3.7</v>
      </c>
      <c r="J1680" t="s">
        <v>85</v>
      </c>
      <c r="K1680" s="1">
        <v>41904</v>
      </c>
      <c r="L1680"/>
      <c r="M1680">
        <v>11.1</v>
      </c>
      <c r="N1680">
        <v>35587</v>
      </c>
      <c r="O1680">
        <v>3</v>
      </c>
      <c r="P1680" t="s">
        <v>26</v>
      </c>
      <c r="Q1680">
        <v>2</v>
      </c>
      <c r="R1680">
        <v>3</v>
      </c>
      <c r="T1680" t="s">
        <v>26</v>
      </c>
    </row>
    <row r="1681" spans="1:20" x14ac:dyDescent="0.3">
      <c r="A1681" t="s">
        <v>2000</v>
      </c>
      <c r="B1681" t="s">
        <v>29</v>
      </c>
      <c r="C1681">
        <v>34</v>
      </c>
      <c r="D1681" t="s">
        <v>20</v>
      </c>
      <c r="E1681" t="s">
        <v>21</v>
      </c>
      <c r="F1681" t="s">
        <v>32</v>
      </c>
      <c r="G1681" t="s">
        <v>33</v>
      </c>
      <c r="H1681" t="s">
        <v>24</v>
      </c>
      <c r="I1681">
        <v>6.4</v>
      </c>
      <c r="J1681" t="s">
        <v>25</v>
      </c>
      <c r="K1681" s="1">
        <v>44387</v>
      </c>
      <c r="L1681"/>
      <c r="M1681">
        <v>4.3</v>
      </c>
      <c r="N1681">
        <v>44900</v>
      </c>
      <c r="O1681">
        <v>3</v>
      </c>
      <c r="P1681" t="s">
        <v>26</v>
      </c>
      <c r="Q1681">
        <v>2</v>
      </c>
      <c r="R1681">
        <v>5</v>
      </c>
      <c r="S1681" t="s">
        <v>612</v>
      </c>
      <c r="T1681" t="s">
        <v>26</v>
      </c>
    </row>
    <row r="1682" spans="1:20" x14ac:dyDescent="0.3">
      <c r="A1682" t="s">
        <v>2001</v>
      </c>
      <c r="B1682" t="s">
        <v>29</v>
      </c>
      <c r="C1682">
        <v>32</v>
      </c>
      <c r="D1682" t="s">
        <v>20</v>
      </c>
      <c r="E1682" t="s">
        <v>39</v>
      </c>
      <c r="F1682" t="s">
        <v>22</v>
      </c>
      <c r="G1682" t="s">
        <v>74</v>
      </c>
      <c r="H1682" t="s">
        <v>47</v>
      </c>
      <c r="I1682">
        <v>6.9</v>
      </c>
      <c r="J1682" t="s">
        <v>25</v>
      </c>
      <c r="K1682" s="1">
        <v>41187</v>
      </c>
      <c r="L1682"/>
      <c r="M1682">
        <v>13.06</v>
      </c>
      <c r="N1682">
        <v>45199</v>
      </c>
      <c r="O1682">
        <v>3</v>
      </c>
      <c r="P1682" t="s">
        <v>26</v>
      </c>
      <c r="Q1682">
        <v>2</v>
      </c>
      <c r="R1682">
        <v>3</v>
      </c>
      <c r="S1682" t="s">
        <v>300</v>
      </c>
      <c r="T1682" t="s">
        <v>26</v>
      </c>
    </row>
    <row r="1683" spans="1:20" x14ac:dyDescent="0.3">
      <c r="A1683" t="s">
        <v>2002</v>
      </c>
      <c r="B1683" t="s">
        <v>29</v>
      </c>
      <c r="C1683">
        <v>39</v>
      </c>
      <c r="D1683" t="s">
        <v>20</v>
      </c>
      <c r="E1683" t="s">
        <v>21</v>
      </c>
      <c r="F1683" t="s">
        <v>22</v>
      </c>
      <c r="G1683" t="s">
        <v>23</v>
      </c>
      <c r="H1683" t="s">
        <v>24</v>
      </c>
      <c r="I1683">
        <v>14.2</v>
      </c>
      <c r="J1683" t="s">
        <v>25</v>
      </c>
      <c r="K1683" s="1">
        <v>44177</v>
      </c>
      <c r="L1683"/>
      <c r="M1683">
        <v>4.88</v>
      </c>
      <c r="N1683">
        <v>55934</v>
      </c>
      <c r="O1683">
        <v>3</v>
      </c>
      <c r="P1683" t="s">
        <v>26</v>
      </c>
      <c r="Q1683">
        <v>3</v>
      </c>
      <c r="R1683">
        <v>4</v>
      </c>
      <c r="S1683" t="s">
        <v>88</v>
      </c>
      <c r="T1683" t="s">
        <v>26</v>
      </c>
    </row>
    <row r="1684" spans="1:20" x14ac:dyDescent="0.3">
      <c r="A1684" t="s">
        <v>2003</v>
      </c>
      <c r="B1684" t="s">
        <v>19</v>
      </c>
      <c r="C1684">
        <v>30</v>
      </c>
      <c r="D1684" t="s">
        <v>30</v>
      </c>
      <c r="E1684" t="s">
        <v>31</v>
      </c>
      <c r="F1684" t="s">
        <v>54</v>
      </c>
      <c r="G1684" t="s">
        <v>77</v>
      </c>
      <c r="H1684" t="s">
        <v>24</v>
      </c>
      <c r="I1684">
        <v>7.4</v>
      </c>
      <c r="J1684" t="s">
        <v>25</v>
      </c>
      <c r="K1684" s="1">
        <v>40209</v>
      </c>
      <c r="L1684" s="1">
        <v>45658</v>
      </c>
      <c r="M1684">
        <v>14.92</v>
      </c>
      <c r="N1684">
        <v>46655</v>
      </c>
      <c r="O1684">
        <v>2</v>
      </c>
      <c r="P1684" t="s">
        <v>26</v>
      </c>
      <c r="Q1684">
        <v>1</v>
      </c>
      <c r="R1684">
        <v>8</v>
      </c>
      <c r="S1684" t="s">
        <v>720</v>
      </c>
      <c r="T1684" t="s">
        <v>65</v>
      </c>
    </row>
    <row r="1685" spans="1:20" x14ac:dyDescent="0.3">
      <c r="A1685" t="s">
        <v>903</v>
      </c>
      <c r="B1685" t="s">
        <v>19</v>
      </c>
      <c r="C1685">
        <v>35</v>
      </c>
      <c r="D1685" t="s">
        <v>30</v>
      </c>
      <c r="E1685" t="s">
        <v>31</v>
      </c>
      <c r="F1685" t="s">
        <v>92</v>
      </c>
      <c r="G1685" t="s">
        <v>93</v>
      </c>
      <c r="H1685" t="s">
        <v>24</v>
      </c>
      <c r="I1685">
        <v>12.4</v>
      </c>
      <c r="J1685" t="s">
        <v>25</v>
      </c>
      <c r="K1685" s="1">
        <v>43291</v>
      </c>
      <c r="L1685" s="1">
        <v>44830</v>
      </c>
      <c r="M1685">
        <v>4.21</v>
      </c>
      <c r="N1685">
        <v>59403</v>
      </c>
      <c r="O1685">
        <v>2</v>
      </c>
      <c r="P1685" t="s">
        <v>26</v>
      </c>
      <c r="Q1685">
        <v>2</v>
      </c>
      <c r="R1685">
        <v>7</v>
      </c>
      <c r="T1685" t="s">
        <v>65</v>
      </c>
    </row>
    <row r="1686" spans="1:20" x14ac:dyDescent="0.3">
      <c r="A1686" t="s">
        <v>2004</v>
      </c>
      <c r="B1686" t="s">
        <v>29</v>
      </c>
      <c r="C1686">
        <v>35</v>
      </c>
      <c r="D1686" t="s">
        <v>30</v>
      </c>
      <c r="E1686" t="s">
        <v>53</v>
      </c>
      <c r="F1686" t="s">
        <v>32</v>
      </c>
      <c r="G1686" t="s">
        <v>33</v>
      </c>
      <c r="H1686" t="s">
        <v>24</v>
      </c>
      <c r="I1686">
        <v>4</v>
      </c>
      <c r="J1686" t="s">
        <v>25</v>
      </c>
      <c r="K1686" s="1">
        <v>44760</v>
      </c>
      <c r="L1686" s="1">
        <v>45032</v>
      </c>
      <c r="M1686">
        <v>0.74</v>
      </c>
      <c r="N1686">
        <v>31310</v>
      </c>
      <c r="O1686">
        <v>4</v>
      </c>
      <c r="P1686" t="s">
        <v>26</v>
      </c>
      <c r="Q1686">
        <v>2</v>
      </c>
      <c r="R1686">
        <v>5</v>
      </c>
      <c r="S1686" t="s">
        <v>1225</v>
      </c>
      <c r="T1686" t="s">
        <v>65</v>
      </c>
    </row>
    <row r="1687" spans="1:20" x14ac:dyDescent="0.3">
      <c r="A1687" t="s">
        <v>2005</v>
      </c>
      <c r="B1687" t="s">
        <v>29</v>
      </c>
      <c r="C1687">
        <v>28</v>
      </c>
      <c r="D1687" t="s">
        <v>179</v>
      </c>
      <c r="E1687" t="s">
        <v>53</v>
      </c>
      <c r="F1687" t="s">
        <v>82</v>
      </c>
      <c r="G1687" t="s">
        <v>284</v>
      </c>
      <c r="H1687" t="s">
        <v>51</v>
      </c>
      <c r="I1687">
        <v>7.2</v>
      </c>
      <c r="J1687" t="s">
        <v>25</v>
      </c>
      <c r="K1687" s="1">
        <v>43732</v>
      </c>
      <c r="L1687"/>
      <c r="M1687">
        <v>6.09</v>
      </c>
      <c r="N1687">
        <v>47378</v>
      </c>
      <c r="O1687">
        <v>2</v>
      </c>
      <c r="P1687" t="s">
        <v>65</v>
      </c>
      <c r="Q1687">
        <v>1</v>
      </c>
      <c r="R1687">
        <v>10</v>
      </c>
      <c r="S1687" t="s">
        <v>1000</v>
      </c>
      <c r="T1687" t="s">
        <v>26</v>
      </c>
    </row>
    <row r="1688" spans="1:20" x14ac:dyDescent="0.3">
      <c r="A1688" t="s">
        <v>2006</v>
      </c>
      <c r="B1688" t="s">
        <v>19</v>
      </c>
      <c r="C1688">
        <v>33</v>
      </c>
      <c r="D1688" t="s">
        <v>30</v>
      </c>
      <c r="E1688" t="s">
        <v>53</v>
      </c>
      <c r="F1688" t="s">
        <v>54</v>
      </c>
      <c r="G1688" t="s">
        <v>77</v>
      </c>
      <c r="H1688" t="s">
        <v>51</v>
      </c>
      <c r="I1688">
        <v>12.5</v>
      </c>
      <c r="J1688" t="s">
        <v>25</v>
      </c>
      <c r="K1688" s="1">
        <v>44911</v>
      </c>
      <c r="L1688"/>
      <c r="M1688">
        <v>2.87</v>
      </c>
      <c r="N1688">
        <v>57380</v>
      </c>
      <c r="O1688">
        <v>3</v>
      </c>
      <c r="P1688" t="s">
        <v>26</v>
      </c>
      <c r="Q1688">
        <v>2</v>
      </c>
      <c r="R1688">
        <v>4</v>
      </c>
      <c r="S1688" t="s">
        <v>256</v>
      </c>
      <c r="T1688" t="s">
        <v>26</v>
      </c>
    </row>
    <row r="1689" spans="1:20" x14ac:dyDescent="0.3">
      <c r="A1689" t="s">
        <v>2007</v>
      </c>
      <c r="B1689" t="s">
        <v>19</v>
      </c>
      <c r="C1689">
        <v>37</v>
      </c>
      <c r="D1689" t="s">
        <v>20</v>
      </c>
      <c r="E1689" t="s">
        <v>63</v>
      </c>
      <c r="F1689" t="s">
        <v>32</v>
      </c>
      <c r="G1689" t="s">
        <v>33</v>
      </c>
      <c r="H1689" t="s">
        <v>24</v>
      </c>
      <c r="I1689">
        <v>5.8</v>
      </c>
      <c r="J1689" t="s">
        <v>25</v>
      </c>
      <c r="K1689" s="1">
        <v>41488</v>
      </c>
      <c r="L1689"/>
      <c r="M1689">
        <v>12.24</v>
      </c>
      <c r="N1689">
        <v>37582</v>
      </c>
      <c r="O1689">
        <v>3</v>
      </c>
      <c r="P1689" t="s">
        <v>26</v>
      </c>
      <c r="Q1689">
        <v>0</v>
      </c>
      <c r="R1689">
        <v>7</v>
      </c>
      <c r="T1689" t="s">
        <v>26</v>
      </c>
    </row>
    <row r="1690" spans="1:20" x14ac:dyDescent="0.3">
      <c r="A1690" t="s">
        <v>2008</v>
      </c>
      <c r="B1690" t="s">
        <v>29</v>
      </c>
      <c r="C1690">
        <v>28</v>
      </c>
      <c r="D1690" t="s">
        <v>30</v>
      </c>
      <c r="E1690" t="s">
        <v>21</v>
      </c>
      <c r="F1690" t="s">
        <v>22</v>
      </c>
      <c r="G1690" t="s">
        <v>59</v>
      </c>
      <c r="H1690" t="s">
        <v>24</v>
      </c>
      <c r="I1690">
        <v>3.9</v>
      </c>
      <c r="J1690" t="s">
        <v>25</v>
      </c>
      <c r="K1690" s="1">
        <v>41520</v>
      </c>
      <c r="L1690"/>
      <c r="M1690">
        <v>12.15</v>
      </c>
      <c r="N1690">
        <v>37065</v>
      </c>
      <c r="O1690">
        <v>3</v>
      </c>
      <c r="P1690" t="s">
        <v>26</v>
      </c>
      <c r="Q1690">
        <v>0</v>
      </c>
      <c r="R1690">
        <v>1</v>
      </c>
      <c r="S1690" t="s">
        <v>250</v>
      </c>
      <c r="T1690" t="s">
        <v>26</v>
      </c>
    </row>
    <row r="1691" spans="1:20" x14ac:dyDescent="0.3">
      <c r="A1691" t="s">
        <v>2009</v>
      </c>
      <c r="B1691" t="s">
        <v>29</v>
      </c>
      <c r="C1691">
        <v>23</v>
      </c>
      <c r="D1691" t="s">
        <v>30</v>
      </c>
      <c r="E1691" t="s">
        <v>53</v>
      </c>
      <c r="F1691" t="s">
        <v>67</v>
      </c>
      <c r="G1691" t="s">
        <v>71</v>
      </c>
      <c r="H1691" t="s">
        <v>24</v>
      </c>
      <c r="I1691">
        <v>2.1</v>
      </c>
      <c r="J1691" t="s">
        <v>25</v>
      </c>
      <c r="K1691" s="1">
        <v>41495</v>
      </c>
      <c r="L1691" s="1">
        <v>41936</v>
      </c>
      <c r="M1691">
        <v>1.21</v>
      </c>
      <c r="N1691">
        <v>41906</v>
      </c>
      <c r="O1691">
        <v>2</v>
      </c>
      <c r="P1691" t="s">
        <v>65</v>
      </c>
      <c r="Q1691">
        <v>2</v>
      </c>
      <c r="R1691">
        <v>5</v>
      </c>
      <c r="S1691" t="s">
        <v>921</v>
      </c>
      <c r="T1691" t="s">
        <v>65</v>
      </c>
    </row>
    <row r="1692" spans="1:20" x14ac:dyDescent="0.3">
      <c r="A1692" t="s">
        <v>2010</v>
      </c>
      <c r="B1692" t="s">
        <v>29</v>
      </c>
      <c r="C1692">
        <v>28</v>
      </c>
      <c r="D1692" t="s">
        <v>30</v>
      </c>
      <c r="E1692" t="s">
        <v>21</v>
      </c>
      <c r="F1692" t="s">
        <v>22</v>
      </c>
      <c r="G1692" t="s">
        <v>59</v>
      </c>
      <c r="H1692" t="s">
        <v>47</v>
      </c>
      <c r="I1692">
        <v>2.5</v>
      </c>
      <c r="J1692" t="s">
        <v>25</v>
      </c>
      <c r="K1692" s="1">
        <v>45323</v>
      </c>
      <c r="L1692" s="1">
        <v>45496</v>
      </c>
      <c r="M1692">
        <v>0.47</v>
      </c>
      <c r="N1692">
        <v>34068</v>
      </c>
      <c r="O1692">
        <v>4</v>
      </c>
      <c r="P1692" t="s">
        <v>26</v>
      </c>
      <c r="Q1692">
        <v>4</v>
      </c>
      <c r="R1692">
        <v>4</v>
      </c>
      <c r="S1692" t="s">
        <v>1216</v>
      </c>
      <c r="T1692" t="s">
        <v>65</v>
      </c>
    </row>
    <row r="1693" spans="1:20" x14ac:dyDescent="0.3">
      <c r="A1693" t="s">
        <v>2011</v>
      </c>
      <c r="B1693" t="s">
        <v>29</v>
      </c>
      <c r="C1693">
        <v>27</v>
      </c>
      <c r="D1693" t="s">
        <v>20</v>
      </c>
      <c r="E1693" t="s">
        <v>21</v>
      </c>
      <c r="F1693" t="s">
        <v>82</v>
      </c>
      <c r="G1693" t="s">
        <v>284</v>
      </c>
      <c r="H1693" t="s">
        <v>24</v>
      </c>
      <c r="I1693">
        <v>4.7</v>
      </c>
      <c r="J1693" t="s">
        <v>25</v>
      </c>
      <c r="K1693" s="1">
        <v>42815</v>
      </c>
      <c r="L1693"/>
      <c r="M1693">
        <v>8.61</v>
      </c>
      <c r="N1693">
        <v>41071</v>
      </c>
      <c r="O1693">
        <v>4</v>
      </c>
      <c r="P1693" t="s">
        <v>26</v>
      </c>
      <c r="Q1693">
        <v>0</v>
      </c>
      <c r="R1693">
        <v>7</v>
      </c>
      <c r="S1693" t="s">
        <v>285</v>
      </c>
      <c r="T1693" t="s">
        <v>26</v>
      </c>
    </row>
    <row r="1694" spans="1:20" x14ac:dyDescent="0.3">
      <c r="A1694" t="s">
        <v>2012</v>
      </c>
      <c r="B1694" t="s">
        <v>29</v>
      </c>
      <c r="C1694">
        <v>29</v>
      </c>
      <c r="D1694" t="s">
        <v>30</v>
      </c>
      <c r="E1694" t="s">
        <v>53</v>
      </c>
      <c r="F1694" t="s">
        <v>32</v>
      </c>
      <c r="G1694" t="s">
        <v>171</v>
      </c>
      <c r="H1694" t="s">
        <v>24</v>
      </c>
      <c r="I1694">
        <v>6.7</v>
      </c>
      <c r="J1694" t="s">
        <v>25</v>
      </c>
      <c r="K1694" s="1">
        <v>44902</v>
      </c>
      <c r="L1694"/>
      <c r="M1694">
        <v>2.89</v>
      </c>
      <c r="N1694">
        <v>41728</v>
      </c>
      <c r="O1694">
        <v>1</v>
      </c>
      <c r="P1694" t="s">
        <v>26</v>
      </c>
      <c r="Q1694">
        <v>0</v>
      </c>
      <c r="R1694">
        <v>10</v>
      </c>
      <c r="S1694" t="s">
        <v>1757</v>
      </c>
      <c r="T1694" t="s">
        <v>26</v>
      </c>
    </row>
    <row r="1695" spans="1:20" x14ac:dyDescent="0.3">
      <c r="A1695" t="s">
        <v>2013</v>
      </c>
      <c r="B1695" t="s">
        <v>29</v>
      </c>
      <c r="C1695">
        <v>41</v>
      </c>
      <c r="D1695" t="s">
        <v>30</v>
      </c>
      <c r="E1695" t="s">
        <v>31</v>
      </c>
      <c r="F1695" t="s">
        <v>40</v>
      </c>
      <c r="G1695" t="s">
        <v>41</v>
      </c>
      <c r="H1695" t="s">
        <v>24</v>
      </c>
      <c r="I1695">
        <v>9.6999999999999993</v>
      </c>
      <c r="J1695" t="s">
        <v>25</v>
      </c>
      <c r="K1695" s="1">
        <v>45849</v>
      </c>
      <c r="L1695"/>
      <c r="M1695">
        <v>0.3</v>
      </c>
      <c r="N1695">
        <v>48404</v>
      </c>
      <c r="O1695">
        <v>2</v>
      </c>
      <c r="P1695" t="s">
        <v>65</v>
      </c>
      <c r="Q1695">
        <v>0</v>
      </c>
      <c r="R1695">
        <v>7</v>
      </c>
      <c r="S1695" t="s">
        <v>157</v>
      </c>
      <c r="T1695" t="s">
        <v>26</v>
      </c>
    </row>
    <row r="1696" spans="1:20" x14ac:dyDescent="0.3">
      <c r="A1696" t="s">
        <v>2014</v>
      </c>
      <c r="B1696" t="s">
        <v>29</v>
      </c>
      <c r="C1696">
        <v>31</v>
      </c>
      <c r="D1696" t="s">
        <v>30</v>
      </c>
      <c r="E1696" t="s">
        <v>44</v>
      </c>
      <c r="F1696" t="s">
        <v>82</v>
      </c>
      <c r="G1696" t="s">
        <v>83</v>
      </c>
      <c r="H1696" t="s">
        <v>24</v>
      </c>
      <c r="I1696">
        <v>3.9</v>
      </c>
      <c r="J1696" t="s">
        <v>25</v>
      </c>
      <c r="K1696" s="1">
        <v>42939</v>
      </c>
      <c r="L1696"/>
      <c r="M1696">
        <v>8.27</v>
      </c>
      <c r="N1696">
        <v>32006</v>
      </c>
      <c r="O1696">
        <v>3</v>
      </c>
      <c r="P1696" t="s">
        <v>26</v>
      </c>
      <c r="Q1696">
        <v>2</v>
      </c>
      <c r="R1696">
        <v>5</v>
      </c>
      <c r="S1696" t="s">
        <v>663</v>
      </c>
      <c r="T1696" t="s">
        <v>26</v>
      </c>
    </row>
    <row r="1697" spans="1:20" x14ac:dyDescent="0.3">
      <c r="A1697" t="s">
        <v>2015</v>
      </c>
      <c r="B1697" t="s">
        <v>19</v>
      </c>
      <c r="C1697">
        <v>33</v>
      </c>
      <c r="D1697" t="s">
        <v>30</v>
      </c>
      <c r="E1697" t="s">
        <v>39</v>
      </c>
      <c r="F1697" t="s">
        <v>82</v>
      </c>
      <c r="G1697" t="s">
        <v>284</v>
      </c>
      <c r="H1697" t="s">
        <v>24</v>
      </c>
      <c r="I1697">
        <v>8.3000000000000007</v>
      </c>
      <c r="J1697" t="s">
        <v>25</v>
      </c>
      <c r="K1697" s="1">
        <v>41093</v>
      </c>
      <c r="L1697"/>
      <c r="M1697">
        <v>13.32</v>
      </c>
      <c r="N1697">
        <v>44324</v>
      </c>
      <c r="O1697">
        <v>3</v>
      </c>
      <c r="P1697" t="s">
        <v>26</v>
      </c>
      <c r="Q1697">
        <v>1</v>
      </c>
      <c r="R1697">
        <v>4</v>
      </c>
      <c r="S1697" t="s">
        <v>86</v>
      </c>
      <c r="T1697" t="s">
        <v>26</v>
      </c>
    </row>
    <row r="1698" spans="1:20" x14ac:dyDescent="0.3">
      <c r="A1698" t="s">
        <v>2016</v>
      </c>
      <c r="B1698" t="s">
        <v>19</v>
      </c>
      <c r="C1698">
        <v>42</v>
      </c>
      <c r="D1698" t="s">
        <v>20</v>
      </c>
      <c r="E1698" t="s">
        <v>58</v>
      </c>
      <c r="F1698" t="s">
        <v>54</v>
      </c>
      <c r="G1698" t="s">
        <v>55</v>
      </c>
      <c r="H1698" t="s">
        <v>24</v>
      </c>
      <c r="I1698">
        <v>11.5</v>
      </c>
      <c r="J1698" t="s">
        <v>25</v>
      </c>
      <c r="K1698" s="1">
        <v>41368</v>
      </c>
      <c r="L1698"/>
      <c r="M1698">
        <v>12.57</v>
      </c>
      <c r="N1698">
        <v>58103</v>
      </c>
      <c r="O1698">
        <v>1</v>
      </c>
      <c r="P1698" t="s">
        <v>65</v>
      </c>
      <c r="Q1698">
        <v>1</v>
      </c>
      <c r="R1698">
        <v>9</v>
      </c>
      <c r="S1698" t="s">
        <v>256</v>
      </c>
      <c r="T1698" t="s">
        <v>26</v>
      </c>
    </row>
    <row r="1699" spans="1:20" x14ac:dyDescent="0.3">
      <c r="A1699" t="s">
        <v>2017</v>
      </c>
      <c r="B1699" t="s">
        <v>29</v>
      </c>
      <c r="C1699">
        <v>31</v>
      </c>
      <c r="D1699" t="s">
        <v>30</v>
      </c>
      <c r="E1699" t="s">
        <v>36</v>
      </c>
      <c r="F1699" t="s">
        <v>45</v>
      </c>
      <c r="G1699" t="s">
        <v>164</v>
      </c>
      <c r="H1699" t="s">
        <v>47</v>
      </c>
      <c r="I1699">
        <v>5.4</v>
      </c>
      <c r="J1699" t="s">
        <v>25</v>
      </c>
      <c r="K1699" s="1">
        <v>43724</v>
      </c>
      <c r="L1699"/>
      <c r="M1699">
        <v>6.12</v>
      </c>
      <c r="N1699">
        <v>48471</v>
      </c>
      <c r="O1699">
        <v>3</v>
      </c>
      <c r="P1699" t="s">
        <v>26</v>
      </c>
      <c r="Q1699">
        <v>2</v>
      </c>
      <c r="R1699">
        <v>3</v>
      </c>
      <c r="S1699" t="s">
        <v>357</v>
      </c>
      <c r="T1699" t="s">
        <v>26</v>
      </c>
    </row>
    <row r="1700" spans="1:20" x14ac:dyDescent="0.3">
      <c r="A1700" t="s">
        <v>2018</v>
      </c>
      <c r="B1700" t="s">
        <v>29</v>
      </c>
      <c r="C1700">
        <v>34</v>
      </c>
      <c r="D1700" t="s">
        <v>20</v>
      </c>
      <c r="E1700" t="s">
        <v>44</v>
      </c>
      <c r="F1700" t="s">
        <v>54</v>
      </c>
      <c r="G1700" t="s">
        <v>77</v>
      </c>
      <c r="H1700" t="s">
        <v>51</v>
      </c>
      <c r="I1700">
        <v>9.6</v>
      </c>
      <c r="J1700" t="s">
        <v>25</v>
      </c>
      <c r="K1700" s="1">
        <v>44094</v>
      </c>
      <c r="L1700"/>
      <c r="M1700">
        <v>5.0999999999999996</v>
      </c>
      <c r="N1700">
        <v>49127</v>
      </c>
      <c r="O1700">
        <v>3</v>
      </c>
      <c r="P1700" t="s">
        <v>65</v>
      </c>
      <c r="Q1700">
        <v>2</v>
      </c>
      <c r="R1700">
        <v>4</v>
      </c>
      <c r="S1700" t="s">
        <v>444</v>
      </c>
      <c r="T1700" t="s">
        <v>26</v>
      </c>
    </row>
    <row r="1701" spans="1:20" x14ac:dyDescent="0.3">
      <c r="A1701" t="s">
        <v>2019</v>
      </c>
      <c r="B1701" t="s">
        <v>19</v>
      </c>
      <c r="C1701">
        <v>36</v>
      </c>
      <c r="D1701" t="s">
        <v>20</v>
      </c>
      <c r="E1701" t="s">
        <v>36</v>
      </c>
      <c r="F1701" t="s">
        <v>22</v>
      </c>
      <c r="G1701" t="s">
        <v>23</v>
      </c>
      <c r="H1701" t="s">
        <v>24</v>
      </c>
      <c r="I1701">
        <v>16</v>
      </c>
      <c r="J1701" t="s">
        <v>25</v>
      </c>
      <c r="K1701" s="1">
        <v>39475</v>
      </c>
      <c r="L1701"/>
      <c r="M1701">
        <v>17.75</v>
      </c>
      <c r="N1701">
        <v>72763</v>
      </c>
      <c r="O1701">
        <v>3</v>
      </c>
      <c r="P1701" t="s">
        <v>26</v>
      </c>
      <c r="Q1701">
        <v>7</v>
      </c>
      <c r="R1701">
        <v>8</v>
      </c>
      <c r="S1701" t="s">
        <v>88</v>
      </c>
      <c r="T1701" t="s">
        <v>26</v>
      </c>
    </row>
    <row r="1702" spans="1:20" x14ac:dyDescent="0.3">
      <c r="A1702" t="s">
        <v>2020</v>
      </c>
      <c r="B1702" t="s">
        <v>29</v>
      </c>
      <c r="C1702">
        <v>44</v>
      </c>
      <c r="D1702" t="s">
        <v>30</v>
      </c>
      <c r="E1702" t="s">
        <v>39</v>
      </c>
      <c r="F1702" t="s">
        <v>67</v>
      </c>
      <c r="G1702" t="s">
        <v>176</v>
      </c>
      <c r="H1702" t="s">
        <v>51</v>
      </c>
      <c r="I1702">
        <v>22</v>
      </c>
      <c r="J1702" t="s">
        <v>25</v>
      </c>
      <c r="K1702" s="1">
        <v>40336</v>
      </c>
      <c r="L1702"/>
      <c r="M1702">
        <v>15.39</v>
      </c>
      <c r="N1702">
        <v>79752</v>
      </c>
      <c r="O1702">
        <v>3</v>
      </c>
      <c r="P1702" t="s">
        <v>26</v>
      </c>
      <c r="Q1702">
        <v>3</v>
      </c>
      <c r="R1702">
        <v>7</v>
      </c>
      <c r="S1702" t="s">
        <v>72</v>
      </c>
      <c r="T1702" t="s">
        <v>26</v>
      </c>
    </row>
    <row r="1703" spans="1:20" x14ac:dyDescent="0.3">
      <c r="A1703" t="s">
        <v>2021</v>
      </c>
      <c r="B1703" t="s">
        <v>19</v>
      </c>
      <c r="C1703">
        <v>43</v>
      </c>
      <c r="D1703" t="s">
        <v>20</v>
      </c>
      <c r="E1703" t="s">
        <v>53</v>
      </c>
      <c r="F1703" t="s">
        <v>54</v>
      </c>
      <c r="G1703" t="s">
        <v>77</v>
      </c>
      <c r="H1703" t="s">
        <v>24</v>
      </c>
      <c r="I1703">
        <v>1</v>
      </c>
      <c r="J1703" t="s">
        <v>25</v>
      </c>
      <c r="K1703" s="1">
        <v>44376</v>
      </c>
      <c r="L1703"/>
      <c r="M1703">
        <v>4.33</v>
      </c>
      <c r="N1703">
        <v>35674</v>
      </c>
      <c r="O1703">
        <v>3</v>
      </c>
      <c r="P1703" t="s">
        <v>26</v>
      </c>
      <c r="Q1703">
        <v>4</v>
      </c>
      <c r="R1703">
        <v>7</v>
      </c>
      <c r="S1703" t="s">
        <v>505</v>
      </c>
      <c r="T1703" t="s">
        <v>26</v>
      </c>
    </row>
    <row r="1704" spans="1:20" x14ac:dyDescent="0.3">
      <c r="A1704" t="s">
        <v>2022</v>
      </c>
      <c r="B1704" t="s">
        <v>29</v>
      </c>
      <c r="C1704">
        <v>24</v>
      </c>
      <c r="D1704" t="s">
        <v>30</v>
      </c>
      <c r="E1704" t="s">
        <v>39</v>
      </c>
      <c r="F1704" t="s">
        <v>92</v>
      </c>
      <c r="G1704" t="s">
        <v>120</v>
      </c>
      <c r="H1704" t="s">
        <v>24</v>
      </c>
      <c r="I1704">
        <v>3.5</v>
      </c>
      <c r="J1704" t="s">
        <v>85</v>
      </c>
      <c r="K1704" s="1">
        <v>43309</v>
      </c>
      <c r="L1704"/>
      <c r="M1704">
        <v>7.25</v>
      </c>
      <c r="N1704">
        <v>44188</v>
      </c>
      <c r="O1704">
        <v>2</v>
      </c>
      <c r="P1704" t="s">
        <v>26</v>
      </c>
      <c r="Q1704">
        <v>4</v>
      </c>
      <c r="R1704">
        <v>8</v>
      </c>
      <c r="S1704" t="s">
        <v>367</v>
      </c>
      <c r="T1704" t="s">
        <v>26</v>
      </c>
    </row>
    <row r="1705" spans="1:20" x14ac:dyDescent="0.3">
      <c r="A1705" t="s">
        <v>2023</v>
      </c>
      <c r="B1705" t="s">
        <v>29</v>
      </c>
      <c r="C1705">
        <v>32</v>
      </c>
      <c r="D1705" t="s">
        <v>20</v>
      </c>
      <c r="E1705" t="s">
        <v>31</v>
      </c>
      <c r="F1705" t="s">
        <v>40</v>
      </c>
      <c r="G1705" t="s">
        <v>50</v>
      </c>
      <c r="H1705" t="s">
        <v>24</v>
      </c>
      <c r="I1705">
        <v>4.8</v>
      </c>
      <c r="J1705" t="s">
        <v>85</v>
      </c>
      <c r="K1705" s="1">
        <v>40570</v>
      </c>
      <c r="L1705"/>
      <c r="M1705">
        <v>14.75</v>
      </c>
      <c r="N1705">
        <v>44326</v>
      </c>
      <c r="O1705">
        <v>3</v>
      </c>
      <c r="P1705" t="s">
        <v>26</v>
      </c>
      <c r="Q1705">
        <v>2</v>
      </c>
      <c r="R1705">
        <v>6</v>
      </c>
      <c r="S1705" t="s">
        <v>254</v>
      </c>
      <c r="T1705" t="s">
        <v>26</v>
      </c>
    </row>
    <row r="1706" spans="1:20" x14ac:dyDescent="0.3">
      <c r="A1706" t="s">
        <v>2024</v>
      </c>
      <c r="B1706" t="s">
        <v>19</v>
      </c>
      <c r="C1706">
        <v>27</v>
      </c>
      <c r="D1706" t="s">
        <v>30</v>
      </c>
      <c r="E1706" t="s">
        <v>21</v>
      </c>
      <c r="F1706" t="s">
        <v>40</v>
      </c>
      <c r="G1706" t="s">
        <v>41</v>
      </c>
      <c r="H1706" t="s">
        <v>24</v>
      </c>
      <c r="I1706">
        <v>7</v>
      </c>
      <c r="J1706" t="s">
        <v>25</v>
      </c>
      <c r="K1706" s="1">
        <v>43941</v>
      </c>
      <c r="L1706" s="1">
        <v>44904</v>
      </c>
      <c r="M1706">
        <v>2.64</v>
      </c>
      <c r="N1706">
        <v>47551</v>
      </c>
      <c r="O1706">
        <v>3</v>
      </c>
      <c r="P1706" t="s">
        <v>26</v>
      </c>
      <c r="Q1706">
        <v>1</v>
      </c>
      <c r="R1706">
        <v>5</v>
      </c>
      <c r="S1706" t="s">
        <v>414</v>
      </c>
      <c r="T1706" t="s">
        <v>65</v>
      </c>
    </row>
    <row r="1707" spans="1:20" x14ac:dyDescent="0.3">
      <c r="A1707" t="s">
        <v>2025</v>
      </c>
      <c r="B1707" t="s">
        <v>19</v>
      </c>
      <c r="C1707">
        <v>40</v>
      </c>
      <c r="D1707" t="s">
        <v>30</v>
      </c>
      <c r="E1707" t="s">
        <v>44</v>
      </c>
      <c r="F1707" t="s">
        <v>67</v>
      </c>
      <c r="G1707" t="s">
        <v>68</v>
      </c>
      <c r="H1707" t="s">
        <v>24</v>
      </c>
      <c r="I1707">
        <v>11.1</v>
      </c>
      <c r="J1707" t="s">
        <v>25</v>
      </c>
      <c r="K1707" s="1">
        <v>40433</v>
      </c>
      <c r="L1707" s="1">
        <v>42790</v>
      </c>
      <c r="M1707">
        <v>6.45</v>
      </c>
      <c r="N1707">
        <v>58396</v>
      </c>
      <c r="O1707">
        <v>3</v>
      </c>
      <c r="P1707" t="s">
        <v>26</v>
      </c>
      <c r="Q1707">
        <v>2</v>
      </c>
      <c r="R1707">
        <v>5</v>
      </c>
      <c r="S1707" t="s">
        <v>566</v>
      </c>
      <c r="T1707" t="s">
        <v>65</v>
      </c>
    </row>
    <row r="1708" spans="1:20" x14ac:dyDescent="0.3">
      <c r="A1708" t="s">
        <v>2026</v>
      </c>
      <c r="B1708" t="s">
        <v>29</v>
      </c>
      <c r="C1708">
        <v>28</v>
      </c>
      <c r="D1708" t="s">
        <v>20</v>
      </c>
      <c r="E1708" t="s">
        <v>21</v>
      </c>
      <c r="F1708" t="s">
        <v>45</v>
      </c>
      <c r="G1708" t="s">
        <v>98</v>
      </c>
      <c r="H1708" t="s">
        <v>47</v>
      </c>
      <c r="I1708">
        <v>4.4000000000000004</v>
      </c>
      <c r="J1708" t="s">
        <v>25</v>
      </c>
      <c r="K1708" s="1">
        <v>43846</v>
      </c>
      <c r="L1708" s="1">
        <v>44893</v>
      </c>
      <c r="M1708">
        <v>2.87</v>
      </c>
      <c r="N1708">
        <v>44381</v>
      </c>
      <c r="O1708">
        <v>2</v>
      </c>
      <c r="P1708" t="s">
        <v>26</v>
      </c>
      <c r="Q1708">
        <v>0</v>
      </c>
      <c r="R1708">
        <v>6</v>
      </c>
      <c r="S1708" t="s">
        <v>1980</v>
      </c>
      <c r="T1708" t="s">
        <v>65</v>
      </c>
    </row>
    <row r="1709" spans="1:20" x14ac:dyDescent="0.3">
      <c r="A1709" t="s">
        <v>2027</v>
      </c>
      <c r="B1709" t="s">
        <v>19</v>
      </c>
      <c r="C1709">
        <v>30</v>
      </c>
      <c r="D1709" t="s">
        <v>20</v>
      </c>
      <c r="E1709" t="s">
        <v>31</v>
      </c>
      <c r="F1709" t="s">
        <v>82</v>
      </c>
      <c r="G1709" t="s">
        <v>284</v>
      </c>
      <c r="H1709" t="s">
        <v>24</v>
      </c>
      <c r="I1709">
        <v>3.3</v>
      </c>
      <c r="J1709" t="s">
        <v>25</v>
      </c>
      <c r="K1709" s="1">
        <v>41220</v>
      </c>
      <c r="L1709"/>
      <c r="M1709">
        <v>12.97</v>
      </c>
      <c r="N1709">
        <v>34510</v>
      </c>
      <c r="O1709">
        <v>3</v>
      </c>
      <c r="P1709" t="s">
        <v>26</v>
      </c>
      <c r="Q1709">
        <v>1</v>
      </c>
      <c r="R1709">
        <v>4</v>
      </c>
      <c r="S1709" t="s">
        <v>738</v>
      </c>
      <c r="T1709" t="s">
        <v>26</v>
      </c>
    </row>
    <row r="1710" spans="1:20" x14ac:dyDescent="0.3">
      <c r="A1710" t="s">
        <v>2028</v>
      </c>
      <c r="B1710" t="s">
        <v>29</v>
      </c>
      <c r="C1710">
        <v>34</v>
      </c>
      <c r="D1710" t="s">
        <v>30</v>
      </c>
      <c r="E1710" t="s">
        <v>44</v>
      </c>
      <c r="F1710" t="s">
        <v>32</v>
      </c>
      <c r="G1710" t="s">
        <v>171</v>
      </c>
      <c r="H1710" t="s">
        <v>24</v>
      </c>
      <c r="I1710">
        <v>6.6</v>
      </c>
      <c r="J1710" t="s">
        <v>25</v>
      </c>
      <c r="K1710" s="1">
        <v>42371</v>
      </c>
      <c r="L1710"/>
      <c r="M1710">
        <v>9.82</v>
      </c>
      <c r="N1710">
        <v>34537</v>
      </c>
      <c r="O1710">
        <v>4</v>
      </c>
      <c r="P1710" t="s">
        <v>26</v>
      </c>
      <c r="Q1710">
        <v>1</v>
      </c>
      <c r="R1710">
        <v>3</v>
      </c>
      <c r="S1710" t="s">
        <v>226</v>
      </c>
      <c r="T1710" t="s">
        <v>26</v>
      </c>
    </row>
    <row r="1711" spans="1:20" x14ac:dyDescent="0.3">
      <c r="A1711" t="s">
        <v>2029</v>
      </c>
      <c r="B1711" t="s">
        <v>19</v>
      </c>
      <c r="C1711">
        <v>29</v>
      </c>
      <c r="D1711" t="s">
        <v>20</v>
      </c>
      <c r="E1711" t="s">
        <v>31</v>
      </c>
      <c r="F1711" t="s">
        <v>45</v>
      </c>
      <c r="G1711" t="s">
        <v>46</v>
      </c>
      <c r="H1711" t="s">
        <v>84</v>
      </c>
      <c r="I1711">
        <v>5</v>
      </c>
      <c r="J1711" t="s">
        <v>25</v>
      </c>
      <c r="K1711" s="1">
        <v>40733</v>
      </c>
      <c r="L1711"/>
      <c r="M1711">
        <v>14.31</v>
      </c>
      <c r="N1711">
        <v>42568</v>
      </c>
      <c r="O1711">
        <v>1</v>
      </c>
      <c r="P1711" t="s">
        <v>26</v>
      </c>
      <c r="Q1711">
        <v>1</v>
      </c>
      <c r="R1711">
        <v>6</v>
      </c>
      <c r="S1711" t="s">
        <v>523</v>
      </c>
      <c r="T1711" t="s">
        <v>26</v>
      </c>
    </row>
    <row r="1712" spans="1:20" x14ac:dyDescent="0.3">
      <c r="A1712" t="s">
        <v>148</v>
      </c>
      <c r="B1712" t="s">
        <v>29</v>
      </c>
      <c r="C1712">
        <v>39</v>
      </c>
      <c r="D1712" t="s">
        <v>30</v>
      </c>
      <c r="E1712" t="s">
        <v>53</v>
      </c>
      <c r="F1712" t="s">
        <v>40</v>
      </c>
      <c r="G1712" t="s">
        <v>50</v>
      </c>
      <c r="H1712" t="s">
        <v>24</v>
      </c>
      <c r="I1712">
        <v>12.4</v>
      </c>
      <c r="J1712" t="s">
        <v>25</v>
      </c>
      <c r="K1712" s="1">
        <v>44868</v>
      </c>
      <c r="L1712" s="1">
        <v>45848</v>
      </c>
      <c r="M1712">
        <v>2.68</v>
      </c>
      <c r="N1712">
        <v>61647</v>
      </c>
      <c r="O1712">
        <v>2</v>
      </c>
      <c r="P1712" t="s">
        <v>26</v>
      </c>
      <c r="Q1712">
        <v>3</v>
      </c>
      <c r="R1712">
        <v>11</v>
      </c>
      <c r="T1712" t="s">
        <v>65</v>
      </c>
    </row>
    <row r="1713" spans="1:20" x14ac:dyDescent="0.3">
      <c r="A1713" t="s">
        <v>2030</v>
      </c>
      <c r="B1713" t="s">
        <v>29</v>
      </c>
      <c r="C1713">
        <v>24</v>
      </c>
      <c r="D1713" t="s">
        <v>30</v>
      </c>
      <c r="E1713" t="s">
        <v>53</v>
      </c>
      <c r="F1713" t="s">
        <v>40</v>
      </c>
      <c r="G1713" t="s">
        <v>50</v>
      </c>
      <c r="H1713" t="s">
        <v>24</v>
      </c>
      <c r="I1713">
        <v>3.5</v>
      </c>
      <c r="J1713" t="s">
        <v>85</v>
      </c>
      <c r="K1713" s="1">
        <v>45682</v>
      </c>
      <c r="L1713"/>
      <c r="M1713">
        <v>0.76</v>
      </c>
      <c r="N1713">
        <v>39768</v>
      </c>
      <c r="O1713">
        <v>4</v>
      </c>
      <c r="P1713" t="s">
        <v>26</v>
      </c>
      <c r="Q1713">
        <v>0</v>
      </c>
      <c r="R1713">
        <v>8</v>
      </c>
      <c r="S1713" t="s">
        <v>64</v>
      </c>
      <c r="T1713" t="s">
        <v>26</v>
      </c>
    </row>
    <row r="1714" spans="1:20" x14ac:dyDescent="0.3">
      <c r="A1714" t="s">
        <v>2031</v>
      </c>
      <c r="B1714" t="s">
        <v>29</v>
      </c>
      <c r="C1714">
        <v>28</v>
      </c>
      <c r="D1714" t="s">
        <v>30</v>
      </c>
      <c r="E1714" t="s">
        <v>36</v>
      </c>
      <c r="F1714" t="s">
        <v>54</v>
      </c>
      <c r="G1714" t="s">
        <v>77</v>
      </c>
      <c r="H1714" t="s">
        <v>51</v>
      </c>
      <c r="I1714">
        <v>4</v>
      </c>
      <c r="J1714" t="s">
        <v>25</v>
      </c>
      <c r="K1714" s="1">
        <v>42516</v>
      </c>
      <c r="L1714"/>
      <c r="M1714">
        <v>9.42</v>
      </c>
      <c r="N1714">
        <v>45771</v>
      </c>
      <c r="O1714">
        <v>3</v>
      </c>
      <c r="P1714" t="s">
        <v>65</v>
      </c>
      <c r="Q1714">
        <v>1</v>
      </c>
      <c r="R1714">
        <v>7</v>
      </c>
      <c r="S1714" t="s">
        <v>219</v>
      </c>
      <c r="T1714" t="s">
        <v>26</v>
      </c>
    </row>
    <row r="1715" spans="1:20" x14ac:dyDescent="0.3">
      <c r="A1715" t="s">
        <v>2032</v>
      </c>
      <c r="B1715" t="s">
        <v>29</v>
      </c>
      <c r="C1715">
        <v>42</v>
      </c>
      <c r="D1715" t="s">
        <v>20</v>
      </c>
      <c r="E1715" t="s">
        <v>21</v>
      </c>
      <c r="F1715" t="s">
        <v>82</v>
      </c>
      <c r="G1715" t="s">
        <v>83</v>
      </c>
      <c r="H1715" t="s">
        <v>51</v>
      </c>
      <c r="I1715">
        <v>15.2</v>
      </c>
      <c r="J1715" t="s">
        <v>25</v>
      </c>
      <c r="K1715" s="1">
        <v>40707</v>
      </c>
      <c r="L1715" s="1">
        <v>44167</v>
      </c>
      <c r="M1715">
        <v>9.4700000000000006</v>
      </c>
      <c r="N1715">
        <v>57463</v>
      </c>
      <c r="O1715">
        <v>3</v>
      </c>
      <c r="P1715" t="s">
        <v>26</v>
      </c>
      <c r="Q1715">
        <v>2</v>
      </c>
      <c r="R1715">
        <v>3</v>
      </c>
      <c r="S1715" t="s">
        <v>1232</v>
      </c>
      <c r="T1715" t="s">
        <v>65</v>
      </c>
    </row>
    <row r="1716" spans="1:20" x14ac:dyDescent="0.3">
      <c r="A1716" t="s">
        <v>2033</v>
      </c>
      <c r="B1716" t="s">
        <v>29</v>
      </c>
      <c r="C1716">
        <v>33</v>
      </c>
      <c r="D1716" t="s">
        <v>20</v>
      </c>
      <c r="E1716" t="s">
        <v>39</v>
      </c>
      <c r="F1716" t="s">
        <v>22</v>
      </c>
      <c r="G1716" t="s">
        <v>74</v>
      </c>
      <c r="H1716" t="s">
        <v>51</v>
      </c>
      <c r="I1716">
        <v>13</v>
      </c>
      <c r="J1716" t="s">
        <v>25</v>
      </c>
      <c r="K1716" s="1">
        <v>44316</v>
      </c>
      <c r="L1716"/>
      <c r="M1716">
        <v>4.5</v>
      </c>
      <c r="N1716">
        <v>58622</v>
      </c>
      <c r="O1716">
        <v>4</v>
      </c>
      <c r="P1716" t="s">
        <v>26</v>
      </c>
      <c r="Q1716">
        <v>2</v>
      </c>
      <c r="R1716">
        <v>2</v>
      </c>
      <c r="S1716" t="s">
        <v>1379</v>
      </c>
      <c r="T1716" t="s">
        <v>26</v>
      </c>
    </row>
    <row r="1717" spans="1:20" x14ac:dyDescent="0.3">
      <c r="A1717" t="s">
        <v>2034</v>
      </c>
      <c r="B1717" t="s">
        <v>29</v>
      </c>
      <c r="C1717">
        <v>30</v>
      </c>
      <c r="D1717" t="s">
        <v>30</v>
      </c>
      <c r="E1717" t="s">
        <v>44</v>
      </c>
      <c r="F1717" t="s">
        <v>40</v>
      </c>
      <c r="G1717" t="s">
        <v>41</v>
      </c>
      <c r="H1717" t="s">
        <v>24</v>
      </c>
      <c r="I1717">
        <v>4.3</v>
      </c>
      <c r="J1717" t="s">
        <v>25</v>
      </c>
      <c r="K1717" s="1">
        <v>45456</v>
      </c>
      <c r="L1717"/>
      <c r="M1717">
        <v>1.37</v>
      </c>
      <c r="N1717">
        <v>40089</v>
      </c>
      <c r="O1717">
        <v>4</v>
      </c>
      <c r="P1717" t="s">
        <v>26</v>
      </c>
      <c r="Q1717">
        <v>3</v>
      </c>
      <c r="R1717">
        <v>5</v>
      </c>
      <c r="S1717" t="s">
        <v>470</v>
      </c>
      <c r="T1717" t="s">
        <v>26</v>
      </c>
    </row>
    <row r="1718" spans="1:20" x14ac:dyDescent="0.3">
      <c r="A1718" t="s">
        <v>2035</v>
      </c>
      <c r="B1718" t="s">
        <v>29</v>
      </c>
      <c r="C1718">
        <v>31</v>
      </c>
      <c r="D1718" t="s">
        <v>20</v>
      </c>
      <c r="E1718" t="s">
        <v>21</v>
      </c>
      <c r="F1718" t="s">
        <v>82</v>
      </c>
      <c r="G1718" t="s">
        <v>107</v>
      </c>
      <c r="H1718" t="s">
        <v>24</v>
      </c>
      <c r="I1718">
        <v>7.6</v>
      </c>
      <c r="J1718" t="s">
        <v>25</v>
      </c>
      <c r="K1718" s="1">
        <v>45137</v>
      </c>
      <c r="L1718"/>
      <c r="M1718">
        <v>2.25</v>
      </c>
      <c r="N1718">
        <v>44368</v>
      </c>
      <c r="O1718">
        <v>3</v>
      </c>
      <c r="P1718" t="s">
        <v>26</v>
      </c>
      <c r="Q1718">
        <v>2</v>
      </c>
      <c r="R1718">
        <v>8</v>
      </c>
      <c r="S1718" t="s">
        <v>1243</v>
      </c>
      <c r="T1718" t="s">
        <v>26</v>
      </c>
    </row>
    <row r="1719" spans="1:20" x14ac:dyDescent="0.3">
      <c r="A1719" t="s">
        <v>2036</v>
      </c>
      <c r="B1719" t="s">
        <v>29</v>
      </c>
      <c r="C1719">
        <v>28</v>
      </c>
      <c r="D1719" t="s">
        <v>30</v>
      </c>
      <c r="E1719" t="s">
        <v>21</v>
      </c>
      <c r="F1719" t="s">
        <v>67</v>
      </c>
      <c r="G1719" t="s">
        <v>176</v>
      </c>
      <c r="H1719" t="s">
        <v>51</v>
      </c>
      <c r="I1719">
        <v>5</v>
      </c>
      <c r="J1719" t="s">
        <v>85</v>
      </c>
      <c r="K1719" s="1">
        <v>44769</v>
      </c>
      <c r="L1719"/>
      <c r="M1719">
        <v>3.26</v>
      </c>
      <c r="N1719">
        <v>47039</v>
      </c>
      <c r="O1719">
        <v>5</v>
      </c>
      <c r="P1719" t="s">
        <v>26</v>
      </c>
      <c r="Q1719">
        <v>1</v>
      </c>
      <c r="R1719">
        <v>7</v>
      </c>
      <c r="S1719" t="s">
        <v>566</v>
      </c>
      <c r="T1719" t="s">
        <v>26</v>
      </c>
    </row>
    <row r="1720" spans="1:20" x14ac:dyDescent="0.3">
      <c r="A1720" t="s">
        <v>2037</v>
      </c>
      <c r="B1720" t="s">
        <v>29</v>
      </c>
      <c r="C1720">
        <v>33</v>
      </c>
      <c r="D1720" t="s">
        <v>30</v>
      </c>
      <c r="E1720" t="s">
        <v>36</v>
      </c>
      <c r="F1720" t="s">
        <v>67</v>
      </c>
      <c r="G1720" t="s">
        <v>176</v>
      </c>
      <c r="H1720" t="s">
        <v>24</v>
      </c>
      <c r="I1720">
        <v>5.7</v>
      </c>
      <c r="J1720" t="s">
        <v>25</v>
      </c>
      <c r="K1720" s="1">
        <v>44419</v>
      </c>
      <c r="L1720"/>
      <c r="M1720">
        <v>4.21</v>
      </c>
      <c r="N1720">
        <v>51496</v>
      </c>
      <c r="O1720">
        <v>4</v>
      </c>
      <c r="P1720" t="s">
        <v>65</v>
      </c>
      <c r="Q1720">
        <v>0</v>
      </c>
      <c r="R1720">
        <v>4</v>
      </c>
      <c r="S1720" t="s">
        <v>69</v>
      </c>
      <c r="T1720" t="s">
        <v>26</v>
      </c>
    </row>
    <row r="1721" spans="1:20" x14ac:dyDescent="0.3">
      <c r="A1721" t="s">
        <v>2038</v>
      </c>
      <c r="B1721" t="s">
        <v>29</v>
      </c>
      <c r="C1721">
        <v>34</v>
      </c>
      <c r="D1721" t="s">
        <v>30</v>
      </c>
      <c r="E1721" t="s">
        <v>21</v>
      </c>
      <c r="F1721" t="s">
        <v>22</v>
      </c>
      <c r="G1721" t="s">
        <v>23</v>
      </c>
      <c r="H1721" t="s">
        <v>84</v>
      </c>
      <c r="I1721">
        <v>10.3</v>
      </c>
      <c r="J1721" t="s">
        <v>25</v>
      </c>
      <c r="K1721" s="1">
        <v>40563</v>
      </c>
      <c r="L1721"/>
      <c r="M1721">
        <v>14.77</v>
      </c>
      <c r="N1721">
        <v>56164</v>
      </c>
      <c r="O1721">
        <v>3</v>
      </c>
      <c r="P1721" t="s">
        <v>26</v>
      </c>
      <c r="Q1721">
        <v>4</v>
      </c>
      <c r="R1721">
        <v>3</v>
      </c>
      <c r="S1721" t="s">
        <v>300</v>
      </c>
      <c r="T1721" t="s">
        <v>26</v>
      </c>
    </row>
    <row r="1722" spans="1:20" x14ac:dyDescent="0.3">
      <c r="A1722" t="s">
        <v>2039</v>
      </c>
      <c r="B1722" t="s">
        <v>29</v>
      </c>
      <c r="C1722">
        <v>30</v>
      </c>
      <c r="D1722" t="s">
        <v>20</v>
      </c>
      <c r="E1722" t="s">
        <v>53</v>
      </c>
      <c r="F1722" t="s">
        <v>67</v>
      </c>
      <c r="G1722" t="s">
        <v>176</v>
      </c>
      <c r="H1722" t="s">
        <v>51</v>
      </c>
      <c r="I1722">
        <v>4.2</v>
      </c>
      <c r="J1722" t="s">
        <v>25</v>
      </c>
      <c r="K1722" s="1">
        <v>40658</v>
      </c>
      <c r="L1722"/>
      <c r="M1722">
        <v>14.51</v>
      </c>
      <c r="N1722">
        <v>45338</v>
      </c>
      <c r="O1722">
        <v>4</v>
      </c>
      <c r="P1722" t="s">
        <v>26</v>
      </c>
      <c r="Q1722">
        <v>1</v>
      </c>
      <c r="R1722">
        <v>5</v>
      </c>
      <c r="S1722" t="s">
        <v>389</v>
      </c>
      <c r="T1722" t="s">
        <v>26</v>
      </c>
    </row>
    <row r="1723" spans="1:20" x14ac:dyDescent="0.3">
      <c r="A1723" t="s">
        <v>2040</v>
      </c>
      <c r="B1723" t="s">
        <v>29</v>
      </c>
      <c r="C1723">
        <v>37</v>
      </c>
      <c r="D1723" t="s">
        <v>30</v>
      </c>
      <c r="E1723" t="s">
        <v>39</v>
      </c>
      <c r="F1723" t="s">
        <v>45</v>
      </c>
      <c r="G1723" t="s">
        <v>98</v>
      </c>
      <c r="H1723" t="s">
        <v>24</v>
      </c>
      <c r="I1723">
        <v>15.6</v>
      </c>
      <c r="J1723" t="s">
        <v>25</v>
      </c>
      <c r="K1723" s="1">
        <v>42214</v>
      </c>
      <c r="L1723"/>
      <c r="M1723">
        <v>10.25</v>
      </c>
      <c r="N1723">
        <v>66809</v>
      </c>
      <c r="O1723">
        <v>3</v>
      </c>
      <c r="P1723" t="s">
        <v>26</v>
      </c>
      <c r="Q1723">
        <v>2</v>
      </c>
      <c r="R1723">
        <v>4</v>
      </c>
      <c r="S1723" t="s">
        <v>1980</v>
      </c>
      <c r="T1723" t="s">
        <v>26</v>
      </c>
    </row>
    <row r="1724" spans="1:20" x14ac:dyDescent="0.3">
      <c r="A1724" t="s">
        <v>2041</v>
      </c>
      <c r="B1724" t="s">
        <v>19</v>
      </c>
      <c r="C1724">
        <v>24</v>
      </c>
      <c r="D1724" t="s">
        <v>20</v>
      </c>
      <c r="E1724" t="s">
        <v>31</v>
      </c>
      <c r="F1724" t="s">
        <v>82</v>
      </c>
      <c r="G1724" t="s">
        <v>107</v>
      </c>
      <c r="H1724" t="s">
        <v>51</v>
      </c>
      <c r="I1724">
        <v>2</v>
      </c>
      <c r="J1724" t="s">
        <v>25</v>
      </c>
      <c r="K1724" s="1">
        <v>40133</v>
      </c>
      <c r="L1724"/>
      <c r="M1724">
        <v>15.95</v>
      </c>
      <c r="N1724">
        <v>36931</v>
      </c>
      <c r="O1724">
        <v>4</v>
      </c>
      <c r="P1724" t="s">
        <v>26</v>
      </c>
      <c r="Q1724">
        <v>0</v>
      </c>
      <c r="R1724">
        <v>5</v>
      </c>
      <c r="S1724" t="s">
        <v>86</v>
      </c>
      <c r="T1724" t="s">
        <v>26</v>
      </c>
    </row>
    <row r="1725" spans="1:20" x14ac:dyDescent="0.3">
      <c r="A1725" t="s">
        <v>2042</v>
      </c>
      <c r="B1725" t="s">
        <v>19</v>
      </c>
      <c r="C1725">
        <v>46</v>
      </c>
      <c r="D1725" t="s">
        <v>20</v>
      </c>
      <c r="E1725" t="s">
        <v>21</v>
      </c>
      <c r="F1725" t="s">
        <v>92</v>
      </c>
      <c r="G1725" t="s">
        <v>120</v>
      </c>
      <c r="H1725" t="s">
        <v>51</v>
      </c>
      <c r="I1725">
        <v>19.600000000000001</v>
      </c>
      <c r="J1725" t="s">
        <v>25</v>
      </c>
      <c r="K1725" s="1">
        <v>40252</v>
      </c>
      <c r="L1725"/>
      <c r="M1725">
        <v>15.62</v>
      </c>
      <c r="N1725">
        <v>77370</v>
      </c>
      <c r="O1725">
        <v>3</v>
      </c>
      <c r="P1725" t="s">
        <v>26</v>
      </c>
      <c r="Q1725">
        <v>1</v>
      </c>
      <c r="R1725">
        <v>7</v>
      </c>
      <c r="S1725" t="s">
        <v>624</v>
      </c>
      <c r="T1725" t="s">
        <v>26</v>
      </c>
    </row>
    <row r="1726" spans="1:20" x14ac:dyDescent="0.3">
      <c r="A1726" t="s">
        <v>213</v>
      </c>
      <c r="B1726" t="s">
        <v>19</v>
      </c>
      <c r="C1726">
        <v>33</v>
      </c>
      <c r="D1726" t="s">
        <v>20</v>
      </c>
      <c r="E1726" t="s">
        <v>31</v>
      </c>
      <c r="F1726" t="s">
        <v>45</v>
      </c>
      <c r="G1726" t="s">
        <v>46</v>
      </c>
      <c r="H1726" t="s">
        <v>84</v>
      </c>
      <c r="I1726">
        <v>0</v>
      </c>
      <c r="J1726" t="s">
        <v>25</v>
      </c>
      <c r="K1726" s="1">
        <v>42010</v>
      </c>
      <c r="L1726"/>
      <c r="M1726">
        <v>10.81</v>
      </c>
      <c r="N1726">
        <v>36374</v>
      </c>
      <c r="O1726">
        <v>2</v>
      </c>
      <c r="P1726" t="s">
        <v>26</v>
      </c>
      <c r="Q1726">
        <v>2</v>
      </c>
      <c r="R1726">
        <v>4</v>
      </c>
      <c r="T1726" t="s">
        <v>26</v>
      </c>
    </row>
    <row r="1727" spans="1:20" x14ac:dyDescent="0.3">
      <c r="A1727" t="s">
        <v>2043</v>
      </c>
      <c r="B1727" t="s">
        <v>19</v>
      </c>
      <c r="C1727">
        <v>30</v>
      </c>
      <c r="D1727" t="s">
        <v>30</v>
      </c>
      <c r="E1727" t="s">
        <v>44</v>
      </c>
      <c r="F1727" t="s">
        <v>32</v>
      </c>
      <c r="G1727" t="s">
        <v>33</v>
      </c>
      <c r="H1727" t="s">
        <v>24</v>
      </c>
      <c r="I1727">
        <v>3.9</v>
      </c>
      <c r="J1727" t="s">
        <v>25</v>
      </c>
      <c r="K1727" s="1">
        <v>40659</v>
      </c>
      <c r="L1727"/>
      <c r="M1727">
        <v>14.51</v>
      </c>
      <c r="N1727">
        <v>39486</v>
      </c>
      <c r="O1727">
        <v>3</v>
      </c>
      <c r="P1727" t="s">
        <v>26</v>
      </c>
      <c r="Q1727">
        <v>1</v>
      </c>
      <c r="R1727">
        <v>6</v>
      </c>
      <c r="S1727" t="s">
        <v>841</v>
      </c>
      <c r="T1727" t="s">
        <v>26</v>
      </c>
    </row>
    <row r="1728" spans="1:20" x14ac:dyDescent="0.3">
      <c r="A1728" t="s">
        <v>2044</v>
      </c>
      <c r="B1728" t="s">
        <v>29</v>
      </c>
      <c r="C1728">
        <v>31</v>
      </c>
      <c r="D1728" t="s">
        <v>20</v>
      </c>
      <c r="E1728" t="s">
        <v>36</v>
      </c>
      <c r="F1728" t="s">
        <v>45</v>
      </c>
      <c r="G1728" t="s">
        <v>164</v>
      </c>
      <c r="H1728" t="s">
        <v>47</v>
      </c>
      <c r="I1728">
        <v>7.8</v>
      </c>
      <c r="J1728" t="s">
        <v>25</v>
      </c>
      <c r="K1728" s="1">
        <v>44540</v>
      </c>
      <c r="L1728"/>
      <c r="M1728">
        <v>3.88</v>
      </c>
      <c r="N1728">
        <v>50861</v>
      </c>
      <c r="O1728">
        <v>3</v>
      </c>
      <c r="P1728" t="s">
        <v>26</v>
      </c>
      <c r="Q1728">
        <v>2</v>
      </c>
      <c r="R1728">
        <v>4</v>
      </c>
      <c r="S1728" t="s">
        <v>1138</v>
      </c>
      <c r="T1728" t="s">
        <v>26</v>
      </c>
    </row>
    <row r="1729" spans="1:20" x14ac:dyDescent="0.3">
      <c r="A1729" t="s">
        <v>2045</v>
      </c>
      <c r="B1729" t="s">
        <v>29</v>
      </c>
      <c r="C1729">
        <v>43</v>
      </c>
      <c r="D1729" t="s">
        <v>30</v>
      </c>
      <c r="E1729" t="s">
        <v>31</v>
      </c>
      <c r="F1729" t="s">
        <v>82</v>
      </c>
      <c r="G1729" t="s">
        <v>284</v>
      </c>
      <c r="H1729" t="s">
        <v>84</v>
      </c>
      <c r="I1729">
        <v>23</v>
      </c>
      <c r="J1729" t="s">
        <v>25</v>
      </c>
      <c r="K1729" s="1">
        <v>44871</v>
      </c>
      <c r="L1729"/>
      <c r="M1729">
        <v>2.98</v>
      </c>
      <c r="N1729">
        <v>80084</v>
      </c>
      <c r="O1729">
        <v>4</v>
      </c>
      <c r="P1729" t="s">
        <v>65</v>
      </c>
      <c r="Q1729">
        <v>2</v>
      </c>
      <c r="R1729">
        <v>6</v>
      </c>
      <c r="S1729" t="s">
        <v>738</v>
      </c>
      <c r="T1729" t="s">
        <v>26</v>
      </c>
    </row>
    <row r="1730" spans="1:20" x14ac:dyDescent="0.3">
      <c r="A1730" t="s">
        <v>2046</v>
      </c>
      <c r="B1730" t="s">
        <v>29</v>
      </c>
      <c r="C1730">
        <v>38</v>
      </c>
      <c r="D1730" t="s">
        <v>30</v>
      </c>
      <c r="E1730" t="s">
        <v>44</v>
      </c>
      <c r="F1730" t="s">
        <v>54</v>
      </c>
      <c r="G1730" t="s">
        <v>139</v>
      </c>
      <c r="H1730" t="s">
        <v>24</v>
      </c>
      <c r="I1730">
        <v>12.4</v>
      </c>
      <c r="J1730" t="s">
        <v>25</v>
      </c>
      <c r="K1730" s="1">
        <v>44060</v>
      </c>
      <c r="L1730"/>
      <c r="M1730">
        <v>5.2</v>
      </c>
      <c r="N1730">
        <v>51149</v>
      </c>
      <c r="O1730">
        <v>2</v>
      </c>
      <c r="P1730" t="s">
        <v>26</v>
      </c>
      <c r="Q1730">
        <v>2</v>
      </c>
      <c r="R1730">
        <v>4</v>
      </c>
      <c r="S1730" t="s">
        <v>260</v>
      </c>
      <c r="T1730" t="s">
        <v>26</v>
      </c>
    </row>
    <row r="1731" spans="1:20" x14ac:dyDescent="0.3">
      <c r="A1731" t="s">
        <v>399</v>
      </c>
      <c r="B1731" t="s">
        <v>29</v>
      </c>
      <c r="C1731">
        <v>34</v>
      </c>
      <c r="D1731" t="s">
        <v>30</v>
      </c>
      <c r="E1731" t="s">
        <v>39</v>
      </c>
      <c r="F1731" t="s">
        <v>22</v>
      </c>
      <c r="G1731" t="s">
        <v>23</v>
      </c>
      <c r="H1731" t="s">
        <v>51</v>
      </c>
      <c r="I1731">
        <v>1.5</v>
      </c>
      <c r="J1731" t="s">
        <v>25</v>
      </c>
      <c r="K1731" s="1">
        <v>41988</v>
      </c>
      <c r="L1731"/>
      <c r="M1731">
        <v>10.87</v>
      </c>
      <c r="N1731">
        <v>32571</v>
      </c>
      <c r="O1731">
        <v>4</v>
      </c>
      <c r="P1731" t="s">
        <v>65</v>
      </c>
      <c r="Q1731">
        <v>4</v>
      </c>
      <c r="R1731">
        <v>8</v>
      </c>
      <c r="T1731" t="s">
        <v>26</v>
      </c>
    </row>
    <row r="1732" spans="1:20" x14ac:dyDescent="0.3">
      <c r="A1732" t="s">
        <v>2047</v>
      </c>
      <c r="B1732" t="s">
        <v>29</v>
      </c>
      <c r="C1732">
        <v>31</v>
      </c>
      <c r="D1732" t="s">
        <v>30</v>
      </c>
      <c r="E1732" t="s">
        <v>58</v>
      </c>
      <c r="F1732" t="s">
        <v>67</v>
      </c>
      <c r="G1732" t="s">
        <v>71</v>
      </c>
      <c r="H1732" t="s">
        <v>84</v>
      </c>
      <c r="I1732">
        <v>7.9</v>
      </c>
      <c r="J1732" t="s">
        <v>25</v>
      </c>
      <c r="K1732" s="1">
        <v>42808</v>
      </c>
      <c r="L1732" s="1">
        <v>45334</v>
      </c>
      <c r="M1732">
        <v>6.92</v>
      </c>
      <c r="N1732">
        <v>53921</v>
      </c>
      <c r="O1732">
        <v>2</v>
      </c>
      <c r="P1732" t="s">
        <v>26</v>
      </c>
      <c r="Q1732">
        <v>1</v>
      </c>
      <c r="R1732">
        <v>9</v>
      </c>
      <c r="S1732" t="s">
        <v>1572</v>
      </c>
      <c r="T1732" t="s">
        <v>65</v>
      </c>
    </row>
    <row r="1733" spans="1:20" x14ac:dyDescent="0.3">
      <c r="A1733" t="s">
        <v>2048</v>
      </c>
      <c r="B1733" t="s">
        <v>29</v>
      </c>
      <c r="C1733">
        <v>30</v>
      </c>
      <c r="D1733" t="s">
        <v>30</v>
      </c>
      <c r="E1733" t="s">
        <v>36</v>
      </c>
      <c r="F1733" t="s">
        <v>45</v>
      </c>
      <c r="G1733" t="s">
        <v>46</v>
      </c>
      <c r="H1733" t="s">
        <v>75</v>
      </c>
      <c r="I1733">
        <v>5.7</v>
      </c>
      <c r="J1733" t="s">
        <v>25</v>
      </c>
      <c r="K1733" s="1">
        <v>39832</v>
      </c>
      <c r="L1733"/>
      <c r="M1733">
        <v>16.77</v>
      </c>
      <c r="N1733">
        <v>51059</v>
      </c>
      <c r="O1733">
        <v>2</v>
      </c>
      <c r="P1733" t="s">
        <v>65</v>
      </c>
      <c r="Q1733">
        <v>1</v>
      </c>
      <c r="R1733">
        <v>5</v>
      </c>
      <c r="S1733" t="s">
        <v>347</v>
      </c>
      <c r="T1733" t="s">
        <v>26</v>
      </c>
    </row>
    <row r="1734" spans="1:20" x14ac:dyDescent="0.3">
      <c r="A1734" t="s">
        <v>2049</v>
      </c>
      <c r="B1734" t="s">
        <v>29</v>
      </c>
      <c r="C1734">
        <v>31</v>
      </c>
      <c r="D1734" t="s">
        <v>30</v>
      </c>
      <c r="E1734" t="s">
        <v>31</v>
      </c>
      <c r="F1734" t="s">
        <v>22</v>
      </c>
      <c r="G1734" t="s">
        <v>74</v>
      </c>
      <c r="H1734" t="s">
        <v>24</v>
      </c>
      <c r="I1734">
        <v>7.8</v>
      </c>
      <c r="J1734" t="s">
        <v>85</v>
      </c>
      <c r="K1734" s="1">
        <v>44721</v>
      </c>
      <c r="L1734"/>
      <c r="M1734">
        <v>3.39</v>
      </c>
      <c r="N1734">
        <v>54497</v>
      </c>
      <c r="O1734">
        <v>3</v>
      </c>
      <c r="P1734" t="s">
        <v>26</v>
      </c>
      <c r="Q1734">
        <v>0</v>
      </c>
      <c r="R1734">
        <v>7</v>
      </c>
      <c r="S1734" t="s">
        <v>129</v>
      </c>
      <c r="T1734" t="s">
        <v>26</v>
      </c>
    </row>
    <row r="1735" spans="1:20" x14ac:dyDescent="0.3">
      <c r="A1735" t="s">
        <v>2050</v>
      </c>
      <c r="B1735" t="s">
        <v>19</v>
      </c>
      <c r="C1735">
        <v>28</v>
      </c>
      <c r="D1735" t="s">
        <v>30</v>
      </c>
      <c r="E1735" t="s">
        <v>53</v>
      </c>
      <c r="F1735" t="s">
        <v>67</v>
      </c>
      <c r="G1735" t="s">
        <v>71</v>
      </c>
      <c r="H1735" t="s">
        <v>24</v>
      </c>
      <c r="I1735">
        <v>4.5</v>
      </c>
      <c r="J1735" t="s">
        <v>85</v>
      </c>
      <c r="K1735" s="1">
        <v>43776</v>
      </c>
      <c r="L1735"/>
      <c r="M1735">
        <v>5.97</v>
      </c>
      <c r="N1735">
        <v>50808</v>
      </c>
      <c r="O1735">
        <v>3</v>
      </c>
      <c r="P1735" t="s">
        <v>26</v>
      </c>
      <c r="Q1735">
        <v>1</v>
      </c>
      <c r="R1735">
        <v>3</v>
      </c>
      <c r="S1735" t="s">
        <v>326</v>
      </c>
      <c r="T1735" t="s">
        <v>26</v>
      </c>
    </row>
    <row r="1736" spans="1:20" x14ac:dyDescent="0.3">
      <c r="A1736" t="s">
        <v>2051</v>
      </c>
      <c r="B1736" t="s">
        <v>29</v>
      </c>
      <c r="C1736">
        <v>22</v>
      </c>
      <c r="D1736" t="s">
        <v>20</v>
      </c>
      <c r="E1736" t="s">
        <v>63</v>
      </c>
      <c r="F1736" t="s">
        <v>22</v>
      </c>
      <c r="G1736" t="s">
        <v>74</v>
      </c>
      <c r="H1736" t="s">
        <v>24</v>
      </c>
      <c r="I1736">
        <v>1.8</v>
      </c>
      <c r="J1736" t="s">
        <v>25</v>
      </c>
      <c r="K1736" s="1">
        <v>40847</v>
      </c>
      <c r="L1736"/>
      <c r="M1736">
        <v>13.99</v>
      </c>
      <c r="N1736">
        <v>32027</v>
      </c>
      <c r="O1736">
        <v>4</v>
      </c>
      <c r="P1736" t="s">
        <v>26</v>
      </c>
      <c r="Q1736">
        <v>0</v>
      </c>
      <c r="R1736">
        <v>3</v>
      </c>
      <c r="S1736" t="s">
        <v>73</v>
      </c>
      <c r="T1736" t="s">
        <v>26</v>
      </c>
    </row>
    <row r="1737" spans="1:20" x14ac:dyDescent="0.3">
      <c r="A1737" t="s">
        <v>2052</v>
      </c>
      <c r="B1737" t="s">
        <v>29</v>
      </c>
      <c r="C1737">
        <v>35</v>
      </c>
      <c r="D1737" t="s">
        <v>30</v>
      </c>
      <c r="E1737" t="s">
        <v>36</v>
      </c>
      <c r="F1737" t="s">
        <v>54</v>
      </c>
      <c r="G1737" t="s">
        <v>55</v>
      </c>
      <c r="H1737" t="s">
        <v>84</v>
      </c>
      <c r="I1737">
        <v>5.2</v>
      </c>
      <c r="J1737" t="s">
        <v>25</v>
      </c>
      <c r="K1737" s="1">
        <v>43776</v>
      </c>
      <c r="L1737"/>
      <c r="M1737">
        <v>5.97</v>
      </c>
      <c r="N1737">
        <v>44592</v>
      </c>
      <c r="O1737">
        <v>4</v>
      </c>
      <c r="P1737" t="s">
        <v>26</v>
      </c>
      <c r="Q1737">
        <v>2</v>
      </c>
      <c r="R1737">
        <v>4</v>
      </c>
      <c r="S1737" t="s">
        <v>306</v>
      </c>
      <c r="T1737" t="s">
        <v>26</v>
      </c>
    </row>
    <row r="1738" spans="1:20" x14ac:dyDescent="0.3">
      <c r="A1738" t="s">
        <v>2053</v>
      </c>
      <c r="B1738" t="s">
        <v>29</v>
      </c>
      <c r="C1738">
        <v>36</v>
      </c>
      <c r="D1738" t="s">
        <v>20</v>
      </c>
      <c r="E1738" t="s">
        <v>58</v>
      </c>
      <c r="F1738" t="s">
        <v>32</v>
      </c>
      <c r="G1738" t="s">
        <v>33</v>
      </c>
      <c r="H1738" t="s">
        <v>47</v>
      </c>
      <c r="I1738">
        <v>9.6999999999999993</v>
      </c>
      <c r="J1738" t="s">
        <v>25</v>
      </c>
      <c r="K1738" s="1">
        <v>41836</v>
      </c>
      <c r="L1738"/>
      <c r="M1738">
        <v>11.29</v>
      </c>
      <c r="N1738">
        <v>45438</v>
      </c>
      <c r="O1738">
        <v>3</v>
      </c>
      <c r="P1738" t="s">
        <v>26</v>
      </c>
      <c r="Q1738">
        <v>2</v>
      </c>
      <c r="R1738">
        <v>6</v>
      </c>
      <c r="S1738" t="s">
        <v>1887</v>
      </c>
      <c r="T1738" t="s">
        <v>26</v>
      </c>
    </row>
    <row r="1739" spans="1:20" x14ac:dyDescent="0.3">
      <c r="A1739" t="s">
        <v>2054</v>
      </c>
      <c r="B1739" t="s">
        <v>29</v>
      </c>
      <c r="C1739">
        <v>30</v>
      </c>
      <c r="D1739" t="s">
        <v>30</v>
      </c>
      <c r="E1739" t="s">
        <v>31</v>
      </c>
      <c r="F1739" t="s">
        <v>32</v>
      </c>
      <c r="G1739" t="s">
        <v>33</v>
      </c>
      <c r="H1739" t="s">
        <v>51</v>
      </c>
      <c r="I1739">
        <v>6.2</v>
      </c>
      <c r="J1739" t="s">
        <v>25</v>
      </c>
      <c r="K1739" s="1">
        <v>45355</v>
      </c>
      <c r="L1739"/>
      <c r="M1739">
        <v>1.65</v>
      </c>
      <c r="N1739">
        <v>37833</v>
      </c>
      <c r="O1739">
        <v>5</v>
      </c>
      <c r="P1739" t="s">
        <v>26</v>
      </c>
      <c r="Q1739">
        <v>2</v>
      </c>
      <c r="R1739">
        <v>5</v>
      </c>
      <c r="S1739" t="s">
        <v>318</v>
      </c>
      <c r="T1739" t="s">
        <v>26</v>
      </c>
    </row>
    <row r="1740" spans="1:20" x14ac:dyDescent="0.3">
      <c r="A1740" t="s">
        <v>2055</v>
      </c>
      <c r="B1740" t="s">
        <v>29</v>
      </c>
      <c r="C1740">
        <v>26</v>
      </c>
      <c r="D1740" t="s">
        <v>20</v>
      </c>
      <c r="E1740" t="s">
        <v>31</v>
      </c>
      <c r="F1740" t="s">
        <v>92</v>
      </c>
      <c r="G1740" t="s">
        <v>93</v>
      </c>
      <c r="H1740" t="s">
        <v>24</v>
      </c>
      <c r="I1740">
        <v>4.2</v>
      </c>
      <c r="J1740" t="s">
        <v>25</v>
      </c>
      <c r="K1740" s="1">
        <v>41968</v>
      </c>
      <c r="L1740" s="1">
        <v>43712</v>
      </c>
      <c r="M1740">
        <v>4.7699999999999996</v>
      </c>
      <c r="N1740">
        <v>46466</v>
      </c>
      <c r="O1740">
        <v>1</v>
      </c>
      <c r="P1740" t="s">
        <v>26</v>
      </c>
      <c r="Q1740">
        <v>0</v>
      </c>
      <c r="R1740">
        <v>2</v>
      </c>
      <c r="S1740" t="s">
        <v>1266</v>
      </c>
      <c r="T1740" t="s">
        <v>65</v>
      </c>
    </row>
    <row r="1741" spans="1:20" x14ac:dyDescent="0.3">
      <c r="A1741" t="s">
        <v>2056</v>
      </c>
      <c r="B1741" t="s">
        <v>29</v>
      </c>
      <c r="C1741">
        <v>45</v>
      </c>
      <c r="D1741" t="s">
        <v>20</v>
      </c>
      <c r="E1741" t="s">
        <v>31</v>
      </c>
      <c r="F1741" t="s">
        <v>54</v>
      </c>
      <c r="G1741" t="s">
        <v>55</v>
      </c>
      <c r="H1741" t="s">
        <v>47</v>
      </c>
      <c r="I1741">
        <v>18.399999999999999</v>
      </c>
      <c r="J1741" t="s">
        <v>25</v>
      </c>
      <c r="K1741" s="1">
        <v>42465</v>
      </c>
      <c r="L1741"/>
      <c r="M1741">
        <v>9.56</v>
      </c>
      <c r="N1741">
        <v>62424</v>
      </c>
      <c r="O1741">
        <v>2</v>
      </c>
      <c r="P1741" t="s">
        <v>26</v>
      </c>
      <c r="Q1741">
        <v>1</v>
      </c>
      <c r="R1741">
        <v>2</v>
      </c>
      <c r="S1741" t="s">
        <v>1545</v>
      </c>
      <c r="T1741" t="s">
        <v>26</v>
      </c>
    </row>
    <row r="1742" spans="1:20" x14ac:dyDescent="0.3">
      <c r="A1742" t="s">
        <v>2057</v>
      </c>
      <c r="B1742" t="s">
        <v>19</v>
      </c>
      <c r="C1742">
        <v>28</v>
      </c>
      <c r="D1742" t="s">
        <v>30</v>
      </c>
      <c r="E1742" t="s">
        <v>44</v>
      </c>
      <c r="F1742" t="s">
        <v>40</v>
      </c>
      <c r="G1742" t="s">
        <v>50</v>
      </c>
      <c r="H1742" t="s">
        <v>24</v>
      </c>
      <c r="I1742">
        <v>3.2</v>
      </c>
      <c r="J1742" t="s">
        <v>25</v>
      </c>
      <c r="K1742" s="1">
        <v>43262</v>
      </c>
      <c r="L1742"/>
      <c r="M1742">
        <v>7.38</v>
      </c>
      <c r="N1742">
        <v>37848</v>
      </c>
      <c r="O1742">
        <v>3</v>
      </c>
      <c r="P1742" t="s">
        <v>26</v>
      </c>
      <c r="Q1742">
        <v>3</v>
      </c>
      <c r="R1742">
        <v>6</v>
      </c>
      <c r="S1742" t="s">
        <v>1084</v>
      </c>
      <c r="T1742" t="s">
        <v>26</v>
      </c>
    </row>
    <row r="1743" spans="1:20" x14ac:dyDescent="0.3">
      <c r="A1743" t="s">
        <v>2058</v>
      </c>
      <c r="B1743" t="s">
        <v>19</v>
      </c>
      <c r="C1743">
        <v>33</v>
      </c>
      <c r="D1743" t="s">
        <v>179</v>
      </c>
      <c r="E1743" t="s">
        <v>31</v>
      </c>
      <c r="F1743" t="s">
        <v>82</v>
      </c>
      <c r="G1743" t="s">
        <v>83</v>
      </c>
      <c r="H1743" t="s">
        <v>84</v>
      </c>
      <c r="I1743">
        <v>7</v>
      </c>
      <c r="J1743" t="s">
        <v>25</v>
      </c>
      <c r="K1743" s="1">
        <v>41124</v>
      </c>
      <c r="L1743"/>
      <c r="M1743">
        <v>13.23</v>
      </c>
      <c r="N1743">
        <v>44347</v>
      </c>
      <c r="O1743">
        <v>4</v>
      </c>
      <c r="P1743" t="s">
        <v>26</v>
      </c>
      <c r="Q1743">
        <v>0</v>
      </c>
      <c r="R1743">
        <v>4</v>
      </c>
      <c r="S1743" t="s">
        <v>314</v>
      </c>
      <c r="T1743" t="s">
        <v>26</v>
      </c>
    </row>
    <row r="1744" spans="1:20" x14ac:dyDescent="0.3">
      <c r="A1744" t="s">
        <v>2059</v>
      </c>
      <c r="B1744" t="s">
        <v>19</v>
      </c>
      <c r="C1744">
        <v>45</v>
      </c>
      <c r="D1744" t="s">
        <v>30</v>
      </c>
      <c r="E1744" t="s">
        <v>44</v>
      </c>
      <c r="F1744" t="s">
        <v>40</v>
      </c>
      <c r="G1744" t="s">
        <v>96</v>
      </c>
      <c r="H1744" t="s">
        <v>51</v>
      </c>
      <c r="I1744">
        <v>14.2</v>
      </c>
      <c r="J1744" t="s">
        <v>25</v>
      </c>
      <c r="K1744" s="1">
        <v>40448</v>
      </c>
      <c r="L1744" s="1">
        <v>43741</v>
      </c>
      <c r="M1744">
        <v>9.02</v>
      </c>
      <c r="N1744">
        <v>54346</v>
      </c>
      <c r="O1744">
        <v>2</v>
      </c>
      <c r="P1744" t="s">
        <v>26</v>
      </c>
      <c r="Q1744">
        <v>2</v>
      </c>
      <c r="R1744">
        <v>2</v>
      </c>
      <c r="S1744" t="s">
        <v>296</v>
      </c>
      <c r="T1744" t="s">
        <v>65</v>
      </c>
    </row>
    <row r="1745" spans="1:20" x14ac:dyDescent="0.3">
      <c r="A1745" t="s">
        <v>262</v>
      </c>
      <c r="B1745" t="s">
        <v>19</v>
      </c>
      <c r="C1745">
        <v>33</v>
      </c>
      <c r="D1745" t="s">
        <v>30</v>
      </c>
      <c r="E1745" t="s">
        <v>58</v>
      </c>
      <c r="F1745" t="s">
        <v>40</v>
      </c>
      <c r="G1745" t="s">
        <v>96</v>
      </c>
      <c r="H1745" t="s">
        <v>84</v>
      </c>
      <c r="I1745">
        <v>13</v>
      </c>
      <c r="J1745" t="s">
        <v>25</v>
      </c>
      <c r="K1745" s="1">
        <v>45898</v>
      </c>
      <c r="L1745"/>
      <c r="M1745">
        <v>0.16</v>
      </c>
      <c r="N1745">
        <v>63985</v>
      </c>
      <c r="O1745">
        <v>3</v>
      </c>
      <c r="P1745" t="s">
        <v>26</v>
      </c>
      <c r="Q1745">
        <v>2</v>
      </c>
      <c r="R1745">
        <v>9</v>
      </c>
      <c r="T1745" t="s">
        <v>26</v>
      </c>
    </row>
    <row r="1746" spans="1:20" x14ac:dyDescent="0.3">
      <c r="A1746" t="s">
        <v>2060</v>
      </c>
      <c r="B1746" t="s">
        <v>29</v>
      </c>
      <c r="C1746">
        <v>31</v>
      </c>
      <c r="D1746" t="s">
        <v>20</v>
      </c>
      <c r="E1746" t="s">
        <v>21</v>
      </c>
      <c r="F1746" t="s">
        <v>22</v>
      </c>
      <c r="G1746" t="s">
        <v>59</v>
      </c>
      <c r="H1746" t="s">
        <v>47</v>
      </c>
      <c r="I1746">
        <v>11</v>
      </c>
      <c r="J1746" t="s">
        <v>25</v>
      </c>
      <c r="K1746" s="1">
        <v>41223</v>
      </c>
      <c r="L1746"/>
      <c r="M1746">
        <v>12.96</v>
      </c>
      <c r="N1746">
        <v>57474</v>
      </c>
      <c r="O1746">
        <v>3</v>
      </c>
      <c r="P1746" t="s">
        <v>26</v>
      </c>
      <c r="Q1746">
        <v>1</v>
      </c>
      <c r="R1746">
        <v>8</v>
      </c>
      <c r="S1746" t="s">
        <v>822</v>
      </c>
      <c r="T1746" t="s">
        <v>26</v>
      </c>
    </row>
    <row r="1747" spans="1:20" x14ac:dyDescent="0.3">
      <c r="A1747" t="s">
        <v>2061</v>
      </c>
      <c r="B1747" t="s">
        <v>19</v>
      </c>
      <c r="C1747">
        <v>22</v>
      </c>
      <c r="D1747" t="s">
        <v>20</v>
      </c>
      <c r="E1747" t="s">
        <v>63</v>
      </c>
      <c r="F1747" t="s">
        <v>67</v>
      </c>
      <c r="G1747" t="s">
        <v>110</v>
      </c>
      <c r="H1747" t="s">
        <v>75</v>
      </c>
      <c r="I1747">
        <v>0.3</v>
      </c>
      <c r="J1747" t="s">
        <v>25</v>
      </c>
      <c r="K1747" s="1">
        <v>40135</v>
      </c>
      <c r="L1747"/>
      <c r="M1747">
        <v>15.94</v>
      </c>
      <c r="N1747">
        <v>31836</v>
      </c>
      <c r="O1747">
        <v>3</v>
      </c>
      <c r="P1747" t="s">
        <v>26</v>
      </c>
      <c r="Q1747">
        <v>1</v>
      </c>
      <c r="R1747">
        <v>7</v>
      </c>
      <c r="S1747" t="s">
        <v>69</v>
      </c>
      <c r="T1747" t="s">
        <v>26</v>
      </c>
    </row>
    <row r="1748" spans="1:20" x14ac:dyDescent="0.3">
      <c r="A1748" t="s">
        <v>2062</v>
      </c>
      <c r="B1748" t="s">
        <v>209</v>
      </c>
      <c r="C1748">
        <v>38</v>
      </c>
      <c r="D1748" t="s">
        <v>20</v>
      </c>
      <c r="E1748" t="s">
        <v>63</v>
      </c>
      <c r="F1748" t="s">
        <v>45</v>
      </c>
      <c r="G1748" t="s">
        <v>164</v>
      </c>
      <c r="H1748" t="s">
        <v>84</v>
      </c>
      <c r="I1748">
        <v>13.3</v>
      </c>
      <c r="J1748" t="s">
        <v>85</v>
      </c>
      <c r="K1748" s="1">
        <v>43744</v>
      </c>
      <c r="L1748"/>
      <c r="M1748">
        <v>6.06</v>
      </c>
      <c r="N1748">
        <v>58297</v>
      </c>
      <c r="O1748">
        <v>3</v>
      </c>
      <c r="P1748" t="s">
        <v>26</v>
      </c>
      <c r="Q1748">
        <v>4</v>
      </c>
      <c r="R1748">
        <v>2</v>
      </c>
      <c r="S1748" t="s">
        <v>1138</v>
      </c>
      <c r="T1748" t="s">
        <v>26</v>
      </c>
    </row>
    <row r="1749" spans="1:20" x14ac:dyDescent="0.3">
      <c r="A1749" t="s">
        <v>2063</v>
      </c>
      <c r="B1749" t="s">
        <v>19</v>
      </c>
      <c r="C1749">
        <v>37</v>
      </c>
      <c r="D1749" t="s">
        <v>30</v>
      </c>
      <c r="E1749" t="s">
        <v>31</v>
      </c>
      <c r="F1749" t="s">
        <v>82</v>
      </c>
      <c r="G1749" t="s">
        <v>107</v>
      </c>
      <c r="H1749" t="s">
        <v>24</v>
      </c>
      <c r="I1749">
        <v>9.8000000000000007</v>
      </c>
      <c r="J1749" t="s">
        <v>25</v>
      </c>
      <c r="K1749" s="1">
        <v>42847</v>
      </c>
      <c r="L1749"/>
      <c r="M1749">
        <v>8.52</v>
      </c>
      <c r="N1749">
        <v>51155</v>
      </c>
      <c r="O1749">
        <v>4</v>
      </c>
      <c r="P1749" t="s">
        <v>26</v>
      </c>
      <c r="Q1749">
        <v>0</v>
      </c>
      <c r="R1749">
        <v>7</v>
      </c>
      <c r="S1749" t="s">
        <v>343</v>
      </c>
      <c r="T1749" t="s">
        <v>26</v>
      </c>
    </row>
    <row r="1750" spans="1:20" x14ac:dyDescent="0.3">
      <c r="A1750" t="s">
        <v>2064</v>
      </c>
      <c r="B1750" t="s">
        <v>29</v>
      </c>
      <c r="C1750">
        <v>38</v>
      </c>
      <c r="D1750" t="s">
        <v>20</v>
      </c>
      <c r="E1750" t="s">
        <v>53</v>
      </c>
      <c r="F1750" t="s">
        <v>22</v>
      </c>
      <c r="G1750" t="s">
        <v>59</v>
      </c>
      <c r="H1750" t="s">
        <v>24</v>
      </c>
      <c r="I1750">
        <v>15.4</v>
      </c>
      <c r="J1750" t="s">
        <v>85</v>
      </c>
      <c r="K1750" s="1">
        <v>44664</v>
      </c>
      <c r="L1750"/>
      <c r="M1750">
        <v>3.54</v>
      </c>
      <c r="N1750">
        <v>61382</v>
      </c>
      <c r="O1750">
        <v>5</v>
      </c>
      <c r="P1750" t="s">
        <v>26</v>
      </c>
      <c r="Q1750">
        <v>6</v>
      </c>
      <c r="R1750">
        <v>6</v>
      </c>
      <c r="S1750" t="s">
        <v>1386</v>
      </c>
      <c r="T1750" t="s">
        <v>26</v>
      </c>
    </row>
    <row r="1751" spans="1:20" x14ac:dyDescent="0.3">
      <c r="A1751" t="s">
        <v>2065</v>
      </c>
      <c r="B1751" t="s">
        <v>19</v>
      </c>
      <c r="C1751">
        <v>29</v>
      </c>
      <c r="D1751" t="s">
        <v>20</v>
      </c>
      <c r="E1751" t="s">
        <v>63</v>
      </c>
      <c r="F1751" t="s">
        <v>45</v>
      </c>
      <c r="G1751" t="s">
        <v>164</v>
      </c>
      <c r="H1751" t="s">
        <v>51</v>
      </c>
      <c r="I1751">
        <v>0</v>
      </c>
      <c r="J1751" t="s">
        <v>25</v>
      </c>
      <c r="K1751" s="1">
        <v>45019</v>
      </c>
      <c r="L1751"/>
      <c r="M1751">
        <v>2.57</v>
      </c>
      <c r="N1751">
        <v>26897</v>
      </c>
      <c r="O1751">
        <v>3</v>
      </c>
      <c r="P1751" t="s">
        <v>26</v>
      </c>
      <c r="Q1751">
        <v>5</v>
      </c>
      <c r="R1751">
        <v>7</v>
      </c>
      <c r="S1751" t="s">
        <v>233</v>
      </c>
      <c r="T1751" t="s">
        <v>26</v>
      </c>
    </row>
    <row r="1752" spans="1:20" x14ac:dyDescent="0.3">
      <c r="A1752" t="s">
        <v>758</v>
      </c>
      <c r="B1752" t="s">
        <v>29</v>
      </c>
      <c r="C1752">
        <v>31</v>
      </c>
      <c r="D1752" t="s">
        <v>30</v>
      </c>
      <c r="E1752" t="s">
        <v>31</v>
      </c>
      <c r="F1752" t="s">
        <v>40</v>
      </c>
      <c r="G1752" t="s">
        <v>41</v>
      </c>
      <c r="H1752" t="s">
        <v>51</v>
      </c>
      <c r="I1752">
        <v>4.0999999999999996</v>
      </c>
      <c r="J1752" t="s">
        <v>25</v>
      </c>
      <c r="K1752" s="1">
        <v>40457</v>
      </c>
      <c r="L1752"/>
      <c r="M1752">
        <v>15.06</v>
      </c>
      <c r="N1752">
        <v>45221</v>
      </c>
      <c r="O1752">
        <v>4</v>
      </c>
      <c r="P1752" t="s">
        <v>26</v>
      </c>
      <c r="Q1752">
        <v>0</v>
      </c>
      <c r="R1752">
        <v>4</v>
      </c>
      <c r="T1752" t="s">
        <v>26</v>
      </c>
    </row>
    <row r="1753" spans="1:20" x14ac:dyDescent="0.3">
      <c r="A1753" t="s">
        <v>2066</v>
      </c>
      <c r="B1753" t="s">
        <v>29</v>
      </c>
      <c r="C1753">
        <v>31</v>
      </c>
      <c r="D1753" t="s">
        <v>30</v>
      </c>
      <c r="E1753" t="s">
        <v>58</v>
      </c>
      <c r="F1753" t="s">
        <v>54</v>
      </c>
      <c r="G1753" t="s">
        <v>139</v>
      </c>
      <c r="H1753" t="s">
        <v>24</v>
      </c>
      <c r="I1753">
        <v>9.4</v>
      </c>
      <c r="J1753" t="s">
        <v>25</v>
      </c>
      <c r="K1753" s="1">
        <v>40589</v>
      </c>
      <c r="L1753"/>
      <c r="M1753">
        <v>14.7</v>
      </c>
      <c r="N1753">
        <v>48279</v>
      </c>
      <c r="O1753">
        <v>3</v>
      </c>
      <c r="P1753" t="s">
        <v>65</v>
      </c>
      <c r="Q1753">
        <v>1</v>
      </c>
      <c r="R1753">
        <v>6</v>
      </c>
      <c r="S1753" t="s">
        <v>167</v>
      </c>
      <c r="T1753" t="s">
        <v>26</v>
      </c>
    </row>
    <row r="1754" spans="1:20" x14ac:dyDescent="0.3">
      <c r="A1754" t="s">
        <v>2067</v>
      </c>
      <c r="B1754" t="s">
        <v>29</v>
      </c>
      <c r="C1754">
        <v>38</v>
      </c>
      <c r="D1754" t="s">
        <v>30</v>
      </c>
      <c r="E1754" t="s">
        <v>36</v>
      </c>
      <c r="F1754" t="s">
        <v>32</v>
      </c>
      <c r="G1754" t="s">
        <v>33</v>
      </c>
      <c r="H1754" t="s">
        <v>51</v>
      </c>
      <c r="I1754">
        <v>12.8</v>
      </c>
      <c r="J1754" t="s">
        <v>85</v>
      </c>
      <c r="K1754" s="1">
        <v>42193</v>
      </c>
      <c r="L1754"/>
      <c r="M1754">
        <v>10.31</v>
      </c>
      <c r="N1754">
        <v>55492</v>
      </c>
      <c r="O1754">
        <v>4</v>
      </c>
      <c r="P1754" t="s">
        <v>26</v>
      </c>
      <c r="Q1754">
        <v>2</v>
      </c>
      <c r="R1754">
        <v>7</v>
      </c>
      <c r="S1754" t="s">
        <v>1748</v>
      </c>
      <c r="T1754" t="s">
        <v>26</v>
      </c>
    </row>
    <row r="1755" spans="1:20" x14ac:dyDescent="0.3">
      <c r="A1755" t="s">
        <v>2068</v>
      </c>
      <c r="B1755" t="s">
        <v>29</v>
      </c>
      <c r="C1755">
        <v>30</v>
      </c>
      <c r="D1755" t="s">
        <v>30</v>
      </c>
      <c r="E1755" t="s">
        <v>44</v>
      </c>
      <c r="F1755" t="s">
        <v>92</v>
      </c>
      <c r="G1755" t="s">
        <v>93</v>
      </c>
      <c r="H1755" t="s">
        <v>24</v>
      </c>
      <c r="I1755">
        <v>1.5</v>
      </c>
      <c r="J1755" t="s">
        <v>25</v>
      </c>
      <c r="K1755" s="1">
        <v>45568</v>
      </c>
      <c r="L1755"/>
      <c r="M1755">
        <v>1.07</v>
      </c>
      <c r="N1755">
        <v>37370</v>
      </c>
      <c r="O1755">
        <v>2</v>
      </c>
      <c r="P1755" t="s">
        <v>26</v>
      </c>
      <c r="Q1755">
        <v>4</v>
      </c>
      <c r="R1755">
        <v>6</v>
      </c>
      <c r="S1755" t="s">
        <v>121</v>
      </c>
      <c r="T1755" t="s">
        <v>26</v>
      </c>
    </row>
    <row r="1756" spans="1:20" x14ac:dyDescent="0.3">
      <c r="A1756" t="s">
        <v>2069</v>
      </c>
      <c r="B1756" t="s">
        <v>19</v>
      </c>
      <c r="C1756">
        <v>26</v>
      </c>
      <c r="D1756" t="s">
        <v>20</v>
      </c>
      <c r="E1756" t="s">
        <v>58</v>
      </c>
      <c r="F1756" t="s">
        <v>82</v>
      </c>
      <c r="G1756" t="s">
        <v>284</v>
      </c>
      <c r="H1756" t="s">
        <v>51</v>
      </c>
      <c r="I1756">
        <v>5</v>
      </c>
      <c r="J1756" t="s">
        <v>25</v>
      </c>
      <c r="K1756" s="1">
        <v>45925</v>
      </c>
      <c r="L1756"/>
      <c r="M1756">
        <v>0.09</v>
      </c>
      <c r="N1756">
        <v>38087</v>
      </c>
      <c r="O1756">
        <v>3</v>
      </c>
      <c r="P1756" t="s">
        <v>26</v>
      </c>
      <c r="Q1756">
        <v>2</v>
      </c>
      <c r="R1756">
        <v>6</v>
      </c>
      <c r="S1756" t="s">
        <v>1318</v>
      </c>
      <c r="T1756" t="s">
        <v>26</v>
      </c>
    </row>
    <row r="1757" spans="1:20" x14ac:dyDescent="0.3">
      <c r="A1757" t="s">
        <v>2070</v>
      </c>
      <c r="B1757" t="s">
        <v>19</v>
      </c>
      <c r="C1757">
        <v>30</v>
      </c>
      <c r="D1757" t="s">
        <v>20</v>
      </c>
      <c r="E1757" t="s">
        <v>31</v>
      </c>
      <c r="F1757" t="s">
        <v>82</v>
      </c>
      <c r="G1757" t="s">
        <v>83</v>
      </c>
      <c r="H1757" t="s">
        <v>24</v>
      </c>
      <c r="I1757">
        <v>5.9</v>
      </c>
      <c r="J1757" t="s">
        <v>25</v>
      </c>
      <c r="K1757" s="1">
        <v>39901</v>
      </c>
      <c r="L1757"/>
      <c r="M1757">
        <v>16.579999999999998</v>
      </c>
      <c r="N1757">
        <v>41684</v>
      </c>
      <c r="O1757">
        <v>3</v>
      </c>
      <c r="P1757" t="s">
        <v>26</v>
      </c>
      <c r="Q1757">
        <v>1</v>
      </c>
      <c r="R1757">
        <v>11</v>
      </c>
      <c r="S1757" t="s">
        <v>609</v>
      </c>
      <c r="T1757" t="s">
        <v>26</v>
      </c>
    </row>
    <row r="1758" spans="1:20" x14ac:dyDescent="0.3">
      <c r="A1758" t="s">
        <v>2071</v>
      </c>
      <c r="B1758" t="s">
        <v>29</v>
      </c>
      <c r="C1758">
        <v>23</v>
      </c>
      <c r="D1758" t="s">
        <v>30</v>
      </c>
      <c r="E1758" t="s">
        <v>31</v>
      </c>
      <c r="F1758" t="s">
        <v>40</v>
      </c>
      <c r="G1758" t="s">
        <v>41</v>
      </c>
      <c r="H1758" t="s">
        <v>51</v>
      </c>
      <c r="I1758">
        <v>3</v>
      </c>
      <c r="J1758" t="s">
        <v>25</v>
      </c>
      <c r="K1758" s="1">
        <v>40043</v>
      </c>
      <c r="L1758"/>
      <c r="M1758">
        <v>16.190000000000001</v>
      </c>
      <c r="N1758">
        <v>36354</v>
      </c>
      <c r="O1758">
        <v>4</v>
      </c>
      <c r="P1758" t="s">
        <v>26</v>
      </c>
      <c r="Q1758">
        <v>1</v>
      </c>
      <c r="R1758">
        <v>8</v>
      </c>
      <c r="S1758" t="s">
        <v>262</v>
      </c>
      <c r="T1758" t="s">
        <v>26</v>
      </c>
    </row>
    <row r="1759" spans="1:20" x14ac:dyDescent="0.3">
      <c r="A1759" t="s">
        <v>2072</v>
      </c>
      <c r="B1759" t="s">
        <v>29</v>
      </c>
      <c r="C1759">
        <v>28</v>
      </c>
      <c r="D1759" t="s">
        <v>20</v>
      </c>
      <c r="E1759" t="s">
        <v>44</v>
      </c>
      <c r="F1759" t="s">
        <v>92</v>
      </c>
      <c r="G1759" t="s">
        <v>246</v>
      </c>
      <c r="H1759" t="s">
        <v>47</v>
      </c>
      <c r="I1759">
        <v>6.5</v>
      </c>
      <c r="J1759" t="s">
        <v>25</v>
      </c>
      <c r="K1759" s="1">
        <v>42968</v>
      </c>
      <c r="L1759"/>
      <c r="M1759">
        <v>8.19</v>
      </c>
      <c r="N1759">
        <v>43573</v>
      </c>
      <c r="O1759">
        <v>4</v>
      </c>
      <c r="P1759" t="s">
        <v>26</v>
      </c>
      <c r="Q1759">
        <v>2</v>
      </c>
      <c r="R1759">
        <v>7</v>
      </c>
      <c r="S1759" t="s">
        <v>1349</v>
      </c>
      <c r="T1759" t="s">
        <v>26</v>
      </c>
    </row>
    <row r="1760" spans="1:20" x14ac:dyDescent="0.3">
      <c r="A1760" t="s">
        <v>2073</v>
      </c>
      <c r="B1760" t="s">
        <v>19</v>
      </c>
      <c r="C1760">
        <v>29</v>
      </c>
      <c r="D1760" t="s">
        <v>20</v>
      </c>
      <c r="E1760" t="s">
        <v>63</v>
      </c>
      <c r="F1760" t="s">
        <v>67</v>
      </c>
      <c r="G1760" t="s">
        <v>110</v>
      </c>
      <c r="H1760" t="s">
        <v>24</v>
      </c>
      <c r="I1760">
        <v>6.9</v>
      </c>
      <c r="J1760" t="s">
        <v>25</v>
      </c>
      <c r="K1760" s="1">
        <v>40616</v>
      </c>
      <c r="L1760"/>
      <c r="M1760">
        <v>14.63</v>
      </c>
      <c r="N1760">
        <v>55328</v>
      </c>
      <c r="O1760">
        <v>3</v>
      </c>
      <c r="P1760" t="s">
        <v>26</v>
      </c>
      <c r="Q1760">
        <v>2</v>
      </c>
      <c r="R1760">
        <v>10</v>
      </c>
      <c r="S1760" t="s">
        <v>892</v>
      </c>
      <c r="T1760" t="s">
        <v>26</v>
      </c>
    </row>
    <row r="1761" spans="1:20" x14ac:dyDescent="0.3">
      <c r="A1761" t="s">
        <v>2074</v>
      </c>
      <c r="B1761" t="s">
        <v>19</v>
      </c>
      <c r="C1761">
        <v>41</v>
      </c>
      <c r="D1761" t="s">
        <v>30</v>
      </c>
      <c r="E1761" t="s">
        <v>21</v>
      </c>
      <c r="F1761" t="s">
        <v>40</v>
      </c>
      <c r="G1761" t="s">
        <v>50</v>
      </c>
      <c r="H1761" t="s">
        <v>24</v>
      </c>
      <c r="I1761">
        <v>5.7</v>
      </c>
      <c r="J1761" t="s">
        <v>85</v>
      </c>
      <c r="K1761" s="1">
        <v>39488</v>
      </c>
      <c r="L1761"/>
      <c r="M1761">
        <v>17.71</v>
      </c>
      <c r="N1761">
        <v>42650</v>
      </c>
      <c r="O1761">
        <v>5</v>
      </c>
      <c r="P1761" t="s">
        <v>26</v>
      </c>
      <c r="Q1761">
        <v>1</v>
      </c>
      <c r="R1761">
        <v>4</v>
      </c>
      <c r="S1761" t="s">
        <v>262</v>
      </c>
      <c r="T1761" t="s">
        <v>26</v>
      </c>
    </row>
    <row r="1762" spans="1:20" x14ac:dyDescent="0.3">
      <c r="A1762" t="s">
        <v>2075</v>
      </c>
      <c r="B1762" t="s">
        <v>29</v>
      </c>
      <c r="C1762">
        <v>29</v>
      </c>
      <c r="D1762" t="s">
        <v>30</v>
      </c>
      <c r="E1762" t="s">
        <v>36</v>
      </c>
      <c r="F1762" t="s">
        <v>45</v>
      </c>
      <c r="G1762" t="s">
        <v>98</v>
      </c>
      <c r="H1762" t="s">
        <v>24</v>
      </c>
      <c r="I1762">
        <v>4.5</v>
      </c>
      <c r="J1762" t="s">
        <v>25</v>
      </c>
      <c r="K1762" s="1">
        <v>44732</v>
      </c>
      <c r="L1762"/>
      <c r="M1762">
        <v>3.36</v>
      </c>
      <c r="N1762">
        <v>41357</v>
      </c>
      <c r="O1762">
        <v>4</v>
      </c>
      <c r="P1762" t="s">
        <v>26</v>
      </c>
      <c r="Q1762">
        <v>1</v>
      </c>
      <c r="R1762">
        <v>7</v>
      </c>
      <c r="S1762" t="s">
        <v>660</v>
      </c>
      <c r="T1762" t="s">
        <v>26</v>
      </c>
    </row>
    <row r="1763" spans="1:20" x14ac:dyDescent="0.3">
      <c r="A1763" t="s">
        <v>2076</v>
      </c>
      <c r="B1763" t="s">
        <v>19</v>
      </c>
      <c r="C1763">
        <v>22</v>
      </c>
      <c r="D1763" t="s">
        <v>20</v>
      </c>
      <c r="E1763" t="s">
        <v>58</v>
      </c>
      <c r="F1763" t="s">
        <v>92</v>
      </c>
      <c r="G1763" t="s">
        <v>246</v>
      </c>
      <c r="H1763" t="s">
        <v>84</v>
      </c>
      <c r="I1763">
        <v>1.5</v>
      </c>
      <c r="J1763" t="s">
        <v>25</v>
      </c>
      <c r="K1763" s="1">
        <v>39837</v>
      </c>
      <c r="L1763"/>
      <c r="M1763">
        <v>16.760000000000002</v>
      </c>
      <c r="N1763">
        <v>37195</v>
      </c>
      <c r="O1763">
        <v>2</v>
      </c>
      <c r="P1763" t="s">
        <v>65</v>
      </c>
      <c r="Q1763">
        <v>2</v>
      </c>
      <c r="R1763">
        <v>7</v>
      </c>
      <c r="S1763" t="s">
        <v>925</v>
      </c>
      <c r="T1763" t="s">
        <v>26</v>
      </c>
    </row>
    <row r="1764" spans="1:20" x14ac:dyDescent="0.3">
      <c r="A1764" t="s">
        <v>2077</v>
      </c>
      <c r="B1764" t="s">
        <v>19</v>
      </c>
      <c r="C1764">
        <v>35</v>
      </c>
      <c r="D1764" t="s">
        <v>20</v>
      </c>
      <c r="E1764" t="s">
        <v>36</v>
      </c>
      <c r="F1764" t="s">
        <v>92</v>
      </c>
      <c r="G1764" t="s">
        <v>246</v>
      </c>
      <c r="H1764" t="s">
        <v>84</v>
      </c>
      <c r="I1764">
        <v>4.3</v>
      </c>
      <c r="J1764" t="s">
        <v>25</v>
      </c>
      <c r="K1764" s="1">
        <v>43159</v>
      </c>
      <c r="L1764"/>
      <c r="M1764">
        <v>7.66</v>
      </c>
      <c r="N1764">
        <v>46297</v>
      </c>
      <c r="O1764">
        <v>2</v>
      </c>
      <c r="P1764" t="s">
        <v>26</v>
      </c>
      <c r="Q1764">
        <v>1</v>
      </c>
      <c r="R1764">
        <v>5</v>
      </c>
      <c r="S1764" t="s">
        <v>428</v>
      </c>
      <c r="T1764" t="s">
        <v>26</v>
      </c>
    </row>
    <row r="1765" spans="1:20" x14ac:dyDescent="0.3">
      <c r="A1765" t="s">
        <v>2078</v>
      </c>
      <c r="B1765" t="s">
        <v>19</v>
      </c>
      <c r="C1765">
        <v>21</v>
      </c>
      <c r="D1765" t="s">
        <v>20</v>
      </c>
      <c r="E1765" t="s">
        <v>63</v>
      </c>
      <c r="F1765" t="s">
        <v>54</v>
      </c>
      <c r="G1765" t="s">
        <v>77</v>
      </c>
      <c r="H1765" t="s">
        <v>24</v>
      </c>
      <c r="I1765">
        <v>0.9</v>
      </c>
      <c r="J1765" t="s">
        <v>25</v>
      </c>
      <c r="K1765" s="1">
        <v>42527</v>
      </c>
      <c r="L1765" s="1">
        <v>45784</v>
      </c>
      <c r="M1765">
        <v>8.92</v>
      </c>
      <c r="N1765">
        <v>35363</v>
      </c>
      <c r="O1765">
        <v>2</v>
      </c>
      <c r="P1765" t="s">
        <v>26</v>
      </c>
      <c r="Q1765">
        <v>1</v>
      </c>
      <c r="R1765">
        <v>6</v>
      </c>
      <c r="S1765" t="s">
        <v>267</v>
      </c>
      <c r="T1765" t="s">
        <v>65</v>
      </c>
    </row>
    <row r="1766" spans="1:20" x14ac:dyDescent="0.3">
      <c r="A1766" t="s">
        <v>774</v>
      </c>
      <c r="B1766" t="s">
        <v>19</v>
      </c>
      <c r="C1766">
        <v>39</v>
      </c>
      <c r="D1766" t="s">
        <v>30</v>
      </c>
      <c r="E1766" t="s">
        <v>58</v>
      </c>
      <c r="F1766" t="s">
        <v>54</v>
      </c>
      <c r="G1766" t="s">
        <v>77</v>
      </c>
      <c r="H1766" t="s">
        <v>51</v>
      </c>
      <c r="I1766">
        <v>5.9</v>
      </c>
      <c r="J1766" t="s">
        <v>25</v>
      </c>
      <c r="K1766" s="1">
        <v>40637</v>
      </c>
      <c r="L1766"/>
      <c r="M1766">
        <v>14.57</v>
      </c>
      <c r="N1766">
        <v>44164</v>
      </c>
      <c r="O1766">
        <v>4</v>
      </c>
      <c r="P1766" t="s">
        <v>26</v>
      </c>
      <c r="Q1766">
        <v>1</v>
      </c>
      <c r="R1766">
        <v>9</v>
      </c>
      <c r="T1766" t="s">
        <v>26</v>
      </c>
    </row>
    <row r="1767" spans="1:20" x14ac:dyDescent="0.3">
      <c r="A1767" t="s">
        <v>2079</v>
      </c>
      <c r="B1767" t="s">
        <v>29</v>
      </c>
      <c r="C1767">
        <v>32</v>
      </c>
      <c r="D1767" t="s">
        <v>30</v>
      </c>
      <c r="E1767" t="s">
        <v>39</v>
      </c>
      <c r="F1767" t="s">
        <v>92</v>
      </c>
      <c r="G1767" t="s">
        <v>246</v>
      </c>
      <c r="H1767" t="s">
        <v>47</v>
      </c>
      <c r="I1767">
        <v>4</v>
      </c>
      <c r="J1767" t="s">
        <v>25</v>
      </c>
      <c r="K1767" s="1">
        <v>45774</v>
      </c>
      <c r="L1767" s="1">
        <v>45898</v>
      </c>
      <c r="M1767">
        <v>0.34</v>
      </c>
      <c r="N1767">
        <v>37072</v>
      </c>
      <c r="O1767">
        <v>2</v>
      </c>
      <c r="P1767" t="s">
        <v>26</v>
      </c>
      <c r="Q1767">
        <v>3</v>
      </c>
      <c r="R1767">
        <v>3</v>
      </c>
      <c r="S1767" t="s">
        <v>224</v>
      </c>
      <c r="T1767" t="s">
        <v>65</v>
      </c>
    </row>
    <row r="1768" spans="1:20" x14ac:dyDescent="0.3">
      <c r="A1768" t="s">
        <v>56</v>
      </c>
      <c r="B1768" t="s">
        <v>19</v>
      </c>
      <c r="C1768">
        <v>21</v>
      </c>
      <c r="D1768" t="s">
        <v>20</v>
      </c>
      <c r="E1768" t="s">
        <v>36</v>
      </c>
      <c r="F1768" t="s">
        <v>54</v>
      </c>
      <c r="G1768" t="s">
        <v>77</v>
      </c>
      <c r="H1768" t="s">
        <v>47</v>
      </c>
      <c r="I1768">
        <v>0</v>
      </c>
      <c r="J1768" t="s">
        <v>25</v>
      </c>
      <c r="K1768" s="1">
        <v>45840</v>
      </c>
      <c r="L1768" s="1">
        <v>45951</v>
      </c>
      <c r="M1768">
        <v>0.3</v>
      </c>
      <c r="N1768">
        <v>34181</v>
      </c>
      <c r="O1768">
        <v>2</v>
      </c>
      <c r="P1768" t="s">
        <v>65</v>
      </c>
      <c r="Q1768">
        <v>0</v>
      </c>
      <c r="R1768">
        <v>5</v>
      </c>
      <c r="T1768" t="s">
        <v>65</v>
      </c>
    </row>
    <row r="1769" spans="1:20" x14ac:dyDescent="0.3">
      <c r="A1769" t="s">
        <v>2080</v>
      </c>
      <c r="B1769" t="s">
        <v>19</v>
      </c>
      <c r="C1769">
        <v>31</v>
      </c>
      <c r="D1769" t="s">
        <v>30</v>
      </c>
      <c r="E1769" t="s">
        <v>31</v>
      </c>
      <c r="F1769" t="s">
        <v>40</v>
      </c>
      <c r="G1769" t="s">
        <v>41</v>
      </c>
      <c r="H1769" t="s">
        <v>51</v>
      </c>
      <c r="I1769">
        <v>11</v>
      </c>
      <c r="J1769" t="s">
        <v>25</v>
      </c>
      <c r="K1769" s="1">
        <v>44018</v>
      </c>
      <c r="L1769"/>
      <c r="M1769">
        <v>5.31</v>
      </c>
      <c r="N1769">
        <v>51318</v>
      </c>
      <c r="O1769">
        <v>4</v>
      </c>
      <c r="P1769" t="s">
        <v>26</v>
      </c>
      <c r="Q1769">
        <v>0</v>
      </c>
      <c r="R1769">
        <v>6</v>
      </c>
      <c r="S1769" t="s">
        <v>647</v>
      </c>
      <c r="T1769" t="s">
        <v>26</v>
      </c>
    </row>
    <row r="1770" spans="1:20" x14ac:dyDescent="0.3">
      <c r="A1770" t="s">
        <v>2081</v>
      </c>
      <c r="B1770" t="s">
        <v>29</v>
      </c>
      <c r="C1770">
        <v>26</v>
      </c>
      <c r="D1770" t="s">
        <v>20</v>
      </c>
      <c r="E1770" t="s">
        <v>31</v>
      </c>
      <c r="F1770" t="s">
        <v>45</v>
      </c>
      <c r="G1770" t="s">
        <v>98</v>
      </c>
      <c r="H1770" t="s">
        <v>24</v>
      </c>
      <c r="I1770">
        <v>3</v>
      </c>
      <c r="J1770" t="s">
        <v>25</v>
      </c>
      <c r="K1770" s="1">
        <v>41216</v>
      </c>
      <c r="L1770" s="1">
        <v>43811</v>
      </c>
      <c r="M1770">
        <v>7.1</v>
      </c>
      <c r="N1770">
        <v>44935</v>
      </c>
      <c r="O1770">
        <v>2</v>
      </c>
      <c r="P1770" t="s">
        <v>65</v>
      </c>
      <c r="Q1770">
        <v>2</v>
      </c>
      <c r="R1770">
        <v>4</v>
      </c>
      <c r="S1770" t="s">
        <v>1138</v>
      </c>
      <c r="T1770" t="s">
        <v>65</v>
      </c>
    </row>
    <row r="1771" spans="1:20" x14ac:dyDescent="0.3">
      <c r="A1771" t="s">
        <v>2082</v>
      </c>
      <c r="B1771" t="s">
        <v>19</v>
      </c>
      <c r="C1771">
        <v>40</v>
      </c>
      <c r="D1771" t="s">
        <v>20</v>
      </c>
      <c r="E1771" t="s">
        <v>39</v>
      </c>
      <c r="F1771" t="s">
        <v>40</v>
      </c>
      <c r="G1771" t="s">
        <v>50</v>
      </c>
      <c r="H1771" t="s">
        <v>24</v>
      </c>
      <c r="I1771">
        <v>9.6999999999999993</v>
      </c>
      <c r="J1771" t="s">
        <v>25</v>
      </c>
      <c r="K1771" s="1">
        <v>43709</v>
      </c>
      <c r="L1771"/>
      <c r="M1771">
        <v>6.16</v>
      </c>
      <c r="N1771">
        <v>53599</v>
      </c>
      <c r="O1771">
        <v>5</v>
      </c>
      <c r="P1771" t="s">
        <v>26</v>
      </c>
      <c r="Q1771">
        <v>1</v>
      </c>
      <c r="R1771">
        <v>6</v>
      </c>
      <c r="S1771" t="s">
        <v>282</v>
      </c>
      <c r="T1771" t="s">
        <v>26</v>
      </c>
    </row>
    <row r="1772" spans="1:20" x14ac:dyDescent="0.3">
      <c r="A1772" t="s">
        <v>2083</v>
      </c>
      <c r="B1772" t="s">
        <v>19</v>
      </c>
      <c r="C1772">
        <v>30</v>
      </c>
      <c r="D1772" t="s">
        <v>20</v>
      </c>
      <c r="E1772" t="s">
        <v>31</v>
      </c>
      <c r="F1772" t="s">
        <v>67</v>
      </c>
      <c r="G1772" t="s">
        <v>71</v>
      </c>
      <c r="H1772" t="s">
        <v>51</v>
      </c>
      <c r="I1772">
        <v>8.6</v>
      </c>
      <c r="J1772" t="s">
        <v>85</v>
      </c>
      <c r="K1772" s="1">
        <v>44884</v>
      </c>
      <c r="L1772"/>
      <c r="M1772">
        <v>2.94</v>
      </c>
      <c r="N1772">
        <v>51026</v>
      </c>
      <c r="O1772">
        <v>3</v>
      </c>
      <c r="P1772" t="s">
        <v>26</v>
      </c>
      <c r="Q1772">
        <v>3</v>
      </c>
      <c r="R1772">
        <v>1</v>
      </c>
      <c r="S1772" t="s">
        <v>384</v>
      </c>
      <c r="T1772" t="s">
        <v>26</v>
      </c>
    </row>
    <row r="1773" spans="1:20" x14ac:dyDescent="0.3">
      <c r="A1773" t="s">
        <v>2084</v>
      </c>
      <c r="B1773" t="s">
        <v>19</v>
      </c>
      <c r="C1773">
        <v>27</v>
      </c>
      <c r="D1773" t="s">
        <v>30</v>
      </c>
      <c r="E1773" t="s">
        <v>31</v>
      </c>
      <c r="F1773" t="s">
        <v>22</v>
      </c>
      <c r="G1773" t="s">
        <v>23</v>
      </c>
      <c r="H1773" t="s">
        <v>24</v>
      </c>
      <c r="I1773">
        <v>3.6</v>
      </c>
      <c r="J1773" t="s">
        <v>25</v>
      </c>
      <c r="K1773" s="1">
        <v>40654</v>
      </c>
      <c r="L1773" s="1">
        <v>44041</v>
      </c>
      <c r="M1773">
        <v>9.27</v>
      </c>
      <c r="N1773">
        <v>37771</v>
      </c>
      <c r="O1773">
        <v>2</v>
      </c>
      <c r="P1773" t="s">
        <v>26</v>
      </c>
      <c r="Q1773">
        <v>0</v>
      </c>
      <c r="R1773">
        <v>5</v>
      </c>
      <c r="S1773" t="s">
        <v>493</v>
      </c>
      <c r="T1773" t="s">
        <v>65</v>
      </c>
    </row>
    <row r="1774" spans="1:20" x14ac:dyDescent="0.3">
      <c r="A1774" t="s">
        <v>1266</v>
      </c>
      <c r="B1774" t="s">
        <v>19</v>
      </c>
      <c r="C1774">
        <v>22</v>
      </c>
      <c r="D1774" t="s">
        <v>30</v>
      </c>
      <c r="E1774" t="s">
        <v>63</v>
      </c>
      <c r="F1774" t="s">
        <v>92</v>
      </c>
      <c r="G1774" t="s">
        <v>246</v>
      </c>
      <c r="H1774" t="s">
        <v>24</v>
      </c>
      <c r="I1774">
        <v>0.4</v>
      </c>
      <c r="J1774" t="s">
        <v>25</v>
      </c>
      <c r="K1774" s="1">
        <v>44611</v>
      </c>
      <c r="L1774"/>
      <c r="M1774">
        <v>3.69</v>
      </c>
      <c r="N1774">
        <v>37075</v>
      </c>
      <c r="O1774">
        <v>2</v>
      </c>
      <c r="P1774" t="s">
        <v>26</v>
      </c>
      <c r="Q1774">
        <v>2</v>
      </c>
      <c r="R1774">
        <v>6</v>
      </c>
      <c r="T1774" t="s">
        <v>26</v>
      </c>
    </row>
    <row r="1775" spans="1:20" x14ac:dyDescent="0.3">
      <c r="A1775" t="s">
        <v>2085</v>
      </c>
      <c r="B1775" t="s">
        <v>29</v>
      </c>
      <c r="C1775">
        <v>33</v>
      </c>
      <c r="D1775" t="s">
        <v>20</v>
      </c>
      <c r="E1775" t="s">
        <v>36</v>
      </c>
      <c r="F1775" t="s">
        <v>22</v>
      </c>
      <c r="G1775" t="s">
        <v>23</v>
      </c>
      <c r="H1775" t="s">
        <v>24</v>
      </c>
      <c r="I1775">
        <v>6.5</v>
      </c>
      <c r="J1775" t="s">
        <v>25</v>
      </c>
      <c r="K1775" s="1">
        <v>42017</v>
      </c>
      <c r="L1775"/>
      <c r="M1775">
        <v>10.79</v>
      </c>
      <c r="N1775">
        <v>48783</v>
      </c>
      <c r="O1775">
        <v>3</v>
      </c>
      <c r="P1775" t="s">
        <v>26</v>
      </c>
      <c r="Q1775">
        <v>0</v>
      </c>
      <c r="R1775">
        <v>7</v>
      </c>
      <c r="S1775" t="s">
        <v>885</v>
      </c>
      <c r="T1775" t="s">
        <v>26</v>
      </c>
    </row>
    <row r="1776" spans="1:20" x14ac:dyDescent="0.3">
      <c r="A1776" t="s">
        <v>2086</v>
      </c>
      <c r="B1776" t="s">
        <v>29</v>
      </c>
      <c r="C1776">
        <v>31</v>
      </c>
      <c r="D1776" t="s">
        <v>30</v>
      </c>
      <c r="E1776" t="s">
        <v>36</v>
      </c>
      <c r="F1776" t="s">
        <v>92</v>
      </c>
      <c r="G1776" t="s">
        <v>120</v>
      </c>
      <c r="H1776" t="s">
        <v>24</v>
      </c>
      <c r="I1776">
        <v>7.3</v>
      </c>
      <c r="J1776" t="s">
        <v>25</v>
      </c>
      <c r="K1776" s="1">
        <v>41993</v>
      </c>
      <c r="L1776"/>
      <c r="M1776">
        <v>10.86</v>
      </c>
      <c r="N1776">
        <v>47404</v>
      </c>
      <c r="O1776">
        <v>3</v>
      </c>
      <c r="P1776" t="s">
        <v>26</v>
      </c>
      <c r="Q1776">
        <v>1</v>
      </c>
      <c r="R1776">
        <v>4</v>
      </c>
      <c r="S1776" t="s">
        <v>818</v>
      </c>
      <c r="T1776" t="s">
        <v>26</v>
      </c>
    </row>
    <row r="1777" spans="1:20" x14ac:dyDescent="0.3">
      <c r="A1777" t="s">
        <v>2087</v>
      </c>
      <c r="B1777" t="s">
        <v>19</v>
      </c>
      <c r="C1777">
        <v>35</v>
      </c>
      <c r="D1777" t="s">
        <v>30</v>
      </c>
      <c r="E1777" t="s">
        <v>36</v>
      </c>
      <c r="F1777" t="s">
        <v>54</v>
      </c>
      <c r="G1777" t="s">
        <v>77</v>
      </c>
      <c r="H1777" t="s">
        <v>51</v>
      </c>
      <c r="I1777">
        <v>6.2</v>
      </c>
      <c r="J1777" t="s">
        <v>25</v>
      </c>
      <c r="K1777" s="1">
        <v>39501</v>
      </c>
      <c r="L1777"/>
      <c r="M1777">
        <v>17.68</v>
      </c>
      <c r="N1777">
        <v>42937</v>
      </c>
      <c r="O1777">
        <v>1</v>
      </c>
      <c r="P1777" t="s">
        <v>26</v>
      </c>
      <c r="Q1777">
        <v>3</v>
      </c>
      <c r="R1777">
        <v>4</v>
      </c>
      <c r="S1777" t="s">
        <v>426</v>
      </c>
      <c r="T1777" t="s">
        <v>26</v>
      </c>
    </row>
    <row r="1778" spans="1:20" x14ac:dyDescent="0.3">
      <c r="A1778" t="s">
        <v>2088</v>
      </c>
      <c r="B1778" t="s">
        <v>19</v>
      </c>
      <c r="C1778">
        <v>25</v>
      </c>
      <c r="D1778" t="s">
        <v>20</v>
      </c>
      <c r="E1778" t="s">
        <v>21</v>
      </c>
      <c r="F1778" t="s">
        <v>32</v>
      </c>
      <c r="G1778" t="s">
        <v>171</v>
      </c>
      <c r="H1778" t="s">
        <v>24</v>
      </c>
      <c r="I1778">
        <v>3</v>
      </c>
      <c r="J1778" t="s">
        <v>85</v>
      </c>
      <c r="K1778" s="1">
        <v>43575</v>
      </c>
      <c r="L1778"/>
      <c r="M1778">
        <v>6.52</v>
      </c>
      <c r="N1778">
        <v>31105</v>
      </c>
      <c r="O1778">
        <v>5</v>
      </c>
      <c r="P1778" t="s">
        <v>26</v>
      </c>
      <c r="Q1778">
        <v>1</v>
      </c>
      <c r="R1778">
        <v>5</v>
      </c>
      <c r="S1778" t="s">
        <v>360</v>
      </c>
      <c r="T1778" t="s">
        <v>26</v>
      </c>
    </row>
    <row r="1779" spans="1:20" x14ac:dyDescent="0.3">
      <c r="A1779" t="s">
        <v>2089</v>
      </c>
      <c r="B1779" t="s">
        <v>29</v>
      </c>
      <c r="C1779">
        <v>22</v>
      </c>
      <c r="D1779" t="s">
        <v>30</v>
      </c>
      <c r="E1779" t="s">
        <v>31</v>
      </c>
      <c r="F1779" t="s">
        <v>40</v>
      </c>
      <c r="G1779" t="s">
        <v>96</v>
      </c>
      <c r="H1779" t="s">
        <v>24</v>
      </c>
      <c r="I1779">
        <v>1.9</v>
      </c>
      <c r="J1779" t="s">
        <v>25</v>
      </c>
      <c r="K1779" s="1">
        <v>43771</v>
      </c>
      <c r="L1779"/>
      <c r="M1779">
        <v>5.99</v>
      </c>
      <c r="N1779">
        <v>40455</v>
      </c>
      <c r="O1779">
        <v>4</v>
      </c>
      <c r="P1779" t="s">
        <v>65</v>
      </c>
      <c r="Q1779">
        <v>1</v>
      </c>
      <c r="R1779">
        <v>6</v>
      </c>
      <c r="S1779" t="s">
        <v>262</v>
      </c>
      <c r="T1779" t="s">
        <v>26</v>
      </c>
    </row>
    <row r="1780" spans="1:20" x14ac:dyDescent="0.3">
      <c r="A1780" t="s">
        <v>2090</v>
      </c>
      <c r="B1780" t="s">
        <v>19</v>
      </c>
      <c r="C1780">
        <v>29</v>
      </c>
      <c r="D1780" t="s">
        <v>20</v>
      </c>
      <c r="E1780" t="s">
        <v>21</v>
      </c>
      <c r="F1780" t="s">
        <v>82</v>
      </c>
      <c r="G1780" t="s">
        <v>83</v>
      </c>
      <c r="H1780" t="s">
        <v>84</v>
      </c>
      <c r="I1780">
        <v>5.2</v>
      </c>
      <c r="J1780" t="s">
        <v>25</v>
      </c>
      <c r="K1780" s="1">
        <v>43160</v>
      </c>
      <c r="L1780"/>
      <c r="M1780">
        <v>7.66</v>
      </c>
      <c r="N1780">
        <v>44425</v>
      </c>
      <c r="O1780">
        <v>4</v>
      </c>
      <c r="P1780" t="s">
        <v>26</v>
      </c>
      <c r="Q1780">
        <v>0</v>
      </c>
      <c r="R1780">
        <v>8</v>
      </c>
      <c r="S1780" t="s">
        <v>668</v>
      </c>
      <c r="T1780" t="s">
        <v>26</v>
      </c>
    </row>
    <row r="1781" spans="1:20" x14ac:dyDescent="0.3">
      <c r="A1781" t="s">
        <v>2091</v>
      </c>
      <c r="B1781" t="s">
        <v>19</v>
      </c>
      <c r="C1781">
        <v>31</v>
      </c>
      <c r="D1781" t="s">
        <v>20</v>
      </c>
      <c r="E1781" t="s">
        <v>58</v>
      </c>
      <c r="F1781" t="s">
        <v>32</v>
      </c>
      <c r="G1781" t="s">
        <v>33</v>
      </c>
      <c r="H1781" t="s">
        <v>24</v>
      </c>
      <c r="I1781">
        <v>7.4</v>
      </c>
      <c r="J1781" t="s">
        <v>25</v>
      </c>
      <c r="K1781" s="1">
        <v>39860</v>
      </c>
      <c r="L1781"/>
      <c r="M1781">
        <v>16.7</v>
      </c>
      <c r="N1781">
        <v>44928</v>
      </c>
      <c r="O1781">
        <v>3</v>
      </c>
      <c r="P1781" t="s">
        <v>26</v>
      </c>
      <c r="Q1781">
        <v>0</v>
      </c>
      <c r="R1781">
        <v>6</v>
      </c>
      <c r="S1781" t="s">
        <v>461</v>
      </c>
      <c r="T1781" t="s">
        <v>26</v>
      </c>
    </row>
    <row r="1782" spans="1:20" x14ac:dyDescent="0.3">
      <c r="A1782" t="s">
        <v>2092</v>
      </c>
      <c r="B1782" t="s">
        <v>19</v>
      </c>
      <c r="C1782">
        <v>43</v>
      </c>
      <c r="D1782" t="s">
        <v>30</v>
      </c>
      <c r="E1782" t="s">
        <v>58</v>
      </c>
      <c r="F1782" t="s">
        <v>92</v>
      </c>
      <c r="G1782" t="s">
        <v>120</v>
      </c>
      <c r="H1782" t="s">
        <v>24</v>
      </c>
      <c r="I1782">
        <v>14.2</v>
      </c>
      <c r="J1782" t="s">
        <v>85</v>
      </c>
      <c r="K1782" s="1">
        <v>40777</v>
      </c>
      <c r="L1782"/>
      <c r="M1782">
        <v>14.18</v>
      </c>
      <c r="N1782">
        <v>59133</v>
      </c>
      <c r="O1782">
        <v>2</v>
      </c>
      <c r="P1782" t="s">
        <v>26</v>
      </c>
      <c r="Q1782">
        <v>0</v>
      </c>
      <c r="R1782">
        <v>7</v>
      </c>
      <c r="S1782" t="s">
        <v>336</v>
      </c>
      <c r="T1782" t="s">
        <v>26</v>
      </c>
    </row>
    <row r="1783" spans="1:20" x14ac:dyDescent="0.3">
      <c r="A1783" t="s">
        <v>2093</v>
      </c>
      <c r="B1783" t="s">
        <v>19</v>
      </c>
      <c r="C1783">
        <v>32</v>
      </c>
      <c r="D1783" t="s">
        <v>20</v>
      </c>
      <c r="E1783" t="s">
        <v>63</v>
      </c>
      <c r="F1783" t="s">
        <v>82</v>
      </c>
      <c r="G1783" t="s">
        <v>83</v>
      </c>
      <c r="H1783" t="s">
        <v>51</v>
      </c>
      <c r="I1783">
        <v>8.6</v>
      </c>
      <c r="J1783" t="s">
        <v>25</v>
      </c>
      <c r="K1783" s="1">
        <v>42270</v>
      </c>
      <c r="L1783" s="1">
        <v>42409</v>
      </c>
      <c r="M1783">
        <v>0.38</v>
      </c>
      <c r="N1783">
        <v>41484</v>
      </c>
      <c r="O1783">
        <v>3</v>
      </c>
      <c r="P1783" t="s">
        <v>26</v>
      </c>
      <c r="Q1783">
        <v>2</v>
      </c>
      <c r="R1783">
        <v>6</v>
      </c>
      <c r="S1783" t="s">
        <v>1463</v>
      </c>
      <c r="T1783" t="s">
        <v>65</v>
      </c>
    </row>
    <row r="1784" spans="1:20" x14ac:dyDescent="0.3">
      <c r="A1784" t="s">
        <v>2094</v>
      </c>
      <c r="B1784" t="s">
        <v>19</v>
      </c>
      <c r="C1784">
        <v>33</v>
      </c>
      <c r="D1784" t="s">
        <v>20</v>
      </c>
      <c r="E1784" t="s">
        <v>63</v>
      </c>
      <c r="F1784" t="s">
        <v>22</v>
      </c>
      <c r="G1784" t="s">
        <v>59</v>
      </c>
      <c r="H1784" t="s">
        <v>51</v>
      </c>
      <c r="I1784">
        <v>13</v>
      </c>
      <c r="J1784" t="s">
        <v>25</v>
      </c>
      <c r="K1784" s="1">
        <v>44079</v>
      </c>
      <c r="L1784"/>
      <c r="M1784">
        <v>5.14</v>
      </c>
      <c r="N1784">
        <v>55110</v>
      </c>
      <c r="O1784">
        <v>3</v>
      </c>
      <c r="P1784" t="s">
        <v>26</v>
      </c>
      <c r="Q1784">
        <v>1</v>
      </c>
      <c r="R1784">
        <v>4</v>
      </c>
      <c r="S1784" t="s">
        <v>434</v>
      </c>
      <c r="T1784" t="s">
        <v>26</v>
      </c>
    </row>
    <row r="1785" spans="1:20" x14ac:dyDescent="0.3">
      <c r="A1785" t="s">
        <v>2095</v>
      </c>
      <c r="B1785" t="s">
        <v>29</v>
      </c>
      <c r="C1785">
        <v>32</v>
      </c>
      <c r="D1785" t="s">
        <v>30</v>
      </c>
      <c r="E1785" t="s">
        <v>44</v>
      </c>
      <c r="F1785" t="s">
        <v>22</v>
      </c>
      <c r="G1785" t="s">
        <v>74</v>
      </c>
      <c r="H1785" t="s">
        <v>47</v>
      </c>
      <c r="I1785">
        <v>9.3000000000000007</v>
      </c>
      <c r="J1785" t="s">
        <v>25</v>
      </c>
      <c r="K1785" s="1">
        <v>41108</v>
      </c>
      <c r="L1785"/>
      <c r="M1785">
        <v>13.28</v>
      </c>
      <c r="N1785">
        <v>47513</v>
      </c>
      <c r="O1785">
        <v>1</v>
      </c>
      <c r="P1785" t="s">
        <v>26</v>
      </c>
      <c r="Q1785">
        <v>2</v>
      </c>
      <c r="R1785">
        <v>5</v>
      </c>
      <c r="S1785" t="s">
        <v>953</v>
      </c>
      <c r="T1785" t="s">
        <v>26</v>
      </c>
    </row>
    <row r="1786" spans="1:20" x14ac:dyDescent="0.3">
      <c r="A1786" t="s">
        <v>2096</v>
      </c>
      <c r="B1786" t="s">
        <v>29</v>
      </c>
      <c r="C1786">
        <v>28</v>
      </c>
      <c r="D1786" t="s">
        <v>20</v>
      </c>
      <c r="E1786" t="s">
        <v>39</v>
      </c>
      <c r="F1786" t="s">
        <v>45</v>
      </c>
      <c r="G1786" t="s">
        <v>98</v>
      </c>
      <c r="H1786" t="s">
        <v>24</v>
      </c>
      <c r="I1786">
        <v>4.3</v>
      </c>
      <c r="J1786" t="s">
        <v>85</v>
      </c>
      <c r="K1786" s="1">
        <v>42272</v>
      </c>
      <c r="L1786"/>
      <c r="M1786">
        <v>10.09</v>
      </c>
      <c r="N1786">
        <v>45058</v>
      </c>
      <c r="O1786">
        <v>2</v>
      </c>
      <c r="P1786" t="s">
        <v>65</v>
      </c>
      <c r="Q1786">
        <v>1</v>
      </c>
      <c r="R1786">
        <v>4</v>
      </c>
      <c r="S1786" t="s">
        <v>828</v>
      </c>
      <c r="T1786" t="s">
        <v>26</v>
      </c>
    </row>
    <row r="1787" spans="1:20" x14ac:dyDescent="0.3">
      <c r="A1787" t="s">
        <v>2097</v>
      </c>
      <c r="B1787" t="s">
        <v>29</v>
      </c>
      <c r="C1787">
        <v>35</v>
      </c>
      <c r="D1787" t="s">
        <v>20</v>
      </c>
      <c r="E1787" t="s">
        <v>53</v>
      </c>
      <c r="F1787" t="s">
        <v>32</v>
      </c>
      <c r="G1787" t="s">
        <v>33</v>
      </c>
      <c r="H1787" t="s">
        <v>47</v>
      </c>
      <c r="I1787">
        <v>8.1</v>
      </c>
      <c r="J1787" t="s">
        <v>25</v>
      </c>
      <c r="K1787" s="1">
        <v>40793</v>
      </c>
      <c r="L1787"/>
      <c r="M1787">
        <v>14.14</v>
      </c>
      <c r="N1787">
        <v>46011</v>
      </c>
      <c r="O1787">
        <v>3</v>
      </c>
      <c r="P1787" t="s">
        <v>26</v>
      </c>
      <c r="Q1787">
        <v>0</v>
      </c>
      <c r="R1787">
        <v>6</v>
      </c>
      <c r="S1787" t="s">
        <v>588</v>
      </c>
      <c r="T1787" t="s">
        <v>26</v>
      </c>
    </row>
    <row r="1788" spans="1:20" x14ac:dyDescent="0.3">
      <c r="A1788" t="s">
        <v>2098</v>
      </c>
      <c r="B1788" t="s">
        <v>19</v>
      </c>
      <c r="C1788">
        <v>29</v>
      </c>
      <c r="D1788" t="s">
        <v>30</v>
      </c>
      <c r="E1788" t="s">
        <v>63</v>
      </c>
      <c r="F1788" t="s">
        <v>22</v>
      </c>
      <c r="G1788" t="s">
        <v>23</v>
      </c>
      <c r="H1788" t="s">
        <v>84</v>
      </c>
      <c r="I1788">
        <v>7.8</v>
      </c>
      <c r="J1788" t="s">
        <v>25</v>
      </c>
      <c r="K1788" s="1">
        <v>44933</v>
      </c>
      <c r="L1788"/>
      <c r="M1788">
        <v>2.81</v>
      </c>
      <c r="N1788">
        <v>45819</v>
      </c>
      <c r="O1788">
        <v>1</v>
      </c>
      <c r="P1788" t="s">
        <v>26</v>
      </c>
      <c r="Q1788">
        <v>2</v>
      </c>
      <c r="R1788">
        <v>7</v>
      </c>
      <c r="S1788" t="s">
        <v>270</v>
      </c>
      <c r="T1788" t="s">
        <v>26</v>
      </c>
    </row>
    <row r="1789" spans="1:20" x14ac:dyDescent="0.3">
      <c r="A1789" t="s">
        <v>2099</v>
      </c>
      <c r="B1789" t="s">
        <v>29</v>
      </c>
      <c r="C1789">
        <v>31</v>
      </c>
      <c r="D1789" t="s">
        <v>30</v>
      </c>
      <c r="E1789" t="s">
        <v>63</v>
      </c>
      <c r="F1789" t="s">
        <v>92</v>
      </c>
      <c r="G1789" t="s">
        <v>120</v>
      </c>
      <c r="H1789" t="s">
        <v>24</v>
      </c>
      <c r="I1789">
        <v>4</v>
      </c>
      <c r="J1789" t="s">
        <v>85</v>
      </c>
      <c r="K1789" s="1">
        <v>40056</v>
      </c>
      <c r="L1789"/>
      <c r="M1789">
        <v>16.16</v>
      </c>
      <c r="N1789">
        <v>49248</v>
      </c>
      <c r="O1789">
        <v>2</v>
      </c>
      <c r="P1789" t="s">
        <v>26</v>
      </c>
      <c r="Q1789">
        <v>5</v>
      </c>
      <c r="R1789">
        <v>7</v>
      </c>
      <c r="S1789" t="s">
        <v>629</v>
      </c>
      <c r="T1789" t="s">
        <v>26</v>
      </c>
    </row>
    <row r="1790" spans="1:20" x14ac:dyDescent="0.3">
      <c r="A1790" t="s">
        <v>2100</v>
      </c>
      <c r="B1790" t="s">
        <v>29</v>
      </c>
      <c r="C1790">
        <v>32</v>
      </c>
      <c r="D1790" t="s">
        <v>30</v>
      </c>
      <c r="E1790" t="s">
        <v>39</v>
      </c>
      <c r="F1790" t="s">
        <v>54</v>
      </c>
      <c r="G1790" t="s">
        <v>55</v>
      </c>
      <c r="H1790" t="s">
        <v>84</v>
      </c>
      <c r="I1790">
        <v>6.1</v>
      </c>
      <c r="J1790" t="s">
        <v>85</v>
      </c>
      <c r="K1790" s="1">
        <v>41856</v>
      </c>
      <c r="L1790"/>
      <c r="M1790">
        <v>11.23</v>
      </c>
      <c r="N1790">
        <v>40741</v>
      </c>
      <c r="O1790">
        <v>1</v>
      </c>
      <c r="P1790" t="s">
        <v>26</v>
      </c>
      <c r="Q1790">
        <v>1</v>
      </c>
      <c r="R1790">
        <v>2</v>
      </c>
      <c r="S1790" t="s">
        <v>444</v>
      </c>
      <c r="T1790" t="s">
        <v>26</v>
      </c>
    </row>
    <row r="1791" spans="1:20" x14ac:dyDescent="0.3">
      <c r="A1791" t="s">
        <v>2101</v>
      </c>
      <c r="B1791" t="s">
        <v>29</v>
      </c>
      <c r="C1791">
        <v>32</v>
      </c>
      <c r="D1791" t="s">
        <v>30</v>
      </c>
      <c r="E1791" t="s">
        <v>58</v>
      </c>
      <c r="F1791" t="s">
        <v>82</v>
      </c>
      <c r="G1791" t="s">
        <v>107</v>
      </c>
      <c r="H1791" t="s">
        <v>24</v>
      </c>
      <c r="I1791">
        <v>4.2</v>
      </c>
      <c r="J1791" t="s">
        <v>25</v>
      </c>
      <c r="K1791" s="1">
        <v>40280</v>
      </c>
      <c r="L1791"/>
      <c r="M1791">
        <v>15.55</v>
      </c>
      <c r="N1791">
        <v>42087</v>
      </c>
      <c r="O1791">
        <v>4</v>
      </c>
      <c r="P1791" t="s">
        <v>26</v>
      </c>
      <c r="Q1791">
        <v>2</v>
      </c>
      <c r="R1791">
        <v>4</v>
      </c>
      <c r="S1791" t="s">
        <v>489</v>
      </c>
      <c r="T1791" t="s">
        <v>26</v>
      </c>
    </row>
    <row r="1792" spans="1:20" x14ac:dyDescent="0.3">
      <c r="A1792" t="s">
        <v>2102</v>
      </c>
      <c r="B1792" t="s">
        <v>29</v>
      </c>
      <c r="C1792">
        <v>29</v>
      </c>
      <c r="D1792" t="s">
        <v>20</v>
      </c>
      <c r="E1792" t="s">
        <v>58</v>
      </c>
      <c r="F1792" t="s">
        <v>32</v>
      </c>
      <c r="G1792" t="s">
        <v>171</v>
      </c>
      <c r="H1792" t="s">
        <v>47</v>
      </c>
      <c r="I1792">
        <v>3.6</v>
      </c>
      <c r="J1792" t="s">
        <v>85</v>
      </c>
      <c r="K1792" s="1">
        <v>40977</v>
      </c>
      <c r="L1792"/>
      <c r="M1792">
        <v>13.64</v>
      </c>
      <c r="N1792">
        <v>33266</v>
      </c>
      <c r="O1792">
        <v>4</v>
      </c>
      <c r="P1792" t="s">
        <v>26</v>
      </c>
      <c r="Q1792">
        <v>1</v>
      </c>
      <c r="R1792">
        <v>6</v>
      </c>
      <c r="S1792" t="s">
        <v>430</v>
      </c>
      <c r="T1792" t="s">
        <v>26</v>
      </c>
    </row>
    <row r="1793" spans="1:20" x14ac:dyDescent="0.3">
      <c r="A1793" t="s">
        <v>27</v>
      </c>
      <c r="B1793" t="s">
        <v>19</v>
      </c>
      <c r="C1793">
        <v>34</v>
      </c>
      <c r="D1793" t="s">
        <v>30</v>
      </c>
      <c r="E1793" t="s">
        <v>36</v>
      </c>
      <c r="F1793" t="s">
        <v>22</v>
      </c>
      <c r="G1793" t="s">
        <v>23</v>
      </c>
      <c r="H1793" t="s">
        <v>24</v>
      </c>
      <c r="I1793">
        <v>3.5</v>
      </c>
      <c r="J1793" t="s">
        <v>25</v>
      </c>
      <c r="K1793" s="1">
        <v>43703</v>
      </c>
      <c r="L1793"/>
      <c r="M1793">
        <v>6.17</v>
      </c>
      <c r="N1793">
        <v>47091</v>
      </c>
      <c r="O1793">
        <v>3</v>
      </c>
      <c r="P1793" t="s">
        <v>26</v>
      </c>
      <c r="Q1793">
        <v>0</v>
      </c>
      <c r="R1793">
        <v>4</v>
      </c>
      <c r="T1793" t="s">
        <v>26</v>
      </c>
    </row>
    <row r="1794" spans="1:20" x14ac:dyDescent="0.3">
      <c r="A1794" t="s">
        <v>2103</v>
      </c>
      <c r="B1794" t="s">
        <v>19</v>
      </c>
      <c r="C1794">
        <v>31</v>
      </c>
      <c r="D1794" t="s">
        <v>30</v>
      </c>
      <c r="E1794" t="s">
        <v>58</v>
      </c>
      <c r="F1794" t="s">
        <v>32</v>
      </c>
      <c r="G1794" t="s">
        <v>33</v>
      </c>
      <c r="H1794" t="s">
        <v>24</v>
      </c>
      <c r="I1794">
        <v>10.6</v>
      </c>
      <c r="J1794" t="s">
        <v>25</v>
      </c>
      <c r="K1794" s="1">
        <v>41345</v>
      </c>
      <c r="L1794"/>
      <c r="M1794">
        <v>12.63</v>
      </c>
      <c r="N1794">
        <v>51316</v>
      </c>
      <c r="O1794">
        <v>3</v>
      </c>
      <c r="P1794" t="s">
        <v>26</v>
      </c>
      <c r="Q1794">
        <v>1</v>
      </c>
      <c r="R1794">
        <v>7</v>
      </c>
      <c r="S1794" t="s">
        <v>535</v>
      </c>
      <c r="T1794" t="s">
        <v>26</v>
      </c>
    </row>
    <row r="1795" spans="1:20" x14ac:dyDescent="0.3">
      <c r="A1795" t="s">
        <v>2104</v>
      </c>
      <c r="B1795" t="s">
        <v>19</v>
      </c>
      <c r="C1795">
        <v>32</v>
      </c>
      <c r="D1795" t="s">
        <v>30</v>
      </c>
      <c r="E1795" t="s">
        <v>39</v>
      </c>
      <c r="F1795" t="s">
        <v>40</v>
      </c>
      <c r="G1795" t="s">
        <v>96</v>
      </c>
      <c r="H1795" t="s">
        <v>24</v>
      </c>
      <c r="I1795">
        <v>4.2</v>
      </c>
      <c r="J1795" t="s">
        <v>25</v>
      </c>
      <c r="K1795" s="1">
        <v>44137</v>
      </c>
      <c r="L1795" s="1">
        <v>45733</v>
      </c>
      <c r="M1795">
        <v>4.37</v>
      </c>
      <c r="N1795">
        <v>33308</v>
      </c>
      <c r="O1795">
        <v>3</v>
      </c>
      <c r="P1795" t="s">
        <v>26</v>
      </c>
      <c r="Q1795">
        <v>4</v>
      </c>
      <c r="R1795">
        <v>8</v>
      </c>
      <c r="S1795" t="s">
        <v>438</v>
      </c>
      <c r="T1795" t="s">
        <v>65</v>
      </c>
    </row>
    <row r="1796" spans="1:20" x14ac:dyDescent="0.3">
      <c r="A1796" t="s">
        <v>2105</v>
      </c>
      <c r="B1796" t="s">
        <v>29</v>
      </c>
      <c r="C1796">
        <v>33</v>
      </c>
      <c r="D1796" t="s">
        <v>30</v>
      </c>
      <c r="E1796" t="s">
        <v>63</v>
      </c>
      <c r="F1796" t="s">
        <v>45</v>
      </c>
      <c r="G1796" t="s">
        <v>46</v>
      </c>
      <c r="H1796" t="s">
        <v>51</v>
      </c>
      <c r="I1796">
        <v>7.1</v>
      </c>
      <c r="J1796" t="s">
        <v>25</v>
      </c>
      <c r="K1796" s="1">
        <v>40422</v>
      </c>
      <c r="L1796" s="1">
        <v>44197</v>
      </c>
      <c r="M1796">
        <v>10.34</v>
      </c>
      <c r="N1796">
        <v>55804</v>
      </c>
      <c r="O1796">
        <v>3</v>
      </c>
      <c r="P1796" t="s">
        <v>26</v>
      </c>
      <c r="Q1796">
        <v>3</v>
      </c>
      <c r="R1796">
        <v>6</v>
      </c>
      <c r="S1796" t="s">
        <v>213</v>
      </c>
      <c r="T1796" t="s">
        <v>65</v>
      </c>
    </row>
    <row r="1797" spans="1:20" x14ac:dyDescent="0.3">
      <c r="A1797" t="s">
        <v>2106</v>
      </c>
      <c r="B1797" t="s">
        <v>29</v>
      </c>
      <c r="C1797">
        <v>26</v>
      </c>
      <c r="D1797" t="s">
        <v>30</v>
      </c>
      <c r="E1797" t="s">
        <v>63</v>
      </c>
      <c r="F1797" t="s">
        <v>45</v>
      </c>
      <c r="G1797" t="s">
        <v>46</v>
      </c>
      <c r="H1797" t="s">
        <v>51</v>
      </c>
      <c r="I1797">
        <v>4.5</v>
      </c>
      <c r="J1797" t="s">
        <v>25</v>
      </c>
      <c r="K1797" s="1">
        <v>39574</v>
      </c>
      <c r="L1797"/>
      <c r="M1797">
        <v>17.48</v>
      </c>
      <c r="N1797">
        <v>47504</v>
      </c>
      <c r="O1797">
        <v>5</v>
      </c>
      <c r="P1797" t="s">
        <v>26</v>
      </c>
      <c r="Q1797">
        <v>4</v>
      </c>
      <c r="R1797">
        <v>8</v>
      </c>
      <c r="S1797" t="s">
        <v>1563</v>
      </c>
      <c r="T1797" t="s">
        <v>26</v>
      </c>
    </row>
    <row r="1798" spans="1:20" x14ac:dyDescent="0.3">
      <c r="A1798" t="s">
        <v>2107</v>
      </c>
      <c r="B1798" t="s">
        <v>29</v>
      </c>
      <c r="C1798">
        <v>25</v>
      </c>
      <c r="D1798" t="s">
        <v>30</v>
      </c>
      <c r="E1798" t="s">
        <v>36</v>
      </c>
      <c r="F1798" t="s">
        <v>92</v>
      </c>
      <c r="G1798" t="s">
        <v>120</v>
      </c>
      <c r="H1798" t="s">
        <v>24</v>
      </c>
      <c r="I1798">
        <v>5</v>
      </c>
      <c r="J1798" t="s">
        <v>25</v>
      </c>
      <c r="K1798" s="1">
        <v>42134</v>
      </c>
      <c r="L1798"/>
      <c r="M1798">
        <v>10.47</v>
      </c>
      <c r="N1798">
        <v>42042</v>
      </c>
      <c r="O1798">
        <v>5</v>
      </c>
      <c r="P1798" t="s">
        <v>26</v>
      </c>
      <c r="Q1798">
        <v>3</v>
      </c>
      <c r="R1798">
        <v>4</v>
      </c>
      <c r="S1798" t="s">
        <v>945</v>
      </c>
      <c r="T1798" t="s">
        <v>26</v>
      </c>
    </row>
    <row r="1799" spans="1:20" x14ac:dyDescent="0.3">
      <c r="A1799" t="s">
        <v>2108</v>
      </c>
      <c r="B1799" t="s">
        <v>209</v>
      </c>
      <c r="C1799">
        <v>33</v>
      </c>
      <c r="D1799" t="s">
        <v>20</v>
      </c>
      <c r="E1799" t="s">
        <v>31</v>
      </c>
      <c r="F1799" t="s">
        <v>67</v>
      </c>
      <c r="G1799" t="s">
        <v>176</v>
      </c>
      <c r="H1799" t="s">
        <v>51</v>
      </c>
      <c r="I1799">
        <v>8.9</v>
      </c>
      <c r="J1799" t="s">
        <v>25</v>
      </c>
      <c r="K1799" s="1">
        <v>43112</v>
      </c>
      <c r="L1799"/>
      <c r="M1799">
        <v>7.79</v>
      </c>
      <c r="N1799">
        <v>49159</v>
      </c>
      <c r="O1799">
        <v>3</v>
      </c>
      <c r="P1799" t="s">
        <v>26</v>
      </c>
      <c r="Q1799">
        <v>0</v>
      </c>
      <c r="R1799">
        <v>6</v>
      </c>
      <c r="S1799" t="s">
        <v>921</v>
      </c>
      <c r="T1799" t="s">
        <v>26</v>
      </c>
    </row>
    <row r="1800" spans="1:20" x14ac:dyDescent="0.3">
      <c r="A1800" t="s">
        <v>2109</v>
      </c>
      <c r="B1800" t="s">
        <v>29</v>
      </c>
      <c r="C1800">
        <v>28</v>
      </c>
      <c r="D1800" t="s">
        <v>30</v>
      </c>
      <c r="E1800" t="s">
        <v>36</v>
      </c>
      <c r="F1800" t="s">
        <v>22</v>
      </c>
      <c r="G1800" t="s">
        <v>59</v>
      </c>
      <c r="H1800" t="s">
        <v>24</v>
      </c>
      <c r="I1800">
        <v>6.5</v>
      </c>
      <c r="J1800" t="s">
        <v>25</v>
      </c>
      <c r="K1800" s="1">
        <v>42129</v>
      </c>
      <c r="L1800"/>
      <c r="M1800">
        <v>10.48</v>
      </c>
      <c r="N1800">
        <v>44038</v>
      </c>
      <c r="O1800">
        <v>3</v>
      </c>
      <c r="P1800" t="s">
        <v>26</v>
      </c>
      <c r="Q1800">
        <v>0</v>
      </c>
      <c r="R1800">
        <v>9</v>
      </c>
      <c r="S1800" t="s">
        <v>983</v>
      </c>
      <c r="T1800" t="s">
        <v>26</v>
      </c>
    </row>
    <row r="1801" spans="1:20" x14ac:dyDescent="0.3">
      <c r="A1801" t="s">
        <v>2110</v>
      </c>
      <c r="B1801" t="s">
        <v>19</v>
      </c>
      <c r="C1801">
        <v>35</v>
      </c>
      <c r="D1801" t="s">
        <v>30</v>
      </c>
      <c r="E1801" t="s">
        <v>44</v>
      </c>
      <c r="F1801" t="s">
        <v>32</v>
      </c>
      <c r="G1801" t="s">
        <v>171</v>
      </c>
      <c r="H1801" t="s">
        <v>47</v>
      </c>
      <c r="I1801">
        <v>10.1</v>
      </c>
      <c r="J1801" t="s">
        <v>25</v>
      </c>
      <c r="K1801" s="1">
        <v>43886</v>
      </c>
      <c r="L1801"/>
      <c r="M1801">
        <v>5.67</v>
      </c>
      <c r="N1801">
        <v>50256</v>
      </c>
      <c r="O1801">
        <v>2</v>
      </c>
      <c r="P1801" t="s">
        <v>26</v>
      </c>
      <c r="Q1801">
        <v>2</v>
      </c>
      <c r="R1801">
        <v>5</v>
      </c>
      <c r="S1801" t="s">
        <v>839</v>
      </c>
      <c r="T1801" t="s">
        <v>26</v>
      </c>
    </row>
    <row r="1802" spans="1:20" x14ac:dyDescent="0.3">
      <c r="A1802" t="s">
        <v>2111</v>
      </c>
      <c r="B1802" t="s">
        <v>19</v>
      </c>
      <c r="C1802">
        <v>40</v>
      </c>
      <c r="D1802" t="s">
        <v>20</v>
      </c>
      <c r="E1802" t="s">
        <v>31</v>
      </c>
      <c r="F1802" t="s">
        <v>54</v>
      </c>
      <c r="G1802" t="s">
        <v>77</v>
      </c>
      <c r="H1802" t="s">
        <v>47</v>
      </c>
      <c r="I1802">
        <v>8.5</v>
      </c>
      <c r="J1802" t="s">
        <v>25</v>
      </c>
      <c r="K1802" s="1">
        <v>44405</v>
      </c>
      <c r="L1802"/>
      <c r="M1802">
        <v>4.25</v>
      </c>
      <c r="N1802">
        <v>53714</v>
      </c>
      <c r="O1802">
        <v>3</v>
      </c>
      <c r="P1802" t="s">
        <v>26</v>
      </c>
      <c r="Q1802">
        <v>2</v>
      </c>
      <c r="R1802">
        <v>8</v>
      </c>
      <c r="S1802" t="s">
        <v>790</v>
      </c>
      <c r="T1802" t="s">
        <v>26</v>
      </c>
    </row>
    <row r="1803" spans="1:20" x14ac:dyDescent="0.3">
      <c r="A1803" t="s">
        <v>2112</v>
      </c>
      <c r="B1803" t="s">
        <v>19</v>
      </c>
      <c r="C1803">
        <v>34</v>
      </c>
      <c r="D1803" t="s">
        <v>30</v>
      </c>
      <c r="E1803" t="s">
        <v>44</v>
      </c>
      <c r="F1803" t="s">
        <v>40</v>
      </c>
      <c r="G1803" t="s">
        <v>50</v>
      </c>
      <c r="H1803" t="s">
        <v>24</v>
      </c>
      <c r="I1803">
        <v>9.9</v>
      </c>
      <c r="J1803" t="s">
        <v>25</v>
      </c>
      <c r="K1803" s="1">
        <v>40512</v>
      </c>
      <c r="L1803"/>
      <c r="M1803">
        <v>14.91</v>
      </c>
      <c r="N1803">
        <v>44956</v>
      </c>
      <c r="O1803">
        <v>3</v>
      </c>
      <c r="P1803" t="s">
        <v>26</v>
      </c>
      <c r="Q1803">
        <v>2</v>
      </c>
      <c r="R1803">
        <v>4</v>
      </c>
      <c r="S1803" t="s">
        <v>116</v>
      </c>
      <c r="T1803" t="s">
        <v>26</v>
      </c>
    </row>
    <row r="1804" spans="1:20" x14ac:dyDescent="0.3">
      <c r="A1804" t="s">
        <v>2113</v>
      </c>
      <c r="B1804" t="s">
        <v>29</v>
      </c>
      <c r="C1804">
        <v>54</v>
      </c>
      <c r="D1804" t="s">
        <v>20</v>
      </c>
      <c r="E1804" t="s">
        <v>21</v>
      </c>
      <c r="F1804" t="s">
        <v>54</v>
      </c>
      <c r="G1804" t="s">
        <v>77</v>
      </c>
      <c r="H1804" t="s">
        <v>51</v>
      </c>
      <c r="I1804">
        <v>21.9</v>
      </c>
      <c r="J1804" t="s">
        <v>25</v>
      </c>
      <c r="K1804" s="1">
        <v>43149</v>
      </c>
      <c r="L1804"/>
      <c r="M1804">
        <v>7.69</v>
      </c>
      <c r="N1804">
        <v>76407</v>
      </c>
      <c r="O1804">
        <v>2</v>
      </c>
      <c r="P1804" t="s">
        <v>26</v>
      </c>
      <c r="Q1804">
        <v>1</v>
      </c>
      <c r="R1804">
        <v>6</v>
      </c>
      <c r="S1804" t="s">
        <v>975</v>
      </c>
      <c r="T1804" t="s">
        <v>26</v>
      </c>
    </row>
    <row r="1805" spans="1:20" x14ac:dyDescent="0.3">
      <c r="A1805" t="s">
        <v>2114</v>
      </c>
      <c r="B1805" t="s">
        <v>19</v>
      </c>
      <c r="C1805">
        <v>29</v>
      </c>
      <c r="D1805" t="s">
        <v>30</v>
      </c>
      <c r="E1805" t="s">
        <v>36</v>
      </c>
      <c r="F1805" t="s">
        <v>45</v>
      </c>
      <c r="G1805" t="s">
        <v>98</v>
      </c>
      <c r="H1805" t="s">
        <v>24</v>
      </c>
      <c r="I1805">
        <v>4.7</v>
      </c>
      <c r="J1805" t="s">
        <v>25</v>
      </c>
      <c r="K1805" s="1">
        <v>43114</v>
      </c>
      <c r="L1805" s="1">
        <v>44773</v>
      </c>
      <c r="M1805">
        <v>4.54</v>
      </c>
      <c r="N1805">
        <v>48352</v>
      </c>
      <c r="O1805">
        <v>1</v>
      </c>
      <c r="P1805" t="s">
        <v>26</v>
      </c>
      <c r="Q1805">
        <v>0</v>
      </c>
      <c r="R1805">
        <v>6</v>
      </c>
      <c r="S1805" t="s">
        <v>328</v>
      </c>
      <c r="T1805" t="s">
        <v>65</v>
      </c>
    </row>
    <row r="1806" spans="1:20" x14ac:dyDescent="0.3">
      <c r="A1806" t="s">
        <v>2115</v>
      </c>
      <c r="B1806" t="s">
        <v>29</v>
      </c>
      <c r="C1806">
        <v>33</v>
      </c>
      <c r="D1806" t="s">
        <v>30</v>
      </c>
      <c r="E1806" t="s">
        <v>58</v>
      </c>
      <c r="F1806" t="s">
        <v>45</v>
      </c>
      <c r="G1806" t="s">
        <v>98</v>
      </c>
      <c r="H1806" t="s">
        <v>47</v>
      </c>
      <c r="I1806">
        <v>3.2</v>
      </c>
      <c r="J1806" t="s">
        <v>25</v>
      </c>
      <c r="K1806" s="1">
        <v>44478</v>
      </c>
      <c r="L1806" s="1">
        <v>44668</v>
      </c>
      <c r="M1806">
        <v>0.52</v>
      </c>
      <c r="N1806">
        <v>43985</v>
      </c>
      <c r="O1806">
        <v>3</v>
      </c>
      <c r="P1806" t="s">
        <v>26</v>
      </c>
      <c r="Q1806">
        <v>3</v>
      </c>
      <c r="R1806">
        <v>6</v>
      </c>
      <c r="S1806" t="s">
        <v>174</v>
      </c>
      <c r="T1806" t="s">
        <v>65</v>
      </c>
    </row>
    <row r="1807" spans="1:20" x14ac:dyDescent="0.3">
      <c r="A1807" t="s">
        <v>2116</v>
      </c>
      <c r="B1807" t="s">
        <v>19</v>
      </c>
      <c r="C1807">
        <v>30</v>
      </c>
      <c r="D1807" t="s">
        <v>30</v>
      </c>
      <c r="E1807" t="s">
        <v>63</v>
      </c>
      <c r="F1807" t="s">
        <v>45</v>
      </c>
      <c r="G1807" t="s">
        <v>164</v>
      </c>
      <c r="H1807" t="s">
        <v>24</v>
      </c>
      <c r="I1807">
        <v>3.5</v>
      </c>
      <c r="J1807" t="s">
        <v>25</v>
      </c>
      <c r="K1807" s="1">
        <v>40708</v>
      </c>
      <c r="L1807" s="1">
        <v>41828</v>
      </c>
      <c r="M1807">
        <v>3.07</v>
      </c>
      <c r="N1807">
        <v>46603</v>
      </c>
      <c r="O1807">
        <v>2</v>
      </c>
      <c r="P1807" t="s">
        <v>26</v>
      </c>
      <c r="Q1807">
        <v>2</v>
      </c>
      <c r="R1807">
        <v>4</v>
      </c>
      <c r="S1807" t="s">
        <v>330</v>
      </c>
      <c r="T1807" t="s">
        <v>65</v>
      </c>
    </row>
    <row r="1808" spans="1:20" x14ac:dyDescent="0.3">
      <c r="A1808" t="s">
        <v>2117</v>
      </c>
      <c r="B1808" t="s">
        <v>19</v>
      </c>
      <c r="C1808">
        <v>28</v>
      </c>
      <c r="D1808" t="s">
        <v>20</v>
      </c>
      <c r="E1808" t="s">
        <v>39</v>
      </c>
      <c r="F1808" t="s">
        <v>92</v>
      </c>
      <c r="G1808" t="s">
        <v>246</v>
      </c>
      <c r="H1808" t="s">
        <v>24</v>
      </c>
      <c r="I1808">
        <v>2.5</v>
      </c>
      <c r="J1808" t="s">
        <v>25</v>
      </c>
      <c r="K1808" s="1">
        <v>44719</v>
      </c>
      <c r="L1808"/>
      <c r="M1808">
        <v>3.39</v>
      </c>
      <c r="N1808">
        <v>42969</v>
      </c>
      <c r="O1808">
        <v>2</v>
      </c>
      <c r="P1808" t="s">
        <v>65</v>
      </c>
      <c r="Q1808">
        <v>1</v>
      </c>
      <c r="R1808">
        <v>6</v>
      </c>
      <c r="S1808" t="s">
        <v>1228</v>
      </c>
      <c r="T1808" t="s">
        <v>26</v>
      </c>
    </row>
    <row r="1809" spans="1:20" x14ac:dyDescent="0.3">
      <c r="A1809" t="s">
        <v>2118</v>
      </c>
      <c r="B1809" t="s">
        <v>29</v>
      </c>
      <c r="C1809">
        <v>25</v>
      </c>
      <c r="D1809" t="s">
        <v>20</v>
      </c>
      <c r="E1809" t="s">
        <v>39</v>
      </c>
      <c r="F1809" t="s">
        <v>67</v>
      </c>
      <c r="G1809" t="s">
        <v>68</v>
      </c>
      <c r="H1809" t="s">
        <v>51</v>
      </c>
      <c r="I1809">
        <v>2.6</v>
      </c>
      <c r="J1809" t="s">
        <v>85</v>
      </c>
      <c r="K1809" s="1">
        <v>45409</v>
      </c>
      <c r="L1809"/>
      <c r="M1809">
        <v>1.5</v>
      </c>
      <c r="N1809">
        <v>40814</v>
      </c>
      <c r="O1809">
        <v>2</v>
      </c>
      <c r="P1809" t="s">
        <v>26</v>
      </c>
      <c r="Q1809">
        <v>2</v>
      </c>
      <c r="R1809">
        <v>7</v>
      </c>
      <c r="S1809" t="s">
        <v>389</v>
      </c>
      <c r="T1809" t="s">
        <v>26</v>
      </c>
    </row>
    <row r="1810" spans="1:20" x14ac:dyDescent="0.3">
      <c r="A1810" t="s">
        <v>2119</v>
      </c>
      <c r="B1810" t="s">
        <v>29</v>
      </c>
      <c r="C1810">
        <v>28</v>
      </c>
      <c r="D1810" t="s">
        <v>30</v>
      </c>
      <c r="E1810" t="s">
        <v>36</v>
      </c>
      <c r="F1810" t="s">
        <v>92</v>
      </c>
      <c r="G1810" t="s">
        <v>246</v>
      </c>
      <c r="H1810" t="s">
        <v>84</v>
      </c>
      <c r="I1810">
        <v>7</v>
      </c>
      <c r="J1810" t="s">
        <v>25</v>
      </c>
      <c r="K1810" s="1">
        <v>45824</v>
      </c>
      <c r="L1810"/>
      <c r="M1810">
        <v>0.37</v>
      </c>
      <c r="N1810">
        <v>45712</v>
      </c>
      <c r="O1810">
        <v>2</v>
      </c>
      <c r="P1810" t="s">
        <v>26</v>
      </c>
      <c r="Q1810">
        <v>2</v>
      </c>
      <c r="R1810">
        <v>4</v>
      </c>
      <c r="S1810" t="s">
        <v>756</v>
      </c>
      <c r="T1810" t="s">
        <v>26</v>
      </c>
    </row>
    <row r="1811" spans="1:20" x14ac:dyDescent="0.3">
      <c r="A1811" t="s">
        <v>2120</v>
      </c>
      <c r="B1811" t="s">
        <v>29</v>
      </c>
      <c r="C1811">
        <v>23</v>
      </c>
      <c r="D1811" t="s">
        <v>30</v>
      </c>
      <c r="E1811" t="s">
        <v>58</v>
      </c>
      <c r="F1811" t="s">
        <v>92</v>
      </c>
      <c r="G1811" t="s">
        <v>93</v>
      </c>
      <c r="H1811" t="s">
        <v>24</v>
      </c>
      <c r="I1811">
        <v>2.4</v>
      </c>
      <c r="J1811" t="s">
        <v>25</v>
      </c>
      <c r="K1811" s="1">
        <v>42339</v>
      </c>
      <c r="L1811"/>
      <c r="M1811">
        <v>9.91</v>
      </c>
      <c r="N1811">
        <v>39863</v>
      </c>
      <c r="O1811">
        <v>3</v>
      </c>
      <c r="P1811" t="s">
        <v>26</v>
      </c>
      <c r="Q1811">
        <v>4</v>
      </c>
      <c r="R1811">
        <v>10</v>
      </c>
      <c r="S1811" t="s">
        <v>94</v>
      </c>
      <c r="T1811" t="s">
        <v>26</v>
      </c>
    </row>
    <row r="1812" spans="1:20" x14ac:dyDescent="0.3">
      <c r="A1812" t="s">
        <v>2121</v>
      </c>
      <c r="B1812" t="s">
        <v>19</v>
      </c>
      <c r="C1812">
        <v>21</v>
      </c>
      <c r="D1812" t="s">
        <v>20</v>
      </c>
      <c r="E1812" t="s">
        <v>44</v>
      </c>
      <c r="F1812" t="s">
        <v>54</v>
      </c>
      <c r="G1812" t="s">
        <v>139</v>
      </c>
      <c r="H1812" t="s">
        <v>24</v>
      </c>
      <c r="I1812">
        <v>0</v>
      </c>
      <c r="J1812" t="s">
        <v>25</v>
      </c>
      <c r="K1812" s="1">
        <v>41268</v>
      </c>
      <c r="L1812"/>
      <c r="M1812">
        <v>12.84</v>
      </c>
      <c r="N1812">
        <v>36873</v>
      </c>
      <c r="O1812">
        <v>2</v>
      </c>
      <c r="P1812" t="s">
        <v>26</v>
      </c>
      <c r="Q1812">
        <v>3</v>
      </c>
      <c r="R1812">
        <v>5</v>
      </c>
      <c r="S1812" t="s">
        <v>820</v>
      </c>
      <c r="T1812" t="s">
        <v>26</v>
      </c>
    </row>
    <row r="1813" spans="1:20" x14ac:dyDescent="0.3">
      <c r="A1813" t="s">
        <v>2122</v>
      </c>
      <c r="B1813" t="s">
        <v>19</v>
      </c>
      <c r="C1813">
        <v>34</v>
      </c>
      <c r="D1813" t="s">
        <v>30</v>
      </c>
      <c r="E1813" t="s">
        <v>39</v>
      </c>
      <c r="F1813" t="s">
        <v>40</v>
      </c>
      <c r="G1813" t="s">
        <v>50</v>
      </c>
      <c r="H1813" t="s">
        <v>47</v>
      </c>
      <c r="I1813">
        <v>10.8</v>
      </c>
      <c r="J1813" t="s">
        <v>85</v>
      </c>
      <c r="K1813" s="1">
        <v>45055</v>
      </c>
      <c r="L1813" s="1">
        <v>45811</v>
      </c>
      <c r="M1813">
        <v>2.0699999999999998</v>
      </c>
      <c r="N1813">
        <v>58061</v>
      </c>
      <c r="O1813">
        <v>2</v>
      </c>
      <c r="P1813" t="s">
        <v>26</v>
      </c>
      <c r="Q1813">
        <v>1</v>
      </c>
      <c r="R1813">
        <v>8</v>
      </c>
      <c r="S1813" t="s">
        <v>64</v>
      </c>
      <c r="T1813" t="s">
        <v>65</v>
      </c>
    </row>
    <row r="1814" spans="1:20" x14ac:dyDescent="0.3">
      <c r="A1814" t="s">
        <v>2123</v>
      </c>
      <c r="B1814" t="s">
        <v>29</v>
      </c>
      <c r="C1814">
        <v>28</v>
      </c>
      <c r="D1814" t="s">
        <v>30</v>
      </c>
      <c r="E1814" t="s">
        <v>58</v>
      </c>
      <c r="F1814" t="s">
        <v>92</v>
      </c>
      <c r="G1814" t="s">
        <v>120</v>
      </c>
      <c r="H1814" t="s">
        <v>24</v>
      </c>
      <c r="I1814">
        <v>7.4</v>
      </c>
      <c r="J1814" t="s">
        <v>85</v>
      </c>
      <c r="K1814" s="1">
        <v>42635</v>
      </c>
      <c r="L1814"/>
      <c r="M1814">
        <v>9.1</v>
      </c>
      <c r="N1814">
        <v>48850</v>
      </c>
      <c r="O1814">
        <v>2</v>
      </c>
      <c r="P1814" t="s">
        <v>26</v>
      </c>
      <c r="Q1814">
        <v>1</v>
      </c>
      <c r="R1814">
        <v>4</v>
      </c>
      <c r="S1814" t="s">
        <v>624</v>
      </c>
      <c r="T1814" t="s">
        <v>26</v>
      </c>
    </row>
    <row r="1815" spans="1:20" x14ac:dyDescent="0.3">
      <c r="A1815" t="s">
        <v>2124</v>
      </c>
      <c r="B1815" t="s">
        <v>29</v>
      </c>
      <c r="C1815">
        <v>35</v>
      </c>
      <c r="D1815" t="s">
        <v>30</v>
      </c>
      <c r="E1815" t="s">
        <v>53</v>
      </c>
      <c r="F1815" t="s">
        <v>67</v>
      </c>
      <c r="G1815" t="s">
        <v>71</v>
      </c>
      <c r="H1815" t="s">
        <v>47</v>
      </c>
      <c r="I1815">
        <v>7.3</v>
      </c>
      <c r="J1815" t="s">
        <v>25</v>
      </c>
      <c r="K1815" s="1">
        <v>45071</v>
      </c>
      <c r="L1815"/>
      <c r="M1815">
        <v>2.4300000000000002</v>
      </c>
      <c r="N1815">
        <v>48302</v>
      </c>
      <c r="O1815">
        <v>5</v>
      </c>
      <c r="P1815" t="s">
        <v>26</v>
      </c>
      <c r="Q1815">
        <v>2</v>
      </c>
      <c r="R1815">
        <v>7</v>
      </c>
      <c r="S1815" t="s">
        <v>542</v>
      </c>
      <c r="T1815" t="s">
        <v>26</v>
      </c>
    </row>
    <row r="1816" spans="1:20" x14ac:dyDescent="0.3">
      <c r="A1816" t="s">
        <v>2125</v>
      </c>
      <c r="B1816" t="s">
        <v>29</v>
      </c>
      <c r="C1816">
        <v>22</v>
      </c>
      <c r="D1816" t="s">
        <v>30</v>
      </c>
      <c r="E1816" t="s">
        <v>63</v>
      </c>
      <c r="F1816" t="s">
        <v>92</v>
      </c>
      <c r="G1816" t="s">
        <v>120</v>
      </c>
      <c r="H1816" t="s">
        <v>75</v>
      </c>
      <c r="I1816">
        <v>0</v>
      </c>
      <c r="J1816" t="s">
        <v>25</v>
      </c>
      <c r="K1816" s="1">
        <v>44738</v>
      </c>
      <c r="L1816"/>
      <c r="M1816">
        <v>3.34</v>
      </c>
      <c r="N1816">
        <v>32161</v>
      </c>
      <c r="O1816">
        <v>3</v>
      </c>
      <c r="P1816" t="s">
        <v>65</v>
      </c>
      <c r="Q1816">
        <v>1</v>
      </c>
      <c r="R1816">
        <v>11</v>
      </c>
      <c r="S1816" t="s">
        <v>513</v>
      </c>
      <c r="T1816" t="s">
        <v>26</v>
      </c>
    </row>
    <row r="1817" spans="1:20" x14ac:dyDescent="0.3">
      <c r="A1817" t="s">
        <v>2126</v>
      </c>
      <c r="B1817" t="s">
        <v>29</v>
      </c>
      <c r="C1817">
        <v>28</v>
      </c>
      <c r="D1817" t="s">
        <v>30</v>
      </c>
      <c r="E1817" t="s">
        <v>39</v>
      </c>
      <c r="F1817" t="s">
        <v>45</v>
      </c>
      <c r="G1817" t="s">
        <v>46</v>
      </c>
      <c r="H1817" t="s">
        <v>24</v>
      </c>
      <c r="I1817">
        <v>8</v>
      </c>
      <c r="J1817" t="s">
        <v>25</v>
      </c>
      <c r="K1817" s="1">
        <v>43443</v>
      </c>
      <c r="L1817"/>
      <c r="M1817">
        <v>6.89</v>
      </c>
      <c r="N1817">
        <v>42252</v>
      </c>
      <c r="O1817">
        <v>4</v>
      </c>
      <c r="P1817" t="s">
        <v>26</v>
      </c>
      <c r="Q1817">
        <v>4</v>
      </c>
      <c r="R1817">
        <v>9</v>
      </c>
      <c r="S1817" t="s">
        <v>942</v>
      </c>
      <c r="T1817" t="s">
        <v>26</v>
      </c>
    </row>
    <row r="1818" spans="1:20" x14ac:dyDescent="0.3">
      <c r="A1818" t="s">
        <v>2127</v>
      </c>
      <c r="B1818" t="s">
        <v>29</v>
      </c>
      <c r="C1818">
        <v>25</v>
      </c>
      <c r="D1818" t="s">
        <v>20</v>
      </c>
      <c r="E1818" t="s">
        <v>21</v>
      </c>
      <c r="F1818" t="s">
        <v>54</v>
      </c>
      <c r="G1818" t="s">
        <v>55</v>
      </c>
      <c r="H1818" t="s">
        <v>24</v>
      </c>
      <c r="I1818">
        <v>3.7</v>
      </c>
      <c r="J1818" t="s">
        <v>25</v>
      </c>
      <c r="K1818" s="1">
        <v>44174</v>
      </c>
      <c r="L1818"/>
      <c r="M1818">
        <v>4.88</v>
      </c>
      <c r="N1818">
        <v>30578</v>
      </c>
      <c r="O1818">
        <v>4</v>
      </c>
      <c r="P1818" t="s">
        <v>26</v>
      </c>
      <c r="Q1818">
        <v>1</v>
      </c>
      <c r="R1818">
        <v>6</v>
      </c>
      <c r="S1818" t="s">
        <v>1397</v>
      </c>
      <c r="T1818" t="s">
        <v>26</v>
      </c>
    </row>
    <row r="1819" spans="1:20" x14ac:dyDescent="0.3">
      <c r="A1819" t="s">
        <v>2128</v>
      </c>
      <c r="B1819" t="s">
        <v>19</v>
      </c>
      <c r="C1819">
        <v>29</v>
      </c>
      <c r="D1819" t="s">
        <v>30</v>
      </c>
      <c r="E1819" t="s">
        <v>53</v>
      </c>
      <c r="F1819" t="s">
        <v>22</v>
      </c>
      <c r="G1819" t="s">
        <v>23</v>
      </c>
      <c r="H1819" t="s">
        <v>24</v>
      </c>
      <c r="I1819">
        <v>7.8</v>
      </c>
      <c r="J1819" t="s">
        <v>25</v>
      </c>
      <c r="K1819" s="1">
        <v>44215</v>
      </c>
      <c r="L1819"/>
      <c r="M1819">
        <v>4.7699999999999996</v>
      </c>
      <c r="N1819">
        <v>40674</v>
      </c>
      <c r="O1819">
        <v>3</v>
      </c>
      <c r="P1819" t="s">
        <v>26</v>
      </c>
      <c r="Q1819">
        <v>1</v>
      </c>
      <c r="R1819">
        <v>10</v>
      </c>
      <c r="S1819" t="s">
        <v>950</v>
      </c>
      <c r="T1819" t="s">
        <v>26</v>
      </c>
    </row>
    <row r="1820" spans="1:20" x14ac:dyDescent="0.3">
      <c r="A1820" t="s">
        <v>2129</v>
      </c>
      <c r="B1820" t="s">
        <v>19</v>
      </c>
      <c r="C1820">
        <v>43</v>
      </c>
      <c r="D1820" t="s">
        <v>30</v>
      </c>
      <c r="E1820" t="s">
        <v>63</v>
      </c>
      <c r="F1820" t="s">
        <v>40</v>
      </c>
      <c r="G1820" t="s">
        <v>41</v>
      </c>
      <c r="H1820" t="s">
        <v>84</v>
      </c>
      <c r="I1820">
        <v>6.3</v>
      </c>
      <c r="J1820" t="s">
        <v>25</v>
      </c>
      <c r="K1820" s="1">
        <v>43164</v>
      </c>
      <c r="L1820"/>
      <c r="M1820">
        <v>7.65</v>
      </c>
      <c r="N1820">
        <v>42671</v>
      </c>
      <c r="O1820">
        <v>5</v>
      </c>
      <c r="P1820" t="s">
        <v>26</v>
      </c>
      <c r="Q1820">
        <v>2</v>
      </c>
      <c r="R1820">
        <v>6</v>
      </c>
      <c r="S1820" t="s">
        <v>240</v>
      </c>
      <c r="T1820" t="s">
        <v>26</v>
      </c>
    </row>
    <row r="1821" spans="1:20" x14ac:dyDescent="0.3">
      <c r="A1821" t="s">
        <v>2130</v>
      </c>
      <c r="B1821" t="s">
        <v>19</v>
      </c>
      <c r="C1821">
        <v>41</v>
      </c>
      <c r="D1821" t="s">
        <v>30</v>
      </c>
      <c r="E1821" t="s">
        <v>36</v>
      </c>
      <c r="F1821" t="s">
        <v>22</v>
      </c>
      <c r="G1821" t="s">
        <v>74</v>
      </c>
      <c r="H1821" t="s">
        <v>24</v>
      </c>
      <c r="I1821">
        <v>16.899999999999999</v>
      </c>
      <c r="J1821" t="s">
        <v>25</v>
      </c>
      <c r="K1821" s="1">
        <v>42884</v>
      </c>
      <c r="L1821"/>
      <c r="M1821">
        <v>8.42</v>
      </c>
      <c r="N1821">
        <v>72225</v>
      </c>
      <c r="O1821">
        <v>3</v>
      </c>
      <c r="P1821" t="s">
        <v>26</v>
      </c>
      <c r="Q1821">
        <v>1</v>
      </c>
      <c r="R1821">
        <v>4</v>
      </c>
      <c r="S1821" t="s">
        <v>387</v>
      </c>
      <c r="T1821" t="s">
        <v>26</v>
      </c>
    </row>
    <row r="1822" spans="1:20" x14ac:dyDescent="0.3">
      <c r="A1822" t="s">
        <v>2131</v>
      </c>
      <c r="B1822" t="s">
        <v>19</v>
      </c>
      <c r="C1822">
        <v>35</v>
      </c>
      <c r="D1822" t="s">
        <v>30</v>
      </c>
      <c r="E1822" t="s">
        <v>63</v>
      </c>
      <c r="F1822" t="s">
        <v>45</v>
      </c>
      <c r="G1822" t="s">
        <v>46</v>
      </c>
      <c r="H1822" t="s">
        <v>24</v>
      </c>
      <c r="I1822">
        <v>9.9</v>
      </c>
      <c r="J1822" t="s">
        <v>25</v>
      </c>
      <c r="K1822" s="1">
        <v>39579</v>
      </c>
      <c r="L1822" s="1">
        <v>44724</v>
      </c>
      <c r="M1822">
        <v>14.09</v>
      </c>
      <c r="N1822">
        <v>58977</v>
      </c>
      <c r="O1822">
        <v>1</v>
      </c>
      <c r="P1822" t="s">
        <v>26</v>
      </c>
      <c r="Q1822">
        <v>4</v>
      </c>
      <c r="R1822">
        <v>4</v>
      </c>
      <c r="S1822" t="s">
        <v>280</v>
      </c>
      <c r="T1822" t="s">
        <v>65</v>
      </c>
    </row>
    <row r="1823" spans="1:20" x14ac:dyDescent="0.3">
      <c r="A1823" t="s">
        <v>2132</v>
      </c>
      <c r="B1823" t="s">
        <v>19</v>
      </c>
      <c r="C1823">
        <v>42</v>
      </c>
      <c r="D1823" t="s">
        <v>30</v>
      </c>
      <c r="E1823" t="s">
        <v>21</v>
      </c>
      <c r="F1823" t="s">
        <v>54</v>
      </c>
      <c r="G1823" t="s">
        <v>139</v>
      </c>
      <c r="H1823" t="s">
        <v>24</v>
      </c>
      <c r="I1823">
        <v>21.5</v>
      </c>
      <c r="J1823" t="s">
        <v>25</v>
      </c>
      <c r="K1823" s="1">
        <v>43188</v>
      </c>
      <c r="L1823"/>
      <c r="M1823">
        <v>7.58</v>
      </c>
      <c r="N1823">
        <v>74712</v>
      </c>
      <c r="O1823">
        <v>4</v>
      </c>
      <c r="P1823" t="s">
        <v>26</v>
      </c>
      <c r="Q1823">
        <v>0</v>
      </c>
      <c r="R1823">
        <v>1</v>
      </c>
      <c r="S1823" t="s">
        <v>78</v>
      </c>
      <c r="T1823" t="s">
        <v>26</v>
      </c>
    </row>
    <row r="1824" spans="1:20" x14ac:dyDescent="0.3">
      <c r="A1824" t="s">
        <v>747</v>
      </c>
      <c r="B1824" t="s">
        <v>19</v>
      </c>
      <c r="C1824">
        <v>30</v>
      </c>
      <c r="D1824" t="s">
        <v>20</v>
      </c>
      <c r="E1824" t="s">
        <v>36</v>
      </c>
      <c r="F1824" t="s">
        <v>32</v>
      </c>
      <c r="G1824" t="s">
        <v>33</v>
      </c>
      <c r="H1824" t="s">
        <v>24</v>
      </c>
      <c r="I1824">
        <v>5.9</v>
      </c>
      <c r="J1824" t="s">
        <v>25</v>
      </c>
      <c r="K1824" s="1">
        <v>42405</v>
      </c>
      <c r="L1824"/>
      <c r="M1824">
        <v>9.73</v>
      </c>
      <c r="N1824">
        <v>41716</v>
      </c>
      <c r="O1824">
        <v>2</v>
      </c>
      <c r="P1824" t="s">
        <v>65</v>
      </c>
      <c r="Q1824">
        <v>1</v>
      </c>
      <c r="R1824">
        <v>5</v>
      </c>
      <c r="T1824" t="s">
        <v>26</v>
      </c>
    </row>
    <row r="1825" spans="1:20" x14ac:dyDescent="0.3">
      <c r="A1825" t="s">
        <v>2133</v>
      </c>
      <c r="B1825" t="s">
        <v>19</v>
      </c>
      <c r="C1825">
        <v>25</v>
      </c>
      <c r="D1825" t="s">
        <v>30</v>
      </c>
      <c r="E1825" t="s">
        <v>39</v>
      </c>
      <c r="F1825" t="s">
        <v>67</v>
      </c>
      <c r="G1825" t="s">
        <v>68</v>
      </c>
      <c r="H1825" t="s">
        <v>24</v>
      </c>
      <c r="I1825">
        <v>2.2999999999999998</v>
      </c>
      <c r="J1825" t="s">
        <v>25</v>
      </c>
      <c r="K1825" s="1">
        <v>42158</v>
      </c>
      <c r="L1825"/>
      <c r="M1825">
        <v>10.4</v>
      </c>
      <c r="N1825">
        <v>47414</v>
      </c>
      <c r="O1825">
        <v>3</v>
      </c>
      <c r="P1825" t="s">
        <v>26</v>
      </c>
      <c r="Q1825">
        <v>2</v>
      </c>
      <c r="R1825">
        <v>3</v>
      </c>
      <c r="S1825" t="s">
        <v>222</v>
      </c>
      <c r="T1825" t="s">
        <v>26</v>
      </c>
    </row>
    <row r="1826" spans="1:20" x14ac:dyDescent="0.3">
      <c r="A1826" t="s">
        <v>2134</v>
      </c>
      <c r="B1826" t="s">
        <v>29</v>
      </c>
      <c r="C1826">
        <v>25</v>
      </c>
      <c r="D1826" t="s">
        <v>20</v>
      </c>
      <c r="E1826" t="s">
        <v>63</v>
      </c>
      <c r="F1826" t="s">
        <v>32</v>
      </c>
      <c r="G1826" t="s">
        <v>171</v>
      </c>
      <c r="H1826" t="s">
        <v>24</v>
      </c>
      <c r="I1826">
        <v>3.6</v>
      </c>
      <c r="J1826" t="s">
        <v>25</v>
      </c>
      <c r="K1826" s="1">
        <v>43070</v>
      </c>
      <c r="L1826"/>
      <c r="M1826">
        <v>7.91</v>
      </c>
      <c r="N1826">
        <v>39419</v>
      </c>
      <c r="O1826">
        <v>5</v>
      </c>
      <c r="P1826" t="s">
        <v>26</v>
      </c>
      <c r="Q1826">
        <v>1</v>
      </c>
      <c r="R1826">
        <v>8</v>
      </c>
      <c r="S1826" t="s">
        <v>1847</v>
      </c>
      <c r="T1826" t="s">
        <v>26</v>
      </c>
    </row>
    <row r="1827" spans="1:20" x14ac:dyDescent="0.3">
      <c r="A1827" t="s">
        <v>2135</v>
      </c>
      <c r="B1827" t="s">
        <v>19</v>
      </c>
      <c r="C1827">
        <v>26</v>
      </c>
      <c r="D1827" t="s">
        <v>179</v>
      </c>
      <c r="E1827" t="s">
        <v>39</v>
      </c>
      <c r="F1827" t="s">
        <v>54</v>
      </c>
      <c r="G1827" t="s">
        <v>55</v>
      </c>
      <c r="H1827" t="s">
        <v>24</v>
      </c>
      <c r="I1827">
        <v>4.5999999999999996</v>
      </c>
      <c r="J1827" t="s">
        <v>25</v>
      </c>
      <c r="K1827" s="1">
        <v>41738</v>
      </c>
      <c r="L1827"/>
      <c r="M1827">
        <v>11.55</v>
      </c>
      <c r="N1827">
        <v>49644</v>
      </c>
      <c r="O1827">
        <v>3</v>
      </c>
      <c r="P1827" t="s">
        <v>26</v>
      </c>
      <c r="Q1827">
        <v>3</v>
      </c>
      <c r="R1827">
        <v>7</v>
      </c>
      <c r="S1827" t="s">
        <v>1397</v>
      </c>
      <c r="T1827" t="s">
        <v>26</v>
      </c>
    </row>
    <row r="1828" spans="1:20" x14ac:dyDescent="0.3">
      <c r="A1828" t="s">
        <v>2136</v>
      </c>
      <c r="B1828" t="s">
        <v>19</v>
      </c>
      <c r="C1828">
        <v>35</v>
      </c>
      <c r="D1828" t="s">
        <v>20</v>
      </c>
      <c r="E1828" t="s">
        <v>39</v>
      </c>
      <c r="F1828" t="s">
        <v>92</v>
      </c>
      <c r="G1828" t="s">
        <v>246</v>
      </c>
      <c r="H1828" t="s">
        <v>47</v>
      </c>
      <c r="I1828">
        <v>4.0999999999999996</v>
      </c>
      <c r="J1828" t="s">
        <v>25</v>
      </c>
      <c r="K1828" s="1">
        <v>41807</v>
      </c>
      <c r="L1828" s="1">
        <v>42595</v>
      </c>
      <c r="M1828">
        <v>2.16</v>
      </c>
      <c r="N1828">
        <v>46289</v>
      </c>
      <c r="O1828">
        <v>2</v>
      </c>
      <c r="P1828" t="s">
        <v>26</v>
      </c>
      <c r="Q1828">
        <v>2</v>
      </c>
      <c r="R1828">
        <v>4</v>
      </c>
      <c r="S1828" t="s">
        <v>1022</v>
      </c>
      <c r="T1828" t="s">
        <v>65</v>
      </c>
    </row>
    <row r="1829" spans="1:20" x14ac:dyDescent="0.3">
      <c r="A1829" t="s">
        <v>2137</v>
      </c>
      <c r="B1829" t="s">
        <v>19</v>
      </c>
      <c r="C1829">
        <v>23</v>
      </c>
      <c r="D1829" t="s">
        <v>179</v>
      </c>
      <c r="E1829" t="s">
        <v>63</v>
      </c>
      <c r="F1829" t="s">
        <v>67</v>
      </c>
      <c r="G1829" t="s">
        <v>90</v>
      </c>
      <c r="H1829" t="s">
        <v>47</v>
      </c>
      <c r="I1829">
        <v>1.5</v>
      </c>
      <c r="J1829" t="s">
        <v>85</v>
      </c>
      <c r="K1829" s="1">
        <v>39499</v>
      </c>
      <c r="L1829"/>
      <c r="M1829">
        <v>17.68</v>
      </c>
      <c r="N1829">
        <v>36877</v>
      </c>
      <c r="O1829">
        <v>1</v>
      </c>
      <c r="P1829" t="s">
        <v>65</v>
      </c>
      <c r="Q1829">
        <v>3</v>
      </c>
      <c r="R1829">
        <v>3</v>
      </c>
      <c r="S1829" t="s">
        <v>921</v>
      </c>
      <c r="T1829" t="s">
        <v>26</v>
      </c>
    </row>
    <row r="1830" spans="1:20" x14ac:dyDescent="0.3">
      <c r="A1830" t="s">
        <v>2138</v>
      </c>
      <c r="B1830" t="s">
        <v>29</v>
      </c>
      <c r="C1830">
        <v>26</v>
      </c>
      <c r="D1830" t="s">
        <v>30</v>
      </c>
      <c r="E1830" t="s">
        <v>53</v>
      </c>
      <c r="F1830" t="s">
        <v>82</v>
      </c>
      <c r="G1830" t="s">
        <v>107</v>
      </c>
      <c r="H1830" t="s">
        <v>24</v>
      </c>
      <c r="I1830">
        <v>3.1</v>
      </c>
      <c r="J1830" t="s">
        <v>25</v>
      </c>
      <c r="K1830" s="1">
        <v>44712</v>
      </c>
      <c r="L1830"/>
      <c r="M1830">
        <v>3.41</v>
      </c>
      <c r="N1830">
        <v>42834</v>
      </c>
      <c r="O1830">
        <v>3</v>
      </c>
      <c r="P1830" t="s">
        <v>26</v>
      </c>
      <c r="Q1830">
        <v>4</v>
      </c>
      <c r="R1830">
        <v>4</v>
      </c>
      <c r="S1830" t="s">
        <v>108</v>
      </c>
      <c r="T1830" t="s">
        <v>26</v>
      </c>
    </row>
    <row r="1831" spans="1:20" x14ac:dyDescent="0.3">
      <c r="A1831" t="s">
        <v>2139</v>
      </c>
      <c r="B1831" t="s">
        <v>19</v>
      </c>
      <c r="C1831">
        <v>36</v>
      </c>
      <c r="D1831" t="s">
        <v>30</v>
      </c>
      <c r="E1831" t="s">
        <v>39</v>
      </c>
      <c r="F1831" t="s">
        <v>22</v>
      </c>
      <c r="G1831" t="s">
        <v>74</v>
      </c>
      <c r="H1831" t="s">
        <v>84</v>
      </c>
      <c r="I1831">
        <v>9.1</v>
      </c>
      <c r="J1831" t="s">
        <v>25</v>
      </c>
      <c r="K1831" s="1">
        <v>44636</v>
      </c>
      <c r="L1831"/>
      <c r="M1831">
        <v>3.62</v>
      </c>
      <c r="N1831">
        <v>49110</v>
      </c>
      <c r="O1831">
        <v>3</v>
      </c>
      <c r="P1831" t="s">
        <v>26</v>
      </c>
      <c r="Q1831">
        <v>2</v>
      </c>
      <c r="R1831">
        <v>10</v>
      </c>
      <c r="S1831" t="s">
        <v>983</v>
      </c>
      <c r="T1831" t="s">
        <v>26</v>
      </c>
    </row>
    <row r="1832" spans="1:20" x14ac:dyDescent="0.3">
      <c r="A1832" t="s">
        <v>2140</v>
      </c>
      <c r="B1832" t="s">
        <v>19</v>
      </c>
      <c r="C1832">
        <v>24</v>
      </c>
      <c r="D1832" t="s">
        <v>30</v>
      </c>
      <c r="E1832" t="s">
        <v>63</v>
      </c>
      <c r="F1832" t="s">
        <v>32</v>
      </c>
      <c r="G1832" t="s">
        <v>33</v>
      </c>
      <c r="H1832" t="s">
        <v>24</v>
      </c>
      <c r="I1832">
        <v>2.9</v>
      </c>
      <c r="J1832" t="s">
        <v>25</v>
      </c>
      <c r="K1832" s="1">
        <v>45319</v>
      </c>
      <c r="L1832" s="1">
        <v>45881</v>
      </c>
      <c r="M1832">
        <v>1.54</v>
      </c>
      <c r="N1832">
        <v>31970</v>
      </c>
      <c r="O1832">
        <v>2</v>
      </c>
      <c r="P1832" t="s">
        <v>26</v>
      </c>
      <c r="Q1832">
        <v>0</v>
      </c>
      <c r="R1832">
        <v>5</v>
      </c>
      <c r="S1832" t="s">
        <v>318</v>
      </c>
      <c r="T1832" t="s">
        <v>65</v>
      </c>
    </row>
    <row r="1833" spans="1:20" x14ac:dyDescent="0.3">
      <c r="A1833" t="s">
        <v>2141</v>
      </c>
      <c r="B1833" t="s">
        <v>19</v>
      </c>
      <c r="C1833">
        <v>31</v>
      </c>
      <c r="D1833" t="s">
        <v>30</v>
      </c>
      <c r="E1833" t="s">
        <v>63</v>
      </c>
      <c r="F1833" t="s">
        <v>67</v>
      </c>
      <c r="G1833" t="s">
        <v>110</v>
      </c>
      <c r="H1833" t="s">
        <v>51</v>
      </c>
      <c r="I1833">
        <v>8.1</v>
      </c>
      <c r="J1833" t="s">
        <v>85</v>
      </c>
      <c r="K1833" s="1">
        <v>43061</v>
      </c>
      <c r="L1833"/>
      <c r="M1833">
        <v>7.93</v>
      </c>
      <c r="N1833">
        <v>50774</v>
      </c>
      <c r="O1833">
        <v>3</v>
      </c>
      <c r="P1833" t="s">
        <v>26</v>
      </c>
      <c r="Q1833">
        <v>1</v>
      </c>
      <c r="R1833">
        <v>9</v>
      </c>
      <c r="S1833" t="s">
        <v>145</v>
      </c>
      <c r="T1833" t="s">
        <v>26</v>
      </c>
    </row>
    <row r="1834" spans="1:20" x14ac:dyDescent="0.3">
      <c r="A1834" t="s">
        <v>2142</v>
      </c>
      <c r="B1834" t="s">
        <v>29</v>
      </c>
      <c r="C1834">
        <v>34</v>
      </c>
      <c r="D1834" t="s">
        <v>20</v>
      </c>
      <c r="E1834" t="s">
        <v>36</v>
      </c>
      <c r="F1834" t="s">
        <v>54</v>
      </c>
      <c r="G1834" t="s">
        <v>77</v>
      </c>
      <c r="H1834" t="s">
        <v>51</v>
      </c>
      <c r="I1834">
        <v>11.3</v>
      </c>
      <c r="J1834" t="s">
        <v>25</v>
      </c>
      <c r="K1834" s="1">
        <v>40018</v>
      </c>
      <c r="L1834"/>
      <c r="M1834">
        <v>16.260000000000002</v>
      </c>
      <c r="N1834">
        <v>54219</v>
      </c>
      <c r="O1834">
        <v>4</v>
      </c>
      <c r="P1834" t="s">
        <v>26</v>
      </c>
      <c r="Q1834">
        <v>2</v>
      </c>
      <c r="R1834">
        <v>7</v>
      </c>
      <c r="S1834" t="s">
        <v>670</v>
      </c>
      <c r="T1834" t="s">
        <v>26</v>
      </c>
    </row>
    <row r="1835" spans="1:20" x14ac:dyDescent="0.3">
      <c r="A1835" t="s">
        <v>2143</v>
      </c>
      <c r="B1835" t="s">
        <v>19</v>
      </c>
      <c r="C1835">
        <v>34</v>
      </c>
      <c r="D1835" t="s">
        <v>30</v>
      </c>
      <c r="E1835" t="s">
        <v>36</v>
      </c>
      <c r="F1835" t="s">
        <v>40</v>
      </c>
      <c r="G1835" t="s">
        <v>96</v>
      </c>
      <c r="H1835" t="s">
        <v>51</v>
      </c>
      <c r="I1835">
        <v>7.7</v>
      </c>
      <c r="J1835" t="s">
        <v>25</v>
      </c>
      <c r="K1835" s="1">
        <v>41087</v>
      </c>
      <c r="L1835"/>
      <c r="M1835">
        <v>13.34</v>
      </c>
      <c r="N1835">
        <v>48059</v>
      </c>
      <c r="O1835">
        <v>2</v>
      </c>
      <c r="P1835" t="s">
        <v>65</v>
      </c>
      <c r="Q1835">
        <v>4</v>
      </c>
      <c r="R1835">
        <v>5</v>
      </c>
      <c r="S1835" t="s">
        <v>767</v>
      </c>
      <c r="T1835" t="s">
        <v>26</v>
      </c>
    </row>
    <row r="1836" spans="1:20" x14ac:dyDescent="0.3">
      <c r="A1836" t="s">
        <v>2144</v>
      </c>
      <c r="B1836" t="s">
        <v>19</v>
      </c>
      <c r="C1836">
        <v>40</v>
      </c>
      <c r="D1836" t="s">
        <v>20</v>
      </c>
      <c r="E1836" t="s">
        <v>31</v>
      </c>
      <c r="F1836" t="s">
        <v>67</v>
      </c>
      <c r="G1836" t="s">
        <v>176</v>
      </c>
      <c r="H1836" t="s">
        <v>24</v>
      </c>
      <c r="I1836">
        <v>13.3</v>
      </c>
      <c r="J1836" t="s">
        <v>25</v>
      </c>
      <c r="K1836" s="1">
        <v>42850</v>
      </c>
      <c r="L1836"/>
      <c r="M1836">
        <v>8.51</v>
      </c>
      <c r="N1836">
        <v>59746</v>
      </c>
      <c r="O1836">
        <v>2</v>
      </c>
      <c r="P1836" t="s">
        <v>26</v>
      </c>
      <c r="Q1836">
        <v>0</v>
      </c>
      <c r="R1836">
        <v>3</v>
      </c>
      <c r="S1836" t="s">
        <v>222</v>
      </c>
      <c r="T1836" t="s">
        <v>26</v>
      </c>
    </row>
    <row r="1837" spans="1:20" x14ac:dyDescent="0.3">
      <c r="A1837" t="s">
        <v>2145</v>
      </c>
      <c r="B1837" t="s">
        <v>29</v>
      </c>
      <c r="C1837">
        <v>25</v>
      </c>
      <c r="D1837" t="s">
        <v>30</v>
      </c>
      <c r="E1837" t="s">
        <v>31</v>
      </c>
      <c r="F1837" t="s">
        <v>54</v>
      </c>
      <c r="G1837" t="s">
        <v>55</v>
      </c>
      <c r="H1837" t="s">
        <v>51</v>
      </c>
      <c r="I1837">
        <v>3.1</v>
      </c>
      <c r="J1837" t="s">
        <v>25</v>
      </c>
      <c r="K1837" s="1">
        <v>42757</v>
      </c>
      <c r="L1837"/>
      <c r="M1837">
        <v>8.76</v>
      </c>
      <c r="N1837">
        <v>46371</v>
      </c>
      <c r="O1837">
        <v>3</v>
      </c>
      <c r="P1837" t="s">
        <v>26</v>
      </c>
      <c r="Q1837">
        <v>1</v>
      </c>
      <c r="R1837">
        <v>7</v>
      </c>
      <c r="S1837" t="s">
        <v>56</v>
      </c>
      <c r="T1837" t="s">
        <v>26</v>
      </c>
    </row>
    <row r="1838" spans="1:20" x14ac:dyDescent="0.3">
      <c r="A1838" t="s">
        <v>2146</v>
      </c>
      <c r="B1838" t="s">
        <v>29</v>
      </c>
      <c r="C1838">
        <v>38</v>
      </c>
      <c r="D1838" t="s">
        <v>30</v>
      </c>
      <c r="E1838" t="s">
        <v>58</v>
      </c>
      <c r="F1838" t="s">
        <v>22</v>
      </c>
      <c r="G1838" t="s">
        <v>59</v>
      </c>
      <c r="H1838" t="s">
        <v>51</v>
      </c>
      <c r="I1838">
        <v>16</v>
      </c>
      <c r="J1838" t="s">
        <v>85</v>
      </c>
      <c r="K1838" s="1">
        <v>42423</v>
      </c>
      <c r="L1838" s="1">
        <v>44785</v>
      </c>
      <c r="M1838">
        <v>6.47</v>
      </c>
      <c r="N1838">
        <v>61855</v>
      </c>
      <c r="O1838">
        <v>3</v>
      </c>
      <c r="P1838" t="s">
        <v>26</v>
      </c>
      <c r="Q1838">
        <v>1</v>
      </c>
      <c r="R1838">
        <v>3</v>
      </c>
      <c r="S1838" t="s">
        <v>382</v>
      </c>
      <c r="T1838" t="s">
        <v>65</v>
      </c>
    </row>
    <row r="1839" spans="1:20" x14ac:dyDescent="0.3">
      <c r="A1839" t="s">
        <v>2147</v>
      </c>
      <c r="B1839" t="s">
        <v>29</v>
      </c>
      <c r="C1839">
        <v>35</v>
      </c>
      <c r="D1839" t="s">
        <v>30</v>
      </c>
      <c r="E1839" t="s">
        <v>31</v>
      </c>
      <c r="F1839" t="s">
        <v>54</v>
      </c>
      <c r="G1839" t="s">
        <v>55</v>
      </c>
      <c r="H1839" t="s">
        <v>24</v>
      </c>
      <c r="I1839">
        <v>8.6999999999999993</v>
      </c>
      <c r="J1839" t="s">
        <v>25</v>
      </c>
      <c r="K1839" s="1">
        <v>43633</v>
      </c>
      <c r="L1839"/>
      <c r="M1839">
        <v>6.37</v>
      </c>
      <c r="N1839">
        <v>47157</v>
      </c>
      <c r="O1839">
        <v>3</v>
      </c>
      <c r="P1839" t="s">
        <v>26</v>
      </c>
      <c r="Q1839">
        <v>2</v>
      </c>
      <c r="R1839">
        <v>3</v>
      </c>
      <c r="S1839" t="s">
        <v>603</v>
      </c>
      <c r="T1839" t="s">
        <v>26</v>
      </c>
    </row>
    <row r="1840" spans="1:20" x14ac:dyDescent="0.3">
      <c r="A1840" t="s">
        <v>2148</v>
      </c>
      <c r="B1840" t="s">
        <v>19</v>
      </c>
      <c r="C1840">
        <v>21</v>
      </c>
      <c r="D1840" t="s">
        <v>30</v>
      </c>
      <c r="E1840" t="s">
        <v>63</v>
      </c>
      <c r="F1840" t="s">
        <v>45</v>
      </c>
      <c r="G1840" t="s">
        <v>164</v>
      </c>
      <c r="H1840" t="s">
        <v>24</v>
      </c>
      <c r="I1840">
        <v>0</v>
      </c>
      <c r="J1840" t="s">
        <v>25</v>
      </c>
      <c r="K1840" s="1">
        <v>45332</v>
      </c>
      <c r="L1840"/>
      <c r="M1840">
        <v>1.71</v>
      </c>
      <c r="N1840">
        <v>42551</v>
      </c>
      <c r="O1840">
        <v>3</v>
      </c>
      <c r="P1840" t="s">
        <v>26</v>
      </c>
      <c r="Q1840">
        <v>0</v>
      </c>
      <c r="R1840">
        <v>6</v>
      </c>
      <c r="S1840" t="s">
        <v>1503</v>
      </c>
      <c r="T1840" t="s">
        <v>26</v>
      </c>
    </row>
    <row r="1841" spans="1:20" x14ac:dyDescent="0.3">
      <c r="A1841" t="s">
        <v>2149</v>
      </c>
      <c r="B1841" t="s">
        <v>19</v>
      </c>
      <c r="C1841">
        <v>29</v>
      </c>
      <c r="D1841" t="s">
        <v>30</v>
      </c>
      <c r="E1841" t="s">
        <v>53</v>
      </c>
      <c r="F1841" t="s">
        <v>45</v>
      </c>
      <c r="G1841" t="s">
        <v>98</v>
      </c>
      <c r="H1841" t="s">
        <v>24</v>
      </c>
      <c r="I1841">
        <v>0</v>
      </c>
      <c r="J1841" t="s">
        <v>25</v>
      </c>
      <c r="K1841" s="1">
        <v>45414</v>
      </c>
      <c r="L1841"/>
      <c r="M1841">
        <v>1.49</v>
      </c>
      <c r="N1841">
        <v>36015</v>
      </c>
      <c r="O1841">
        <v>2</v>
      </c>
      <c r="P1841" t="s">
        <v>26</v>
      </c>
      <c r="Q1841">
        <v>0</v>
      </c>
      <c r="R1841">
        <v>6</v>
      </c>
      <c r="S1841" t="s">
        <v>451</v>
      </c>
      <c r="T1841" t="s">
        <v>26</v>
      </c>
    </row>
    <row r="1842" spans="1:20" x14ac:dyDescent="0.3">
      <c r="A1842" t="s">
        <v>2150</v>
      </c>
      <c r="B1842" t="s">
        <v>19</v>
      </c>
      <c r="C1842">
        <v>36</v>
      </c>
      <c r="D1842" t="s">
        <v>30</v>
      </c>
      <c r="E1842" t="s">
        <v>31</v>
      </c>
      <c r="F1842" t="s">
        <v>40</v>
      </c>
      <c r="G1842" t="s">
        <v>50</v>
      </c>
      <c r="H1842" t="s">
        <v>47</v>
      </c>
      <c r="I1842">
        <v>8.6999999999999993</v>
      </c>
      <c r="J1842" t="s">
        <v>85</v>
      </c>
      <c r="K1842" s="1">
        <v>44171</v>
      </c>
      <c r="L1842" s="1">
        <v>45391</v>
      </c>
      <c r="M1842">
        <v>3.34</v>
      </c>
      <c r="N1842">
        <v>53270</v>
      </c>
      <c r="O1842">
        <v>2</v>
      </c>
      <c r="P1842" t="s">
        <v>65</v>
      </c>
      <c r="Q1842">
        <v>1</v>
      </c>
      <c r="R1842">
        <v>2</v>
      </c>
      <c r="S1842" t="s">
        <v>116</v>
      </c>
      <c r="T1842" t="s">
        <v>65</v>
      </c>
    </row>
    <row r="1843" spans="1:20" x14ac:dyDescent="0.3">
      <c r="A1843" t="s">
        <v>2151</v>
      </c>
      <c r="B1843" t="s">
        <v>29</v>
      </c>
      <c r="C1843">
        <v>28</v>
      </c>
      <c r="D1843" t="s">
        <v>20</v>
      </c>
      <c r="E1843" t="s">
        <v>63</v>
      </c>
      <c r="F1843" t="s">
        <v>40</v>
      </c>
      <c r="G1843" t="s">
        <v>50</v>
      </c>
      <c r="H1843" t="s">
        <v>24</v>
      </c>
      <c r="I1843">
        <v>6.7</v>
      </c>
      <c r="J1843" t="s">
        <v>25</v>
      </c>
      <c r="K1843" s="1">
        <v>44241</v>
      </c>
      <c r="L1843"/>
      <c r="M1843">
        <v>4.7</v>
      </c>
      <c r="N1843">
        <v>52341</v>
      </c>
      <c r="O1843">
        <v>3</v>
      </c>
      <c r="P1843" t="s">
        <v>26</v>
      </c>
      <c r="Q1843">
        <v>2</v>
      </c>
      <c r="R1843">
        <v>7</v>
      </c>
      <c r="S1843" t="s">
        <v>272</v>
      </c>
      <c r="T1843" t="s">
        <v>26</v>
      </c>
    </row>
    <row r="1844" spans="1:20" x14ac:dyDescent="0.3">
      <c r="A1844" t="s">
        <v>2152</v>
      </c>
      <c r="B1844" t="s">
        <v>29</v>
      </c>
      <c r="C1844">
        <v>34</v>
      </c>
      <c r="D1844" t="s">
        <v>30</v>
      </c>
      <c r="E1844" t="s">
        <v>36</v>
      </c>
      <c r="F1844" t="s">
        <v>22</v>
      </c>
      <c r="G1844" t="s">
        <v>59</v>
      </c>
      <c r="H1844" t="s">
        <v>24</v>
      </c>
      <c r="I1844">
        <v>4.2</v>
      </c>
      <c r="J1844" t="s">
        <v>25</v>
      </c>
      <c r="K1844" s="1">
        <v>41451</v>
      </c>
      <c r="L1844"/>
      <c r="M1844">
        <v>12.34</v>
      </c>
      <c r="N1844">
        <v>38429</v>
      </c>
      <c r="O1844">
        <v>4</v>
      </c>
      <c r="P1844" t="s">
        <v>26</v>
      </c>
      <c r="Q1844">
        <v>2</v>
      </c>
      <c r="R1844">
        <v>6</v>
      </c>
      <c r="S1844" t="s">
        <v>1379</v>
      </c>
      <c r="T1844" t="s">
        <v>26</v>
      </c>
    </row>
    <row r="1845" spans="1:20" x14ac:dyDescent="0.3">
      <c r="A1845" t="s">
        <v>2153</v>
      </c>
      <c r="B1845" t="s">
        <v>19</v>
      </c>
      <c r="C1845">
        <v>30</v>
      </c>
      <c r="D1845" t="s">
        <v>20</v>
      </c>
      <c r="E1845" t="s">
        <v>58</v>
      </c>
      <c r="F1845" t="s">
        <v>40</v>
      </c>
      <c r="G1845" t="s">
        <v>41</v>
      </c>
      <c r="H1845" t="s">
        <v>24</v>
      </c>
      <c r="I1845">
        <v>3.7</v>
      </c>
      <c r="J1845" t="s">
        <v>25</v>
      </c>
      <c r="K1845" s="1">
        <v>45540</v>
      </c>
      <c r="L1845"/>
      <c r="M1845">
        <v>1.1399999999999999</v>
      </c>
      <c r="N1845">
        <v>37299</v>
      </c>
      <c r="O1845">
        <v>2</v>
      </c>
      <c r="P1845" t="s">
        <v>26</v>
      </c>
      <c r="Q1845">
        <v>2</v>
      </c>
      <c r="R1845">
        <v>7</v>
      </c>
      <c r="S1845" t="s">
        <v>647</v>
      </c>
      <c r="T1845" t="s">
        <v>26</v>
      </c>
    </row>
    <row r="1846" spans="1:20" x14ac:dyDescent="0.3">
      <c r="A1846" t="s">
        <v>2154</v>
      </c>
      <c r="B1846" t="s">
        <v>29</v>
      </c>
      <c r="C1846">
        <v>31</v>
      </c>
      <c r="D1846" t="s">
        <v>30</v>
      </c>
      <c r="E1846" t="s">
        <v>31</v>
      </c>
      <c r="F1846" t="s">
        <v>45</v>
      </c>
      <c r="G1846" t="s">
        <v>98</v>
      </c>
      <c r="H1846" t="s">
        <v>24</v>
      </c>
      <c r="I1846">
        <v>5.8</v>
      </c>
      <c r="J1846" t="s">
        <v>25</v>
      </c>
      <c r="K1846" s="1">
        <v>41527</v>
      </c>
      <c r="L1846"/>
      <c r="M1846">
        <v>12.13</v>
      </c>
      <c r="N1846">
        <v>46007</v>
      </c>
      <c r="O1846">
        <v>3</v>
      </c>
      <c r="P1846" t="s">
        <v>26</v>
      </c>
      <c r="Q1846">
        <v>3</v>
      </c>
      <c r="R1846">
        <v>9</v>
      </c>
      <c r="S1846" t="s">
        <v>160</v>
      </c>
      <c r="T1846" t="s">
        <v>26</v>
      </c>
    </row>
    <row r="1847" spans="1:20" x14ac:dyDescent="0.3">
      <c r="A1847" t="s">
        <v>2155</v>
      </c>
      <c r="B1847" t="s">
        <v>19</v>
      </c>
      <c r="C1847">
        <v>26</v>
      </c>
      <c r="D1847" t="s">
        <v>30</v>
      </c>
      <c r="E1847" t="s">
        <v>58</v>
      </c>
      <c r="F1847" t="s">
        <v>45</v>
      </c>
      <c r="G1847" t="s">
        <v>46</v>
      </c>
      <c r="H1847" t="s">
        <v>24</v>
      </c>
      <c r="I1847">
        <v>5.7</v>
      </c>
      <c r="J1847" t="s">
        <v>85</v>
      </c>
      <c r="K1847" s="1">
        <v>43053</v>
      </c>
      <c r="L1847" s="1">
        <v>43399</v>
      </c>
      <c r="M1847">
        <v>0.95</v>
      </c>
      <c r="N1847">
        <v>45435</v>
      </c>
      <c r="O1847">
        <v>2</v>
      </c>
      <c r="P1847" t="s">
        <v>26</v>
      </c>
      <c r="Q1847">
        <v>4</v>
      </c>
      <c r="R1847">
        <v>2</v>
      </c>
      <c r="S1847" t="s">
        <v>1503</v>
      </c>
      <c r="T1847" t="s">
        <v>65</v>
      </c>
    </row>
    <row r="1848" spans="1:20" x14ac:dyDescent="0.3">
      <c r="A1848" t="s">
        <v>2156</v>
      </c>
      <c r="B1848" t="s">
        <v>29</v>
      </c>
      <c r="C1848">
        <v>38</v>
      </c>
      <c r="D1848" t="s">
        <v>20</v>
      </c>
      <c r="E1848" t="s">
        <v>58</v>
      </c>
      <c r="F1848" t="s">
        <v>67</v>
      </c>
      <c r="G1848" t="s">
        <v>176</v>
      </c>
      <c r="H1848" t="s">
        <v>51</v>
      </c>
      <c r="I1848">
        <v>18</v>
      </c>
      <c r="J1848" t="s">
        <v>25</v>
      </c>
      <c r="K1848" s="1">
        <v>45247</v>
      </c>
      <c r="L1848"/>
      <c r="M1848">
        <v>1.95</v>
      </c>
      <c r="N1848">
        <v>76405</v>
      </c>
      <c r="O1848">
        <v>4</v>
      </c>
      <c r="P1848" t="s">
        <v>26</v>
      </c>
      <c r="Q1848">
        <v>1</v>
      </c>
      <c r="R1848">
        <v>6</v>
      </c>
      <c r="S1848" t="s">
        <v>475</v>
      </c>
      <c r="T1848" t="s">
        <v>26</v>
      </c>
    </row>
    <row r="1849" spans="1:20" x14ac:dyDescent="0.3">
      <c r="A1849" t="s">
        <v>2157</v>
      </c>
      <c r="B1849" t="s">
        <v>19</v>
      </c>
      <c r="C1849">
        <v>27</v>
      </c>
      <c r="D1849" t="s">
        <v>30</v>
      </c>
      <c r="E1849" t="s">
        <v>53</v>
      </c>
      <c r="F1849" t="s">
        <v>92</v>
      </c>
      <c r="G1849" t="s">
        <v>120</v>
      </c>
      <c r="H1849" t="s">
        <v>24</v>
      </c>
      <c r="I1849">
        <v>4.4000000000000004</v>
      </c>
      <c r="J1849" t="s">
        <v>85</v>
      </c>
      <c r="K1849" s="1">
        <v>44979</v>
      </c>
      <c r="L1849"/>
      <c r="M1849">
        <v>2.68</v>
      </c>
      <c r="N1849">
        <v>39278</v>
      </c>
      <c r="O1849">
        <v>3</v>
      </c>
      <c r="P1849" t="s">
        <v>65</v>
      </c>
      <c r="Q1849">
        <v>3</v>
      </c>
      <c r="R1849">
        <v>3</v>
      </c>
      <c r="S1849" t="s">
        <v>1409</v>
      </c>
      <c r="T1849" t="s">
        <v>26</v>
      </c>
    </row>
    <row r="1850" spans="1:20" x14ac:dyDescent="0.3">
      <c r="A1850" t="s">
        <v>2158</v>
      </c>
      <c r="B1850" t="s">
        <v>19</v>
      </c>
      <c r="C1850">
        <v>39</v>
      </c>
      <c r="D1850" t="s">
        <v>30</v>
      </c>
      <c r="E1850" t="s">
        <v>31</v>
      </c>
      <c r="F1850" t="s">
        <v>22</v>
      </c>
      <c r="G1850" t="s">
        <v>23</v>
      </c>
      <c r="H1850" t="s">
        <v>24</v>
      </c>
      <c r="I1850">
        <v>16</v>
      </c>
      <c r="J1850" t="s">
        <v>25</v>
      </c>
      <c r="K1850" s="1">
        <v>39812</v>
      </c>
      <c r="L1850"/>
      <c r="M1850">
        <v>16.829999999999998</v>
      </c>
      <c r="N1850">
        <v>62927</v>
      </c>
      <c r="O1850">
        <v>5</v>
      </c>
      <c r="P1850" t="s">
        <v>26</v>
      </c>
      <c r="Q1850">
        <v>2</v>
      </c>
      <c r="R1850">
        <v>5</v>
      </c>
      <c r="S1850" t="s">
        <v>787</v>
      </c>
      <c r="T1850" t="s">
        <v>26</v>
      </c>
    </row>
    <row r="1851" spans="1:20" x14ac:dyDescent="0.3">
      <c r="A1851" t="s">
        <v>2159</v>
      </c>
      <c r="B1851" t="s">
        <v>29</v>
      </c>
      <c r="C1851">
        <v>27</v>
      </c>
      <c r="D1851" t="s">
        <v>30</v>
      </c>
      <c r="E1851" t="s">
        <v>58</v>
      </c>
      <c r="F1851" t="s">
        <v>54</v>
      </c>
      <c r="G1851" t="s">
        <v>77</v>
      </c>
      <c r="H1851" t="s">
        <v>51</v>
      </c>
      <c r="I1851">
        <v>4</v>
      </c>
      <c r="J1851" t="s">
        <v>25</v>
      </c>
      <c r="K1851" s="1">
        <v>44108</v>
      </c>
      <c r="L1851"/>
      <c r="M1851">
        <v>5.07</v>
      </c>
      <c r="N1851">
        <v>41552</v>
      </c>
      <c r="O1851">
        <v>1</v>
      </c>
      <c r="P1851" t="s">
        <v>26</v>
      </c>
      <c r="Q1851">
        <v>0</v>
      </c>
      <c r="R1851">
        <v>9</v>
      </c>
      <c r="S1851" t="s">
        <v>1397</v>
      </c>
      <c r="T1851" t="s">
        <v>26</v>
      </c>
    </row>
    <row r="1852" spans="1:20" x14ac:dyDescent="0.3">
      <c r="A1852" t="s">
        <v>2160</v>
      </c>
      <c r="B1852" t="s">
        <v>19</v>
      </c>
      <c r="C1852">
        <v>32</v>
      </c>
      <c r="D1852" t="s">
        <v>20</v>
      </c>
      <c r="E1852" t="s">
        <v>39</v>
      </c>
      <c r="F1852" t="s">
        <v>45</v>
      </c>
      <c r="G1852" t="s">
        <v>164</v>
      </c>
      <c r="H1852" t="s">
        <v>51</v>
      </c>
      <c r="I1852">
        <v>6.6</v>
      </c>
      <c r="J1852" t="s">
        <v>25</v>
      </c>
      <c r="K1852" s="1">
        <v>41387</v>
      </c>
      <c r="L1852"/>
      <c r="M1852">
        <v>12.51</v>
      </c>
      <c r="N1852">
        <v>57085</v>
      </c>
      <c r="O1852">
        <v>4</v>
      </c>
      <c r="P1852" t="s">
        <v>26</v>
      </c>
      <c r="Q1852">
        <v>2</v>
      </c>
      <c r="R1852">
        <v>7</v>
      </c>
      <c r="S1852" t="s">
        <v>848</v>
      </c>
      <c r="T1852" t="s">
        <v>26</v>
      </c>
    </row>
    <row r="1853" spans="1:20" x14ac:dyDescent="0.3">
      <c r="A1853" t="s">
        <v>2161</v>
      </c>
      <c r="B1853" t="s">
        <v>19</v>
      </c>
      <c r="C1853">
        <v>27</v>
      </c>
      <c r="D1853" t="s">
        <v>30</v>
      </c>
      <c r="E1853" t="s">
        <v>31</v>
      </c>
      <c r="F1853" t="s">
        <v>32</v>
      </c>
      <c r="G1853" t="s">
        <v>33</v>
      </c>
      <c r="H1853" t="s">
        <v>47</v>
      </c>
      <c r="I1853">
        <v>4.8</v>
      </c>
      <c r="J1853" t="s">
        <v>25</v>
      </c>
      <c r="K1853" s="1">
        <v>41922</v>
      </c>
      <c r="L1853"/>
      <c r="M1853">
        <v>11.05</v>
      </c>
      <c r="N1853">
        <v>30603</v>
      </c>
      <c r="O1853">
        <v>4</v>
      </c>
      <c r="P1853" t="s">
        <v>26</v>
      </c>
      <c r="Q1853">
        <v>2</v>
      </c>
      <c r="R1853">
        <v>6</v>
      </c>
      <c r="S1853" t="s">
        <v>377</v>
      </c>
      <c r="T1853" t="s">
        <v>26</v>
      </c>
    </row>
    <row r="1854" spans="1:20" x14ac:dyDescent="0.3">
      <c r="A1854" t="s">
        <v>414</v>
      </c>
      <c r="B1854" t="s">
        <v>19</v>
      </c>
      <c r="C1854">
        <v>22</v>
      </c>
      <c r="D1854" t="s">
        <v>30</v>
      </c>
      <c r="E1854" t="s">
        <v>39</v>
      </c>
      <c r="F1854" t="s">
        <v>40</v>
      </c>
      <c r="G1854" t="s">
        <v>41</v>
      </c>
      <c r="H1854" t="s">
        <v>51</v>
      </c>
      <c r="I1854">
        <v>1.8</v>
      </c>
      <c r="J1854" t="s">
        <v>25</v>
      </c>
      <c r="K1854" s="1">
        <v>40783</v>
      </c>
      <c r="L1854" s="1">
        <v>42563</v>
      </c>
      <c r="M1854">
        <v>4.87</v>
      </c>
      <c r="N1854">
        <v>40010</v>
      </c>
      <c r="O1854">
        <v>2</v>
      </c>
      <c r="P1854" t="s">
        <v>65</v>
      </c>
      <c r="Q1854">
        <v>1</v>
      </c>
      <c r="R1854">
        <v>6</v>
      </c>
      <c r="T1854" t="s">
        <v>65</v>
      </c>
    </row>
    <row r="1855" spans="1:20" x14ac:dyDescent="0.3">
      <c r="A1855" t="s">
        <v>2162</v>
      </c>
      <c r="B1855" t="s">
        <v>19</v>
      </c>
      <c r="C1855">
        <v>26</v>
      </c>
      <c r="D1855" t="s">
        <v>20</v>
      </c>
      <c r="E1855" t="s">
        <v>39</v>
      </c>
      <c r="F1855" t="s">
        <v>22</v>
      </c>
      <c r="G1855" t="s">
        <v>23</v>
      </c>
      <c r="H1855" t="s">
        <v>24</v>
      </c>
      <c r="I1855">
        <v>3</v>
      </c>
      <c r="J1855" t="s">
        <v>25</v>
      </c>
      <c r="K1855" s="1">
        <v>41076</v>
      </c>
      <c r="L1855"/>
      <c r="M1855">
        <v>13.37</v>
      </c>
      <c r="N1855">
        <v>43761</v>
      </c>
      <c r="O1855">
        <v>4</v>
      </c>
      <c r="P1855" t="s">
        <v>26</v>
      </c>
      <c r="Q1855">
        <v>0</v>
      </c>
      <c r="R1855">
        <v>2</v>
      </c>
      <c r="S1855" t="s">
        <v>322</v>
      </c>
      <c r="T1855" t="s">
        <v>26</v>
      </c>
    </row>
    <row r="1856" spans="1:20" x14ac:dyDescent="0.3">
      <c r="A1856" t="s">
        <v>2163</v>
      </c>
      <c r="B1856" t="s">
        <v>19</v>
      </c>
      <c r="C1856">
        <v>40</v>
      </c>
      <c r="D1856" t="s">
        <v>20</v>
      </c>
      <c r="E1856" t="s">
        <v>53</v>
      </c>
      <c r="F1856" t="s">
        <v>45</v>
      </c>
      <c r="G1856" t="s">
        <v>164</v>
      </c>
      <c r="H1856" t="s">
        <v>51</v>
      </c>
      <c r="I1856">
        <v>11.9</v>
      </c>
      <c r="J1856" t="s">
        <v>25</v>
      </c>
      <c r="K1856" s="1">
        <v>43299</v>
      </c>
      <c r="L1856"/>
      <c r="M1856">
        <v>7.28</v>
      </c>
      <c r="N1856">
        <v>61814</v>
      </c>
      <c r="O1856">
        <v>4</v>
      </c>
      <c r="P1856" t="s">
        <v>26</v>
      </c>
      <c r="Q1856">
        <v>2</v>
      </c>
      <c r="R1856">
        <v>4</v>
      </c>
      <c r="S1856" t="s">
        <v>997</v>
      </c>
      <c r="T1856" t="s">
        <v>26</v>
      </c>
    </row>
    <row r="1857" spans="1:20" x14ac:dyDescent="0.3">
      <c r="A1857" t="s">
        <v>2164</v>
      </c>
      <c r="B1857" t="s">
        <v>19</v>
      </c>
      <c r="C1857">
        <v>33</v>
      </c>
      <c r="D1857" t="s">
        <v>30</v>
      </c>
      <c r="E1857" t="s">
        <v>21</v>
      </c>
      <c r="F1857" t="s">
        <v>22</v>
      </c>
      <c r="G1857" t="s">
        <v>23</v>
      </c>
      <c r="H1857" t="s">
        <v>24</v>
      </c>
      <c r="I1857">
        <v>11.2</v>
      </c>
      <c r="J1857" t="s">
        <v>25</v>
      </c>
      <c r="K1857" s="1">
        <v>40684</v>
      </c>
      <c r="L1857"/>
      <c r="M1857">
        <v>14.44</v>
      </c>
      <c r="N1857">
        <v>59031</v>
      </c>
      <c r="O1857">
        <v>3</v>
      </c>
      <c r="P1857" t="s">
        <v>65</v>
      </c>
      <c r="Q1857">
        <v>2</v>
      </c>
      <c r="R1857">
        <v>5</v>
      </c>
      <c r="S1857" t="s">
        <v>953</v>
      </c>
      <c r="T1857" t="s">
        <v>26</v>
      </c>
    </row>
    <row r="1858" spans="1:20" x14ac:dyDescent="0.3">
      <c r="A1858" t="s">
        <v>754</v>
      </c>
      <c r="B1858" t="s">
        <v>29</v>
      </c>
      <c r="C1858">
        <v>31</v>
      </c>
      <c r="D1858" t="s">
        <v>30</v>
      </c>
      <c r="E1858" t="s">
        <v>58</v>
      </c>
      <c r="F1858" t="s">
        <v>67</v>
      </c>
      <c r="G1858" t="s">
        <v>176</v>
      </c>
      <c r="H1858" t="s">
        <v>24</v>
      </c>
      <c r="I1858">
        <v>3.4</v>
      </c>
      <c r="J1858" t="s">
        <v>25</v>
      </c>
      <c r="K1858" s="1">
        <v>40591</v>
      </c>
      <c r="L1858"/>
      <c r="M1858">
        <v>14.69</v>
      </c>
      <c r="N1858">
        <v>41390</v>
      </c>
      <c r="O1858">
        <v>5</v>
      </c>
      <c r="P1858" t="s">
        <v>26</v>
      </c>
      <c r="Q1858">
        <v>2</v>
      </c>
      <c r="R1858">
        <v>8</v>
      </c>
      <c r="T1858" t="s">
        <v>26</v>
      </c>
    </row>
    <row r="1859" spans="1:20" x14ac:dyDescent="0.3">
      <c r="A1859" t="s">
        <v>2165</v>
      </c>
      <c r="B1859" t="s">
        <v>19</v>
      </c>
      <c r="C1859">
        <v>33</v>
      </c>
      <c r="D1859" t="s">
        <v>30</v>
      </c>
      <c r="E1859" t="s">
        <v>21</v>
      </c>
      <c r="F1859" t="s">
        <v>82</v>
      </c>
      <c r="G1859" t="s">
        <v>107</v>
      </c>
      <c r="H1859" t="s">
        <v>51</v>
      </c>
      <c r="I1859">
        <v>11.3</v>
      </c>
      <c r="J1859" t="s">
        <v>25</v>
      </c>
      <c r="K1859" s="1">
        <v>40928</v>
      </c>
      <c r="L1859"/>
      <c r="M1859">
        <v>13.77</v>
      </c>
      <c r="N1859">
        <v>59878</v>
      </c>
      <c r="O1859">
        <v>4</v>
      </c>
      <c r="P1859" t="s">
        <v>26</v>
      </c>
      <c r="Q1859">
        <v>2</v>
      </c>
      <c r="R1859">
        <v>11</v>
      </c>
      <c r="S1859" t="s">
        <v>579</v>
      </c>
      <c r="T1859" t="s">
        <v>26</v>
      </c>
    </row>
    <row r="1860" spans="1:20" x14ac:dyDescent="0.3">
      <c r="A1860" t="s">
        <v>2166</v>
      </c>
      <c r="B1860" t="s">
        <v>19</v>
      </c>
      <c r="C1860">
        <v>31</v>
      </c>
      <c r="D1860" t="s">
        <v>20</v>
      </c>
      <c r="E1860" t="s">
        <v>39</v>
      </c>
      <c r="F1860" t="s">
        <v>82</v>
      </c>
      <c r="G1860" t="s">
        <v>107</v>
      </c>
      <c r="H1860" t="s">
        <v>84</v>
      </c>
      <c r="I1860">
        <v>11</v>
      </c>
      <c r="J1860" t="s">
        <v>25</v>
      </c>
      <c r="K1860" s="1">
        <v>45673</v>
      </c>
      <c r="L1860"/>
      <c r="M1860">
        <v>0.78</v>
      </c>
      <c r="N1860">
        <v>48588</v>
      </c>
      <c r="O1860">
        <v>1</v>
      </c>
      <c r="P1860" t="s">
        <v>26</v>
      </c>
      <c r="Q1860">
        <v>2</v>
      </c>
      <c r="R1860">
        <v>5</v>
      </c>
      <c r="S1860" t="s">
        <v>401</v>
      </c>
      <c r="T1860" t="s">
        <v>26</v>
      </c>
    </row>
    <row r="1861" spans="1:20" x14ac:dyDescent="0.3">
      <c r="A1861" t="s">
        <v>2167</v>
      </c>
      <c r="B1861" t="s">
        <v>29</v>
      </c>
      <c r="C1861">
        <v>39</v>
      </c>
      <c r="D1861" t="s">
        <v>30</v>
      </c>
      <c r="E1861" t="s">
        <v>31</v>
      </c>
      <c r="F1861" t="s">
        <v>45</v>
      </c>
      <c r="G1861" t="s">
        <v>98</v>
      </c>
      <c r="H1861" t="s">
        <v>24</v>
      </c>
      <c r="I1861">
        <v>10.5</v>
      </c>
      <c r="J1861" t="s">
        <v>25</v>
      </c>
      <c r="K1861" s="1">
        <v>42563</v>
      </c>
      <c r="L1861"/>
      <c r="M1861">
        <v>9.3000000000000007</v>
      </c>
      <c r="N1861">
        <v>60054</v>
      </c>
      <c r="O1861">
        <v>4</v>
      </c>
      <c r="P1861" t="s">
        <v>26</v>
      </c>
      <c r="Q1861">
        <v>1</v>
      </c>
      <c r="R1861">
        <v>7</v>
      </c>
      <c r="S1861" t="s">
        <v>473</v>
      </c>
      <c r="T1861" t="s">
        <v>26</v>
      </c>
    </row>
    <row r="1862" spans="1:20" x14ac:dyDescent="0.3">
      <c r="A1862" t="s">
        <v>2168</v>
      </c>
      <c r="B1862" t="s">
        <v>29</v>
      </c>
      <c r="C1862">
        <v>30</v>
      </c>
      <c r="D1862" t="s">
        <v>20</v>
      </c>
      <c r="E1862" t="s">
        <v>44</v>
      </c>
      <c r="F1862" t="s">
        <v>92</v>
      </c>
      <c r="G1862" t="s">
        <v>120</v>
      </c>
      <c r="H1862" t="s">
        <v>51</v>
      </c>
      <c r="I1862">
        <v>4</v>
      </c>
      <c r="J1862" t="s">
        <v>25</v>
      </c>
      <c r="K1862" s="1">
        <v>45709</v>
      </c>
      <c r="L1862"/>
      <c r="M1862">
        <v>0.68</v>
      </c>
      <c r="N1862">
        <v>42087</v>
      </c>
      <c r="O1862">
        <v>3</v>
      </c>
      <c r="P1862" t="s">
        <v>26</v>
      </c>
      <c r="Q1862">
        <v>4</v>
      </c>
      <c r="R1862">
        <v>5</v>
      </c>
      <c r="S1862" t="s">
        <v>905</v>
      </c>
      <c r="T1862" t="s">
        <v>26</v>
      </c>
    </row>
    <row r="1863" spans="1:20" x14ac:dyDescent="0.3">
      <c r="A1863" t="s">
        <v>2169</v>
      </c>
      <c r="B1863" t="s">
        <v>29</v>
      </c>
      <c r="C1863">
        <v>29</v>
      </c>
      <c r="D1863" t="s">
        <v>20</v>
      </c>
      <c r="E1863" t="s">
        <v>63</v>
      </c>
      <c r="F1863" t="s">
        <v>54</v>
      </c>
      <c r="G1863" t="s">
        <v>139</v>
      </c>
      <c r="H1863" t="s">
        <v>24</v>
      </c>
      <c r="I1863">
        <v>7</v>
      </c>
      <c r="J1863" t="s">
        <v>25</v>
      </c>
      <c r="K1863" s="1">
        <v>42209</v>
      </c>
      <c r="L1863"/>
      <c r="M1863">
        <v>10.26</v>
      </c>
      <c r="N1863">
        <v>42413</v>
      </c>
      <c r="O1863">
        <v>2</v>
      </c>
      <c r="P1863" t="s">
        <v>65</v>
      </c>
      <c r="Q1863">
        <v>1</v>
      </c>
      <c r="R1863">
        <v>6</v>
      </c>
      <c r="S1863" t="s">
        <v>219</v>
      </c>
      <c r="T1863" t="s">
        <v>26</v>
      </c>
    </row>
    <row r="1864" spans="1:20" x14ac:dyDescent="0.3">
      <c r="A1864" t="s">
        <v>2170</v>
      </c>
      <c r="B1864" t="s">
        <v>19</v>
      </c>
      <c r="C1864">
        <v>29</v>
      </c>
      <c r="D1864" t="s">
        <v>30</v>
      </c>
      <c r="E1864" t="s">
        <v>44</v>
      </c>
      <c r="F1864" t="s">
        <v>82</v>
      </c>
      <c r="G1864" t="s">
        <v>83</v>
      </c>
      <c r="H1864" t="s">
        <v>75</v>
      </c>
      <c r="I1864">
        <v>3.9</v>
      </c>
      <c r="J1864" t="s">
        <v>25</v>
      </c>
      <c r="K1864" s="1">
        <v>44292</v>
      </c>
      <c r="L1864" s="1">
        <v>44748</v>
      </c>
      <c r="M1864">
        <v>1.25</v>
      </c>
      <c r="N1864">
        <v>35528</v>
      </c>
      <c r="O1864">
        <v>2</v>
      </c>
      <c r="P1864" t="s">
        <v>65</v>
      </c>
      <c r="Q1864">
        <v>0</v>
      </c>
      <c r="R1864">
        <v>11</v>
      </c>
      <c r="S1864" t="s">
        <v>878</v>
      </c>
      <c r="T1864" t="s">
        <v>65</v>
      </c>
    </row>
    <row r="1865" spans="1:20" x14ac:dyDescent="0.3">
      <c r="A1865" t="s">
        <v>2171</v>
      </c>
      <c r="B1865" t="s">
        <v>19</v>
      </c>
      <c r="C1865">
        <v>21</v>
      </c>
      <c r="D1865" t="s">
        <v>20</v>
      </c>
      <c r="E1865" t="s">
        <v>31</v>
      </c>
      <c r="F1865" t="s">
        <v>92</v>
      </c>
      <c r="G1865" t="s">
        <v>93</v>
      </c>
      <c r="H1865" t="s">
        <v>51</v>
      </c>
      <c r="I1865">
        <v>1</v>
      </c>
      <c r="J1865" t="s">
        <v>25</v>
      </c>
      <c r="K1865" s="1">
        <v>44911</v>
      </c>
      <c r="L1865"/>
      <c r="M1865">
        <v>2.87</v>
      </c>
      <c r="N1865">
        <v>26738</v>
      </c>
      <c r="O1865">
        <v>4</v>
      </c>
      <c r="P1865" t="s">
        <v>26</v>
      </c>
      <c r="Q1865">
        <v>1</v>
      </c>
      <c r="R1865">
        <v>11</v>
      </c>
      <c r="S1865" t="s">
        <v>428</v>
      </c>
      <c r="T1865" t="s">
        <v>26</v>
      </c>
    </row>
    <row r="1866" spans="1:20" x14ac:dyDescent="0.3">
      <c r="A1866" t="s">
        <v>2172</v>
      </c>
      <c r="B1866" t="s">
        <v>19</v>
      </c>
      <c r="C1866">
        <v>27</v>
      </c>
      <c r="D1866" t="s">
        <v>30</v>
      </c>
      <c r="E1866" t="s">
        <v>21</v>
      </c>
      <c r="F1866" t="s">
        <v>92</v>
      </c>
      <c r="G1866" t="s">
        <v>120</v>
      </c>
      <c r="H1866" t="s">
        <v>24</v>
      </c>
      <c r="I1866">
        <v>3.4</v>
      </c>
      <c r="J1866" t="s">
        <v>25</v>
      </c>
      <c r="K1866" s="1">
        <v>40610</v>
      </c>
      <c r="L1866"/>
      <c r="M1866">
        <v>14.64</v>
      </c>
      <c r="N1866">
        <v>44040</v>
      </c>
      <c r="O1866">
        <v>2</v>
      </c>
      <c r="P1866" t="s">
        <v>26</v>
      </c>
      <c r="Q1866">
        <v>2</v>
      </c>
      <c r="R1866">
        <v>4</v>
      </c>
      <c r="S1866" t="s">
        <v>925</v>
      </c>
      <c r="T1866" t="s">
        <v>26</v>
      </c>
    </row>
    <row r="1867" spans="1:20" x14ac:dyDescent="0.3">
      <c r="A1867" t="s">
        <v>352</v>
      </c>
      <c r="B1867" t="s">
        <v>29</v>
      </c>
      <c r="C1867">
        <v>31</v>
      </c>
      <c r="D1867" t="s">
        <v>30</v>
      </c>
      <c r="E1867" t="s">
        <v>39</v>
      </c>
      <c r="F1867" t="s">
        <v>54</v>
      </c>
      <c r="G1867" t="s">
        <v>139</v>
      </c>
      <c r="H1867" t="s">
        <v>24</v>
      </c>
      <c r="I1867">
        <v>8.1</v>
      </c>
      <c r="J1867" t="s">
        <v>25</v>
      </c>
      <c r="K1867" s="1">
        <v>40515</v>
      </c>
      <c r="L1867"/>
      <c r="M1867">
        <v>14.9</v>
      </c>
      <c r="N1867">
        <v>44247</v>
      </c>
      <c r="O1867">
        <v>5</v>
      </c>
      <c r="P1867" t="s">
        <v>26</v>
      </c>
      <c r="Q1867">
        <v>0</v>
      </c>
      <c r="R1867">
        <v>6</v>
      </c>
      <c r="T1867" t="s">
        <v>26</v>
      </c>
    </row>
    <row r="1868" spans="1:20" x14ac:dyDescent="0.3">
      <c r="A1868" t="s">
        <v>2173</v>
      </c>
      <c r="B1868" t="s">
        <v>29</v>
      </c>
      <c r="C1868">
        <v>34</v>
      </c>
      <c r="D1868" t="s">
        <v>30</v>
      </c>
      <c r="E1868" t="s">
        <v>36</v>
      </c>
      <c r="F1868" t="s">
        <v>40</v>
      </c>
      <c r="G1868" t="s">
        <v>96</v>
      </c>
      <c r="H1868" t="s">
        <v>84</v>
      </c>
      <c r="I1868">
        <v>9.9</v>
      </c>
      <c r="J1868" t="s">
        <v>25</v>
      </c>
      <c r="K1868" s="1">
        <v>39888</v>
      </c>
      <c r="L1868"/>
      <c r="M1868">
        <v>16.62</v>
      </c>
      <c r="N1868">
        <v>48852</v>
      </c>
      <c r="O1868">
        <v>2</v>
      </c>
      <c r="P1868" t="s">
        <v>26</v>
      </c>
      <c r="Q1868">
        <v>4</v>
      </c>
      <c r="R1868">
        <v>6</v>
      </c>
      <c r="S1868" t="s">
        <v>758</v>
      </c>
      <c r="T1868" t="s">
        <v>26</v>
      </c>
    </row>
    <row r="1869" spans="1:20" x14ac:dyDescent="0.3">
      <c r="A1869" t="s">
        <v>2174</v>
      </c>
      <c r="B1869" t="s">
        <v>29</v>
      </c>
      <c r="C1869">
        <v>25</v>
      </c>
      <c r="D1869" t="s">
        <v>30</v>
      </c>
      <c r="E1869" t="s">
        <v>58</v>
      </c>
      <c r="F1869" t="s">
        <v>32</v>
      </c>
      <c r="G1869" t="s">
        <v>33</v>
      </c>
      <c r="H1869" t="s">
        <v>24</v>
      </c>
      <c r="I1869">
        <v>3.1</v>
      </c>
      <c r="J1869" t="s">
        <v>25</v>
      </c>
      <c r="K1869" s="1">
        <v>44522</v>
      </c>
      <c r="L1869"/>
      <c r="M1869">
        <v>3.93</v>
      </c>
      <c r="N1869">
        <v>35806</v>
      </c>
      <c r="O1869">
        <v>2</v>
      </c>
      <c r="P1869" t="s">
        <v>65</v>
      </c>
      <c r="Q1869">
        <v>2</v>
      </c>
      <c r="R1869">
        <v>12</v>
      </c>
      <c r="S1869" t="s">
        <v>747</v>
      </c>
      <c r="T1869" t="s">
        <v>26</v>
      </c>
    </row>
    <row r="1870" spans="1:20" x14ac:dyDescent="0.3">
      <c r="A1870" t="s">
        <v>2175</v>
      </c>
      <c r="B1870" t="s">
        <v>19</v>
      </c>
      <c r="C1870">
        <v>43</v>
      </c>
      <c r="D1870" t="s">
        <v>30</v>
      </c>
      <c r="E1870" t="s">
        <v>31</v>
      </c>
      <c r="F1870" t="s">
        <v>82</v>
      </c>
      <c r="G1870" t="s">
        <v>284</v>
      </c>
      <c r="H1870" t="s">
        <v>47</v>
      </c>
      <c r="I1870">
        <v>7</v>
      </c>
      <c r="J1870" t="s">
        <v>25</v>
      </c>
      <c r="K1870" s="1">
        <v>41753</v>
      </c>
      <c r="L1870"/>
      <c r="M1870">
        <v>11.51</v>
      </c>
      <c r="N1870">
        <v>48551</v>
      </c>
      <c r="O1870">
        <v>3</v>
      </c>
      <c r="P1870" t="s">
        <v>26</v>
      </c>
      <c r="Q1870">
        <v>3</v>
      </c>
      <c r="R1870">
        <v>8</v>
      </c>
      <c r="S1870" t="s">
        <v>1741</v>
      </c>
      <c r="T1870" t="s">
        <v>26</v>
      </c>
    </row>
    <row r="1871" spans="1:20" x14ac:dyDescent="0.3">
      <c r="A1871" t="s">
        <v>2176</v>
      </c>
      <c r="B1871" t="s">
        <v>29</v>
      </c>
      <c r="C1871">
        <v>34</v>
      </c>
      <c r="D1871" t="s">
        <v>30</v>
      </c>
      <c r="E1871" t="s">
        <v>31</v>
      </c>
      <c r="F1871" t="s">
        <v>22</v>
      </c>
      <c r="G1871" t="s">
        <v>74</v>
      </c>
      <c r="H1871" t="s">
        <v>47</v>
      </c>
      <c r="I1871">
        <v>14</v>
      </c>
      <c r="J1871" t="s">
        <v>25</v>
      </c>
      <c r="K1871" s="1">
        <v>41786</v>
      </c>
      <c r="L1871"/>
      <c r="M1871">
        <v>11.42</v>
      </c>
      <c r="N1871">
        <v>59554</v>
      </c>
      <c r="O1871">
        <v>3</v>
      </c>
      <c r="P1871" t="s">
        <v>26</v>
      </c>
      <c r="Q1871">
        <v>1</v>
      </c>
      <c r="R1871">
        <v>4</v>
      </c>
      <c r="S1871" t="s">
        <v>434</v>
      </c>
      <c r="T1871" t="s">
        <v>26</v>
      </c>
    </row>
    <row r="1872" spans="1:20" x14ac:dyDescent="0.3">
      <c r="A1872" t="s">
        <v>2177</v>
      </c>
      <c r="B1872" t="s">
        <v>29</v>
      </c>
      <c r="C1872">
        <v>26</v>
      </c>
      <c r="D1872" t="s">
        <v>20</v>
      </c>
      <c r="E1872" t="s">
        <v>63</v>
      </c>
      <c r="F1872" t="s">
        <v>82</v>
      </c>
      <c r="G1872" t="s">
        <v>107</v>
      </c>
      <c r="H1872" t="s">
        <v>84</v>
      </c>
      <c r="I1872">
        <v>3</v>
      </c>
      <c r="J1872" t="s">
        <v>25</v>
      </c>
      <c r="K1872" s="1">
        <v>45742</v>
      </c>
      <c r="L1872"/>
      <c r="M1872">
        <v>0.59</v>
      </c>
      <c r="N1872">
        <v>40566</v>
      </c>
      <c r="O1872">
        <v>4</v>
      </c>
      <c r="P1872" t="s">
        <v>26</v>
      </c>
      <c r="Q1872">
        <v>0</v>
      </c>
      <c r="R1872">
        <v>10</v>
      </c>
      <c r="S1872" t="s">
        <v>491</v>
      </c>
      <c r="T1872" t="s">
        <v>26</v>
      </c>
    </row>
    <row r="1873" spans="1:20" x14ac:dyDescent="0.3">
      <c r="A1873" t="s">
        <v>2178</v>
      </c>
      <c r="B1873" t="s">
        <v>29</v>
      </c>
      <c r="C1873">
        <v>40</v>
      </c>
      <c r="D1873" t="s">
        <v>30</v>
      </c>
      <c r="E1873" t="s">
        <v>39</v>
      </c>
      <c r="F1873" t="s">
        <v>45</v>
      </c>
      <c r="G1873" t="s">
        <v>164</v>
      </c>
      <c r="H1873" t="s">
        <v>51</v>
      </c>
      <c r="I1873">
        <v>14.3</v>
      </c>
      <c r="J1873" t="s">
        <v>25</v>
      </c>
      <c r="K1873" s="1">
        <v>42299</v>
      </c>
      <c r="L1873" s="1">
        <v>43882</v>
      </c>
      <c r="M1873">
        <v>4.33</v>
      </c>
      <c r="N1873">
        <v>61603</v>
      </c>
      <c r="O1873">
        <v>2</v>
      </c>
      <c r="P1873" t="s">
        <v>26</v>
      </c>
      <c r="Q1873">
        <v>0</v>
      </c>
      <c r="R1873">
        <v>10</v>
      </c>
      <c r="S1873" t="s">
        <v>1563</v>
      </c>
      <c r="T1873" t="s">
        <v>65</v>
      </c>
    </row>
    <row r="1874" spans="1:20" x14ac:dyDescent="0.3">
      <c r="A1874" t="s">
        <v>2179</v>
      </c>
      <c r="B1874" t="s">
        <v>19</v>
      </c>
      <c r="C1874">
        <v>31</v>
      </c>
      <c r="D1874" t="s">
        <v>30</v>
      </c>
      <c r="E1874" t="s">
        <v>21</v>
      </c>
      <c r="F1874" t="s">
        <v>54</v>
      </c>
      <c r="G1874" t="s">
        <v>55</v>
      </c>
      <c r="H1874" t="s">
        <v>47</v>
      </c>
      <c r="I1874">
        <v>0.1</v>
      </c>
      <c r="J1874" t="s">
        <v>25</v>
      </c>
      <c r="K1874" s="1">
        <v>43230</v>
      </c>
      <c r="L1874"/>
      <c r="M1874">
        <v>7.47</v>
      </c>
      <c r="N1874">
        <v>34047</v>
      </c>
      <c r="O1874">
        <v>3</v>
      </c>
      <c r="P1874" t="s">
        <v>26</v>
      </c>
      <c r="Q1874">
        <v>2</v>
      </c>
      <c r="R1874">
        <v>5</v>
      </c>
      <c r="S1874" t="s">
        <v>1613</v>
      </c>
      <c r="T1874" t="s">
        <v>26</v>
      </c>
    </row>
    <row r="1875" spans="1:20" x14ac:dyDescent="0.3">
      <c r="A1875" t="s">
        <v>2180</v>
      </c>
      <c r="B1875" t="s">
        <v>29</v>
      </c>
      <c r="C1875">
        <v>38</v>
      </c>
      <c r="D1875" t="s">
        <v>30</v>
      </c>
      <c r="E1875" t="s">
        <v>21</v>
      </c>
      <c r="F1875" t="s">
        <v>32</v>
      </c>
      <c r="G1875" t="s">
        <v>33</v>
      </c>
      <c r="H1875" t="s">
        <v>24</v>
      </c>
      <c r="I1875">
        <v>12.5</v>
      </c>
      <c r="J1875" t="s">
        <v>25</v>
      </c>
      <c r="K1875" s="1">
        <v>45482</v>
      </c>
      <c r="L1875"/>
      <c r="M1875">
        <v>1.3</v>
      </c>
      <c r="N1875">
        <v>51888</v>
      </c>
      <c r="O1875">
        <v>5</v>
      </c>
      <c r="P1875" t="s">
        <v>65</v>
      </c>
      <c r="Q1875">
        <v>3</v>
      </c>
      <c r="R1875">
        <v>8</v>
      </c>
      <c r="S1875" t="s">
        <v>1656</v>
      </c>
      <c r="T1875" t="s">
        <v>26</v>
      </c>
    </row>
    <row r="1876" spans="1:20" x14ac:dyDescent="0.3">
      <c r="A1876" t="s">
        <v>2181</v>
      </c>
      <c r="B1876" t="s">
        <v>29</v>
      </c>
      <c r="C1876">
        <v>37</v>
      </c>
      <c r="D1876" t="s">
        <v>30</v>
      </c>
      <c r="E1876" t="s">
        <v>21</v>
      </c>
      <c r="F1876" t="s">
        <v>32</v>
      </c>
      <c r="G1876" t="s">
        <v>33</v>
      </c>
      <c r="H1876" t="s">
        <v>24</v>
      </c>
      <c r="I1876">
        <v>8.3000000000000007</v>
      </c>
      <c r="J1876" t="s">
        <v>25</v>
      </c>
      <c r="K1876" s="1">
        <v>39797</v>
      </c>
      <c r="L1876"/>
      <c r="M1876">
        <v>16.87</v>
      </c>
      <c r="N1876">
        <v>39078</v>
      </c>
      <c r="O1876">
        <v>3</v>
      </c>
      <c r="P1876" t="s">
        <v>26</v>
      </c>
      <c r="Q1876">
        <v>3</v>
      </c>
      <c r="R1876">
        <v>6</v>
      </c>
      <c r="S1876" t="s">
        <v>1393</v>
      </c>
      <c r="T1876" t="s">
        <v>26</v>
      </c>
    </row>
    <row r="1877" spans="1:20" x14ac:dyDescent="0.3">
      <c r="A1877" t="s">
        <v>2182</v>
      </c>
      <c r="B1877" t="s">
        <v>29</v>
      </c>
      <c r="C1877">
        <v>21</v>
      </c>
      <c r="D1877" t="s">
        <v>30</v>
      </c>
      <c r="E1877" t="s">
        <v>21</v>
      </c>
      <c r="F1877" t="s">
        <v>82</v>
      </c>
      <c r="G1877" t="s">
        <v>83</v>
      </c>
      <c r="H1877" t="s">
        <v>51</v>
      </c>
      <c r="I1877">
        <v>0.8</v>
      </c>
      <c r="J1877" t="s">
        <v>25</v>
      </c>
      <c r="K1877" s="1">
        <v>45344</v>
      </c>
      <c r="L1877"/>
      <c r="M1877">
        <v>1.68</v>
      </c>
      <c r="N1877">
        <v>28671</v>
      </c>
      <c r="O1877">
        <v>4</v>
      </c>
      <c r="P1877" t="s">
        <v>65</v>
      </c>
      <c r="Q1877">
        <v>2</v>
      </c>
      <c r="R1877">
        <v>4</v>
      </c>
      <c r="S1877" t="s">
        <v>314</v>
      </c>
      <c r="T1877" t="s">
        <v>26</v>
      </c>
    </row>
    <row r="1878" spans="1:20" x14ac:dyDescent="0.3">
      <c r="A1878" t="s">
        <v>2183</v>
      </c>
      <c r="B1878" t="s">
        <v>19</v>
      </c>
      <c r="C1878">
        <v>36</v>
      </c>
      <c r="D1878" t="s">
        <v>30</v>
      </c>
      <c r="E1878" t="s">
        <v>31</v>
      </c>
      <c r="F1878" t="s">
        <v>22</v>
      </c>
      <c r="G1878" t="s">
        <v>74</v>
      </c>
      <c r="H1878" t="s">
        <v>24</v>
      </c>
      <c r="I1878">
        <v>14</v>
      </c>
      <c r="J1878" t="s">
        <v>25</v>
      </c>
      <c r="K1878" s="1">
        <v>39889</v>
      </c>
      <c r="L1878" s="1">
        <v>43733</v>
      </c>
      <c r="M1878">
        <v>10.52</v>
      </c>
      <c r="N1878">
        <v>62222</v>
      </c>
      <c r="O1878">
        <v>1</v>
      </c>
      <c r="P1878" t="s">
        <v>65</v>
      </c>
      <c r="Q1878">
        <v>1</v>
      </c>
      <c r="R1878">
        <v>3</v>
      </c>
      <c r="S1878" t="s">
        <v>197</v>
      </c>
      <c r="T1878" t="s">
        <v>65</v>
      </c>
    </row>
    <row r="1879" spans="1:20" x14ac:dyDescent="0.3">
      <c r="A1879" t="s">
        <v>2184</v>
      </c>
      <c r="B1879" t="s">
        <v>29</v>
      </c>
      <c r="C1879">
        <v>24</v>
      </c>
      <c r="D1879" t="s">
        <v>20</v>
      </c>
      <c r="E1879" t="s">
        <v>39</v>
      </c>
      <c r="F1879" t="s">
        <v>40</v>
      </c>
      <c r="G1879" t="s">
        <v>41</v>
      </c>
      <c r="H1879" t="s">
        <v>84</v>
      </c>
      <c r="I1879">
        <v>0.8</v>
      </c>
      <c r="J1879" t="s">
        <v>25</v>
      </c>
      <c r="K1879" s="1">
        <v>43478</v>
      </c>
      <c r="L1879"/>
      <c r="M1879">
        <v>6.79</v>
      </c>
      <c r="N1879">
        <v>33445</v>
      </c>
      <c r="O1879">
        <v>3</v>
      </c>
      <c r="P1879" t="s">
        <v>26</v>
      </c>
      <c r="Q1879">
        <v>1</v>
      </c>
      <c r="R1879">
        <v>4</v>
      </c>
      <c r="S1879" t="s">
        <v>414</v>
      </c>
      <c r="T1879" t="s">
        <v>26</v>
      </c>
    </row>
    <row r="1880" spans="1:20" x14ac:dyDescent="0.3">
      <c r="A1880" t="s">
        <v>2185</v>
      </c>
      <c r="B1880" t="s">
        <v>19</v>
      </c>
      <c r="C1880">
        <v>27</v>
      </c>
      <c r="D1880" t="s">
        <v>30</v>
      </c>
      <c r="E1880" t="s">
        <v>31</v>
      </c>
      <c r="F1880" t="s">
        <v>54</v>
      </c>
      <c r="G1880" t="s">
        <v>139</v>
      </c>
      <c r="H1880" t="s">
        <v>24</v>
      </c>
      <c r="I1880">
        <v>2.9</v>
      </c>
      <c r="J1880" t="s">
        <v>25</v>
      </c>
      <c r="K1880" s="1">
        <v>42306</v>
      </c>
      <c r="L1880"/>
      <c r="M1880">
        <v>10</v>
      </c>
      <c r="N1880">
        <v>37898</v>
      </c>
      <c r="O1880">
        <v>3</v>
      </c>
      <c r="P1880" t="s">
        <v>26</v>
      </c>
      <c r="Q1880">
        <v>1</v>
      </c>
      <c r="R1880">
        <v>9</v>
      </c>
      <c r="S1880" t="s">
        <v>1037</v>
      </c>
      <c r="T1880" t="s">
        <v>26</v>
      </c>
    </row>
    <row r="1881" spans="1:20" x14ac:dyDescent="0.3">
      <c r="A1881" t="s">
        <v>2186</v>
      </c>
      <c r="B1881" t="s">
        <v>29</v>
      </c>
      <c r="C1881">
        <v>26</v>
      </c>
      <c r="D1881" t="s">
        <v>30</v>
      </c>
      <c r="E1881" t="s">
        <v>31</v>
      </c>
      <c r="F1881" t="s">
        <v>92</v>
      </c>
      <c r="G1881" t="s">
        <v>93</v>
      </c>
      <c r="H1881" t="s">
        <v>24</v>
      </c>
      <c r="I1881">
        <v>2.8</v>
      </c>
      <c r="J1881" t="s">
        <v>25</v>
      </c>
      <c r="K1881" s="1">
        <v>42182</v>
      </c>
      <c r="L1881"/>
      <c r="M1881">
        <v>10.34</v>
      </c>
      <c r="N1881">
        <v>45334</v>
      </c>
      <c r="O1881">
        <v>3</v>
      </c>
      <c r="P1881" t="s">
        <v>26</v>
      </c>
      <c r="Q1881">
        <v>3</v>
      </c>
      <c r="R1881">
        <v>6</v>
      </c>
      <c r="S1881" t="s">
        <v>1367</v>
      </c>
      <c r="T1881" t="s">
        <v>26</v>
      </c>
    </row>
    <row r="1882" spans="1:20" x14ac:dyDescent="0.3">
      <c r="A1882" t="s">
        <v>2187</v>
      </c>
      <c r="B1882" t="s">
        <v>19</v>
      </c>
      <c r="C1882">
        <v>39</v>
      </c>
      <c r="D1882" t="s">
        <v>20</v>
      </c>
      <c r="E1882" t="s">
        <v>36</v>
      </c>
      <c r="F1882" t="s">
        <v>40</v>
      </c>
      <c r="G1882" t="s">
        <v>50</v>
      </c>
      <c r="H1882" t="s">
        <v>51</v>
      </c>
      <c r="I1882">
        <v>14.5</v>
      </c>
      <c r="J1882" t="s">
        <v>25</v>
      </c>
      <c r="K1882" s="1">
        <v>43048</v>
      </c>
      <c r="L1882"/>
      <c r="M1882">
        <v>7.97</v>
      </c>
      <c r="N1882">
        <v>64937</v>
      </c>
      <c r="O1882">
        <v>3</v>
      </c>
      <c r="P1882" t="s">
        <v>26</v>
      </c>
      <c r="Q1882">
        <v>1</v>
      </c>
      <c r="R1882">
        <v>4</v>
      </c>
      <c r="S1882" t="s">
        <v>1084</v>
      </c>
      <c r="T1882" t="s">
        <v>26</v>
      </c>
    </row>
    <row r="1883" spans="1:20" x14ac:dyDescent="0.3">
      <c r="A1883" t="s">
        <v>2188</v>
      </c>
      <c r="B1883" t="s">
        <v>19</v>
      </c>
      <c r="C1883">
        <v>43</v>
      </c>
      <c r="D1883" t="s">
        <v>30</v>
      </c>
      <c r="E1883" t="s">
        <v>39</v>
      </c>
      <c r="F1883" t="s">
        <v>54</v>
      </c>
      <c r="G1883" t="s">
        <v>55</v>
      </c>
      <c r="H1883" t="s">
        <v>24</v>
      </c>
      <c r="I1883">
        <v>19.5</v>
      </c>
      <c r="J1883" t="s">
        <v>25</v>
      </c>
      <c r="K1883" s="1">
        <v>40580</v>
      </c>
      <c r="L1883"/>
      <c r="M1883">
        <v>14.72</v>
      </c>
      <c r="N1883">
        <v>75757</v>
      </c>
      <c r="O1883">
        <v>2</v>
      </c>
      <c r="P1883" t="s">
        <v>26</v>
      </c>
      <c r="Q1883">
        <v>0</v>
      </c>
      <c r="R1883">
        <v>7</v>
      </c>
      <c r="S1883" t="s">
        <v>78</v>
      </c>
      <c r="T1883" t="s">
        <v>26</v>
      </c>
    </row>
    <row r="1884" spans="1:20" x14ac:dyDescent="0.3">
      <c r="A1884" t="s">
        <v>2189</v>
      </c>
      <c r="B1884" t="s">
        <v>29</v>
      </c>
      <c r="C1884">
        <v>31</v>
      </c>
      <c r="D1884" t="s">
        <v>30</v>
      </c>
      <c r="E1884" t="s">
        <v>63</v>
      </c>
      <c r="F1884" t="s">
        <v>45</v>
      </c>
      <c r="G1884" t="s">
        <v>98</v>
      </c>
      <c r="H1884" t="s">
        <v>47</v>
      </c>
      <c r="I1884">
        <v>8.8000000000000007</v>
      </c>
      <c r="J1884" t="s">
        <v>25</v>
      </c>
      <c r="K1884" s="1">
        <v>44583</v>
      </c>
      <c r="L1884"/>
      <c r="M1884">
        <v>3.76</v>
      </c>
      <c r="N1884">
        <v>53012</v>
      </c>
      <c r="O1884">
        <v>4</v>
      </c>
      <c r="P1884" t="s">
        <v>26</v>
      </c>
      <c r="Q1884">
        <v>3</v>
      </c>
      <c r="R1884">
        <v>10</v>
      </c>
      <c r="S1884" t="s">
        <v>174</v>
      </c>
      <c r="T1884" t="s">
        <v>26</v>
      </c>
    </row>
    <row r="1885" spans="1:20" x14ac:dyDescent="0.3">
      <c r="A1885" t="s">
        <v>2190</v>
      </c>
      <c r="B1885" t="s">
        <v>19</v>
      </c>
      <c r="C1885">
        <v>27</v>
      </c>
      <c r="D1885" t="s">
        <v>30</v>
      </c>
      <c r="E1885" t="s">
        <v>58</v>
      </c>
      <c r="F1885" t="s">
        <v>82</v>
      </c>
      <c r="G1885" t="s">
        <v>107</v>
      </c>
      <c r="H1885" t="s">
        <v>84</v>
      </c>
      <c r="I1885">
        <v>4.0999999999999996</v>
      </c>
      <c r="J1885" t="s">
        <v>25</v>
      </c>
      <c r="K1885" s="1">
        <v>39608</v>
      </c>
      <c r="L1885" s="1">
        <v>45803</v>
      </c>
      <c r="M1885">
        <v>16.96</v>
      </c>
      <c r="N1885">
        <v>33717</v>
      </c>
      <c r="O1885">
        <v>2</v>
      </c>
      <c r="P1885" t="s">
        <v>26</v>
      </c>
      <c r="Q1885">
        <v>3</v>
      </c>
      <c r="R1885">
        <v>4</v>
      </c>
      <c r="S1885" t="s">
        <v>491</v>
      </c>
      <c r="T1885" t="s">
        <v>65</v>
      </c>
    </row>
    <row r="1886" spans="1:20" x14ac:dyDescent="0.3">
      <c r="A1886" t="s">
        <v>2191</v>
      </c>
      <c r="B1886" t="s">
        <v>29</v>
      </c>
      <c r="C1886">
        <v>43</v>
      </c>
      <c r="D1886" t="s">
        <v>30</v>
      </c>
      <c r="E1886" t="s">
        <v>44</v>
      </c>
      <c r="F1886" t="s">
        <v>54</v>
      </c>
      <c r="G1886" t="s">
        <v>77</v>
      </c>
      <c r="H1886" t="s">
        <v>51</v>
      </c>
      <c r="I1886">
        <v>19.600000000000001</v>
      </c>
      <c r="J1886" t="s">
        <v>25</v>
      </c>
      <c r="K1886" s="1">
        <v>44917</v>
      </c>
      <c r="L1886"/>
      <c r="M1886">
        <v>2.85</v>
      </c>
      <c r="N1886">
        <v>70895</v>
      </c>
      <c r="O1886">
        <v>3</v>
      </c>
      <c r="P1886" t="s">
        <v>26</v>
      </c>
      <c r="Q1886">
        <v>1</v>
      </c>
      <c r="R1886">
        <v>7</v>
      </c>
      <c r="S1886" t="s">
        <v>505</v>
      </c>
      <c r="T1886" t="s">
        <v>26</v>
      </c>
    </row>
    <row r="1887" spans="1:20" x14ac:dyDescent="0.3">
      <c r="A1887" t="s">
        <v>2192</v>
      </c>
      <c r="B1887" t="s">
        <v>19</v>
      </c>
      <c r="C1887">
        <v>36</v>
      </c>
      <c r="D1887" t="s">
        <v>20</v>
      </c>
      <c r="E1887" t="s">
        <v>31</v>
      </c>
      <c r="F1887" t="s">
        <v>22</v>
      </c>
      <c r="G1887" t="s">
        <v>74</v>
      </c>
      <c r="H1887" t="s">
        <v>84</v>
      </c>
      <c r="I1887">
        <v>4.3</v>
      </c>
      <c r="J1887" t="s">
        <v>25</v>
      </c>
      <c r="K1887" s="1">
        <v>44346</v>
      </c>
      <c r="L1887"/>
      <c r="M1887">
        <v>4.41</v>
      </c>
      <c r="N1887">
        <v>38444</v>
      </c>
      <c r="O1887">
        <v>2</v>
      </c>
      <c r="P1887" t="s">
        <v>26</v>
      </c>
      <c r="Q1887">
        <v>2</v>
      </c>
      <c r="R1887">
        <v>5</v>
      </c>
      <c r="S1887" t="s">
        <v>197</v>
      </c>
      <c r="T1887" t="s">
        <v>26</v>
      </c>
    </row>
    <row r="1888" spans="1:20" x14ac:dyDescent="0.3">
      <c r="A1888" t="s">
        <v>2193</v>
      </c>
      <c r="B1888" t="s">
        <v>19</v>
      </c>
      <c r="C1888">
        <v>23</v>
      </c>
      <c r="D1888" t="s">
        <v>20</v>
      </c>
      <c r="E1888" t="s">
        <v>53</v>
      </c>
      <c r="F1888" t="s">
        <v>45</v>
      </c>
      <c r="G1888" t="s">
        <v>164</v>
      </c>
      <c r="H1888" t="s">
        <v>24</v>
      </c>
      <c r="I1888">
        <v>1.2</v>
      </c>
      <c r="J1888" t="s">
        <v>25</v>
      </c>
      <c r="K1888" s="1">
        <v>44283</v>
      </c>
      <c r="L1888"/>
      <c r="M1888">
        <v>4.59</v>
      </c>
      <c r="N1888">
        <v>35877</v>
      </c>
      <c r="O1888">
        <v>5</v>
      </c>
      <c r="P1888" t="s">
        <v>26</v>
      </c>
      <c r="Q1888">
        <v>2</v>
      </c>
      <c r="R1888">
        <v>11</v>
      </c>
      <c r="S1888" t="s">
        <v>330</v>
      </c>
      <c r="T1888" t="s">
        <v>26</v>
      </c>
    </row>
    <row r="1889" spans="1:20" x14ac:dyDescent="0.3">
      <c r="A1889" t="s">
        <v>2194</v>
      </c>
      <c r="B1889" t="s">
        <v>29</v>
      </c>
      <c r="C1889">
        <v>24</v>
      </c>
      <c r="D1889" t="s">
        <v>30</v>
      </c>
      <c r="E1889" t="s">
        <v>44</v>
      </c>
      <c r="F1889" t="s">
        <v>45</v>
      </c>
      <c r="G1889" t="s">
        <v>46</v>
      </c>
      <c r="H1889" t="s">
        <v>24</v>
      </c>
      <c r="I1889">
        <v>3.4</v>
      </c>
      <c r="J1889" t="s">
        <v>25</v>
      </c>
      <c r="K1889" s="1">
        <v>40263</v>
      </c>
      <c r="L1889"/>
      <c r="M1889">
        <v>15.59</v>
      </c>
      <c r="N1889">
        <v>42459</v>
      </c>
      <c r="O1889">
        <v>4</v>
      </c>
      <c r="P1889" t="s">
        <v>26</v>
      </c>
      <c r="Q1889">
        <v>3</v>
      </c>
      <c r="R1889">
        <v>5</v>
      </c>
      <c r="S1889" t="s">
        <v>258</v>
      </c>
      <c r="T1889" t="s">
        <v>26</v>
      </c>
    </row>
    <row r="1890" spans="1:20" x14ac:dyDescent="0.3">
      <c r="A1890" t="s">
        <v>2195</v>
      </c>
      <c r="B1890" t="s">
        <v>29</v>
      </c>
      <c r="C1890">
        <v>32</v>
      </c>
      <c r="D1890" t="s">
        <v>30</v>
      </c>
      <c r="E1890" t="s">
        <v>44</v>
      </c>
      <c r="F1890" t="s">
        <v>67</v>
      </c>
      <c r="G1890" t="s">
        <v>68</v>
      </c>
      <c r="H1890" t="s">
        <v>47</v>
      </c>
      <c r="I1890">
        <v>7.1</v>
      </c>
      <c r="J1890" t="s">
        <v>25</v>
      </c>
      <c r="K1890" s="1">
        <v>45691</v>
      </c>
      <c r="L1890"/>
      <c r="M1890">
        <v>0.73</v>
      </c>
      <c r="N1890">
        <v>49046</v>
      </c>
      <c r="O1890">
        <v>3</v>
      </c>
      <c r="P1890" t="s">
        <v>26</v>
      </c>
      <c r="Q1890">
        <v>0</v>
      </c>
      <c r="R1890">
        <v>7</v>
      </c>
      <c r="S1890" t="s">
        <v>515</v>
      </c>
      <c r="T1890" t="s">
        <v>26</v>
      </c>
    </row>
    <row r="1891" spans="1:20" x14ac:dyDescent="0.3">
      <c r="A1891" t="s">
        <v>2196</v>
      </c>
      <c r="B1891" t="s">
        <v>29</v>
      </c>
      <c r="C1891">
        <v>32</v>
      </c>
      <c r="D1891" t="s">
        <v>30</v>
      </c>
      <c r="E1891" t="s">
        <v>44</v>
      </c>
      <c r="F1891" t="s">
        <v>92</v>
      </c>
      <c r="G1891" t="s">
        <v>93</v>
      </c>
      <c r="H1891" t="s">
        <v>51</v>
      </c>
      <c r="I1891">
        <v>8.1</v>
      </c>
      <c r="J1891" t="s">
        <v>85</v>
      </c>
      <c r="K1891" s="1">
        <v>44449</v>
      </c>
      <c r="L1891"/>
      <c r="M1891">
        <v>4.13</v>
      </c>
      <c r="N1891">
        <v>53433</v>
      </c>
      <c r="O1891">
        <v>4</v>
      </c>
      <c r="P1891" t="s">
        <v>26</v>
      </c>
      <c r="Q1891">
        <v>0</v>
      </c>
      <c r="R1891">
        <v>5</v>
      </c>
      <c r="S1891" t="s">
        <v>723</v>
      </c>
      <c r="T1891" t="s">
        <v>26</v>
      </c>
    </row>
    <row r="1892" spans="1:20" x14ac:dyDescent="0.3">
      <c r="A1892" t="s">
        <v>2197</v>
      </c>
      <c r="B1892" t="s">
        <v>29</v>
      </c>
      <c r="C1892">
        <v>36</v>
      </c>
      <c r="D1892" t="s">
        <v>20</v>
      </c>
      <c r="E1892" t="s">
        <v>63</v>
      </c>
      <c r="F1892" t="s">
        <v>45</v>
      </c>
      <c r="G1892" t="s">
        <v>98</v>
      </c>
      <c r="H1892" t="s">
        <v>51</v>
      </c>
      <c r="I1892">
        <v>4.0999999999999996</v>
      </c>
      <c r="J1892" t="s">
        <v>25</v>
      </c>
      <c r="K1892" s="1">
        <v>40591</v>
      </c>
      <c r="L1892" s="1">
        <v>40866</v>
      </c>
      <c r="M1892">
        <v>0.75</v>
      </c>
      <c r="N1892">
        <v>42760</v>
      </c>
      <c r="O1892">
        <v>2</v>
      </c>
      <c r="P1892" t="s">
        <v>26</v>
      </c>
      <c r="Q1892">
        <v>2</v>
      </c>
      <c r="R1892">
        <v>8</v>
      </c>
      <c r="S1892" t="s">
        <v>865</v>
      </c>
      <c r="T1892" t="s">
        <v>65</v>
      </c>
    </row>
    <row r="1893" spans="1:20" x14ac:dyDescent="0.3">
      <c r="A1893" t="s">
        <v>2198</v>
      </c>
      <c r="B1893" t="s">
        <v>29</v>
      </c>
      <c r="C1893">
        <v>35</v>
      </c>
      <c r="D1893" t="s">
        <v>30</v>
      </c>
      <c r="E1893" t="s">
        <v>36</v>
      </c>
      <c r="F1893" t="s">
        <v>40</v>
      </c>
      <c r="G1893" t="s">
        <v>41</v>
      </c>
      <c r="H1893" t="s">
        <v>24</v>
      </c>
      <c r="I1893">
        <v>14.6</v>
      </c>
      <c r="J1893" t="s">
        <v>85</v>
      </c>
      <c r="K1893" s="1">
        <v>40745</v>
      </c>
      <c r="L1893" s="1">
        <v>41029</v>
      </c>
      <c r="M1893">
        <v>0.78</v>
      </c>
      <c r="N1893">
        <v>65311</v>
      </c>
      <c r="O1893">
        <v>4</v>
      </c>
      <c r="P1893" t="s">
        <v>26</v>
      </c>
      <c r="Q1893">
        <v>2</v>
      </c>
      <c r="R1893">
        <v>6</v>
      </c>
      <c r="S1893" t="s">
        <v>740</v>
      </c>
      <c r="T1893" t="s">
        <v>65</v>
      </c>
    </row>
    <row r="1894" spans="1:20" x14ac:dyDescent="0.3">
      <c r="A1894" t="s">
        <v>2199</v>
      </c>
      <c r="B1894" t="s">
        <v>19</v>
      </c>
      <c r="C1894">
        <v>29</v>
      </c>
      <c r="D1894" t="s">
        <v>30</v>
      </c>
      <c r="E1894" t="s">
        <v>21</v>
      </c>
      <c r="F1894" t="s">
        <v>54</v>
      </c>
      <c r="G1894" t="s">
        <v>139</v>
      </c>
      <c r="H1894" t="s">
        <v>47</v>
      </c>
      <c r="I1894">
        <v>0</v>
      </c>
      <c r="J1894" t="s">
        <v>25</v>
      </c>
      <c r="K1894" s="1">
        <v>45599</v>
      </c>
      <c r="L1894" s="1">
        <v>45951</v>
      </c>
      <c r="M1894">
        <v>0.96</v>
      </c>
      <c r="N1894">
        <v>34300</v>
      </c>
      <c r="O1894">
        <v>2</v>
      </c>
      <c r="P1894" t="s">
        <v>26</v>
      </c>
      <c r="Q1894">
        <v>0</v>
      </c>
      <c r="R1894">
        <v>4</v>
      </c>
      <c r="S1894" t="s">
        <v>267</v>
      </c>
      <c r="T1894" t="s">
        <v>65</v>
      </c>
    </row>
    <row r="1895" spans="1:20" x14ac:dyDescent="0.3">
      <c r="A1895" t="s">
        <v>997</v>
      </c>
      <c r="B1895" t="s">
        <v>19</v>
      </c>
      <c r="C1895">
        <v>24</v>
      </c>
      <c r="D1895" t="s">
        <v>20</v>
      </c>
      <c r="E1895" t="s">
        <v>31</v>
      </c>
      <c r="F1895" t="s">
        <v>45</v>
      </c>
      <c r="G1895" t="s">
        <v>98</v>
      </c>
      <c r="H1895" t="s">
        <v>84</v>
      </c>
      <c r="I1895">
        <v>1.2</v>
      </c>
      <c r="J1895" t="s">
        <v>25</v>
      </c>
      <c r="K1895" s="1">
        <v>44575</v>
      </c>
      <c r="L1895"/>
      <c r="M1895">
        <v>3.79</v>
      </c>
      <c r="N1895">
        <v>37574</v>
      </c>
      <c r="O1895">
        <v>3</v>
      </c>
      <c r="P1895" t="s">
        <v>26</v>
      </c>
      <c r="Q1895">
        <v>4</v>
      </c>
      <c r="R1895">
        <v>2</v>
      </c>
      <c r="T1895" t="s">
        <v>26</v>
      </c>
    </row>
    <row r="1896" spans="1:20" x14ac:dyDescent="0.3">
      <c r="A1896" t="s">
        <v>2200</v>
      </c>
      <c r="B1896" t="s">
        <v>29</v>
      </c>
      <c r="C1896">
        <v>35</v>
      </c>
      <c r="D1896" t="s">
        <v>20</v>
      </c>
      <c r="E1896" t="s">
        <v>63</v>
      </c>
      <c r="F1896" t="s">
        <v>54</v>
      </c>
      <c r="G1896" t="s">
        <v>77</v>
      </c>
      <c r="H1896" t="s">
        <v>51</v>
      </c>
      <c r="I1896">
        <v>8.1</v>
      </c>
      <c r="J1896" t="s">
        <v>25</v>
      </c>
      <c r="K1896" s="1">
        <v>40580</v>
      </c>
      <c r="L1896"/>
      <c r="M1896">
        <v>14.72</v>
      </c>
      <c r="N1896">
        <v>50033</v>
      </c>
      <c r="O1896">
        <v>3</v>
      </c>
      <c r="P1896" t="s">
        <v>26</v>
      </c>
      <c r="Q1896">
        <v>5</v>
      </c>
      <c r="R1896">
        <v>6</v>
      </c>
      <c r="S1896" t="s">
        <v>260</v>
      </c>
      <c r="T1896" t="s">
        <v>26</v>
      </c>
    </row>
    <row r="1897" spans="1:20" x14ac:dyDescent="0.3">
      <c r="A1897" t="s">
        <v>2201</v>
      </c>
      <c r="B1897" t="s">
        <v>29</v>
      </c>
      <c r="C1897">
        <v>36</v>
      </c>
      <c r="D1897" t="s">
        <v>30</v>
      </c>
      <c r="E1897" t="s">
        <v>53</v>
      </c>
      <c r="F1897" t="s">
        <v>67</v>
      </c>
      <c r="G1897" t="s">
        <v>176</v>
      </c>
      <c r="H1897" t="s">
        <v>51</v>
      </c>
      <c r="I1897">
        <v>7.6</v>
      </c>
      <c r="J1897" t="s">
        <v>25</v>
      </c>
      <c r="K1897" s="1">
        <v>43600</v>
      </c>
      <c r="L1897"/>
      <c r="M1897">
        <v>6.46</v>
      </c>
      <c r="N1897">
        <v>52320</v>
      </c>
      <c r="O1897">
        <v>3</v>
      </c>
      <c r="P1897" t="s">
        <v>26</v>
      </c>
      <c r="Q1897">
        <v>2</v>
      </c>
      <c r="R1897">
        <v>2</v>
      </c>
      <c r="S1897" t="s">
        <v>222</v>
      </c>
      <c r="T1897" t="s">
        <v>26</v>
      </c>
    </row>
    <row r="1898" spans="1:20" x14ac:dyDescent="0.3">
      <c r="A1898" t="s">
        <v>2202</v>
      </c>
      <c r="B1898" t="s">
        <v>19</v>
      </c>
      <c r="C1898">
        <v>35</v>
      </c>
      <c r="D1898" t="s">
        <v>30</v>
      </c>
      <c r="E1898" t="s">
        <v>31</v>
      </c>
      <c r="F1898" t="s">
        <v>92</v>
      </c>
      <c r="G1898" t="s">
        <v>93</v>
      </c>
      <c r="H1898" t="s">
        <v>24</v>
      </c>
      <c r="I1898">
        <v>9.3000000000000007</v>
      </c>
      <c r="J1898" t="s">
        <v>25</v>
      </c>
      <c r="K1898" s="1">
        <v>43333</v>
      </c>
      <c r="L1898"/>
      <c r="M1898">
        <v>7.19</v>
      </c>
      <c r="N1898">
        <v>50402</v>
      </c>
      <c r="O1898">
        <v>4</v>
      </c>
      <c r="P1898" t="s">
        <v>65</v>
      </c>
      <c r="Q1898">
        <v>3</v>
      </c>
      <c r="R1898">
        <v>6</v>
      </c>
      <c r="S1898" t="s">
        <v>945</v>
      </c>
      <c r="T1898" t="s">
        <v>26</v>
      </c>
    </row>
    <row r="1899" spans="1:20" x14ac:dyDescent="0.3">
      <c r="A1899" t="s">
        <v>2203</v>
      </c>
      <c r="B1899" t="s">
        <v>19</v>
      </c>
      <c r="C1899">
        <v>23</v>
      </c>
      <c r="D1899" t="s">
        <v>30</v>
      </c>
      <c r="E1899" t="s">
        <v>53</v>
      </c>
      <c r="F1899" t="s">
        <v>92</v>
      </c>
      <c r="G1899" t="s">
        <v>93</v>
      </c>
      <c r="H1899" t="s">
        <v>51</v>
      </c>
      <c r="I1899">
        <v>3</v>
      </c>
      <c r="J1899" t="s">
        <v>25</v>
      </c>
      <c r="K1899" s="1">
        <v>44327</v>
      </c>
      <c r="L1899"/>
      <c r="M1899">
        <v>4.47</v>
      </c>
      <c r="N1899">
        <v>39311</v>
      </c>
      <c r="O1899">
        <v>3</v>
      </c>
      <c r="P1899" t="s">
        <v>26</v>
      </c>
      <c r="Q1899">
        <v>3</v>
      </c>
      <c r="R1899">
        <v>13</v>
      </c>
      <c r="S1899" t="s">
        <v>723</v>
      </c>
      <c r="T1899" t="s">
        <v>26</v>
      </c>
    </row>
    <row r="1900" spans="1:20" x14ac:dyDescent="0.3">
      <c r="A1900" t="s">
        <v>2204</v>
      </c>
      <c r="B1900" t="s">
        <v>19</v>
      </c>
      <c r="C1900">
        <v>30</v>
      </c>
      <c r="D1900" t="s">
        <v>20</v>
      </c>
      <c r="E1900" t="s">
        <v>58</v>
      </c>
      <c r="F1900" t="s">
        <v>32</v>
      </c>
      <c r="G1900" t="s">
        <v>33</v>
      </c>
      <c r="H1900" t="s">
        <v>51</v>
      </c>
      <c r="I1900">
        <v>6.8</v>
      </c>
      <c r="J1900" t="s">
        <v>85</v>
      </c>
      <c r="K1900" s="1">
        <v>40802</v>
      </c>
      <c r="L1900" s="1">
        <v>45776</v>
      </c>
      <c r="M1900">
        <v>13.62</v>
      </c>
      <c r="N1900">
        <v>45652</v>
      </c>
      <c r="O1900">
        <v>3</v>
      </c>
      <c r="P1900" t="s">
        <v>26</v>
      </c>
      <c r="Q1900">
        <v>1</v>
      </c>
      <c r="R1900">
        <v>3</v>
      </c>
      <c r="S1900" t="s">
        <v>187</v>
      </c>
      <c r="T1900" t="s">
        <v>65</v>
      </c>
    </row>
    <row r="1901" spans="1:20" x14ac:dyDescent="0.3">
      <c r="A1901" t="s">
        <v>1887</v>
      </c>
      <c r="B1901" t="s">
        <v>29</v>
      </c>
      <c r="C1901">
        <v>26</v>
      </c>
      <c r="D1901" t="s">
        <v>20</v>
      </c>
      <c r="E1901" t="s">
        <v>58</v>
      </c>
      <c r="F1901" t="s">
        <v>32</v>
      </c>
      <c r="G1901" t="s">
        <v>33</v>
      </c>
      <c r="H1901" t="s">
        <v>51</v>
      </c>
      <c r="I1901">
        <v>2.4</v>
      </c>
      <c r="J1901" t="s">
        <v>25</v>
      </c>
      <c r="K1901" s="1">
        <v>39801</v>
      </c>
      <c r="L1901"/>
      <c r="M1901">
        <v>16.86</v>
      </c>
      <c r="N1901">
        <v>34699</v>
      </c>
      <c r="O1901">
        <v>4</v>
      </c>
      <c r="P1901" t="s">
        <v>65</v>
      </c>
      <c r="Q1901">
        <v>1</v>
      </c>
      <c r="R1901">
        <v>7</v>
      </c>
      <c r="T1901" t="s">
        <v>26</v>
      </c>
    </row>
    <row r="1902" spans="1:20" x14ac:dyDescent="0.3">
      <c r="A1902" t="s">
        <v>2205</v>
      </c>
      <c r="B1902" t="s">
        <v>19</v>
      </c>
      <c r="C1902">
        <v>50</v>
      </c>
      <c r="D1902" t="s">
        <v>30</v>
      </c>
      <c r="E1902" t="s">
        <v>63</v>
      </c>
      <c r="F1902" t="s">
        <v>92</v>
      </c>
      <c r="G1902" t="s">
        <v>120</v>
      </c>
      <c r="H1902" t="s">
        <v>24</v>
      </c>
      <c r="I1902">
        <v>22.2</v>
      </c>
      <c r="J1902" t="s">
        <v>25</v>
      </c>
      <c r="K1902" s="1">
        <v>43497</v>
      </c>
      <c r="L1902"/>
      <c r="M1902">
        <v>6.74</v>
      </c>
      <c r="N1902">
        <v>78985</v>
      </c>
      <c r="O1902">
        <v>3</v>
      </c>
      <c r="P1902" t="s">
        <v>26</v>
      </c>
      <c r="Q1902">
        <v>1</v>
      </c>
      <c r="R1902">
        <v>9</v>
      </c>
      <c r="S1902" t="s">
        <v>121</v>
      </c>
      <c r="T1902" t="s">
        <v>26</v>
      </c>
    </row>
    <row r="1903" spans="1:20" x14ac:dyDescent="0.3">
      <c r="A1903" t="s">
        <v>2206</v>
      </c>
      <c r="B1903" t="s">
        <v>29</v>
      </c>
      <c r="C1903">
        <v>26</v>
      </c>
      <c r="D1903" t="s">
        <v>30</v>
      </c>
      <c r="E1903" t="s">
        <v>53</v>
      </c>
      <c r="F1903" t="s">
        <v>40</v>
      </c>
      <c r="G1903" t="s">
        <v>96</v>
      </c>
      <c r="H1903" t="s">
        <v>51</v>
      </c>
      <c r="I1903">
        <v>3.6</v>
      </c>
      <c r="J1903" t="s">
        <v>25</v>
      </c>
      <c r="K1903" s="1">
        <v>40324</v>
      </c>
      <c r="L1903"/>
      <c r="M1903">
        <v>15.43</v>
      </c>
      <c r="N1903">
        <v>42838</v>
      </c>
      <c r="O1903">
        <v>5</v>
      </c>
      <c r="P1903" t="s">
        <v>26</v>
      </c>
      <c r="Q1903">
        <v>3</v>
      </c>
      <c r="R1903">
        <v>6</v>
      </c>
      <c r="S1903" t="s">
        <v>231</v>
      </c>
      <c r="T1903" t="s">
        <v>26</v>
      </c>
    </row>
    <row r="1904" spans="1:20" x14ac:dyDescent="0.3">
      <c r="A1904" t="s">
        <v>2207</v>
      </c>
      <c r="B1904" t="s">
        <v>19</v>
      </c>
      <c r="C1904">
        <v>27</v>
      </c>
      <c r="D1904" t="s">
        <v>30</v>
      </c>
      <c r="E1904" t="s">
        <v>63</v>
      </c>
      <c r="F1904" t="s">
        <v>45</v>
      </c>
      <c r="G1904" t="s">
        <v>46</v>
      </c>
      <c r="H1904" t="s">
        <v>51</v>
      </c>
      <c r="I1904">
        <v>2.1</v>
      </c>
      <c r="J1904" t="s">
        <v>25</v>
      </c>
      <c r="K1904" s="1">
        <v>44402</v>
      </c>
      <c r="L1904" s="1">
        <v>45325</v>
      </c>
      <c r="M1904">
        <v>2.5299999999999998</v>
      </c>
      <c r="N1904">
        <v>40261</v>
      </c>
      <c r="O1904">
        <v>4</v>
      </c>
      <c r="P1904" t="s">
        <v>26</v>
      </c>
      <c r="Q1904">
        <v>1</v>
      </c>
      <c r="R1904">
        <v>7</v>
      </c>
      <c r="S1904" t="s">
        <v>368</v>
      </c>
      <c r="T1904" t="s">
        <v>65</v>
      </c>
    </row>
    <row r="1905" spans="1:20" x14ac:dyDescent="0.3">
      <c r="A1905" t="s">
        <v>2208</v>
      </c>
      <c r="B1905" t="s">
        <v>29</v>
      </c>
      <c r="C1905">
        <v>22</v>
      </c>
      <c r="D1905" t="s">
        <v>30</v>
      </c>
      <c r="E1905" t="s">
        <v>63</v>
      </c>
      <c r="F1905" t="s">
        <v>54</v>
      </c>
      <c r="G1905" t="s">
        <v>77</v>
      </c>
      <c r="H1905" t="s">
        <v>24</v>
      </c>
      <c r="I1905">
        <v>2</v>
      </c>
      <c r="J1905" t="s">
        <v>25</v>
      </c>
      <c r="K1905" s="1">
        <v>42007</v>
      </c>
      <c r="L1905"/>
      <c r="M1905">
        <v>10.82</v>
      </c>
      <c r="N1905">
        <v>41195</v>
      </c>
      <c r="O1905">
        <v>3</v>
      </c>
      <c r="P1905" t="s">
        <v>26</v>
      </c>
      <c r="Q1905">
        <v>1</v>
      </c>
      <c r="R1905">
        <v>10</v>
      </c>
      <c r="S1905" t="s">
        <v>956</v>
      </c>
      <c r="T1905" t="s">
        <v>26</v>
      </c>
    </row>
    <row r="1906" spans="1:20" x14ac:dyDescent="0.3">
      <c r="A1906" t="s">
        <v>2209</v>
      </c>
      <c r="B1906" t="s">
        <v>29</v>
      </c>
      <c r="C1906">
        <v>39</v>
      </c>
      <c r="D1906" t="s">
        <v>30</v>
      </c>
      <c r="E1906" t="s">
        <v>63</v>
      </c>
      <c r="F1906" t="s">
        <v>67</v>
      </c>
      <c r="G1906" t="s">
        <v>176</v>
      </c>
      <c r="H1906" t="s">
        <v>24</v>
      </c>
      <c r="I1906">
        <v>10.6</v>
      </c>
      <c r="J1906" t="s">
        <v>25</v>
      </c>
      <c r="K1906" s="1">
        <v>42360</v>
      </c>
      <c r="L1906"/>
      <c r="M1906">
        <v>9.85</v>
      </c>
      <c r="N1906">
        <v>54118</v>
      </c>
      <c r="O1906">
        <v>2</v>
      </c>
      <c r="P1906" t="s">
        <v>26</v>
      </c>
      <c r="Q1906">
        <v>2</v>
      </c>
      <c r="R1906">
        <v>6</v>
      </c>
      <c r="S1906" t="s">
        <v>350</v>
      </c>
      <c r="T1906" t="s">
        <v>26</v>
      </c>
    </row>
    <row r="1907" spans="1:20" x14ac:dyDescent="0.3">
      <c r="A1907" t="s">
        <v>2210</v>
      </c>
      <c r="B1907" t="s">
        <v>29</v>
      </c>
      <c r="C1907">
        <v>32</v>
      </c>
      <c r="D1907" t="s">
        <v>30</v>
      </c>
      <c r="E1907" t="s">
        <v>53</v>
      </c>
      <c r="F1907" t="s">
        <v>40</v>
      </c>
      <c r="G1907" t="s">
        <v>50</v>
      </c>
      <c r="H1907" t="s">
        <v>24</v>
      </c>
      <c r="I1907">
        <v>5.6</v>
      </c>
      <c r="J1907" t="s">
        <v>25</v>
      </c>
      <c r="K1907" s="1">
        <v>45155</v>
      </c>
      <c r="L1907" s="1">
        <v>45728</v>
      </c>
      <c r="M1907">
        <v>1.57</v>
      </c>
      <c r="N1907">
        <v>40762</v>
      </c>
      <c r="O1907">
        <v>2</v>
      </c>
      <c r="P1907" t="s">
        <v>26</v>
      </c>
      <c r="Q1907">
        <v>5</v>
      </c>
      <c r="R1907">
        <v>7</v>
      </c>
      <c r="S1907" t="s">
        <v>1309</v>
      </c>
      <c r="T1907" t="s">
        <v>65</v>
      </c>
    </row>
    <row r="1908" spans="1:20" x14ac:dyDescent="0.3">
      <c r="A1908" t="s">
        <v>2211</v>
      </c>
      <c r="B1908" t="s">
        <v>29</v>
      </c>
      <c r="C1908">
        <v>44</v>
      </c>
      <c r="D1908" t="s">
        <v>30</v>
      </c>
      <c r="E1908" t="s">
        <v>63</v>
      </c>
      <c r="F1908" t="s">
        <v>40</v>
      </c>
      <c r="G1908" t="s">
        <v>50</v>
      </c>
      <c r="H1908" t="s">
        <v>24</v>
      </c>
      <c r="I1908">
        <v>9.6</v>
      </c>
      <c r="J1908" t="s">
        <v>85</v>
      </c>
      <c r="K1908" s="1">
        <v>45615</v>
      </c>
      <c r="L1908"/>
      <c r="M1908">
        <v>0.94</v>
      </c>
      <c r="N1908">
        <v>50112</v>
      </c>
      <c r="O1908">
        <v>3</v>
      </c>
      <c r="P1908" t="s">
        <v>26</v>
      </c>
      <c r="Q1908">
        <v>3</v>
      </c>
      <c r="R1908">
        <v>9</v>
      </c>
      <c r="S1908" t="s">
        <v>157</v>
      </c>
      <c r="T1908" t="s">
        <v>26</v>
      </c>
    </row>
    <row r="1909" spans="1:20" x14ac:dyDescent="0.3">
      <c r="A1909" t="s">
        <v>2212</v>
      </c>
      <c r="B1909" t="s">
        <v>19</v>
      </c>
      <c r="C1909">
        <v>36</v>
      </c>
      <c r="D1909" t="s">
        <v>30</v>
      </c>
      <c r="E1909" t="s">
        <v>21</v>
      </c>
      <c r="F1909" t="s">
        <v>45</v>
      </c>
      <c r="G1909" t="s">
        <v>46</v>
      </c>
      <c r="H1909" t="s">
        <v>24</v>
      </c>
      <c r="I1909">
        <v>14</v>
      </c>
      <c r="J1909" t="s">
        <v>25</v>
      </c>
      <c r="K1909" s="1">
        <v>40373</v>
      </c>
      <c r="L1909"/>
      <c r="M1909">
        <v>15.29</v>
      </c>
      <c r="N1909">
        <v>65014</v>
      </c>
      <c r="O1909">
        <v>3</v>
      </c>
      <c r="P1909" t="s">
        <v>65</v>
      </c>
      <c r="Q1909">
        <v>1</v>
      </c>
      <c r="R1909">
        <v>4</v>
      </c>
      <c r="S1909" t="s">
        <v>114</v>
      </c>
      <c r="T1909" t="s">
        <v>26</v>
      </c>
    </row>
    <row r="1910" spans="1:20" x14ac:dyDescent="0.3">
      <c r="A1910" t="s">
        <v>2213</v>
      </c>
      <c r="B1910" t="s">
        <v>19</v>
      </c>
      <c r="C1910">
        <v>26</v>
      </c>
      <c r="D1910" t="s">
        <v>179</v>
      </c>
      <c r="E1910" t="s">
        <v>36</v>
      </c>
      <c r="F1910" t="s">
        <v>40</v>
      </c>
      <c r="G1910" t="s">
        <v>41</v>
      </c>
      <c r="H1910" t="s">
        <v>75</v>
      </c>
      <c r="I1910">
        <v>3.2</v>
      </c>
      <c r="J1910" t="s">
        <v>25</v>
      </c>
      <c r="K1910" s="1">
        <v>45303</v>
      </c>
      <c r="L1910" s="1">
        <v>45780</v>
      </c>
      <c r="M1910">
        <v>1.31</v>
      </c>
      <c r="N1910">
        <v>41864</v>
      </c>
      <c r="O1910">
        <v>2</v>
      </c>
      <c r="P1910" t="s">
        <v>26</v>
      </c>
      <c r="Q1910">
        <v>5</v>
      </c>
      <c r="R1910">
        <v>6</v>
      </c>
      <c r="S1910" t="s">
        <v>262</v>
      </c>
      <c r="T1910" t="s">
        <v>65</v>
      </c>
    </row>
    <row r="1911" spans="1:20" x14ac:dyDescent="0.3">
      <c r="A1911" t="s">
        <v>2214</v>
      </c>
      <c r="B1911" t="s">
        <v>29</v>
      </c>
      <c r="C1911">
        <v>23</v>
      </c>
      <c r="D1911" t="s">
        <v>30</v>
      </c>
      <c r="E1911" t="s">
        <v>39</v>
      </c>
      <c r="F1911" t="s">
        <v>22</v>
      </c>
      <c r="G1911" t="s">
        <v>23</v>
      </c>
      <c r="H1911" t="s">
        <v>51</v>
      </c>
      <c r="I1911">
        <v>0.9</v>
      </c>
      <c r="J1911" t="s">
        <v>85</v>
      </c>
      <c r="K1911" s="1">
        <v>41532</v>
      </c>
      <c r="L1911" s="1">
        <v>44223</v>
      </c>
      <c r="M1911">
        <v>7.37</v>
      </c>
      <c r="N1911">
        <v>36165</v>
      </c>
      <c r="O1911">
        <v>3</v>
      </c>
      <c r="P1911" t="s">
        <v>26</v>
      </c>
      <c r="Q1911">
        <v>2</v>
      </c>
      <c r="R1911">
        <v>11</v>
      </c>
      <c r="S1911" t="s">
        <v>527</v>
      </c>
      <c r="T1911" t="s">
        <v>65</v>
      </c>
    </row>
    <row r="1912" spans="1:20" x14ac:dyDescent="0.3">
      <c r="A1912" t="s">
        <v>2215</v>
      </c>
      <c r="B1912" t="s">
        <v>29</v>
      </c>
      <c r="C1912">
        <v>27</v>
      </c>
      <c r="D1912" t="s">
        <v>30</v>
      </c>
      <c r="E1912" t="s">
        <v>36</v>
      </c>
      <c r="F1912" t="s">
        <v>22</v>
      </c>
      <c r="G1912" t="s">
        <v>74</v>
      </c>
      <c r="H1912" t="s">
        <v>51</v>
      </c>
      <c r="I1912">
        <v>3</v>
      </c>
      <c r="J1912" t="s">
        <v>25</v>
      </c>
      <c r="K1912" s="1">
        <v>45595</v>
      </c>
      <c r="L1912"/>
      <c r="M1912">
        <v>0.99</v>
      </c>
      <c r="N1912">
        <v>43701</v>
      </c>
      <c r="O1912">
        <v>5</v>
      </c>
      <c r="P1912" t="s">
        <v>26</v>
      </c>
      <c r="Q1912">
        <v>1</v>
      </c>
      <c r="R1912">
        <v>6</v>
      </c>
      <c r="S1912" t="s">
        <v>300</v>
      </c>
      <c r="T1912" t="s">
        <v>26</v>
      </c>
    </row>
    <row r="1913" spans="1:20" x14ac:dyDescent="0.3">
      <c r="A1913" t="s">
        <v>2216</v>
      </c>
      <c r="B1913" t="s">
        <v>29</v>
      </c>
      <c r="C1913">
        <v>30</v>
      </c>
      <c r="D1913" t="s">
        <v>20</v>
      </c>
      <c r="E1913" t="s">
        <v>39</v>
      </c>
      <c r="F1913" t="s">
        <v>54</v>
      </c>
      <c r="G1913" t="s">
        <v>55</v>
      </c>
      <c r="H1913" t="s">
        <v>24</v>
      </c>
      <c r="I1913">
        <v>6.8</v>
      </c>
      <c r="J1913" t="s">
        <v>25</v>
      </c>
      <c r="K1913" s="1">
        <v>45157</v>
      </c>
      <c r="L1913"/>
      <c r="M1913">
        <v>2.19</v>
      </c>
      <c r="N1913">
        <v>46608</v>
      </c>
      <c r="O1913">
        <v>2</v>
      </c>
      <c r="P1913" t="s">
        <v>26</v>
      </c>
      <c r="Q1913">
        <v>5</v>
      </c>
      <c r="R1913">
        <v>3</v>
      </c>
      <c r="S1913" t="s">
        <v>670</v>
      </c>
      <c r="T1913" t="s">
        <v>26</v>
      </c>
    </row>
    <row r="1914" spans="1:20" x14ac:dyDescent="0.3">
      <c r="A1914" t="s">
        <v>2217</v>
      </c>
      <c r="B1914" t="s">
        <v>29</v>
      </c>
      <c r="C1914">
        <v>30</v>
      </c>
      <c r="D1914" t="s">
        <v>30</v>
      </c>
      <c r="E1914" t="s">
        <v>21</v>
      </c>
      <c r="F1914" t="s">
        <v>54</v>
      </c>
      <c r="G1914" t="s">
        <v>55</v>
      </c>
      <c r="H1914" t="s">
        <v>24</v>
      </c>
      <c r="I1914">
        <v>6.8</v>
      </c>
      <c r="J1914" t="s">
        <v>25</v>
      </c>
      <c r="K1914" s="1">
        <v>45571</v>
      </c>
      <c r="L1914"/>
      <c r="M1914">
        <v>1.06</v>
      </c>
      <c r="N1914">
        <v>48940</v>
      </c>
      <c r="O1914">
        <v>2</v>
      </c>
      <c r="P1914" t="s">
        <v>26</v>
      </c>
      <c r="Q1914">
        <v>1</v>
      </c>
      <c r="R1914">
        <v>5</v>
      </c>
      <c r="S1914" t="s">
        <v>143</v>
      </c>
      <c r="T1914" t="s">
        <v>26</v>
      </c>
    </row>
    <row r="1915" spans="1:20" x14ac:dyDescent="0.3">
      <c r="A1915" t="s">
        <v>2218</v>
      </c>
      <c r="B1915" t="s">
        <v>29</v>
      </c>
      <c r="C1915">
        <v>38</v>
      </c>
      <c r="D1915" t="s">
        <v>30</v>
      </c>
      <c r="E1915" t="s">
        <v>31</v>
      </c>
      <c r="F1915" t="s">
        <v>22</v>
      </c>
      <c r="G1915" t="s">
        <v>59</v>
      </c>
      <c r="H1915" t="s">
        <v>24</v>
      </c>
      <c r="I1915">
        <v>13</v>
      </c>
      <c r="J1915" t="s">
        <v>25</v>
      </c>
      <c r="K1915" s="1">
        <v>45423</v>
      </c>
      <c r="L1915" s="1">
        <v>45484</v>
      </c>
      <c r="M1915">
        <v>0.17</v>
      </c>
      <c r="N1915">
        <v>50912</v>
      </c>
      <c r="O1915">
        <v>3</v>
      </c>
      <c r="P1915" t="s">
        <v>26</v>
      </c>
      <c r="Q1915">
        <v>3</v>
      </c>
      <c r="R1915">
        <v>6</v>
      </c>
      <c r="S1915" t="s">
        <v>527</v>
      </c>
      <c r="T1915" t="s">
        <v>65</v>
      </c>
    </row>
    <row r="1916" spans="1:20" x14ac:dyDescent="0.3">
      <c r="A1916" t="s">
        <v>2219</v>
      </c>
      <c r="B1916" t="s">
        <v>19</v>
      </c>
      <c r="C1916">
        <v>36</v>
      </c>
      <c r="D1916" t="s">
        <v>30</v>
      </c>
      <c r="E1916" t="s">
        <v>58</v>
      </c>
      <c r="F1916" t="s">
        <v>32</v>
      </c>
      <c r="G1916" t="s">
        <v>171</v>
      </c>
      <c r="H1916" t="s">
        <v>24</v>
      </c>
      <c r="I1916">
        <v>8.8000000000000007</v>
      </c>
      <c r="J1916" t="s">
        <v>25</v>
      </c>
      <c r="K1916" s="1">
        <v>40304</v>
      </c>
      <c r="L1916"/>
      <c r="M1916">
        <v>15.48</v>
      </c>
      <c r="N1916">
        <v>37876</v>
      </c>
      <c r="O1916">
        <v>3</v>
      </c>
      <c r="P1916" t="s">
        <v>26</v>
      </c>
      <c r="Q1916">
        <v>1</v>
      </c>
      <c r="R1916">
        <v>7</v>
      </c>
      <c r="S1916" t="s">
        <v>1393</v>
      </c>
      <c r="T1916" t="s">
        <v>26</v>
      </c>
    </row>
    <row r="1917" spans="1:20" x14ac:dyDescent="0.3">
      <c r="A1917" t="s">
        <v>881</v>
      </c>
      <c r="B1917" t="s">
        <v>19</v>
      </c>
      <c r="C1917">
        <v>31</v>
      </c>
      <c r="D1917" t="s">
        <v>30</v>
      </c>
      <c r="E1917" t="s">
        <v>44</v>
      </c>
      <c r="F1917" t="s">
        <v>40</v>
      </c>
      <c r="G1917" t="s">
        <v>41</v>
      </c>
      <c r="H1917" t="s">
        <v>47</v>
      </c>
      <c r="I1917">
        <v>10.1</v>
      </c>
      <c r="J1917" t="s">
        <v>25</v>
      </c>
      <c r="K1917" s="1">
        <v>43858</v>
      </c>
      <c r="L1917"/>
      <c r="M1917">
        <v>5.75</v>
      </c>
      <c r="N1917">
        <v>60139</v>
      </c>
      <c r="O1917">
        <v>3</v>
      </c>
      <c r="P1917" t="s">
        <v>26</v>
      </c>
      <c r="Q1917">
        <v>1</v>
      </c>
      <c r="R1917">
        <v>6</v>
      </c>
      <c r="T1917" t="s">
        <v>26</v>
      </c>
    </row>
    <row r="1918" spans="1:20" x14ac:dyDescent="0.3">
      <c r="A1918" t="s">
        <v>2220</v>
      </c>
      <c r="B1918" t="s">
        <v>19</v>
      </c>
      <c r="C1918">
        <v>21</v>
      </c>
      <c r="D1918" t="s">
        <v>30</v>
      </c>
      <c r="E1918" t="s">
        <v>58</v>
      </c>
      <c r="F1918" t="s">
        <v>40</v>
      </c>
      <c r="G1918" t="s">
        <v>50</v>
      </c>
      <c r="H1918" t="s">
        <v>24</v>
      </c>
      <c r="I1918">
        <v>0</v>
      </c>
      <c r="J1918" t="s">
        <v>25</v>
      </c>
      <c r="K1918" s="1">
        <v>44094</v>
      </c>
      <c r="L1918"/>
      <c r="M1918">
        <v>5.0999999999999996</v>
      </c>
      <c r="N1918">
        <v>33826</v>
      </c>
      <c r="O1918">
        <v>3</v>
      </c>
      <c r="P1918" t="s">
        <v>26</v>
      </c>
      <c r="Q1918">
        <v>1</v>
      </c>
      <c r="R1918">
        <v>5</v>
      </c>
      <c r="S1918" t="s">
        <v>2221</v>
      </c>
      <c r="T1918" t="s">
        <v>26</v>
      </c>
    </row>
    <row r="1919" spans="1:20" x14ac:dyDescent="0.3">
      <c r="A1919" t="s">
        <v>2222</v>
      </c>
      <c r="B1919" t="s">
        <v>19</v>
      </c>
      <c r="C1919">
        <v>29</v>
      </c>
      <c r="D1919" t="s">
        <v>20</v>
      </c>
      <c r="E1919" t="s">
        <v>44</v>
      </c>
      <c r="F1919" t="s">
        <v>54</v>
      </c>
      <c r="G1919" t="s">
        <v>77</v>
      </c>
      <c r="H1919" t="s">
        <v>84</v>
      </c>
      <c r="I1919">
        <v>1.6</v>
      </c>
      <c r="J1919" t="s">
        <v>25</v>
      </c>
      <c r="K1919" s="1">
        <v>39851</v>
      </c>
      <c r="L1919" s="1">
        <v>40817</v>
      </c>
      <c r="M1919">
        <v>2.64</v>
      </c>
      <c r="N1919">
        <v>26570</v>
      </c>
      <c r="O1919">
        <v>3</v>
      </c>
      <c r="P1919" t="s">
        <v>26</v>
      </c>
      <c r="Q1919">
        <v>2</v>
      </c>
      <c r="R1919">
        <v>0</v>
      </c>
      <c r="S1919" t="s">
        <v>657</v>
      </c>
      <c r="T1919" t="s">
        <v>65</v>
      </c>
    </row>
    <row r="1920" spans="1:20" x14ac:dyDescent="0.3">
      <c r="A1920" t="s">
        <v>2223</v>
      </c>
      <c r="B1920" t="s">
        <v>29</v>
      </c>
      <c r="C1920">
        <v>42</v>
      </c>
      <c r="D1920" t="s">
        <v>179</v>
      </c>
      <c r="E1920" t="s">
        <v>58</v>
      </c>
      <c r="F1920" t="s">
        <v>22</v>
      </c>
      <c r="G1920" t="s">
        <v>59</v>
      </c>
      <c r="H1920" t="s">
        <v>24</v>
      </c>
      <c r="I1920">
        <v>11.4</v>
      </c>
      <c r="J1920" t="s">
        <v>25</v>
      </c>
      <c r="K1920" s="1">
        <v>42573</v>
      </c>
      <c r="L1920"/>
      <c r="M1920">
        <v>9.27</v>
      </c>
      <c r="N1920">
        <v>54118</v>
      </c>
      <c r="O1920">
        <v>5</v>
      </c>
      <c r="P1920" t="s">
        <v>26</v>
      </c>
      <c r="Q1920">
        <v>1</v>
      </c>
      <c r="R1920">
        <v>6</v>
      </c>
      <c r="S1920" t="s">
        <v>1098</v>
      </c>
      <c r="T1920" t="s">
        <v>26</v>
      </c>
    </row>
    <row r="1921" spans="1:20" x14ac:dyDescent="0.3">
      <c r="A1921" t="s">
        <v>285</v>
      </c>
      <c r="B1921" t="s">
        <v>29</v>
      </c>
      <c r="C1921">
        <v>44</v>
      </c>
      <c r="D1921" t="s">
        <v>30</v>
      </c>
      <c r="E1921" t="s">
        <v>31</v>
      </c>
      <c r="F1921" t="s">
        <v>82</v>
      </c>
      <c r="G1921" t="s">
        <v>284</v>
      </c>
      <c r="H1921" t="s">
        <v>24</v>
      </c>
      <c r="I1921">
        <v>9.8000000000000007</v>
      </c>
      <c r="J1921" t="s">
        <v>25</v>
      </c>
      <c r="K1921" s="1">
        <v>45614</v>
      </c>
      <c r="L1921"/>
      <c r="M1921">
        <v>0.94</v>
      </c>
      <c r="N1921">
        <v>53066</v>
      </c>
      <c r="O1921">
        <v>3</v>
      </c>
      <c r="P1921" t="s">
        <v>26</v>
      </c>
      <c r="Q1921">
        <v>2</v>
      </c>
      <c r="R1921">
        <v>8</v>
      </c>
      <c r="T1921" t="s">
        <v>26</v>
      </c>
    </row>
    <row r="1922" spans="1:20" x14ac:dyDescent="0.3">
      <c r="A1922" t="s">
        <v>2224</v>
      </c>
      <c r="B1922" t="s">
        <v>29</v>
      </c>
      <c r="C1922">
        <v>37</v>
      </c>
      <c r="D1922" t="s">
        <v>30</v>
      </c>
      <c r="E1922" t="s">
        <v>36</v>
      </c>
      <c r="F1922" t="s">
        <v>32</v>
      </c>
      <c r="G1922" t="s">
        <v>33</v>
      </c>
      <c r="H1922" t="s">
        <v>24</v>
      </c>
      <c r="I1922">
        <v>13.2</v>
      </c>
      <c r="J1922" t="s">
        <v>85</v>
      </c>
      <c r="K1922" s="1">
        <v>42132</v>
      </c>
      <c r="L1922"/>
      <c r="M1922">
        <v>10.48</v>
      </c>
      <c r="N1922">
        <v>53304</v>
      </c>
      <c r="O1922">
        <v>2</v>
      </c>
      <c r="P1922" t="s">
        <v>26</v>
      </c>
      <c r="Q1922">
        <v>1</v>
      </c>
      <c r="R1922">
        <v>5</v>
      </c>
      <c r="S1922" t="s">
        <v>37</v>
      </c>
      <c r="T1922" t="s">
        <v>26</v>
      </c>
    </row>
    <row r="1923" spans="1:20" x14ac:dyDescent="0.3">
      <c r="A1923" t="s">
        <v>2225</v>
      </c>
      <c r="B1923" t="s">
        <v>29</v>
      </c>
      <c r="C1923">
        <v>37</v>
      </c>
      <c r="D1923" t="s">
        <v>20</v>
      </c>
      <c r="E1923" t="s">
        <v>44</v>
      </c>
      <c r="F1923" t="s">
        <v>92</v>
      </c>
      <c r="G1923" t="s">
        <v>246</v>
      </c>
      <c r="H1923" t="s">
        <v>24</v>
      </c>
      <c r="I1923">
        <v>13.6</v>
      </c>
      <c r="J1923" t="s">
        <v>25</v>
      </c>
      <c r="K1923" s="1">
        <v>44202</v>
      </c>
      <c r="L1923"/>
      <c r="M1923">
        <v>4.8099999999999996</v>
      </c>
      <c r="N1923">
        <v>65163</v>
      </c>
      <c r="O1923">
        <v>4</v>
      </c>
      <c r="P1923" t="s">
        <v>26</v>
      </c>
      <c r="Q1923">
        <v>0</v>
      </c>
      <c r="R1923">
        <v>3</v>
      </c>
      <c r="S1923" t="s">
        <v>702</v>
      </c>
      <c r="T1923" t="s">
        <v>26</v>
      </c>
    </row>
    <row r="1924" spans="1:20" x14ac:dyDescent="0.3">
      <c r="A1924" t="s">
        <v>2226</v>
      </c>
      <c r="B1924" t="s">
        <v>29</v>
      </c>
      <c r="C1924">
        <v>27</v>
      </c>
      <c r="D1924" t="s">
        <v>20</v>
      </c>
      <c r="E1924" t="s">
        <v>44</v>
      </c>
      <c r="F1924" t="s">
        <v>54</v>
      </c>
      <c r="G1924" t="s">
        <v>139</v>
      </c>
      <c r="H1924" t="s">
        <v>47</v>
      </c>
      <c r="I1924">
        <v>7</v>
      </c>
      <c r="J1924" t="s">
        <v>85</v>
      </c>
      <c r="K1924" s="1">
        <v>44008</v>
      </c>
      <c r="L1924"/>
      <c r="M1924">
        <v>5.34</v>
      </c>
      <c r="N1924">
        <v>52539</v>
      </c>
      <c r="O1924">
        <v>3</v>
      </c>
      <c r="P1924" t="s">
        <v>26</v>
      </c>
      <c r="Q1924">
        <v>3</v>
      </c>
      <c r="R1924">
        <v>8</v>
      </c>
      <c r="S1924" t="s">
        <v>418</v>
      </c>
      <c r="T1924" t="s">
        <v>26</v>
      </c>
    </row>
    <row r="1925" spans="1:20" x14ac:dyDescent="0.3">
      <c r="A1925" t="s">
        <v>2227</v>
      </c>
      <c r="B1925" t="s">
        <v>29</v>
      </c>
      <c r="C1925">
        <v>28</v>
      </c>
      <c r="D1925" t="s">
        <v>30</v>
      </c>
      <c r="E1925" t="s">
        <v>44</v>
      </c>
      <c r="F1925" t="s">
        <v>32</v>
      </c>
      <c r="G1925" t="s">
        <v>171</v>
      </c>
      <c r="H1925" t="s">
        <v>84</v>
      </c>
      <c r="I1925">
        <v>4.4000000000000004</v>
      </c>
      <c r="J1925" t="s">
        <v>25</v>
      </c>
      <c r="K1925" s="1">
        <v>41993</v>
      </c>
      <c r="L1925"/>
      <c r="M1925">
        <v>10.86</v>
      </c>
      <c r="N1925">
        <v>41017</v>
      </c>
      <c r="O1925">
        <v>3</v>
      </c>
      <c r="P1925" t="s">
        <v>26</v>
      </c>
      <c r="Q1925">
        <v>2</v>
      </c>
      <c r="R1925">
        <v>8</v>
      </c>
      <c r="S1925" t="s">
        <v>841</v>
      </c>
      <c r="T1925" t="s">
        <v>26</v>
      </c>
    </row>
    <row r="1926" spans="1:20" x14ac:dyDescent="0.3">
      <c r="A1926" t="s">
        <v>2228</v>
      </c>
      <c r="B1926" t="s">
        <v>19</v>
      </c>
      <c r="C1926">
        <v>25</v>
      </c>
      <c r="D1926" t="s">
        <v>30</v>
      </c>
      <c r="E1926" t="s">
        <v>31</v>
      </c>
      <c r="F1926" t="s">
        <v>92</v>
      </c>
      <c r="G1926" t="s">
        <v>93</v>
      </c>
      <c r="H1926" t="s">
        <v>24</v>
      </c>
      <c r="I1926">
        <v>3.3</v>
      </c>
      <c r="J1926" t="s">
        <v>25</v>
      </c>
      <c r="K1926" s="1">
        <v>41975</v>
      </c>
      <c r="L1926"/>
      <c r="M1926">
        <v>10.9</v>
      </c>
      <c r="N1926">
        <v>40072</v>
      </c>
      <c r="O1926">
        <v>3</v>
      </c>
      <c r="P1926" t="s">
        <v>26</v>
      </c>
      <c r="Q1926">
        <v>2</v>
      </c>
      <c r="R1926">
        <v>7</v>
      </c>
      <c r="S1926" t="s">
        <v>686</v>
      </c>
      <c r="T1926" t="s">
        <v>26</v>
      </c>
    </row>
    <row r="1927" spans="1:20" x14ac:dyDescent="0.3">
      <c r="A1927" t="s">
        <v>224</v>
      </c>
      <c r="B1927" t="s">
        <v>29</v>
      </c>
      <c r="C1927">
        <v>30</v>
      </c>
      <c r="D1927" t="s">
        <v>30</v>
      </c>
      <c r="E1927" t="s">
        <v>63</v>
      </c>
      <c r="F1927" t="s">
        <v>92</v>
      </c>
      <c r="G1927" t="s">
        <v>120</v>
      </c>
      <c r="H1927" t="s">
        <v>24</v>
      </c>
      <c r="I1927">
        <v>4.8</v>
      </c>
      <c r="J1927" t="s">
        <v>25</v>
      </c>
      <c r="K1927" s="1">
        <v>42475</v>
      </c>
      <c r="L1927" s="1">
        <v>43592</v>
      </c>
      <c r="M1927">
        <v>3.06</v>
      </c>
      <c r="N1927">
        <v>47625</v>
      </c>
      <c r="O1927">
        <v>4</v>
      </c>
      <c r="P1927" t="s">
        <v>26</v>
      </c>
      <c r="Q1927">
        <v>1</v>
      </c>
      <c r="R1927">
        <v>3</v>
      </c>
      <c r="T1927" t="s">
        <v>65</v>
      </c>
    </row>
    <row r="1928" spans="1:20" x14ac:dyDescent="0.3">
      <c r="A1928" t="s">
        <v>2229</v>
      </c>
      <c r="B1928" t="s">
        <v>19</v>
      </c>
      <c r="C1928">
        <v>21</v>
      </c>
      <c r="D1928" t="s">
        <v>30</v>
      </c>
      <c r="E1928" t="s">
        <v>63</v>
      </c>
      <c r="F1928" t="s">
        <v>32</v>
      </c>
      <c r="G1928" t="s">
        <v>171</v>
      </c>
      <c r="H1928" t="s">
        <v>51</v>
      </c>
      <c r="I1928">
        <v>1</v>
      </c>
      <c r="J1928" t="s">
        <v>25</v>
      </c>
      <c r="K1928" s="1">
        <v>40336</v>
      </c>
      <c r="L1928"/>
      <c r="M1928">
        <v>15.39</v>
      </c>
      <c r="N1928">
        <v>25901</v>
      </c>
      <c r="O1928">
        <v>2</v>
      </c>
      <c r="P1928" t="s">
        <v>26</v>
      </c>
      <c r="Q1928">
        <v>1</v>
      </c>
      <c r="R1928">
        <v>4</v>
      </c>
      <c r="S1928" t="s">
        <v>792</v>
      </c>
      <c r="T1928" t="s">
        <v>26</v>
      </c>
    </row>
    <row r="1929" spans="1:20" x14ac:dyDescent="0.3">
      <c r="A1929" t="s">
        <v>2230</v>
      </c>
      <c r="B1929" t="s">
        <v>19</v>
      </c>
      <c r="C1929">
        <v>35</v>
      </c>
      <c r="D1929" t="s">
        <v>20</v>
      </c>
      <c r="E1929" t="s">
        <v>31</v>
      </c>
      <c r="F1929" t="s">
        <v>32</v>
      </c>
      <c r="G1929" t="s">
        <v>171</v>
      </c>
      <c r="H1929" t="s">
        <v>24</v>
      </c>
      <c r="I1929">
        <v>12.5</v>
      </c>
      <c r="J1929" t="s">
        <v>85</v>
      </c>
      <c r="K1929" s="1">
        <v>40760</v>
      </c>
      <c r="L1929"/>
      <c r="M1929">
        <v>14.23</v>
      </c>
      <c r="N1929">
        <v>50802</v>
      </c>
      <c r="O1929">
        <v>2</v>
      </c>
      <c r="P1929" t="s">
        <v>26</v>
      </c>
      <c r="Q1929">
        <v>1</v>
      </c>
      <c r="R1929">
        <v>3</v>
      </c>
      <c r="S1929" t="s">
        <v>292</v>
      </c>
      <c r="T1929" t="s">
        <v>26</v>
      </c>
    </row>
    <row r="1930" spans="1:20" x14ac:dyDescent="0.3">
      <c r="A1930" t="s">
        <v>2231</v>
      </c>
      <c r="B1930" t="s">
        <v>29</v>
      </c>
      <c r="C1930">
        <v>32</v>
      </c>
      <c r="D1930" t="s">
        <v>30</v>
      </c>
      <c r="E1930" t="s">
        <v>58</v>
      </c>
      <c r="F1930" t="s">
        <v>67</v>
      </c>
      <c r="G1930" t="s">
        <v>176</v>
      </c>
      <c r="H1930" t="s">
        <v>24</v>
      </c>
      <c r="I1930">
        <v>8.1999999999999993</v>
      </c>
      <c r="J1930" t="s">
        <v>85</v>
      </c>
      <c r="K1930" s="1">
        <v>45132</v>
      </c>
      <c r="L1930"/>
      <c r="M1930">
        <v>2.2599999999999998</v>
      </c>
      <c r="N1930">
        <v>43781</v>
      </c>
      <c r="O1930">
        <v>2</v>
      </c>
      <c r="P1930" t="s">
        <v>26</v>
      </c>
      <c r="Q1930">
        <v>1</v>
      </c>
      <c r="R1930">
        <v>6</v>
      </c>
      <c r="S1930" t="s">
        <v>137</v>
      </c>
      <c r="T1930" t="s">
        <v>26</v>
      </c>
    </row>
    <row r="1931" spans="1:20" x14ac:dyDescent="0.3">
      <c r="A1931" t="s">
        <v>2232</v>
      </c>
      <c r="B1931" t="s">
        <v>29</v>
      </c>
      <c r="C1931">
        <v>25</v>
      </c>
      <c r="D1931" t="s">
        <v>30</v>
      </c>
      <c r="E1931" t="s">
        <v>63</v>
      </c>
      <c r="F1931" t="s">
        <v>45</v>
      </c>
      <c r="G1931" t="s">
        <v>164</v>
      </c>
      <c r="H1931" t="s">
        <v>51</v>
      </c>
      <c r="I1931">
        <v>1</v>
      </c>
      <c r="J1931" t="s">
        <v>25</v>
      </c>
      <c r="K1931" s="1">
        <v>41749</v>
      </c>
      <c r="L1931"/>
      <c r="M1931">
        <v>11.52</v>
      </c>
      <c r="N1931">
        <v>38338</v>
      </c>
      <c r="O1931">
        <v>2</v>
      </c>
      <c r="P1931" t="s">
        <v>65</v>
      </c>
      <c r="Q1931">
        <v>3</v>
      </c>
      <c r="R1931">
        <v>8</v>
      </c>
      <c r="S1931" t="s">
        <v>1503</v>
      </c>
      <c r="T1931" t="s">
        <v>26</v>
      </c>
    </row>
    <row r="1932" spans="1:20" x14ac:dyDescent="0.3">
      <c r="A1932" t="s">
        <v>2233</v>
      </c>
      <c r="B1932" t="s">
        <v>29</v>
      </c>
      <c r="C1932">
        <v>21</v>
      </c>
      <c r="D1932" t="s">
        <v>30</v>
      </c>
      <c r="E1932" t="s">
        <v>44</v>
      </c>
      <c r="F1932" t="s">
        <v>22</v>
      </c>
      <c r="G1932" t="s">
        <v>23</v>
      </c>
      <c r="H1932" t="s">
        <v>47</v>
      </c>
      <c r="I1932">
        <v>1</v>
      </c>
      <c r="J1932" t="s">
        <v>25</v>
      </c>
      <c r="K1932" s="1">
        <v>42628</v>
      </c>
      <c r="L1932"/>
      <c r="M1932">
        <v>9.1199999999999992</v>
      </c>
      <c r="N1932">
        <v>29110</v>
      </c>
      <c r="O1932">
        <v>3</v>
      </c>
      <c r="P1932" t="s">
        <v>26</v>
      </c>
      <c r="Q1932">
        <v>2</v>
      </c>
      <c r="R1932">
        <v>8</v>
      </c>
      <c r="S1932" t="s">
        <v>765</v>
      </c>
      <c r="T1932" t="s">
        <v>26</v>
      </c>
    </row>
    <row r="1933" spans="1:20" x14ac:dyDescent="0.3">
      <c r="A1933" t="s">
        <v>2234</v>
      </c>
      <c r="B1933" t="s">
        <v>19</v>
      </c>
      <c r="C1933">
        <v>22</v>
      </c>
      <c r="D1933" t="s">
        <v>30</v>
      </c>
      <c r="E1933" t="s">
        <v>58</v>
      </c>
      <c r="F1933" t="s">
        <v>82</v>
      </c>
      <c r="G1933" t="s">
        <v>107</v>
      </c>
      <c r="H1933" t="s">
        <v>47</v>
      </c>
      <c r="I1933">
        <v>1.5</v>
      </c>
      <c r="J1933" t="s">
        <v>25</v>
      </c>
      <c r="K1933" s="1">
        <v>43389</v>
      </c>
      <c r="L1933"/>
      <c r="M1933">
        <v>7.03</v>
      </c>
      <c r="N1933">
        <v>33779</v>
      </c>
      <c r="O1933">
        <v>3</v>
      </c>
      <c r="P1933" t="s">
        <v>26</v>
      </c>
      <c r="Q1933">
        <v>4</v>
      </c>
      <c r="R1933">
        <v>6</v>
      </c>
      <c r="S1933" t="s">
        <v>632</v>
      </c>
      <c r="T1933" t="s">
        <v>26</v>
      </c>
    </row>
    <row r="1934" spans="1:20" x14ac:dyDescent="0.3">
      <c r="A1934" t="s">
        <v>2235</v>
      </c>
      <c r="B1934" t="s">
        <v>29</v>
      </c>
      <c r="C1934">
        <v>31</v>
      </c>
      <c r="D1934" t="s">
        <v>30</v>
      </c>
      <c r="E1934" t="s">
        <v>39</v>
      </c>
      <c r="F1934" t="s">
        <v>45</v>
      </c>
      <c r="G1934" t="s">
        <v>46</v>
      </c>
      <c r="H1934" t="s">
        <v>51</v>
      </c>
      <c r="I1934">
        <v>5.7</v>
      </c>
      <c r="J1934" t="s">
        <v>25</v>
      </c>
      <c r="K1934" s="1">
        <v>39559</v>
      </c>
      <c r="L1934"/>
      <c r="M1934">
        <v>17.52</v>
      </c>
      <c r="N1934">
        <v>57266</v>
      </c>
      <c r="O1934">
        <v>2</v>
      </c>
      <c r="P1934" t="s">
        <v>26</v>
      </c>
      <c r="Q1934">
        <v>5</v>
      </c>
      <c r="R1934">
        <v>3</v>
      </c>
      <c r="S1934" t="s">
        <v>843</v>
      </c>
      <c r="T1934" t="s">
        <v>26</v>
      </c>
    </row>
    <row r="1935" spans="1:20" x14ac:dyDescent="0.3">
      <c r="A1935" t="s">
        <v>260</v>
      </c>
      <c r="B1935" t="s">
        <v>29</v>
      </c>
      <c r="C1935">
        <v>31</v>
      </c>
      <c r="D1935" t="s">
        <v>20</v>
      </c>
      <c r="E1935" t="s">
        <v>36</v>
      </c>
      <c r="F1935" t="s">
        <v>54</v>
      </c>
      <c r="G1935" t="s">
        <v>55</v>
      </c>
      <c r="H1935" t="s">
        <v>51</v>
      </c>
      <c r="I1935">
        <v>8.3000000000000007</v>
      </c>
      <c r="J1935" t="s">
        <v>25</v>
      </c>
      <c r="K1935" s="1">
        <v>40654</v>
      </c>
      <c r="L1935"/>
      <c r="M1935">
        <v>14.52</v>
      </c>
      <c r="N1935">
        <v>45510</v>
      </c>
      <c r="O1935">
        <v>2</v>
      </c>
      <c r="P1935" t="s">
        <v>26</v>
      </c>
      <c r="Q1935">
        <v>1</v>
      </c>
      <c r="R1935">
        <v>6</v>
      </c>
      <c r="T1935" t="s">
        <v>26</v>
      </c>
    </row>
    <row r="1936" spans="1:20" x14ac:dyDescent="0.3">
      <c r="A1936" t="s">
        <v>2236</v>
      </c>
      <c r="B1936" t="s">
        <v>29</v>
      </c>
      <c r="C1936">
        <v>27</v>
      </c>
      <c r="D1936" t="s">
        <v>30</v>
      </c>
      <c r="E1936" t="s">
        <v>58</v>
      </c>
      <c r="F1936" t="s">
        <v>22</v>
      </c>
      <c r="G1936" t="s">
        <v>23</v>
      </c>
      <c r="H1936" t="s">
        <v>24</v>
      </c>
      <c r="I1936">
        <v>3.2</v>
      </c>
      <c r="J1936" t="s">
        <v>25</v>
      </c>
      <c r="K1936" s="1">
        <v>45153</v>
      </c>
      <c r="L1936"/>
      <c r="M1936">
        <v>2.2000000000000002</v>
      </c>
      <c r="N1936">
        <v>35646</v>
      </c>
      <c r="O1936">
        <v>4</v>
      </c>
      <c r="P1936" t="s">
        <v>26</v>
      </c>
      <c r="Q1936">
        <v>0</v>
      </c>
      <c r="R1936">
        <v>6</v>
      </c>
      <c r="S1936" t="s">
        <v>382</v>
      </c>
      <c r="T1936" t="s">
        <v>26</v>
      </c>
    </row>
    <row r="1937" spans="1:20" x14ac:dyDescent="0.3">
      <c r="A1937" t="s">
        <v>2237</v>
      </c>
      <c r="B1937" t="s">
        <v>29</v>
      </c>
      <c r="C1937">
        <v>27</v>
      </c>
      <c r="D1937" t="s">
        <v>30</v>
      </c>
      <c r="E1937" t="s">
        <v>36</v>
      </c>
      <c r="F1937" t="s">
        <v>32</v>
      </c>
      <c r="G1937" t="s">
        <v>33</v>
      </c>
      <c r="H1937" t="s">
        <v>24</v>
      </c>
      <c r="I1937">
        <v>4.2</v>
      </c>
      <c r="J1937" t="s">
        <v>25</v>
      </c>
      <c r="K1937" s="1">
        <v>43659</v>
      </c>
      <c r="L1937"/>
      <c r="M1937">
        <v>6.29</v>
      </c>
      <c r="N1937">
        <v>38476</v>
      </c>
      <c r="O1937">
        <v>3</v>
      </c>
      <c r="P1937" t="s">
        <v>26</v>
      </c>
      <c r="Q1937">
        <v>0</v>
      </c>
      <c r="R1937">
        <v>5</v>
      </c>
      <c r="S1937" t="s">
        <v>484</v>
      </c>
      <c r="T1937" t="s">
        <v>26</v>
      </c>
    </row>
    <row r="1938" spans="1:20" x14ac:dyDescent="0.3">
      <c r="A1938" t="s">
        <v>2238</v>
      </c>
      <c r="B1938" t="s">
        <v>29</v>
      </c>
      <c r="C1938">
        <v>30</v>
      </c>
      <c r="D1938" t="s">
        <v>30</v>
      </c>
      <c r="E1938" t="s">
        <v>53</v>
      </c>
      <c r="F1938" t="s">
        <v>67</v>
      </c>
      <c r="G1938" t="s">
        <v>90</v>
      </c>
      <c r="H1938" t="s">
        <v>51</v>
      </c>
      <c r="I1938">
        <v>7.3</v>
      </c>
      <c r="J1938" t="s">
        <v>25</v>
      </c>
      <c r="K1938" s="1">
        <v>42413</v>
      </c>
      <c r="L1938"/>
      <c r="M1938">
        <v>9.7100000000000009</v>
      </c>
      <c r="N1938">
        <v>52650</v>
      </c>
      <c r="O1938">
        <v>4</v>
      </c>
      <c r="P1938" t="s">
        <v>26</v>
      </c>
      <c r="Q1938">
        <v>2</v>
      </c>
      <c r="R1938">
        <v>7</v>
      </c>
      <c r="S1938" t="s">
        <v>542</v>
      </c>
      <c r="T1938" t="s">
        <v>26</v>
      </c>
    </row>
    <row r="1939" spans="1:20" x14ac:dyDescent="0.3">
      <c r="A1939" t="s">
        <v>2239</v>
      </c>
      <c r="B1939" t="s">
        <v>29</v>
      </c>
      <c r="C1939">
        <v>35</v>
      </c>
      <c r="D1939" t="s">
        <v>30</v>
      </c>
      <c r="E1939" t="s">
        <v>39</v>
      </c>
      <c r="F1939" t="s">
        <v>54</v>
      </c>
      <c r="G1939" t="s">
        <v>139</v>
      </c>
      <c r="H1939" t="s">
        <v>47</v>
      </c>
      <c r="I1939">
        <v>5.0999999999999996</v>
      </c>
      <c r="J1939" t="s">
        <v>25</v>
      </c>
      <c r="K1939" s="1">
        <v>45508</v>
      </c>
      <c r="L1939"/>
      <c r="M1939">
        <v>1.23</v>
      </c>
      <c r="N1939">
        <v>32482</v>
      </c>
      <c r="O1939">
        <v>3</v>
      </c>
      <c r="P1939" t="s">
        <v>26</v>
      </c>
      <c r="Q1939">
        <v>2</v>
      </c>
      <c r="R1939">
        <v>9</v>
      </c>
      <c r="S1939" t="s">
        <v>1613</v>
      </c>
      <c r="T1939" t="s">
        <v>26</v>
      </c>
    </row>
    <row r="1940" spans="1:20" x14ac:dyDescent="0.3">
      <c r="A1940" t="s">
        <v>2240</v>
      </c>
      <c r="B1940" t="s">
        <v>19</v>
      </c>
      <c r="C1940">
        <v>28</v>
      </c>
      <c r="D1940" t="s">
        <v>30</v>
      </c>
      <c r="E1940" t="s">
        <v>53</v>
      </c>
      <c r="F1940" t="s">
        <v>67</v>
      </c>
      <c r="G1940" t="s">
        <v>68</v>
      </c>
      <c r="H1940" t="s">
        <v>84</v>
      </c>
      <c r="I1940">
        <v>5.4</v>
      </c>
      <c r="J1940" t="s">
        <v>25</v>
      </c>
      <c r="K1940" s="1">
        <v>43113</v>
      </c>
      <c r="L1940"/>
      <c r="M1940">
        <v>7.79</v>
      </c>
      <c r="N1940">
        <v>44021</v>
      </c>
      <c r="O1940">
        <v>3</v>
      </c>
      <c r="P1940" t="s">
        <v>26</v>
      </c>
      <c r="Q1940">
        <v>2</v>
      </c>
      <c r="R1940">
        <v>4</v>
      </c>
      <c r="S1940" t="s">
        <v>137</v>
      </c>
      <c r="T1940" t="s">
        <v>26</v>
      </c>
    </row>
    <row r="1941" spans="1:20" x14ac:dyDescent="0.3">
      <c r="A1941" t="s">
        <v>1037</v>
      </c>
      <c r="B1941" t="s">
        <v>19</v>
      </c>
      <c r="C1941">
        <v>44</v>
      </c>
      <c r="D1941" t="s">
        <v>30</v>
      </c>
      <c r="E1941" t="s">
        <v>21</v>
      </c>
      <c r="F1941" t="s">
        <v>54</v>
      </c>
      <c r="G1941" t="s">
        <v>77</v>
      </c>
      <c r="H1941" t="s">
        <v>51</v>
      </c>
      <c r="I1941">
        <v>0</v>
      </c>
      <c r="J1941" t="s">
        <v>85</v>
      </c>
      <c r="K1941" s="1">
        <v>42709</v>
      </c>
      <c r="L1941" s="1">
        <v>45898</v>
      </c>
      <c r="M1941">
        <v>8.73</v>
      </c>
      <c r="N1941">
        <v>33904</v>
      </c>
      <c r="O1941">
        <v>2</v>
      </c>
      <c r="P1941" t="s">
        <v>26</v>
      </c>
      <c r="Q1941">
        <v>1</v>
      </c>
      <c r="R1941">
        <v>2</v>
      </c>
      <c r="T1941" t="s">
        <v>65</v>
      </c>
    </row>
    <row r="1942" spans="1:20" x14ac:dyDescent="0.3">
      <c r="A1942" t="s">
        <v>2241</v>
      </c>
      <c r="B1942" t="s">
        <v>19</v>
      </c>
      <c r="C1942">
        <v>36</v>
      </c>
      <c r="D1942" t="s">
        <v>30</v>
      </c>
      <c r="E1942" t="s">
        <v>36</v>
      </c>
      <c r="F1942" t="s">
        <v>40</v>
      </c>
      <c r="G1942" t="s">
        <v>96</v>
      </c>
      <c r="H1942" t="s">
        <v>24</v>
      </c>
      <c r="I1942">
        <v>5.3</v>
      </c>
      <c r="J1942" t="s">
        <v>25</v>
      </c>
      <c r="K1942" s="1">
        <v>43995</v>
      </c>
      <c r="L1942"/>
      <c r="M1942">
        <v>5.37</v>
      </c>
      <c r="N1942">
        <v>39167</v>
      </c>
      <c r="O1942">
        <v>2</v>
      </c>
      <c r="P1942" t="s">
        <v>65</v>
      </c>
      <c r="Q1942">
        <v>0</v>
      </c>
      <c r="R1942">
        <v>7</v>
      </c>
      <c r="S1942" t="s">
        <v>101</v>
      </c>
      <c r="T1942" t="s">
        <v>26</v>
      </c>
    </row>
    <row r="1943" spans="1:20" x14ac:dyDescent="0.3">
      <c r="A1943" t="s">
        <v>1251</v>
      </c>
      <c r="B1943" t="s">
        <v>19</v>
      </c>
      <c r="C1943">
        <v>31</v>
      </c>
      <c r="D1943" t="s">
        <v>20</v>
      </c>
      <c r="E1943" t="s">
        <v>31</v>
      </c>
      <c r="F1943" t="s">
        <v>32</v>
      </c>
      <c r="G1943" t="s">
        <v>33</v>
      </c>
      <c r="H1943" t="s">
        <v>51</v>
      </c>
      <c r="I1943">
        <v>11</v>
      </c>
      <c r="J1943" t="s">
        <v>25</v>
      </c>
      <c r="K1943" s="1">
        <v>39999</v>
      </c>
      <c r="L1943"/>
      <c r="M1943">
        <v>16.309999999999999</v>
      </c>
      <c r="N1943">
        <v>50206</v>
      </c>
      <c r="O1943">
        <v>3</v>
      </c>
      <c r="P1943" t="s">
        <v>65</v>
      </c>
      <c r="Q1943">
        <v>1</v>
      </c>
      <c r="R1943">
        <v>12</v>
      </c>
      <c r="T1943" t="s">
        <v>26</v>
      </c>
    </row>
    <row r="1944" spans="1:20" x14ac:dyDescent="0.3">
      <c r="A1944" t="s">
        <v>2242</v>
      </c>
      <c r="B1944" t="s">
        <v>19</v>
      </c>
      <c r="C1944">
        <v>33</v>
      </c>
      <c r="D1944" t="s">
        <v>30</v>
      </c>
      <c r="E1944" t="s">
        <v>53</v>
      </c>
      <c r="F1944" t="s">
        <v>32</v>
      </c>
      <c r="G1944" t="s">
        <v>33</v>
      </c>
      <c r="H1944" t="s">
        <v>24</v>
      </c>
      <c r="I1944">
        <v>8.6</v>
      </c>
      <c r="J1944" t="s">
        <v>25</v>
      </c>
      <c r="K1944" s="1">
        <v>41328</v>
      </c>
      <c r="L1944" s="1">
        <v>44050</v>
      </c>
      <c r="M1944">
        <v>7.45</v>
      </c>
      <c r="N1944">
        <v>50659</v>
      </c>
      <c r="O1944">
        <v>1</v>
      </c>
      <c r="P1944" t="s">
        <v>26</v>
      </c>
      <c r="Q1944">
        <v>3</v>
      </c>
      <c r="R1944">
        <v>7</v>
      </c>
      <c r="S1944" t="s">
        <v>1478</v>
      </c>
      <c r="T1944" t="s">
        <v>65</v>
      </c>
    </row>
    <row r="1945" spans="1:20" x14ac:dyDescent="0.3">
      <c r="A1945" t="s">
        <v>2243</v>
      </c>
      <c r="B1945" t="s">
        <v>19</v>
      </c>
      <c r="C1945">
        <v>26</v>
      </c>
      <c r="D1945" t="s">
        <v>30</v>
      </c>
      <c r="E1945" t="s">
        <v>44</v>
      </c>
      <c r="F1945" t="s">
        <v>67</v>
      </c>
      <c r="G1945" t="s">
        <v>90</v>
      </c>
      <c r="H1945" t="s">
        <v>24</v>
      </c>
      <c r="I1945">
        <v>5.9</v>
      </c>
      <c r="J1945" t="s">
        <v>25</v>
      </c>
      <c r="K1945" s="1">
        <v>45182</v>
      </c>
      <c r="L1945"/>
      <c r="M1945">
        <v>2.12</v>
      </c>
      <c r="N1945">
        <v>53291</v>
      </c>
      <c r="O1945">
        <v>4</v>
      </c>
      <c r="P1945" t="s">
        <v>26</v>
      </c>
      <c r="Q1945">
        <v>5</v>
      </c>
      <c r="R1945">
        <v>6</v>
      </c>
      <c r="S1945" t="s">
        <v>177</v>
      </c>
      <c r="T1945" t="s">
        <v>26</v>
      </c>
    </row>
    <row r="1946" spans="1:20" x14ac:dyDescent="0.3">
      <c r="A1946" t="s">
        <v>2244</v>
      </c>
      <c r="B1946" t="s">
        <v>29</v>
      </c>
      <c r="C1946">
        <v>26</v>
      </c>
      <c r="D1946" t="s">
        <v>30</v>
      </c>
      <c r="E1946" t="s">
        <v>44</v>
      </c>
      <c r="F1946" t="s">
        <v>22</v>
      </c>
      <c r="G1946" t="s">
        <v>59</v>
      </c>
      <c r="H1946" t="s">
        <v>51</v>
      </c>
      <c r="I1946">
        <v>2.2999999999999998</v>
      </c>
      <c r="J1946" t="s">
        <v>25</v>
      </c>
      <c r="K1946" s="1">
        <v>42929</v>
      </c>
      <c r="L1946"/>
      <c r="M1946">
        <v>8.2899999999999991</v>
      </c>
      <c r="N1946">
        <v>34325</v>
      </c>
      <c r="O1946">
        <v>4</v>
      </c>
      <c r="P1946" t="s">
        <v>65</v>
      </c>
      <c r="Q1946">
        <v>4</v>
      </c>
      <c r="R1946">
        <v>2</v>
      </c>
      <c r="S1946" t="s">
        <v>527</v>
      </c>
      <c r="T1946" t="s">
        <v>26</v>
      </c>
    </row>
    <row r="1947" spans="1:20" x14ac:dyDescent="0.3">
      <c r="A1947" t="s">
        <v>2245</v>
      </c>
      <c r="B1947" t="s">
        <v>29</v>
      </c>
      <c r="C1947">
        <v>38</v>
      </c>
      <c r="D1947" t="s">
        <v>30</v>
      </c>
      <c r="E1947" t="s">
        <v>39</v>
      </c>
      <c r="F1947" t="s">
        <v>92</v>
      </c>
      <c r="G1947" t="s">
        <v>120</v>
      </c>
      <c r="H1947" t="s">
        <v>24</v>
      </c>
      <c r="I1947">
        <v>1.3</v>
      </c>
      <c r="J1947" t="s">
        <v>25</v>
      </c>
      <c r="K1947" s="1">
        <v>43803</v>
      </c>
      <c r="L1947"/>
      <c r="M1947">
        <v>5.9</v>
      </c>
      <c r="N1947">
        <v>36061</v>
      </c>
      <c r="O1947">
        <v>1</v>
      </c>
      <c r="P1947" t="s">
        <v>26</v>
      </c>
      <c r="Q1947">
        <v>1</v>
      </c>
      <c r="R1947">
        <v>7</v>
      </c>
      <c r="S1947" t="s">
        <v>1022</v>
      </c>
      <c r="T1947" t="s">
        <v>26</v>
      </c>
    </row>
    <row r="1948" spans="1:20" x14ac:dyDescent="0.3">
      <c r="A1948" t="s">
        <v>2246</v>
      </c>
      <c r="B1948" t="s">
        <v>19</v>
      </c>
      <c r="C1948">
        <v>27</v>
      </c>
      <c r="D1948" t="s">
        <v>30</v>
      </c>
      <c r="E1948" t="s">
        <v>53</v>
      </c>
      <c r="F1948" t="s">
        <v>40</v>
      </c>
      <c r="G1948" t="s">
        <v>50</v>
      </c>
      <c r="H1948" t="s">
        <v>51</v>
      </c>
      <c r="I1948">
        <v>2</v>
      </c>
      <c r="J1948" t="s">
        <v>25</v>
      </c>
      <c r="K1948" s="1">
        <v>40325</v>
      </c>
      <c r="L1948"/>
      <c r="M1948">
        <v>15.42</v>
      </c>
      <c r="N1948">
        <v>35652</v>
      </c>
      <c r="O1948">
        <v>3</v>
      </c>
      <c r="P1948" t="s">
        <v>26</v>
      </c>
      <c r="Q1948">
        <v>2</v>
      </c>
      <c r="R1948">
        <v>9</v>
      </c>
      <c r="S1948" t="s">
        <v>758</v>
      </c>
      <c r="T1948" t="s">
        <v>26</v>
      </c>
    </row>
    <row r="1949" spans="1:20" x14ac:dyDescent="0.3">
      <c r="A1949" t="s">
        <v>2247</v>
      </c>
      <c r="B1949" t="s">
        <v>19</v>
      </c>
      <c r="C1949">
        <v>28</v>
      </c>
      <c r="D1949" t="s">
        <v>30</v>
      </c>
      <c r="E1949" t="s">
        <v>39</v>
      </c>
      <c r="F1949" t="s">
        <v>82</v>
      </c>
      <c r="G1949" t="s">
        <v>83</v>
      </c>
      <c r="H1949" t="s">
        <v>51</v>
      </c>
      <c r="I1949">
        <v>4.0999999999999996</v>
      </c>
      <c r="J1949" t="s">
        <v>25</v>
      </c>
      <c r="K1949" s="1">
        <v>40652</v>
      </c>
      <c r="L1949"/>
      <c r="M1949">
        <v>14.53</v>
      </c>
      <c r="N1949">
        <v>36226</v>
      </c>
      <c r="O1949">
        <v>2</v>
      </c>
      <c r="P1949" t="s">
        <v>26</v>
      </c>
      <c r="Q1949">
        <v>2</v>
      </c>
      <c r="R1949">
        <v>10</v>
      </c>
      <c r="S1949" t="s">
        <v>1463</v>
      </c>
      <c r="T1949" t="s">
        <v>26</v>
      </c>
    </row>
    <row r="1950" spans="1:20" x14ac:dyDescent="0.3">
      <c r="A1950" t="s">
        <v>2248</v>
      </c>
      <c r="B1950" t="s">
        <v>29</v>
      </c>
      <c r="C1950">
        <v>39</v>
      </c>
      <c r="D1950" t="s">
        <v>20</v>
      </c>
      <c r="E1950" t="s">
        <v>63</v>
      </c>
      <c r="F1950" t="s">
        <v>45</v>
      </c>
      <c r="G1950" t="s">
        <v>46</v>
      </c>
      <c r="H1950" t="s">
        <v>24</v>
      </c>
      <c r="I1950">
        <v>12.8</v>
      </c>
      <c r="J1950" t="s">
        <v>25</v>
      </c>
      <c r="K1950" s="1">
        <v>42934</v>
      </c>
      <c r="L1950" s="1">
        <v>45395</v>
      </c>
      <c r="M1950">
        <v>6.74</v>
      </c>
      <c r="N1950">
        <v>62375</v>
      </c>
      <c r="O1950">
        <v>2</v>
      </c>
      <c r="P1950" t="s">
        <v>26</v>
      </c>
      <c r="Q1950">
        <v>2</v>
      </c>
      <c r="R1950">
        <v>2</v>
      </c>
      <c r="S1950" t="s">
        <v>1503</v>
      </c>
      <c r="T1950" t="s">
        <v>65</v>
      </c>
    </row>
    <row r="1951" spans="1:20" x14ac:dyDescent="0.3">
      <c r="A1951" t="s">
        <v>2249</v>
      </c>
      <c r="B1951" t="s">
        <v>29</v>
      </c>
      <c r="C1951">
        <v>38</v>
      </c>
      <c r="D1951" t="s">
        <v>20</v>
      </c>
      <c r="E1951" t="s">
        <v>36</v>
      </c>
      <c r="F1951" t="s">
        <v>67</v>
      </c>
      <c r="G1951" t="s">
        <v>71</v>
      </c>
      <c r="H1951" t="s">
        <v>75</v>
      </c>
      <c r="I1951">
        <v>4.0999999999999996</v>
      </c>
      <c r="J1951" t="s">
        <v>25</v>
      </c>
      <c r="K1951" s="1">
        <v>43129</v>
      </c>
      <c r="L1951"/>
      <c r="M1951">
        <v>7.75</v>
      </c>
      <c r="N1951">
        <v>42475</v>
      </c>
      <c r="O1951">
        <v>2</v>
      </c>
      <c r="P1951" t="s">
        <v>65</v>
      </c>
      <c r="Q1951">
        <v>2</v>
      </c>
      <c r="R1951">
        <v>9</v>
      </c>
      <c r="S1951" t="s">
        <v>921</v>
      </c>
      <c r="T1951" t="s">
        <v>26</v>
      </c>
    </row>
    <row r="1952" spans="1:20" x14ac:dyDescent="0.3">
      <c r="A1952" t="s">
        <v>2250</v>
      </c>
      <c r="B1952" t="s">
        <v>29</v>
      </c>
      <c r="C1952">
        <v>42</v>
      </c>
      <c r="D1952" t="s">
        <v>20</v>
      </c>
      <c r="E1952" t="s">
        <v>63</v>
      </c>
      <c r="F1952" t="s">
        <v>67</v>
      </c>
      <c r="G1952" t="s">
        <v>90</v>
      </c>
      <c r="H1952" t="s">
        <v>84</v>
      </c>
      <c r="I1952">
        <v>6.4</v>
      </c>
      <c r="J1952" t="s">
        <v>25</v>
      </c>
      <c r="K1952" s="1">
        <v>40530</v>
      </c>
      <c r="L1952" s="1">
        <v>42258</v>
      </c>
      <c r="M1952">
        <v>4.7300000000000004</v>
      </c>
      <c r="N1952">
        <v>40896</v>
      </c>
      <c r="O1952">
        <v>1</v>
      </c>
      <c r="P1952" t="s">
        <v>65</v>
      </c>
      <c r="Q1952">
        <v>2</v>
      </c>
      <c r="R1952">
        <v>7</v>
      </c>
      <c r="S1952" t="s">
        <v>475</v>
      </c>
      <c r="T1952" t="s">
        <v>65</v>
      </c>
    </row>
    <row r="1953" spans="1:20" x14ac:dyDescent="0.3">
      <c r="A1953" t="s">
        <v>2251</v>
      </c>
      <c r="B1953" t="s">
        <v>29</v>
      </c>
      <c r="C1953">
        <v>47</v>
      </c>
      <c r="D1953" t="s">
        <v>30</v>
      </c>
      <c r="E1953" t="s">
        <v>21</v>
      </c>
      <c r="F1953" t="s">
        <v>40</v>
      </c>
      <c r="G1953" t="s">
        <v>50</v>
      </c>
      <c r="H1953" t="s">
        <v>24</v>
      </c>
      <c r="I1953">
        <v>25.2</v>
      </c>
      <c r="J1953" t="s">
        <v>25</v>
      </c>
      <c r="K1953" s="1">
        <v>44740</v>
      </c>
      <c r="L1953"/>
      <c r="M1953">
        <v>3.33</v>
      </c>
      <c r="N1953">
        <v>81273</v>
      </c>
      <c r="O1953">
        <v>2</v>
      </c>
      <c r="P1953" t="s">
        <v>65</v>
      </c>
      <c r="Q1953">
        <v>2</v>
      </c>
      <c r="R1953">
        <v>8</v>
      </c>
      <c r="S1953" t="s">
        <v>231</v>
      </c>
      <c r="T1953" t="s">
        <v>26</v>
      </c>
    </row>
    <row r="1954" spans="1:20" x14ac:dyDescent="0.3">
      <c r="A1954" t="s">
        <v>2252</v>
      </c>
      <c r="B1954" t="s">
        <v>29</v>
      </c>
      <c r="C1954">
        <v>29</v>
      </c>
      <c r="D1954" t="s">
        <v>179</v>
      </c>
      <c r="E1954" t="s">
        <v>53</v>
      </c>
      <c r="F1954" t="s">
        <v>45</v>
      </c>
      <c r="G1954" t="s">
        <v>98</v>
      </c>
      <c r="H1954" t="s">
        <v>51</v>
      </c>
      <c r="I1954">
        <v>7.9</v>
      </c>
      <c r="J1954" t="s">
        <v>85</v>
      </c>
      <c r="K1954" s="1">
        <v>43664</v>
      </c>
      <c r="L1954"/>
      <c r="M1954">
        <v>6.28</v>
      </c>
      <c r="N1954">
        <v>44938</v>
      </c>
      <c r="O1954">
        <v>4</v>
      </c>
      <c r="P1954" t="s">
        <v>26</v>
      </c>
      <c r="Q1954">
        <v>1</v>
      </c>
      <c r="R1954">
        <v>9</v>
      </c>
      <c r="S1954" t="s">
        <v>174</v>
      </c>
      <c r="T1954" t="s">
        <v>26</v>
      </c>
    </row>
    <row r="1955" spans="1:20" x14ac:dyDescent="0.3">
      <c r="A1955" t="s">
        <v>2253</v>
      </c>
      <c r="B1955" t="s">
        <v>19</v>
      </c>
      <c r="C1955">
        <v>35</v>
      </c>
      <c r="D1955" t="s">
        <v>30</v>
      </c>
      <c r="E1955" t="s">
        <v>21</v>
      </c>
      <c r="F1955" t="s">
        <v>82</v>
      </c>
      <c r="G1955" t="s">
        <v>83</v>
      </c>
      <c r="H1955" t="s">
        <v>47</v>
      </c>
      <c r="I1955">
        <v>6.5</v>
      </c>
      <c r="J1955" t="s">
        <v>25</v>
      </c>
      <c r="K1955" s="1">
        <v>40964</v>
      </c>
      <c r="L1955"/>
      <c r="M1955">
        <v>13.67</v>
      </c>
      <c r="N1955">
        <v>42636</v>
      </c>
      <c r="O1955">
        <v>3</v>
      </c>
      <c r="P1955" t="s">
        <v>26</v>
      </c>
      <c r="Q1955">
        <v>2</v>
      </c>
      <c r="R1955">
        <v>6</v>
      </c>
      <c r="S1955" t="s">
        <v>401</v>
      </c>
      <c r="T1955" t="s">
        <v>26</v>
      </c>
    </row>
    <row r="1956" spans="1:20" x14ac:dyDescent="0.3">
      <c r="A1956" t="s">
        <v>2254</v>
      </c>
      <c r="B1956" t="s">
        <v>19</v>
      </c>
      <c r="C1956">
        <v>30</v>
      </c>
      <c r="D1956" t="s">
        <v>30</v>
      </c>
      <c r="E1956" t="s">
        <v>63</v>
      </c>
      <c r="F1956" t="s">
        <v>40</v>
      </c>
      <c r="G1956" t="s">
        <v>96</v>
      </c>
      <c r="H1956" t="s">
        <v>84</v>
      </c>
      <c r="I1956">
        <v>4.5</v>
      </c>
      <c r="J1956" t="s">
        <v>25</v>
      </c>
      <c r="K1956" s="1">
        <v>39819</v>
      </c>
      <c r="L1956"/>
      <c r="M1956">
        <v>16.809999999999999</v>
      </c>
      <c r="N1956">
        <v>41574</v>
      </c>
      <c r="O1956">
        <v>4</v>
      </c>
      <c r="P1956" t="s">
        <v>26</v>
      </c>
      <c r="Q1956">
        <v>5</v>
      </c>
      <c r="R1956">
        <v>7</v>
      </c>
      <c r="S1956" t="s">
        <v>479</v>
      </c>
      <c r="T1956" t="s">
        <v>26</v>
      </c>
    </row>
    <row r="1957" spans="1:20" x14ac:dyDescent="0.3">
      <c r="A1957" t="s">
        <v>2255</v>
      </c>
      <c r="B1957" t="s">
        <v>19</v>
      </c>
      <c r="C1957">
        <v>21</v>
      </c>
      <c r="D1957" t="s">
        <v>20</v>
      </c>
      <c r="E1957" t="s">
        <v>58</v>
      </c>
      <c r="F1957" t="s">
        <v>82</v>
      </c>
      <c r="G1957" t="s">
        <v>83</v>
      </c>
      <c r="H1957" t="s">
        <v>24</v>
      </c>
      <c r="I1957">
        <v>0.7</v>
      </c>
      <c r="J1957" t="s">
        <v>25</v>
      </c>
      <c r="K1957" s="1">
        <v>43935</v>
      </c>
      <c r="L1957"/>
      <c r="M1957">
        <v>5.54</v>
      </c>
      <c r="N1957">
        <v>36160</v>
      </c>
      <c r="O1957">
        <v>4</v>
      </c>
      <c r="P1957" t="s">
        <v>26</v>
      </c>
      <c r="Q1957">
        <v>1</v>
      </c>
      <c r="R1957">
        <v>10</v>
      </c>
      <c r="S1957" t="s">
        <v>738</v>
      </c>
      <c r="T1957" t="s">
        <v>26</v>
      </c>
    </row>
    <row r="1958" spans="1:20" x14ac:dyDescent="0.3">
      <c r="A1958" t="s">
        <v>2256</v>
      </c>
      <c r="B1958" t="s">
        <v>29</v>
      </c>
      <c r="C1958">
        <v>33</v>
      </c>
      <c r="D1958" t="s">
        <v>20</v>
      </c>
      <c r="E1958" t="s">
        <v>31</v>
      </c>
      <c r="F1958" t="s">
        <v>22</v>
      </c>
      <c r="G1958" t="s">
        <v>74</v>
      </c>
      <c r="H1958" t="s">
        <v>24</v>
      </c>
      <c r="I1958">
        <v>5.3</v>
      </c>
      <c r="J1958" t="s">
        <v>25</v>
      </c>
      <c r="K1958" s="1">
        <v>43978</v>
      </c>
      <c r="L1958"/>
      <c r="M1958">
        <v>5.42</v>
      </c>
      <c r="N1958">
        <v>42211</v>
      </c>
      <c r="O1958">
        <v>3</v>
      </c>
      <c r="P1958" t="s">
        <v>26</v>
      </c>
      <c r="Q1958">
        <v>1</v>
      </c>
      <c r="R1958">
        <v>5</v>
      </c>
      <c r="S1958" t="s">
        <v>1386</v>
      </c>
      <c r="T1958" t="s">
        <v>26</v>
      </c>
    </row>
    <row r="1959" spans="1:20" x14ac:dyDescent="0.3">
      <c r="A1959" t="s">
        <v>2257</v>
      </c>
      <c r="B1959" t="s">
        <v>19</v>
      </c>
      <c r="C1959">
        <v>30</v>
      </c>
      <c r="D1959" t="s">
        <v>20</v>
      </c>
      <c r="E1959" t="s">
        <v>31</v>
      </c>
      <c r="F1959" t="s">
        <v>54</v>
      </c>
      <c r="G1959" t="s">
        <v>55</v>
      </c>
      <c r="H1959" t="s">
        <v>24</v>
      </c>
      <c r="I1959">
        <v>1.6</v>
      </c>
      <c r="J1959" t="s">
        <v>25</v>
      </c>
      <c r="K1959" s="1">
        <v>45862</v>
      </c>
      <c r="L1959"/>
      <c r="M1959">
        <v>0.26</v>
      </c>
      <c r="N1959">
        <v>35305</v>
      </c>
      <c r="O1959">
        <v>3</v>
      </c>
      <c r="P1959" t="s">
        <v>26</v>
      </c>
      <c r="Q1959">
        <v>1</v>
      </c>
      <c r="R1959">
        <v>6</v>
      </c>
      <c r="S1959" t="s">
        <v>150</v>
      </c>
      <c r="T1959" t="s">
        <v>26</v>
      </c>
    </row>
    <row r="1960" spans="1:20" x14ac:dyDescent="0.3">
      <c r="A1960" t="s">
        <v>2258</v>
      </c>
      <c r="B1960" t="s">
        <v>29</v>
      </c>
      <c r="C1960">
        <v>26</v>
      </c>
      <c r="D1960" t="s">
        <v>20</v>
      </c>
      <c r="E1960" t="s">
        <v>39</v>
      </c>
      <c r="F1960" t="s">
        <v>67</v>
      </c>
      <c r="G1960" t="s">
        <v>68</v>
      </c>
      <c r="H1960" t="s">
        <v>24</v>
      </c>
      <c r="I1960">
        <v>5.0999999999999996</v>
      </c>
      <c r="J1960" t="s">
        <v>85</v>
      </c>
      <c r="K1960" s="1">
        <v>39733</v>
      </c>
      <c r="L1960"/>
      <c r="M1960">
        <v>17.04</v>
      </c>
      <c r="N1960">
        <v>42070</v>
      </c>
      <c r="O1960">
        <v>3</v>
      </c>
      <c r="P1960" t="s">
        <v>26</v>
      </c>
      <c r="Q1960">
        <v>1</v>
      </c>
      <c r="R1960">
        <v>5</v>
      </c>
      <c r="S1960" t="s">
        <v>123</v>
      </c>
      <c r="T1960" t="s">
        <v>26</v>
      </c>
    </row>
    <row r="1961" spans="1:20" x14ac:dyDescent="0.3">
      <c r="A1961" t="s">
        <v>2259</v>
      </c>
      <c r="B1961" t="s">
        <v>19</v>
      </c>
      <c r="C1961">
        <v>28</v>
      </c>
      <c r="D1961" t="s">
        <v>20</v>
      </c>
      <c r="E1961" t="s">
        <v>63</v>
      </c>
      <c r="F1961" t="s">
        <v>82</v>
      </c>
      <c r="G1961" t="s">
        <v>107</v>
      </c>
      <c r="H1961" t="s">
        <v>75</v>
      </c>
      <c r="I1961">
        <v>7.6</v>
      </c>
      <c r="J1961" t="s">
        <v>25</v>
      </c>
      <c r="K1961" s="1">
        <v>41733</v>
      </c>
      <c r="L1961"/>
      <c r="M1961">
        <v>11.57</v>
      </c>
      <c r="N1961">
        <v>41013</v>
      </c>
      <c r="O1961">
        <v>3</v>
      </c>
      <c r="P1961" t="s">
        <v>65</v>
      </c>
      <c r="Q1961">
        <v>1</v>
      </c>
      <c r="R1961">
        <v>14</v>
      </c>
      <c r="S1961" t="s">
        <v>1415</v>
      </c>
      <c r="T1961" t="s">
        <v>26</v>
      </c>
    </row>
    <row r="1962" spans="1:20" x14ac:dyDescent="0.3">
      <c r="A1962" t="s">
        <v>2260</v>
      </c>
      <c r="B1962" t="s">
        <v>19</v>
      </c>
      <c r="C1962">
        <v>32</v>
      </c>
      <c r="D1962" t="s">
        <v>20</v>
      </c>
      <c r="E1962" t="s">
        <v>31</v>
      </c>
      <c r="F1962" t="s">
        <v>92</v>
      </c>
      <c r="G1962" t="s">
        <v>246</v>
      </c>
      <c r="H1962" t="s">
        <v>24</v>
      </c>
      <c r="I1962">
        <v>3.2</v>
      </c>
      <c r="J1962" t="s">
        <v>25</v>
      </c>
      <c r="K1962" s="1">
        <v>42993</v>
      </c>
      <c r="L1962"/>
      <c r="M1962">
        <v>8.1199999999999992</v>
      </c>
      <c r="N1962">
        <v>34444</v>
      </c>
      <c r="O1962">
        <v>3</v>
      </c>
      <c r="P1962" t="s">
        <v>65</v>
      </c>
      <c r="Q1962">
        <v>1</v>
      </c>
      <c r="R1962">
        <v>4</v>
      </c>
      <c r="S1962" t="s">
        <v>118</v>
      </c>
      <c r="T1962" t="s">
        <v>26</v>
      </c>
    </row>
    <row r="1963" spans="1:20" x14ac:dyDescent="0.3">
      <c r="A1963" t="s">
        <v>1393</v>
      </c>
      <c r="B1963" t="s">
        <v>29</v>
      </c>
      <c r="C1963">
        <v>30</v>
      </c>
      <c r="D1963" t="s">
        <v>20</v>
      </c>
      <c r="E1963" t="s">
        <v>63</v>
      </c>
      <c r="F1963" t="s">
        <v>32</v>
      </c>
      <c r="G1963" t="s">
        <v>171</v>
      </c>
      <c r="H1963" t="s">
        <v>84</v>
      </c>
      <c r="I1963">
        <v>3.1</v>
      </c>
      <c r="J1963" t="s">
        <v>85</v>
      </c>
      <c r="K1963" s="1">
        <v>40156</v>
      </c>
      <c r="L1963" s="1">
        <v>40955</v>
      </c>
      <c r="M1963">
        <v>2.19</v>
      </c>
      <c r="N1963">
        <v>33545</v>
      </c>
      <c r="O1963">
        <v>3</v>
      </c>
      <c r="P1963" t="s">
        <v>26</v>
      </c>
      <c r="Q1963">
        <v>1</v>
      </c>
      <c r="R1963">
        <v>8</v>
      </c>
      <c r="T1963" t="s">
        <v>65</v>
      </c>
    </row>
    <row r="1964" spans="1:20" x14ac:dyDescent="0.3">
      <c r="A1964" t="s">
        <v>2261</v>
      </c>
      <c r="B1964" t="s">
        <v>29</v>
      </c>
      <c r="C1964">
        <v>25</v>
      </c>
      <c r="D1964" t="s">
        <v>20</v>
      </c>
      <c r="E1964" t="s">
        <v>63</v>
      </c>
      <c r="F1964" t="s">
        <v>40</v>
      </c>
      <c r="G1964" t="s">
        <v>41</v>
      </c>
      <c r="H1964" t="s">
        <v>24</v>
      </c>
      <c r="I1964">
        <v>1.4</v>
      </c>
      <c r="J1964" t="s">
        <v>25</v>
      </c>
      <c r="K1964" s="1">
        <v>44293</v>
      </c>
      <c r="L1964" s="1">
        <v>44903</v>
      </c>
      <c r="M1964">
        <v>1.67</v>
      </c>
      <c r="N1964">
        <v>36714</v>
      </c>
      <c r="O1964">
        <v>2</v>
      </c>
      <c r="P1964" t="s">
        <v>26</v>
      </c>
      <c r="Q1964">
        <v>2</v>
      </c>
      <c r="R1964">
        <v>5</v>
      </c>
      <c r="S1964" t="s">
        <v>215</v>
      </c>
      <c r="T1964" t="s">
        <v>65</v>
      </c>
    </row>
    <row r="1965" spans="1:20" x14ac:dyDescent="0.3">
      <c r="A1965" t="s">
        <v>2262</v>
      </c>
      <c r="B1965" t="s">
        <v>29</v>
      </c>
      <c r="C1965">
        <v>27</v>
      </c>
      <c r="D1965" t="s">
        <v>30</v>
      </c>
      <c r="E1965" t="s">
        <v>53</v>
      </c>
      <c r="F1965" t="s">
        <v>45</v>
      </c>
      <c r="G1965" t="s">
        <v>98</v>
      </c>
      <c r="H1965" t="s">
        <v>84</v>
      </c>
      <c r="I1965">
        <v>3.3</v>
      </c>
      <c r="J1965" t="s">
        <v>25</v>
      </c>
      <c r="K1965" s="1">
        <v>41858</v>
      </c>
      <c r="L1965"/>
      <c r="M1965">
        <v>11.23</v>
      </c>
      <c r="N1965">
        <v>39351</v>
      </c>
      <c r="O1965">
        <v>5</v>
      </c>
      <c r="P1965" t="s">
        <v>26</v>
      </c>
      <c r="Q1965">
        <v>1</v>
      </c>
      <c r="R1965">
        <v>4</v>
      </c>
      <c r="S1965" t="s">
        <v>848</v>
      </c>
      <c r="T1965" t="s">
        <v>26</v>
      </c>
    </row>
    <row r="1966" spans="1:20" x14ac:dyDescent="0.3">
      <c r="A1966" t="s">
        <v>2263</v>
      </c>
      <c r="B1966" t="s">
        <v>29</v>
      </c>
      <c r="C1966">
        <v>38</v>
      </c>
      <c r="D1966" t="s">
        <v>30</v>
      </c>
      <c r="E1966" t="s">
        <v>36</v>
      </c>
      <c r="F1966" t="s">
        <v>67</v>
      </c>
      <c r="G1966" t="s">
        <v>110</v>
      </c>
      <c r="H1966" t="s">
        <v>24</v>
      </c>
      <c r="I1966">
        <v>16.100000000000001</v>
      </c>
      <c r="J1966" t="s">
        <v>25</v>
      </c>
      <c r="K1966" s="1">
        <v>39574</v>
      </c>
      <c r="L1966"/>
      <c r="M1966">
        <v>17.48</v>
      </c>
      <c r="N1966">
        <v>69625</v>
      </c>
      <c r="O1966">
        <v>3</v>
      </c>
      <c r="P1966" t="s">
        <v>26</v>
      </c>
      <c r="Q1966">
        <v>2</v>
      </c>
      <c r="R1966">
        <v>4</v>
      </c>
      <c r="S1966" t="s">
        <v>111</v>
      </c>
      <c r="T1966" t="s">
        <v>26</v>
      </c>
    </row>
    <row r="1967" spans="1:20" x14ac:dyDescent="0.3">
      <c r="A1967" t="s">
        <v>2264</v>
      </c>
      <c r="B1967" t="s">
        <v>29</v>
      </c>
      <c r="C1967">
        <v>27</v>
      </c>
      <c r="D1967" t="s">
        <v>30</v>
      </c>
      <c r="E1967" t="s">
        <v>21</v>
      </c>
      <c r="F1967" t="s">
        <v>40</v>
      </c>
      <c r="G1967" t="s">
        <v>50</v>
      </c>
      <c r="H1967" t="s">
        <v>24</v>
      </c>
      <c r="I1967">
        <v>5.5</v>
      </c>
      <c r="J1967" t="s">
        <v>85</v>
      </c>
      <c r="K1967" s="1">
        <v>44858</v>
      </c>
      <c r="L1967" s="1">
        <v>45911</v>
      </c>
      <c r="M1967">
        <v>2.88</v>
      </c>
      <c r="N1967">
        <v>49855</v>
      </c>
      <c r="O1967">
        <v>4</v>
      </c>
      <c r="P1967" t="s">
        <v>26</v>
      </c>
      <c r="Q1967">
        <v>1</v>
      </c>
      <c r="R1967">
        <v>7</v>
      </c>
      <c r="S1967" t="s">
        <v>215</v>
      </c>
      <c r="T1967" t="s">
        <v>65</v>
      </c>
    </row>
    <row r="1968" spans="1:20" x14ac:dyDescent="0.3">
      <c r="A1968" t="s">
        <v>2265</v>
      </c>
      <c r="B1968" t="s">
        <v>29</v>
      </c>
      <c r="C1968">
        <v>22</v>
      </c>
      <c r="D1968" t="s">
        <v>30</v>
      </c>
      <c r="E1968" t="s">
        <v>39</v>
      </c>
      <c r="F1968" t="s">
        <v>22</v>
      </c>
      <c r="G1968" t="s">
        <v>74</v>
      </c>
      <c r="H1968" t="s">
        <v>51</v>
      </c>
      <c r="I1968">
        <v>0.1</v>
      </c>
      <c r="J1968" t="s">
        <v>25</v>
      </c>
      <c r="K1968" s="1">
        <v>43171</v>
      </c>
      <c r="L1968"/>
      <c r="M1968">
        <v>7.63</v>
      </c>
      <c r="N1968">
        <v>37212</v>
      </c>
      <c r="O1968">
        <v>3</v>
      </c>
      <c r="P1968" t="s">
        <v>65</v>
      </c>
      <c r="Q1968">
        <v>1</v>
      </c>
      <c r="R1968">
        <v>9</v>
      </c>
      <c r="S1968" t="s">
        <v>129</v>
      </c>
      <c r="T1968" t="s">
        <v>26</v>
      </c>
    </row>
    <row r="1969" spans="1:20" x14ac:dyDescent="0.3">
      <c r="A1969" t="s">
        <v>2266</v>
      </c>
      <c r="B1969" t="s">
        <v>19</v>
      </c>
      <c r="C1969">
        <v>30</v>
      </c>
      <c r="D1969" t="s">
        <v>30</v>
      </c>
      <c r="E1969" t="s">
        <v>21</v>
      </c>
      <c r="F1969" t="s">
        <v>32</v>
      </c>
      <c r="G1969" t="s">
        <v>33</v>
      </c>
      <c r="H1969" t="s">
        <v>24</v>
      </c>
      <c r="I1969">
        <v>6.4</v>
      </c>
      <c r="J1969" t="s">
        <v>25</v>
      </c>
      <c r="K1969" s="1">
        <v>45706</v>
      </c>
      <c r="L1969"/>
      <c r="M1969">
        <v>0.69</v>
      </c>
      <c r="N1969">
        <v>39799</v>
      </c>
      <c r="O1969">
        <v>2</v>
      </c>
      <c r="P1969" t="s">
        <v>26</v>
      </c>
      <c r="Q1969">
        <v>0</v>
      </c>
      <c r="R1969">
        <v>5</v>
      </c>
      <c r="S1969" t="s">
        <v>445</v>
      </c>
      <c r="T1969" t="s">
        <v>26</v>
      </c>
    </row>
    <row r="1970" spans="1:20" x14ac:dyDescent="0.3">
      <c r="A1970" t="s">
        <v>2267</v>
      </c>
      <c r="B1970" t="s">
        <v>19</v>
      </c>
      <c r="C1970">
        <v>33</v>
      </c>
      <c r="D1970" t="s">
        <v>30</v>
      </c>
      <c r="E1970" t="s">
        <v>36</v>
      </c>
      <c r="F1970" t="s">
        <v>92</v>
      </c>
      <c r="G1970" t="s">
        <v>93</v>
      </c>
      <c r="H1970" t="s">
        <v>24</v>
      </c>
      <c r="I1970">
        <v>12.3</v>
      </c>
      <c r="J1970" t="s">
        <v>25</v>
      </c>
      <c r="K1970" s="1">
        <v>40092</v>
      </c>
      <c r="L1970"/>
      <c r="M1970">
        <v>16.059999999999999</v>
      </c>
      <c r="N1970">
        <v>60195</v>
      </c>
      <c r="O1970">
        <v>3</v>
      </c>
      <c r="P1970" t="s">
        <v>26</v>
      </c>
      <c r="Q1970">
        <v>1</v>
      </c>
      <c r="R1970">
        <v>5</v>
      </c>
      <c r="S1970" t="s">
        <v>905</v>
      </c>
      <c r="T1970" t="s">
        <v>26</v>
      </c>
    </row>
    <row r="1971" spans="1:20" x14ac:dyDescent="0.3">
      <c r="A1971" t="s">
        <v>2268</v>
      </c>
      <c r="B1971" t="s">
        <v>29</v>
      </c>
      <c r="C1971">
        <v>28</v>
      </c>
      <c r="D1971" t="s">
        <v>30</v>
      </c>
      <c r="E1971" t="s">
        <v>58</v>
      </c>
      <c r="F1971" t="s">
        <v>82</v>
      </c>
      <c r="G1971" t="s">
        <v>83</v>
      </c>
      <c r="H1971" t="s">
        <v>24</v>
      </c>
      <c r="I1971">
        <v>2.8</v>
      </c>
      <c r="J1971" t="s">
        <v>25</v>
      </c>
      <c r="K1971" s="1">
        <v>40412</v>
      </c>
      <c r="L1971"/>
      <c r="M1971">
        <v>15.18</v>
      </c>
      <c r="N1971">
        <v>34021</v>
      </c>
      <c r="O1971">
        <v>2</v>
      </c>
      <c r="P1971" t="s">
        <v>26</v>
      </c>
      <c r="Q1971">
        <v>2</v>
      </c>
      <c r="R1971">
        <v>10</v>
      </c>
      <c r="S1971" t="s">
        <v>1463</v>
      </c>
      <c r="T1971" t="s">
        <v>26</v>
      </c>
    </row>
    <row r="1972" spans="1:20" x14ac:dyDescent="0.3">
      <c r="A1972" t="s">
        <v>2269</v>
      </c>
      <c r="B1972" t="s">
        <v>29</v>
      </c>
      <c r="C1972">
        <v>27</v>
      </c>
      <c r="D1972" t="s">
        <v>30</v>
      </c>
      <c r="E1972" t="s">
        <v>36</v>
      </c>
      <c r="F1972" t="s">
        <v>45</v>
      </c>
      <c r="G1972" t="s">
        <v>164</v>
      </c>
      <c r="H1972" t="s">
        <v>51</v>
      </c>
      <c r="I1972">
        <v>6</v>
      </c>
      <c r="J1972" t="s">
        <v>25</v>
      </c>
      <c r="K1972" s="1">
        <v>40962</v>
      </c>
      <c r="L1972"/>
      <c r="M1972">
        <v>13.68</v>
      </c>
      <c r="N1972">
        <v>44950</v>
      </c>
      <c r="O1972">
        <v>3</v>
      </c>
      <c r="P1972" t="s">
        <v>26</v>
      </c>
      <c r="Q1972">
        <v>1</v>
      </c>
      <c r="R1972">
        <v>3</v>
      </c>
      <c r="S1972" t="s">
        <v>865</v>
      </c>
      <c r="T1972" t="s">
        <v>26</v>
      </c>
    </row>
    <row r="1973" spans="1:20" x14ac:dyDescent="0.3">
      <c r="A1973" t="s">
        <v>289</v>
      </c>
      <c r="B1973" t="s">
        <v>29</v>
      </c>
      <c r="C1973">
        <v>36</v>
      </c>
      <c r="D1973" t="s">
        <v>30</v>
      </c>
      <c r="E1973" t="s">
        <v>36</v>
      </c>
      <c r="F1973" t="s">
        <v>22</v>
      </c>
      <c r="G1973" t="s">
        <v>23</v>
      </c>
      <c r="H1973" t="s">
        <v>51</v>
      </c>
      <c r="I1973">
        <v>5.6</v>
      </c>
      <c r="J1973" t="s">
        <v>25</v>
      </c>
      <c r="K1973" s="1">
        <v>44299</v>
      </c>
      <c r="L1973"/>
      <c r="M1973">
        <v>4.54</v>
      </c>
      <c r="N1973">
        <v>45019</v>
      </c>
      <c r="O1973">
        <v>3</v>
      </c>
      <c r="P1973" t="s">
        <v>26</v>
      </c>
      <c r="Q1973">
        <v>1</v>
      </c>
      <c r="R1973">
        <v>12</v>
      </c>
      <c r="T1973" t="s">
        <v>26</v>
      </c>
    </row>
    <row r="1974" spans="1:20" x14ac:dyDescent="0.3">
      <c r="A1974" t="s">
        <v>2270</v>
      </c>
      <c r="B1974" t="s">
        <v>29</v>
      </c>
      <c r="C1974">
        <v>30</v>
      </c>
      <c r="D1974" t="s">
        <v>30</v>
      </c>
      <c r="E1974" t="s">
        <v>58</v>
      </c>
      <c r="F1974" t="s">
        <v>32</v>
      </c>
      <c r="G1974" t="s">
        <v>33</v>
      </c>
      <c r="H1974" t="s">
        <v>24</v>
      </c>
      <c r="I1974">
        <v>6</v>
      </c>
      <c r="J1974" t="s">
        <v>25</v>
      </c>
      <c r="K1974" s="1">
        <v>43128</v>
      </c>
      <c r="L1974"/>
      <c r="M1974">
        <v>7.75</v>
      </c>
      <c r="N1974">
        <v>39988</v>
      </c>
      <c r="O1974">
        <v>4</v>
      </c>
      <c r="P1974" t="s">
        <v>26</v>
      </c>
      <c r="Q1974">
        <v>2</v>
      </c>
      <c r="R1974">
        <v>5</v>
      </c>
      <c r="S1974" t="s">
        <v>540</v>
      </c>
      <c r="T1974" t="s">
        <v>26</v>
      </c>
    </row>
    <row r="1975" spans="1:20" x14ac:dyDescent="0.3">
      <c r="A1975" t="s">
        <v>2271</v>
      </c>
      <c r="B1975" t="s">
        <v>19</v>
      </c>
      <c r="C1975">
        <v>32</v>
      </c>
      <c r="D1975" t="s">
        <v>30</v>
      </c>
      <c r="E1975" t="s">
        <v>39</v>
      </c>
      <c r="F1975" t="s">
        <v>82</v>
      </c>
      <c r="G1975" t="s">
        <v>83</v>
      </c>
      <c r="H1975" t="s">
        <v>47</v>
      </c>
      <c r="I1975">
        <v>10.1</v>
      </c>
      <c r="J1975" t="s">
        <v>25</v>
      </c>
      <c r="K1975" s="1">
        <v>43982</v>
      </c>
      <c r="L1975"/>
      <c r="M1975">
        <v>5.41</v>
      </c>
      <c r="N1975">
        <v>55428</v>
      </c>
      <c r="O1975">
        <v>3</v>
      </c>
      <c r="P1975" t="s">
        <v>26</v>
      </c>
      <c r="Q1975">
        <v>0</v>
      </c>
      <c r="R1975">
        <v>1</v>
      </c>
      <c r="S1975" t="s">
        <v>632</v>
      </c>
      <c r="T1975" t="s">
        <v>26</v>
      </c>
    </row>
    <row r="1976" spans="1:20" x14ac:dyDescent="0.3">
      <c r="A1976" t="s">
        <v>2272</v>
      </c>
      <c r="B1976" t="s">
        <v>29</v>
      </c>
      <c r="C1976">
        <v>38</v>
      </c>
      <c r="D1976" t="s">
        <v>30</v>
      </c>
      <c r="E1976" t="s">
        <v>39</v>
      </c>
      <c r="F1976" t="s">
        <v>92</v>
      </c>
      <c r="G1976" t="s">
        <v>246</v>
      </c>
      <c r="H1976" t="s">
        <v>24</v>
      </c>
      <c r="I1976">
        <v>11.1</v>
      </c>
      <c r="J1976" t="s">
        <v>25</v>
      </c>
      <c r="K1976" s="1">
        <v>39471</v>
      </c>
      <c r="L1976"/>
      <c r="M1976">
        <v>17.760000000000002</v>
      </c>
      <c r="N1976">
        <v>50074</v>
      </c>
      <c r="O1976">
        <v>3</v>
      </c>
      <c r="P1976" t="s">
        <v>26</v>
      </c>
      <c r="Q1976">
        <v>3</v>
      </c>
      <c r="R1976">
        <v>3</v>
      </c>
      <c r="S1976" t="s">
        <v>713</v>
      </c>
      <c r="T1976" t="s">
        <v>26</v>
      </c>
    </row>
    <row r="1977" spans="1:20" x14ac:dyDescent="0.3">
      <c r="A1977" t="s">
        <v>2273</v>
      </c>
      <c r="B1977" t="s">
        <v>19</v>
      </c>
      <c r="C1977">
        <v>30</v>
      </c>
      <c r="D1977" t="s">
        <v>20</v>
      </c>
      <c r="E1977" t="s">
        <v>31</v>
      </c>
      <c r="F1977" t="s">
        <v>67</v>
      </c>
      <c r="G1977" t="s">
        <v>68</v>
      </c>
      <c r="H1977" t="s">
        <v>24</v>
      </c>
      <c r="I1977">
        <v>1.3</v>
      </c>
      <c r="J1977" t="s">
        <v>25</v>
      </c>
      <c r="K1977" s="1">
        <v>44626</v>
      </c>
      <c r="L1977"/>
      <c r="M1977">
        <v>3.65</v>
      </c>
      <c r="N1977">
        <v>33566</v>
      </c>
      <c r="O1977">
        <v>3</v>
      </c>
      <c r="P1977" t="s">
        <v>65</v>
      </c>
      <c r="Q1977">
        <v>3</v>
      </c>
      <c r="R1977">
        <v>5</v>
      </c>
      <c r="S1977" t="s">
        <v>463</v>
      </c>
      <c r="T1977" t="s">
        <v>26</v>
      </c>
    </row>
    <row r="1978" spans="1:20" x14ac:dyDescent="0.3">
      <c r="A1978" t="s">
        <v>2274</v>
      </c>
      <c r="B1978" t="s">
        <v>19</v>
      </c>
      <c r="C1978">
        <v>26</v>
      </c>
      <c r="D1978" t="s">
        <v>30</v>
      </c>
      <c r="E1978" t="s">
        <v>31</v>
      </c>
      <c r="F1978" t="s">
        <v>32</v>
      </c>
      <c r="G1978" t="s">
        <v>33</v>
      </c>
      <c r="H1978" t="s">
        <v>51</v>
      </c>
      <c r="I1978">
        <v>5.3</v>
      </c>
      <c r="J1978" t="s">
        <v>25</v>
      </c>
      <c r="K1978" s="1">
        <v>40562</v>
      </c>
      <c r="L1978"/>
      <c r="M1978">
        <v>14.77</v>
      </c>
      <c r="N1978">
        <v>41023</v>
      </c>
      <c r="O1978">
        <v>3</v>
      </c>
      <c r="P1978" t="s">
        <v>26</v>
      </c>
      <c r="Q1978">
        <v>1</v>
      </c>
      <c r="R1978">
        <v>4</v>
      </c>
      <c r="S1978" t="s">
        <v>705</v>
      </c>
      <c r="T1978" t="s">
        <v>26</v>
      </c>
    </row>
    <row r="1979" spans="1:20" x14ac:dyDescent="0.3">
      <c r="A1979" t="s">
        <v>2275</v>
      </c>
      <c r="B1979" t="s">
        <v>209</v>
      </c>
      <c r="C1979">
        <v>33</v>
      </c>
      <c r="D1979" t="s">
        <v>20</v>
      </c>
      <c r="E1979" t="s">
        <v>39</v>
      </c>
      <c r="F1979" t="s">
        <v>54</v>
      </c>
      <c r="G1979" t="s">
        <v>55</v>
      </c>
      <c r="H1979" t="s">
        <v>24</v>
      </c>
      <c r="I1979">
        <v>12.1</v>
      </c>
      <c r="J1979" t="s">
        <v>85</v>
      </c>
      <c r="K1979" s="1">
        <v>41741</v>
      </c>
      <c r="L1979"/>
      <c r="M1979">
        <v>11.55</v>
      </c>
      <c r="N1979">
        <v>48204</v>
      </c>
      <c r="O1979">
        <v>3</v>
      </c>
      <c r="P1979" t="s">
        <v>26</v>
      </c>
      <c r="Q1979">
        <v>4</v>
      </c>
      <c r="R1979">
        <v>10</v>
      </c>
      <c r="S1979" t="s">
        <v>140</v>
      </c>
      <c r="T1979" t="s">
        <v>26</v>
      </c>
    </row>
    <row r="1980" spans="1:20" x14ac:dyDescent="0.3">
      <c r="A1980" t="s">
        <v>2276</v>
      </c>
      <c r="B1980" t="s">
        <v>29</v>
      </c>
      <c r="C1980">
        <v>26</v>
      </c>
      <c r="D1980" t="s">
        <v>30</v>
      </c>
      <c r="E1980" t="s">
        <v>36</v>
      </c>
      <c r="F1980" t="s">
        <v>82</v>
      </c>
      <c r="G1980" t="s">
        <v>107</v>
      </c>
      <c r="H1980" t="s">
        <v>24</v>
      </c>
      <c r="I1980">
        <v>2.5</v>
      </c>
      <c r="J1980" t="s">
        <v>85</v>
      </c>
      <c r="K1980" s="1">
        <v>43155</v>
      </c>
      <c r="L1980"/>
      <c r="M1980">
        <v>7.67</v>
      </c>
      <c r="N1980">
        <v>35830</v>
      </c>
      <c r="O1980">
        <v>5</v>
      </c>
      <c r="P1980" t="s">
        <v>26</v>
      </c>
      <c r="Q1980">
        <v>0</v>
      </c>
      <c r="R1980">
        <v>5</v>
      </c>
      <c r="S1980" t="s">
        <v>422</v>
      </c>
      <c r="T1980" t="s">
        <v>26</v>
      </c>
    </row>
    <row r="1981" spans="1:20" x14ac:dyDescent="0.3">
      <c r="A1981" t="s">
        <v>2277</v>
      </c>
      <c r="B1981" t="s">
        <v>29</v>
      </c>
      <c r="C1981">
        <v>31</v>
      </c>
      <c r="D1981" t="s">
        <v>30</v>
      </c>
      <c r="E1981" t="s">
        <v>39</v>
      </c>
      <c r="F1981" t="s">
        <v>40</v>
      </c>
      <c r="G1981" t="s">
        <v>96</v>
      </c>
      <c r="H1981" t="s">
        <v>24</v>
      </c>
      <c r="I1981">
        <v>7.7</v>
      </c>
      <c r="J1981" t="s">
        <v>25</v>
      </c>
      <c r="K1981" s="1">
        <v>45889</v>
      </c>
      <c r="L1981"/>
      <c r="M1981">
        <v>0.19</v>
      </c>
      <c r="N1981">
        <v>45765</v>
      </c>
      <c r="O1981">
        <v>4</v>
      </c>
      <c r="P1981" t="s">
        <v>65</v>
      </c>
      <c r="Q1981">
        <v>2</v>
      </c>
      <c r="R1981">
        <v>5</v>
      </c>
      <c r="S1981" t="s">
        <v>215</v>
      </c>
      <c r="T1981" t="s">
        <v>26</v>
      </c>
    </row>
    <row r="1982" spans="1:20" x14ac:dyDescent="0.3">
      <c r="A1982" t="s">
        <v>2278</v>
      </c>
      <c r="B1982" t="s">
        <v>19</v>
      </c>
      <c r="C1982">
        <v>31</v>
      </c>
      <c r="D1982" t="s">
        <v>30</v>
      </c>
      <c r="E1982" t="s">
        <v>21</v>
      </c>
      <c r="F1982" t="s">
        <v>92</v>
      </c>
      <c r="G1982" t="s">
        <v>246</v>
      </c>
      <c r="H1982" t="s">
        <v>51</v>
      </c>
      <c r="I1982">
        <v>3.8</v>
      </c>
      <c r="J1982" t="s">
        <v>25</v>
      </c>
      <c r="K1982" s="1">
        <v>44448</v>
      </c>
      <c r="L1982"/>
      <c r="M1982">
        <v>4.13</v>
      </c>
      <c r="N1982">
        <v>48346</v>
      </c>
      <c r="O1982">
        <v>4</v>
      </c>
      <c r="P1982" t="s">
        <v>26</v>
      </c>
      <c r="Q1982">
        <v>2</v>
      </c>
      <c r="R1982">
        <v>8</v>
      </c>
      <c r="S1982" t="s">
        <v>723</v>
      </c>
      <c r="T1982" t="s">
        <v>26</v>
      </c>
    </row>
    <row r="1983" spans="1:20" x14ac:dyDescent="0.3">
      <c r="A1983" t="s">
        <v>2279</v>
      </c>
      <c r="B1983" t="s">
        <v>19</v>
      </c>
      <c r="C1983">
        <v>40</v>
      </c>
      <c r="D1983" t="s">
        <v>30</v>
      </c>
      <c r="E1983" t="s">
        <v>21</v>
      </c>
      <c r="F1983" t="s">
        <v>67</v>
      </c>
      <c r="G1983" t="s">
        <v>110</v>
      </c>
      <c r="H1983" t="s">
        <v>24</v>
      </c>
      <c r="I1983">
        <v>13.5</v>
      </c>
      <c r="J1983" t="s">
        <v>25</v>
      </c>
      <c r="K1983" s="1">
        <v>45571</v>
      </c>
      <c r="L1983" s="1">
        <v>45653</v>
      </c>
      <c r="M1983">
        <v>0.22</v>
      </c>
      <c r="N1983">
        <v>62612</v>
      </c>
      <c r="O1983">
        <v>2</v>
      </c>
      <c r="P1983" t="s">
        <v>26</v>
      </c>
      <c r="Q1983">
        <v>1</v>
      </c>
      <c r="R1983">
        <v>9</v>
      </c>
      <c r="S1983" t="s">
        <v>133</v>
      </c>
      <c r="T1983" t="s">
        <v>65</v>
      </c>
    </row>
    <row r="1984" spans="1:20" x14ac:dyDescent="0.3">
      <c r="A1984" t="s">
        <v>2280</v>
      </c>
      <c r="B1984" t="s">
        <v>19</v>
      </c>
      <c r="C1984">
        <v>24</v>
      </c>
      <c r="D1984" t="s">
        <v>30</v>
      </c>
      <c r="E1984" t="s">
        <v>36</v>
      </c>
      <c r="F1984" t="s">
        <v>92</v>
      </c>
      <c r="G1984" t="s">
        <v>120</v>
      </c>
      <c r="H1984" t="s">
        <v>51</v>
      </c>
      <c r="I1984">
        <v>4</v>
      </c>
      <c r="J1984" t="s">
        <v>25</v>
      </c>
      <c r="K1984" s="1">
        <v>40028</v>
      </c>
      <c r="L1984" s="1">
        <v>43612</v>
      </c>
      <c r="M1984">
        <v>9.81</v>
      </c>
      <c r="N1984">
        <v>50472</v>
      </c>
      <c r="O1984">
        <v>3</v>
      </c>
      <c r="P1984" t="s">
        <v>65</v>
      </c>
      <c r="Q1984">
        <v>0</v>
      </c>
      <c r="R1984">
        <v>3</v>
      </c>
      <c r="S1984" t="s">
        <v>686</v>
      </c>
      <c r="T1984" t="s">
        <v>65</v>
      </c>
    </row>
    <row r="1985" spans="1:20" x14ac:dyDescent="0.3">
      <c r="A1985" t="s">
        <v>2281</v>
      </c>
      <c r="B1985" t="s">
        <v>29</v>
      </c>
      <c r="C1985">
        <v>29</v>
      </c>
      <c r="D1985" t="s">
        <v>20</v>
      </c>
      <c r="E1985" t="s">
        <v>21</v>
      </c>
      <c r="F1985" t="s">
        <v>92</v>
      </c>
      <c r="G1985" t="s">
        <v>246</v>
      </c>
      <c r="H1985" t="s">
        <v>47</v>
      </c>
      <c r="I1985">
        <v>4</v>
      </c>
      <c r="J1985" t="s">
        <v>25</v>
      </c>
      <c r="K1985" s="1">
        <v>42006</v>
      </c>
      <c r="L1985"/>
      <c r="M1985">
        <v>10.82</v>
      </c>
      <c r="N1985">
        <v>43567</v>
      </c>
      <c r="O1985">
        <v>3</v>
      </c>
      <c r="P1985" t="s">
        <v>26</v>
      </c>
      <c r="Q1985">
        <v>2</v>
      </c>
      <c r="R1985">
        <v>10</v>
      </c>
      <c r="S1985" t="s">
        <v>428</v>
      </c>
      <c r="T1985" t="s">
        <v>26</v>
      </c>
    </row>
    <row r="1986" spans="1:20" x14ac:dyDescent="0.3">
      <c r="A1986" t="s">
        <v>2282</v>
      </c>
      <c r="B1986" t="s">
        <v>29</v>
      </c>
      <c r="C1986">
        <v>38</v>
      </c>
      <c r="D1986" t="s">
        <v>30</v>
      </c>
      <c r="E1986" t="s">
        <v>58</v>
      </c>
      <c r="F1986" t="s">
        <v>92</v>
      </c>
      <c r="G1986" t="s">
        <v>246</v>
      </c>
      <c r="H1986" t="s">
        <v>51</v>
      </c>
      <c r="I1986">
        <v>11.9</v>
      </c>
      <c r="J1986" t="s">
        <v>25</v>
      </c>
      <c r="K1986" s="1">
        <v>41195</v>
      </c>
      <c r="L1986"/>
      <c r="M1986">
        <v>13.04</v>
      </c>
      <c r="N1986">
        <v>62268</v>
      </c>
      <c r="O1986">
        <v>4</v>
      </c>
      <c r="P1986" t="s">
        <v>26</v>
      </c>
      <c r="Q1986">
        <v>6</v>
      </c>
      <c r="R1986">
        <v>5</v>
      </c>
      <c r="S1986" t="s">
        <v>1409</v>
      </c>
      <c r="T1986" t="s">
        <v>26</v>
      </c>
    </row>
    <row r="1987" spans="1:20" x14ac:dyDescent="0.3">
      <c r="A1987" t="s">
        <v>2283</v>
      </c>
      <c r="B1987" t="s">
        <v>29</v>
      </c>
      <c r="C1987">
        <v>23</v>
      </c>
      <c r="D1987" t="s">
        <v>30</v>
      </c>
      <c r="E1987" t="s">
        <v>21</v>
      </c>
      <c r="F1987" t="s">
        <v>32</v>
      </c>
      <c r="G1987" t="s">
        <v>171</v>
      </c>
      <c r="H1987" t="s">
        <v>24</v>
      </c>
      <c r="I1987">
        <v>0.4</v>
      </c>
      <c r="J1987" t="s">
        <v>85</v>
      </c>
      <c r="K1987" s="1">
        <v>44563</v>
      </c>
      <c r="L1987" s="1">
        <v>45677</v>
      </c>
      <c r="M1987">
        <v>3.05</v>
      </c>
      <c r="N1987">
        <v>21884</v>
      </c>
      <c r="O1987">
        <v>2</v>
      </c>
      <c r="P1987" t="s">
        <v>26</v>
      </c>
      <c r="Q1987">
        <v>2</v>
      </c>
      <c r="R1987">
        <v>3</v>
      </c>
      <c r="S1987" t="s">
        <v>841</v>
      </c>
      <c r="T1987" t="s">
        <v>65</v>
      </c>
    </row>
    <row r="1988" spans="1:20" x14ac:dyDescent="0.3">
      <c r="A1988" t="s">
        <v>123</v>
      </c>
      <c r="B1988" t="s">
        <v>29</v>
      </c>
      <c r="C1988">
        <v>21</v>
      </c>
      <c r="D1988" t="s">
        <v>20</v>
      </c>
      <c r="E1988" t="s">
        <v>53</v>
      </c>
      <c r="F1988" t="s">
        <v>67</v>
      </c>
      <c r="G1988" t="s">
        <v>110</v>
      </c>
      <c r="H1988" t="s">
        <v>24</v>
      </c>
      <c r="I1988">
        <v>0.2</v>
      </c>
      <c r="J1988" t="s">
        <v>25</v>
      </c>
      <c r="K1988" s="1">
        <v>40027</v>
      </c>
      <c r="L1988"/>
      <c r="M1988">
        <v>16.239999999999998</v>
      </c>
      <c r="N1988">
        <v>43657</v>
      </c>
      <c r="O1988">
        <v>4</v>
      </c>
      <c r="P1988" t="s">
        <v>26</v>
      </c>
      <c r="Q1988">
        <v>2</v>
      </c>
      <c r="R1988">
        <v>3</v>
      </c>
      <c r="T1988" t="s">
        <v>26</v>
      </c>
    </row>
    <row r="1989" spans="1:20" x14ac:dyDescent="0.3">
      <c r="A1989" t="s">
        <v>440</v>
      </c>
      <c r="B1989" t="s">
        <v>29</v>
      </c>
      <c r="C1989">
        <v>29</v>
      </c>
      <c r="D1989" t="s">
        <v>30</v>
      </c>
      <c r="E1989" t="s">
        <v>63</v>
      </c>
      <c r="F1989" t="s">
        <v>82</v>
      </c>
      <c r="G1989" t="s">
        <v>284</v>
      </c>
      <c r="H1989" t="s">
        <v>24</v>
      </c>
      <c r="I1989">
        <v>6.1</v>
      </c>
      <c r="J1989" t="s">
        <v>25</v>
      </c>
      <c r="K1989" s="1">
        <v>43284</v>
      </c>
      <c r="L1989"/>
      <c r="M1989">
        <v>7.32</v>
      </c>
      <c r="N1989">
        <v>38455</v>
      </c>
      <c r="O1989">
        <v>4</v>
      </c>
      <c r="P1989" t="s">
        <v>26</v>
      </c>
      <c r="Q1989">
        <v>2</v>
      </c>
      <c r="R1989">
        <v>2</v>
      </c>
      <c r="T1989" t="s">
        <v>26</v>
      </c>
    </row>
    <row r="1990" spans="1:20" x14ac:dyDescent="0.3">
      <c r="A1990" t="s">
        <v>2284</v>
      </c>
      <c r="B1990" t="s">
        <v>19</v>
      </c>
      <c r="C1990">
        <v>37</v>
      </c>
      <c r="D1990" t="s">
        <v>30</v>
      </c>
      <c r="E1990" t="s">
        <v>58</v>
      </c>
      <c r="F1990" t="s">
        <v>54</v>
      </c>
      <c r="G1990" t="s">
        <v>139</v>
      </c>
      <c r="H1990" t="s">
        <v>51</v>
      </c>
      <c r="I1990">
        <v>15.9</v>
      </c>
      <c r="J1990" t="s">
        <v>25</v>
      </c>
      <c r="K1990" s="1">
        <v>41430</v>
      </c>
      <c r="L1990" s="1">
        <v>44253</v>
      </c>
      <c r="M1990">
        <v>7.73</v>
      </c>
      <c r="N1990">
        <v>66932</v>
      </c>
      <c r="O1990">
        <v>3</v>
      </c>
      <c r="P1990" t="s">
        <v>26</v>
      </c>
      <c r="Q1990">
        <v>0</v>
      </c>
      <c r="R1990">
        <v>4</v>
      </c>
      <c r="S1990" t="s">
        <v>850</v>
      </c>
      <c r="T1990" t="s">
        <v>65</v>
      </c>
    </row>
    <row r="1991" spans="1:20" x14ac:dyDescent="0.3">
      <c r="A1991" t="s">
        <v>379</v>
      </c>
      <c r="B1991" t="s">
        <v>29</v>
      </c>
      <c r="C1991">
        <v>29</v>
      </c>
      <c r="D1991" t="s">
        <v>30</v>
      </c>
      <c r="E1991" t="s">
        <v>63</v>
      </c>
      <c r="F1991" t="s">
        <v>67</v>
      </c>
      <c r="G1991" t="s">
        <v>110</v>
      </c>
      <c r="H1991" t="s">
        <v>24</v>
      </c>
      <c r="I1991">
        <v>3.6</v>
      </c>
      <c r="J1991" t="s">
        <v>25</v>
      </c>
      <c r="K1991" s="1">
        <v>41035</v>
      </c>
      <c r="L1991"/>
      <c r="M1991">
        <v>13.48</v>
      </c>
      <c r="N1991">
        <v>41440</v>
      </c>
      <c r="O1991">
        <v>2</v>
      </c>
      <c r="P1991" t="s">
        <v>26</v>
      </c>
      <c r="Q1991">
        <v>1</v>
      </c>
      <c r="R1991">
        <v>9</v>
      </c>
      <c r="T1991" t="s">
        <v>26</v>
      </c>
    </row>
    <row r="1992" spans="1:20" x14ac:dyDescent="0.3">
      <c r="A1992" t="s">
        <v>2285</v>
      </c>
      <c r="B1992" t="s">
        <v>209</v>
      </c>
      <c r="C1992">
        <v>31</v>
      </c>
      <c r="D1992" t="s">
        <v>30</v>
      </c>
      <c r="E1992" t="s">
        <v>53</v>
      </c>
      <c r="F1992" t="s">
        <v>40</v>
      </c>
      <c r="G1992" t="s">
        <v>50</v>
      </c>
      <c r="H1992" t="s">
        <v>51</v>
      </c>
      <c r="I1992">
        <v>7.7</v>
      </c>
      <c r="J1992" t="s">
        <v>85</v>
      </c>
      <c r="K1992" s="1">
        <v>42052</v>
      </c>
      <c r="L1992"/>
      <c r="M1992">
        <v>10.69</v>
      </c>
      <c r="N1992">
        <v>44389</v>
      </c>
      <c r="O1992">
        <v>4</v>
      </c>
      <c r="P1992" t="s">
        <v>26</v>
      </c>
      <c r="Q1992">
        <v>2</v>
      </c>
      <c r="R1992">
        <v>2</v>
      </c>
      <c r="S1992" t="s">
        <v>767</v>
      </c>
      <c r="T1992" t="s">
        <v>26</v>
      </c>
    </row>
    <row r="1993" spans="1:20" x14ac:dyDescent="0.3">
      <c r="A1993" t="s">
        <v>2286</v>
      </c>
      <c r="B1993" t="s">
        <v>19</v>
      </c>
      <c r="C1993">
        <v>34</v>
      </c>
      <c r="D1993" t="s">
        <v>30</v>
      </c>
      <c r="E1993" t="s">
        <v>44</v>
      </c>
      <c r="F1993" t="s">
        <v>40</v>
      </c>
      <c r="G1993" t="s">
        <v>41</v>
      </c>
      <c r="H1993" t="s">
        <v>51</v>
      </c>
      <c r="I1993">
        <v>7</v>
      </c>
      <c r="J1993" t="s">
        <v>25</v>
      </c>
      <c r="K1993" s="1">
        <v>39836</v>
      </c>
      <c r="L1993" s="1">
        <v>42606</v>
      </c>
      <c r="M1993">
        <v>7.58</v>
      </c>
      <c r="N1993">
        <v>44270</v>
      </c>
      <c r="O1993">
        <v>2</v>
      </c>
      <c r="P1993" t="s">
        <v>65</v>
      </c>
      <c r="Q1993">
        <v>2</v>
      </c>
      <c r="R1993">
        <v>5</v>
      </c>
      <c r="S1993" t="s">
        <v>116</v>
      </c>
      <c r="T1993" t="s">
        <v>65</v>
      </c>
    </row>
    <row r="1994" spans="1:20" x14ac:dyDescent="0.3">
      <c r="A1994" t="s">
        <v>2287</v>
      </c>
      <c r="B1994" t="s">
        <v>29</v>
      </c>
      <c r="C1994">
        <v>31</v>
      </c>
      <c r="D1994" t="s">
        <v>30</v>
      </c>
      <c r="E1994" t="s">
        <v>31</v>
      </c>
      <c r="F1994" t="s">
        <v>92</v>
      </c>
      <c r="G1994" t="s">
        <v>120</v>
      </c>
      <c r="H1994" t="s">
        <v>24</v>
      </c>
      <c r="I1994">
        <v>6.3</v>
      </c>
      <c r="J1994" t="s">
        <v>25</v>
      </c>
      <c r="K1994" s="1">
        <v>42196</v>
      </c>
      <c r="L1994"/>
      <c r="M1994">
        <v>10.3</v>
      </c>
      <c r="N1994">
        <v>47810</v>
      </c>
      <c r="O1994">
        <v>3</v>
      </c>
      <c r="P1994" t="s">
        <v>26</v>
      </c>
      <c r="Q1994">
        <v>0</v>
      </c>
      <c r="R1994">
        <v>5</v>
      </c>
      <c r="S1994" t="s">
        <v>1836</v>
      </c>
      <c r="T1994" t="s">
        <v>26</v>
      </c>
    </row>
    <row r="1995" spans="1:20" x14ac:dyDescent="0.3">
      <c r="A1995" t="s">
        <v>2288</v>
      </c>
      <c r="B1995" t="s">
        <v>29</v>
      </c>
      <c r="C1995">
        <v>28</v>
      </c>
      <c r="D1995" t="s">
        <v>20</v>
      </c>
      <c r="E1995" t="s">
        <v>36</v>
      </c>
      <c r="F1995" t="s">
        <v>92</v>
      </c>
      <c r="G1995" t="s">
        <v>120</v>
      </c>
      <c r="H1995" t="s">
        <v>24</v>
      </c>
      <c r="I1995">
        <v>2</v>
      </c>
      <c r="J1995" t="s">
        <v>25</v>
      </c>
      <c r="K1995" s="1">
        <v>39726</v>
      </c>
      <c r="L1995"/>
      <c r="M1995">
        <v>17.059999999999999</v>
      </c>
      <c r="N1995">
        <v>31121</v>
      </c>
      <c r="O1995">
        <v>2</v>
      </c>
      <c r="P1995" t="s">
        <v>65</v>
      </c>
      <c r="Q1995">
        <v>0</v>
      </c>
      <c r="R1995">
        <v>5</v>
      </c>
      <c r="S1995" t="s">
        <v>336</v>
      </c>
      <c r="T1995" t="s">
        <v>26</v>
      </c>
    </row>
    <row r="1996" spans="1:20" x14ac:dyDescent="0.3">
      <c r="A1996" t="s">
        <v>2289</v>
      </c>
      <c r="B1996" t="s">
        <v>29</v>
      </c>
      <c r="C1996">
        <v>24</v>
      </c>
      <c r="D1996" t="s">
        <v>20</v>
      </c>
      <c r="E1996" t="s">
        <v>31</v>
      </c>
      <c r="F1996" t="s">
        <v>92</v>
      </c>
      <c r="G1996" t="s">
        <v>93</v>
      </c>
      <c r="H1996" t="s">
        <v>24</v>
      </c>
      <c r="I1996">
        <v>2.1</v>
      </c>
      <c r="J1996" t="s">
        <v>25</v>
      </c>
      <c r="K1996" s="1">
        <v>41361</v>
      </c>
      <c r="L1996"/>
      <c r="M1996">
        <v>12.59</v>
      </c>
      <c r="N1996">
        <v>45536</v>
      </c>
      <c r="O1996">
        <v>5</v>
      </c>
      <c r="P1996" t="s">
        <v>26</v>
      </c>
      <c r="Q1996">
        <v>5</v>
      </c>
      <c r="R1996">
        <v>5</v>
      </c>
      <c r="S1996" t="s">
        <v>1349</v>
      </c>
      <c r="T1996" t="s">
        <v>26</v>
      </c>
    </row>
    <row r="1997" spans="1:20" x14ac:dyDescent="0.3">
      <c r="A1997" t="s">
        <v>2290</v>
      </c>
      <c r="B1997" t="s">
        <v>209</v>
      </c>
      <c r="C1997">
        <v>30</v>
      </c>
      <c r="D1997" t="s">
        <v>30</v>
      </c>
      <c r="E1997" t="s">
        <v>63</v>
      </c>
      <c r="F1997" t="s">
        <v>22</v>
      </c>
      <c r="G1997" t="s">
        <v>23</v>
      </c>
      <c r="H1997" t="s">
        <v>24</v>
      </c>
      <c r="I1997">
        <v>8.8000000000000007</v>
      </c>
      <c r="J1997" t="s">
        <v>25</v>
      </c>
      <c r="K1997" s="1">
        <v>39604</v>
      </c>
      <c r="L1997"/>
      <c r="M1997">
        <v>17.399999999999999</v>
      </c>
      <c r="N1997">
        <v>46119</v>
      </c>
      <c r="O1997">
        <v>2</v>
      </c>
      <c r="P1997" t="s">
        <v>26</v>
      </c>
      <c r="Q1997">
        <v>1</v>
      </c>
      <c r="R1997">
        <v>10</v>
      </c>
      <c r="S1997" t="s">
        <v>765</v>
      </c>
      <c r="T1997" t="s">
        <v>26</v>
      </c>
    </row>
    <row r="1998" spans="1:20" x14ac:dyDescent="0.3">
      <c r="A1998" t="s">
        <v>2291</v>
      </c>
      <c r="B1998" t="s">
        <v>19</v>
      </c>
      <c r="C1998">
        <v>37</v>
      </c>
      <c r="D1998" t="s">
        <v>30</v>
      </c>
      <c r="E1998" t="s">
        <v>63</v>
      </c>
      <c r="F1998" t="s">
        <v>67</v>
      </c>
      <c r="G1998" t="s">
        <v>90</v>
      </c>
      <c r="H1998" t="s">
        <v>51</v>
      </c>
      <c r="I1998">
        <v>13.1</v>
      </c>
      <c r="J1998" t="s">
        <v>25</v>
      </c>
      <c r="K1998" s="1">
        <v>40825</v>
      </c>
      <c r="L1998"/>
      <c r="M1998">
        <v>14.05</v>
      </c>
      <c r="N1998">
        <v>62930</v>
      </c>
      <c r="O1998">
        <v>2</v>
      </c>
      <c r="P1998" t="s">
        <v>26</v>
      </c>
      <c r="Q1998">
        <v>2</v>
      </c>
      <c r="R1998">
        <v>5</v>
      </c>
      <c r="S1998" t="s">
        <v>202</v>
      </c>
      <c r="T1998" t="s">
        <v>26</v>
      </c>
    </row>
    <row r="1999" spans="1:20" x14ac:dyDescent="0.3">
      <c r="A1999" t="s">
        <v>2292</v>
      </c>
      <c r="B1999" t="s">
        <v>19</v>
      </c>
      <c r="C1999">
        <v>33</v>
      </c>
      <c r="D1999" t="s">
        <v>20</v>
      </c>
      <c r="E1999" t="s">
        <v>44</v>
      </c>
      <c r="F1999" t="s">
        <v>82</v>
      </c>
      <c r="G1999" t="s">
        <v>284</v>
      </c>
      <c r="H1999" t="s">
        <v>24</v>
      </c>
      <c r="I1999">
        <v>3.6</v>
      </c>
      <c r="J1999" t="s">
        <v>25</v>
      </c>
      <c r="K1999" s="1">
        <v>40899</v>
      </c>
      <c r="L1999"/>
      <c r="M1999">
        <v>13.85</v>
      </c>
      <c r="N1999">
        <v>37684</v>
      </c>
      <c r="O1999">
        <v>3</v>
      </c>
      <c r="P1999" t="s">
        <v>26</v>
      </c>
      <c r="Q1999">
        <v>0</v>
      </c>
      <c r="R1999">
        <v>6</v>
      </c>
      <c r="S1999" t="s">
        <v>1318</v>
      </c>
      <c r="T1999" t="s">
        <v>26</v>
      </c>
    </row>
    <row r="2000" spans="1:20" x14ac:dyDescent="0.3">
      <c r="A2000" t="s">
        <v>2293</v>
      </c>
      <c r="B2000" t="s">
        <v>19</v>
      </c>
      <c r="C2000">
        <v>31</v>
      </c>
      <c r="D2000" t="s">
        <v>20</v>
      </c>
      <c r="E2000" t="s">
        <v>39</v>
      </c>
      <c r="F2000" t="s">
        <v>82</v>
      </c>
      <c r="G2000" t="s">
        <v>107</v>
      </c>
      <c r="H2000" t="s">
        <v>24</v>
      </c>
      <c r="I2000">
        <v>9.5</v>
      </c>
      <c r="J2000" t="s">
        <v>85</v>
      </c>
      <c r="K2000" s="1">
        <v>40741</v>
      </c>
      <c r="L2000" s="1">
        <v>44222</v>
      </c>
      <c r="M2000">
        <v>9.5299999999999994</v>
      </c>
      <c r="N2000">
        <v>37718</v>
      </c>
      <c r="O2000">
        <v>2</v>
      </c>
      <c r="P2000" t="s">
        <v>65</v>
      </c>
      <c r="Q2000">
        <v>1</v>
      </c>
      <c r="R2000">
        <v>8</v>
      </c>
      <c r="S2000" t="s">
        <v>1318</v>
      </c>
      <c r="T2000" t="s">
        <v>65</v>
      </c>
    </row>
    <row r="2001" spans="1:20" x14ac:dyDescent="0.3">
      <c r="A2001" t="s">
        <v>2294</v>
      </c>
      <c r="B2001" t="s">
        <v>29</v>
      </c>
      <c r="C2001">
        <v>28</v>
      </c>
      <c r="D2001" t="s">
        <v>20</v>
      </c>
      <c r="E2001" t="s">
        <v>36</v>
      </c>
      <c r="F2001" t="s">
        <v>82</v>
      </c>
      <c r="G2001" t="s">
        <v>107</v>
      </c>
      <c r="H2001" t="s">
        <v>24</v>
      </c>
      <c r="I2001">
        <v>5.8</v>
      </c>
      <c r="J2001" t="s">
        <v>25</v>
      </c>
      <c r="K2001" s="1">
        <v>44811</v>
      </c>
      <c r="L2001"/>
      <c r="M2001">
        <v>3.14</v>
      </c>
      <c r="N2001">
        <v>42865</v>
      </c>
      <c r="O2001">
        <v>3</v>
      </c>
      <c r="P2001" t="s">
        <v>26</v>
      </c>
      <c r="Q2001">
        <v>1</v>
      </c>
      <c r="R2001">
        <v>9</v>
      </c>
      <c r="S2001" t="s">
        <v>108</v>
      </c>
      <c r="T2001" t="s">
        <v>26</v>
      </c>
    </row>
    <row r="2002" spans="1:20" x14ac:dyDescent="0.3">
      <c r="A2002" t="s">
        <v>252</v>
      </c>
      <c r="B2002" t="s">
        <v>19</v>
      </c>
      <c r="C2002">
        <v>37</v>
      </c>
      <c r="D2002" t="s">
        <v>30</v>
      </c>
      <c r="E2002" t="s">
        <v>44</v>
      </c>
      <c r="F2002" t="s">
        <v>54</v>
      </c>
      <c r="G2002" t="s">
        <v>55</v>
      </c>
      <c r="H2002" t="s">
        <v>24</v>
      </c>
      <c r="I2002">
        <v>4.7</v>
      </c>
      <c r="J2002" t="s">
        <v>25</v>
      </c>
      <c r="K2002" s="1">
        <v>40266</v>
      </c>
      <c r="L2002"/>
      <c r="M2002">
        <v>15.58</v>
      </c>
      <c r="N2002">
        <v>41027</v>
      </c>
      <c r="O2002">
        <v>5</v>
      </c>
      <c r="P2002" t="s">
        <v>26</v>
      </c>
      <c r="Q2002">
        <v>4</v>
      </c>
      <c r="R2002">
        <v>6</v>
      </c>
      <c r="T2002" t="s">
        <v>26</v>
      </c>
    </row>
    <row r="2003" spans="1:20" x14ac:dyDescent="0.3">
      <c r="A2003" t="s">
        <v>2295</v>
      </c>
      <c r="B2003" t="s">
        <v>29</v>
      </c>
      <c r="C2003">
        <v>33</v>
      </c>
      <c r="D2003" t="s">
        <v>20</v>
      </c>
      <c r="E2003" t="s">
        <v>31</v>
      </c>
      <c r="F2003" t="s">
        <v>45</v>
      </c>
      <c r="G2003" t="s">
        <v>46</v>
      </c>
      <c r="H2003" t="s">
        <v>24</v>
      </c>
      <c r="I2003">
        <v>5.9</v>
      </c>
      <c r="J2003" t="s">
        <v>25</v>
      </c>
      <c r="K2003" s="1">
        <v>44280</v>
      </c>
      <c r="L2003"/>
      <c r="M2003">
        <v>4.59</v>
      </c>
      <c r="N2003">
        <v>50603</v>
      </c>
      <c r="O2003">
        <v>2</v>
      </c>
      <c r="P2003" t="s">
        <v>26</v>
      </c>
      <c r="Q2003">
        <v>1</v>
      </c>
      <c r="R2003">
        <v>6</v>
      </c>
      <c r="S2003" t="s">
        <v>357</v>
      </c>
      <c r="T2003" t="s">
        <v>26</v>
      </c>
    </row>
    <row r="2004" spans="1:20" x14ac:dyDescent="0.3">
      <c r="A2004" t="s">
        <v>2296</v>
      </c>
      <c r="B2004" t="s">
        <v>29</v>
      </c>
      <c r="C2004">
        <v>34</v>
      </c>
      <c r="D2004" t="s">
        <v>30</v>
      </c>
      <c r="E2004" t="s">
        <v>21</v>
      </c>
      <c r="F2004" t="s">
        <v>92</v>
      </c>
      <c r="G2004" t="s">
        <v>246</v>
      </c>
      <c r="H2004" t="s">
        <v>24</v>
      </c>
      <c r="I2004">
        <v>2.2000000000000002</v>
      </c>
      <c r="J2004" t="s">
        <v>25</v>
      </c>
      <c r="K2004" s="1">
        <v>41806</v>
      </c>
      <c r="L2004"/>
      <c r="M2004">
        <v>11.37</v>
      </c>
      <c r="N2004">
        <v>28115</v>
      </c>
      <c r="O2004">
        <v>1</v>
      </c>
      <c r="P2004" t="s">
        <v>26</v>
      </c>
      <c r="Q2004">
        <v>0</v>
      </c>
      <c r="R2004">
        <v>5</v>
      </c>
      <c r="S2004" t="s">
        <v>436</v>
      </c>
      <c r="T2004" t="s">
        <v>26</v>
      </c>
    </row>
    <row r="2005" spans="1:20" x14ac:dyDescent="0.3">
      <c r="A2005" t="s">
        <v>2297</v>
      </c>
      <c r="B2005" t="s">
        <v>19</v>
      </c>
      <c r="C2005">
        <v>29</v>
      </c>
      <c r="D2005" t="s">
        <v>30</v>
      </c>
      <c r="E2005" t="s">
        <v>21</v>
      </c>
      <c r="F2005" t="s">
        <v>40</v>
      </c>
      <c r="G2005" t="s">
        <v>41</v>
      </c>
      <c r="H2005" t="s">
        <v>84</v>
      </c>
      <c r="I2005">
        <v>6</v>
      </c>
      <c r="J2005" t="s">
        <v>25</v>
      </c>
      <c r="K2005" s="1">
        <v>39705</v>
      </c>
      <c r="L2005"/>
      <c r="M2005">
        <v>17.12</v>
      </c>
      <c r="N2005">
        <v>45103</v>
      </c>
      <c r="O2005">
        <v>3</v>
      </c>
      <c r="P2005" t="s">
        <v>26</v>
      </c>
      <c r="Q2005">
        <v>0</v>
      </c>
      <c r="R2005">
        <v>6</v>
      </c>
      <c r="S2005" t="s">
        <v>881</v>
      </c>
      <c r="T2005" t="s">
        <v>26</v>
      </c>
    </row>
    <row r="2006" spans="1:20" x14ac:dyDescent="0.3">
      <c r="A2006" t="s">
        <v>2298</v>
      </c>
      <c r="B2006" t="s">
        <v>29</v>
      </c>
      <c r="C2006">
        <v>22</v>
      </c>
      <c r="D2006" t="s">
        <v>30</v>
      </c>
      <c r="E2006" t="s">
        <v>44</v>
      </c>
      <c r="F2006" t="s">
        <v>40</v>
      </c>
      <c r="G2006" t="s">
        <v>41</v>
      </c>
      <c r="H2006" t="s">
        <v>24</v>
      </c>
      <c r="I2006">
        <v>2</v>
      </c>
      <c r="J2006" t="s">
        <v>85</v>
      </c>
      <c r="K2006" s="1">
        <v>44583</v>
      </c>
      <c r="L2006"/>
      <c r="M2006">
        <v>3.76</v>
      </c>
      <c r="N2006">
        <v>44808</v>
      </c>
      <c r="O2006">
        <v>4</v>
      </c>
      <c r="P2006" t="s">
        <v>26</v>
      </c>
      <c r="Q2006">
        <v>0</v>
      </c>
      <c r="R2006">
        <v>7</v>
      </c>
      <c r="S2006" t="s">
        <v>215</v>
      </c>
      <c r="T2006" t="s">
        <v>26</v>
      </c>
    </row>
    <row r="2007" spans="1:20" x14ac:dyDescent="0.3">
      <c r="A2007" t="s">
        <v>2299</v>
      </c>
      <c r="B2007" t="s">
        <v>209</v>
      </c>
      <c r="C2007">
        <v>21</v>
      </c>
      <c r="D2007" t="s">
        <v>20</v>
      </c>
      <c r="E2007" t="s">
        <v>36</v>
      </c>
      <c r="F2007" t="s">
        <v>22</v>
      </c>
      <c r="G2007" t="s">
        <v>23</v>
      </c>
      <c r="H2007" t="s">
        <v>24</v>
      </c>
      <c r="I2007">
        <v>0</v>
      </c>
      <c r="J2007" t="s">
        <v>25</v>
      </c>
      <c r="K2007" s="1">
        <v>45673</v>
      </c>
      <c r="L2007"/>
      <c r="M2007">
        <v>0.78</v>
      </c>
      <c r="N2007">
        <v>34103</v>
      </c>
      <c r="O2007">
        <v>3</v>
      </c>
      <c r="P2007" t="s">
        <v>26</v>
      </c>
      <c r="Q2007">
        <v>2</v>
      </c>
      <c r="R2007">
        <v>4</v>
      </c>
      <c r="S2007" t="s">
        <v>507</v>
      </c>
      <c r="T2007" t="s">
        <v>26</v>
      </c>
    </row>
    <row r="2008" spans="1:20" x14ac:dyDescent="0.3">
      <c r="A2008" t="s">
        <v>2300</v>
      </c>
      <c r="B2008" t="s">
        <v>19</v>
      </c>
      <c r="C2008">
        <v>31</v>
      </c>
      <c r="D2008" t="s">
        <v>30</v>
      </c>
      <c r="E2008" t="s">
        <v>63</v>
      </c>
      <c r="F2008" t="s">
        <v>40</v>
      </c>
      <c r="G2008" t="s">
        <v>41</v>
      </c>
      <c r="H2008" t="s">
        <v>24</v>
      </c>
      <c r="I2008">
        <v>5.0999999999999996</v>
      </c>
      <c r="J2008" t="s">
        <v>25</v>
      </c>
      <c r="K2008" s="1">
        <v>43436</v>
      </c>
      <c r="L2008"/>
      <c r="M2008">
        <v>6.9</v>
      </c>
      <c r="N2008">
        <v>45182</v>
      </c>
      <c r="O2008">
        <v>2</v>
      </c>
      <c r="P2008" t="s">
        <v>65</v>
      </c>
      <c r="Q2008">
        <v>0</v>
      </c>
      <c r="R2008">
        <v>5</v>
      </c>
      <c r="S2008" t="s">
        <v>901</v>
      </c>
      <c r="T2008" t="s">
        <v>26</v>
      </c>
    </row>
    <row r="2009" spans="1:20" x14ac:dyDescent="0.3">
      <c r="A2009" t="s">
        <v>2301</v>
      </c>
      <c r="B2009" t="s">
        <v>29</v>
      </c>
      <c r="C2009">
        <v>30</v>
      </c>
      <c r="D2009" t="s">
        <v>30</v>
      </c>
      <c r="E2009" t="s">
        <v>31</v>
      </c>
      <c r="F2009" t="s">
        <v>82</v>
      </c>
      <c r="G2009" t="s">
        <v>83</v>
      </c>
      <c r="H2009" t="s">
        <v>24</v>
      </c>
      <c r="I2009">
        <v>2.4</v>
      </c>
      <c r="J2009" t="s">
        <v>85</v>
      </c>
      <c r="K2009" s="1">
        <v>43046</v>
      </c>
      <c r="L2009"/>
      <c r="M2009">
        <v>7.97</v>
      </c>
      <c r="N2009">
        <v>40411</v>
      </c>
      <c r="O2009">
        <v>4</v>
      </c>
      <c r="P2009" t="s">
        <v>26</v>
      </c>
      <c r="Q2009">
        <v>2</v>
      </c>
      <c r="R2009">
        <v>5</v>
      </c>
      <c r="S2009" t="s">
        <v>343</v>
      </c>
      <c r="T2009" t="s">
        <v>26</v>
      </c>
    </row>
    <row r="2010" spans="1:20" x14ac:dyDescent="0.3">
      <c r="A2010" t="s">
        <v>2302</v>
      </c>
      <c r="B2010" t="s">
        <v>29</v>
      </c>
      <c r="C2010">
        <v>25</v>
      </c>
      <c r="D2010" t="s">
        <v>30</v>
      </c>
      <c r="E2010" t="s">
        <v>58</v>
      </c>
      <c r="F2010" t="s">
        <v>45</v>
      </c>
      <c r="G2010" t="s">
        <v>164</v>
      </c>
      <c r="H2010" t="s">
        <v>51</v>
      </c>
      <c r="I2010">
        <v>3.1</v>
      </c>
      <c r="J2010" t="s">
        <v>25</v>
      </c>
      <c r="K2010" s="1">
        <v>40474</v>
      </c>
      <c r="L2010"/>
      <c r="M2010">
        <v>15.01</v>
      </c>
      <c r="N2010">
        <v>47491</v>
      </c>
      <c r="O2010">
        <v>3</v>
      </c>
      <c r="P2010" t="s">
        <v>26</v>
      </c>
      <c r="Q2010">
        <v>1</v>
      </c>
      <c r="R2010">
        <v>10</v>
      </c>
      <c r="S2010" t="s">
        <v>424</v>
      </c>
      <c r="T2010" t="s">
        <v>26</v>
      </c>
    </row>
    <row r="2011" spans="1:20" x14ac:dyDescent="0.3">
      <c r="A2011" t="s">
        <v>2303</v>
      </c>
      <c r="B2011" t="s">
        <v>29</v>
      </c>
      <c r="C2011">
        <v>31</v>
      </c>
      <c r="D2011" t="s">
        <v>20</v>
      </c>
      <c r="E2011" t="s">
        <v>39</v>
      </c>
      <c r="F2011" t="s">
        <v>40</v>
      </c>
      <c r="G2011" t="s">
        <v>50</v>
      </c>
      <c r="H2011" t="s">
        <v>51</v>
      </c>
      <c r="I2011">
        <v>9.3000000000000007</v>
      </c>
      <c r="J2011" t="s">
        <v>25</v>
      </c>
      <c r="K2011" s="1">
        <v>42664</v>
      </c>
      <c r="L2011"/>
      <c r="M2011">
        <v>9.02</v>
      </c>
      <c r="N2011">
        <v>52051</v>
      </c>
      <c r="O2011">
        <v>2</v>
      </c>
      <c r="P2011" t="s">
        <v>65</v>
      </c>
      <c r="Q2011">
        <v>1</v>
      </c>
      <c r="R2011">
        <v>9</v>
      </c>
      <c r="S2011" t="s">
        <v>254</v>
      </c>
      <c r="T2011" t="s">
        <v>26</v>
      </c>
    </row>
    <row r="2012" spans="1:20" x14ac:dyDescent="0.3">
      <c r="A2012" t="s">
        <v>2304</v>
      </c>
      <c r="B2012" t="s">
        <v>29</v>
      </c>
      <c r="C2012">
        <v>32</v>
      </c>
      <c r="D2012" t="s">
        <v>30</v>
      </c>
      <c r="E2012" t="s">
        <v>39</v>
      </c>
      <c r="F2012" t="s">
        <v>45</v>
      </c>
      <c r="G2012" t="s">
        <v>164</v>
      </c>
      <c r="H2012" t="s">
        <v>51</v>
      </c>
      <c r="I2012">
        <v>11.2</v>
      </c>
      <c r="J2012" t="s">
        <v>25</v>
      </c>
      <c r="K2012" s="1">
        <v>42298</v>
      </c>
      <c r="L2012" s="1">
        <v>45751</v>
      </c>
      <c r="M2012">
        <v>9.4499999999999993</v>
      </c>
      <c r="N2012">
        <v>64161</v>
      </c>
      <c r="O2012">
        <v>2</v>
      </c>
      <c r="P2012" t="s">
        <v>65</v>
      </c>
      <c r="Q2012">
        <v>2</v>
      </c>
      <c r="R2012">
        <v>6</v>
      </c>
      <c r="S2012" t="s">
        <v>99</v>
      </c>
      <c r="T2012" t="s">
        <v>65</v>
      </c>
    </row>
    <row r="2013" spans="1:20" x14ac:dyDescent="0.3">
      <c r="A2013" t="s">
        <v>2305</v>
      </c>
      <c r="B2013" t="s">
        <v>29</v>
      </c>
      <c r="C2013">
        <v>36</v>
      </c>
      <c r="D2013" t="s">
        <v>20</v>
      </c>
      <c r="E2013" t="s">
        <v>36</v>
      </c>
      <c r="F2013" t="s">
        <v>82</v>
      </c>
      <c r="G2013" t="s">
        <v>107</v>
      </c>
      <c r="H2013" t="s">
        <v>75</v>
      </c>
      <c r="I2013">
        <v>7.1</v>
      </c>
      <c r="J2013" t="s">
        <v>25</v>
      </c>
      <c r="K2013" s="1">
        <v>40314</v>
      </c>
      <c r="L2013"/>
      <c r="M2013">
        <v>15.45</v>
      </c>
      <c r="N2013">
        <v>43331</v>
      </c>
      <c r="O2013">
        <v>4</v>
      </c>
      <c r="P2013" t="s">
        <v>26</v>
      </c>
      <c r="Q2013">
        <v>4</v>
      </c>
      <c r="R2013">
        <v>4</v>
      </c>
      <c r="S2013" t="s">
        <v>1243</v>
      </c>
      <c r="T2013" t="s">
        <v>26</v>
      </c>
    </row>
    <row r="2014" spans="1:20" x14ac:dyDescent="0.3">
      <c r="A2014" t="s">
        <v>2306</v>
      </c>
      <c r="B2014" t="s">
        <v>29</v>
      </c>
      <c r="C2014">
        <v>36</v>
      </c>
      <c r="D2014" t="s">
        <v>30</v>
      </c>
      <c r="E2014" t="s">
        <v>36</v>
      </c>
      <c r="F2014" t="s">
        <v>45</v>
      </c>
      <c r="G2014" t="s">
        <v>46</v>
      </c>
      <c r="H2014" t="s">
        <v>24</v>
      </c>
      <c r="I2014">
        <v>7.7</v>
      </c>
      <c r="J2014" t="s">
        <v>25</v>
      </c>
      <c r="K2014" s="1">
        <v>42159</v>
      </c>
      <c r="L2014"/>
      <c r="M2014">
        <v>10.4</v>
      </c>
      <c r="N2014">
        <v>50965</v>
      </c>
      <c r="O2014">
        <v>4</v>
      </c>
      <c r="P2014" t="s">
        <v>26</v>
      </c>
      <c r="Q2014">
        <v>4</v>
      </c>
      <c r="R2014">
        <v>4</v>
      </c>
      <c r="S2014" t="s">
        <v>347</v>
      </c>
      <c r="T2014" t="s">
        <v>26</v>
      </c>
    </row>
    <row r="2015" spans="1:20" x14ac:dyDescent="0.3">
      <c r="A2015" t="s">
        <v>2307</v>
      </c>
      <c r="B2015" t="s">
        <v>29</v>
      </c>
      <c r="C2015">
        <v>26</v>
      </c>
      <c r="D2015" t="s">
        <v>20</v>
      </c>
      <c r="E2015" t="s">
        <v>63</v>
      </c>
      <c r="F2015" t="s">
        <v>22</v>
      </c>
      <c r="G2015" t="s">
        <v>23</v>
      </c>
      <c r="H2015" t="s">
        <v>51</v>
      </c>
      <c r="I2015">
        <v>6</v>
      </c>
      <c r="J2015" t="s">
        <v>25</v>
      </c>
      <c r="K2015" s="1">
        <v>41449</v>
      </c>
      <c r="L2015"/>
      <c r="M2015">
        <v>12.34</v>
      </c>
      <c r="N2015">
        <v>43199</v>
      </c>
      <c r="O2015">
        <v>4</v>
      </c>
      <c r="P2015" t="s">
        <v>65</v>
      </c>
      <c r="Q2015">
        <v>5</v>
      </c>
      <c r="R2015">
        <v>4</v>
      </c>
      <c r="S2015" t="s">
        <v>787</v>
      </c>
      <c r="T2015" t="s">
        <v>26</v>
      </c>
    </row>
    <row r="2016" spans="1:20" x14ac:dyDescent="0.3">
      <c r="A2016" t="s">
        <v>2308</v>
      </c>
      <c r="B2016" t="s">
        <v>19</v>
      </c>
      <c r="C2016">
        <v>30</v>
      </c>
      <c r="D2016" t="s">
        <v>30</v>
      </c>
      <c r="E2016" t="s">
        <v>44</v>
      </c>
      <c r="F2016" t="s">
        <v>82</v>
      </c>
      <c r="G2016" t="s">
        <v>83</v>
      </c>
      <c r="H2016" t="s">
        <v>24</v>
      </c>
      <c r="I2016">
        <v>2.5</v>
      </c>
      <c r="J2016" t="s">
        <v>85</v>
      </c>
      <c r="K2016" s="1">
        <v>40403</v>
      </c>
      <c r="L2016"/>
      <c r="M2016">
        <v>15.21</v>
      </c>
      <c r="N2016">
        <v>31050</v>
      </c>
      <c r="O2016">
        <v>3</v>
      </c>
      <c r="P2016" t="s">
        <v>26</v>
      </c>
      <c r="Q2016">
        <v>0</v>
      </c>
      <c r="R2016">
        <v>5</v>
      </c>
      <c r="S2016" t="s">
        <v>1529</v>
      </c>
      <c r="T2016" t="s">
        <v>26</v>
      </c>
    </row>
    <row r="2017" spans="1:20" x14ac:dyDescent="0.3">
      <c r="A2017" t="s">
        <v>2309</v>
      </c>
      <c r="B2017" t="s">
        <v>29</v>
      </c>
      <c r="C2017">
        <v>35</v>
      </c>
      <c r="D2017" t="s">
        <v>30</v>
      </c>
      <c r="E2017" t="s">
        <v>31</v>
      </c>
      <c r="F2017" t="s">
        <v>22</v>
      </c>
      <c r="G2017" t="s">
        <v>74</v>
      </c>
      <c r="H2017" t="s">
        <v>24</v>
      </c>
      <c r="I2017">
        <v>9.1999999999999993</v>
      </c>
      <c r="J2017" t="s">
        <v>25</v>
      </c>
      <c r="K2017" s="1">
        <v>43187</v>
      </c>
      <c r="L2017"/>
      <c r="M2017">
        <v>7.59</v>
      </c>
      <c r="N2017">
        <v>49967</v>
      </c>
      <c r="O2017">
        <v>1</v>
      </c>
      <c r="P2017" t="s">
        <v>26</v>
      </c>
      <c r="Q2017">
        <v>2</v>
      </c>
      <c r="R2017">
        <v>11</v>
      </c>
      <c r="S2017" t="s">
        <v>885</v>
      </c>
      <c r="T2017" t="s">
        <v>26</v>
      </c>
    </row>
    <row r="2018" spans="1:20" x14ac:dyDescent="0.3">
      <c r="A2018" t="s">
        <v>2310</v>
      </c>
      <c r="B2018" t="s">
        <v>19</v>
      </c>
      <c r="C2018">
        <v>33</v>
      </c>
      <c r="D2018" t="s">
        <v>30</v>
      </c>
      <c r="E2018" t="s">
        <v>36</v>
      </c>
      <c r="F2018" t="s">
        <v>92</v>
      </c>
      <c r="G2018" t="s">
        <v>246</v>
      </c>
      <c r="H2018" t="s">
        <v>75</v>
      </c>
      <c r="I2018">
        <v>9.3000000000000007</v>
      </c>
      <c r="J2018" t="s">
        <v>25</v>
      </c>
      <c r="K2018" s="1">
        <v>44310</v>
      </c>
      <c r="L2018" s="1">
        <v>45949</v>
      </c>
      <c r="M2018">
        <v>4.49</v>
      </c>
      <c r="N2018">
        <v>54622</v>
      </c>
      <c r="O2018">
        <v>5</v>
      </c>
      <c r="P2018" t="s">
        <v>26</v>
      </c>
      <c r="Q2018">
        <v>1</v>
      </c>
      <c r="R2018">
        <v>5</v>
      </c>
      <c r="S2018" t="s">
        <v>1120</v>
      </c>
      <c r="T2018" t="s">
        <v>65</v>
      </c>
    </row>
    <row r="2019" spans="1:20" x14ac:dyDescent="0.3">
      <c r="A2019" t="s">
        <v>2311</v>
      </c>
      <c r="B2019" t="s">
        <v>29</v>
      </c>
      <c r="C2019">
        <v>30</v>
      </c>
      <c r="D2019" t="s">
        <v>30</v>
      </c>
      <c r="E2019" t="s">
        <v>53</v>
      </c>
      <c r="F2019" t="s">
        <v>32</v>
      </c>
      <c r="G2019" t="s">
        <v>171</v>
      </c>
      <c r="H2019" t="s">
        <v>84</v>
      </c>
      <c r="I2019">
        <v>5.8</v>
      </c>
      <c r="J2019" t="s">
        <v>85</v>
      </c>
      <c r="K2019" s="1">
        <v>40915</v>
      </c>
      <c r="L2019"/>
      <c r="M2019">
        <v>13.81</v>
      </c>
      <c r="N2019">
        <v>45266</v>
      </c>
      <c r="O2019">
        <v>4</v>
      </c>
      <c r="P2019" t="s">
        <v>26</v>
      </c>
      <c r="Q2019">
        <v>1</v>
      </c>
      <c r="R2019">
        <v>6</v>
      </c>
      <c r="S2019" t="s">
        <v>191</v>
      </c>
      <c r="T2019" t="s">
        <v>26</v>
      </c>
    </row>
    <row r="2020" spans="1:20" x14ac:dyDescent="0.3">
      <c r="A2020" t="s">
        <v>2312</v>
      </c>
      <c r="B2020" t="s">
        <v>29</v>
      </c>
      <c r="C2020">
        <v>25</v>
      </c>
      <c r="D2020" t="s">
        <v>30</v>
      </c>
      <c r="E2020" t="s">
        <v>21</v>
      </c>
      <c r="F2020" t="s">
        <v>82</v>
      </c>
      <c r="G2020" t="s">
        <v>83</v>
      </c>
      <c r="H2020" t="s">
        <v>24</v>
      </c>
      <c r="I2020">
        <v>0</v>
      </c>
      <c r="J2020" t="s">
        <v>25</v>
      </c>
      <c r="K2020" s="1">
        <v>39650</v>
      </c>
      <c r="L2020"/>
      <c r="M2020">
        <v>17.27</v>
      </c>
      <c r="N2020">
        <v>28547</v>
      </c>
      <c r="O2020">
        <v>3</v>
      </c>
      <c r="P2020" t="s">
        <v>26</v>
      </c>
      <c r="Q2020">
        <v>0</v>
      </c>
      <c r="R2020">
        <v>4</v>
      </c>
      <c r="S2020" t="s">
        <v>711</v>
      </c>
      <c r="T2020" t="s">
        <v>26</v>
      </c>
    </row>
    <row r="2021" spans="1:20" x14ac:dyDescent="0.3">
      <c r="A2021" t="s">
        <v>2313</v>
      </c>
      <c r="B2021" t="s">
        <v>19</v>
      </c>
      <c r="C2021">
        <v>29</v>
      </c>
      <c r="D2021" t="s">
        <v>30</v>
      </c>
      <c r="E2021" t="s">
        <v>36</v>
      </c>
      <c r="F2021" t="s">
        <v>67</v>
      </c>
      <c r="G2021" t="s">
        <v>176</v>
      </c>
      <c r="H2021" t="s">
        <v>24</v>
      </c>
      <c r="I2021">
        <v>4.9000000000000004</v>
      </c>
      <c r="J2021" t="s">
        <v>25</v>
      </c>
      <c r="K2021" s="1">
        <v>39498</v>
      </c>
      <c r="L2021"/>
      <c r="M2021">
        <v>17.690000000000001</v>
      </c>
      <c r="N2021">
        <v>43070</v>
      </c>
      <c r="O2021">
        <v>3</v>
      </c>
      <c r="P2021" t="s">
        <v>26</v>
      </c>
      <c r="Q2021">
        <v>4</v>
      </c>
      <c r="R2021">
        <v>5</v>
      </c>
      <c r="S2021" t="s">
        <v>72</v>
      </c>
      <c r="T2021" t="s">
        <v>26</v>
      </c>
    </row>
    <row r="2022" spans="1:20" x14ac:dyDescent="0.3">
      <c r="A2022" t="s">
        <v>2314</v>
      </c>
      <c r="B2022" t="s">
        <v>29</v>
      </c>
      <c r="C2022">
        <v>35</v>
      </c>
      <c r="D2022" t="s">
        <v>30</v>
      </c>
      <c r="E2022" t="s">
        <v>36</v>
      </c>
      <c r="F2022" t="s">
        <v>67</v>
      </c>
      <c r="G2022" t="s">
        <v>68</v>
      </c>
      <c r="H2022" t="s">
        <v>47</v>
      </c>
      <c r="I2022">
        <v>5.5</v>
      </c>
      <c r="J2022" t="s">
        <v>25</v>
      </c>
      <c r="K2022" s="1">
        <v>43744</v>
      </c>
      <c r="L2022"/>
      <c r="M2022">
        <v>6.06</v>
      </c>
      <c r="N2022">
        <v>47924</v>
      </c>
      <c r="O2022">
        <v>3</v>
      </c>
      <c r="P2022" t="s">
        <v>26</v>
      </c>
      <c r="Q2022">
        <v>1</v>
      </c>
      <c r="R2022">
        <v>8</v>
      </c>
      <c r="S2022" t="s">
        <v>350</v>
      </c>
      <c r="T2022" t="s">
        <v>26</v>
      </c>
    </row>
    <row r="2023" spans="1:20" x14ac:dyDescent="0.3">
      <c r="A2023" t="s">
        <v>2315</v>
      </c>
      <c r="B2023" t="s">
        <v>19</v>
      </c>
      <c r="C2023">
        <v>38</v>
      </c>
      <c r="D2023" t="s">
        <v>30</v>
      </c>
      <c r="E2023" t="s">
        <v>39</v>
      </c>
      <c r="F2023" t="s">
        <v>22</v>
      </c>
      <c r="G2023" t="s">
        <v>59</v>
      </c>
      <c r="H2023" t="s">
        <v>24</v>
      </c>
      <c r="I2023">
        <v>8.4</v>
      </c>
      <c r="J2023" t="s">
        <v>25</v>
      </c>
      <c r="K2023" s="1">
        <v>45778</v>
      </c>
      <c r="L2023"/>
      <c r="M2023">
        <v>0.49</v>
      </c>
      <c r="N2023">
        <v>48143</v>
      </c>
      <c r="O2023">
        <v>3</v>
      </c>
      <c r="P2023" t="s">
        <v>26</v>
      </c>
      <c r="Q2023">
        <v>0</v>
      </c>
      <c r="R2023">
        <v>6</v>
      </c>
      <c r="S2023" t="s">
        <v>129</v>
      </c>
      <c r="T2023" t="s">
        <v>26</v>
      </c>
    </row>
    <row r="2024" spans="1:20" x14ac:dyDescent="0.3">
      <c r="A2024" t="s">
        <v>2316</v>
      </c>
      <c r="B2024" t="s">
        <v>29</v>
      </c>
      <c r="C2024">
        <v>35</v>
      </c>
      <c r="D2024" t="s">
        <v>20</v>
      </c>
      <c r="E2024" t="s">
        <v>21</v>
      </c>
      <c r="F2024" t="s">
        <v>22</v>
      </c>
      <c r="G2024" t="s">
        <v>59</v>
      </c>
      <c r="H2024" t="s">
        <v>24</v>
      </c>
      <c r="I2024">
        <v>13.3</v>
      </c>
      <c r="J2024" t="s">
        <v>25</v>
      </c>
      <c r="K2024" s="1">
        <v>44109</v>
      </c>
      <c r="L2024"/>
      <c r="M2024">
        <v>5.0599999999999996</v>
      </c>
      <c r="N2024">
        <v>60562</v>
      </c>
      <c r="O2024">
        <v>2</v>
      </c>
      <c r="P2024" t="s">
        <v>26</v>
      </c>
      <c r="Q2024">
        <v>3</v>
      </c>
      <c r="R2024">
        <v>5</v>
      </c>
      <c r="S2024" t="s">
        <v>183</v>
      </c>
      <c r="T2024" t="s">
        <v>26</v>
      </c>
    </row>
    <row r="2025" spans="1:20" x14ac:dyDescent="0.3">
      <c r="A2025" t="s">
        <v>2317</v>
      </c>
      <c r="B2025" t="s">
        <v>19</v>
      </c>
      <c r="C2025">
        <v>37</v>
      </c>
      <c r="D2025" t="s">
        <v>30</v>
      </c>
      <c r="E2025" t="s">
        <v>63</v>
      </c>
      <c r="F2025" t="s">
        <v>45</v>
      </c>
      <c r="G2025" t="s">
        <v>46</v>
      </c>
      <c r="H2025" t="s">
        <v>24</v>
      </c>
      <c r="I2025">
        <v>7.7</v>
      </c>
      <c r="J2025" t="s">
        <v>25</v>
      </c>
      <c r="K2025" s="1">
        <v>39860</v>
      </c>
      <c r="L2025"/>
      <c r="M2025">
        <v>16.7</v>
      </c>
      <c r="N2025">
        <v>50763</v>
      </c>
      <c r="O2025">
        <v>4</v>
      </c>
      <c r="P2025" t="s">
        <v>65</v>
      </c>
      <c r="Q2025">
        <v>2</v>
      </c>
      <c r="R2025">
        <v>4</v>
      </c>
      <c r="S2025" t="s">
        <v>997</v>
      </c>
      <c r="T2025" t="s">
        <v>26</v>
      </c>
    </row>
    <row r="2026" spans="1:20" x14ac:dyDescent="0.3">
      <c r="A2026" t="s">
        <v>2318</v>
      </c>
      <c r="B2026" t="s">
        <v>29</v>
      </c>
      <c r="C2026">
        <v>32</v>
      </c>
      <c r="D2026" t="s">
        <v>30</v>
      </c>
      <c r="E2026" t="s">
        <v>53</v>
      </c>
      <c r="F2026" t="s">
        <v>92</v>
      </c>
      <c r="G2026" t="s">
        <v>120</v>
      </c>
      <c r="H2026" t="s">
        <v>51</v>
      </c>
      <c r="I2026">
        <v>12</v>
      </c>
      <c r="J2026" t="s">
        <v>25</v>
      </c>
      <c r="K2026" s="1">
        <v>44434</v>
      </c>
      <c r="L2026" s="1">
        <v>44810</v>
      </c>
      <c r="M2026">
        <v>1.03</v>
      </c>
      <c r="N2026">
        <v>67113</v>
      </c>
      <c r="O2026">
        <v>2</v>
      </c>
      <c r="P2026" t="s">
        <v>26</v>
      </c>
      <c r="Q2026">
        <v>1</v>
      </c>
      <c r="R2026">
        <v>5</v>
      </c>
      <c r="S2026" t="s">
        <v>436</v>
      </c>
      <c r="T2026" t="s">
        <v>65</v>
      </c>
    </row>
    <row r="2027" spans="1:20" x14ac:dyDescent="0.3">
      <c r="A2027" t="s">
        <v>2319</v>
      </c>
      <c r="B2027" t="s">
        <v>19</v>
      </c>
      <c r="C2027">
        <v>32</v>
      </c>
      <c r="D2027" t="s">
        <v>20</v>
      </c>
      <c r="E2027" t="s">
        <v>44</v>
      </c>
      <c r="F2027" t="s">
        <v>45</v>
      </c>
      <c r="G2027" t="s">
        <v>98</v>
      </c>
      <c r="H2027" t="s">
        <v>24</v>
      </c>
      <c r="I2027">
        <v>12</v>
      </c>
      <c r="J2027" t="s">
        <v>85</v>
      </c>
      <c r="K2027" s="1">
        <v>43657</v>
      </c>
      <c r="L2027" s="1">
        <v>44282</v>
      </c>
      <c r="M2027">
        <v>1.71</v>
      </c>
      <c r="N2027">
        <v>53745</v>
      </c>
      <c r="O2027">
        <v>3</v>
      </c>
      <c r="P2027" t="s">
        <v>26</v>
      </c>
      <c r="Q2027">
        <v>2</v>
      </c>
      <c r="R2027">
        <v>4</v>
      </c>
      <c r="S2027" t="s">
        <v>238</v>
      </c>
      <c r="T2027" t="s">
        <v>65</v>
      </c>
    </row>
    <row r="2028" spans="1:20" x14ac:dyDescent="0.3">
      <c r="A2028" t="s">
        <v>2320</v>
      </c>
      <c r="B2028" t="s">
        <v>29</v>
      </c>
      <c r="C2028">
        <v>34</v>
      </c>
      <c r="D2028" t="s">
        <v>30</v>
      </c>
      <c r="E2028" t="s">
        <v>44</v>
      </c>
      <c r="F2028" t="s">
        <v>67</v>
      </c>
      <c r="G2028" t="s">
        <v>110</v>
      </c>
      <c r="H2028" t="s">
        <v>84</v>
      </c>
      <c r="I2028">
        <v>3.9</v>
      </c>
      <c r="J2028" t="s">
        <v>25</v>
      </c>
      <c r="K2028" s="1">
        <v>41321</v>
      </c>
      <c r="L2028"/>
      <c r="M2028">
        <v>12.7</v>
      </c>
      <c r="N2028">
        <v>46238</v>
      </c>
      <c r="O2028">
        <v>4</v>
      </c>
      <c r="P2028" t="s">
        <v>26</v>
      </c>
      <c r="Q2028">
        <v>1</v>
      </c>
      <c r="R2028">
        <v>7</v>
      </c>
      <c r="S2028" t="s">
        <v>566</v>
      </c>
      <c r="T2028" t="s">
        <v>26</v>
      </c>
    </row>
    <row r="2029" spans="1:20" x14ac:dyDescent="0.3">
      <c r="A2029" t="s">
        <v>2321</v>
      </c>
      <c r="B2029" t="s">
        <v>29</v>
      </c>
      <c r="C2029">
        <v>40</v>
      </c>
      <c r="D2029" t="s">
        <v>20</v>
      </c>
      <c r="E2029" t="s">
        <v>44</v>
      </c>
      <c r="F2029" t="s">
        <v>67</v>
      </c>
      <c r="G2029" t="s">
        <v>68</v>
      </c>
      <c r="H2029" t="s">
        <v>84</v>
      </c>
      <c r="I2029">
        <v>15.7</v>
      </c>
      <c r="J2029" t="s">
        <v>25</v>
      </c>
      <c r="K2029" s="1">
        <v>45586</v>
      </c>
      <c r="L2029"/>
      <c r="M2029">
        <v>1.02</v>
      </c>
      <c r="N2029">
        <v>63836</v>
      </c>
      <c r="O2029">
        <v>3</v>
      </c>
      <c r="P2029" t="s">
        <v>26</v>
      </c>
      <c r="Q2029">
        <v>2</v>
      </c>
      <c r="R2029">
        <v>3</v>
      </c>
      <c r="S2029" t="s">
        <v>754</v>
      </c>
      <c r="T2029" t="s">
        <v>26</v>
      </c>
    </row>
    <row r="2030" spans="1:20" x14ac:dyDescent="0.3">
      <c r="A2030" t="s">
        <v>2322</v>
      </c>
      <c r="B2030" t="s">
        <v>29</v>
      </c>
      <c r="C2030">
        <v>34</v>
      </c>
      <c r="D2030" t="s">
        <v>20</v>
      </c>
      <c r="E2030" t="s">
        <v>53</v>
      </c>
      <c r="F2030" t="s">
        <v>22</v>
      </c>
      <c r="G2030" t="s">
        <v>23</v>
      </c>
      <c r="H2030" t="s">
        <v>47</v>
      </c>
      <c r="I2030">
        <v>12.4</v>
      </c>
      <c r="J2030" t="s">
        <v>25</v>
      </c>
      <c r="K2030" s="1">
        <v>45475</v>
      </c>
      <c r="L2030"/>
      <c r="M2030">
        <v>1.32</v>
      </c>
      <c r="N2030">
        <v>54876</v>
      </c>
      <c r="O2030">
        <v>5</v>
      </c>
      <c r="P2030" t="s">
        <v>26</v>
      </c>
      <c r="Q2030">
        <v>3</v>
      </c>
      <c r="R2030">
        <v>4</v>
      </c>
      <c r="S2030" t="s">
        <v>1216</v>
      </c>
      <c r="T2030" t="s">
        <v>26</v>
      </c>
    </row>
    <row r="2031" spans="1:20" x14ac:dyDescent="0.3">
      <c r="A2031" t="s">
        <v>2323</v>
      </c>
      <c r="B2031" t="s">
        <v>29</v>
      </c>
      <c r="C2031">
        <v>28</v>
      </c>
      <c r="D2031" t="s">
        <v>30</v>
      </c>
      <c r="E2031" t="s">
        <v>36</v>
      </c>
      <c r="F2031" t="s">
        <v>82</v>
      </c>
      <c r="G2031" t="s">
        <v>107</v>
      </c>
      <c r="H2031" t="s">
        <v>24</v>
      </c>
      <c r="I2031">
        <v>2.8</v>
      </c>
      <c r="J2031" t="s">
        <v>25</v>
      </c>
      <c r="K2031" s="1">
        <v>45321</v>
      </c>
      <c r="L2031"/>
      <c r="M2031">
        <v>1.74</v>
      </c>
      <c r="N2031">
        <v>36087</v>
      </c>
      <c r="O2031">
        <v>3</v>
      </c>
      <c r="P2031" t="s">
        <v>26</v>
      </c>
      <c r="Q2031">
        <v>0</v>
      </c>
      <c r="R2031">
        <v>2</v>
      </c>
      <c r="S2031" t="s">
        <v>422</v>
      </c>
      <c r="T2031" t="s">
        <v>26</v>
      </c>
    </row>
    <row r="2032" spans="1:20" x14ac:dyDescent="0.3">
      <c r="A2032" t="s">
        <v>2324</v>
      </c>
      <c r="B2032" t="s">
        <v>29</v>
      </c>
      <c r="C2032">
        <v>40</v>
      </c>
      <c r="D2032" t="s">
        <v>30</v>
      </c>
      <c r="E2032" t="s">
        <v>21</v>
      </c>
      <c r="F2032" t="s">
        <v>45</v>
      </c>
      <c r="G2032" t="s">
        <v>164</v>
      </c>
      <c r="H2032" t="s">
        <v>47</v>
      </c>
      <c r="I2032">
        <v>12.4</v>
      </c>
      <c r="J2032" t="s">
        <v>25</v>
      </c>
      <c r="K2032" s="1">
        <v>39787</v>
      </c>
      <c r="L2032"/>
      <c r="M2032">
        <v>16.899999999999999</v>
      </c>
      <c r="N2032">
        <v>56742</v>
      </c>
      <c r="O2032">
        <v>4</v>
      </c>
      <c r="P2032" t="s">
        <v>26</v>
      </c>
      <c r="Q2032">
        <v>2</v>
      </c>
      <c r="R2032">
        <v>3</v>
      </c>
      <c r="S2032" t="s">
        <v>280</v>
      </c>
      <c r="T2032" t="s">
        <v>26</v>
      </c>
    </row>
    <row r="2033" spans="1:20" x14ac:dyDescent="0.3">
      <c r="A2033" t="s">
        <v>2325</v>
      </c>
      <c r="B2033" t="s">
        <v>29</v>
      </c>
      <c r="C2033">
        <v>38</v>
      </c>
      <c r="D2033" t="s">
        <v>30</v>
      </c>
      <c r="E2033" t="s">
        <v>44</v>
      </c>
      <c r="F2033" t="s">
        <v>67</v>
      </c>
      <c r="G2033" t="s">
        <v>71</v>
      </c>
      <c r="H2033" t="s">
        <v>24</v>
      </c>
      <c r="I2033">
        <v>15.8</v>
      </c>
      <c r="J2033" t="s">
        <v>25</v>
      </c>
      <c r="K2033" s="1">
        <v>39918</v>
      </c>
      <c r="L2033"/>
      <c r="M2033">
        <v>16.54</v>
      </c>
      <c r="N2033">
        <v>73701</v>
      </c>
      <c r="O2033">
        <v>4</v>
      </c>
      <c r="P2033" t="s">
        <v>65</v>
      </c>
      <c r="Q2033">
        <v>3</v>
      </c>
      <c r="R2033">
        <v>4</v>
      </c>
      <c r="S2033" t="s">
        <v>80</v>
      </c>
      <c r="T2033" t="s">
        <v>26</v>
      </c>
    </row>
    <row r="2034" spans="1:20" x14ac:dyDescent="0.3">
      <c r="A2034" t="s">
        <v>2326</v>
      </c>
      <c r="B2034" t="s">
        <v>19</v>
      </c>
      <c r="C2034">
        <v>30</v>
      </c>
      <c r="D2034" t="s">
        <v>30</v>
      </c>
      <c r="E2034" t="s">
        <v>58</v>
      </c>
      <c r="F2034" t="s">
        <v>92</v>
      </c>
      <c r="G2034" t="s">
        <v>246</v>
      </c>
      <c r="H2034" t="s">
        <v>24</v>
      </c>
      <c r="I2034">
        <v>0</v>
      </c>
      <c r="J2034" t="s">
        <v>25</v>
      </c>
      <c r="K2034" s="1">
        <v>44236</v>
      </c>
      <c r="L2034"/>
      <c r="M2034">
        <v>4.71</v>
      </c>
      <c r="N2034">
        <v>37470</v>
      </c>
      <c r="O2034">
        <v>2</v>
      </c>
      <c r="P2034" t="s">
        <v>26</v>
      </c>
      <c r="Q2034">
        <v>2</v>
      </c>
      <c r="R2034">
        <v>8</v>
      </c>
      <c r="S2034" t="s">
        <v>155</v>
      </c>
      <c r="T2034" t="s">
        <v>26</v>
      </c>
    </row>
    <row r="2035" spans="1:20" x14ac:dyDescent="0.3">
      <c r="A2035" t="s">
        <v>2327</v>
      </c>
      <c r="B2035" t="s">
        <v>29</v>
      </c>
      <c r="C2035">
        <v>33</v>
      </c>
      <c r="D2035" t="s">
        <v>20</v>
      </c>
      <c r="E2035" t="s">
        <v>31</v>
      </c>
      <c r="F2035" t="s">
        <v>22</v>
      </c>
      <c r="G2035" t="s">
        <v>59</v>
      </c>
      <c r="H2035" t="s">
        <v>24</v>
      </c>
      <c r="I2035">
        <v>8.9</v>
      </c>
      <c r="J2035" t="s">
        <v>25</v>
      </c>
      <c r="K2035" s="1">
        <v>40182</v>
      </c>
      <c r="L2035"/>
      <c r="M2035">
        <v>15.81</v>
      </c>
      <c r="N2035">
        <v>43921</v>
      </c>
      <c r="O2035">
        <v>3</v>
      </c>
      <c r="P2035" t="s">
        <v>26</v>
      </c>
      <c r="Q2035">
        <v>3</v>
      </c>
      <c r="R2035">
        <v>5</v>
      </c>
      <c r="S2035" t="s">
        <v>1386</v>
      </c>
      <c r="T2035" t="s">
        <v>26</v>
      </c>
    </row>
    <row r="2036" spans="1:20" x14ac:dyDescent="0.3">
      <c r="A2036" t="s">
        <v>2328</v>
      </c>
      <c r="B2036" t="s">
        <v>29</v>
      </c>
      <c r="C2036">
        <v>36</v>
      </c>
      <c r="D2036" t="s">
        <v>30</v>
      </c>
      <c r="E2036" t="s">
        <v>36</v>
      </c>
      <c r="F2036" t="s">
        <v>32</v>
      </c>
      <c r="G2036" t="s">
        <v>33</v>
      </c>
      <c r="H2036" t="s">
        <v>24</v>
      </c>
      <c r="I2036">
        <v>12.8</v>
      </c>
      <c r="J2036" t="s">
        <v>25</v>
      </c>
      <c r="K2036" s="1">
        <v>41235</v>
      </c>
      <c r="L2036"/>
      <c r="M2036">
        <v>12.93</v>
      </c>
      <c r="N2036">
        <v>59683</v>
      </c>
      <c r="O2036">
        <v>4</v>
      </c>
      <c r="P2036" t="s">
        <v>26</v>
      </c>
      <c r="Q2036">
        <v>0</v>
      </c>
      <c r="R2036">
        <v>6</v>
      </c>
      <c r="S2036" t="s">
        <v>1247</v>
      </c>
      <c r="T2036" t="s">
        <v>26</v>
      </c>
    </row>
    <row r="2037" spans="1:20" x14ac:dyDescent="0.3">
      <c r="A2037" t="s">
        <v>2329</v>
      </c>
      <c r="B2037" t="s">
        <v>29</v>
      </c>
      <c r="C2037">
        <v>48</v>
      </c>
      <c r="D2037" t="s">
        <v>30</v>
      </c>
      <c r="E2037" t="s">
        <v>44</v>
      </c>
      <c r="F2037" t="s">
        <v>22</v>
      </c>
      <c r="G2037" t="s">
        <v>23</v>
      </c>
      <c r="H2037" t="s">
        <v>51</v>
      </c>
      <c r="I2037">
        <v>15.4</v>
      </c>
      <c r="J2037" t="s">
        <v>25</v>
      </c>
      <c r="K2037" s="1">
        <v>40776</v>
      </c>
      <c r="L2037"/>
      <c r="M2037">
        <v>14.19</v>
      </c>
      <c r="N2037">
        <v>68260</v>
      </c>
      <c r="O2037">
        <v>5</v>
      </c>
      <c r="P2037" t="s">
        <v>26</v>
      </c>
      <c r="Q2037">
        <v>3</v>
      </c>
      <c r="R2037">
        <v>5</v>
      </c>
      <c r="S2037" t="s">
        <v>103</v>
      </c>
      <c r="T2037" t="s">
        <v>26</v>
      </c>
    </row>
    <row r="2038" spans="1:20" x14ac:dyDescent="0.3">
      <c r="A2038" t="s">
        <v>2330</v>
      </c>
      <c r="B2038" t="s">
        <v>29</v>
      </c>
      <c r="C2038">
        <v>43</v>
      </c>
      <c r="D2038" t="s">
        <v>30</v>
      </c>
      <c r="E2038" t="s">
        <v>63</v>
      </c>
      <c r="F2038" t="s">
        <v>67</v>
      </c>
      <c r="G2038" t="s">
        <v>71</v>
      </c>
      <c r="H2038" t="s">
        <v>51</v>
      </c>
      <c r="I2038">
        <v>11.3</v>
      </c>
      <c r="J2038" t="s">
        <v>85</v>
      </c>
      <c r="K2038" s="1">
        <v>42453</v>
      </c>
      <c r="L2038"/>
      <c r="M2038">
        <v>9.6</v>
      </c>
      <c r="N2038">
        <v>59299</v>
      </c>
      <c r="O2038">
        <v>3</v>
      </c>
      <c r="P2038" t="s">
        <v>26</v>
      </c>
      <c r="Q2038">
        <v>2</v>
      </c>
      <c r="R2038">
        <v>8</v>
      </c>
      <c r="S2038" t="s">
        <v>1151</v>
      </c>
      <c r="T2038" t="s">
        <v>26</v>
      </c>
    </row>
    <row r="2039" spans="1:20" x14ac:dyDescent="0.3">
      <c r="A2039" t="s">
        <v>2331</v>
      </c>
      <c r="B2039" t="s">
        <v>19</v>
      </c>
      <c r="C2039">
        <v>42</v>
      </c>
      <c r="D2039" t="s">
        <v>30</v>
      </c>
      <c r="E2039" t="s">
        <v>63</v>
      </c>
      <c r="F2039" t="s">
        <v>32</v>
      </c>
      <c r="G2039" t="s">
        <v>171</v>
      </c>
      <c r="H2039" t="s">
        <v>24</v>
      </c>
      <c r="I2039">
        <v>12.4</v>
      </c>
      <c r="J2039" t="s">
        <v>85</v>
      </c>
      <c r="K2039" s="1">
        <v>39780</v>
      </c>
      <c r="L2039"/>
      <c r="M2039">
        <v>16.91</v>
      </c>
      <c r="N2039">
        <v>51442</v>
      </c>
      <c r="O2039">
        <v>3</v>
      </c>
      <c r="P2039" t="s">
        <v>26</v>
      </c>
      <c r="Q2039">
        <v>4</v>
      </c>
      <c r="R2039">
        <v>10</v>
      </c>
      <c r="S2039" t="s">
        <v>403</v>
      </c>
      <c r="T2039" t="s">
        <v>26</v>
      </c>
    </row>
    <row r="2040" spans="1:20" x14ac:dyDescent="0.3">
      <c r="A2040" t="s">
        <v>2332</v>
      </c>
      <c r="B2040" t="s">
        <v>19</v>
      </c>
      <c r="C2040">
        <v>26</v>
      </c>
      <c r="D2040" t="s">
        <v>30</v>
      </c>
      <c r="E2040" t="s">
        <v>63</v>
      </c>
      <c r="F2040" t="s">
        <v>32</v>
      </c>
      <c r="G2040" t="s">
        <v>33</v>
      </c>
      <c r="H2040" t="s">
        <v>47</v>
      </c>
      <c r="I2040">
        <v>1.7</v>
      </c>
      <c r="J2040" t="s">
        <v>25</v>
      </c>
      <c r="K2040" s="1">
        <v>44209</v>
      </c>
      <c r="L2040"/>
      <c r="M2040">
        <v>4.79</v>
      </c>
      <c r="N2040">
        <v>32332</v>
      </c>
      <c r="O2040">
        <v>3</v>
      </c>
      <c r="P2040" t="s">
        <v>65</v>
      </c>
      <c r="Q2040">
        <v>2</v>
      </c>
      <c r="R2040">
        <v>6</v>
      </c>
      <c r="S2040" t="s">
        <v>461</v>
      </c>
      <c r="T2040" t="s">
        <v>26</v>
      </c>
    </row>
    <row r="2041" spans="1:20" x14ac:dyDescent="0.3">
      <c r="A2041" t="s">
        <v>2333</v>
      </c>
      <c r="B2041" t="s">
        <v>29</v>
      </c>
      <c r="C2041">
        <v>38</v>
      </c>
      <c r="D2041" t="s">
        <v>20</v>
      </c>
      <c r="E2041" t="s">
        <v>63</v>
      </c>
      <c r="F2041" t="s">
        <v>54</v>
      </c>
      <c r="G2041" t="s">
        <v>55</v>
      </c>
      <c r="H2041" t="s">
        <v>84</v>
      </c>
      <c r="I2041">
        <v>9.1999999999999993</v>
      </c>
      <c r="J2041" t="s">
        <v>85</v>
      </c>
      <c r="K2041" s="1">
        <v>44401</v>
      </c>
      <c r="L2041"/>
      <c r="M2041">
        <v>4.26</v>
      </c>
      <c r="N2041">
        <v>49863</v>
      </c>
      <c r="O2041">
        <v>3</v>
      </c>
      <c r="P2041" t="s">
        <v>26</v>
      </c>
      <c r="Q2041">
        <v>1</v>
      </c>
      <c r="R2041">
        <v>7</v>
      </c>
      <c r="S2041" t="s">
        <v>657</v>
      </c>
      <c r="T2041" t="s">
        <v>26</v>
      </c>
    </row>
    <row r="2042" spans="1:20" x14ac:dyDescent="0.3">
      <c r="A2042" t="s">
        <v>2221</v>
      </c>
      <c r="B2042" t="s">
        <v>29</v>
      </c>
      <c r="C2042">
        <v>34</v>
      </c>
      <c r="D2042" t="s">
        <v>30</v>
      </c>
      <c r="E2042" t="s">
        <v>63</v>
      </c>
      <c r="F2042" t="s">
        <v>40</v>
      </c>
      <c r="G2042" t="s">
        <v>50</v>
      </c>
      <c r="H2042" t="s">
        <v>24</v>
      </c>
      <c r="I2042">
        <v>10.4</v>
      </c>
      <c r="J2042" t="s">
        <v>25</v>
      </c>
      <c r="K2042" s="1">
        <v>40831</v>
      </c>
      <c r="L2042"/>
      <c r="M2042">
        <v>14.04</v>
      </c>
      <c r="N2042">
        <v>53861</v>
      </c>
      <c r="O2042">
        <v>3</v>
      </c>
      <c r="P2042" t="s">
        <v>26</v>
      </c>
      <c r="Q2042">
        <v>0</v>
      </c>
      <c r="R2042">
        <v>5</v>
      </c>
      <c r="T2042" t="s">
        <v>26</v>
      </c>
    </row>
    <row r="2043" spans="1:20" x14ac:dyDescent="0.3">
      <c r="A2043" t="s">
        <v>2334</v>
      </c>
      <c r="B2043" t="s">
        <v>29</v>
      </c>
      <c r="C2043">
        <v>28</v>
      </c>
      <c r="D2043" t="s">
        <v>30</v>
      </c>
      <c r="E2043" t="s">
        <v>36</v>
      </c>
      <c r="F2043" t="s">
        <v>32</v>
      </c>
      <c r="G2043" t="s">
        <v>33</v>
      </c>
      <c r="H2043" t="s">
        <v>51</v>
      </c>
      <c r="I2043">
        <v>4</v>
      </c>
      <c r="J2043" t="s">
        <v>25</v>
      </c>
      <c r="K2043" s="1">
        <v>44899</v>
      </c>
      <c r="L2043"/>
      <c r="M2043">
        <v>2.9</v>
      </c>
      <c r="N2043">
        <v>40024</v>
      </c>
      <c r="O2043">
        <v>2</v>
      </c>
      <c r="P2043" t="s">
        <v>26</v>
      </c>
      <c r="Q2043">
        <v>2</v>
      </c>
      <c r="R2043">
        <v>4</v>
      </c>
      <c r="S2043" t="s">
        <v>34</v>
      </c>
      <c r="T2043" t="s">
        <v>26</v>
      </c>
    </row>
    <row r="2044" spans="1:20" x14ac:dyDescent="0.3">
      <c r="A2044" t="s">
        <v>2335</v>
      </c>
      <c r="B2044" t="s">
        <v>19</v>
      </c>
      <c r="C2044">
        <v>35</v>
      </c>
      <c r="D2044" t="s">
        <v>30</v>
      </c>
      <c r="E2044" t="s">
        <v>36</v>
      </c>
      <c r="F2044" t="s">
        <v>67</v>
      </c>
      <c r="G2044" t="s">
        <v>90</v>
      </c>
      <c r="H2044" t="s">
        <v>24</v>
      </c>
      <c r="I2044">
        <v>15</v>
      </c>
      <c r="J2044" t="s">
        <v>25</v>
      </c>
      <c r="K2044" s="1">
        <v>43652</v>
      </c>
      <c r="L2044"/>
      <c r="M2044">
        <v>6.31</v>
      </c>
      <c r="N2044">
        <v>66328</v>
      </c>
      <c r="O2044">
        <v>3</v>
      </c>
      <c r="P2044" t="s">
        <v>26</v>
      </c>
      <c r="Q2044">
        <v>2</v>
      </c>
      <c r="R2044">
        <v>5</v>
      </c>
      <c r="S2044" t="s">
        <v>276</v>
      </c>
      <c r="T2044" t="s">
        <v>26</v>
      </c>
    </row>
    <row r="2045" spans="1:20" x14ac:dyDescent="0.3">
      <c r="A2045" t="s">
        <v>2336</v>
      </c>
      <c r="B2045" t="s">
        <v>19</v>
      </c>
      <c r="C2045">
        <v>29</v>
      </c>
      <c r="D2045" t="s">
        <v>20</v>
      </c>
      <c r="E2045" t="s">
        <v>21</v>
      </c>
      <c r="F2045" t="s">
        <v>82</v>
      </c>
      <c r="G2045" t="s">
        <v>83</v>
      </c>
      <c r="H2045" t="s">
        <v>47</v>
      </c>
      <c r="I2045">
        <v>5.8</v>
      </c>
      <c r="J2045" t="s">
        <v>25</v>
      </c>
      <c r="K2045" s="1">
        <v>40656</v>
      </c>
      <c r="L2045"/>
      <c r="M2045">
        <v>14.52</v>
      </c>
      <c r="N2045">
        <v>39984</v>
      </c>
      <c r="O2045">
        <v>4</v>
      </c>
      <c r="P2045" t="s">
        <v>26</v>
      </c>
      <c r="Q2045">
        <v>0</v>
      </c>
      <c r="R2045">
        <v>4</v>
      </c>
      <c r="S2045" t="s">
        <v>410</v>
      </c>
      <c r="T2045" t="s">
        <v>26</v>
      </c>
    </row>
    <row r="2046" spans="1:20" x14ac:dyDescent="0.3">
      <c r="A2046" t="s">
        <v>2337</v>
      </c>
      <c r="B2046" t="s">
        <v>29</v>
      </c>
      <c r="C2046">
        <v>40</v>
      </c>
      <c r="D2046" t="s">
        <v>30</v>
      </c>
      <c r="E2046" t="s">
        <v>63</v>
      </c>
      <c r="F2046" t="s">
        <v>40</v>
      </c>
      <c r="G2046" t="s">
        <v>50</v>
      </c>
      <c r="H2046" t="s">
        <v>51</v>
      </c>
      <c r="I2046">
        <v>7.6</v>
      </c>
      <c r="J2046" t="s">
        <v>25</v>
      </c>
      <c r="K2046" s="1">
        <v>42223</v>
      </c>
      <c r="L2046"/>
      <c r="M2046">
        <v>10.23</v>
      </c>
      <c r="N2046">
        <v>54070</v>
      </c>
      <c r="O2046">
        <v>4</v>
      </c>
      <c r="P2046" t="s">
        <v>26</v>
      </c>
      <c r="Q2046">
        <v>3</v>
      </c>
      <c r="R2046">
        <v>7</v>
      </c>
      <c r="S2046" t="s">
        <v>676</v>
      </c>
      <c r="T2046" t="s">
        <v>26</v>
      </c>
    </row>
    <row r="2047" spans="1:20" x14ac:dyDescent="0.3">
      <c r="A2047" t="s">
        <v>2338</v>
      </c>
      <c r="B2047" t="s">
        <v>19</v>
      </c>
      <c r="C2047">
        <v>27</v>
      </c>
      <c r="D2047" t="s">
        <v>20</v>
      </c>
      <c r="E2047" t="s">
        <v>58</v>
      </c>
      <c r="F2047" t="s">
        <v>40</v>
      </c>
      <c r="G2047" t="s">
        <v>96</v>
      </c>
      <c r="H2047" t="s">
        <v>47</v>
      </c>
      <c r="I2047">
        <v>4.5999999999999996</v>
      </c>
      <c r="J2047" t="s">
        <v>25</v>
      </c>
      <c r="K2047" s="1">
        <v>42443</v>
      </c>
      <c r="L2047"/>
      <c r="M2047">
        <v>9.6199999999999992</v>
      </c>
      <c r="N2047">
        <v>42992</v>
      </c>
      <c r="O2047">
        <v>3</v>
      </c>
      <c r="P2047" t="s">
        <v>26</v>
      </c>
      <c r="Q2047">
        <v>3</v>
      </c>
      <c r="R2047">
        <v>5</v>
      </c>
      <c r="S2047" t="s">
        <v>272</v>
      </c>
      <c r="T2047" t="s">
        <v>26</v>
      </c>
    </row>
    <row r="2048" spans="1:20" x14ac:dyDescent="0.3">
      <c r="A2048" t="s">
        <v>2339</v>
      </c>
      <c r="B2048" t="s">
        <v>29</v>
      </c>
      <c r="C2048">
        <v>35</v>
      </c>
      <c r="D2048" t="s">
        <v>20</v>
      </c>
      <c r="E2048" t="s">
        <v>53</v>
      </c>
      <c r="F2048" t="s">
        <v>82</v>
      </c>
      <c r="G2048" t="s">
        <v>284</v>
      </c>
      <c r="H2048" t="s">
        <v>24</v>
      </c>
      <c r="I2048">
        <v>5.3</v>
      </c>
      <c r="J2048" t="s">
        <v>25</v>
      </c>
      <c r="K2048" s="1">
        <v>45096</v>
      </c>
      <c r="L2048"/>
      <c r="M2048">
        <v>2.36</v>
      </c>
      <c r="N2048">
        <v>39184</v>
      </c>
      <c r="O2048">
        <v>3</v>
      </c>
      <c r="P2048" t="s">
        <v>65</v>
      </c>
      <c r="Q2048">
        <v>1</v>
      </c>
      <c r="R2048">
        <v>3</v>
      </c>
      <c r="S2048" t="s">
        <v>1529</v>
      </c>
      <c r="T2048" t="s">
        <v>26</v>
      </c>
    </row>
    <row r="2049" spans="1:20" x14ac:dyDescent="0.3">
      <c r="A2049" t="s">
        <v>2340</v>
      </c>
      <c r="B2049" t="s">
        <v>29</v>
      </c>
      <c r="C2049">
        <v>24</v>
      </c>
      <c r="D2049" t="s">
        <v>30</v>
      </c>
      <c r="E2049" t="s">
        <v>58</v>
      </c>
      <c r="F2049" t="s">
        <v>40</v>
      </c>
      <c r="G2049" t="s">
        <v>96</v>
      </c>
      <c r="H2049" t="s">
        <v>51</v>
      </c>
      <c r="I2049">
        <v>4</v>
      </c>
      <c r="J2049" t="s">
        <v>25</v>
      </c>
      <c r="K2049" s="1">
        <v>45336</v>
      </c>
      <c r="L2049"/>
      <c r="M2049">
        <v>1.7</v>
      </c>
      <c r="N2049">
        <v>42151</v>
      </c>
      <c r="O2049">
        <v>2</v>
      </c>
      <c r="P2049" t="s">
        <v>26</v>
      </c>
      <c r="Q2049">
        <v>5</v>
      </c>
      <c r="R2049">
        <v>4</v>
      </c>
      <c r="S2049" t="s">
        <v>296</v>
      </c>
      <c r="T2049" t="s">
        <v>26</v>
      </c>
    </row>
    <row r="2050" spans="1:20" x14ac:dyDescent="0.3">
      <c r="A2050" t="s">
        <v>2341</v>
      </c>
      <c r="B2050" t="s">
        <v>19</v>
      </c>
      <c r="C2050">
        <v>28</v>
      </c>
      <c r="D2050" t="s">
        <v>30</v>
      </c>
      <c r="E2050" t="s">
        <v>44</v>
      </c>
      <c r="F2050" t="s">
        <v>54</v>
      </c>
      <c r="G2050" t="s">
        <v>55</v>
      </c>
      <c r="H2050" t="s">
        <v>51</v>
      </c>
      <c r="I2050">
        <v>7.4</v>
      </c>
      <c r="J2050" t="s">
        <v>25</v>
      </c>
      <c r="K2050" s="1">
        <v>42736</v>
      </c>
      <c r="L2050"/>
      <c r="M2050">
        <v>8.82</v>
      </c>
      <c r="N2050">
        <v>46680</v>
      </c>
      <c r="O2050">
        <v>2</v>
      </c>
      <c r="P2050" t="s">
        <v>26</v>
      </c>
      <c r="Q2050">
        <v>3</v>
      </c>
      <c r="R2050">
        <v>7</v>
      </c>
      <c r="S2050" t="s">
        <v>482</v>
      </c>
      <c r="T2050" t="s">
        <v>26</v>
      </c>
    </row>
    <row r="2051" spans="1:20" x14ac:dyDescent="0.3">
      <c r="A2051" t="s">
        <v>2342</v>
      </c>
      <c r="B2051" t="s">
        <v>19</v>
      </c>
      <c r="C2051">
        <v>28</v>
      </c>
      <c r="D2051" t="s">
        <v>30</v>
      </c>
      <c r="E2051" t="s">
        <v>53</v>
      </c>
      <c r="F2051" t="s">
        <v>54</v>
      </c>
      <c r="G2051" t="s">
        <v>77</v>
      </c>
      <c r="H2051" t="s">
        <v>47</v>
      </c>
      <c r="I2051">
        <v>3.6</v>
      </c>
      <c r="J2051" t="s">
        <v>25</v>
      </c>
      <c r="K2051" s="1">
        <v>42484</v>
      </c>
      <c r="L2051"/>
      <c r="M2051">
        <v>9.51</v>
      </c>
      <c r="N2051">
        <v>36390</v>
      </c>
      <c r="O2051">
        <v>3</v>
      </c>
      <c r="P2051" t="s">
        <v>26</v>
      </c>
      <c r="Q2051">
        <v>3</v>
      </c>
      <c r="R2051">
        <v>8</v>
      </c>
      <c r="S2051" t="s">
        <v>426</v>
      </c>
      <c r="T2051" t="s">
        <v>26</v>
      </c>
    </row>
    <row r="2052" spans="1:20" x14ac:dyDescent="0.3">
      <c r="A2052" t="s">
        <v>2343</v>
      </c>
      <c r="B2052" t="s">
        <v>29</v>
      </c>
      <c r="C2052">
        <v>33</v>
      </c>
      <c r="D2052" t="s">
        <v>20</v>
      </c>
      <c r="E2052" t="s">
        <v>63</v>
      </c>
      <c r="F2052" t="s">
        <v>45</v>
      </c>
      <c r="G2052" t="s">
        <v>164</v>
      </c>
      <c r="H2052" t="s">
        <v>47</v>
      </c>
      <c r="I2052">
        <v>6.6</v>
      </c>
      <c r="J2052" t="s">
        <v>25</v>
      </c>
      <c r="K2052" s="1">
        <v>41157</v>
      </c>
      <c r="L2052"/>
      <c r="M2052">
        <v>13.14</v>
      </c>
      <c r="N2052">
        <v>51014</v>
      </c>
      <c r="O2052">
        <v>4</v>
      </c>
      <c r="P2052" t="s">
        <v>65</v>
      </c>
      <c r="Q2052">
        <v>0</v>
      </c>
      <c r="R2052">
        <v>7</v>
      </c>
      <c r="S2052" t="s">
        <v>372</v>
      </c>
      <c r="T2052" t="s">
        <v>26</v>
      </c>
    </row>
    <row r="2053" spans="1:20" x14ac:dyDescent="0.3">
      <c r="A2053" t="s">
        <v>850</v>
      </c>
      <c r="B2053" t="s">
        <v>29</v>
      </c>
      <c r="C2053">
        <v>29</v>
      </c>
      <c r="D2053" t="s">
        <v>30</v>
      </c>
      <c r="E2053" t="s">
        <v>31</v>
      </c>
      <c r="F2053" t="s">
        <v>54</v>
      </c>
      <c r="G2053" t="s">
        <v>139</v>
      </c>
      <c r="H2053" t="s">
        <v>24</v>
      </c>
      <c r="I2053">
        <v>4.0999999999999996</v>
      </c>
      <c r="J2053" t="s">
        <v>25</v>
      </c>
      <c r="K2053" s="1">
        <v>44513</v>
      </c>
      <c r="L2053" s="1">
        <v>45200</v>
      </c>
      <c r="M2053">
        <v>1.88</v>
      </c>
      <c r="N2053">
        <v>49585</v>
      </c>
      <c r="O2053">
        <v>2</v>
      </c>
      <c r="P2053" t="s">
        <v>26</v>
      </c>
      <c r="Q2053">
        <v>2</v>
      </c>
      <c r="R2053">
        <v>6</v>
      </c>
      <c r="T2053" t="s">
        <v>65</v>
      </c>
    </row>
    <row r="2054" spans="1:20" x14ac:dyDescent="0.3">
      <c r="A2054" t="s">
        <v>2344</v>
      </c>
      <c r="B2054" t="s">
        <v>29</v>
      </c>
      <c r="C2054">
        <v>40</v>
      </c>
      <c r="D2054" t="s">
        <v>30</v>
      </c>
      <c r="E2054" t="s">
        <v>39</v>
      </c>
      <c r="F2054" t="s">
        <v>22</v>
      </c>
      <c r="G2054" t="s">
        <v>74</v>
      </c>
      <c r="H2054" t="s">
        <v>24</v>
      </c>
      <c r="I2054">
        <v>17.399999999999999</v>
      </c>
      <c r="J2054" t="s">
        <v>25</v>
      </c>
      <c r="K2054" s="1">
        <v>43107</v>
      </c>
      <c r="L2054"/>
      <c r="M2054">
        <v>7.81</v>
      </c>
      <c r="N2054">
        <v>74607</v>
      </c>
      <c r="O2054">
        <v>3</v>
      </c>
      <c r="P2054" t="s">
        <v>26</v>
      </c>
      <c r="Q2054">
        <v>1</v>
      </c>
      <c r="R2054">
        <v>6</v>
      </c>
      <c r="S2054" t="s">
        <v>135</v>
      </c>
      <c r="T2054" t="s">
        <v>26</v>
      </c>
    </row>
    <row r="2055" spans="1:20" x14ac:dyDescent="0.3">
      <c r="A2055" t="s">
        <v>2345</v>
      </c>
      <c r="B2055" t="s">
        <v>19</v>
      </c>
      <c r="C2055">
        <v>28</v>
      </c>
      <c r="D2055" t="s">
        <v>30</v>
      </c>
      <c r="E2055" t="s">
        <v>44</v>
      </c>
      <c r="F2055" t="s">
        <v>67</v>
      </c>
      <c r="G2055" t="s">
        <v>176</v>
      </c>
      <c r="H2055" t="s">
        <v>24</v>
      </c>
      <c r="I2055">
        <v>8</v>
      </c>
      <c r="J2055" t="s">
        <v>25</v>
      </c>
      <c r="K2055" s="1">
        <v>45324</v>
      </c>
      <c r="L2055"/>
      <c r="M2055">
        <v>1.74</v>
      </c>
      <c r="N2055">
        <v>46166</v>
      </c>
      <c r="O2055">
        <v>4</v>
      </c>
      <c r="P2055" t="s">
        <v>26</v>
      </c>
      <c r="Q2055">
        <v>1</v>
      </c>
      <c r="R2055">
        <v>7</v>
      </c>
      <c r="S2055" t="s">
        <v>1572</v>
      </c>
      <c r="T2055" t="s">
        <v>26</v>
      </c>
    </row>
    <row r="2056" spans="1:20" x14ac:dyDescent="0.3">
      <c r="A2056" t="s">
        <v>2346</v>
      </c>
      <c r="B2056" t="s">
        <v>29</v>
      </c>
      <c r="C2056">
        <v>28</v>
      </c>
      <c r="D2056" t="s">
        <v>179</v>
      </c>
      <c r="E2056" t="s">
        <v>31</v>
      </c>
      <c r="F2056" t="s">
        <v>22</v>
      </c>
      <c r="G2056" t="s">
        <v>74</v>
      </c>
      <c r="H2056" t="s">
        <v>24</v>
      </c>
      <c r="I2056">
        <v>2.2000000000000002</v>
      </c>
      <c r="J2056" t="s">
        <v>25</v>
      </c>
      <c r="K2056" s="1">
        <v>44778</v>
      </c>
      <c r="L2056"/>
      <c r="M2056">
        <v>3.23</v>
      </c>
      <c r="N2056">
        <v>35225</v>
      </c>
      <c r="O2056">
        <v>3</v>
      </c>
      <c r="P2056" t="s">
        <v>26</v>
      </c>
      <c r="Q2056">
        <v>3</v>
      </c>
      <c r="R2056">
        <v>5</v>
      </c>
      <c r="S2056" t="s">
        <v>581</v>
      </c>
      <c r="T2056" t="s">
        <v>26</v>
      </c>
    </row>
    <row r="2057" spans="1:20" x14ac:dyDescent="0.3">
      <c r="A2057" t="s">
        <v>2347</v>
      </c>
      <c r="B2057" t="s">
        <v>19</v>
      </c>
      <c r="C2057">
        <v>39</v>
      </c>
      <c r="D2057" t="s">
        <v>30</v>
      </c>
      <c r="E2057" t="s">
        <v>21</v>
      </c>
      <c r="F2057" t="s">
        <v>40</v>
      </c>
      <c r="G2057" t="s">
        <v>96</v>
      </c>
      <c r="H2057" t="s">
        <v>24</v>
      </c>
      <c r="I2057">
        <v>9.6999999999999993</v>
      </c>
      <c r="J2057" t="s">
        <v>25</v>
      </c>
      <c r="K2057" s="1">
        <v>41978</v>
      </c>
      <c r="L2057"/>
      <c r="M2057">
        <v>10.9</v>
      </c>
      <c r="N2057">
        <v>55383</v>
      </c>
      <c r="O2057">
        <v>3</v>
      </c>
      <c r="P2057" t="s">
        <v>26</v>
      </c>
      <c r="Q2057">
        <v>4</v>
      </c>
      <c r="R2057">
        <v>7</v>
      </c>
      <c r="S2057" t="s">
        <v>1519</v>
      </c>
      <c r="T2057" t="s">
        <v>26</v>
      </c>
    </row>
    <row r="2058" spans="1:20" x14ac:dyDescent="0.3">
      <c r="A2058" t="s">
        <v>2348</v>
      </c>
      <c r="B2058" t="s">
        <v>19</v>
      </c>
      <c r="C2058">
        <v>29</v>
      </c>
      <c r="D2058" t="s">
        <v>30</v>
      </c>
      <c r="E2058" t="s">
        <v>58</v>
      </c>
      <c r="F2058" t="s">
        <v>40</v>
      </c>
      <c r="G2058" t="s">
        <v>50</v>
      </c>
      <c r="H2058" t="s">
        <v>24</v>
      </c>
      <c r="I2058">
        <v>2.5</v>
      </c>
      <c r="J2058" t="s">
        <v>25</v>
      </c>
      <c r="K2058" s="1">
        <v>45024</v>
      </c>
      <c r="L2058"/>
      <c r="M2058">
        <v>2.56</v>
      </c>
      <c r="N2058">
        <v>34576</v>
      </c>
      <c r="O2058">
        <v>2</v>
      </c>
      <c r="P2058" t="s">
        <v>26</v>
      </c>
      <c r="Q2058">
        <v>2</v>
      </c>
      <c r="R2058">
        <v>5</v>
      </c>
      <c r="S2058" t="s">
        <v>1439</v>
      </c>
      <c r="T2058" t="s">
        <v>26</v>
      </c>
    </row>
    <row r="2059" spans="1:20" x14ac:dyDescent="0.3">
      <c r="A2059" t="s">
        <v>2349</v>
      </c>
      <c r="B2059" t="s">
        <v>29</v>
      </c>
      <c r="C2059">
        <v>21</v>
      </c>
      <c r="D2059" t="s">
        <v>20</v>
      </c>
      <c r="E2059" t="s">
        <v>39</v>
      </c>
      <c r="F2059" t="s">
        <v>82</v>
      </c>
      <c r="G2059" t="s">
        <v>107</v>
      </c>
      <c r="H2059" t="s">
        <v>51</v>
      </c>
      <c r="I2059">
        <v>0</v>
      </c>
      <c r="J2059" t="s">
        <v>25</v>
      </c>
      <c r="K2059" s="1">
        <v>40433</v>
      </c>
      <c r="L2059"/>
      <c r="M2059">
        <v>15.13</v>
      </c>
      <c r="N2059">
        <v>36617</v>
      </c>
      <c r="O2059">
        <v>4</v>
      </c>
      <c r="P2059" t="s">
        <v>26</v>
      </c>
      <c r="Q2059">
        <v>0</v>
      </c>
      <c r="R2059">
        <v>7</v>
      </c>
      <c r="S2059" t="s">
        <v>395</v>
      </c>
      <c r="T2059" t="s">
        <v>26</v>
      </c>
    </row>
    <row r="2060" spans="1:20" x14ac:dyDescent="0.3">
      <c r="A2060" t="s">
        <v>2350</v>
      </c>
      <c r="B2060" t="s">
        <v>19</v>
      </c>
      <c r="C2060">
        <v>28</v>
      </c>
      <c r="D2060" t="s">
        <v>30</v>
      </c>
      <c r="E2060" t="s">
        <v>44</v>
      </c>
      <c r="F2060" t="s">
        <v>22</v>
      </c>
      <c r="G2060" t="s">
        <v>74</v>
      </c>
      <c r="H2060" t="s">
        <v>24</v>
      </c>
      <c r="I2060">
        <v>6.1</v>
      </c>
      <c r="J2060" t="s">
        <v>85</v>
      </c>
      <c r="K2060" s="1">
        <v>44837</v>
      </c>
      <c r="L2060"/>
      <c r="M2060">
        <v>3.07</v>
      </c>
      <c r="N2060">
        <v>38678</v>
      </c>
      <c r="O2060">
        <v>3</v>
      </c>
      <c r="P2060" t="s">
        <v>26</v>
      </c>
      <c r="Q2060">
        <v>2</v>
      </c>
      <c r="R2060">
        <v>10</v>
      </c>
      <c r="S2060" t="s">
        <v>653</v>
      </c>
      <c r="T2060" t="s">
        <v>26</v>
      </c>
    </row>
    <row r="2061" spans="1:20" x14ac:dyDescent="0.3">
      <c r="A2061" t="s">
        <v>2351</v>
      </c>
      <c r="B2061" t="s">
        <v>19</v>
      </c>
      <c r="C2061">
        <v>37</v>
      </c>
      <c r="D2061" t="s">
        <v>30</v>
      </c>
      <c r="E2061" t="s">
        <v>58</v>
      </c>
      <c r="F2061" t="s">
        <v>54</v>
      </c>
      <c r="G2061" t="s">
        <v>77</v>
      </c>
      <c r="H2061" t="s">
        <v>24</v>
      </c>
      <c r="I2061">
        <v>11.6</v>
      </c>
      <c r="J2061" t="s">
        <v>85</v>
      </c>
      <c r="K2061" s="1">
        <v>44776</v>
      </c>
      <c r="L2061"/>
      <c r="M2061">
        <v>3.24</v>
      </c>
      <c r="N2061">
        <v>51146</v>
      </c>
      <c r="O2061">
        <v>4</v>
      </c>
      <c r="P2061" t="s">
        <v>26</v>
      </c>
      <c r="Q2061">
        <v>1</v>
      </c>
      <c r="R2061">
        <v>9</v>
      </c>
      <c r="S2061" t="s">
        <v>217</v>
      </c>
      <c r="T2061" t="s">
        <v>26</v>
      </c>
    </row>
    <row r="2062" spans="1:20" x14ac:dyDescent="0.3">
      <c r="A2062" t="s">
        <v>2352</v>
      </c>
      <c r="B2062" t="s">
        <v>29</v>
      </c>
      <c r="C2062">
        <v>34</v>
      </c>
      <c r="D2062" t="s">
        <v>20</v>
      </c>
      <c r="E2062" t="s">
        <v>31</v>
      </c>
      <c r="F2062" t="s">
        <v>45</v>
      </c>
      <c r="G2062" t="s">
        <v>98</v>
      </c>
      <c r="H2062" t="s">
        <v>24</v>
      </c>
      <c r="I2062">
        <v>10.199999999999999</v>
      </c>
      <c r="J2062" t="s">
        <v>85</v>
      </c>
      <c r="K2062" s="1">
        <v>42245</v>
      </c>
      <c r="L2062" s="1">
        <v>45890</v>
      </c>
      <c r="M2062">
        <v>9.98</v>
      </c>
      <c r="N2062">
        <v>56781</v>
      </c>
      <c r="O2062">
        <v>4</v>
      </c>
      <c r="P2062" t="s">
        <v>26</v>
      </c>
      <c r="Q2062">
        <v>3</v>
      </c>
      <c r="R2062">
        <v>8</v>
      </c>
      <c r="S2062" t="s">
        <v>341</v>
      </c>
      <c r="T2062" t="s">
        <v>65</v>
      </c>
    </row>
    <row r="2063" spans="1:20" x14ac:dyDescent="0.3">
      <c r="A2063" t="s">
        <v>2353</v>
      </c>
      <c r="B2063" t="s">
        <v>19</v>
      </c>
      <c r="C2063">
        <v>34</v>
      </c>
      <c r="D2063" t="s">
        <v>30</v>
      </c>
      <c r="E2063" t="s">
        <v>63</v>
      </c>
      <c r="F2063" t="s">
        <v>67</v>
      </c>
      <c r="G2063" t="s">
        <v>68</v>
      </c>
      <c r="H2063" t="s">
        <v>24</v>
      </c>
      <c r="I2063">
        <v>8.9</v>
      </c>
      <c r="J2063" t="s">
        <v>25</v>
      </c>
      <c r="K2063" s="1">
        <v>40990</v>
      </c>
      <c r="L2063"/>
      <c r="M2063">
        <v>13.6</v>
      </c>
      <c r="N2063">
        <v>48423</v>
      </c>
      <c r="O2063">
        <v>5</v>
      </c>
      <c r="P2063" t="s">
        <v>26</v>
      </c>
      <c r="Q2063">
        <v>1</v>
      </c>
      <c r="R2063">
        <v>4</v>
      </c>
      <c r="S2063" t="s">
        <v>80</v>
      </c>
      <c r="T2063" t="s">
        <v>26</v>
      </c>
    </row>
    <row r="2064" spans="1:20" x14ac:dyDescent="0.3">
      <c r="A2064" t="s">
        <v>2354</v>
      </c>
      <c r="B2064" t="s">
        <v>29</v>
      </c>
      <c r="C2064">
        <v>38</v>
      </c>
      <c r="D2064" t="s">
        <v>20</v>
      </c>
      <c r="E2064" t="s">
        <v>31</v>
      </c>
      <c r="F2064" t="s">
        <v>40</v>
      </c>
      <c r="G2064" t="s">
        <v>41</v>
      </c>
      <c r="H2064" t="s">
        <v>24</v>
      </c>
      <c r="I2064">
        <v>8.1</v>
      </c>
      <c r="J2064" t="s">
        <v>25</v>
      </c>
      <c r="K2064" s="1">
        <v>42373</v>
      </c>
      <c r="L2064"/>
      <c r="M2064">
        <v>9.82</v>
      </c>
      <c r="N2064">
        <v>47143</v>
      </c>
      <c r="O2064">
        <v>2</v>
      </c>
      <c r="P2064" t="s">
        <v>26</v>
      </c>
      <c r="Q2064">
        <v>0</v>
      </c>
      <c r="R2064">
        <v>6</v>
      </c>
      <c r="S2064" t="s">
        <v>207</v>
      </c>
      <c r="T2064" t="s">
        <v>26</v>
      </c>
    </row>
    <row r="2065" spans="1:20" x14ac:dyDescent="0.3">
      <c r="A2065" t="s">
        <v>2355</v>
      </c>
      <c r="B2065" t="s">
        <v>19</v>
      </c>
      <c r="C2065">
        <v>30</v>
      </c>
      <c r="D2065" t="s">
        <v>30</v>
      </c>
      <c r="E2065" t="s">
        <v>39</v>
      </c>
      <c r="F2065" t="s">
        <v>67</v>
      </c>
      <c r="G2065" t="s">
        <v>110</v>
      </c>
      <c r="H2065" t="s">
        <v>84</v>
      </c>
      <c r="I2065">
        <v>6.3</v>
      </c>
      <c r="J2065" t="s">
        <v>85</v>
      </c>
      <c r="K2065" s="1">
        <v>39821</v>
      </c>
      <c r="L2065"/>
      <c r="M2065">
        <v>16.8</v>
      </c>
      <c r="N2065">
        <v>47423</v>
      </c>
      <c r="O2065">
        <v>2</v>
      </c>
      <c r="P2065" t="s">
        <v>26</v>
      </c>
      <c r="Q2065">
        <v>2</v>
      </c>
      <c r="R2065">
        <v>8</v>
      </c>
      <c r="S2065" t="s">
        <v>202</v>
      </c>
      <c r="T2065" t="s">
        <v>26</v>
      </c>
    </row>
    <row r="2066" spans="1:20" x14ac:dyDescent="0.3">
      <c r="A2066" t="s">
        <v>2356</v>
      </c>
      <c r="B2066" t="s">
        <v>19</v>
      </c>
      <c r="C2066">
        <v>39</v>
      </c>
      <c r="D2066" t="s">
        <v>30</v>
      </c>
      <c r="E2066" t="s">
        <v>36</v>
      </c>
      <c r="F2066" t="s">
        <v>82</v>
      </c>
      <c r="G2066" t="s">
        <v>107</v>
      </c>
      <c r="H2066" t="s">
        <v>24</v>
      </c>
      <c r="I2066">
        <v>6.7</v>
      </c>
      <c r="J2066" t="s">
        <v>25</v>
      </c>
      <c r="K2066" s="1">
        <v>43241</v>
      </c>
      <c r="L2066"/>
      <c r="M2066">
        <v>7.44</v>
      </c>
      <c r="N2066">
        <v>46778</v>
      </c>
      <c r="O2066">
        <v>4</v>
      </c>
      <c r="P2066" t="s">
        <v>26</v>
      </c>
      <c r="Q2066">
        <v>4</v>
      </c>
      <c r="R2066">
        <v>2</v>
      </c>
      <c r="S2066" t="s">
        <v>744</v>
      </c>
      <c r="T2066" t="s">
        <v>26</v>
      </c>
    </row>
    <row r="2067" spans="1:20" x14ac:dyDescent="0.3">
      <c r="A2067" t="s">
        <v>2357</v>
      </c>
      <c r="B2067" t="s">
        <v>29</v>
      </c>
      <c r="C2067">
        <v>23</v>
      </c>
      <c r="D2067" t="s">
        <v>20</v>
      </c>
      <c r="E2067" t="s">
        <v>21</v>
      </c>
      <c r="F2067" t="s">
        <v>40</v>
      </c>
      <c r="G2067" t="s">
        <v>96</v>
      </c>
      <c r="H2067" t="s">
        <v>24</v>
      </c>
      <c r="I2067">
        <v>1.4</v>
      </c>
      <c r="J2067" t="s">
        <v>25</v>
      </c>
      <c r="K2067" s="1">
        <v>42708</v>
      </c>
      <c r="L2067"/>
      <c r="M2067">
        <v>8.9</v>
      </c>
      <c r="N2067">
        <v>39823</v>
      </c>
      <c r="O2067">
        <v>3</v>
      </c>
      <c r="P2067" t="s">
        <v>26</v>
      </c>
      <c r="Q2067">
        <v>2</v>
      </c>
      <c r="R2067">
        <v>6</v>
      </c>
      <c r="S2067" t="s">
        <v>49</v>
      </c>
      <c r="T2067" t="s">
        <v>26</v>
      </c>
    </row>
    <row r="2068" spans="1:20" x14ac:dyDescent="0.3">
      <c r="A2068" t="s">
        <v>2358</v>
      </c>
      <c r="B2068" t="s">
        <v>209</v>
      </c>
      <c r="C2068">
        <v>42</v>
      </c>
      <c r="D2068" t="s">
        <v>30</v>
      </c>
      <c r="E2068" t="s">
        <v>53</v>
      </c>
      <c r="F2068" t="s">
        <v>22</v>
      </c>
      <c r="G2068" t="s">
        <v>74</v>
      </c>
      <c r="H2068" t="s">
        <v>47</v>
      </c>
      <c r="I2068">
        <v>15.6</v>
      </c>
      <c r="J2068" t="s">
        <v>25</v>
      </c>
      <c r="K2068" s="1">
        <v>45257</v>
      </c>
      <c r="L2068"/>
      <c r="M2068">
        <v>1.92</v>
      </c>
      <c r="N2068">
        <v>65322</v>
      </c>
      <c r="O2068">
        <v>2</v>
      </c>
      <c r="P2068" t="s">
        <v>26</v>
      </c>
      <c r="Q2068">
        <v>1</v>
      </c>
      <c r="R2068">
        <v>3</v>
      </c>
      <c r="S2068" t="s">
        <v>885</v>
      </c>
      <c r="T2068" t="s">
        <v>26</v>
      </c>
    </row>
    <row r="2069" spans="1:20" x14ac:dyDescent="0.3">
      <c r="A2069" t="s">
        <v>2359</v>
      </c>
      <c r="B2069" t="s">
        <v>19</v>
      </c>
      <c r="C2069">
        <v>35</v>
      </c>
      <c r="D2069" t="s">
        <v>30</v>
      </c>
      <c r="E2069" t="s">
        <v>36</v>
      </c>
      <c r="F2069" t="s">
        <v>67</v>
      </c>
      <c r="G2069" t="s">
        <v>71</v>
      </c>
      <c r="H2069" t="s">
        <v>24</v>
      </c>
      <c r="I2069">
        <v>4.8</v>
      </c>
      <c r="J2069" t="s">
        <v>25</v>
      </c>
      <c r="K2069" s="1">
        <v>43418</v>
      </c>
      <c r="L2069"/>
      <c r="M2069">
        <v>6.95</v>
      </c>
      <c r="N2069">
        <v>46123</v>
      </c>
      <c r="O2069">
        <v>4</v>
      </c>
      <c r="P2069" t="s">
        <v>26</v>
      </c>
      <c r="Q2069">
        <v>0</v>
      </c>
      <c r="R2069">
        <v>6</v>
      </c>
      <c r="S2069" t="s">
        <v>598</v>
      </c>
      <c r="T2069" t="s">
        <v>26</v>
      </c>
    </row>
    <row r="2070" spans="1:20" x14ac:dyDescent="0.3">
      <c r="A2070" t="s">
        <v>2360</v>
      </c>
      <c r="B2070" t="s">
        <v>29</v>
      </c>
      <c r="C2070">
        <v>38</v>
      </c>
      <c r="D2070" t="s">
        <v>20</v>
      </c>
      <c r="E2070" t="s">
        <v>53</v>
      </c>
      <c r="F2070" t="s">
        <v>40</v>
      </c>
      <c r="G2070" t="s">
        <v>41</v>
      </c>
      <c r="H2070" t="s">
        <v>24</v>
      </c>
      <c r="I2070">
        <v>3.2</v>
      </c>
      <c r="J2070" t="s">
        <v>25</v>
      </c>
      <c r="K2070" s="1">
        <v>40683</v>
      </c>
      <c r="L2070"/>
      <c r="M2070">
        <v>14.44</v>
      </c>
      <c r="N2070">
        <v>33466</v>
      </c>
      <c r="O2070">
        <v>3</v>
      </c>
      <c r="P2070" t="s">
        <v>26</v>
      </c>
      <c r="Q2070">
        <v>2</v>
      </c>
      <c r="R2070">
        <v>7</v>
      </c>
      <c r="S2070" t="s">
        <v>254</v>
      </c>
      <c r="T2070" t="s">
        <v>26</v>
      </c>
    </row>
    <row r="2071" spans="1:20" x14ac:dyDescent="0.3">
      <c r="A2071" t="s">
        <v>2361</v>
      </c>
      <c r="B2071" t="s">
        <v>19</v>
      </c>
      <c r="C2071">
        <v>32</v>
      </c>
      <c r="D2071" t="s">
        <v>30</v>
      </c>
      <c r="E2071" t="s">
        <v>36</v>
      </c>
      <c r="F2071" t="s">
        <v>45</v>
      </c>
      <c r="G2071" t="s">
        <v>98</v>
      </c>
      <c r="H2071" t="s">
        <v>24</v>
      </c>
      <c r="I2071">
        <v>6.3</v>
      </c>
      <c r="J2071" t="s">
        <v>25</v>
      </c>
      <c r="K2071" s="1">
        <v>43328</v>
      </c>
      <c r="L2071"/>
      <c r="M2071">
        <v>7.2</v>
      </c>
      <c r="N2071">
        <v>45591</v>
      </c>
      <c r="O2071">
        <v>3</v>
      </c>
      <c r="P2071" t="s">
        <v>26</v>
      </c>
      <c r="Q2071">
        <v>3</v>
      </c>
      <c r="R2071">
        <v>7</v>
      </c>
      <c r="S2071" t="s">
        <v>1050</v>
      </c>
      <c r="T2071" t="s">
        <v>26</v>
      </c>
    </row>
    <row r="2072" spans="1:20" x14ac:dyDescent="0.3">
      <c r="A2072" t="s">
        <v>2362</v>
      </c>
      <c r="B2072" t="s">
        <v>29</v>
      </c>
      <c r="C2072">
        <v>34</v>
      </c>
      <c r="D2072" t="s">
        <v>20</v>
      </c>
      <c r="E2072" t="s">
        <v>39</v>
      </c>
      <c r="F2072" t="s">
        <v>40</v>
      </c>
      <c r="G2072" t="s">
        <v>41</v>
      </c>
      <c r="H2072" t="s">
        <v>24</v>
      </c>
      <c r="I2072">
        <v>12.6</v>
      </c>
      <c r="J2072" t="s">
        <v>25</v>
      </c>
      <c r="K2072" s="1">
        <v>40198</v>
      </c>
      <c r="L2072"/>
      <c r="M2072">
        <v>15.77</v>
      </c>
      <c r="N2072">
        <v>58370</v>
      </c>
      <c r="O2072">
        <v>4</v>
      </c>
      <c r="P2072" t="s">
        <v>26</v>
      </c>
      <c r="Q2072">
        <v>4</v>
      </c>
      <c r="R2072">
        <v>7</v>
      </c>
      <c r="S2072" t="s">
        <v>231</v>
      </c>
      <c r="T2072" t="s">
        <v>26</v>
      </c>
    </row>
    <row r="2073" spans="1:20" x14ac:dyDescent="0.3">
      <c r="A2073" t="s">
        <v>2363</v>
      </c>
      <c r="B2073" t="s">
        <v>19</v>
      </c>
      <c r="C2073">
        <v>34</v>
      </c>
      <c r="D2073" t="s">
        <v>20</v>
      </c>
      <c r="E2073" t="s">
        <v>58</v>
      </c>
      <c r="F2073" t="s">
        <v>82</v>
      </c>
      <c r="G2073" t="s">
        <v>83</v>
      </c>
      <c r="H2073" t="s">
        <v>84</v>
      </c>
      <c r="I2073">
        <v>3.3</v>
      </c>
      <c r="J2073" t="s">
        <v>25</v>
      </c>
      <c r="K2073" s="1">
        <v>43590</v>
      </c>
      <c r="L2073"/>
      <c r="M2073">
        <v>6.48</v>
      </c>
      <c r="N2073">
        <v>39074</v>
      </c>
      <c r="O2073">
        <v>4</v>
      </c>
      <c r="P2073" t="s">
        <v>26</v>
      </c>
      <c r="Q2073">
        <v>1</v>
      </c>
      <c r="R2073">
        <v>14</v>
      </c>
      <c r="S2073" t="s">
        <v>287</v>
      </c>
      <c r="T2073" t="s">
        <v>26</v>
      </c>
    </row>
    <row r="2074" spans="1:20" x14ac:dyDescent="0.3">
      <c r="A2074" t="s">
        <v>2364</v>
      </c>
      <c r="B2074" t="s">
        <v>29</v>
      </c>
      <c r="C2074">
        <v>22</v>
      </c>
      <c r="D2074" t="s">
        <v>30</v>
      </c>
      <c r="E2074" t="s">
        <v>36</v>
      </c>
      <c r="F2074" t="s">
        <v>67</v>
      </c>
      <c r="G2074" t="s">
        <v>68</v>
      </c>
      <c r="H2074" t="s">
        <v>84</v>
      </c>
      <c r="I2074">
        <v>1.7</v>
      </c>
      <c r="J2074" t="s">
        <v>25</v>
      </c>
      <c r="K2074" s="1">
        <v>43983</v>
      </c>
      <c r="L2074"/>
      <c r="M2074">
        <v>5.41</v>
      </c>
      <c r="N2074">
        <v>38828</v>
      </c>
      <c r="O2074">
        <v>4</v>
      </c>
      <c r="P2074" t="s">
        <v>26</v>
      </c>
      <c r="Q2074">
        <v>2</v>
      </c>
      <c r="R2074">
        <v>7</v>
      </c>
      <c r="S2074" t="s">
        <v>202</v>
      </c>
      <c r="T2074" t="s">
        <v>26</v>
      </c>
    </row>
    <row r="2075" spans="1:20" x14ac:dyDescent="0.3">
      <c r="A2075" t="s">
        <v>2365</v>
      </c>
      <c r="B2075" t="s">
        <v>19</v>
      </c>
      <c r="C2075">
        <v>30</v>
      </c>
      <c r="D2075" t="s">
        <v>20</v>
      </c>
      <c r="E2075" t="s">
        <v>21</v>
      </c>
      <c r="F2075" t="s">
        <v>40</v>
      </c>
      <c r="G2075" t="s">
        <v>50</v>
      </c>
      <c r="H2075" t="s">
        <v>24</v>
      </c>
      <c r="I2075">
        <v>9.5</v>
      </c>
      <c r="J2075" t="s">
        <v>25</v>
      </c>
      <c r="K2075" s="1">
        <v>44611</v>
      </c>
      <c r="L2075"/>
      <c r="M2075">
        <v>3.69</v>
      </c>
      <c r="N2075">
        <v>48560</v>
      </c>
      <c r="O2075">
        <v>5</v>
      </c>
      <c r="P2075" t="s">
        <v>26</v>
      </c>
      <c r="Q2075">
        <v>0</v>
      </c>
      <c r="R2075">
        <v>6</v>
      </c>
      <c r="S2075" t="s">
        <v>606</v>
      </c>
      <c r="T2075" t="s">
        <v>26</v>
      </c>
    </row>
    <row r="2076" spans="1:20" x14ac:dyDescent="0.3">
      <c r="A2076" t="s">
        <v>2366</v>
      </c>
      <c r="B2076" t="s">
        <v>29</v>
      </c>
      <c r="C2076">
        <v>38</v>
      </c>
      <c r="D2076" t="s">
        <v>30</v>
      </c>
      <c r="E2076" t="s">
        <v>53</v>
      </c>
      <c r="F2076" t="s">
        <v>32</v>
      </c>
      <c r="G2076" t="s">
        <v>171</v>
      </c>
      <c r="H2076" t="s">
        <v>24</v>
      </c>
      <c r="I2076">
        <v>4.5999999999999996</v>
      </c>
      <c r="J2076" t="s">
        <v>25</v>
      </c>
      <c r="K2076" s="1">
        <v>40521</v>
      </c>
      <c r="L2076"/>
      <c r="M2076">
        <v>14.89</v>
      </c>
      <c r="N2076">
        <v>34395</v>
      </c>
      <c r="O2076">
        <v>3</v>
      </c>
      <c r="P2076" t="s">
        <v>26</v>
      </c>
      <c r="Q2076">
        <v>3</v>
      </c>
      <c r="R2076">
        <v>7</v>
      </c>
      <c r="S2076" t="s">
        <v>521</v>
      </c>
      <c r="T2076" t="s">
        <v>26</v>
      </c>
    </row>
    <row r="2077" spans="1:20" x14ac:dyDescent="0.3">
      <c r="A2077" t="s">
        <v>2367</v>
      </c>
      <c r="B2077" t="s">
        <v>19</v>
      </c>
      <c r="C2077">
        <v>27</v>
      </c>
      <c r="D2077" t="s">
        <v>30</v>
      </c>
      <c r="E2077" t="s">
        <v>36</v>
      </c>
      <c r="F2077" t="s">
        <v>67</v>
      </c>
      <c r="G2077" t="s">
        <v>68</v>
      </c>
      <c r="H2077" t="s">
        <v>47</v>
      </c>
      <c r="I2077">
        <v>2.8</v>
      </c>
      <c r="J2077" t="s">
        <v>85</v>
      </c>
      <c r="K2077" s="1">
        <v>45281</v>
      </c>
      <c r="L2077" s="1">
        <v>45861</v>
      </c>
      <c r="M2077">
        <v>1.59</v>
      </c>
      <c r="N2077">
        <v>45553</v>
      </c>
      <c r="O2077">
        <v>4</v>
      </c>
      <c r="P2077" t="s">
        <v>26</v>
      </c>
      <c r="Q2077">
        <v>1</v>
      </c>
      <c r="R2077">
        <v>9</v>
      </c>
      <c r="S2077" t="s">
        <v>202</v>
      </c>
      <c r="T2077" t="s">
        <v>65</v>
      </c>
    </row>
    <row r="2078" spans="1:20" x14ac:dyDescent="0.3">
      <c r="A2078" t="s">
        <v>1000</v>
      </c>
      <c r="B2078" t="s">
        <v>29</v>
      </c>
      <c r="C2078">
        <v>38</v>
      </c>
      <c r="D2078" t="s">
        <v>30</v>
      </c>
      <c r="E2078" t="s">
        <v>36</v>
      </c>
      <c r="F2078" t="s">
        <v>82</v>
      </c>
      <c r="G2078" t="s">
        <v>83</v>
      </c>
      <c r="H2078" t="s">
        <v>24</v>
      </c>
      <c r="I2078">
        <v>15</v>
      </c>
      <c r="J2078" t="s">
        <v>25</v>
      </c>
      <c r="K2078" s="1">
        <v>45514</v>
      </c>
      <c r="L2078"/>
      <c r="M2078">
        <v>1.22</v>
      </c>
      <c r="N2078">
        <v>60739</v>
      </c>
      <c r="O2078">
        <v>4</v>
      </c>
      <c r="P2078" t="s">
        <v>26</v>
      </c>
      <c r="Q2078">
        <v>2</v>
      </c>
      <c r="R2078">
        <v>7</v>
      </c>
      <c r="T2078" t="s">
        <v>26</v>
      </c>
    </row>
    <row r="2079" spans="1:20" x14ac:dyDescent="0.3">
      <c r="A2079" t="s">
        <v>2368</v>
      </c>
      <c r="B2079" t="s">
        <v>29</v>
      </c>
      <c r="C2079">
        <v>31</v>
      </c>
      <c r="D2079" t="s">
        <v>30</v>
      </c>
      <c r="E2079" t="s">
        <v>63</v>
      </c>
      <c r="F2079" t="s">
        <v>67</v>
      </c>
      <c r="G2079" t="s">
        <v>68</v>
      </c>
      <c r="H2079" t="s">
        <v>47</v>
      </c>
      <c r="I2079">
        <v>1.3</v>
      </c>
      <c r="J2079" t="s">
        <v>25</v>
      </c>
      <c r="K2079" s="1">
        <v>42213</v>
      </c>
      <c r="L2079"/>
      <c r="M2079">
        <v>10.25</v>
      </c>
      <c r="N2079">
        <v>28141</v>
      </c>
      <c r="O2079">
        <v>4</v>
      </c>
      <c r="P2079" t="s">
        <v>26</v>
      </c>
      <c r="Q2079">
        <v>3</v>
      </c>
      <c r="R2079">
        <v>6</v>
      </c>
      <c r="S2079" t="s">
        <v>123</v>
      </c>
      <c r="T2079" t="s">
        <v>26</v>
      </c>
    </row>
    <row r="2080" spans="1:20" x14ac:dyDescent="0.3">
      <c r="A2080" t="s">
        <v>2369</v>
      </c>
      <c r="B2080" t="s">
        <v>19</v>
      </c>
      <c r="C2080">
        <v>30</v>
      </c>
      <c r="D2080" t="s">
        <v>20</v>
      </c>
      <c r="E2080" t="s">
        <v>58</v>
      </c>
      <c r="F2080" t="s">
        <v>40</v>
      </c>
      <c r="G2080" t="s">
        <v>41</v>
      </c>
      <c r="H2080" t="s">
        <v>47</v>
      </c>
      <c r="I2080">
        <v>2.8</v>
      </c>
      <c r="J2080" t="s">
        <v>25</v>
      </c>
      <c r="K2080" s="1">
        <v>44754</v>
      </c>
      <c r="L2080"/>
      <c r="M2080">
        <v>3.3</v>
      </c>
      <c r="N2080">
        <v>34438</v>
      </c>
      <c r="O2080">
        <v>3</v>
      </c>
      <c r="P2080" t="s">
        <v>26</v>
      </c>
      <c r="Q2080">
        <v>0</v>
      </c>
      <c r="R2080">
        <v>5</v>
      </c>
      <c r="S2080" t="s">
        <v>101</v>
      </c>
      <c r="T2080" t="s">
        <v>26</v>
      </c>
    </row>
    <row r="2081" spans="1:20" x14ac:dyDescent="0.3">
      <c r="A2081" t="s">
        <v>493</v>
      </c>
      <c r="B2081" t="s">
        <v>29</v>
      </c>
      <c r="C2081">
        <v>23</v>
      </c>
      <c r="D2081" t="s">
        <v>30</v>
      </c>
      <c r="E2081" t="s">
        <v>44</v>
      </c>
      <c r="F2081" t="s">
        <v>22</v>
      </c>
      <c r="G2081" t="s">
        <v>59</v>
      </c>
      <c r="H2081" t="s">
        <v>24</v>
      </c>
      <c r="I2081">
        <v>3</v>
      </c>
      <c r="J2081" t="s">
        <v>25</v>
      </c>
      <c r="K2081" s="1">
        <v>43425</v>
      </c>
      <c r="L2081"/>
      <c r="M2081">
        <v>6.93</v>
      </c>
      <c r="N2081">
        <v>40521</v>
      </c>
      <c r="O2081">
        <v>4</v>
      </c>
      <c r="P2081" t="s">
        <v>26</v>
      </c>
      <c r="Q2081">
        <v>1</v>
      </c>
      <c r="R2081">
        <v>2</v>
      </c>
      <c r="T2081" t="s">
        <v>26</v>
      </c>
    </row>
    <row r="2082" spans="1:20" x14ac:dyDescent="0.3">
      <c r="A2082" t="s">
        <v>2370</v>
      </c>
      <c r="B2082" t="s">
        <v>19</v>
      </c>
      <c r="C2082">
        <v>34</v>
      </c>
      <c r="D2082" t="s">
        <v>30</v>
      </c>
      <c r="E2082" t="s">
        <v>39</v>
      </c>
      <c r="F2082" t="s">
        <v>92</v>
      </c>
      <c r="G2082" t="s">
        <v>120</v>
      </c>
      <c r="H2082" t="s">
        <v>47</v>
      </c>
      <c r="I2082">
        <v>2</v>
      </c>
      <c r="J2082" t="s">
        <v>25</v>
      </c>
      <c r="K2082" s="1">
        <v>40035</v>
      </c>
      <c r="L2082"/>
      <c r="M2082">
        <v>16.22</v>
      </c>
      <c r="N2082">
        <v>33541</v>
      </c>
      <c r="O2082">
        <v>2</v>
      </c>
      <c r="P2082" t="s">
        <v>26</v>
      </c>
      <c r="Q2082">
        <v>0</v>
      </c>
      <c r="R2082">
        <v>5</v>
      </c>
      <c r="S2082" t="s">
        <v>1120</v>
      </c>
      <c r="T2082" t="s">
        <v>26</v>
      </c>
    </row>
    <row r="2083" spans="1:20" x14ac:dyDescent="0.3">
      <c r="A2083" t="s">
        <v>2371</v>
      </c>
      <c r="B2083" t="s">
        <v>29</v>
      </c>
      <c r="C2083">
        <v>24</v>
      </c>
      <c r="D2083" t="s">
        <v>20</v>
      </c>
      <c r="E2083" t="s">
        <v>44</v>
      </c>
      <c r="F2083" t="s">
        <v>40</v>
      </c>
      <c r="G2083" t="s">
        <v>41</v>
      </c>
      <c r="H2083" t="s">
        <v>51</v>
      </c>
      <c r="I2083">
        <v>2.5</v>
      </c>
      <c r="J2083" t="s">
        <v>25</v>
      </c>
      <c r="K2083" s="1">
        <v>45347</v>
      </c>
      <c r="L2083"/>
      <c r="M2083">
        <v>1.67</v>
      </c>
      <c r="N2083">
        <v>38582</v>
      </c>
      <c r="O2083">
        <v>3</v>
      </c>
      <c r="P2083" t="s">
        <v>26</v>
      </c>
      <c r="Q2083">
        <v>1</v>
      </c>
      <c r="R2083">
        <v>6</v>
      </c>
      <c r="S2083" t="s">
        <v>157</v>
      </c>
      <c r="T2083" t="s">
        <v>26</v>
      </c>
    </row>
    <row r="2084" spans="1:20" x14ac:dyDescent="0.3">
      <c r="A2084" t="s">
        <v>2372</v>
      </c>
      <c r="B2084" t="s">
        <v>29</v>
      </c>
      <c r="C2084">
        <v>32</v>
      </c>
      <c r="D2084" t="s">
        <v>30</v>
      </c>
      <c r="E2084" t="s">
        <v>58</v>
      </c>
      <c r="F2084" t="s">
        <v>45</v>
      </c>
      <c r="G2084" t="s">
        <v>46</v>
      </c>
      <c r="H2084" t="s">
        <v>84</v>
      </c>
      <c r="I2084">
        <v>4.5999999999999996</v>
      </c>
      <c r="J2084" t="s">
        <v>25</v>
      </c>
      <c r="K2084" s="1">
        <v>44106</v>
      </c>
      <c r="L2084"/>
      <c r="M2084">
        <v>5.07</v>
      </c>
      <c r="N2084">
        <v>45842</v>
      </c>
      <c r="O2084">
        <v>4</v>
      </c>
      <c r="P2084" t="s">
        <v>26</v>
      </c>
      <c r="Q2084">
        <v>3</v>
      </c>
      <c r="R2084">
        <v>2</v>
      </c>
      <c r="S2084" t="s">
        <v>48</v>
      </c>
      <c r="T2084" t="s">
        <v>26</v>
      </c>
    </row>
    <row r="2085" spans="1:20" x14ac:dyDescent="0.3">
      <c r="A2085" t="s">
        <v>2373</v>
      </c>
      <c r="B2085" t="s">
        <v>19</v>
      </c>
      <c r="C2085">
        <v>42</v>
      </c>
      <c r="D2085" t="s">
        <v>20</v>
      </c>
      <c r="E2085" t="s">
        <v>63</v>
      </c>
      <c r="F2085" t="s">
        <v>22</v>
      </c>
      <c r="G2085" t="s">
        <v>23</v>
      </c>
      <c r="H2085" t="s">
        <v>51</v>
      </c>
      <c r="I2085">
        <v>7.4</v>
      </c>
      <c r="J2085" t="s">
        <v>25</v>
      </c>
      <c r="K2085" s="1">
        <v>40082</v>
      </c>
      <c r="L2085"/>
      <c r="M2085">
        <v>16.09</v>
      </c>
      <c r="N2085">
        <v>50318</v>
      </c>
      <c r="O2085">
        <v>4</v>
      </c>
      <c r="P2085" t="s">
        <v>26</v>
      </c>
      <c r="Q2085">
        <v>2</v>
      </c>
      <c r="R2085">
        <v>2</v>
      </c>
      <c r="S2085" t="s">
        <v>822</v>
      </c>
      <c r="T2085" t="s">
        <v>26</v>
      </c>
    </row>
    <row r="2086" spans="1:20" x14ac:dyDescent="0.3">
      <c r="A2086" t="s">
        <v>2374</v>
      </c>
      <c r="B2086" t="s">
        <v>29</v>
      </c>
      <c r="C2086">
        <v>30</v>
      </c>
      <c r="D2086" t="s">
        <v>30</v>
      </c>
      <c r="E2086" t="s">
        <v>21</v>
      </c>
      <c r="F2086" t="s">
        <v>92</v>
      </c>
      <c r="G2086" t="s">
        <v>93</v>
      </c>
      <c r="H2086" t="s">
        <v>84</v>
      </c>
      <c r="I2086">
        <v>6.9</v>
      </c>
      <c r="J2086" t="s">
        <v>85</v>
      </c>
      <c r="K2086" s="1">
        <v>41180</v>
      </c>
      <c r="L2086"/>
      <c r="M2086">
        <v>13.08</v>
      </c>
      <c r="N2086">
        <v>42546</v>
      </c>
      <c r="O2086">
        <v>3</v>
      </c>
      <c r="P2086" t="s">
        <v>26</v>
      </c>
      <c r="Q2086">
        <v>0</v>
      </c>
      <c r="R2086">
        <v>6</v>
      </c>
      <c r="S2086" t="s">
        <v>118</v>
      </c>
      <c r="T2086" t="s">
        <v>26</v>
      </c>
    </row>
    <row r="2087" spans="1:20" x14ac:dyDescent="0.3">
      <c r="A2087" t="s">
        <v>2375</v>
      </c>
      <c r="B2087" t="s">
        <v>29</v>
      </c>
      <c r="C2087">
        <v>30</v>
      </c>
      <c r="D2087" t="s">
        <v>20</v>
      </c>
      <c r="E2087" t="s">
        <v>58</v>
      </c>
      <c r="F2087" t="s">
        <v>92</v>
      </c>
      <c r="G2087" t="s">
        <v>93</v>
      </c>
      <c r="H2087" t="s">
        <v>24</v>
      </c>
      <c r="I2087">
        <v>0.1</v>
      </c>
      <c r="J2087" t="s">
        <v>25</v>
      </c>
      <c r="K2087" s="1">
        <v>39596</v>
      </c>
      <c r="L2087"/>
      <c r="M2087">
        <v>17.420000000000002</v>
      </c>
      <c r="N2087">
        <v>40174</v>
      </c>
      <c r="O2087">
        <v>3</v>
      </c>
      <c r="P2087" t="s">
        <v>26</v>
      </c>
      <c r="Q2087">
        <v>1</v>
      </c>
      <c r="R2087">
        <v>3</v>
      </c>
      <c r="S2087" t="s">
        <v>428</v>
      </c>
      <c r="T2087" t="s">
        <v>26</v>
      </c>
    </row>
    <row r="2088" spans="1:20" x14ac:dyDescent="0.3">
      <c r="A2088" t="s">
        <v>2376</v>
      </c>
      <c r="B2088" t="s">
        <v>29</v>
      </c>
      <c r="C2088">
        <v>35</v>
      </c>
      <c r="D2088" t="s">
        <v>30</v>
      </c>
      <c r="E2088" t="s">
        <v>58</v>
      </c>
      <c r="F2088" t="s">
        <v>54</v>
      </c>
      <c r="G2088" t="s">
        <v>139</v>
      </c>
      <c r="H2088" t="s">
        <v>24</v>
      </c>
      <c r="I2088">
        <v>15</v>
      </c>
      <c r="J2088" t="s">
        <v>25</v>
      </c>
      <c r="K2088" s="1">
        <v>40183</v>
      </c>
      <c r="L2088" s="1">
        <v>41469</v>
      </c>
      <c r="M2088">
        <v>3.52</v>
      </c>
      <c r="N2088">
        <v>64545</v>
      </c>
      <c r="O2088">
        <v>2</v>
      </c>
      <c r="P2088" t="s">
        <v>26</v>
      </c>
      <c r="Q2088">
        <v>0</v>
      </c>
      <c r="R2088">
        <v>3</v>
      </c>
      <c r="S2088" t="s">
        <v>260</v>
      </c>
      <c r="T2088" t="s">
        <v>65</v>
      </c>
    </row>
    <row r="2089" spans="1:20" x14ac:dyDescent="0.3">
      <c r="A2089" t="s">
        <v>2377</v>
      </c>
      <c r="B2089" t="s">
        <v>19</v>
      </c>
      <c r="C2089">
        <v>21</v>
      </c>
      <c r="D2089" t="s">
        <v>20</v>
      </c>
      <c r="E2089" t="s">
        <v>63</v>
      </c>
      <c r="F2089" t="s">
        <v>54</v>
      </c>
      <c r="G2089" t="s">
        <v>139</v>
      </c>
      <c r="H2089" t="s">
        <v>24</v>
      </c>
      <c r="I2089">
        <v>0.4</v>
      </c>
      <c r="J2089" t="s">
        <v>25</v>
      </c>
      <c r="K2089" s="1">
        <v>43238</v>
      </c>
      <c r="L2089" s="1">
        <v>45476</v>
      </c>
      <c r="M2089">
        <v>6.13</v>
      </c>
      <c r="N2089">
        <v>32829</v>
      </c>
      <c r="O2089">
        <v>3</v>
      </c>
      <c r="P2089" t="s">
        <v>26</v>
      </c>
      <c r="Q2089">
        <v>1</v>
      </c>
      <c r="R2089">
        <v>7</v>
      </c>
      <c r="S2089" t="s">
        <v>260</v>
      </c>
      <c r="T2089" t="s">
        <v>65</v>
      </c>
    </row>
    <row r="2090" spans="1:20" x14ac:dyDescent="0.3">
      <c r="A2090" t="s">
        <v>2378</v>
      </c>
      <c r="B2090" t="s">
        <v>29</v>
      </c>
      <c r="C2090">
        <v>35</v>
      </c>
      <c r="D2090" t="s">
        <v>30</v>
      </c>
      <c r="E2090" t="s">
        <v>21</v>
      </c>
      <c r="F2090" t="s">
        <v>45</v>
      </c>
      <c r="G2090" t="s">
        <v>164</v>
      </c>
      <c r="H2090" t="s">
        <v>47</v>
      </c>
      <c r="I2090">
        <v>9.4</v>
      </c>
      <c r="J2090" t="s">
        <v>25</v>
      </c>
      <c r="K2090" s="1">
        <v>43411</v>
      </c>
      <c r="L2090"/>
      <c r="M2090">
        <v>6.97</v>
      </c>
      <c r="N2090">
        <v>52094</v>
      </c>
      <c r="O2090">
        <v>3</v>
      </c>
      <c r="P2090" t="s">
        <v>26</v>
      </c>
      <c r="Q2090">
        <v>2</v>
      </c>
      <c r="R2090">
        <v>8</v>
      </c>
      <c r="S2090" t="s">
        <v>213</v>
      </c>
      <c r="T2090" t="s">
        <v>26</v>
      </c>
    </row>
    <row r="2091" spans="1:20" x14ac:dyDescent="0.3">
      <c r="A2091" t="s">
        <v>2379</v>
      </c>
      <c r="B2091" t="s">
        <v>19</v>
      </c>
      <c r="C2091">
        <v>30</v>
      </c>
      <c r="D2091" t="s">
        <v>20</v>
      </c>
      <c r="E2091" t="s">
        <v>58</v>
      </c>
      <c r="F2091" t="s">
        <v>40</v>
      </c>
      <c r="G2091" t="s">
        <v>96</v>
      </c>
      <c r="H2091" t="s">
        <v>75</v>
      </c>
      <c r="I2091">
        <v>7.7</v>
      </c>
      <c r="J2091" t="s">
        <v>25</v>
      </c>
      <c r="K2091" s="1">
        <v>39679</v>
      </c>
      <c r="L2091"/>
      <c r="M2091">
        <v>17.190000000000001</v>
      </c>
      <c r="N2091">
        <v>47902</v>
      </c>
      <c r="O2091">
        <v>3</v>
      </c>
      <c r="P2091" t="s">
        <v>26</v>
      </c>
      <c r="Q2091">
        <v>1</v>
      </c>
      <c r="R2091">
        <v>2</v>
      </c>
      <c r="S2091" t="s">
        <v>272</v>
      </c>
      <c r="T2091" t="s">
        <v>26</v>
      </c>
    </row>
    <row r="2092" spans="1:20" x14ac:dyDescent="0.3">
      <c r="A2092" t="s">
        <v>2380</v>
      </c>
      <c r="B2092" t="s">
        <v>19</v>
      </c>
      <c r="C2092">
        <v>26</v>
      </c>
      <c r="D2092" t="s">
        <v>20</v>
      </c>
      <c r="E2092" t="s">
        <v>58</v>
      </c>
      <c r="F2092" t="s">
        <v>45</v>
      </c>
      <c r="G2092" t="s">
        <v>164</v>
      </c>
      <c r="H2092" t="s">
        <v>47</v>
      </c>
      <c r="I2092">
        <v>5.6</v>
      </c>
      <c r="J2092" t="s">
        <v>25</v>
      </c>
      <c r="K2092" s="1">
        <v>41391</v>
      </c>
      <c r="L2092"/>
      <c r="M2092">
        <v>12.5</v>
      </c>
      <c r="N2092">
        <v>45629</v>
      </c>
      <c r="O2092">
        <v>4</v>
      </c>
      <c r="P2092" t="s">
        <v>26</v>
      </c>
      <c r="Q2092">
        <v>1</v>
      </c>
      <c r="R2092">
        <v>6</v>
      </c>
      <c r="S2092" t="s">
        <v>1563</v>
      </c>
      <c r="T2092" t="s">
        <v>26</v>
      </c>
    </row>
    <row r="2093" spans="1:20" x14ac:dyDescent="0.3">
      <c r="A2093" t="s">
        <v>2381</v>
      </c>
      <c r="B2093" t="s">
        <v>19</v>
      </c>
      <c r="C2093">
        <v>39</v>
      </c>
      <c r="D2093" t="s">
        <v>30</v>
      </c>
      <c r="E2093" t="s">
        <v>44</v>
      </c>
      <c r="F2093" t="s">
        <v>40</v>
      </c>
      <c r="G2093" t="s">
        <v>50</v>
      </c>
      <c r="H2093" t="s">
        <v>47</v>
      </c>
      <c r="I2093">
        <v>13.1</v>
      </c>
      <c r="J2093" t="s">
        <v>25</v>
      </c>
      <c r="K2093" s="1">
        <v>44608</v>
      </c>
      <c r="L2093" s="1">
        <v>45450</v>
      </c>
      <c r="M2093">
        <v>2.31</v>
      </c>
      <c r="N2093">
        <v>56623</v>
      </c>
      <c r="O2093">
        <v>2</v>
      </c>
      <c r="P2093" t="s">
        <v>26</v>
      </c>
      <c r="Q2093">
        <v>0</v>
      </c>
      <c r="R2093">
        <v>7</v>
      </c>
      <c r="S2093" t="s">
        <v>676</v>
      </c>
      <c r="T2093" t="s">
        <v>65</v>
      </c>
    </row>
    <row r="2094" spans="1:20" x14ac:dyDescent="0.3">
      <c r="A2094" t="s">
        <v>2382</v>
      </c>
      <c r="B2094" t="s">
        <v>29</v>
      </c>
      <c r="C2094">
        <v>21</v>
      </c>
      <c r="D2094" t="s">
        <v>30</v>
      </c>
      <c r="E2094" t="s">
        <v>39</v>
      </c>
      <c r="F2094" t="s">
        <v>92</v>
      </c>
      <c r="G2094" t="s">
        <v>93</v>
      </c>
      <c r="H2094" t="s">
        <v>47</v>
      </c>
      <c r="I2094">
        <v>1</v>
      </c>
      <c r="J2094" t="s">
        <v>25</v>
      </c>
      <c r="K2094" s="1">
        <v>39822</v>
      </c>
      <c r="L2094" s="1">
        <v>41180</v>
      </c>
      <c r="M2094">
        <v>3.72</v>
      </c>
      <c r="N2094">
        <v>41169</v>
      </c>
      <c r="O2094">
        <v>2</v>
      </c>
      <c r="P2094" t="s">
        <v>65</v>
      </c>
      <c r="Q2094">
        <v>1</v>
      </c>
      <c r="R2094">
        <v>7</v>
      </c>
      <c r="S2094" t="s">
        <v>805</v>
      </c>
      <c r="T2094" t="s">
        <v>65</v>
      </c>
    </row>
    <row r="2095" spans="1:20" x14ac:dyDescent="0.3">
      <c r="A2095" t="s">
        <v>2383</v>
      </c>
      <c r="B2095" t="s">
        <v>29</v>
      </c>
      <c r="C2095">
        <v>28</v>
      </c>
      <c r="D2095" t="s">
        <v>20</v>
      </c>
      <c r="E2095" t="s">
        <v>58</v>
      </c>
      <c r="F2095" t="s">
        <v>22</v>
      </c>
      <c r="G2095" t="s">
        <v>59</v>
      </c>
      <c r="H2095" t="s">
        <v>51</v>
      </c>
      <c r="I2095">
        <v>4.5</v>
      </c>
      <c r="J2095" t="s">
        <v>25</v>
      </c>
      <c r="K2095" s="1">
        <v>41764</v>
      </c>
      <c r="L2095" s="1">
        <v>45560</v>
      </c>
      <c r="M2095">
        <v>10.39</v>
      </c>
      <c r="N2095">
        <v>45322</v>
      </c>
      <c r="O2095">
        <v>4</v>
      </c>
      <c r="P2095" t="s">
        <v>26</v>
      </c>
      <c r="Q2095">
        <v>5</v>
      </c>
      <c r="R2095">
        <v>7</v>
      </c>
      <c r="S2095" t="s">
        <v>289</v>
      </c>
      <c r="T2095" t="s">
        <v>65</v>
      </c>
    </row>
    <row r="2096" spans="1:20" x14ac:dyDescent="0.3">
      <c r="A2096" t="s">
        <v>2384</v>
      </c>
      <c r="B2096" t="s">
        <v>29</v>
      </c>
      <c r="C2096">
        <v>34</v>
      </c>
      <c r="D2096" t="s">
        <v>30</v>
      </c>
      <c r="E2096" t="s">
        <v>58</v>
      </c>
      <c r="F2096" t="s">
        <v>54</v>
      </c>
      <c r="G2096" t="s">
        <v>55</v>
      </c>
      <c r="H2096" t="s">
        <v>84</v>
      </c>
      <c r="I2096">
        <v>7.7</v>
      </c>
      <c r="J2096" t="s">
        <v>25</v>
      </c>
      <c r="K2096" s="1">
        <v>44898</v>
      </c>
      <c r="L2096"/>
      <c r="M2096">
        <v>2.9</v>
      </c>
      <c r="N2096">
        <v>49761</v>
      </c>
      <c r="O2096">
        <v>3</v>
      </c>
      <c r="P2096" t="s">
        <v>26</v>
      </c>
      <c r="Q2096">
        <v>3</v>
      </c>
      <c r="R2096">
        <v>4</v>
      </c>
      <c r="S2096" t="s">
        <v>219</v>
      </c>
      <c r="T2096" t="s">
        <v>26</v>
      </c>
    </row>
    <row r="2097" spans="1:20" x14ac:dyDescent="0.3">
      <c r="A2097" t="s">
        <v>2385</v>
      </c>
      <c r="B2097" t="s">
        <v>29</v>
      </c>
      <c r="C2097">
        <v>32</v>
      </c>
      <c r="D2097" t="s">
        <v>20</v>
      </c>
      <c r="E2097" t="s">
        <v>44</v>
      </c>
      <c r="F2097" t="s">
        <v>32</v>
      </c>
      <c r="G2097" t="s">
        <v>171</v>
      </c>
      <c r="H2097" t="s">
        <v>24</v>
      </c>
      <c r="I2097">
        <v>10.199999999999999</v>
      </c>
      <c r="J2097" t="s">
        <v>25</v>
      </c>
      <c r="K2097" s="1">
        <v>41097</v>
      </c>
      <c r="L2097"/>
      <c r="M2097">
        <v>13.31</v>
      </c>
      <c r="N2097">
        <v>51064</v>
      </c>
      <c r="O2097">
        <v>3</v>
      </c>
      <c r="P2097" t="s">
        <v>26</v>
      </c>
      <c r="Q2097">
        <v>2</v>
      </c>
      <c r="R2097">
        <v>6</v>
      </c>
      <c r="S2097" t="s">
        <v>37</v>
      </c>
      <c r="T2097" t="s">
        <v>26</v>
      </c>
    </row>
    <row r="2098" spans="1:20" x14ac:dyDescent="0.3">
      <c r="A2098" t="s">
        <v>2386</v>
      </c>
      <c r="B2098" t="s">
        <v>29</v>
      </c>
      <c r="C2098">
        <v>42</v>
      </c>
      <c r="D2098" t="s">
        <v>30</v>
      </c>
      <c r="E2098" t="s">
        <v>39</v>
      </c>
      <c r="F2098" t="s">
        <v>32</v>
      </c>
      <c r="G2098" t="s">
        <v>171</v>
      </c>
      <c r="H2098" t="s">
        <v>75</v>
      </c>
      <c r="I2098">
        <v>22</v>
      </c>
      <c r="J2098" t="s">
        <v>25</v>
      </c>
      <c r="K2098" s="1">
        <v>42339</v>
      </c>
      <c r="L2098"/>
      <c r="M2098">
        <v>9.91</v>
      </c>
      <c r="N2098">
        <v>73378</v>
      </c>
      <c r="O2098">
        <v>3</v>
      </c>
      <c r="P2098" t="s">
        <v>26</v>
      </c>
      <c r="Q2098">
        <v>2</v>
      </c>
      <c r="R2098">
        <v>6</v>
      </c>
      <c r="S2098" t="s">
        <v>1656</v>
      </c>
      <c r="T2098" t="s">
        <v>26</v>
      </c>
    </row>
    <row r="2099" spans="1:20" x14ac:dyDescent="0.3">
      <c r="A2099" t="s">
        <v>2387</v>
      </c>
      <c r="B2099" t="s">
        <v>29</v>
      </c>
      <c r="C2099">
        <v>31</v>
      </c>
      <c r="D2099" t="s">
        <v>20</v>
      </c>
      <c r="E2099" t="s">
        <v>63</v>
      </c>
      <c r="F2099" t="s">
        <v>92</v>
      </c>
      <c r="G2099" t="s">
        <v>246</v>
      </c>
      <c r="H2099" t="s">
        <v>24</v>
      </c>
      <c r="I2099">
        <v>8.9</v>
      </c>
      <c r="J2099" t="s">
        <v>25</v>
      </c>
      <c r="K2099" s="1">
        <v>44498</v>
      </c>
      <c r="L2099"/>
      <c r="M2099">
        <v>4</v>
      </c>
      <c r="N2099">
        <v>48509</v>
      </c>
      <c r="O2099">
        <v>3</v>
      </c>
      <c r="P2099" t="s">
        <v>26</v>
      </c>
      <c r="Q2099">
        <v>1</v>
      </c>
      <c r="R2099">
        <v>6</v>
      </c>
      <c r="S2099" t="s">
        <v>155</v>
      </c>
      <c r="T2099" t="s">
        <v>26</v>
      </c>
    </row>
    <row r="2100" spans="1:20" x14ac:dyDescent="0.3">
      <c r="A2100" t="s">
        <v>2388</v>
      </c>
      <c r="B2100" t="s">
        <v>29</v>
      </c>
      <c r="C2100">
        <v>41</v>
      </c>
      <c r="D2100" t="s">
        <v>30</v>
      </c>
      <c r="E2100" t="s">
        <v>39</v>
      </c>
      <c r="F2100" t="s">
        <v>67</v>
      </c>
      <c r="G2100" t="s">
        <v>110</v>
      </c>
      <c r="H2100" t="s">
        <v>24</v>
      </c>
      <c r="I2100">
        <v>21</v>
      </c>
      <c r="J2100" t="s">
        <v>25</v>
      </c>
      <c r="K2100" s="1">
        <v>41272</v>
      </c>
      <c r="L2100"/>
      <c r="M2100">
        <v>12.83</v>
      </c>
      <c r="N2100">
        <v>77224</v>
      </c>
      <c r="O2100">
        <v>3</v>
      </c>
      <c r="P2100" t="s">
        <v>26</v>
      </c>
      <c r="Q2100">
        <v>2</v>
      </c>
      <c r="R2100">
        <v>4</v>
      </c>
      <c r="S2100" t="s">
        <v>350</v>
      </c>
      <c r="T2100" t="s">
        <v>26</v>
      </c>
    </row>
    <row r="2101" spans="1:20" x14ac:dyDescent="0.3">
      <c r="A2101" t="s">
        <v>2389</v>
      </c>
      <c r="B2101" t="s">
        <v>29</v>
      </c>
      <c r="C2101">
        <v>27</v>
      </c>
      <c r="D2101" t="s">
        <v>30</v>
      </c>
      <c r="E2101" t="s">
        <v>31</v>
      </c>
      <c r="F2101" t="s">
        <v>92</v>
      </c>
      <c r="G2101" t="s">
        <v>120</v>
      </c>
      <c r="H2101" t="s">
        <v>24</v>
      </c>
      <c r="I2101">
        <v>5.6</v>
      </c>
      <c r="J2101" t="s">
        <v>25</v>
      </c>
      <c r="K2101" s="1">
        <v>40771</v>
      </c>
      <c r="L2101"/>
      <c r="M2101">
        <v>14.2</v>
      </c>
      <c r="N2101">
        <v>43859</v>
      </c>
      <c r="O2101">
        <v>4</v>
      </c>
      <c r="P2101" t="s">
        <v>26</v>
      </c>
      <c r="Q2101">
        <v>1</v>
      </c>
      <c r="R2101">
        <v>4</v>
      </c>
      <c r="S2101" t="s">
        <v>363</v>
      </c>
      <c r="T2101" t="s">
        <v>26</v>
      </c>
    </row>
    <row r="2102" spans="1:20" x14ac:dyDescent="0.3">
      <c r="A2102" t="s">
        <v>2390</v>
      </c>
      <c r="B2102" t="s">
        <v>29</v>
      </c>
      <c r="C2102">
        <v>34</v>
      </c>
      <c r="D2102" t="s">
        <v>20</v>
      </c>
      <c r="E2102" t="s">
        <v>21</v>
      </c>
      <c r="F2102" t="s">
        <v>67</v>
      </c>
      <c r="G2102" t="s">
        <v>110</v>
      </c>
      <c r="H2102" t="s">
        <v>24</v>
      </c>
      <c r="I2102">
        <v>9.9</v>
      </c>
      <c r="J2102" t="s">
        <v>25</v>
      </c>
      <c r="K2102" s="1">
        <v>43744</v>
      </c>
      <c r="L2102"/>
      <c r="M2102">
        <v>6.06</v>
      </c>
      <c r="N2102">
        <v>55901</v>
      </c>
      <c r="O2102">
        <v>2</v>
      </c>
      <c r="P2102" t="s">
        <v>26</v>
      </c>
      <c r="Q2102">
        <v>3</v>
      </c>
      <c r="R2102">
        <v>4</v>
      </c>
      <c r="S2102" t="s">
        <v>577</v>
      </c>
      <c r="T2102" t="s">
        <v>26</v>
      </c>
    </row>
    <row r="2103" spans="1:20" x14ac:dyDescent="0.3">
      <c r="A2103" t="s">
        <v>2391</v>
      </c>
      <c r="B2103" t="s">
        <v>29</v>
      </c>
      <c r="C2103">
        <v>22</v>
      </c>
      <c r="D2103" t="s">
        <v>30</v>
      </c>
      <c r="E2103" t="s">
        <v>63</v>
      </c>
      <c r="F2103" t="s">
        <v>92</v>
      </c>
      <c r="G2103" t="s">
        <v>246</v>
      </c>
      <c r="H2103" t="s">
        <v>47</v>
      </c>
      <c r="I2103">
        <v>0.1</v>
      </c>
      <c r="J2103" t="s">
        <v>25</v>
      </c>
      <c r="K2103" s="1">
        <v>45622</v>
      </c>
      <c r="L2103"/>
      <c r="M2103">
        <v>0.92</v>
      </c>
      <c r="N2103">
        <v>30240</v>
      </c>
      <c r="O2103">
        <v>1</v>
      </c>
      <c r="P2103" t="s">
        <v>26</v>
      </c>
      <c r="Q2103">
        <v>2</v>
      </c>
      <c r="R2103">
        <v>7</v>
      </c>
      <c r="S2103" t="s">
        <v>153</v>
      </c>
      <c r="T2103" t="s">
        <v>26</v>
      </c>
    </row>
    <row r="2104" spans="1:20" x14ac:dyDescent="0.3">
      <c r="A2104" t="s">
        <v>2392</v>
      </c>
      <c r="B2104" t="s">
        <v>19</v>
      </c>
      <c r="C2104">
        <v>33</v>
      </c>
      <c r="D2104" t="s">
        <v>20</v>
      </c>
      <c r="E2104" t="s">
        <v>21</v>
      </c>
      <c r="F2104" t="s">
        <v>54</v>
      </c>
      <c r="G2104" t="s">
        <v>55</v>
      </c>
      <c r="H2104" t="s">
        <v>24</v>
      </c>
      <c r="I2104">
        <v>7.8</v>
      </c>
      <c r="J2104" t="s">
        <v>25</v>
      </c>
      <c r="K2104" s="1">
        <v>40441</v>
      </c>
      <c r="L2104"/>
      <c r="M2104">
        <v>15.1</v>
      </c>
      <c r="N2104">
        <v>51614</v>
      </c>
      <c r="O2104">
        <v>1</v>
      </c>
      <c r="P2104" t="s">
        <v>26</v>
      </c>
      <c r="Q2104">
        <v>1</v>
      </c>
      <c r="R2104">
        <v>9</v>
      </c>
      <c r="S2104" t="s">
        <v>386</v>
      </c>
      <c r="T2104" t="s">
        <v>26</v>
      </c>
    </row>
    <row r="2105" spans="1:20" x14ac:dyDescent="0.3">
      <c r="A2105" t="s">
        <v>2393</v>
      </c>
      <c r="B2105" t="s">
        <v>19</v>
      </c>
      <c r="C2105">
        <v>42</v>
      </c>
      <c r="D2105" t="s">
        <v>30</v>
      </c>
      <c r="E2105" t="s">
        <v>44</v>
      </c>
      <c r="F2105" t="s">
        <v>32</v>
      </c>
      <c r="G2105" t="s">
        <v>33</v>
      </c>
      <c r="H2105" t="s">
        <v>24</v>
      </c>
      <c r="I2105">
        <v>16.899999999999999</v>
      </c>
      <c r="J2105" t="s">
        <v>25</v>
      </c>
      <c r="K2105" s="1">
        <v>41302</v>
      </c>
      <c r="L2105"/>
      <c r="M2105">
        <v>12.75</v>
      </c>
      <c r="N2105">
        <v>60429</v>
      </c>
      <c r="O2105">
        <v>4</v>
      </c>
      <c r="P2105" t="s">
        <v>26</v>
      </c>
      <c r="Q2105">
        <v>4</v>
      </c>
      <c r="R2105">
        <v>8</v>
      </c>
      <c r="S2105" t="s">
        <v>456</v>
      </c>
      <c r="T2105" t="s">
        <v>26</v>
      </c>
    </row>
    <row r="2106" spans="1:20" x14ac:dyDescent="0.3">
      <c r="A2106" t="s">
        <v>2394</v>
      </c>
      <c r="B2106" t="s">
        <v>29</v>
      </c>
      <c r="C2106">
        <v>35</v>
      </c>
      <c r="D2106" t="s">
        <v>30</v>
      </c>
      <c r="E2106" t="s">
        <v>36</v>
      </c>
      <c r="F2106" t="s">
        <v>54</v>
      </c>
      <c r="G2106" t="s">
        <v>55</v>
      </c>
      <c r="H2106" t="s">
        <v>24</v>
      </c>
      <c r="I2106">
        <v>7.2</v>
      </c>
      <c r="J2106" t="s">
        <v>25</v>
      </c>
      <c r="K2106" s="1">
        <v>42136</v>
      </c>
      <c r="L2106"/>
      <c r="M2106">
        <v>10.46</v>
      </c>
      <c r="N2106">
        <v>44608</v>
      </c>
      <c r="O2106">
        <v>3</v>
      </c>
      <c r="P2106" t="s">
        <v>65</v>
      </c>
      <c r="Q2106">
        <v>0</v>
      </c>
      <c r="R2106">
        <v>4</v>
      </c>
      <c r="S2106" t="s">
        <v>219</v>
      </c>
      <c r="T2106" t="s">
        <v>26</v>
      </c>
    </row>
    <row r="2107" spans="1:20" x14ac:dyDescent="0.3">
      <c r="A2107" t="s">
        <v>2395</v>
      </c>
      <c r="B2107" t="s">
        <v>19</v>
      </c>
      <c r="C2107">
        <v>39</v>
      </c>
      <c r="D2107" t="s">
        <v>30</v>
      </c>
      <c r="E2107" t="s">
        <v>44</v>
      </c>
      <c r="F2107" t="s">
        <v>32</v>
      </c>
      <c r="G2107" t="s">
        <v>33</v>
      </c>
      <c r="H2107" t="s">
        <v>24</v>
      </c>
      <c r="I2107">
        <v>0.7</v>
      </c>
      <c r="J2107" t="s">
        <v>85</v>
      </c>
      <c r="K2107" s="1">
        <v>39513</v>
      </c>
      <c r="L2107"/>
      <c r="M2107">
        <v>17.649999999999999</v>
      </c>
      <c r="N2107">
        <v>27320</v>
      </c>
      <c r="O2107">
        <v>2</v>
      </c>
      <c r="P2107" t="s">
        <v>65</v>
      </c>
      <c r="Q2107">
        <v>0</v>
      </c>
      <c r="R2107">
        <v>6</v>
      </c>
      <c r="S2107" t="s">
        <v>407</v>
      </c>
      <c r="T2107" t="s">
        <v>26</v>
      </c>
    </row>
    <row r="2108" spans="1:20" x14ac:dyDescent="0.3">
      <c r="A2108" t="s">
        <v>2396</v>
      </c>
      <c r="B2108" t="s">
        <v>29</v>
      </c>
      <c r="C2108">
        <v>28</v>
      </c>
      <c r="D2108" t="s">
        <v>30</v>
      </c>
      <c r="E2108" t="s">
        <v>31</v>
      </c>
      <c r="F2108" t="s">
        <v>45</v>
      </c>
      <c r="G2108" t="s">
        <v>98</v>
      </c>
      <c r="H2108" t="s">
        <v>24</v>
      </c>
      <c r="I2108">
        <v>2.6</v>
      </c>
      <c r="J2108" t="s">
        <v>25</v>
      </c>
      <c r="K2108" s="1">
        <v>43696</v>
      </c>
      <c r="L2108"/>
      <c r="M2108">
        <v>6.19</v>
      </c>
      <c r="N2108">
        <v>44215</v>
      </c>
      <c r="O2108">
        <v>3</v>
      </c>
      <c r="P2108" t="s">
        <v>26</v>
      </c>
      <c r="Q2108">
        <v>1</v>
      </c>
      <c r="R2108">
        <v>2</v>
      </c>
      <c r="S2108" t="s">
        <v>280</v>
      </c>
      <c r="T2108" t="s">
        <v>26</v>
      </c>
    </row>
    <row r="2109" spans="1:20" x14ac:dyDescent="0.3">
      <c r="A2109" t="s">
        <v>2397</v>
      </c>
      <c r="B2109" t="s">
        <v>29</v>
      </c>
      <c r="C2109">
        <v>29</v>
      </c>
      <c r="D2109" t="s">
        <v>30</v>
      </c>
      <c r="E2109" t="s">
        <v>39</v>
      </c>
      <c r="F2109" t="s">
        <v>92</v>
      </c>
      <c r="G2109" t="s">
        <v>120</v>
      </c>
      <c r="H2109" t="s">
        <v>51</v>
      </c>
      <c r="I2109">
        <v>7.4</v>
      </c>
      <c r="J2109" t="s">
        <v>25</v>
      </c>
      <c r="K2109" s="1">
        <v>45819</v>
      </c>
      <c r="L2109"/>
      <c r="M2109">
        <v>0.38</v>
      </c>
      <c r="N2109">
        <v>42773</v>
      </c>
      <c r="O2109">
        <v>2</v>
      </c>
      <c r="P2109" t="s">
        <v>26</v>
      </c>
      <c r="Q2109">
        <v>0</v>
      </c>
      <c r="R2109">
        <v>4</v>
      </c>
      <c r="S2109" t="s">
        <v>969</v>
      </c>
      <c r="T2109" t="s">
        <v>26</v>
      </c>
    </row>
    <row r="2110" spans="1:20" x14ac:dyDescent="0.3">
      <c r="A2110" t="s">
        <v>2398</v>
      </c>
      <c r="B2110" t="s">
        <v>29</v>
      </c>
      <c r="C2110">
        <v>31</v>
      </c>
      <c r="D2110" t="s">
        <v>20</v>
      </c>
      <c r="E2110" t="s">
        <v>63</v>
      </c>
      <c r="F2110" t="s">
        <v>67</v>
      </c>
      <c r="G2110" t="s">
        <v>176</v>
      </c>
      <c r="H2110" t="s">
        <v>84</v>
      </c>
      <c r="I2110">
        <v>4.0999999999999996</v>
      </c>
      <c r="J2110" t="s">
        <v>25</v>
      </c>
      <c r="K2110" s="1">
        <v>39973</v>
      </c>
      <c r="L2110"/>
      <c r="M2110">
        <v>16.39</v>
      </c>
      <c r="N2110">
        <v>48723</v>
      </c>
      <c r="O2110">
        <v>4</v>
      </c>
      <c r="P2110" t="s">
        <v>26</v>
      </c>
      <c r="Q2110">
        <v>3</v>
      </c>
      <c r="R2110">
        <v>4</v>
      </c>
      <c r="S2110" t="s">
        <v>137</v>
      </c>
      <c r="T2110" t="s">
        <v>26</v>
      </c>
    </row>
    <row r="2111" spans="1:20" x14ac:dyDescent="0.3">
      <c r="A2111" t="s">
        <v>2399</v>
      </c>
      <c r="B2111" t="s">
        <v>29</v>
      </c>
      <c r="C2111">
        <v>26</v>
      </c>
      <c r="D2111" t="s">
        <v>30</v>
      </c>
      <c r="E2111" t="s">
        <v>39</v>
      </c>
      <c r="F2111" t="s">
        <v>67</v>
      </c>
      <c r="G2111" t="s">
        <v>71</v>
      </c>
      <c r="H2111" t="s">
        <v>84</v>
      </c>
      <c r="I2111">
        <v>4</v>
      </c>
      <c r="J2111" t="s">
        <v>25</v>
      </c>
      <c r="K2111" s="1">
        <v>41119</v>
      </c>
      <c r="L2111"/>
      <c r="M2111">
        <v>13.25</v>
      </c>
      <c r="N2111">
        <v>46297</v>
      </c>
      <c r="O2111">
        <v>3</v>
      </c>
      <c r="P2111" t="s">
        <v>26</v>
      </c>
      <c r="Q2111">
        <v>1</v>
      </c>
      <c r="R2111">
        <v>9</v>
      </c>
      <c r="S2111" t="s">
        <v>379</v>
      </c>
      <c r="T2111" t="s">
        <v>26</v>
      </c>
    </row>
    <row r="2112" spans="1:20" x14ac:dyDescent="0.3">
      <c r="A2112" t="s">
        <v>2400</v>
      </c>
      <c r="B2112" t="s">
        <v>19</v>
      </c>
      <c r="C2112">
        <v>27</v>
      </c>
      <c r="D2112" t="s">
        <v>30</v>
      </c>
      <c r="E2112" t="s">
        <v>63</v>
      </c>
      <c r="F2112" t="s">
        <v>45</v>
      </c>
      <c r="G2112" t="s">
        <v>164</v>
      </c>
      <c r="H2112" t="s">
        <v>51</v>
      </c>
      <c r="I2112">
        <v>5.5</v>
      </c>
      <c r="J2112" t="s">
        <v>25</v>
      </c>
      <c r="K2112" s="1">
        <v>44592</v>
      </c>
      <c r="L2112"/>
      <c r="M2112">
        <v>3.74</v>
      </c>
      <c r="N2112">
        <v>48183</v>
      </c>
      <c r="O2112">
        <v>3</v>
      </c>
      <c r="P2112" t="s">
        <v>26</v>
      </c>
      <c r="Q2112">
        <v>0</v>
      </c>
      <c r="R2112">
        <v>5</v>
      </c>
      <c r="S2112" t="s">
        <v>244</v>
      </c>
      <c r="T2112" t="s">
        <v>26</v>
      </c>
    </row>
    <row r="2113" spans="1:20" x14ac:dyDescent="0.3">
      <c r="A2113" t="s">
        <v>2401</v>
      </c>
      <c r="B2113" t="s">
        <v>19</v>
      </c>
      <c r="C2113">
        <v>47</v>
      </c>
      <c r="D2113" t="s">
        <v>20</v>
      </c>
      <c r="E2113" t="s">
        <v>53</v>
      </c>
      <c r="F2113" t="s">
        <v>45</v>
      </c>
      <c r="G2113" t="s">
        <v>98</v>
      </c>
      <c r="H2113" t="s">
        <v>24</v>
      </c>
      <c r="I2113">
        <v>23.2</v>
      </c>
      <c r="J2113" t="s">
        <v>25</v>
      </c>
      <c r="K2113" s="1">
        <v>42401</v>
      </c>
      <c r="L2113"/>
      <c r="M2113">
        <v>9.74</v>
      </c>
      <c r="N2113">
        <v>86623</v>
      </c>
      <c r="O2113">
        <v>5</v>
      </c>
      <c r="P2113" t="s">
        <v>26</v>
      </c>
      <c r="Q2113">
        <v>2</v>
      </c>
      <c r="R2113">
        <v>6</v>
      </c>
      <c r="S2113" t="s">
        <v>1002</v>
      </c>
      <c r="T2113" t="s">
        <v>26</v>
      </c>
    </row>
    <row r="2114" spans="1:20" x14ac:dyDescent="0.3">
      <c r="A2114" t="s">
        <v>2402</v>
      </c>
      <c r="B2114" t="s">
        <v>29</v>
      </c>
      <c r="C2114">
        <v>39</v>
      </c>
      <c r="D2114" t="s">
        <v>30</v>
      </c>
      <c r="E2114" t="s">
        <v>21</v>
      </c>
      <c r="F2114" t="s">
        <v>54</v>
      </c>
      <c r="G2114" t="s">
        <v>139</v>
      </c>
      <c r="H2114" t="s">
        <v>24</v>
      </c>
      <c r="I2114">
        <v>4.4000000000000004</v>
      </c>
      <c r="J2114" t="s">
        <v>25</v>
      </c>
      <c r="K2114" s="1">
        <v>43959</v>
      </c>
      <c r="L2114"/>
      <c r="M2114">
        <v>5.47</v>
      </c>
      <c r="N2114">
        <v>41977</v>
      </c>
      <c r="O2114">
        <v>4</v>
      </c>
      <c r="P2114" t="s">
        <v>26</v>
      </c>
      <c r="Q2114">
        <v>2</v>
      </c>
      <c r="R2114">
        <v>5</v>
      </c>
      <c r="S2114" t="s">
        <v>956</v>
      </c>
      <c r="T2114" t="s">
        <v>26</v>
      </c>
    </row>
    <row r="2115" spans="1:20" x14ac:dyDescent="0.3">
      <c r="A2115" t="s">
        <v>2403</v>
      </c>
      <c r="B2115" t="s">
        <v>19</v>
      </c>
      <c r="C2115">
        <v>34</v>
      </c>
      <c r="D2115" t="s">
        <v>30</v>
      </c>
      <c r="E2115" t="s">
        <v>63</v>
      </c>
      <c r="F2115" t="s">
        <v>92</v>
      </c>
      <c r="G2115" t="s">
        <v>120</v>
      </c>
      <c r="H2115" t="s">
        <v>24</v>
      </c>
      <c r="I2115">
        <v>6.2</v>
      </c>
      <c r="J2115" t="s">
        <v>25</v>
      </c>
      <c r="K2115" s="1">
        <v>40559</v>
      </c>
      <c r="L2115"/>
      <c r="M2115">
        <v>14.78</v>
      </c>
      <c r="N2115">
        <v>53365</v>
      </c>
      <c r="O2115">
        <v>2</v>
      </c>
      <c r="P2115" t="s">
        <v>26</v>
      </c>
      <c r="Q2115">
        <v>1</v>
      </c>
      <c r="R2115">
        <v>5</v>
      </c>
      <c r="S2115" t="s">
        <v>624</v>
      </c>
      <c r="T2115" t="s">
        <v>26</v>
      </c>
    </row>
    <row r="2116" spans="1:20" x14ac:dyDescent="0.3">
      <c r="A2116" t="s">
        <v>2404</v>
      </c>
      <c r="B2116" t="s">
        <v>29</v>
      </c>
      <c r="C2116">
        <v>32</v>
      </c>
      <c r="D2116" t="s">
        <v>30</v>
      </c>
      <c r="E2116" t="s">
        <v>63</v>
      </c>
      <c r="F2116" t="s">
        <v>82</v>
      </c>
      <c r="G2116" t="s">
        <v>107</v>
      </c>
      <c r="H2116" t="s">
        <v>24</v>
      </c>
      <c r="I2116">
        <v>7</v>
      </c>
      <c r="J2116" t="s">
        <v>25</v>
      </c>
      <c r="K2116" s="1">
        <v>41915</v>
      </c>
      <c r="L2116"/>
      <c r="M2116">
        <v>11.07</v>
      </c>
      <c r="N2116">
        <v>38631</v>
      </c>
      <c r="O2116">
        <v>3</v>
      </c>
      <c r="P2116" t="s">
        <v>26</v>
      </c>
      <c r="Q2116">
        <v>0</v>
      </c>
      <c r="R2116">
        <v>3</v>
      </c>
      <c r="S2116" t="s">
        <v>1529</v>
      </c>
      <c r="T2116" t="s">
        <v>26</v>
      </c>
    </row>
    <row r="2117" spans="1:20" x14ac:dyDescent="0.3">
      <c r="A2117" t="s">
        <v>2405</v>
      </c>
      <c r="B2117" t="s">
        <v>29</v>
      </c>
      <c r="C2117">
        <v>25</v>
      </c>
      <c r="D2117" t="s">
        <v>20</v>
      </c>
      <c r="E2117" t="s">
        <v>63</v>
      </c>
      <c r="F2117" t="s">
        <v>40</v>
      </c>
      <c r="G2117" t="s">
        <v>50</v>
      </c>
      <c r="H2117" t="s">
        <v>24</v>
      </c>
      <c r="I2117">
        <v>3.4</v>
      </c>
      <c r="J2117" t="s">
        <v>25</v>
      </c>
      <c r="K2117" s="1">
        <v>39677</v>
      </c>
      <c r="L2117"/>
      <c r="M2117">
        <v>17.2</v>
      </c>
      <c r="N2117">
        <v>41955</v>
      </c>
      <c r="O2117">
        <v>3</v>
      </c>
      <c r="P2117" t="s">
        <v>26</v>
      </c>
      <c r="Q2117">
        <v>3</v>
      </c>
      <c r="R2117">
        <v>7</v>
      </c>
      <c r="S2117" t="s">
        <v>1309</v>
      </c>
      <c r="T2117" t="s">
        <v>26</v>
      </c>
    </row>
    <row r="2118" spans="1:20" x14ac:dyDescent="0.3">
      <c r="A2118" t="s">
        <v>2406</v>
      </c>
      <c r="B2118" t="s">
        <v>19</v>
      </c>
      <c r="C2118">
        <v>47</v>
      </c>
      <c r="D2118" t="s">
        <v>30</v>
      </c>
      <c r="E2118" t="s">
        <v>36</v>
      </c>
      <c r="F2118" t="s">
        <v>82</v>
      </c>
      <c r="G2118" t="s">
        <v>83</v>
      </c>
      <c r="H2118" t="s">
        <v>75</v>
      </c>
      <c r="I2118">
        <v>3.3</v>
      </c>
      <c r="J2118" t="s">
        <v>25</v>
      </c>
      <c r="K2118" s="1">
        <v>45618</v>
      </c>
      <c r="L2118"/>
      <c r="M2118">
        <v>0.93</v>
      </c>
      <c r="N2118">
        <v>36903</v>
      </c>
      <c r="O2118">
        <v>2</v>
      </c>
      <c r="P2118" t="s">
        <v>26</v>
      </c>
      <c r="Q2118">
        <v>1</v>
      </c>
      <c r="R2118">
        <v>1</v>
      </c>
      <c r="S2118" t="s">
        <v>2407</v>
      </c>
      <c r="T2118" t="s">
        <v>26</v>
      </c>
    </row>
    <row r="2119" spans="1:20" x14ac:dyDescent="0.3">
      <c r="A2119" t="s">
        <v>2408</v>
      </c>
      <c r="B2119" t="s">
        <v>19</v>
      </c>
      <c r="C2119">
        <v>37</v>
      </c>
      <c r="D2119" t="s">
        <v>30</v>
      </c>
      <c r="E2119" t="s">
        <v>58</v>
      </c>
      <c r="F2119" t="s">
        <v>82</v>
      </c>
      <c r="G2119" t="s">
        <v>107</v>
      </c>
      <c r="H2119" t="s">
        <v>51</v>
      </c>
      <c r="I2119">
        <v>9.1999999999999993</v>
      </c>
      <c r="J2119" t="s">
        <v>25</v>
      </c>
      <c r="K2119" s="1">
        <v>43263</v>
      </c>
      <c r="L2119"/>
      <c r="M2119">
        <v>7.38</v>
      </c>
      <c r="N2119">
        <v>50294</v>
      </c>
      <c r="O2119">
        <v>3</v>
      </c>
      <c r="P2119" t="s">
        <v>26</v>
      </c>
      <c r="Q2119">
        <v>2</v>
      </c>
      <c r="R2119">
        <v>5</v>
      </c>
      <c r="S2119" t="s">
        <v>863</v>
      </c>
      <c r="T2119" t="s">
        <v>26</v>
      </c>
    </row>
    <row r="2120" spans="1:20" x14ac:dyDescent="0.3">
      <c r="A2120" t="s">
        <v>294</v>
      </c>
      <c r="B2120" t="s">
        <v>209</v>
      </c>
      <c r="C2120">
        <v>35</v>
      </c>
      <c r="D2120" t="s">
        <v>30</v>
      </c>
      <c r="E2120" t="s">
        <v>31</v>
      </c>
      <c r="F2120" t="s">
        <v>54</v>
      </c>
      <c r="G2120" t="s">
        <v>139</v>
      </c>
      <c r="H2120" t="s">
        <v>24</v>
      </c>
      <c r="I2120">
        <v>15</v>
      </c>
      <c r="J2120" t="s">
        <v>25</v>
      </c>
      <c r="K2120" s="1">
        <v>45930</v>
      </c>
      <c r="L2120"/>
      <c r="M2120">
        <v>0.08</v>
      </c>
      <c r="N2120">
        <v>65919</v>
      </c>
      <c r="O2120">
        <v>4</v>
      </c>
      <c r="P2120" t="s">
        <v>26</v>
      </c>
      <c r="Q2120">
        <v>2</v>
      </c>
      <c r="R2120">
        <v>7</v>
      </c>
      <c r="T2120" t="s">
        <v>26</v>
      </c>
    </row>
    <row r="2121" spans="1:20" x14ac:dyDescent="0.3">
      <c r="A2121" t="s">
        <v>2409</v>
      </c>
      <c r="B2121" t="s">
        <v>29</v>
      </c>
      <c r="C2121">
        <v>38</v>
      </c>
      <c r="D2121" t="s">
        <v>30</v>
      </c>
      <c r="E2121" t="s">
        <v>44</v>
      </c>
      <c r="F2121" t="s">
        <v>92</v>
      </c>
      <c r="G2121" t="s">
        <v>120</v>
      </c>
      <c r="H2121" t="s">
        <v>51</v>
      </c>
      <c r="I2121">
        <v>3.4</v>
      </c>
      <c r="J2121" t="s">
        <v>25</v>
      </c>
      <c r="K2121" s="1">
        <v>43121</v>
      </c>
      <c r="L2121"/>
      <c r="M2121">
        <v>7.77</v>
      </c>
      <c r="N2121">
        <v>42271</v>
      </c>
      <c r="O2121">
        <v>3</v>
      </c>
      <c r="P2121" t="s">
        <v>26</v>
      </c>
      <c r="Q2121">
        <v>1</v>
      </c>
      <c r="R2121">
        <v>7</v>
      </c>
      <c r="S2121" t="s">
        <v>621</v>
      </c>
      <c r="T2121" t="s">
        <v>26</v>
      </c>
    </row>
    <row r="2122" spans="1:20" x14ac:dyDescent="0.3">
      <c r="A2122" t="s">
        <v>2410</v>
      </c>
      <c r="B2122" t="s">
        <v>19</v>
      </c>
      <c r="C2122">
        <v>29</v>
      </c>
      <c r="D2122" t="s">
        <v>30</v>
      </c>
      <c r="E2122" t="s">
        <v>53</v>
      </c>
      <c r="F2122" t="s">
        <v>92</v>
      </c>
      <c r="G2122" t="s">
        <v>246</v>
      </c>
      <c r="H2122" t="s">
        <v>47</v>
      </c>
      <c r="I2122">
        <v>5.4</v>
      </c>
      <c r="J2122" t="s">
        <v>25</v>
      </c>
      <c r="K2122" s="1">
        <v>44556</v>
      </c>
      <c r="L2122"/>
      <c r="M2122">
        <v>3.84</v>
      </c>
      <c r="N2122">
        <v>45594</v>
      </c>
      <c r="O2122">
        <v>2</v>
      </c>
      <c r="P2122" t="s">
        <v>26</v>
      </c>
      <c r="Q2122">
        <v>0</v>
      </c>
      <c r="R2122">
        <v>5</v>
      </c>
      <c r="S2122" t="s">
        <v>713</v>
      </c>
      <c r="T2122" t="s">
        <v>26</v>
      </c>
    </row>
    <row r="2123" spans="1:20" x14ac:dyDescent="0.3">
      <c r="A2123" t="s">
        <v>2411</v>
      </c>
      <c r="B2123" t="s">
        <v>29</v>
      </c>
      <c r="C2123">
        <v>37</v>
      </c>
      <c r="D2123" t="s">
        <v>30</v>
      </c>
      <c r="E2123" t="s">
        <v>21</v>
      </c>
      <c r="F2123" t="s">
        <v>40</v>
      </c>
      <c r="G2123" t="s">
        <v>96</v>
      </c>
      <c r="H2123" t="s">
        <v>24</v>
      </c>
      <c r="I2123">
        <v>12.8</v>
      </c>
      <c r="J2123" t="s">
        <v>25</v>
      </c>
      <c r="K2123" s="1">
        <v>41329</v>
      </c>
      <c r="L2123"/>
      <c r="M2123">
        <v>12.67</v>
      </c>
      <c r="N2123">
        <v>50783</v>
      </c>
      <c r="O2123">
        <v>3</v>
      </c>
      <c r="P2123" t="s">
        <v>26</v>
      </c>
      <c r="Q2123">
        <v>2</v>
      </c>
      <c r="R2123">
        <v>3</v>
      </c>
      <c r="S2123" t="s">
        <v>42</v>
      </c>
      <c r="T2123" t="s">
        <v>26</v>
      </c>
    </row>
    <row r="2124" spans="1:20" x14ac:dyDescent="0.3">
      <c r="A2124" t="s">
        <v>2412</v>
      </c>
      <c r="B2124" t="s">
        <v>29</v>
      </c>
      <c r="C2124">
        <v>24</v>
      </c>
      <c r="D2124" t="s">
        <v>20</v>
      </c>
      <c r="E2124" t="s">
        <v>21</v>
      </c>
      <c r="F2124" t="s">
        <v>82</v>
      </c>
      <c r="G2124" t="s">
        <v>107</v>
      </c>
      <c r="H2124" t="s">
        <v>24</v>
      </c>
      <c r="I2124">
        <v>2.5</v>
      </c>
      <c r="J2124" t="s">
        <v>25</v>
      </c>
      <c r="K2124" s="1">
        <v>43185</v>
      </c>
      <c r="L2124"/>
      <c r="M2124">
        <v>7.59</v>
      </c>
      <c r="N2124">
        <v>31877</v>
      </c>
      <c r="O2124">
        <v>4</v>
      </c>
      <c r="P2124" t="s">
        <v>26</v>
      </c>
      <c r="Q2124">
        <v>1</v>
      </c>
      <c r="R2124">
        <v>5</v>
      </c>
      <c r="S2124" t="s">
        <v>1239</v>
      </c>
      <c r="T2124" t="s">
        <v>26</v>
      </c>
    </row>
    <row r="2125" spans="1:20" x14ac:dyDescent="0.3">
      <c r="A2125" t="s">
        <v>2413</v>
      </c>
      <c r="B2125" t="s">
        <v>29</v>
      </c>
      <c r="C2125">
        <v>41</v>
      </c>
      <c r="D2125" t="s">
        <v>20</v>
      </c>
      <c r="E2125" t="s">
        <v>39</v>
      </c>
      <c r="F2125" t="s">
        <v>92</v>
      </c>
      <c r="G2125" t="s">
        <v>120</v>
      </c>
      <c r="H2125" t="s">
        <v>24</v>
      </c>
      <c r="I2125">
        <v>15.2</v>
      </c>
      <c r="J2125" t="s">
        <v>25</v>
      </c>
      <c r="K2125" s="1">
        <v>45578</v>
      </c>
      <c r="L2125" s="1">
        <v>45667</v>
      </c>
      <c r="M2125">
        <v>0.24</v>
      </c>
      <c r="N2125">
        <v>63292</v>
      </c>
      <c r="O2125">
        <v>3</v>
      </c>
      <c r="P2125" t="s">
        <v>26</v>
      </c>
      <c r="Q2125">
        <v>0</v>
      </c>
      <c r="R2125">
        <v>6</v>
      </c>
      <c r="S2125" t="s">
        <v>1349</v>
      </c>
      <c r="T2125" t="s">
        <v>65</v>
      </c>
    </row>
    <row r="2126" spans="1:20" x14ac:dyDescent="0.3">
      <c r="A2126" t="s">
        <v>2414</v>
      </c>
      <c r="B2126" t="s">
        <v>19</v>
      </c>
      <c r="C2126">
        <v>34</v>
      </c>
      <c r="D2126" t="s">
        <v>20</v>
      </c>
      <c r="E2126" t="s">
        <v>36</v>
      </c>
      <c r="F2126" t="s">
        <v>67</v>
      </c>
      <c r="G2126" t="s">
        <v>90</v>
      </c>
      <c r="H2126" t="s">
        <v>24</v>
      </c>
      <c r="I2126">
        <v>8.9</v>
      </c>
      <c r="J2126" t="s">
        <v>25</v>
      </c>
      <c r="K2126" s="1">
        <v>44003</v>
      </c>
      <c r="L2126"/>
      <c r="M2126">
        <v>5.35</v>
      </c>
      <c r="N2126">
        <v>58183</v>
      </c>
      <c r="O2126">
        <v>2</v>
      </c>
      <c r="P2126" t="s">
        <v>26</v>
      </c>
      <c r="Q2126">
        <v>1</v>
      </c>
      <c r="R2126">
        <v>6</v>
      </c>
      <c r="S2126" t="s">
        <v>350</v>
      </c>
      <c r="T2126" t="s">
        <v>26</v>
      </c>
    </row>
    <row r="2127" spans="1:20" x14ac:dyDescent="0.3">
      <c r="A2127" t="s">
        <v>2415</v>
      </c>
      <c r="B2127" t="s">
        <v>29</v>
      </c>
      <c r="C2127">
        <v>23</v>
      </c>
      <c r="D2127" t="s">
        <v>30</v>
      </c>
      <c r="E2127" t="s">
        <v>36</v>
      </c>
      <c r="F2127" t="s">
        <v>54</v>
      </c>
      <c r="G2127" t="s">
        <v>55</v>
      </c>
      <c r="H2127" t="s">
        <v>84</v>
      </c>
      <c r="I2127">
        <v>0.4</v>
      </c>
      <c r="J2127" t="s">
        <v>25</v>
      </c>
      <c r="K2127" s="1">
        <v>43203</v>
      </c>
      <c r="L2127"/>
      <c r="M2127">
        <v>7.54</v>
      </c>
      <c r="N2127">
        <v>30692</v>
      </c>
      <c r="O2127">
        <v>4</v>
      </c>
      <c r="P2127" t="s">
        <v>26</v>
      </c>
      <c r="Q2127">
        <v>1</v>
      </c>
      <c r="R2127">
        <v>4</v>
      </c>
      <c r="S2127" t="s">
        <v>210</v>
      </c>
      <c r="T2127" t="s">
        <v>26</v>
      </c>
    </row>
    <row r="2128" spans="1:20" x14ac:dyDescent="0.3">
      <c r="A2128" t="s">
        <v>2416</v>
      </c>
      <c r="B2128" t="s">
        <v>19</v>
      </c>
      <c r="C2128">
        <v>36</v>
      </c>
      <c r="D2128" t="s">
        <v>30</v>
      </c>
      <c r="E2128" t="s">
        <v>31</v>
      </c>
      <c r="F2128" t="s">
        <v>22</v>
      </c>
      <c r="G2128" t="s">
        <v>59</v>
      </c>
      <c r="H2128" t="s">
        <v>51</v>
      </c>
      <c r="I2128">
        <v>3.4</v>
      </c>
      <c r="J2128" t="s">
        <v>85</v>
      </c>
      <c r="K2128" s="1">
        <v>40786</v>
      </c>
      <c r="L2128"/>
      <c r="M2128">
        <v>14.16</v>
      </c>
      <c r="N2128">
        <v>32762</v>
      </c>
      <c r="O2128">
        <v>3</v>
      </c>
      <c r="P2128" t="s">
        <v>26</v>
      </c>
      <c r="Q2128">
        <v>1</v>
      </c>
      <c r="R2128">
        <v>4</v>
      </c>
      <c r="S2128" t="s">
        <v>185</v>
      </c>
      <c r="T2128" t="s">
        <v>26</v>
      </c>
    </row>
    <row r="2129" spans="1:20" x14ac:dyDescent="0.3">
      <c r="A2129" t="s">
        <v>2417</v>
      </c>
      <c r="B2129" t="s">
        <v>29</v>
      </c>
      <c r="C2129">
        <v>31</v>
      </c>
      <c r="D2129" t="s">
        <v>20</v>
      </c>
      <c r="E2129" t="s">
        <v>63</v>
      </c>
      <c r="F2129" t="s">
        <v>67</v>
      </c>
      <c r="G2129" t="s">
        <v>90</v>
      </c>
      <c r="H2129" t="s">
        <v>24</v>
      </c>
      <c r="I2129">
        <v>4.4000000000000004</v>
      </c>
      <c r="J2129" t="s">
        <v>25</v>
      </c>
      <c r="K2129" s="1">
        <v>43924</v>
      </c>
      <c r="L2129"/>
      <c r="M2129">
        <v>5.57</v>
      </c>
      <c r="N2129">
        <v>39758</v>
      </c>
      <c r="O2129">
        <v>3</v>
      </c>
      <c r="P2129" t="s">
        <v>26</v>
      </c>
      <c r="Q2129">
        <v>1</v>
      </c>
      <c r="R2129">
        <v>4</v>
      </c>
      <c r="S2129" t="s">
        <v>202</v>
      </c>
      <c r="T2129" t="s">
        <v>26</v>
      </c>
    </row>
    <row r="2130" spans="1:20" x14ac:dyDescent="0.3">
      <c r="A2130" t="s">
        <v>2418</v>
      </c>
      <c r="B2130" t="s">
        <v>19</v>
      </c>
      <c r="C2130">
        <v>25</v>
      </c>
      <c r="D2130" t="s">
        <v>30</v>
      </c>
      <c r="E2130" t="s">
        <v>58</v>
      </c>
      <c r="F2130" t="s">
        <v>45</v>
      </c>
      <c r="G2130" t="s">
        <v>46</v>
      </c>
      <c r="H2130" t="s">
        <v>24</v>
      </c>
      <c r="I2130">
        <v>2.4</v>
      </c>
      <c r="J2130" t="s">
        <v>85</v>
      </c>
      <c r="K2130" s="1">
        <v>40315</v>
      </c>
      <c r="L2130"/>
      <c r="M2130">
        <v>15.45</v>
      </c>
      <c r="N2130">
        <v>37531</v>
      </c>
      <c r="O2130">
        <v>4</v>
      </c>
      <c r="P2130" t="s">
        <v>26</v>
      </c>
      <c r="Q2130">
        <v>2</v>
      </c>
      <c r="R2130">
        <v>10</v>
      </c>
      <c r="S2130" t="s">
        <v>48</v>
      </c>
      <c r="T2130" t="s">
        <v>26</v>
      </c>
    </row>
    <row r="2131" spans="1:20" x14ac:dyDescent="0.3">
      <c r="A2131" t="s">
        <v>2419</v>
      </c>
      <c r="B2131" t="s">
        <v>29</v>
      </c>
      <c r="C2131">
        <v>35</v>
      </c>
      <c r="D2131" t="s">
        <v>30</v>
      </c>
      <c r="E2131" t="s">
        <v>58</v>
      </c>
      <c r="F2131" t="s">
        <v>67</v>
      </c>
      <c r="G2131" t="s">
        <v>90</v>
      </c>
      <c r="H2131" t="s">
        <v>24</v>
      </c>
      <c r="I2131">
        <v>1.1000000000000001</v>
      </c>
      <c r="J2131" t="s">
        <v>25</v>
      </c>
      <c r="K2131" s="1">
        <v>44600</v>
      </c>
      <c r="L2131"/>
      <c r="M2131">
        <v>3.72</v>
      </c>
      <c r="N2131">
        <v>42478</v>
      </c>
      <c r="O2131">
        <v>4</v>
      </c>
      <c r="P2131" t="s">
        <v>26</v>
      </c>
      <c r="Q2131">
        <v>2</v>
      </c>
      <c r="R2131">
        <v>5</v>
      </c>
      <c r="S2131" t="s">
        <v>577</v>
      </c>
      <c r="T2131" t="s">
        <v>26</v>
      </c>
    </row>
    <row r="2132" spans="1:20" x14ac:dyDescent="0.3">
      <c r="A2132" t="s">
        <v>2420</v>
      </c>
      <c r="B2132" t="s">
        <v>29</v>
      </c>
      <c r="C2132">
        <v>21</v>
      </c>
      <c r="D2132" t="s">
        <v>30</v>
      </c>
      <c r="E2132" t="s">
        <v>39</v>
      </c>
      <c r="F2132" t="s">
        <v>67</v>
      </c>
      <c r="G2132" t="s">
        <v>90</v>
      </c>
      <c r="H2132" t="s">
        <v>47</v>
      </c>
      <c r="I2132">
        <v>0.6</v>
      </c>
      <c r="J2132" t="s">
        <v>25</v>
      </c>
      <c r="K2132" s="1">
        <v>44239</v>
      </c>
      <c r="L2132"/>
      <c r="M2132">
        <v>4.71</v>
      </c>
      <c r="N2132">
        <v>34384</v>
      </c>
      <c r="O2132">
        <v>3</v>
      </c>
      <c r="P2132" t="s">
        <v>26</v>
      </c>
      <c r="Q2132">
        <v>0</v>
      </c>
      <c r="R2132">
        <v>4</v>
      </c>
      <c r="S2132" t="s">
        <v>80</v>
      </c>
      <c r="T2132" t="s">
        <v>26</v>
      </c>
    </row>
    <row r="2133" spans="1:20" x14ac:dyDescent="0.3">
      <c r="A2133" t="s">
        <v>2421</v>
      </c>
      <c r="B2133" t="s">
        <v>29</v>
      </c>
      <c r="C2133">
        <v>25</v>
      </c>
      <c r="D2133" t="s">
        <v>20</v>
      </c>
      <c r="E2133" t="s">
        <v>36</v>
      </c>
      <c r="F2133" t="s">
        <v>92</v>
      </c>
      <c r="G2133" t="s">
        <v>93</v>
      </c>
      <c r="H2133" t="s">
        <v>24</v>
      </c>
      <c r="I2133">
        <v>2.5</v>
      </c>
      <c r="J2133" t="s">
        <v>25</v>
      </c>
      <c r="K2133" s="1">
        <v>44586</v>
      </c>
      <c r="L2133"/>
      <c r="M2133">
        <v>3.76</v>
      </c>
      <c r="N2133">
        <v>40171</v>
      </c>
      <c r="O2133">
        <v>2</v>
      </c>
      <c r="P2133" t="s">
        <v>26</v>
      </c>
      <c r="Q2133">
        <v>5</v>
      </c>
      <c r="R2133">
        <v>5</v>
      </c>
      <c r="S2133" t="s">
        <v>945</v>
      </c>
      <c r="T2133" t="s">
        <v>26</v>
      </c>
    </row>
    <row r="2134" spans="1:20" x14ac:dyDescent="0.3">
      <c r="A2134" t="s">
        <v>1309</v>
      </c>
      <c r="B2134" t="s">
        <v>19</v>
      </c>
      <c r="C2134">
        <v>37</v>
      </c>
      <c r="D2134" t="s">
        <v>30</v>
      </c>
      <c r="E2134" t="s">
        <v>21</v>
      </c>
      <c r="F2134" t="s">
        <v>40</v>
      </c>
      <c r="G2134" t="s">
        <v>41</v>
      </c>
      <c r="H2134" t="s">
        <v>47</v>
      </c>
      <c r="I2134">
        <v>7.2</v>
      </c>
      <c r="J2134" t="s">
        <v>25</v>
      </c>
      <c r="K2134" s="1">
        <v>39834</v>
      </c>
      <c r="L2134"/>
      <c r="M2134">
        <v>16.77</v>
      </c>
      <c r="N2134">
        <v>48839</v>
      </c>
      <c r="O2134">
        <v>1</v>
      </c>
      <c r="P2134" t="s">
        <v>65</v>
      </c>
      <c r="Q2134">
        <v>0</v>
      </c>
      <c r="R2134">
        <v>6</v>
      </c>
      <c r="T2134" t="s">
        <v>26</v>
      </c>
    </row>
    <row r="2135" spans="1:20" x14ac:dyDescent="0.3">
      <c r="A2135" t="s">
        <v>2422</v>
      </c>
      <c r="B2135" t="s">
        <v>29</v>
      </c>
      <c r="C2135">
        <v>36</v>
      </c>
      <c r="D2135" t="s">
        <v>179</v>
      </c>
      <c r="E2135" t="s">
        <v>39</v>
      </c>
      <c r="F2135" t="s">
        <v>22</v>
      </c>
      <c r="G2135" t="s">
        <v>59</v>
      </c>
      <c r="H2135" t="s">
        <v>24</v>
      </c>
      <c r="I2135">
        <v>10.9</v>
      </c>
      <c r="J2135" t="s">
        <v>25</v>
      </c>
      <c r="K2135" s="1">
        <v>45532</v>
      </c>
      <c r="L2135"/>
      <c r="M2135">
        <v>1.17</v>
      </c>
      <c r="N2135">
        <v>53409</v>
      </c>
      <c r="O2135">
        <v>3</v>
      </c>
      <c r="P2135" t="s">
        <v>26</v>
      </c>
      <c r="Q2135">
        <v>2</v>
      </c>
      <c r="R2135">
        <v>4</v>
      </c>
      <c r="S2135" t="s">
        <v>182</v>
      </c>
      <c r="T2135" t="s">
        <v>26</v>
      </c>
    </row>
    <row r="2136" spans="1:20" x14ac:dyDescent="0.3">
      <c r="A2136" t="s">
        <v>2423</v>
      </c>
      <c r="B2136" t="s">
        <v>19</v>
      </c>
      <c r="C2136">
        <v>38</v>
      </c>
      <c r="D2136" t="s">
        <v>20</v>
      </c>
      <c r="E2136" t="s">
        <v>31</v>
      </c>
      <c r="F2136" t="s">
        <v>82</v>
      </c>
      <c r="G2136" t="s">
        <v>83</v>
      </c>
      <c r="H2136" t="s">
        <v>47</v>
      </c>
      <c r="I2136">
        <v>8.4</v>
      </c>
      <c r="J2136" t="s">
        <v>25</v>
      </c>
      <c r="K2136" s="1">
        <v>45129</v>
      </c>
      <c r="L2136"/>
      <c r="M2136">
        <v>2.27</v>
      </c>
      <c r="N2136">
        <v>47666</v>
      </c>
      <c r="O2136">
        <v>2</v>
      </c>
      <c r="P2136" t="s">
        <v>26</v>
      </c>
      <c r="Q2136">
        <v>3</v>
      </c>
      <c r="R2136">
        <v>4</v>
      </c>
      <c r="S2136" t="s">
        <v>86</v>
      </c>
      <c r="T2136" t="s">
        <v>26</v>
      </c>
    </row>
    <row r="2137" spans="1:20" x14ac:dyDescent="0.3">
      <c r="A2137" t="s">
        <v>2424</v>
      </c>
      <c r="B2137" t="s">
        <v>19</v>
      </c>
      <c r="C2137">
        <v>33</v>
      </c>
      <c r="D2137" t="s">
        <v>20</v>
      </c>
      <c r="E2137" t="s">
        <v>44</v>
      </c>
      <c r="F2137" t="s">
        <v>82</v>
      </c>
      <c r="G2137" t="s">
        <v>83</v>
      </c>
      <c r="H2137" t="s">
        <v>24</v>
      </c>
      <c r="I2137">
        <v>11.9</v>
      </c>
      <c r="J2137" t="s">
        <v>25</v>
      </c>
      <c r="K2137" s="1">
        <v>42055</v>
      </c>
      <c r="L2137"/>
      <c r="M2137">
        <v>10.69</v>
      </c>
      <c r="N2137">
        <v>58099</v>
      </c>
      <c r="O2137">
        <v>2</v>
      </c>
      <c r="P2137" t="s">
        <v>65</v>
      </c>
      <c r="Q2137">
        <v>4</v>
      </c>
      <c r="R2137">
        <v>8</v>
      </c>
      <c r="S2137" t="s">
        <v>1999</v>
      </c>
      <c r="T2137" t="s">
        <v>26</v>
      </c>
    </row>
    <row r="2138" spans="1:20" x14ac:dyDescent="0.3">
      <c r="A2138" t="s">
        <v>2425</v>
      </c>
      <c r="B2138" t="s">
        <v>29</v>
      </c>
      <c r="C2138">
        <v>31</v>
      </c>
      <c r="D2138" t="s">
        <v>20</v>
      </c>
      <c r="E2138" t="s">
        <v>63</v>
      </c>
      <c r="F2138" t="s">
        <v>22</v>
      </c>
      <c r="G2138" t="s">
        <v>74</v>
      </c>
      <c r="H2138" t="s">
        <v>24</v>
      </c>
      <c r="I2138">
        <v>11</v>
      </c>
      <c r="J2138" t="s">
        <v>85</v>
      </c>
      <c r="K2138" s="1">
        <v>44015</v>
      </c>
      <c r="L2138"/>
      <c r="M2138">
        <v>5.32</v>
      </c>
      <c r="N2138">
        <v>56037</v>
      </c>
      <c r="O2138">
        <v>3</v>
      </c>
      <c r="P2138" t="s">
        <v>26</v>
      </c>
      <c r="Q2138">
        <v>4</v>
      </c>
      <c r="R2138">
        <v>4</v>
      </c>
      <c r="S2138" t="s">
        <v>653</v>
      </c>
      <c r="T2138" t="s">
        <v>26</v>
      </c>
    </row>
    <row r="2139" spans="1:20" x14ac:dyDescent="0.3">
      <c r="A2139" t="s">
        <v>2426</v>
      </c>
      <c r="B2139" t="s">
        <v>29</v>
      </c>
      <c r="C2139">
        <v>36</v>
      </c>
      <c r="D2139" t="s">
        <v>30</v>
      </c>
      <c r="E2139" t="s">
        <v>36</v>
      </c>
      <c r="F2139" t="s">
        <v>45</v>
      </c>
      <c r="G2139" t="s">
        <v>98</v>
      </c>
      <c r="H2139" t="s">
        <v>24</v>
      </c>
      <c r="I2139">
        <v>8.6999999999999993</v>
      </c>
      <c r="J2139" t="s">
        <v>25</v>
      </c>
      <c r="K2139" s="1">
        <v>45011</v>
      </c>
      <c r="L2139"/>
      <c r="M2139">
        <v>2.59</v>
      </c>
      <c r="N2139">
        <v>57825</v>
      </c>
      <c r="O2139">
        <v>3</v>
      </c>
      <c r="P2139" t="s">
        <v>26</v>
      </c>
      <c r="Q2139">
        <v>1</v>
      </c>
      <c r="R2139">
        <v>5</v>
      </c>
      <c r="S2139" t="s">
        <v>131</v>
      </c>
      <c r="T2139" t="s">
        <v>26</v>
      </c>
    </row>
    <row r="2140" spans="1:20" x14ac:dyDescent="0.3">
      <c r="A2140" t="s">
        <v>2427</v>
      </c>
      <c r="B2140" t="s">
        <v>19</v>
      </c>
      <c r="C2140">
        <v>41</v>
      </c>
      <c r="D2140" t="s">
        <v>20</v>
      </c>
      <c r="E2140" t="s">
        <v>53</v>
      </c>
      <c r="F2140" t="s">
        <v>92</v>
      </c>
      <c r="G2140" t="s">
        <v>246</v>
      </c>
      <c r="H2140" t="s">
        <v>24</v>
      </c>
      <c r="I2140">
        <v>8.4</v>
      </c>
      <c r="J2140" t="s">
        <v>25</v>
      </c>
      <c r="K2140" s="1">
        <v>39460</v>
      </c>
      <c r="L2140"/>
      <c r="M2140">
        <v>17.79</v>
      </c>
      <c r="N2140">
        <v>45823</v>
      </c>
      <c r="O2140">
        <v>3</v>
      </c>
      <c r="P2140" t="s">
        <v>26</v>
      </c>
      <c r="Q2140">
        <v>2</v>
      </c>
      <c r="R2140">
        <v>7</v>
      </c>
      <c r="S2140" t="s">
        <v>805</v>
      </c>
      <c r="T2140" t="s">
        <v>26</v>
      </c>
    </row>
    <row r="2141" spans="1:20" x14ac:dyDescent="0.3">
      <c r="A2141" t="s">
        <v>2428</v>
      </c>
      <c r="B2141" t="s">
        <v>19</v>
      </c>
      <c r="C2141">
        <v>43</v>
      </c>
      <c r="D2141" t="s">
        <v>30</v>
      </c>
      <c r="E2141" t="s">
        <v>31</v>
      </c>
      <c r="F2141" t="s">
        <v>40</v>
      </c>
      <c r="G2141" t="s">
        <v>96</v>
      </c>
      <c r="H2141" t="s">
        <v>24</v>
      </c>
      <c r="I2141">
        <v>23</v>
      </c>
      <c r="J2141" t="s">
        <v>25</v>
      </c>
      <c r="K2141" s="1">
        <v>43536</v>
      </c>
      <c r="L2141"/>
      <c r="M2141">
        <v>6.63</v>
      </c>
      <c r="N2141">
        <v>75466</v>
      </c>
      <c r="O2141">
        <v>2</v>
      </c>
      <c r="P2141" t="s">
        <v>26</v>
      </c>
      <c r="Q2141">
        <v>2</v>
      </c>
      <c r="R2141">
        <v>8</v>
      </c>
      <c r="S2141" t="s">
        <v>207</v>
      </c>
      <c r="T2141" t="s">
        <v>26</v>
      </c>
    </row>
    <row r="2142" spans="1:20" x14ac:dyDescent="0.3">
      <c r="A2142" t="s">
        <v>2429</v>
      </c>
      <c r="B2142" t="s">
        <v>29</v>
      </c>
      <c r="C2142">
        <v>27</v>
      </c>
      <c r="D2142" t="s">
        <v>20</v>
      </c>
      <c r="E2142" t="s">
        <v>39</v>
      </c>
      <c r="F2142" t="s">
        <v>92</v>
      </c>
      <c r="G2142" t="s">
        <v>120</v>
      </c>
      <c r="H2142" t="s">
        <v>84</v>
      </c>
      <c r="I2142">
        <v>6.2</v>
      </c>
      <c r="J2142" t="s">
        <v>25</v>
      </c>
      <c r="K2142" s="1">
        <v>43605</v>
      </c>
      <c r="L2142"/>
      <c r="M2142">
        <v>6.44</v>
      </c>
      <c r="N2142">
        <v>49460</v>
      </c>
      <c r="O2142">
        <v>4</v>
      </c>
      <c r="P2142" t="s">
        <v>26</v>
      </c>
      <c r="Q2142">
        <v>4</v>
      </c>
      <c r="R2142">
        <v>5</v>
      </c>
      <c r="S2142" t="s">
        <v>363</v>
      </c>
      <c r="T2142" t="s">
        <v>26</v>
      </c>
    </row>
    <row r="2143" spans="1:20" x14ac:dyDescent="0.3">
      <c r="A2143" t="s">
        <v>2430</v>
      </c>
      <c r="B2143" t="s">
        <v>19</v>
      </c>
      <c r="C2143">
        <v>32</v>
      </c>
      <c r="D2143" t="s">
        <v>30</v>
      </c>
      <c r="E2143" t="s">
        <v>58</v>
      </c>
      <c r="F2143" t="s">
        <v>92</v>
      </c>
      <c r="G2143" t="s">
        <v>120</v>
      </c>
      <c r="H2143" t="s">
        <v>51</v>
      </c>
      <c r="I2143">
        <v>11.1</v>
      </c>
      <c r="J2143" t="s">
        <v>25</v>
      </c>
      <c r="K2143" s="1">
        <v>40936</v>
      </c>
      <c r="L2143"/>
      <c r="M2143">
        <v>13.75</v>
      </c>
      <c r="N2143">
        <v>56529</v>
      </c>
      <c r="O2143">
        <v>3</v>
      </c>
      <c r="P2143" t="s">
        <v>26</v>
      </c>
      <c r="Q2143">
        <v>3</v>
      </c>
      <c r="R2143">
        <v>4</v>
      </c>
      <c r="S2143" t="s">
        <v>486</v>
      </c>
      <c r="T2143" t="s">
        <v>26</v>
      </c>
    </row>
    <row r="2144" spans="1:20" x14ac:dyDescent="0.3">
      <c r="A2144" t="s">
        <v>2431</v>
      </c>
      <c r="B2144" t="s">
        <v>19</v>
      </c>
      <c r="C2144">
        <v>36</v>
      </c>
      <c r="D2144" t="s">
        <v>30</v>
      </c>
      <c r="E2144" t="s">
        <v>39</v>
      </c>
      <c r="F2144" t="s">
        <v>32</v>
      </c>
      <c r="G2144" t="s">
        <v>171</v>
      </c>
      <c r="H2144" t="s">
        <v>24</v>
      </c>
      <c r="I2144">
        <v>11.1</v>
      </c>
      <c r="J2144" t="s">
        <v>85</v>
      </c>
      <c r="K2144" s="1">
        <v>43153</v>
      </c>
      <c r="L2144" s="1">
        <v>45252</v>
      </c>
      <c r="M2144">
        <v>5.75</v>
      </c>
      <c r="N2144">
        <v>49040</v>
      </c>
      <c r="O2144">
        <v>2</v>
      </c>
      <c r="P2144" t="s">
        <v>26</v>
      </c>
      <c r="Q2144">
        <v>1</v>
      </c>
      <c r="R2144">
        <v>4</v>
      </c>
      <c r="S2144" t="s">
        <v>1887</v>
      </c>
      <c r="T2144" t="s">
        <v>65</v>
      </c>
    </row>
    <row r="2145" spans="1:20" x14ac:dyDescent="0.3">
      <c r="A2145" t="s">
        <v>2432</v>
      </c>
      <c r="B2145" t="s">
        <v>19</v>
      </c>
      <c r="C2145">
        <v>38</v>
      </c>
      <c r="D2145" t="s">
        <v>30</v>
      </c>
      <c r="E2145" t="s">
        <v>36</v>
      </c>
      <c r="F2145" t="s">
        <v>45</v>
      </c>
      <c r="G2145" t="s">
        <v>164</v>
      </c>
      <c r="H2145" t="s">
        <v>24</v>
      </c>
      <c r="I2145">
        <v>15</v>
      </c>
      <c r="J2145" t="s">
        <v>25</v>
      </c>
      <c r="K2145" s="1">
        <v>42719</v>
      </c>
      <c r="L2145"/>
      <c r="M2145">
        <v>8.8699999999999992</v>
      </c>
      <c r="N2145">
        <v>65781</v>
      </c>
      <c r="O2145">
        <v>4</v>
      </c>
      <c r="P2145" t="s">
        <v>26</v>
      </c>
      <c r="Q2145">
        <v>4</v>
      </c>
      <c r="R2145">
        <v>11</v>
      </c>
      <c r="S2145" t="s">
        <v>280</v>
      </c>
      <c r="T2145" t="s">
        <v>26</v>
      </c>
    </row>
    <row r="2146" spans="1:20" x14ac:dyDescent="0.3">
      <c r="A2146" t="s">
        <v>2433</v>
      </c>
      <c r="B2146" t="s">
        <v>29</v>
      </c>
      <c r="C2146">
        <v>26</v>
      </c>
      <c r="D2146" t="s">
        <v>30</v>
      </c>
      <c r="E2146" t="s">
        <v>39</v>
      </c>
      <c r="F2146" t="s">
        <v>92</v>
      </c>
      <c r="G2146" t="s">
        <v>246</v>
      </c>
      <c r="H2146" t="s">
        <v>51</v>
      </c>
      <c r="I2146">
        <v>3.9</v>
      </c>
      <c r="J2146" t="s">
        <v>25</v>
      </c>
      <c r="K2146" s="1">
        <v>40684</v>
      </c>
      <c r="L2146"/>
      <c r="M2146">
        <v>14.44</v>
      </c>
      <c r="N2146">
        <v>44879</v>
      </c>
      <c r="O2146">
        <v>3</v>
      </c>
      <c r="P2146" t="s">
        <v>26</v>
      </c>
      <c r="Q2146">
        <v>2</v>
      </c>
      <c r="R2146">
        <v>8</v>
      </c>
      <c r="S2146" t="s">
        <v>1367</v>
      </c>
      <c r="T2146" t="s">
        <v>26</v>
      </c>
    </row>
    <row r="2147" spans="1:20" x14ac:dyDescent="0.3">
      <c r="A2147" t="s">
        <v>2434</v>
      </c>
      <c r="B2147" t="s">
        <v>29</v>
      </c>
      <c r="C2147">
        <v>36</v>
      </c>
      <c r="D2147" t="s">
        <v>30</v>
      </c>
      <c r="E2147" t="s">
        <v>63</v>
      </c>
      <c r="F2147" t="s">
        <v>54</v>
      </c>
      <c r="G2147" t="s">
        <v>139</v>
      </c>
      <c r="H2147" t="s">
        <v>47</v>
      </c>
      <c r="I2147">
        <v>9.8000000000000007</v>
      </c>
      <c r="J2147" t="s">
        <v>85</v>
      </c>
      <c r="K2147" s="1">
        <v>42050</v>
      </c>
      <c r="L2147"/>
      <c r="M2147">
        <v>10.7</v>
      </c>
      <c r="N2147">
        <v>57579</v>
      </c>
      <c r="O2147">
        <v>1</v>
      </c>
      <c r="P2147" t="s">
        <v>65</v>
      </c>
      <c r="Q2147">
        <v>3</v>
      </c>
      <c r="R2147">
        <v>6</v>
      </c>
      <c r="S2147" t="s">
        <v>636</v>
      </c>
      <c r="T2147" t="s">
        <v>26</v>
      </c>
    </row>
    <row r="2148" spans="1:20" x14ac:dyDescent="0.3">
      <c r="A2148" t="s">
        <v>2435</v>
      </c>
      <c r="B2148" t="s">
        <v>19</v>
      </c>
      <c r="C2148">
        <v>35</v>
      </c>
      <c r="D2148" t="s">
        <v>20</v>
      </c>
      <c r="E2148" t="s">
        <v>58</v>
      </c>
      <c r="F2148" t="s">
        <v>92</v>
      </c>
      <c r="G2148" t="s">
        <v>246</v>
      </c>
      <c r="H2148" t="s">
        <v>24</v>
      </c>
      <c r="I2148">
        <v>11.1</v>
      </c>
      <c r="J2148" t="s">
        <v>25</v>
      </c>
      <c r="K2148" s="1">
        <v>44738</v>
      </c>
      <c r="L2148"/>
      <c r="M2148">
        <v>3.34</v>
      </c>
      <c r="N2148">
        <v>54932</v>
      </c>
      <c r="O2148">
        <v>1</v>
      </c>
      <c r="P2148" t="s">
        <v>26</v>
      </c>
      <c r="Q2148">
        <v>3</v>
      </c>
      <c r="R2148">
        <v>8</v>
      </c>
      <c r="S2148" t="s">
        <v>713</v>
      </c>
      <c r="T2148" t="s">
        <v>26</v>
      </c>
    </row>
    <row r="2149" spans="1:20" x14ac:dyDescent="0.3">
      <c r="A2149" t="s">
        <v>360</v>
      </c>
      <c r="B2149" t="s">
        <v>19</v>
      </c>
      <c r="C2149">
        <v>36</v>
      </c>
      <c r="D2149" t="s">
        <v>30</v>
      </c>
      <c r="E2149" t="s">
        <v>36</v>
      </c>
      <c r="F2149" t="s">
        <v>32</v>
      </c>
      <c r="G2149" t="s">
        <v>33</v>
      </c>
      <c r="H2149" t="s">
        <v>51</v>
      </c>
      <c r="I2149">
        <v>9.5</v>
      </c>
      <c r="J2149" t="s">
        <v>25</v>
      </c>
      <c r="K2149" s="1">
        <v>42194</v>
      </c>
      <c r="L2149"/>
      <c r="M2149">
        <v>10.31</v>
      </c>
      <c r="N2149">
        <v>43188</v>
      </c>
      <c r="O2149">
        <v>2</v>
      </c>
      <c r="P2149" t="s">
        <v>26</v>
      </c>
      <c r="Q2149">
        <v>1</v>
      </c>
      <c r="R2149">
        <v>7</v>
      </c>
      <c r="T2149" t="s">
        <v>26</v>
      </c>
    </row>
    <row r="2150" spans="1:20" x14ac:dyDescent="0.3">
      <c r="A2150" t="s">
        <v>2436</v>
      </c>
      <c r="B2150" t="s">
        <v>29</v>
      </c>
      <c r="C2150">
        <v>24</v>
      </c>
      <c r="D2150" t="s">
        <v>30</v>
      </c>
      <c r="E2150" t="s">
        <v>21</v>
      </c>
      <c r="F2150" t="s">
        <v>54</v>
      </c>
      <c r="G2150" t="s">
        <v>77</v>
      </c>
      <c r="H2150" t="s">
        <v>24</v>
      </c>
      <c r="I2150">
        <v>4</v>
      </c>
      <c r="J2150" t="s">
        <v>25</v>
      </c>
      <c r="K2150" s="1">
        <v>41275</v>
      </c>
      <c r="L2150"/>
      <c r="M2150">
        <v>12.82</v>
      </c>
      <c r="N2150">
        <v>32832</v>
      </c>
      <c r="O2150">
        <v>2</v>
      </c>
      <c r="P2150" t="s">
        <v>26</v>
      </c>
      <c r="Q2150">
        <v>1</v>
      </c>
      <c r="R2150">
        <v>3</v>
      </c>
      <c r="S2150" t="s">
        <v>386</v>
      </c>
      <c r="T2150" t="s">
        <v>26</v>
      </c>
    </row>
    <row r="2151" spans="1:20" x14ac:dyDescent="0.3">
      <c r="A2151" t="s">
        <v>2437</v>
      </c>
      <c r="B2151" t="s">
        <v>29</v>
      </c>
      <c r="C2151">
        <v>40</v>
      </c>
      <c r="D2151" t="s">
        <v>30</v>
      </c>
      <c r="E2151" t="s">
        <v>36</v>
      </c>
      <c r="F2151" t="s">
        <v>82</v>
      </c>
      <c r="G2151" t="s">
        <v>107</v>
      </c>
      <c r="H2151" t="s">
        <v>24</v>
      </c>
      <c r="I2151">
        <v>19</v>
      </c>
      <c r="J2151" t="s">
        <v>25</v>
      </c>
      <c r="K2151" s="1">
        <v>40896</v>
      </c>
      <c r="L2151"/>
      <c r="M2151">
        <v>13.86</v>
      </c>
      <c r="N2151">
        <v>73581</v>
      </c>
      <c r="O2151">
        <v>2</v>
      </c>
      <c r="P2151" t="s">
        <v>26</v>
      </c>
      <c r="Q2151">
        <v>1</v>
      </c>
      <c r="R2151">
        <v>5</v>
      </c>
      <c r="S2151" t="s">
        <v>314</v>
      </c>
      <c r="T2151" t="s">
        <v>26</v>
      </c>
    </row>
    <row r="2152" spans="1:20" x14ac:dyDescent="0.3">
      <c r="A2152" t="s">
        <v>2438</v>
      </c>
      <c r="B2152" t="s">
        <v>19</v>
      </c>
      <c r="C2152">
        <v>41</v>
      </c>
      <c r="D2152" t="s">
        <v>30</v>
      </c>
      <c r="E2152" t="s">
        <v>44</v>
      </c>
      <c r="F2152" t="s">
        <v>67</v>
      </c>
      <c r="G2152" t="s">
        <v>176</v>
      </c>
      <c r="H2152" t="s">
        <v>24</v>
      </c>
      <c r="I2152">
        <v>21</v>
      </c>
      <c r="J2152" t="s">
        <v>25</v>
      </c>
      <c r="K2152" s="1">
        <v>40370</v>
      </c>
      <c r="L2152"/>
      <c r="M2152">
        <v>15.3</v>
      </c>
      <c r="N2152">
        <v>76324</v>
      </c>
      <c r="O2152">
        <v>3</v>
      </c>
      <c r="P2152" t="s">
        <v>26</v>
      </c>
      <c r="Q2152">
        <v>1</v>
      </c>
      <c r="R2152">
        <v>5</v>
      </c>
      <c r="S2152" t="s">
        <v>222</v>
      </c>
      <c r="T2152" t="s">
        <v>26</v>
      </c>
    </row>
    <row r="2153" spans="1:20" x14ac:dyDescent="0.3">
      <c r="A2153" t="s">
        <v>2439</v>
      </c>
      <c r="B2153" t="s">
        <v>29</v>
      </c>
      <c r="C2153">
        <v>43</v>
      </c>
      <c r="D2153" t="s">
        <v>179</v>
      </c>
      <c r="E2153" t="s">
        <v>58</v>
      </c>
      <c r="F2153" t="s">
        <v>92</v>
      </c>
      <c r="G2153" t="s">
        <v>246</v>
      </c>
      <c r="H2153" t="s">
        <v>24</v>
      </c>
      <c r="I2153">
        <v>12.8</v>
      </c>
      <c r="J2153" t="s">
        <v>25</v>
      </c>
      <c r="K2153" s="1">
        <v>39517</v>
      </c>
      <c r="L2153"/>
      <c r="M2153">
        <v>17.63</v>
      </c>
      <c r="N2153">
        <v>57036</v>
      </c>
      <c r="O2153">
        <v>3</v>
      </c>
      <c r="P2153" t="s">
        <v>26</v>
      </c>
      <c r="Q2153">
        <v>2</v>
      </c>
      <c r="R2153">
        <v>8</v>
      </c>
      <c r="S2153" t="s">
        <v>200</v>
      </c>
      <c r="T2153" t="s">
        <v>26</v>
      </c>
    </row>
    <row r="2154" spans="1:20" x14ac:dyDescent="0.3">
      <c r="A2154" t="s">
        <v>2440</v>
      </c>
      <c r="B2154" t="s">
        <v>29</v>
      </c>
      <c r="C2154">
        <v>37</v>
      </c>
      <c r="D2154" t="s">
        <v>30</v>
      </c>
      <c r="E2154" t="s">
        <v>31</v>
      </c>
      <c r="F2154" t="s">
        <v>22</v>
      </c>
      <c r="G2154" t="s">
        <v>59</v>
      </c>
      <c r="H2154" t="s">
        <v>24</v>
      </c>
      <c r="I2154">
        <v>9.6</v>
      </c>
      <c r="J2154" t="s">
        <v>25</v>
      </c>
      <c r="K2154" s="1">
        <v>45592</v>
      </c>
      <c r="L2154"/>
      <c r="M2154">
        <v>1</v>
      </c>
      <c r="N2154">
        <v>48404</v>
      </c>
      <c r="O2154">
        <v>3</v>
      </c>
      <c r="P2154" t="s">
        <v>26</v>
      </c>
      <c r="Q2154">
        <v>2</v>
      </c>
      <c r="R2154">
        <v>6</v>
      </c>
      <c r="S2154" t="s">
        <v>822</v>
      </c>
      <c r="T2154" t="s">
        <v>26</v>
      </c>
    </row>
    <row r="2155" spans="1:20" x14ac:dyDescent="0.3">
      <c r="A2155" t="s">
        <v>2441</v>
      </c>
      <c r="B2155" t="s">
        <v>29</v>
      </c>
      <c r="C2155">
        <v>26</v>
      </c>
      <c r="D2155" t="s">
        <v>30</v>
      </c>
      <c r="E2155" t="s">
        <v>58</v>
      </c>
      <c r="F2155" t="s">
        <v>67</v>
      </c>
      <c r="G2155" t="s">
        <v>176</v>
      </c>
      <c r="H2155" t="s">
        <v>24</v>
      </c>
      <c r="I2155">
        <v>4.8</v>
      </c>
      <c r="J2155" t="s">
        <v>25</v>
      </c>
      <c r="K2155" s="1">
        <v>41451</v>
      </c>
      <c r="L2155"/>
      <c r="M2155">
        <v>12.34</v>
      </c>
      <c r="N2155">
        <v>52061</v>
      </c>
      <c r="O2155">
        <v>4</v>
      </c>
      <c r="P2155" t="s">
        <v>26</v>
      </c>
      <c r="Q2155">
        <v>2</v>
      </c>
      <c r="R2155">
        <v>7</v>
      </c>
      <c r="S2155" t="s">
        <v>598</v>
      </c>
      <c r="T2155" t="s">
        <v>26</v>
      </c>
    </row>
    <row r="2156" spans="1:20" x14ac:dyDescent="0.3">
      <c r="A2156" t="s">
        <v>2442</v>
      </c>
      <c r="B2156" t="s">
        <v>29</v>
      </c>
      <c r="C2156">
        <v>49</v>
      </c>
      <c r="D2156" t="s">
        <v>30</v>
      </c>
      <c r="E2156" t="s">
        <v>63</v>
      </c>
      <c r="F2156" t="s">
        <v>92</v>
      </c>
      <c r="G2156" t="s">
        <v>246</v>
      </c>
      <c r="H2156" t="s">
        <v>51</v>
      </c>
      <c r="I2156">
        <v>14</v>
      </c>
      <c r="J2156" t="s">
        <v>25</v>
      </c>
      <c r="K2156" s="1">
        <v>45583</v>
      </c>
      <c r="L2156"/>
      <c r="M2156">
        <v>1.03</v>
      </c>
      <c r="N2156">
        <v>59480</v>
      </c>
      <c r="O2156">
        <v>2</v>
      </c>
      <c r="P2156" t="s">
        <v>26</v>
      </c>
      <c r="Q2156">
        <v>1</v>
      </c>
      <c r="R2156">
        <v>6</v>
      </c>
      <c r="S2156" t="s">
        <v>432</v>
      </c>
      <c r="T2156" t="s">
        <v>26</v>
      </c>
    </row>
    <row r="2157" spans="1:20" x14ac:dyDescent="0.3">
      <c r="A2157" t="s">
        <v>2443</v>
      </c>
      <c r="B2157" t="s">
        <v>29</v>
      </c>
      <c r="C2157">
        <v>34</v>
      </c>
      <c r="D2157" t="s">
        <v>20</v>
      </c>
      <c r="E2157" t="s">
        <v>44</v>
      </c>
      <c r="F2157" t="s">
        <v>54</v>
      </c>
      <c r="G2157" t="s">
        <v>77</v>
      </c>
      <c r="H2157" t="s">
        <v>24</v>
      </c>
      <c r="I2157">
        <v>7.2</v>
      </c>
      <c r="J2157" t="s">
        <v>25</v>
      </c>
      <c r="K2157" s="1">
        <v>40602</v>
      </c>
      <c r="L2157" s="1">
        <v>44234</v>
      </c>
      <c r="M2157">
        <v>9.94</v>
      </c>
      <c r="N2157">
        <v>45657</v>
      </c>
      <c r="O2157">
        <v>4</v>
      </c>
      <c r="P2157" t="s">
        <v>26</v>
      </c>
      <c r="Q2157">
        <v>2</v>
      </c>
      <c r="R2157">
        <v>6</v>
      </c>
      <c r="S2157" t="s">
        <v>1613</v>
      </c>
      <c r="T2157" t="s">
        <v>65</v>
      </c>
    </row>
    <row r="2158" spans="1:20" x14ac:dyDescent="0.3">
      <c r="A2158" t="s">
        <v>2444</v>
      </c>
      <c r="B2158" t="s">
        <v>29</v>
      </c>
      <c r="C2158">
        <v>21</v>
      </c>
      <c r="D2158" t="s">
        <v>30</v>
      </c>
      <c r="E2158" t="s">
        <v>21</v>
      </c>
      <c r="F2158" t="s">
        <v>67</v>
      </c>
      <c r="G2158" t="s">
        <v>68</v>
      </c>
      <c r="H2158" t="s">
        <v>24</v>
      </c>
      <c r="I2158">
        <v>0</v>
      </c>
      <c r="J2158" t="s">
        <v>25</v>
      </c>
      <c r="K2158" s="1">
        <v>41520</v>
      </c>
      <c r="L2158" s="1">
        <v>45937</v>
      </c>
      <c r="M2158">
        <v>12.09</v>
      </c>
      <c r="N2158">
        <v>28638</v>
      </c>
      <c r="O2158">
        <v>3</v>
      </c>
      <c r="P2158" t="s">
        <v>26</v>
      </c>
      <c r="Q2158">
        <v>1</v>
      </c>
      <c r="R2158">
        <v>4</v>
      </c>
      <c r="S2158" t="s">
        <v>921</v>
      </c>
      <c r="T2158" t="s">
        <v>65</v>
      </c>
    </row>
    <row r="2159" spans="1:20" x14ac:dyDescent="0.3">
      <c r="A2159" t="s">
        <v>2445</v>
      </c>
      <c r="B2159" t="s">
        <v>29</v>
      </c>
      <c r="C2159">
        <v>23</v>
      </c>
      <c r="D2159" t="s">
        <v>30</v>
      </c>
      <c r="E2159" t="s">
        <v>21</v>
      </c>
      <c r="F2159" t="s">
        <v>40</v>
      </c>
      <c r="G2159" t="s">
        <v>96</v>
      </c>
      <c r="H2159" t="s">
        <v>24</v>
      </c>
      <c r="I2159">
        <v>1.7</v>
      </c>
      <c r="J2159" t="s">
        <v>25</v>
      </c>
      <c r="K2159" s="1">
        <v>43105</v>
      </c>
      <c r="L2159"/>
      <c r="M2159">
        <v>7.81</v>
      </c>
      <c r="N2159">
        <v>40475</v>
      </c>
      <c r="O2159">
        <v>5</v>
      </c>
      <c r="P2159" t="s">
        <v>26</v>
      </c>
      <c r="Q2159">
        <v>1</v>
      </c>
      <c r="R2159">
        <v>6</v>
      </c>
      <c r="S2159" t="s">
        <v>262</v>
      </c>
      <c r="T2159" t="s">
        <v>26</v>
      </c>
    </row>
    <row r="2160" spans="1:20" x14ac:dyDescent="0.3">
      <c r="A2160" t="s">
        <v>2446</v>
      </c>
      <c r="B2160" t="s">
        <v>19</v>
      </c>
      <c r="C2160">
        <v>28</v>
      </c>
      <c r="D2160" t="s">
        <v>20</v>
      </c>
      <c r="E2160" t="s">
        <v>21</v>
      </c>
      <c r="F2160" t="s">
        <v>67</v>
      </c>
      <c r="G2160" t="s">
        <v>110</v>
      </c>
      <c r="H2160" t="s">
        <v>24</v>
      </c>
      <c r="I2160">
        <v>6.7</v>
      </c>
      <c r="J2160" t="s">
        <v>25</v>
      </c>
      <c r="K2160" s="1">
        <v>41079</v>
      </c>
      <c r="L2160"/>
      <c r="M2160">
        <v>13.36</v>
      </c>
      <c r="N2160">
        <v>50864</v>
      </c>
      <c r="O2160">
        <v>4</v>
      </c>
      <c r="P2160" t="s">
        <v>26</v>
      </c>
      <c r="Q2160">
        <v>2</v>
      </c>
      <c r="R2160">
        <v>5</v>
      </c>
      <c r="S2160" t="s">
        <v>389</v>
      </c>
      <c r="T2160" t="s">
        <v>26</v>
      </c>
    </row>
    <row r="2161" spans="1:20" x14ac:dyDescent="0.3">
      <c r="A2161" t="s">
        <v>2447</v>
      </c>
      <c r="B2161" t="s">
        <v>29</v>
      </c>
      <c r="C2161">
        <v>29</v>
      </c>
      <c r="D2161" t="s">
        <v>30</v>
      </c>
      <c r="E2161" t="s">
        <v>63</v>
      </c>
      <c r="F2161" t="s">
        <v>22</v>
      </c>
      <c r="G2161" t="s">
        <v>59</v>
      </c>
      <c r="H2161" t="s">
        <v>84</v>
      </c>
      <c r="I2161">
        <v>7.9</v>
      </c>
      <c r="J2161" t="s">
        <v>25</v>
      </c>
      <c r="K2161" s="1">
        <v>45552</v>
      </c>
      <c r="L2161"/>
      <c r="M2161">
        <v>1.1100000000000001</v>
      </c>
      <c r="N2161">
        <v>50032</v>
      </c>
      <c r="O2161">
        <v>2</v>
      </c>
      <c r="P2161" t="s">
        <v>26</v>
      </c>
      <c r="Q2161">
        <v>0</v>
      </c>
      <c r="R2161">
        <v>3</v>
      </c>
      <c r="S2161" t="s">
        <v>507</v>
      </c>
      <c r="T2161" t="s">
        <v>26</v>
      </c>
    </row>
    <row r="2162" spans="1:20" x14ac:dyDescent="0.3">
      <c r="A2162" t="s">
        <v>2448</v>
      </c>
      <c r="B2162" t="s">
        <v>29</v>
      </c>
      <c r="C2162">
        <v>31</v>
      </c>
      <c r="D2162" t="s">
        <v>30</v>
      </c>
      <c r="E2162" t="s">
        <v>36</v>
      </c>
      <c r="F2162" t="s">
        <v>67</v>
      </c>
      <c r="G2162" t="s">
        <v>176</v>
      </c>
      <c r="H2162" t="s">
        <v>24</v>
      </c>
      <c r="I2162">
        <v>11</v>
      </c>
      <c r="J2162" t="s">
        <v>25</v>
      </c>
      <c r="K2162" s="1">
        <v>42692</v>
      </c>
      <c r="L2162"/>
      <c r="M2162">
        <v>8.94</v>
      </c>
      <c r="N2162">
        <v>55558</v>
      </c>
      <c r="O2162">
        <v>1</v>
      </c>
      <c r="P2162" t="s">
        <v>26</v>
      </c>
      <c r="Q2162">
        <v>1</v>
      </c>
      <c r="R2162">
        <v>9</v>
      </c>
      <c r="S2162" t="s">
        <v>892</v>
      </c>
      <c r="T2162" t="s">
        <v>26</v>
      </c>
    </row>
    <row r="2163" spans="1:20" x14ac:dyDescent="0.3">
      <c r="A2163" t="s">
        <v>2449</v>
      </c>
      <c r="B2163" t="s">
        <v>29</v>
      </c>
      <c r="C2163">
        <v>21</v>
      </c>
      <c r="D2163" t="s">
        <v>30</v>
      </c>
      <c r="E2163" t="s">
        <v>36</v>
      </c>
      <c r="F2163" t="s">
        <v>40</v>
      </c>
      <c r="G2163" t="s">
        <v>96</v>
      </c>
      <c r="H2163" t="s">
        <v>24</v>
      </c>
      <c r="I2163">
        <v>0</v>
      </c>
      <c r="J2163" t="s">
        <v>25</v>
      </c>
      <c r="K2163" s="1">
        <v>41372</v>
      </c>
      <c r="L2163"/>
      <c r="M2163">
        <v>12.56</v>
      </c>
      <c r="N2163">
        <v>28581</v>
      </c>
      <c r="O2163">
        <v>3</v>
      </c>
      <c r="P2163" t="s">
        <v>26</v>
      </c>
      <c r="Q2163">
        <v>3</v>
      </c>
      <c r="R2163">
        <v>7</v>
      </c>
      <c r="S2163" t="s">
        <v>169</v>
      </c>
      <c r="T2163" t="s">
        <v>26</v>
      </c>
    </row>
    <row r="2164" spans="1:20" x14ac:dyDescent="0.3">
      <c r="A2164" t="s">
        <v>2450</v>
      </c>
      <c r="B2164" t="s">
        <v>19</v>
      </c>
      <c r="C2164">
        <v>21</v>
      </c>
      <c r="D2164" t="s">
        <v>20</v>
      </c>
      <c r="E2164" t="s">
        <v>36</v>
      </c>
      <c r="F2164" t="s">
        <v>82</v>
      </c>
      <c r="G2164" t="s">
        <v>284</v>
      </c>
      <c r="H2164" t="s">
        <v>24</v>
      </c>
      <c r="I2164">
        <v>0</v>
      </c>
      <c r="J2164" t="s">
        <v>25</v>
      </c>
      <c r="K2164" s="1">
        <v>44457</v>
      </c>
      <c r="L2164"/>
      <c r="M2164">
        <v>4.1100000000000003</v>
      </c>
      <c r="N2164">
        <v>37040</v>
      </c>
      <c r="O2164">
        <v>4</v>
      </c>
      <c r="P2164" t="s">
        <v>26</v>
      </c>
      <c r="Q2164">
        <v>3</v>
      </c>
      <c r="R2164">
        <v>2</v>
      </c>
      <c r="S2164" t="s">
        <v>1741</v>
      </c>
      <c r="T2164" t="s">
        <v>26</v>
      </c>
    </row>
    <row r="2165" spans="1:20" x14ac:dyDescent="0.3">
      <c r="A2165" t="s">
        <v>2451</v>
      </c>
      <c r="B2165" t="s">
        <v>29</v>
      </c>
      <c r="C2165">
        <v>29</v>
      </c>
      <c r="D2165" t="s">
        <v>20</v>
      </c>
      <c r="E2165" t="s">
        <v>58</v>
      </c>
      <c r="F2165" t="s">
        <v>82</v>
      </c>
      <c r="G2165" t="s">
        <v>107</v>
      </c>
      <c r="H2165" t="s">
        <v>24</v>
      </c>
      <c r="I2165">
        <v>8.3000000000000007</v>
      </c>
      <c r="J2165" t="s">
        <v>25</v>
      </c>
      <c r="K2165" s="1">
        <v>41308</v>
      </c>
      <c r="L2165"/>
      <c r="M2165">
        <v>12.73</v>
      </c>
      <c r="N2165">
        <v>44432</v>
      </c>
      <c r="O2165">
        <v>3</v>
      </c>
      <c r="P2165" t="s">
        <v>26</v>
      </c>
      <c r="Q2165">
        <v>3</v>
      </c>
      <c r="R2165">
        <v>2</v>
      </c>
      <c r="S2165" t="s">
        <v>1415</v>
      </c>
      <c r="T2165" t="s">
        <v>26</v>
      </c>
    </row>
    <row r="2166" spans="1:20" x14ac:dyDescent="0.3">
      <c r="A2166" t="s">
        <v>2452</v>
      </c>
      <c r="B2166" t="s">
        <v>209</v>
      </c>
      <c r="C2166">
        <v>30</v>
      </c>
      <c r="D2166" t="s">
        <v>20</v>
      </c>
      <c r="E2166" t="s">
        <v>63</v>
      </c>
      <c r="F2166" t="s">
        <v>67</v>
      </c>
      <c r="G2166" t="s">
        <v>71</v>
      </c>
      <c r="H2166" t="s">
        <v>24</v>
      </c>
      <c r="I2166">
        <v>4.3</v>
      </c>
      <c r="J2166" t="s">
        <v>25</v>
      </c>
      <c r="K2166" s="1">
        <v>41117</v>
      </c>
      <c r="L2166"/>
      <c r="M2166">
        <v>13.25</v>
      </c>
      <c r="N2166">
        <v>39316</v>
      </c>
      <c r="O2166">
        <v>4</v>
      </c>
      <c r="P2166" t="s">
        <v>26</v>
      </c>
      <c r="Q2166">
        <v>2</v>
      </c>
      <c r="R2166">
        <v>3</v>
      </c>
      <c r="S2166" t="s">
        <v>350</v>
      </c>
      <c r="T2166" t="s">
        <v>26</v>
      </c>
    </row>
    <row r="2167" spans="1:20" x14ac:dyDescent="0.3">
      <c r="A2167" t="s">
        <v>2453</v>
      </c>
      <c r="B2167" t="s">
        <v>29</v>
      </c>
      <c r="C2167">
        <v>36</v>
      </c>
      <c r="D2167" t="s">
        <v>20</v>
      </c>
      <c r="E2167" t="s">
        <v>21</v>
      </c>
      <c r="F2167" t="s">
        <v>40</v>
      </c>
      <c r="G2167" t="s">
        <v>41</v>
      </c>
      <c r="H2167" t="s">
        <v>51</v>
      </c>
      <c r="I2167">
        <v>11.1</v>
      </c>
      <c r="J2167" t="s">
        <v>25</v>
      </c>
      <c r="K2167" s="1">
        <v>45592</v>
      </c>
      <c r="L2167" s="1">
        <v>45858</v>
      </c>
      <c r="M2167">
        <v>0.73</v>
      </c>
      <c r="N2167">
        <v>54772</v>
      </c>
      <c r="O2167">
        <v>2</v>
      </c>
      <c r="P2167" t="s">
        <v>26</v>
      </c>
      <c r="Q2167">
        <v>2</v>
      </c>
      <c r="R2167">
        <v>3</v>
      </c>
      <c r="S2167" t="s">
        <v>2454</v>
      </c>
      <c r="T2167" t="s">
        <v>65</v>
      </c>
    </row>
    <row r="2168" spans="1:20" x14ac:dyDescent="0.3">
      <c r="A2168" t="s">
        <v>2455</v>
      </c>
      <c r="B2168" t="s">
        <v>29</v>
      </c>
      <c r="C2168">
        <v>30</v>
      </c>
      <c r="D2168" t="s">
        <v>30</v>
      </c>
      <c r="E2168" t="s">
        <v>21</v>
      </c>
      <c r="F2168" t="s">
        <v>67</v>
      </c>
      <c r="G2168" t="s">
        <v>110</v>
      </c>
      <c r="H2168" t="s">
        <v>24</v>
      </c>
      <c r="I2168">
        <v>5</v>
      </c>
      <c r="J2168" t="s">
        <v>25</v>
      </c>
      <c r="K2168" s="1">
        <v>40718</v>
      </c>
      <c r="L2168"/>
      <c r="M2168">
        <v>14.35</v>
      </c>
      <c r="N2168">
        <v>41711</v>
      </c>
      <c r="O2168">
        <v>2</v>
      </c>
      <c r="P2168" t="s">
        <v>65</v>
      </c>
      <c r="Q2168">
        <v>2</v>
      </c>
      <c r="R2168">
        <v>5</v>
      </c>
      <c r="S2168" t="s">
        <v>1431</v>
      </c>
      <c r="T2168" t="s">
        <v>26</v>
      </c>
    </row>
    <row r="2169" spans="1:20" x14ac:dyDescent="0.3">
      <c r="A2169" t="s">
        <v>2456</v>
      </c>
      <c r="B2169" t="s">
        <v>19</v>
      </c>
      <c r="C2169">
        <v>21</v>
      </c>
      <c r="D2169" t="s">
        <v>30</v>
      </c>
      <c r="E2169" t="s">
        <v>53</v>
      </c>
      <c r="F2169" t="s">
        <v>67</v>
      </c>
      <c r="G2169" t="s">
        <v>68</v>
      </c>
      <c r="H2169" t="s">
        <v>51</v>
      </c>
      <c r="I2169">
        <v>0</v>
      </c>
      <c r="J2169" t="s">
        <v>25</v>
      </c>
      <c r="K2169" s="1">
        <v>45486</v>
      </c>
      <c r="L2169" s="1">
        <v>45853</v>
      </c>
      <c r="M2169">
        <v>1</v>
      </c>
      <c r="N2169">
        <v>26636</v>
      </c>
      <c r="O2169">
        <v>4</v>
      </c>
      <c r="P2169" t="s">
        <v>26</v>
      </c>
      <c r="Q2169">
        <v>2</v>
      </c>
      <c r="R2169">
        <v>6</v>
      </c>
      <c r="S2169" t="s">
        <v>577</v>
      </c>
      <c r="T2169" t="s">
        <v>65</v>
      </c>
    </row>
    <row r="2170" spans="1:20" x14ac:dyDescent="0.3">
      <c r="A2170" t="s">
        <v>2457</v>
      </c>
      <c r="B2170" t="s">
        <v>29</v>
      </c>
      <c r="C2170">
        <v>21</v>
      </c>
      <c r="D2170" t="s">
        <v>30</v>
      </c>
      <c r="E2170" t="s">
        <v>31</v>
      </c>
      <c r="F2170" t="s">
        <v>22</v>
      </c>
      <c r="G2170" t="s">
        <v>59</v>
      </c>
      <c r="H2170" t="s">
        <v>51</v>
      </c>
      <c r="I2170">
        <v>1</v>
      </c>
      <c r="J2170" t="s">
        <v>25</v>
      </c>
      <c r="K2170" s="1">
        <v>43486</v>
      </c>
      <c r="L2170"/>
      <c r="M2170">
        <v>6.77</v>
      </c>
      <c r="N2170">
        <v>32711</v>
      </c>
      <c r="O2170">
        <v>3</v>
      </c>
      <c r="P2170" t="s">
        <v>26</v>
      </c>
      <c r="Q2170">
        <v>3</v>
      </c>
      <c r="R2170">
        <v>10</v>
      </c>
      <c r="S2170" t="s">
        <v>1575</v>
      </c>
      <c r="T2170" t="s">
        <v>26</v>
      </c>
    </row>
    <row r="2171" spans="1:20" x14ac:dyDescent="0.3">
      <c r="A2171" t="s">
        <v>2458</v>
      </c>
      <c r="B2171" t="s">
        <v>19</v>
      </c>
      <c r="C2171">
        <v>38</v>
      </c>
      <c r="D2171" t="s">
        <v>20</v>
      </c>
      <c r="E2171" t="s">
        <v>39</v>
      </c>
      <c r="F2171" t="s">
        <v>32</v>
      </c>
      <c r="G2171" t="s">
        <v>33</v>
      </c>
      <c r="H2171" t="s">
        <v>24</v>
      </c>
      <c r="I2171">
        <v>16</v>
      </c>
      <c r="J2171" t="s">
        <v>25</v>
      </c>
      <c r="K2171" s="1">
        <v>44648</v>
      </c>
      <c r="L2171"/>
      <c r="M2171">
        <v>3.59</v>
      </c>
      <c r="N2171">
        <v>64168</v>
      </c>
      <c r="O2171">
        <v>3</v>
      </c>
      <c r="P2171" t="s">
        <v>26</v>
      </c>
      <c r="Q2171">
        <v>0</v>
      </c>
      <c r="R2171">
        <v>8</v>
      </c>
      <c r="S2171" t="s">
        <v>751</v>
      </c>
      <c r="T2171" t="s">
        <v>26</v>
      </c>
    </row>
    <row r="2172" spans="1:20" x14ac:dyDescent="0.3">
      <c r="A2172" t="s">
        <v>2459</v>
      </c>
      <c r="B2172" t="s">
        <v>19</v>
      </c>
      <c r="C2172">
        <v>33</v>
      </c>
      <c r="D2172" t="s">
        <v>30</v>
      </c>
      <c r="E2172" t="s">
        <v>36</v>
      </c>
      <c r="F2172" t="s">
        <v>22</v>
      </c>
      <c r="G2172" t="s">
        <v>59</v>
      </c>
      <c r="H2172" t="s">
        <v>24</v>
      </c>
      <c r="I2172">
        <v>11</v>
      </c>
      <c r="J2172" t="s">
        <v>25</v>
      </c>
      <c r="K2172" s="1">
        <v>42804</v>
      </c>
      <c r="L2172" s="1">
        <v>43342</v>
      </c>
      <c r="M2172">
        <v>1.47</v>
      </c>
      <c r="N2172">
        <v>54573</v>
      </c>
      <c r="O2172">
        <v>2</v>
      </c>
      <c r="P2172" t="s">
        <v>26</v>
      </c>
      <c r="Q2172">
        <v>1</v>
      </c>
      <c r="R2172">
        <v>4</v>
      </c>
      <c r="S2172" t="s">
        <v>822</v>
      </c>
      <c r="T2172" t="s">
        <v>65</v>
      </c>
    </row>
    <row r="2173" spans="1:20" x14ac:dyDescent="0.3">
      <c r="A2173" t="s">
        <v>2460</v>
      </c>
      <c r="B2173" t="s">
        <v>19</v>
      </c>
      <c r="C2173">
        <v>34</v>
      </c>
      <c r="D2173" t="s">
        <v>30</v>
      </c>
      <c r="E2173" t="s">
        <v>53</v>
      </c>
      <c r="F2173" t="s">
        <v>45</v>
      </c>
      <c r="G2173" t="s">
        <v>46</v>
      </c>
      <c r="H2173" t="s">
        <v>24</v>
      </c>
      <c r="I2173">
        <v>11.1</v>
      </c>
      <c r="J2173" t="s">
        <v>25</v>
      </c>
      <c r="K2173" s="1">
        <v>44860</v>
      </c>
      <c r="L2173"/>
      <c r="M2173">
        <v>3.01</v>
      </c>
      <c r="N2173">
        <v>52278</v>
      </c>
      <c r="O2173">
        <v>3</v>
      </c>
      <c r="P2173" t="s">
        <v>26</v>
      </c>
      <c r="Q2173">
        <v>2</v>
      </c>
      <c r="R2173">
        <v>4</v>
      </c>
      <c r="S2173" t="s">
        <v>233</v>
      </c>
      <c r="T2173" t="s">
        <v>26</v>
      </c>
    </row>
    <row r="2174" spans="1:20" x14ac:dyDescent="0.3">
      <c r="A2174" t="s">
        <v>2461</v>
      </c>
      <c r="B2174" t="s">
        <v>19</v>
      </c>
      <c r="C2174">
        <v>31</v>
      </c>
      <c r="D2174" t="s">
        <v>20</v>
      </c>
      <c r="E2174" t="s">
        <v>36</v>
      </c>
      <c r="F2174" t="s">
        <v>45</v>
      </c>
      <c r="G2174" t="s">
        <v>98</v>
      </c>
      <c r="H2174" t="s">
        <v>84</v>
      </c>
      <c r="I2174">
        <v>7.5</v>
      </c>
      <c r="J2174" t="s">
        <v>25</v>
      </c>
      <c r="K2174" s="1">
        <v>45149</v>
      </c>
      <c r="L2174"/>
      <c r="M2174">
        <v>2.21</v>
      </c>
      <c r="N2174">
        <v>53462</v>
      </c>
      <c r="O2174">
        <v>4</v>
      </c>
      <c r="P2174" t="s">
        <v>26</v>
      </c>
      <c r="Q2174">
        <v>0</v>
      </c>
      <c r="R2174">
        <v>10</v>
      </c>
      <c r="S2174" t="s">
        <v>1563</v>
      </c>
      <c r="T2174" t="s">
        <v>26</v>
      </c>
    </row>
    <row r="2175" spans="1:20" x14ac:dyDescent="0.3">
      <c r="A2175" t="s">
        <v>2462</v>
      </c>
      <c r="B2175" t="s">
        <v>19</v>
      </c>
      <c r="C2175">
        <v>26</v>
      </c>
      <c r="D2175" t="s">
        <v>30</v>
      </c>
      <c r="E2175" t="s">
        <v>21</v>
      </c>
      <c r="F2175" t="s">
        <v>32</v>
      </c>
      <c r="G2175" t="s">
        <v>171</v>
      </c>
      <c r="H2175" t="s">
        <v>24</v>
      </c>
      <c r="I2175">
        <v>5.9</v>
      </c>
      <c r="J2175" t="s">
        <v>25</v>
      </c>
      <c r="K2175" s="1">
        <v>41971</v>
      </c>
      <c r="L2175"/>
      <c r="M2175">
        <v>10.92</v>
      </c>
      <c r="N2175">
        <v>34092</v>
      </c>
      <c r="O2175">
        <v>5</v>
      </c>
      <c r="P2175" t="s">
        <v>26</v>
      </c>
      <c r="Q2175">
        <v>1</v>
      </c>
      <c r="R2175">
        <v>8</v>
      </c>
      <c r="S2175" t="s">
        <v>445</v>
      </c>
      <c r="T2175" t="s">
        <v>26</v>
      </c>
    </row>
    <row r="2176" spans="1:20" x14ac:dyDescent="0.3">
      <c r="A2176" t="s">
        <v>2463</v>
      </c>
      <c r="B2176" t="s">
        <v>29</v>
      </c>
      <c r="C2176">
        <v>31</v>
      </c>
      <c r="D2176" t="s">
        <v>20</v>
      </c>
      <c r="E2176" t="s">
        <v>31</v>
      </c>
      <c r="F2176" t="s">
        <v>67</v>
      </c>
      <c r="G2176" t="s">
        <v>90</v>
      </c>
      <c r="H2176" t="s">
        <v>24</v>
      </c>
      <c r="I2176">
        <v>3</v>
      </c>
      <c r="J2176" t="s">
        <v>25</v>
      </c>
      <c r="K2176" s="1">
        <v>40566</v>
      </c>
      <c r="L2176" s="1">
        <v>45371</v>
      </c>
      <c r="M2176">
        <v>13.16</v>
      </c>
      <c r="N2176">
        <v>41957</v>
      </c>
      <c r="O2176">
        <v>2</v>
      </c>
      <c r="P2176" t="s">
        <v>26</v>
      </c>
      <c r="Q2176">
        <v>2</v>
      </c>
      <c r="R2176">
        <v>7</v>
      </c>
      <c r="S2176" t="s">
        <v>324</v>
      </c>
      <c r="T2176" t="s">
        <v>65</v>
      </c>
    </row>
    <row r="2177" spans="1:20" x14ac:dyDescent="0.3">
      <c r="A2177" t="s">
        <v>2464</v>
      </c>
      <c r="B2177" t="s">
        <v>29</v>
      </c>
      <c r="C2177">
        <v>27</v>
      </c>
      <c r="D2177" t="s">
        <v>30</v>
      </c>
      <c r="E2177" t="s">
        <v>63</v>
      </c>
      <c r="F2177" t="s">
        <v>82</v>
      </c>
      <c r="G2177" t="s">
        <v>284</v>
      </c>
      <c r="H2177" t="s">
        <v>24</v>
      </c>
      <c r="I2177">
        <v>3.4</v>
      </c>
      <c r="J2177" t="s">
        <v>25</v>
      </c>
      <c r="K2177" s="1">
        <v>41942</v>
      </c>
      <c r="L2177"/>
      <c r="M2177">
        <v>11</v>
      </c>
      <c r="N2177">
        <v>32348</v>
      </c>
      <c r="O2177">
        <v>2</v>
      </c>
      <c r="P2177" t="s">
        <v>26</v>
      </c>
      <c r="Q2177">
        <v>6</v>
      </c>
      <c r="R2177">
        <v>6</v>
      </c>
      <c r="S2177" t="s">
        <v>489</v>
      </c>
      <c r="T2177" t="s">
        <v>26</v>
      </c>
    </row>
    <row r="2178" spans="1:20" x14ac:dyDescent="0.3">
      <c r="A2178" t="s">
        <v>2465</v>
      </c>
      <c r="B2178" t="s">
        <v>19</v>
      </c>
      <c r="C2178">
        <v>34</v>
      </c>
      <c r="D2178" t="s">
        <v>30</v>
      </c>
      <c r="E2178" t="s">
        <v>31</v>
      </c>
      <c r="F2178" t="s">
        <v>22</v>
      </c>
      <c r="G2178" t="s">
        <v>74</v>
      </c>
      <c r="H2178" t="s">
        <v>24</v>
      </c>
      <c r="I2178">
        <v>11.9</v>
      </c>
      <c r="J2178" t="s">
        <v>25</v>
      </c>
      <c r="K2178" s="1">
        <v>41962</v>
      </c>
      <c r="L2178"/>
      <c r="M2178">
        <v>10.94</v>
      </c>
      <c r="N2178">
        <v>56363</v>
      </c>
      <c r="O2178">
        <v>4</v>
      </c>
      <c r="P2178" t="s">
        <v>26</v>
      </c>
      <c r="Q2178">
        <v>1</v>
      </c>
      <c r="R2178">
        <v>5</v>
      </c>
      <c r="S2178" t="s">
        <v>135</v>
      </c>
      <c r="T2178" t="s">
        <v>26</v>
      </c>
    </row>
    <row r="2179" spans="1:20" x14ac:dyDescent="0.3">
      <c r="A2179" t="s">
        <v>2466</v>
      </c>
      <c r="B2179" t="s">
        <v>19</v>
      </c>
      <c r="C2179">
        <v>23</v>
      </c>
      <c r="D2179" t="s">
        <v>30</v>
      </c>
      <c r="E2179" t="s">
        <v>44</v>
      </c>
      <c r="F2179" t="s">
        <v>45</v>
      </c>
      <c r="G2179" t="s">
        <v>164</v>
      </c>
      <c r="H2179" t="s">
        <v>51</v>
      </c>
      <c r="I2179">
        <v>1</v>
      </c>
      <c r="J2179" t="s">
        <v>25</v>
      </c>
      <c r="K2179" s="1">
        <v>43618</v>
      </c>
      <c r="L2179"/>
      <c r="M2179">
        <v>6.41</v>
      </c>
      <c r="N2179">
        <v>35743</v>
      </c>
      <c r="O2179">
        <v>2</v>
      </c>
      <c r="P2179" t="s">
        <v>65</v>
      </c>
      <c r="Q2179">
        <v>0</v>
      </c>
      <c r="R2179">
        <v>11</v>
      </c>
      <c r="S2179" t="s">
        <v>865</v>
      </c>
      <c r="T2179" t="s">
        <v>26</v>
      </c>
    </row>
    <row r="2180" spans="1:20" x14ac:dyDescent="0.3">
      <c r="A2180" t="s">
        <v>2467</v>
      </c>
      <c r="B2180" t="s">
        <v>19</v>
      </c>
      <c r="C2180">
        <v>29</v>
      </c>
      <c r="D2180" t="s">
        <v>30</v>
      </c>
      <c r="E2180" t="s">
        <v>58</v>
      </c>
      <c r="F2180" t="s">
        <v>40</v>
      </c>
      <c r="G2180" t="s">
        <v>50</v>
      </c>
      <c r="H2180" t="s">
        <v>51</v>
      </c>
      <c r="I2180">
        <v>3.7</v>
      </c>
      <c r="J2180" t="s">
        <v>25</v>
      </c>
      <c r="K2180" s="1">
        <v>43699</v>
      </c>
      <c r="L2180"/>
      <c r="M2180">
        <v>6.18</v>
      </c>
      <c r="N2180">
        <v>48488</v>
      </c>
      <c r="O2180">
        <v>3</v>
      </c>
      <c r="P2180" t="s">
        <v>26</v>
      </c>
      <c r="Q2180">
        <v>3</v>
      </c>
      <c r="R2180">
        <v>9</v>
      </c>
      <c r="S2180" t="s">
        <v>148</v>
      </c>
      <c r="T2180" t="s">
        <v>26</v>
      </c>
    </row>
    <row r="2181" spans="1:20" x14ac:dyDescent="0.3">
      <c r="A2181" t="s">
        <v>513</v>
      </c>
      <c r="B2181" t="s">
        <v>29</v>
      </c>
      <c r="C2181">
        <v>31</v>
      </c>
      <c r="D2181" t="s">
        <v>179</v>
      </c>
      <c r="E2181" t="s">
        <v>21</v>
      </c>
      <c r="F2181" t="s">
        <v>92</v>
      </c>
      <c r="G2181" t="s">
        <v>120</v>
      </c>
      <c r="H2181" t="s">
        <v>24</v>
      </c>
      <c r="I2181">
        <v>9.3000000000000007</v>
      </c>
      <c r="J2181" t="s">
        <v>25</v>
      </c>
      <c r="K2181" s="1">
        <v>44234</v>
      </c>
      <c r="L2181" s="1">
        <v>45387</v>
      </c>
      <c r="M2181">
        <v>3.16</v>
      </c>
      <c r="N2181">
        <v>51483</v>
      </c>
      <c r="O2181">
        <v>2</v>
      </c>
      <c r="P2181" t="s">
        <v>26</v>
      </c>
      <c r="Q2181">
        <v>2</v>
      </c>
      <c r="R2181">
        <v>7</v>
      </c>
      <c r="T2181" t="s">
        <v>65</v>
      </c>
    </row>
    <row r="2182" spans="1:20" x14ac:dyDescent="0.3">
      <c r="A2182" t="s">
        <v>2468</v>
      </c>
      <c r="B2182" t="s">
        <v>29</v>
      </c>
      <c r="C2182">
        <v>32</v>
      </c>
      <c r="D2182" t="s">
        <v>20</v>
      </c>
      <c r="E2182" t="s">
        <v>63</v>
      </c>
      <c r="F2182" t="s">
        <v>82</v>
      </c>
      <c r="G2182" t="s">
        <v>284</v>
      </c>
      <c r="H2182" t="s">
        <v>84</v>
      </c>
      <c r="I2182">
        <v>10.6</v>
      </c>
      <c r="J2182" t="s">
        <v>25</v>
      </c>
      <c r="K2182" s="1">
        <v>40848</v>
      </c>
      <c r="L2182"/>
      <c r="M2182">
        <v>13.99</v>
      </c>
      <c r="N2182">
        <v>53788</v>
      </c>
      <c r="O2182">
        <v>2</v>
      </c>
      <c r="P2182" t="s">
        <v>26</v>
      </c>
      <c r="Q2182">
        <v>2</v>
      </c>
      <c r="R2182">
        <v>4</v>
      </c>
      <c r="S2182" t="s">
        <v>744</v>
      </c>
      <c r="T2182" t="s">
        <v>26</v>
      </c>
    </row>
    <row r="2183" spans="1:20" x14ac:dyDescent="0.3">
      <c r="A2183" t="s">
        <v>581</v>
      </c>
      <c r="B2183" t="s">
        <v>29</v>
      </c>
      <c r="C2183">
        <v>36</v>
      </c>
      <c r="D2183" t="s">
        <v>30</v>
      </c>
      <c r="E2183" t="s">
        <v>63</v>
      </c>
      <c r="F2183" t="s">
        <v>22</v>
      </c>
      <c r="G2183" t="s">
        <v>23</v>
      </c>
      <c r="H2183" t="s">
        <v>24</v>
      </c>
      <c r="I2183">
        <v>7.6</v>
      </c>
      <c r="J2183" t="s">
        <v>25</v>
      </c>
      <c r="K2183" s="1">
        <v>39949</v>
      </c>
      <c r="L2183"/>
      <c r="M2183">
        <v>16.45</v>
      </c>
      <c r="N2183">
        <v>48539</v>
      </c>
      <c r="O2183">
        <v>4</v>
      </c>
      <c r="P2183" t="s">
        <v>26</v>
      </c>
      <c r="Q2183">
        <v>1</v>
      </c>
      <c r="R2183">
        <v>4</v>
      </c>
      <c r="T2183" t="s">
        <v>26</v>
      </c>
    </row>
    <row r="2184" spans="1:20" x14ac:dyDescent="0.3">
      <c r="A2184" t="s">
        <v>2469</v>
      </c>
      <c r="B2184" t="s">
        <v>29</v>
      </c>
      <c r="C2184">
        <v>36</v>
      </c>
      <c r="D2184" t="s">
        <v>20</v>
      </c>
      <c r="E2184" t="s">
        <v>21</v>
      </c>
      <c r="F2184" t="s">
        <v>82</v>
      </c>
      <c r="G2184" t="s">
        <v>83</v>
      </c>
      <c r="H2184" t="s">
        <v>24</v>
      </c>
      <c r="I2184">
        <v>10.3</v>
      </c>
      <c r="J2184" t="s">
        <v>25</v>
      </c>
      <c r="K2184" s="1">
        <v>43868</v>
      </c>
      <c r="L2184"/>
      <c r="M2184">
        <v>5.72</v>
      </c>
      <c r="N2184">
        <v>50723</v>
      </c>
      <c r="O2184">
        <v>4</v>
      </c>
      <c r="P2184" t="s">
        <v>65</v>
      </c>
      <c r="Q2184">
        <v>2</v>
      </c>
      <c r="R2184">
        <v>2</v>
      </c>
      <c r="S2184" t="s">
        <v>2407</v>
      </c>
      <c r="T2184" t="s">
        <v>26</v>
      </c>
    </row>
    <row r="2185" spans="1:20" x14ac:dyDescent="0.3">
      <c r="A2185" t="s">
        <v>2470</v>
      </c>
      <c r="B2185" t="s">
        <v>19</v>
      </c>
      <c r="C2185">
        <v>34</v>
      </c>
      <c r="D2185" t="s">
        <v>20</v>
      </c>
      <c r="E2185" t="s">
        <v>53</v>
      </c>
      <c r="F2185" t="s">
        <v>40</v>
      </c>
      <c r="G2185" t="s">
        <v>50</v>
      </c>
      <c r="H2185" t="s">
        <v>24</v>
      </c>
      <c r="I2185">
        <v>6.6</v>
      </c>
      <c r="J2185" t="s">
        <v>25</v>
      </c>
      <c r="K2185" s="1">
        <v>41593</v>
      </c>
      <c r="L2185"/>
      <c r="M2185">
        <v>11.95</v>
      </c>
      <c r="N2185">
        <v>44212</v>
      </c>
      <c r="O2185">
        <v>3</v>
      </c>
      <c r="P2185" t="s">
        <v>26</v>
      </c>
      <c r="Q2185">
        <v>1</v>
      </c>
      <c r="R2185">
        <v>2</v>
      </c>
      <c r="S2185" t="s">
        <v>690</v>
      </c>
      <c r="T2185" t="s">
        <v>26</v>
      </c>
    </row>
    <row r="2186" spans="1:20" x14ac:dyDescent="0.3">
      <c r="A2186" t="s">
        <v>2471</v>
      </c>
      <c r="B2186" t="s">
        <v>29</v>
      </c>
      <c r="C2186">
        <v>34</v>
      </c>
      <c r="D2186" t="s">
        <v>20</v>
      </c>
      <c r="E2186" t="s">
        <v>36</v>
      </c>
      <c r="F2186" t="s">
        <v>22</v>
      </c>
      <c r="G2186" t="s">
        <v>59</v>
      </c>
      <c r="H2186" t="s">
        <v>75</v>
      </c>
      <c r="I2186">
        <v>9.8000000000000007</v>
      </c>
      <c r="J2186" t="s">
        <v>25</v>
      </c>
      <c r="K2186" s="1">
        <v>42483</v>
      </c>
      <c r="L2186"/>
      <c r="M2186">
        <v>9.51</v>
      </c>
      <c r="N2186">
        <v>50524</v>
      </c>
      <c r="O2186">
        <v>3</v>
      </c>
      <c r="P2186" t="s">
        <v>26</v>
      </c>
      <c r="Q2186">
        <v>3</v>
      </c>
      <c r="R2186">
        <v>6</v>
      </c>
      <c r="S2186" t="s">
        <v>129</v>
      </c>
      <c r="T2186" t="s">
        <v>26</v>
      </c>
    </row>
    <row r="2187" spans="1:20" x14ac:dyDescent="0.3">
      <c r="A2187" t="s">
        <v>2472</v>
      </c>
      <c r="B2187" t="s">
        <v>29</v>
      </c>
      <c r="C2187">
        <v>34</v>
      </c>
      <c r="D2187" t="s">
        <v>20</v>
      </c>
      <c r="E2187" t="s">
        <v>63</v>
      </c>
      <c r="F2187" t="s">
        <v>82</v>
      </c>
      <c r="G2187" t="s">
        <v>107</v>
      </c>
      <c r="H2187" t="s">
        <v>84</v>
      </c>
      <c r="I2187">
        <v>5.9</v>
      </c>
      <c r="J2187" t="s">
        <v>25</v>
      </c>
      <c r="K2187" s="1">
        <v>44299</v>
      </c>
      <c r="L2187"/>
      <c r="M2187">
        <v>4.54</v>
      </c>
      <c r="N2187">
        <v>44555</v>
      </c>
      <c r="O2187">
        <v>3</v>
      </c>
      <c r="P2187" t="s">
        <v>26</v>
      </c>
      <c r="Q2187">
        <v>1</v>
      </c>
      <c r="R2187">
        <v>6</v>
      </c>
      <c r="S2187" t="s">
        <v>1741</v>
      </c>
      <c r="T2187" t="s">
        <v>26</v>
      </c>
    </row>
    <row r="2188" spans="1:20" x14ac:dyDescent="0.3">
      <c r="A2188" t="s">
        <v>2473</v>
      </c>
      <c r="B2188" t="s">
        <v>29</v>
      </c>
      <c r="C2188">
        <v>40</v>
      </c>
      <c r="D2188" t="s">
        <v>30</v>
      </c>
      <c r="E2188" t="s">
        <v>63</v>
      </c>
      <c r="F2188" t="s">
        <v>92</v>
      </c>
      <c r="G2188" t="s">
        <v>246</v>
      </c>
      <c r="H2188" t="s">
        <v>47</v>
      </c>
      <c r="I2188">
        <v>10.7</v>
      </c>
      <c r="J2188" t="s">
        <v>85</v>
      </c>
      <c r="K2188" s="1">
        <v>45733</v>
      </c>
      <c r="L2188" s="1">
        <v>45937</v>
      </c>
      <c r="M2188">
        <v>0.56000000000000005</v>
      </c>
      <c r="N2188">
        <v>52670</v>
      </c>
      <c r="O2188">
        <v>3</v>
      </c>
      <c r="P2188" t="s">
        <v>26</v>
      </c>
      <c r="Q2188">
        <v>2</v>
      </c>
      <c r="R2188">
        <v>6</v>
      </c>
      <c r="S2188" t="s">
        <v>925</v>
      </c>
      <c r="T2188" t="s">
        <v>65</v>
      </c>
    </row>
    <row r="2189" spans="1:20" x14ac:dyDescent="0.3">
      <c r="A2189" t="s">
        <v>2474</v>
      </c>
      <c r="B2189" t="s">
        <v>19</v>
      </c>
      <c r="C2189">
        <v>30</v>
      </c>
      <c r="D2189" t="s">
        <v>30</v>
      </c>
      <c r="E2189" t="s">
        <v>44</v>
      </c>
      <c r="F2189" t="s">
        <v>40</v>
      </c>
      <c r="G2189" t="s">
        <v>41</v>
      </c>
      <c r="H2189" t="s">
        <v>51</v>
      </c>
      <c r="I2189">
        <v>10</v>
      </c>
      <c r="J2189" t="s">
        <v>85</v>
      </c>
      <c r="K2189" s="1">
        <v>43565</v>
      </c>
      <c r="L2189"/>
      <c r="M2189">
        <v>6.55</v>
      </c>
      <c r="N2189">
        <v>55610</v>
      </c>
      <c r="O2189">
        <v>3</v>
      </c>
      <c r="P2189" t="s">
        <v>26</v>
      </c>
      <c r="Q2189">
        <v>2</v>
      </c>
      <c r="R2189">
        <v>7</v>
      </c>
      <c r="S2189" t="s">
        <v>914</v>
      </c>
      <c r="T2189" t="s">
        <v>26</v>
      </c>
    </row>
    <row r="2190" spans="1:20" x14ac:dyDescent="0.3">
      <c r="A2190" t="s">
        <v>233</v>
      </c>
      <c r="B2190" t="s">
        <v>19</v>
      </c>
      <c r="C2190">
        <v>44</v>
      </c>
      <c r="D2190" t="s">
        <v>30</v>
      </c>
      <c r="E2190" t="s">
        <v>36</v>
      </c>
      <c r="F2190" t="s">
        <v>45</v>
      </c>
      <c r="G2190" t="s">
        <v>46</v>
      </c>
      <c r="H2190" t="s">
        <v>51</v>
      </c>
      <c r="I2190">
        <v>15.4</v>
      </c>
      <c r="J2190" t="s">
        <v>25</v>
      </c>
      <c r="K2190" s="1">
        <v>39734</v>
      </c>
      <c r="L2190"/>
      <c r="M2190">
        <v>17.04</v>
      </c>
      <c r="N2190">
        <v>68605</v>
      </c>
      <c r="O2190">
        <v>3</v>
      </c>
      <c r="P2190" t="s">
        <v>26</v>
      </c>
      <c r="Q2190">
        <v>2</v>
      </c>
      <c r="R2190">
        <v>2</v>
      </c>
      <c r="T2190" t="s">
        <v>26</v>
      </c>
    </row>
    <row r="2191" spans="1:20" x14ac:dyDescent="0.3">
      <c r="A2191" t="s">
        <v>2475</v>
      </c>
      <c r="B2191" t="s">
        <v>19</v>
      </c>
      <c r="C2191">
        <v>23</v>
      </c>
      <c r="D2191" t="s">
        <v>30</v>
      </c>
      <c r="E2191" t="s">
        <v>21</v>
      </c>
      <c r="F2191" t="s">
        <v>82</v>
      </c>
      <c r="G2191" t="s">
        <v>107</v>
      </c>
      <c r="H2191" t="s">
        <v>24</v>
      </c>
      <c r="I2191">
        <v>2.8</v>
      </c>
      <c r="J2191" t="s">
        <v>25</v>
      </c>
      <c r="K2191" s="1">
        <v>41869</v>
      </c>
      <c r="L2191"/>
      <c r="M2191">
        <v>11.2</v>
      </c>
      <c r="N2191">
        <v>33821</v>
      </c>
      <c r="O2191">
        <v>2</v>
      </c>
      <c r="P2191" t="s">
        <v>26</v>
      </c>
      <c r="Q2191">
        <v>1</v>
      </c>
      <c r="R2191">
        <v>8</v>
      </c>
      <c r="S2191" t="s">
        <v>287</v>
      </c>
      <c r="T2191" t="s">
        <v>26</v>
      </c>
    </row>
    <row r="2192" spans="1:20" x14ac:dyDescent="0.3">
      <c r="A2192" t="s">
        <v>2476</v>
      </c>
      <c r="B2192" t="s">
        <v>29</v>
      </c>
      <c r="C2192">
        <v>25</v>
      </c>
      <c r="D2192" t="s">
        <v>30</v>
      </c>
      <c r="E2192" t="s">
        <v>58</v>
      </c>
      <c r="F2192" t="s">
        <v>54</v>
      </c>
      <c r="G2192" t="s">
        <v>55</v>
      </c>
      <c r="H2192" t="s">
        <v>24</v>
      </c>
      <c r="I2192">
        <v>3.1</v>
      </c>
      <c r="J2192" t="s">
        <v>25</v>
      </c>
      <c r="K2192" s="1">
        <v>42904</v>
      </c>
      <c r="L2192" s="1">
        <v>45252</v>
      </c>
      <c r="M2192">
        <v>6.43</v>
      </c>
      <c r="N2192">
        <v>41141</v>
      </c>
      <c r="O2192">
        <v>2</v>
      </c>
      <c r="P2192" t="s">
        <v>26</v>
      </c>
      <c r="Q2192">
        <v>0</v>
      </c>
      <c r="R2192">
        <v>5</v>
      </c>
      <c r="S2192" t="s">
        <v>617</v>
      </c>
      <c r="T2192" t="s">
        <v>65</v>
      </c>
    </row>
    <row r="2193" spans="1:20" x14ac:dyDescent="0.3">
      <c r="A2193" t="s">
        <v>2477</v>
      </c>
      <c r="B2193" t="s">
        <v>29</v>
      </c>
      <c r="C2193">
        <v>37</v>
      </c>
      <c r="D2193" t="s">
        <v>30</v>
      </c>
      <c r="E2193" t="s">
        <v>36</v>
      </c>
      <c r="F2193" t="s">
        <v>32</v>
      </c>
      <c r="G2193" t="s">
        <v>171</v>
      </c>
      <c r="H2193" t="s">
        <v>47</v>
      </c>
      <c r="I2193">
        <v>10.199999999999999</v>
      </c>
      <c r="J2193" t="s">
        <v>25</v>
      </c>
      <c r="K2193" s="1">
        <v>44455</v>
      </c>
      <c r="L2193"/>
      <c r="M2193">
        <v>4.1100000000000003</v>
      </c>
      <c r="N2193">
        <v>48140</v>
      </c>
      <c r="O2193">
        <v>3</v>
      </c>
      <c r="P2193" t="s">
        <v>26</v>
      </c>
      <c r="Q2193">
        <v>2</v>
      </c>
      <c r="R2193">
        <v>8</v>
      </c>
      <c r="S2193" t="s">
        <v>612</v>
      </c>
      <c r="T2193" t="s">
        <v>26</v>
      </c>
    </row>
    <row r="2194" spans="1:20" x14ac:dyDescent="0.3">
      <c r="A2194" t="s">
        <v>1343</v>
      </c>
      <c r="B2194" t="s">
        <v>29</v>
      </c>
      <c r="C2194">
        <v>27</v>
      </c>
      <c r="D2194" t="s">
        <v>20</v>
      </c>
      <c r="E2194" t="s">
        <v>36</v>
      </c>
      <c r="F2194" t="s">
        <v>32</v>
      </c>
      <c r="G2194" t="s">
        <v>171</v>
      </c>
      <c r="H2194" t="s">
        <v>47</v>
      </c>
      <c r="I2194">
        <v>6.8</v>
      </c>
      <c r="J2194" t="s">
        <v>25</v>
      </c>
      <c r="K2194" s="1">
        <v>44436</v>
      </c>
      <c r="L2194"/>
      <c r="M2194">
        <v>4.17</v>
      </c>
      <c r="N2194">
        <v>41437</v>
      </c>
      <c r="O2194">
        <v>4</v>
      </c>
      <c r="P2194" t="s">
        <v>26</v>
      </c>
      <c r="Q2194">
        <v>2</v>
      </c>
      <c r="R2194">
        <v>9</v>
      </c>
      <c r="T2194" t="s">
        <v>26</v>
      </c>
    </row>
    <row r="2195" spans="1:20" x14ac:dyDescent="0.3">
      <c r="A2195" t="s">
        <v>2478</v>
      </c>
      <c r="B2195" t="s">
        <v>29</v>
      </c>
      <c r="C2195">
        <v>33</v>
      </c>
      <c r="D2195" t="s">
        <v>30</v>
      </c>
      <c r="E2195" t="s">
        <v>44</v>
      </c>
      <c r="F2195" t="s">
        <v>82</v>
      </c>
      <c r="G2195" t="s">
        <v>284</v>
      </c>
      <c r="H2195" t="s">
        <v>47</v>
      </c>
      <c r="I2195">
        <v>11</v>
      </c>
      <c r="J2195" t="s">
        <v>25</v>
      </c>
      <c r="K2195" s="1">
        <v>43535</v>
      </c>
      <c r="L2195"/>
      <c r="M2195">
        <v>6.63</v>
      </c>
      <c r="N2195">
        <v>50703</v>
      </c>
      <c r="O2195">
        <v>2</v>
      </c>
      <c r="P2195" t="s">
        <v>65</v>
      </c>
      <c r="Q2195">
        <v>5</v>
      </c>
      <c r="R2195">
        <v>8</v>
      </c>
      <c r="S2195" t="s">
        <v>1463</v>
      </c>
      <c r="T2195" t="s">
        <v>26</v>
      </c>
    </row>
    <row r="2196" spans="1:20" x14ac:dyDescent="0.3">
      <c r="A2196" t="s">
        <v>2479</v>
      </c>
      <c r="B2196" t="s">
        <v>19</v>
      </c>
      <c r="C2196">
        <v>42</v>
      </c>
      <c r="D2196" t="s">
        <v>30</v>
      </c>
      <c r="E2196" t="s">
        <v>39</v>
      </c>
      <c r="F2196" t="s">
        <v>54</v>
      </c>
      <c r="G2196" t="s">
        <v>55</v>
      </c>
      <c r="H2196" t="s">
        <v>24</v>
      </c>
      <c r="I2196">
        <v>2.1</v>
      </c>
      <c r="J2196" t="s">
        <v>25</v>
      </c>
      <c r="K2196" s="1">
        <v>43028</v>
      </c>
      <c r="L2196" s="1">
        <v>44424</v>
      </c>
      <c r="M2196">
        <v>3.82</v>
      </c>
      <c r="N2196">
        <v>34780</v>
      </c>
      <c r="O2196">
        <v>2</v>
      </c>
      <c r="P2196" t="s">
        <v>26</v>
      </c>
      <c r="Q2196">
        <v>3</v>
      </c>
      <c r="R2196">
        <v>6</v>
      </c>
      <c r="S2196" t="s">
        <v>78</v>
      </c>
      <c r="T2196" t="s">
        <v>65</v>
      </c>
    </row>
    <row r="2197" spans="1:20" x14ac:dyDescent="0.3">
      <c r="A2197" t="s">
        <v>2480</v>
      </c>
      <c r="B2197" t="s">
        <v>19</v>
      </c>
      <c r="C2197">
        <v>35</v>
      </c>
      <c r="D2197" t="s">
        <v>30</v>
      </c>
      <c r="E2197" t="s">
        <v>39</v>
      </c>
      <c r="F2197" t="s">
        <v>67</v>
      </c>
      <c r="G2197" t="s">
        <v>176</v>
      </c>
      <c r="H2197" t="s">
        <v>51</v>
      </c>
      <c r="I2197">
        <v>4.4000000000000004</v>
      </c>
      <c r="J2197" t="s">
        <v>25</v>
      </c>
      <c r="K2197" s="1">
        <v>40571</v>
      </c>
      <c r="L2197"/>
      <c r="M2197">
        <v>14.75</v>
      </c>
      <c r="N2197">
        <v>39267</v>
      </c>
      <c r="O2197">
        <v>3</v>
      </c>
      <c r="P2197" t="s">
        <v>26</v>
      </c>
      <c r="Q2197">
        <v>4</v>
      </c>
      <c r="R2197">
        <v>7</v>
      </c>
      <c r="S2197" t="s">
        <v>384</v>
      </c>
      <c r="T2197" t="s">
        <v>26</v>
      </c>
    </row>
    <row r="2198" spans="1:20" x14ac:dyDescent="0.3">
      <c r="A2198" t="s">
        <v>2481</v>
      </c>
      <c r="B2198" t="s">
        <v>19</v>
      </c>
      <c r="C2198">
        <v>32</v>
      </c>
      <c r="D2198" t="s">
        <v>30</v>
      </c>
      <c r="E2198" t="s">
        <v>31</v>
      </c>
      <c r="F2198" t="s">
        <v>54</v>
      </c>
      <c r="G2198" t="s">
        <v>55</v>
      </c>
      <c r="H2198" t="s">
        <v>24</v>
      </c>
      <c r="I2198">
        <v>8.9</v>
      </c>
      <c r="J2198" t="s">
        <v>25</v>
      </c>
      <c r="K2198" s="1">
        <v>40494</v>
      </c>
      <c r="L2198"/>
      <c r="M2198">
        <v>14.96</v>
      </c>
      <c r="N2198">
        <v>48730</v>
      </c>
      <c r="O2198">
        <v>3</v>
      </c>
      <c r="P2198" t="s">
        <v>26</v>
      </c>
      <c r="Q2198">
        <v>3</v>
      </c>
      <c r="R2198">
        <v>2</v>
      </c>
      <c r="S2198" t="s">
        <v>143</v>
      </c>
      <c r="T2198" t="s">
        <v>26</v>
      </c>
    </row>
    <row r="2199" spans="1:20" x14ac:dyDescent="0.3">
      <c r="A2199" t="s">
        <v>463</v>
      </c>
      <c r="B2199" t="s">
        <v>19</v>
      </c>
      <c r="C2199">
        <v>26</v>
      </c>
      <c r="D2199" t="s">
        <v>30</v>
      </c>
      <c r="E2199" t="s">
        <v>58</v>
      </c>
      <c r="F2199" t="s">
        <v>67</v>
      </c>
      <c r="G2199" t="s">
        <v>176</v>
      </c>
      <c r="H2199" t="s">
        <v>84</v>
      </c>
      <c r="I2199">
        <v>5.9</v>
      </c>
      <c r="J2199" t="s">
        <v>25</v>
      </c>
      <c r="K2199" s="1">
        <v>40620</v>
      </c>
      <c r="L2199"/>
      <c r="M2199">
        <v>14.61</v>
      </c>
      <c r="N2199">
        <v>49256</v>
      </c>
      <c r="O2199">
        <v>3</v>
      </c>
      <c r="P2199" t="s">
        <v>26</v>
      </c>
      <c r="Q2199">
        <v>2</v>
      </c>
      <c r="R2199">
        <v>4</v>
      </c>
      <c r="T2199" t="s">
        <v>26</v>
      </c>
    </row>
    <row r="2200" spans="1:20" x14ac:dyDescent="0.3">
      <c r="A2200" t="s">
        <v>2482</v>
      </c>
      <c r="B2200" t="s">
        <v>29</v>
      </c>
      <c r="C2200">
        <v>38</v>
      </c>
      <c r="D2200" t="s">
        <v>20</v>
      </c>
      <c r="E2200" t="s">
        <v>53</v>
      </c>
      <c r="F2200" t="s">
        <v>45</v>
      </c>
      <c r="G2200" t="s">
        <v>164</v>
      </c>
      <c r="H2200" t="s">
        <v>51</v>
      </c>
      <c r="I2200">
        <v>17.7</v>
      </c>
      <c r="J2200" t="s">
        <v>25</v>
      </c>
      <c r="K2200" s="1">
        <v>45283</v>
      </c>
      <c r="L2200"/>
      <c r="M2200">
        <v>1.85</v>
      </c>
      <c r="N2200">
        <v>74715</v>
      </c>
      <c r="O2200">
        <v>3</v>
      </c>
      <c r="P2200" t="s">
        <v>26</v>
      </c>
      <c r="Q2200">
        <v>3</v>
      </c>
      <c r="R2200">
        <v>6</v>
      </c>
      <c r="S2200" t="s">
        <v>165</v>
      </c>
      <c r="T2200" t="s">
        <v>26</v>
      </c>
    </row>
    <row r="2201" spans="1:20" x14ac:dyDescent="0.3">
      <c r="A2201" t="s">
        <v>2483</v>
      </c>
      <c r="B2201" t="s">
        <v>29</v>
      </c>
      <c r="C2201">
        <v>39</v>
      </c>
      <c r="D2201" t="s">
        <v>20</v>
      </c>
      <c r="E2201" t="s">
        <v>36</v>
      </c>
      <c r="F2201" t="s">
        <v>92</v>
      </c>
      <c r="G2201" t="s">
        <v>246</v>
      </c>
      <c r="H2201" t="s">
        <v>24</v>
      </c>
      <c r="I2201">
        <v>15.7</v>
      </c>
      <c r="J2201" t="s">
        <v>25</v>
      </c>
      <c r="K2201" s="1">
        <v>45287</v>
      </c>
      <c r="L2201"/>
      <c r="M2201">
        <v>1.84</v>
      </c>
      <c r="N2201">
        <v>64230</v>
      </c>
      <c r="O2201">
        <v>4</v>
      </c>
      <c r="P2201" t="s">
        <v>26</v>
      </c>
      <c r="Q2201">
        <v>2</v>
      </c>
      <c r="R2201">
        <v>10</v>
      </c>
      <c r="S2201" t="s">
        <v>1022</v>
      </c>
      <c r="T2201" t="s">
        <v>26</v>
      </c>
    </row>
    <row r="2202" spans="1:20" x14ac:dyDescent="0.3">
      <c r="A2202" t="s">
        <v>2484</v>
      </c>
      <c r="B2202" t="s">
        <v>29</v>
      </c>
      <c r="C2202">
        <v>36</v>
      </c>
      <c r="D2202" t="s">
        <v>20</v>
      </c>
      <c r="E2202" t="s">
        <v>39</v>
      </c>
      <c r="F2202" t="s">
        <v>92</v>
      </c>
      <c r="G2202" t="s">
        <v>120</v>
      </c>
      <c r="H2202" t="s">
        <v>47</v>
      </c>
      <c r="I2202">
        <v>15.3</v>
      </c>
      <c r="J2202" t="s">
        <v>25</v>
      </c>
      <c r="K2202" s="1">
        <v>39896</v>
      </c>
      <c r="L2202"/>
      <c r="M2202">
        <v>16.600000000000001</v>
      </c>
      <c r="N2202">
        <v>63584</v>
      </c>
      <c r="O2202">
        <v>3</v>
      </c>
      <c r="P2202" t="s">
        <v>26</v>
      </c>
      <c r="Q2202">
        <v>3</v>
      </c>
      <c r="R2202">
        <v>4</v>
      </c>
      <c r="S2202" t="s">
        <v>436</v>
      </c>
      <c r="T2202" t="s">
        <v>26</v>
      </c>
    </row>
    <row r="2203" spans="1:20" x14ac:dyDescent="0.3">
      <c r="A2203" t="s">
        <v>2485</v>
      </c>
      <c r="B2203" t="s">
        <v>29</v>
      </c>
      <c r="C2203">
        <v>33</v>
      </c>
      <c r="D2203" t="s">
        <v>30</v>
      </c>
      <c r="E2203" t="s">
        <v>21</v>
      </c>
      <c r="F2203" t="s">
        <v>92</v>
      </c>
      <c r="G2203" t="s">
        <v>120</v>
      </c>
      <c r="H2203" t="s">
        <v>24</v>
      </c>
      <c r="I2203">
        <v>8</v>
      </c>
      <c r="J2203" t="s">
        <v>25</v>
      </c>
      <c r="K2203" s="1">
        <v>41653</v>
      </c>
      <c r="L2203"/>
      <c r="M2203">
        <v>11.79</v>
      </c>
      <c r="N2203">
        <v>53872</v>
      </c>
      <c r="O2203">
        <v>4</v>
      </c>
      <c r="P2203" t="s">
        <v>26</v>
      </c>
      <c r="Q2203">
        <v>4</v>
      </c>
      <c r="R2203">
        <v>8</v>
      </c>
      <c r="S2203" t="s">
        <v>94</v>
      </c>
      <c r="T2203" t="s">
        <v>26</v>
      </c>
    </row>
    <row r="2204" spans="1:20" x14ac:dyDescent="0.3">
      <c r="A2204" t="s">
        <v>2486</v>
      </c>
      <c r="B2204" t="s">
        <v>19</v>
      </c>
      <c r="C2204">
        <v>29</v>
      </c>
      <c r="D2204" t="s">
        <v>30</v>
      </c>
      <c r="E2204" t="s">
        <v>36</v>
      </c>
      <c r="F2204" t="s">
        <v>45</v>
      </c>
      <c r="G2204" t="s">
        <v>98</v>
      </c>
      <c r="H2204" t="s">
        <v>24</v>
      </c>
      <c r="I2204">
        <v>2.7</v>
      </c>
      <c r="J2204" t="s">
        <v>25</v>
      </c>
      <c r="K2204" s="1">
        <v>45442</v>
      </c>
      <c r="L2204"/>
      <c r="M2204">
        <v>1.41</v>
      </c>
      <c r="N2204">
        <v>38037</v>
      </c>
      <c r="O2204">
        <v>3</v>
      </c>
      <c r="P2204" t="s">
        <v>26</v>
      </c>
      <c r="Q2204">
        <v>2</v>
      </c>
      <c r="R2204">
        <v>5</v>
      </c>
      <c r="S2204" t="s">
        <v>1563</v>
      </c>
      <c r="T2204" t="s">
        <v>26</v>
      </c>
    </row>
    <row r="2205" spans="1:20" x14ac:dyDescent="0.3">
      <c r="A2205" t="s">
        <v>2487</v>
      </c>
      <c r="B2205" t="s">
        <v>19</v>
      </c>
      <c r="C2205">
        <v>35</v>
      </c>
      <c r="D2205" t="s">
        <v>20</v>
      </c>
      <c r="E2205" t="s">
        <v>44</v>
      </c>
      <c r="F2205" t="s">
        <v>54</v>
      </c>
      <c r="G2205" t="s">
        <v>139</v>
      </c>
      <c r="H2205" t="s">
        <v>51</v>
      </c>
      <c r="I2205">
        <v>9.1</v>
      </c>
      <c r="J2205" t="s">
        <v>25</v>
      </c>
      <c r="K2205" s="1">
        <v>43211</v>
      </c>
      <c r="L2205"/>
      <c r="M2205">
        <v>7.52</v>
      </c>
      <c r="N2205">
        <v>51076</v>
      </c>
      <c r="O2205">
        <v>4</v>
      </c>
      <c r="P2205" t="s">
        <v>26</v>
      </c>
      <c r="Q2205">
        <v>0</v>
      </c>
      <c r="R2205">
        <v>7</v>
      </c>
      <c r="S2205" t="s">
        <v>256</v>
      </c>
      <c r="T2205" t="s">
        <v>26</v>
      </c>
    </row>
    <row r="2206" spans="1:20" x14ac:dyDescent="0.3">
      <c r="A2206" t="s">
        <v>2488</v>
      </c>
      <c r="B2206" t="s">
        <v>29</v>
      </c>
      <c r="C2206">
        <v>24</v>
      </c>
      <c r="D2206" t="s">
        <v>30</v>
      </c>
      <c r="E2206" t="s">
        <v>39</v>
      </c>
      <c r="F2206" t="s">
        <v>40</v>
      </c>
      <c r="G2206" t="s">
        <v>41</v>
      </c>
      <c r="H2206" t="s">
        <v>47</v>
      </c>
      <c r="I2206">
        <v>2.2000000000000002</v>
      </c>
      <c r="J2206" t="s">
        <v>25</v>
      </c>
      <c r="K2206" s="1">
        <v>39696</v>
      </c>
      <c r="L2206"/>
      <c r="M2206">
        <v>17.14</v>
      </c>
      <c r="N2206">
        <v>34407</v>
      </c>
      <c r="O2206">
        <v>4</v>
      </c>
      <c r="P2206" t="s">
        <v>26</v>
      </c>
      <c r="Q2206">
        <v>0</v>
      </c>
      <c r="R2206">
        <v>8</v>
      </c>
      <c r="S2206" t="s">
        <v>466</v>
      </c>
      <c r="T2206" t="s">
        <v>26</v>
      </c>
    </row>
    <row r="2207" spans="1:20" x14ac:dyDescent="0.3">
      <c r="A2207" t="s">
        <v>2489</v>
      </c>
      <c r="B2207" t="s">
        <v>29</v>
      </c>
      <c r="C2207">
        <v>21</v>
      </c>
      <c r="D2207" t="s">
        <v>20</v>
      </c>
      <c r="E2207" t="s">
        <v>21</v>
      </c>
      <c r="F2207" t="s">
        <v>40</v>
      </c>
      <c r="G2207" t="s">
        <v>96</v>
      </c>
      <c r="H2207" t="s">
        <v>24</v>
      </c>
      <c r="I2207">
        <v>1</v>
      </c>
      <c r="J2207" t="s">
        <v>25</v>
      </c>
      <c r="K2207" s="1">
        <v>44726</v>
      </c>
      <c r="L2207" s="1">
        <v>45853</v>
      </c>
      <c r="M2207">
        <v>3.09</v>
      </c>
      <c r="N2207">
        <v>34798</v>
      </c>
      <c r="O2207">
        <v>2</v>
      </c>
      <c r="P2207" t="s">
        <v>26</v>
      </c>
      <c r="Q2207">
        <v>0</v>
      </c>
      <c r="R2207">
        <v>8</v>
      </c>
      <c r="S2207" t="s">
        <v>1914</v>
      </c>
      <c r="T2207" t="s">
        <v>65</v>
      </c>
    </row>
    <row r="2208" spans="1:20" x14ac:dyDescent="0.3">
      <c r="A2208" t="s">
        <v>2490</v>
      </c>
      <c r="B2208" t="s">
        <v>19</v>
      </c>
      <c r="C2208">
        <v>35</v>
      </c>
      <c r="D2208" t="s">
        <v>20</v>
      </c>
      <c r="E2208" t="s">
        <v>36</v>
      </c>
      <c r="F2208" t="s">
        <v>67</v>
      </c>
      <c r="G2208" t="s">
        <v>110</v>
      </c>
      <c r="H2208" t="s">
        <v>24</v>
      </c>
      <c r="I2208">
        <v>8.5</v>
      </c>
      <c r="J2208" t="s">
        <v>25</v>
      </c>
      <c r="K2208" s="1">
        <v>42336</v>
      </c>
      <c r="L2208"/>
      <c r="M2208">
        <v>9.92</v>
      </c>
      <c r="N2208">
        <v>51703</v>
      </c>
      <c r="O2208">
        <v>4</v>
      </c>
      <c r="P2208" t="s">
        <v>26</v>
      </c>
      <c r="Q2208">
        <v>0</v>
      </c>
      <c r="R2208">
        <v>3</v>
      </c>
      <c r="S2208" t="s">
        <v>345</v>
      </c>
      <c r="T2208" t="s">
        <v>26</v>
      </c>
    </row>
    <row r="2209" spans="1:20" x14ac:dyDescent="0.3">
      <c r="A2209" t="s">
        <v>2491</v>
      </c>
      <c r="B2209" t="s">
        <v>29</v>
      </c>
      <c r="C2209">
        <v>21</v>
      </c>
      <c r="D2209" t="s">
        <v>30</v>
      </c>
      <c r="E2209" t="s">
        <v>63</v>
      </c>
      <c r="F2209" t="s">
        <v>67</v>
      </c>
      <c r="G2209" t="s">
        <v>110</v>
      </c>
      <c r="H2209" t="s">
        <v>24</v>
      </c>
      <c r="I2209">
        <v>1</v>
      </c>
      <c r="J2209" t="s">
        <v>25</v>
      </c>
      <c r="K2209" s="1">
        <v>42015</v>
      </c>
      <c r="L2209" s="1">
        <v>42818</v>
      </c>
      <c r="M2209">
        <v>2.2000000000000002</v>
      </c>
      <c r="N2209">
        <v>39769</v>
      </c>
      <c r="O2209">
        <v>4</v>
      </c>
      <c r="P2209" t="s">
        <v>26</v>
      </c>
      <c r="Q2209">
        <v>1</v>
      </c>
      <c r="R2209">
        <v>9</v>
      </c>
      <c r="S2209" t="s">
        <v>770</v>
      </c>
      <c r="T2209" t="s">
        <v>65</v>
      </c>
    </row>
    <row r="2210" spans="1:20" x14ac:dyDescent="0.3">
      <c r="A2210" t="s">
        <v>2492</v>
      </c>
      <c r="B2210" t="s">
        <v>19</v>
      </c>
      <c r="C2210">
        <v>30</v>
      </c>
      <c r="D2210" t="s">
        <v>20</v>
      </c>
      <c r="E2210" t="s">
        <v>53</v>
      </c>
      <c r="F2210" t="s">
        <v>22</v>
      </c>
      <c r="G2210" t="s">
        <v>74</v>
      </c>
      <c r="H2210" t="s">
        <v>24</v>
      </c>
      <c r="I2210">
        <v>5</v>
      </c>
      <c r="J2210" t="s">
        <v>25</v>
      </c>
      <c r="K2210" s="1">
        <v>43401</v>
      </c>
      <c r="L2210"/>
      <c r="M2210">
        <v>7</v>
      </c>
      <c r="N2210">
        <v>35367</v>
      </c>
      <c r="O2210">
        <v>3</v>
      </c>
      <c r="P2210" t="s">
        <v>26</v>
      </c>
      <c r="Q2210">
        <v>1</v>
      </c>
      <c r="R2210">
        <v>9</v>
      </c>
      <c r="S2210" t="s">
        <v>2493</v>
      </c>
      <c r="T2210" t="s">
        <v>26</v>
      </c>
    </row>
    <row r="2211" spans="1:20" x14ac:dyDescent="0.3">
      <c r="A2211" t="s">
        <v>2494</v>
      </c>
      <c r="B2211" t="s">
        <v>29</v>
      </c>
      <c r="C2211">
        <v>42</v>
      </c>
      <c r="D2211" t="s">
        <v>30</v>
      </c>
      <c r="E2211" t="s">
        <v>58</v>
      </c>
      <c r="F2211" t="s">
        <v>82</v>
      </c>
      <c r="G2211" t="s">
        <v>107</v>
      </c>
      <c r="H2211" t="s">
        <v>51</v>
      </c>
      <c r="I2211">
        <v>12.2</v>
      </c>
      <c r="J2211" t="s">
        <v>25</v>
      </c>
      <c r="K2211" s="1">
        <v>42573</v>
      </c>
      <c r="L2211"/>
      <c r="M2211">
        <v>9.27</v>
      </c>
      <c r="N2211">
        <v>54824</v>
      </c>
      <c r="O2211">
        <v>4</v>
      </c>
      <c r="P2211" t="s">
        <v>26</v>
      </c>
      <c r="Q2211">
        <v>1</v>
      </c>
      <c r="R2211">
        <v>4</v>
      </c>
      <c r="S2211" t="s">
        <v>632</v>
      </c>
      <c r="T2211" t="s">
        <v>26</v>
      </c>
    </row>
    <row r="2212" spans="1:20" x14ac:dyDescent="0.3">
      <c r="A2212" t="s">
        <v>2495</v>
      </c>
      <c r="B2212" t="s">
        <v>19</v>
      </c>
      <c r="C2212">
        <v>32</v>
      </c>
      <c r="D2212" t="s">
        <v>30</v>
      </c>
      <c r="E2212" t="s">
        <v>36</v>
      </c>
      <c r="F2212" t="s">
        <v>45</v>
      </c>
      <c r="G2212" t="s">
        <v>98</v>
      </c>
      <c r="H2212" t="s">
        <v>24</v>
      </c>
      <c r="I2212">
        <v>7.2</v>
      </c>
      <c r="J2212" t="s">
        <v>25</v>
      </c>
      <c r="K2212" s="1">
        <v>39982</v>
      </c>
      <c r="L2212"/>
      <c r="M2212">
        <v>16.36</v>
      </c>
      <c r="N2212">
        <v>53101</v>
      </c>
      <c r="O2212">
        <v>3</v>
      </c>
      <c r="P2212" t="s">
        <v>26</v>
      </c>
      <c r="Q2212">
        <v>0</v>
      </c>
      <c r="R2212">
        <v>4</v>
      </c>
      <c r="S2212" t="s">
        <v>248</v>
      </c>
      <c r="T2212" t="s">
        <v>26</v>
      </c>
    </row>
    <row r="2213" spans="1:20" x14ac:dyDescent="0.3">
      <c r="A2213" t="s">
        <v>2496</v>
      </c>
      <c r="B2213" t="s">
        <v>29</v>
      </c>
      <c r="C2213">
        <v>23</v>
      </c>
      <c r="D2213" t="s">
        <v>20</v>
      </c>
      <c r="E2213" t="s">
        <v>44</v>
      </c>
      <c r="F2213" t="s">
        <v>54</v>
      </c>
      <c r="G2213" t="s">
        <v>139</v>
      </c>
      <c r="H2213" t="s">
        <v>24</v>
      </c>
      <c r="I2213">
        <v>2.4</v>
      </c>
      <c r="J2213" t="s">
        <v>25</v>
      </c>
      <c r="K2213" s="1">
        <v>42970</v>
      </c>
      <c r="L2213"/>
      <c r="M2213">
        <v>8.18</v>
      </c>
      <c r="N2213">
        <v>34188</v>
      </c>
      <c r="O2213">
        <v>3</v>
      </c>
      <c r="P2213" t="s">
        <v>26</v>
      </c>
      <c r="Q2213">
        <v>3</v>
      </c>
      <c r="R2213">
        <v>8</v>
      </c>
      <c r="S2213" t="s">
        <v>252</v>
      </c>
      <c r="T2213" t="s">
        <v>26</v>
      </c>
    </row>
    <row r="2214" spans="1:20" x14ac:dyDescent="0.3">
      <c r="A2214" t="s">
        <v>2497</v>
      </c>
      <c r="B2214" t="s">
        <v>29</v>
      </c>
      <c r="C2214">
        <v>35</v>
      </c>
      <c r="D2214" t="s">
        <v>20</v>
      </c>
      <c r="E2214" t="s">
        <v>31</v>
      </c>
      <c r="F2214" t="s">
        <v>54</v>
      </c>
      <c r="G2214" t="s">
        <v>55</v>
      </c>
      <c r="H2214" t="s">
        <v>24</v>
      </c>
      <c r="I2214">
        <v>5.6</v>
      </c>
      <c r="J2214" t="s">
        <v>25</v>
      </c>
      <c r="K2214" s="1">
        <v>43808</v>
      </c>
      <c r="L2214"/>
      <c r="M2214">
        <v>5.89</v>
      </c>
      <c r="N2214">
        <v>43856</v>
      </c>
      <c r="O2214">
        <v>3</v>
      </c>
      <c r="P2214" t="s">
        <v>26</v>
      </c>
      <c r="Q2214">
        <v>1</v>
      </c>
      <c r="R2214">
        <v>11</v>
      </c>
      <c r="S2214" t="s">
        <v>670</v>
      </c>
      <c r="T2214" t="s">
        <v>26</v>
      </c>
    </row>
    <row r="2215" spans="1:20" x14ac:dyDescent="0.3">
      <c r="A2215" t="s">
        <v>2498</v>
      </c>
      <c r="B2215" t="s">
        <v>29</v>
      </c>
      <c r="C2215">
        <v>39</v>
      </c>
      <c r="D2215" t="s">
        <v>30</v>
      </c>
      <c r="E2215" t="s">
        <v>39</v>
      </c>
      <c r="F2215" t="s">
        <v>92</v>
      </c>
      <c r="G2215" t="s">
        <v>93</v>
      </c>
      <c r="H2215" t="s">
        <v>84</v>
      </c>
      <c r="I2215">
        <v>12.6</v>
      </c>
      <c r="J2215" t="s">
        <v>85</v>
      </c>
      <c r="K2215" s="1">
        <v>43874</v>
      </c>
      <c r="L2215"/>
      <c r="M2215">
        <v>5.71</v>
      </c>
      <c r="N2215">
        <v>61752</v>
      </c>
      <c r="O2215">
        <v>3</v>
      </c>
      <c r="P2215" t="s">
        <v>26</v>
      </c>
      <c r="Q2215">
        <v>3</v>
      </c>
      <c r="R2215">
        <v>4</v>
      </c>
      <c r="S2215" t="s">
        <v>1931</v>
      </c>
      <c r="T2215" t="s">
        <v>26</v>
      </c>
    </row>
    <row r="2216" spans="1:20" x14ac:dyDescent="0.3">
      <c r="A2216" t="s">
        <v>2499</v>
      </c>
      <c r="B2216" t="s">
        <v>19</v>
      </c>
      <c r="C2216">
        <v>24</v>
      </c>
      <c r="D2216" t="s">
        <v>20</v>
      </c>
      <c r="E2216" t="s">
        <v>44</v>
      </c>
      <c r="F2216" t="s">
        <v>32</v>
      </c>
      <c r="G2216" t="s">
        <v>171</v>
      </c>
      <c r="H2216" t="s">
        <v>24</v>
      </c>
      <c r="I2216">
        <v>1.4</v>
      </c>
      <c r="J2216" t="s">
        <v>25</v>
      </c>
      <c r="K2216" s="1">
        <v>43680</v>
      </c>
      <c r="L2216"/>
      <c r="M2216">
        <v>6.24</v>
      </c>
      <c r="N2216">
        <v>34561</v>
      </c>
      <c r="O2216">
        <v>3</v>
      </c>
      <c r="P2216" t="s">
        <v>26</v>
      </c>
      <c r="Q2216">
        <v>1</v>
      </c>
      <c r="R2216">
        <v>7</v>
      </c>
      <c r="S2216" t="s">
        <v>1393</v>
      </c>
      <c r="T2216" t="s">
        <v>26</v>
      </c>
    </row>
    <row r="2217" spans="1:20" x14ac:dyDescent="0.3">
      <c r="A2217" t="s">
        <v>2500</v>
      </c>
      <c r="B2217" t="s">
        <v>19</v>
      </c>
      <c r="C2217">
        <v>38</v>
      </c>
      <c r="D2217" t="s">
        <v>30</v>
      </c>
      <c r="E2217" t="s">
        <v>58</v>
      </c>
      <c r="F2217" t="s">
        <v>54</v>
      </c>
      <c r="G2217" t="s">
        <v>77</v>
      </c>
      <c r="H2217" t="s">
        <v>47</v>
      </c>
      <c r="I2217">
        <v>7.5</v>
      </c>
      <c r="J2217" t="s">
        <v>25</v>
      </c>
      <c r="K2217" s="1">
        <v>44044</v>
      </c>
      <c r="L2217"/>
      <c r="M2217">
        <v>5.24</v>
      </c>
      <c r="N2217">
        <v>41807</v>
      </c>
      <c r="O2217">
        <v>4</v>
      </c>
      <c r="P2217" t="s">
        <v>26</v>
      </c>
      <c r="Q2217">
        <v>1</v>
      </c>
      <c r="R2217">
        <v>8</v>
      </c>
      <c r="S2217" t="s">
        <v>217</v>
      </c>
      <c r="T2217" t="s">
        <v>26</v>
      </c>
    </row>
    <row r="2218" spans="1:20" x14ac:dyDescent="0.3">
      <c r="A2218" t="s">
        <v>2501</v>
      </c>
      <c r="B2218" t="s">
        <v>29</v>
      </c>
      <c r="C2218">
        <v>30</v>
      </c>
      <c r="D2218" t="s">
        <v>20</v>
      </c>
      <c r="E2218" t="s">
        <v>36</v>
      </c>
      <c r="F2218" t="s">
        <v>92</v>
      </c>
      <c r="G2218" t="s">
        <v>93</v>
      </c>
      <c r="H2218" t="s">
        <v>51</v>
      </c>
      <c r="I2218">
        <v>10</v>
      </c>
      <c r="J2218" t="s">
        <v>25</v>
      </c>
      <c r="K2218" s="1">
        <v>44300</v>
      </c>
      <c r="L2218"/>
      <c r="M2218">
        <v>4.54</v>
      </c>
      <c r="N2218">
        <v>52257</v>
      </c>
      <c r="O2218">
        <v>4</v>
      </c>
      <c r="P2218" t="s">
        <v>26</v>
      </c>
      <c r="Q2218">
        <v>0</v>
      </c>
      <c r="R2218">
        <v>5</v>
      </c>
      <c r="S2218" t="s">
        <v>1266</v>
      </c>
      <c r="T2218" t="s">
        <v>26</v>
      </c>
    </row>
    <row r="2219" spans="1:20" x14ac:dyDescent="0.3">
      <c r="A2219" t="s">
        <v>2502</v>
      </c>
      <c r="B2219" t="s">
        <v>29</v>
      </c>
      <c r="C2219">
        <v>35</v>
      </c>
      <c r="D2219" t="s">
        <v>20</v>
      </c>
      <c r="E2219" t="s">
        <v>21</v>
      </c>
      <c r="F2219" t="s">
        <v>82</v>
      </c>
      <c r="G2219" t="s">
        <v>107</v>
      </c>
      <c r="H2219" t="s">
        <v>24</v>
      </c>
      <c r="I2219">
        <v>13.7</v>
      </c>
      <c r="J2219" t="s">
        <v>25</v>
      </c>
      <c r="K2219" s="1">
        <v>43875</v>
      </c>
      <c r="L2219"/>
      <c r="M2219">
        <v>5.7</v>
      </c>
      <c r="N2219">
        <v>57204</v>
      </c>
      <c r="O2219">
        <v>4</v>
      </c>
      <c r="P2219" t="s">
        <v>26</v>
      </c>
      <c r="Q2219">
        <v>3</v>
      </c>
      <c r="R2219">
        <v>8</v>
      </c>
      <c r="S2219" t="s">
        <v>125</v>
      </c>
      <c r="T2219" t="s">
        <v>26</v>
      </c>
    </row>
    <row r="2220" spans="1:20" x14ac:dyDescent="0.3">
      <c r="A2220" t="s">
        <v>2503</v>
      </c>
      <c r="B2220" t="s">
        <v>19</v>
      </c>
      <c r="C2220">
        <v>28</v>
      </c>
      <c r="D2220" t="s">
        <v>30</v>
      </c>
      <c r="E2220" t="s">
        <v>58</v>
      </c>
      <c r="F2220" t="s">
        <v>40</v>
      </c>
      <c r="G2220" t="s">
        <v>50</v>
      </c>
      <c r="H2220" t="s">
        <v>51</v>
      </c>
      <c r="I2220">
        <v>5.8</v>
      </c>
      <c r="J2220" t="s">
        <v>85</v>
      </c>
      <c r="K2220" s="1">
        <v>44204</v>
      </c>
      <c r="L2220" s="1">
        <v>45347</v>
      </c>
      <c r="M2220">
        <v>3.13</v>
      </c>
      <c r="N2220">
        <v>40001</v>
      </c>
      <c r="O2220">
        <v>3</v>
      </c>
      <c r="P2220" t="s">
        <v>26</v>
      </c>
      <c r="Q2220">
        <v>3</v>
      </c>
      <c r="R2220">
        <v>5</v>
      </c>
      <c r="S2220" t="s">
        <v>914</v>
      </c>
      <c r="T2220" t="s">
        <v>65</v>
      </c>
    </row>
    <row r="2221" spans="1:20" x14ac:dyDescent="0.3">
      <c r="A2221" t="s">
        <v>2504</v>
      </c>
      <c r="B2221" t="s">
        <v>19</v>
      </c>
      <c r="C2221">
        <v>39</v>
      </c>
      <c r="D2221" t="s">
        <v>30</v>
      </c>
      <c r="E2221" t="s">
        <v>53</v>
      </c>
      <c r="F2221" t="s">
        <v>54</v>
      </c>
      <c r="G2221" t="s">
        <v>55</v>
      </c>
      <c r="H2221" t="s">
        <v>51</v>
      </c>
      <c r="I2221">
        <v>18.2</v>
      </c>
      <c r="J2221" t="s">
        <v>25</v>
      </c>
      <c r="K2221" s="1">
        <v>40757</v>
      </c>
      <c r="L2221"/>
      <c r="M2221">
        <v>14.24</v>
      </c>
      <c r="N2221">
        <v>66493</v>
      </c>
      <c r="O2221">
        <v>3</v>
      </c>
      <c r="P2221" t="s">
        <v>26</v>
      </c>
      <c r="Q2221">
        <v>0</v>
      </c>
      <c r="R2221">
        <v>8</v>
      </c>
      <c r="S2221" t="s">
        <v>603</v>
      </c>
      <c r="T2221" t="s">
        <v>26</v>
      </c>
    </row>
    <row r="2222" spans="1:20" x14ac:dyDescent="0.3">
      <c r="A2222" t="s">
        <v>2505</v>
      </c>
      <c r="B2222" t="s">
        <v>29</v>
      </c>
      <c r="C2222">
        <v>21</v>
      </c>
      <c r="D2222" t="s">
        <v>30</v>
      </c>
      <c r="E2222" t="s">
        <v>53</v>
      </c>
      <c r="F2222" t="s">
        <v>32</v>
      </c>
      <c r="G2222" t="s">
        <v>33</v>
      </c>
      <c r="H2222" t="s">
        <v>51</v>
      </c>
      <c r="I2222">
        <v>0.6</v>
      </c>
      <c r="J2222" t="s">
        <v>25</v>
      </c>
      <c r="K2222" s="1">
        <v>43006</v>
      </c>
      <c r="L2222" s="1">
        <v>45262</v>
      </c>
      <c r="M2222">
        <v>6.18</v>
      </c>
      <c r="N2222">
        <v>30291</v>
      </c>
      <c r="O2222">
        <v>2</v>
      </c>
      <c r="P2222" t="s">
        <v>26</v>
      </c>
      <c r="Q2222">
        <v>0</v>
      </c>
      <c r="R2222">
        <v>4</v>
      </c>
      <c r="S2222" t="s">
        <v>187</v>
      </c>
      <c r="T2222" t="s">
        <v>65</v>
      </c>
    </row>
    <row r="2223" spans="1:20" x14ac:dyDescent="0.3">
      <c r="A2223" t="s">
        <v>2506</v>
      </c>
      <c r="B2223" t="s">
        <v>19</v>
      </c>
      <c r="C2223">
        <v>38</v>
      </c>
      <c r="D2223" t="s">
        <v>30</v>
      </c>
      <c r="E2223" t="s">
        <v>21</v>
      </c>
      <c r="F2223" t="s">
        <v>22</v>
      </c>
      <c r="G2223" t="s">
        <v>23</v>
      </c>
      <c r="H2223" t="s">
        <v>24</v>
      </c>
      <c r="I2223">
        <v>12</v>
      </c>
      <c r="J2223" t="s">
        <v>85</v>
      </c>
      <c r="K2223" s="1">
        <v>44170</v>
      </c>
      <c r="L2223"/>
      <c r="M2223">
        <v>4.9000000000000004</v>
      </c>
      <c r="N2223">
        <v>51860</v>
      </c>
      <c r="O2223">
        <v>4</v>
      </c>
      <c r="P2223" t="s">
        <v>26</v>
      </c>
      <c r="Q2223">
        <v>0</v>
      </c>
      <c r="R2223">
        <v>2</v>
      </c>
      <c r="S2223" t="s">
        <v>527</v>
      </c>
      <c r="T2223" t="s">
        <v>26</v>
      </c>
    </row>
    <row r="2224" spans="1:20" x14ac:dyDescent="0.3">
      <c r="A2224" t="s">
        <v>2507</v>
      </c>
      <c r="B2224" t="s">
        <v>19</v>
      </c>
      <c r="C2224">
        <v>29</v>
      </c>
      <c r="D2224" t="s">
        <v>20</v>
      </c>
      <c r="E2224" t="s">
        <v>36</v>
      </c>
      <c r="F2224" t="s">
        <v>82</v>
      </c>
      <c r="G2224" t="s">
        <v>107</v>
      </c>
      <c r="H2224" t="s">
        <v>24</v>
      </c>
      <c r="I2224">
        <v>5.9</v>
      </c>
      <c r="J2224" t="s">
        <v>85</v>
      </c>
      <c r="K2224" s="1">
        <v>44175</v>
      </c>
      <c r="L2224" s="1">
        <v>44331</v>
      </c>
      <c r="M2224">
        <v>0.43</v>
      </c>
      <c r="N2224">
        <v>41995</v>
      </c>
      <c r="O2224">
        <v>4</v>
      </c>
      <c r="P2224" t="s">
        <v>26</v>
      </c>
      <c r="Q2224">
        <v>2</v>
      </c>
      <c r="R2224">
        <v>8</v>
      </c>
      <c r="S2224" t="s">
        <v>878</v>
      </c>
      <c r="T2224" t="s">
        <v>65</v>
      </c>
    </row>
    <row r="2225" spans="1:20" x14ac:dyDescent="0.3">
      <c r="A2225" t="s">
        <v>2508</v>
      </c>
      <c r="B2225" t="s">
        <v>29</v>
      </c>
      <c r="C2225">
        <v>24</v>
      </c>
      <c r="D2225" t="s">
        <v>30</v>
      </c>
      <c r="E2225" t="s">
        <v>53</v>
      </c>
      <c r="F2225" t="s">
        <v>92</v>
      </c>
      <c r="G2225" t="s">
        <v>93</v>
      </c>
      <c r="H2225" t="s">
        <v>51</v>
      </c>
      <c r="I2225">
        <v>2.7</v>
      </c>
      <c r="J2225" t="s">
        <v>85</v>
      </c>
      <c r="K2225" s="1">
        <v>40180</v>
      </c>
      <c r="L2225" s="1">
        <v>45384</v>
      </c>
      <c r="M2225">
        <v>14.25</v>
      </c>
      <c r="N2225">
        <v>39218</v>
      </c>
      <c r="O2225">
        <v>3</v>
      </c>
      <c r="P2225" t="s">
        <v>26</v>
      </c>
      <c r="Q2225">
        <v>2</v>
      </c>
      <c r="R2225">
        <v>2</v>
      </c>
      <c r="S2225" t="s">
        <v>486</v>
      </c>
      <c r="T2225" t="s">
        <v>65</v>
      </c>
    </row>
    <row r="2226" spans="1:20" x14ac:dyDescent="0.3">
      <c r="A2226" t="s">
        <v>2509</v>
      </c>
      <c r="B2226" t="s">
        <v>29</v>
      </c>
      <c r="C2226">
        <v>28</v>
      </c>
      <c r="D2226" t="s">
        <v>20</v>
      </c>
      <c r="E2226" t="s">
        <v>58</v>
      </c>
      <c r="F2226" t="s">
        <v>92</v>
      </c>
      <c r="G2226" t="s">
        <v>246</v>
      </c>
      <c r="H2226" t="s">
        <v>51</v>
      </c>
      <c r="I2226">
        <v>2.2999999999999998</v>
      </c>
      <c r="J2226" t="s">
        <v>25</v>
      </c>
      <c r="K2226" s="1">
        <v>44927</v>
      </c>
      <c r="L2226"/>
      <c r="M2226">
        <v>2.82</v>
      </c>
      <c r="N2226">
        <v>39125</v>
      </c>
      <c r="O2226">
        <v>3</v>
      </c>
      <c r="P2226" t="s">
        <v>65</v>
      </c>
      <c r="Q2226">
        <v>1</v>
      </c>
      <c r="R2226">
        <v>5</v>
      </c>
      <c r="S2226" t="s">
        <v>629</v>
      </c>
      <c r="T2226" t="s">
        <v>26</v>
      </c>
    </row>
    <row r="2227" spans="1:20" x14ac:dyDescent="0.3">
      <c r="A2227" t="s">
        <v>2510</v>
      </c>
      <c r="B2227" t="s">
        <v>29</v>
      </c>
      <c r="C2227">
        <v>29</v>
      </c>
      <c r="D2227" t="s">
        <v>30</v>
      </c>
      <c r="E2227" t="s">
        <v>21</v>
      </c>
      <c r="F2227" t="s">
        <v>92</v>
      </c>
      <c r="G2227" t="s">
        <v>120</v>
      </c>
      <c r="H2227" t="s">
        <v>24</v>
      </c>
      <c r="I2227">
        <v>6.4</v>
      </c>
      <c r="J2227" t="s">
        <v>25</v>
      </c>
      <c r="K2227" s="1">
        <v>44236</v>
      </c>
      <c r="L2227" s="1">
        <v>44459</v>
      </c>
      <c r="M2227">
        <v>0.61</v>
      </c>
      <c r="N2227">
        <v>47801</v>
      </c>
      <c r="O2227">
        <v>5</v>
      </c>
      <c r="P2227" t="s">
        <v>26</v>
      </c>
      <c r="Q2227">
        <v>1</v>
      </c>
      <c r="R2227">
        <v>3</v>
      </c>
      <c r="S2227" t="s">
        <v>162</v>
      </c>
      <c r="T2227" t="s">
        <v>65</v>
      </c>
    </row>
    <row r="2228" spans="1:20" x14ac:dyDescent="0.3">
      <c r="A2228" t="s">
        <v>2511</v>
      </c>
      <c r="B2228" t="s">
        <v>19</v>
      </c>
      <c r="C2228">
        <v>37</v>
      </c>
      <c r="D2228" t="s">
        <v>30</v>
      </c>
      <c r="E2228" t="s">
        <v>58</v>
      </c>
      <c r="F2228" t="s">
        <v>82</v>
      </c>
      <c r="G2228" t="s">
        <v>107</v>
      </c>
      <c r="H2228" t="s">
        <v>24</v>
      </c>
      <c r="I2228">
        <v>8.1</v>
      </c>
      <c r="J2228" t="s">
        <v>25</v>
      </c>
      <c r="K2228" s="1">
        <v>42029</v>
      </c>
      <c r="L2228"/>
      <c r="M2228">
        <v>10.76</v>
      </c>
      <c r="N2228">
        <v>45422</v>
      </c>
      <c r="O2228">
        <v>1</v>
      </c>
      <c r="P2228" t="s">
        <v>26</v>
      </c>
      <c r="Q2228">
        <v>0</v>
      </c>
      <c r="R2228">
        <v>6</v>
      </c>
      <c r="S2228" t="s">
        <v>108</v>
      </c>
      <c r="T2228" t="s">
        <v>26</v>
      </c>
    </row>
    <row r="2229" spans="1:20" x14ac:dyDescent="0.3">
      <c r="A2229" t="s">
        <v>2512</v>
      </c>
      <c r="B2229" t="s">
        <v>29</v>
      </c>
      <c r="C2229">
        <v>32</v>
      </c>
      <c r="D2229" t="s">
        <v>20</v>
      </c>
      <c r="E2229" t="s">
        <v>39</v>
      </c>
      <c r="F2229" t="s">
        <v>92</v>
      </c>
      <c r="G2229" t="s">
        <v>120</v>
      </c>
      <c r="H2229" t="s">
        <v>24</v>
      </c>
      <c r="I2229">
        <v>4.0999999999999996</v>
      </c>
      <c r="J2229" t="s">
        <v>25</v>
      </c>
      <c r="K2229" s="1">
        <v>43562</v>
      </c>
      <c r="L2229"/>
      <c r="M2229">
        <v>6.56</v>
      </c>
      <c r="N2229">
        <v>41752</v>
      </c>
      <c r="O2229">
        <v>4</v>
      </c>
      <c r="P2229" t="s">
        <v>26</v>
      </c>
      <c r="Q2229">
        <v>2</v>
      </c>
      <c r="R2229">
        <v>2</v>
      </c>
      <c r="S2229" t="s">
        <v>686</v>
      </c>
      <c r="T2229" t="s">
        <v>26</v>
      </c>
    </row>
    <row r="2230" spans="1:20" x14ac:dyDescent="0.3">
      <c r="A2230" t="s">
        <v>2513</v>
      </c>
      <c r="B2230" t="s">
        <v>29</v>
      </c>
      <c r="C2230">
        <v>39</v>
      </c>
      <c r="D2230" t="s">
        <v>20</v>
      </c>
      <c r="E2230" t="s">
        <v>53</v>
      </c>
      <c r="F2230" t="s">
        <v>22</v>
      </c>
      <c r="G2230" t="s">
        <v>23</v>
      </c>
      <c r="H2230" t="s">
        <v>84</v>
      </c>
      <c r="I2230">
        <v>15.2</v>
      </c>
      <c r="J2230" t="s">
        <v>25</v>
      </c>
      <c r="K2230" s="1">
        <v>40018</v>
      </c>
      <c r="L2230" s="1">
        <v>42889</v>
      </c>
      <c r="M2230">
        <v>7.86</v>
      </c>
      <c r="N2230">
        <v>56676</v>
      </c>
      <c r="O2230">
        <v>4</v>
      </c>
      <c r="P2230" t="s">
        <v>26</v>
      </c>
      <c r="Q2230">
        <v>2</v>
      </c>
      <c r="R2230">
        <v>8</v>
      </c>
      <c r="S2230" t="s">
        <v>953</v>
      </c>
      <c r="T2230" t="s">
        <v>65</v>
      </c>
    </row>
    <row r="2231" spans="1:20" x14ac:dyDescent="0.3">
      <c r="A2231" t="s">
        <v>2514</v>
      </c>
      <c r="B2231" t="s">
        <v>29</v>
      </c>
      <c r="C2231">
        <v>46</v>
      </c>
      <c r="D2231" t="s">
        <v>30</v>
      </c>
      <c r="E2231" t="s">
        <v>21</v>
      </c>
      <c r="F2231" t="s">
        <v>45</v>
      </c>
      <c r="G2231" t="s">
        <v>98</v>
      </c>
      <c r="H2231" t="s">
        <v>24</v>
      </c>
      <c r="I2231">
        <v>15.5</v>
      </c>
      <c r="J2231" t="s">
        <v>85</v>
      </c>
      <c r="K2231" s="1">
        <v>45351</v>
      </c>
      <c r="L2231"/>
      <c r="M2231">
        <v>1.66</v>
      </c>
      <c r="N2231">
        <v>64415</v>
      </c>
      <c r="O2231">
        <v>2</v>
      </c>
      <c r="P2231" t="s">
        <v>26</v>
      </c>
      <c r="Q2231">
        <v>3</v>
      </c>
      <c r="R2231">
        <v>5</v>
      </c>
      <c r="S2231" t="s">
        <v>174</v>
      </c>
      <c r="T2231" t="s">
        <v>26</v>
      </c>
    </row>
    <row r="2232" spans="1:20" x14ac:dyDescent="0.3">
      <c r="A2232" t="s">
        <v>2515</v>
      </c>
      <c r="B2232" t="s">
        <v>29</v>
      </c>
      <c r="C2232">
        <v>24</v>
      </c>
      <c r="D2232" t="s">
        <v>20</v>
      </c>
      <c r="E2232" t="s">
        <v>31</v>
      </c>
      <c r="F2232" t="s">
        <v>32</v>
      </c>
      <c r="G2232" t="s">
        <v>33</v>
      </c>
      <c r="H2232" t="s">
        <v>24</v>
      </c>
      <c r="I2232">
        <v>3.4</v>
      </c>
      <c r="J2232" t="s">
        <v>25</v>
      </c>
      <c r="K2232" s="1">
        <v>45602</v>
      </c>
      <c r="L2232"/>
      <c r="M2232">
        <v>0.97</v>
      </c>
      <c r="N2232">
        <v>33605</v>
      </c>
      <c r="O2232">
        <v>2</v>
      </c>
      <c r="P2232" t="s">
        <v>26</v>
      </c>
      <c r="Q2232">
        <v>2</v>
      </c>
      <c r="R2232">
        <v>7</v>
      </c>
      <c r="S2232" t="s">
        <v>1343</v>
      </c>
      <c r="T2232" t="s">
        <v>26</v>
      </c>
    </row>
    <row r="2233" spans="1:20" x14ac:dyDescent="0.3">
      <c r="A2233" t="s">
        <v>2516</v>
      </c>
      <c r="B2233" t="s">
        <v>29</v>
      </c>
      <c r="C2233">
        <v>33</v>
      </c>
      <c r="D2233" t="s">
        <v>30</v>
      </c>
      <c r="E2233" t="s">
        <v>53</v>
      </c>
      <c r="F2233" t="s">
        <v>32</v>
      </c>
      <c r="G2233" t="s">
        <v>33</v>
      </c>
      <c r="H2233" t="s">
        <v>47</v>
      </c>
      <c r="I2233">
        <v>9.6</v>
      </c>
      <c r="J2233" t="s">
        <v>25</v>
      </c>
      <c r="K2233" s="1">
        <v>42608</v>
      </c>
      <c r="L2233"/>
      <c r="M2233">
        <v>9.17</v>
      </c>
      <c r="N2233">
        <v>41766</v>
      </c>
      <c r="O2233">
        <v>2</v>
      </c>
      <c r="P2233" t="s">
        <v>26</v>
      </c>
      <c r="Q2233">
        <v>0</v>
      </c>
      <c r="R2233">
        <v>7</v>
      </c>
      <c r="S2233" t="s">
        <v>1209</v>
      </c>
      <c r="T2233" t="s">
        <v>26</v>
      </c>
    </row>
    <row r="2234" spans="1:20" x14ac:dyDescent="0.3">
      <c r="A2234" t="s">
        <v>2517</v>
      </c>
      <c r="B2234" t="s">
        <v>19</v>
      </c>
      <c r="C2234">
        <v>32</v>
      </c>
      <c r="D2234" t="s">
        <v>30</v>
      </c>
      <c r="E2234" t="s">
        <v>21</v>
      </c>
      <c r="F2234" t="s">
        <v>32</v>
      </c>
      <c r="G2234" t="s">
        <v>33</v>
      </c>
      <c r="H2234" t="s">
        <v>24</v>
      </c>
      <c r="I2234">
        <v>7.6</v>
      </c>
      <c r="J2234" t="s">
        <v>25</v>
      </c>
      <c r="K2234" s="1">
        <v>42666</v>
      </c>
      <c r="L2234"/>
      <c r="M2234">
        <v>9.01</v>
      </c>
      <c r="N2234">
        <v>38478</v>
      </c>
      <c r="O2234">
        <v>4</v>
      </c>
      <c r="P2234" t="s">
        <v>26</v>
      </c>
      <c r="Q2234">
        <v>3</v>
      </c>
      <c r="R2234">
        <v>7</v>
      </c>
      <c r="S2234" t="s">
        <v>1393</v>
      </c>
      <c r="T2234" t="s">
        <v>26</v>
      </c>
    </row>
    <row r="2235" spans="1:20" x14ac:dyDescent="0.3">
      <c r="A2235" t="s">
        <v>2518</v>
      </c>
      <c r="B2235" t="s">
        <v>29</v>
      </c>
      <c r="C2235">
        <v>21</v>
      </c>
      <c r="D2235" t="s">
        <v>30</v>
      </c>
      <c r="E2235" t="s">
        <v>58</v>
      </c>
      <c r="F2235" t="s">
        <v>82</v>
      </c>
      <c r="G2235" t="s">
        <v>83</v>
      </c>
      <c r="H2235" t="s">
        <v>24</v>
      </c>
      <c r="I2235">
        <v>1</v>
      </c>
      <c r="J2235" t="s">
        <v>25</v>
      </c>
      <c r="K2235" s="1">
        <v>40745</v>
      </c>
      <c r="L2235" s="1">
        <v>45267</v>
      </c>
      <c r="M2235">
        <v>12.38</v>
      </c>
      <c r="N2235">
        <v>28065</v>
      </c>
      <c r="O2235">
        <v>2</v>
      </c>
      <c r="P2235" t="s">
        <v>65</v>
      </c>
      <c r="Q2235">
        <v>4</v>
      </c>
      <c r="R2235">
        <v>6</v>
      </c>
      <c r="S2235" t="s">
        <v>579</v>
      </c>
      <c r="T2235" t="s">
        <v>65</v>
      </c>
    </row>
    <row r="2236" spans="1:20" x14ac:dyDescent="0.3">
      <c r="A2236" t="s">
        <v>2519</v>
      </c>
      <c r="B2236" t="s">
        <v>29</v>
      </c>
      <c r="C2236">
        <v>28</v>
      </c>
      <c r="D2236" t="s">
        <v>30</v>
      </c>
      <c r="E2236" t="s">
        <v>36</v>
      </c>
      <c r="F2236" t="s">
        <v>32</v>
      </c>
      <c r="G2236" t="s">
        <v>171</v>
      </c>
      <c r="H2236" t="s">
        <v>24</v>
      </c>
      <c r="I2236">
        <v>6.3</v>
      </c>
      <c r="J2236" t="s">
        <v>25</v>
      </c>
      <c r="K2236" s="1">
        <v>41536</v>
      </c>
      <c r="L2236"/>
      <c r="M2236">
        <v>12.11</v>
      </c>
      <c r="N2236">
        <v>41607</v>
      </c>
      <c r="O2236">
        <v>3</v>
      </c>
      <c r="P2236" t="s">
        <v>26</v>
      </c>
      <c r="Q2236">
        <v>1</v>
      </c>
      <c r="R2236">
        <v>6</v>
      </c>
      <c r="S2236" t="s">
        <v>751</v>
      </c>
      <c r="T2236" t="s">
        <v>26</v>
      </c>
    </row>
    <row r="2237" spans="1:20" x14ac:dyDescent="0.3">
      <c r="A2237" t="s">
        <v>2520</v>
      </c>
      <c r="B2237" t="s">
        <v>19</v>
      </c>
      <c r="C2237">
        <v>34</v>
      </c>
      <c r="D2237" t="s">
        <v>20</v>
      </c>
      <c r="E2237" t="s">
        <v>21</v>
      </c>
      <c r="F2237" t="s">
        <v>54</v>
      </c>
      <c r="G2237" t="s">
        <v>139</v>
      </c>
      <c r="H2237" t="s">
        <v>51</v>
      </c>
      <c r="I2237">
        <v>10.6</v>
      </c>
      <c r="J2237" t="s">
        <v>25</v>
      </c>
      <c r="K2237" s="1">
        <v>42096</v>
      </c>
      <c r="L2237"/>
      <c r="M2237">
        <v>10.57</v>
      </c>
      <c r="N2237">
        <v>53078</v>
      </c>
      <c r="O2237">
        <v>2</v>
      </c>
      <c r="P2237" t="s">
        <v>26</v>
      </c>
      <c r="Q2237">
        <v>3</v>
      </c>
      <c r="R2237">
        <v>3</v>
      </c>
      <c r="S2237" t="s">
        <v>426</v>
      </c>
      <c r="T2237" t="s">
        <v>26</v>
      </c>
    </row>
    <row r="2238" spans="1:20" x14ac:dyDescent="0.3">
      <c r="A2238" t="s">
        <v>207</v>
      </c>
      <c r="B2238" t="s">
        <v>29</v>
      </c>
      <c r="C2238">
        <v>27</v>
      </c>
      <c r="D2238" t="s">
        <v>20</v>
      </c>
      <c r="E2238" t="s">
        <v>63</v>
      </c>
      <c r="F2238" t="s">
        <v>40</v>
      </c>
      <c r="G2238" t="s">
        <v>41</v>
      </c>
      <c r="H2238" t="s">
        <v>51</v>
      </c>
      <c r="I2238">
        <v>3.4</v>
      </c>
      <c r="J2238" t="s">
        <v>85</v>
      </c>
      <c r="K2238" s="1">
        <v>42506</v>
      </c>
      <c r="L2238"/>
      <c r="M2238">
        <v>9.4499999999999993</v>
      </c>
      <c r="N2238">
        <v>43386</v>
      </c>
      <c r="O2238">
        <v>4</v>
      </c>
      <c r="P2238" t="s">
        <v>65</v>
      </c>
      <c r="Q2238">
        <v>0</v>
      </c>
      <c r="R2238">
        <v>2</v>
      </c>
      <c r="T2238" t="s">
        <v>26</v>
      </c>
    </row>
    <row r="2239" spans="1:20" x14ac:dyDescent="0.3">
      <c r="A2239" t="s">
        <v>2521</v>
      </c>
      <c r="B2239" t="s">
        <v>29</v>
      </c>
      <c r="C2239">
        <v>42</v>
      </c>
      <c r="D2239" t="s">
        <v>179</v>
      </c>
      <c r="E2239" t="s">
        <v>58</v>
      </c>
      <c r="F2239" t="s">
        <v>22</v>
      </c>
      <c r="G2239" t="s">
        <v>23</v>
      </c>
      <c r="H2239" t="s">
        <v>24</v>
      </c>
      <c r="I2239">
        <v>18.399999999999999</v>
      </c>
      <c r="J2239" t="s">
        <v>25</v>
      </c>
      <c r="K2239" s="1">
        <v>40617</v>
      </c>
      <c r="L2239"/>
      <c r="M2239">
        <v>14.62</v>
      </c>
      <c r="N2239">
        <v>74189</v>
      </c>
      <c r="O2239">
        <v>3</v>
      </c>
      <c r="P2239" t="s">
        <v>65</v>
      </c>
      <c r="Q2239">
        <v>4</v>
      </c>
      <c r="R2239">
        <v>8</v>
      </c>
      <c r="S2239" t="s">
        <v>27</v>
      </c>
      <c r="T2239" t="s">
        <v>26</v>
      </c>
    </row>
    <row r="2240" spans="1:20" x14ac:dyDescent="0.3">
      <c r="A2240" t="s">
        <v>2522</v>
      </c>
      <c r="B2240" t="s">
        <v>29</v>
      </c>
      <c r="C2240">
        <v>39</v>
      </c>
      <c r="D2240" t="s">
        <v>30</v>
      </c>
      <c r="E2240" t="s">
        <v>21</v>
      </c>
      <c r="F2240" t="s">
        <v>45</v>
      </c>
      <c r="G2240" t="s">
        <v>164</v>
      </c>
      <c r="H2240" t="s">
        <v>24</v>
      </c>
      <c r="I2240">
        <v>8.9</v>
      </c>
      <c r="J2240" t="s">
        <v>25</v>
      </c>
      <c r="K2240" s="1">
        <v>41664</v>
      </c>
      <c r="L2240"/>
      <c r="M2240">
        <v>11.76</v>
      </c>
      <c r="N2240">
        <v>59027</v>
      </c>
      <c r="O2240">
        <v>2</v>
      </c>
      <c r="P2240" t="s">
        <v>26</v>
      </c>
      <c r="Q2240">
        <v>1</v>
      </c>
      <c r="R2240">
        <v>3</v>
      </c>
      <c r="S2240" t="s">
        <v>1503</v>
      </c>
      <c r="T2240" t="s">
        <v>26</v>
      </c>
    </row>
    <row r="2241" spans="1:20" x14ac:dyDescent="0.3">
      <c r="A2241" t="s">
        <v>2523</v>
      </c>
      <c r="B2241" t="s">
        <v>29</v>
      </c>
      <c r="C2241">
        <v>21</v>
      </c>
      <c r="D2241" t="s">
        <v>20</v>
      </c>
      <c r="E2241" t="s">
        <v>53</v>
      </c>
      <c r="F2241" t="s">
        <v>45</v>
      </c>
      <c r="G2241" t="s">
        <v>98</v>
      </c>
      <c r="H2241" t="s">
        <v>24</v>
      </c>
      <c r="I2241">
        <v>0</v>
      </c>
      <c r="J2241" t="s">
        <v>25</v>
      </c>
      <c r="K2241" s="1">
        <v>44159</v>
      </c>
      <c r="L2241"/>
      <c r="M2241">
        <v>4.93</v>
      </c>
      <c r="N2241">
        <v>35772</v>
      </c>
      <c r="O2241">
        <v>3</v>
      </c>
      <c r="P2241" t="s">
        <v>26</v>
      </c>
      <c r="Q2241">
        <v>2</v>
      </c>
      <c r="R2241">
        <v>6</v>
      </c>
      <c r="S2241" t="s">
        <v>1002</v>
      </c>
      <c r="T2241" t="s">
        <v>26</v>
      </c>
    </row>
    <row r="2242" spans="1:20" x14ac:dyDescent="0.3">
      <c r="A2242" t="s">
        <v>2524</v>
      </c>
      <c r="B2242" t="s">
        <v>29</v>
      </c>
      <c r="C2242">
        <v>28</v>
      </c>
      <c r="D2242" t="s">
        <v>30</v>
      </c>
      <c r="E2242" t="s">
        <v>31</v>
      </c>
      <c r="F2242" t="s">
        <v>82</v>
      </c>
      <c r="G2242" t="s">
        <v>284</v>
      </c>
      <c r="H2242" t="s">
        <v>24</v>
      </c>
      <c r="I2242">
        <v>6.3</v>
      </c>
      <c r="J2242" t="s">
        <v>25</v>
      </c>
      <c r="K2242" s="1">
        <v>43843</v>
      </c>
      <c r="L2242"/>
      <c r="M2242">
        <v>5.79</v>
      </c>
      <c r="N2242">
        <v>41894</v>
      </c>
      <c r="O2242">
        <v>3</v>
      </c>
      <c r="P2242" t="s">
        <v>26</v>
      </c>
      <c r="Q2242">
        <v>4</v>
      </c>
      <c r="R2242">
        <v>3</v>
      </c>
      <c r="S2242" t="s">
        <v>285</v>
      </c>
      <c r="T2242" t="s">
        <v>26</v>
      </c>
    </row>
    <row r="2243" spans="1:20" x14ac:dyDescent="0.3">
      <c r="A2243" t="s">
        <v>2525</v>
      </c>
      <c r="B2243" t="s">
        <v>29</v>
      </c>
      <c r="C2243">
        <v>31</v>
      </c>
      <c r="D2243" t="s">
        <v>30</v>
      </c>
      <c r="E2243" t="s">
        <v>39</v>
      </c>
      <c r="F2243" t="s">
        <v>54</v>
      </c>
      <c r="G2243" t="s">
        <v>77</v>
      </c>
      <c r="H2243" t="s">
        <v>51</v>
      </c>
      <c r="I2243">
        <v>1.4</v>
      </c>
      <c r="J2243" t="s">
        <v>25</v>
      </c>
      <c r="K2243" s="1">
        <v>45730</v>
      </c>
      <c r="L2243" s="1">
        <v>45874</v>
      </c>
      <c r="M2243">
        <v>0.39</v>
      </c>
      <c r="N2243">
        <v>40936</v>
      </c>
      <c r="O2243">
        <v>2</v>
      </c>
      <c r="P2243" t="s">
        <v>26</v>
      </c>
      <c r="Q2243">
        <v>1</v>
      </c>
      <c r="R2243">
        <v>8</v>
      </c>
      <c r="S2243" t="s">
        <v>639</v>
      </c>
      <c r="T2243" t="s">
        <v>65</v>
      </c>
    </row>
    <row r="2244" spans="1:20" x14ac:dyDescent="0.3">
      <c r="A2244" t="s">
        <v>2526</v>
      </c>
      <c r="B2244" t="s">
        <v>19</v>
      </c>
      <c r="C2244">
        <v>22</v>
      </c>
      <c r="D2244" t="s">
        <v>30</v>
      </c>
      <c r="E2244" t="s">
        <v>53</v>
      </c>
      <c r="F2244" t="s">
        <v>45</v>
      </c>
      <c r="G2244" t="s">
        <v>98</v>
      </c>
      <c r="H2244" t="s">
        <v>24</v>
      </c>
      <c r="I2244">
        <v>0.4</v>
      </c>
      <c r="J2244" t="s">
        <v>25</v>
      </c>
      <c r="K2244" s="1">
        <v>43976</v>
      </c>
      <c r="L2244"/>
      <c r="M2244">
        <v>5.43</v>
      </c>
      <c r="N2244">
        <v>30050</v>
      </c>
      <c r="O2244">
        <v>4</v>
      </c>
      <c r="P2244" t="s">
        <v>26</v>
      </c>
      <c r="Q2244">
        <v>3</v>
      </c>
      <c r="R2244">
        <v>6</v>
      </c>
      <c r="S2244" t="s">
        <v>660</v>
      </c>
      <c r="T2244" t="s">
        <v>26</v>
      </c>
    </row>
    <row r="2245" spans="1:20" x14ac:dyDescent="0.3">
      <c r="A2245" t="s">
        <v>2527</v>
      </c>
      <c r="B2245" t="s">
        <v>19</v>
      </c>
      <c r="C2245">
        <v>28</v>
      </c>
      <c r="D2245" t="s">
        <v>30</v>
      </c>
      <c r="E2245" t="s">
        <v>31</v>
      </c>
      <c r="F2245" t="s">
        <v>22</v>
      </c>
      <c r="G2245" t="s">
        <v>23</v>
      </c>
      <c r="H2245" t="s">
        <v>51</v>
      </c>
      <c r="I2245">
        <v>6.4</v>
      </c>
      <c r="J2245" t="s">
        <v>25</v>
      </c>
      <c r="K2245" s="1">
        <v>44286</v>
      </c>
      <c r="L2245"/>
      <c r="M2245">
        <v>4.58</v>
      </c>
      <c r="N2245">
        <v>42839</v>
      </c>
      <c r="O2245">
        <v>2</v>
      </c>
      <c r="P2245" t="s">
        <v>26</v>
      </c>
      <c r="Q2245">
        <v>0</v>
      </c>
      <c r="R2245">
        <v>5</v>
      </c>
      <c r="S2245" t="s">
        <v>822</v>
      </c>
      <c r="T2245" t="s">
        <v>26</v>
      </c>
    </row>
    <row r="2246" spans="1:20" x14ac:dyDescent="0.3">
      <c r="A2246" t="s">
        <v>2528</v>
      </c>
      <c r="B2246" t="s">
        <v>29</v>
      </c>
      <c r="C2246">
        <v>32</v>
      </c>
      <c r="D2246" t="s">
        <v>20</v>
      </c>
      <c r="E2246" t="s">
        <v>39</v>
      </c>
      <c r="F2246" t="s">
        <v>22</v>
      </c>
      <c r="G2246" t="s">
        <v>59</v>
      </c>
      <c r="H2246" t="s">
        <v>24</v>
      </c>
      <c r="I2246">
        <v>9.8000000000000007</v>
      </c>
      <c r="J2246" t="s">
        <v>25</v>
      </c>
      <c r="K2246" s="1">
        <v>41365</v>
      </c>
      <c r="L2246"/>
      <c r="M2246">
        <v>12.57</v>
      </c>
      <c r="N2246">
        <v>56829</v>
      </c>
      <c r="O2246">
        <v>3</v>
      </c>
      <c r="P2246" t="s">
        <v>26</v>
      </c>
      <c r="Q2246">
        <v>2</v>
      </c>
      <c r="R2246">
        <v>5</v>
      </c>
      <c r="S2246" t="s">
        <v>270</v>
      </c>
      <c r="T2246" t="s">
        <v>26</v>
      </c>
    </row>
    <row r="2247" spans="1:20" x14ac:dyDescent="0.3">
      <c r="A2247" t="s">
        <v>2529</v>
      </c>
      <c r="B2247" t="s">
        <v>29</v>
      </c>
      <c r="C2247">
        <v>43</v>
      </c>
      <c r="D2247" t="s">
        <v>30</v>
      </c>
      <c r="E2247" t="s">
        <v>44</v>
      </c>
      <c r="F2247" t="s">
        <v>40</v>
      </c>
      <c r="G2247" t="s">
        <v>41</v>
      </c>
      <c r="H2247" t="s">
        <v>24</v>
      </c>
      <c r="I2247">
        <v>13.3</v>
      </c>
      <c r="J2247" t="s">
        <v>25</v>
      </c>
      <c r="K2247" s="1">
        <v>44404</v>
      </c>
      <c r="L2247"/>
      <c r="M2247">
        <v>4.25</v>
      </c>
      <c r="N2247">
        <v>62238</v>
      </c>
      <c r="O2247">
        <v>4</v>
      </c>
      <c r="P2247" t="s">
        <v>26</v>
      </c>
      <c r="Q2247">
        <v>2</v>
      </c>
      <c r="R2247">
        <v>4</v>
      </c>
      <c r="S2247" t="s">
        <v>254</v>
      </c>
      <c r="T2247" t="s">
        <v>26</v>
      </c>
    </row>
    <row r="2248" spans="1:20" x14ac:dyDescent="0.3">
      <c r="A2248" t="s">
        <v>2530</v>
      </c>
      <c r="B2248" t="s">
        <v>19</v>
      </c>
      <c r="C2248">
        <v>42</v>
      </c>
      <c r="D2248" t="s">
        <v>20</v>
      </c>
      <c r="E2248" t="s">
        <v>63</v>
      </c>
      <c r="F2248" t="s">
        <v>82</v>
      </c>
      <c r="G2248" t="s">
        <v>83</v>
      </c>
      <c r="H2248" t="s">
        <v>47</v>
      </c>
      <c r="I2248">
        <v>12.6</v>
      </c>
      <c r="J2248" t="s">
        <v>25</v>
      </c>
      <c r="K2248" s="1">
        <v>40494</v>
      </c>
      <c r="L2248"/>
      <c r="M2248">
        <v>14.96</v>
      </c>
      <c r="N2248">
        <v>58864</v>
      </c>
      <c r="O2248">
        <v>3</v>
      </c>
      <c r="P2248" t="s">
        <v>26</v>
      </c>
      <c r="Q2248">
        <v>2</v>
      </c>
      <c r="R2248">
        <v>5</v>
      </c>
      <c r="S2248" t="s">
        <v>1588</v>
      </c>
      <c r="T2248" t="s">
        <v>26</v>
      </c>
    </row>
    <row r="2249" spans="1:20" x14ac:dyDescent="0.3">
      <c r="A2249" t="s">
        <v>1020</v>
      </c>
      <c r="B2249" t="s">
        <v>29</v>
      </c>
      <c r="C2249">
        <v>26</v>
      </c>
      <c r="D2249" t="s">
        <v>30</v>
      </c>
      <c r="E2249" t="s">
        <v>44</v>
      </c>
      <c r="F2249" t="s">
        <v>32</v>
      </c>
      <c r="G2249" t="s">
        <v>33</v>
      </c>
      <c r="H2249" t="s">
        <v>51</v>
      </c>
      <c r="I2249">
        <v>1.3</v>
      </c>
      <c r="J2249" t="s">
        <v>85</v>
      </c>
      <c r="K2249" s="1">
        <v>41353</v>
      </c>
      <c r="L2249"/>
      <c r="M2249">
        <v>12.61</v>
      </c>
      <c r="N2249">
        <v>33074</v>
      </c>
      <c r="O2249">
        <v>4</v>
      </c>
      <c r="P2249" t="s">
        <v>26</v>
      </c>
      <c r="Q2249">
        <v>3</v>
      </c>
      <c r="R2249">
        <v>4</v>
      </c>
      <c r="T2249" t="s">
        <v>26</v>
      </c>
    </row>
    <row r="2250" spans="1:20" x14ac:dyDescent="0.3">
      <c r="A2250" t="s">
        <v>2531</v>
      </c>
      <c r="B2250" t="s">
        <v>29</v>
      </c>
      <c r="C2250">
        <v>33</v>
      </c>
      <c r="D2250" t="s">
        <v>30</v>
      </c>
      <c r="E2250" t="s">
        <v>36</v>
      </c>
      <c r="F2250" t="s">
        <v>22</v>
      </c>
      <c r="G2250" t="s">
        <v>59</v>
      </c>
      <c r="H2250" t="s">
        <v>51</v>
      </c>
      <c r="I2250">
        <v>12.2</v>
      </c>
      <c r="J2250" t="s">
        <v>25</v>
      </c>
      <c r="K2250" s="1">
        <v>39991</v>
      </c>
      <c r="L2250"/>
      <c r="M2250">
        <v>16.34</v>
      </c>
      <c r="N2250">
        <v>60821</v>
      </c>
      <c r="O2250">
        <v>2</v>
      </c>
      <c r="P2250" t="s">
        <v>26</v>
      </c>
      <c r="Q2250">
        <v>2</v>
      </c>
      <c r="R2250">
        <v>5</v>
      </c>
      <c r="S2250" t="s">
        <v>322</v>
      </c>
      <c r="T2250" t="s">
        <v>26</v>
      </c>
    </row>
    <row r="2251" spans="1:20" x14ac:dyDescent="0.3">
      <c r="A2251" t="s">
        <v>2532</v>
      </c>
      <c r="B2251" t="s">
        <v>19</v>
      </c>
      <c r="C2251">
        <v>30</v>
      </c>
      <c r="D2251" t="s">
        <v>30</v>
      </c>
      <c r="E2251" t="s">
        <v>44</v>
      </c>
      <c r="F2251" t="s">
        <v>82</v>
      </c>
      <c r="G2251" t="s">
        <v>107</v>
      </c>
      <c r="H2251" t="s">
        <v>24</v>
      </c>
      <c r="I2251">
        <v>5.9</v>
      </c>
      <c r="J2251" t="s">
        <v>25</v>
      </c>
      <c r="K2251" s="1">
        <v>41665</v>
      </c>
      <c r="L2251"/>
      <c r="M2251">
        <v>11.75</v>
      </c>
      <c r="N2251">
        <v>45433</v>
      </c>
      <c r="O2251">
        <v>3</v>
      </c>
      <c r="P2251" t="s">
        <v>26</v>
      </c>
      <c r="Q2251">
        <v>2</v>
      </c>
      <c r="R2251">
        <v>3</v>
      </c>
      <c r="S2251" t="s">
        <v>863</v>
      </c>
      <c r="T2251" t="s">
        <v>26</v>
      </c>
    </row>
    <row r="2252" spans="1:20" x14ac:dyDescent="0.3">
      <c r="A2252" t="s">
        <v>2533</v>
      </c>
      <c r="B2252" t="s">
        <v>19</v>
      </c>
      <c r="C2252">
        <v>25</v>
      </c>
      <c r="D2252" t="s">
        <v>20</v>
      </c>
      <c r="E2252" t="s">
        <v>58</v>
      </c>
      <c r="F2252" t="s">
        <v>92</v>
      </c>
      <c r="G2252" t="s">
        <v>120</v>
      </c>
      <c r="H2252" t="s">
        <v>24</v>
      </c>
      <c r="I2252">
        <v>1.9</v>
      </c>
      <c r="J2252" t="s">
        <v>25</v>
      </c>
      <c r="K2252" s="1">
        <v>44644</v>
      </c>
      <c r="L2252"/>
      <c r="M2252">
        <v>3.6</v>
      </c>
      <c r="N2252">
        <v>40273</v>
      </c>
      <c r="O2252">
        <v>4</v>
      </c>
      <c r="P2252" t="s">
        <v>26</v>
      </c>
      <c r="Q2252">
        <v>0</v>
      </c>
      <c r="R2252">
        <v>7</v>
      </c>
      <c r="S2252" t="s">
        <v>1266</v>
      </c>
      <c r="T2252" t="s">
        <v>26</v>
      </c>
    </row>
    <row r="2253" spans="1:20" x14ac:dyDescent="0.3">
      <c r="A2253" t="s">
        <v>2534</v>
      </c>
      <c r="B2253" t="s">
        <v>19</v>
      </c>
      <c r="C2253">
        <v>38</v>
      </c>
      <c r="D2253" t="s">
        <v>30</v>
      </c>
      <c r="E2253" t="s">
        <v>58</v>
      </c>
      <c r="F2253" t="s">
        <v>67</v>
      </c>
      <c r="G2253" t="s">
        <v>68</v>
      </c>
      <c r="H2253" t="s">
        <v>24</v>
      </c>
      <c r="I2253">
        <v>7.5</v>
      </c>
      <c r="J2253" t="s">
        <v>25</v>
      </c>
      <c r="K2253" s="1">
        <v>41543</v>
      </c>
      <c r="L2253"/>
      <c r="M2253">
        <v>12.09</v>
      </c>
      <c r="N2253">
        <v>48358</v>
      </c>
      <c r="O2253">
        <v>2</v>
      </c>
      <c r="P2253" t="s">
        <v>26</v>
      </c>
      <c r="Q2253">
        <v>0</v>
      </c>
      <c r="R2253">
        <v>9</v>
      </c>
      <c r="S2253" t="s">
        <v>770</v>
      </c>
      <c r="T2253" t="s">
        <v>26</v>
      </c>
    </row>
    <row r="2254" spans="1:20" x14ac:dyDescent="0.3">
      <c r="A2254" t="s">
        <v>2535</v>
      </c>
      <c r="B2254" t="s">
        <v>29</v>
      </c>
      <c r="C2254">
        <v>45</v>
      </c>
      <c r="D2254" t="s">
        <v>20</v>
      </c>
      <c r="E2254" t="s">
        <v>44</v>
      </c>
      <c r="F2254" t="s">
        <v>32</v>
      </c>
      <c r="G2254" t="s">
        <v>33</v>
      </c>
      <c r="H2254" t="s">
        <v>24</v>
      </c>
      <c r="I2254">
        <v>21.4</v>
      </c>
      <c r="J2254" t="s">
        <v>85</v>
      </c>
      <c r="K2254" s="1">
        <v>39562</v>
      </c>
      <c r="L2254"/>
      <c r="M2254">
        <v>17.510000000000002</v>
      </c>
      <c r="N2254">
        <v>71178</v>
      </c>
      <c r="O2254">
        <v>4</v>
      </c>
      <c r="P2254" t="s">
        <v>26</v>
      </c>
      <c r="Q2254">
        <v>0</v>
      </c>
      <c r="R2254">
        <v>6</v>
      </c>
      <c r="S2254" t="s">
        <v>1171</v>
      </c>
      <c r="T2254" t="s">
        <v>26</v>
      </c>
    </row>
    <row r="2255" spans="1:20" x14ac:dyDescent="0.3">
      <c r="A2255" t="s">
        <v>2536</v>
      </c>
      <c r="B2255" t="s">
        <v>19</v>
      </c>
      <c r="C2255">
        <v>28</v>
      </c>
      <c r="D2255" t="s">
        <v>30</v>
      </c>
      <c r="E2255" t="s">
        <v>21</v>
      </c>
      <c r="F2255" t="s">
        <v>54</v>
      </c>
      <c r="G2255" t="s">
        <v>77</v>
      </c>
      <c r="H2255" t="s">
        <v>24</v>
      </c>
      <c r="I2255">
        <v>6.9</v>
      </c>
      <c r="J2255" t="s">
        <v>25</v>
      </c>
      <c r="K2255" s="1">
        <v>39738</v>
      </c>
      <c r="L2255" s="1">
        <v>41374</v>
      </c>
      <c r="M2255">
        <v>4.4800000000000004</v>
      </c>
      <c r="N2255">
        <v>51608</v>
      </c>
      <c r="O2255">
        <v>3</v>
      </c>
      <c r="P2255" t="s">
        <v>26</v>
      </c>
      <c r="Q2255">
        <v>2</v>
      </c>
      <c r="R2255">
        <v>7</v>
      </c>
      <c r="S2255" t="s">
        <v>274</v>
      </c>
      <c r="T2255" t="s">
        <v>65</v>
      </c>
    </row>
    <row r="2256" spans="1:20" x14ac:dyDescent="0.3">
      <c r="A2256" t="s">
        <v>2537</v>
      </c>
      <c r="B2256" t="s">
        <v>29</v>
      </c>
      <c r="C2256">
        <v>38</v>
      </c>
      <c r="D2256" t="s">
        <v>30</v>
      </c>
      <c r="E2256" t="s">
        <v>31</v>
      </c>
      <c r="F2256" t="s">
        <v>54</v>
      </c>
      <c r="G2256" t="s">
        <v>55</v>
      </c>
      <c r="H2256" t="s">
        <v>84</v>
      </c>
      <c r="I2256">
        <v>14.9</v>
      </c>
      <c r="J2256" t="s">
        <v>25</v>
      </c>
      <c r="K2256" s="1">
        <v>42719</v>
      </c>
      <c r="L2256"/>
      <c r="M2256">
        <v>8.8699999999999992</v>
      </c>
      <c r="N2256">
        <v>65317</v>
      </c>
      <c r="O2256">
        <v>2</v>
      </c>
      <c r="P2256" t="s">
        <v>65</v>
      </c>
      <c r="Q2256">
        <v>0</v>
      </c>
      <c r="R2256">
        <v>5</v>
      </c>
      <c r="S2256" t="s">
        <v>1545</v>
      </c>
      <c r="T2256" t="s">
        <v>26</v>
      </c>
    </row>
    <row r="2257" spans="1:20" x14ac:dyDescent="0.3">
      <c r="A2257" t="s">
        <v>2538</v>
      </c>
      <c r="B2257" t="s">
        <v>19</v>
      </c>
      <c r="C2257">
        <v>37</v>
      </c>
      <c r="D2257" t="s">
        <v>30</v>
      </c>
      <c r="E2257" t="s">
        <v>31</v>
      </c>
      <c r="F2257" t="s">
        <v>45</v>
      </c>
      <c r="G2257" t="s">
        <v>46</v>
      </c>
      <c r="H2257" t="s">
        <v>84</v>
      </c>
      <c r="I2257">
        <v>17</v>
      </c>
      <c r="J2257" t="s">
        <v>85</v>
      </c>
      <c r="K2257" s="1">
        <v>41384</v>
      </c>
      <c r="L2257" s="1">
        <v>44646</v>
      </c>
      <c r="M2257">
        <v>8.93</v>
      </c>
      <c r="N2257">
        <v>69868</v>
      </c>
      <c r="O2257">
        <v>2</v>
      </c>
      <c r="P2257" t="s">
        <v>26</v>
      </c>
      <c r="Q2257">
        <v>1</v>
      </c>
      <c r="R2257">
        <v>8</v>
      </c>
      <c r="S2257" t="s">
        <v>99</v>
      </c>
      <c r="T2257" t="s">
        <v>65</v>
      </c>
    </row>
    <row r="2258" spans="1:20" x14ac:dyDescent="0.3">
      <c r="A2258" t="s">
        <v>2539</v>
      </c>
      <c r="B2258" t="s">
        <v>29</v>
      </c>
      <c r="C2258">
        <v>37</v>
      </c>
      <c r="D2258" t="s">
        <v>30</v>
      </c>
      <c r="E2258" t="s">
        <v>31</v>
      </c>
      <c r="F2258" t="s">
        <v>32</v>
      </c>
      <c r="G2258" t="s">
        <v>33</v>
      </c>
      <c r="H2258" t="s">
        <v>24</v>
      </c>
      <c r="I2258">
        <v>11.9</v>
      </c>
      <c r="J2258" t="s">
        <v>25</v>
      </c>
      <c r="K2258" s="1">
        <v>44403</v>
      </c>
      <c r="L2258"/>
      <c r="M2258">
        <v>4.26</v>
      </c>
      <c r="N2258">
        <v>46037</v>
      </c>
      <c r="O2258">
        <v>3</v>
      </c>
      <c r="P2258" t="s">
        <v>26</v>
      </c>
      <c r="Q2258">
        <v>1</v>
      </c>
      <c r="R2258">
        <v>8</v>
      </c>
      <c r="S2258" t="s">
        <v>1478</v>
      </c>
      <c r="T2258" t="s">
        <v>26</v>
      </c>
    </row>
    <row r="2259" spans="1:20" x14ac:dyDescent="0.3">
      <c r="A2259" t="s">
        <v>2540</v>
      </c>
      <c r="B2259" t="s">
        <v>29</v>
      </c>
      <c r="C2259">
        <v>26</v>
      </c>
      <c r="D2259" t="s">
        <v>30</v>
      </c>
      <c r="E2259" t="s">
        <v>31</v>
      </c>
      <c r="F2259" t="s">
        <v>92</v>
      </c>
      <c r="G2259" t="s">
        <v>120</v>
      </c>
      <c r="H2259" t="s">
        <v>24</v>
      </c>
      <c r="I2259">
        <v>2.2999999999999998</v>
      </c>
      <c r="J2259" t="s">
        <v>25</v>
      </c>
      <c r="K2259" s="1">
        <v>44488</v>
      </c>
      <c r="L2259"/>
      <c r="M2259">
        <v>4.0199999999999996</v>
      </c>
      <c r="N2259">
        <v>35448</v>
      </c>
      <c r="O2259">
        <v>3</v>
      </c>
      <c r="P2259" t="s">
        <v>26</v>
      </c>
      <c r="Q2259">
        <v>2</v>
      </c>
      <c r="R2259">
        <v>1</v>
      </c>
      <c r="S2259" t="s">
        <v>1228</v>
      </c>
      <c r="T2259" t="s">
        <v>26</v>
      </c>
    </row>
    <row r="2260" spans="1:20" x14ac:dyDescent="0.3">
      <c r="A2260" t="s">
        <v>2541</v>
      </c>
      <c r="B2260" t="s">
        <v>29</v>
      </c>
      <c r="C2260">
        <v>39</v>
      </c>
      <c r="D2260" t="s">
        <v>30</v>
      </c>
      <c r="E2260" t="s">
        <v>36</v>
      </c>
      <c r="F2260" t="s">
        <v>45</v>
      </c>
      <c r="G2260" t="s">
        <v>98</v>
      </c>
      <c r="H2260" t="s">
        <v>51</v>
      </c>
      <c r="I2260">
        <v>13.2</v>
      </c>
      <c r="J2260" t="s">
        <v>25</v>
      </c>
      <c r="K2260" s="1">
        <v>43876</v>
      </c>
      <c r="L2260"/>
      <c r="M2260">
        <v>5.7</v>
      </c>
      <c r="N2260">
        <v>64894</v>
      </c>
      <c r="O2260">
        <v>3</v>
      </c>
      <c r="P2260" t="s">
        <v>26</v>
      </c>
      <c r="Q2260">
        <v>0</v>
      </c>
      <c r="R2260">
        <v>5</v>
      </c>
      <c r="S2260" t="s">
        <v>213</v>
      </c>
      <c r="T2260" t="s">
        <v>26</v>
      </c>
    </row>
    <row r="2261" spans="1:20" x14ac:dyDescent="0.3">
      <c r="A2261" t="s">
        <v>2542</v>
      </c>
      <c r="B2261" t="s">
        <v>19</v>
      </c>
      <c r="C2261">
        <v>40</v>
      </c>
      <c r="D2261" t="s">
        <v>30</v>
      </c>
      <c r="E2261" t="s">
        <v>63</v>
      </c>
      <c r="F2261" t="s">
        <v>32</v>
      </c>
      <c r="G2261" t="s">
        <v>33</v>
      </c>
      <c r="H2261" t="s">
        <v>24</v>
      </c>
      <c r="I2261">
        <v>15.4</v>
      </c>
      <c r="J2261" t="s">
        <v>25</v>
      </c>
      <c r="K2261" s="1">
        <v>39652</v>
      </c>
      <c r="L2261"/>
      <c r="M2261">
        <v>17.260000000000002</v>
      </c>
      <c r="N2261">
        <v>54208</v>
      </c>
      <c r="O2261">
        <v>2</v>
      </c>
      <c r="P2261" t="s">
        <v>26</v>
      </c>
      <c r="Q2261">
        <v>8</v>
      </c>
      <c r="R2261">
        <v>2</v>
      </c>
      <c r="S2261" t="s">
        <v>456</v>
      </c>
      <c r="T2261" t="s">
        <v>26</v>
      </c>
    </row>
    <row r="2262" spans="1:20" x14ac:dyDescent="0.3">
      <c r="A2262" t="s">
        <v>2543</v>
      </c>
      <c r="B2262" t="s">
        <v>19</v>
      </c>
      <c r="C2262">
        <v>24</v>
      </c>
      <c r="D2262" t="s">
        <v>20</v>
      </c>
      <c r="E2262" t="s">
        <v>63</v>
      </c>
      <c r="F2262" t="s">
        <v>54</v>
      </c>
      <c r="G2262" t="s">
        <v>55</v>
      </c>
      <c r="H2262" t="s">
        <v>51</v>
      </c>
      <c r="I2262">
        <v>3</v>
      </c>
      <c r="J2262" t="s">
        <v>25</v>
      </c>
      <c r="K2262" s="1">
        <v>40356</v>
      </c>
      <c r="L2262"/>
      <c r="M2262">
        <v>15.34</v>
      </c>
      <c r="N2262">
        <v>35477</v>
      </c>
      <c r="O2262">
        <v>3</v>
      </c>
      <c r="P2262" t="s">
        <v>26</v>
      </c>
      <c r="Q2262">
        <v>3</v>
      </c>
      <c r="R2262">
        <v>9</v>
      </c>
      <c r="S2262" t="s">
        <v>670</v>
      </c>
      <c r="T2262" t="s">
        <v>26</v>
      </c>
    </row>
    <row r="2263" spans="1:20" x14ac:dyDescent="0.3">
      <c r="A2263" t="s">
        <v>2544</v>
      </c>
      <c r="B2263" t="s">
        <v>19</v>
      </c>
      <c r="C2263">
        <v>31</v>
      </c>
      <c r="D2263" t="s">
        <v>30</v>
      </c>
      <c r="E2263" t="s">
        <v>31</v>
      </c>
      <c r="F2263" t="s">
        <v>67</v>
      </c>
      <c r="G2263" t="s">
        <v>71</v>
      </c>
      <c r="H2263" t="s">
        <v>47</v>
      </c>
      <c r="I2263">
        <v>11</v>
      </c>
      <c r="J2263" t="s">
        <v>25</v>
      </c>
      <c r="K2263" s="1">
        <v>42782</v>
      </c>
      <c r="L2263"/>
      <c r="M2263">
        <v>8.6999999999999993</v>
      </c>
      <c r="N2263">
        <v>56152</v>
      </c>
      <c r="O2263">
        <v>4</v>
      </c>
      <c r="P2263" t="s">
        <v>26</v>
      </c>
      <c r="Q2263">
        <v>0</v>
      </c>
      <c r="R2263">
        <v>5</v>
      </c>
      <c r="S2263" t="s">
        <v>127</v>
      </c>
      <c r="T2263" t="s">
        <v>26</v>
      </c>
    </row>
    <row r="2264" spans="1:20" x14ac:dyDescent="0.3">
      <c r="A2264" t="s">
        <v>2545</v>
      </c>
      <c r="B2264" t="s">
        <v>19</v>
      </c>
      <c r="C2264">
        <v>23</v>
      </c>
      <c r="D2264" t="s">
        <v>30</v>
      </c>
      <c r="E2264" t="s">
        <v>36</v>
      </c>
      <c r="F2264" t="s">
        <v>82</v>
      </c>
      <c r="G2264" t="s">
        <v>107</v>
      </c>
      <c r="H2264" t="s">
        <v>51</v>
      </c>
      <c r="I2264">
        <v>2.4</v>
      </c>
      <c r="J2264" t="s">
        <v>25</v>
      </c>
      <c r="K2264" s="1">
        <v>44755</v>
      </c>
      <c r="L2264"/>
      <c r="M2264">
        <v>3.29</v>
      </c>
      <c r="N2264">
        <v>35179</v>
      </c>
      <c r="O2264">
        <v>4</v>
      </c>
      <c r="P2264" t="s">
        <v>26</v>
      </c>
      <c r="Q2264">
        <v>1</v>
      </c>
      <c r="R2264">
        <v>0</v>
      </c>
      <c r="S2264" t="s">
        <v>86</v>
      </c>
      <c r="T2264" t="s">
        <v>26</v>
      </c>
    </row>
    <row r="2265" spans="1:20" x14ac:dyDescent="0.3">
      <c r="A2265" t="s">
        <v>2546</v>
      </c>
      <c r="B2265" t="s">
        <v>29</v>
      </c>
      <c r="C2265">
        <v>33</v>
      </c>
      <c r="D2265" t="s">
        <v>20</v>
      </c>
      <c r="E2265" t="s">
        <v>44</v>
      </c>
      <c r="F2265" t="s">
        <v>32</v>
      </c>
      <c r="G2265" t="s">
        <v>33</v>
      </c>
      <c r="H2265" t="s">
        <v>24</v>
      </c>
      <c r="I2265">
        <v>8</v>
      </c>
      <c r="J2265" t="s">
        <v>85</v>
      </c>
      <c r="K2265" s="1">
        <v>45449</v>
      </c>
      <c r="L2265"/>
      <c r="M2265">
        <v>1.39</v>
      </c>
      <c r="N2265">
        <v>42276</v>
      </c>
      <c r="O2265">
        <v>4</v>
      </c>
      <c r="P2265" t="s">
        <v>26</v>
      </c>
      <c r="Q2265">
        <v>1</v>
      </c>
      <c r="R2265">
        <v>4</v>
      </c>
      <c r="S2265" t="s">
        <v>105</v>
      </c>
      <c r="T2265" t="s">
        <v>26</v>
      </c>
    </row>
    <row r="2266" spans="1:20" x14ac:dyDescent="0.3">
      <c r="A2266" t="s">
        <v>2547</v>
      </c>
      <c r="B2266" t="s">
        <v>29</v>
      </c>
      <c r="C2266">
        <v>31</v>
      </c>
      <c r="D2266" t="s">
        <v>20</v>
      </c>
      <c r="E2266" t="s">
        <v>58</v>
      </c>
      <c r="F2266" t="s">
        <v>82</v>
      </c>
      <c r="G2266" t="s">
        <v>83</v>
      </c>
      <c r="H2266" t="s">
        <v>51</v>
      </c>
      <c r="I2266">
        <v>6.2</v>
      </c>
      <c r="J2266" t="s">
        <v>25</v>
      </c>
      <c r="K2266" s="1">
        <v>39633</v>
      </c>
      <c r="L2266" s="1">
        <v>41398</v>
      </c>
      <c r="M2266">
        <v>4.83</v>
      </c>
      <c r="N2266">
        <v>41106</v>
      </c>
      <c r="O2266">
        <v>2</v>
      </c>
      <c r="P2266" t="s">
        <v>26</v>
      </c>
      <c r="Q2266">
        <v>0</v>
      </c>
      <c r="R2266">
        <v>5</v>
      </c>
      <c r="S2266" t="s">
        <v>668</v>
      </c>
      <c r="T2266" t="s">
        <v>65</v>
      </c>
    </row>
    <row r="2267" spans="1:20" x14ac:dyDescent="0.3">
      <c r="A2267" t="s">
        <v>2548</v>
      </c>
      <c r="B2267" t="s">
        <v>19</v>
      </c>
      <c r="C2267">
        <v>32</v>
      </c>
      <c r="D2267" t="s">
        <v>30</v>
      </c>
      <c r="E2267" t="s">
        <v>36</v>
      </c>
      <c r="F2267" t="s">
        <v>67</v>
      </c>
      <c r="G2267" t="s">
        <v>110</v>
      </c>
      <c r="H2267" t="s">
        <v>24</v>
      </c>
      <c r="I2267">
        <v>6</v>
      </c>
      <c r="J2267" t="s">
        <v>25</v>
      </c>
      <c r="K2267" s="1">
        <v>43262</v>
      </c>
      <c r="L2267"/>
      <c r="M2267">
        <v>7.38</v>
      </c>
      <c r="N2267">
        <v>40939</v>
      </c>
      <c r="O2267">
        <v>3</v>
      </c>
      <c r="P2267" t="s">
        <v>65</v>
      </c>
      <c r="Q2267">
        <v>3</v>
      </c>
      <c r="R2267">
        <v>5</v>
      </c>
      <c r="S2267" t="s">
        <v>177</v>
      </c>
      <c r="T2267" t="s">
        <v>26</v>
      </c>
    </row>
    <row r="2268" spans="1:20" x14ac:dyDescent="0.3">
      <c r="A2268" t="s">
        <v>2549</v>
      </c>
      <c r="B2268" t="s">
        <v>19</v>
      </c>
      <c r="C2268">
        <v>30</v>
      </c>
      <c r="D2268" t="s">
        <v>20</v>
      </c>
      <c r="E2268" t="s">
        <v>44</v>
      </c>
      <c r="F2268" t="s">
        <v>54</v>
      </c>
      <c r="G2268" t="s">
        <v>77</v>
      </c>
      <c r="H2268" t="s">
        <v>47</v>
      </c>
      <c r="I2268">
        <v>6.3</v>
      </c>
      <c r="J2268" t="s">
        <v>25</v>
      </c>
      <c r="K2268" s="1">
        <v>42389</v>
      </c>
      <c r="L2268"/>
      <c r="M2268">
        <v>9.77</v>
      </c>
      <c r="N2268">
        <v>43016</v>
      </c>
      <c r="O2268">
        <v>3</v>
      </c>
      <c r="P2268" t="s">
        <v>26</v>
      </c>
      <c r="Q2268">
        <v>0</v>
      </c>
      <c r="R2268">
        <v>5</v>
      </c>
      <c r="S2268" t="s">
        <v>143</v>
      </c>
      <c r="T2268" t="s">
        <v>26</v>
      </c>
    </row>
    <row r="2269" spans="1:20" x14ac:dyDescent="0.3">
      <c r="A2269" t="s">
        <v>2550</v>
      </c>
      <c r="B2269" t="s">
        <v>29</v>
      </c>
      <c r="C2269">
        <v>25</v>
      </c>
      <c r="D2269" t="s">
        <v>30</v>
      </c>
      <c r="E2269" t="s">
        <v>21</v>
      </c>
      <c r="F2269" t="s">
        <v>92</v>
      </c>
      <c r="G2269" t="s">
        <v>120</v>
      </c>
      <c r="H2269" t="s">
        <v>24</v>
      </c>
      <c r="I2269">
        <v>2.6</v>
      </c>
      <c r="J2269" t="s">
        <v>25</v>
      </c>
      <c r="K2269" s="1">
        <v>44211</v>
      </c>
      <c r="L2269"/>
      <c r="M2269">
        <v>4.78</v>
      </c>
      <c r="N2269">
        <v>37610</v>
      </c>
      <c r="O2269">
        <v>2</v>
      </c>
      <c r="P2269" t="s">
        <v>26</v>
      </c>
      <c r="Q2269">
        <v>1</v>
      </c>
      <c r="R2269">
        <v>8</v>
      </c>
      <c r="S2269" t="s">
        <v>621</v>
      </c>
      <c r="T2269" t="s">
        <v>26</v>
      </c>
    </row>
    <row r="2270" spans="1:20" x14ac:dyDescent="0.3">
      <c r="A2270" t="s">
        <v>2551</v>
      </c>
      <c r="B2270" t="s">
        <v>19</v>
      </c>
      <c r="C2270">
        <v>44</v>
      </c>
      <c r="D2270" t="s">
        <v>20</v>
      </c>
      <c r="E2270" t="s">
        <v>44</v>
      </c>
      <c r="F2270" t="s">
        <v>22</v>
      </c>
      <c r="G2270" t="s">
        <v>23</v>
      </c>
      <c r="H2270" t="s">
        <v>24</v>
      </c>
      <c r="I2270">
        <v>24</v>
      </c>
      <c r="J2270" t="s">
        <v>25</v>
      </c>
      <c r="K2270" s="1">
        <v>42836</v>
      </c>
      <c r="L2270"/>
      <c r="M2270">
        <v>8.5500000000000007</v>
      </c>
      <c r="N2270">
        <v>76878</v>
      </c>
      <c r="O2270">
        <v>4</v>
      </c>
      <c r="P2270" t="s">
        <v>26</v>
      </c>
      <c r="Q2270">
        <v>4</v>
      </c>
      <c r="R2270">
        <v>7</v>
      </c>
      <c r="S2270" t="s">
        <v>2493</v>
      </c>
      <c r="T2270" t="s">
        <v>26</v>
      </c>
    </row>
    <row r="2271" spans="1:20" x14ac:dyDescent="0.3">
      <c r="A2271" t="s">
        <v>2552</v>
      </c>
      <c r="B2271" t="s">
        <v>19</v>
      </c>
      <c r="C2271">
        <v>35</v>
      </c>
      <c r="D2271" t="s">
        <v>30</v>
      </c>
      <c r="E2271" t="s">
        <v>63</v>
      </c>
      <c r="F2271" t="s">
        <v>54</v>
      </c>
      <c r="G2271" t="s">
        <v>55</v>
      </c>
      <c r="H2271" t="s">
        <v>51</v>
      </c>
      <c r="I2271">
        <v>3.8</v>
      </c>
      <c r="J2271" t="s">
        <v>85</v>
      </c>
      <c r="K2271" s="1">
        <v>39929</v>
      </c>
      <c r="L2271"/>
      <c r="M2271">
        <v>16.510000000000002</v>
      </c>
      <c r="N2271">
        <v>40134</v>
      </c>
      <c r="O2271">
        <v>4</v>
      </c>
      <c r="P2271" t="s">
        <v>26</v>
      </c>
      <c r="Q2271">
        <v>3</v>
      </c>
      <c r="R2271">
        <v>9</v>
      </c>
      <c r="S2271" t="s">
        <v>975</v>
      </c>
      <c r="T2271" t="s">
        <v>26</v>
      </c>
    </row>
    <row r="2272" spans="1:20" x14ac:dyDescent="0.3">
      <c r="A2272" t="s">
        <v>2553</v>
      </c>
      <c r="B2272" t="s">
        <v>29</v>
      </c>
      <c r="C2272">
        <v>24</v>
      </c>
      <c r="D2272" t="s">
        <v>30</v>
      </c>
      <c r="E2272" t="s">
        <v>53</v>
      </c>
      <c r="F2272" t="s">
        <v>82</v>
      </c>
      <c r="G2272" t="s">
        <v>83</v>
      </c>
      <c r="H2272" t="s">
        <v>24</v>
      </c>
      <c r="I2272">
        <v>1.3</v>
      </c>
      <c r="J2272" t="s">
        <v>25</v>
      </c>
      <c r="K2272" s="1">
        <v>40173</v>
      </c>
      <c r="L2272"/>
      <c r="M2272">
        <v>15.84</v>
      </c>
      <c r="N2272">
        <v>33298</v>
      </c>
      <c r="O2272">
        <v>3</v>
      </c>
      <c r="P2272" t="s">
        <v>26</v>
      </c>
      <c r="Q2272">
        <v>3</v>
      </c>
      <c r="R2272">
        <v>3</v>
      </c>
      <c r="S2272" t="s">
        <v>401</v>
      </c>
      <c r="T2272" t="s">
        <v>26</v>
      </c>
    </row>
    <row r="2273" spans="1:20" x14ac:dyDescent="0.3">
      <c r="A2273" t="s">
        <v>2554</v>
      </c>
      <c r="B2273" t="s">
        <v>29</v>
      </c>
      <c r="C2273">
        <v>36</v>
      </c>
      <c r="D2273" t="s">
        <v>30</v>
      </c>
      <c r="E2273" t="s">
        <v>36</v>
      </c>
      <c r="F2273" t="s">
        <v>22</v>
      </c>
      <c r="G2273" t="s">
        <v>59</v>
      </c>
      <c r="H2273" t="s">
        <v>24</v>
      </c>
      <c r="I2273">
        <v>5.3</v>
      </c>
      <c r="J2273" t="s">
        <v>25</v>
      </c>
      <c r="K2273" s="1">
        <v>39860</v>
      </c>
      <c r="L2273"/>
      <c r="M2273">
        <v>16.7</v>
      </c>
      <c r="N2273">
        <v>34438</v>
      </c>
      <c r="O2273">
        <v>3</v>
      </c>
      <c r="P2273" t="s">
        <v>26</v>
      </c>
      <c r="Q2273">
        <v>3</v>
      </c>
      <c r="R2273">
        <v>3</v>
      </c>
      <c r="S2273" t="s">
        <v>493</v>
      </c>
      <c r="T2273" t="s">
        <v>26</v>
      </c>
    </row>
    <row r="2274" spans="1:20" x14ac:dyDescent="0.3">
      <c r="A2274" t="s">
        <v>2555</v>
      </c>
      <c r="B2274" t="s">
        <v>29</v>
      </c>
      <c r="C2274">
        <v>31</v>
      </c>
      <c r="D2274" t="s">
        <v>20</v>
      </c>
      <c r="E2274" t="s">
        <v>53</v>
      </c>
      <c r="F2274" t="s">
        <v>32</v>
      </c>
      <c r="G2274" t="s">
        <v>33</v>
      </c>
      <c r="H2274" t="s">
        <v>47</v>
      </c>
      <c r="I2274">
        <v>5</v>
      </c>
      <c r="J2274" t="s">
        <v>25</v>
      </c>
      <c r="K2274" s="1">
        <v>41730</v>
      </c>
      <c r="L2274"/>
      <c r="M2274">
        <v>11.58</v>
      </c>
      <c r="N2274">
        <v>39887</v>
      </c>
      <c r="O2274">
        <v>3</v>
      </c>
      <c r="P2274" t="s">
        <v>26</v>
      </c>
      <c r="Q2274">
        <v>2</v>
      </c>
      <c r="R2274">
        <v>9</v>
      </c>
      <c r="S2274" t="s">
        <v>1757</v>
      </c>
      <c r="T2274" t="s">
        <v>26</v>
      </c>
    </row>
    <row r="2275" spans="1:20" x14ac:dyDescent="0.3">
      <c r="A2275" t="s">
        <v>2556</v>
      </c>
      <c r="B2275" t="s">
        <v>29</v>
      </c>
      <c r="C2275">
        <v>31</v>
      </c>
      <c r="D2275" t="s">
        <v>30</v>
      </c>
      <c r="E2275" t="s">
        <v>36</v>
      </c>
      <c r="F2275" t="s">
        <v>54</v>
      </c>
      <c r="G2275" t="s">
        <v>77</v>
      </c>
      <c r="H2275" t="s">
        <v>24</v>
      </c>
      <c r="I2275">
        <v>7.7</v>
      </c>
      <c r="J2275" t="s">
        <v>85</v>
      </c>
      <c r="K2275" s="1">
        <v>43771</v>
      </c>
      <c r="L2275"/>
      <c r="M2275">
        <v>5.99</v>
      </c>
      <c r="N2275">
        <v>50531</v>
      </c>
      <c r="O2275">
        <v>2</v>
      </c>
      <c r="P2275" t="s">
        <v>26</v>
      </c>
      <c r="Q2275">
        <v>1</v>
      </c>
      <c r="R2275">
        <v>5</v>
      </c>
      <c r="S2275" t="s">
        <v>603</v>
      </c>
      <c r="T2275" t="s">
        <v>26</v>
      </c>
    </row>
    <row r="2276" spans="1:20" x14ac:dyDescent="0.3">
      <c r="A2276" t="s">
        <v>2557</v>
      </c>
      <c r="B2276" t="s">
        <v>29</v>
      </c>
      <c r="C2276">
        <v>22</v>
      </c>
      <c r="D2276" t="s">
        <v>30</v>
      </c>
      <c r="E2276" t="s">
        <v>31</v>
      </c>
      <c r="F2276" t="s">
        <v>32</v>
      </c>
      <c r="G2276" t="s">
        <v>171</v>
      </c>
      <c r="H2276" t="s">
        <v>24</v>
      </c>
      <c r="I2276">
        <v>1.2</v>
      </c>
      <c r="J2276" t="s">
        <v>25</v>
      </c>
      <c r="K2276" s="1">
        <v>41080</v>
      </c>
      <c r="L2276"/>
      <c r="M2276">
        <v>13.36</v>
      </c>
      <c r="N2276">
        <v>33220</v>
      </c>
      <c r="O2276">
        <v>4</v>
      </c>
      <c r="P2276" t="s">
        <v>26</v>
      </c>
      <c r="Q2276">
        <v>1</v>
      </c>
      <c r="R2276">
        <v>0</v>
      </c>
      <c r="S2276" t="s">
        <v>991</v>
      </c>
      <c r="T2276" t="s">
        <v>26</v>
      </c>
    </row>
    <row r="2277" spans="1:20" x14ac:dyDescent="0.3">
      <c r="A2277" t="s">
        <v>2558</v>
      </c>
      <c r="B2277" t="s">
        <v>19</v>
      </c>
      <c r="C2277">
        <v>34</v>
      </c>
      <c r="D2277" t="s">
        <v>30</v>
      </c>
      <c r="E2277" t="s">
        <v>39</v>
      </c>
      <c r="F2277" t="s">
        <v>45</v>
      </c>
      <c r="G2277" t="s">
        <v>46</v>
      </c>
      <c r="H2277" t="s">
        <v>24</v>
      </c>
      <c r="I2277">
        <v>8</v>
      </c>
      <c r="J2277" t="s">
        <v>25</v>
      </c>
      <c r="K2277" s="1">
        <v>41232</v>
      </c>
      <c r="L2277"/>
      <c r="M2277">
        <v>12.94</v>
      </c>
      <c r="N2277">
        <v>55242</v>
      </c>
      <c r="O2277">
        <v>3</v>
      </c>
      <c r="P2277" t="s">
        <v>26</v>
      </c>
      <c r="Q2277">
        <v>0</v>
      </c>
      <c r="R2277">
        <v>1</v>
      </c>
      <c r="S2277" t="s">
        <v>357</v>
      </c>
      <c r="T2277" t="s">
        <v>26</v>
      </c>
    </row>
    <row r="2278" spans="1:20" x14ac:dyDescent="0.3">
      <c r="A2278" t="s">
        <v>2559</v>
      </c>
      <c r="B2278" t="s">
        <v>29</v>
      </c>
      <c r="C2278">
        <v>29</v>
      </c>
      <c r="D2278" t="s">
        <v>20</v>
      </c>
      <c r="E2278" t="s">
        <v>44</v>
      </c>
      <c r="F2278" t="s">
        <v>82</v>
      </c>
      <c r="G2278" t="s">
        <v>107</v>
      </c>
      <c r="H2278" t="s">
        <v>24</v>
      </c>
      <c r="I2278">
        <v>1.2</v>
      </c>
      <c r="J2278" t="s">
        <v>25</v>
      </c>
      <c r="K2278" s="1">
        <v>43162</v>
      </c>
      <c r="L2278"/>
      <c r="M2278">
        <v>7.66</v>
      </c>
      <c r="N2278">
        <v>38396</v>
      </c>
      <c r="O2278">
        <v>2</v>
      </c>
      <c r="P2278" t="s">
        <v>26</v>
      </c>
      <c r="Q2278">
        <v>2</v>
      </c>
      <c r="R2278">
        <v>7</v>
      </c>
      <c r="S2278" t="s">
        <v>663</v>
      </c>
      <c r="T2278" t="s">
        <v>26</v>
      </c>
    </row>
    <row r="2279" spans="1:20" x14ac:dyDescent="0.3">
      <c r="A2279" t="s">
        <v>2560</v>
      </c>
      <c r="B2279" t="s">
        <v>29</v>
      </c>
      <c r="C2279">
        <v>37</v>
      </c>
      <c r="D2279" t="s">
        <v>30</v>
      </c>
      <c r="E2279" t="s">
        <v>21</v>
      </c>
      <c r="F2279" t="s">
        <v>40</v>
      </c>
      <c r="G2279" t="s">
        <v>50</v>
      </c>
      <c r="H2279" t="s">
        <v>84</v>
      </c>
      <c r="I2279">
        <v>17</v>
      </c>
      <c r="J2279" t="s">
        <v>25</v>
      </c>
      <c r="K2279" s="1">
        <v>39469</v>
      </c>
      <c r="L2279" s="1">
        <v>39718</v>
      </c>
      <c r="M2279">
        <v>0.68</v>
      </c>
      <c r="N2279">
        <v>67603</v>
      </c>
      <c r="O2279">
        <v>3</v>
      </c>
      <c r="P2279" t="s">
        <v>26</v>
      </c>
      <c r="Q2279">
        <v>2</v>
      </c>
      <c r="R2279">
        <v>7</v>
      </c>
      <c r="S2279" t="s">
        <v>881</v>
      </c>
      <c r="T2279" t="s">
        <v>65</v>
      </c>
    </row>
    <row r="2280" spans="1:20" x14ac:dyDescent="0.3">
      <c r="A2280" t="s">
        <v>2561</v>
      </c>
      <c r="B2280" t="s">
        <v>19</v>
      </c>
      <c r="C2280">
        <v>26</v>
      </c>
      <c r="D2280" t="s">
        <v>30</v>
      </c>
      <c r="E2280" t="s">
        <v>53</v>
      </c>
      <c r="F2280" t="s">
        <v>22</v>
      </c>
      <c r="G2280" t="s">
        <v>74</v>
      </c>
      <c r="H2280" t="s">
        <v>51</v>
      </c>
      <c r="I2280">
        <v>4.4000000000000004</v>
      </c>
      <c r="J2280" t="s">
        <v>25</v>
      </c>
      <c r="K2280" s="1">
        <v>43189</v>
      </c>
      <c r="L2280" s="1">
        <v>45632</v>
      </c>
      <c r="M2280">
        <v>6.69</v>
      </c>
      <c r="N2280">
        <v>43485</v>
      </c>
      <c r="O2280">
        <v>3</v>
      </c>
      <c r="P2280" t="s">
        <v>26</v>
      </c>
      <c r="Q2280">
        <v>0</v>
      </c>
      <c r="R2280">
        <v>7</v>
      </c>
      <c r="S2280" t="s">
        <v>533</v>
      </c>
      <c r="T2280" t="s">
        <v>65</v>
      </c>
    </row>
    <row r="2281" spans="1:20" x14ac:dyDescent="0.3">
      <c r="A2281" t="s">
        <v>2562</v>
      </c>
      <c r="B2281" t="s">
        <v>19</v>
      </c>
      <c r="C2281">
        <v>39</v>
      </c>
      <c r="D2281" t="s">
        <v>30</v>
      </c>
      <c r="E2281" t="s">
        <v>39</v>
      </c>
      <c r="F2281" t="s">
        <v>45</v>
      </c>
      <c r="G2281" t="s">
        <v>46</v>
      </c>
      <c r="H2281" t="s">
        <v>84</v>
      </c>
      <c r="I2281">
        <v>9.9</v>
      </c>
      <c r="J2281" t="s">
        <v>25</v>
      </c>
      <c r="K2281" s="1">
        <v>40121</v>
      </c>
      <c r="L2281"/>
      <c r="M2281">
        <v>15.98</v>
      </c>
      <c r="N2281">
        <v>50816</v>
      </c>
      <c r="O2281">
        <v>3</v>
      </c>
      <c r="P2281" t="s">
        <v>26</v>
      </c>
      <c r="Q2281">
        <v>3</v>
      </c>
      <c r="R2281">
        <v>7</v>
      </c>
      <c r="S2281" t="s">
        <v>48</v>
      </c>
      <c r="T2281" t="s">
        <v>26</v>
      </c>
    </row>
    <row r="2282" spans="1:20" x14ac:dyDescent="0.3">
      <c r="A2282" t="s">
        <v>2563</v>
      </c>
      <c r="B2282" t="s">
        <v>209</v>
      </c>
      <c r="C2282">
        <v>26</v>
      </c>
      <c r="D2282" t="s">
        <v>20</v>
      </c>
      <c r="E2282" t="s">
        <v>31</v>
      </c>
      <c r="F2282" t="s">
        <v>32</v>
      </c>
      <c r="G2282" t="s">
        <v>171</v>
      </c>
      <c r="H2282" t="s">
        <v>24</v>
      </c>
      <c r="I2282">
        <v>4.3</v>
      </c>
      <c r="J2282" t="s">
        <v>25</v>
      </c>
      <c r="K2282" s="1">
        <v>44277</v>
      </c>
      <c r="L2282"/>
      <c r="M2282">
        <v>4.5999999999999996</v>
      </c>
      <c r="N2282">
        <v>41671</v>
      </c>
      <c r="O2282">
        <v>3</v>
      </c>
      <c r="P2282" t="s">
        <v>26</v>
      </c>
      <c r="Q2282">
        <v>0</v>
      </c>
      <c r="R2282">
        <v>7</v>
      </c>
      <c r="S2282" t="s">
        <v>242</v>
      </c>
      <c r="T2282" t="s">
        <v>26</v>
      </c>
    </row>
    <row r="2283" spans="1:20" x14ac:dyDescent="0.3">
      <c r="A2283" t="s">
        <v>2564</v>
      </c>
      <c r="B2283" t="s">
        <v>29</v>
      </c>
      <c r="C2283">
        <v>37</v>
      </c>
      <c r="D2283" t="s">
        <v>20</v>
      </c>
      <c r="E2283" t="s">
        <v>53</v>
      </c>
      <c r="F2283" t="s">
        <v>54</v>
      </c>
      <c r="G2283" t="s">
        <v>77</v>
      </c>
      <c r="H2283" t="s">
        <v>24</v>
      </c>
      <c r="I2283">
        <v>11.2</v>
      </c>
      <c r="J2283" t="s">
        <v>85</v>
      </c>
      <c r="K2283" s="1">
        <v>40235</v>
      </c>
      <c r="L2283"/>
      <c r="M2283">
        <v>15.67</v>
      </c>
      <c r="N2283">
        <v>61055</v>
      </c>
      <c r="O2283">
        <v>3</v>
      </c>
      <c r="P2283" t="s">
        <v>26</v>
      </c>
      <c r="Q2283">
        <v>2</v>
      </c>
      <c r="R2283">
        <v>11</v>
      </c>
      <c r="S2283" t="s">
        <v>352</v>
      </c>
      <c r="T2283" t="s">
        <v>26</v>
      </c>
    </row>
    <row r="2284" spans="1:20" x14ac:dyDescent="0.3">
      <c r="A2284" t="s">
        <v>2565</v>
      </c>
      <c r="B2284" t="s">
        <v>29</v>
      </c>
      <c r="C2284">
        <v>28</v>
      </c>
      <c r="D2284" t="s">
        <v>30</v>
      </c>
      <c r="E2284" t="s">
        <v>44</v>
      </c>
      <c r="F2284" t="s">
        <v>22</v>
      </c>
      <c r="G2284" t="s">
        <v>74</v>
      </c>
      <c r="H2284" t="s">
        <v>24</v>
      </c>
      <c r="I2284">
        <v>2.4</v>
      </c>
      <c r="J2284" t="s">
        <v>25</v>
      </c>
      <c r="K2284" s="1">
        <v>44144</v>
      </c>
      <c r="L2284"/>
      <c r="M2284">
        <v>4.97</v>
      </c>
      <c r="N2284">
        <v>38319</v>
      </c>
      <c r="O2284">
        <v>4</v>
      </c>
      <c r="P2284" t="s">
        <v>26</v>
      </c>
      <c r="Q2284">
        <v>3</v>
      </c>
      <c r="R2284">
        <v>4</v>
      </c>
      <c r="S2284" t="s">
        <v>760</v>
      </c>
      <c r="T2284" t="s">
        <v>26</v>
      </c>
    </row>
    <row r="2285" spans="1:20" x14ac:dyDescent="0.3">
      <c r="A2285" t="s">
        <v>2566</v>
      </c>
      <c r="B2285" t="s">
        <v>19</v>
      </c>
      <c r="C2285">
        <v>30</v>
      </c>
      <c r="D2285" t="s">
        <v>30</v>
      </c>
      <c r="E2285" t="s">
        <v>31</v>
      </c>
      <c r="F2285" t="s">
        <v>54</v>
      </c>
      <c r="G2285" t="s">
        <v>139</v>
      </c>
      <c r="H2285" t="s">
        <v>24</v>
      </c>
      <c r="I2285">
        <v>8.5</v>
      </c>
      <c r="J2285" t="s">
        <v>25</v>
      </c>
      <c r="K2285" s="1">
        <v>45695</v>
      </c>
      <c r="L2285" s="1">
        <v>45816</v>
      </c>
      <c r="M2285">
        <v>0.33</v>
      </c>
      <c r="N2285">
        <v>49094</v>
      </c>
      <c r="O2285">
        <v>2</v>
      </c>
      <c r="P2285" t="s">
        <v>26</v>
      </c>
      <c r="Q2285">
        <v>4</v>
      </c>
      <c r="R2285">
        <v>8</v>
      </c>
      <c r="S2285" t="s">
        <v>720</v>
      </c>
      <c r="T2285" t="s">
        <v>65</v>
      </c>
    </row>
    <row r="2286" spans="1:20" x14ac:dyDescent="0.3">
      <c r="A2286" t="s">
        <v>2567</v>
      </c>
      <c r="B2286" t="s">
        <v>29</v>
      </c>
      <c r="C2286">
        <v>41</v>
      </c>
      <c r="D2286" t="s">
        <v>30</v>
      </c>
      <c r="E2286" t="s">
        <v>44</v>
      </c>
      <c r="F2286" t="s">
        <v>54</v>
      </c>
      <c r="G2286" t="s">
        <v>55</v>
      </c>
      <c r="H2286" t="s">
        <v>24</v>
      </c>
      <c r="I2286">
        <v>13.9</v>
      </c>
      <c r="J2286" t="s">
        <v>25</v>
      </c>
      <c r="K2286" s="1">
        <v>41687</v>
      </c>
      <c r="L2286"/>
      <c r="M2286">
        <v>11.69</v>
      </c>
      <c r="N2286">
        <v>55855</v>
      </c>
      <c r="O2286">
        <v>3</v>
      </c>
      <c r="P2286" t="s">
        <v>26</v>
      </c>
      <c r="Q2286">
        <v>2</v>
      </c>
      <c r="R2286">
        <v>10</v>
      </c>
      <c r="S2286" t="s">
        <v>617</v>
      </c>
      <c r="T2286" t="s">
        <v>26</v>
      </c>
    </row>
    <row r="2287" spans="1:20" x14ac:dyDescent="0.3">
      <c r="A2287" t="s">
        <v>2568</v>
      </c>
      <c r="B2287" t="s">
        <v>29</v>
      </c>
      <c r="C2287">
        <v>36</v>
      </c>
      <c r="D2287" t="s">
        <v>30</v>
      </c>
      <c r="E2287" t="s">
        <v>36</v>
      </c>
      <c r="F2287" t="s">
        <v>32</v>
      </c>
      <c r="G2287" t="s">
        <v>171</v>
      </c>
      <c r="H2287" t="s">
        <v>51</v>
      </c>
      <c r="I2287">
        <v>15.7</v>
      </c>
      <c r="J2287" t="s">
        <v>25</v>
      </c>
      <c r="K2287" s="1">
        <v>39579</v>
      </c>
      <c r="L2287"/>
      <c r="M2287">
        <v>17.46</v>
      </c>
      <c r="N2287">
        <v>55767</v>
      </c>
      <c r="O2287">
        <v>4</v>
      </c>
      <c r="P2287" t="s">
        <v>26</v>
      </c>
      <c r="Q2287">
        <v>4</v>
      </c>
      <c r="R2287">
        <v>10</v>
      </c>
      <c r="S2287" t="s">
        <v>365</v>
      </c>
      <c r="T2287" t="s">
        <v>26</v>
      </c>
    </row>
    <row r="2288" spans="1:20" x14ac:dyDescent="0.3">
      <c r="A2288" t="s">
        <v>2569</v>
      </c>
      <c r="B2288" t="s">
        <v>19</v>
      </c>
      <c r="C2288">
        <v>21</v>
      </c>
      <c r="D2288" t="s">
        <v>20</v>
      </c>
      <c r="E2288" t="s">
        <v>36</v>
      </c>
      <c r="F2288" t="s">
        <v>67</v>
      </c>
      <c r="G2288" t="s">
        <v>71</v>
      </c>
      <c r="H2288" t="s">
        <v>51</v>
      </c>
      <c r="I2288">
        <v>0</v>
      </c>
      <c r="J2288" t="s">
        <v>25</v>
      </c>
      <c r="K2288" s="1">
        <v>44334</v>
      </c>
      <c r="L2288"/>
      <c r="M2288">
        <v>4.45</v>
      </c>
      <c r="N2288">
        <v>38687</v>
      </c>
      <c r="O2288">
        <v>5</v>
      </c>
      <c r="P2288" t="s">
        <v>26</v>
      </c>
      <c r="Q2288">
        <v>1</v>
      </c>
      <c r="R2288">
        <v>5</v>
      </c>
      <c r="S2288" t="s">
        <v>69</v>
      </c>
      <c r="T2288" t="s">
        <v>26</v>
      </c>
    </row>
    <row r="2289" spans="1:20" x14ac:dyDescent="0.3">
      <c r="A2289" t="s">
        <v>2570</v>
      </c>
      <c r="B2289" t="s">
        <v>29</v>
      </c>
      <c r="C2289">
        <v>31</v>
      </c>
      <c r="D2289" t="s">
        <v>30</v>
      </c>
      <c r="E2289" t="s">
        <v>39</v>
      </c>
      <c r="F2289" t="s">
        <v>54</v>
      </c>
      <c r="G2289" t="s">
        <v>139</v>
      </c>
      <c r="H2289" t="s">
        <v>51</v>
      </c>
      <c r="I2289">
        <v>7.7</v>
      </c>
      <c r="J2289" t="s">
        <v>25</v>
      </c>
      <c r="K2289" s="1">
        <v>41594</v>
      </c>
      <c r="L2289"/>
      <c r="M2289">
        <v>11.95</v>
      </c>
      <c r="N2289">
        <v>51338</v>
      </c>
      <c r="O2289">
        <v>5</v>
      </c>
      <c r="P2289" t="s">
        <v>65</v>
      </c>
      <c r="Q2289">
        <v>0</v>
      </c>
      <c r="R2289">
        <v>6</v>
      </c>
      <c r="S2289" t="s">
        <v>143</v>
      </c>
      <c r="T2289" t="s">
        <v>26</v>
      </c>
    </row>
    <row r="2290" spans="1:20" x14ac:dyDescent="0.3">
      <c r="A2290" t="s">
        <v>2571</v>
      </c>
      <c r="B2290" t="s">
        <v>29</v>
      </c>
      <c r="C2290">
        <v>29</v>
      </c>
      <c r="D2290" t="s">
        <v>30</v>
      </c>
      <c r="E2290" t="s">
        <v>53</v>
      </c>
      <c r="F2290" t="s">
        <v>92</v>
      </c>
      <c r="G2290" t="s">
        <v>120</v>
      </c>
      <c r="H2290" t="s">
        <v>51</v>
      </c>
      <c r="I2290">
        <v>4.8</v>
      </c>
      <c r="J2290" t="s">
        <v>25</v>
      </c>
      <c r="K2290" s="1">
        <v>41268</v>
      </c>
      <c r="L2290"/>
      <c r="M2290">
        <v>12.84</v>
      </c>
      <c r="N2290">
        <v>48676</v>
      </c>
      <c r="O2290">
        <v>4</v>
      </c>
      <c r="P2290" t="s">
        <v>26</v>
      </c>
      <c r="Q2290">
        <v>2</v>
      </c>
      <c r="R2290">
        <v>4</v>
      </c>
      <c r="S2290" t="s">
        <v>121</v>
      </c>
      <c r="T2290" t="s">
        <v>26</v>
      </c>
    </row>
    <row r="2291" spans="1:20" x14ac:dyDescent="0.3">
      <c r="A2291" t="s">
        <v>2572</v>
      </c>
      <c r="B2291" t="s">
        <v>29</v>
      </c>
      <c r="C2291">
        <v>34</v>
      </c>
      <c r="D2291" t="s">
        <v>179</v>
      </c>
      <c r="E2291" t="s">
        <v>21</v>
      </c>
      <c r="F2291" t="s">
        <v>92</v>
      </c>
      <c r="G2291" t="s">
        <v>93</v>
      </c>
      <c r="H2291" t="s">
        <v>24</v>
      </c>
      <c r="I2291">
        <v>9.9</v>
      </c>
      <c r="J2291" t="s">
        <v>25</v>
      </c>
      <c r="K2291" s="1">
        <v>40590</v>
      </c>
      <c r="L2291"/>
      <c r="M2291">
        <v>14.7</v>
      </c>
      <c r="N2291">
        <v>50277</v>
      </c>
      <c r="O2291">
        <v>3</v>
      </c>
      <c r="P2291" t="s">
        <v>26</v>
      </c>
      <c r="Q2291">
        <v>4</v>
      </c>
      <c r="R2291">
        <v>3</v>
      </c>
      <c r="S2291" t="s">
        <v>1266</v>
      </c>
      <c r="T2291" t="s">
        <v>26</v>
      </c>
    </row>
    <row r="2292" spans="1:20" x14ac:dyDescent="0.3">
      <c r="A2292" t="s">
        <v>2573</v>
      </c>
      <c r="B2292" t="s">
        <v>29</v>
      </c>
      <c r="C2292">
        <v>23</v>
      </c>
      <c r="D2292" t="s">
        <v>20</v>
      </c>
      <c r="E2292" t="s">
        <v>36</v>
      </c>
      <c r="F2292" t="s">
        <v>92</v>
      </c>
      <c r="G2292" t="s">
        <v>120</v>
      </c>
      <c r="H2292" t="s">
        <v>51</v>
      </c>
      <c r="I2292">
        <v>1.1000000000000001</v>
      </c>
      <c r="J2292" t="s">
        <v>85</v>
      </c>
      <c r="K2292" s="1">
        <v>42282</v>
      </c>
      <c r="L2292"/>
      <c r="M2292">
        <v>10.06</v>
      </c>
      <c r="N2292">
        <v>30630</v>
      </c>
      <c r="O2292">
        <v>4</v>
      </c>
      <c r="P2292" t="s">
        <v>26</v>
      </c>
      <c r="Q2292">
        <v>1</v>
      </c>
      <c r="R2292">
        <v>5</v>
      </c>
      <c r="S2292" t="s">
        <v>436</v>
      </c>
      <c r="T2292" t="s">
        <v>26</v>
      </c>
    </row>
    <row r="2293" spans="1:20" x14ac:dyDescent="0.3">
      <c r="A2293" t="s">
        <v>2574</v>
      </c>
      <c r="B2293" t="s">
        <v>19</v>
      </c>
      <c r="C2293">
        <v>27</v>
      </c>
      <c r="D2293" t="s">
        <v>30</v>
      </c>
      <c r="E2293" t="s">
        <v>31</v>
      </c>
      <c r="F2293" t="s">
        <v>82</v>
      </c>
      <c r="G2293" t="s">
        <v>284</v>
      </c>
      <c r="H2293" t="s">
        <v>51</v>
      </c>
      <c r="I2293">
        <v>2.7</v>
      </c>
      <c r="J2293" t="s">
        <v>25</v>
      </c>
      <c r="K2293" s="1">
        <v>41242</v>
      </c>
      <c r="L2293"/>
      <c r="M2293">
        <v>12.91</v>
      </c>
      <c r="N2293">
        <v>41023</v>
      </c>
      <c r="O2293">
        <v>4</v>
      </c>
      <c r="P2293" t="s">
        <v>26</v>
      </c>
      <c r="Q2293">
        <v>2</v>
      </c>
      <c r="R2293">
        <v>6</v>
      </c>
      <c r="S2293" t="s">
        <v>343</v>
      </c>
      <c r="T2293" t="s">
        <v>26</v>
      </c>
    </row>
    <row r="2294" spans="1:20" x14ac:dyDescent="0.3">
      <c r="A2294" t="s">
        <v>2575</v>
      </c>
      <c r="B2294" t="s">
        <v>29</v>
      </c>
      <c r="C2294">
        <v>30</v>
      </c>
      <c r="D2294" t="s">
        <v>30</v>
      </c>
      <c r="E2294" t="s">
        <v>53</v>
      </c>
      <c r="F2294" t="s">
        <v>82</v>
      </c>
      <c r="G2294" t="s">
        <v>284</v>
      </c>
      <c r="H2294" t="s">
        <v>84</v>
      </c>
      <c r="I2294">
        <v>8.3000000000000007</v>
      </c>
      <c r="J2294" t="s">
        <v>25</v>
      </c>
      <c r="K2294" s="1">
        <v>39690</v>
      </c>
      <c r="L2294"/>
      <c r="M2294">
        <v>17.16</v>
      </c>
      <c r="N2294">
        <v>42994</v>
      </c>
      <c r="O2294">
        <v>3</v>
      </c>
      <c r="P2294" t="s">
        <v>26</v>
      </c>
      <c r="Q2294">
        <v>1</v>
      </c>
      <c r="R2294">
        <v>9</v>
      </c>
      <c r="S2294" t="s">
        <v>410</v>
      </c>
      <c r="T2294" t="s">
        <v>26</v>
      </c>
    </row>
    <row r="2295" spans="1:20" x14ac:dyDescent="0.3">
      <c r="A2295" t="s">
        <v>2576</v>
      </c>
      <c r="B2295" t="s">
        <v>19</v>
      </c>
      <c r="C2295">
        <v>30</v>
      </c>
      <c r="D2295" t="s">
        <v>30</v>
      </c>
      <c r="E2295" t="s">
        <v>36</v>
      </c>
      <c r="F2295" t="s">
        <v>22</v>
      </c>
      <c r="G2295" t="s">
        <v>59</v>
      </c>
      <c r="H2295" t="s">
        <v>47</v>
      </c>
      <c r="I2295">
        <v>6.4</v>
      </c>
      <c r="J2295" t="s">
        <v>25</v>
      </c>
      <c r="K2295" s="1">
        <v>44585</v>
      </c>
      <c r="L2295"/>
      <c r="M2295">
        <v>3.76</v>
      </c>
      <c r="N2295">
        <v>43461</v>
      </c>
      <c r="O2295">
        <v>3</v>
      </c>
      <c r="P2295" t="s">
        <v>26</v>
      </c>
      <c r="Q2295">
        <v>1</v>
      </c>
      <c r="R2295">
        <v>9</v>
      </c>
      <c r="S2295" t="s">
        <v>103</v>
      </c>
      <c r="T2295" t="s">
        <v>26</v>
      </c>
    </row>
    <row r="2296" spans="1:20" x14ac:dyDescent="0.3">
      <c r="A2296" t="s">
        <v>2577</v>
      </c>
      <c r="B2296" t="s">
        <v>29</v>
      </c>
      <c r="C2296">
        <v>29</v>
      </c>
      <c r="D2296" t="s">
        <v>20</v>
      </c>
      <c r="E2296" t="s">
        <v>44</v>
      </c>
      <c r="F2296" t="s">
        <v>32</v>
      </c>
      <c r="G2296" t="s">
        <v>33</v>
      </c>
      <c r="H2296" t="s">
        <v>24</v>
      </c>
      <c r="I2296">
        <v>9</v>
      </c>
      <c r="J2296" t="s">
        <v>25</v>
      </c>
      <c r="K2296" s="1">
        <v>39542</v>
      </c>
      <c r="L2296"/>
      <c r="M2296">
        <v>17.57</v>
      </c>
      <c r="N2296">
        <v>42418</v>
      </c>
      <c r="O2296">
        <v>3</v>
      </c>
      <c r="P2296" t="s">
        <v>26</v>
      </c>
      <c r="Q2296">
        <v>1</v>
      </c>
      <c r="R2296">
        <v>6</v>
      </c>
      <c r="S2296" t="s">
        <v>1475</v>
      </c>
      <c r="T2296" t="s">
        <v>26</v>
      </c>
    </row>
    <row r="2297" spans="1:20" x14ac:dyDescent="0.3">
      <c r="A2297" t="s">
        <v>2578</v>
      </c>
      <c r="B2297" t="s">
        <v>29</v>
      </c>
      <c r="C2297">
        <v>26</v>
      </c>
      <c r="D2297" t="s">
        <v>30</v>
      </c>
      <c r="E2297" t="s">
        <v>44</v>
      </c>
      <c r="F2297" t="s">
        <v>45</v>
      </c>
      <c r="G2297" t="s">
        <v>46</v>
      </c>
      <c r="H2297" t="s">
        <v>51</v>
      </c>
      <c r="I2297">
        <v>3.1</v>
      </c>
      <c r="J2297" t="s">
        <v>25</v>
      </c>
      <c r="K2297" s="1">
        <v>41950</v>
      </c>
      <c r="L2297"/>
      <c r="M2297">
        <v>10.97</v>
      </c>
      <c r="N2297">
        <v>43629</v>
      </c>
      <c r="O2297">
        <v>3</v>
      </c>
      <c r="P2297" t="s">
        <v>26</v>
      </c>
      <c r="Q2297">
        <v>2</v>
      </c>
      <c r="R2297">
        <v>4</v>
      </c>
      <c r="S2297" t="s">
        <v>1050</v>
      </c>
      <c r="T2297" t="s">
        <v>26</v>
      </c>
    </row>
    <row r="2298" spans="1:20" x14ac:dyDescent="0.3">
      <c r="A2298" t="s">
        <v>2579</v>
      </c>
      <c r="B2298" t="s">
        <v>19</v>
      </c>
      <c r="C2298">
        <v>38</v>
      </c>
      <c r="D2298" t="s">
        <v>30</v>
      </c>
      <c r="E2298" t="s">
        <v>44</v>
      </c>
      <c r="F2298" t="s">
        <v>67</v>
      </c>
      <c r="G2298" t="s">
        <v>68</v>
      </c>
      <c r="H2298" t="s">
        <v>24</v>
      </c>
      <c r="I2298">
        <v>9.8000000000000007</v>
      </c>
      <c r="J2298" t="s">
        <v>25</v>
      </c>
      <c r="K2298" s="1">
        <v>40325</v>
      </c>
      <c r="L2298" s="1">
        <v>45480</v>
      </c>
      <c r="M2298">
        <v>14.11</v>
      </c>
      <c r="N2298">
        <v>61010</v>
      </c>
      <c r="O2298">
        <v>3</v>
      </c>
      <c r="P2298" t="s">
        <v>26</v>
      </c>
      <c r="Q2298">
        <v>1</v>
      </c>
      <c r="R2298">
        <v>2</v>
      </c>
      <c r="S2298" t="s">
        <v>892</v>
      </c>
      <c r="T2298" t="s">
        <v>65</v>
      </c>
    </row>
    <row r="2299" spans="1:20" x14ac:dyDescent="0.3">
      <c r="A2299" t="s">
        <v>2580</v>
      </c>
      <c r="B2299" t="s">
        <v>29</v>
      </c>
      <c r="C2299">
        <v>24</v>
      </c>
      <c r="D2299" t="s">
        <v>20</v>
      </c>
      <c r="E2299" t="s">
        <v>53</v>
      </c>
      <c r="F2299" t="s">
        <v>22</v>
      </c>
      <c r="G2299" t="s">
        <v>74</v>
      </c>
      <c r="H2299" t="s">
        <v>24</v>
      </c>
      <c r="I2299">
        <v>2.1</v>
      </c>
      <c r="J2299" t="s">
        <v>25</v>
      </c>
      <c r="K2299" s="1">
        <v>40667</v>
      </c>
      <c r="L2299"/>
      <c r="M2299">
        <v>14.49</v>
      </c>
      <c r="N2299">
        <v>37919</v>
      </c>
      <c r="O2299">
        <v>4</v>
      </c>
      <c r="P2299" t="s">
        <v>26</v>
      </c>
      <c r="Q2299">
        <v>2</v>
      </c>
      <c r="R2299">
        <v>7</v>
      </c>
      <c r="S2299" t="s">
        <v>300</v>
      </c>
      <c r="T2299" t="s">
        <v>26</v>
      </c>
    </row>
    <row r="2300" spans="1:20" x14ac:dyDescent="0.3">
      <c r="A2300" t="s">
        <v>2581</v>
      </c>
      <c r="B2300" t="s">
        <v>29</v>
      </c>
      <c r="C2300">
        <v>21</v>
      </c>
      <c r="D2300" t="s">
        <v>30</v>
      </c>
      <c r="E2300" t="s">
        <v>63</v>
      </c>
      <c r="F2300" t="s">
        <v>54</v>
      </c>
      <c r="G2300" t="s">
        <v>139</v>
      </c>
      <c r="H2300" t="s">
        <v>47</v>
      </c>
      <c r="I2300">
        <v>1</v>
      </c>
      <c r="J2300" t="s">
        <v>25</v>
      </c>
      <c r="K2300" s="1">
        <v>42051</v>
      </c>
      <c r="L2300"/>
      <c r="M2300">
        <v>10.7</v>
      </c>
      <c r="N2300">
        <v>30056</v>
      </c>
      <c r="O2300">
        <v>3</v>
      </c>
      <c r="P2300" t="s">
        <v>26</v>
      </c>
      <c r="Q2300">
        <v>1</v>
      </c>
      <c r="R2300">
        <v>4</v>
      </c>
      <c r="S2300" t="s">
        <v>267</v>
      </c>
      <c r="T2300" t="s">
        <v>26</v>
      </c>
    </row>
    <row r="2301" spans="1:20" x14ac:dyDescent="0.3">
      <c r="A2301" t="s">
        <v>2582</v>
      </c>
      <c r="B2301" t="s">
        <v>19</v>
      </c>
      <c r="C2301">
        <v>24</v>
      </c>
      <c r="D2301" t="s">
        <v>30</v>
      </c>
      <c r="E2301" t="s">
        <v>36</v>
      </c>
      <c r="F2301" t="s">
        <v>22</v>
      </c>
      <c r="G2301" t="s">
        <v>59</v>
      </c>
      <c r="H2301" t="s">
        <v>51</v>
      </c>
      <c r="I2301">
        <v>1.3</v>
      </c>
      <c r="J2301" t="s">
        <v>25</v>
      </c>
      <c r="K2301" s="1">
        <v>43620</v>
      </c>
      <c r="L2301"/>
      <c r="M2301">
        <v>6.4</v>
      </c>
      <c r="N2301">
        <v>36116</v>
      </c>
      <c r="O2301">
        <v>4</v>
      </c>
      <c r="P2301" t="s">
        <v>26</v>
      </c>
      <c r="Q2301">
        <v>2</v>
      </c>
      <c r="R2301">
        <v>8</v>
      </c>
      <c r="S2301" t="s">
        <v>953</v>
      </c>
      <c r="T2301" t="s">
        <v>26</v>
      </c>
    </row>
    <row r="2302" spans="1:20" x14ac:dyDescent="0.3">
      <c r="A2302" t="s">
        <v>2583</v>
      </c>
      <c r="B2302" t="s">
        <v>19</v>
      </c>
      <c r="C2302">
        <v>30</v>
      </c>
      <c r="D2302" t="s">
        <v>20</v>
      </c>
      <c r="E2302" t="s">
        <v>63</v>
      </c>
      <c r="F2302" t="s">
        <v>32</v>
      </c>
      <c r="G2302" t="s">
        <v>171</v>
      </c>
      <c r="H2302" t="s">
        <v>24</v>
      </c>
      <c r="I2302">
        <v>10</v>
      </c>
      <c r="J2302" t="s">
        <v>25</v>
      </c>
      <c r="K2302" s="1">
        <v>41709</v>
      </c>
      <c r="L2302" s="1">
        <v>42396</v>
      </c>
      <c r="M2302">
        <v>1.88</v>
      </c>
      <c r="N2302">
        <v>46919</v>
      </c>
      <c r="O2302">
        <v>3</v>
      </c>
      <c r="P2302" t="s">
        <v>26</v>
      </c>
      <c r="Q2302">
        <v>3</v>
      </c>
      <c r="R2302">
        <v>7</v>
      </c>
      <c r="S2302" t="s">
        <v>509</v>
      </c>
      <c r="T2302" t="s">
        <v>65</v>
      </c>
    </row>
    <row r="2303" spans="1:20" x14ac:dyDescent="0.3">
      <c r="A2303" t="s">
        <v>2584</v>
      </c>
      <c r="B2303" t="s">
        <v>19</v>
      </c>
      <c r="C2303">
        <v>27</v>
      </c>
      <c r="D2303" t="s">
        <v>20</v>
      </c>
      <c r="E2303" t="s">
        <v>44</v>
      </c>
      <c r="F2303" t="s">
        <v>45</v>
      </c>
      <c r="G2303" t="s">
        <v>164</v>
      </c>
      <c r="H2303" t="s">
        <v>24</v>
      </c>
      <c r="I2303">
        <v>3.3</v>
      </c>
      <c r="J2303" t="s">
        <v>25</v>
      </c>
      <c r="K2303" s="1">
        <v>43274</v>
      </c>
      <c r="L2303" s="1">
        <v>43663</v>
      </c>
      <c r="M2303">
        <v>1.07</v>
      </c>
      <c r="N2303">
        <v>47602</v>
      </c>
      <c r="O2303">
        <v>2</v>
      </c>
      <c r="P2303" t="s">
        <v>26</v>
      </c>
      <c r="Q2303">
        <v>2</v>
      </c>
      <c r="R2303">
        <v>7</v>
      </c>
      <c r="S2303" t="s">
        <v>258</v>
      </c>
      <c r="T2303" t="s">
        <v>65</v>
      </c>
    </row>
    <row r="2304" spans="1:20" x14ac:dyDescent="0.3">
      <c r="A2304" t="s">
        <v>2585</v>
      </c>
      <c r="B2304" t="s">
        <v>29</v>
      </c>
      <c r="C2304">
        <v>31</v>
      </c>
      <c r="D2304" t="s">
        <v>20</v>
      </c>
      <c r="E2304" t="s">
        <v>63</v>
      </c>
      <c r="F2304" t="s">
        <v>67</v>
      </c>
      <c r="G2304" t="s">
        <v>71</v>
      </c>
      <c r="H2304" t="s">
        <v>24</v>
      </c>
      <c r="I2304">
        <v>7.9</v>
      </c>
      <c r="J2304" t="s">
        <v>25</v>
      </c>
      <c r="K2304" s="1">
        <v>43628</v>
      </c>
      <c r="L2304" s="1">
        <v>44930</v>
      </c>
      <c r="M2304">
        <v>3.56</v>
      </c>
      <c r="N2304">
        <v>53379</v>
      </c>
      <c r="O2304">
        <v>2</v>
      </c>
      <c r="P2304" t="s">
        <v>65</v>
      </c>
      <c r="Q2304">
        <v>0</v>
      </c>
      <c r="R2304">
        <v>4</v>
      </c>
      <c r="S2304" t="s">
        <v>324</v>
      </c>
      <c r="T2304" t="s">
        <v>65</v>
      </c>
    </row>
    <row r="2305" spans="1:20" x14ac:dyDescent="0.3">
      <c r="A2305" t="s">
        <v>2586</v>
      </c>
      <c r="B2305" t="s">
        <v>19</v>
      </c>
      <c r="C2305">
        <v>32</v>
      </c>
      <c r="D2305" t="s">
        <v>20</v>
      </c>
      <c r="E2305" t="s">
        <v>44</v>
      </c>
      <c r="F2305" t="s">
        <v>45</v>
      </c>
      <c r="G2305" t="s">
        <v>164</v>
      </c>
      <c r="H2305" t="s">
        <v>24</v>
      </c>
      <c r="I2305">
        <v>0.3</v>
      </c>
      <c r="J2305" t="s">
        <v>25</v>
      </c>
      <c r="K2305" s="1">
        <v>41964</v>
      </c>
      <c r="L2305" s="1">
        <v>44997</v>
      </c>
      <c r="M2305">
        <v>8.3000000000000007</v>
      </c>
      <c r="N2305">
        <v>36625</v>
      </c>
      <c r="O2305">
        <v>4</v>
      </c>
      <c r="P2305" t="s">
        <v>26</v>
      </c>
      <c r="Q2305">
        <v>1</v>
      </c>
      <c r="R2305">
        <v>4</v>
      </c>
      <c r="S2305" t="s">
        <v>258</v>
      </c>
      <c r="T2305" t="s">
        <v>65</v>
      </c>
    </row>
    <row r="2306" spans="1:20" x14ac:dyDescent="0.3">
      <c r="A2306" t="s">
        <v>2587</v>
      </c>
      <c r="B2306" t="s">
        <v>29</v>
      </c>
      <c r="C2306">
        <v>37</v>
      </c>
      <c r="D2306" t="s">
        <v>20</v>
      </c>
      <c r="E2306" t="s">
        <v>39</v>
      </c>
      <c r="F2306" t="s">
        <v>32</v>
      </c>
      <c r="G2306" t="s">
        <v>171</v>
      </c>
      <c r="H2306" t="s">
        <v>47</v>
      </c>
      <c r="I2306">
        <v>12</v>
      </c>
      <c r="J2306" t="s">
        <v>25</v>
      </c>
      <c r="K2306" s="1">
        <v>41518</v>
      </c>
      <c r="L2306"/>
      <c r="M2306">
        <v>12.16</v>
      </c>
      <c r="N2306">
        <v>48985</v>
      </c>
      <c r="O2306">
        <v>4</v>
      </c>
      <c r="P2306" t="s">
        <v>26</v>
      </c>
      <c r="Q2306">
        <v>2</v>
      </c>
      <c r="R2306">
        <v>6</v>
      </c>
      <c r="S2306" t="s">
        <v>1251</v>
      </c>
      <c r="T2306" t="s">
        <v>26</v>
      </c>
    </row>
    <row r="2307" spans="1:20" x14ac:dyDescent="0.3">
      <c r="A2307" t="s">
        <v>2588</v>
      </c>
      <c r="B2307" t="s">
        <v>29</v>
      </c>
      <c r="C2307">
        <v>27</v>
      </c>
      <c r="D2307" t="s">
        <v>20</v>
      </c>
      <c r="E2307" t="s">
        <v>63</v>
      </c>
      <c r="F2307" t="s">
        <v>92</v>
      </c>
      <c r="G2307" t="s">
        <v>120</v>
      </c>
      <c r="H2307" t="s">
        <v>24</v>
      </c>
      <c r="I2307">
        <v>3.3</v>
      </c>
      <c r="J2307" t="s">
        <v>25</v>
      </c>
      <c r="K2307" s="1">
        <v>41766</v>
      </c>
      <c r="L2307" s="1">
        <v>42546</v>
      </c>
      <c r="M2307">
        <v>2.14</v>
      </c>
      <c r="N2307">
        <v>42920</v>
      </c>
      <c r="O2307">
        <v>1</v>
      </c>
      <c r="P2307" t="s">
        <v>26</v>
      </c>
      <c r="Q2307">
        <v>0</v>
      </c>
      <c r="R2307">
        <v>5</v>
      </c>
      <c r="S2307" t="s">
        <v>162</v>
      </c>
      <c r="T2307" t="s">
        <v>65</v>
      </c>
    </row>
    <row r="2308" spans="1:20" x14ac:dyDescent="0.3">
      <c r="A2308" t="s">
        <v>2589</v>
      </c>
      <c r="B2308" t="s">
        <v>19</v>
      </c>
      <c r="C2308">
        <v>32</v>
      </c>
      <c r="D2308" t="s">
        <v>30</v>
      </c>
      <c r="E2308" t="s">
        <v>21</v>
      </c>
      <c r="F2308" t="s">
        <v>22</v>
      </c>
      <c r="G2308" t="s">
        <v>23</v>
      </c>
      <c r="H2308" t="s">
        <v>24</v>
      </c>
      <c r="I2308">
        <v>7.5</v>
      </c>
      <c r="J2308" t="s">
        <v>25</v>
      </c>
      <c r="K2308" s="1">
        <v>39468</v>
      </c>
      <c r="L2308"/>
      <c r="M2308">
        <v>17.77</v>
      </c>
      <c r="N2308">
        <v>46511</v>
      </c>
      <c r="O2308">
        <v>2</v>
      </c>
      <c r="P2308" t="s">
        <v>26</v>
      </c>
      <c r="Q2308">
        <v>1</v>
      </c>
      <c r="R2308">
        <v>7</v>
      </c>
      <c r="S2308" t="s">
        <v>950</v>
      </c>
      <c r="T2308" t="s">
        <v>26</v>
      </c>
    </row>
    <row r="2309" spans="1:20" x14ac:dyDescent="0.3">
      <c r="A2309" t="s">
        <v>2590</v>
      </c>
      <c r="B2309" t="s">
        <v>29</v>
      </c>
      <c r="C2309">
        <v>30</v>
      </c>
      <c r="D2309" t="s">
        <v>30</v>
      </c>
      <c r="E2309" t="s">
        <v>44</v>
      </c>
      <c r="F2309" t="s">
        <v>32</v>
      </c>
      <c r="G2309" t="s">
        <v>33</v>
      </c>
      <c r="H2309" t="s">
        <v>24</v>
      </c>
      <c r="I2309">
        <v>2.8</v>
      </c>
      <c r="J2309" t="s">
        <v>25</v>
      </c>
      <c r="K2309" s="1">
        <v>40912</v>
      </c>
      <c r="L2309"/>
      <c r="M2309">
        <v>13.82</v>
      </c>
      <c r="N2309">
        <v>31096</v>
      </c>
      <c r="O2309">
        <v>1</v>
      </c>
      <c r="P2309" t="s">
        <v>26</v>
      </c>
      <c r="Q2309">
        <v>2</v>
      </c>
      <c r="R2309">
        <v>7</v>
      </c>
      <c r="S2309" t="s">
        <v>502</v>
      </c>
      <c r="T2309" t="s">
        <v>26</v>
      </c>
    </row>
    <row r="2310" spans="1:20" x14ac:dyDescent="0.3">
      <c r="A2310" t="s">
        <v>2591</v>
      </c>
      <c r="B2310" t="s">
        <v>29</v>
      </c>
      <c r="C2310">
        <v>38</v>
      </c>
      <c r="D2310" t="s">
        <v>179</v>
      </c>
      <c r="E2310" t="s">
        <v>31</v>
      </c>
      <c r="F2310" t="s">
        <v>22</v>
      </c>
      <c r="G2310" t="s">
        <v>59</v>
      </c>
      <c r="H2310" t="s">
        <v>24</v>
      </c>
      <c r="I2310">
        <v>13.8</v>
      </c>
      <c r="J2310" t="s">
        <v>25</v>
      </c>
      <c r="K2310" s="1">
        <v>45789</v>
      </c>
      <c r="L2310" s="1">
        <v>45851</v>
      </c>
      <c r="M2310">
        <v>0.17</v>
      </c>
      <c r="N2310">
        <v>60157</v>
      </c>
      <c r="O2310">
        <v>2</v>
      </c>
      <c r="P2310" t="s">
        <v>26</v>
      </c>
      <c r="Q2310">
        <v>1</v>
      </c>
      <c r="R2310">
        <v>8</v>
      </c>
      <c r="S2310" t="s">
        <v>302</v>
      </c>
      <c r="T2310" t="s">
        <v>65</v>
      </c>
    </row>
    <row r="2311" spans="1:20" x14ac:dyDescent="0.3">
      <c r="A2311" t="s">
        <v>2592</v>
      </c>
      <c r="B2311" t="s">
        <v>19</v>
      </c>
      <c r="C2311">
        <v>33</v>
      </c>
      <c r="D2311" t="s">
        <v>20</v>
      </c>
      <c r="E2311" t="s">
        <v>36</v>
      </c>
      <c r="F2311" t="s">
        <v>92</v>
      </c>
      <c r="G2311" t="s">
        <v>120</v>
      </c>
      <c r="H2311" t="s">
        <v>75</v>
      </c>
      <c r="I2311">
        <v>10.9</v>
      </c>
      <c r="J2311" t="s">
        <v>25</v>
      </c>
      <c r="K2311" s="1">
        <v>41054</v>
      </c>
      <c r="L2311"/>
      <c r="M2311">
        <v>13.43</v>
      </c>
      <c r="N2311">
        <v>54803</v>
      </c>
      <c r="O2311">
        <v>4</v>
      </c>
      <c r="P2311" t="s">
        <v>26</v>
      </c>
      <c r="Q2311">
        <v>0</v>
      </c>
      <c r="R2311">
        <v>5</v>
      </c>
      <c r="S2311" t="s">
        <v>513</v>
      </c>
      <c r="T2311" t="s">
        <v>26</v>
      </c>
    </row>
    <row r="2312" spans="1:20" x14ac:dyDescent="0.3">
      <c r="A2312" t="s">
        <v>2593</v>
      </c>
      <c r="B2312" t="s">
        <v>19</v>
      </c>
      <c r="C2312">
        <v>32</v>
      </c>
      <c r="D2312" t="s">
        <v>20</v>
      </c>
      <c r="E2312" t="s">
        <v>21</v>
      </c>
      <c r="F2312" t="s">
        <v>54</v>
      </c>
      <c r="G2312" t="s">
        <v>139</v>
      </c>
      <c r="H2312" t="s">
        <v>24</v>
      </c>
      <c r="I2312">
        <v>12</v>
      </c>
      <c r="J2312" t="s">
        <v>25</v>
      </c>
      <c r="K2312" s="1">
        <v>44455</v>
      </c>
      <c r="L2312" s="1">
        <v>45596</v>
      </c>
      <c r="M2312">
        <v>3.12</v>
      </c>
      <c r="N2312">
        <v>58785</v>
      </c>
      <c r="O2312">
        <v>3</v>
      </c>
      <c r="P2312" t="s">
        <v>65</v>
      </c>
      <c r="Q2312">
        <v>6</v>
      </c>
      <c r="R2312">
        <v>2</v>
      </c>
      <c r="S2312" t="s">
        <v>956</v>
      </c>
      <c r="T2312" t="s">
        <v>65</v>
      </c>
    </row>
    <row r="2313" spans="1:20" x14ac:dyDescent="0.3">
      <c r="A2313" t="s">
        <v>2594</v>
      </c>
      <c r="B2313" t="s">
        <v>19</v>
      </c>
      <c r="C2313">
        <v>29</v>
      </c>
      <c r="D2313" t="s">
        <v>30</v>
      </c>
      <c r="E2313" t="s">
        <v>63</v>
      </c>
      <c r="F2313" t="s">
        <v>32</v>
      </c>
      <c r="G2313" t="s">
        <v>33</v>
      </c>
      <c r="H2313" t="s">
        <v>24</v>
      </c>
      <c r="I2313">
        <v>5.4</v>
      </c>
      <c r="J2313" t="s">
        <v>25</v>
      </c>
      <c r="K2313" s="1">
        <v>40784</v>
      </c>
      <c r="L2313"/>
      <c r="M2313">
        <v>14.17</v>
      </c>
      <c r="N2313">
        <v>42574</v>
      </c>
      <c r="O2313">
        <v>3</v>
      </c>
      <c r="P2313" t="s">
        <v>65</v>
      </c>
      <c r="Q2313">
        <v>2</v>
      </c>
      <c r="R2313">
        <v>4</v>
      </c>
      <c r="S2313" t="s">
        <v>1020</v>
      </c>
      <c r="T2313" t="s">
        <v>26</v>
      </c>
    </row>
    <row r="2314" spans="1:20" x14ac:dyDescent="0.3">
      <c r="A2314" t="s">
        <v>2595</v>
      </c>
      <c r="B2314" t="s">
        <v>29</v>
      </c>
      <c r="C2314">
        <v>37</v>
      </c>
      <c r="D2314" t="s">
        <v>30</v>
      </c>
      <c r="E2314" t="s">
        <v>31</v>
      </c>
      <c r="F2314" t="s">
        <v>82</v>
      </c>
      <c r="G2314" t="s">
        <v>83</v>
      </c>
      <c r="H2314" t="s">
        <v>24</v>
      </c>
      <c r="I2314">
        <v>13.4</v>
      </c>
      <c r="J2314" t="s">
        <v>25</v>
      </c>
      <c r="K2314" s="1">
        <v>39713</v>
      </c>
      <c r="L2314"/>
      <c r="M2314">
        <v>17.100000000000001</v>
      </c>
      <c r="N2314">
        <v>50230</v>
      </c>
      <c r="O2314">
        <v>3</v>
      </c>
      <c r="P2314" t="s">
        <v>26</v>
      </c>
      <c r="Q2314">
        <v>1</v>
      </c>
      <c r="R2314">
        <v>5</v>
      </c>
      <c r="S2314" t="s">
        <v>1529</v>
      </c>
      <c r="T2314" t="s">
        <v>26</v>
      </c>
    </row>
    <row r="2315" spans="1:20" x14ac:dyDescent="0.3">
      <c r="A2315" t="s">
        <v>2596</v>
      </c>
      <c r="B2315" t="s">
        <v>29</v>
      </c>
      <c r="C2315">
        <v>27</v>
      </c>
      <c r="D2315" t="s">
        <v>30</v>
      </c>
      <c r="E2315" t="s">
        <v>53</v>
      </c>
      <c r="F2315" t="s">
        <v>82</v>
      </c>
      <c r="G2315" t="s">
        <v>107</v>
      </c>
      <c r="H2315" t="s">
        <v>47</v>
      </c>
      <c r="I2315">
        <v>5.8</v>
      </c>
      <c r="J2315" t="s">
        <v>25</v>
      </c>
      <c r="K2315" s="1">
        <v>45571</v>
      </c>
      <c r="L2315"/>
      <c r="M2315">
        <v>1.06</v>
      </c>
      <c r="N2315">
        <v>49107</v>
      </c>
      <c r="O2315">
        <v>2</v>
      </c>
      <c r="P2315" t="s">
        <v>26</v>
      </c>
      <c r="Q2315">
        <v>1</v>
      </c>
      <c r="R2315">
        <v>6</v>
      </c>
      <c r="S2315" t="s">
        <v>1243</v>
      </c>
      <c r="T2315" t="s">
        <v>26</v>
      </c>
    </row>
    <row r="2316" spans="1:20" x14ac:dyDescent="0.3">
      <c r="A2316" t="s">
        <v>2597</v>
      </c>
      <c r="B2316" t="s">
        <v>19</v>
      </c>
      <c r="C2316">
        <v>28</v>
      </c>
      <c r="D2316" t="s">
        <v>20</v>
      </c>
      <c r="E2316" t="s">
        <v>31</v>
      </c>
      <c r="F2316" t="s">
        <v>22</v>
      </c>
      <c r="G2316" t="s">
        <v>59</v>
      </c>
      <c r="H2316" t="s">
        <v>51</v>
      </c>
      <c r="I2316">
        <v>2.7</v>
      </c>
      <c r="J2316" t="s">
        <v>25</v>
      </c>
      <c r="K2316" s="1">
        <v>44611</v>
      </c>
      <c r="L2316"/>
      <c r="M2316">
        <v>3.69</v>
      </c>
      <c r="N2316">
        <v>40605</v>
      </c>
      <c r="O2316">
        <v>4</v>
      </c>
      <c r="P2316" t="s">
        <v>26</v>
      </c>
      <c r="Q2316">
        <v>1</v>
      </c>
      <c r="R2316">
        <v>3</v>
      </c>
      <c r="S2316" t="s">
        <v>533</v>
      </c>
      <c r="T2316" t="s">
        <v>26</v>
      </c>
    </row>
    <row r="2317" spans="1:20" x14ac:dyDescent="0.3">
      <c r="A2317" t="s">
        <v>2598</v>
      </c>
      <c r="B2317" t="s">
        <v>19</v>
      </c>
      <c r="C2317">
        <v>40</v>
      </c>
      <c r="D2317" t="s">
        <v>20</v>
      </c>
      <c r="E2317" t="s">
        <v>31</v>
      </c>
      <c r="F2317" t="s">
        <v>32</v>
      </c>
      <c r="G2317" t="s">
        <v>33</v>
      </c>
      <c r="H2317" t="s">
        <v>47</v>
      </c>
      <c r="I2317">
        <v>10.7</v>
      </c>
      <c r="J2317" t="s">
        <v>25</v>
      </c>
      <c r="K2317" s="1">
        <v>44214</v>
      </c>
      <c r="L2317" s="1">
        <v>45601</v>
      </c>
      <c r="M2317">
        <v>3.8</v>
      </c>
      <c r="N2317">
        <v>50510</v>
      </c>
      <c r="O2317">
        <v>2</v>
      </c>
      <c r="P2317" t="s">
        <v>26</v>
      </c>
      <c r="Q2317">
        <v>0</v>
      </c>
      <c r="R2317">
        <v>6</v>
      </c>
      <c r="S2317" t="s">
        <v>1582</v>
      </c>
      <c r="T2317" t="s">
        <v>65</v>
      </c>
    </row>
    <row r="2318" spans="1:20" x14ac:dyDescent="0.3">
      <c r="A2318" t="s">
        <v>2599</v>
      </c>
      <c r="B2318" t="s">
        <v>29</v>
      </c>
      <c r="C2318">
        <v>32</v>
      </c>
      <c r="D2318" t="s">
        <v>20</v>
      </c>
      <c r="E2318" t="s">
        <v>31</v>
      </c>
      <c r="F2318" t="s">
        <v>54</v>
      </c>
      <c r="G2318" t="s">
        <v>77</v>
      </c>
      <c r="H2318" t="s">
        <v>24</v>
      </c>
      <c r="I2318">
        <v>1.8</v>
      </c>
      <c r="J2318" t="s">
        <v>25</v>
      </c>
      <c r="K2318" s="1">
        <v>43032</v>
      </c>
      <c r="L2318"/>
      <c r="M2318">
        <v>8.01</v>
      </c>
      <c r="N2318">
        <v>30011</v>
      </c>
      <c r="O2318">
        <v>4</v>
      </c>
      <c r="P2318" t="s">
        <v>65</v>
      </c>
      <c r="Q2318">
        <v>2</v>
      </c>
      <c r="R2318">
        <v>3</v>
      </c>
      <c r="S2318" t="s">
        <v>975</v>
      </c>
      <c r="T2318" t="s">
        <v>26</v>
      </c>
    </row>
    <row r="2319" spans="1:20" x14ac:dyDescent="0.3">
      <c r="A2319" t="s">
        <v>2600</v>
      </c>
      <c r="B2319" t="s">
        <v>29</v>
      </c>
      <c r="C2319">
        <v>35</v>
      </c>
      <c r="D2319" t="s">
        <v>20</v>
      </c>
      <c r="E2319" t="s">
        <v>58</v>
      </c>
      <c r="F2319" t="s">
        <v>92</v>
      </c>
      <c r="G2319" t="s">
        <v>120</v>
      </c>
      <c r="H2319" t="s">
        <v>24</v>
      </c>
      <c r="I2319">
        <v>11.1</v>
      </c>
      <c r="J2319" t="s">
        <v>25</v>
      </c>
      <c r="K2319" s="1">
        <v>44985</v>
      </c>
      <c r="L2319"/>
      <c r="M2319">
        <v>2.66</v>
      </c>
      <c r="N2319">
        <v>69618</v>
      </c>
      <c r="O2319">
        <v>2</v>
      </c>
      <c r="P2319" t="s">
        <v>26</v>
      </c>
      <c r="Q2319">
        <v>2</v>
      </c>
      <c r="R2319">
        <v>6</v>
      </c>
      <c r="S2319" t="s">
        <v>404</v>
      </c>
      <c r="T2319" t="s">
        <v>26</v>
      </c>
    </row>
    <row r="2320" spans="1:20" x14ac:dyDescent="0.3">
      <c r="A2320" t="s">
        <v>2601</v>
      </c>
      <c r="B2320" t="s">
        <v>19</v>
      </c>
      <c r="C2320">
        <v>28</v>
      </c>
      <c r="D2320" t="s">
        <v>20</v>
      </c>
      <c r="E2320" t="s">
        <v>31</v>
      </c>
      <c r="F2320" t="s">
        <v>45</v>
      </c>
      <c r="G2320" t="s">
        <v>46</v>
      </c>
      <c r="H2320" t="s">
        <v>24</v>
      </c>
      <c r="I2320">
        <v>3.6</v>
      </c>
      <c r="J2320" t="s">
        <v>25</v>
      </c>
      <c r="K2320" s="1">
        <v>42851</v>
      </c>
      <c r="L2320"/>
      <c r="M2320">
        <v>8.51</v>
      </c>
      <c r="N2320">
        <v>44479</v>
      </c>
      <c r="O2320">
        <v>4</v>
      </c>
      <c r="P2320" t="s">
        <v>26</v>
      </c>
      <c r="Q2320">
        <v>1</v>
      </c>
      <c r="R2320">
        <v>5</v>
      </c>
      <c r="S2320" t="s">
        <v>843</v>
      </c>
      <c r="T2320" t="s">
        <v>26</v>
      </c>
    </row>
    <row r="2321" spans="1:20" x14ac:dyDescent="0.3">
      <c r="A2321" t="s">
        <v>2602</v>
      </c>
      <c r="B2321" t="s">
        <v>29</v>
      </c>
      <c r="C2321">
        <v>21</v>
      </c>
      <c r="D2321" t="s">
        <v>20</v>
      </c>
      <c r="E2321" t="s">
        <v>58</v>
      </c>
      <c r="F2321" t="s">
        <v>22</v>
      </c>
      <c r="G2321" t="s">
        <v>74</v>
      </c>
      <c r="H2321" t="s">
        <v>51</v>
      </c>
      <c r="I2321">
        <v>0</v>
      </c>
      <c r="J2321" t="s">
        <v>25</v>
      </c>
      <c r="K2321" s="1">
        <v>41109</v>
      </c>
      <c r="L2321"/>
      <c r="M2321">
        <v>13.28</v>
      </c>
      <c r="N2321">
        <v>31065</v>
      </c>
      <c r="O2321">
        <v>3</v>
      </c>
      <c r="P2321" t="s">
        <v>26</v>
      </c>
      <c r="Q2321">
        <v>1</v>
      </c>
      <c r="R2321">
        <v>3</v>
      </c>
      <c r="S2321" t="s">
        <v>399</v>
      </c>
      <c r="T2321" t="s">
        <v>26</v>
      </c>
    </row>
    <row r="2322" spans="1:20" x14ac:dyDescent="0.3">
      <c r="A2322" t="s">
        <v>2603</v>
      </c>
      <c r="B2322" t="s">
        <v>29</v>
      </c>
      <c r="C2322">
        <v>30</v>
      </c>
      <c r="D2322" t="s">
        <v>30</v>
      </c>
      <c r="E2322" t="s">
        <v>58</v>
      </c>
      <c r="F2322" t="s">
        <v>32</v>
      </c>
      <c r="G2322" t="s">
        <v>171</v>
      </c>
      <c r="H2322" t="s">
        <v>51</v>
      </c>
      <c r="I2322">
        <v>8.1</v>
      </c>
      <c r="J2322" t="s">
        <v>25</v>
      </c>
      <c r="K2322" s="1">
        <v>43113</v>
      </c>
      <c r="L2322" s="1">
        <v>44890</v>
      </c>
      <c r="M2322">
        <v>4.87</v>
      </c>
      <c r="N2322">
        <v>48272</v>
      </c>
      <c r="O2322">
        <v>2</v>
      </c>
      <c r="P2322" t="s">
        <v>26</v>
      </c>
      <c r="Q2322">
        <v>3</v>
      </c>
      <c r="R2322">
        <v>5</v>
      </c>
      <c r="S2322" t="s">
        <v>461</v>
      </c>
      <c r="T2322" t="s">
        <v>65</v>
      </c>
    </row>
    <row r="2323" spans="1:20" x14ac:dyDescent="0.3">
      <c r="A2323" t="s">
        <v>2604</v>
      </c>
      <c r="B2323" t="s">
        <v>29</v>
      </c>
      <c r="C2323">
        <v>37</v>
      </c>
      <c r="D2323" t="s">
        <v>20</v>
      </c>
      <c r="E2323" t="s">
        <v>39</v>
      </c>
      <c r="F2323" t="s">
        <v>22</v>
      </c>
      <c r="G2323" t="s">
        <v>23</v>
      </c>
      <c r="H2323" t="s">
        <v>24</v>
      </c>
      <c r="I2323">
        <v>9.4</v>
      </c>
      <c r="J2323" t="s">
        <v>25</v>
      </c>
      <c r="K2323" s="1">
        <v>43548</v>
      </c>
      <c r="L2323" s="1">
        <v>43736</v>
      </c>
      <c r="M2323">
        <v>0.51</v>
      </c>
      <c r="N2323">
        <v>57396</v>
      </c>
      <c r="O2323">
        <v>3</v>
      </c>
      <c r="P2323" t="s">
        <v>26</v>
      </c>
      <c r="Q2323">
        <v>1</v>
      </c>
      <c r="R2323">
        <v>6</v>
      </c>
      <c r="S2323" t="s">
        <v>923</v>
      </c>
      <c r="T2323" t="s">
        <v>65</v>
      </c>
    </row>
    <row r="2324" spans="1:20" x14ac:dyDescent="0.3">
      <c r="A2324" t="s">
        <v>2605</v>
      </c>
      <c r="B2324" t="s">
        <v>19</v>
      </c>
      <c r="C2324">
        <v>33</v>
      </c>
      <c r="D2324" t="s">
        <v>30</v>
      </c>
      <c r="E2324" t="s">
        <v>36</v>
      </c>
      <c r="F2324" t="s">
        <v>82</v>
      </c>
      <c r="G2324" t="s">
        <v>107</v>
      </c>
      <c r="H2324" t="s">
        <v>51</v>
      </c>
      <c r="I2324">
        <v>6.1</v>
      </c>
      <c r="J2324" t="s">
        <v>25</v>
      </c>
      <c r="K2324" s="1">
        <v>40973</v>
      </c>
      <c r="L2324"/>
      <c r="M2324">
        <v>13.65</v>
      </c>
      <c r="N2324">
        <v>36624</v>
      </c>
      <c r="O2324">
        <v>3</v>
      </c>
      <c r="P2324" t="s">
        <v>26</v>
      </c>
      <c r="Q2324">
        <v>2</v>
      </c>
      <c r="R2324">
        <v>8</v>
      </c>
      <c r="S2324" t="s">
        <v>491</v>
      </c>
      <c r="T2324" t="s">
        <v>26</v>
      </c>
    </row>
    <row r="2325" spans="1:20" x14ac:dyDescent="0.3">
      <c r="A2325" t="s">
        <v>2606</v>
      </c>
      <c r="B2325" t="s">
        <v>29</v>
      </c>
      <c r="C2325">
        <v>29</v>
      </c>
      <c r="D2325" t="s">
        <v>30</v>
      </c>
      <c r="E2325" t="s">
        <v>63</v>
      </c>
      <c r="F2325" t="s">
        <v>67</v>
      </c>
      <c r="G2325" t="s">
        <v>176</v>
      </c>
      <c r="H2325" t="s">
        <v>84</v>
      </c>
      <c r="I2325">
        <v>5.7</v>
      </c>
      <c r="J2325" t="s">
        <v>85</v>
      </c>
      <c r="K2325" s="1">
        <v>41574</v>
      </c>
      <c r="L2325" s="1">
        <v>44897</v>
      </c>
      <c r="M2325">
        <v>9.1</v>
      </c>
      <c r="N2325">
        <v>49131</v>
      </c>
      <c r="O2325">
        <v>2</v>
      </c>
      <c r="P2325" t="s">
        <v>26</v>
      </c>
      <c r="Q2325">
        <v>1</v>
      </c>
      <c r="R2325">
        <v>6</v>
      </c>
      <c r="S2325" t="s">
        <v>515</v>
      </c>
      <c r="T2325" t="s">
        <v>65</v>
      </c>
    </row>
    <row r="2326" spans="1:20" x14ac:dyDescent="0.3">
      <c r="A2326" t="s">
        <v>2607</v>
      </c>
      <c r="B2326" t="s">
        <v>29</v>
      </c>
      <c r="C2326">
        <v>36</v>
      </c>
      <c r="D2326" t="s">
        <v>30</v>
      </c>
      <c r="E2326" t="s">
        <v>21</v>
      </c>
      <c r="F2326" t="s">
        <v>45</v>
      </c>
      <c r="G2326" t="s">
        <v>98</v>
      </c>
      <c r="H2326" t="s">
        <v>24</v>
      </c>
      <c r="I2326">
        <v>10.3</v>
      </c>
      <c r="J2326" t="s">
        <v>25</v>
      </c>
      <c r="K2326" s="1">
        <v>41462</v>
      </c>
      <c r="L2326"/>
      <c r="M2326">
        <v>12.31</v>
      </c>
      <c r="N2326">
        <v>58927</v>
      </c>
      <c r="O2326">
        <v>3</v>
      </c>
      <c r="P2326" t="s">
        <v>26</v>
      </c>
      <c r="Q2326">
        <v>0</v>
      </c>
      <c r="R2326">
        <v>3</v>
      </c>
      <c r="S2326" t="s">
        <v>424</v>
      </c>
      <c r="T2326" t="s">
        <v>26</v>
      </c>
    </row>
    <row r="2327" spans="1:20" x14ac:dyDescent="0.3">
      <c r="A2327" t="s">
        <v>2608</v>
      </c>
      <c r="B2327" t="s">
        <v>19</v>
      </c>
      <c r="C2327">
        <v>36</v>
      </c>
      <c r="D2327" t="s">
        <v>30</v>
      </c>
      <c r="E2327" t="s">
        <v>39</v>
      </c>
      <c r="F2327" t="s">
        <v>92</v>
      </c>
      <c r="G2327" t="s">
        <v>246</v>
      </c>
      <c r="H2327" t="s">
        <v>51</v>
      </c>
      <c r="I2327">
        <v>10.7</v>
      </c>
      <c r="J2327" t="s">
        <v>25</v>
      </c>
      <c r="K2327" s="1">
        <v>42778</v>
      </c>
      <c r="L2327"/>
      <c r="M2327">
        <v>8.7100000000000009</v>
      </c>
      <c r="N2327">
        <v>52415</v>
      </c>
      <c r="O2327">
        <v>2</v>
      </c>
      <c r="P2327" t="s">
        <v>65</v>
      </c>
      <c r="Q2327">
        <v>2</v>
      </c>
      <c r="R2327">
        <v>3</v>
      </c>
      <c r="S2327" t="s">
        <v>486</v>
      </c>
      <c r="T2327" t="s">
        <v>26</v>
      </c>
    </row>
    <row r="2328" spans="1:20" x14ac:dyDescent="0.3">
      <c r="A2328" t="s">
        <v>2609</v>
      </c>
      <c r="B2328" t="s">
        <v>29</v>
      </c>
      <c r="C2328">
        <v>31</v>
      </c>
      <c r="D2328" t="s">
        <v>30</v>
      </c>
      <c r="E2328" t="s">
        <v>53</v>
      </c>
      <c r="F2328" t="s">
        <v>54</v>
      </c>
      <c r="G2328" t="s">
        <v>139</v>
      </c>
      <c r="H2328" t="s">
        <v>84</v>
      </c>
      <c r="I2328">
        <v>5.2</v>
      </c>
      <c r="J2328" t="s">
        <v>85</v>
      </c>
      <c r="K2328" s="1">
        <v>44762</v>
      </c>
      <c r="L2328" s="1">
        <v>45892</v>
      </c>
      <c r="M2328">
        <v>3.09</v>
      </c>
      <c r="N2328">
        <v>43183</v>
      </c>
      <c r="O2328">
        <v>3</v>
      </c>
      <c r="P2328" t="s">
        <v>65</v>
      </c>
      <c r="Q2328">
        <v>1</v>
      </c>
      <c r="R2328">
        <v>5</v>
      </c>
      <c r="S2328" t="s">
        <v>1037</v>
      </c>
      <c r="T2328" t="s">
        <v>65</v>
      </c>
    </row>
    <row r="2329" spans="1:20" x14ac:dyDescent="0.3">
      <c r="A2329" t="s">
        <v>140</v>
      </c>
      <c r="B2329" t="s">
        <v>29</v>
      </c>
      <c r="C2329">
        <v>22</v>
      </c>
      <c r="D2329" t="s">
        <v>20</v>
      </c>
      <c r="E2329" t="s">
        <v>21</v>
      </c>
      <c r="F2329" t="s">
        <v>54</v>
      </c>
      <c r="G2329" t="s">
        <v>139</v>
      </c>
      <c r="H2329" t="s">
        <v>24</v>
      </c>
      <c r="I2329">
        <v>1.2</v>
      </c>
      <c r="J2329" t="s">
        <v>25</v>
      </c>
      <c r="K2329" s="1">
        <v>44182</v>
      </c>
      <c r="L2329"/>
      <c r="M2329">
        <v>4.8600000000000003</v>
      </c>
      <c r="N2329">
        <v>42029</v>
      </c>
      <c r="O2329">
        <v>1</v>
      </c>
      <c r="P2329" t="s">
        <v>26</v>
      </c>
      <c r="Q2329">
        <v>3</v>
      </c>
      <c r="R2329">
        <v>3</v>
      </c>
      <c r="T2329" t="s">
        <v>26</v>
      </c>
    </row>
    <row r="2330" spans="1:20" x14ac:dyDescent="0.3">
      <c r="A2330" t="s">
        <v>2610</v>
      </c>
      <c r="B2330" t="s">
        <v>29</v>
      </c>
      <c r="C2330">
        <v>30</v>
      </c>
      <c r="D2330" t="s">
        <v>30</v>
      </c>
      <c r="E2330" t="s">
        <v>31</v>
      </c>
      <c r="F2330" t="s">
        <v>67</v>
      </c>
      <c r="G2330" t="s">
        <v>90</v>
      </c>
      <c r="H2330" t="s">
        <v>24</v>
      </c>
      <c r="I2330">
        <v>4</v>
      </c>
      <c r="J2330" t="s">
        <v>25</v>
      </c>
      <c r="K2330" s="1">
        <v>45498</v>
      </c>
      <c r="L2330"/>
      <c r="M2330">
        <v>1.26</v>
      </c>
      <c r="N2330">
        <v>48700</v>
      </c>
      <c r="O2330">
        <v>4</v>
      </c>
      <c r="P2330" t="s">
        <v>26</v>
      </c>
      <c r="Q2330">
        <v>2</v>
      </c>
      <c r="R2330">
        <v>9</v>
      </c>
      <c r="S2330" t="s">
        <v>463</v>
      </c>
      <c r="T2330" t="s">
        <v>26</v>
      </c>
    </row>
    <row r="2331" spans="1:20" x14ac:dyDescent="0.3">
      <c r="A2331" t="s">
        <v>2611</v>
      </c>
      <c r="B2331" t="s">
        <v>19</v>
      </c>
      <c r="C2331">
        <v>33</v>
      </c>
      <c r="D2331" t="s">
        <v>30</v>
      </c>
      <c r="E2331" t="s">
        <v>36</v>
      </c>
      <c r="F2331" t="s">
        <v>32</v>
      </c>
      <c r="G2331" t="s">
        <v>33</v>
      </c>
      <c r="H2331" t="s">
        <v>24</v>
      </c>
      <c r="I2331">
        <v>9.9</v>
      </c>
      <c r="J2331" t="s">
        <v>25</v>
      </c>
      <c r="K2331" s="1">
        <v>42536</v>
      </c>
      <c r="L2331"/>
      <c r="M2331">
        <v>9.3699999999999992</v>
      </c>
      <c r="N2331">
        <v>50587</v>
      </c>
      <c r="O2331">
        <v>2</v>
      </c>
      <c r="P2331" t="s">
        <v>26</v>
      </c>
      <c r="Q2331">
        <v>1</v>
      </c>
      <c r="R2331">
        <v>3</v>
      </c>
      <c r="S2331" t="s">
        <v>1209</v>
      </c>
      <c r="T2331" t="s">
        <v>26</v>
      </c>
    </row>
    <row r="2332" spans="1:20" x14ac:dyDescent="0.3">
      <c r="A2332" t="s">
        <v>843</v>
      </c>
      <c r="B2332" t="s">
        <v>29</v>
      </c>
      <c r="C2332">
        <v>37</v>
      </c>
      <c r="D2332" t="s">
        <v>20</v>
      </c>
      <c r="E2332" t="s">
        <v>63</v>
      </c>
      <c r="F2332" t="s">
        <v>45</v>
      </c>
      <c r="G2332" t="s">
        <v>46</v>
      </c>
      <c r="H2332" t="s">
        <v>51</v>
      </c>
      <c r="I2332">
        <v>6.6</v>
      </c>
      <c r="J2332" t="s">
        <v>25</v>
      </c>
      <c r="K2332" s="1">
        <v>41455</v>
      </c>
      <c r="L2332"/>
      <c r="M2332">
        <v>12.33</v>
      </c>
      <c r="N2332">
        <v>41632</v>
      </c>
      <c r="O2332">
        <v>5</v>
      </c>
      <c r="P2332" t="s">
        <v>26</v>
      </c>
      <c r="Q2332">
        <v>3</v>
      </c>
      <c r="R2332">
        <v>9</v>
      </c>
      <c r="T2332" t="s">
        <v>26</v>
      </c>
    </row>
    <row r="2333" spans="1:20" x14ac:dyDescent="0.3">
      <c r="A2333" t="s">
        <v>2612</v>
      </c>
      <c r="B2333" t="s">
        <v>19</v>
      </c>
      <c r="C2333">
        <v>26</v>
      </c>
      <c r="D2333" t="s">
        <v>30</v>
      </c>
      <c r="E2333" t="s">
        <v>44</v>
      </c>
      <c r="F2333" t="s">
        <v>40</v>
      </c>
      <c r="G2333" t="s">
        <v>50</v>
      </c>
      <c r="H2333" t="s">
        <v>24</v>
      </c>
      <c r="I2333">
        <v>1.1000000000000001</v>
      </c>
      <c r="J2333" t="s">
        <v>25</v>
      </c>
      <c r="K2333" s="1">
        <v>42117</v>
      </c>
      <c r="L2333"/>
      <c r="M2333">
        <v>10.52</v>
      </c>
      <c r="N2333">
        <v>35632</v>
      </c>
      <c r="O2333">
        <v>2</v>
      </c>
      <c r="P2333" t="s">
        <v>65</v>
      </c>
      <c r="Q2333">
        <v>4</v>
      </c>
      <c r="R2333">
        <v>4</v>
      </c>
      <c r="S2333" t="s">
        <v>901</v>
      </c>
      <c r="T2333" t="s">
        <v>26</v>
      </c>
    </row>
    <row r="2334" spans="1:20" x14ac:dyDescent="0.3">
      <c r="A2334" t="s">
        <v>2613</v>
      </c>
      <c r="B2334" t="s">
        <v>19</v>
      </c>
      <c r="C2334">
        <v>43</v>
      </c>
      <c r="D2334" t="s">
        <v>20</v>
      </c>
      <c r="E2334" t="s">
        <v>44</v>
      </c>
      <c r="F2334" t="s">
        <v>82</v>
      </c>
      <c r="G2334" t="s">
        <v>107</v>
      </c>
      <c r="H2334" t="s">
        <v>24</v>
      </c>
      <c r="I2334">
        <v>22.6</v>
      </c>
      <c r="J2334" t="s">
        <v>25</v>
      </c>
      <c r="K2334" s="1">
        <v>43589</v>
      </c>
      <c r="L2334"/>
      <c r="M2334">
        <v>6.49</v>
      </c>
      <c r="N2334">
        <v>77392</v>
      </c>
      <c r="O2334">
        <v>2</v>
      </c>
      <c r="P2334" t="s">
        <v>65</v>
      </c>
      <c r="Q2334">
        <v>5</v>
      </c>
      <c r="R2334">
        <v>7</v>
      </c>
      <c r="S2334" t="s">
        <v>837</v>
      </c>
      <c r="T2334" t="s">
        <v>26</v>
      </c>
    </row>
    <row r="2335" spans="1:20" x14ac:dyDescent="0.3">
      <c r="A2335" t="s">
        <v>2614</v>
      </c>
      <c r="B2335" t="s">
        <v>29</v>
      </c>
      <c r="C2335">
        <v>31</v>
      </c>
      <c r="D2335" t="s">
        <v>30</v>
      </c>
      <c r="E2335" t="s">
        <v>21</v>
      </c>
      <c r="F2335" t="s">
        <v>32</v>
      </c>
      <c r="G2335" t="s">
        <v>33</v>
      </c>
      <c r="H2335" t="s">
        <v>24</v>
      </c>
      <c r="I2335">
        <v>7.4</v>
      </c>
      <c r="J2335" t="s">
        <v>25</v>
      </c>
      <c r="K2335" s="1">
        <v>43126</v>
      </c>
      <c r="L2335"/>
      <c r="M2335">
        <v>7.75</v>
      </c>
      <c r="N2335">
        <v>45282</v>
      </c>
      <c r="O2335">
        <v>5</v>
      </c>
      <c r="P2335" t="s">
        <v>26</v>
      </c>
      <c r="Q2335">
        <v>2</v>
      </c>
      <c r="R2335">
        <v>6</v>
      </c>
      <c r="S2335" t="s">
        <v>298</v>
      </c>
      <c r="T2335" t="s">
        <v>26</v>
      </c>
    </row>
    <row r="2336" spans="1:20" x14ac:dyDescent="0.3">
      <c r="A2336" t="s">
        <v>165</v>
      </c>
      <c r="B2336" t="s">
        <v>19</v>
      </c>
      <c r="C2336">
        <v>30</v>
      </c>
      <c r="D2336" t="s">
        <v>30</v>
      </c>
      <c r="E2336" t="s">
        <v>58</v>
      </c>
      <c r="F2336" t="s">
        <v>45</v>
      </c>
      <c r="G2336" t="s">
        <v>164</v>
      </c>
      <c r="H2336" t="s">
        <v>24</v>
      </c>
      <c r="I2336">
        <v>4.5</v>
      </c>
      <c r="J2336" t="s">
        <v>25</v>
      </c>
      <c r="K2336" s="1">
        <v>41574</v>
      </c>
      <c r="L2336"/>
      <c r="M2336">
        <v>12</v>
      </c>
      <c r="N2336">
        <v>42227</v>
      </c>
      <c r="O2336">
        <v>2</v>
      </c>
      <c r="P2336" t="s">
        <v>26</v>
      </c>
      <c r="Q2336">
        <v>3</v>
      </c>
      <c r="R2336">
        <v>7</v>
      </c>
      <c r="T2336" t="s">
        <v>26</v>
      </c>
    </row>
    <row r="2337" spans="1:20" x14ac:dyDescent="0.3">
      <c r="A2337" t="s">
        <v>2615</v>
      </c>
      <c r="B2337" t="s">
        <v>19</v>
      </c>
      <c r="C2337">
        <v>34</v>
      </c>
      <c r="D2337" t="s">
        <v>30</v>
      </c>
      <c r="E2337" t="s">
        <v>58</v>
      </c>
      <c r="F2337" t="s">
        <v>67</v>
      </c>
      <c r="G2337" t="s">
        <v>110</v>
      </c>
      <c r="H2337" t="s">
        <v>24</v>
      </c>
      <c r="I2337">
        <v>3.8</v>
      </c>
      <c r="J2337" t="s">
        <v>25</v>
      </c>
      <c r="K2337" s="1">
        <v>39602</v>
      </c>
      <c r="L2337"/>
      <c r="M2337">
        <v>17.399999999999999</v>
      </c>
      <c r="N2337">
        <v>43532</v>
      </c>
      <c r="O2337">
        <v>4</v>
      </c>
      <c r="P2337" t="s">
        <v>26</v>
      </c>
      <c r="Q2337">
        <v>3</v>
      </c>
      <c r="R2337">
        <v>6</v>
      </c>
      <c r="S2337" t="s">
        <v>72</v>
      </c>
      <c r="T2337" t="s">
        <v>26</v>
      </c>
    </row>
    <row r="2338" spans="1:20" x14ac:dyDescent="0.3">
      <c r="A2338" t="s">
        <v>2616</v>
      </c>
      <c r="B2338" t="s">
        <v>19</v>
      </c>
      <c r="C2338">
        <v>38</v>
      </c>
      <c r="D2338" t="s">
        <v>20</v>
      </c>
      <c r="E2338" t="s">
        <v>39</v>
      </c>
      <c r="F2338" t="s">
        <v>67</v>
      </c>
      <c r="G2338" t="s">
        <v>90</v>
      </c>
      <c r="H2338" t="s">
        <v>24</v>
      </c>
      <c r="I2338">
        <v>10.5</v>
      </c>
      <c r="J2338" t="s">
        <v>25</v>
      </c>
      <c r="K2338" s="1">
        <v>43237</v>
      </c>
      <c r="L2338"/>
      <c r="M2338">
        <v>7.45</v>
      </c>
      <c r="N2338">
        <v>60959</v>
      </c>
      <c r="O2338">
        <v>2</v>
      </c>
      <c r="P2338" t="s">
        <v>26</v>
      </c>
      <c r="Q2338">
        <v>3</v>
      </c>
      <c r="R2338">
        <v>8</v>
      </c>
      <c r="S2338" t="s">
        <v>72</v>
      </c>
      <c r="T2338" t="s">
        <v>26</v>
      </c>
    </row>
    <row r="2339" spans="1:20" x14ac:dyDescent="0.3">
      <c r="A2339" t="s">
        <v>2617</v>
      </c>
      <c r="B2339" t="s">
        <v>29</v>
      </c>
      <c r="C2339">
        <v>33</v>
      </c>
      <c r="D2339" t="s">
        <v>30</v>
      </c>
      <c r="E2339" t="s">
        <v>58</v>
      </c>
      <c r="F2339" t="s">
        <v>45</v>
      </c>
      <c r="G2339" t="s">
        <v>98</v>
      </c>
      <c r="H2339" t="s">
        <v>84</v>
      </c>
      <c r="I2339">
        <v>8.3000000000000007</v>
      </c>
      <c r="J2339" t="s">
        <v>25</v>
      </c>
      <c r="K2339" s="1">
        <v>43247</v>
      </c>
      <c r="L2339"/>
      <c r="M2339">
        <v>7.42</v>
      </c>
      <c r="N2339">
        <v>55209</v>
      </c>
      <c r="O2339">
        <v>3</v>
      </c>
      <c r="P2339" t="s">
        <v>26</v>
      </c>
      <c r="Q2339">
        <v>4</v>
      </c>
      <c r="R2339">
        <v>8</v>
      </c>
      <c r="S2339" t="s">
        <v>1050</v>
      </c>
      <c r="T2339" t="s">
        <v>26</v>
      </c>
    </row>
    <row r="2340" spans="1:20" x14ac:dyDescent="0.3">
      <c r="A2340" t="s">
        <v>2618</v>
      </c>
      <c r="B2340" t="s">
        <v>29</v>
      </c>
      <c r="C2340">
        <v>37</v>
      </c>
      <c r="D2340" t="s">
        <v>30</v>
      </c>
      <c r="E2340" t="s">
        <v>53</v>
      </c>
      <c r="F2340" t="s">
        <v>22</v>
      </c>
      <c r="G2340" t="s">
        <v>74</v>
      </c>
      <c r="H2340" t="s">
        <v>24</v>
      </c>
      <c r="I2340">
        <v>6.1</v>
      </c>
      <c r="J2340" t="s">
        <v>25</v>
      </c>
      <c r="K2340" s="1">
        <v>41221</v>
      </c>
      <c r="L2340"/>
      <c r="M2340">
        <v>12.97</v>
      </c>
      <c r="N2340">
        <v>50659</v>
      </c>
      <c r="O2340">
        <v>3</v>
      </c>
      <c r="P2340" t="s">
        <v>26</v>
      </c>
      <c r="Q2340">
        <v>2</v>
      </c>
      <c r="R2340">
        <v>8</v>
      </c>
      <c r="S2340" t="s">
        <v>270</v>
      </c>
      <c r="T2340" t="s">
        <v>26</v>
      </c>
    </row>
    <row r="2341" spans="1:20" x14ac:dyDescent="0.3">
      <c r="A2341" t="s">
        <v>2619</v>
      </c>
      <c r="B2341" t="s">
        <v>29</v>
      </c>
      <c r="C2341">
        <v>21</v>
      </c>
      <c r="D2341" t="s">
        <v>20</v>
      </c>
      <c r="E2341" t="s">
        <v>36</v>
      </c>
      <c r="F2341" t="s">
        <v>22</v>
      </c>
      <c r="G2341" t="s">
        <v>74</v>
      </c>
      <c r="H2341" t="s">
        <v>47</v>
      </c>
      <c r="I2341">
        <v>1</v>
      </c>
      <c r="J2341" t="s">
        <v>25</v>
      </c>
      <c r="K2341" s="1">
        <v>40045</v>
      </c>
      <c r="L2341" s="1">
        <v>42576</v>
      </c>
      <c r="M2341">
        <v>6.93</v>
      </c>
      <c r="N2341">
        <v>42521</v>
      </c>
      <c r="O2341">
        <v>2</v>
      </c>
      <c r="P2341" t="s">
        <v>26</v>
      </c>
      <c r="Q2341">
        <v>2</v>
      </c>
      <c r="R2341">
        <v>6</v>
      </c>
      <c r="S2341" t="s">
        <v>387</v>
      </c>
      <c r="T2341" t="s">
        <v>65</v>
      </c>
    </row>
    <row r="2342" spans="1:20" x14ac:dyDescent="0.3">
      <c r="A2342" t="s">
        <v>2620</v>
      </c>
      <c r="B2342" t="s">
        <v>29</v>
      </c>
      <c r="C2342">
        <v>28</v>
      </c>
      <c r="D2342" t="s">
        <v>30</v>
      </c>
      <c r="E2342" t="s">
        <v>36</v>
      </c>
      <c r="F2342" t="s">
        <v>92</v>
      </c>
      <c r="G2342" t="s">
        <v>246</v>
      </c>
      <c r="H2342" t="s">
        <v>24</v>
      </c>
      <c r="I2342">
        <v>6.6</v>
      </c>
      <c r="J2342" t="s">
        <v>25</v>
      </c>
      <c r="K2342" s="1">
        <v>42679</v>
      </c>
      <c r="L2342"/>
      <c r="M2342">
        <v>8.98</v>
      </c>
      <c r="N2342">
        <v>45215</v>
      </c>
      <c r="O2342">
        <v>3</v>
      </c>
      <c r="P2342" t="s">
        <v>26</v>
      </c>
      <c r="Q2342">
        <v>1</v>
      </c>
      <c r="R2342">
        <v>7</v>
      </c>
      <c r="S2342" t="s">
        <v>513</v>
      </c>
      <c r="T2342" t="s">
        <v>26</v>
      </c>
    </row>
    <row r="2343" spans="1:20" x14ac:dyDescent="0.3">
      <c r="A2343" t="s">
        <v>2621</v>
      </c>
      <c r="B2343" t="s">
        <v>19</v>
      </c>
      <c r="C2343">
        <v>34</v>
      </c>
      <c r="D2343" t="s">
        <v>179</v>
      </c>
      <c r="E2343" t="s">
        <v>44</v>
      </c>
      <c r="F2343" t="s">
        <v>32</v>
      </c>
      <c r="G2343" t="s">
        <v>33</v>
      </c>
      <c r="H2343" t="s">
        <v>24</v>
      </c>
      <c r="I2343">
        <v>9.3000000000000007</v>
      </c>
      <c r="J2343" t="s">
        <v>25</v>
      </c>
      <c r="K2343" s="1">
        <v>42959</v>
      </c>
      <c r="L2343"/>
      <c r="M2343">
        <v>8.2100000000000009</v>
      </c>
      <c r="N2343">
        <v>55527</v>
      </c>
      <c r="O2343">
        <v>3</v>
      </c>
      <c r="P2343" t="s">
        <v>26</v>
      </c>
      <c r="Q2343">
        <v>0</v>
      </c>
      <c r="R2343">
        <v>6</v>
      </c>
      <c r="S2343" t="s">
        <v>105</v>
      </c>
      <c r="T2343" t="s">
        <v>26</v>
      </c>
    </row>
    <row r="2344" spans="1:20" x14ac:dyDescent="0.3">
      <c r="A2344" t="s">
        <v>2622</v>
      </c>
      <c r="B2344" t="s">
        <v>29</v>
      </c>
      <c r="C2344">
        <v>37</v>
      </c>
      <c r="D2344" t="s">
        <v>30</v>
      </c>
      <c r="E2344" t="s">
        <v>53</v>
      </c>
      <c r="F2344" t="s">
        <v>54</v>
      </c>
      <c r="G2344" t="s">
        <v>139</v>
      </c>
      <c r="H2344" t="s">
        <v>51</v>
      </c>
      <c r="I2344">
        <v>9.9</v>
      </c>
      <c r="J2344" t="s">
        <v>25</v>
      </c>
      <c r="K2344" s="1">
        <v>45234</v>
      </c>
      <c r="L2344" s="1">
        <v>45505</v>
      </c>
      <c r="M2344">
        <v>0.74</v>
      </c>
      <c r="N2344">
        <v>54570</v>
      </c>
      <c r="O2344">
        <v>3</v>
      </c>
      <c r="P2344" t="s">
        <v>26</v>
      </c>
      <c r="Q2344">
        <v>4</v>
      </c>
      <c r="R2344">
        <v>6</v>
      </c>
      <c r="S2344" t="s">
        <v>375</v>
      </c>
      <c r="T2344" t="s">
        <v>65</v>
      </c>
    </row>
    <row r="2345" spans="1:20" x14ac:dyDescent="0.3">
      <c r="A2345" t="s">
        <v>2623</v>
      </c>
      <c r="B2345" t="s">
        <v>19</v>
      </c>
      <c r="C2345">
        <v>30</v>
      </c>
      <c r="D2345" t="s">
        <v>20</v>
      </c>
      <c r="E2345" t="s">
        <v>63</v>
      </c>
      <c r="F2345" t="s">
        <v>92</v>
      </c>
      <c r="G2345" t="s">
        <v>120</v>
      </c>
      <c r="H2345" t="s">
        <v>47</v>
      </c>
      <c r="I2345">
        <v>5.3</v>
      </c>
      <c r="J2345" t="s">
        <v>25</v>
      </c>
      <c r="K2345" s="1">
        <v>40475</v>
      </c>
      <c r="L2345"/>
      <c r="M2345">
        <v>15.01</v>
      </c>
      <c r="N2345">
        <v>49936</v>
      </c>
      <c r="O2345">
        <v>3</v>
      </c>
      <c r="P2345" t="s">
        <v>26</v>
      </c>
      <c r="Q2345">
        <v>1</v>
      </c>
      <c r="R2345">
        <v>6</v>
      </c>
      <c r="S2345" t="s">
        <v>1409</v>
      </c>
      <c r="T2345" t="s">
        <v>26</v>
      </c>
    </row>
    <row r="2346" spans="1:20" x14ac:dyDescent="0.3">
      <c r="A2346" t="s">
        <v>2624</v>
      </c>
      <c r="B2346" t="s">
        <v>29</v>
      </c>
      <c r="C2346">
        <v>35</v>
      </c>
      <c r="D2346" t="s">
        <v>30</v>
      </c>
      <c r="E2346" t="s">
        <v>31</v>
      </c>
      <c r="F2346" t="s">
        <v>40</v>
      </c>
      <c r="G2346" t="s">
        <v>50</v>
      </c>
      <c r="H2346" t="s">
        <v>24</v>
      </c>
      <c r="I2346">
        <v>10.4</v>
      </c>
      <c r="J2346" t="s">
        <v>25</v>
      </c>
      <c r="K2346" s="1">
        <v>39695</v>
      </c>
      <c r="L2346"/>
      <c r="M2346">
        <v>17.149999999999999</v>
      </c>
      <c r="N2346">
        <v>57087</v>
      </c>
      <c r="O2346">
        <v>2</v>
      </c>
      <c r="P2346" t="s">
        <v>26</v>
      </c>
      <c r="Q2346">
        <v>3</v>
      </c>
      <c r="R2346">
        <v>3</v>
      </c>
      <c r="S2346" t="s">
        <v>500</v>
      </c>
      <c r="T2346" t="s">
        <v>26</v>
      </c>
    </row>
    <row r="2347" spans="1:20" x14ac:dyDescent="0.3">
      <c r="A2347" t="s">
        <v>2625</v>
      </c>
      <c r="B2347" t="s">
        <v>19</v>
      </c>
      <c r="C2347">
        <v>27</v>
      </c>
      <c r="D2347" t="s">
        <v>30</v>
      </c>
      <c r="E2347" t="s">
        <v>53</v>
      </c>
      <c r="F2347" t="s">
        <v>54</v>
      </c>
      <c r="G2347" t="s">
        <v>77</v>
      </c>
      <c r="H2347" t="s">
        <v>24</v>
      </c>
      <c r="I2347">
        <v>6.2</v>
      </c>
      <c r="J2347" t="s">
        <v>25</v>
      </c>
      <c r="K2347" s="1">
        <v>45839</v>
      </c>
      <c r="L2347"/>
      <c r="M2347">
        <v>0.33</v>
      </c>
      <c r="N2347">
        <v>47226</v>
      </c>
      <c r="O2347">
        <v>2</v>
      </c>
      <c r="P2347" t="s">
        <v>26</v>
      </c>
      <c r="Q2347">
        <v>0</v>
      </c>
      <c r="R2347">
        <v>4</v>
      </c>
      <c r="S2347" t="s">
        <v>1545</v>
      </c>
      <c r="T2347" t="s">
        <v>26</v>
      </c>
    </row>
    <row r="2348" spans="1:20" x14ac:dyDescent="0.3">
      <c r="A2348" t="s">
        <v>2626</v>
      </c>
      <c r="B2348" t="s">
        <v>29</v>
      </c>
      <c r="C2348">
        <v>29</v>
      </c>
      <c r="D2348" t="s">
        <v>30</v>
      </c>
      <c r="E2348" t="s">
        <v>36</v>
      </c>
      <c r="F2348" t="s">
        <v>92</v>
      </c>
      <c r="G2348" t="s">
        <v>120</v>
      </c>
      <c r="H2348" t="s">
        <v>24</v>
      </c>
      <c r="I2348">
        <v>8.4</v>
      </c>
      <c r="J2348" t="s">
        <v>25</v>
      </c>
      <c r="K2348" s="1">
        <v>45528</v>
      </c>
      <c r="L2348"/>
      <c r="M2348">
        <v>1.18</v>
      </c>
      <c r="N2348">
        <v>46121</v>
      </c>
      <c r="O2348">
        <v>3</v>
      </c>
      <c r="P2348" t="s">
        <v>26</v>
      </c>
      <c r="Q2348">
        <v>0</v>
      </c>
      <c r="R2348">
        <v>10</v>
      </c>
      <c r="S2348" t="s">
        <v>945</v>
      </c>
      <c r="T2348" t="s">
        <v>26</v>
      </c>
    </row>
    <row r="2349" spans="1:20" x14ac:dyDescent="0.3">
      <c r="A2349" t="s">
        <v>2627</v>
      </c>
      <c r="B2349" t="s">
        <v>19</v>
      </c>
      <c r="C2349">
        <v>42</v>
      </c>
      <c r="D2349" t="s">
        <v>30</v>
      </c>
      <c r="E2349" t="s">
        <v>31</v>
      </c>
      <c r="F2349" t="s">
        <v>22</v>
      </c>
      <c r="G2349" t="s">
        <v>74</v>
      </c>
      <c r="H2349" t="s">
        <v>24</v>
      </c>
      <c r="I2349">
        <v>8.6</v>
      </c>
      <c r="J2349" t="s">
        <v>85</v>
      </c>
      <c r="K2349" s="1">
        <v>45492</v>
      </c>
      <c r="L2349"/>
      <c r="M2349">
        <v>1.28</v>
      </c>
      <c r="N2349">
        <v>49776</v>
      </c>
      <c r="O2349">
        <v>2</v>
      </c>
      <c r="P2349" t="s">
        <v>26</v>
      </c>
      <c r="Q2349">
        <v>0</v>
      </c>
      <c r="R2349">
        <v>7</v>
      </c>
      <c r="S2349" t="s">
        <v>73</v>
      </c>
      <c r="T2349" t="s">
        <v>26</v>
      </c>
    </row>
    <row r="2350" spans="1:20" x14ac:dyDescent="0.3">
      <c r="A2350" t="s">
        <v>2628</v>
      </c>
      <c r="B2350" t="s">
        <v>29</v>
      </c>
      <c r="C2350">
        <v>38</v>
      </c>
      <c r="D2350" t="s">
        <v>30</v>
      </c>
      <c r="E2350" t="s">
        <v>58</v>
      </c>
      <c r="F2350" t="s">
        <v>92</v>
      </c>
      <c r="G2350" t="s">
        <v>93</v>
      </c>
      <c r="H2350" t="s">
        <v>51</v>
      </c>
      <c r="I2350">
        <v>11</v>
      </c>
      <c r="J2350" t="s">
        <v>25</v>
      </c>
      <c r="K2350" s="1">
        <v>41534</v>
      </c>
      <c r="L2350"/>
      <c r="M2350">
        <v>12.11</v>
      </c>
      <c r="N2350">
        <v>56452</v>
      </c>
      <c r="O2350">
        <v>5</v>
      </c>
      <c r="P2350" t="s">
        <v>26</v>
      </c>
      <c r="Q2350">
        <v>3</v>
      </c>
      <c r="R2350">
        <v>8</v>
      </c>
      <c r="S2350" t="s">
        <v>432</v>
      </c>
      <c r="T2350" t="s">
        <v>26</v>
      </c>
    </row>
    <row r="2351" spans="1:20" x14ac:dyDescent="0.3">
      <c r="A2351" t="s">
        <v>2629</v>
      </c>
      <c r="B2351" t="s">
        <v>19</v>
      </c>
      <c r="C2351">
        <v>38</v>
      </c>
      <c r="D2351" t="s">
        <v>20</v>
      </c>
      <c r="E2351" t="s">
        <v>53</v>
      </c>
      <c r="F2351" t="s">
        <v>67</v>
      </c>
      <c r="G2351" t="s">
        <v>110</v>
      </c>
      <c r="H2351" t="s">
        <v>24</v>
      </c>
      <c r="I2351">
        <v>18</v>
      </c>
      <c r="J2351" t="s">
        <v>25</v>
      </c>
      <c r="K2351" s="1">
        <v>40653</v>
      </c>
      <c r="L2351"/>
      <c r="M2351">
        <v>14.52</v>
      </c>
      <c r="N2351">
        <v>71365</v>
      </c>
      <c r="O2351">
        <v>3</v>
      </c>
      <c r="P2351" t="s">
        <v>26</v>
      </c>
      <c r="Q2351">
        <v>6</v>
      </c>
      <c r="R2351">
        <v>7</v>
      </c>
      <c r="S2351" t="s">
        <v>222</v>
      </c>
      <c r="T2351" t="s">
        <v>26</v>
      </c>
    </row>
    <row r="2352" spans="1:20" x14ac:dyDescent="0.3">
      <c r="A2352" t="s">
        <v>2630</v>
      </c>
      <c r="B2352" t="s">
        <v>29</v>
      </c>
      <c r="C2352">
        <v>27</v>
      </c>
      <c r="D2352" t="s">
        <v>20</v>
      </c>
      <c r="E2352" t="s">
        <v>58</v>
      </c>
      <c r="F2352" t="s">
        <v>67</v>
      </c>
      <c r="G2352" t="s">
        <v>110</v>
      </c>
      <c r="H2352" t="s">
        <v>24</v>
      </c>
      <c r="I2352">
        <v>4.8</v>
      </c>
      <c r="J2352" t="s">
        <v>25</v>
      </c>
      <c r="K2352" s="1">
        <v>45232</v>
      </c>
      <c r="L2352"/>
      <c r="M2352">
        <v>1.99</v>
      </c>
      <c r="N2352">
        <v>45088</v>
      </c>
      <c r="O2352">
        <v>2</v>
      </c>
      <c r="P2352" t="s">
        <v>26</v>
      </c>
      <c r="Q2352">
        <v>0</v>
      </c>
      <c r="R2352">
        <v>6</v>
      </c>
      <c r="S2352" t="s">
        <v>345</v>
      </c>
      <c r="T2352" t="s">
        <v>26</v>
      </c>
    </row>
    <row r="2353" spans="1:20" x14ac:dyDescent="0.3">
      <c r="A2353" t="s">
        <v>2631</v>
      </c>
      <c r="B2353" t="s">
        <v>19</v>
      </c>
      <c r="C2353">
        <v>40</v>
      </c>
      <c r="D2353" t="s">
        <v>20</v>
      </c>
      <c r="E2353" t="s">
        <v>21</v>
      </c>
      <c r="F2353" t="s">
        <v>67</v>
      </c>
      <c r="G2353" t="s">
        <v>68</v>
      </c>
      <c r="H2353" t="s">
        <v>24</v>
      </c>
      <c r="I2353">
        <v>14.3</v>
      </c>
      <c r="J2353" t="s">
        <v>25</v>
      </c>
      <c r="K2353" s="1">
        <v>44783</v>
      </c>
      <c r="L2353"/>
      <c r="M2353">
        <v>3.22</v>
      </c>
      <c r="N2353">
        <v>63040</v>
      </c>
      <c r="O2353">
        <v>3</v>
      </c>
      <c r="P2353" t="s">
        <v>26</v>
      </c>
      <c r="Q2353">
        <v>5</v>
      </c>
      <c r="R2353">
        <v>2</v>
      </c>
      <c r="S2353" t="s">
        <v>389</v>
      </c>
      <c r="T2353" t="s">
        <v>26</v>
      </c>
    </row>
    <row r="2354" spans="1:20" x14ac:dyDescent="0.3">
      <c r="A2354" t="s">
        <v>174</v>
      </c>
      <c r="B2354" t="s">
        <v>19</v>
      </c>
      <c r="C2354">
        <v>37</v>
      </c>
      <c r="D2354" t="s">
        <v>30</v>
      </c>
      <c r="E2354" t="s">
        <v>36</v>
      </c>
      <c r="F2354" t="s">
        <v>45</v>
      </c>
      <c r="G2354" t="s">
        <v>164</v>
      </c>
      <c r="H2354" t="s">
        <v>47</v>
      </c>
      <c r="I2354">
        <v>11.4</v>
      </c>
      <c r="J2354" t="s">
        <v>25</v>
      </c>
      <c r="K2354" s="1">
        <v>44500</v>
      </c>
      <c r="L2354"/>
      <c r="M2354">
        <v>3.99</v>
      </c>
      <c r="N2354">
        <v>64575</v>
      </c>
      <c r="O2354">
        <v>4</v>
      </c>
      <c r="P2354" t="s">
        <v>26</v>
      </c>
      <c r="Q2354">
        <v>0</v>
      </c>
      <c r="R2354">
        <v>7</v>
      </c>
      <c r="T2354" t="s">
        <v>26</v>
      </c>
    </row>
    <row r="2355" spans="1:20" x14ac:dyDescent="0.3">
      <c r="A2355" t="s">
        <v>2632</v>
      </c>
      <c r="B2355" t="s">
        <v>29</v>
      </c>
      <c r="C2355">
        <v>40</v>
      </c>
      <c r="D2355" t="s">
        <v>30</v>
      </c>
      <c r="E2355" t="s">
        <v>53</v>
      </c>
      <c r="F2355" t="s">
        <v>92</v>
      </c>
      <c r="G2355" t="s">
        <v>120</v>
      </c>
      <c r="H2355" t="s">
        <v>51</v>
      </c>
      <c r="I2355">
        <v>8.3000000000000007</v>
      </c>
      <c r="J2355" t="s">
        <v>25</v>
      </c>
      <c r="K2355" s="1">
        <v>40296</v>
      </c>
      <c r="L2355"/>
      <c r="M2355">
        <v>15.5</v>
      </c>
      <c r="N2355">
        <v>52715</v>
      </c>
      <c r="O2355">
        <v>3</v>
      </c>
      <c r="P2355" t="s">
        <v>26</v>
      </c>
      <c r="Q2355">
        <v>2</v>
      </c>
      <c r="R2355">
        <v>4</v>
      </c>
      <c r="S2355" t="s">
        <v>903</v>
      </c>
      <c r="T2355" t="s">
        <v>26</v>
      </c>
    </row>
    <row r="2356" spans="1:20" x14ac:dyDescent="0.3">
      <c r="A2356" t="s">
        <v>2633</v>
      </c>
      <c r="B2356" t="s">
        <v>29</v>
      </c>
      <c r="C2356">
        <v>36</v>
      </c>
      <c r="D2356" t="s">
        <v>20</v>
      </c>
      <c r="E2356" t="s">
        <v>31</v>
      </c>
      <c r="F2356" t="s">
        <v>32</v>
      </c>
      <c r="G2356" t="s">
        <v>33</v>
      </c>
      <c r="H2356" t="s">
        <v>51</v>
      </c>
      <c r="I2356">
        <v>12.2</v>
      </c>
      <c r="J2356" t="s">
        <v>25</v>
      </c>
      <c r="K2356" s="1">
        <v>44106</v>
      </c>
      <c r="L2356"/>
      <c r="M2356">
        <v>5.07</v>
      </c>
      <c r="N2356">
        <v>55293</v>
      </c>
      <c r="O2356">
        <v>3</v>
      </c>
      <c r="P2356" t="s">
        <v>26</v>
      </c>
      <c r="Q2356">
        <v>4</v>
      </c>
      <c r="R2356">
        <v>7</v>
      </c>
      <c r="T2356" t="s">
        <v>26</v>
      </c>
    </row>
    <row r="2357" spans="1:20" x14ac:dyDescent="0.3">
      <c r="A2357" t="s">
        <v>2634</v>
      </c>
      <c r="B2357" t="s">
        <v>209</v>
      </c>
      <c r="C2357">
        <v>27</v>
      </c>
      <c r="D2357" t="s">
        <v>30</v>
      </c>
      <c r="E2357" t="s">
        <v>63</v>
      </c>
      <c r="F2357" t="s">
        <v>82</v>
      </c>
      <c r="G2357" t="s">
        <v>107</v>
      </c>
      <c r="H2357" t="s">
        <v>51</v>
      </c>
      <c r="I2357">
        <v>5.8</v>
      </c>
      <c r="J2357" t="s">
        <v>25</v>
      </c>
      <c r="K2357" s="1">
        <v>39944</v>
      </c>
      <c r="L2357"/>
      <c r="M2357">
        <v>16.47</v>
      </c>
      <c r="N2357">
        <v>44054</v>
      </c>
      <c r="O2357">
        <v>2</v>
      </c>
      <c r="P2357" t="s">
        <v>26</v>
      </c>
      <c r="Q2357">
        <v>6</v>
      </c>
      <c r="R2357">
        <v>7</v>
      </c>
      <c r="S2357" t="s">
        <v>557</v>
      </c>
      <c r="T2357" t="s">
        <v>26</v>
      </c>
    </row>
    <row r="2358" spans="1:20" x14ac:dyDescent="0.3">
      <c r="A2358" t="s">
        <v>2635</v>
      </c>
      <c r="B2358" t="s">
        <v>19</v>
      </c>
      <c r="C2358">
        <v>26</v>
      </c>
      <c r="D2358" t="s">
        <v>20</v>
      </c>
      <c r="E2358" t="s">
        <v>31</v>
      </c>
      <c r="F2358" t="s">
        <v>32</v>
      </c>
      <c r="G2358" t="s">
        <v>33</v>
      </c>
      <c r="H2358" t="s">
        <v>24</v>
      </c>
      <c r="I2358">
        <v>1.8</v>
      </c>
      <c r="J2358" t="s">
        <v>85</v>
      </c>
      <c r="K2358" s="1">
        <v>40106</v>
      </c>
      <c r="L2358"/>
      <c r="M2358">
        <v>16.02</v>
      </c>
      <c r="N2358">
        <v>31310</v>
      </c>
      <c r="O2358">
        <v>4</v>
      </c>
      <c r="P2358" t="s">
        <v>26</v>
      </c>
      <c r="Q2358">
        <v>0</v>
      </c>
      <c r="R2358">
        <v>9</v>
      </c>
      <c r="S2358" t="s">
        <v>634</v>
      </c>
      <c r="T2358" t="s">
        <v>26</v>
      </c>
    </row>
    <row r="2359" spans="1:20" x14ac:dyDescent="0.3">
      <c r="A2359" t="s">
        <v>2636</v>
      </c>
      <c r="B2359" t="s">
        <v>29</v>
      </c>
      <c r="C2359">
        <v>44</v>
      </c>
      <c r="D2359" t="s">
        <v>20</v>
      </c>
      <c r="E2359" t="s">
        <v>31</v>
      </c>
      <c r="F2359" t="s">
        <v>32</v>
      </c>
      <c r="G2359" t="s">
        <v>33</v>
      </c>
      <c r="H2359" t="s">
        <v>51</v>
      </c>
      <c r="I2359">
        <v>9.3000000000000007</v>
      </c>
      <c r="J2359" t="s">
        <v>85</v>
      </c>
      <c r="K2359" s="1">
        <v>41072</v>
      </c>
      <c r="L2359"/>
      <c r="M2359">
        <v>13.38</v>
      </c>
      <c r="N2359">
        <v>51035</v>
      </c>
      <c r="O2359">
        <v>5</v>
      </c>
      <c r="P2359" t="s">
        <v>26</v>
      </c>
      <c r="Q2359">
        <v>2</v>
      </c>
      <c r="R2359">
        <v>3</v>
      </c>
      <c r="S2359" t="s">
        <v>105</v>
      </c>
      <c r="T2359" t="s">
        <v>26</v>
      </c>
    </row>
    <row r="2360" spans="1:20" x14ac:dyDescent="0.3">
      <c r="A2360" t="s">
        <v>2637</v>
      </c>
      <c r="B2360" t="s">
        <v>29</v>
      </c>
      <c r="C2360">
        <v>32</v>
      </c>
      <c r="D2360" t="s">
        <v>30</v>
      </c>
      <c r="E2360" t="s">
        <v>44</v>
      </c>
      <c r="F2360" t="s">
        <v>40</v>
      </c>
      <c r="G2360" t="s">
        <v>96</v>
      </c>
      <c r="H2360" t="s">
        <v>24</v>
      </c>
      <c r="I2360">
        <v>11.1</v>
      </c>
      <c r="J2360" t="s">
        <v>25</v>
      </c>
      <c r="K2360" s="1">
        <v>40374</v>
      </c>
      <c r="L2360" s="1">
        <v>44043</v>
      </c>
      <c r="M2360">
        <v>10.050000000000001</v>
      </c>
      <c r="N2360">
        <v>57985</v>
      </c>
      <c r="O2360">
        <v>3</v>
      </c>
      <c r="P2360" t="s">
        <v>26</v>
      </c>
      <c r="Q2360">
        <v>0</v>
      </c>
      <c r="R2360">
        <v>4</v>
      </c>
      <c r="S2360" t="s">
        <v>157</v>
      </c>
      <c r="T2360" t="s">
        <v>65</v>
      </c>
    </row>
    <row r="2361" spans="1:20" x14ac:dyDescent="0.3">
      <c r="A2361" t="s">
        <v>2638</v>
      </c>
      <c r="B2361" t="s">
        <v>29</v>
      </c>
      <c r="C2361">
        <v>35</v>
      </c>
      <c r="D2361" t="s">
        <v>30</v>
      </c>
      <c r="E2361" t="s">
        <v>31</v>
      </c>
      <c r="F2361" t="s">
        <v>67</v>
      </c>
      <c r="G2361" t="s">
        <v>71</v>
      </c>
      <c r="H2361" t="s">
        <v>24</v>
      </c>
      <c r="I2361">
        <v>9.4</v>
      </c>
      <c r="J2361" t="s">
        <v>85</v>
      </c>
      <c r="K2361" s="1">
        <v>39714</v>
      </c>
      <c r="L2361"/>
      <c r="M2361">
        <v>17.100000000000001</v>
      </c>
      <c r="N2361">
        <v>51435</v>
      </c>
      <c r="O2361">
        <v>4</v>
      </c>
      <c r="P2361" t="s">
        <v>26</v>
      </c>
      <c r="Q2361">
        <v>0</v>
      </c>
      <c r="R2361">
        <v>9</v>
      </c>
      <c r="S2361" t="s">
        <v>123</v>
      </c>
      <c r="T2361" t="s">
        <v>26</v>
      </c>
    </row>
    <row r="2362" spans="1:20" x14ac:dyDescent="0.3">
      <c r="A2362" t="s">
        <v>2639</v>
      </c>
      <c r="B2362" t="s">
        <v>29</v>
      </c>
      <c r="C2362">
        <v>32</v>
      </c>
      <c r="D2362" t="s">
        <v>30</v>
      </c>
      <c r="E2362" t="s">
        <v>39</v>
      </c>
      <c r="F2362" t="s">
        <v>32</v>
      </c>
      <c r="G2362" t="s">
        <v>171</v>
      </c>
      <c r="H2362" t="s">
        <v>24</v>
      </c>
      <c r="I2362">
        <v>9.6999999999999993</v>
      </c>
      <c r="J2362" t="s">
        <v>25</v>
      </c>
      <c r="K2362" s="1">
        <v>45495</v>
      </c>
      <c r="L2362"/>
      <c r="M2362">
        <v>1.27</v>
      </c>
      <c r="N2362">
        <v>41143</v>
      </c>
      <c r="O2362">
        <v>3</v>
      </c>
      <c r="P2362" t="s">
        <v>26</v>
      </c>
      <c r="Q2362">
        <v>2</v>
      </c>
      <c r="R2362">
        <v>6</v>
      </c>
      <c r="S2362" t="s">
        <v>412</v>
      </c>
      <c r="T2362" t="s">
        <v>26</v>
      </c>
    </row>
    <row r="2363" spans="1:20" x14ac:dyDescent="0.3">
      <c r="A2363" t="s">
        <v>2640</v>
      </c>
      <c r="B2363" t="s">
        <v>29</v>
      </c>
      <c r="C2363">
        <v>34</v>
      </c>
      <c r="D2363" t="s">
        <v>30</v>
      </c>
      <c r="E2363" t="s">
        <v>36</v>
      </c>
      <c r="F2363" t="s">
        <v>40</v>
      </c>
      <c r="G2363" t="s">
        <v>96</v>
      </c>
      <c r="H2363" t="s">
        <v>24</v>
      </c>
      <c r="I2363">
        <v>5.6</v>
      </c>
      <c r="J2363" t="s">
        <v>25</v>
      </c>
      <c r="K2363" s="1">
        <v>44138</v>
      </c>
      <c r="L2363"/>
      <c r="M2363">
        <v>4.9800000000000004</v>
      </c>
      <c r="N2363">
        <v>34023</v>
      </c>
      <c r="O2363">
        <v>4</v>
      </c>
      <c r="P2363" t="s">
        <v>26</v>
      </c>
      <c r="Q2363">
        <v>2</v>
      </c>
      <c r="R2363">
        <v>8</v>
      </c>
      <c r="S2363" t="s">
        <v>948</v>
      </c>
      <c r="T2363" t="s">
        <v>26</v>
      </c>
    </row>
    <row r="2364" spans="1:20" x14ac:dyDescent="0.3">
      <c r="A2364" t="s">
        <v>2641</v>
      </c>
      <c r="B2364" t="s">
        <v>29</v>
      </c>
      <c r="C2364">
        <v>32</v>
      </c>
      <c r="D2364" t="s">
        <v>30</v>
      </c>
      <c r="E2364" t="s">
        <v>63</v>
      </c>
      <c r="F2364" t="s">
        <v>22</v>
      </c>
      <c r="G2364" t="s">
        <v>74</v>
      </c>
      <c r="H2364" t="s">
        <v>51</v>
      </c>
      <c r="I2364">
        <v>9.6999999999999993</v>
      </c>
      <c r="J2364" t="s">
        <v>25</v>
      </c>
      <c r="K2364" s="1">
        <v>45334</v>
      </c>
      <c r="L2364"/>
      <c r="M2364">
        <v>1.71</v>
      </c>
      <c r="N2364">
        <v>55154</v>
      </c>
      <c r="O2364">
        <v>3</v>
      </c>
      <c r="P2364" t="s">
        <v>26</v>
      </c>
      <c r="Q2364">
        <v>1</v>
      </c>
      <c r="R2364">
        <v>4</v>
      </c>
      <c r="S2364" t="s">
        <v>434</v>
      </c>
      <c r="T2364" t="s">
        <v>26</v>
      </c>
    </row>
    <row r="2365" spans="1:20" x14ac:dyDescent="0.3">
      <c r="A2365" t="s">
        <v>2642</v>
      </c>
      <c r="B2365" t="s">
        <v>29</v>
      </c>
      <c r="C2365">
        <v>32</v>
      </c>
      <c r="D2365" t="s">
        <v>30</v>
      </c>
      <c r="E2365" t="s">
        <v>36</v>
      </c>
      <c r="F2365" t="s">
        <v>32</v>
      </c>
      <c r="G2365" t="s">
        <v>171</v>
      </c>
      <c r="H2365" t="s">
        <v>24</v>
      </c>
      <c r="I2365">
        <v>8.1</v>
      </c>
      <c r="J2365" t="s">
        <v>25</v>
      </c>
      <c r="K2365" s="1">
        <v>41130</v>
      </c>
      <c r="L2365"/>
      <c r="M2365">
        <v>13.22</v>
      </c>
      <c r="N2365">
        <v>49006</v>
      </c>
      <c r="O2365">
        <v>3</v>
      </c>
      <c r="P2365" t="s">
        <v>26</v>
      </c>
      <c r="Q2365">
        <v>2</v>
      </c>
      <c r="R2365">
        <v>8</v>
      </c>
      <c r="S2365" t="s">
        <v>1020</v>
      </c>
      <c r="T2365" t="s">
        <v>26</v>
      </c>
    </row>
    <row r="2366" spans="1:20" x14ac:dyDescent="0.3">
      <c r="A2366" t="s">
        <v>2643</v>
      </c>
      <c r="B2366" t="s">
        <v>19</v>
      </c>
      <c r="C2366">
        <v>35</v>
      </c>
      <c r="D2366" t="s">
        <v>20</v>
      </c>
      <c r="E2366" t="s">
        <v>58</v>
      </c>
      <c r="F2366" t="s">
        <v>45</v>
      </c>
      <c r="G2366" t="s">
        <v>164</v>
      </c>
      <c r="H2366" t="s">
        <v>24</v>
      </c>
      <c r="I2366">
        <v>12.6</v>
      </c>
      <c r="J2366" t="s">
        <v>25</v>
      </c>
      <c r="K2366" s="1">
        <v>43921</v>
      </c>
      <c r="L2366"/>
      <c r="M2366">
        <v>5.58</v>
      </c>
      <c r="N2366">
        <v>61579</v>
      </c>
      <c r="O2366">
        <v>3</v>
      </c>
      <c r="P2366" t="s">
        <v>26</v>
      </c>
      <c r="Q2366">
        <v>0</v>
      </c>
      <c r="R2366">
        <v>7</v>
      </c>
      <c r="S2366" t="s">
        <v>160</v>
      </c>
      <c r="T2366" t="s">
        <v>26</v>
      </c>
    </row>
    <row r="2367" spans="1:20" x14ac:dyDescent="0.3">
      <c r="A2367" t="s">
        <v>2644</v>
      </c>
      <c r="B2367" t="s">
        <v>19</v>
      </c>
      <c r="C2367">
        <v>27</v>
      </c>
      <c r="D2367" t="s">
        <v>20</v>
      </c>
      <c r="E2367" t="s">
        <v>39</v>
      </c>
      <c r="F2367" t="s">
        <v>32</v>
      </c>
      <c r="G2367" t="s">
        <v>171</v>
      </c>
      <c r="H2367" t="s">
        <v>24</v>
      </c>
      <c r="I2367">
        <v>2.7</v>
      </c>
      <c r="J2367" t="s">
        <v>25</v>
      </c>
      <c r="K2367" s="1">
        <v>39625</v>
      </c>
      <c r="L2367"/>
      <c r="M2367">
        <v>17.34</v>
      </c>
      <c r="N2367">
        <v>30430</v>
      </c>
      <c r="O2367">
        <v>4</v>
      </c>
      <c r="P2367" t="s">
        <v>26</v>
      </c>
      <c r="Q2367">
        <v>0</v>
      </c>
      <c r="R2367">
        <v>7</v>
      </c>
      <c r="S2367" t="s">
        <v>1209</v>
      </c>
      <c r="T2367" t="s">
        <v>26</v>
      </c>
    </row>
    <row r="2368" spans="1:20" x14ac:dyDescent="0.3">
      <c r="A2368" t="s">
        <v>2645</v>
      </c>
      <c r="B2368" t="s">
        <v>29</v>
      </c>
      <c r="C2368">
        <v>44</v>
      </c>
      <c r="D2368" t="s">
        <v>30</v>
      </c>
      <c r="E2368" t="s">
        <v>36</v>
      </c>
      <c r="F2368" t="s">
        <v>67</v>
      </c>
      <c r="G2368" t="s">
        <v>176</v>
      </c>
      <c r="H2368" t="s">
        <v>51</v>
      </c>
      <c r="I2368">
        <v>15.1</v>
      </c>
      <c r="J2368" t="s">
        <v>85</v>
      </c>
      <c r="K2368" s="1">
        <v>45769</v>
      </c>
      <c r="L2368" s="1">
        <v>45848</v>
      </c>
      <c r="M2368">
        <v>0.22</v>
      </c>
      <c r="N2368">
        <v>62186</v>
      </c>
      <c r="O2368">
        <v>2</v>
      </c>
      <c r="P2368" t="s">
        <v>65</v>
      </c>
      <c r="Q2368">
        <v>2</v>
      </c>
      <c r="R2368">
        <v>3</v>
      </c>
      <c r="S2368" t="s">
        <v>1572</v>
      </c>
      <c r="T2368" t="s">
        <v>65</v>
      </c>
    </row>
    <row r="2369" spans="1:20" x14ac:dyDescent="0.3">
      <c r="A2369" t="s">
        <v>2646</v>
      </c>
      <c r="B2369" t="s">
        <v>19</v>
      </c>
      <c r="C2369">
        <v>30</v>
      </c>
      <c r="D2369" t="s">
        <v>30</v>
      </c>
      <c r="E2369" t="s">
        <v>44</v>
      </c>
      <c r="F2369" t="s">
        <v>92</v>
      </c>
      <c r="G2369" t="s">
        <v>93</v>
      </c>
      <c r="H2369" t="s">
        <v>24</v>
      </c>
      <c r="I2369">
        <v>4</v>
      </c>
      <c r="J2369" t="s">
        <v>25</v>
      </c>
      <c r="K2369" s="1">
        <v>44238</v>
      </c>
      <c r="L2369" s="1">
        <v>44759</v>
      </c>
      <c r="M2369">
        <v>1.43</v>
      </c>
      <c r="N2369">
        <v>46102</v>
      </c>
      <c r="O2369">
        <v>3</v>
      </c>
      <c r="P2369" t="s">
        <v>26</v>
      </c>
      <c r="Q2369">
        <v>1</v>
      </c>
      <c r="R2369">
        <v>7</v>
      </c>
      <c r="S2369" t="s">
        <v>245</v>
      </c>
      <c r="T2369" t="s">
        <v>65</v>
      </c>
    </row>
    <row r="2370" spans="1:20" x14ac:dyDescent="0.3">
      <c r="A2370" t="s">
        <v>2647</v>
      </c>
      <c r="B2370" t="s">
        <v>29</v>
      </c>
      <c r="C2370">
        <v>35</v>
      </c>
      <c r="D2370" t="s">
        <v>20</v>
      </c>
      <c r="E2370" t="s">
        <v>31</v>
      </c>
      <c r="F2370" t="s">
        <v>67</v>
      </c>
      <c r="G2370" t="s">
        <v>68</v>
      </c>
      <c r="H2370" t="s">
        <v>24</v>
      </c>
      <c r="I2370">
        <v>15</v>
      </c>
      <c r="J2370" t="s">
        <v>25</v>
      </c>
      <c r="K2370" s="1">
        <v>39998</v>
      </c>
      <c r="L2370"/>
      <c r="M2370">
        <v>16.32</v>
      </c>
      <c r="N2370">
        <v>69288</v>
      </c>
      <c r="O2370">
        <v>4</v>
      </c>
      <c r="P2370" t="s">
        <v>26</v>
      </c>
      <c r="Q2370">
        <v>1</v>
      </c>
      <c r="R2370">
        <v>4</v>
      </c>
      <c r="S2370" t="s">
        <v>892</v>
      </c>
      <c r="T2370" t="s">
        <v>26</v>
      </c>
    </row>
    <row r="2371" spans="1:20" x14ac:dyDescent="0.3">
      <c r="A2371" t="s">
        <v>2648</v>
      </c>
      <c r="B2371" t="s">
        <v>19</v>
      </c>
      <c r="C2371">
        <v>37</v>
      </c>
      <c r="D2371" t="s">
        <v>20</v>
      </c>
      <c r="E2371" t="s">
        <v>39</v>
      </c>
      <c r="F2371" t="s">
        <v>82</v>
      </c>
      <c r="G2371" t="s">
        <v>107</v>
      </c>
      <c r="H2371" t="s">
        <v>47</v>
      </c>
      <c r="I2371">
        <v>4.3</v>
      </c>
      <c r="J2371" t="s">
        <v>25</v>
      </c>
      <c r="K2371" s="1">
        <v>44512</v>
      </c>
      <c r="L2371"/>
      <c r="M2371">
        <v>3.96</v>
      </c>
      <c r="N2371">
        <v>42751</v>
      </c>
      <c r="O2371">
        <v>3</v>
      </c>
      <c r="P2371" t="s">
        <v>65</v>
      </c>
      <c r="Q2371">
        <v>7</v>
      </c>
      <c r="R2371">
        <v>7</v>
      </c>
      <c r="S2371" t="s">
        <v>738</v>
      </c>
      <c r="T2371" t="s">
        <v>26</v>
      </c>
    </row>
    <row r="2372" spans="1:20" x14ac:dyDescent="0.3">
      <c r="A2372" t="s">
        <v>2649</v>
      </c>
      <c r="B2372" t="s">
        <v>29</v>
      </c>
      <c r="C2372">
        <v>37</v>
      </c>
      <c r="D2372" t="s">
        <v>30</v>
      </c>
      <c r="E2372" t="s">
        <v>31</v>
      </c>
      <c r="F2372" t="s">
        <v>40</v>
      </c>
      <c r="G2372" t="s">
        <v>41</v>
      </c>
      <c r="H2372" t="s">
        <v>51</v>
      </c>
      <c r="I2372">
        <v>5.4</v>
      </c>
      <c r="J2372" t="s">
        <v>25</v>
      </c>
      <c r="K2372" s="1">
        <v>43579</v>
      </c>
      <c r="L2372"/>
      <c r="M2372">
        <v>6.51</v>
      </c>
      <c r="N2372">
        <v>43158</v>
      </c>
      <c r="O2372">
        <v>2</v>
      </c>
      <c r="P2372" t="s">
        <v>26</v>
      </c>
      <c r="Q2372">
        <v>3</v>
      </c>
      <c r="R2372">
        <v>8</v>
      </c>
      <c r="S2372" t="s">
        <v>207</v>
      </c>
      <c r="T2372" t="s">
        <v>26</v>
      </c>
    </row>
    <row r="2373" spans="1:20" x14ac:dyDescent="0.3">
      <c r="A2373" t="s">
        <v>2650</v>
      </c>
      <c r="B2373" t="s">
        <v>19</v>
      </c>
      <c r="C2373">
        <v>32</v>
      </c>
      <c r="D2373" t="s">
        <v>30</v>
      </c>
      <c r="E2373" t="s">
        <v>53</v>
      </c>
      <c r="F2373" t="s">
        <v>54</v>
      </c>
      <c r="G2373" t="s">
        <v>77</v>
      </c>
      <c r="H2373" t="s">
        <v>24</v>
      </c>
      <c r="I2373">
        <v>7.3</v>
      </c>
      <c r="J2373" t="s">
        <v>25</v>
      </c>
      <c r="K2373" s="1">
        <v>41465</v>
      </c>
      <c r="L2373"/>
      <c r="M2373">
        <v>12.3</v>
      </c>
      <c r="N2373">
        <v>45018</v>
      </c>
      <c r="O2373">
        <v>3</v>
      </c>
      <c r="P2373" t="s">
        <v>26</v>
      </c>
      <c r="Q2373">
        <v>2</v>
      </c>
      <c r="R2373">
        <v>6</v>
      </c>
      <c r="S2373" t="s">
        <v>816</v>
      </c>
      <c r="T2373" t="s">
        <v>26</v>
      </c>
    </row>
    <row r="2374" spans="1:20" x14ac:dyDescent="0.3">
      <c r="A2374" t="s">
        <v>2651</v>
      </c>
      <c r="B2374" t="s">
        <v>19</v>
      </c>
      <c r="C2374">
        <v>36</v>
      </c>
      <c r="D2374" t="s">
        <v>30</v>
      </c>
      <c r="E2374" t="s">
        <v>31</v>
      </c>
      <c r="F2374" t="s">
        <v>32</v>
      </c>
      <c r="G2374" t="s">
        <v>33</v>
      </c>
      <c r="H2374" t="s">
        <v>24</v>
      </c>
      <c r="I2374">
        <v>16</v>
      </c>
      <c r="J2374" t="s">
        <v>25</v>
      </c>
      <c r="K2374" s="1">
        <v>43858</v>
      </c>
      <c r="L2374"/>
      <c r="M2374">
        <v>5.75</v>
      </c>
      <c r="N2374">
        <v>55526</v>
      </c>
      <c r="O2374">
        <v>4</v>
      </c>
      <c r="P2374" t="s">
        <v>26</v>
      </c>
      <c r="Q2374">
        <v>3</v>
      </c>
      <c r="R2374">
        <v>6</v>
      </c>
      <c r="S2374" t="s">
        <v>716</v>
      </c>
      <c r="T2374" t="s">
        <v>26</v>
      </c>
    </row>
    <row r="2375" spans="1:20" x14ac:dyDescent="0.3">
      <c r="A2375" t="s">
        <v>2652</v>
      </c>
      <c r="B2375" t="s">
        <v>29</v>
      </c>
      <c r="C2375">
        <v>30</v>
      </c>
      <c r="D2375" t="s">
        <v>30</v>
      </c>
      <c r="E2375" t="s">
        <v>44</v>
      </c>
      <c r="F2375" t="s">
        <v>40</v>
      </c>
      <c r="G2375" t="s">
        <v>96</v>
      </c>
      <c r="H2375" t="s">
        <v>47</v>
      </c>
      <c r="I2375">
        <v>8.1999999999999993</v>
      </c>
      <c r="J2375" t="s">
        <v>25</v>
      </c>
      <c r="K2375" s="1">
        <v>39919</v>
      </c>
      <c r="L2375"/>
      <c r="M2375">
        <v>16.53</v>
      </c>
      <c r="N2375">
        <v>43589</v>
      </c>
      <c r="O2375">
        <v>3</v>
      </c>
      <c r="P2375" t="s">
        <v>26</v>
      </c>
      <c r="Q2375">
        <v>1</v>
      </c>
      <c r="R2375">
        <v>8</v>
      </c>
      <c r="S2375" t="s">
        <v>500</v>
      </c>
      <c r="T2375" t="s">
        <v>26</v>
      </c>
    </row>
    <row r="2376" spans="1:20" x14ac:dyDescent="0.3">
      <c r="A2376" t="s">
        <v>2653</v>
      </c>
      <c r="B2376" t="s">
        <v>19</v>
      </c>
      <c r="C2376">
        <v>21</v>
      </c>
      <c r="D2376" t="s">
        <v>20</v>
      </c>
      <c r="E2376" t="s">
        <v>36</v>
      </c>
      <c r="F2376" t="s">
        <v>45</v>
      </c>
      <c r="G2376" t="s">
        <v>164</v>
      </c>
      <c r="H2376" t="s">
        <v>24</v>
      </c>
      <c r="I2376">
        <v>0.9</v>
      </c>
      <c r="J2376" t="s">
        <v>85</v>
      </c>
      <c r="K2376" s="1">
        <v>41436</v>
      </c>
      <c r="L2376"/>
      <c r="M2376">
        <v>12.38</v>
      </c>
      <c r="N2376">
        <v>35231</v>
      </c>
      <c r="O2376">
        <v>4</v>
      </c>
      <c r="P2376" t="s">
        <v>26</v>
      </c>
      <c r="Q2376">
        <v>3</v>
      </c>
      <c r="R2376">
        <v>5</v>
      </c>
      <c r="S2376" t="s">
        <v>997</v>
      </c>
      <c r="T2376" t="s">
        <v>26</v>
      </c>
    </row>
    <row r="2377" spans="1:20" x14ac:dyDescent="0.3">
      <c r="A2377" t="s">
        <v>2654</v>
      </c>
      <c r="B2377" t="s">
        <v>29</v>
      </c>
      <c r="C2377">
        <v>29</v>
      </c>
      <c r="D2377" t="s">
        <v>30</v>
      </c>
      <c r="E2377" t="s">
        <v>39</v>
      </c>
      <c r="F2377" t="s">
        <v>45</v>
      </c>
      <c r="G2377" t="s">
        <v>164</v>
      </c>
      <c r="H2377" t="s">
        <v>24</v>
      </c>
      <c r="I2377">
        <v>6.1</v>
      </c>
      <c r="J2377" t="s">
        <v>25</v>
      </c>
      <c r="K2377" s="1">
        <v>39569</v>
      </c>
      <c r="L2377"/>
      <c r="M2377">
        <v>17.489999999999998</v>
      </c>
      <c r="N2377">
        <v>48503</v>
      </c>
      <c r="O2377">
        <v>4</v>
      </c>
      <c r="P2377" t="s">
        <v>65</v>
      </c>
      <c r="Q2377">
        <v>1</v>
      </c>
      <c r="R2377">
        <v>8</v>
      </c>
      <c r="S2377" t="s">
        <v>160</v>
      </c>
      <c r="T2377" t="s">
        <v>26</v>
      </c>
    </row>
    <row r="2378" spans="1:20" x14ac:dyDescent="0.3">
      <c r="A2378" t="s">
        <v>2655</v>
      </c>
      <c r="B2378" t="s">
        <v>19</v>
      </c>
      <c r="C2378">
        <v>41</v>
      </c>
      <c r="D2378" t="s">
        <v>20</v>
      </c>
      <c r="E2378" t="s">
        <v>53</v>
      </c>
      <c r="F2378" t="s">
        <v>32</v>
      </c>
      <c r="G2378" t="s">
        <v>33</v>
      </c>
      <c r="H2378" t="s">
        <v>51</v>
      </c>
      <c r="I2378">
        <v>3.5</v>
      </c>
      <c r="J2378" t="s">
        <v>25</v>
      </c>
      <c r="K2378" s="1">
        <v>40249</v>
      </c>
      <c r="L2378"/>
      <c r="M2378">
        <v>15.63</v>
      </c>
      <c r="N2378">
        <v>31121</v>
      </c>
      <c r="O2378">
        <v>4</v>
      </c>
      <c r="P2378" t="s">
        <v>26</v>
      </c>
      <c r="Q2378">
        <v>5</v>
      </c>
      <c r="R2378">
        <v>5</v>
      </c>
      <c r="S2378" t="s">
        <v>1209</v>
      </c>
      <c r="T2378" t="s">
        <v>26</v>
      </c>
    </row>
    <row r="2379" spans="1:20" x14ac:dyDescent="0.3">
      <c r="A2379" t="s">
        <v>2656</v>
      </c>
      <c r="B2379" t="s">
        <v>29</v>
      </c>
      <c r="C2379">
        <v>36</v>
      </c>
      <c r="D2379" t="s">
        <v>30</v>
      </c>
      <c r="E2379" t="s">
        <v>58</v>
      </c>
      <c r="F2379" t="s">
        <v>67</v>
      </c>
      <c r="G2379" t="s">
        <v>68</v>
      </c>
      <c r="H2379" t="s">
        <v>84</v>
      </c>
      <c r="I2379">
        <v>13</v>
      </c>
      <c r="J2379" t="s">
        <v>25</v>
      </c>
      <c r="K2379" s="1">
        <v>40497</v>
      </c>
      <c r="L2379"/>
      <c r="M2379">
        <v>14.95</v>
      </c>
      <c r="N2379">
        <v>69526</v>
      </c>
      <c r="O2379">
        <v>3</v>
      </c>
      <c r="P2379" t="s">
        <v>26</v>
      </c>
      <c r="Q2379">
        <v>4</v>
      </c>
      <c r="R2379">
        <v>3</v>
      </c>
      <c r="S2379" t="s">
        <v>123</v>
      </c>
      <c r="T2379" t="s">
        <v>26</v>
      </c>
    </row>
    <row r="2380" spans="1:20" x14ac:dyDescent="0.3">
      <c r="A2380" t="s">
        <v>2657</v>
      </c>
      <c r="B2380" t="s">
        <v>29</v>
      </c>
      <c r="C2380">
        <v>21</v>
      </c>
      <c r="D2380" t="s">
        <v>30</v>
      </c>
      <c r="E2380" t="s">
        <v>63</v>
      </c>
      <c r="F2380" t="s">
        <v>32</v>
      </c>
      <c r="G2380" t="s">
        <v>171</v>
      </c>
      <c r="H2380" t="s">
        <v>24</v>
      </c>
      <c r="I2380">
        <v>0</v>
      </c>
      <c r="J2380" t="s">
        <v>25</v>
      </c>
      <c r="K2380" s="1">
        <v>40610</v>
      </c>
      <c r="L2380"/>
      <c r="M2380">
        <v>14.64</v>
      </c>
      <c r="N2380">
        <v>22474</v>
      </c>
      <c r="O2380">
        <v>3</v>
      </c>
      <c r="P2380" t="s">
        <v>26</v>
      </c>
      <c r="Q2380">
        <v>1</v>
      </c>
      <c r="R2380">
        <v>7</v>
      </c>
      <c r="S2380" t="s">
        <v>1343</v>
      </c>
      <c r="T2380" t="s">
        <v>26</v>
      </c>
    </row>
    <row r="2381" spans="1:20" x14ac:dyDescent="0.3">
      <c r="A2381" t="s">
        <v>2658</v>
      </c>
      <c r="B2381" t="s">
        <v>29</v>
      </c>
      <c r="C2381">
        <v>30</v>
      </c>
      <c r="D2381" t="s">
        <v>30</v>
      </c>
      <c r="E2381" t="s">
        <v>31</v>
      </c>
      <c r="F2381" t="s">
        <v>82</v>
      </c>
      <c r="G2381" t="s">
        <v>83</v>
      </c>
      <c r="H2381" t="s">
        <v>24</v>
      </c>
      <c r="I2381">
        <v>4.5999999999999996</v>
      </c>
      <c r="J2381" t="s">
        <v>25</v>
      </c>
      <c r="K2381" s="1">
        <v>44853</v>
      </c>
      <c r="L2381"/>
      <c r="M2381">
        <v>3.03</v>
      </c>
      <c r="N2381">
        <v>43252</v>
      </c>
      <c r="O2381">
        <v>3</v>
      </c>
      <c r="P2381" t="s">
        <v>26</v>
      </c>
      <c r="Q2381">
        <v>2</v>
      </c>
      <c r="R2381">
        <v>6</v>
      </c>
      <c r="S2381" t="s">
        <v>2407</v>
      </c>
      <c r="T2381" t="s">
        <v>26</v>
      </c>
    </row>
    <row r="2382" spans="1:20" x14ac:dyDescent="0.3">
      <c r="A2382" t="s">
        <v>2659</v>
      </c>
      <c r="B2382" t="s">
        <v>19</v>
      </c>
      <c r="C2382">
        <v>24</v>
      </c>
      <c r="D2382" t="s">
        <v>30</v>
      </c>
      <c r="E2382" t="s">
        <v>21</v>
      </c>
      <c r="F2382" t="s">
        <v>54</v>
      </c>
      <c r="G2382" t="s">
        <v>55</v>
      </c>
      <c r="H2382" t="s">
        <v>24</v>
      </c>
      <c r="I2382">
        <v>2.6</v>
      </c>
      <c r="J2382" t="s">
        <v>25</v>
      </c>
      <c r="K2382" s="1">
        <v>42166</v>
      </c>
      <c r="L2382"/>
      <c r="M2382">
        <v>10.38</v>
      </c>
      <c r="N2382">
        <v>36605</v>
      </c>
      <c r="O2382">
        <v>2</v>
      </c>
      <c r="P2382" t="s">
        <v>26</v>
      </c>
      <c r="Q2382">
        <v>1</v>
      </c>
      <c r="R2382">
        <v>4</v>
      </c>
      <c r="S2382" t="s">
        <v>274</v>
      </c>
      <c r="T2382" t="s">
        <v>26</v>
      </c>
    </row>
    <row r="2383" spans="1:20" x14ac:dyDescent="0.3">
      <c r="A2383" t="s">
        <v>2660</v>
      </c>
      <c r="B2383" t="s">
        <v>29</v>
      </c>
      <c r="C2383">
        <v>34</v>
      </c>
      <c r="D2383" t="s">
        <v>30</v>
      </c>
      <c r="E2383" t="s">
        <v>36</v>
      </c>
      <c r="F2383" t="s">
        <v>92</v>
      </c>
      <c r="G2383" t="s">
        <v>120</v>
      </c>
      <c r="H2383" t="s">
        <v>24</v>
      </c>
      <c r="I2383">
        <v>8.1</v>
      </c>
      <c r="J2383" t="s">
        <v>25</v>
      </c>
      <c r="K2383" s="1">
        <v>41901</v>
      </c>
      <c r="L2383"/>
      <c r="M2383">
        <v>11.11</v>
      </c>
      <c r="N2383">
        <v>49375</v>
      </c>
      <c r="O2383">
        <v>3</v>
      </c>
      <c r="P2383" t="s">
        <v>26</v>
      </c>
      <c r="Q2383">
        <v>1</v>
      </c>
      <c r="R2383">
        <v>7</v>
      </c>
      <c r="S2383" t="s">
        <v>756</v>
      </c>
      <c r="T2383" t="s">
        <v>26</v>
      </c>
    </row>
    <row r="2384" spans="1:20" x14ac:dyDescent="0.3">
      <c r="A2384" t="s">
        <v>2661</v>
      </c>
      <c r="B2384" t="s">
        <v>19</v>
      </c>
      <c r="C2384">
        <v>25</v>
      </c>
      <c r="D2384" t="s">
        <v>20</v>
      </c>
      <c r="E2384" t="s">
        <v>58</v>
      </c>
      <c r="F2384" t="s">
        <v>40</v>
      </c>
      <c r="G2384" t="s">
        <v>50</v>
      </c>
      <c r="H2384" t="s">
        <v>24</v>
      </c>
      <c r="I2384">
        <v>2.9</v>
      </c>
      <c r="J2384" t="s">
        <v>25</v>
      </c>
      <c r="K2384" s="1">
        <v>44407</v>
      </c>
      <c r="L2384" s="1">
        <v>44726</v>
      </c>
      <c r="M2384">
        <v>0.87</v>
      </c>
      <c r="N2384">
        <v>33538</v>
      </c>
      <c r="O2384">
        <v>2</v>
      </c>
      <c r="P2384" t="s">
        <v>26</v>
      </c>
      <c r="Q2384">
        <v>2</v>
      </c>
      <c r="R2384">
        <v>8</v>
      </c>
      <c r="S2384" t="s">
        <v>500</v>
      </c>
      <c r="T2384" t="s">
        <v>65</v>
      </c>
    </row>
    <row r="2385" spans="1:20" x14ac:dyDescent="0.3">
      <c r="A2385" t="s">
        <v>2662</v>
      </c>
      <c r="B2385" t="s">
        <v>19</v>
      </c>
      <c r="C2385">
        <v>26</v>
      </c>
      <c r="D2385" t="s">
        <v>30</v>
      </c>
      <c r="E2385" t="s">
        <v>21</v>
      </c>
      <c r="F2385" t="s">
        <v>92</v>
      </c>
      <c r="G2385" t="s">
        <v>246</v>
      </c>
      <c r="H2385" t="s">
        <v>51</v>
      </c>
      <c r="I2385">
        <v>0.9</v>
      </c>
      <c r="J2385" t="s">
        <v>25</v>
      </c>
      <c r="K2385" s="1">
        <v>41531</v>
      </c>
      <c r="L2385"/>
      <c r="M2385">
        <v>12.12</v>
      </c>
      <c r="N2385">
        <v>32236</v>
      </c>
      <c r="O2385">
        <v>3</v>
      </c>
      <c r="P2385" t="s">
        <v>26</v>
      </c>
      <c r="Q2385">
        <v>5</v>
      </c>
      <c r="R2385">
        <v>2</v>
      </c>
      <c r="S2385" t="s">
        <v>363</v>
      </c>
      <c r="T2385" t="s">
        <v>26</v>
      </c>
    </row>
    <row r="2386" spans="1:20" x14ac:dyDescent="0.3">
      <c r="A2386" t="s">
        <v>2663</v>
      </c>
      <c r="B2386" t="s">
        <v>19</v>
      </c>
      <c r="C2386">
        <v>30</v>
      </c>
      <c r="D2386" t="s">
        <v>30</v>
      </c>
      <c r="E2386" t="s">
        <v>31</v>
      </c>
      <c r="F2386" t="s">
        <v>92</v>
      </c>
      <c r="G2386" t="s">
        <v>246</v>
      </c>
      <c r="H2386" t="s">
        <v>51</v>
      </c>
      <c r="I2386">
        <v>5.9</v>
      </c>
      <c r="J2386" t="s">
        <v>25</v>
      </c>
      <c r="K2386" s="1">
        <v>43483</v>
      </c>
      <c r="L2386"/>
      <c r="M2386">
        <v>6.78</v>
      </c>
      <c r="N2386">
        <v>52200</v>
      </c>
      <c r="O2386">
        <v>1</v>
      </c>
      <c r="P2386" t="s">
        <v>26</v>
      </c>
      <c r="Q2386">
        <v>1</v>
      </c>
      <c r="R2386">
        <v>3</v>
      </c>
      <c r="S2386" t="s">
        <v>162</v>
      </c>
      <c r="T2386" t="s">
        <v>26</v>
      </c>
    </row>
    <row r="2387" spans="1:20" x14ac:dyDescent="0.3">
      <c r="A2387" t="s">
        <v>2664</v>
      </c>
      <c r="B2387" t="s">
        <v>29</v>
      </c>
      <c r="C2387">
        <v>21</v>
      </c>
      <c r="D2387" t="s">
        <v>20</v>
      </c>
      <c r="E2387" t="s">
        <v>53</v>
      </c>
      <c r="F2387" t="s">
        <v>82</v>
      </c>
      <c r="G2387" t="s">
        <v>284</v>
      </c>
      <c r="H2387" t="s">
        <v>24</v>
      </c>
      <c r="I2387">
        <v>0</v>
      </c>
      <c r="J2387" t="s">
        <v>25</v>
      </c>
      <c r="K2387" s="1">
        <v>44272</v>
      </c>
      <c r="L2387"/>
      <c r="M2387">
        <v>4.62</v>
      </c>
      <c r="N2387">
        <v>32651</v>
      </c>
      <c r="O2387">
        <v>3</v>
      </c>
      <c r="P2387" t="s">
        <v>26</v>
      </c>
      <c r="Q2387">
        <v>2</v>
      </c>
      <c r="R2387">
        <v>4</v>
      </c>
      <c r="S2387" t="s">
        <v>1529</v>
      </c>
      <c r="T2387" t="s">
        <v>26</v>
      </c>
    </row>
    <row r="2388" spans="1:20" x14ac:dyDescent="0.3">
      <c r="A2388" t="s">
        <v>2665</v>
      </c>
      <c r="B2388" t="s">
        <v>29</v>
      </c>
      <c r="C2388">
        <v>36</v>
      </c>
      <c r="D2388" t="s">
        <v>30</v>
      </c>
      <c r="E2388" t="s">
        <v>36</v>
      </c>
      <c r="F2388" t="s">
        <v>32</v>
      </c>
      <c r="G2388" t="s">
        <v>171</v>
      </c>
      <c r="H2388" t="s">
        <v>51</v>
      </c>
      <c r="I2388">
        <v>3.8</v>
      </c>
      <c r="J2388" t="s">
        <v>85</v>
      </c>
      <c r="K2388" s="1">
        <v>44899</v>
      </c>
      <c r="L2388"/>
      <c r="M2388">
        <v>2.9</v>
      </c>
      <c r="N2388">
        <v>40140</v>
      </c>
      <c r="O2388">
        <v>3</v>
      </c>
      <c r="P2388" t="s">
        <v>26</v>
      </c>
      <c r="Q2388">
        <v>1</v>
      </c>
      <c r="R2388">
        <v>8</v>
      </c>
      <c r="S2388" t="s">
        <v>445</v>
      </c>
      <c r="T2388" t="s">
        <v>26</v>
      </c>
    </row>
    <row r="2389" spans="1:20" x14ac:dyDescent="0.3">
      <c r="A2389" t="s">
        <v>2666</v>
      </c>
      <c r="B2389" t="s">
        <v>29</v>
      </c>
      <c r="C2389">
        <v>28</v>
      </c>
      <c r="D2389" t="s">
        <v>20</v>
      </c>
      <c r="E2389" t="s">
        <v>39</v>
      </c>
      <c r="F2389" t="s">
        <v>54</v>
      </c>
      <c r="G2389" t="s">
        <v>55</v>
      </c>
      <c r="H2389" t="s">
        <v>51</v>
      </c>
      <c r="I2389">
        <v>4.9000000000000004</v>
      </c>
      <c r="J2389" t="s">
        <v>25</v>
      </c>
      <c r="K2389" s="1">
        <v>45500</v>
      </c>
      <c r="L2389"/>
      <c r="M2389">
        <v>1.25</v>
      </c>
      <c r="N2389">
        <v>44545</v>
      </c>
      <c r="O2389">
        <v>3</v>
      </c>
      <c r="P2389" t="s">
        <v>26</v>
      </c>
      <c r="Q2389">
        <v>4</v>
      </c>
      <c r="R2389">
        <v>4</v>
      </c>
      <c r="S2389" t="s">
        <v>56</v>
      </c>
      <c r="T2389" t="s">
        <v>26</v>
      </c>
    </row>
    <row r="2390" spans="1:20" x14ac:dyDescent="0.3">
      <c r="A2390" t="s">
        <v>2667</v>
      </c>
      <c r="B2390" t="s">
        <v>19</v>
      </c>
      <c r="C2390">
        <v>39</v>
      </c>
      <c r="D2390" t="s">
        <v>20</v>
      </c>
      <c r="E2390" t="s">
        <v>63</v>
      </c>
      <c r="F2390" t="s">
        <v>67</v>
      </c>
      <c r="G2390" t="s">
        <v>90</v>
      </c>
      <c r="H2390" t="s">
        <v>51</v>
      </c>
      <c r="I2390">
        <v>11</v>
      </c>
      <c r="J2390" t="s">
        <v>25</v>
      </c>
      <c r="K2390" s="1">
        <v>43608</v>
      </c>
      <c r="L2390" s="1">
        <v>44758</v>
      </c>
      <c r="M2390">
        <v>3.15</v>
      </c>
      <c r="N2390">
        <v>50525</v>
      </c>
      <c r="O2390">
        <v>2</v>
      </c>
      <c r="P2390" t="s">
        <v>65</v>
      </c>
      <c r="Q2390">
        <v>1</v>
      </c>
      <c r="R2390">
        <v>3</v>
      </c>
      <c r="S2390" t="s">
        <v>350</v>
      </c>
      <c r="T2390" t="s">
        <v>65</v>
      </c>
    </row>
    <row r="2391" spans="1:20" x14ac:dyDescent="0.3">
      <c r="A2391" t="s">
        <v>2668</v>
      </c>
      <c r="B2391" t="s">
        <v>29</v>
      </c>
      <c r="C2391">
        <v>27</v>
      </c>
      <c r="D2391" t="s">
        <v>20</v>
      </c>
      <c r="E2391" t="s">
        <v>44</v>
      </c>
      <c r="F2391" t="s">
        <v>32</v>
      </c>
      <c r="G2391" t="s">
        <v>171</v>
      </c>
      <c r="H2391" t="s">
        <v>24</v>
      </c>
      <c r="I2391">
        <v>5.5</v>
      </c>
      <c r="J2391" t="s">
        <v>25</v>
      </c>
      <c r="K2391" s="1">
        <v>44671</v>
      </c>
      <c r="L2391"/>
      <c r="M2391">
        <v>3.52</v>
      </c>
      <c r="N2391">
        <v>36680</v>
      </c>
      <c r="O2391">
        <v>3</v>
      </c>
      <c r="P2391" t="s">
        <v>26</v>
      </c>
      <c r="Q2391">
        <v>0</v>
      </c>
      <c r="R2391">
        <v>6</v>
      </c>
      <c r="S2391" t="s">
        <v>34</v>
      </c>
      <c r="T2391" t="s">
        <v>26</v>
      </c>
    </row>
    <row r="2392" spans="1:20" x14ac:dyDescent="0.3">
      <c r="A2392" t="s">
        <v>2669</v>
      </c>
      <c r="B2392" t="s">
        <v>29</v>
      </c>
      <c r="C2392">
        <v>30</v>
      </c>
      <c r="D2392" t="s">
        <v>30</v>
      </c>
      <c r="E2392" t="s">
        <v>36</v>
      </c>
      <c r="F2392" t="s">
        <v>92</v>
      </c>
      <c r="G2392" t="s">
        <v>246</v>
      </c>
      <c r="H2392" t="s">
        <v>51</v>
      </c>
      <c r="I2392">
        <v>3.5</v>
      </c>
      <c r="J2392" t="s">
        <v>25</v>
      </c>
      <c r="K2392" s="1">
        <v>39518</v>
      </c>
      <c r="L2392"/>
      <c r="M2392">
        <v>17.63</v>
      </c>
      <c r="N2392">
        <v>38856</v>
      </c>
      <c r="O2392">
        <v>3</v>
      </c>
      <c r="P2392" t="s">
        <v>26</v>
      </c>
      <c r="Q2392">
        <v>3</v>
      </c>
      <c r="R2392">
        <v>4</v>
      </c>
      <c r="S2392" t="s">
        <v>428</v>
      </c>
      <c r="T2392" t="s">
        <v>26</v>
      </c>
    </row>
    <row r="2393" spans="1:20" x14ac:dyDescent="0.3">
      <c r="A2393" t="s">
        <v>2670</v>
      </c>
      <c r="B2393" t="s">
        <v>29</v>
      </c>
      <c r="C2393">
        <v>29</v>
      </c>
      <c r="D2393" t="s">
        <v>30</v>
      </c>
      <c r="E2393" t="s">
        <v>63</v>
      </c>
      <c r="F2393" t="s">
        <v>22</v>
      </c>
      <c r="G2393" t="s">
        <v>59</v>
      </c>
      <c r="H2393" t="s">
        <v>51</v>
      </c>
      <c r="I2393">
        <v>6.2</v>
      </c>
      <c r="J2393" t="s">
        <v>25</v>
      </c>
      <c r="K2393" s="1">
        <v>41904</v>
      </c>
      <c r="L2393"/>
      <c r="M2393">
        <v>11.1</v>
      </c>
      <c r="N2393">
        <v>45732</v>
      </c>
      <c r="O2393">
        <v>3</v>
      </c>
      <c r="P2393" t="s">
        <v>26</v>
      </c>
      <c r="Q2393">
        <v>1</v>
      </c>
      <c r="R2393">
        <v>8</v>
      </c>
      <c r="S2393" t="s">
        <v>300</v>
      </c>
      <c r="T2393" t="s">
        <v>26</v>
      </c>
    </row>
    <row r="2394" spans="1:20" x14ac:dyDescent="0.3">
      <c r="A2394" t="s">
        <v>2671</v>
      </c>
      <c r="B2394" t="s">
        <v>19</v>
      </c>
      <c r="C2394">
        <v>29</v>
      </c>
      <c r="D2394" t="s">
        <v>20</v>
      </c>
      <c r="E2394" t="s">
        <v>36</v>
      </c>
      <c r="F2394" t="s">
        <v>45</v>
      </c>
      <c r="G2394" t="s">
        <v>98</v>
      </c>
      <c r="H2394" t="s">
        <v>24</v>
      </c>
      <c r="I2394">
        <v>6.4</v>
      </c>
      <c r="J2394" t="s">
        <v>25</v>
      </c>
      <c r="K2394" s="1">
        <v>40836</v>
      </c>
      <c r="L2394" s="1">
        <v>42227</v>
      </c>
      <c r="M2394">
        <v>3.81</v>
      </c>
      <c r="N2394">
        <v>52463</v>
      </c>
      <c r="O2394">
        <v>1</v>
      </c>
      <c r="P2394" t="s">
        <v>65</v>
      </c>
      <c r="Q2394">
        <v>2</v>
      </c>
      <c r="R2394">
        <v>3</v>
      </c>
      <c r="S2394" t="s">
        <v>341</v>
      </c>
      <c r="T2394" t="s">
        <v>65</v>
      </c>
    </row>
    <row r="2395" spans="1:20" x14ac:dyDescent="0.3">
      <c r="A2395" t="s">
        <v>2672</v>
      </c>
      <c r="B2395" t="s">
        <v>29</v>
      </c>
      <c r="C2395">
        <v>46</v>
      </c>
      <c r="D2395" t="s">
        <v>20</v>
      </c>
      <c r="E2395" t="s">
        <v>31</v>
      </c>
      <c r="F2395" t="s">
        <v>40</v>
      </c>
      <c r="G2395" t="s">
        <v>41</v>
      </c>
      <c r="H2395" t="s">
        <v>24</v>
      </c>
      <c r="I2395">
        <v>9.8000000000000007</v>
      </c>
      <c r="J2395" t="s">
        <v>25</v>
      </c>
      <c r="K2395" s="1">
        <v>44814</v>
      </c>
      <c r="L2395"/>
      <c r="M2395">
        <v>3.13</v>
      </c>
      <c r="N2395">
        <v>58319</v>
      </c>
      <c r="O2395">
        <v>3</v>
      </c>
      <c r="P2395" t="s">
        <v>26</v>
      </c>
      <c r="Q2395">
        <v>1</v>
      </c>
      <c r="R2395">
        <v>10</v>
      </c>
      <c r="S2395" t="s">
        <v>458</v>
      </c>
      <c r="T2395" t="s">
        <v>26</v>
      </c>
    </row>
    <row r="2396" spans="1:20" x14ac:dyDescent="0.3">
      <c r="A2396" t="s">
        <v>2673</v>
      </c>
      <c r="B2396" t="s">
        <v>29</v>
      </c>
      <c r="C2396">
        <v>35</v>
      </c>
      <c r="D2396" t="s">
        <v>30</v>
      </c>
      <c r="E2396" t="s">
        <v>63</v>
      </c>
      <c r="F2396" t="s">
        <v>32</v>
      </c>
      <c r="G2396" t="s">
        <v>171</v>
      </c>
      <c r="H2396" t="s">
        <v>51</v>
      </c>
      <c r="I2396">
        <v>10.6</v>
      </c>
      <c r="J2396" t="s">
        <v>25</v>
      </c>
      <c r="K2396" s="1">
        <v>42255</v>
      </c>
      <c r="L2396"/>
      <c r="M2396">
        <v>10.14</v>
      </c>
      <c r="N2396">
        <v>52978</v>
      </c>
      <c r="O2396">
        <v>4</v>
      </c>
      <c r="P2396" t="s">
        <v>26</v>
      </c>
      <c r="Q2396">
        <v>2</v>
      </c>
      <c r="R2396">
        <v>5</v>
      </c>
      <c r="T2396" t="s">
        <v>26</v>
      </c>
    </row>
    <row r="2397" spans="1:20" x14ac:dyDescent="0.3">
      <c r="A2397" t="s">
        <v>2674</v>
      </c>
      <c r="B2397" t="s">
        <v>29</v>
      </c>
      <c r="C2397">
        <v>22</v>
      </c>
      <c r="D2397" t="s">
        <v>20</v>
      </c>
      <c r="E2397" t="s">
        <v>44</v>
      </c>
      <c r="F2397" t="s">
        <v>82</v>
      </c>
      <c r="G2397" t="s">
        <v>83</v>
      </c>
      <c r="H2397" t="s">
        <v>24</v>
      </c>
      <c r="I2397">
        <v>0.8</v>
      </c>
      <c r="J2397" t="s">
        <v>25</v>
      </c>
      <c r="K2397" s="1">
        <v>41345</v>
      </c>
      <c r="L2397"/>
      <c r="M2397">
        <v>12.63</v>
      </c>
      <c r="N2397">
        <v>27807</v>
      </c>
      <c r="O2397">
        <v>3</v>
      </c>
      <c r="P2397" t="s">
        <v>65</v>
      </c>
      <c r="Q2397">
        <v>0</v>
      </c>
      <c r="R2397">
        <v>7</v>
      </c>
      <c r="S2397" t="s">
        <v>683</v>
      </c>
      <c r="T2397" t="s">
        <v>26</v>
      </c>
    </row>
    <row r="2398" spans="1:20" x14ac:dyDescent="0.3">
      <c r="A2398" t="s">
        <v>2675</v>
      </c>
      <c r="B2398" t="s">
        <v>19</v>
      </c>
      <c r="C2398">
        <v>24</v>
      </c>
      <c r="D2398" t="s">
        <v>20</v>
      </c>
      <c r="E2398" t="s">
        <v>39</v>
      </c>
      <c r="F2398" t="s">
        <v>22</v>
      </c>
      <c r="G2398" t="s">
        <v>23</v>
      </c>
      <c r="H2398" t="s">
        <v>84</v>
      </c>
      <c r="I2398">
        <v>1.8</v>
      </c>
      <c r="J2398" t="s">
        <v>25</v>
      </c>
      <c r="K2398" s="1">
        <v>40903</v>
      </c>
      <c r="L2398"/>
      <c r="M2398">
        <v>13.84</v>
      </c>
      <c r="N2398">
        <v>41378</v>
      </c>
      <c r="O2398">
        <v>3</v>
      </c>
      <c r="P2398" t="s">
        <v>26</v>
      </c>
      <c r="Q2398">
        <v>1</v>
      </c>
      <c r="R2398">
        <v>7</v>
      </c>
      <c r="S2398" t="s">
        <v>983</v>
      </c>
      <c r="T2398" t="s">
        <v>26</v>
      </c>
    </row>
    <row r="2399" spans="1:20" x14ac:dyDescent="0.3">
      <c r="A2399" t="s">
        <v>1151</v>
      </c>
      <c r="B2399" t="s">
        <v>29</v>
      </c>
      <c r="C2399">
        <v>23</v>
      </c>
      <c r="D2399" t="s">
        <v>30</v>
      </c>
      <c r="E2399" t="s">
        <v>53</v>
      </c>
      <c r="F2399" t="s">
        <v>67</v>
      </c>
      <c r="G2399" t="s">
        <v>68</v>
      </c>
      <c r="H2399" t="s">
        <v>24</v>
      </c>
      <c r="I2399">
        <v>2.6</v>
      </c>
      <c r="J2399" t="s">
        <v>25</v>
      </c>
      <c r="K2399" s="1">
        <v>39831</v>
      </c>
      <c r="L2399" s="1">
        <v>43330</v>
      </c>
      <c r="M2399">
        <v>9.58</v>
      </c>
      <c r="N2399">
        <v>31071</v>
      </c>
      <c r="O2399">
        <v>2</v>
      </c>
      <c r="P2399" t="s">
        <v>65</v>
      </c>
      <c r="Q2399">
        <v>1</v>
      </c>
      <c r="R2399">
        <v>7</v>
      </c>
      <c r="T2399" t="s">
        <v>65</v>
      </c>
    </row>
    <row r="2400" spans="1:20" x14ac:dyDescent="0.3">
      <c r="A2400" t="s">
        <v>2676</v>
      </c>
      <c r="B2400" t="s">
        <v>29</v>
      </c>
      <c r="C2400">
        <v>38</v>
      </c>
      <c r="D2400" t="s">
        <v>30</v>
      </c>
      <c r="E2400" t="s">
        <v>63</v>
      </c>
      <c r="F2400" t="s">
        <v>82</v>
      </c>
      <c r="G2400" t="s">
        <v>83</v>
      </c>
      <c r="H2400" t="s">
        <v>24</v>
      </c>
      <c r="I2400">
        <v>11.8</v>
      </c>
      <c r="J2400" t="s">
        <v>25</v>
      </c>
      <c r="K2400" s="1">
        <v>45060</v>
      </c>
      <c r="L2400"/>
      <c r="M2400">
        <v>2.46</v>
      </c>
      <c r="N2400">
        <v>57778</v>
      </c>
      <c r="O2400">
        <v>1</v>
      </c>
      <c r="P2400" t="s">
        <v>65</v>
      </c>
      <c r="Q2400">
        <v>1</v>
      </c>
      <c r="R2400">
        <v>7</v>
      </c>
      <c r="S2400" t="s">
        <v>108</v>
      </c>
      <c r="T2400" t="s">
        <v>26</v>
      </c>
    </row>
    <row r="2401" spans="1:20" x14ac:dyDescent="0.3">
      <c r="A2401" t="s">
        <v>2677</v>
      </c>
      <c r="B2401" t="s">
        <v>29</v>
      </c>
      <c r="C2401">
        <v>29</v>
      </c>
      <c r="D2401" t="s">
        <v>30</v>
      </c>
      <c r="E2401" t="s">
        <v>44</v>
      </c>
      <c r="F2401" t="s">
        <v>32</v>
      </c>
      <c r="G2401" t="s">
        <v>33</v>
      </c>
      <c r="H2401" t="s">
        <v>24</v>
      </c>
      <c r="I2401">
        <v>1.8</v>
      </c>
      <c r="J2401" t="s">
        <v>25</v>
      </c>
      <c r="K2401" s="1">
        <v>42347</v>
      </c>
      <c r="L2401"/>
      <c r="M2401">
        <v>9.89</v>
      </c>
      <c r="N2401">
        <v>31416</v>
      </c>
      <c r="O2401">
        <v>4</v>
      </c>
      <c r="P2401" t="s">
        <v>26</v>
      </c>
      <c r="Q2401">
        <v>0</v>
      </c>
      <c r="R2401">
        <v>4</v>
      </c>
      <c r="S2401" t="s">
        <v>1173</v>
      </c>
      <c r="T2401" t="s">
        <v>26</v>
      </c>
    </row>
    <row r="2402" spans="1:20" x14ac:dyDescent="0.3">
      <c r="A2402" t="s">
        <v>2678</v>
      </c>
      <c r="B2402" t="s">
        <v>19</v>
      </c>
      <c r="C2402">
        <v>22</v>
      </c>
      <c r="D2402" t="s">
        <v>30</v>
      </c>
      <c r="E2402" t="s">
        <v>44</v>
      </c>
      <c r="F2402" t="s">
        <v>82</v>
      </c>
      <c r="G2402" t="s">
        <v>107</v>
      </c>
      <c r="H2402" t="s">
        <v>24</v>
      </c>
      <c r="I2402">
        <v>1.2</v>
      </c>
      <c r="J2402" t="s">
        <v>25</v>
      </c>
      <c r="K2402" s="1">
        <v>42934</v>
      </c>
      <c r="L2402"/>
      <c r="M2402">
        <v>8.2799999999999994</v>
      </c>
      <c r="N2402">
        <v>29328</v>
      </c>
      <c r="O2402">
        <v>3</v>
      </c>
      <c r="P2402" t="s">
        <v>26</v>
      </c>
      <c r="Q2402">
        <v>2</v>
      </c>
      <c r="R2402">
        <v>8</v>
      </c>
      <c r="S2402" t="s">
        <v>668</v>
      </c>
      <c r="T2402" t="s">
        <v>26</v>
      </c>
    </row>
    <row r="2403" spans="1:20" x14ac:dyDescent="0.3">
      <c r="A2403" t="s">
        <v>2679</v>
      </c>
      <c r="B2403" t="s">
        <v>19</v>
      </c>
      <c r="C2403">
        <v>40</v>
      </c>
      <c r="D2403" t="s">
        <v>20</v>
      </c>
      <c r="E2403" t="s">
        <v>53</v>
      </c>
      <c r="F2403" t="s">
        <v>67</v>
      </c>
      <c r="G2403" t="s">
        <v>68</v>
      </c>
      <c r="H2403" t="s">
        <v>24</v>
      </c>
      <c r="I2403">
        <v>15.2</v>
      </c>
      <c r="J2403" t="s">
        <v>25</v>
      </c>
      <c r="K2403" s="1">
        <v>44714</v>
      </c>
      <c r="L2403"/>
      <c r="M2403">
        <v>3.41</v>
      </c>
      <c r="N2403">
        <v>65862</v>
      </c>
      <c r="O2403">
        <v>4</v>
      </c>
      <c r="P2403" t="s">
        <v>26</v>
      </c>
      <c r="Q2403">
        <v>3</v>
      </c>
      <c r="R2403">
        <v>7</v>
      </c>
      <c r="S2403" t="s">
        <v>326</v>
      </c>
      <c r="T2403" t="s">
        <v>26</v>
      </c>
    </row>
    <row r="2404" spans="1:20" x14ac:dyDescent="0.3">
      <c r="A2404" t="s">
        <v>2680</v>
      </c>
      <c r="B2404" t="s">
        <v>19</v>
      </c>
      <c r="C2404">
        <v>28</v>
      </c>
      <c r="D2404" t="s">
        <v>20</v>
      </c>
      <c r="E2404" t="s">
        <v>53</v>
      </c>
      <c r="F2404" t="s">
        <v>54</v>
      </c>
      <c r="G2404" t="s">
        <v>55</v>
      </c>
      <c r="H2404" t="s">
        <v>47</v>
      </c>
      <c r="I2404">
        <v>6.4</v>
      </c>
      <c r="J2404" t="s">
        <v>25</v>
      </c>
      <c r="K2404" s="1">
        <v>41709</v>
      </c>
      <c r="L2404" s="1">
        <v>44125</v>
      </c>
      <c r="M2404">
        <v>6.61</v>
      </c>
      <c r="N2404">
        <v>43731</v>
      </c>
      <c r="O2404">
        <v>2</v>
      </c>
      <c r="P2404" t="s">
        <v>26</v>
      </c>
      <c r="Q2404">
        <v>1</v>
      </c>
      <c r="R2404">
        <v>8</v>
      </c>
      <c r="S2404" t="s">
        <v>56</v>
      </c>
      <c r="T2404" t="s">
        <v>65</v>
      </c>
    </row>
    <row r="2405" spans="1:20" x14ac:dyDescent="0.3">
      <c r="A2405" t="s">
        <v>2681</v>
      </c>
      <c r="B2405" t="s">
        <v>29</v>
      </c>
      <c r="C2405">
        <v>32</v>
      </c>
      <c r="D2405" t="s">
        <v>30</v>
      </c>
      <c r="E2405" t="s">
        <v>63</v>
      </c>
      <c r="F2405" t="s">
        <v>22</v>
      </c>
      <c r="G2405" t="s">
        <v>59</v>
      </c>
      <c r="H2405" t="s">
        <v>24</v>
      </c>
      <c r="I2405">
        <v>7.1</v>
      </c>
      <c r="J2405" t="s">
        <v>25</v>
      </c>
      <c r="K2405" s="1">
        <v>42890</v>
      </c>
      <c r="L2405"/>
      <c r="M2405">
        <v>8.4</v>
      </c>
      <c r="N2405">
        <v>37595</v>
      </c>
      <c r="O2405">
        <v>2</v>
      </c>
      <c r="P2405" t="s">
        <v>26</v>
      </c>
      <c r="Q2405">
        <v>0</v>
      </c>
      <c r="R2405">
        <v>8</v>
      </c>
      <c r="S2405" t="s">
        <v>560</v>
      </c>
      <c r="T2405" t="s">
        <v>26</v>
      </c>
    </row>
    <row r="2406" spans="1:20" x14ac:dyDescent="0.3">
      <c r="A2406" t="s">
        <v>2682</v>
      </c>
      <c r="B2406" t="s">
        <v>19</v>
      </c>
      <c r="C2406">
        <v>29</v>
      </c>
      <c r="D2406" t="s">
        <v>30</v>
      </c>
      <c r="E2406" t="s">
        <v>44</v>
      </c>
      <c r="F2406" t="s">
        <v>82</v>
      </c>
      <c r="G2406" t="s">
        <v>284</v>
      </c>
      <c r="H2406" t="s">
        <v>24</v>
      </c>
      <c r="I2406">
        <v>7.3</v>
      </c>
      <c r="J2406" t="s">
        <v>25</v>
      </c>
      <c r="K2406" s="1">
        <v>41720</v>
      </c>
      <c r="L2406"/>
      <c r="M2406">
        <v>11.6</v>
      </c>
      <c r="N2406">
        <v>48122</v>
      </c>
      <c r="O2406">
        <v>4</v>
      </c>
      <c r="P2406" t="s">
        <v>26</v>
      </c>
      <c r="Q2406">
        <v>0</v>
      </c>
      <c r="R2406">
        <v>9</v>
      </c>
      <c r="S2406" t="s">
        <v>698</v>
      </c>
      <c r="T2406" t="s">
        <v>26</v>
      </c>
    </row>
    <row r="2407" spans="1:20" x14ac:dyDescent="0.3">
      <c r="A2407" t="s">
        <v>2683</v>
      </c>
      <c r="B2407" t="s">
        <v>29</v>
      </c>
      <c r="C2407">
        <v>31</v>
      </c>
      <c r="D2407" t="s">
        <v>30</v>
      </c>
      <c r="E2407" t="s">
        <v>58</v>
      </c>
      <c r="F2407" t="s">
        <v>32</v>
      </c>
      <c r="G2407" t="s">
        <v>33</v>
      </c>
      <c r="H2407" t="s">
        <v>51</v>
      </c>
      <c r="I2407">
        <v>9.1</v>
      </c>
      <c r="J2407" t="s">
        <v>25</v>
      </c>
      <c r="K2407" s="1">
        <v>43498</v>
      </c>
      <c r="L2407" s="1">
        <v>45870</v>
      </c>
      <c r="M2407">
        <v>6.49</v>
      </c>
      <c r="N2407">
        <v>43637</v>
      </c>
      <c r="O2407">
        <v>2</v>
      </c>
      <c r="P2407" t="s">
        <v>65</v>
      </c>
      <c r="Q2407">
        <v>2</v>
      </c>
      <c r="R2407">
        <v>7</v>
      </c>
      <c r="S2407" t="s">
        <v>360</v>
      </c>
      <c r="T2407" t="s">
        <v>65</v>
      </c>
    </row>
    <row r="2408" spans="1:20" x14ac:dyDescent="0.3">
      <c r="A2408" t="s">
        <v>2684</v>
      </c>
      <c r="B2408" t="s">
        <v>29</v>
      </c>
      <c r="C2408">
        <v>33</v>
      </c>
      <c r="D2408" t="s">
        <v>30</v>
      </c>
      <c r="E2408" t="s">
        <v>44</v>
      </c>
      <c r="F2408" t="s">
        <v>40</v>
      </c>
      <c r="G2408" t="s">
        <v>96</v>
      </c>
      <c r="H2408" t="s">
        <v>24</v>
      </c>
      <c r="I2408">
        <v>4.5999999999999996</v>
      </c>
      <c r="J2408" t="s">
        <v>85</v>
      </c>
      <c r="K2408" s="1">
        <v>41632</v>
      </c>
      <c r="L2408" s="1">
        <v>43881</v>
      </c>
      <c r="M2408">
        <v>6.16</v>
      </c>
      <c r="N2408">
        <v>42860</v>
      </c>
      <c r="O2408">
        <v>2</v>
      </c>
      <c r="P2408" t="s">
        <v>26</v>
      </c>
      <c r="Q2408">
        <v>4</v>
      </c>
      <c r="R2408">
        <v>5</v>
      </c>
      <c r="S2408" t="s">
        <v>272</v>
      </c>
      <c r="T2408" t="s">
        <v>65</v>
      </c>
    </row>
    <row r="2409" spans="1:20" x14ac:dyDescent="0.3">
      <c r="A2409" t="s">
        <v>2685</v>
      </c>
      <c r="B2409" t="s">
        <v>29</v>
      </c>
      <c r="C2409">
        <v>34</v>
      </c>
      <c r="D2409" t="s">
        <v>20</v>
      </c>
      <c r="E2409" t="s">
        <v>39</v>
      </c>
      <c r="F2409" t="s">
        <v>22</v>
      </c>
      <c r="G2409" t="s">
        <v>74</v>
      </c>
      <c r="H2409" t="s">
        <v>24</v>
      </c>
      <c r="I2409">
        <v>9.3000000000000007</v>
      </c>
      <c r="J2409" t="s">
        <v>25</v>
      </c>
      <c r="K2409" s="1">
        <v>42632</v>
      </c>
      <c r="L2409"/>
      <c r="M2409">
        <v>9.11</v>
      </c>
      <c r="N2409">
        <v>52300</v>
      </c>
      <c r="O2409">
        <v>2</v>
      </c>
      <c r="P2409" t="s">
        <v>26</v>
      </c>
      <c r="Q2409">
        <v>1</v>
      </c>
      <c r="R2409">
        <v>8</v>
      </c>
      <c r="S2409" t="s">
        <v>27</v>
      </c>
      <c r="T2409" t="s">
        <v>26</v>
      </c>
    </row>
    <row r="2410" spans="1:20" x14ac:dyDescent="0.3">
      <c r="A2410" t="s">
        <v>2686</v>
      </c>
      <c r="B2410" t="s">
        <v>19</v>
      </c>
      <c r="C2410">
        <v>45</v>
      </c>
      <c r="D2410" t="s">
        <v>20</v>
      </c>
      <c r="E2410" t="s">
        <v>44</v>
      </c>
      <c r="F2410" t="s">
        <v>54</v>
      </c>
      <c r="G2410" t="s">
        <v>55</v>
      </c>
      <c r="H2410" t="s">
        <v>75</v>
      </c>
      <c r="I2410">
        <v>12.7</v>
      </c>
      <c r="J2410" t="s">
        <v>25</v>
      </c>
      <c r="K2410" s="1">
        <v>41294</v>
      </c>
      <c r="L2410"/>
      <c r="M2410">
        <v>12.77</v>
      </c>
      <c r="N2410">
        <v>61308</v>
      </c>
      <c r="O2410">
        <v>3</v>
      </c>
      <c r="P2410" t="s">
        <v>26</v>
      </c>
      <c r="Q2410">
        <v>3</v>
      </c>
      <c r="R2410">
        <v>6</v>
      </c>
      <c r="S2410" t="s">
        <v>1397</v>
      </c>
      <c r="T2410" t="s">
        <v>26</v>
      </c>
    </row>
    <row r="2411" spans="1:20" x14ac:dyDescent="0.3">
      <c r="A2411" t="s">
        <v>2687</v>
      </c>
      <c r="B2411" t="s">
        <v>29</v>
      </c>
      <c r="C2411">
        <v>37</v>
      </c>
      <c r="D2411" t="s">
        <v>30</v>
      </c>
      <c r="E2411" t="s">
        <v>58</v>
      </c>
      <c r="F2411" t="s">
        <v>32</v>
      </c>
      <c r="G2411" t="s">
        <v>33</v>
      </c>
      <c r="H2411" t="s">
        <v>24</v>
      </c>
      <c r="I2411">
        <v>12.6</v>
      </c>
      <c r="J2411" t="s">
        <v>25</v>
      </c>
      <c r="K2411" s="1">
        <v>45460</v>
      </c>
      <c r="L2411" s="1">
        <v>45881</v>
      </c>
      <c r="M2411">
        <v>1.1499999999999999</v>
      </c>
      <c r="N2411">
        <v>57436</v>
      </c>
      <c r="O2411">
        <v>3</v>
      </c>
      <c r="P2411" t="s">
        <v>26</v>
      </c>
      <c r="Q2411">
        <v>1</v>
      </c>
      <c r="R2411">
        <v>4</v>
      </c>
      <c r="S2411" t="s">
        <v>1173</v>
      </c>
      <c r="T2411" t="s">
        <v>65</v>
      </c>
    </row>
    <row r="2412" spans="1:20" x14ac:dyDescent="0.3">
      <c r="A2412" t="s">
        <v>2688</v>
      </c>
      <c r="B2412" t="s">
        <v>19</v>
      </c>
      <c r="C2412">
        <v>34</v>
      </c>
      <c r="D2412" t="s">
        <v>30</v>
      </c>
      <c r="E2412" t="s">
        <v>39</v>
      </c>
      <c r="F2412" t="s">
        <v>54</v>
      </c>
      <c r="G2412" t="s">
        <v>139</v>
      </c>
      <c r="H2412" t="s">
        <v>47</v>
      </c>
      <c r="I2412">
        <v>3.5</v>
      </c>
      <c r="J2412" t="s">
        <v>25</v>
      </c>
      <c r="K2412" s="1">
        <v>44574</v>
      </c>
      <c r="L2412"/>
      <c r="M2412">
        <v>3.79</v>
      </c>
      <c r="N2412">
        <v>30228</v>
      </c>
      <c r="O2412">
        <v>3</v>
      </c>
      <c r="P2412" t="s">
        <v>26</v>
      </c>
      <c r="Q2412">
        <v>0</v>
      </c>
      <c r="R2412">
        <v>10</v>
      </c>
      <c r="S2412" t="s">
        <v>267</v>
      </c>
      <c r="T2412" t="s">
        <v>26</v>
      </c>
    </row>
    <row r="2413" spans="1:20" x14ac:dyDescent="0.3">
      <c r="A2413" t="s">
        <v>2689</v>
      </c>
      <c r="B2413" t="s">
        <v>19</v>
      </c>
      <c r="C2413">
        <v>33</v>
      </c>
      <c r="D2413" t="s">
        <v>30</v>
      </c>
      <c r="E2413" t="s">
        <v>44</v>
      </c>
      <c r="F2413" t="s">
        <v>92</v>
      </c>
      <c r="G2413" t="s">
        <v>93</v>
      </c>
      <c r="H2413" t="s">
        <v>24</v>
      </c>
      <c r="I2413">
        <v>7.9</v>
      </c>
      <c r="J2413" t="s">
        <v>25</v>
      </c>
      <c r="K2413" s="1">
        <v>44391</v>
      </c>
      <c r="L2413"/>
      <c r="M2413">
        <v>4.29</v>
      </c>
      <c r="N2413">
        <v>47935</v>
      </c>
      <c r="O2413">
        <v>4</v>
      </c>
      <c r="P2413" t="s">
        <v>26</v>
      </c>
      <c r="Q2413">
        <v>5</v>
      </c>
      <c r="R2413">
        <v>8</v>
      </c>
      <c r="S2413" t="s">
        <v>723</v>
      </c>
      <c r="T2413" t="s">
        <v>26</v>
      </c>
    </row>
    <row r="2414" spans="1:20" x14ac:dyDescent="0.3">
      <c r="A2414" t="s">
        <v>2690</v>
      </c>
      <c r="B2414" t="s">
        <v>19</v>
      </c>
      <c r="C2414">
        <v>30</v>
      </c>
      <c r="D2414" t="s">
        <v>20</v>
      </c>
      <c r="E2414" t="s">
        <v>44</v>
      </c>
      <c r="F2414" t="s">
        <v>82</v>
      </c>
      <c r="G2414" t="s">
        <v>107</v>
      </c>
      <c r="H2414" t="s">
        <v>24</v>
      </c>
      <c r="I2414">
        <v>4.5</v>
      </c>
      <c r="J2414" t="s">
        <v>25</v>
      </c>
      <c r="K2414" s="1">
        <v>43451</v>
      </c>
      <c r="L2414"/>
      <c r="M2414">
        <v>6.86</v>
      </c>
      <c r="N2414">
        <v>42016</v>
      </c>
      <c r="O2414">
        <v>4</v>
      </c>
      <c r="P2414" t="s">
        <v>65</v>
      </c>
      <c r="Q2414">
        <v>1</v>
      </c>
      <c r="R2414">
        <v>3</v>
      </c>
      <c r="S2414" t="s">
        <v>972</v>
      </c>
      <c r="T2414" t="s">
        <v>26</v>
      </c>
    </row>
    <row r="2415" spans="1:20" x14ac:dyDescent="0.3">
      <c r="A2415" t="s">
        <v>2691</v>
      </c>
      <c r="B2415" t="s">
        <v>29</v>
      </c>
      <c r="C2415">
        <v>23</v>
      </c>
      <c r="D2415" t="s">
        <v>30</v>
      </c>
      <c r="E2415" t="s">
        <v>44</v>
      </c>
      <c r="F2415" t="s">
        <v>32</v>
      </c>
      <c r="G2415" t="s">
        <v>33</v>
      </c>
      <c r="H2415" t="s">
        <v>24</v>
      </c>
      <c r="I2415">
        <v>3</v>
      </c>
      <c r="J2415" t="s">
        <v>85</v>
      </c>
      <c r="K2415" s="1">
        <v>42693</v>
      </c>
      <c r="L2415"/>
      <c r="M2415">
        <v>8.94</v>
      </c>
      <c r="N2415">
        <v>27405</v>
      </c>
      <c r="O2415">
        <v>3</v>
      </c>
      <c r="P2415" t="s">
        <v>26</v>
      </c>
      <c r="Q2415">
        <v>3</v>
      </c>
      <c r="R2415">
        <v>8</v>
      </c>
      <c r="S2415" t="s">
        <v>1475</v>
      </c>
      <c r="T2415" t="s">
        <v>26</v>
      </c>
    </row>
    <row r="2416" spans="1:20" x14ac:dyDescent="0.3">
      <c r="A2416" t="s">
        <v>2692</v>
      </c>
      <c r="B2416" t="s">
        <v>29</v>
      </c>
      <c r="C2416">
        <v>37</v>
      </c>
      <c r="D2416" t="s">
        <v>20</v>
      </c>
      <c r="E2416" t="s">
        <v>39</v>
      </c>
      <c r="F2416" t="s">
        <v>32</v>
      </c>
      <c r="G2416" t="s">
        <v>33</v>
      </c>
      <c r="H2416" t="s">
        <v>24</v>
      </c>
      <c r="I2416">
        <v>10.9</v>
      </c>
      <c r="J2416" t="s">
        <v>25</v>
      </c>
      <c r="K2416" s="1">
        <v>42840</v>
      </c>
      <c r="L2416"/>
      <c r="M2416">
        <v>8.5399999999999991</v>
      </c>
      <c r="N2416">
        <v>43634</v>
      </c>
      <c r="O2416">
        <v>3</v>
      </c>
      <c r="P2416" t="s">
        <v>26</v>
      </c>
      <c r="Q2416">
        <v>0</v>
      </c>
      <c r="R2416">
        <v>3</v>
      </c>
      <c r="S2416" t="s">
        <v>1475</v>
      </c>
      <c r="T2416" t="s">
        <v>26</v>
      </c>
    </row>
    <row r="2417" spans="1:20" x14ac:dyDescent="0.3">
      <c r="A2417" t="s">
        <v>2693</v>
      </c>
      <c r="B2417" t="s">
        <v>19</v>
      </c>
      <c r="C2417">
        <v>29</v>
      </c>
      <c r="D2417" t="s">
        <v>30</v>
      </c>
      <c r="E2417" t="s">
        <v>21</v>
      </c>
      <c r="F2417" t="s">
        <v>45</v>
      </c>
      <c r="G2417" t="s">
        <v>98</v>
      </c>
      <c r="H2417" t="s">
        <v>24</v>
      </c>
      <c r="I2417">
        <v>5.5</v>
      </c>
      <c r="J2417" t="s">
        <v>25</v>
      </c>
      <c r="K2417" s="1">
        <v>45133</v>
      </c>
      <c r="L2417" s="1">
        <v>45282</v>
      </c>
      <c r="M2417">
        <v>0.41</v>
      </c>
      <c r="N2417">
        <v>37182</v>
      </c>
      <c r="O2417">
        <v>3</v>
      </c>
      <c r="P2417" t="s">
        <v>26</v>
      </c>
      <c r="Q2417">
        <v>4</v>
      </c>
      <c r="R2417">
        <v>13</v>
      </c>
      <c r="S2417" t="s">
        <v>942</v>
      </c>
      <c r="T2417" t="s">
        <v>65</v>
      </c>
    </row>
    <row r="2418" spans="1:20" x14ac:dyDescent="0.3">
      <c r="A2418" t="s">
        <v>1367</v>
      </c>
      <c r="B2418" t="s">
        <v>19</v>
      </c>
      <c r="C2418">
        <v>32</v>
      </c>
      <c r="D2418" t="s">
        <v>30</v>
      </c>
      <c r="E2418" t="s">
        <v>36</v>
      </c>
      <c r="F2418" t="s">
        <v>92</v>
      </c>
      <c r="G2418" t="s">
        <v>246</v>
      </c>
      <c r="H2418" t="s">
        <v>24</v>
      </c>
      <c r="I2418">
        <v>8.9</v>
      </c>
      <c r="J2418" t="s">
        <v>85</v>
      </c>
      <c r="K2418" s="1">
        <v>40815</v>
      </c>
      <c r="L2418"/>
      <c r="M2418">
        <v>14.08</v>
      </c>
      <c r="N2418">
        <v>48526</v>
      </c>
      <c r="O2418">
        <v>2</v>
      </c>
      <c r="P2418" t="s">
        <v>26</v>
      </c>
      <c r="Q2418">
        <v>3</v>
      </c>
      <c r="R2418">
        <v>3</v>
      </c>
      <c r="T2418" t="s">
        <v>26</v>
      </c>
    </row>
    <row r="2419" spans="1:20" x14ac:dyDescent="0.3">
      <c r="A2419" t="s">
        <v>2694</v>
      </c>
      <c r="B2419" t="s">
        <v>19</v>
      </c>
      <c r="C2419">
        <v>27</v>
      </c>
      <c r="D2419" t="s">
        <v>20</v>
      </c>
      <c r="E2419" t="s">
        <v>58</v>
      </c>
      <c r="F2419" t="s">
        <v>22</v>
      </c>
      <c r="G2419" t="s">
        <v>23</v>
      </c>
      <c r="H2419" t="s">
        <v>24</v>
      </c>
      <c r="I2419">
        <v>4.4000000000000004</v>
      </c>
      <c r="J2419" t="s">
        <v>25</v>
      </c>
      <c r="K2419" s="1">
        <v>42602</v>
      </c>
      <c r="L2419"/>
      <c r="M2419">
        <v>9.19</v>
      </c>
      <c r="N2419">
        <v>40310</v>
      </c>
      <c r="O2419">
        <v>3</v>
      </c>
      <c r="P2419" t="s">
        <v>26</v>
      </c>
      <c r="Q2419">
        <v>0</v>
      </c>
      <c r="R2419">
        <v>3</v>
      </c>
      <c r="S2419" t="s">
        <v>527</v>
      </c>
      <c r="T2419" t="s">
        <v>26</v>
      </c>
    </row>
    <row r="2420" spans="1:20" x14ac:dyDescent="0.3">
      <c r="A2420" t="s">
        <v>2695</v>
      </c>
      <c r="B2420" t="s">
        <v>19</v>
      </c>
      <c r="C2420">
        <v>29</v>
      </c>
      <c r="D2420" t="s">
        <v>30</v>
      </c>
      <c r="E2420" t="s">
        <v>63</v>
      </c>
      <c r="F2420" t="s">
        <v>82</v>
      </c>
      <c r="G2420" t="s">
        <v>284</v>
      </c>
      <c r="H2420" t="s">
        <v>24</v>
      </c>
      <c r="I2420">
        <v>1.7</v>
      </c>
      <c r="J2420" t="s">
        <v>25</v>
      </c>
      <c r="K2420" s="1">
        <v>41314</v>
      </c>
      <c r="L2420"/>
      <c r="M2420">
        <v>12.71</v>
      </c>
      <c r="N2420">
        <v>32619</v>
      </c>
      <c r="O2420">
        <v>3</v>
      </c>
      <c r="P2420" t="s">
        <v>26</v>
      </c>
      <c r="Q2420">
        <v>1</v>
      </c>
      <c r="R2420">
        <v>4</v>
      </c>
      <c r="S2420" t="s">
        <v>422</v>
      </c>
      <c r="T2420" t="s">
        <v>26</v>
      </c>
    </row>
    <row r="2421" spans="1:20" x14ac:dyDescent="0.3">
      <c r="A2421" t="s">
        <v>2696</v>
      </c>
      <c r="B2421" t="s">
        <v>29</v>
      </c>
      <c r="C2421">
        <v>28</v>
      </c>
      <c r="D2421" t="s">
        <v>30</v>
      </c>
      <c r="E2421" t="s">
        <v>53</v>
      </c>
      <c r="F2421" t="s">
        <v>40</v>
      </c>
      <c r="G2421" t="s">
        <v>41</v>
      </c>
      <c r="H2421" t="s">
        <v>24</v>
      </c>
      <c r="I2421">
        <v>5.0999999999999996</v>
      </c>
      <c r="J2421" t="s">
        <v>25</v>
      </c>
      <c r="K2421" s="1">
        <v>43052</v>
      </c>
      <c r="L2421"/>
      <c r="M2421">
        <v>7.96</v>
      </c>
      <c r="N2421">
        <v>42277</v>
      </c>
      <c r="O2421">
        <v>5</v>
      </c>
      <c r="P2421" t="s">
        <v>26</v>
      </c>
      <c r="Q2421">
        <v>3</v>
      </c>
      <c r="R2421">
        <v>2</v>
      </c>
      <c r="S2421" t="s">
        <v>49</v>
      </c>
      <c r="T2421" t="s">
        <v>26</v>
      </c>
    </row>
    <row r="2422" spans="1:20" x14ac:dyDescent="0.3">
      <c r="A2422" t="s">
        <v>2697</v>
      </c>
      <c r="B2422" t="s">
        <v>19</v>
      </c>
      <c r="C2422">
        <v>30</v>
      </c>
      <c r="D2422" t="s">
        <v>30</v>
      </c>
      <c r="E2422" t="s">
        <v>21</v>
      </c>
      <c r="F2422" t="s">
        <v>40</v>
      </c>
      <c r="G2422" t="s">
        <v>96</v>
      </c>
      <c r="H2422" t="s">
        <v>24</v>
      </c>
      <c r="I2422">
        <v>5.9</v>
      </c>
      <c r="J2422" t="s">
        <v>25</v>
      </c>
      <c r="K2422" s="1">
        <v>45468</v>
      </c>
      <c r="L2422"/>
      <c r="M2422">
        <v>1.34</v>
      </c>
      <c r="N2422">
        <v>47424</v>
      </c>
      <c r="O2422">
        <v>3</v>
      </c>
      <c r="P2422" t="s">
        <v>26</v>
      </c>
      <c r="Q2422">
        <v>2</v>
      </c>
      <c r="R2422">
        <v>8</v>
      </c>
      <c r="S2422" t="s">
        <v>49</v>
      </c>
      <c r="T2422" t="s">
        <v>26</v>
      </c>
    </row>
    <row r="2423" spans="1:20" x14ac:dyDescent="0.3">
      <c r="A2423" t="s">
        <v>2698</v>
      </c>
      <c r="B2423" t="s">
        <v>29</v>
      </c>
      <c r="C2423">
        <v>31</v>
      </c>
      <c r="D2423" t="s">
        <v>20</v>
      </c>
      <c r="E2423" t="s">
        <v>44</v>
      </c>
      <c r="F2423" t="s">
        <v>67</v>
      </c>
      <c r="G2423" t="s">
        <v>110</v>
      </c>
      <c r="H2423" t="s">
        <v>51</v>
      </c>
      <c r="I2423">
        <v>6.1</v>
      </c>
      <c r="J2423" t="s">
        <v>85</v>
      </c>
      <c r="K2423" s="1">
        <v>45764</v>
      </c>
      <c r="L2423"/>
      <c r="M2423">
        <v>0.53</v>
      </c>
      <c r="N2423">
        <v>53276</v>
      </c>
      <c r="O2423">
        <v>4</v>
      </c>
      <c r="P2423" t="s">
        <v>26</v>
      </c>
      <c r="Q2423">
        <v>0</v>
      </c>
      <c r="R2423">
        <v>6</v>
      </c>
      <c r="S2423" t="s">
        <v>350</v>
      </c>
      <c r="T2423" t="s">
        <v>26</v>
      </c>
    </row>
    <row r="2424" spans="1:20" x14ac:dyDescent="0.3">
      <c r="A2424" t="s">
        <v>2699</v>
      </c>
      <c r="B2424" t="s">
        <v>19</v>
      </c>
      <c r="C2424">
        <v>28</v>
      </c>
      <c r="D2424" t="s">
        <v>20</v>
      </c>
      <c r="E2424" t="s">
        <v>39</v>
      </c>
      <c r="F2424" t="s">
        <v>45</v>
      </c>
      <c r="G2424" t="s">
        <v>46</v>
      </c>
      <c r="H2424" t="s">
        <v>24</v>
      </c>
      <c r="I2424">
        <v>7</v>
      </c>
      <c r="J2424" t="s">
        <v>25</v>
      </c>
      <c r="K2424" s="1">
        <v>39830</v>
      </c>
      <c r="L2424"/>
      <c r="M2424">
        <v>16.78</v>
      </c>
      <c r="N2424">
        <v>51141</v>
      </c>
      <c r="O2424">
        <v>2</v>
      </c>
      <c r="P2424" t="s">
        <v>26</v>
      </c>
      <c r="Q2424">
        <v>3</v>
      </c>
      <c r="R2424">
        <v>5</v>
      </c>
      <c r="S2424" t="s">
        <v>848</v>
      </c>
      <c r="T2424" t="s">
        <v>26</v>
      </c>
    </row>
    <row r="2425" spans="1:20" x14ac:dyDescent="0.3">
      <c r="A2425" t="s">
        <v>2700</v>
      </c>
      <c r="B2425" t="s">
        <v>19</v>
      </c>
      <c r="C2425">
        <v>31</v>
      </c>
      <c r="D2425" t="s">
        <v>20</v>
      </c>
      <c r="E2425" t="s">
        <v>36</v>
      </c>
      <c r="F2425" t="s">
        <v>32</v>
      </c>
      <c r="G2425" t="s">
        <v>171</v>
      </c>
      <c r="H2425" t="s">
        <v>24</v>
      </c>
      <c r="I2425">
        <v>6.8</v>
      </c>
      <c r="J2425" t="s">
        <v>25</v>
      </c>
      <c r="K2425" s="1">
        <v>43574</v>
      </c>
      <c r="L2425"/>
      <c r="M2425">
        <v>6.53</v>
      </c>
      <c r="N2425">
        <v>42690</v>
      </c>
      <c r="O2425">
        <v>2</v>
      </c>
      <c r="P2425" t="s">
        <v>26</v>
      </c>
      <c r="Q2425">
        <v>2</v>
      </c>
      <c r="R2425">
        <v>8</v>
      </c>
      <c r="S2425" t="s">
        <v>1516</v>
      </c>
      <c r="T2425" t="s">
        <v>26</v>
      </c>
    </row>
    <row r="2426" spans="1:20" x14ac:dyDescent="0.3">
      <c r="A2426" t="s">
        <v>2701</v>
      </c>
      <c r="B2426" t="s">
        <v>29</v>
      </c>
      <c r="C2426">
        <v>33</v>
      </c>
      <c r="D2426" t="s">
        <v>20</v>
      </c>
      <c r="E2426" t="s">
        <v>39</v>
      </c>
      <c r="F2426" t="s">
        <v>45</v>
      </c>
      <c r="G2426" t="s">
        <v>164</v>
      </c>
      <c r="H2426" t="s">
        <v>51</v>
      </c>
      <c r="I2426">
        <v>6.6</v>
      </c>
      <c r="J2426" t="s">
        <v>25</v>
      </c>
      <c r="K2426" s="1">
        <v>44664</v>
      </c>
      <c r="L2426"/>
      <c r="M2426">
        <v>3.54</v>
      </c>
      <c r="N2426">
        <v>55403</v>
      </c>
      <c r="O2426">
        <v>5</v>
      </c>
      <c r="P2426" t="s">
        <v>26</v>
      </c>
      <c r="Q2426">
        <v>4</v>
      </c>
      <c r="R2426">
        <v>7</v>
      </c>
      <c r="S2426" t="s">
        <v>248</v>
      </c>
      <c r="T2426" t="s">
        <v>26</v>
      </c>
    </row>
    <row r="2427" spans="1:20" x14ac:dyDescent="0.3">
      <c r="A2427" t="s">
        <v>2702</v>
      </c>
      <c r="B2427" t="s">
        <v>29</v>
      </c>
      <c r="C2427">
        <v>36</v>
      </c>
      <c r="D2427" t="s">
        <v>30</v>
      </c>
      <c r="E2427" t="s">
        <v>31</v>
      </c>
      <c r="F2427" t="s">
        <v>54</v>
      </c>
      <c r="G2427" t="s">
        <v>77</v>
      </c>
      <c r="H2427" t="s">
        <v>51</v>
      </c>
      <c r="I2427">
        <v>13.2</v>
      </c>
      <c r="J2427" t="s">
        <v>25</v>
      </c>
      <c r="K2427" s="1">
        <v>42909</v>
      </c>
      <c r="L2427"/>
      <c r="M2427">
        <v>8.35</v>
      </c>
      <c r="N2427">
        <v>61592</v>
      </c>
      <c r="O2427">
        <v>3</v>
      </c>
      <c r="P2427" t="s">
        <v>26</v>
      </c>
      <c r="Q2427">
        <v>3</v>
      </c>
      <c r="R2427">
        <v>9</v>
      </c>
      <c r="S2427" t="s">
        <v>1189</v>
      </c>
      <c r="T2427" t="s">
        <v>26</v>
      </c>
    </row>
    <row r="2428" spans="1:20" x14ac:dyDescent="0.3">
      <c r="A2428" t="s">
        <v>2703</v>
      </c>
      <c r="B2428" t="s">
        <v>19</v>
      </c>
      <c r="C2428">
        <v>35</v>
      </c>
      <c r="D2428" t="s">
        <v>30</v>
      </c>
      <c r="E2428" t="s">
        <v>63</v>
      </c>
      <c r="F2428" t="s">
        <v>22</v>
      </c>
      <c r="G2428" t="s">
        <v>59</v>
      </c>
      <c r="H2428" t="s">
        <v>51</v>
      </c>
      <c r="I2428">
        <v>8.9</v>
      </c>
      <c r="J2428" t="s">
        <v>25</v>
      </c>
      <c r="K2428" s="1">
        <v>39949</v>
      </c>
      <c r="L2428"/>
      <c r="M2428">
        <v>16.45</v>
      </c>
      <c r="N2428">
        <v>55996</v>
      </c>
      <c r="O2428">
        <v>4</v>
      </c>
      <c r="P2428" t="s">
        <v>26</v>
      </c>
      <c r="Q2428">
        <v>1</v>
      </c>
      <c r="R2428">
        <v>6</v>
      </c>
      <c r="S2428" t="s">
        <v>2493</v>
      </c>
      <c r="T2428" t="s">
        <v>26</v>
      </c>
    </row>
    <row r="2429" spans="1:20" x14ac:dyDescent="0.3">
      <c r="A2429" t="s">
        <v>129</v>
      </c>
      <c r="B2429" t="s">
        <v>19</v>
      </c>
      <c r="C2429">
        <v>32</v>
      </c>
      <c r="D2429" t="s">
        <v>30</v>
      </c>
      <c r="E2429" t="s">
        <v>31</v>
      </c>
      <c r="F2429" t="s">
        <v>22</v>
      </c>
      <c r="G2429" t="s">
        <v>74</v>
      </c>
      <c r="H2429" t="s">
        <v>24</v>
      </c>
      <c r="I2429">
        <v>4.8</v>
      </c>
      <c r="J2429" t="s">
        <v>85</v>
      </c>
      <c r="K2429" s="1">
        <v>44201</v>
      </c>
      <c r="L2429" s="1">
        <v>45451</v>
      </c>
      <c r="M2429">
        <v>3.42</v>
      </c>
      <c r="N2429">
        <v>42663</v>
      </c>
      <c r="O2429">
        <v>3</v>
      </c>
      <c r="P2429" t="s">
        <v>26</v>
      </c>
      <c r="Q2429">
        <v>1</v>
      </c>
      <c r="R2429">
        <v>8</v>
      </c>
      <c r="T2429" t="s">
        <v>65</v>
      </c>
    </row>
    <row r="2430" spans="1:20" x14ac:dyDescent="0.3">
      <c r="A2430" t="s">
        <v>2704</v>
      </c>
      <c r="B2430" t="s">
        <v>19</v>
      </c>
      <c r="C2430">
        <v>25</v>
      </c>
      <c r="D2430" t="s">
        <v>30</v>
      </c>
      <c r="E2430" t="s">
        <v>36</v>
      </c>
      <c r="F2430" t="s">
        <v>67</v>
      </c>
      <c r="G2430" t="s">
        <v>71</v>
      </c>
      <c r="H2430" t="s">
        <v>84</v>
      </c>
      <c r="I2430">
        <v>3.2</v>
      </c>
      <c r="J2430" t="s">
        <v>85</v>
      </c>
      <c r="K2430" s="1">
        <v>42877</v>
      </c>
      <c r="L2430" s="1">
        <v>45814</v>
      </c>
      <c r="M2430">
        <v>8.0399999999999991</v>
      </c>
      <c r="N2430">
        <v>37389</v>
      </c>
      <c r="O2430">
        <v>4</v>
      </c>
      <c r="P2430" t="s">
        <v>26</v>
      </c>
      <c r="Q2430">
        <v>0</v>
      </c>
      <c r="R2430">
        <v>8</v>
      </c>
      <c r="S2430" t="s">
        <v>542</v>
      </c>
      <c r="T2430" t="s">
        <v>65</v>
      </c>
    </row>
    <row r="2431" spans="1:20" x14ac:dyDescent="0.3">
      <c r="A2431" t="s">
        <v>2705</v>
      </c>
      <c r="B2431" t="s">
        <v>19</v>
      </c>
      <c r="C2431">
        <v>28</v>
      </c>
      <c r="D2431" t="s">
        <v>30</v>
      </c>
      <c r="E2431" t="s">
        <v>31</v>
      </c>
      <c r="F2431" t="s">
        <v>92</v>
      </c>
      <c r="G2431" t="s">
        <v>120</v>
      </c>
      <c r="H2431" t="s">
        <v>24</v>
      </c>
      <c r="I2431">
        <v>4.3</v>
      </c>
      <c r="J2431" t="s">
        <v>25</v>
      </c>
      <c r="K2431" s="1">
        <v>41970</v>
      </c>
      <c r="L2431" s="1">
        <v>44531</v>
      </c>
      <c r="M2431">
        <v>7.01</v>
      </c>
      <c r="N2431">
        <v>41294</v>
      </c>
      <c r="O2431">
        <v>3</v>
      </c>
      <c r="P2431" t="s">
        <v>26</v>
      </c>
      <c r="Q2431">
        <v>1</v>
      </c>
      <c r="R2431">
        <v>9</v>
      </c>
      <c r="S2431" t="s">
        <v>94</v>
      </c>
      <c r="T2431" t="s">
        <v>65</v>
      </c>
    </row>
    <row r="2432" spans="1:20" x14ac:dyDescent="0.3">
      <c r="A2432" t="s">
        <v>2706</v>
      </c>
      <c r="B2432" t="s">
        <v>29</v>
      </c>
      <c r="C2432">
        <v>24</v>
      </c>
      <c r="D2432" t="s">
        <v>20</v>
      </c>
      <c r="E2432" t="s">
        <v>53</v>
      </c>
      <c r="F2432" t="s">
        <v>54</v>
      </c>
      <c r="G2432" t="s">
        <v>139</v>
      </c>
      <c r="H2432" t="s">
        <v>24</v>
      </c>
      <c r="I2432">
        <v>3.8</v>
      </c>
      <c r="J2432" t="s">
        <v>25</v>
      </c>
      <c r="K2432" s="1">
        <v>45764</v>
      </c>
      <c r="L2432"/>
      <c r="M2432">
        <v>0.53</v>
      </c>
      <c r="N2432">
        <v>39094</v>
      </c>
      <c r="O2432">
        <v>3</v>
      </c>
      <c r="P2432" t="s">
        <v>26</v>
      </c>
      <c r="Q2432">
        <v>0</v>
      </c>
      <c r="R2432">
        <v>6</v>
      </c>
      <c r="S2432" t="s">
        <v>210</v>
      </c>
      <c r="T2432" t="s">
        <v>26</v>
      </c>
    </row>
    <row r="2433" spans="1:20" x14ac:dyDescent="0.3">
      <c r="A2433" t="s">
        <v>2707</v>
      </c>
      <c r="B2433" t="s">
        <v>29</v>
      </c>
      <c r="C2433">
        <v>27</v>
      </c>
      <c r="D2433" t="s">
        <v>30</v>
      </c>
      <c r="E2433" t="s">
        <v>31</v>
      </c>
      <c r="F2433" t="s">
        <v>40</v>
      </c>
      <c r="G2433" t="s">
        <v>41</v>
      </c>
      <c r="H2433" t="s">
        <v>75</v>
      </c>
      <c r="I2433">
        <v>5.4</v>
      </c>
      <c r="J2433" t="s">
        <v>25</v>
      </c>
      <c r="K2433" s="1">
        <v>44081</v>
      </c>
      <c r="L2433" s="1">
        <v>45391</v>
      </c>
      <c r="M2433">
        <v>3.59</v>
      </c>
      <c r="N2433">
        <v>45761</v>
      </c>
      <c r="O2433">
        <v>3</v>
      </c>
      <c r="P2433" t="s">
        <v>26</v>
      </c>
      <c r="Q2433">
        <v>1</v>
      </c>
      <c r="R2433">
        <v>2</v>
      </c>
      <c r="S2433" t="s">
        <v>881</v>
      </c>
      <c r="T2433" t="s">
        <v>65</v>
      </c>
    </row>
    <row r="2434" spans="1:20" x14ac:dyDescent="0.3">
      <c r="A2434" t="s">
        <v>2708</v>
      </c>
      <c r="B2434" t="s">
        <v>29</v>
      </c>
      <c r="C2434">
        <v>29</v>
      </c>
      <c r="D2434" t="s">
        <v>20</v>
      </c>
      <c r="E2434" t="s">
        <v>39</v>
      </c>
      <c r="F2434" t="s">
        <v>32</v>
      </c>
      <c r="G2434" t="s">
        <v>171</v>
      </c>
      <c r="H2434" t="s">
        <v>24</v>
      </c>
      <c r="I2434">
        <v>3.1</v>
      </c>
      <c r="J2434" t="s">
        <v>25</v>
      </c>
      <c r="K2434" s="1">
        <v>39464</v>
      </c>
      <c r="L2434"/>
      <c r="M2434">
        <v>17.78</v>
      </c>
      <c r="N2434">
        <v>32604</v>
      </c>
      <c r="O2434">
        <v>4</v>
      </c>
      <c r="P2434" t="s">
        <v>26</v>
      </c>
      <c r="Q2434">
        <v>3</v>
      </c>
      <c r="R2434">
        <v>7</v>
      </c>
      <c r="S2434" t="s">
        <v>236</v>
      </c>
      <c r="T2434" t="s">
        <v>26</v>
      </c>
    </row>
    <row r="2435" spans="1:20" x14ac:dyDescent="0.3">
      <c r="A2435" t="s">
        <v>2709</v>
      </c>
      <c r="B2435" t="s">
        <v>209</v>
      </c>
      <c r="C2435">
        <v>32</v>
      </c>
      <c r="D2435" t="s">
        <v>30</v>
      </c>
      <c r="E2435" t="s">
        <v>44</v>
      </c>
      <c r="F2435" t="s">
        <v>92</v>
      </c>
      <c r="G2435" t="s">
        <v>93</v>
      </c>
      <c r="H2435" t="s">
        <v>24</v>
      </c>
      <c r="I2435">
        <v>5.0999999999999996</v>
      </c>
      <c r="J2435" t="s">
        <v>85</v>
      </c>
      <c r="K2435" s="1">
        <v>45530</v>
      </c>
      <c r="L2435"/>
      <c r="M2435">
        <v>1.17</v>
      </c>
      <c r="N2435">
        <v>47068</v>
      </c>
      <c r="O2435">
        <v>3</v>
      </c>
      <c r="P2435" t="s">
        <v>26</v>
      </c>
      <c r="Q2435">
        <v>1</v>
      </c>
      <c r="R2435">
        <v>4</v>
      </c>
      <c r="S2435" t="s">
        <v>336</v>
      </c>
      <c r="T2435" t="s">
        <v>26</v>
      </c>
    </row>
    <row r="2436" spans="1:20" x14ac:dyDescent="0.3">
      <c r="A2436" t="s">
        <v>2710</v>
      </c>
      <c r="B2436" t="s">
        <v>19</v>
      </c>
      <c r="C2436">
        <v>32</v>
      </c>
      <c r="D2436" t="s">
        <v>30</v>
      </c>
      <c r="E2436" t="s">
        <v>21</v>
      </c>
      <c r="F2436" t="s">
        <v>54</v>
      </c>
      <c r="G2436" t="s">
        <v>77</v>
      </c>
      <c r="H2436" t="s">
        <v>51</v>
      </c>
      <c r="I2436">
        <v>11.8</v>
      </c>
      <c r="J2436" t="s">
        <v>25</v>
      </c>
      <c r="K2436" s="1">
        <v>42841</v>
      </c>
      <c r="L2436"/>
      <c r="M2436">
        <v>8.5299999999999994</v>
      </c>
      <c r="N2436">
        <v>59822</v>
      </c>
      <c r="O2436">
        <v>2</v>
      </c>
      <c r="P2436" t="s">
        <v>26</v>
      </c>
      <c r="Q2436">
        <v>1</v>
      </c>
      <c r="R2436">
        <v>6</v>
      </c>
      <c r="S2436" t="s">
        <v>167</v>
      </c>
      <c r="T2436" t="s">
        <v>26</v>
      </c>
    </row>
    <row r="2437" spans="1:20" x14ac:dyDescent="0.3">
      <c r="A2437" t="s">
        <v>2711</v>
      </c>
      <c r="B2437" t="s">
        <v>19</v>
      </c>
      <c r="C2437">
        <v>26</v>
      </c>
      <c r="D2437" t="s">
        <v>20</v>
      </c>
      <c r="E2437" t="s">
        <v>44</v>
      </c>
      <c r="F2437" t="s">
        <v>45</v>
      </c>
      <c r="G2437" t="s">
        <v>46</v>
      </c>
      <c r="H2437" t="s">
        <v>84</v>
      </c>
      <c r="I2437">
        <v>4.8</v>
      </c>
      <c r="J2437" t="s">
        <v>25</v>
      </c>
      <c r="K2437" s="1">
        <v>42263</v>
      </c>
      <c r="L2437"/>
      <c r="M2437">
        <v>10.119999999999999</v>
      </c>
      <c r="N2437">
        <v>45676</v>
      </c>
      <c r="O2437">
        <v>2</v>
      </c>
      <c r="P2437" t="s">
        <v>26</v>
      </c>
      <c r="Q2437">
        <v>4</v>
      </c>
      <c r="R2437">
        <v>9</v>
      </c>
      <c r="S2437" t="s">
        <v>244</v>
      </c>
      <c r="T2437" t="s">
        <v>26</v>
      </c>
    </row>
    <row r="2438" spans="1:20" x14ac:dyDescent="0.3">
      <c r="A2438" t="s">
        <v>2712</v>
      </c>
      <c r="B2438" t="s">
        <v>29</v>
      </c>
      <c r="C2438">
        <v>35</v>
      </c>
      <c r="D2438" t="s">
        <v>20</v>
      </c>
      <c r="E2438" t="s">
        <v>36</v>
      </c>
      <c r="F2438" t="s">
        <v>82</v>
      </c>
      <c r="G2438" t="s">
        <v>107</v>
      </c>
      <c r="H2438" t="s">
        <v>51</v>
      </c>
      <c r="I2438">
        <v>7.9</v>
      </c>
      <c r="J2438" t="s">
        <v>85</v>
      </c>
      <c r="K2438" s="1">
        <v>40211</v>
      </c>
      <c r="L2438"/>
      <c r="M2438">
        <v>15.73</v>
      </c>
      <c r="N2438">
        <v>48169</v>
      </c>
      <c r="O2438">
        <v>4</v>
      </c>
      <c r="P2438" t="s">
        <v>26</v>
      </c>
      <c r="Q2438">
        <v>1</v>
      </c>
      <c r="R2438">
        <v>9</v>
      </c>
      <c r="S2438" t="s">
        <v>489</v>
      </c>
      <c r="T2438" t="s">
        <v>26</v>
      </c>
    </row>
    <row r="2439" spans="1:20" x14ac:dyDescent="0.3">
      <c r="A2439" t="s">
        <v>2713</v>
      </c>
      <c r="B2439" t="s">
        <v>29</v>
      </c>
      <c r="C2439">
        <v>32</v>
      </c>
      <c r="D2439" t="s">
        <v>30</v>
      </c>
      <c r="E2439" t="s">
        <v>58</v>
      </c>
      <c r="F2439" t="s">
        <v>92</v>
      </c>
      <c r="G2439" t="s">
        <v>120</v>
      </c>
      <c r="H2439" t="s">
        <v>24</v>
      </c>
      <c r="I2439">
        <v>11.7</v>
      </c>
      <c r="J2439" t="s">
        <v>25</v>
      </c>
      <c r="K2439" s="1">
        <v>40726</v>
      </c>
      <c r="L2439"/>
      <c r="M2439">
        <v>14.32</v>
      </c>
      <c r="N2439">
        <v>53633</v>
      </c>
      <c r="O2439">
        <v>5</v>
      </c>
      <c r="P2439" t="s">
        <v>26</v>
      </c>
      <c r="Q2439">
        <v>1</v>
      </c>
      <c r="R2439">
        <v>7</v>
      </c>
      <c r="S2439" t="s">
        <v>155</v>
      </c>
      <c r="T2439" t="s">
        <v>26</v>
      </c>
    </row>
    <row r="2440" spans="1:20" x14ac:dyDescent="0.3">
      <c r="A2440" t="s">
        <v>2714</v>
      </c>
      <c r="B2440" t="s">
        <v>29</v>
      </c>
      <c r="C2440">
        <v>39</v>
      </c>
      <c r="D2440" t="s">
        <v>30</v>
      </c>
      <c r="E2440" t="s">
        <v>31</v>
      </c>
      <c r="F2440" t="s">
        <v>32</v>
      </c>
      <c r="G2440" t="s">
        <v>171</v>
      </c>
      <c r="H2440" t="s">
        <v>51</v>
      </c>
      <c r="I2440">
        <v>18</v>
      </c>
      <c r="J2440" t="s">
        <v>25</v>
      </c>
      <c r="K2440" s="1">
        <v>39985</v>
      </c>
      <c r="L2440" s="1">
        <v>43766</v>
      </c>
      <c r="M2440">
        <v>10.35</v>
      </c>
      <c r="N2440">
        <v>61493</v>
      </c>
      <c r="O2440">
        <v>1</v>
      </c>
      <c r="P2440" t="s">
        <v>26</v>
      </c>
      <c r="Q2440">
        <v>1</v>
      </c>
      <c r="R2440">
        <v>7</v>
      </c>
      <c r="S2440" t="s">
        <v>180</v>
      </c>
      <c r="T2440" t="s">
        <v>65</v>
      </c>
    </row>
    <row r="2441" spans="1:20" x14ac:dyDescent="0.3">
      <c r="A2441" t="s">
        <v>2715</v>
      </c>
      <c r="B2441" t="s">
        <v>29</v>
      </c>
      <c r="C2441">
        <v>31</v>
      </c>
      <c r="D2441" t="s">
        <v>20</v>
      </c>
      <c r="E2441" t="s">
        <v>36</v>
      </c>
      <c r="F2441" t="s">
        <v>67</v>
      </c>
      <c r="G2441" t="s">
        <v>110</v>
      </c>
      <c r="H2441" t="s">
        <v>24</v>
      </c>
      <c r="I2441">
        <v>8.5</v>
      </c>
      <c r="J2441" t="s">
        <v>85</v>
      </c>
      <c r="K2441" s="1">
        <v>41898</v>
      </c>
      <c r="L2441" s="1">
        <v>45408</v>
      </c>
      <c r="M2441">
        <v>9.61</v>
      </c>
      <c r="N2441">
        <v>57515</v>
      </c>
      <c r="O2441">
        <v>3</v>
      </c>
      <c r="P2441" t="s">
        <v>26</v>
      </c>
      <c r="Q2441">
        <v>1</v>
      </c>
      <c r="R2441">
        <v>8</v>
      </c>
      <c r="S2441" t="s">
        <v>123</v>
      </c>
      <c r="T2441" t="s">
        <v>65</v>
      </c>
    </row>
    <row r="2442" spans="1:20" x14ac:dyDescent="0.3">
      <c r="A2442" t="s">
        <v>2716</v>
      </c>
      <c r="B2442" t="s">
        <v>19</v>
      </c>
      <c r="C2442">
        <v>36</v>
      </c>
      <c r="D2442" t="s">
        <v>20</v>
      </c>
      <c r="E2442" t="s">
        <v>39</v>
      </c>
      <c r="F2442" t="s">
        <v>92</v>
      </c>
      <c r="G2442" t="s">
        <v>120</v>
      </c>
      <c r="H2442" t="s">
        <v>84</v>
      </c>
      <c r="I2442">
        <v>16</v>
      </c>
      <c r="J2442" t="s">
        <v>25</v>
      </c>
      <c r="K2442" s="1">
        <v>44746</v>
      </c>
      <c r="L2442"/>
      <c r="M2442">
        <v>3.32</v>
      </c>
      <c r="N2442">
        <v>66668</v>
      </c>
      <c r="O2442">
        <v>2</v>
      </c>
      <c r="P2442" t="s">
        <v>26</v>
      </c>
      <c r="Q2442">
        <v>4</v>
      </c>
      <c r="R2442">
        <v>5</v>
      </c>
      <c r="S2442" t="s">
        <v>702</v>
      </c>
      <c r="T2442" t="s">
        <v>26</v>
      </c>
    </row>
    <row r="2443" spans="1:20" x14ac:dyDescent="0.3">
      <c r="A2443" t="s">
        <v>2717</v>
      </c>
      <c r="B2443" t="s">
        <v>29</v>
      </c>
      <c r="C2443">
        <v>28</v>
      </c>
      <c r="D2443" t="s">
        <v>20</v>
      </c>
      <c r="E2443" t="s">
        <v>63</v>
      </c>
      <c r="F2443" t="s">
        <v>45</v>
      </c>
      <c r="G2443" t="s">
        <v>46</v>
      </c>
      <c r="H2443" t="s">
        <v>84</v>
      </c>
      <c r="I2443">
        <v>2.2000000000000002</v>
      </c>
      <c r="J2443" t="s">
        <v>25</v>
      </c>
      <c r="K2443" s="1">
        <v>45339</v>
      </c>
      <c r="L2443"/>
      <c r="M2443">
        <v>1.69</v>
      </c>
      <c r="N2443">
        <v>42136</v>
      </c>
      <c r="O2443">
        <v>3</v>
      </c>
      <c r="P2443" t="s">
        <v>26</v>
      </c>
      <c r="Q2443">
        <v>2</v>
      </c>
      <c r="R2443">
        <v>10</v>
      </c>
      <c r="S2443" t="s">
        <v>330</v>
      </c>
      <c r="T2443" t="s">
        <v>26</v>
      </c>
    </row>
    <row r="2444" spans="1:20" x14ac:dyDescent="0.3">
      <c r="A2444" t="s">
        <v>612</v>
      </c>
      <c r="B2444" t="s">
        <v>29</v>
      </c>
      <c r="C2444">
        <v>34</v>
      </c>
      <c r="D2444" t="s">
        <v>30</v>
      </c>
      <c r="E2444" t="s">
        <v>31</v>
      </c>
      <c r="F2444" t="s">
        <v>32</v>
      </c>
      <c r="G2444" t="s">
        <v>33</v>
      </c>
      <c r="H2444" t="s">
        <v>24</v>
      </c>
      <c r="I2444">
        <v>7</v>
      </c>
      <c r="J2444" t="s">
        <v>25</v>
      </c>
      <c r="K2444" s="1">
        <v>39585</v>
      </c>
      <c r="L2444"/>
      <c r="M2444">
        <v>17.45</v>
      </c>
      <c r="N2444">
        <v>39905</v>
      </c>
      <c r="O2444">
        <v>5</v>
      </c>
      <c r="P2444" t="s">
        <v>26</v>
      </c>
      <c r="Q2444">
        <v>3</v>
      </c>
      <c r="R2444">
        <v>7</v>
      </c>
      <c r="T2444" t="s">
        <v>26</v>
      </c>
    </row>
    <row r="2445" spans="1:20" x14ac:dyDescent="0.3">
      <c r="A2445" t="s">
        <v>2718</v>
      </c>
      <c r="B2445" t="s">
        <v>29</v>
      </c>
      <c r="C2445">
        <v>36</v>
      </c>
      <c r="D2445" t="s">
        <v>179</v>
      </c>
      <c r="E2445" t="s">
        <v>36</v>
      </c>
      <c r="F2445" t="s">
        <v>40</v>
      </c>
      <c r="G2445" t="s">
        <v>50</v>
      </c>
      <c r="H2445" t="s">
        <v>84</v>
      </c>
      <c r="I2445">
        <v>2.2999999999999998</v>
      </c>
      <c r="J2445" t="s">
        <v>25</v>
      </c>
      <c r="K2445" s="1">
        <v>44957</v>
      </c>
      <c r="L2445"/>
      <c r="M2445">
        <v>2.74</v>
      </c>
      <c r="N2445">
        <v>36746</v>
      </c>
      <c r="O2445">
        <v>2</v>
      </c>
      <c r="P2445" t="s">
        <v>26</v>
      </c>
      <c r="Q2445">
        <v>3</v>
      </c>
      <c r="R2445">
        <v>9</v>
      </c>
      <c r="S2445" t="s">
        <v>1309</v>
      </c>
      <c r="T2445" t="s">
        <v>26</v>
      </c>
    </row>
    <row r="2446" spans="1:20" x14ac:dyDescent="0.3">
      <c r="A2446" t="s">
        <v>2719</v>
      </c>
      <c r="B2446" t="s">
        <v>29</v>
      </c>
      <c r="C2446">
        <v>34</v>
      </c>
      <c r="D2446" t="s">
        <v>20</v>
      </c>
      <c r="E2446" t="s">
        <v>36</v>
      </c>
      <c r="F2446" t="s">
        <v>54</v>
      </c>
      <c r="G2446" t="s">
        <v>55</v>
      </c>
      <c r="H2446" t="s">
        <v>24</v>
      </c>
      <c r="I2446">
        <v>13.2</v>
      </c>
      <c r="J2446" t="s">
        <v>25</v>
      </c>
      <c r="K2446" s="1">
        <v>43723</v>
      </c>
      <c r="L2446"/>
      <c r="M2446">
        <v>6.12</v>
      </c>
      <c r="N2446">
        <v>59210</v>
      </c>
      <c r="O2446">
        <v>4</v>
      </c>
      <c r="P2446" t="s">
        <v>26</v>
      </c>
      <c r="Q2446">
        <v>2</v>
      </c>
      <c r="R2446">
        <v>6</v>
      </c>
      <c r="S2446" t="s">
        <v>219</v>
      </c>
      <c r="T2446" t="s">
        <v>26</v>
      </c>
    </row>
    <row r="2447" spans="1:20" x14ac:dyDescent="0.3">
      <c r="A2447" t="s">
        <v>2720</v>
      </c>
      <c r="B2447" t="s">
        <v>29</v>
      </c>
      <c r="C2447">
        <v>37</v>
      </c>
      <c r="D2447" t="s">
        <v>30</v>
      </c>
      <c r="E2447" t="s">
        <v>36</v>
      </c>
      <c r="F2447" t="s">
        <v>45</v>
      </c>
      <c r="G2447" t="s">
        <v>98</v>
      </c>
      <c r="H2447" t="s">
        <v>84</v>
      </c>
      <c r="I2447">
        <v>11.9</v>
      </c>
      <c r="J2447" t="s">
        <v>25</v>
      </c>
      <c r="K2447" s="1">
        <v>42511</v>
      </c>
      <c r="L2447"/>
      <c r="M2447">
        <v>9.44</v>
      </c>
      <c r="N2447">
        <v>63151</v>
      </c>
      <c r="O2447">
        <v>2</v>
      </c>
      <c r="P2447" t="s">
        <v>26</v>
      </c>
      <c r="Q2447">
        <v>3</v>
      </c>
      <c r="R2447">
        <v>7</v>
      </c>
      <c r="S2447" t="s">
        <v>451</v>
      </c>
      <c r="T2447" t="s">
        <v>26</v>
      </c>
    </row>
    <row r="2448" spans="1:20" x14ac:dyDescent="0.3">
      <c r="A2448" t="s">
        <v>2721</v>
      </c>
      <c r="B2448" t="s">
        <v>19</v>
      </c>
      <c r="C2448">
        <v>45</v>
      </c>
      <c r="D2448" t="s">
        <v>20</v>
      </c>
      <c r="E2448" t="s">
        <v>36</v>
      </c>
      <c r="F2448" t="s">
        <v>40</v>
      </c>
      <c r="G2448" t="s">
        <v>41</v>
      </c>
      <c r="H2448" t="s">
        <v>24</v>
      </c>
      <c r="I2448">
        <v>11.9</v>
      </c>
      <c r="J2448" t="s">
        <v>85</v>
      </c>
      <c r="K2448" s="1">
        <v>41484</v>
      </c>
      <c r="L2448"/>
      <c r="M2448">
        <v>12.25</v>
      </c>
      <c r="N2448">
        <v>56555</v>
      </c>
      <c r="O2448">
        <v>4</v>
      </c>
      <c r="P2448" t="s">
        <v>26</v>
      </c>
      <c r="Q2448">
        <v>1</v>
      </c>
      <c r="R2448">
        <v>6</v>
      </c>
      <c r="S2448" t="s">
        <v>169</v>
      </c>
      <c r="T2448" t="s">
        <v>26</v>
      </c>
    </row>
    <row r="2449" spans="1:20" x14ac:dyDescent="0.3">
      <c r="A2449" t="s">
        <v>2722</v>
      </c>
      <c r="B2449" t="s">
        <v>19</v>
      </c>
      <c r="C2449">
        <v>32</v>
      </c>
      <c r="D2449" t="s">
        <v>30</v>
      </c>
      <c r="E2449" t="s">
        <v>31</v>
      </c>
      <c r="F2449" t="s">
        <v>82</v>
      </c>
      <c r="G2449" t="s">
        <v>107</v>
      </c>
      <c r="H2449" t="s">
        <v>24</v>
      </c>
      <c r="I2449">
        <v>5.5</v>
      </c>
      <c r="J2449" t="s">
        <v>25</v>
      </c>
      <c r="K2449" s="1">
        <v>45682</v>
      </c>
      <c r="L2449" s="1">
        <v>45856</v>
      </c>
      <c r="M2449">
        <v>0.48</v>
      </c>
      <c r="N2449">
        <v>39285</v>
      </c>
      <c r="O2449">
        <v>2</v>
      </c>
      <c r="P2449" t="s">
        <v>26</v>
      </c>
      <c r="Q2449">
        <v>2</v>
      </c>
      <c r="R2449">
        <v>4</v>
      </c>
      <c r="S2449" t="s">
        <v>86</v>
      </c>
      <c r="T2449" t="s">
        <v>65</v>
      </c>
    </row>
    <row r="2450" spans="1:20" x14ac:dyDescent="0.3">
      <c r="A2450" t="s">
        <v>2723</v>
      </c>
      <c r="B2450" t="s">
        <v>19</v>
      </c>
      <c r="C2450">
        <v>30</v>
      </c>
      <c r="D2450" t="s">
        <v>20</v>
      </c>
      <c r="E2450" t="s">
        <v>36</v>
      </c>
      <c r="F2450" t="s">
        <v>82</v>
      </c>
      <c r="G2450" t="s">
        <v>107</v>
      </c>
      <c r="H2450" t="s">
        <v>24</v>
      </c>
      <c r="I2450">
        <v>4.9000000000000004</v>
      </c>
      <c r="J2450" t="s">
        <v>25</v>
      </c>
      <c r="K2450" s="1">
        <v>41973</v>
      </c>
      <c r="L2450"/>
      <c r="M2450">
        <v>10.91</v>
      </c>
      <c r="N2450">
        <v>35757</v>
      </c>
      <c r="O2450">
        <v>3</v>
      </c>
      <c r="P2450" t="s">
        <v>26</v>
      </c>
      <c r="Q2450">
        <v>3</v>
      </c>
      <c r="R2450">
        <v>6</v>
      </c>
      <c r="S2450" t="s">
        <v>285</v>
      </c>
      <c r="T2450" t="s">
        <v>26</v>
      </c>
    </row>
    <row r="2451" spans="1:20" x14ac:dyDescent="0.3">
      <c r="A2451" t="s">
        <v>2724</v>
      </c>
      <c r="B2451" t="s">
        <v>29</v>
      </c>
      <c r="C2451">
        <v>32</v>
      </c>
      <c r="D2451" t="s">
        <v>20</v>
      </c>
      <c r="E2451" t="s">
        <v>21</v>
      </c>
      <c r="F2451" t="s">
        <v>82</v>
      </c>
      <c r="G2451" t="s">
        <v>284</v>
      </c>
      <c r="H2451" t="s">
        <v>51</v>
      </c>
      <c r="I2451">
        <v>6</v>
      </c>
      <c r="J2451" t="s">
        <v>25</v>
      </c>
      <c r="K2451" s="1">
        <v>45917</v>
      </c>
      <c r="L2451"/>
      <c r="M2451">
        <v>0.11</v>
      </c>
      <c r="N2451">
        <v>38292</v>
      </c>
      <c r="O2451">
        <v>2</v>
      </c>
      <c r="P2451" t="s">
        <v>26</v>
      </c>
      <c r="Q2451">
        <v>2</v>
      </c>
      <c r="R2451">
        <v>5</v>
      </c>
      <c r="S2451" t="s">
        <v>496</v>
      </c>
      <c r="T2451" t="s">
        <v>26</v>
      </c>
    </row>
    <row r="2452" spans="1:20" x14ac:dyDescent="0.3">
      <c r="A2452" t="s">
        <v>2725</v>
      </c>
      <c r="B2452" t="s">
        <v>19</v>
      </c>
      <c r="C2452">
        <v>32</v>
      </c>
      <c r="D2452" t="s">
        <v>20</v>
      </c>
      <c r="E2452" t="s">
        <v>44</v>
      </c>
      <c r="F2452" t="s">
        <v>92</v>
      </c>
      <c r="G2452" t="s">
        <v>93</v>
      </c>
      <c r="H2452" t="s">
        <v>47</v>
      </c>
      <c r="I2452">
        <v>12</v>
      </c>
      <c r="J2452" t="s">
        <v>25</v>
      </c>
      <c r="K2452" s="1">
        <v>43927</v>
      </c>
      <c r="L2452"/>
      <c r="M2452">
        <v>5.56</v>
      </c>
      <c r="N2452">
        <v>61575</v>
      </c>
      <c r="O2452">
        <v>3</v>
      </c>
      <c r="P2452" t="s">
        <v>26</v>
      </c>
      <c r="Q2452">
        <v>3</v>
      </c>
      <c r="R2452">
        <v>6</v>
      </c>
      <c r="S2452" t="s">
        <v>118</v>
      </c>
      <c r="T2452" t="s">
        <v>26</v>
      </c>
    </row>
    <row r="2453" spans="1:20" x14ac:dyDescent="0.3">
      <c r="A2453" t="s">
        <v>2726</v>
      </c>
      <c r="B2453" t="s">
        <v>29</v>
      </c>
      <c r="C2453">
        <v>21</v>
      </c>
      <c r="D2453" t="s">
        <v>30</v>
      </c>
      <c r="E2453" t="s">
        <v>58</v>
      </c>
      <c r="F2453" t="s">
        <v>67</v>
      </c>
      <c r="G2453" t="s">
        <v>176</v>
      </c>
      <c r="H2453" t="s">
        <v>51</v>
      </c>
      <c r="I2453">
        <v>0.4</v>
      </c>
      <c r="J2453" t="s">
        <v>25</v>
      </c>
      <c r="K2453" s="1">
        <v>45283</v>
      </c>
      <c r="L2453"/>
      <c r="M2453">
        <v>1.85</v>
      </c>
      <c r="N2453">
        <v>31746</v>
      </c>
      <c r="O2453">
        <v>3</v>
      </c>
      <c r="P2453" t="s">
        <v>26</v>
      </c>
      <c r="Q2453">
        <v>1</v>
      </c>
      <c r="R2453">
        <v>7</v>
      </c>
      <c r="S2453" t="s">
        <v>111</v>
      </c>
      <c r="T2453" t="s">
        <v>26</v>
      </c>
    </row>
    <row r="2454" spans="1:20" x14ac:dyDescent="0.3">
      <c r="A2454" t="s">
        <v>2727</v>
      </c>
      <c r="B2454" t="s">
        <v>29</v>
      </c>
      <c r="C2454">
        <v>35</v>
      </c>
      <c r="D2454" t="s">
        <v>30</v>
      </c>
      <c r="E2454" t="s">
        <v>63</v>
      </c>
      <c r="F2454" t="s">
        <v>32</v>
      </c>
      <c r="G2454" t="s">
        <v>171</v>
      </c>
      <c r="H2454" t="s">
        <v>24</v>
      </c>
      <c r="I2454">
        <v>9.3000000000000007</v>
      </c>
      <c r="J2454" t="s">
        <v>25</v>
      </c>
      <c r="K2454" s="1">
        <v>43245</v>
      </c>
      <c r="L2454"/>
      <c r="M2454">
        <v>7.43</v>
      </c>
      <c r="N2454">
        <v>46377</v>
      </c>
      <c r="O2454">
        <v>5</v>
      </c>
      <c r="P2454" t="s">
        <v>26</v>
      </c>
      <c r="Q2454">
        <v>1</v>
      </c>
      <c r="R2454">
        <v>7</v>
      </c>
      <c r="S2454" t="s">
        <v>535</v>
      </c>
      <c r="T2454" t="s">
        <v>26</v>
      </c>
    </row>
    <row r="2455" spans="1:20" x14ac:dyDescent="0.3">
      <c r="A2455" t="s">
        <v>2728</v>
      </c>
      <c r="B2455" t="s">
        <v>19</v>
      </c>
      <c r="C2455">
        <v>26</v>
      </c>
      <c r="D2455" t="s">
        <v>20</v>
      </c>
      <c r="E2455" t="s">
        <v>58</v>
      </c>
      <c r="F2455" t="s">
        <v>32</v>
      </c>
      <c r="G2455" t="s">
        <v>171</v>
      </c>
      <c r="H2455" t="s">
        <v>24</v>
      </c>
      <c r="I2455">
        <v>2.1</v>
      </c>
      <c r="J2455" t="s">
        <v>25</v>
      </c>
      <c r="K2455" s="1">
        <v>44908</v>
      </c>
      <c r="L2455" s="1">
        <v>45894</v>
      </c>
      <c r="M2455">
        <v>2.7</v>
      </c>
      <c r="N2455">
        <v>33672</v>
      </c>
      <c r="O2455">
        <v>4</v>
      </c>
      <c r="P2455" t="s">
        <v>26</v>
      </c>
      <c r="Q2455">
        <v>3</v>
      </c>
      <c r="R2455">
        <v>7</v>
      </c>
      <c r="S2455" t="s">
        <v>705</v>
      </c>
      <c r="T2455" t="s">
        <v>65</v>
      </c>
    </row>
    <row r="2456" spans="1:20" x14ac:dyDescent="0.3">
      <c r="A2456" t="s">
        <v>2729</v>
      </c>
      <c r="B2456" t="s">
        <v>19</v>
      </c>
      <c r="C2456">
        <v>29</v>
      </c>
      <c r="D2456" t="s">
        <v>30</v>
      </c>
      <c r="E2456" t="s">
        <v>63</v>
      </c>
      <c r="F2456" t="s">
        <v>67</v>
      </c>
      <c r="G2456" t="s">
        <v>68</v>
      </c>
      <c r="H2456" t="s">
        <v>47</v>
      </c>
      <c r="I2456">
        <v>7.6</v>
      </c>
      <c r="J2456" t="s">
        <v>25</v>
      </c>
      <c r="K2456" s="1">
        <v>44065</v>
      </c>
      <c r="L2456"/>
      <c r="M2456">
        <v>5.18</v>
      </c>
      <c r="N2456">
        <v>54218</v>
      </c>
      <c r="O2456">
        <v>2</v>
      </c>
      <c r="P2456" t="s">
        <v>26</v>
      </c>
      <c r="Q2456">
        <v>2</v>
      </c>
      <c r="R2456">
        <v>7</v>
      </c>
      <c r="S2456" t="s">
        <v>515</v>
      </c>
      <c r="T2456" t="s">
        <v>26</v>
      </c>
    </row>
    <row r="2457" spans="1:20" x14ac:dyDescent="0.3">
      <c r="A2457" t="s">
        <v>2730</v>
      </c>
      <c r="B2457" t="s">
        <v>29</v>
      </c>
      <c r="C2457">
        <v>34</v>
      </c>
      <c r="D2457" t="s">
        <v>30</v>
      </c>
      <c r="E2457" t="s">
        <v>63</v>
      </c>
      <c r="F2457" t="s">
        <v>67</v>
      </c>
      <c r="G2457" t="s">
        <v>176</v>
      </c>
      <c r="H2457" t="s">
        <v>24</v>
      </c>
      <c r="I2457">
        <v>7.7</v>
      </c>
      <c r="J2457" t="s">
        <v>85</v>
      </c>
      <c r="K2457" s="1">
        <v>42536</v>
      </c>
      <c r="L2457" s="1">
        <v>45095</v>
      </c>
      <c r="M2457">
        <v>7.01</v>
      </c>
      <c r="N2457">
        <v>46275</v>
      </c>
      <c r="O2457">
        <v>2</v>
      </c>
      <c r="P2457" t="s">
        <v>26</v>
      </c>
      <c r="Q2457">
        <v>4</v>
      </c>
      <c r="R2457">
        <v>7</v>
      </c>
      <c r="S2457" t="s">
        <v>770</v>
      </c>
      <c r="T2457" t="s">
        <v>65</v>
      </c>
    </row>
    <row r="2458" spans="1:20" x14ac:dyDescent="0.3">
      <c r="A2458" t="s">
        <v>2731</v>
      </c>
      <c r="B2458" t="s">
        <v>19</v>
      </c>
      <c r="C2458">
        <v>26</v>
      </c>
      <c r="D2458" t="s">
        <v>30</v>
      </c>
      <c r="E2458" t="s">
        <v>53</v>
      </c>
      <c r="F2458" t="s">
        <v>67</v>
      </c>
      <c r="G2458" t="s">
        <v>71</v>
      </c>
      <c r="H2458" t="s">
        <v>24</v>
      </c>
      <c r="I2458">
        <v>3.2</v>
      </c>
      <c r="J2458" t="s">
        <v>85</v>
      </c>
      <c r="K2458" s="1">
        <v>45467</v>
      </c>
      <c r="L2458"/>
      <c r="M2458">
        <v>1.34</v>
      </c>
      <c r="N2458">
        <v>30734</v>
      </c>
      <c r="O2458">
        <v>2</v>
      </c>
      <c r="P2458" t="s">
        <v>26</v>
      </c>
      <c r="Q2458">
        <v>1</v>
      </c>
      <c r="R2458">
        <v>7</v>
      </c>
      <c r="S2458" t="s">
        <v>515</v>
      </c>
      <c r="T2458" t="s">
        <v>26</v>
      </c>
    </row>
    <row r="2459" spans="1:20" x14ac:dyDescent="0.3">
      <c r="A2459" t="s">
        <v>2732</v>
      </c>
      <c r="B2459" t="s">
        <v>19</v>
      </c>
      <c r="C2459">
        <v>32</v>
      </c>
      <c r="D2459" t="s">
        <v>30</v>
      </c>
      <c r="E2459" t="s">
        <v>36</v>
      </c>
      <c r="F2459" t="s">
        <v>45</v>
      </c>
      <c r="G2459" t="s">
        <v>164</v>
      </c>
      <c r="H2459" t="s">
        <v>24</v>
      </c>
      <c r="I2459">
        <v>5.8</v>
      </c>
      <c r="J2459" t="s">
        <v>25</v>
      </c>
      <c r="K2459" s="1">
        <v>39549</v>
      </c>
      <c r="L2459"/>
      <c r="M2459">
        <v>17.55</v>
      </c>
      <c r="N2459">
        <v>42141</v>
      </c>
      <c r="O2459">
        <v>4</v>
      </c>
      <c r="P2459" t="s">
        <v>26</v>
      </c>
      <c r="Q2459">
        <v>2</v>
      </c>
      <c r="R2459">
        <v>6</v>
      </c>
      <c r="S2459" t="s">
        <v>330</v>
      </c>
      <c r="T2459" t="s">
        <v>26</v>
      </c>
    </row>
    <row r="2460" spans="1:20" x14ac:dyDescent="0.3">
      <c r="A2460" t="s">
        <v>2733</v>
      </c>
      <c r="B2460" t="s">
        <v>29</v>
      </c>
      <c r="C2460">
        <v>31</v>
      </c>
      <c r="D2460" t="s">
        <v>20</v>
      </c>
      <c r="E2460" t="s">
        <v>44</v>
      </c>
      <c r="F2460" t="s">
        <v>54</v>
      </c>
      <c r="G2460" t="s">
        <v>139</v>
      </c>
      <c r="H2460" t="s">
        <v>24</v>
      </c>
      <c r="I2460">
        <v>10.9</v>
      </c>
      <c r="J2460" t="s">
        <v>25</v>
      </c>
      <c r="K2460" s="1">
        <v>40231</v>
      </c>
      <c r="L2460"/>
      <c r="M2460">
        <v>15.68</v>
      </c>
      <c r="N2460">
        <v>54182</v>
      </c>
      <c r="O2460">
        <v>3</v>
      </c>
      <c r="P2460" t="s">
        <v>26</v>
      </c>
      <c r="Q2460">
        <v>4</v>
      </c>
      <c r="R2460">
        <v>6</v>
      </c>
      <c r="S2460" t="s">
        <v>229</v>
      </c>
      <c r="T2460" t="s">
        <v>26</v>
      </c>
    </row>
    <row r="2461" spans="1:20" x14ac:dyDescent="0.3">
      <c r="A2461" t="s">
        <v>2734</v>
      </c>
      <c r="B2461" t="s">
        <v>19</v>
      </c>
      <c r="C2461">
        <v>32</v>
      </c>
      <c r="D2461" t="s">
        <v>30</v>
      </c>
      <c r="E2461" t="s">
        <v>21</v>
      </c>
      <c r="F2461" t="s">
        <v>92</v>
      </c>
      <c r="G2461" t="s">
        <v>120</v>
      </c>
      <c r="H2461" t="s">
        <v>51</v>
      </c>
      <c r="I2461">
        <v>10.199999999999999</v>
      </c>
      <c r="J2461" t="s">
        <v>85</v>
      </c>
      <c r="K2461" s="1">
        <v>39528</v>
      </c>
      <c r="L2461" s="1">
        <v>39828</v>
      </c>
      <c r="M2461">
        <v>0.82</v>
      </c>
      <c r="N2461">
        <v>55831</v>
      </c>
      <c r="O2461">
        <v>2</v>
      </c>
      <c r="P2461" t="s">
        <v>65</v>
      </c>
      <c r="Q2461">
        <v>0</v>
      </c>
      <c r="R2461">
        <v>7</v>
      </c>
      <c r="S2461" t="s">
        <v>513</v>
      </c>
      <c r="T2461" t="s">
        <v>65</v>
      </c>
    </row>
    <row r="2462" spans="1:20" x14ac:dyDescent="0.3">
      <c r="A2462" t="s">
        <v>2735</v>
      </c>
      <c r="B2462" t="s">
        <v>29</v>
      </c>
      <c r="C2462">
        <v>27</v>
      </c>
      <c r="D2462" t="s">
        <v>20</v>
      </c>
      <c r="E2462" t="s">
        <v>58</v>
      </c>
      <c r="F2462" t="s">
        <v>82</v>
      </c>
      <c r="G2462" t="s">
        <v>107</v>
      </c>
      <c r="H2462" t="s">
        <v>84</v>
      </c>
      <c r="I2462">
        <v>4</v>
      </c>
      <c r="J2462" t="s">
        <v>85</v>
      </c>
      <c r="K2462" s="1">
        <v>44501</v>
      </c>
      <c r="L2462" s="1">
        <v>44698</v>
      </c>
      <c r="M2462">
        <v>0.54</v>
      </c>
      <c r="N2462">
        <v>39461</v>
      </c>
      <c r="O2462">
        <v>2</v>
      </c>
      <c r="P2462" t="s">
        <v>65</v>
      </c>
      <c r="Q2462">
        <v>1</v>
      </c>
      <c r="R2462">
        <v>5</v>
      </c>
      <c r="S2462" t="s">
        <v>738</v>
      </c>
      <c r="T2462" t="s">
        <v>65</v>
      </c>
    </row>
    <row r="2463" spans="1:20" x14ac:dyDescent="0.3">
      <c r="A2463" t="s">
        <v>2736</v>
      </c>
      <c r="B2463" t="s">
        <v>19</v>
      </c>
      <c r="C2463">
        <v>37</v>
      </c>
      <c r="D2463" t="s">
        <v>20</v>
      </c>
      <c r="E2463" t="s">
        <v>44</v>
      </c>
      <c r="F2463" t="s">
        <v>54</v>
      </c>
      <c r="G2463" t="s">
        <v>77</v>
      </c>
      <c r="H2463" t="s">
        <v>24</v>
      </c>
      <c r="I2463">
        <v>6.1</v>
      </c>
      <c r="J2463" t="s">
        <v>25</v>
      </c>
      <c r="K2463" s="1">
        <v>41231</v>
      </c>
      <c r="L2463"/>
      <c r="M2463">
        <v>12.94</v>
      </c>
      <c r="N2463">
        <v>51875</v>
      </c>
      <c r="O2463">
        <v>2</v>
      </c>
      <c r="P2463" t="s">
        <v>26</v>
      </c>
      <c r="Q2463">
        <v>2</v>
      </c>
      <c r="R2463">
        <v>7</v>
      </c>
      <c r="S2463" t="s">
        <v>320</v>
      </c>
      <c r="T2463" t="s">
        <v>26</v>
      </c>
    </row>
    <row r="2464" spans="1:20" x14ac:dyDescent="0.3">
      <c r="A2464" t="s">
        <v>2737</v>
      </c>
      <c r="B2464" t="s">
        <v>29</v>
      </c>
      <c r="C2464">
        <v>32</v>
      </c>
      <c r="D2464" t="s">
        <v>30</v>
      </c>
      <c r="E2464" t="s">
        <v>39</v>
      </c>
      <c r="F2464" t="s">
        <v>54</v>
      </c>
      <c r="G2464" t="s">
        <v>139</v>
      </c>
      <c r="H2464" t="s">
        <v>24</v>
      </c>
      <c r="I2464">
        <v>10.4</v>
      </c>
      <c r="J2464" t="s">
        <v>25</v>
      </c>
      <c r="K2464" s="1">
        <v>43900</v>
      </c>
      <c r="L2464" s="1">
        <v>44922</v>
      </c>
      <c r="M2464">
        <v>2.8</v>
      </c>
      <c r="N2464">
        <v>52856</v>
      </c>
      <c r="O2464">
        <v>2</v>
      </c>
      <c r="P2464" t="s">
        <v>26</v>
      </c>
      <c r="Q2464">
        <v>2</v>
      </c>
      <c r="R2464">
        <v>8</v>
      </c>
      <c r="S2464" t="s">
        <v>447</v>
      </c>
      <c r="T2464" t="s">
        <v>65</v>
      </c>
    </row>
    <row r="2465" spans="1:20" x14ac:dyDescent="0.3">
      <c r="A2465" t="s">
        <v>2738</v>
      </c>
      <c r="B2465" t="s">
        <v>19</v>
      </c>
      <c r="C2465">
        <v>28</v>
      </c>
      <c r="D2465" t="s">
        <v>30</v>
      </c>
      <c r="E2465" t="s">
        <v>63</v>
      </c>
      <c r="F2465" t="s">
        <v>67</v>
      </c>
      <c r="G2465" t="s">
        <v>176</v>
      </c>
      <c r="H2465" t="s">
        <v>24</v>
      </c>
      <c r="I2465">
        <v>5.7</v>
      </c>
      <c r="J2465" t="s">
        <v>25</v>
      </c>
      <c r="K2465" s="1">
        <v>44913</v>
      </c>
      <c r="L2465"/>
      <c r="M2465">
        <v>2.86</v>
      </c>
      <c r="N2465">
        <v>41885</v>
      </c>
      <c r="O2465">
        <v>2</v>
      </c>
      <c r="P2465" t="s">
        <v>26</v>
      </c>
      <c r="Q2465">
        <v>0</v>
      </c>
      <c r="R2465">
        <v>3</v>
      </c>
      <c r="S2465" t="s">
        <v>770</v>
      </c>
      <c r="T2465" t="s">
        <v>26</v>
      </c>
    </row>
    <row r="2466" spans="1:20" x14ac:dyDescent="0.3">
      <c r="A2466" t="s">
        <v>2739</v>
      </c>
      <c r="B2466" t="s">
        <v>19</v>
      </c>
      <c r="C2466">
        <v>41</v>
      </c>
      <c r="D2466" t="s">
        <v>30</v>
      </c>
      <c r="E2466" t="s">
        <v>36</v>
      </c>
      <c r="F2466" t="s">
        <v>67</v>
      </c>
      <c r="G2466" t="s">
        <v>90</v>
      </c>
      <c r="H2466" t="s">
        <v>24</v>
      </c>
      <c r="I2466">
        <v>16.2</v>
      </c>
      <c r="J2466" t="s">
        <v>85</v>
      </c>
      <c r="K2466" s="1">
        <v>42207</v>
      </c>
      <c r="L2466"/>
      <c r="M2466">
        <v>10.27</v>
      </c>
      <c r="N2466">
        <v>70123</v>
      </c>
      <c r="O2466">
        <v>2</v>
      </c>
      <c r="P2466" t="s">
        <v>26</v>
      </c>
      <c r="Q2466">
        <v>2</v>
      </c>
      <c r="R2466">
        <v>4</v>
      </c>
      <c r="S2466" t="s">
        <v>389</v>
      </c>
      <c r="T2466" t="s">
        <v>26</v>
      </c>
    </row>
    <row r="2467" spans="1:20" x14ac:dyDescent="0.3">
      <c r="A2467" t="s">
        <v>2740</v>
      </c>
      <c r="B2467" t="s">
        <v>19</v>
      </c>
      <c r="C2467">
        <v>41</v>
      </c>
      <c r="D2467" t="s">
        <v>20</v>
      </c>
      <c r="E2467" t="s">
        <v>21</v>
      </c>
      <c r="F2467" t="s">
        <v>40</v>
      </c>
      <c r="G2467" t="s">
        <v>96</v>
      </c>
      <c r="H2467" t="s">
        <v>24</v>
      </c>
      <c r="I2467">
        <v>20.2</v>
      </c>
      <c r="J2467" t="s">
        <v>25</v>
      </c>
      <c r="K2467" s="1">
        <v>44530</v>
      </c>
      <c r="L2467"/>
      <c r="M2467">
        <v>3.91</v>
      </c>
      <c r="N2467">
        <v>56655</v>
      </c>
      <c r="O2467">
        <v>3</v>
      </c>
      <c r="P2467" t="s">
        <v>26</v>
      </c>
      <c r="Q2467">
        <v>3</v>
      </c>
      <c r="R2467">
        <v>5</v>
      </c>
      <c r="S2467" t="s">
        <v>740</v>
      </c>
      <c r="T2467" t="s">
        <v>26</v>
      </c>
    </row>
    <row r="2468" spans="1:20" x14ac:dyDescent="0.3">
      <c r="A2468" t="s">
        <v>2741</v>
      </c>
      <c r="B2468" t="s">
        <v>19</v>
      </c>
      <c r="C2468">
        <v>31</v>
      </c>
      <c r="D2468" t="s">
        <v>20</v>
      </c>
      <c r="E2468" t="s">
        <v>31</v>
      </c>
      <c r="F2468" t="s">
        <v>32</v>
      </c>
      <c r="G2468" t="s">
        <v>33</v>
      </c>
      <c r="H2468" t="s">
        <v>24</v>
      </c>
      <c r="I2468">
        <v>5.8</v>
      </c>
      <c r="J2468" t="s">
        <v>85</v>
      </c>
      <c r="K2468" s="1">
        <v>42743</v>
      </c>
      <c r="L2468"/>
      <c r="M2468">
        <v>8.8000000000000007</v>
      </c>
      <c r="N2468">
        <v>37519</v>
      </c>
      <c r="O2468">
        <v>4</v>
      </c>
      <c r="P2468" t="s">
        <v>26</v>
      </c>
      <c r="Q2468">
        <v>0</v>
      </c>
      <c r="R2468">
        <v>3</v>
      </c>
      <c r="S2468" t="s">
        <v>1343</v>
      </c>
      <c r="T2468" t="s">
        <v>26</v>
      </c>
    </row>
    <row r="2469" spans="1:20" x14ac:dyDescent="0.3">
      <c r="A2469" t="s">
        <v>2742</v>
      </c>
      <c r="B2469" t="s">
        <v>29</v>
      </c>
      <c r="C2469">
        <v>28</v>
      </c>
      <c r="D2469" t="s">
        <v>30</v>
      </c>
      <c r="E2469" t="s">
        <v>31</v>
      </c>
      <c r="F2469" t="s">
        <v>67</v>
      </c>
      <c r="G2469" t="s">
        <v>176</v>
      </c>
      <c r="H2469" t="s">
        <v>51</v>
      </c>
      <c r="I2469">
        <v>1.8</v>
      </c>
      <c r="J2469" t="s">
        <v>25</v>
      </c>
      <c r="K2469" s="1">
        <v>40271</v>
      </c>
      <c r="L2469"/>
      <c r="M2469">
        <v>15.57</v>
      </c>
      <c r="N2469">
        <v>36798</v>
      </c>
      <c r="O2469">
        <v>3</v>
      </c>
      <c r="P2469" t="s">
        <v>26</v>
      </c>
      <c r="Q2469">
        <v>4</v>
      </c>
      <c r="R2469">
        <v>6</v>
      </c>
      <c r="S2469" t="s">
        <v>542</v>
      </c>
      <c r="T2469" t="s">
        <v>26</v>
      </c>
    </row>
    <row r="2470" spans="1:20" x14ac:dyDescent="0.3">
      <c r="A2470" t="s">
        <v>2743</v>
      </c>
      <c r="B2470" t="s">
        <v>19</v>
      </c>
      <c r="C2470">
        <v>25</v>
      </c>
      <c r="D2470" t="s">
        <v>20</v>
      </c>
      <c r="E2470" t="s">
        <v>44</v>
      </c>
      <c r="F2470" t="s">
        <v>32</v>
      </c>
      <c r="G2470" t="s">
        <v>171</v>
      </c>
      <c r="H2470" t="s">
        <v>24</v>
      </c>
      <c r="I2470">
        <v>3.4</v>
      </c>
      <c r="J2470" t="s">
        <v>25</v>
      </c>
      <c r="K2470" s="1">
        <v>41478</v>
      </c>
      <c r="L2470"/>
      <c r="M2470">
        <v>12.27</v>
      </c>
      <c r="N2470">
        <v>38356</v>
      </c>
      <c r="O2470">
        <v>3</v>
      </c>
      <c r="P2470" t="s">
        <v>65</v>
      </c>
      <c r="Q2470">
        <v>2</v>
      </c>
      <c r="R2470">
        <v>3</v>
      </c>
      <c r="S2470" t="s">
        <v>1343</v>
      </c>
      <c r="T2470" t="s">
        <v>26</v>
      </c>
    </row>
    <row r="2471" spans="1:20" x14ac:dyDescent="0.3">
      <c r="A2471" t="s">
        <v>2744</v>
      </c>
      <c r="B2471" t="s">
        <v>29</v>
      </c>
      <c r="C2471">
        <v>28</v>
      </c>
      <c r="D2471" t="s">
        <v>20</v>
      </c>
      <c r="E2471" t="s">
        <v>21</v>
      </c>
      <c r="F2471" t="s">
        <v>54</v>
      </c>
      <c r="G2471" t="s">
        <v>55</v>
      </c>
      <c r="H2471" t="s">
        <v>51</v>
      </c>
      <c r="I2471">
        <v>6.1</v>
      </c>
      <c r="J2471" t="s">
        <v>25</v>
      </c>
      <c r="K2471" s="1">
        <v>44516</v>
      </c>
      <c r="L2471" s="1">
        <v>45222</v>
      </c>
      <c r="M2471">
        <v>1.93</v>
      </c>
      <c r="N2471">
        <v>36526</v>
      </c>
      <c r="O2471">
        <v>1</v>
      </c>
      <c r="P2471" t="s">
        <v>26</v>
      </c>
      <c r="Q2471">
        <v>1</v>
      </c>
      <c r="R2471">
        <v>6</v>
      </c>
      <c r="S2471" t="s">
        <v>210</v>
      </c>
      <c r="T2471" t="s">
        <v>65</v>
      </c>
    </row>
    <row r="2472" spans="1:20" x14ac:dyDescent="0.3">
      <c r="A2472" t="s">
        <v>2745</v>
      </c>
      <c r="B2472" t="s">
        <v>29</v>
      </c>
      <c r="C2472">
        <v>38</v>
      </c>
      <c r="D2472" t="s">
        <v>30</v>
      </c>
      <c r="E2472" t="s">
        <v>36</v>
      </c>
      <c r="F2472" t="s">
        <v>32</v>
      </c>
      <c r="G2472" t="s">
        <v>33</v>
      </c>
      <c r="H2472" t="s">
        <v>24</v>
      </c>
      <c r="I2472">
        <v>8</v>
      </c>
      <c r="J2472" t="s">
        <v>25</v>
      </c>
      <c r="K2472" s="1">
        <v>42312</v>
      </c>
      <c r="L2472"/>
      <c r="M2472">
        <v>9.98</v>
      </c>
      <c r="N2472">
        <v>45228</v>
      </c>
      <c r="O2472">
        <v>2</v>
      </c>
      <c r="P2472" t="s">
        <v>26</v>
      </c>
      <c r="Q2472">
        <v>1</v>
      </c>
      <c r="R2472">
        <v>5</v>
      </c>
      <c r="S2472" t="s">
        <v>656</v>
      </c>
      <c r="T2472" t="s">
        <v>26</v>
      </c>
    </row>
    <row r="2473" spans="1:20" x14ac:dyDescent="0.3">
      <c r="A2473" t="s">
        <v>2746</v>
      </c>
      <c r="B2473" t="s">
        <v>29</v>
      </c>
      <c r="C2473">
        <v>30</v>
      </c>
      <c r="D2473" t="s">
        <v>20</v>
      </c>
      <c r="E2473" t="s">
        <v>36</v>
      </c>
      <c r="F2473" t="s">
        <v>82</v>
      </c>
      <c r="G2473" t="s">
        <v>107</v>
      </c>
      <c r="H2473" t="s">
        <v>51</v>
      </c>
      <c r="I2473">
        <v>4.8</v>
      </c>
      <c r="J2473" t="s">
        <v>25</v>
      </c>
      <c r="K2473" s="1">
        <v>42180</v>
      </c>
      <c r="L2473"/>
      <c r="M2473">
        <v>10.34</v>
      </c>
      <c r="N2473">
        <v>43885</v>
      </c>
      <c r="O2473">
        <v>2</v>
      </c>
      <c r="P2473" t="s">
        <v>65</v>
      </c>
      <c r="Q2473">
        <v>1</v>
      </c>
      <c r="R2473">
        <v>6</v>
      </c>
      <c r="S2473" t="s">
        <v>491</v>
      </c>
      <c r="T2473" t="s">
        <v>26</v>
      </c>
    </row>
    <row r="2474" spans="1:20" x14ac:dyDescent="0.3">
      <c r="A2474" t="s">
        <v>2747</v>
      </c>
      <c r="B2474" t="s">
        <v>29</v>
      </c>
      <c r="C2474">
        <v>41</v>
      </c>
      <c r="D2474" t="s">
        <v>30</v>
      </c>
      <c r="E2474" t="s">
        <v>31</v>
      </c>
      <c r="F2474" t="s">
        <v>22</v>
      </c>
      <c r="G2474" t="s">
        <v>59</v>
      </c>
      <c r="H2474" t="s">
        <v>24</v>
      </c>
      <c r="I2474">
        <v>12.2</v>
      </c>
      <c r="J2474" t="s">
        <v>25</v>
      </c>
      <c r="K2474" s="1">
        <v>41855</v>
      </c>
      <c r="L2474" s="1">
        <v>45403</v>
      </c>
      <c r="M2474">
        <v>9.7100000000000009</v>
      </c>
      <c r="N2474">
        <v>53976</v>
      </c>
      <c r="O2474">
        <v>2</v>
      </c>
      <c r="P2474" t="s">
        <v>26</v>
      </c>
      <c r="Q2474">
        <v>2</v>
      </c>
      <c r="R2474">
        <v>6</v>
      </c>
      <c r="S2474" t="s">
        <v>27</v>
      </c>
      <c r="T2474" t="s">
        <v>65</v>
      </c>
    </row>
    <row r="2475" spans="1:20" x14ac:dyDescent="0.3">
      <c r="A2475" t="s">
        <v>2748</v>
      </c>
      <c r="B2475" t="s">
        <v>19</v>
      </c>
      <c r="C2475">
        <v>31</v>
      </c>
      <c r="D2475" t="s">
        <v>30</v>
      </c>
      <c r="E2475" t="s">
        <v>44</v>
      </c>
      <c r="F2475" t="s">
        <v>54</v>
      </c>
      <c r="G2475" t="s">
        <v>55</v>
      </c>
      <c r="H2475" t="s">
        <v>24</v>
      </c>
      <c r="I2475">
        <v>5.4</v>
      </c>
      <c r="J2475" t="s">
        <v>25</v>
      </c>
      <c r="K2475" s="1">
        <v>45590</v>
      </c>
      <c r="L2475" s="1">
        <v>45923</v>
      </c>
      <c r="M2475">
        <v>0.91</v>
      </c>
      <c r="N2475">
        <v>43481</v>
      </c>
      <c r="O2475">
        <v>3</v>
      </c>
      <c r="P2475" t="s">
        <v>65</v>
      </c>
      <c r="Q2475">
        <v>2</v>
      </c>
      <c r="R2475">
        <v>4</v>
      </c>
      <c r="S2475" t="s">
        <v>229</v>
      </c>
      <c r="T2475" t="s">
        <v>65</v>
      </c>
    </row>
    <row r="2476" spans="1:20" x14ac:dyDescent="0.3">
      <c r="A2476" t="s">
        <v>2749</v>
      </c>
      <c r="B2476" t="s">
        <v>19</v>
      </c>
      <c r="C2476">
        <v>34</v>
      </c>
      <c r="D2476" t="s">
        <v>20</v>
      </c>
      <c r="E2476" t="s">
        <v>31</v>
      </c>
      <c r="F2476" t="s">
        <v>32</v>
      </c>
      <c r="G2476" t="s">
        <v>33</v>
      </c>
      <c r="H2476" t="s">
        <v>24</v>
      </c>
      <c r="I2476">
        <v>9.1</v>
      </c>
      <c r="J2476" t="s">
        <v>25</v>
      </c>
      <c r="K2476" s="1">
        <v>42080</v>
      </c>
      <c r="L2476"/>
      <c r="M2476">
        <v>10.62</v>
      </c>
      <c r="N2476">
        <v>45772</v>
      </c>
      <c r="O2476">
        <v>2</v>
      </c>
      <c r="P2476" t="s">
        <v>26</v>
      </c>
      <c r="Q2476">
        <v>4</v>
      </c>
      <c r="R2476">
        <v>4</v>
      </c>
      <c r="S2476" t="s">
        <v>839</v>
      </c>
      <c r="T2476" t="s">
        <v>26</v>
      </c>
    </row>
    <row r="2477" spans="1:20" x14ac:dyDescent="0.3">
      <c r="A2477" t="s">
        <v>2750</v>
      </c>
      <c r="B2477" t="s">
        <v>29</v>
      </c>
      <c r="C2477">
        <v>34</v>
      </c>
      <c r="D2477" t="s">
        <v>30</v>
      </c>
      <c r="E2477" t="s">
        <v>39</v>
      </c>
      <c r="F2477" t="s">
        <v>22</v>
      </c>
      <c r="G2477" t="s">
        <v>59</v>
      </c>
      <c r="H2477" t="s">
        <v>24</v>
      </c>
      <c r="I2477">
        <v>7.8</v>
      </c>
      <c r="J2477" t="s">
        <v>25</v>
      </c>
      <c r="K2477" s="1">
        <v>44833</v>
      </c>
      <c r="L2477"/>
      <c r="M2477">
        <v>3.08</v>
      </c>
      <c r="N2477">
        <v>49930</v>
      </c>
      <c r="O2477">
        <v>4</v>
      </c>
      <c r="P2477" t="s">
        <v>26</v>
      </c>
      <c r="Q2477">
        <v>2</v>
      </c>
      <c r="R2477">
        <v>5</v>
      </c>
      <c r="S2477" t="s">
        <v>560</v>
      </c>
      <c r="T2477" t="s">
        <v>26</v>
      </c>
    </row>
    <row r="2478" spans="1:20" x14ac:dyDescent="0.3">
      <c r="A2478" t="s">
        <v>2751</v>
      </c>
      <c r="B2478" t="s">
        <v>19</v>
      </c>
      <c r="C2478">
        <v>21</v>
      </c>
      <c r="D2478" t="s">
        <v>20</v>
      </c>
      <c r="E2478" t="s">
        <v>53</v>
      </c>
      <c r="F2478" t="s">
        <v>67</v>
      </c>
      <c r="G2478" t="s">
        <v>71</v>
      </c>
      <c r="H2478" t="s">
        <v>84</v>
      </c>
      <c r="I2478">
        <v>0.3</v>
      </c>
      <c r="J2478" t="s">
        <v>25</v>
      </c>
      <c r="K2478" s="1">
        <v>40049</v>
      </c>
      <c r="L2478"/>
      <c r="M2478">
        <v>16.18</v>
      </c>
      <c r="N2478">
        <v>36212</v>
      </c>
      <c r="O2478">
        <v>5</v>
      </c>
      <c r="P2478" t="s">
        <v>65</v>
      </c>
      <c r="Q2478">
        <v>2</v>
      </c>
      <c r="R2478">
        <v>4</v>
      </c>
      <c r="S2478" t="s">
        <v>345</v>
      </c>
      <c r="T2478" t="s">
        <v>26</v>
      </c>
    </row>
    <row r="2479" spans="1:20" x14ac:dyDescent="0.3">
      <c r="A2479" t="s">
        <v>2752</v>
      </c>
      <c r="B2479" t="s">
        <v>29</v>
      </c>
      <c r="C2479">
        <v>34</v>
      </c>
      <c r="D2479" t="s">
        <v>30</v>
      </c>
      <c r="E2479" t="s">
        <v>21</v>
      </c>
      <c r="F2479" t="s">
        <v>92</v>
      </c>
      <c r="G2479" t="s">
        <v>246</v>
      </c>
      <c r="H2479" t="s">
        <v>24</v>
      </c>
      <c r="I2479">
        <v>5.0999999999999996</v>
      </c>
      <c r="J2479" t="s">
        <v>25</v>
      </c>
      <c r="K2479" s="1">
        <v>41582</v>
      </c>
      <c r="L2479"/>
      <c r="M2479">
        <v>11.98</v>
      </c>
      <c r="N2479">
        <v>44061</v>
      </c>
      <c r="O2479">
        <v>3</v>
      </c>
      <c r="P2479" t="s">
        <v>26</v>
      </c>
      <c r="Q2479">
        <v>1</v>
      </c>
      <c r="R2479">
        <v>11</v>
      </c>
      <c r="S2479" t="s">
        <v>903</v>
      </c>
      <c r="T2479" t="s">
        <v>26</v>
      </c>
    </row>
    <row r="2480" spans="1:20" x14ac:dyDescent="0.3">
      <c r="A2480" t="s">
        <v>1613</v>
      </c>
      <c r="B2480" t="s">
        <v>19</v>
      </c>
      <c r="C2480">
        <v>34</v>
      </c>
      <c r="D2480" t="s">
        <v>20</v>
      </c>
      <c r="E2480" t="s">
        <v>21</v>
      </c>
      <c r="F2480" t="s">
        <v>54</v>
      </c>
      <c r="G2480" t="s">
        <v>77</v>
      </c>
      <c r="H2480" t="s">
        <v>24</v>
      </c>
      <c r="I2480">
        <v>9.6</v>
      </c>
      <c r="J2480" t="s">
        <v>25</v>
      </c>
      <c r="K2480" s="1">
        <v>43477</v>
      </c>
      <c r="L2480" s="1">
        <v>45473</v>
      </c>
      <c r="M2480">
        <v>5.46</v>
      </c>
      <c r="N2480">
        <v>55792</v>
      </c>
      <c r="O2480">
        <v>4</v>
      </c>
      <c r="P2480" t="s">
        <v>65</v>
      </c>
      <c r="Q2480">
        <v>1</v>
      </c>
      <c r="R2480">
        <v>4</v>
      </c>
      <c r="T2480" t="s">
        <v>65</v>
      </c>
    </row>
    <row r="2481" spans="1:20" x14ac:dyDescent="0.3">
      <c r="A2481" t="s">
        <v>2753</v>
      </c>
      <c r="B2481" t="s">
        <v>29</v>
      </c>
      <c r="C2481">
        <v>30</v>
      </c>
      <c r="D2481" t="s">
        <v>20</v>
      </c>
      <c r="E2481" t="s">
        <v>31</v>
      </c>
      <c r="F2481" t="s">
        <v>82</v>
      </c>
      <c r="G2481" t="s">
        <v>107</v>
      </c>
      <c r="H2481" t="s">
        <v>24</v>
      </c>
      <c r="I2481">
        <v>6.7</v>
      </c>
      <c r="J2481" t="s">
        <v>85</v>
      </c>
      <c r="K2481" s="1">
        <v>42001</v>
      </c>
      <c r="L2481" s="1">
        <v>42541</v>
      </c>
      <c r="M2481">
        <v>1.48</v>
      </c>
      <c r="N2481">
        <v>49146</v>
      </c>
      <c r="O2481">
        <v>2</v>
      </c>
      <c r="P2481" t="s">
        <v>26</v>
      </c>
      <c r="Q2481">
        <v>4</v>
      </c>
      <c r="R2481">
        <v>8</v>
      </c>
      <c r="S2481" t="s">
        <v>1529</v>
      </c>
      <c r="T2481" t="s">
        <v>65</v>
      </c>
    </row>
    <row r="2482" spans="1:20" x14ac:dyDescent="0.3">
      <c r="A2482" t="s">
        <v>2754</v>
      </c>
      <c r="B2482" t="s">
        <v>209</v>
      </c>
      <c r="C2482">
        <v>38</v>
      </c>
      <c r="D2482" t="s">
        <v>30</v>
      </c>
      <c r="E2482" t="s">
        <v>36</v>
      </c>
      <c r="F2482" t="s">
        <v>54</v>
      </c>
      <c r="G2482" t="s">
        <v>139</v>
      </c>
      <c r="H2482" t="s">
        <v>24</v>
      </c>
      <c r="I2482">
        <v>2.9</v>
      </c>
      <c r="J2482" t="s">
        <v>85</v>
      </c>
      <c r="K2482" s="1">
        <v>39645</v>
      </c>
      <c r="L2482"/>
      <c r="M2482">
        <v>17.28</v>
      </c>
      <c r="N2482">
        <v>38318</v>
      </c>
      <c r="O2482">
        <v>3</v>
      </c>
      <c r="P2482" t="s">
        <v>26</v>
      </c>
      <c r="Q2482">
        <v>2</v>
      </c>
      <c r="R2482">
        <v>7</v>
      </c>
      <c r="S2482" t="s">
        <v>217</v>
      </c>
      <c r="T2482" t="s">
        <v>26</v>
      </c>
    </row>
    <row r="2483" spans="1:20" x14ac:dyDescent="0.3">
      <c r="A2483" t="s">
        <v>2755</v>
      </c>
      <c r="B2483" t="s">
        <v>29</v>
      </c>
      <c r="C2483">
        <v>34</v>
      </c>
      <c r="D2483" t="s">
        <v>30</v>
      </c>
      <c r="E2483" t="s">
        <v>31</v>
      </c>
      <c r="F2483" t="s">
        <v>40</v>
      </c>
      <c r="G2483" t="s">
        <v>50</v>
      </c>
      <c r="H2483" t="s">
        <v>51</v>
      </c>
      <c r="I2483">
        <v>8.6999999999999993</v>
      </c>
      <c r="J2483" t="s">
        <v>25</v>
      </c>
      <c r="K2483" s="1">
        <v>43904</v>
      </c>
      <c r="L2483"/>
      <c r="M2483">
        <v>5.62</v>
      </c>
      <c r="N2483">
        <v>50182</v>
      </c>
      <c r="O2483">
        <v>4</v>
      </c>
      <c r="P2483" t="s">
        <v>26</v>
      </c>
      <c r="Q2483">
        <v>1</v>
      </c>
      <c r="R2483">
        <v>7</v>
      </c>
      <c r="S2483" t="s">
        <v>240</v>
      </c>
      <c r="T2483" t="s">
        <v>26</v>
      </c>
    </row>
    <row r="2484" spans="1:20" x14ac:dyDescent="0.3">
      <c r="A2484" t="s">
        <v>2756</v>
      </c>
      <c r="B2484" t="s">
        <v>19</v>
      </c>
      <c r="C2484">
        <v>37</v>
      </c>
      <c r="D2484" t="s">
        <v>30</v>
      </c>
      <c r="E2484" t="s">
        <v>58</v>
      </c>
      <c r="F2484" t="s">
        <v>32</v>
      </c>
      <c r="G2484" t="s">
        <v>171</v>
      </c>
      <c r="H2484" t="s">
        <v>51</v>
      </c>
      <c r="I2484">
        <v>14.6</v>
      </c>
      <c r="J2484" t="s">
        <v>25</v>
      </c>
      <c r="K2484" s="1">
        <v>42657</v>
      </c>
      <c r="L2484"/>
      <c r="M2484">
        <v>9.0399999999999991</v>
      </c>
      <c r="N2484">
        <v>63889</v>
      </c>
      <c r="O2484">
        <v>4</v>
      </c>
      <c r="P2484" t="s">
        <v>65</v>
      </c>
      <c r="Q2484">
        <v>3</v>
      </c>
      <c r="R2484">
        <v>2</v>
      </c>
      <c r="S2484" t="s">
        <v>502</v>
      </c>
      <c r="T2484" t="s">
        <v>26</v>
      </c>
    </row>
    <row r="2485" spans="1:20" x14ac:dyDescent="0.3">
      <c r="A2485" t="s">
        <v>2757</v>
      </c>
      <c r="B2485" t="s">
        <v>19</v>
      </c>
      <c r="C2485">
        <v>30</v>
      </c>
      <c r="D2485" t="s">
        <v>30</v>
      </c>
      <c r="E2485" t="s">
        <v>63</v>
      </c>
      <c r="F2485" t="s">
        <v>92</v>
      </c>
      <c r="G2485" t="s">
        <v>120</v>
      </c>
      <c r="H2485" t="s">
        <v>24</v>
      </c>
      <c r="I2485">
        <v>6.2</v>
      </c>
      <c r="J2485" t="s">
        <v>85</v>
      </c>
      <c r="K2485" s="1">
        <v>44365</v>
      </c>
      <c r="L2485" s="1">
        <v>44848</v>
      </c>
      <c r="M2485">
        <v>1.32</v>
      </c>
      <c r="N2485">
        <v>47560</v>
      </c>
      <c r="O2485">
        <v>4</v>
      </c>
      <c r="P2485" t="s">
        <v>26</v>
      </c>
      <c r="Q2485">
        <v>1</v>
      </c>
      <c r="R2485">
        <v>2</v>
      </c>
      <c r="S2485" t="s">
        <v>702</v>
      </c>
      <c r="T2485" t="s">
        <v>65</v>
      </c>
    </row>
    <row r="2486" spans="1:20" x14ac:dyDescent="0.3">
      <c r="A2486" t="s">
        <v>2758</v>
      </c>
      <c r="B2486" t="s">
        <v>29</v>
      </c>
      <c r="C2486">
        <v>26</v>
      </c>
      <c r="D2486" t="s">
        <v>20</v>
      </c>
      <c r="E2486" t="s">
        <v>31</v>
      </c>
      <c r="F2486" t="s">
        <v>40</v>
      </c>
      <c r="G2486" t="s">
        <v>50</v>
      </c>
      <c r="H2486" t="s">
        <v>51</v>
      </c>
      <c r="I2486">
        <v>3.1</v>
      </c>
      <c r="J2486" t="s">
        <v>25</v>
      </c>
      <c r="K2486" s="1">
        <v>43285</v>
      </c>
      <c r="L2486"/>
      <c r="M2486">
        <v>7.32</v>
      </c>
      <c r="N2486">
        <v>39298</v>
      </c>
      <c r="O2486">
        <v>1</v>
      </c>
      <c r="P2486" t="s">
        <v>26</v>
      </c>
      <c r="Q2486">
        <v>1</v>
      </c>
      <c r="R2486">
        <v>2</v>
      </c>
      <c r="S2486" t="s">
        <v>647</v>
      </c>
      <c r="T2486" t="s">
        <v>26</v>
      </c>
    </row>
    <row r="2487" spans="1:20" x14ac:dyDescent="0.3">
      <c r="A2487" t="s">
        <v>2759</v>
      </c>
      <c r="B2487" t="s">
        <v>19</v>
      </c>
      <c r="C2487">
        <v>31</v>
      </c>
      <c r="D2487" t="s">
        <v>20</v>
      </c>
      <c r="E2487" t="s">
        <v>31</v>
      </c>
      <c r="F2487" t="s">
        <v>54</v>
      </c>
      <c r="G2487" t="s">
        <v>55</v>
      </c>
      <c r="H2487" t="s">
        <v>24</v>
      </c>
      <c r="I2487">
        <v>5.9</v>
      </c>
      <c r="J2487" t="s">
        <v>25</v>
      </c>
      <c r="K2487" s="1">
        <v>43440</v>
      </c>
      <c r="L2487"/>
      <c r="M2487">
        <v>6.89</v>
      </c>
      <c r="N2487">
        <v>39814</v>
      </c>
      <c r="O2487">
        <v>2</v>
      </c>
      <c r="P2487" t="s">
        <v>26</v>
      </c>
      <c r="Q2487">
        <v>0</v>
      </c>
      <c r="R2487">
        <v>11</v>
      </c>
      <c r="S2487" t="s">
        <v>850</v>
      </c>
      <c r="T2487" t="s">
        <v>26</v>
      </c>
    </row>
    <row r="2488" spans="1:20" x14ac:dyDescent="0.3">
      <c r="A2488" t="s">
        <v>2760</v>
      </c>
      <c r="B2488" t="s">
        <v>19</v>
      </c>
      <c r="C2488">
        <v>28</v>
      </c>
      <c r="D2488" t="s">
        <v>30</v>
      </c>
      <c r="E2488" t="s">
        <v>31</v>
      </c>
      <c r="F2488" t="s">
        <v>82</v>
      </c>
      <c r="G2488" t="s">
        <v>83</v>
      </c>
      <c r="H2488" t="s">
        <v>24</v>
      </c>
      <c r="I2488">
        <v>5.3</v>
      </c>
      <c r="J2488" t="s">
        <v>25</v>
      </c>
      <c r="K2488" s="1">
        <v>45014</v>
      </c>
      <c r="L2488"/>
      <c r="M2488">
        <v>2.58</v>
      </c>
      <c r="N2488">
        <v>40745</v>
      </c>
      <c r="O2488">
        <v>4</v>
      </c>
      <c r="P2488" t="s">
        <v>65</v>
      </c>
      <c r="Q2488">
        <v>1</v>
      </c>
      <c r="R2488">
        <v>5</v>
      </c>
      <c r="S2488" t="s">
        <v>837</v>
      </c>
      <c r="T2488" t="s">
        <v>26</v>
      </c>
    </row>
    <row r="2489" spans="1:20" x14ac:dyDescent="0.3">
      <c r="A2489" t="s">
        <v>2761</v>
      </c>
      <c r="B2489" t="s">
        <v>19</v>
      </c>
      <c r="C2489">
        <v>32</v>
      </c>
      <c r="D2489" t="s">
        <v>20</v>
      </c>
      <c r="E2489" t="s">
        <v>44</v>
      </c>
      <c r="F2489" t="s">
        <v>22</v>
      </c>
      <c r="G2489" t="s">
        <v>59</v>
      </c>
      <c r="H2489" t="s">
        <v>84</v>
      </c>
      <c r="I2489">
        <v>5.8</v>
      </c>
      <c r="J2489" t="s">
        <v>25</v>
      </c>
      <c r="K2489" s="1">
        <v>41083</v>
      </c>
      <c r="L2489" s="1">
        <v>42332</v>
      </c>
      <c r="M2489">
        <v>3.42</v>
      </c>
      <c r="N2489">
        <v>44670</v>
      </c>
      <c r="O2489">
        <v>3</v>
      </c>
      <c r="P2489" t="s">
        <v>65</v>
      </c>
      <c r="Q2489">
        <v>2</v>
      </c>
      <c r="R2489">
        <v>6</v>
      </c>
      <c r="S2489" t="s">
        <v>265</v>
      </c>
      <c r="T2489" t="s">
        <v>65</v>
      </c>
    </row>
    <row r="2490" spans="1:20" x14ac:dyDescent="0.3">
      <c r="A2490" t="s">
        <v>2762</v>
      </c>
      <c r="B2490" t="s">
        <v>29</v>
      </c>
      <c r="C2490">
        <v>32</v>
      </c>
      <c r="D2490" t="s">
        <v>30</v>
      </c>
      <c r="E2490" t="s">
        <v>39</v>
      </c>
      <c r="F2490" t="s">
        <v>32</v>
      </c>
      <c r="G2490" t="s">
        <v>171</v>
      </c>
      <c r="H2490" t="s">
        <v>24</v>
      </c>
      <c r="I2490">
        <v>6.2</v>
      </c>
      <c r="J2490" t="s">
        <v>25</v>
      </c>
      <c r="K2490" s="1">
        <v>42719</v>
      </c>
      <c r="L2490"/>
      <c r="M2490">
        <v>8.8699999999999992</v>
      </c>
      <c r="N2490">
        <v>37680</v>
      </c>
      <c r="O2490">
        <v>3</v>
      </c>
      <c r="P2490" t="s">
        <v>26</v>
      </c>
      <c r="Q2490">
        <v>0</v>
      </c>
      <c r="R2490">
        <v>8</v>
      </c>
      <c r="S2490" t="s">
        <v>2673</v>
      </c>
      <c r="T2490" t="s">
        <v>26</v>
      </c>
    </row>
    <row r="2491" spans="1:20" x14ac:dyDescent="0.3">
      <c r="A2491" t="s">
        <v>2763</v>
      </c>
      <c r="B2491" t="s">
        <v>19</v>
      </c>
      <c r="C2491">
        <v>22</v>
      </c>
      <c r="D2491" t="s">
        <v>30</v>
      </c>
      <c r="E2491" t="s">
        <v>31</v>
      </c>
      <c r="F2491" t="s">
        <v>40</v>
      </c>
      <c r="G2491" t="s">
        <v>96</v>
      </c>
      <c r="H2491" t="s">
        <v>24</v>
      </c>
      <c r="I2491">
        <v>1.5</v>
      </c>
      <c r="J2491" t="s">
        <v>25</v>
      </c>
      <c r="K2491" s="1">
        <v>45049</v>
      </c>
      <c r="L2491"/>
      <c r="M2491">
        <v>2.4900000000000002</v>
      </c>
      <c r="N2491">
        <v>38674</v>
      </c>
      <c r="O2491">
        <v>2</v>
      </c>
      <c r="P2491" t="s">
        <v>26</v>
      </c>
      <c r="Q2491">
        <v>0</v>
      </c>
      <c r="R2491">
        <v>5</v>
      </c>
      <c r="S2491" t="s">
        <v>470</v>
      </c>
      <c r="T2491" t="s">
        <v>26</v>
      </c>
    </row>
    <row r="2492" spans="1:20" x14ac:dyDescent="0.3">
      <c r="A2492" t="s">
        <v>2764</v>
      </c>
      <c r="B2492" t="s">
        <v>29</v>
      </c>
      <c r="C2492">
        <v>38</v>
      </c>
      <c r="D2492" t="s">
        <v>30</v>
      </c>
      <c r="E2492" t="s">
        <v>31</v>
      </c>
      <c r="F2492" t="s">
        <v>67</v>
      </c>
      <c r="G2492" t="s">
        <v>68</v>
      </c>
      <c r="H2492" t="s">
        <v>24</v>
      </c>
      <c r="I2492">
        <v>13.7</v>
      </c>
      <c r="J2492" t="s">
        <v>85</v>
      </c>
      <c r="K2492" s="1">
        <v>42424</v>
      </c>
      <c r="L2492"/>
      <c r="M2492">
        <v>9.68</v>
      </c>
      <c r="N2492">
        <v>62100</v>
      </c>
      <c r="O2492">
        <v>5</v>
      </c>
      <c r="P2492" t="s">
        <v>26</v>
      </c>
      <c r="Q2492">
        <v>1</v>
      </c>
      <c r="R2492">
        <v>9</v>
      </c>
      <c r="S2492" t="s">
        <v>379</v>
      </c>
      <c r="T2492" t="s">
        <v>26</v>
      </c>
    </row>
    <row r="2493" spans="1:20" x14ac:dyDescent="0.3">
      <c r="A2493" t="s">
        <v>2765</v>
      </c>
      <c r="B2493" t="s">
        <v>29</v>
      </c>
      <c r="C2493">
        <v>26</v>
      </c>
      <c r="D2493" t="s">
        <v>20</v>
      </c>
      <c r="E2493" t="s">
        <v>36</v>
      </c>
      <c r="F2493" t="s">
        <v>54</v>
      </c>
      <c r="G2493" t="s">
        <v>55</v>
      </c>
      <c r="H2493" t="s">
        <v>51</v>
      </c>
      <c r="I2493">
        <v>3.8</v>
      </c>
      <c r="J2493" t="s">
        <v>25</v>
      </c>
      <c r="K2493" s="1">
        <v>40102</v>
      </c>
      <c r="L2493" s="1">
        <v>43797</v>
      </c>
      <c r="M2493">
        <v>10.119999999999999</v>
      </c>
      <c r="N2493">
        <v>41551</v>
      </c>
      <c r="O2493">
        <v>3</v>
      </c>
      <c r="P2493" t="s">
        <v>26</v>
      </c>
      <c r="Q2493">
        <v>2</v>
      </c>
      <c r="R2493">
        <v>5</v>
      </c>
      <c r="S2493" t="s">
        <v>426</v>
      </c>
      <c r="T2493" t="s">
        <v>65</v>
      </c>
    </row>
    <row r="2494" spans="1:20" x14ac:dyDescent="0.3">
      <c r="A2494" t="s">
        <v>2766</v>
      </c>
      <c r="B2494" t="s">
        <v>29</v>
      </c>
      <c r="C2494">
        <v>25</v>
      </c>
      <c r="D2494" t="s">
        <v>20</v>
      </c>
      <c r="E2494" t="s">
        <v>39</v>
      </c>
      <c r="F2494" t="s">
        <v>22</v>
      </c>
      <c r="G2494" t="s">
        <v>74</v>
      </c>
      <c r="H2494" t="s">
        <v>84</v>
      </c>
      <c r="I2494">
        <v>1.2</v>
      </c>
      <c r="J2494" t="s">
        <v>25</v>
      </c>
      <c r="K2494" s="1">
        <v>42898</v>
      </c>
      <c r="L2494"/>
      <c r="M2494">
        <v>8.3800000000000008</v>
      </c>
      <c r="N2494">
        <v>39076</v>
      </c>
      <c r="O2494">
        <v>3</v>
      </c>
      <c r="P2494" t="s">
        <v>26</v>
      </c>
      <c r="Q2494">
        <v>0</v>
      </c>
      <c r="R2494">
        <v>8</v>
      </c>
      <c r="S2494" t="s">
        <v>983</v>
      </c>
      <c r="T2494" t="s">
        <v>26</v>
      </c>
    </row>
    <row r="2495" spans="1:20" x14ac:dyDescent="0.3">
      <c r="A2495" t="s">
        <v>2767</v>
      </c>
      <c r="B2495" t="s">
        <v>209</v>
      </c>
      <c r="C2495">
        <v>25</v>
      </c>
      <c r="D2495" t="s">
        <v>30</v>
      </c>
      <c r="E2495" t="s">
        <v>53</v>
      </c>
      <c r="F2495" t="s">
        <v>45</v>
      </c>
      <c r="G2495" t="s">
        <v>164</v>
      </c>
      <c r="H2495" t="s">
        <v>24</v>
      </c>
      <c r="I2495">
        <v>3.9</v>
      </c>
      <c r="J2495" t="s">
        <v>25</v>
      </c>
      <c r="K2495" s="1">
        <v>42527</v>
      </c>
      <c r="L2495"/>
      <c r="M2495">
        <v>9.39</v>
      </c>
      <c r="N2495">
        <v>35806</v>
      </c>
      <c r="O2495">
        <v>4</v>
      </c>
      <c r="P2495" t="s">
        <v>26</v>
      </c>
      <c r="Q2495">
        <v>2</v>
      </c>
      <c r="R2495">
        <v>9</v>
      </c>
      <c r="S2495" t="s">
        <v>1002</v>
      </c>
      <c r="T2495" t="s">
        <v>26</v>
      </c>
    </row>
    <row r="2496" spans="1:20" x14ac:dyDescent="0.3">
      <c r="A2496" t="s">
        <v>2768</v>
      </c>
      <c r="B2496" t="s">
        <v>29</v>
      </c>
      <c r="C2496">
        <v>27</v>
      </c>
      <c r="D2496" t="s">
        <v>20</v>
      </c>
      <c r="E2496" t="s">
        <v>21</v>
      </c>
      <c r="F2496" t="s">
        <v>82</v>
      </c>
      <c r="G2496" t="s">
        <v>284</v>
      </c>
      <c r="H2496" t="s">
        <v>84</v>
      </c>
      <c r="I2496">
        <v>3.2</v>
      </c>
      <c r="J2496" t="s">
        <v>25</v>
      </c>
      <c r="K2496" s="1">
        <v>40510</v>
      </c>
      <c r="L2496"/>
      <c r="M2496">
        <v>14.92</v>
      </c>
      <c r="N2496">
        <v>43691</v>
      </c>
      <c r="O2496">
        <v>3</v>
      </c>
      <c r="P2496" t="s">
        <v>26</v>
      </c>
      <c r="Q2496">
        <v>3</v>
      </c>
      <c r="R2496">
        <v>11</v>
      </c>
      <c r="S2496" t="s">
        <v>557</v>
      </c>
      <c r="T2496" t="s">
        <v>26</v>
      </c>
    </row>
    <row r="2497" spans="1:20" x14ac:dyDescent="0.3">
      <c r="A2497" t="s">
        <v>2769</v>
      </c>
      <c r="B2497" t="s">
        <v>19</v>
      </c>
      <c r="C2497">
        <v>23</v>
      </c>
      <c r="D2497" t="s">
        <v>30</v>
      </c>
      <c r="E2497" t="s">
        <v>63</v>
      </c>
      <c r="F2497" t="s">
        <v>92</v>
      </c>
      <c r="G2497" t="s">
        <v>93</v>
      </c>
      <c r="H2497" t="s">
        <v>47</v>
      </c>
      <c r="I2497">
        <v>3</v>
      </c>
      <c r="J2497" t="s">
        <v>25</v>
      </c>
      <c r="K2497" s="1">
        <v>39872</v>
      </c>
      <c r="L2497"/>
      <c r="M2497">
        <v>16.66</v>
      </c>
      <c r="N2497">
        <v>52740</v>
      </c>
      <c r="O2497">
        <v>3</v>
      </c>
      <c r="P2497" t="s">
        <v>65</v>
      </c>
      <c r="Q2497">
        <v>2</v>
      </c>
      <c r="R2497">
        <v>8</v>
      </c>
      <c r="S2497" t="s">
        <v>1022</v>
      </c>
      <c r="T2497" t="s">
        <v>26</v>
      </c>
    </row>
    <row r="2498" spans="1:20" x14ac:dyDescent="0.3">
      <c r="A2498" t="s">
        <v>2770</v>
      </c>
      <c r="B2498" t="s">
        <v>29</v>
      </c>
      <c r="C2498">
        <v>31</v>
      </c>
      <c r="D2498" t="s">
        <v>30</v>
      </c>
      <c r="E2498" t="s">
        <v>31</v>
      </c>
      <c r="F2498" t="s">
        <v>32</v>
      </c>
      <c r="G2498" t="s">
        <v>33</v>
      </c>
      <c r="H2498" t="s">
        <v>24</v>
      </c>
      <c r="I2498">
        <v>7.1</v>
      </c>
      <c r="J2498" t="s">
        <v>25</v>
      </c>
      <c r="K2498" s="1">
        <v>43797</v>
      </c>
      <c r="L2498"/>
      <c r="M2498">
        <v>5.92</v>
      </c>
      <c r="N2498">
        <v>39740</v>
      </c>
      <c r="O2498">
        <v>2</v>
      </c>
      <c r="P2498" t="s">
        <v>65</v>
      </c>
      <c r="Q2498">
        <v>2</v>
      </c>
      <c r="R2498">
        <v>6</v>
      </c>
      <c r="S2498" t="s">
        <v>634</v>
      </c>
      <c r="T2498" t="s">
        <v>26</v>
      </c>
    </row>
    <row r="2499" spans="1:20" x14ac:dyDescent="0.3">
      <c r="A2499" t="s">
        <v>2771</v>
      </c>
      <c r="B2499" t="s">
        <v>19</v>
      </c>
      <c r="C2499">
        <v>28</v>
      </c>
      <c r="D2499" t="s">
        <v>30</v>
      </c>
      <c r="E2499" t="s">
        <v>21</v>
      </c>
      <c r="F2499" t="s">
        <v>22</v>
      </c>
      <c r="G2499" t="s">
        <v>59</v>
      </c>
      <c r="H2499" t="s">
        <v>24</v>
      </c>
      <c r="I2499">
        <v>0.6</v>
      </c>
      <c r="J2499" t="s">
        <v>25</v>
      </c>
      <c r="K2499" s="1">
        <v>39806</v>
      </c>
      <c r="L2499"/>
      <c r="M2499">
        <v>16.84</v>
      </c>
      <c r="N2499">
        <v>31440</v>
      </c>
      <c r="O2499">
        <v>5</v>
      </c>
      <c r="P2499" t="s">
        <v>26</v>
      </c>
      <c r="Q2499">
        <v>2</v>
      </c>
      <c r="R2499">
        <v>6</v>
      </c>
      <c r="S2499" t="s">
        <v>950</v>
      </c>
      <c r="T2499" t="s">
        <v>26</v>
      </c>
    </row>
    <row r="2500" spans="1:20" x14ac:dyDescent="0.3">
      <c r="A2500" t="s">
        <v>2772</v>
      </c>
      <c r="B2500" t="s">
        <v>29</v>
      </c>
      <c r="C2500">
        <v>29</v>
      </c>
      <c r="D2500" t="s">
        <v>30</v>
      </c>
      <c r="E2500" t="s">
        <v>36</v>
      </c>
      <c r="F2500" t="s">
        <v>22</v>
      </c>
      <c r="G2500" t="s">
        <v>23</v>
      </c>
      <c r="H2500" t="s">
        <v>51</v>
      </c>
      <c r="I2500">
        <v>5.9</v>
      </c>
      <c r="J2500" t="s">
        <v>25</v>
      </c>
      <c r="K2500" s="1">
        <v>41596</v>
      </c>
      <c r="L2500"/>
      <c r="M2500">
        <v>11.94</v>
      </c>
      <c r="N2500">
        <v>46302</v>
      </c>
      <c r="O2500">
        <v>3</v>
      </c>
      <c r="P2500" t="s">
        <v>65</v>
      </c>
      <c r="Q2500">
        <v>2</v>
      </c>
      <c r="R2500">
        <v>6</v>
      </c>
      <c r="S2500" t="s">
        <v>88</v>
      </c>
      <c r="T2500" t="s">
        <v>26</v>
      </c>
    </row>
    <row r="2501" spans="1:20" x14ac:dyDescent="0.3">
      <c r="A2501" t="s">
        <v>2773</v>
      </c>
      <c r="B2501" t="s">
        <v>19</v>
      </c>
      <c r="C2501">
        <v>27</v>
      </c>
      <c r="D2501" t="s">
        <v>30</v>
      </c>
      <c r="E2501" t="s">
        <v>39</v>
      </c>
      <c r="F2501" t="s">
        <v>92</v>
      </c>
      <c r="G2501" t="s">
        <v>120</v>
      </c>
      <c r="H2501" t="s">
        <v>51</v>
      </c>
      <c r="I2501">
        <v>7</v>
      </c>
      <c r="J2501" t="s">
        <v>25</v>
      </c>
      <c r="K2501" s="1">
        <v>42451</v>
      </c>
      <c r="L2501"/>
      <c r="M2501">
        <v>9.6</v>
      </c>
      <c r="N2501">
        <v>45477</v>
      </c>
      <c r="O2501">
        <v>4</v>
      </c>
      <c r="P2501" t="s">
        <v>26</v>
      </c>
      <c r="Q2501">
        <v>1</v>
      </c>
      <c r="R2501">
        <v>6</v>
      </c>
      <c r="S2501" t="s">
        <v>713</v>
      </c>
      <c r="T2501" t="s">
        <v>26</v>
      </c>
    </row>
    <row r="2502" spans="1:20" x14ac:dyDescent="0.3">
      <c r="A2502" t="s">
        <v>2774</v>
      </c>
      <c r="B2502" t="s">
        <v>19</v>
      </c>
      <c r="C2502">
        <v>21</v>
      </c>
      <c r="D2502" t="s">
        <v>30</v>
      </c>
      <c r="E2502" t="s">
        <v>31</v>
      </c>
      <c r="F2502" t="s">
        <v>40</v>
      </c>
      <c r="G2502" t="s">
        <v>96</v>
      </c>
      <c r="H2502" t="s">
        <v>51</v>
      </c>
      <c r="I2502">
        <v>0.3</v>
      </c>
      <c r="J2502" t="s">
        <v>85</v>
      </c>
      <c r="K2502" s="1">
        <v>42973</v>
      </c>
      <c r="L2502"/>
      <c r="M2502">
        <v>8.17</v>
      </c>
      <c r="N2502">
        <v>40054</v>
      </c>
      <c r="O2502">
        <v>3</v>
      </c>
      <c r="P2502" t="s">
        <v>26</v>
      </c>
      <c r="Q2502">
        <v>2</v>
      </c>
      <c r="R2502">
        <v>5</v>
      </c>
      <c r="S2502" t="s">
        <v>948</v>
      </c>
      <c r="T2502" t="s">
        <v>26</v>
      </c>
    </row>
    <row r="2503" spans="1:20" x14ac:dyDescent="0.3">
      <c r="A2503" t="s">
        <v>2775</v>
      </c>
      <c r="B2503" t="s">
        <v>19</v>
      </c>
      <c r="C2503">
        <v>27</v>
      </c>
      <c r="D2503" t="s">
        <v>20</v>
      </c>
      <c r="E2503" t="s">
        <v>58</v>
      </c>
      <c r="F2503" t="s">
        <v>82</v>
      </c>
      <c r="G2503" t="s">
        <v>107</v>
      </c>
      <c r="H2503" t="s">
        <v>24</v>
      </c>
      <c r="I2503">
        <v>3.7</v>
      </c>
      <c r="J2503" t="s">
        <v>85</v>
      </c>
      <c r="K2503" s="1">
        <v>41559</v>
      </c>
      <c r="L2503"/>
      <c r="M2503">
        <v>12.04</v>
      </c>
      <c r="N2503">
        <v>33973</v>
      </c>
      <c r="O2503">
        <v>2</v>
      </c>
      <c r="P2503" t="s">
        <v>26</v>
      </c>
      <c r="Q2503">
        <v>2</v>
      </c>
      <c r="R2503">
        <v>8</v>
      </c>
      <c r="S2503" t="s">
        <v>668</v>
      </c>
      <c r="T2503" t="s">
        <v>26</v>
      </c>
    </row>
    <row r="2504" spans="1:20" x14ac:dyDescent="0.3">
      <c r="A2504" t="s">
        <v>2776</v>
      </c>
      <c r="B2504" t="s">
        <v>19</v>
      </c>
      <c r="C2504">
        <v>27</v>
      </c>
      <c r="D2504" t="s">
        <v>20</v>
      </c>
      <c r="E2504" t="s">
        <v>44</v>
      </c>
      <c r="F2504" t="s">
        <v>54</v>
      </c>
      <c r="G2504" t="s">
        <v>77</v>
      </c>
      <c r="H2504" t="s">
        <v>24</v>
      </c>
      <c r="I2504">
        <v>3.3</v>
      </c>
      <c r="J2504" t="s">
        <v>25</v>
      </c>
      <c r="K2504" s="1">
        <v>41292</v>
      </c>
      <c r="L2504"/>
      <c r="M2504">
        <v>12.77</v>
      </c>
      <c r="N2504">
        <v>37785</v>
      </c>
      <c r="O2504">
        <v>3</v>
      </c>
      <c r="P2504" t="s">
        <v>26</v>
      </c>
      <c r="Q2504">
        <v>0</v>
      </c>
      <c r="R2504">
        <v>7</v>
      </c>
      <c r="S2504" t="s">
        <v>219</v>
      </c>
      <c r="T2504" t="s">
        <v>26</v>
      </c>
    </row>
    <row r="2505" spans="1:20" x14ac:dyDescent="0.3">
      <c r="A2505" t="s">
        <v>2777</v>
      </c>
      <c r="B2505" t="s">
        <v>19</v>
      </c>
      <c r="C2505">
        <v>39</v>
      </c>
      <c r="D2505" t="s">
        <v>30</v>
      </c>
      <c r="E2505" t="s">
        <v>63</v>
      </c>
      <c r="F2505" t="s">
        <v>22</v>
      </c>
      <c r="G2505" t="s">
        <v>23</v>
      </c>
      <c r="H2505" t="s">
        <v>24</v>
      </c>
      <c r="I2505">
        <v>12</v>
      </c>
      <c r="J2505" t="s">
        <v>25</v>
      </c>
      <c r="K2505" s="1">
        <v>41179</v>
      </c>
      <c r="L2505"/>
      <c r="M2505">
        <v>13.08</v>
      </c>
      <c r="N2505">
        <v>55133</v>
      </c>
      <c r="O2505">
        <v>3</v>
      </c>
      <c r="P2505" t="s">
        <v>26</v>
      </c>
      <c r="Q2505">
        <v>3</v>
      </c>
      <c r="R2505">
        <v>8</v>
      </c>
      <c r="S2505" t="s">
        <v>185</v>
      </c>
      <c r="T2505" t="s">
        <v>26</v>
      </c>
    </row>
    <row r="2506" spans="1:20" x14ac:dyDescent="0.3">
      <c r="A2506" t="s">
        <v>2778</v>
      </c>
      <c r="B2506" t="s">
        <v>19</v>
      </c>
      <c r="C2506">
        <v>34</v>
      </c>
      <c r="D2506" t="s">
        <v>30</v>
      </c>
      <c r="E2506" t="s">
        <v>36</v>
      </c>
      <c r="F2506" t="s">
        <v>54</v>
      </c>
      <c r="G2506" t="s">
        <v>55</v>
      </c>
      <c r="H2506" t="s">
        <v>24</v>
      </c>
      <c r="I2506">
        <v>11.7</v>
      </c>
      <c r="J2506" t="s">
        <v>25</v>
      </c>
      <c r="K2506" s="1">
        <v>40671</v>
      </c>
      <c r="L2506"/>
      <c r="M2506">
        <v>14.48</v>
      </c>
      <c r="N2506">
        <v>50153</v>
      </c>
      <c r="O2506">
        <v>3</v>
      </c>
      <c r="P2506" t="s">
        <v>26</v>
      </c>
      <c r="Q2506">
        <v>0</v>
      </c>
      <c r="R2506">
        <v>4</v>
      </c>
      <c r="S2506" t="s">
        <v>352</v>
      </c>
      <c r="T2506" t="s">
        <v>26</v>
      </c>
    </row>
    <row r="2507" spans="1:20" x14ac:dyDescent="0.3">
      <c r="A2507" t="s">
        <v>2779</v>
      </c>
      <c r="B2507" t="s">
        <v>19</v>
      </c>
      <c r="C2507">
        <v>27</v>
      </c>
      <c r="D2507" t="s">
        <v>30</v>
      </c>
      <c r="E2507" t="s">
        <v>63</v>
      </c>
      <c r="F2507" t="s">
        <v>22</v>
      </c>
      <c r="G2507" t="s">
        <v>74</v>
      </c>
      <c r="H2507" t="s">
        <v>84</v>
      </c>
      <c r="I2507">
        <v>4.9000000000000004</v>
      </c>
      <c r="J2507" t="s">
        <v>25</v>
      </c>
      <c r="K2507" s="1">
        <v>42793</v>
      </c>
      <c r="L2507"/>
      <c r="M2507">
        <v>8.67</v>
      </c>
      <c r="N2507">
        <v>37876</v>
      </c>
      <c r="O2507">
        <v>3</v>
      </c>
      <c r="P2507" t="s">
        <v>26</v>
      </c>
      <c r="Q2507">
        <v>1</v>
      </c>
      <c r="R2507">
        <v>3</v>
      </c>
      <c r="S2507" t="s">
        <v>182</v>
      </c>
      <c r="T2507" t="s">
        <v>26</v>
      </c>
    </row>
    <row r="2508" spans="1:20" x14ac:dyDescent="0.3">
      <c r="A2508" t="s">
        <v>2780</v>
      </c>
      <c r="B2508" t="s">
        <v>19</v>
      </c>
      <c r="C2508">
        <v>38</v>
      </c>
      <c r="D2508" t="s">
        <v>30</v>
      </c>
      <c r="E2508" t="s">
        <v>58</v>
      </c>
      <c r="F2508" t="s">
        <v>22</v>
      </c>
      <c r="G2508" t="s">
        <v>74</v>
      </c>
      <c r="H2508" t="s">
        <v>24</v>
      </c>
      <c r="I2508">
        <v>10.3</v>
      </c>
      <c r="J2508" t="s">
        <v>25</v>
      </c>
      <c r="K2508" s="1">
        <v>44693</v>
      </c>
      <c r="L2508"/>
      <c r="M2508">
        <v>3.46</v>
      </c>
      <c r="N2508">
        <v>50488</v>
      </c>
      <c r="O2508">
        <v>2</v>
      </c>
      <c r="P2508" t="s">
        <v>26</v>
      </c>
      <c r="Q2508">
        <v>1</v>
      </c>
      <c r="R2508">
        <v>6</v>
      </c>
      <c r="S2508" t="s">
        <v>527</v>
      </c>
      <c r="T2508" t="s">
        <v>26</v>
      </c>
    </row>
    <row r="2509" spans="1:20" x14ac:dyDescent="0.3">
      <c r="A2509" t="s">
        <v>2781</v>
      </c>
      <c r="B2509" t="s">
        <v>19</v>
      </c>
      <c r="C2509">
        <v>24</v>
      </c>
      <c r="D2509" t="s">
        <v>20</v>
      </c>
      <c r="E2509" t="s">
        <v>39</v>
      </c>
      <c r="F2509" t="s">
        <v>67</v>
      </c>
      <c r="G2509" t="s">
        <v>110</v>
      </c>
      <c r="H2509" t="s">
        <v>24</v>
      </c>
      <c r="I2509">
        <v>2</v>
      </c>
      <c r="J2509" t="s">
        <v>25</v>
      </c>
      <c r="K2509" s="1">
        <v>43576</v>
      </c>
      <c r="L2509"/>
      <c r="M2509">
        <v>6.52</v>
      </c>
      <c r="N2509">
        <v>45696</v>
      </c>
      <c r="O2509">
        <v>4</v>
      </c>
      <c r="P2509" t="s">
        <v>65</v>
      </c>
      <c r="Q2509">
        <v>5</v>
      </c>
      <c r="R2509">
        <v>3</v>
      </c>
      <c r="S2509" t="s">
        <v>834</v>
      </c>
      <c r="T2509" t="s">
        <v>26</v>
      </c>
    </row>
    <row r="2510" spans="1:20" x14ac:dyDescent="0.3">
      <c r="A2510" t="s">
        <v>2782</v>
      </c>
      <c r="B2510" t="s">
        <v>29</v>
      </c>
      <c r="C2510">
        <v>35</v>
      </c>
      <c r="D2510" t="s">
        <v>30</v>
      </c>
      <c r="E2510" t="s">
        <v>21</v>
      </c>
      <c r="F2510" t="s">
        <v>92</v>
      </c>
      <c r="G2510" t="s">
        <v>120</v>
      </c>
      <c r="H2510" t="s">
        <v>47</v>
      </c>
      <c r="I2510">
        <v>8.9</v>
      </c>
      <c r="J2510" t="s">
        <v>25</v>
      </c>
      <c r="K2510" s="1">
        <v>44648</v>
      </c>
      <c r="L2510"/>
      <c r="M2510">
        <v>3.59</v>
      </c>
      <c r="N2510">
        <v>55779</v>
      </c>
      <c r="O2510">
        <v>3</v>
      </c>
      <c r="P2510" t="s">
        <v>26</v>
      </c>
      <c r="Q2510">
        <v>3</v>
      </c>
      <c r="R2510">
        <v>3</v>
      </c>
      <c r="S2510" t="s">
        <v>945</v>
      </c>
      <c r="T2510" t="s">
        <v>26</v>
      </c>
    </row>
    <row r="2511" spans="1:20" x14ac:dyDescent="0.3">
      <c r="A2511" t="s">
        <v>2783</v>
      </c>
      <c r="B2511" t="s">
        <v>29</v>
      </c>
      <c r="C2511">
        <v>31</v>
      </c>
      <c r="D2511" t="s">
        <v>30</v>
      </c>
      <c r="E2511" t="s">
        <v>39</v>
      </c>
      <c r="F2511" t="s">
        <v>22</v>
      </c>
      <c r="G2511" t="s">
        <v>74</v>
      </c>
      <c r="H2511" t="s">
        <v>84</v>
      </c>
      <c r="I2511">
        <v>9.5</v>
      </c>
      <c r="J2511" t="s">
        <v>25</v>
      </c>
      <c r="K2511" s="1">
        <v>42507</v>
      </c>
      <c r="L2511" s="1">
        <v>43095</v>
      </c>
      <c r="M2511">
        <v>1.61</v>
      </c>
      <c r="N2511">
        <v>46257</v>
      </c>
      <c r="O2511">
        <v>4</v>
      </c>
      <c r="P2511" t="s">
        <v>26</v>
      </c>
      <c r="Q2511">
        <v>1</v>
      </c>
      <c r="R2511">
        <v>7</v>
      </c>
      <c r="S2511" t="s">
        <v>1379</v>
      </c>
      <c r="T2511" t="s">
        <v>65</v>
      </c>
    </row>
    <row r="2512" spans="1:20" x14ac:dyDescent="0.3">
      <c r="A2512" t="s">
        <v>2784</v>
      </c>
      <c r="B2512" t="s">
        <v>29</v>
      </c>
      <c r="C2512">
        <v>31</v>
      </c>
      <c r="D2512" t="s">
        <v>30</v>
      </c>
      <c r="E2512" t="s">
        <v>44</v>
      </c>
      <c r="F2512" t="s">
        <v>67</v>
      </c>
      <c r="G2512" t="s">
        <v>90</v>
      </c>
      <c r="H2512" t="s">
        <v>24</v>
      </c>
      <c r="I2512">
        <v>7.1</v>
      </c>
      <c r="J2512" t="s">
        <v>25</v>
      </c>
      <c r="K2512" s="1">
        <v>45261</v>
      </c>
      <c r="L2512" s="1">
        <v>45705</v>
      </c>
      <c r="M2512">
        <v>1.22</v>
      </c>
      <c r="N2512">
        <v>55292</v>
      </c>
      <c r="O2512">
        <v>2</v>
      </c>
      <c r="P2512" t="s">
        <v>26</v>
      </c>
      <c r="Q2512">
        <v>2</v>
      </c>
      <c r="R2512">
        <v>8</v>
      </c>
      <c r="S2512" t="s">
        <v>345</v>
      </c>
      <c r="T2512" t="s">
        <v>65</v>
      </c>
    </row>
    <row r="2513" spans="1:20" x14ac:dyDescent="0.3">
      <c r="A2513" t="s">
        <v>2785</v>
      </c>
      <c r="B2513" t="s">
        <v>19</v>
      </c>
      <c r="C2513">
        <v>27</v>
      </c>
      <c r="D2513" t="s">
        <v>20</v>
      </c>
      <c r="E2513" t="s">
        <v>39</v>
      </c>
      <c r="F2513" t="s">
        <v>54</v>
      </c>
      <c r="G2513" t="s">
        <v>77</v>
      </c>
      <c r="H2513" t="s">
        <v>24</v>
      </c>
      <c r="I2513">
        <v>5.2</v>
      </c>
      <c r="J2513" t="s">
        <v>25</v>
      </c>
      <c r="K2513" s="1">
        <v>43278</v>
      </c>
      <c r="L2513"/>
      <c r="M2513">
        <v>7.34</v>
      </c>
      <c r="N2513">
        <v>41085</v>
      </c>
      <c r="O2513">
        <v>4</v>
      </c>
      <c r="P2513" t="s">
        <v>26</v>
      </c>
      <c r="Q2513">
        <v>1</v>
      </c>
      <c r="R2513">
        <v>4</v>
      </c>
      <c r="S2513" t="s">
        <v>252</v>
      </c>
      <c r="T2513" t="s">
        <v>26</v>
      </c>
    </row>
    <row r="2514" spans="1:20" x14ac:dyDescent="0.3">
      <c r="A2514" t="s">
        <v>2786</v>
      </c>
      <c r="B2514" t="s">
        <v>19</v>
      </c>
      <c r="C2514">
        <v>34</v>
      </c>
      <c r="D2514" t="s">
        <v>20</v>
      </c>
      <c r="E2514" t="s">
        <v>21</v>
      </c>
      <c r="F2514" t="s">
        <v>82</v>
      </c>
      <c r="G2514" t="s">
        <v>284</v>
      </c>
      <c r="H2514" t="s">
        <v>24</v>
      </c>
      <c r="I2514">
        <v>5.6</v>
      </c>
      <c r="J2514" t="s">
        <v>85</v>
      </c>
      <c r="K2514" s="1">
        <v>44668</v>
      </c>
      <c r="L2514"/>
      <c r="M2514">
        <v>3.53</v>
      </c>
      <c r="N2514">
        <v>40021</v>
      </c>
      <c r="O2514">
        <v>2</v>
      </c>
      <c r="P2514" t="s">
        <v>26</v>
      </c>
      <c r="Q2514">
        <v>2</v>
      </c>
      <c r="R2514">
        <v>2</v>
      </c>
      <c r="S2514" t="s">
        <v>1415</v>
      </c>
      <c r="T2514" t="s">
        <v>26</v>
      </c>
    </row>
    <row r="2515" spans="1:20" x14ac:dyDescent="0.3">
      <c r="A2515" t="s">
        <v>716</v>
      </c>
      <c r="B2515" t="s">
        <v>19</v>
      </c>
      <c r="C2515">
        <v>34</v>
      </c>
      <c r="D2515" t="s">
        <v>30</v>
      </c>
      <c r="E2515" t="s">
        <v>63</v>
      </c>
      <c r="F2515" t="s">
        <v>32</v>
      </c>
      <c r="G2515" t="s">
        <v>171</v>
      </c>
      <c r="H2515" t="s">
        <v>47</v>
      </c>
      <c r="I2515">
        <v>13.6</v>
      </c>
      <c r="J2515" t="s">
        <v>25</v>
      </c>
      <c r="K2515" s="1">
        <v>42629</v>
      </c>
      <c r="L2515"/>
      <c r="M2515">
        <v>9.11</v>
      </c>
      <c r="N2515">
        <v>58591</v>
      </c>
      <c r="O2515">
        <v>4</v>
      </c>
      <c r="P2515" t="s">
        <v>26</v>
      </c>
      <c r="Q2515">
        <v>2</v>
      </c>
      <c r="R2515">
        <v>9</v>
      </c>
      <c r="T2515" t="s">
        <v>26</v>
      </c>
    </row>
    <row r="2516" spans="1:20" x14ac:dyDescent="0.3">
      <c r="A2516" t="s">
        <v>2787</v>
      </c>
      <c r="B2516" t="s">
        <v>29</v>
      </c>
      <c r="C2516">
        <v>35</v>
      </c>
      <c r="D2516" t="s">
        <v>30</v>
      </c>
      <c r="E2516" t="s">
        <v>58</v>
      </c>
      <c r="F2516" t="s">
        <v>22</v>
      </c>
      <c r="G2516" t="s">
        <v>59</v>
      </c>
      <c r="H2516" t="s">
        <v>51</v>
      </c>
      <c r="I2516">
        <v>4.7</v>
      </c>
      <c r="J2516" t="s">
        <v>25</v>
      </c>
      <c r="K2516" s="1">
        <v>43216</v>
      </c>
      <c r="L2516"/>
      <c r="M2516">
        <v>7.51</v>
      </c>
      <c r="N2516">
        <v>34833</v>
      </c>
      <c r="O2516">
        <v>4</v>
      </c>
      <c r="P2516" t="s">
        <v>26</v>
      </c>
      <c r="Q2516">
        <v>3</v>
      </c>
      <c r="R2516">
        <v>1</v>
      </c>
      <c r="S2516" t="s">
        <v>983</v>
      </c>
      <c r="T2516" t="s">
        <v>26</v>
      </c>
    </row>
    <row r="2517" spans="1:20" x14ac:dyDescent="0.3">
      <c r="A2517" t="s">
        <v>2788</v>
      </c>
      <c r="B2517" t="s">
        <v>29</v>
      </c>
      <c r="C2517">
        <v>24</v>
      </c>
      <c r="D2517" t="s">
        <v>179</v>
      </c>
      <c r="E2517" t="s">
        <v>53</v>
      </c>
      <c r="F2517" t="s">
        <v>32</v>
      </c>
      <c r="G2517" t="s">
        <v>33</v>
      </c>
      <c r="H2517" t="s">
        <v>24</v>
      </c>
      <c r="I2517">
        <v>3.2</v>
      </c>
      <c r="J2517" t="s">
        <v>25</v>
      </c>
      <c r="K2517" s="1">
        <v>43331</v>
      </c>
      <c r="L2517"/>
      <c r="M2517">
        <v>7.19</v>
      </c>
      <c r="N2517">
        <v>26198</v>
      </c>
      <c r="O2517">
        <v>2</v>
      </c>
      <c r="P2517" t="s">
        <v>26</v>
      </c>
      <c r="Q2517">
        <v>0</v>
      </c>
      <c r="R2517">
        <v>7</v>
      </c>
      <c r="S2517" t="s">
        <v>172</v>
      </c>
      <c r="T2517" t="s">
        <v>26</v>
      </c>
    </row>
    <row r="2518" spans="1:20" x14ac:dyDescent="0.3">
      <c r="A2518" t="s">
        <v>2789</v>
      </c>
      <c r="B2518" t="s">
        <v>29</v>
      </c>
      <c r="C2518">
        <v>31</v>
      </c>
      <c r="D2518" t="s">
        <v>30</v>
      </c>
      <c r="E2518" t="s">
        <v>21</v>
      </c>
      <c r="F2518" t="s">
        <v>22</v>
      </c>
      <c r="G2518" t="s">
        <v>59</v>
      </c>
      <c r="H2518" t="s">
        <v>51</v>
      </c>
      <c r="I2518">
        <v>9.1999999999999993</v>
      </c>
      <c r="J2518" t="s">
        <v>25</v>
      </c>
      <c r="K2518" s="1">
        <v>44391</v>
      </c>
      <c r="L2518"/>
      <c r="M2518">
        <v>4.29</v>
      </c>
      <c r="N2518">
        <v>51902</v>
      </c>
      <c r="O2518">
        <v>4</v>
      </c>
      <c r="P2518" t="s">
        <v>26</v>
      </c>
      <c r="Q2518">
        <v>1</v>
      </c>
      <c r="R2518">
        <v>7</v>
      </c>
      <c r="S2518" t="s">
        <v>183</v>
      </c>
      <c r="T2518" t="s">
        <v>26</v>
      </c>
    </row>
    <row r="2519" spans="1:20" x14ac:dyDescent="0.3">
      <c r="A2519" t="s">
        <v>2790</v>
      </c>
      <c r="B2519" t="s">
        <v>29</v>
      </c>
      <c r="C2519">
        <v>38</v>
      </c>
      <c r="D2519" t="s">
        <v>20</v>
      </c>
      <c r="E2519" t="s">
        <v>36</v>
      </c>
      <c r="F2519" t="s">
        <v>92</v>
      </c>
      <c r="G2519" t="s">
        <v>93</v>
      </c>
      <c r="H2519" t="s">
        <v>24</v>
      </c>
      <c r="I2519">
        <v>12.1</v>
      </c>
      <c r="J2519" t="s">
        <v>25</v>
      </c>
      <c r="K2519" s="1">
        <v>43372</v>
      </c>
      <c r="L2519" s="1">
        <v>44303</v>
      </c>
      <c r="M2519">
        <v>2.5499999999999998</v>
      </c>
      <c r="N2519">
        <v>57411</v>
      </c>
      <c r="O2519">
        <v>2</v>
      </c>
      <c r="P2519" t="s">
        <v>26</v>
      </c>
      <c r="Q2519">
        <v>1</v>
      </c>
      <c r="R2519">
        <v>6</v>
      </c>
      <c r="S2519" t="s">
        <v>756</v>
      </c>
      <c r="T2519" t="s">
        <v>65</v>
      </c>
    </row>
    <row r="2520" spans="1:20" x14ac:dyDescent="0.3">
      <c r="A2520" t="s">
        <v>2791</v>
      </c>
      <c r="B2520" t="s">
        <v>19</v>
      </c>
      <c r="C2520">
        <v>38</v>
      </c>
      <c r="D2520" t="s">
        <v>30</v>
      </c>
      <c r="E2520" t="s">
        <v>31</v>
      </c>
      <c r="F2520" t="s">
        <v>67</v>
      </c>
      <c r="G2520" t="s">
        <v>68</v>
      </c>
      <c r="H2520" t="s">
        <v>51</v>
      </c>
      <c r="I2520">
        <v>10.4</v>
      </c>
      <c r="J2520" t="s">
        <v>25</v>
      </c>
      <c r="K2520" s="1">
        <v>40540</v>
      </c>
      <c r="L2520"/>
      <c r="M2520">
        <v>14.83</v>
      </c>
      <c r="N2520">
        <v>54991</v>
      </c>
      <c r="O2520">
        <v>3</v>
      </c>
      <c r="P2520" t="s">
        <v>26</v>
      </c>
      <c r="Q2520">
        <v>2</v>
      </c>
      <c r="R2520">
        <v>5</v>
      </c>
      <c r="S2520" t="s">
        <v>133</v>
      </c>
      <c r="T2520" t="s">
        <v>26</v>
      </c>
    </row>
    <row r="2521" spans="1:20" x14ac:dyDescent="0.3">
      <c r="A2521" t="s">
        <v>2792</v>
      </c>
      <c r="B2521" t="s">
        <v>19</v>
      </c>
      <c r="C2521">
        <v>32</v>
      </c>
      <c r="D2521" t="s">
        <v>30</v>
      </c>
      <c r="E2521" t="s">
        <v>58</v>
      </c>
      <c r="F2521" t="s">
        <v>92</v>
      </c>
      <c r="G2521" t="s">
        <v>120</v>
      </c>
      <c r="H2521" t="s">
        <v>51</v>
      </c>
      <c r="I2521">
        <v>7</v>
      </c>
      <c r="J2521" t="s">
        <v>85</v>
      </c>
      <c r="K2521" s="1">
        <v>44795</v>
      </c>
      <c r="L2521"/>
      <c r="M2521">
        <v>3.18</v>
      </c>
      <c r="N2521">
        <v>55421</v>
      </c>
      <c r="O2521">
        <v>5</v>
      </c>
      <c r="P2521" t="s">
        <v>26</v>
      </c>
      <c r="Q2521">
        <v>4</v>
      </c>
      <c r="R2521">
        <v>4</v>
      </c>
      <c r="S2521" t="s">
        <v>1165</v>
      </c>
      <c r="T2521" t="s">
        <v>26</v>
      </c>
    </row>
    <row r="2522" spans="1:20" x14ac:dyDescent="0.3">
      <c r="A2522" t="s">
        <v>2793</v>
      </c>
      <c r="B2522" t="s">
        <v>29</v>
      </c>
      <c r="C2522">
        <v>28</v>
      </c>
      <c r="D2522" t="s">
        <v>30</v>
      </c>
      <c r="E2522" t="s">
        <v>36</v>
      </c>
      <c r="F2522" t="s">
        <v>67</v>
      </c>
      <c r="G2522" t="s">
        <v>90</v>
      </c>
      <c r="H2522" t="s">
        <v>24</v>
      </c>
      <c r="I2522">
        <v>3.3</v>
      </c>
      <c r="J2522" t="s">
        <v>25</v>
      </c>
      <c r="K2522" s="1">
        <v>42218</v>
      </c>
      <c r="L2522"/>
      <c r="M2522">
        <v>10.24</v>
      </c>
      <c r="N2522">
        <v>40408</v>
      </c>
      <c r="O2522">
        <v>2</v>
      </c>
      <c r="P2522" t="s">
        <v>26</v>
      </c>
      <c r="Q2522">
        <v>1</v>
      </c>
      <c r="R2522">
        <v>8</v>
      </c>
      <c r="S2522" t="s">
        <v>127</v>
      </c>
      <c r="T2522" t="s">
        <v>26</v>
      </c>
    </row>
    <row r="2523" spans="1:20" x14ac:dyDescent="0.3">
      <c r="A2523" t="s">
        <v>2794</v>
      </c>
      <c r="B2523" t="s">
        <v>29</v>
      </c>
      <c r="C2523">
        <v>34</v>
      </c>
      <c r="D2523" t="s">
        <v>30</v>
      </c>
      <c r="E2523" t="s">
        <v>21</v>
      </c>
      <c r="F2523" t="s">
        <v>67</v>
      </c>
      <c r="G2523" t="s">
        <v>176</v>
      </c>
      <c r="H2523" t="s">
        <v>51</v>
      </c>
      <c r="I2523">
        <v>13.4</v>
      </c>
      <c r="J2523" t="s">
        <v>25</v>
      </c>
      <c r="K2523" s="1">
        <v>39982</v>
      </c>
      <c r="L2523"/>
      <c r="M2523">
        <v>16.36</v>
      </c>
      <c r="N2523">
        <v>62016</v>
      </c>
      <c r="O2523">
        <v>2</v>
      </c>
      <c r="P2523" t="s">
        <v>26</v>
      </c>
      <c r="Q2523">
        <v>1</v>
      </c>
      <c r="R2523">
        <v>7</v>
      </c>
      <c r="S2523" t="s">
        <v>834</v>
      </c>
      <c r="T2523" t="s">
        <v>26</v>
      </c>
    </row>
    <row r="2524" spans="1:20" x14ac:dyDescent="0.3">
      <c r="A2524" t="s">
        <v>2795</v>
      </c>
      <c r="B2524" t="s">
        <v>29</v>
      </c>
      <c r="C2524">
        <v>31</v>
      </c>
      <c r="D2524" t="s">
        <v>30</v>
      </c>
      <c r="E2524" t="s">
        <v>44</v>
      </c>
      <c r="F2524" t="s">
        <v>32</v>
      </c>
      <c r="G2524" t="s">
        <v>33</v>
      </c>
      <c r="H2524" t="s">
        <v>51</v>
      </c>
      <c r="I2524">
        <v>8.5</v>
      </c>
      <c r="J2524" t="s">
        <v>25</v>
      </c>
      <c r="K2524" s="1">
        <v>43500</v>
      </c>
      <c r="L2524" s="1">
        <v>43849</v>
      </c>
      <c r="M2524">
        <v>0.96</v>
      </c>
      <c r="N2524">
        <v>45586</v>
      </c>
      <c r="O2524">
        <v>1</v>
      </c>
      <c r="P2524" t="s">
        <v>26</v>
      </c>
      <c r="Q2524">
        <v>2</v>
      </c>
      <c r="R2524">
        <v>6</v>
      </c>
      <c r="S2524" t="s">
        <v>991</v>
      </c>
      <c r="T2524" t="s">
        <v>65</v>
      </c>
    </row>
    <row r="2525" spans="1:20" x14ac:dyDescent="0.3">
      <c r="A2525" t="s">
        <v>2796</v>
      </c>
      <c r="B2525" t="s">
        <v>29</v>
      </c>
      <c r="C2525">
        <v>40</v>
      </c>
      <c r="D2525" t="s">
        <v>20</v>
      </c>
      <c r="E2525" t="s">
        <v>39</v>
      </c>
      <c r="F2525" t="s">
        <v>67</v>
      </c>
      <c r="G2525" t="s">
        <v>71</v>
      </c>
      <c r="H2525" t="s">
        <v>51</v>
      </c>
      <c r="I2525">
        <v>0</v>
      </c>
      <c r="J2525" t="s">
        <v>25</v>
      </c>
      <c r="K2525" s="1">
        <v>41649</v>
      </c>
      <c r="L2525"/>
      <c r="M2525">
        <v>11.8</v>
      </c>
      <c r="N2525">
        <v>33635</v>
      </c>
      <c r="O2525">
        <v>3</v>
      </c>
      <c r="P2525" t="s">
        <v>26</v>
      </c>
      <c r="Q2525">
        <v>1</v>
      </c>
      <c r="R2525">
        <v>2</v>
      </c>
      <c r="S2525" t="s">
        <v>834</v>
      </c>
      <c r="T2525" t="s">
        <v>26</v>
      </c>
    </row>
    <row r="2526" spans="1:20" x14ac:dyDescent="0.3">
      <c r="A2526" t="s">
        <v>2797</v>
      </c>
      <c r="B2526" t="s">
        <v>19</v>
      </c>
      <c r="C2526">
        <v>23</v>
      </c>
      <c r="D2526" t="s">
        <v>30</v>
      </c>
      <c r="E2526" t="s">
        <v>39</v>
      </c>
      <c r="F2526" t="s">
        <v>92</v>
      </c>
      <c r="G2526" t="s">
        <v>120</v>
      </c>
      <c r="H2526" t="s">
        <v>84</v>
      </c>
      <c r="I2526">
        <v>2.9</v>
      </c>
      <c r="J2526" t="s">
        <v>85</v>
      </c>
      <c r="K2526" s="1">
        <v>44546</v>
      </c>
      <c r="L2526"/>
      <c r="M2526">
        <v>3.87</v>
      </c>
      <c r="N2526">
        <v>41578</v>
      </c>
      <c r="O2526">
        <v>3</v>
      </c>
      <c r="P2526" t="s">
        <v>26</v>
      </c>
      <c r="Q2526">
        <v>7</v>
      </c>
      <c r="R2526">
        <v>7</v>
      </c>
      <c r="S2526" t="s">
        <v>513</v>
      </c>
      <c r="T2526" t="s">
        <v>26</v>
      </c>
    </row>
    <row r="2527" spans="1:20" x14ac:dyDescent="0.3">
      <c r="A2527" t="s">
        <v>2798</v>
      </c>
      <c r="B2527" t="s">
        <v>19</v>
      </c>
      <c r="C2527">
        <v>31</v>
      </c>
      <c r="D2527" t="s">
        <v>20</v>
      </c>
      <c r="E2527" t="s">
        <v>63</v>
      </c>
      <c r="F2527" t="s">
        <v>22</v>
      </c>
      <c r="G2527" t="s">
        <v>23</v>
      </c>
      <c r="H2527" t="s">
        <v>24</v>
      </c>
      <c r="I2527">
        <v>5.2</v>
      </c>
      <c r="J2527" t="s">
        <v>25</v>
      </c>
      <c r="K2527" s="1">
        <v>41196</v>
      </c>
      <c r="L2527"/>
      <c r="M2527">
        <v>13.04</v>
      </c>
      <c r="N2527">
        <v>38599</v>
      </c>
      <c r="O2527">
        <v>4</v>
      </c>
      <c r="P2527" t="s">
        <v>26</v>
      </c>
      <c r="Q2527">
        <v>1</v>
      </c>
      <c r="R2527">
        <v>4</v>
      </c>
      <c r="S2527" t="s">
        <v>129</v>
      </c>
      <c r="T2527" t="s">
        <v>26</v>
      </c>
    </row>
    <row r="2528" spans="1:20" x14ac:dyDescent="0.3">
      <c r="A2528" t="s">
        <v>2799</v>
      </c>
      <c r="B2528" t="s">
        <v>19</v>
      </c>
      <c r="C2528">
        <v>47</v>
      </c>
      <c r="D2528" t="s">
        <v>20</v>
      </c>
      <c r="E2528" t="s">
        <v>36</v>
      </c>
      <c r="F2528" t="s">
        <v>67</v>
      </c>
      <c r="G2528" t="s">
        <v>68</v>
      </c>
      <c r="H2528" t="s">
        <v>24</v>
      </c>
      <c r="I2528">
        <v>14.1</v>
      </c>
      <c r="J2528" t="s">
        <v>25</v>
      </c>
      <c r="K2528" s="1">
        <v>43277</v>
      </c>
      <c r="L2528"/>
      <c r="M2528">
        <v>7.34</v>
      </c>
      <c r="N2528">
        <v>66594</v>
      </c>
      <c r="O2528">
        <v>4</v>
      </c>
      <c r="P2528" t="s">
        <v>26</v>
      </c>
      <c r="Q2528">
        <v>3</v>
      </c>
      <c r="R2528">
        <v>5</v>
      </c>
      <c r="S2528" t="s">
        <v>834</v>
      </c>
      <c r="T2528" t="s">
        <v>26</v>
      </c>
    </row>
    <row r="2529" spans="1:20" x14ac:dyDescent="0.3">
      <c r="A2529" t="s">
        <v>2800</v>
      </c>
      <c r="B2529" t="s">
        <v>29</v>
      </c>
      <c r="C2529">
        <v>35</v>
      </c>
      <c r="D2529" t="s">
        <v>20</v>
      </c>
      <c r="E2529" t="s">
        <v>31</v>
      </c>
      <c r="F2529" t="s">
        <v>45</v>
      </c>
      <c r="G2529" t="s">
        <v>98</v>
      </c>
      <c r="H2529" t="s">
        <v>84</v>
      </c>
      <c r="I2529">
        <v>6.8</v>
      </c>
      <c r="J2529" t="s">
        <v>85</v>
      </c>
      <c r="K2529" s="1">
        <v>41895</v>
      </c>
      <c r="L2529"/>
      <c r="M2529">
        <v>11.12</v>
      </c>
      <c r="N2529">
        <v>48211</v>
      </c>
      <c r="O2529">
        <v>3</v>
      </c>
      <c r="P2529" t="s">
        <v>26</v>
      </c>
      <c r="Q2529">
        <v>3</v>
      </c>
      <c r="R2529">
        <v>9</v>
      </c>
      <c r="S2529" t="s">
        <v>942</v>
      </c>
      <c r="T2529" t="s">
        <v>26</v>
      </c>
    </row>
    <row r="2530" spans="1:20" x14ac:dyDescent="0.3">
      <c r="A2530" t="s">
        <v>2801</v>
      </c>
      <c r="B2530" t="s">
        <v>19</v>
      </c>
      <c r="C2530">
        <v>34</v>
      </c>
      <c r="D2530" t="s">
        <v>30</v>
      </c>
      <c r="E2530" t="s">
        <v>39</v>
      </c>
      <c r="F2530" t="s">
        <v>45</v>
      </c>
      <c r="G2530" t="s">
        <v>98</v>
      </c>
      <c r="H2530" t="s">
        <v>24</v>
      </c>
      <c r="I2530">
        <v>12.6</v>
      </c>
      <c r="J2530" t="s">
        <v>25</v>
      </c>
      <c r="K2530" s="1">
        <v>39731</v>
      </c>
      <c r="L2530"/>
      <c r="M2530">
        <v>17.05</v>
      </c>
      <c r="N2530">
        <v>65390</v>
      </c>
      <c r="O2530">
        <v>3</v>
      </c>
      <c r="P2530" t="s">
        <v>26</v>
      </c>
      <c r="Q2530">
        <v>3</v>
      </c>
      <c r="R2530">
        <v>4</v>
      </c>
      <c r="S2530" t="s">
        <v>174</v>
      </c>
      <c r="T2530" t="s">
        <v>26</v>
      </c>
    </row>
    <row r="2531" spans="1:20" x14ac:dyDescent="0.3">
      <c r="A2531" t="s">
        <v>2802</v>
      </c>
      <c r="B2531" t="s">
        <v>29</v>
      </c>
      <c r="C2531">
        <v>22</v>
      </c>
      <c r="D2531" t="s">
        <v>20</v>
      </c>
      <c r="E2531" t="s">
        <v>36</v>
      </c>
      <c r="F2531" t="s">
        <v>92</v>
      </c>
      <c r="G2531" t="s">
        <v>246</v>
      </c>
      <c r="H2531" t="s">
        <v>24</v>
      </c>
      <c r="I2531">
        <v>0.3</v>
      </c>
      <c r="J2531" t="s">
        <v>25</v>
      </c>
      <c r="K2531" s="1">
        <v>39755</v>
      </c>
      <c r="L2531" s="1">
        <v>45060</v>
      </c>
      <c r="M2531">
        <v>14.52</v>
      </c>
      <c r="N2531">
        <v>23012</v>
      </c>
      <c r="O2531">
        <v>3</v>
      </c>
      <c r="P2531" t="s">
        <v>26</v>
      </c>
      <c r="Q2531">
        <v>2</v>
      </c>
      <c r="R2531">
        <v>5</v>
      </c>
      <c r="S2531" t="s">
        <v>94</v>
      </c>
      <c r="T2531" t="s">
        <v>65</v>
      </c>
    </row>
    <row r="2532" spans="1:20" x14ac:dyDescent="0.3">
      <c r="A2532" t="s">
        <v>2803</v>
      </c>
      <c r="B2532" t="s">
        <v>29</v>
      </c>
      <c r="C2532">
        <v>43</v>
      </c>
      <c r="D2532" t="s">
        <v>30</v>
      </c>
      <c r="E2532" t="s">
        <v>44</v>
      </c>
      <c r="F2532" t="s">
        <v>45</v>
      </c>
      <c r="G2532" t="s">
        <v>46</v>
      </c>
      <c r="H2532" t="s">
        <v>84</v>
      </c>
      <c r="I2532">
        <v>12.9</v>
      </c>
      <c r="J2532" t="s">
        <v>85</v>
      </c>
      <c r="K2532" s="1">
        <v>43006</v>
      </c>
      <c r="L2532"/>
      <c r="M2532">
        <v>8.08</v>
      </c>
      <c r="N2532">
        <v>60706</v>
      </c>
      <c r="O2532">
        <v>3</v>
      </c>
      <c r="P2532" t="s">
        <v>26</v>
      </c>
      <c r="Q2532">
        <v>1</v>
      </c>
      <c r="R2532">
        <v>3</v>
      </c>
      <c r="S2532" t="s">
        <v>451</v>
      </c>
      <c r="T2532" t="s">
        <v>26</v>
      </c>
    </row>
    <row r="2533" spans="1:20" x14ac:dyDescent="0.3">
      <c r="A2533" t="s">
        <v>2804</v>
      </c>
      <c r="B2533" t="s">
        <v>29</v>
      </c>
      <c r="C2533">
        <v>38</v>
      </c>
      <c r="D2533" t="s">
        <v>30</v>
      </c>
      <c r="E2533" t="s">
        <v>39</v>
      </c>
      <c r="F2533" t="s">
        <v>45</v>
      </c>
      <c r="G2533" t="s">
        <v>164</v>
      </c>
      <c r="H2533" t="s">
        <v>24</v>
      </c>
      <c r="I2533">
        <v>11.8</v>
      </c>
      <c r="J2533" t="s">
        <v>25</v>
      </c>
      <c r="K2533" s="1">
        <v>42968</v>
      </c>
      <c r="L2533"/>
      <c r="M2533">
        <v>8.19</v>
      </c>
      <c r="N2533">
        <v>61740</v>
      </c>
      <c r="O2533">
        <v>3</v>
      </c>
      <c r="P2533" t="s">
        <v>65</v>
      </c>
      <c r="Q2533">
        <v>1</v>
      </c>
      <c r="R2533">
        <v>7</v>
      </c>
      <c r="S2533" t="s">
        <v>248</v>
      </c>
      <c r="T2533" t="s">
        <v>26</v>
      </c>
    </row>
    <row r="2534" spans="1:20" x14ac:dyDescent="0.3">
      <c r="A2534" t="s">
        <v>2805</v>
      </c>
      <c r="B2534" t="s">
        <v>19</v>
      </c>
      <c r="C2534">
        <v>36</v>
      </c>
      <c r="D2534" t="s">
        <v>20</v>
      </c>
      <c r="E2534" t="s">
        <v>39</v>
      </c>
      <c r="F2534" t="s">
        <v>67</v>
      </c>
      <c r="G2534" t="s">
        <v>176</v>
      </c>
      <c r="H2534" t="s">
        <v>24</v>
      </c>
      <c r="I2534">
        <v>9.8000000000000007</v>
      </c>
      <c r="J2534" t="s">
        <v>25</v>
      </c>
      <c r="K2534" s="1">
        <v>42753</v>
      </c>
      <c r="L2534"/>
      <c r="M2534">
        <v>8.77</v>
      </c>
      <c r="N2534">
        <v>57183</v>
      </c>
      <c r="O2534">
        <v>5</v>
      </c>
      <c r="P2534" t="s">
        <v>26</v>
      </c>
      <c r="Q2534">
        <v>0</v>
      </c>
      <c r="R2534">
        <v>9</v>
      </c>
      <c r="S2534" t="s">
        <v>834</v>
      </c>
      <c r="T2534" t="s">
        <v>26</v>
      </c>
    </row>
    <row r="2535" spans="1:20" x14ac:dyDescent="0.3">
      <c r="A2535" t="s">
        <v>2806</v>
      </c>
      <c r="B2535" t="s">
        <v>19</v>
      </c>
      <c r="C2535">
        <v>31</v>
      </c>
      <c r="D2535" t="s">
        <v>30</v>
      </c>
      <c r="E2535" t="s">
        <v>39</v>
      </c>
      <c r="F2535" t="s">
        <v>54</v>
      </c>
      <c r="G2535" t="s">
        <v>55</v>
      </c>
      <c r="H2535" t="s">
        <v>24</v>
      </c>
      <c r="I2535">
        <v>1.8</v>
      </c>
      <c r="J2535" t="s">
        <v>25</v>
      </c>
      <c r="K2535" s="1">
        <v>41159</v>
      </c>
      <c r="L2535"/>
      <c r="M2535">
        <v>13.14</v>
      </c>
      <c r="N2535">
        <v>32786</v>
      </c>
      <c r="O2535">
        <v>3</v>
      </c>
      <c r="P2535" t="s">
        <v>26</v>
      </c>
      <c r="Q2535">
        <v>4</v>
      </c>
      <c r="R2535">
        <v>3</v>
      </c>
      <c r="S2535" t="s">
        <v>591</v>
      </c>
      <c r="T2535" t="s">
        <v>26</v>
      </c>
    </row>
    <row r="2536" spans="1:20" x14ac:dyDescent="0.3">
      <c r="A2536" t="s">
        <v>2807</v>
      </c>
      <c r="B2536" t="s">
        <v>19</v>
      </c>
      <c r="C2536">
        <v>22</v>
      </c>
      <c r="D2536" t="s">
        <v>20</v>
      </c>
      <c r="E2536" t="s">
        <v>58</v>
      </c>
      <c r="F2536" t="s">
        <v>22</v>
      </c>
      <c r="G2536" t="s">
        <v>59</v>
      </c>
      <c r="H2536" t="s">
        <v>75</v>
      </c>
      <c r="I2536">
        <v>1.5</v>
      </c>
      <c r="J2536" t="s">
        <v>25</v>
      </c>
      <c r="K2536" s="1">
        <v>45248</v>
      </c>
      <c r="L2536"/>
      <c r="M2536">
        <v>1.94</v>
      </c>
      <c r="N2536">
        <v>35575</v>
      </c>
      <c r="O2536">
        <v>4</v>
      </c>
      <c r="P2536" t="s">
        <v>26</v>
      </c>
      <c r="Q2536">
        <v>0</v>
      </c>
      <c r="R2536">
        <v>8</v>
      </c>
      <c r="S2536" t="s">
        <v>88</v>
      </c>
      <c r="T2536" t="s">
        <v>26</v>
      </c>
    </row>
    <row r="2537" spans="1:20" x14ac:dyDescent="0.3">
      <c r="A2537" t="s">
        <v>2808</v>
      </c>
      <c r="B2537" t="s">
        <v>19</v>
      </c>
      <c r="C2537">
        <v>37</v>
      </c>
      <c r="D2537" t="s">
        <v>30</v>
      </c>
      <c r="E2537" t="s">
        <v>63</v>
      </c>
      <c r="F2537" t="s">
        <v>54</v>
      </c>
      <c r="G2537" t="s">
        <v>77</v>
      </c>
      <c r="H2537" t="s">
        <v>24</v>
      </c>
      <c r="I2537">
        <v>6.2</v>
      </c>
      <c r="J2537" t="s">
        <v>85</v>
      </c>
      <c r="K2537" s="1">
        <v>42028</v>
      </c>
      <c r="L2537"/>
      <c r="M2537">
        <v>10.76</v>
      </c>
      <c r="N2537">
        <v>43454</v>
      </c>
      <c r="O2537">
        <v>3</v>
      </c>
      <c r="P2537" t="s">
        <v>26</v>
      </c>
      <c r="Q2537">
        <v>1</v>
      </c>
      <c r="R2537">
        <v>7</v>
      </c>
      <c r="S2537" t="s">
        <v>816</v>
      </c>
      <c r="T2537" t="s">
        <v>26</v>
      </c>
    </row>
    <row r="2538" spans="1:20" x14ac:dyDescent="0.3">
      <c r="A2538" t="s">
        <v>2809</v>
      </c>
      <c r="B2538" t="s">
        <v>19</v>
      </c>
      <c r="C2538">
        <v>29</v>
      </c>
      <c r="D2538" t="s">
        <v>30</v>
      </c>
      <c r="E2538" t="s">
        <v>53</v>
      </c>
      <c r="F2538" t="s">
        <v>92</v>
      </c>
      <c r="G2538" t="s">
        <v>120</v>
      </c>
      <c r="H2538" t="s">
        <v>24</v>
      </c>
      <c r="I2538">
        <v>7.2</v>
      </c>
      <c r="J2538" t="s">
        <v>25</v>
      </c>
      <c r="K2538" s="1">
        <v>43023</v>
      </c>
      <c r="L2538"/>
      <c r="M2538">
        <v>8.0399999999999991</v>
      </c>
      <c r="N2538">
        <v>45012</v>
      </c>
      <c r="O2538">
        <v>3</v>
      </c>
      <c r="P2538" t="s">
        <v>26</v>
      </c>
      <c r="Q2538">
        <v>4</v>
      </c>
      <c r="R2538">
        <v>3</v>
      </c>
      <c r="S2538" t="s">
        <v>436</v>
      </c>
      <c r="T2538" t="s">
        <v>26</v>
      </c>
    </row>
    <row r="2539" spans="1:20" x14ac:dyDescent="0.3">
      <c r="A2539" t="s">
        <v>2810</v>
      </c>
      <c r="B2539" t="s">
        <v>29</v>
      </c>
      <c r="C2539">
        <v>32</v>
      </c>
      <c r="D2539" t="s">
        <v>20</v>
      </c>
      <c r="E2539" t="s">
        <v>44</v>
      </c>
      <c r="F2539" t="s">
        <v>54</v>
      </c>
      <c r="G2539" t="s">
        <v>139</v>
      </c>
      <c r="H2539" t="s">
        <v>51</v>
      </c>
      <c r="I2539">
        <v>5.8</v>
      </c>
      <c r="J2539" t="s">
        <v>85</v>
      </c>
      <c r="K2539" s="1">
        <v>40274</v>
      </c>
      <c r="L2539"/>
      <c r="M2539">
        <v>15.56</v>
      </c>
      <c r="N2539">
        <v>46329</v>
      </c>
      <c r="O2539">
        <v>3</v>
      </c>
      <c r="P2539" t="s">
        <v>26</v>
      </c>
      <c r="Q2539">
        <v>4</v>
      </c>
      <c r="R2539">
        <v>4</v>
      </c>
      <c r="S2539" t="s">
        <v>229</v>
      </c>
      <c r="T2539" t="s">
        <v>26</v>
      </c>
    </row>
    <row r="2540" spans="1:20" x14ac:dyDescent="0.3">
      <c r="A2540" t="s">
        <v>2811</v>
      </c>
      <c r="B2540" t="s">
        <v>19</v>
      </c>
      <c r="C2540">
        <v>28</v>
      </c>
      <c r="D2540" t="s">
        <v>20</v>
      </c>
      <c r="E2540" t="s">
        <v>21</v>
      </c>
      <c r="F2540" t="s">
        <v>67</v>
      </c>
      <c r="G2540" t="s">
        <v>71</v>
      </c>
      <c r="H2540" t="s">
        <v>47</v>
      </c>
      <c r="I2540">
        <v>4</v>
      </c>
      <c r="J2540" t="s">
        <v>25</v>
      </c>
      <c r="K2540" s="1">
        <v>42147</v>
      </c>
      <c r="L2540"/>
      <c r="M2540">
        <v>10.43</v>
      </c>
      <c r="N2540">
        <v>45738</v>
      </c>
      <c r="O2540">
        <v>2</v>
      </c>
      <c r="P2540" t="s">
        <v>26</v>
      </c>
      <c r="Q2540">
        <v>2</v>
      </c>
      <c r="R2540">
        <v>11</v>
      </c>
      <c r="S2540" t="s">
        <v>566</v>
      </c>
      <c r="T2540" t="s">
        <v>26</v>
      </c>
    </row>
    <row r="2541" spans="1:20" x14ac:dyDescent="0.3">
      <c r="A2541" t="s">
        <v>2812</v>
      </c>
      <c r="B2541" t="s">
        <v>19</v>
      </c>
      <c r="C2541">
        <v>30</v>
      </c>
      <c r="D2541" t="s">
        <v>30</v>
      </c>
      <c r="E2541" t="s">
        <v>21</v>
      </c>
      <c r="F2541" t="s">
        <v>54</v>
      </c>
      <c r="G2541" t="s">
        <v>77</v>
      </c>
      <c r="H2541" t="s">
        <v>24</v>
      </c>
      <c r="I2541">
        <v>8.4</v>
      </c>
      <c r="J2541" t="s">
        <v>25</v>
      </c>
      <c r="K2541" s="1">
        <v>45520</v>
      </c>
      <c r="L2541"/>
      <c r="M2541">
        <v>1.2</v>
      </c>
      <c r="N2541">
        <v>53307</v>
      </c>
      <c r="O2541">
        <v>3</v>
      </c>
      <c r="P2541" t="s">
        <v>26</v>
      </c>
      <c r="Q2541">
        <v>3</v>
      </c>
      <c r="R2541">
        <v>7</v>
      </c>
      <c r="S2541" t="s">
        <v>260</v>
      </c>
      <c r="T2541" t="s">
        <v>26</v>
      </c>
    </row>
    <row r="2542" spans="1:20" x14ac:dyDescent="0.3">
      <c r="A2542" t="s">
        <v>2813</v>
      </c>
      <c r="B2542" t="s">
        <v>19</v>
      </c>
      <c r="C2542">
        <v>36</v>
      </c>
      <c r="D2542" t="s">
        <v>20</v>
      </c>
      <c r="E2542" t="s">
        <v>44</v>
      </c>
      <c r="F2542" t="s">
        <v>67</v>
      </c>
      <c r="G2542" t="s">
        <v>68</v>
      </c>
      <c r="H2542" t="s">
        <v>51</v>
      </c>
      <c r="I2542">
        <v>9.1</v>
      </c>
      <c r="J2542" t="s">
        <v>85</v>
      </c>
      <c r="K2542" s="1">
        <v>44666</v>
      </c>
      <c r="L2542"/>
      <c r="M2542">
        <v>3.54</v>
      </c>
      <c r="N2542">
        <v>49384</v>
      </c>
      <c r="O2542">
        <v>4</v>
      </c>
      <c r="P2542" t="s">
        <v>26</v>
      </c>
      <c r="Q2542">
        <v>3</v>
      </c>
      <c r="R2542">
        <v>4</v>
      </c>
      <c r="S2542" t="s">
        <v>754</v>
      </c>
      <c r="T2542" t="s">
        <v>26</v>
      </c>
    </row>
    <row r="2543" spans="1:20" x14ac:dyDescent="0.3">
      <c r="A2543" t="s">
        <v>2814</v>
      </c>
      <c r="B2543" t="s">
        <v>29</v>
      </c>
      <c r="C2543">
        <v>36</v>
      </c>
      <c r="D2543" t="s">
        <v>30</v>
      </c>
      <c r="E2543" t="s">
        <v>58</v>
      </c>
      <c r="F2543" t="s">
        <v>67</v>
      </c>
      <c r="G2543" t="s">
        <v>90</v>
      </c>
      <c r="H2543" t="s">
        <v>24</v>
      </c>
      <c r="I2543">
        <v>9.5</v>
      </c>
      <c r="J2543" t="s">
        <v>25</v>
      </c>
      <c r="K2543" s="1">
        <v>43553</v>
      </c>
      <c r="L2543"/>
      <c r="M2543">
        <v>6.58</v>
      </c>
      <c r="N2543">
        <v>56771</v>
      </c>
      <c r="O2543">
        <v>3</v>
      </c>
      <c r="P2543" t="s">
        <v>26</v>
      </c>
      <c r="Q2543">
        <v>1</v>
      </c>
      <c r="R2543">
        <v>8</v>
      </c>
      <c r="S2543" t="s">
        <v>892</v>
      </c>
      <c r="T2543" t="s">
        <v>26</v>
      </c>
    </row>
    <row r="2544" spans="1:20" x14ac:dyDescent="0.3">
      <c r="A2544" t="s">
        <v>2815</v>
      </c>
      <c r="B2544" t="s">
        <v>29</v>
      </c>
      <c r="C2544">
        <v>22</v>
      </c>
      <c r="D2544" t="s">
        <v>30</v>
      </c>
      <c r="E2544" t="s">
        <v>58</v>
      </c>
      <c r="F2544" t="s">
        <v>67</v>
      </c>
      <c r="G2544" t="s">
        <v>68</v>
      </c>
      <c r="H2544" t="s">
        <v>24</v>
      </c>
      <c r="I2544">
        <v>1.8</v>
      </c>
      <c r="J2544" t="s">
        <v>25</v>
      </c>
      <c r="K2544" s="1">
        <v>41824</v>
      </c>
      <c r="L2544" s="1">
        <v>42160</v>
      </c>
      <c r="M2544">
        <v>0.92</v>
      </c>
      <c r="N2544">
        <v>35975</v>
      </c>
      <c r="O2544">
        <v>2</v>
      </c>
      <c r="P2544" t="s">
        <v>26</v>
      </c>
      <c r="Q2544">
        <v>1</v>
      </c>
      <c r="R2544">
        <v>9</v>
      </c>
      <c r="S2544" t="s">
        <v>542</v>
      </c>
      <c r="T2544" t="s">
        <v>65</v>
      </c>
    </row>
    <row r="2545" spans="1:20" x14ac:dyDescent="0.3">
      <c r="A2545" t="s">
        <v>2816</v>
      </c>
      <c r="B2545" t="s">
        <v>29</v>
      </c>
      <c r="C2545">
        <v>22</v>
      </c>
      <c r="D2545" t="s">
        <v>30</v>
      </c>
      <c r="E2545" t="s">
        <v>44</v>
      </c>
      <c r="F2545" t="s">
        <v>32</v>
      </c>
      <c r="G2545" t="s">
        <v>33</v>
      </c>
      <c r="H2545" t="s">
        <v>84</v>
      </c>
      <c r="I2545">
        <v>2</v>
      </c>
      <c r="J2545" t="s">
        <v>25</v>
      </c>
      <c r="K2545" s="1">
        <v>41954</v>
      </c>
      <c r="L2545"/>
      <c r="M2545">
        <v>10.96</v>
      </c>
      <c r="N2545">
        <v>35223</v>
      </c>
      <c r="O2545">
        <v>2</v>
      </c>
      <c r="P2545" t="s">
        <v>26</v>
      </c>
      <c r="Q2545">
        <v>3</v>
      </c>
      <c r="R2545">
        <v>7</v>
      </c>
      <c r="S2545" t="s">
        <v>2817</v>
      </c>
      <c r="T2545" t="s">
        <v>26</v>
      </c>
    </row>
    <row r="2546" spans="1:20" x14ac:dyDescent="0.3">
      <c r="A2546" t="s">
        <v>2818</v>
      </c>
      <c r="B2546" t="s">
        <v>19</v>
      </c>
      <c r="C2546">
        <v>39</v>
      </c>
      <c r="D2546" t="s">
        <v>30</v>
      </c>
      <c r="E2546" t="s">
        <v>44</v>
      </c>
      <c r="F2546" t="s">
        <v>45</v>
      </c>
      <c r="G2546" t="s">
        <v>46</v>
      </c>
      <c r="H2546" t="s">
        <v>24</v>
      </c>
      <c r="I2546">
        <v>3.9</v>
      </c>
      <c r="J2546" t="s">
        <v>85</v>
      </c>
      <c r="K2546" s="1">
        <v>42106</v>
      </c>
      <c r="L2546" s="1">
        <v>44276</v>
      </c>
      <c r="M2546">
        <v>5.94</v>
      </c>
      <c r="N2546">
        <v>44329</v>
      </c>
      <c r="O2546">
        <v>3</v>
      </c>
      <c r="P2546" t="s">
        <v>26</v>
      </c>
      <c r="Q2546">
        <v>4</v>
      </c>
      <c r="R2546">
        <v>7</v>
      </c>
      <c r="S2546" t="s">
        <v>328</v>
      </c>
      <c r="T2546" t="s">
        <v>65</v>
      </c>
    </row>
    <row r="2547" spans="1:20" x14ac:dyDescent="0.3">
      <c r="A2547" t="s">
        <v>2819</v>
      </c>
      <c r="B2547" t="s">
        <v>19</v>
      </c>
      <c r="C2547">
        <v>32</v>
      </c>
      <c r="D2547" t="s">
        <v>20</v>
      </c>
      <c r="E2547" t="s">
        <v>53</v>
      </c>
      <c r="F2547" t="s">
        <v>32</v>
      </c>
      <c r="G2547" t="s">
        <v>171</v>
      </c>
      <c r="H2547" t="s">
        <v>24</v>
      </c>
      <c r="I2547">
        <v>5.7</v>
      </c>
      <c r="J2547" t="s">
        <v>25</v>
      </c>
      <c r="K2547" s="1">
        <v>39478</v>
      </c>
      <c r="L2547"/>
      <c r="M2547">
        <v>17.739999999999998</v>
      </c>
      <c r="N2547">
        <v>36181</v>
      </c>
      <c r="O2547">
        <v>3</v>
      </c>
      <c r="P2547" t="s">
        <v>26</v>
      </c>
      <c r="Q2547">
        <v>2</v>
      </c>
      <c r="R2547">
        <v>3</v>
      </c>
      <c r="S2547" t="s">
        <v>226</v>
      </c>
      <c r="T2547" t="s">
        <v>26</v>
      </c>
    </row>
    <row r="2548" spans="1:20" x14ac:dyDescent="0.3">
      <c r="A2548" t="s">
        <v>2820</v>
      </c>
      <c r="B2548" t="s">
        <v>29</v>
      </c>
      <c r="C2548">
        <v>30</v>
      </c>
      <c r="D2548" t="s">
        <v>30</v>
      </c>
      <c r="E2548" t="s">
        <v>31</v>
      </c>
      <c r="F2548" t="s">
        <v>45</v>
      </c>
      <c r="G2548" t="s">
        <v>98</v>
      </c>
      <c r="H2548" t="s">
        <v>51</v>
      </c>
      <c r="I2548">
        <v>10</v>
      </c>
      <c r="J2548" t="s">
        <v>25</v>
      </c>
      <c r="K2548" s="1">
        <v>40133</v>
      </c>
      <c r="L2548" s="1">
        <v>43340</v>
      </c>
      <c r="M2548">
        <v>8.7799999999999994</v>
      </c>
      <c r="N2548">
        <v>60115</v>
      </c>
      <c r="O2548">
        <v>3</v>
      </c>
      <c r="P2548" t="s">
        <v>26</v>
      </c>
      <c r="Q2548">
        <v>2</v>
      </c>
      <c r="R2548">
        <v>6</v>
      </c>
      <c r="S2548" t="s">
        <v>660</v>
      </c>
      <c r="T2548" t="s">
        <v>65</v>
      </c>
    </row>
    <row r="2549" spans="1:20" x14ac:dyDescent="0.3">
      <c r="A2549" t="s">
        <v>2821</v>
      </c>
      <c r="B2549" t="s">
        <v>29</v>
      </c>
      <c r="C2549">
        <v>26</v>
      </c>
      <c r="D2549" t="s">
        <v>20</v>
      </c>
      <c r="E2549" t="s">
        <v>39</v>
      </c>
      <c r="F2549" t="s">
        <v>32</v>
      </c>
      <c r="G2549" t="s">
        <v>33</v>
      </c>
      <c r="H2549" t="s">
        <v>24</v>
      </c>
      <c r="I2549">
        <v>5.9</v>
      </c>
      <c r="J2549" t="s">
        <v>25</v>
      </c>
      <c r="K2549" s="1">
        <v>42776</v>
      </c>
      <c r="L2549"/>
      <c r="M2549">
        <v>8.7100000000000009</v>
      </c>
      <c r="N2549">
        <v>34378</v>
      </c>
      <c r="O2549">
        <v>2</v>
      </c>
      <c r="P2549" t="s">
        <v>26</v>
      </c>
      <c r="Q2549">
        <v>2</v>
      </c>
      <c r="R2549">
        <v>15</v>
      </c>
      <c r="S2549" t="s">
        <v>1171</v>
      </c>
      <c r="T2549" t="s">
        <v>26</v>
      </c>
    </row>
    <row r="2550" spans="1:20" x14ac:dyDescent="0.3">
      <c r="A2550" t="s">
        <v>2822</v>
      </c>
      <c r="B2550" t="s">
        <v>29</v>
      </c>
      <c r="C2550">
        <v>32</v>
      </c>
      <c r="D2550" t="s">
        <v>30</v>
      </c>
      <c r="E2550" t="s">
        <v>39</v>
      </c>
      <c r="F2550" t="s">
        <v>54</v>
      </c>
      <c r="G2550" t="s">
        <v>55</v>
      </c>
      <c r="H2550" t="s">
        <v>47</v>
      </c>
      <c r="I2550">
        <v>6.7</v>
      </c>
      <c r="J2550" t="s">
        <v>85</v>
      </c>
      <c r="K2550" s="1">
        <v>43491</v>
      </c>
      <c r="L2550"/>
      <c r="M2550">
        <v>6.75</v>
      </c>
      <c r="N2550">
        <v>47611</v>
      </c>
      <c r="O2550">
        <v>3</v>
      </c>
      <c r="P2550" t="s">
        <v>26</v>
      </c>
      <c r="Q2550">
        <v>2</v>
      </c>
      <c r="R2550">
        <v>3</v>
      </c>
      <c r="S2550" t="s">
        <v>418</v>
      </c>
      <c r="T2550" t="s">
        <v>26</v>
      </c>
    </row>
    <row r="2551" spans="1:20" x14ac:dyDescent="0.3">
      <c r="A2551" t="s">
        <v>2823</v>
      </c>
      <c r="B2551" t="s">
        <v>209</v>
      </c>
      <c r="C2551">
        <v>35</v>
      </c>
      <c r="D2551" t="s">
        <v>30</v>
      </c>
      <c r="E2551" t="s">
        <v>44</v>
      </c>
      <c r="F2551" t="s">
        <v>92</v>
      </c>
      <c r="G2551" t="s">
        <v>120</v>
      </c>
      <c r="H2551" t="s">
        <v>24</v>
      </c>
      <c r="I2551">
        <v>9.4</v>
      </c>
      <c r="J2551" t="s">
        <v>25</v>
      </c>
      <c r="K2551" s="1">
        <v>43738</v>
      </c>
      <c r="L2551"/>
      <c r="M2551">
        <v>6.08</v>
      </c>
      <c r="N2551">
        <v>51253</v>
      </c>
      <c r="O2551">
        <v>4</v>
      </c>
      <c r="P2551" t="s">
        <v>65</v>
      </c>
      <c r="Q2551">
        <v>2</v>
      </c>
      <c r="R2551">
        <v>6</v>
      </c>
      <c r="S2551" t="s">
        <v>871</v>
      </c>
      <c r="T2551" t="s">
        <v>26</v>
      </c>
    </row>
    <row r="2552" spans="1:20" x14ac:dyDescent="0.3">
      <c r="A2552" t="s">
        <v>1002</v>
      </c>
      <c r="B2552" t="s">
        <v>29</v>
      </c>
      <c r="C2552">
        <v>21</v>
      </c>
      <c r="D2552" t="s">
        <v>30</v>
      </c>
      <c r="E2552" t="s">
        <v>36</v>
      </c>
      <c r="F2552" t="s">
        <v>45</v>
      </c>
      <c r="G2552" t="s">
        <v>164</v>
      </c>
      <c r="H2552" t="s">
        <v>51</v>
      </c>
      <c r="I2552">
        <v>0</v>
      </c>
      <c r="J2552" t="s">
        <v>25</v>
      </c>
      <c r="K2552" s="1">
        <v>40032</v>
      </c>
      <c r="L2552"/>
      <c r="M2552">
        <v>16.22</v>
      </c>
      <c r="N2552">
        <v>27424</v>
      </c>
      <c r="O2552">
        <v>2</v>
      </c>
      <c r="P2552" t="s">
        <v>65</v>
      </c>
      <c r="Q2552">
        <v>5</v>
      </c>
      <c r="R2552">
        <v>5</v>
      </c>
      <c r="T2552" t="s">
        <v>26</v>
      </c>
    </row>
    <row r="2553" spans="1:20" x14ac:dyDescent="0.3">
      <c r="A2553" t="s">
        <v>2824</v>
      </c>
      <c r="B2553" t="s">
        <v>29</v>
      </c>
      <c r="C2553">
        <v>27</v>
      </c>
      <c r="D2553" t="s">
        <v>20</v>
      </c>
      <c r="E2553" t="s">
        <v>44</v>
      </c>
      <c r="F2553" t="s">
        <v>32</v>
      </c>
      <c r="G2553" t="s">
        <v>171</v>
      </c>
      <c r="H2553" t="s">
        <v>24</v>
      </c>
      <c r="I2553">
        <v>3</v>
      </c>
      <c r="J2553" t="s">
        <v>25</v>
      </c>
      <c r="K2553" s="1">
        <v>45754</v>
      </c>
      <c r="L2553" s="1">
        <v>45945</v>
      </c>
      <c r="M2553">
        <v>0.52</v>
      </c>
      <c r="N2553">
        <v>28948</v>
      </c>
      <c r="O2553">
        <v>3</v>
      </c>
      <c r="P2553" t="s">
        <v>26</v>
      </c>
      <c r="Q2553">
        <v>0</v>
      </c>
      <c r="R2553">
        <v>3</v>
      </c>
      <c r="S2553" t="s">
        <v>601</v>
      </c>
      <c r="T2553" t="s">
        <v>65</v>
      </c>
    </row>
    <row r="2554" spans="1:20" x14ac:dyDescent="0.3">
      <c r="A2554" t="s">
        <v>2825</v>
      </c>
      <c r="B2554" t="s">
        <v>29</v>
      </c>
      <c r="C2554">
        <v>27</v>
      </c>
      <c r="D2554" t="s">
        <v>30</v>
      </c>
      <c r="E2554" t="s">
        <v>53</v>
      </c>
      <c r="F2554" t="s">
        <v>45</v>
      </c>
      <c r="G2554" t="s">
        <v>164</v>
      </c>
      <c r="H2554" t="s">
        <v>51</v>
      </c>
      <c r="I2554">
        <v>3.1</v>
      </c>
      <c r="J2554" t="s">
        <v>25</v>
      </c>
      <c r="K2554" s="1">
        <v>42936</v>
      </c>
      <c r="L2554"/>
      <c r="M2554">
        <v>8.27</v>
      </c>
      <c r="N2554">
        <v>33454</v>
      </c>
      <c r="O2554">
        <v>5</v>
      </c>
      <c r="P2554" t="s">
        <v>26</v>
      </c>
      <c r="Q2554">
        <v>2</v>
      </c>
      <c r="R2554">
        <v>5</v>
      </c>
      <c r="S2554" t="s">
        <v>357</v>
      </c>
      <c r="T2554" t="s">
        <v>26</v>
      </c>
    </row>
    <row r="2555" spans="1:20" x14ac:dyDescent="0.3">
      <c r="A2555" t="s">
        <v>2826</v>
      </c>
      <c r="B2555" t="s">
        <v>19</v>
      </c>
      <c r="C2555">
        <v>21</v>
      </c>
      <c r="D2555" t="s">
        <v>20</v>
      </c>
      <c r="E2555" t="s">
        <v>31</v>
      </c>
      <c r="F2555" t="s">
        <v>82</v>
      </c>
      <c r="G2555" t="s">
        <v>83</v>
      </c>
      <c r="H2555" t="s">
        <v>51</v>
      </c>
      <c r="I2555">
        <v>0.1</v>
      </c>
      <c r="J2555" t="s">
        <v>25</v>
      </c>
      <c r="K2555" s="1">
        <v>41456</v>
      </c>
      <c r="L2555"/>
      <c r="M2555">
        <v>12.33</v>
      </c>
      <c r="N2555">
        <v>23946</v>
      </c>
      <c r="O2555">
        <v>3</v>
      </c>
      <c r="P2555" t="s">
        <v>26</v>
      </c>
      <c r="Q2555">
        <v>0</v>
      </c>
      <c r="R2555">
        <v>8</v>
      </c>
      <c r="S2555" t="s">
        <v>1232</v>
      </c>
      <c r="T2555" t="s">
        <v>26</v>
      </c>
    </row>
    <row r="2556" spans="1:20" x14ac:dyDescent="0.3">
      <c r="A2556" t="s">
        <v>2827</v>
      </c>
      <c r="B2556" t="s">
        <v>29</v>
      </c>
      <c r="C2556">
        <v>33</v>
      </c>
      <c r="D2556" t="s">
        <v>30</v>
      </c>
      <c r="E2556" t="s">
        <v>44</v>
      </c>
      <c r="F2556" t="s">
        <v>32</v>
      </c>
      <c r="G2556" t="s">
        <v>33</v>
      </c>
      <c r="H2556" t="s">
        <v>24</v>
      </c>
      <c r="I2556">
        <v>5.3</v>
      </c>
      <c r="J2556" t="s">
        <v>25</v>
      </c>
      <c r="K2556" s="1">
        <v>44715</v>
      </c>
      <c r="L2556"/>
      <c r="M2556">
        <v>3.4</v>
      </c>
      <c r="N2556">
        <v>35347</v>
      </c>
      <c r="O2556">
        <v>3</v>
      </c>
      <c r="P2556" t="s">
        <v>26</v>
      </c>
      <c r="Q2556">
        <v>1</v>
      </c>
      <c r="R2556">
        <v>5</v>
      </c>
      <c r="S2556" t="s">
        <v>569</v>
      </c>
      <c r="T2556" t="s">
        <v>26</v>
      </c>
    </row>
    <row r="2557" spans="1:20" x14ac:dyDescent="0.3">
      <c r="A2557" t="s">
        <v>2828</v>
      </c>
      <c r="B2557" t="s">
        <v>29</v>
      </c>
      <c r="C2557">
        <v>23</v>
      </c>
      <c r="D2557" t="s">
        <v>30</v>
      </c>
      <c r="E2557" t="s">
        <v>31</v>
      </c>
      <c r="F2557" t="s">
        <v>32</v>
      </c>
      <c r="G2557" t="s">
        <v>33</v>
      </c>
      <c r="H2557" t="s">
        <v>51</v>
      </c>
      <c r="I2557">
        <v>3</v>
      </c>
      <c r="J2557" t="s">
        <v>25</v>
      </c>
      <c r="K2557" s="1">
        <v>41277</v>
      </c>
      <c r="L2557"/>
      <c r="M2557">
        <v>12.82</v>
      </c>
      <c r="N2557">
        <v>28589</v>
      </c>
      <c r="O2557">
        <v>5</v>
      </c>
      <c r="P2557" t="s">
        <v>26</v>
      </c>
      <c r="Q2557">
        <v>0</v>
      </c>
      <c r="R2557">
        <v>5</v>
      </c>
      <c r="S2557" t="s">
        <v>1887</v>
      </c>
      <c r="T2557" t="s">
        <v>26</v>
      </c>
    </row>
    <row r="2558" spans="1:20" x14ac:dyDescent="0.3">
      <c r="A2558" t="s">
        <v>2829</v>
      </c>
      <c r="B2558" t="s">
        <v>19</v>
      </c>
      <c r="C2558">
        <v>36</v>
      </c>
      <c r="D2558" t="s">
        <v>20</v>
      </c>
      <c r="E2558" t="s">
        <v>44</v>
      </c>
      <c r="F2558" t="s">
        <v>82</v>
      </c>
      <c r="G2558" t="s">
        <v>83</v>
      </c>
      <c r="H2558" t="s">
        <v>24</v>
      </c>
      <c r="I2558">
        <v>3.2</v>
      </c>
      <c r="J2558" t="s">
        <v>25</v>
      </c>
      <c r="K2558" s="1">
        <v>45757</v>
      </c>
      <c r="L2558"/>
      <c r="M2558">
        <v>0.55000000000000004</v>
      </c>
      <c r="N2558">
        <v>33694</v>
      </c>
      <c r="O2558">
        <v>2</v>
      </c>
      <c r="P2558" t="s">
        <v>65</v>
      </c>
      <c r="Q2558">
        <v>1</v>
      </c>
      <c r="R2558">
        <v>6</v>
      </c>
      <c r="S2558" t="s">
        <v>489</v>
      </c>
      <c r="T2558" t="s">
        <v>26</v>
      </c>
    </row>
    <row r="2559" spans="1:20" x14ac:dyDescent="0.3">
      <c r="A2559" t="s">
        <v>2830</v>
      </c>
      <c r="B2559" t="s">
        <v>19</v>
      </c>
      <c r="C2559">
        <v>23</v>
      </c>
      <c r="D2559" t="s">
        <v>30</v>
      </c>
      <c r="E2559" t="s">
        <v>58</v>
      </c>
      <c r="F2559" t="s">
        <v>32</v>
      </c>
      <c r="G2559" t="s">
        <v>33</v>
      </c>
      <c r="H2559" t="s">
        <v>24</v>
      </c>
      <c r="I2559">
        <v>1.4</v>
      </c>
      <c r="J2559" t="s">
        <v>25</v>
      </c>
      <c r="K2559" s="1">
        <v>40700</v>
      </c>
      <c r="L2559" s="1">
        <v>45308</v>
      </c>
      <c r="M2559">
        <v>12.62</v>
      </c>
      <c r="N2559">
        <v>23633</v>
      </c>
      <c r="O2559">
        <v>2</v>
      </c>
      <c r="P2559" t="s">
        <v>26</v>
      </c>
      <c r="Q2559">
        <v>3</v>
      </c>
      <c r="R2559">
        <v>2</v>
      </c>
      <c r="S2559" t="s">
        <v>445</v>
      </c>
      <c r="T2559" t="s">
        <v>65</v>
      </c>
    </row>
    <row r="2560" spans="1:20" x14ac:dyDescent="0.3">
      <c r="A2560" t="s">
        <v>2831</v>
      </c>
      <c r="B2560" t="s">
        <v>29</v>
      </c>
      <c r="C2560">
        <v>36</v>
      </c>
      <c r="D2560" t="s">
        <v>30</v>
      </c>
      <c r="E2560" t="s">
        <v>31</v>
      </c>
      <c r="F2560" t="s">
        <v>54</v>
      </c>
      <c r="G2560" t="s">
        <v>139</v>
      </c>
      <c r="H2560" t="s">
        <v>24</v>
      </c>
      <c r="I2560">
        <v>8.3000000000000007</v>
      </c>
      <c r="J2560" t="s">
        <v>25</v>
      </c>
      <c r="K2560" s="1">
        <v>43249</v>
      </c>
      <c r="L2560"/>
      <c r="M2560">
        <v>7.42</v>
      </c>
      <c r="N2560">
        <v>49479</v>
      </c>
      <c r="O2560">
        <v>3</v>
      </c>
      <c r="P2560" t="s">
        <v>26</v>
      </c>
      <c r="Q2560">
        <v>1</v>
      </c>
      <c r="R2560">
        <v>2</v>
      </c>
      <c r="S2560" t="s">
        <v>720</v>
      </c>
      <c r="T2560" t="s">
        <v>26</v>
      </c>
    </row>
    <row r="2561" spans="1:20" x14ac:dyDescent="0.3">
      <c r="A2561" t="s">
        <v>2832</v>
      </c>
      <c r="B2561" t="s">
        <v>19</v>
      </c>
      <c r="C2561">
        <v>28</v>
      </c>
      <c r="D2561" t="s">
        <v>179</v>
      </c>
      <c r="E2561" t="s">
        <v>44</v>
      </c>
      <c r="F2561" t="s">
        <v>40</v>
      </c>
      <c r="G2561" t="s">
        <v>41</v>
      </c>
      <c r="H2561" t="s">
        <v>24</v>
      </c>
      <c r="I2561">
        <v>6.2</v>
      </c>
      <c r="J2561" t="s">
        <v>25</v>
      </c>
      <c r="K2561" s="1">
        <v>39564</v>
      </c>
      <c r="L2561"/>
      <c r="M2561">
        <v>17.510000000000002</v>
      </c>
      <c r="N2561">
        <v>48529</v>
      </c>
      <c r="O2561">
        <v>2</v>
      </c>
      <c r="P2561" t="s">
        <v>26</v>
      </c>
      <c r="Q2561">
        <v>0</v>
      </c>
      <c r="R2561">
        <v>7</v>
      </c>
      <c r="S2561" t="s">
        <v>49</v>
      </c>
      <c r="T2561" t="s">
        <v>26</v>
      </c>
    </row>
    <row r="2562" spans="1:20" x14ac:dyDescent="0.3">
      <c r="A2562" t="s">
        <v>2833</v>
      </c>
      <c r="B2562" t="s">
        <v>19</v>
      </c>
      <c r="C2562">
        <v>32</v>
      </c>
      <c r="D2562" t="s">
        <v>20</v>
      </c>
      <c r="E2562" t="s">
        <v>31</v>
      </c>
      <c r="F2562" t="s">
        <v>92</v>
      </c>
      <c r="G2562" t="s">
        <v>93</v>
      </c>
      <c r="H2562" t="s">
        <v>47</v>
      </c>
      <c r="I2562">
        <v>9</v>
      </c>
      <c r="J2562" t="s">
        <v>25</v>
      </c>
      <c r="K2562" s="1">
        <v>44592</v>
      </c>
      <c r="L2562"/>
      <c r="M2562">
        <v>3.74</v>
      </c>
      <c r="N2562">
        <v>47866</v>
      </c>
      <c r="O2562">
        <v>3</v>
      </c>
      <c r="P2562" t="s">
        <v>26</v>
      </c>
      <c r="Q2562">
        <v>2</v>
      </c>
      <c r="R2562">
        <v>6</v>
      </c>
      <c r="S2562" t="s">
        <v>702</v>
      </c>
      <c r="T2562" t="s">
        <v>26</v>
      </c>
    </row>
    <row r="2563" spans="1:20" x14ac:dyDescent="0.3">
      <c r="A2563" t="s">
        <v>2834</v>
      </c>
      <c r="B2563" t="s">
        <v>19</v>
      </c>
      <c r="C2563">
        <v>30</v>
      </c>
      <c r="D2563" t="s">
        <v>30</v>
      </c>
      <c r="E2563" t="s">
        <v>44</v>
      </c>
      <c r="F2563" t="s">
        <v>82</v>
      </c>
      <c r="G2563" t="s">
        <v>107</v>
      </c>
      <c r="H2563" t="s">
        <v>24</v>
      </c>
      <c r="I2563">
        <v>7.8</v>
      </c>
      <c r="J2563" t="s">
        <v>25</v>
      </c>
      <c r="K2563" s="1">
        <v>39810</v>
      </c>
      <c r="L2563"/>
      <c r="M2563">
        <v>16.829999999999998</v>
      </c>
      <c r="N2563">
        <v>40621</v>
      </c>
      <c r="O2563">
        <v>3</v>
      </c>
      <c r="P2563" t="s">
        <v>26</v>
      </c>
      <c r="Q2563">
        <v>4</v>
      </c>
      <c r="R2563">
        <v>7</v>
      </c>
      <c r="S2563" t="s">
        <v>491</v>
      </c>
      <c r="T2563" t="s">
        <v>26</v>
      </c>
    </row>
    <row r="2564" spans="1:20" x14ac:dyDescent="0.3">
      <c r="A2564" t="s">
        <v>2835</v>
      </c>
      <c r="B2564" t="s">
        <v>29</v>
      </c>
      <c r="C2564">
        <v>29</v>
      </c>
      <c r="D2564" t="s">
        <v>30</v>
      </c>
      <c r="E2564" t="s">
        <v>36</v>
      </c>
      <c r="F2564" t="s">
        <v>40</v>
      </c>
      <c r="G2564" t="s">
        <v>96</v>
      </c>
      <c r="H2564" t="s">
        <v>24</v>
      </c>
      <c r="I2564">
        <v>3.2</v>
      </c>
      <c r="J2564" t="s">
        <v>85</v>
      </c>
      <c r="K2564" s="1">
        <v>39591</v>
      </c>
      <c r="L2564"/>
      <c r="M2564">
        <v>17.43</v>
      </c>
      <c r="N2564">
        <v>42417</v>
      </c>
      <c r="O2564">
        <v>2</v>
      </c>
      <c r="P2564" t="s">
        <v>26</v>
      </c>
      <c r="Q2564">
        <v>1</v>
      </c>
      <c r="R2564">
        <v>2</v>
      </c>
      <c r="S2564" t="s">
        <v>676</v>
      </c>
      <c r="T2564" t="s">
        <v>26</v>
      </c>
    </row>
    <row r="2565" spans="1:20" x14ac:dyDescent="0.3">
      <c r="A2565" t="s">
        <v>2836</v>
      </c>
      <c r="B2565" t="s">
        <v>19</v>
      </c>
      <c r="C2565">
        <v>31</v>
      </c>
      <c r="D2565" t="s">
        <v>20</v>
      </c>
      <c r="E2565" t="s">
        <v>58</v>
      </c>
      <c r="F2565" t="s">
        <v>45</v>
      </c>
      <c r="G2565" t="s">
        <v>98</v>
      </c>
      <c r="H2565" t="s">
        <v>24</v>
      </c>
      <c r="I2565">
        <v>7.1</v>
      </c>
      <c r="J2565" t="s">
        <v>25</v>
      </c>
      <c r="K2565" s="1">
        <v>43810</v>
      </c>
      <c r="L2565"/>
      <c r="M2565">
        <v>5.88</v>
      </c>
      <c r="N2565">
        <v>46189</v>
      </c>
      <c r="O2565">
        <v>3</v>
      </c>
      <c r="P2565" t="s">
        <v>26</v>
      </c>
      <c r="Q2565">
        <v>2</v>
      </c>
      <c r="R2565">
        <v>10</v>
      </c>
      <c r="S2565" t="s">
        <v>368</v>
      </c>
      <c r="T2565" t="s">
        <v>26</v>
      </c>
    </row>
    <row r="2566" spans="1:20" x14ac:dyDescent="0.3">
      <c r="A2566" t="s">
        <v>2837</v>
      </c>
      <c r="B2566" t="s">
        <v>29</v>
      </c>
      <c r="C2566">
        <v>32</v>
      </c>
      <c r="D2566" t="s">
        <v>30</v>
      </c>
      <c r="E2566" t="s">
        <v>44</v>
      </c>
      <c r="F2566" t="s">
        <v>32</v>
      </c>
      <c r="G2566" t="s">
        <v>171</v>
      </c>
      <c r="H2566" t="s">
        <v>24</v>
      </c>
      <c r="I2566">
        <v>4.4000000000000004</v>
      </c>
      <c r="J2566" t="s">
        <v>85</v>
      </c>
      <c r="K2566" s="1">
        <v>45492</v>
      </c>
      <c r="L2566"/>
      <c r="M2566">
        <v>1.28</v>
      </c>
      <c r="N2566">
        <v>34372</v>
      </c>
      <c r="O2566">
        <v>3</v>
      </c>
      <c r="P2566" t="s">
        <v>26</v>
      </c>
      <c r="Q2566">
        <v>1</v>
      </c>
      <c r="R2566">
        <v>7</v>
      </c>
      <c r="S2566" t="s">
        <v>316</v>
      </c>
      <c r="T2566" t="s">
        <v>26</v>
      </c>
    </row>
    <row r="2567" spans="1:20" x14ac:dyDescent="0.3">
      <c r="A2567" t="s">
        <v>2838</v>
      </c>
      <c r="B2567" t="s">
        <v>29</v>
      </c>
      <c r="C2567">
        <v>52</v>
      </c>
      <c r="D2567" t="s">
        <v>20</v>
      </c>
      <c r="E2567" t="s">
        <v>36</v>
      </c>
      <c r="F2567" t="s">
        <v>54</v>
      </c>
      <c r="G2567" t="s">
        <v>77</v>
      </c>
      <c r="H2567" t="s">
        <v>24</v>
      </c>
      <c r="I2567">
        <v>26.4</v>
      </c>
      <c r="J2567" t="s">
        <v>25</v>
      </c>
      <c r="K2567" s="1">
        <v>44702</v>
      </c>
      <c r="L2567" s="1">
        <v>45826</v>
      </c>
      <c r="M2567">
        <v>3.08</v>
      </c>
      <c r="N2567">
        <v>76667</v>
      </c>
      <c r="O2567">
        <v>3</v>
      </c>
      <c r="P2567" t="s">
        <v>26</v>
      </c>
      <c r="Q2567">
        <v>2</v>
      </c>
      <c r="R2567">
        <v>5</v>
      </c>
      <c r="S2567" t="s">
        <v>975</v>
      </c>
      <c r="T2567" t="s">
        <v>65</v>
      </c>
    </row>
    <row r="2568" spans="1:20" x14ac:dyDescent="0.3">
      <c r="A2568" t="s">
        <v>2839</v>
      </c>
      <c r="B2568" t="s">
        <v>29</v>
      </c>
      <c r="C2568">
        <v>26</v>
      </c>
      <c r="D2568" t="s">
        <v>30</v>
      </c>
      <c r="E2568" t="s">
        <v>53</v>
      </c>
      <c r="F2568" t="s">
        <v>32</v>
      </c>
      <c r="G2568" t="s">
        <v>171</v>
      </c>
      <c r="H2568" t="s">
        <v>24</v>
      </c>
      <c r="I2568">
        <v>2</v>
      </c>
      <c r="J2568" t="s">
        <v>25</v>
      </c>
      <c r="K2568" s="1">
        <v>39703</v>
      </c>
      <c r="L2568"/>
      <c r="M2568">
        <v>17.13</v>
      </c>
      <c r="N2568">
        <v>29814</v>
      </c>
      <c r="O2568">
        <v>2</v>
      </c>
      <c r="P2568" t="s">
        <v>26</v>
      </c>
      <c r="Q2568">
        <v>1</v>
      </c>
      <c r="R2568">
        <v>11</v>
      </c>
      <c r="S2568" t="s">
        <v>298</v>
      </c>
      <c r="T2568" t="s">
        <v>26</v>
      </c>
    </row>
    <row r="2569" spans="1:20" x14ac:dyDescent="0.3">
      <c r="A2569" t="s">
        <v>2840</v>
      </c>
      <c r="B2569" t="s">
        <v>29</v>
      </c>
      <c r="C2569">
        <v>31</v>
      </c>
      <c r="D2569" t="s">
        <v>30</v>
      </c>
      <c r="E2569" t="s">
        <v>36</v>
      </c>
      <c r="F2569" t="s">
        <v>92</v>
      </c>
      <c r="G2569" t="s">
        <v>246</v>
      </c>
      <c r="H2569" t="s">
        <v>51</v>
      </c>
      <c r="I2569">
        <v>0.6</v>
      </c>
      <c r="J2569" t="s">
        <v>25</v>
      </c>
      <c r="K2569" s="1">
        <v>41844</v>
      </c>
      <c r="L2569"/>
      <c r="M2569">
        <v>11.26</v>
      </c>
      <c r="N2569">
        <v>39741</v>
      </c>
      <c r="O2569">
        <v>3</v>
      </c>
      <c r="P2569" t="s">
        <v>26</v>
      </c>
      <c r="Q2569">
        <v>2</v>
      </c>
      <c r="R2569">
        <v>3</v>
      </c>
      <c r="S2569" t="s">
        <v>818</v>
      </c>
      <c r="T2569" t="s">
        <v>26</v>
      </c>
    </row>
    <row r="2570" spans="1:20" x14ac:dyDescent="0.3">
      <c r="A2570" t="s">
        <v>2841</v>
      </c>
      <c r="B2570" t="s">
        <v>19</v>
      </c>
      <c r="C2570">
        <v>40</v>
      </c>
      <c r="D2570" t="s">
        <v>30</v>
      </c>
      <c r="E2570" t="s">
        <v>63</v>
      </c>
      <c r="F2570" t="s">
        <v>40</v>
      </c>
      <c r="G2570" t="s">
        <v>96</v>
      </c>
      <c r="H2570" t="s">
        <v>24</v>
      </c>
      <c r="I2570">
        <v>10.199999999999999</v>
      </c>
      <c r="J2570" t="s">
        <v>25</v>
      </c>
      <c r="K2570" s="1">
        <v>41198</v>
      </c>
      <c r="L2570" s="1">
        <v>41966</v>
      </c>
      <c r="M2570">
        <v>2.1</v>
      </c>
      <c r="N2570">
        <v>60164</v>
      </c>
      <c r="O2570">
        <v>2</v>
      </c>
      <c r="P2570" t="s">
        <v>26</v>
      </c>
      <c r="Q2570">
        <v>2</v>
      </c>
      <c r="R2570">
        <v>2</v>
      </c>
      <c r="S2570" t="s">
        <v>262</v>
      </c>
      <c r="T2570" t="s">
        <v>65</v>
      </c>
    </row>
    <row r="2571" spans="1:20" x14ac:dyDescent="0.3">
      <c r="A2571" t="s">
        <v>2842</v>
      </c>
      <c r="B2571" t="s">
        <v>19</v>
      </c>
      <c r="C2571">
        <v>48</v>
      </c>
      <c r="D2571" t="s">
        <v>30</v>
      </c>
      <c r="E2571" t="s">
        <v>21</v>
      </c>
      <c r="F2571" t="s">
        <v>92</v>
      </c>
      <c r="G2571" t="s">
        <v>120</v>
      </c>
      <c r="H2571" t="s">
        <v>24</v>
      </c>
      <c r="I2571">
        <v>20</v>
      </c>
      <c r="J2571" t="s">
        <v>85</v>
      </c>
      <c r="K2571" s="1">
        <v>41863</v>
      </c>
      <c r="L2571"/>
      <c r="M2571">
        <v>11.21</v>
      </c>
      <c r="N2571">
        <v>75727</v>
      </c>
      <c r="O2571">
        <v>2</v>
      </c>
      <c r="P2571" t="s">
        <v>26</v>
      </c>
      <c r="Q2571">
        <v>2</v>
      </c>
      <c r="R2571">
        <v>5</v>
      </c>
      <c r="S2571" t="s">
        <v>224</v>
      </c>
      <c r="T2571" t="s">
        <v>26</v>
      </c>
    </row>
    <row r="2572" spans="1:20" x14ac:dyDescent="0.3">
      <c r="A2572" t="s">
        <v>2843</v>
      </c>
      <c r="B2572" t="s">
        <v>19</v>
      </c>
      <c r="C2572">
        <v>32</v>
      </c>
      <c r="D2572" t="s">
        <v>20</v>
      </c>
      <c r="E2572" t="s">
        <v>63</v>
      </c>
      <c r="F2572" t="s">
        <v>67</v>
      </c>
      <c r="G2572" t="s">
        <v>110</v>
      </c>
      <c r="H2572" t="s">
        <v>51</v>
      </c>
      <c r="I2572">
        <v>5.7</v>
      </c>
      <c r="J2572" t="s">
        <v>25</v>
      </c>
      <c r="K2572" s="1">
        <v>39639</v>
      </c>
      <c r="L2572"/>
      <c r="M2572">
        <v>17.3</v>
      </c>
      <c r="N2572">
        <v>46898</v>
      </c>
      <c r="O2572">
        <v>3</v>
      </c>
      <c r="P2572" t="s">
        <v>26</v>
      </c>
      <c r="Q2572">
        <v>0</v>
      </c>
      <c r="R2572">
        <v>6</v>
      </c>
      <c r="S2572" t="s">
        <v>834</v>
      </c>
      <c r="T2572" t="s">
        <v>26</v>
      </c>
    </row>
    <row r="2573" spans="1:20" x14ac:dyDescent="0.3">
      <c r="A2573" t="s">
        <v>2844</v>
      </c>
      <c r="B2573" t="s">
        <v>29</v>
      </c>
      <c r="C2573">
        <v>32</v>
      </c>
      <c r="D2573" t="s">
        <v>30</v>
      </c>
      <c r="E2573" t="s">
        <v>58</v>
      </c>
      <c r="F2573" t="s">
        <v>32</v>
      </c>
      <c r="G2573" t="s">
        <v>33</v>
      </c>
      <c r="H2573" t="s">
        <v>24</v>
      </c>
      <c r="I2573">
        <v>6.8</v>
      </c>
      <c r="J2573" t="s">
        <v>25</v>
      </c>
      <c r="K2573" s="1">
        <v>44193</v>
      </c>
      <c r="L2573"/>
      <c r="M2573">
        <v>4.83</v>
      </c>
      <c r="N2573">
        <v>31429</v>
      </c>
      <c r="O2573">
        <v>2</v>
      </c>
      <c r="P2573" t="s">
        <v>26</v>
      </c>
      <c r="Q2573">
        <v>0</v>
      </c>
      <c r="R2573">
        <v>6</v>
      </c>
      <c r="S2573" t="s">
        <v>1847</v>
      </c>
      <c r="T2573" t="s">
        <v>26</v>
      </c>
    </row>
    <row r="2574" spans="1:20" x14ac:dyDescent="0.3">
      <c r="A2574" t="s">
        <v>2845</v>
      </c>
      <c r="B2574" t="s">
        <v>19</v>
      </c>
      <c r="C2574">
        <v>28</v>
      </c>
      <c r="D2574" t="s">
        <v>30</v>
      </c>
      <c r="E2574" t="s">
        <v>31</v>
      </c>
      <c r="F2574" t="s">
        <v>82</v>
      </c>
      <c r="G2574" t="s">
        <v>107</v>
      </c>
      <c r="H2574" t="s">
        <v>24</v>
      </c>
      <c r="I2574">
        <v>3</v>
      </c>
      <c r="J2574" t="s">
        <v>25</v>
      </c>
      <c r="K2574" s="1">
        <v>45697</v>
      </c>
      <c r="L2574" s="1">
        <v>45866</v>
      </c>
      <c r="M2574">
        <v>0.46</v>
      </c>
      <c r="N2574">
        <v>31756</v>
      </c>
      <c r="O2574">
        <v>2</v>
      </c>
      <c r="P2574" t="s">
        <v>26</v>
      </c>
      <c r="Q2574">
        <v>2</v>
      </c>
      <c r="R2574">
        <v>5</v>
      </c>
      <c r="S2574" t="s">
        <v>410</v>
      </c>
      <c r="T2574" t="s">
        <v>65</v>
      </c>
    </row>
    <row r="2575" spans="1:20" x14ac:dyDescent="0.3">
      <c r="A2575" t="s">
        <v>2846</v>
      </c>
      <c r="B2575" t="s">
        <v>19</v>
      </c>
      <c r="C2575">
        <v>35</v>
      </c>
      <c r="D2575" t="s">
        <v>30</v>
      </c>
      <c r="E2575" t="s">
        <v>58</v>
      </c>
      <c r="F2575" t="s">
        <v>92</v>
      </c>
      <c r="G2575" t="s">
        <v>93</v>
      </c>
      <c r="H2575" t="s">
        <v>51</v>
      </c>
      <c r="I2575">
        <v>6.6</v>
      </c>
      <c r="J2575" t="s">
        <v>25</v>
      </c>
      <c r="K2575" s="1">
        <v>41746</v>
      </c>
      <c r="L2575"/>
      <c r="M2575">
        <v>11.53</v>
      </c>
      <c r="N2575">
        <v>53191</v>
      </c>
      <c r="O2575">
        <v>3</v>
      </c>
      <c r="P2575" t="s">
        <v>26</v>
      </c>
      <c r="Q2575">
        <v>1</v>
      </c>
      <c r="R2575">
        <v>6</v>
      </c>
      <c r="S2575" t="s">
        <v>486</v>
      </c>
      <c r="T2575" t="s">
        <v>26</v>
      </c>
    </row>
    <row r="2576" spans="1:20" x14ac:dyDescent="0.3">
      <c r="A2576" t="s">
        <v>2847</v>
      </c>
      <c r="B2576" t="s">
        <v>19</v>
      </c>
      <c r="C2576">
        <v>23</v>
      </c>
      <c r="D2576" t="s">
        <v>30</v>
      </c>
      <c r="E2576" t="s">
        <v>58</v>
      </c>
      <c r="F2576" t="s">
        <v>45</v>
      </c>
      <c r="G2576" t="s">
        <v>164</v>
      </c>
      <c r="H2576" t="s">
        <v>51</v>
      </c>
      <c r="I2576">
        <v>1</v>
      </c>
      <c r="J2576" t="s">
        <v>25</v>
      </c>
      <c r="K2576" s="1">
        <v>41107</v>
      </c>
      <c r="L2576" s="1">
        <v>45466</v>
      </c>
      <c r="M2576">
        <v>11.93</v>
      </c>
      <c r="N2576">
        <v>35175</v>
      </c>
      <c r="O2576">
        <v>2</v>
      </c>
      <c r="P2576" t="s">
        <v>26</v>
      </c>
      <c r="Q2576">
        <v>3</v>
      </c>
      <c r="R2576">
        <v>6</v>
      </c>
      <c r="S2576" t="s">
        <v>330</v>
      </c>
      <c r="T2576" t="s">
        <v>65</v>
      </c>
    </row>
    <row r="2577" spans="1:20" x14ac:dyDescent="0.3">
      <c r="A2577" t="s">
        <v>302</v>
      </c>
      <c r="B2577" t="s">
        <v>29</v>
      </c>
      <c r="C2577">
        <v>38</v>
      </c>
      <c r="D2577" t="s">
        <v>30</v>
      </c>
      <c r="E2577" t="s">
        <v>53</v>
      </c>
      <c r="F2577" t="s">
        <v>22</v>
      </c>
      <c r="G2577" t="s">
        <v>59</v>
      </c>
      <c r="H2577" t="s">
        <v>51</v>
      </c>
      <c r="I2577">
        <v>13.6</v>
      </c>
      <c r="J2577" t="s">
        <v>25</v>
      </c>
      <c r="K2577" s="1">
        <v>44225</v>
      </c>
      <c r="L2577"/>
      <c r="M2577">
        <v>4.74</v>
      </c>
      <c r="N2577">
        <v>54930</v>
      </c>
      <c r="O2577">
        <v>4</v>
      </c>
      <c r="P2577" t="s">
        <v>65</v>
      </c>
      <c r="Q2577">
        <v>0</v>
      </c>
      <c r="R2577">
        <v>6</v>
      </c>
      <c r="T2577" t="s">
        <v>26</v>
      </c>
    </row>
    <row r="2578" spans="1:20" x14ac:dyDescent="0.3">
      <c r="A2578" t="s">
        <v>88</v>
      </c>
      <c r="B2578" t="s">
        <v>29</v>
      </c>
      <c r="C2578">
        <v>26</v>
      </c>
      <c r="D2578" t="s">
        <v>30</v>
      </c>
      <c r="E2578" t="s">
        <v>39</v>
      </c>
      <c r="F2578" t="s">
        <v>22</v>
      </c>
      <c r="G2578" t="s">
        <v>74</v>
      </c>
      <c r="H2578" t="s">
        <v>84</v>
      </c>
      <c r="I2578">
        <v>2.2000000000000002</v>
      </c>
      <c r="J2578" t="s">
        <v>25</v>
      </c>
      <c r="K2578" s="1">
        <v>45282</v>
      </c>
      <c r="L2578" s="1">
        <v>45741</v>
      </c>
      <c r="M2578">
        <v>1.26</v>
      </c>
      <c r="N2578">
        <v>41317</v>
      </c>
      <c r="O2578">
        <v>4</v>
      </c>
      <c r="P2578" t="s">
        <v>26</v>
      </c>
      <c r="Q2578">
        <v>4</v>
      </c>
      <c r="R2578">
        <v>2</v>
      </c>
      <c r="T2578" t="s">
        <v>65</v>
      </c>
    </row>
    <row r="2579" spans="1:20" x14ac:dyDescent="0.3">
      <c r="A2579" t="s">
        <v>2848</v>
      </c>
      <c r="B2579" t="s">
        <v>19</v>
      </c>
      <c r="C2579">
        <v>31</v>
      </c>
      <c r="D2579" t="s">
        <v>30</v>
      </c>
      <c r="E2579" t="s">
        <v>58</v>
      </c>
      <c r="F2579" t="s">
        <v>67</v>
      </c>
      <c r="G2579" t="s">
        <v>110</v>
      </c>
      <c r="H2579" t="s">
        <v>24</v>
      </c>
      <c r="I2579">
        <v>2.9</v>
      </c>
      <c r="J2579" t="s">
        <v>25</v>
      </c>
      <c r="K2579" s="1">
        <v>40722</v>
      </c>
      <c r="L2579"/>
      <c r="M2579">
        <v>14.34</v>
      </c>
      <c r="N2579">
        <v>34339</v>
      </c>
      <c r="O2579">
        <v>2</v>
      </c>
      <c r="P2579" t="s">
        <v>26</v>
      </c>
      <c r="Q2579">
        <v>4</v>
      </c>
      <c r="R2579">
        <v>6</v>
      </c>
      <c r="S2579" t="s">
        <v>177</v>
      </c>
      <c r="T2579" t="s">
        <v>26</v>
      </c>
    </row>
    <row r="2580" spans="1:20" x14ac:dyDescent="0.3">
      <c r="A2580" t="s">
        <v>2849</v>
      </c>
      <c r="B2580" t="s">
        <v>29</v>
      </c>
      <c r="C2580">
        <v>29</v>
      </c>
      <c r="D2580" t="s">
        <v>20</v>
      </c>
      <c r="E2580" t="s">
        <v>63</v>
      </c>
      <c r="F2580" t="s">
        <v>82</v>
      </c>
      <c r="G2580" t="s">
        <v>83</v>
      </c>
      <c r="H2580" t="s">
        <v>84</v>
      </c>
      <c r="I2580">
        <v>5.4</v>
      </c>
      <c r="J2580" t="s">
        <v>25</v>
      </c>
      <c r="K2580" s="1">
        <v>44622</v>
      </c>
      <c r="L2580"/>
      <c r="M2580">
        <v>3.66</v>
      </c>
      <c r="N2580">
        <v>46153</v>
      </c>
      <c r="O2580">
        <v>3</v>
      </c>
      <c r="P2580" t="s">
        <v>26</v>
      </c>
      <c r="Q2580">
        <v>1</v>
      </c>
      <c r="R2580">
        <v>9</v>
      </c>
      <c r="S2580" t="s">
        <v>837</v>
      </c>
      <c r="T2580" t="s">
        <v>26</v>
      </c>
    </row>
    <row r="2581" spans="1:20" x14ac:dyDescent="0.3">
      <c r="A2581" t="s">
        <v>2850</v>
      </c>
      <c r="B2581" t="s">
        <v>19</v>
      </c>
      <c r="C2581">
        <v>27</v>
      </c>
      <c r="D2581" t="s">
        <v>30</v>
      </c>
      <c r="E2581" t="s">
        <v>21</v>
      </c>
      <c r="F2581" t="s">
        <v>82</v>
      </c>
      <c r="G2581" t="s">
        <v>83</v>
      </c>
      <c r="H2581" t="s">
        <v>51</v>
      </c>
      <c r="I2581">
        <v>5.5</v>
      </c>
      <c r="J2581" t="s">
        <v>25</v>
      </c>
      <c r="K2581" s="1">
        <v>45912</v>
      </c>
      <c r="L2581" s="1">
        <v>45930</v>
      </c>
      <c r="M2581">
        <v>0.05</v>
      </c>
      <c r="N2581">
        <v>45782</v>
      </c>
      <c r="O2581">
        <v>2</v>
      </c>
      <c r="P2581" t="s">
        <v>26</v>
      </c>
      <c r="Q2581">
        <v>1</v>
      </c>
      <c r="R2581">
        <v>10</v>
      </c>
      <c r="S2581" t="s">
        <v>285</v>
      </c>
      <c r="T2581" t="s">
        <v>65</v>
      </c>
    </row>
    <row r="2582" spans="1:20" x14ac:dyDescent="0.3">
      <c r="A2582" t="s">
        <v>2851</v>
      </c>
      <c r="B2582" t="s">
        <v>19</v>
      </c>
      <c r="C2582">
        <v>21</v>
      </c>
      <c r="D2582" t="s">
        <v>30</v>
      </c>
      <c r="E2582" t="s">
        <v>58</v>
      </c>
      <c r="F2582" t="s">
        <v>22</v>
      </c>
      <c r="G2582" t="s">
        <v>59</v>
      </c>
      <c r="H2582" t="s">
        <v>51</v>
      </c>
      <c r="I2582">
        <v>1</v>
      </c>
      <c r="J2582" t="s">
        <v>25</v>
      </c>
      <c r="K2582" s="1">
        <v>45307</v>
      </c>
      <c r="L2582"/>
      <c r="M2582">
        <v>1.78</v>
      </c>
      <c r="N2582">
        <v>32845</v>
      </c>
      <c r="O2582">
        <v>2</v>
      </c>
      <c r="P2582" t="s">
        <v>26</v>
      </c>
      <c r="Q2582">
        <v>2</v>
      </c>
      <c r="R2582">
        <v>5</v>
      </c>
      <c r="S2582" t="s">
        <v>560</v>
      </c>
      <c r="T2582" t="s">
        <v>26</v>
      </c>
    </row>
    <row r="2583" spans="1:20" x14ac:dyDescent="0.3">
      <c r="A2583" t="s">
        <v>2852</v>
      </c>
      <c r="B2583" t="s">
        <v>29</v>
      </c>
      <c r="C2583">
        <v>32</v>
      </c>
      <c r="D2583" t="s">
        <v>30</v>
      </c>
      <c r="E2583" t="s">
        <v>36</v>
      </c>
      <c r="F2583" t="s">
        <v>82</v>
      </c>
      <c r="G2583" t="s">
        <v>107</v>
      </c>
      <c r="H2583" t="s">
        <v>24</v>
      </c>
      <c r="I2583">
        <v>3.1</v>
      </c>
      <c r="J2583" t="s">
        <v>25</v>
      </c>
      <c r="K2583" s="1">
        <v>43980</v>
      </c>
      <c r="L2583"/>
      <c r="M2583">
        <v>5.42</v>
      </c>
      <c r="N2583">
        <v>41138</v>
      </c>
      <c r="O2583">
        <v>3</v>
      </c>
      <c r="P2583" t="s">
        <v>26</v>
      </c>
      <c r="Q2583">
        <v>1</v>
      </c>
      <c r="R2583">
        <v>2</v>
      </c>
      <c r="S2583" t="s">
        <v>343</v>
      </c>
      <c r="T2583" t="s">
        <v>26</v>
      </c>
    </row>
    <row r="2584" spans="1:20" x14ac:dyDescent="0.3">
      <c r="A2584" t="s">
        <v>2853</v>
      </c>
      <c r="B2584" t="s">
        <v>29</v>
      </c>
      <c r="C2584">
        <v>27</v>
      </c>
      <c r="D2584" t="s">
        <v>20</v>
      </c>
      <c r="E2584" t="s">
        <v>63</v>
      </c>
      <c r="F2584" t="s">
        <v>40</v>
      </c>
      <c r="G2584" t="s">
        <v>96</v>
      </c>
      <c r="H2584" t="s">
        <v>51</v>
      </c>
      <c r="I2584">
        <v>3.9</v>
      </c>
      <c r="J2584" t="s">
        <v>25</v>
      </c>
      <c r="K2584" s="1">
        <v>43168</v>
      </c>
      <c r="L2584"/>
      <c r="M2584">
        <v>7.64</v>
      </c>
      <c r="N2584">
        <v>39305</v>
      </c>
      <c r="O2584">
        <v>4</v>
      </c>
      <c r="P2584" t="s">
        <v>26</v>
      </c>
      <c r="Q2584">
        <v>1</v>
      </c>
      <c r="R2584">
        <v>7</v>
      </c>
      <c r="S2584" t="s">
        <v>767</v>
      </c>
      <c r="T2584" t="s">
        <v>26</v>
      </c>
    </row>
    <row r="2585" spans="1:20" x14ac:dyDescent="0.3">
      <c r="A2585" t="s">
        <v>2854</v>
      </c>
      <c r="B2585" t="s">
        <v>19</v>
      </c>
      <c r="C2585">
        <v>33</v>
      </c>
      <c r="D2585" t="s">
        <v>30</v>
      </c>
      <c r="E2585" t="s">
        <v>58</v>
      </c>
      <c r="F2585" t="s">
        <v>82</v>
      </c>
      <c r="G2585" t="s">
        <v>107</v>
      </c>
      <c r="H2585" t="s">
        <v>84</v>
      </c>
      <c r="I2585">
        <v>6.8</v>
      </c>
      <c r="J2585" t="s">
        <v>25</v>
      </c>
      <c r="K2585" s="1">
        <v>43696</v>
      </c>
      <c r="L2585"/>
      <c r="M2585">
        <v>6.19</v>
      </c>
      <c r="N2585">
        <v>50924</v>
      </c>
      <c r="O2585">
        <v>3</v>
      </c>
      <c r="P2585" t="s">
        <v>26</v>
      </c>
      <c r="Q2585">
        <v>4</v>
      </c>
      <c r="R2585">
        <v>6</v>
      </c>
      <c r="S2585" t="s">
        <v>1463</v>
      </c>
      <c r="T2585" t="s">
        <v>26</v>
      </c>
    </row>
    <row r="2586" spans="1:20" x14ac:dyDescent="0.3">
      <c r="A2586" t="s">
        <v>2855</v>
      </c>
      <c r="B2586" t="s">
        <v>29</v>
      </c>
      <c r="C2586">
        <v>32</v>
      </c>
      <c r="D2586" t="s">
        <v>30</v>
      </c>
      <c r="E2586" t="s">
        <v>58</v>
      </c>
      <c r="F2586" t="s">
        <v>40</v>
      </c>
      <c r="G2586" t="s">
        <v>96</v>
      </c>
      <c r="H2586" t="s">
        <v>51</v>
      </c>
      <c r="I2586">
        <v>7.6</v>
      </c>
      <c r="J2586" t="s">
        <v>25</v>
      </c>
      <c r="K2586" s="1">
        <v>45722</v>
      </c>
      <c r="L2586"/>
      <c r="M2586">
        <v>0.65</v>
      </c>
      <c r="N2586">
        <v>45829</v>
      </c>
      <c r="O2586">
        <v>1</v>
      </c>
      <c r="P2586" t="s">
        <v>26</v>
      </c>
      <c r="Q2586">
        <v>2</v>
      </c>
      <c r="R2586">
        <v>6</v>
      </c>
      <c r="S2586" t="s">
        <v>194</v>
      </c>
      <c r="T2586" t="s">
        <v>26</v>
      </c>
    </row>
    <row r="2587" spans="1:20" x14ac:dyDescent="0.3">
      <c r="A2587" t="s">
        <v>2856</v>
      </c>
      <c r="B2587" t="s">
        <v>29</v>
      </c>
      <c r="C2587">
        <v>30</v>
      </c>
      <c r="D2587" t="s">
        <v>30</v>
      </c>
      <c r="E2587" t="s">
        <v>39</v>
      </c>
      <c r="F2587" t="s">
        <v>67</v>
      </c>
      <c r="G2587" t="s">
        <v>68</v>
      </c>
      <c r="H2587" t="s">
        <v>24</v>
      </c>
      <c r="I2587">
        <v>9.1</v>
      </c>
      <c r="J2587" t="s">
        <v>25</v>
      </c>
      <c r="K2587" s="1">
        <v>42376</v>
      </c>
      <c r="L2587"/>
      <c r="M2587">
        <v>9.81</v>
      </c>
      <c r="N2587">
        <v>54903</v>
      </c>
      <c r="O2587">
        <v>3</v>
      </c>
      <c r="P2587" t="s">
        <v>26</v>
      </c>
      <c r="Q2587">
        <v>4</v>
      </c>
      <c r="R2587">
        <v>10</v>
      </c>
      <c r="S2587" t="s">
        <v>177</v>
      </c>
      <c r="T2587" t="s">
        <v>26</v>
      </c>
    </row>
    <row r="2588" spans="1:20" x14ac:dyDescent="0.3">
      <c r="A2588" t="s">
        <v>2857</v>
      </c>
      <c r="B2588" t="s">
        <v>29</v>
      </c>
      <c r="C2588">
        <v>23</v>
      </c>
      <c r="D2588" t="s">
        <v>30</v>
      </c>
      <c r="E2588" t="s">
        <v>53</v>
      </c>
      <c r="F2588" t="s">
        <v>67</v>
      </c>
      <c r="G2588" t="s">
        <v>176</v>
      </c>
      <c r="H2588" t="s">
        <v>24</v>
      </c>
      <c r="I2588">
        <v>0.6</v>
      </c>
      <c r="J2588" t="s">
        <v>25</v>
      </c>
      <c r="K2588" s="1">
        <v>41743</v>
      </c>
      <c r="L2588"/>
      <c r="M2588">
        <v>11.54</v>
      </c>
      <c r="N2588">
        <v>33410</v>
      </c>
      <c r="O2588">
        <v>4</v>
      </c>
      <c r="P2588" t="s">
        <v>26</v>
      </c>
      <c r="Q2588">
        <v>3</v>
      </c>
      <c r="R2588">
        <v>4</v>
      </c>
      <c r="S2588" t="s">
        <v>1151</v>
      </c>
      <c r="T2588" t="s">
        <v>26</v>
      </c>
    </row>
    <row r="2589" spans="1:20" x14ac:dyDescent="0.3">
      <c r="A2589" t="s">
        <v>2858</v>
      </c>
      <c r="B2589" t="s">
        <v>29</v>
      </c>
      <c r="C2589">
        <v>30</v>
      </c>
      <c r="D2589" t="s">
        <v>20</v>
      </c>
      <c r="E2589" t="s">
        <v>21</v>
      </c>
      <c r="F2589" t="s">
        <v>54</v>
      </c>
      <c r="G2589" t="s">
        <v>139</v>
      </c>
      <c r="H2589" t="s">
        <v>75</v>
      </c>
      <c r="I2589">
        <v>7.3</v>
      </c>
      <c r="J2589" t="s">
        <v>25</v>
      </c>
      <c r="K2589" s="1">
        <v>41975</v>
      </c>
      <c r="L2589"/>
      <c r="M2589">
        <v>10.9</v>
      </c>
      <c r="N2589">
        <v>47395</v>
      </c>
      <c r="O2589">
        <v>2</v>
      </c>
      <c r="P2589" t="s">
        <v>26</v>
      </c>
      <c r="Q2589">
        <v>0</v>
      </c>
      <c r="R2589">
        <v>3</v>
      </c>
      <c r="S2589" t="s">
        <v>229</v>
      </c>
      <c r="T2589" t="s">
        <v>26</v>
      </c>
    </row>
    <row r="2590" spans="1:20" x14ac:dyDescent="0.3">
      <c r="A2590" t="s">
        <v>2859</v>
      </c>
      <c r="B2590" t="s">
        <v>19</v>
      </c>
      <c r="C2590">
        <v>41</v>
      </c>
      <c r="D2590" t="s">
        <v>20</v>
      </c>
      <c r="E2590" t="s">
        <v>53</v>
      </c>
      <c r="F2590" t="s">
        <v>45</v>
      </c>
      <c r="G2590" t="s">
        <v>98</v>
      </c>
      <c r="H2590" t="s">
        <v>51</v>
      </c>
      <c r="I2590">
        <v>1.1000000000000001</v>
      </c>
      <c r="J2590" t="s">
        <v>25</v>
      </c>
      <c r="K2590" s="1">
        <v>39851</v>
      </c>
      <c r="L2590"/>
      <c r="M2590">
        <v>16.72</v>
      </c>
      <c r="N2590">
        <v>34622</v>
      </c>
      <c r="O2590">
        <v>4</v>
      </c>
      <c r="P2590" t="s">
        <v>26</v>
      </c>
      <c r="Q2590">
        <v>4</v>
      </c>
      <c r="R2590">
        <v>7</v>
      </c>
      <c r="S2590" t="s">
        <v>48</v>
      </c>
      <c r="T2590" t="s">
        <v>26</v>
      </c>
    </row>
    <row r="2591" spans="1:20" x14ac:dyDescent="0.3">
      <c r="A2591" t="s">
        <v>2860</v>
      </c>
      <c r="B2591" t="s">
        <v>29</v>
      </c>
      <c r="C2591">
        <v>27</v>
      </c>
      <c r="D2591" t="s">
        <v>20</v>
      </c>
      <c r="E2591" t="s">
        <v>63</v>
      </c>
      <c r="F2591" t="s">
        <v>40</v>
      </c>
      <c r="G2591" t="s">
        <v>41</v>
      </c>
      <c r="H2591" t="s">
        <v>24</v>
      </c>
      <c r="I2591">
        <v>3.2</v>
      </c>
      <c r="J2591" t="s">
        <v>25</v>
      </c>
      <c r="K2591" s="1">
        <v>44377</v>
      </c>
      <c r="L2591" s="1">
        <v>44589</v>
      </c>
      <c r="M2591">
        <v>0.57999999999999996</v>
      </c>
      <c r="N2591">
        <v>37747</v>
      </c>
      <c r="O2591">
        <v>2</v>
      </c>
      <c r="P2591" t="s">
        <v>26</v>
      </c>
      <c r="Q2591">
        <v>2</v>
      </c>
      <c r="R2591">
        <v>7</v>
      </c>
      <c r="S2591" t="s">
        <v>240</v>
      </c>
      <c r="T2591" t="s">
        <v>65</v>
      </c>
    </row>
    <row r="2592" spans="1:20" x14ac:dyDescent="0.3">
      <c r="A2592" t="s">
        <v>2861</v>
      </c>
      <c r="B2592" t="s">
        <v>19</v>
      </c>
      <c r="C2592">
        <v>27</v>
      </c>
      <c r="D2592" t="s">
        <v>30</v>
      </c>
      <c r="E2592" t="s">
        <v>58</v>
      </c>
      <c r="F2592" t="s">
        <v>82</v>
      </c>
      <c r="G2592" t="s">
        <v>83</v>
      </c>
      <c r="H2592" t="s">
        <v>51</v>
      </c>
      <c r="I2592">
        <v>5.7</v>
      </c>
      <c r="J2592" t="s">
        <v>25</v>
      </c>
      <c r="K2592" s="1">
        <v>40612</v>
      </c>
      <c r="L2592"/>
      <c r="M2592">
        <v>14.64</v>
      </c>
      <c r="N2592">
        <v>38868</v>
      </c>
      <c r="O2592">
        <v>3</v>
      </c>
      <c r="P2592" t="s">
        <v>26</v>
      </c>
      <c r="Q2592">
        <v>3</v>
      </c>
      <c r="R2592">
        <v>4</v>
      </c>
      <c r="S2592" t="s">
        <v>972</v>
      </c>
      <c r="T2592" t="s">
        <v>26</v>
      </c>
    </row>
    <row r="2593" spans="1:20" x14ac:dyDescent="0.3">
      <c r="A2593" t="s">
        <v>2862</v>
      </c>
      <c r="B2593" t="s">
        <v>19</v>
      </c>
      <c r="C2593">
        <v>27</v>
      </c>
      <c r="D2593" t="s">
        <v>30</v>
      </c>
      <c r="E2593" t="s">
        <v>39</v>
      </c>
      <c r="F2593" t="s">
        <v>40</v>
      </c>
      <c r="G2593" t="s">
        <v>50</v>
      </c>
      <c r="H2593" t="s">
        <v>51</v>
      </c>
      <c r="I2593">
        <v>2.9</v>
      </c>
      <c r="J2593" t="s">
        <v>25</v>
      </c>
      <c r="K2593" s="1">
        <v>42823</v>
      </c>
      <c r="L2593" s="1">
        <v>44820</v>
      </c>
      <c r="M2593">
        <v>5.47</v>
      </c>
      <c r="N2593">
        <v>31596</v>
      </c>
      <c r="O2593">
        <v>4</v>
      </c>
      <c r="P2593" t="s">
        <v>26</v>
      </c>
      <c r="Q2593">
        <v>1</v>
      </c>
      <c r="R2593">
        <v>11</v>
      </c>
      <c r="S2593" t="s">
        <v>500</v>
      </c>
      <c r="T2593" t="s">
        <v>65</v>
      </c>
    </row>
    <row r="2594" spans="1:20" x14ac:dyDescent="0.3">
      <c r="A2594" t="s">
        <v>2863</v>
      </c>
      <c r="B2594" t="s">
        <v>19</v>
      </c>
      <c r="C2594">
        <v>26</v>
      </c>
      <c r="D2594" t="s">
        <v>20</v>
      </c>
      <c r="E2594" t="s">
        <v>63</v>
      </c>
      <c r="F2594" t="s">
        <v>54</v>
      </c>
      <c r="G2594" t="s">
        <v>139</v>
      </c>
      <c r="H2594" t="s">
        <v>75</v>
      </c>
      <c r="I2594">
        <v>5.0999999999999996</v>
      </c>
      <c r="J2594" t="s">
        <v>25</v>
      </c>
      <c r="K2594" s="1">
        <v>41890</v>
      </c>
      <c r="L2594"/>
      <c r="M2594">
        <v>11.14</v>
      </c>
      <c r="N2594">
        <v>45103</v>
      </c>
      <c r="O2594">
        <v>3</v>
      </c>
      <c r="P2594" t="s">
        <v>26</v>
      </c>
      <c r="Q2594">
        <v>1</v>
      </c>
      <c r="R2594">
        <v>5</v>
      </c>
      <c r="S2594" t="s">
        <v>636</v>
      </c>
      <c r="T2594" t="s">
        <v>26</v>
      </c>
    </row>
    <row r="2595" spans="1:20" x14ac:dyDescent="0.3">
      <c r="A2595" t="s">
        <v>2864</v>
      </c>
      <c r="B2595" t="s">
        <v>29</v>
      </c>
      <c r="C2595">
        <v>30</v>
      </c>
      <c r="D2595" t="s">
        <v>30</v>
      </c>
      <c r="E2595" t="s">
        <v>58</v>
      </c>
      <c r="F2595" t="s">
        <v>82</v>
      </c>
      <c r="G2595" t="s">
        <v>107</v>
      </c>
      <c r="H2595" t="s">
        <v>47</v>
      </c>
      <c r="I2595">
        <v>4.8</v>
      </c>
      <c r="J2595" t="s">
        <v>25</v>
      </c>
      <c r="K2595" s="1">
        <v>44870</v>
      </c>
      <c r="L2595"/>
      <c r="M2595">
        <v>2.98</v>
      </c>
      <c r="N2595">
        <v>40195</v>
      </c>
      <c r="O2595">
        <v>4</v>
      </c>
      <c r="P2595" t="s">
        <v>26</v>
      </c>
      <c r="Q2595">
        <v>1</v>
      </c>
      <c r="R2595">
        <v>5</v>
      </c>
      <c r="S2595" t="s">
        <v>1999</v>
      </c>
      <c r="T2595" t="s">
        <v>26</v>
      </c>
    </row>
    <row r="2596" spans="1:20" x14ac:dyDescent="0.3">
      <c r="A2596" t="s">
        <v>2865</v>
      </c>
      <c r="B2596" t="s">
        <v>29</v>
      </c>
      <c r="C2596">
        <v>40</v>
      </c>
      <c r="D2596" t="s">
        <v>20</v>
      </c>
      <c r="E2596" t="s">
        <v>36</v>
      </c>
      <c r="F2596" t="s">
        <v>40</v>
      </c>
      <c r="G2596" t="s">
        <v>96</v>
      </c>
      <c r="H2596" t="s">
        <v>47</v>
      </c>
      <c r="I2596">
        <v>15.6</v>
      </c>
      <c r="J2596" t="s">
        <v>25</v>
      </c>
      <c r="K2596" s="1">
        <v>40654</v>
      </c>
      <c r="L2596"/>
      <c r="M2596">
        <v>14.52</v>
      </c>
      <c r="N2596">
        <v>63500</v>
      </c>
      <c r="O2596">
        <v>3</v>
      </c>
      <c r="P2596" t="s">
        <v>26</v>
      </c>
      <c r="Q2596">
        <v>3</v>
      </c>
      <c r="R2596">
        <v>5</v>
      </c>
      <c r="S2596" t="s">
        <v>194</v>
      </c>
      <c r="T2596" t="s">
        <v>26</v>
      </c>
    </row>
    <row r="2597" spans="1:20" x14ac:dyDescent="0.3">
      <c r="A2597" t="s">
        <v>2866</v>
      </c>
      <c r="B2597" t="s">
        <v>29</v>
      </c>
      <c r="C2597">
        <v>36</v>
      </c>
      <c r="D2597" t="s">
        <v>20</v>
      </c>
      <c r="E2597" t="s">
        <v>53</v>
      </c>
      <c r="F2597" t="s">
        <v>45</v>
      </c>
      <c r="G2597" t="s">
        <v>98</v>
      </c>
      <c r="H2597" t="s">
        <v>24</v>
      </c>
      <c r="I2597">
        <v>5</v>
      </c>
      <c r="J2597" t="s">
        <v>25</v>
      </c>
      <c r="K2597" s="1">
        <v>40174</v>
      </c>
      <c r="L2597"/>
      <c r="M2597">
        <v>15.84</v>
      </c>
      <c r="N2597">
        <v>46759</v>
      </c>
      <c r="O2597">
        <v>4</v>
      </c>
      <c r="P2597" t="s">
        <v>26</v>
      </c>
      <c r="Q2597">
        <v>2</v>
      </c>
      <c r="R2597">
        <v>4</v>
      </c>
      <c r="S2597" t="s">
        <v>473</v>
      </c>
      <c r="T2597" t="s">
        <v>26</v>
      </c>
    </row>
    <row r="2598" spans="1:20" x14ac:dyDescent="0.3">
      <c r="A2598" t="s">
        <v>2867</v>
      </c>
      <c r="B2598" t="s">
        <v>29</v>
      </c>
      <c r="C2598">
        <v>36</v>
      </c>
      <c r="D2598" t="s">
        <v>179</v>
      </c>
      <c r="E2598" t="s">
        <v>36</v>
      </c>
      <c r="F2598" t="s">
        <v>92</v>
      </c>
      <c r="G2598" t="s">
        <v>246</v>
      </c>
      <c r="H2598" t="s">
        <v>51</v>
      </c>
      <c r="I2598">
        <v>5.0999999999999996</v>
      </c>
      <c r="J2598" t="s">
        <v>25</v>
      </c>
      <c r="K2598" s="1">
        <v>40882</v>
      </c>
      <c r="L2598"/>
      <c r="M2598">
        <v>13.9</v>
      </c>
      <c r="N2598">
        <v>48823</v>
      </c>
      <c r="O2598">
        <v>3</v>
      </c>
      <c r="P2598" t="s">
        <v>26</v>
      </c>
      <c r="Q2598">
        <v>3</v>
      </c>
      <c r="R2598">
        <v>4</v>
      </c>
      <c r="S2598" t="s">
        <v>624</v>
      </c>
      <c r="T2598" t="s">
        <v>26</v>
      </c>
    </row>
    <row r="2599" spans="1:20" x14ac:dyDescent="0.3">
      <c r="A2599" t="s">
        <v>2868</v>
      </c>
      <c r="B2599" t="s">
        <v>29</v>
      </c>
      <c r="C2599">
        <v>30</v>
      </c>
      <c r="D2599" t="s">
        <v>20</v>
      </c>
      <c r="E2599" t="s">
        <v>39</v>
      </c>
      <c r="F2599" t="s">
        <v>54</v>
      </c>
      <c r="G2599" t="s">
        <v>139</v>
      </c>
      <c r="H2599" t="s">
        <v>75</v>
      </c>
      <c r="I2599">
        <v>2.5</v>
      </c>
      <c r="J2599" t="s">
        <v>25</v>
      </c>
      <c r="K2599" s="1">
        <v>41475</v>
      </c>
      <c r="L2599"/>
      <c r="M2599">
        <v>12.27</v>
      </c>
      <c r="N2599">
        <v>38676</v>
      </c>
      <c r="O2599">
        <v>2</v>
      </c>
      <c r="P2599" t="s">
        <v>26</v>
      </c>
      <c r="Q2599">
        <v>5</v>
      </c>
      <c r="R2599">
        <v>7</v>
      </c>
      <c r="S2599" t="s">
        <v>720</v>
      </c>
      <c r="T2599" t="s">
        <v>26</v>
      </c>
    </row>
    <row r="2600" spans="1:20" x14ac:dyDescent="0.3">
      <c r="A2600" t="s">
        <v>2869</v>
      </c>
      <c r="B2600" t="s">
        <v>29</v>
      </c>
      <c r="C2600">
        <v>34</v>
      </c>
      <c r="D2600" t="s">
        <v>20</v>
      </c>
      <c r="E2600" t="s">
        <v>44</v>
      </c>
      <c r="F2600" t="s">
        <v>32</v>
      </c>
      <c r="G2600" t="s">
        <v>171</v>
      </c>
      <c r="H2600" t="s">
        <v>24</v>
      </c>
      <c r="I2600">
        <v>9.6999999999999993</v>
      </c>
      <c r="J2600" t="s">
        <v>25</v>
      </c>
      <c r="K2600" s="1">
        <v>45256</v>
      </c>
      <c r="L2600"/>
      <c r="M2600">
        <v>1.92</v>
      </c>
      <c r="N2600">
        <v>49308</v>
      </c>
      <c r="O2600">
        <v>4</v>
      </c>
      <c r="P2600" t="s">
        <v>26</v>
      </c>
      <c r="Q2600">
        <v>3</v>
      </c>
      <c r="R2600">
        <v>4</v>
      </c>
      <c r="S2600" t="s">
        <v>377</v>
      </c>
      <c r="T2600" t="s">
        <v>26</v>
      </c>
    </row>
    <row r="2601" spans="1:20" x14ac:dyDescent="0.3">
      <c r="A2601" t="s">
        <v>2870</v>
      </c>
      <c r="B2601" t="s">
        <v>29</v>
      </c>
      <c r="C2601">
        <v>30</v>
      </c>
      <c r="D2601" t="s">
        <v>30</v>
      </c>
      <c r="E2601" t="s">
        <v>39</v>
      </c>
      <c r="F2601" t="s">
        <v>54</v>
      </c>
      <c r="G2601" t="s">
        <v>55</v>
      </c>
      <c r="H2601" t="s">
        <v>24</v>
      </c>
      <c r="I2601">
        <v>5.0999999999999996</v>
      </c>
      <c r="J2601" t="s">
        <v>25</v>
      </c>
      <c r="K2601" s="1">
        <v>44585</v>
      </c>
      <c r="L2601"/>
      <c r="M2601">
        <v>3.76</v>
      </c>
      <c r="N2601">
        <v>35523</v>
      </c>
      <c r="O2601">
        <v>4</v>
      </c>
      <c r="P2601" t="s">
        <v>26</v>
      </c>
      <c r="Q2601">
        <v>4</v>
      </c>
      <c r="R2601">
        <v>4</v>
      </c>
      <c r="S2601" t="s">
        <v>143</v>
      </c>
      <c r="T2601" t="s">
        <v>26</v>
      </c>
    </row>
    <row r="2602" spans="1:20" x14ac:dyDescent="0.3">
      <c r="A2602" t="s">
        <v>2871</v>
      </c>
      <c r="B2602" t="s">
        <v>19</v>
      </c>
      <c r="C2602">
        <v>33</v>
      </c>
      <c r="D2602" t="s">
        <v>30</v>
      </c>
      <c r="E2602" t="s">
        <v>63</v>
      </c>
      <c r="F2602" t="s">
        <v>45</v>
      </c>
      <c r="G2602" t="s">
        <v>164</v>
      </c>
      <c r="H2602" t="s">
        <v>47</v>
      </c>
      <c r="I2602">
        <v>10</v>
      </c>
      <c r="J2602" t="s">
        <v>25</v>
      </c>
      <c r="K2602" s="1">
        <v>39555</v>
      </c>
      <c r="L2602" s="1">
        <v>40938</v>
      </c>
      <c r="M2602">
        <v>3.79</v>
      </c>
      <c r="N2602">
        <v>57868</v>
      </c>
      <c r="O2602">
        <v>1</v>
      </c>
      <c r="P2602" t="s">
        <v>65</v>
      </c>
      <c r="Q2602">
        <v>4</v>
      </c>
      <c r="R2602">
        <v>5</v>
      </c>
      <c r="S2602" t="s">
        <v>1563</v>
      </c>
      <c r="T2602" t="s">
        <v>65</v>
      </c>
    </row>
    <row r="2603" spans="1:20" x14ac:dyDescent="0.3">
      <c r="A2603" t="s">
        <v>324</v>
      </c>
      <c r="B2603" t="s">
        <v>29</v>
      </c>
      <c r="C2603">
        <v>38</v>
      </c>
      <c r="D2603" t="s">
        <v>20</v>
      </c>
      <c r="E2603" t="s">
        <v>21</v>
      </c>
      <c r="F2603" t="s">
        <v>67</v>
      </c>
      <c r="G2603" t="s">
        <v>176</v>
      </c>
      <c r="H2603" t="s">
        <v>84</v>
      </c>
      <c r="I2603">
        <v>18</v>
      </c>
      <c r="J2603" t="s">
        <v>25</v>
      </c>
      <c r="K2603" s="1">
        <v>40258</v>
      </c>
      <c r="L2603"/>
      <c r="M2603">
        <v>15.61</v>
      </c>
      <c r="N2603">
        <v>71587</v>
      </c>
      <c r="O2603">
        <v>3</v>
      </c>
      <c r="P2603" t="s">
        <v>26</v>
      </c>
      <c r="Q2603">
        <v>1</v>
      </c>
      <c r="R2603">
        <v>5</v>
      </c>
      <c r="T2603" t="s">
        <v>26</v>
      </c>
    </row>
    <row r="2604" spans="1:20" x14ac:dyDescent="0.3">
      <c r="A2604" t="s">
        <v>2872</v>
      </c>
      <c r="B2604" t="s">
        <v>19</v>
      </c>
      <c r="C2604">
        <v>40</v>
      </c>
      <c r="D2604" t="s">
        <v>20</v>
      </c>
      <c r="E2604" t="s">
        <v>31</v>
      </c>
      <c r="F2604" t="s">
        <v>40</v>
      </c>
      <c r="G2604" t="s">
        <v>41</v>
      </c>
      <c r="H2604" t="s">
        <v>51</v>
      </c>
      <c r="I2604">
        <v>6.4</v>
      </c>
      <c r="J2604" t="s">
        <v>25</v>
      </c>
      <c r="K2604" s="1">
        <v>44055</v>
      </c>
      <c r="L2604"/>
      <c r="M2604">
        <v>5.21</v>
      </c>
      <c r="N2604">
        <v>47039</v>
      </c>
      <c r="O2604">
        <v>3</v>
      </c>
      <c r="P2604" t="s">
        <v>26</v>
      </c>
      <c r="Q2604">
        <v>3</v>
      </c>
      <c r="R2604">
        <v>7</v>
      </c>
      <c r="S2604" t="s">
        <v>2454</v>
      </c>
      <c r="T2604" t="s">
        <v>26</v>
      </c>
    </row>
    <row r="2605" spans="1:20" x14ac:dyDescent="0.3">
      <c r="A2605" t="s">
        <v>2873</v>
      </c>
      <c r="B2605" t="s">
        <v>29</v>
      </c>
      <c r="C2605">
        <v>36</v>
      </c>
      <c r="D2605" t="s">
        <v>30</v>
      </c>
      <c r="E2605" t="s">
        <v>36</v>
      </c>
      <c r="F2605" t="s">
        <v>40</v>
      </c>
      <c r="G2605" t="s">
        <v>50</v>
      </c>
      <c r="H2605" t="s">
        <v>24</v>
      </c>
      <c r="I2605">
        <v>9.3000000000000007</v>
      </c>
      <c r="J2605" t="s">
        <v>25</v>
      </c>
      <c r="K2605" s="1">
        <v>40475</v>
      </c>
      <c r="L2605"/>
      <c r="M2605">
        <v>15.01</v>
      </c>
      <c r="N2605">
        <v>49621</v>
      </c>
      <c r="O2605">
        <v>4</v>
      </c>
      <c r="P2605" t="s">
        <v>26</v>
      </c>
      <c r="Q2605">
        <v>3</v>
      </c>
      <c r="R2605">
        <v>12</v>
      </c>
      <c r="S2605" t="s">
        <v>606</v>
      </c>
      <c r="T2605" t="s">
        <v>26</v>
      </c>
    </row>
    <row r="2606" spans="1:20" x14ac:dyDescent="0.3">
      <c r="A2606" t="s">
        <v>2874</v>
      </c>
      <c r="B2606" t="s">
        <v>19</v>
      </c>
      <c r="C2606">
        <v>36</v>
      </c>
      <c r="D2606" t="s">
        <v>20</v>
      </c>
      <c r="E2606" t="s">
        <v>31</v>
      </c>
      <c r="F2606" t="s">
        <v>32</v>
      </c>
      <c r="G2606" t="s">
        <v>171</v>
      </c>
      <c r="H2606" t="s">
        <v>75</v>
      </c>
      <c r="I2606">
        <v>4.8</v>
      </c>
      <c r="J2606" t="s">
        <v>85</v>
      </c>
      <c r="K2606" s="1">
        <v>44645</v>
      </c>
      <c r="L2606" s="1">
        <v>45417</v>
      </c>
      <c r="M2606">
        <v>2.11</v>
      </c>
      <c r="N2606">
        <v>33437</v>
      </c>
      <c r="O2606">
        <v>2</v>
      </c>
      <c r="P2606" t="s">
        <v>26</v>
      </c>
      <c r="Q2606">
        <v>0</v>
      </c>
      <c r="R2606">
        <v>4</v>
      </c>
      <c r="S2606" t="s">
        <v>1656</v>
      </c>
      <c r="T2606" t="s">
        <v>65</v>
      </c>
    </row>
    <row r="2607" spans="1:20" x14ac:dyDescent="0.3">
      <c r="A2607" t="s">
        <v>2875</v>
      </c>
      <c r="B2607" t="s">
        <v>19</v>
      </c>
      <c r="C2607">
        <v>30</v>
      </c>
      <c r="D2607" t="s">
        <v>30</v>
      </c>
      <c r="E2607" t="s">
        <v>36</v>
      </c>
      <c r="F2607" t="s">
        <v>82</v>
      </c>
      <c r="G2607" t="s">
        <v>83</v>
      </c>
      <c r="H2607" t="s">
        <v>24</v>
      </c>
      <c r="I2607">
        <v>9.6999999999999993</v>
      </c>
      <c r="J2607" t="s">
        <v>25</v>
      </c>
      <c r="K2607" s="1">
        <v>42852</v>
      </c>
      <c r="L2607"/>
      <c r="M2607">
        <v>8.5</v>
      </c>
      <c r="N2607">
        <v>45322</v>
      </c>
      <c r="O2607">
        <v>2</v>
      </c>
      <c r="P2607" t="s">
        <v>26</v>
      </c>
      <c r="Q2607">
        <v>2</v>
      </c>
      <c r="R2607">
        <v>3</v>
      </c>
      <c r="S2607" t="s">
        <v>863</v>
      </c>
      <c r="T2607" t="s">
        <v>26</v>
      </c>
    </row>
    <row r="2608" spans="1:20" x14ac:dyDescent="0.3">
      <c r="A2608" t="s">
        <v>2876</v>
      </c>
      <c r="B2608" t="s">
        <v>29</v>
      </c>
      <c r="C2608">
        <v>31</v>
      </c>
      <c r="D2608" t="s">
        <v>30</v>
      </c>
      <c r="E2608" t="s">
        <v>63</v>
      </c>
      <c r="F2608" t="s">
        <v>32</v>
      </c>
      <c r="G2608" t="s">
        <v>171</v>
      </c>
      <c r="H2608" t="s">
        <v>24</v>
      </c>
      <c r="I2608">
        <v>5</v>
      </c>
      <c r="J2608" t="s">
        <v>25</v>
      </c>
      <c r="K2608" s="1">
        <v>39460</v>
      </c>
      <c r="L2608"/>
      <c r="M2608">
        <v>17.79</v>
      </c>
      <c r="N2608">
        <v>43180</v>
      </c>
      <c r="O2608">
        <v>2</v>
      </c>
      <c r="P2608" t="s">
        <v>26</v>
      </c>
      <c r="Q2608">
        <v>0</v>
      </c>
      <c r="R2608">
        <v>2</v>
      </c>
      <c r="S2608" t="s">
        <v>1748</v>
      </c>
      <c r="T2608" t="s">
        <v>26</v>
      </c>
    </row>
    <row r="2609" spans="1:20" x14ac:dyDescent="0.3">
      <c r="A2609" t="s">
        <v>2877</v>
      </c>
      <c r="B2609" t="s">
        <v>19</v>
      </c>
      <c r="C2609">
        <v>32</v>
      </c>
      <c r="D2609" t="s">
        <v>30</v>
      </c>
      <c r="E2609" t="s">
        <v>31</v>
      </c>
      <c r="F2609" t="s">
        <v>67</v>
      </c>
      <c r="G2609" t="s">
        <v>90</v>
      </c>
      <c r="H2609" t="s">
        <v>47</v>
      </c>
      <c r="I2609">
        <v>4.9000000000000004</v>
      </c>
      <c r="J2609" t="s">
        <v>25</v>
      </c>
      <c r="K2609" s="1">
        <v>40496</v>
      </c>
      <c r="L2609"/>
      <c r="M2609">
        <v>14.95</v>
      </c>
      <c r="N2609">
        <v>41337</v>
      </c>
      <c r="O2609">
        <v>4</v>
      </c>
      <c r="P2609" t="s">
        <v>26</v>
      </c>
      <c r="Q2609">
        <v>0</v>
      </c>
      <c r="R2609">
        <v>9</v>
      </c>
      <c r="S2609" t="s">
        <v>1151</v>
      </c>
      <c r="T2609" t="s">
        <v>26</v>
      </c>
    </row>
    <row r="2610" spans="1:20" x14ac:dyDescent="0.3">
      <c r="A2610" t="s">
        <v>2878</v>
      </c>
      <c r="B2610" t="s">
        <v>29</v>
      </c>
      <c r="C2610">
        <v>33</v>
      </c>
      <c r="D2610" t="s">
        <v>20</v>
      </c>
      <c r="E2610" t="s">
        <v>53</v>
      </c>
      <c r="F2610" t="s">
        <v>67</v>
      </c>
      <c r="G2610" t="s">
        <v>68</v>
      </c>
      <c r="H2610" t="s">
        <v>24</v>
      </c>
      <c r="I2610">
        <v>8.9</v>
      </c>
      <c r="J2610" t="s">
        <v>25</v>
      </c>
      <c r="K2610" s="1">
        <v>43984</v>
      </c>
      <c r="L2610"/>
      <c r="M2610">
        <v>5.4</v>
      </c>
      <c r="N2610">
        <v>56052</v>
      </c>
      <c r="O2610">
        <v>2</v>
      </c>
      <c r="P2610" t="s">
        <v>26</v>
      </c>
      <c r="Q2610">
        <v>1</v>
      </c>
      <c r="R2610">
        <v>1</v>
      </c>
      <c r="S2610" t="s">
        <v>577</v>
      </c>
      <c r="T2610" t="s">
        <v>26</v>
      </c>
    </row>
    <row r="2611" spans="1:20" x14ac:dyDescent="0.3">
      <c r="A2611" t="s">
        <v>2879</v>
      </c>
      <c r="B2611" t="s">
        <v>29</v>
      </c>
      <c r="C2611">
        <v>27</v>
      </c>
      <c r="D2611" t="s">
        <v>20</v>
      </c>
      <c r="E2611" t="s">
        <v>58</v>
      </c>
      <c r="F2611" t="s">
        <v>40</v>
      </c>
      <c r="G2611" t="s">
        <v>41</v>
      </c>
      <c r="H2611" t="s">
        <v>24</v>
      </c>
      <c r="I2611">
        <v>3.4</v>
      </c>
      <c r="J2611" t="s">
        <v>25</v>
      </c>
      <c r="K2611" s="1">
        <v>42130</v>
      </c>
      <c r="L2611"/>
      <c r="M2611">
        <v>10.48</v>
      </c>
      <c r="N2611">
        <v>42623</v>
      </c>
      <c r="O2611">
        <v>3</v>
      </c>
      <c r="P2611" t="s">
        <v>26</v>
      </c>
      <c r="Q2611">
        <v>0</v>
      </c>
      <c r="R2611">
        <v>6</v>
      </c>
      <c r="S2611" t="s">
        <v>466</v>
      </c>
      <c r="T2611" t="s">
        <v>26</v>
      </c>
    </row>
    <row r="2612" spans="1:20" x14ac:dyDescent="0.3">
      <c r="A2612" t="s">
        <v>2880</v>
      </c>
      <c r="B2612" t="s">
        <v>29</v>
      </c>
      <c r="C2612">
        <v>28</v>
      </c>
      <c r="D2612" t="s">
        <v>20</v>
      </c>
      <c r="E2612" t="s">
        <v>31</v>
      </c>
      <c r="F2612" t="s">
        <v>67</v>
      </c>
      <c r="G2612" t="s">
        <v>90</v>
      </c>
      <c r="H2612" t="s">
        <v>24</v>
      </c>
      <c r="I2612">
        <v>2.2000000000000002</v>
      </c>
      <c r="J2612" t="s">
        <v>25</v>
      </c>
      <c r="K2612" s="1">
        <v>45812</v>
      </c>
      <c r="L2612" s="1">
        <v>45916</v>
      </c>
      <c r="M2612">
        <v>0.28000000000000003</v>
      </c>
      <c r="N2612">
        <v>38944</v>
      </c>
      <c r="O2612">
        <v>2</v>
      </c>
      <c r="P2612" t="s">
        <v>26</v>
      </c>
      <c r="Q2612">
        <v>1</v>
      </c>
      <c r="R2612">
        <v>7</v>
      </c>
      <c r="S2612" t="s">
        <v>123</v>
      </c>
      <c r="T2612" t="s">
        <v>65</v>
      </c>
    </row>
    <row r="2613" spans="1:20" x14ac:dyDescent="0.3">
      <c r="A2613" t="s">
        <v>2881</v>
      </c>
      <c r="B2613" t="s">
        <v>29</v>
      </c>
      <c r="C2613">
        <v>27</v>
      </c>
      <c r="D2613" t="s">
        <v>30</v>
      </c>
      <c r="E2613" t="s">
        <v>44</v>
      </c>
      <c r="F2613" t="s">
        <v>22</v>
      </c>
      <c r="G2613" t="s">
        <v>74</v>
      </c>
      <c r="H2613" t="s">
        <v>24</v>
      </c>
      <c r="I2613">
        <v>7</v>
      </c>
      <c r="J2613" t="s">
        <v>25</v>
      </c>
      <c r="K2613" s="1">
        <v>39878</v>
      </c>
      <c r="L2613"/>
      <c r="M2613">
        <v>16.649999999999999</v>
      </c>
      <c r="N2613">
        <v>44975</v>
      </c>
      <c r="O2613">
        <v>4</v>
      </c>
      <c r="P2613" t="s">
        <v>26</v>
      </c>
      <c r="Q2613">
        <v>3</v>
      </c>
      <c r="R2613">
        <v>9</v>
      </c>
      <c r="S2613" t="s">
        <v>60</v>
      </c>
      <c r="T2613" t="s">
        <v>26</v>
      </c>
    </row>
    <row r="2614" spans="1:20" x14ac:dyDescent="0.3">
      <c r="A2614" t="s">
        <v>2882</v>
      </c>
      <c r="B2614" t="s">
        <v>29</v>
      </c>
      <c r="C2614">
        <v>29</v>
      </c>
      <c r="D2614" t="s">
        <v>30</v>
      </c>
      <c r="E2614" t="s">
        <v>53</v>
      </c>
      <c r="F2614" t="s">
        <v>22</v>
      </c>
      <c r="G2614" t="s">
        <v>59</v>
      </c>
      <c r="H2614" t="s">
        <v>24</v>
      </c>
      <c r="I2614">
        <v>9</v>
      </c>
      <c r="J2614" t="s">
        <v>25</v>
      </c>
      <c r="K2614" s="1">
        <v>45595</v>
      </c>
      <c r="L2614"/>
      <c r="M2614">
        <v>0.99</v>
      </c>
      <c r="N2614">
        <v>48149</v>
      </c>
      <c r="O2614">
        <v>4</v>
      </c>
      <c r="P2614" t="s">
        <v>26</v>
      </c>
      <c r="Q2614">
        <v>3</v>
      </c>
      <c r="R2614">
        <v>2</v>
      </c>
      <c r="S2614" t="s">
        <v>73</v>
      </c>
      <c r="T2614" t="s">
        <v>26</v>
      </c>
    </row>
    <row r="2615" spans="1:20" x14ac:dyDescent="0.3">
      <c r="A2615" t="s">
        <v>2883</v>
      </c>
      <c r="B2615" t="s">
        <v>19</v>
      </c>
      <c r="C2615">
        <v>48</v>
      </c>
      <c r="D2615" t="s">
        <v>30</v>
      </c>
      <c r="E2615" t="s">
        <v>39</v>
      </c>
      <c r="F2615" t="s">
        <v>92</v>
      </c>
      <c r="G2615" t="s">
        <v>246</v>
      </c>
      <c r="H2615" t="s">
        <v>24</v>
      </c>
      <c r="I2615">
        <v>21.6</v>
      </c>
      <c r="J2615" t="s">
        <v>25</v>
      </c>
      <c r="K2615" s="1">
        <v>44685</v>
      </c>
      <c r="L2615"/>
      <c r="M2615">
        <v>3.49</v>
      </c>
      <c r="N2615">
        <v>76296</v>
      </c>
      <c r="O2615">
        <v>2</v>
      </c>
      <c r="P2615" t="s">
        <v>26</v>
      </c>
      <c r="Q2615">
        <v>0</v>
      </c>
      <c r="R2615">
        <v>8</v>
      </c>
      <c r="S2615" t="s">
        <v>153</v>
      </c>
      <c r="T2615" t="s">
        <v>26</v>
      </c>
    </row>
    <row r="2616" spans="1:20" x14ac:dyDescent="0.3">
      <c r="A2616" t="s">
        <v>2884</v>
      </c>
      <c r="B2616" t="s">
        <v>19</v>
      </c>
      <c r="C2616">
        <v>25</v>
      </c>
      <c r="D2616" t="s">
        <v>30</v>
      </c>
      <c r="E2616" t="s">
        <v>21</v>
      </c>
      <c r="F2616" t="s">
        <v>67</v>
      </c>
      <c r="G2616" t="s">
        <v>110</v>
      </c>
      <c r="H2616" t="s">
        <v>24</v>
      </c>
      <c r="I2616">
        <v>5</v>
      </c>
      <c r="J2616" t="s">
        <v>85</v>
      </c>
      <c r="K2616" s="1">
        <v>41220</v>
      </c>
      <c r="L2616" s="1">
        <v>45765</v>
      </c>
      <c r="M2616">
        <v>12.44</v>
      </c>
      <c r="N2616">
        <v>53516</v>
      </c>
      <c r="O2616">
        <v>3</v>
      </c>
      <c r="P2616" t="s">
        <v>65</v>
      </c>
      <c r="Q2616">
        <v>1</v>
      </c>
      <c r="R2616">
        <v>4</v>
      </c>
      <c r="S2616" t="s">
        <v>1151</v>
      </c>
      <c r="T2616" t="s">
        <v>65</v>
      </c>
    </row>
    <row r="2617" spans="1:20" x14ac:dyDescent="0.3">
      <c r="A2617" t="s">
        <v>2885</v>
      </c>
      <c r="B2617" t="s">
        <v>19</v>
      </c>
      <c r="C2617">
        <v>32</v>
      </c>
      <c r="D2617" t="s">
        <v>20</v>
      </c>
      <c r="E2617" t="s">
        <v>21</v>
      </c>
      <c r="F2617" t="s">
        <v>92</v>
      </c>
      <c r="G2617" t="s">
        <v>120</v>
      </c>
      <c r="H2617" t="s">
        <v>51</v>
      </c>
      <c r="I2617">
        <v>12</v>
      </c>
      <c r="J2617" t="s">
        <v>25</v>
      </c>
      <c r="K2617" s="1">
        <v>45852</v>
      </c>
      <c r="L2617"/>
      <c r="M2617">
        <v>0.28999999999999998</v>
      </c>
      <c r="N2617">
        <v>59122</v>
      </c>
      <c r="O2617">
        <v>2</v>
      </c>
      <c r="P2617" t="s">
        <v>26</v>
      </c>
      <c r="Q2617">
        <v>3</v>
      </c>
      <c r="R2617">
        <v>4</v>
      </c>
      <c r="S2617" t="s">
        <v>118</v>
      </c>
      <c r="T2617" t="s">
        <v>26</v>
      </c>
    </row>
    <row r="2618" spans="1:20" x14ac:dyDescent="0.3">
      <c r="A2618" t="s">
        <v>2886</v>
      </c>
      <c r="B2618" t="s">
        <v>19</v>
      </c>
      <c r="C2618">
        <v>27</v>
      </c>
      <c r="D2618" t="s">
        <v>30</v>
      </c>
      <c r="E2618" t="s">
        <v>58</v>
      </c>
      <c r="F2618" t="s">
        <v>54</v>
      </c>
      <c r="G2618" t="s">
        <v>55</v>
      </c>
      <c r="H2618" t="s">
        <v>24</v>
      </c>
      <c r="I2618">
        <v>5.2</v>
      </c>
      <c r="J2618" t="s">
        <v>25</v>
      </c>
      <c r="K2618" s="1">
        <v>43838</v>
      </c>
      <c r="L2618"/>
      <c r="M2618">
        <v>5.8</v>
      </c>
      <c r="N2618">
        <v>37519</v>
      </c>
      <c r="O2618">
        <v>4</v>
      </c>
      <c r="P2618" t="s">
        <v>26</v>
      </c>
      <c r="Q2618">
        <v>1</v>
      </c>
      <c r="R2618">
        <v>6</v>
      </c>
      <c r="S2618" t="s">
        <v>980</v>
      </c>
      <c r="T2618" t="s">
        <v>26</v>
      </c>
    </row>
    <row r="2619" spans="1:20" x14ac:dyDescent="0.3">
      <c r="A2619" t="s">
        <v>2887</v>
      </c>
      <c r="B2619" t="s">
        <v>29</v>
      </c>
      <c r="C2619">
        <v>27</v>
      </c>
      <c r="D2619" t="s">
        <v>30</v>
      </c>
      <c r="E2619" t="s">
        <v>53</v>
      </c>
      <c r="F2619" t="s">
        <v>40</v>
      </c>
      <c r="G2619" t="s">
        <v>50</v>
      </c>
      <c r="H2619" t="s">
        <v>24</v>
      </c>
      <c r="I2619">
        <v>3.1</v>
      </c>
      <c r="J2619" t="s">
        <v>25</v>
      </c>
      <c r="K2619" s="1">
        <v>41708</v>
      </c>
      <c r="L2619"/>
      <c r="M2619">
        <v>11.64</v>
      </c>
      <c r="N2619">
        <v>39852</v>
      </c>
      <c r="O2619">
        <v>4</v>
      </c>
      <c r="P2619" t="s">
        <v>26</v>
      </c>
      <c r="Q2619">
        <v>0</v>
      </c>
      <c r="R2619">
        <v>6</v>
      </c>
      <c r="S2619" t="s">
        <v>42</v>
      </c>
      <c r="T2619" t="s">
        <v>26</v>
      </c>
    </row>
    <row r="2620" spans="1:20" x14ac:dyDescent="0.3">
      <c r="A2620" t="s">
        <v>2888</v>
      </c>
      <c r="B2620" t="s">
        <v>29</v>
      </c>
      <c r="C2620">
        <v>37</v>
      </c>
      <c r="D2620" t="s">
        <v>30</v>
      </c>
      <c r="E2620" t="s">
        <v>53</v>
      </c>
      <c r="F2620" t="s">
        <v>32</v>
      </c>
      <c r="G2620" t="s">
        <v>33</v>
      </c>
      <c r="H2620" t="s">
        <v>24</v>
      </c>
      <c r="I2620">
        <v>11.7</v>
      </c>
      <c r="J2620" t="s">
        <v>25</v>
      </c>
      <c r="K2620" s="1">
        <v>41583</v>
      </c>
      <c r="L2620"/>
      <c r="M2620">
        <v>11.98</v>
      </c>
      <c r="N2620">
        <v>60212</v>
      </c>
      <c r="O2620">
        <v>3</v>
      </c>
      <c r="P2620" t="s">
        <v>26</v>
      </c>
      <c r="Q2620">
        <v>0</v>
      </c>
      <c r="R2620">
        <v>12</v>
      </c>
      <c r="S2620" t="s">
        <v>1656</v>
      </c>
      <c r="T2620" t="s">
        <v>26</v>
      </c>
    </row>
    <row r="2621" spans="1:20" x14ac:dyDescent="0.3">
      <c r="A2621" t="s">
        <v>2889</v>
      </c>
      <c r="B2621" t="s">
        <v>29</v>
      </c>
      <c r="C2621">
        <v>43</v>
      </c>
      <c r="D2621" t="s">
        <v>30</v>
      </c>
      <c r="E2621" t="s">
        <v>21</v>
      </c>
      <c r="F2621" t="s">
        <v>45</v>
      </c>
      <c r="G2621" t="s">
        <v>46</v>
      </c>
      <c r="H2621" t="s">
        <v>24</v>
      </c>
      <c r="I2621">
        <v>9.3000000000000007</v>
      </c>
      <c r="J2621" t="s">
        <v>25</v>
      </c>
      <c r="K2621" s="1">
        <v>41819</v>
      </c>
      <c r="L2621" s="1">
        <v>41936</v>
      </c>
      <c r="M2621">
        <v>0.32</v>
      </c>
      <c r="N2621">
        <v>48074</v>
      </c>
      <c r="O2621">
        <v>2</v>
      </c>
      <c r="P2621" t="s">
        <v>26</v>
      </c>
      <c r="Q2621">
        <v>3</v>
      </c>
      <c r="R2621">
        <v>5</v>
      </c>
      <c r="S2621" t="s">
        <v>942</v>
      </c>
      <c r="T2621" t="s">
        <v>65</v>
      </c>
    </row>
    <row r="2622" spans="1:20" x14ac:dyDescent="0.3">
      <c r="A2622" t="s">
        <v>2890</v>
      </c>
      <c r="B2622" t="s">
        <v>29</v>
      </c>
      <c r="C2622">
        <v>40</v>
      </c>
      <c r="D2622" t="s">
        <v>30</v>
      </c>
      <c r="E2622" t="s">
        <v>21</v>
      </c>
      <c r="F2622" t="s">
        <v>92</v>
      </c>
      <c r="G2622" t="s">
        <v>93</v>
      </c>
      <c r="H2622" t="s">
        <v>24</v>
      </c>
      <c r="I2622">
        <v>10.9</v>
      </c>
      <c r="J2622" t="s">
        <v>25</v>
      </c>
      <c r="K2622" s="1">
        <v>43776</v>
      </c>
      <c r="L2622"/>
      <c r="M2622">
        <v>5.97</v>
      </c>
      <c r="N2622">
        <v>54724</v>
      </c>
      <c r="O2622">
        <v>4</v>
      </c>
      <c r="P2622" t="s">
        <v>65</v>
      </c>
      <c r="Q2622">
        <v>5</v>
      </c>
      <c r="R2622">
        <v>5</v>
      </c>
      <c r="S2622" t="s">
        <v>756</v>
      </c>
      <c r="T2622" t="s">
        <v>26</v>
      </c>
    </row>
    <row r="2623" spans="1:20" x14ac:dyDescent="0.3">
      <c r="A2623" t="s">
        <v>2891</v>
      </c>
      <c r="B2623" t="s">
        <v>29</v>
      </c>
      <c r="C2623">
        <v>23</v>
      </c>
      <c r="D2623" t="s">
        <v>20</v>
      </c>
      <c r="E2623" t="s">
        <v>58</v>
      </c>
      <c r="F2623" t="s">
        <v>92</v>
      </c>
      <c r="G2623" t="s">
        <v>246</v>
      </c>
      <c r="H2623" t="s">
        <v>84</v>
      </c>
      <c r="I2623">
        <v>2</v>
      </c>
      <c r="J2623" t="s">
        <v>25</v>
      </c>
      <c r="K2623" s="1">
        <v>41136</v>
      </c>
      <c r="L2623"/>
      <c r="M2623">
        <v>13.2</v>
      </c>
      <c r="N2623">
        <v>38463</v>
      </c>
      <c r="O2623">
        <v>2</v>
      </c>
      <c r="P2623" t="s">
        <v>65</v>
      </c>
      <c r="Q2623">
        <v>0</v>
      </c>
      <c r="R2623">
        <v>7</v>
      </c>
      <c r="S2623" t="s">
        <v>1645</v>
      </c>
      <c r="T2623" t="s">
        <v>26</v>
      </c>
    </row>
    <row r="2624" spans="1:20" x14ac:dyDescent="0.3">
      <c r="A2624" t="s">
        <v>2892</v>
      </c>
      <c r="B2624" t="s">
        <v>29</v>
      </c>
      <c r="C2624">
        <v>26</v>
      </c>
      <c r="D2624" t="s">
        <v>30</v>
      </c>
      <c r="E2624" t="s">
        <v>58</v>
      </c>
      <c r="F2624" t="s">
        <v>22</v>
      </c>
      <c r="G2624" t="s">
        <v>74</v>
      </c>
      <c r="H2624" t="s">
        <v>84</v>
      </c>
      <c r="I2624">
        <v>1.6</v>
      </c>
      <c r="J2624" t="s">
        <v>25</v>
      </c>
      <c r="K2624" s="1">
        <v>40299</v>
      </c>
      <c r="L2624" s="1">
        <v>40480</v>
      </c>
      <c r="M2624">
        <v>0.5</v>
      </c>
      <c r="N2624">
        <v>32154</v>
      </c>
      <c r="O2624">
        <v>2</v>
      </c>
      <c r="P2624" t="s">
        <v>65</v>
      </c>
      <c r="Q2624">
        <v>1</v>
      </c>
      <c r="R2624">
        <v>6</v>
      </c>
      <c r="S2624" t="s">
        <v>434</v>
      </c>
      <c r="T2624" t="s">
        <v>65</v>
      </c>
    </row>
    <row r="2625" spans="1:20" x14ac:dyDescent="0.3">
      <c r="A2625" t="s">
        <v>2893</v>
      </c>
      <c r="B2625" t="s">
        <v>29</v>
      </c>
      <c r="C2625">
        <v>35</v>
      </c>
      <c r="D2625" t="s">
        <v>20</v>
      </c>
      <c r="E2625" t="s">
        <v>63</v>
      </c>
      <c r="F2625" t="s">
        <v>45</v>
      </c>
      <c r="G2625" t="s">
        <v>46</v>
      </c>
      <c r="H2625" t="s">
        <v>24</v>
      </c>
      <c r="I2625">
        <v>12.6</v>
      </c>
      <c r="J2625" t="s">
        <v>25</v>
      </c>
      <c r="K2625" s="1">
        <v>41915</v>
      </c>
      <c r="L2625"/>
      <c r="M2625">
        <v>11.07</v>
      </c>
      <c r="N2625">
        <v>53420</v>
      </c>
      <c r="O2625">
        <v>3</v>
      </c>
      <c r="P2625" t="s">
        <v>26</v>
      </c>
      <c r="Q2625">
        <v>3</v>
      </c>
      <c r="R2625">
        <v>2</v>
      </c>
      <c r="S2625" t="s">
        <v>347</v>
      </c>
      <c r="T2625" t="s">
        <v>26</v>
      </c>
    </row>
    <row r="2626" spans="1:20" x14ac:dyDescent="0.3">
      <c r="A2626" t="s">
        <v>2894</v>
      </c>
      <c r="B2626" t="s">
        <v>19</v>
      </c>
      <c r="C2626">
        <v>31</v>
      </c>
      <c r="D2626" t="s">
        <v>30</v>
      </c>
      <c r="E2626" t="s">
        <v>31</v>
      </c>
      <c r="F2626" t="s">
        <v>67</v>
      </c>
      <c r="G2626" t="s">
        <v>90</v>
      </c>
      <c r="H2626" t="s">
        <v>51</v>
      </c>
      <c r="I2626">
        <v>3.2</v>
      </c>
      <c r="J2626" t="s">
        <v>25</v>
      </c>
      <c r="K2626" s="1">
        <v>44184</v>
      </c>
      <c r="L2626"/>
      <c r="M2626">
        <v>4.8600000000000003</v>
      </c>
      <c r="N2626">
        <v>37124</v>
      </c>
      <c r="O2626">
        <v>4</v>
      </c>
      <c r="P2626" t="s">
        <v>26</v>
      </c>
      <c r="Q2626">
        <v>3</v>
      </c>
      <c r="R2626">
        <v>9</v>
      </c>
      <c r="S2626" t="s">
        <v>127</v>
      </c>
      <c r="T2626" t="s">
        <v>26</v>
      </c>
    </row>
    <row r="2627" spans="1:20" x14ac:dyDescent="0.3">
      <c r="A2627" t="s">
        <v>2895</v>
      </c>
      <c r="B2627" t="s">
        <v>19</v>
      </c>
      <c r="C2627">
        <v>40</v>
      </c>
      <c r="D2627" t="s">
        <v>30</v>
      </c>
      <c r="E2627" t="s">
        <v>44</v>
      </c>
      <c r="F2627" t="s">
        <v>40</v>
      </c>
      <c r="G2627" t="s">
        <v>96</v>
      </c>
      <c r="H2627" t="s">
        <v>51</v>
      </c>
      <c r="I2627">
        <v>4.9000000000000004</v>
      </c>
      <c r="J2627" t="s">
        <v>25</v>
      </c>
      <c r="K2627" s="1">
        <v>39548</v>
      </c>
      <c r="L2627"/>
      <c r="M2627">
        <v>17.55</v>
      </c>
      <c r="N2627">
        <v>57209</v>
      </c>
      <c r="O2627">
        <v>3</v>
      </c>
      <c r="P2627" t="s">
        <v>26</v>
      </c>
      <c r="Q2627">
        <v>2</v>
      </c>
      <c r="R2627">
        <v>5</v>
      </c>
      <c r="S2627" t="s">
        <v>296</v>
      </c>
      <c r="T2627" t="s">
        <v>26</v>
      </c>
    </row>
    <row r="2628" spans="1:20" x14ac:dyDescent="0.3">
      <c r="A2628" t="s">
        <v>2896</v>
      </c>
      <c r="B2628" t="s">
        <v>29</v>
      </c>
      <c r="C2628">
        <v>28</v>
      </c>
      <c r="D2628" t="s">
        <v>20</v>
      </c>
      <c r="E2628" t="s">
        <v>63</v>
      </c>
      <c r="F2628" t="s">
        <v>32</v>
      </c>
      <c r="G2628" t="s">
        <v>33</v>
      </c>
      <c r="H2628" t="s">
        <v>24</v>
      </c>
      <c r="I2628">
        <v>3.9</v>
      </c>
      <c r="J2628" t="s">
        <v>25</v>
      </c>
      <c r="K2628" s="1">
        <v>45111</v>
      </c>
      <c r="L2628"/>
      <c r="M2628">
        <v>2.3199999999999998</v>
      </c>
      <c r="N2628">
        <v>38104</v>
      </c>
      <c r="O2628">
        <v>2</v>
      </c>
      <c r="P2628" t="s">
        <v>26</v>
      </c>
      <c r="Q2628">
        <v>2</v>
      </c>
      <c r="R2628">
        <v>7</v>
      </c>
      <c r="S2628" t="s">
        <v>172</v>
      </c>
      <c r="T2628" t="s">
        <v>26</v>
      </c>
    </row>
    <row r="2629" spans="1:20" x14ac:dyDescent="0.3">
      <c r="A2629" t="s">
        <v>2897</v>
      </c>
      <c r="B2629" t="s">
        <v>29</v>
      </c>
      <c r="C2629">
        <v>28</v>
      </c>
      <c r="D2629" t="s">
        <v>30</v>
      </c>
      <c r="E2629" t="s">
        <v>36</v>
      </c>
      <c r="F2629" t="s">
        <v>92</v>
      </c>
      <c r="G2629" t="s">
        <v>246</v>
      </c>
      <c r="H2629" t="s">
        <v>24</v>
      </c>
      <c r="I2629">
        <v>3.4</v>
      </c>
      <c r="J2629" t="s">
        <v>25</v>
      </c>
      <c r="K2629" s="1">
        <v>41817</v>
      </c>
      <c r="L2629"/>
      <c r="M2629">
        <v>11.34</v>
      </c>
      <c r="N2629">
        <v>38217</v>
      </c>
      <c r="O2629">
        <v>3</v>
      </c>
      <c r="P2629" t="s">
        <v>26</v>
      </c>
      <c r="Q2629">
        <v>0</v>
      </c>
      <c r="R2629">
        <v>8</v>
      </c>
      <c r="S2629" t="s">
        <v>486</v>
      </c>
      <c r="T2629" t="s">
        <v>26</v>
      </c>
    </row>
    <row r="2630" spans="1:20" x14ac:dyDescent="0.3">
      <c r="A2630" t="s">
        <v>2898</v>
      </c>
      <c r="B2630" t="s">
        <v>29</v>
      </c>
      <c r="C2630">
        <v>23</v>
      </c>
      <c r="D2630" t="s">
        <v>30</v>
      </c>
      <c r="E2630" t="s">
        <v>21</v>
      </c>
      <c r="F2630" t="s">
        <v>67</v>
      </c>
      <c r="G2630" t="s">
        <v>176</v>
      </c>
      <c r="H2630" t="s">
        <v>24</v>
      </c>
      <c r="I2630">
        <v>1.5</v>
      </c>
      <c r="J2630" t="s">
        <v>25</v>
      </c>
      <c r="K2630" s="1">
        <v>44087</v>
      </c>
      <c r="L2630"/>
      <c r="M2630">
        <v>5.12</v>
      </c>
      <c r="N2630">
        <v>35979</v>
      </c>
      <c r="O2630">
        <v>4</v>
      </c>
      <c r="P2630" t="s">
        <v>26</v>
      </c>
      <c r="Q2630">
        <v>2</v>
      </c>
      <c r="R2630">
        <v>3</v>
      </c>
      <c r="S2630" t="s">
        <v>276</v>
      </c>
      <c r="T2630" t="s">
        <v>26</v>
      </c>
    </row>
    <row r="2631" spans="1:20" x14ac:dyDescent="0.3">
      <c r="A2631" t="s">
        <v>2899</v>
      </c>
      <c r="B2631" t="s">
        <v>29</v>
      </c>
      <c r="C2631">
        <v>37</v>
      </c>
      <c r="D2631" t="s">
        <v>30</v>
      </c>
      <c r="E2631" t="s">
        <v>53</v>
      </c>
      <c r="F2631" t="s">
        <v>67</v>
      </c>
      <c r="G2631" t="s">
        <v>176</v>
      </c>
      <c r="H2631" t="s">
        <v>51</v>
      </c>
      <c r="I2631">
        <v>7.3</v>
      </c>
      <c r="J2631" t="s">
        <v>25</v>
      </c>
      <c r="K2631" s="1">
        <v>40600</v>
      </c>
      <c r="L2631" s="1">
        <v>41714</v>
      </c>
      <c r="M2631">
        <v>3.05</v>
      </c>
      <c r="N2631">
        <v>49982</v>
      </c>
      <c r="O2631">
        <v>1</v>
      </c>
      <c r="P2631" t="s">
        <v>26</v>
      </c>
      <c r="Q2631">
        <v>1</v>
      </c>
      <c r="R2631">
        <v>6</v>
      </c>
      <c r="S2631" t="s">
        <v>770</v>
      </c>
      <c r="T2631" t="s">
        <v>65</v>
      </c>
    </row>
    <row r="2632" spans="1:20" x14ac:dyDescent="0.3">
      <c r="A2632" t="s">
        <v>2900</v>
      </c>
      <c r="B2632" t="s">
        <v>29</v>
      </c>
      <c r="C2632">
        <v>33</v>
      </c>
      <c r="D2632" t="s">
        <v>30</v>
      </c>
      <c r="E2632" t="s">
        <v>36</v>
      </c>
      <c r="F2632" t="s">
        <v>67</v>
      </c>
      <c r="G2632" t="s">
        <v>68</v>
      </c>
      <c r="H2632" t="s">
        <v>84</v>
      </c>
      <c r="I2632">
        <v>7.5</v>
      </c>
      <c r="J2632" t="s">
        <v>25</v>
      </c>
      <c r="K2632" s="1">
        <v>42499</v>
      </c>
      <c r="L2632"/>
      <c r="M2632">
        <v>9.4700000000000006</v>
      </c>
      <c r="N2632">
        <v>49032</v>
      </c>
      <c r="O2632">
        <v>3</v>
      </c>
      <c r="P2632" t="s">
        <v>26</v>
      </c>
      <c r="Q2632">
        <v>1</v>
      </c>
      <c r="R2632">
        <v>3</v>
      </c>
      <c r="S2632" t="s">
        <v>1431</v>
      </c>
      <c r="T2632" t="s">
        <v>26</v>
      </c>
    </row>
    <row r="2633" spans="1:20" x14ac:dyDescent="0.3">
      <c r="A2633" t="s">
        <v>2901</v>
      </c>
      <c r="B2633" t="s">
        <v>19</v>
      </c>
      <c r="C2633">
        <v>43</v>
      </c>
      <c r="D2633" t="s">
        <v>20</v>
      </c>
      <c r="E2633" t="s">
        <v>31</v>
      </c>
      <c r="F2633" t="s">
        <v>32</v>
      </c>
      <c r="G2633" t="s">
        <v>33</v>
      </c>
      <c r="H2633" t="s">
        <v>84</v>
      </c>
      <c r="I2633">
        <v>16.600000000000001</v>
      </c>
      <c r="J2633" t="s">
        <v>25</v>
      </c>
      <c r="K2633" s="1">
        <v>41149</v>
      </c>
      <c r="L2633"/>
      <c r="M2633">
        <v>13.17</v>
      </c>
      <c r="N2633">
        <v>67350</v>
      </c>
      <c r="O2633">
        <v>2</v>
      </c>
      <c r="P2633" t="s">
        <v>65</v>
      </c>
      <c r="Q2633">
        <v>0</v>
      </c>
      <c r="R2633">
        <v>6</v>
      </c>
      <c r="S2633" t="s">
        <v>403</v>
      </c>
      <c r="T2633" t="s">
        <v>26</v>
      </c>
    </row>
    <row r="2634" spans="1:20" x14ac:dyDescent="0.3">
      <c r="A2634" t="s">
        <v>2902</v>
      </c>
      <c r="B2634" t="s">
        <v>29</v>
      </c>
      <c r="C2634">
        <v>29</v>
      </c>
      <c r="D2634" t="s">
        <v>20</v>
      </c>
      <c r="E2634" t="s">
        <v>53</v>
      </c>
      <c r="F2634" t="s">
        <v>54</v>
      </c>
      <c r="G2634" t="s">
        <v>77</v>
      </c>
      <c r="H2634" t="s">
        <v>24</v>
      </c>
      <c r="I2634">
        <v>0.9</v>
      </c>
      <c r="J2634" t="s">
        <v>25</v>
      </c>
      <c r="K2634" s="1">
        <v>43683</v>
      </c>
      <c r="L2634"/>
      <c r="M2634">
        <v>6.23</v>
      </c>
      <c r="N2634">
        <v>24866</v>
      </c>
      <c r="O2634">
        <v>4</v>
      </c>
      <c r="P2634" t="s">
        <v>26</v>
      </c>
      <c r="Q2634">
        <v>2</v>
      </c>
      <c r="R2634">
        <v>5</v>
      </c>
      <c r="S2634" t="s">
        <v>820</v>
      </c>
      <c r="T2634" t="s">
        <v>26</v>
      </c>
    </row>
    <row r="2635" spans="1:20" x14ac:dyDescent="0.3">
      <c r="A2635" t="s">
        <v>2903</v>
      </c>
      <c r="B2635" t="s">
        <v>19</v>
      </c>
      <c r="C2635">
        <v>30</v>
      </c>
      <c r="D2635" t="s">
        <v>30</v>
      </c>
      <c r="E2635" t="s">
        <v>44</v>
      </c>
      <c r="F2635" t="s">
        <v>32</v>
      </c>
      <c r="G2635" t="s">
        <v>33</v>
      </c>
      <c r="H2635" t="s">
        <v>24</v>
      </c>
      <c r="I2635">
        <v>1.8</v>
      </c>
      <c r="J2635" t="s">
        <v>25</v>
      </c>
      <c r="K2635" s="1">
        <v>45012</v>
      </c>
      <c r="L2635"/>
      <c r="M2635">
        <v>2.59</v>
      </c>
      <c r="N2635">
        <v>35383</v>
      </c>
      <c r="O2635">
        <v>3</v>
      </c>
      <c r="P2635" t="s">
        <v>26</v>
      </c>
      <c r="Q2635">
        <v>0</v>
      </c>
      <c r="R2635">
        <v>2</v>
      </c>
      <c r="S2635" t="s">
        <v>1393</v>
      </c>
      <c r="T2635" t="s">
        <v>26</v>
      </c>
    </row>
    <row r="2636" spans="1:20" x14ac:dyDescent="0.3">
      <c r="A2636" t="s">
        <v>2904</v>
      </c>
      <c r="B2636" t="s">
        <v>29</v>
      </c>
      <c r="C2636">
        <v>37</v>
      </c>
      <c r="D2636" t="s">
        <v>20</v>
      </c>
      <c r="E2636" t="s">
        <v>44</v>
      </c>
      <c r="F2636" t="s">
        <v>54</v>
      </c>
      <c r="G2636" t="s">
        <v>55</v>
      </c>
      <c r="H2636" t="s">
        <v>24</v>
      </c>
      <c r="I2636">
        <v>11.9</v>
      </c>
      <c r="J2636" t="s">
        <v>25</v>
      </c>
      <c r="K2636" s="1">
        <v>43074</v>
      </c>
      <c r="L2636"/>
      <c r="M2636">
        <v>7.9</v>
      </c>
      <c r="N2636">
        <v>59481</v>
      </c>
      <c r="O2636">
        <v>3</v>
      </c>
      <c r="P2636" t="s">
        <v>26</v>
      </c>
      <c r="Q2636">
        <v>2</v>
      </c>
      <c r="R2636">
        <v>8</v>
      </c>
      <c r="S2636" t="s">
        <v>1397</v>
      </c>
      <c r="T2636" t="s">
        <v>26</v>
      </c>
    </row>
    <row r="2637" spans="1:20" x14ac:dyDescent="0.3">
      <c r="A2637" t="s">
        <v>2905</v>
      </c>
      <c r="B2637" t="s">
        <v>29</v>
      </c>
      <c r="C2637">
        <v>22</v>
      </c>
      <c r="D2637" t="s">
        <v>30</v>
      </c>
      <c r="E2637" t="s">
        <v>53</v>
      </c>
      <c r="F2637" t="s">
        <v>32</v>
      </c>
      <c r="G2637" t="s">
        <v>33</v>
      </c>
      <c r="H2637" t="s">
        <v>24</v>
      </c>
      <c r="I2637">
        <v>1.1000000000000001</v>
      </c>
      <c r="J2637" t="s">
        <v>25</v>
      </c>
      <c r="K2637" s="1">
        <v>45425</v>
      </c>
      <c r="L2637"/>
      <c r="M2637">
        <v>1.46</v>
      </c>
      <c r="N2637">
        <v>27900</v>
      </c>
      <c r="O2637">
        <v>5</v>
      </c>
      <c r="P2637" t="s">
        <v>26</v>
      </c>
      <c r="Q2637">
        <v>1</v>
      </c>
      <c r="R2637">
        <v>15</v>
      </c>
      <c r="S2637" t="s">
        <v>1359</v>
      </c>
      <c r="T2637" t="s">
        <v>26</v>
      </c>
    </row>
    <row r="2638" spans="1:20" x14ac:dyDescent="0.3">
      <c r="A2638" t="s">
        <v>436</v>
      </c>
      <c r="B2638" t="s">
        <v>29</v>
      </c>
      <c r="C2638">
        <v>30</v>
      </c>
      <c r="D2638" t="s">
        <v>30</v>
      </c>
      <c r="E2638" t="s">
        <v>53</v>
      </c>
      <c r="F2638" t="s">
        <v>92</v>
      </c>
      <c r="G2638" t="s">
        <v>120</v>
      </c>
      <c r="H2638" t="s">
        <v>24</v>
      </c>
      <c r="I2638">
        <v>7.5</v>
      </c>
      <c r="J2638" t="s">
        <v>25</v>
      </c>
      <c r="K2638" s="1">
        <v>44666</v>
      </c>
      <c r="L2638"/>
      <c r="M2638">
        <v>3.54</v>
      </c>
      <c r="N2638">
        <v>46164</v>
      </c>
      <c r="O2638">
        <v>4</v>
      </c>
      <c r="P2638" t="s">
        <v>26</v>
      </c>
      <c r="Q2638">
        <v>7</v>
      </c>
      <c r="R2638">
        <v>4</v>
      </c>
      <c r="T2638" t="s">
        <v>26</v>
      </c>
    </row>
    <row r="2639" spans="1:20" x14ac:dyDescent="0.3">
      <c r="A2639" t="s">
        <v>2906</v>
      </c>
      <c r="B2639" t="s">
        <v>19</v>
      </c>
      <c r="C2639">
        <v>40</v>
      </c>
      <c r="D2639" t="s">
        <v>30</v>
      </c>
      <c r="E2639" t="s">
        <v>21</v>
      </c>
      <c r="F2639" t="s">
        <v>92</v>
      </c>
      <c r="G2639" t="s">
        <v>120</v>
      </c>
      <c r="H2639" t="s">
        <v>51</v>
      </c>
      <c r="I2639">
        <v>8.9</v>
      </c>
      <c r="J2639" t="s">
        <v>25</v>
      </c>
      <c r="K2639" s="1">
        <v>42590</v>
      </c>
      <c r="L2639" s="1">
        <v>44305</v>
      </c>
      <c r="M2639">
        <v>4.7</v>
      </c>
      <c r="N2639">
        <v>49050</v>
      </c>
      <c r="O2639">
        <v>4</v>
      </c>
      <c r="P2639" t="s">
        <v>26</v>
      </c>
      <c r="Q2639">
        <v>1</v>
      </c>
      <c r="R2639">
        <v>5</v>
      </c>
      <c r="S2639" t="s">
        <v>823</v>
      </c>
      <c r="T2639" t="s">
        <v>65</v>
      </c>
    </row>
    <row r="2640" spans="1:20" x14ac:dyDescent="0.3">
      <c r="A2640" t="s">
        <v>2907</v>
      </c>
      <c r="B2640" t="s">
        <v>19</v>
      </c>
      <c r="C2640">
        <v>27</v>
      </c>
      <c r="D2640" t="s">
        <v>20</v>
      </c>
      <c r="E2640" t="s">
        <v>63</v>
      </c>
      <c r="F2640" t="s">
        <v>92</v>
      </c>
      <c r="G2640" t="s">
        <v>93</v>
      </c>
      <c r="H2640" t="s">
        <v>84</v>
      </c>
      <c r="I2640">
        <v>4.2</v>
      </c>
      <c r="J2640" t="s">
        <v>25</v>
      </c>
      <c r="K2640" s="1">
        <v>41465</v>
      </c>
      <c r="L2640"/>
      <c r="M2640">
        <v>12.3</v>
      </c>
      <c r="N2640">
        <v>41881</v>
      </c>
      <c r="O2640">
        <v>5</v>
      </c>
      <c r="P2640" t="s">
        <v>26</v>
      </c>
      <c r="Q2640">
        <v>1</v>
      </c>
      <c r="R2640">
        <v>10</v>
      </c>
      <c r="S2640" t="s">
        <v>245</v>
      </c>
      <c r="T2640" t="s">
        <v>26</v>
      </c>
    </row>
    <row r="2641" spans="1:20" x14ac:dyDescent="0.3">
      <c r="A2641" t="s">
        <v>2908</v>
      </c>
      <c r="B2641" t="s">
        <v>19</v>
      </c>
      <c r="C2641">
        <v>38</v>
      </c>
      <c r="D2641" t="s">
        <v>20</v>
      </c>
      <c r="E2641" t="s">
        <v>58</v>
      </c>
      <c r="F2641" t="s">
        <v>82</v>
      </c>
      <c r="G2641" t="s">
        <v>83</v>
      </c>
      <c r="H2641" t="s">
        <v>24</v>
      </c>
      <c r="I2641">
        <v>7</v>
      </c>
      <c r="J2641" t="s">
        <v>25</v>
      </c>
      <c r="K2641" s="1">
        <v>41489</v>
      </c>
      <c r="L2641"/>
      <c r="M2641">
        <v>12.24</v>
      </c>
      <c r="N2641">
        <v>41096</v>
      </c>
      <c r="O2641">
        <v>3</v>
      </c>
      <c r="P2641" t="s">
        <v>26</v>
      </c>
      <c r="Q2641">
        <v>2</v>
      </c>
      <c r="R2641">
        <v>7</v>
      </c>
      <c r="S2641" t="s">
        <v>1243</v>
      </c>
      <c r="T2641" t="s">
        <v>26</v>
      </c>
    </row>
    <row r="2642" spans="1:20" x14ac:dyDescent="0.3">
      <c r="A2642" t="s">
        <v>2909</v>
      </c>
      <c r="B2642" t="s">
        <v>29</v>
      </c>
      <c r="C2642">
        <v>26</v>
      </c>
      <c r="D2642" t="s">
        <v>20</v>
      </c>
      <c r="E2642" t="s">
        <v>44</v>
      </c>
      <c r="F2642" t="s">
        <v>32</v>
      </c>
      <c r="G2642" t="s">
        <v>171</v>
      </c>
      <c r="H2642" t="s">
        <v>51</v>
      </c>
      <c r="I2642">
        <v>4.9000000000000004</v>
      </c>
      <c r="J2642" t="s">
        <v>25</v>
      </c>
      <c r="K2642" s="1">
        <v>45343</v>
      </c>
      <c r="L2642"/>
      <c r="M2642">
        <v>1.68</v>
      </c>
      <c r="N2642">
        <v>40932</v>
      </c>
      <c r="O2642">
        <v>3</v>
      </c>
      <c r="P2642" t="s">
        <v>26</v>
      </c>
      <c r="Q2642">
        <v>1</v>
      </c>
      <c r="R2642">
        <v>5</v>
      </c>
      <c r="S2642" t="s">
        <v>1173</v>
      </c>
      <c r="T2642" t="s">
        <v>26</v>
      </c>
    </row>
    <row r="2643" spans="1:20" x14ac:dyDescent="0.3">
      <c r="A2643" t="s">
        <v>624</v>
      </c>
      <c r="B2643" t="s">
        <v>29</v>
      </c>
      <c r="C2643">
        <v>33</v>
      </c>
      <c r="D2643" t="s">
        <v>30</v>
      </c>
      <c r="E2643" t="s">
        <v>63</v>
      </c>
      <c r="F2643" t="s">
        <v>92</v>
      </c>
      <c r="G2643" t="s">
        <v>246</v>
      </c>
      <c r="H2643" t="s">
        <v>24</v>
      </c>
      <c r="I2643">
        <v>5.8</v>
      </c>
      <c r="J2643" t="s">
        <v>25</v>
      </c>
      <c r="K2643" s="1">
        <v>45722</v>
      </c>
      <c r="L2643"/>
      <c r="M2643">
        <v>0.65</v>
      </c>
      <c r="N2643">
        <v>44794</v>
      </c>
      <c r="O2643">
        <v>4</v>
      </c>
      <c r="P2643" t="s">
        <v>26</v>
      </c>
      <c r="Q2643">
        <v>2</v>
      </c>
      <c r="R2643">
        <v>6</v>
      </c>
      <c r="T2643" t="s">
        <v>26</v>
      </c>
    </row>
    <row r="2644" spans="1:20" x14ac:dyDescent="0.3">
      <c r="A2644" t="s">
        <v>2910</v>
      </c>
      <c r="B2644" t="s">
        <v>29</v>
      </c>
      <c r="C2644">
        <v>31</v>
      </c>
      <c r="D2644" t="s">
        <v>30</v>
      </c>
      <c r="E2644" t="s">
        <v>63</v>
      </c>
      <c r="F2644" t="s">
        <v>92</v>
      </c>
      <c r="G2644" t="s">
        <v>246</v>
      </c>
      <c r="H2644" t="s">
        <v>24</v>
      </c>
      <c r="I2644">
        <v>7.7</v>
      </c>
      <c r="J2644" t="s">
        <v>25</v>
      </c>
      <c r="K2644" s="1">
        <v>41887</v>
      </c>
      <c r="L2644"/>
      <c r="M2644">
        <v>11.15</v>
      </c>
      <c r="N2644">
        <v>56626</v>
      </c>
      <c r="O2644">
        <v>3</v>
      </c>
      <c r="P2644" t="s">
        <v>26</v>
      </c>
      <c r="Q2644">
        <v>2</v>
      </c>
      <c r="R2644">
        <v>8</v>
      </c>
      <c r="S2644" t="s">
        <v>1165</v>
      </c>
      <c r="T2644" t="s">
        <v>26</v>
      </c>
    </row>
    <row r="2645" spans="1:20" x14ac:dyDescent="0.3">
      <c r="A2645" t="s">
        <v>2911</v>
      </c>
      <c r="B2645" t="s">
        <v>29</v>
      </c>
      <c r="C2645">
        <v>37</v>
      </c>
      <c r="D2645" t="s">
        <v>20</v>
      </c>
      <c r="E2645" t="s">
        <v>63</v>
      </c>
      <c r="F2645" t="s">
        <v>22</v>
      </c>
      <c r="G2645" t="s">
        <v>74</v>
      </c>
      <c r="H2645" t="s">
        <v>24</v>
      </c>
      <c r="I2645">
        <v>6.9</v>
      </c>
      <c r="J2645" t="s">
        <v>25</v>
      </c>
      <c r="K2645" s="1">
        <v>43929</v>
      </c>
      <c r="L2645"/>
      <c r="M2645">
        <v>5.56</v>
      </c>
      <c r="N2645">
        <v>47389</v>
      </c>
      <c r="O2645">
        <v>4</v>
      </c>
      <c r="P2645" t="s">
        <v>26</v>
      </c>
      <c r="Q2645">
        <v>2</v>
      </c>
      <c r="R2645">
        <v>5</v>
      </c>
      <c r="S2645" t="s">
        <v>135</v>
      </c>
      <c r="T2645" t="s">
        <v>26</v>
      </c>
    </row>
    <row r="2646" spans="1:20" x14ac:dyDescent="0.3">
      <c r="A2646" t="s">
        <v>2912</v>
      </c>
      <c r="B2646" t="s">
        <v>29</v>
      </c>
      <c r="C2646">
        <v>24</v>
      </c>
      <c r="D2646" t="s">
        <v>30</v>
      </c>
      <c r="E2646" t="s">
        <v>39</v>
      </c>
      <c r="F2646" t="s">
        <v>40</v>
      </c>
      <c r="G2646" t="s">
        <v>41</v>
      </c>
      <c r="H2646" t="s">
        <v>47</v>
      </c>
      <c r="I2646">
        <v>0.6</v>
      </c>
      <c r="J2646" t="s">
        <v>25</v>
      </c>
      <c r="K2646" s="1">
        <v>44926</v>
      </c>
      <c r="L2646"/>
      <c r="M2646">
        <v>2.83</v>
      </c>
      <c r="N2646">
        <v>39127</v>
      </c>
      <c r="O2646">
        <v>3</v>
      </c>
      <c r="P2646" t="s">
        <v>26</v>
      </c>
      <c r="Q2646">
        <v>2</v>
      </c>
      <c r="R2646">
        <v>3</v>
      </c>
      <c r="S2646" t="s">
        <v>101</v>
      </c>
      <c r="T2646" t="s">
        <v>26</v>
      </c>
    </row>
    <row r="2647" spans="1:20" x14ac:dyDescent="0.3">
      <c r="A2647" t="s">
        <v>2913</v>
      </c>
      <c r="B2647" t="s">
        <v>19</v>
      </c>
      <c r="C2647">
        <v>33</v>
      </c>
      <c r="D2647" t="s">
        <v>30</v>
      </c>
      <c r="E2647" t="s">
        <v>44</v>
      </c>
      <c r="F2647" t="s">
        <v>82</v>
      </c>
      <c r="G2647" t="s">
        <v>284</v>
      </c>
      <c r="H2647" t="s">
        <v>24</v>
      </c>
      <c r="I2647">
        <v>4.7</v>
      </c>
      <c r="J2647" t="s">
        <v>25</v>
      </c>
      <c r="K2647" s="1">
        <v>41384</v>
      </c>
      <c r="L2647"/>
      <c r="M2647">
        <v>12.52</v>
      </c>
      <c r="N2647">
        <v>43642</v>
      </c>
      <c r="O2647">
        <v>4</v>
      </c>
      <c r="P2647" t="s">
        <v>26</v>
      </c>
      <c r="Q2647">
        <v>3</v>
      </c>
      <c r="R2647">
        <v>10</v>
      </c>
      <c r="S2647" t="s">
        <v>1463</v>
      </c>
      <c r="T2647" t="s">
        <v>26</v>
      </c>
    </row>
    <row r="2648" spans="1:20" x14ac:dyDescent="0.3">
      <c r="A2648" t="s">
        <v>2914</v>
      </c>
      <c r="B2648" t="s">
        <v>29</v>
      </c>
      <c r="C2648">
        <v>39</v>
      </c>
      <c r="D2648" t="s">
        <v>30</v>
      </c>
      <c r="E2648" t="s">
        <v>21</v>
      </c>
      <c r="F2648" t="s">
        <v>22</v>
      </c>
      <c r="G2648" t="s">
        <v>74</v>
      </c>
      <c r="H2648" t="s">
        <v>51</v>
      </c>
      <c r="I2648">
        <v>11</v>
      </c>
      <c r="J2648" t="s">
        <v>25</v>
      </c>
      <c r="K2648" s="1">
        <v>43669</v>
      </c>
      <c r="L2648"/>
      <c r="M2648">
        <v>6.27</v>
      </c>
      <c r="N2648">
        <v>49139</v>
      </c>
      <c r="O2648">
        <v>2</v>
      </c>
      <c r="P2648" t="s">
        <v>26</v>
      </c>
      <c r="Q2648">
        <v>1</v>
      </c>
      <c r="R2648">
        <v>3</v>
      </c>
      <c r="S2648" t="s">
        <v>60</v>
      </c>
      <c r="T2648" t="s">
        <v>26</v>
      </c>
    </row>
    <row r="2649" spans="1:20" x14ac:dyDescent="0.3">
      <c r="A2649" t="s">
        <v>2915</v>
      </c>
      <c r="B2649" t="s">
        <v>29</v>
      </c>
      <c r="C2649">
        <v>31</v>
      </c>
      <c r="D2649" t="s">
        <v>30</v>
      </c>
      <c r="E2649" t="s">
        <v>53</v>
      </c>
      <c r="F2649" t="s">
        <v>40</v>
      </c>
      <c r="G2649" t="s">
        <v>50</v>
      </c>
      <c r="H2649" t="s">
        <v>84</v>
      </c>
      <c r="I2649">
        <v>3.5</v>
      </c>
      <c r="J2649" t="s">
        <v>25</v>
      </c>
      <c r="K2649" s="1">
        <v>43310</v>
      </c>
      <c r="L2649" s="1">
        <v>44050</v>
      </c>
      <c r="M2649">
        <v>2.0299999999999998</v>
      </c>
      <c r="N2649">
        <v>46296</v>
      </c>
      <c r="O2649">
        <v>4</v>
      </c>
      <c r="P2649" t="s">
        <v>26</v>
      </c>
      <c r="Q2649">
        <v>2</v>
      </c>
      <c r="R2649">
        <v>8</v>
      </c>
      <c r="S2649" t="s">
        <v>690</v>
      </c>
      <c r="T2649" t="s">
        <v>65</v>
      </c>
    </row>
    <row r="2650" spans="1:20" x14ac:dyDescent="0.3">
      <c r="A2650" t="s">
        <v>2916</v>
      </c>
      <c r="B2650" t="s">
        <v>29</v>
      </c>
      <c r="C2650">
        <v>26</v>
      </c>
      <c r="D2650" t="s">
        <v>30</v>
      </c>
      <c r="E2650" t="s">
        <v>31</v>
      </c>
      <c r="F2650" t="s">
        <v>82</v>
      </c>
      <c r="G2650" t="s">
        <v>107</v>
      </c>
      <c r="H2650" t="s">
        <v>24</v>
      </c>
      <c r="I2650">
        <v>2.9</v>
      </c>
      <c r="J2650" t="s">
        <v>25</v>
      </c>
      <c r="K2650" s="1">
        <v>45443</v>
      </c>
      <c r="L2650"/>
      <c r="M2650">
        <v>1.41</v>
      </c>
      <c r="N2650">
        <v>39515</v>
      </c>
      <c r="O2650">
        <v>3</v>
      </c>
      <c r="P2650" t="s">
        <v>26</v>
      </c>
      <c r="Q2650">
        <v>1</v>
      </c>
      <c r="R2650">
        <v>10</v>
      </c>
      <c r="S2650" t="s">
        <v>86</v>
      </c>
      <c r="T2650" t="s">
        <v>26</v>
      </c>
    </row>
    <row r="2651" spans="1:20" x14ac:dyDescent="0.3">
      <c r="A2651" t="s">
        <v>2917</v>
      </c>
      <c r="B2651" t="s">
        <v>29</v>
      </c>
      <c r="C2651">
        <v>26</v>
      </c>
      <c r="D2651" t="s">
        <v>30</v>
      </c>
      <c r="E2651" t="s">
        <v>44</v>
      </c>
      <c r="F2651" t="s">
        <v>54</v>
      </c>
      <c r="G2651" t="s">
        <v>77</v>
      </c>
      <c r="H2651" t="s">
        <v>24</v>
      </c>
      <c r="I2651">
        <v>3.2</v>
      </c>
      <c r="J2651" t="s">
        <v>25</v>
      </c>
      <c r="K2651" s="1">
        <v>45741</v>
      </c>
      <c r="L2651"/>
      <c r="M2651">
        <v>0.59</v>
      </c>
      <c r="N2651">
        <v>38410</v>
      </c>
      <c r="O2651">
        <v>2</v>
      </c>
      <c r="P2651" t="s">
        <v>26</v>
      </c>
      <c r="Q2651">
        <v>3</v>
      </c>
      <c r="R2651">
        <v>6</v>
      </c>
      <c r="S2651" t="s">
        <v>790</v>
      </c>
      <c r="T2651" t="s">
        <v>26</v>
      </c>
    </row>
    <row r="2652" spans="1:20" x14ac:dyDescent="0.3">
      <c r="A2652" t="s">
        <v>2918</v>
      </c>
      <c r="B2652" t="s">
        <v>29</v>
      </c>
      <c r="C2652">
        <v>37</v>
      </c>
      <c r="D2652" t="s">
        <v>20</v>
      </c>
      <c r="E2652" t="s">
        <v>36</v>
      </c>
      <c r="F2652" t="s">
        <v>54</v>
      </c>
      <c r="G2652" t="s">
        <v>55</v>
      </c>
      <c r="H2652" t="s">
        <v>24</v>
      </c>
      <c r="I2652">
        <v>15</v>
      </c>
      <c r="J2652" t="s">
        <v>25</v>
      </c>
      <c r="K2652" s="1">
        <v>44632</v>
      </c>
      <c r="L2652"/>
      <c r="M2652">
        <v>3.63</v>
      </c>
      <c r="N2652">
        <v>57374</v>
      </c>
      <c r="O2652">
        <v>4</v>
      </c>
      <c r="P2652" t="s">
        <v>26</v>
      </c>
      <c r="Q2652">
        <v>1</v>
      </c>
      <c r="R2652">
        <v>13</v>
      </c>
      <c r="S2652" t="s">
        <v>1189</v>
      </c>
      <c r="T2652" t="s">
        <v>26</v>
      </c>
    </row>
    <row r="2653" spans="1:20" x14ac:dyDescent="0.3">
      <c r="A2653" t="s">
        <v>2919</v>
      </c>
      <c r="B2653" t="s">
        <v>19</v>
      </c>
      <c r="C2653">
        <v>40</v>
      </c>
      <c r="D2653" t="s">
        <v>20</v>
      </c>
      <c r="E2653" t="s">
        <v>53</v>
      </c>
      <c r="F2653" t="s">
        <v>67</v>
      </c>
      <c r="G2653" t="s">
        <v>110</v>
      </c>
      <c r="H2653" t="s">
        <v>24</v>
      </c>
      <c r="I2653">
        <v>10</v>
      </c>
      <c r="J2653" t="s">
        <v>25</v>
      </c>
      <c r="K2653" s="1">
        <v>40339</v>
      </c>
      <c r="L2653"/>
      <c r="M2653">
        <v>15.38</v>
      </c>
      <c r="N2653">
        <v>57769</v>
      </c>
      <c r="O2653">
        <v>2</v>
      </c>
      <c r="P2653" t="s">
        <v>26</v>
      </c>
      <c r="Q2653">
        <v>4</v>
      </c>
      <c r="R2653">
        <v>1</v>
      </c>
      <c r="S2653" t="s">
        <v>834</v>
      </c>
      <c r="T2653" t="s">
        <v>26</v>
      </c>
    </row>
    <row r="2654" spans="1:20" x14ac:dyDescent="0.3">
      <c r="A2654" t="s">
        <v>2920</v>
      </c>
      <c r="B2654" t="s">
        <v>19</v>
      </c>
      <c r="C2654">
        <v>23</v>
      </c>
      <c r="D2654" t="s">
        <v>30</v>
      </c>
      <c r="E2654" t="s">
        <v>44</v>
      </c>
      <c r="F2654" t="s">
        <v>45</v>
      </c>
      <c r="G2654" t="s">
        <v>98</v>
      </c>
      <c r="H2654" t="s">
        <v>24</v>
      </c>
      <c r="I2654">
        <v>2.1</v>
      </c>
      <c r="J2654" t="s">
        <v>25</v>
      </c>
      <c r="K2654" s="1">
        <v>44139</v>
      </c>
      <c r="L2654"/>
      <c r="M2654">
        <v>4.9800000000000004</v>
      </c>
      <c r="N2654">
        <v>37232</v>
      </c>
      <c r="O2654">
        <v>2</v>
      </c>
      <c r="P2654" t="s">
        <v>26</v>
      </c>
      <c r="Q2654">
        <v>2</v>
      </c>
      <c r="R2654">
        <v>5</v>
      </c>
      <c r="S2654" t="s">
        <v>843</v>
      </c>
      <c r="T2654" t="s">
        <v>26</v>
      </c>
    </row>
    <row r="2655" spans="1:20" x14ac:dyDescent="0.3">
      <c r="A2655" t="s">
        <v>78</v>
      </c>
      <c r="B2655" t="s">
        <v>19</v>
      </c>
      <c r="C2655">
        <v>26</v>
      </c>
      <c r="D2655" t="s">
        <v>20</v>
      </c>
      <c r="E2655" t="s">
        <v>36</v>
      </c>
      <c r="F2655" t="s">
        <v>54</v>
      </c>
      <c r="G2655" t="s">
        <v>77</v>
      </c>
      <c r="H2655" t="s">
        <v>84</v>
      </c>
      <c r="I2655">
        <v>3.7</v>
      </c>
      <c r="J2655" t="s">
        <v>25</v>
      </c>
      <c r="K2655" s="1">
        <v>42587</v>
      </c>
      <c r="L2655"/>
      <c r="M2655">
        <v>9.23</v>
      </c>
      <c r="N2655">
        <v>39129</v>
      </c>
      <c r="O2655">
        <v>3</v>
      </c>
      <c r="P2655" t="s">
        <v>26</v>
      </c>
      <c r="Q2655">
        <v>1</v>
      </c>
      <c r="R2655">
        <v>6</v>
      </c>
      <c r="T2655" t="s">
        <v>26</v>
      </c>
    </row>
    <row r="2656" spans="1:20" x14ac:dyDescent="0.3">
      <c r="A2656" t="s">
        <v>2921</v>
      </c>
      <c r="B2656" t="s">
        <v>29</v>
      </c>
      <c r="C2656">
        <v>31</v>
      </c>
      <c r="D2656" t="s">
        <v>30</v>
      </c>
      <c r="E2656" t="s">
        <v>31</v>
      </c>
      <c r="F2656" t="s">
        <v>54</v>
      </c>
      <c r="G2656" t="s">
        <v>77</v>
      </c>
      <c r="H2656" t="s">
        <v>24</v>
      </c>
      <c r="I2656">
        <v>2.5</v>
      </c>
      <c r="J2656" t="s">
        <v>25</v>
      </c>
      <c r="K2656" s="1">
        <v>41284</v>
      </c>
      <c r="L2656" s="1">
        <v>43133</v>
      </c>
      <c r="M2656">
        <v>5.0599999999999996</v>
      </c>
      <c r="N2656">
        <v>30714</v>
      </c>
      <c r="O2656">
        <v>2</v>
      </c>
      <c r="P2656" t="s">
        <v>26</v>
      </c>
      <c r="Q2656">
        <v>2</v>
      </c>
      <c r="R2656">
        <v>5</v>
      </c>
      <c r="S2656" t="s">
        <v>1189</v>
      </c>
      <c r="T2656" t="s">
        <v>65</v>
      </c>
    </row>
    <row r="2657" spans="1:20" x14ac:dyDescent="0.3">
      <c r="A2657" t="s">
        <v>2922</v>
      </c>
      <c r="B2657" t="s">
        <v>19</v>
      </c>
      <c r="C2657">
        <v>32</v>
      </c>
      <c r="D2657" t="s">
        <v>30</v>
      </c>
      <c r="E2657" t="s">
        <v>21</v>
      </c>
      <c r="F2657" t="s">
        <v>92</v>
      </c>
      <c r="G2657" t="s">
        <v>120</v>
      </c>
      <c r="H2657" t="s">
        <v>84</v>
      </c>
      <c r="I2657">
        <v>7.5</v>
      </c>
      <c r="J2657" t="s">
        <v>85</v>
      </c>
      <c r="K2657" s="1">
        <v>44127</v>
      </c>
      <c r="L2657"/>
      <c r="M2657">
        <v>5.01</v>
      </c>
      <c r="N2657">
        <v>46578</v>
      </c>
      <c r="O2657">
        <v>5</v>
      </c>
      <c r="P2657" t="s">
        <v>26</v>
      </c>
      <c r="Q2657">
        <v>1</v>
      </c>
      <c r="R2657">
        <v>5</v>
      </c>
      <c r="S2657" t="s">
        <v>871</v>
      </c>
      <c r="T2657" t="s">
        <v>26</v>
      </c>
    </row>
    <row r="2658" spans="1:20" x14ac:dyDescent="0.3">
      <c r="A2658" t="s">
        <v>2923</v>
      </c>
      <c r="B2658" t="s">
        <v>29</v>
      </c>
      <c r="C2658">
        <v>23</v>
      </c>
      <c r="D2658" t="s">
        <v>20</v>
      </c>
      <c r="E2658" t="s">
        <v>44</v>
      </c>
      <c r="F2658" t="s">
        <v>82</v>
      </c>
      <c r="G2658" t="s">
        <v>107</v>
      </c>
      <c r="H2658" t="s">
        <v>51</v>
      </c>
      <c r="I2658">
        <v>2.9</v>
      </c>
      <c r="J2658" t="s">
        <v>25</v>
      </c>
      <c r="K2658" s="1">
        <v>45627</v>
      </c>
      <c r="L2658" s="1">
        <v>45728</v>
      </c>
      <c r="M2658">
        <v>0.28000000000000003</v>
      </c>
      <c r="N2658">
        <v>34672</v>
      </c>
      <c r="O2658">
        <v>4</v>
      </c>
      <c r="P2658" t="s">
        <v>65</v>
      </c>
      <c r="Q2658">
        <v>0</v>
      </c>
      <c r="R2658">
        <v>4</v>
      </c>
      <c r="S2658" t="s">
        <v>1232</v>
      </c>
      <c r="T2658" t="s">
        <v>65</v>
      </c>
    </row>
    <row r="2659" spans="1:20" x14ac:dyDescent="0.3">
      <c r="A2659" t="s">
        <v>2924</v>
      </c>
      <c r="B2659" t="s">
        <v>29</v>
      </c>
      <c r="C2659">
        <v>32</v>
      </c>
      <c r="D2659" t="s">
        <v>20</v>
      </c>
      <c r="E2659" t="s">
        <v>63</v>
      </c>
      <c r="F2659" t="s">
        <v>40</v>
      </c>
      <c r="G2659" t="s">
        <v>96</v>
      </c>
      <c r="H2659" t="s">
        <v>47</v>
      </c>
      <c r="I2659">
        <v>10.199999999999999</v>
      </c>
      <c r="J2659" t="s">
        <v>25</v>
      </c>
      <c r="K2659" s="1">
        <v>41128</v>
      </c>
      <c r="L2659"/>
      <c r="M2659">
        <v>13.22</v>
      </c>
      <c r="N2659">
        <v>57496</v>
      </c>
      <c r="O2659">
        <v>2</v>
      </c>
      <c r="P2659" t="s">
        <v>26</v>
      </c>
      <c r="Q2659">
        <v>2</v>
      </c>
      <c r="R2659">
        <v>3</v>
      </c>
      <c r="S2659" t="s">
        <v>881</v>
      </c>
      <c r="T2659" t="s">
        <v>26</v>
      </c>
    </row>
    <row r="2660" spans="1:20" x14ac:dyDescent="0.3">
      <c r="A2660" t="s">
        <v>2925</v>
      </c>
      <c r="B2660" t="s">
        <v>19</v>
      </c>
      <c r="C2660">
        <v>33</v>
      </c>
      <c r="D2660" t="s">
        <v>30</v>
      </c>
      <c r="E2660" t="s">
        <v>44</v>
      </c>
      <c r="F2660" t="s">
        <v>54</v>
      </c>
      <c r="G2660" t="s">
        <v>77</v>
      </c>
      <c r="H2660" t="s">
        <v>24</v>
      </c>
      <c r="I2660">
        <v>11</v>
      </c>
      <c r="J2660" t="s">
        <v>25</v>
      </c>
      <c r="K2660" s="1">
        <v>40030</v>
      </c>
      <c r="L2660"/>
      <c r="M2660">
        <v>16.23</v>
      </c>
      <c r="N2660">
        <v>53555</v>
      </c>
      <c r="O2660">
        <v>4</v>
      </c>
      <c r="P2660" t="s">
        <v>65</v>
      </c>
      <c r="Q2660">
        <v>2</v>
      </c>
      <c r="R2660">
        <v>7</v>
      </c>
      <c r="S2660" t="s">
        <v>211</v>
      </c>
      <c r="T2660" t="s">
        <v>26</v>
      </c>
    </row>
    <row r="2661" spans="1:20" x14ac:dyDescent="0.3">
      <c r="A2661" t="s">
        <v>2926</v>
      </c>
      <c r="B2661" t="s">
        <v>19</v>
      </c>
      <c r="C2661">
        <v>43</v>
      </c>
      <c r="D2661" t="s">
        <v>30</v>
      </c>
      <c r="E2661" t="s">
        <v>21</v>
      </c>
      <c r="F2661" t="s">
        <v>32</v>
      </c>
      <c r="G2661" t="s">
        <v>171</v>
      </c>
      <c r="H2661" t="s">
        <v>84</v>
      </c>
      <c r="I2661">
        <v>16.8</v>
      </c>
      <c r="J2661" t="s">
        <v>85</v>
      </c>
      <c r="K2661" s="1">
        <v>41765</v>
      </c>
      <c r="L2661" s="1">
        <v>42505</v>
      </c>
      <c r="M2661">
        <v>2.0299999999999998</v>
      </c>
      <c r="N2661">
        <v>63583</v>
      </c>
      <c r="O2661">
        <v>1</v>
      </c>
      <c r="P2661" t="s">
        <v>65</v>
      </c>
      <c r="Q2661">
        <v>3</v>
      </c>
      <c r="R2661">
        <v>5</v>
      </c>
      <c r="S2661" t="s">
        <v>1757</v>
      </c>
      <c r="T2661" t="s">
        <v>65</v>
      </c>
    </row>
    <row r="2662" spans="1:20" x14ac:dyDescent="0.3">
      <c r="A2662" t="s">
        <v>2927</v>
      </c>
      <c r="B2662" t="s">
        <v>19</v>
      </c>
      <c r="C2662">
        <v>36</v>
      </c>
      <c r="D2662" t="s">
        <v>30</v>
      </c>
      <c r="E2662" t="s">
        <v>31</v>
      </c>
      <c r="F2662" t="s">
        <v>82</v>
      </c>
      <c r="G2662" t="s">
        <v>107</v>
      </c>
      <c r="H2662" t="s">
        <v>51</v>
      </c>
      <c r="I2662">
        <v>6.7</v>
      </c>
      <c r="J2662" t="s">
        <v>85</v>
      </c>
      <c r="K2662" s="1">
        <v>42865</v>
      </c>
      <c r="L2662"/>
      <c r="M2662">
        <v>8.4700000000000006</v>
      </c>
      <c r="N2662">
        <v>38871</v>
      </c>
      <c r="O2662">
        <v>3</v>
      </c>
      <c r="P2662" t="s">
        <v>26</v>
      </c>
      <c r="Q2662">
        <v>1</v>
      </c>
      <c r="R2662">
        <v>6</v>
      </c>
      <c r="S2662" t="s">
        <v>1243</v>
      </c>
      <c r="T2662" t="s">
        <v>26</v>
      </c>
    </row>
    <row r="2663" spans="1:20" x14ac:dyDescent="0.3">
      <c r="A2663" t="s">
        <v>2928</v>
      </c>
      <c r="B2663" t="s">
        <v>29</v>
      </c>
      <c r="C2663">
        <v>26</v>
      </c>
      <c r="D2663" t="s">
        <v>20</v>
      </c>
      <c r="E2663" t="s">
        <v>21</v>
      </c>
      <c r="F2663" t="s">
        <v>32</v>
      </c>
      <c r="G2663" t="s">
        <v>33</v>
      </c>
      <c r="H2663" t="s">
        <v>24</v>
      </c>
      <c r="I2663">
        <v>3.2</v>
      </c>
      <c r="J2663" t="s">
        <v>25</v>
      </c>
      <c r="K2663" s="1">
        <v>41466</v>
      </c>
      <c r="L2663"/>
      <c r="M2663">
        <v>12.3</v>
      </c>
      <c r="N2663">
        <v>36625</v>
      </c>
      <c r="O2663">
        <v>4</v>
      </c>
      <c r="P2663" t="s">
        <v>26</v>
      </c>
      <c r="Q2663">
        <v>1</v>
      </c>
      <c r="R2663">
        <v>8</v>
      </c>
      <c r="S2663" t="s">
        <v>1887</v>
      </c>
      <c r="T2663" t="s">
        <v>26</v>
      </c>
    </row>
    <row r="2664" spans="1:20" x14ac:dyDescent="0.3">
      <c r="A2664" t="s">
        <v>2929</v>
      </c>
      <c r="B2664" t="s">
        <v>29</v>
      </c>
      <c r="C2664">
        <v>37</v>
      </c>
      <c r="D2664" t="s">
        <v>30</v>
      </c>
      <c r="E2664" t="s">
        <v>39</v>
      </c>
      <c r="F2664" t="s">
        <v>54</v>
      </c>
      <c r="G2664" t="s">
        <v>139</v>
      </c>
      <c r="H2664" t="s">
        <v>51</v>
      </c>
      <c r="I2664">
        <v>12.2</v>
      </c>
      <c r="J2664" t="s">
        <v>25</v>
      </c>
      <c r="K2664" s="1">
        <v>40725</v>
      </c>
      <c r="L2664"/>
      <c r="M2664">
        <v>14.33</v>
      </c>
      <c r="N2664">
        <v>59002</v>
      </c>
      <c r="O2664">
        <v>4</v>
      </c>
      <c r="P2664" t="s">
        <v>26</v>
      </c>
      <c r="Q2664">
        <v>0</v>
      </c>
      <c r="R2664">
        <v>8</v>
      </c>
      <c r="S2664" t="s">
        <v>260</v>
      </c>
      <c r="T2664" t="s">
        <v>26</v>
      </c>
    </row>
    <row r="2665" spans="1:20" x14ac:dyDescent="0.3">
      <c r="A2665" t="s">
        <v>2930</v>
      </c>
      <c r="B2665" t="s">
        <v>29</v>
      </c>
      <c r="C2665">
        <v>27</v>
      </c>
      <c r="D2665" t="s">
        <v>30</v>
      </c>
      <c r="E2665" t="s">
        <v>58</v>
      </c>
      <c r="F2665" t="s">
        <v>82</v>
      </c>
      <c r="G2665" t="s">
        <v>107</v>
      </c>
      <c r="H2665" t="s">
        <v>84</v>
      </c>
      <c r="I2665">
        <v>7</v>
      </c>
      <c r="J2665" t="s">
        <v>25</v>
      </c>
      <c r="K2665" s="1">
        <v>43426</v>
      </c>
      <c r="L2665"/>
      <c r="M2665">
        <v>6.93</v>
      </c>
      <c r="N2665">
        <v>45015</v>
      </c>
      <c r="O2665">
        <v>4</v>
      </c>
      <c r="P2665" t="s">
        <v>26</v>
      </c>
      <c r="Q2665">
        <v>0</v>
      </c>
      <c r="R2665">
        <v>7</v>
      </c>
      <c r="S2665" t="s">
        <v>668</v>
      </c>
      <c r="T2665" t="s">
        <v>26</v>
      </c>
    </row>
    <row r="2666" spans="1:20" x14ac:dyDescent="0.3">
      <c r="A2666" t="s">
        <v>2931</v>
      </c>
      <c r="B2666" t="s">
        <v>19</v>
      </c>
      <c r="C2666">
        <v>33</v>
      </c>
      <c r="D2666" t="s">
        <v>30</v>
      </c>
      <c r="E2666" t="s">
        <v>58</v>
      </c>
      <c r="F2666" t="s">
        <v>22</v>
      </c>
      <c r="G2666" t="s">
        <v>23</v>
      </c>
      <c r="H2666" t="s">
        <v>24</v>
      </c>
      <c r="I2666">
        <v>12.4</v>
      </c>
      <c r="J2666" t="s">
        <v>25</v>
      </c>
      <c r="K2666" s="1">
        <v>40155</v>
      </c>
      <c r="L2666"/>
      <c r="M2666">
        <v>15.89</v>
      </c>
      <c r="N2666">
        <v>58631</v>
      </c>
      <c r="O2666">
        <v>4</v>
      </c>
      <c r="P2666" t="s">
        <v>26</v>
      </c>
      <c r="Q2666">
        <v>1</v>
      </c>
      <c r="R2666">
        <v>6</v>
      </c>
      <c r="S2666" t="s">
        <v>533</v>
      </c>
      <c r="T2666" t="s">
        <v>26</v>
      </c>
    </row>
    <row r="2667" spans="1:20" x14ac:dyDescent="0.3">
      <c r="A2667" t="s">
        <v>2932</v>
      </c>
      <c r="B2667" t="s">
        <v>29</v>
      </c>
      <c r="C2667">
        <v>46</v>
      </c>
      <c r="D2667" t="s">
        <v>20</v>
      </c>
      <c r="E2667" t="s">
        <v>44</v>
      </c>
      <c r="F2667" t="s">
        <v>45</v>
      </c>
      <c r="G2667" t="s">
        <v>98</v>
      </c>
      <c r="H2667" t="s">
        <v>24</v>
      </c>
      <c r="I2667">
        <v>12.3</v>
      </c>
      <c r="J2667" t="s">
        <v>25</v>
      </c>
      <c r="K2667" s="1">
        <v>40556</v>
      </c>
      <c r="L2667"/>
      <c r="M2667">
        <v>14.79</v>
      </c>
      <c r="N2667">
        <v>66697</v>
      </c>
      <c r="O2667">
        <v>3</v>
      </c>
      <c r="P2667" t="s">
        <v>26</v>
      </c>
      <c r="Q2667">
        <v>1</v>
      </c>
      <c r="R2667">
        <v>6</v>
      </c>
      <c r="S2667" t="s">
        <v>165</v>
      </c>
      <c r="T2667" t="s">
        <v>26</v>
      </c>
    </row>
    <row r="2668" spans="1:20" x14ac:dyDescent="0.3">
      <c r="A2668" t="s">
        <v>2933</v>
      </c>
      <c r="B2668" t="s">
        <v>19</v>
      </c>
      <c r="C2668">
        <v>32</v>
      </c>
      <c r="D2668" t="s">
        <v>30</v>
      </c>
      <c r="E2668" t="s">
        <v>21</v>
      </c>
      <c r="F2668" t="s">
        <v>54</v>
      </c>
      <c r="G2668" t="s">
        <v>55</v>
      </c>
      <c r="H2668" t="s">
        <v>84</v>
      </c>
      <c r="I2668">
        <v>12</v>
      </c>
      <c r="J2668" t="s">
        <v>85</v>
      </c>
      <c r="K2668" s="1">
        <v>43819</v>
      </c>
      <c r="L2668"/>
      <c r="M2668">
        <v>5.86</v>
      </c>
      <c r="N2668">
        <v>51789</v>
      </c>
      <c r="O2668">
        <v>3</v>
      </c>
      <c r="P2668" t="s">
        <v>26</v>
      </c>
      <c r="Q2668">
        <v>1</v>
      </c>
      <c r="R2668">
        <v>6</v>
      </c>
      <c r="S2668" t="s">
        <v>294</v>
      </c>
      <c r="T2668" t="s">
        <v>26</v>
      </c>
    </row>
    <row r="2669" spans="1:20" x14ac:dyDescent="0.3">
      <c r="A2669" t="s">
        <v>2934</v>
      </c>
      <c r="B2669" t="s">
        <v>29</v>
      </c>
      <c r="C2669">
        <v>35</v>
      </c>
      <c r="D2669" t="s">
        <v>20</v>
      </c>
      <c r="E2669" t="s">
        <v>21</v>
      </c>
      <c r="F2669" t="s">
        <v>45</v>
      </c>
      <c r="G2669" t="s">
        <v>46</v>
      </c>
      <c r="H2669" t="s">
        <v>24</v>
      </c>
      <c r="I2669">
        <v>5.5</v>
      </c>
      <c r="J2669" t="s">
        <v>25</v>
      </c>
      <c r="K2669" s="1">
        <v>43020</v>
      </c>
      <c r="L2669"/>
      <c r="M2669">
        <v>8.0399999999999991</v>
      </c>
      <c r="N2669">
        <v>49279</v>
      </c>
      <c r="O2669">
        <v>4</v>
      </c>
      <c r="P2669" t="s">
        <v>26</v>
      </c>
      <c r="Q2669">
        <v>2</v>
      </c>
      <c r="R2669">
        <v>3</v>
      </c>
      <c r="S2669" t="s">
        <v>238</v>
      </c>
      <c r="T2669" t="s">
        <v>26</v>
      </c>
    </row>
    <row r="2670" spans="1:20" x14ac:dyDescent="0.3">
      <c r="A2670" t="s">
        <v>2935</v>
      </c>
      <c r="B2670" t="s">
        <v>29</v>
      </c>
      <c r="C2670">
        <v>39</v>
      </c>
      <c r="D2670" t="s">
        <v>20</v>
      </c>
      <c r="E2670" t="s">
        <v>53</v>
      </c>
      <c r="F2670" t="s">
        <v>45</v>
      </c>
      <c r="G2670" t="s">
        <v>46</v>
      </c>
      <c r="H2670" t="s">
        <v>24</v>
      </c>
      <c r="I2670">
        <v>11.6</v>
      </c>
      <c r="J2670" t="s">
        <v>25</v>
      </c>
      <c r="K2670" s="1">
        <v>45908</v>
      </c>
      <c r="L2670"/>
      <c r="M2670">
        <v>0.14000000000000001</v>
      </c>
      <c r="N2670">
        <v>66491</v>
      </c>
      <c r="O2670">
        <v>4</v>
      </c>
      <c r="P2670" t="s">
        <v>26</v>
      </c>
      <c r="Q2670">
        <v>0</v>
      </c>
      <c r="R2670">
        <v>5</v>
      </c>
      <c r="S2670" t="s">
        <v>473</v>
      </c>
      <c r="T2670" t="s">
        <v>26</v>
      </c>
    </row>
    <row r="2671" spans="1:20" x14ac:dyDescent="0.3">
      <c r="A2671" t="s">
        <v>2936</v>
      </c>
      <c r="B2671" t="s">
        <v>19</v>
      </c>
      <c r="C2671">
        <v>22</v>
      </c>
      <c r="D2671" t="s">
        <v>20</v>
      </c>
      <c r="E2671" t="s">
        <v>21</v>
      </c>
      <c r="F2671" t="s">
        <v>22</v>
      </c>
      <c r="G2671" t="s">
        <v>23</v>
      </c>
      <c r="H2671" t="s">
        <v>24</v>
      </c>
      <c r="I2671">
        <v>0.2</v>
      </c>
      <c r="J2671" t="s">
        <v>25</v>
      </c>
      <c r="K2671" s="1">
        <v>45857</v>
      </c>
      <c r="L2671"/>
      <c r="M2671">
        <v>0.28000000000000003</v>
      </c>
      <c r="N2671">
        <v>29954</v>
      </c>
      <c r="O2671">
        <v>3</v>
      </c>
      <c r="P2671" t="s">
        <v>26</v>
      </c>
      <c r="Q2671">
        <v>4</v>
      </c>
      <c r="R2671">
        <v>3</v>
      </c>
      <c r="S2671" t="s">
        <v>760</v>
      </c>
      <c r="T2671" t="s">
        <v>26</v>
      </c>
    </row>
    <row r="2672" spans="1:20" x14ac:dyDescent="0.3">
      <c r="A2672" t="s">
        <v>1397</v>
      </c>
      <c r="B2672" t="s">
        <v>29</v>
      </c>
      <c r="C2672">
        <v>33</v>
      </c>
      <c r="D2672" t="s">
        <v>30</v>
      </c>
      <c r="E2672" t="s">
        <v>31</v>
      </c>
      <c r="F2672" t="s">
        <v>54</v>
      </c>
      <c r="G2672" t="s">
        <v>139</v>
      </c>
      <c r="H2672" t="s">
        <v>24</v>
      </c>
      <c r="I2672">
        <v>7.3</v>
      </c>
      <c r="J2672" t="s">
        <v>25</v>
      </c>
      <c r="K2672" s="1">
        <v>42196</v>
      </c>
      <c r="L2672"/>
      <c r="M2672">
        <v>10.3</v>
      </c>
      <c r="N2672">
        <v>42030</v>
      </c>
      <c r="O2672">
        <v>4</v>
      </c>
      <c r="P2672" t="s">
        <v>26</v>
      </c>
      <c r="Q2672">
        <v>2</v>
      </c>
      <c r="R2672">
        <v>3</v>
      </c>
      <c r="T2672" t="s">
        <v>26</v>
      </c>
    </row>
    <row r="2673" spans="1:20" x14ac:dyDescent="0.3">
      <c r="A2673" t="s">
        <v>948</v>
      </c>
      <c r="B2673" t="s">
        <v>29</v>
      </c>
      <c r="C2673">
        <v>31</v>
      </c>
      <c r="D2673" t="s">
        <v>30</v>
      </c>
      <c r="E2673" t="s">
        <v>36</v>
      </c>
      <c r="F2673" t="s">
        <v>40</v>
      </c>
      <c r="G2673" t="s">
        <v>41</v>
      </c>
      <c r="H2673" t="s">
        <v>24</v>
      </c>
      <c r="I2673">
        <v>5.0999999999999996</v>
      </c>
      <c r="J2673" t="s">
        <v>25</v>
      </c>
      <c r="K2673" s="1">
        <v>41522</v>
      </c>
      <c r="L2673"/>
      <c r="M2673">
        <v>12.15</v>
      </c>
      <c r="N2673">
        <v>40691</v>
      </c>
      <c r="O2673">
        <v>3</v>
      </c>
      <c r="P2673" t="s">
        <v>26</v>
      </c>
      <c r="Q2673">
        <v>1</v>
      </c>
      <c r="R2673">
        <v>4</v>
      </c>
      <c r="T2673" t="s">
        <v>26</v>
      </c>
    </row>
    <row r="2674" spans="1:20" x14ac:dyDescent="0.3">
      <c r="A2674" t="s">
        <v>2937</v>
      </c>
      <c r="B2674" t="s">
        <v>29</v>
      </c>
      <c r="C2674">
        <v>37</v>
      </c>
      <c r="D2674" t="s">
        <v>20</v>
      </c>
      <c r="E2674" t="s">
        <v>58</v>
      </c>
      <c r="F2674" t="s">
        <v>92</v>
      </c>
      <c r="G2674" t="s">
        <v>93</v>
      </c>
      <c r="H2674" t="s">
        <v>24</v>
      </c>
      <c r="I2674">
        <v>10.8</v>
      </c>
      <c r="J2674" t="s">
        <v>25</v>
      </c>
      <c r="K2674" s="1">
        <v>39464</v>
      </c>
      <c r="L2674"/>
      <c r="M2674">
        <v>17.78</v>
      </c>
      <c r="N2674">
        <v>53106</v>
      </c>
      <c r="O2674">
        <v>4</v>
      </c>
      <c r="P2674" t="s">
        <v>26</v>
      </c>
      <c r="Q2674">
        <v>1</v>
      </c>
      <c r="R2674">
        <v>7</v>
      </c>
      <c r="S2674" t="s">
        <v>118</v>
      </c>
      <c r="T2674" t="s">
        <v>26</v>
      </c>
    </row>
    <row r="2675" spans="1:20" x14ac:dyDescent="0.3">
      <c r="A2675" t="s">
        <v>2938</v>
      </c>
      <c r="B2675" t="s">
        <v>29</v>
      </c>
      <c r="C2675">
        <v>27</v>
      </c>
      <c r="D2675" t="s">
        <v>30</v>
      </c>
      <c r="E2675" t="s">
        <v>58</v>
      </c>
      <c r="F2675" t="s">
        <v>67</v>
      </c>
      <c r="G2675" t="s">
        <v>90</v>
      </c>
      <c r="H2675" t="s">
        <v>51</v>
      </c>
      <c r="I2675">
        <v>1.5</v>
      </c>
      <c r="J2675" t="s">
        <v>25</v>
      </c>
      <c r="K2675" s="1">
        <v>44474</v>
      </c>
      <c r="L2675"/>
      <c r="M2675">
        <v>4.0599999999999996</v>
      </c>
      <c r="N2675">
        <v>41043</v>
      </c>
      <c r="O2675">
        <v>3</v>
      </c>
      <c r="P2675" t="s">
        <v>26</v>
      </c>
      <c r="Q2675">
        <v>0</v>
      </c>
      <c r="R2675">
        <v>9</v>
      </c>
      <c r="S2675" t="s">
        <v>598</v>
      </c>
      <c r="T2675" t="s">
        <v>26</v>
      </c>
    </row>
    <row r="2676" spans="1:20" x14ac:dyDescent="0.3">
      <c r="A2676" t="s">
        <v>2939</v>
      </c>
      <c r="B2676" t="s">
        <v>29</v>
      </c>
      <c r="C2676">
        <v>29</v>
      </c>
      <c r="D2676" t="s">
        <v>30</v>
      </c>
      <c r="E2676" t="s">
        <v>44</v>
      </c>
      <c r="F2676" t="s">
        <v>54</v>
      </c>
      <c r="G2676" t="s">
        <v>77</v>
      </c>
      <c r="H2676" t="s">
        <v>47</v>
      </c>
      <c r="I2676">
        <v>9</v>
      </c>
      <c r="J2676" t="s">
        <v>25</v>
      </c>
      <c r="K2676" s="1">
        <v>44345</v>
      </c>
      <c r="L2676" s="1">
        <v>44857</v>
      </c>
      <c r="M2676">
        <v>1.4</v>
      </c>
      <c r="N2676">
        <v>54767</v>
      </c>
      <c r="O2676">
        <v>4</v>
      </c>
      <c r="P2676" t="s">
        <v>26</v>
      </c>
      <c r="Q2676">
        <v>3</v>
      </c>
      <c r="R2676">
        <v>4</v>
      </c>
      <c r="S2676" t="s">
        <v>1613</v>
      </c>
      <c r="T2676" t="s">
        <v>65</v>
      </c>
    </row>
    <row r="2677" spans="1:20" x14ac:dyDescent="0.3">
      <c r="A2677" t="s">
        <v>491</v>
      </c>
      <c r="B2677" t="s">
        <v>29</v>
      </c>
      <c r="C2677">
        <v>31</v>
      </c>
      <c r="D2677" t="s">
        <v>30</v>
      </c>
      <c r="E2677" t="s">
        <v>39</v>
      </c>
      <c r="F2677" t="s">
        <v>82</v>
      </c>
      <c r="G2677" t="s">
        <v>107</v>
      </c>
      <c r="H2677" t="s">
        <v>24</v>
      </c>
      <c r="I2677">
        <v>4.9000000000000004</v>
      </c>
      <c r="J2677" t="s">
        <v>25</v>
      </c>
      <c r="K2677" s="1">
        <v>44882</v>
      </c>
      <c r="L2677"/>
      <c r="M2677">
        <v>2.95</v>
      </c>
      <c r="N2677">
        <v>41780</v>
      </c>
      <c r="O2677">
        <v>3</v>
      </c>
      <c r="P2677" t="s">
        <v>26</v>
      </c>
      <c r="Q2677">
        <v>0</v>
      </c>
      <c r="R2677">
        <v>5</v>
      </c>
      <c r="T2677" t="s">
        <v>26</v>
      </c>
    </row>
    <row r="2678" spans="1:20" x14ac:dyDescent="0.3">
      <c r="A2678" t="s">
        <v>2940</v>
      </c>
      <c r="B2678" t="s">
        <v>29</v>
      </c>
      <c r="C2678">
        <v>41</v>
      </c>
      <c r="D2678" t="s">
        <v>20</v>
      </c>
      <c r="E2678" t="s">
        <v>36</v>
      </c>
      <c r="F2678" t="s">
        <v>32</v>
      </c>
      <c r="G2678" t="s">
        <v>33</v>
      </c>
      <c r="H2678" t="s">
        <v>51</v>
      </c>
      <c r="I2678">
        <v>11.4</v>
      </c>
      <c r="J2678" t="s">
        <v>25</v>
      </c>
      <c r="K2678" s="1">
        <v>44675</v>
      </c>
      <c r="L2678"/>
      <c r="M2678">
        <v>3.51</v>
      </c>
      <c r="N2678">
        <v>50421</v>
      </c>
      <c r="O2678">
        <v>4</v>
      </c>
      <c r="P2678" t="s">
        <v>26</v>
      </c>
      <c r="Q2678">
        <v>4</v>
      </c>
      <c r="R2678">
        <v>8</v>
      </c>
      <c r="S2678" t="s">
        <v>1171</v>
      </c>
      <c r="T2678" t="s">
        <v>26</v>
      </c>
    </row>
    <row r="2679" spans="1:20" x14ac:dyDescent="0.3">
      <c r="A2679" t="s">
        <v>135</v>
      </c>
      <c r="B2679" t="s">
        <v>29</v>
      </c>
      <c r="C2679">
        <v>28</v>
      </c>
      <c r="D2679" t="s">
        <v>30</v>
      </c>
      <c r="E2679" t="s">
        <v>39</v>
      </c>
      <c r="F2679" t="s">
        <v>22</v>
      </c>
      <c r="G2679" t="s">
        <v>74</v>
      </c>
      <c r="H2679" t="s">
        <v>24</v>
      </c>
      <c r="I2679">
        <v>2.2000000000000002</v>
      </c>
      <c r="J2679" t="s">
        <v>25</v>
      </c>
      <c r="K2679" s="1">
        <v>42583</v>
      </c>
      <c r="L2679"/>
      <c r="M2679">
        <v>9.24</v>
      </c>
      <c r="N2679">
        <v>34613</v>
      </c>
      <c r="O2679">
        <v>3</v>
      </c>
      <c r="P2679" t="s">
        <v>65</v>
      </c>
      <c r="Q2679">
        <v>4</v>
      </c>
      <c r="R2679">
        <v>7</v>
      </c>
      <c r="T2679" t="s">
        <v>26</v>
      </c>
    </row>
    <row r="2680" spans="1:20" x14ac:dyDescent="0.3">
      <c r="A2680" t="s">
        <v>2941</v>
      </c>
      <c r="B2680" t="s">
        <v>29</v>
      </c>
      <c r="C2680">
        <v>26</v>
      </c>
      <c r="D2680" t="s">
        <v>30</v>
      </c>
      <c r="E2680" t="s">
        <v>44</v>
      </c>
      <c r="F2680" t="s">
        <v>82</v>
      </c>
      <c r="G2680" t="s">
        <v>284</v>
      </c>
      <c r="H2680" t="s">
        <v>84</v>
      </c>
      <c r="I2680">
        <v>3.9</v>
      </c>
      <c r="J2680" t="s">
        <v>25</v>
      </c>
      <c r="K2680" s="1">
        <v>42545</v>
      </c>
      <c r="L2680"/>
      <c r="M2680">
        <v>9.34</v>
      </c>
      <c r="N2680">
        <v>36564</v>
      </c>
      <c r="O2680">
        <v>4</v>
      </c>
      <c r="P2680" t="s">
        <v>26</v>
      </c>
      <c r="Q2680">
        <v>0</v>
      </c>
      <c r="R2680">
        <v>3</v>
      </c>
      <c r="S2680" t="s">
        <v>285</v>
      </c>
      <c r="T2680" t="s">
        <v>26</v>
      </c>
    </row>
    <row r="2681" spans="1:20" x14ac:dyDescent="0.3">
      <c r="A2681" t="s">
        <v>2942</v>
      </c>
      <c r="B2681" t="s">
        <v>29</v>
      </c>
      <c r="C2681">
        <v>21</v>
      </c>
      <c r="D2681" t="s">
        <v>20</v>
      </c>
      <c r="E2681" t="s">
        <v>21</v>
      </c>
      <c r="F2681" t="s">
        <v>32</v>
      </c>
      <c r="G2681" t="s">
        <v>33</v>
      </c>
      <c r="H2681" t="s">
        <v>51</v>
      </c>
      <c r="I2681">
        <v>1</v>
      </c>
      <c r="J2681" t="s">
        <v>25</v>
      </c>
      <c r="K2681" s="1">
        <v>44675</v>
      </c>
      <c r="L2681"/>
      <c r="M2681">
        <v>3.51</v>
      </c>
      <c r="N2681">
        <v>23296</v>
      </c>
      <c r="O2681">
        <v>5</v>
      </c>
      <c r="P2681" t="s">
        <v>65</v>
      </c>
      <c r="Q2681">
        <v>0</v>
      </c>
      <c r="R2681">
        <v>7</v>
      </c>
      <c r="S2681" t="s">
        <v>1343</v>
      </c>
      <c r="T2681" t="s">
        <v>26</v>
      </c>
    </row>
    <row r="2682" spans="1:20" x14ac:dyDescent="0.3">
      <c r="A2682" t="s">
        <v>2943</v>
      </c>
      <c r="B2682" t="s">
        <v>29</v>
      </c>
      <c r="C2682">
        <v>35</v>
      </c>
      <c r="D2682" t="s">
        <v>30</v>
      </c>
      <c r="E2682" t="s">
        <v>21</v>
      </c>
      <c r="F2682" t="s">
        <v>32</v>
      </c>
      <c r="G2682" t="s">
        <v>171</v>
      </c>
      <c r="H2682" t="s">
        <v>84</v>
      </c>
      <c r="I2682">
        <v>7.5</v>
      </c>
      <c r="J2682" t="s">
        <v>25</v>
      </c>
      <c r="K2682" s="1">
        <v>39511</v>
      </c>
      <c r="L2682"/>
      <c r="M2682">
        <v>17.649999999999999</v>
      </c>
      <c r="N2682">
        <v>41749</v>
      </c>
      <c r="O2682">
        <v>4</v>
      </c>
      <c r="P2682" t="s">
        <v>26</v>
      </c>
      <c r="Q2682">
        <v>1</v>
      </c>
      <c r="R2682">
        <v>5</v>
      </c>
      <c r="S2682" t="s">
        <v>1847</v>
      </c>
      <c r="T2682" t="s">
        <v>26</v>
      </c>
    </row>
    <row r="2683" spans="1:20" x14ac:dyDescent="0.3">
      <c r="A2683" t="s">
        <v>2944</v>
      </c>
      <c r="B2683" t="s">
        <v>29</v>
      </c>
      <c r="C2683">
        <v>32</v>
      </c>
      <c r="D2683" t="s">
        <v>20</v>
      </c>
      <c r="E2683" t="s">
        <v>39</v>
      </c>
      <c r="F2683" t="s">
        <v>45</v>
      </c>
      <c r="G2683" t="s">
        <v>164</v>
      </c>
      <c r="H2683" t="s">
        <v>24</v>
      </c>
      <c r="I2683">
        <v>9.8000000000000007</v>
      </c>
      <c r="J2683" t="s">
        <v>25</v>
      </c>
      <c r="K2683" s="1">
        <v>40594</v>
      </c>
      <c r="L2683"/>
      <c r="M2683">
        <v>14.69</v>
      </c>
      <c r="N2683">
        <v>59904</v>
      </c>
      <c r="O2683">
        <v>4</v>
      </c>
      <c r="P2683" t="s">
        <v>26</v>
      </c>
      <c r="Q2683">
        <v>2</v>
      </c>
      <c r="R2683">
        <v>7</v>
      </c>
      <c r="S2683" t="s">
        <v>1980</v>
      </c>
      <c r="T2683" t="s">
        <v>26</v>
      </c>
    </row>
    <row r="2684" spans="1:20" x14ac:dyDescent="0.3">
      <c r="A2684" t="s">
        <v>477</v>
      </c>
      <c r="B2684" t="s">
        <v>19</v>
      </c>
      <c r="C2684">
        <v>30</v>
      </c>
      <c r="D2684" t="s">
        <v>30</v>
      </c>
      <c r="E2684" t="s">
        <v>44</v>
      </c>
      <c r="F2684" t="s">
        <v>40</v>
      </c>
      <c r="G2684" t="s">
        <v>96</v>
      </c>
      <c r="H2684" t="s">
        <v>24</v>
      </c>
      <c r="I2684">
        <v>1.9</v>
      </c>
      <c r="J2684" t="s">
        <v>25</v>
      </c>
      <c r="K2684" s="1">
        <v>42124</v>
      </c>
      <c r="L2684"/>
      <c r="M2684">
        <v>10.5</v>
      </c>
      <c r="N2684">
        <v>38225</v>
      </c>
      <c r="O2684">
        <v>3</v>
      </c>
      <c r="P2684" t="s">
        <v>26</v>
      </c>
      <c r="Q2684">
        <v>1</v>
      </c>
      <c r="R2684">
        <v>7</v>
      </c>
      <c r="T2684" t="s">
        <v>26</v>
      </c>
    </row>
    <row r="2685" spans="1:20" x14ac:dyDescent="0.3">
      <c r="A2685" t="s">
        <v>2945</v>
      </c>
      <c r="B2685" t="s">
        <v>29</v>
      </c>
      <c r="C2685">
        <v>25</v>
      </c>
      <c r="D2685" t="s">
        <v>30</v>
      </c>
      <c r="E2685" t="s">
        <v>44</v>
      </c>
      <c r="F2685" t="s">
        <v>67</v>
      </c>
      <c r="G2685" t="s">
        <v>71</v>
      </c>
      <c r="H2685" t="s">
        <v>75</v>
      </c>
      <c r="I2685">
        <v>1.9</v>
      </c>
      <c r="J2685" t="s">
        <v>25</v>
      </c>
      <c r="K2685" s="1">
        <v>39767</v>
      </c>
      <c r="L2685"/>
      <c r="M2685">
        <v>16.95</v>
      </c>
      <c r="N2685">
        <v>42545</v>
      </c>
      <c r="O2685">
        <v>4</v>
      </c>
      <c r="P2685" t="s">
        <v>26</v>
      </c>
      <c r="Q2685">
        <v>4</v>
      </c>
      <c r="R2685">
        <v>13</v>
      </c>
      <c r="S2685" t="s">
        <v>137</v>
      </c>
      <c r="T2685" t="s">
        <v>26</v>
      </c>
    </row>
    <row r="2686" spans="1:20" x14ac:dyDescent="0.3">
      <c r="A2686" t="s">
        <v>2946</v>
      </c>
      <c r="B2686" t="s">
        <v>19</v>
      </c>
      <c r="C2686">
        <v>34</v>
      </c>
      <c r="D2686" t="s">
        <v>20</v>
      </c>
      <c r="E2686" t="s">
        <v>21</v>
      </c>
      <c r="F2686" t="s">
        <v>54</v>
      </c>
      <c r="G2686" t="s">
        <v>55</v>
      </c>
      <c r="H2686" t="s">
        <v>24</v>
      </c>
      <c r="I2686">
        <v>2.8</v>
      </c>
      <c r="J2686" t="s">
        <v>25</v>
      </c>
      <c r="K2686" s="1">
        <v>42290</v>
      </c>
      <c r="L2686" s="1">
        <v>45082</v>
      </c>
      <c r="M2686">
        <v>7.64</v>
      </c>
      <c r="N2686">
        <v>30726</v>
      </c>
      <c r="O2686">
        <v>2</v>
      </c>
      <c r="P2686" t="s">
        <v>26</v>
      </c>
      <c r="Q2686">
        <v>3</v>
      </c>
      <c r="R2686">
        <v>9</v>
      </c>
      <c r="S2686" t="s">
        <v>386</v>
      </c>
      <c r="T2686" t="s">
        <v>65</v>
      </c>
    </row>
    <row r="2687" spans="1:20" x14ac:dyDescent="0.3">
      <c r="A2687" t="s">
        <v>2947</v>
      </c>
      <c r="B2687" t="s">
        <v>29</v>
      </c>
      <c r="C2687">
        <v>43</v>
      </c>
      <c r="D2687" t="s">
        <v>30</v>
      </c>
      <c r="E2687" t="s">
        <v>36</v>
      </c>
      <c r="F2687" t="s">
        <v>82</v>
      </c>
      <c r="G2687" t="s">
        <v>284</v>
      </c>
      <c r="H2687" t="s">
        <v>47</v>
      </c>
      <c r="I2687">
        <v>8.5</v>
      </c>
      <c r="J2687" t="s">
        <v>85</v>
      </c>
      <c r="K2687" s="1">
        <v>44298</v>
      </c>
      <c r="L2687"/>
      <c r="M2687">
        <v>4.54</v>
      </c>
      <c r="N2687">
        <v>37662</v>
      </c>
      <c r="O2687">
        <v>3</v>
      </c>
      <c r="P2687" t="s">
        <v>26</v>
      </c>
      <c r="Q2687">
        <v>5</v>
      </c>
      <c r="R2687">
        <v>1</v>
      </c>
      <c r="S2687" t="s">
        <v>1529</v>
      </c>
      <c r="T2687" t="s">
        <v>26</v>
      </c>
    </row>
    <row r="2688" spans="1:20" x14ac:dyDescent="0.3">
      <c r="A2688" t="s">
        <v>2948</v>
      </c>
      <c r="B2688" t="s">
        <v>19</v>
      </c>
      <c r="C2688">
        <v>37</v>
      </c>
      <c r="D2688" t="s">
        <v>20</v>
      </c>
      <c r="E2688" t="s">
        <v>39</v>
      </c>
      <c r="F2688" t="s">
        <v>67</v>
      </c>
      <c r="G2688" t="s">
        <v>176</v>
      </c>
      <c r="H2688" t="s">
        <v>24</v>
      </c>
      <c r="I2688">
        <v>10.6</v>
      </c>
      <c r="J2688" t="s">
        <v>25</v>
      </c>
      <c r="K2688" s="1">
        <v>39783</v>
      </c>
      <c r="L2688"/>
      <c r="M2688">
        <v>16.91</v>
      </c>
      <c r="N2688">
        <v>54290</v>
      </c>
      <c r="O2688">
        <v>4</v>
      </c>
      <c r="P2688" t="s">
        <v>26</v>
      </c>
      <c r="Q2688">
        <v>3</v>
      </c>
      <c r="R2688">
        <v>4</v>
      </c>
      <c r="S2688" t="s">
        <v>133</v>
      </c>
      <c r="T2688" t="s">
        <v>26</v>
      </c>
    </row>
    <row r="2689" spans="1:20" x14ac:dyDescent="0.3">
      <c r="A2689" t="s">
        <v>523</v>
      </c>
      <c r="B2689" t="s">
        <v>29</v>
      </c>
      <c r="C2689">
        <v>29</v>
      </c>
      <c r="D2689" t="s">
        <v>30</v>
      </c>
      <c r="E2689" t="s">
        <v>21</v>
      </c>
      <c r="F2689" t="s">
        <v>45</v>
      </c>
      <c r="G2689" t="s">
        <v>46</v>
      </c>
      <c r="H2689" t="s">
        <v>24</v>
      </c>
      <c r="I2689">
        <v>7.2</v>
      </c>
      <c r="J2689" t="s">
        <v>25</v>
      </c>
      <c r="K2689" s="1">
        <v>44543</v>
      </c>
      <c r="L2689"/>
      <c r="M2689">
        <v>3.87</v>
      </c>
      <c r="N2689">
        <v>49629</v>
      </c>
      <c r="O2689">
        <v>3</v>
      </c>
      <c r="P2689" t="s">
        <v>26</v>
      </c>
      <c r="Q2689">
        <v>2</v>
      </c>
      <c r="R2689">
        <v>8</v>
      </c>
      <c r="T2689" t="s">
        <v>26</v>
      </c>
    </row>
    <row r="2690" spans="1:20" x14ac:dyDescent="0.3">
      <c r="A2690" t="s">
        <v>2949</v>
      </c>
      <c r="B2690" t="s">
        <v>19</v>
      </c>
      <c r="C2690">
        <v>41</v>
      </c>
      <c r="D2690" t="s">
        <v>20</v>
      </c>
      <c r="E2690" t="s">
        <v>39</v>
      </c>
      <c r="F2690" t="s">
        <v>54</v>
      </c>
      <c r="G2690" t="s">
        <v>77</v>
      </c>
      <c r="H2690" t="s">
        <v>24</v>
      </c>
      <c r="I2690">
        <v>16.3</v>
      </c>
      <c r="J2690" t="s">
        <v>25</v>
      </c>
      <c r="K2690" s="1">
        <v>45691</v>
      </c>
      <c r="L2690"/>
      <c r="M2690">
        <v>0.73</v>
      </c>
      <c r="N2690">
        <v>65091</v>
      </c>
      <c r="O2690">
        <v>3</v>
      </c>
      <c r="P2690" t="s">
        <v>26</v>
      </c>
      <c r="Q2690">
        <v>1</v>
      </c>
      <c r="R2690">
        <v>2</v>
      </c>
      <c r="S2690" t="s">
        <v>1545</v>
      </c>
      <c r="T2690" t="s">
        <v>26</v>
      </c>
    </row>
    <row r="2691" spans="1:20" x14ac:dyDescent="0.3">
      <c r="A2691" t="s">
        <v>2950</v>
      </c>
      <c r="B2691" t="s">
        <v>29</v>
      </c>
      <c r="C2691">
        <v>35</v>
      </c>
      <c r="D2691" t="s">
        <v>30</v>
      </c>
      <c r="E2691" t="s">
        <v>58</v>
      </c>
      <c r="F2691" t="s">
        <v>22</v>
      </c>
      <c r="G2691" t="s">
        <v>59</v>
      </c>
      <c r="H2691" t="s">
        <v>24</v>
      </c>
      <c r="I2691">
        <v>7.8</v>
      </c>
      <c r="J2691" t="s">
        <v>25</v>
      </c>
      <c r="K2691" s="1">
        <v>40503</v>
      </c>
      <c r="L2691"/>
      <c r="M2691">
        <v>14.93</v>
      </c>
      <c r="N2691">
        <v>51069</v>
      </c>
      <c r="O2691">
        <v>2</v>
      </c>
      <c r="P2691" t="s">
        <v>26</v>
      </c>
      <c r="Q2691">
        <v>1</v>
      </c>
      <c r="R2691">
        <v>6</v>
      </c>
      <c r="S2691" t="s">
        <v>1379</v>
      </c>
      <c r="T2691" t="s">
        <v>26</v>
      </c>
    </row>
    <row r="2692" spans="1:20" x14ac:dyDescent="0.3">
      <c r="A2692" t="s">
        <v>2951</v>
      </c>
      <c r="B2692" t="s">
        <v>29</v>
      </c>
      <c r="C2692">
        <v>30</v>
      </c>
      <c r="D2692" t="s">
        <v>30</v>
      </c>
      <c r="E2692" t="s">
        <v>53</v>
      </c>
      <c r="F2692" t="s">
        <v>82</v>
      </c>
      <c r="G2692" t="s">
        <v>107</v>
      </c>
      <c r="H2692" t="s">
        <v>24</v>
      </c>
      <c r="I2692">
        <v>2.5</v>
      </c>
      <c r="J2692" t="s">
        <v>25</v>
      </c>
      <c r="K2692" s="1">
        <v>42268</v>
      </c>
      <c r="L2692"/>
      <c r="M2692">
        <v>10.1</v>
      </c>
      <c r="N2692">
        <v>32933</v>
      </c>
      <c r="O2692">
        <v>3</v>
      </c>
      <c r="P2692" t="s">
        <v>26</v>
      </c>
      <c r="Q2692">
        <v>1</v>
      </c>
      <c r="R2692">
        <v>3</v>
      </c>
      <c r="S2692" t="s">
        <v>609</v>
      </c>
      <c r="T2692" t="s">
        <v>26</v>
      </c>
    </row>
    <row r="2693" spans="1:20" x14ac:dyDescent="0.3">
      <c r="A2693" t="s">
        <v>2952</v>
      </c>
      <c r="B2693" t="s">
        <v>19</v>
      </c>
      <c r="C2693">
        <v>27</v>
      </c>
      <c r="D2693" t="s">
        <v>30</v>
      </c>
      <c r="E2693" t="s">
        <v>53</v>
      </c>
      <c r="F2693" t="s">
        <v>45</v>
      </c>
      <c r="G2693" t="s">
        <v>46</v>
      </c>
      <c r="H2693" t="s">
        <v>47</v>
      </c>
      <c r="I2693">
        <v>3.5</v>
      </c>
      <c r="J2693" t="s">
        <v>25</v>
      </c>
      <c r="K2693" s="1">
        <v>40393</v>
      </c>
      <c r="L2693"/>
      <c r="M2693">
        <v>15.24</v>
      </c>
      <c r="N2693">
        <v>46803</v>
      </c>
      <c r="O2693">
        <v>2</v>
      </c>
      <c r="P2693" t="s">
        <v>26</v>
      </c>
      <c r="Q2693">
        <v>1</v>
      </c>
      <c r="R2693">
        <v>3</v>
      </c>
      <c r="S2693" t="s">
        <v>1136</v>
      </c>
      <c r="T2693" t="s">
        <v>26</v>
      </c>
    </row>
    <row r="2694" spans="1:20" x14ac:dyDescent="0.3">
      <c r="A2694" t="s">
        <v>2953</v>
      </c>
      <c r="B2694" t="s">
        <v>29</v>
      </c>
      <c r="C2694">
        <v>38</v>
      </c>
      <c r="D2694" t="s">
        <v>30</v>
      </c>
      <c r="E2694" t="s">
        <v>58</v>
      </c>
      <c r="F2694" t="s">
        <v>67</v>
      </c>
      <c r="G2694" t="s">
        <v>176</v>
      </c>
      <c r="H2694" t="s">
        <v>51</v>
      </c>
      <c r="I2694">
        <v>18</v>
      </c>
      <c r="J2694" t="s">
        <v>25</v>
      </c>
      <c r="K2694" s="1">
        <v>41410</v>
      </c>
      <c r="L2694"/>
      <c r="M2694">
        <v>12.45</v>
      </c>
      <c r="N2694">
        <v>70344</v>
      </c>
      <c r="O2694">
        <v>3</v>
      </c>
      <c r="P2694" t="s">
        <v>26</v>
      </c>
      <c r="Q2694">
        <v>3</v>
      </c>
      <c r="R2694">
        <v>8</v>
      </c>
      <c r="S2694" t="s">
        <v>834</v>
      </c>
      <c r="T2694" t="s">
        <v>26</v>
      </c>
    </row>
    <row r="2695" spans="1:20" x14ac:dyDescent="0.3">
      <c r="A2695" t="s">
        <v>2954</v>
      </c>
      <c r="B2695" t="s">
        <v>29</v>
      </c>
      <c r="C2695">
        <v>25</v>
      </c>
      <c r="D2695" t="s">
        <v>20</v>
      </c>
      <c r="E2695" t="s">
        <v>39</v>
      </c>
      <c r="F2695" t="s">
        <v>32</v>
      </c>
      <c r="G2695" t="s">
        <v>33</v>
      </c>
      <c r="H2695" t="s">
        <v>24</v>
      </c>
      <c r="I2695">
        <v>3.7</v>
      </c>
      <c r="J2695" t="s">
        <v>25</v>
      </c>
      <c r="K2695" s="1">
        <v>44300</v>
      </c>
      <c r="L2695"/>
      <c r="M2695">
        <v>4.54</v>
      </c>
      <c r="N2695">
        <v>34405</v>
      </c>
      <c r="O2695">
        <v>4</v>
      </c>
      <c r="P2695" t="s">
        <v>26</v>
      </c>
      <c r="Q2695">
        <v>0</v>
      </c>
      <c r="R2695">
        <v>3</v>
      </c>
      <c r="S2695" t="s">
        <v>502</v>
      </c>
      <c r="T2695" t="s">
        <v>26</v>
      </c>
    </row>
    <row r="2696" spans="1:20" x14ac:dyDescent="0.3">
      <c r="A2696" t="s">
        <v>2955</v>
      </c>
      <c r="B2696" t="s">
        <v>19</v>
      </c>
      <c r="C2696">
        <v>42</v>
      </c>
      <c r="D2696" t="s">
        <v>20</v>
      </c>
      <c r="E2696" t="s">
        <v>31</v>
      </c>
      <c r="F2696" t="s">
        <v>54</v>
      </c>
      <c r="G2696" t="s">
        <v>77</v>
      </c>
      <c r="H2696" t="s">
        <v>24</v>
      </c>
      <c r="I2696">
        <v>18.3</v>
      </c>
      <c r="J2696" t="s">
        <v>25</v>
      </c>
      <c r="K2696" s="1">
        <v>42969</v>
      </c>
      <c r="L2696"/>
      <c r="M2696">
        <v>8.18</v>
      </c>
      <c r="N2696">
        <v>65617</v>
      </c>
      <c r="O2696">
        <v>5</v>
      </c>
      <c r="P2696" t="s">
        <v>26</v>
      </c>
      <c r="Q2696">
        <v>2</v>
      </c>
      <c r="R2696">
        <v>3</v>
      </c>
      <c r="S2696" t="s">
        <v>1037</v>
      </c>
      <c r="T2696" t="s">
        <v>26</v>
      </c>
    </row>
    <row r="2697" spans="1:20" x14ac:dyDescent="0.3">
      <c r="A2697" t="s">
        <v>609</v>
      </c>
      <c r="B2697" t="s">
        <v>29</v>
      </c>
      <c r="C2697">
        <v>21</v>
      </c>
      <c r="D2697" t="s">
        <v>30</v>
      </c>
      <c r="E2697" t="s">
        <v>63</v>
      </c>
      <c r="F2697" t="s">
        <v>82</v>
      </c>
      <c r="G2697" t="s">
        <v>83</v>
      </c>
      <c r="H2697" t="s">
        <v>51</v>
      </c>
      <c r="I2697">
        <v>1</v>
      </c>
      <c r="J2697" t="s">
        <v>25</v>
      </c>
      <c r="K2697" s="1">
        <v>39845</v>
      </c>
      <c r="L2697"/>
      <c r="M2697">
        <v>16.739999999999998</v>
      </c>
      <c r="N2697">
        <v>32195</v>
      </c>
      <c r="O2697">
        <v>3</v>
      </c>
      <c r="P2697" t="s">
        <v>65</v>
      </c>
      <c r="Q2697">
        <v>2</v>
      </c>
      <c r="R2697">
        <v>6</v>
      </c>
      <c r="T2697" t="s">
        <v>26</v>
      </c>
    </row>
    <row r="2698" spans="1:20" x14ac:dyDescent="0.3">
      <c r="A2698" t="s">
        <v>2956</v>
      </c>
      <c r="B2698" t="s">
        <v>29</v>
      </c>
      <c r="C2698">
        <v>25</v>
      </c>
      <c r="D2698" t="s">
        <v>30</v>
      </c>
      <c r="E2698" t="s">
        <v>44</v>
      </c>
      <c r="F2698" t="s">
        <v>32</v>
      </c>
      <c r="G2698" t="s">
        <v>171</v>
      </c>
      <c r="H2698" t="s">
        <v>24</v>
      </c>
      <c r="I2698">
        <v>3.6</v>
      </c>
      <c r="J2698" t="s">
        <v>25</v>
      </c>
      <c r="K2698" s="1">
        <v>40127</v>
      </c>
      <c r="L2698"/>
      <c r="M2698">
        <v>15.96</v>
      </c>
      <c r="N2698">
        <v>39378</v>
      </c>
      <c r="O2698">
        <v>4</v>
      </c>
      <c r="P2698" t="s">
        <v>26</v>
      </c>
      <c r="Q2698">
        <v>2</v>
      </c>
      <c r="R2698">
        <v>8</v>
      </c>
      <c r="S2698" t="s">
        <v>377</v>
      </c>
      <c r="T2698" t="s">
        <v>26</v>
      </c>
    </row>
    <row r="2699" spans="1:20" x14ac:dyDescent="0.3">
      <c r="A2699" t="s">
        <v>2957</v>
      </c>
      <c r="B2699" t="s">
        <v>29</v>
      </c>
      <c r="C2699">
        <v>28</v>
      </c>
      <c r="D2699" t="s">
        <v>20</v>
      </c>
      <c r="E2699" t="s">
        <v>63</v>
      </c>
      <c r="F2699" t="s">
        <v>32</v>
      </c>
      <c r="G2699" t="s">
        <v>171</v>
      </c>
      <c r="H2699" t="s">
        <v>24</v>
      </c>
      <c r="I2699">
        <v>8</v>
      </c>
      <c r="J2699" t="s">
        <v>85</v>
      </c>
      <c r="K2699" s="1">
        <v>44262</v>
      </c>
      <c r="L2699"/>
      <c r="M2699">
        <v>4.6399999999999997</v>
      </c>
      <c r="N2699">
        <v>47772</v>
      </c>
      <c r="O2699">
        <v>3</v>
      </c>
      <c r="P2699" t="s">
        <v>65</v>
      </c>
      <c r="Q2699">
        <v>4</v>
      </c>
      <c r="R2699">
        <v>7</v>
      </c>
      <c r="S2699" t="s">
        <v>2817</v>
      </c>
      <c r="T2699" t="s">
        <v>26</v>
      </c>
    </row>
    <row r="2700" spans="1:20" x14ac:dyDescent="0.3">
      <c r="A2700" t="s">
        <v>2958</v>
      </c>
      <c r="B2700" t="s">
        <v>29</v>
      </c>
      <c r="C2700">
        <v>29</v>
      </c>
      <c r="D2700" t="s">
        <v>30</v>
      </c>
      <c r="E2700" t="s">
        <v>53</v>
      </c>
      <c r="F2700" t="s">
        <v>82</v>
      </c>
      <c r="G2700" t="s">
        <v>107</v>
      </c>
      <c r="H2700" t="s">
        <v>24</v>
      </c>
      <c r="I2700">
        <v>1.8</v>
      </c>
      <c r="J2700" t="s">
        <v>25</v>
      </c>
      <c r="K2700" s="1">
        <v>44476</v>
      </c>
      <c r="L2700"/>
      <c r="M2700">
        <v>4.0599999999999996</v>
      </c>
      <c r="N2700">
        <v>31596</v>
      </c>
      <c r="O2700">
        <v>3</v>
      </c>
      <c r="P2700" t="s">
        <v>26</v>
      </c>
      <c r="Q2700">
        <v>2</v>
      </c>
      <c r="R2700">
        <v>7</v>
      </c>
      <c r="S2700" t="s">
        <v>343</v>
      </c>
      <c r="T2700" t="s">
        <v>26</v>
      </c>
    </row>
    <row r="2701" spans="1:20" x14ac:dyDescent="0.3">
      <c r="A2701" t="s">
        <v>2959</v>
      </c>
      <c r="B2701" t="s">
        <v>19</v>
      </c>
      <c r="C2701">
        <v>33</v>
      </c>
      <c r="D2701" t="s">
        <v>20</v>
      </c>
      <c r="E2701" t="s">
        <v>58</v>
      </c>
      <c r="F2701" t="s">
        <v>67</v>
      </c>
      <c r="G2701" t="s">
        <v>71</v>
      </c>
      <c r="H2701" t="s">
        <v>24</v>
      </c>
      <c r="I2701">
        <v>10.4</v>
      </c>
      <c r="J2701" t="s">
        <v>25</v>
      </c>
      <c r="K2701" s="1">
        <v>39522</v>
      </c>
      <c r="L2701"/>
      <c r="M2701">
        <v>17.62</v>
      </c>
      <c r="N2701">
        <v>55624</v>
      </c>
      <c r="O2701">
        <v>2</v>
      </c>
      <c r="P2701" t="s">
        <v>26</v>
      </c>
      <c r="Q2701">
        <v>4</v>
      </c>
      <c r="R2701">
        <v>6</v>
      </c>
      <c r="S2701" t="s">
        <v>552</v>
      </c>
      <c r="T2701" t="s">
        <v>26</v>
      </c>
    </row>
    <row r="2702" spans="1:20" x14ac:dyDescent="0.3">
      <c r="A2702" t="s">
        <v>2960</v>
      </c>
      <c r="B2702" t="s">
        <v>29</v>
      </c>
      <c r="C2702">
        <v>34</v>
      </c>
      <c r="D2702" t="s">
        <v>30</v>
      </c>
      <c r="E2702" t="s">
        <v>36</v>
      </c>
      <c r="F2702" t="s">
        <v>54</v>
      </c>
      <c r="G2702" t="s">
        <v>77</v>
      </c>
      <c r="H2702" t="s">
        <v>51</v>
      </c>
      <c r="I2702">
        <v>5.9</v>
      </c>
      <c r="J2702" t="s">
        <v>85</v>
      </c>
      <c r="K2702" s="1">
        <v>45729</v>
      </c>
      <c r="L2702"/>
      <c r="M2702">
        <v>0.63</v>
      </c>
      <c r="N2702">
        <v>44362</v>
      </c>
      <c r="O2702">
        <v>5</v>
      </c>
      <c r="P2702" t="s">
        <v>26</v>
      </c>
      <c r="Q2702">
        <v>2</v>
      </c>
      <c r="R2702">
        <v>9</v>
      </c>
      <c r="S2702" t="s">
        <v>418</v>
      </c>
      <c r="T2702" t="s">
        <v>26</v>
      </c>
    </row>
    <row r="2703" spans="1:20" x14ac:dyDescent="0.3">
      <c r="A2703" t="s">
        <v>2407</v>
      </c>
      <c r="B2703" t="s">
        <v>29</v>
      </c>
      <c r="C2703">
        <v>26</v>
      </c>
      <c r="D2703" t="s">
        <v>30</v>
      </c>
      <c r="E2703" t="s">
        <v>39</v>
      </c>
      <c r="F2703" t="s">
        <v>82</v>
      </c>
      <c r="G2703" t="s">
        <v>284</v>
      </c>
      <c r="H2703" t="s">
        <v>51</v>
      </c>
      <c r="I2703">
        <v>2.1</v>
      </c>
      <c r="J2703" t="s">
        <v>25</v>
      </c>
      <c r="K2703" s="1">
        <v>42711</v>
      </c>
      <c r="L2703"/>
      <c r="M2703">
        <v>8.89</v>
      </c>
      <c r="N2703">
        <v>31663</v>
      </c>
      <c r="O2703">
        <v>3</v>
      </c>
      <c r="P2703" t="s">
        <v>26</v>
      </c>
      <c r="Q2703">
        <v>2</v>
      </c>
      <c r="R2703">
        <v>9</v>
      </c>
      <c r="T2703" t="s">
        <v>26</v>
      </c>
    </row>
    <row r="2704" spans="1:20" x14ac:dyDescent="0.3">
      <c r="A2704" t="s">
        <v>2961</v>
      </c>
      <c r="B2704" t="s">
        <v>29</v>
      </c>
      <c r="C2704">
        <v>42</v>
      </c>
      <c r="D2704" t="s">
        <v>30</v>
      </c>
      <c r="E2704" t="s">
        <v>31</v>
      </c>
      <c r="F2704" t="s">
        <v>22</v>
      </c>
      <c r="G2704" t="s">
        <v>74</v>
      </c>
      <c r="H2704" t="s">
        <v>24</v>
      </c>
      <c r="I2704">
        <v>12.1</v>
      </c>
      <c r="J2704" t="s">
        <v>25</v>
      </c>
      <c r="K2704" s="1">
        <v>44060</v>
      </c>
      <c r="L2704"/>
      <c r="M2704">
        <v>5.2</v>
      </c>
      <c r="N2704">
        <v>58947</v>
      </c>
      <c r="O2704">
        <v>5</v>
      </c>
      <c r="P2704" t="s">
        <v>26</v>
      </c>
      <c r="Q2704">
        <v>2</v>
      </c>
      <c r="R2704">
        <v>3</v>
      </c>
      <c r="S2704" t="s">
        <v>493</v>
      </c>
      <c r="T2704" t="s">
        <v>26</v>
      </c>
    </row>
    <row r="2705" spans="1:20" x14ac:dyDescent="0.3">
      <c r="A2705" t="s">
        <v>959</v>
      </c>
      <c r="B2705" t="s">
        <v>29</v>
      </c>
      <c r="C2705">
        <v>26</v>
      </c>
      <c r="D2705" t="s">
        <v>179</v>
      </c>
      <c r="E2705" t="s">
        <v>53</v>
      </c>
      <c r="F2705" t="s">
        <v>32</v>
      </c>
      <c r="G2705" t="s">
        <v>33</v>
      </c>
      <c r="H2705" t="s">
        <v>24</v>
      </c>
      <c r="I2705">
        <v>6</v>
      </c>
      <c r="J2705" t="s">
        <v>25</v>
      </c>
      <c r="K2705" s="1">
        <v>44831</v>
      </c>
      <c r="L2705"/>
      <c r="M2705">
        <v>3.09</v>
      </c>
      <c r="N2705">
        <v>36751</v>
      </c>
      <c r="O2705">
        <v>3</v>
      </c>
      <c r="P2705" t="s">
        <v>26</v>
      </c>
      <c r="Q2705">
        <v>3</v>
      </c>
      <c r="R2705">
        <v>7</v>
      </c>
      <c r="T2705" t="s">
        <v>26</v>
      </c>
    </row>
    <row r="2706" spans="1:20" x14ac:dyDescent="0.3">
      <c r="A2706" t="s">
        <v>2962</v>
      </c>
      <c r="B2706" t="s">
        <v>19</v>
      </c>
      <c r="C2706">
        <v>30</v>
      </c>
      <c r="D2706" t="s">
        <v>20</v>
      </c>
      <c r="E2706" t="s">
        <v>36</v>
      </c>
      <c r="F2706" t="s">
        <v>67</v>
      </c>
      <c r="G2706" t="s">
        <v>71</v>
      </c>
      <c r="H2706" t="s">
        <v>51</v>
      </c>
      <c r="I2706">
        <v>4.5</v>
      </c>
      <c r="J2706" t="s">
        <v>25</v>
      </c>
      <c r="K2706" s="1">
        <v>42087</v>
      </c>
      <c r="L2706"/>
      <c r="M2706">
        <v>10.6</v>
      </c>
      <c r="N2706">
        <v>36296</v>
      </c>
      <c r="O2706">
        <v>4</v>
      </c>
      <c r="P2706" t="s">
        <v>26</v>
      </c>
      <c r="Q2706">
        <v>2</v>
      </c>
      <c r="R2706">
        <v>3</v>
      </c>
      <c r="S2706" t="s">
        <v>542</v>
      </c>
      <c r="T2706" t="s">
        <v>26</v>
      </c>
    </row>
    <row r="2707" spans="1:20" x14ac:dyDescent="0.3">
      <c r="A2707" t="s">
        <v>2963</v>
      </c>
      <c r="B2707" t="s">
        <v>29</v>
      </c>
      <c r="C2707">
        <v>29</v>
      </c>
      <c r="D2707" t="s">
        <v>20</v>
      </c>
      <c r="E2707" t="s">
        <v>36</v>
      </c>
      <c r="F2707" t="s">
        <v>67</v>
      </c>
      <c r="G2707" t="s">
        <v>71</v>
      </c>
      <c r="H2707" t="s">
        <v>84</v>
      </c>
      <c r="I2707">
        <v>7.7</v>
      </c>
      <c r="J2707" t="s">
        <v>25</v>
      </c>
      <c r="K2707" s="1">
        <v>45101</v>
      </c>
      <c r="L2707"/>
      <c r="M2707">
        <v>2.35</v>
      </c>
      <c r="N2707">
        <v>50909</v>
      </c>
      <c r="O2707">
        <v>4</v>
      </c>
      <c r="P2707" t="s">
        <v>26</v>
      </c>
      <c r="Q2707">
        <v>0</v>
      </c>
      <c r="R2707">
        <v>4</v>
      </c>
      <c r="S2707" t="s">
        <v>145</v>
      </c>
      <c r="T2707" t="s">
        <v>26</v>
      </c>
    </row>
    <row r="2708" spans="1:20" x14ac:dyDescent="0.3">
      <c r="A2708" t="s">
        <v>2964</v>
      </c>
      <c r="B2708" t="s">
        <v>29</v>
      </c>
      <c r="C2708">
        <v>38</v>
      </c>
      <c r="D2708" t="s">
        <v>20</v>
      </c>
      <c r="E2708" t="s">
        <v>36</v>
      </c>
      <c r="F2708" t="s">
        <v>22</v>
      </c>
      <c r="G2708" t="s">
        <v>74</v>
      </c>
      <c r="H2708" t="s">
        <v>24</v>
      </c>
      <c r="I2708">
        <v>4.2</v>
      </c>
      <c r="J2708" t="s">
        <v>85</v>
      </c>
      <c r="K2708" s="1">
        <v>40160</v>
      </c>
      <c r="L2708"/>
      <c r="M2708">
        <v>15.87</v>
      </c>
      <c r="N2708">
        <v>44147</v>
      </c>
      <c r="O2708">
        <v>3</v>
      </c>
      <c r="P2708" t="s">
        <v>65</v>
      </c>
      <c r="Q2708">
        <v>2</v>
      </c>
      <c r="R2708">
        <v>4</v>
      </c>
      <c r="S2708" t="s">
        <v>1216</v>
      </c>
      <c r="T2708" t="s">
        <v>26</v>
      </c>
    </row>
    <row r="2709" spans="1:20" x14ac:dyDescent="0.3">
      <c r="A2709" t="s">
        <v>34</v>
      </c>
      <c r="B2709" t="s">
        <v>29</v>
      </c>
      <c r="C2709">
        <v>22</v>
      </c>
      <c r="D2709" t="s">
        <v>20</v>
      </c>
      <c r="E2709" t="s">
        <v>39</v>
      </c>
      <c r="F2709" t="s">
        <v>32</v>
      </c>
      <c r="G2709" t="s">
        <v>171</v>
      </c>
      <c r="H2709" t="s">
        <v>51</v>
      </c>
      <c r="I2709">
        <v>2</v>
      </c>
      <c r="J2709" t="s">
        <v>85</v>
      </c>
      <c r="K2709" s="1">
        <v>42774</v>
      </c>
      <c r="L2709"/>
      <c r="M2709">
        <v>8.7200000000000006</v>
      </c>
      <c r="N2709">
        <v>28770</v>
      </c>
      <c r="O2709">
        <v>4</v>
      </c>
      <c r="P2709" t="s">
        <v>26</v>
      </c>
      <c r="Q2709">
        <v>4</v>
      </c>
      <c r="R2709">
        <v>8</v>
      </c>
      <c r="T2709" t="s">
        <v>26</v>
      </c>
    </row>
    <row r="2710" spans="1:20" x14ac:dyDescent="0.3">
      <c r="A2710" t="s">
        <v>407</v>
      </c>
      <c r="B2710" t="s">
        <v>29</v>
      </c>
      <c r="C2710">
        <v>25</v>
      </c>
      <c r="D2710" t="s">
        <v>179</v>
      </c>
      <c r="E2710" t="s">
        <v>53</v>
      </c>
      <c r="F2710" t="s">
        <v>32</v>
      </c>
      <c r="G2710" t="s">
        <v>33</v>
      </c>
      <c r="H2710" t="s">
        <v>75</v>
      </c>
      <c r="I2710">
        <v>2.8</v>
      </c>
      <c r="J2710" t="s">
        <v>25</v>
      </c>
      <c r="K2710" s="1">
        <v>45604</v>
      </c>
      <c r="L2710"/>
      <c r="M2710">
        <v>0.97</v>
      </c>
      <c r="N2710">
        <v>36387</v>
      </c>
      <c r="O2710">
        <v>3</v>
      </c>
      <c r="P2710" t="s">
        <v>26</v>
      </c>
      <c r="Q2710">
        <v>0</v>
      </c>
      <c r="R2710">
        <v>6</v>
      </c>
      <c r="T2710" t="s">
        <v>26</v>
      </c>
    </row>
    <row r="2711" spans="1:20" x14ac:dyDescent="0.3">
      <c r="A2711" t="s">
        <v>2965</v>
      </c>
      <c r="B2711" t="s">
        <v>29</v>
      </c>
      <c r="C2711">
        <v>25</v>
      </c>
      <c r="D2711" t="s">
        <v>30</v>
      </c>
      <c r="E2711" t="s">
        <v>31</v>
      </c>
      <c r="F2711" t="s">
        <v>82</v>
      </c>
      <c r="G2711" t="s">
        <v>107</v>
      </c>
      <c r="H2711" t="s">
        <v>24</v>
      </c>
      <c r="I2711">
        <v>2.1</v>
      </c>
      <c r="J2711" t="s">
        <v>25</v>
      </c>
      <c r="K2711" s="1">
        <v>42383</v>
      </c>
      <c r="L2711"/>
      <c r="M2711">
        <v>9.7899999999999991</v>
      </c>
      <c r="N2711">
        <v>32202</v>
      </c>
      <c r="O2711">
        <v>3</v>
      </c>
      <c r="P2711" t="s">
        <v>26</v>
      </c>
      <c r="Q2711">
        <v>3</v>
      </c>
      <c r="R2711">
        <v>3</v>
      </c>
      <c r="S2711" t="s">
        <v>401</v>
      </c>
      <c r="T2711" t="s">
        <v>26</v>
      </c>
    </row>
    <row r="2712" spans="1:20" x14ac:dyDescent="0.3">
      <c r="A2712" t="s">
        <v>2966</v>
      </c>
      <c r="B2712" t="s">
        <v>29</v>
      </c>
      <c r="C2712">
        <v>25</v>
      </c>
      <c r="D2712" t="s">
        <v>30</v>
      </c>
      <c r="E2712" t="s">
        <v>31</v>
      </c>
      <c r="F2712" t="s">
        <v>82</v>
      </c>
      <c r="G2712" t="s">
        <v>107</v>
      </c>
      <c r="H2712" t="s">
        <v>24</v>
      </c>
      <c r="I2712">
        <v>0.7</v>
      </c>
      <c r="J2712" t="s">
        <v>25</v>
      </c>
      <c r="K2712" s="1">
        <v>41442</v>
      </c>
      <c r="L2712" s="1">
        <v>43235</v>
      </c>
      <c r="M2712">
        <v>4.91</v>
      </c>
      <c r="N2712">
        <v>33643</v>
      </c>
      <c r="O2712">
        <v>3</v>
      </c>
      <c r="P2712" t="s">
        <v>26</v>
      </c>
      <c r="Q2712">
        <v>3</v>
      </c>
      <c r="R2712">
        <v>4</v>
      </c>
      <c r="S2712" t="s">
        <v>422</v>
      </c>
      <c r="T2712" t="s">
        <v>65</v>
      </c>
    </row>
    <row r="2713" spans="1:20" x14ac:dyDescent="0.3">
      <c r="A2713" t="s">
        <v>2967</v>
      </c>
      <c r="B2713" t="s">
        <v>29</v>
      </c>
      <c r="C2713">
        <v>28</v>
      </c>
      <c r="D2713" t="s">
        <v>30</v>
      </c>
      <c r="E2713" t="s">
        <v>31</v>
      </c>
      <c r="F2713" t="s">
        <v>92</v>
      </c>
      <c r="G2713" t="s">
        <v>246</v>
      </c>
      <c r="H2713" t="s">
        <v>24</v>
      </c>
      <c r="I2713">
        <v>3.4</v>
      </c>
      <c r="J2713" t="s">
        <v>25</v>
      </c>
      <c r="K2713" s="1">
        <v>40953</v>
      </c>
      <c r="L2713" s="1">
        <v>45778</v>
      </c>
      <c r="M2713">
        <v>13.21</v>
      </c>
      <c r="N2713">
        <v>41800</v>
      </c>
      <c r="O2713">
        <v>4</v>
      </c>
      <c r="P2713" t="s">
        <v>26</v>
      </c>
      <c r="Q2713">
        <v>2</v>
      </c>
      <c r="R2713">
        <v>10</v>
      </c>
      <c r="S2713" t="s">
        <v>756</v>
      </c>
      <c r="T2713" t="s">
        <v>65</v>
      </c>
    </row>
    <row r="2714" spans="1:20" x14ac:dyDescent="0.3">
      <c r="A2714" t="s">
        <v>2968</v>
      </c>
      <c r="B2714" t="s">
        <v>29</v>
      </c>
      <c r="C2714">
        <v>28</v>
      </c>
      <c r="D2714" t="s">
        <v>20</v>
      </c>
      <c r="E2714" t="s">
        <v>63</v>
      </c>
      <c r="F2714" t="s">
        <v>92</v>
      </c>
      <c r="G2714" t="s">
        <v>93</v>
      </c>
      <c r="H2714" t="s">
        <v>24</v>
      </c>
      <c r="I2714">
        <v>4.5</v>
      </c>
      <c r="J2714" t="s">
        <v>25</v>
      </c>
      <c r="K2714" s="1">
        <v>45182</v>
      </c>
      <c r="L2714"/>
      <c r="M2714">
        <v>2.12</v>
      </c>
      <c r="N2714">
        <v>38288</v>
      </c>
      <c r="O2714">
        <v>3</v>
      </c>
      <c r="P2714" t="s">
        <v>26</v>
      </c>
      <c r="Q2714">
        <v>1</v>
      </c>
      <c r="R2714">
        <v>8</v>
      </c>
      <c r="S2714" t="s">
        <v>118</v>
      </c>
      <c r="T2714" t="s">
        <v>26</v>
      </c>
    </row>
    <row r="2715" spans="1:20" x14ac:dyDescent="0.3">
      <c r="A2715" t="s">
        <v>2969</v>
      </c>
      <c r="B2715" t="s">
        <v>29</v>
      </c>
      <c r="C2715">
        <v>33</v>
      </c>
      <c r="D2715" t="s">
        <v>30</v>
      </c>
      <c r="E2715" t="s">
        <v>44</v>
      </c>
      <c r="F2715" t="s">
        <v>45</v>
      </c>
      <c r="G2715" t="s">
        <v>98</v>
      </c>
      <c r="H2715" t="s">
        <v>24</v>
      </c>
      <c r="I2715">
        <v>11.1</v>
      </c>
      <c r="J2715" t="s">
        <v>85</v>
      </c>
      <c r="K2715" s="1">
        <v>44540</v>
      </c>
      <c r="L2715" s="1">
        <v>44892</v>
      </c>
      <c r="M2715">
        <v>0.96</v>
      </c>
      <c r="N2715">
        <v>58098</v>
      </c>
      <c r="O2715">
        <v>2</v>
      </c>
      <c r="P2715" t="s">
        <v>26</v>
      </c>
      <c r="Q2715">
        <v>0</v>
      </c>
      <c r="R2715">
        <v>6</v>
      </c>
      <c r="S2715" t="s">
        <v>1002</v>
      </c>
      <c r="T2715" t="s">
        <v>65</v>
      </c>
    </row>
    <row r="2716" spans="1:20" x14ac:dyDescent="0.3">
      <c r="A2716" t="s">
        <v>2970</v>
      </c>
      <c r="B2716" t="s">
        <v>29</v>
      </c>
      <c r="C2716">
        <v>42</v>
      </c>
      <c r="D2716" t="s">
        <v>30</v>
      </c>
      <c r="E2716" t="s">
        <v>53</v>
      </c>
      <c r="F2716" t="s">
        <v>40</v>
      </c>
      <c r="G2716" t="s">
        <v>96</v>
      </c>
      <c r="H2716" t="s">
        <v>51</v>
      </c>
      <c r="I2716">
        <v>22</v>
      </c>
      <c r="J2716" t="s">
        <v>25</v>
      </c>
      <c r="K2716" s="1">
        <v>42602</v>
      </c>
      <c r="L2716"/>
      <c r="M2716">
        <v>9.19</v>
      </c>
      <c r="N2716">
        <v>79058</v>
      </c>
      <c r="O2716">
        <v>4</v>
      </c>
      <c r="P2716" t="s">
        <v>26</v>
      </c>
      <c r="Q2716">
        <v>2</v>
      </c>
      <c r="R2716">
        <v>3</v>
      </c>
      <c r="S2716" t="s">
        <v>470</v>
      </c>
      <c r="T2716" t="s">
        <v>26</v>
      </c>
    </row>
    <row r="2717" spans="1:20" x14ac:dyDescent="0.3">
      <c r="A2717" t="s">
        <v>2971</v>
      </c>
      <c r="B2717" t="s">
        <v>19</v>
      </c>
      <c r="C2717">
        <v>34</v>
      </c>
      <c r="D2717" t="s">
        <v>30</v>
      </c>
      <c r="E2717" t="s">
        <v>39</v>
      </c>
      <c r="F2717" t="s">
        <v>45</v>
      </c>
      <c r="G2717" t="s">
        <v>164</v>
      </c>
      <c r="H2717" t="s">
        <v>24</v>
      </c>
      <c r="I2717">
        <v>6.5</v>
      </c>
      <c r="J2717" t="s">
        <v>25</v>
      </c>
      <c r="K2717" s="1">
        <v>41806</v>
      </c>
      <c r="L2717"/>
      <c r="M2717">
        <v>11.37</v>
      </c>
      <c r="N2717">
        <v>43180</v>
      </c>
      <c r="O2717">
        <v>3</v>
      </c>
      <c r="P2717" t="s">
        <v>26</v>
      </c>
      <c r="Q2717">
        <v>3</v>
      </c>
      <c r="R2717">
        <v>4</v>
      </c>
      <c r="S2717" t="s">
        <v>341</v>
      </c>
      <c r="T2717" t="s">
        <v>26</v>
      </c>
    </row>
    <row r="2718" spans="1:20" x14ac:dyDescent="0.3">
      <c r="A2718" t="s">
        <v>2972</v>
      </c>
      <c r="B2718" t="s">
        <v>29</v>
      </c>
      <c r="C2718">
        <v>25</v>
      </c>
      <c r="D2718" t="s">
        <v>30</v>
      </c>
      <c r="E2718" t="s">
        <v>39</v>
      </c>
      <c r="F2718" t="s">
        <v>40</v>
      </c>
      <c r="G2718" t="s">
        <v>41</v>
      </c>
      <c r="H2718" t="s">
        <v>51</v>
      </c>
      <c r="I2718">
        <v>3.7</v>
      </c>
      <c r="J2718" t="s">
        <v>25</v>
      </c>
      <c r="K2718" s="1">
        <v>40303</v>
      </c>
      <c r="L2718"/>
      <c r="M2718">
        <v>15.48</v>
      </c>
      <c r="N2718">
        <v>39006</v>
      </c>
      <c r="O2718">
        <v>4</v>
      </c>
      <c r="P2718" t="s">
        <v>26</v>
      </c>
      <c r="Q2718">
        <v>0</v>
      </c>
      <c r="R2718">
        <v>6</v>
      </c>
      <c r="S2718" t="s">
        <v>690</v>
      </c>
      <c r="T2718" t="s">
        <v>26</v>
      </c>
    </row>
    <row r="2719" spans="1:20" x14ac:dyDescent="0.3">
      <c r="A2719" t="s">
        <v>983</v>
      </c>
      <c r="B2719" t="s">
        <v>29</v>
      </c>
      <c r="C2719">
        <v>28</v>
      </c>
      <c r="D2719" t="s">
        <v>30</v>
      </c>
      <c r="E2719" t="s">
        <v>63</v>
      </c>
      <c r="F2719" t="s">
        <v>22</v>
      </c>
      <c r="G2719" t="s">
        <v>59</v>
      </c>
      <c r="H2719" t="s">
        <v>24</v>
      </c>
      <c r="I2719">
        <v>4.9000000000000004</v>
      </c>
      <c r="J2719" t="s">
        <v>85</v>
      </c>
      <c r="K2719" s="1">
        <v>44845</v>
      </c>
      <c r="L2719"/>
      <c r="M2719">
        <v>3.05</v>
      </c>
      <c r="N2719">
        <v>44501</v>
      </c>
      <c r="O2719">
        <v>3</v>
      </c>
      <c r="P2719" t="s">
        <v>26</v>
      </c>
      <c r="Q2719">
        <v>2</v>
      </c>
      <c r="R2719">
        <v>8</v>
      </c>
      <c r="T2719" t="s">
        <v>26</v>
      </c>
    </row>
    <row r="2720" spans="1:20" x14ac:dyDescent="0.3">
      <c r="A2720" t="s">
        <v>2973</v>
      </c>
      <c r="B2720" t="s">
        <v>19</v>
      </c>
      <c r="C2720">
        <v>35</v>
      </c>
      <c r="D2720" t="s">
        <v>30</v>
      </c>
      <c r="E2720" t="s">
        <v>36</v>
      </c>
      <c r="F2720" t="s">
        <v>45</v>
      </c>
      <c r="G2720" t="s">
        <v>46</v>
      </c>
      <c r="H2720" t="s">
        <v>24</v>
      </c>
      <c r="I2720">
        <v>9.1999999999999993</v>
      </c>
      <c r="J2720" t="s">
        <v>25</v>
      </c>
      <c r="K2720" s="1">
        <v>44756</v>
      </c>
      <c r="L2720"/>
      <c r="M2720">
        <v>3.29</v>
      </c>
      <c r="N2720">
        <v>52060</v>
      </c>
      <c r="O2720">
        <v>3</v>
      </c>
      <c r="P2720" t="s">
        <v>26</v>
      </c>
      <c r="Q2720">
        <v>0</v>
      </c>
      <c r="R2720">
        <v>5</v>
      </c>
      <c r="S2720" t="s">
        <v>238</v>
      </c>
      <c r="T2720" t="s">
        <v>26</v>
      </c>
    </row>
    <row r="2721" spans="1:20" x14ac:dyDescent="0.3">
      <c r="A2721" t="s">
        <v>2974</v>
      </c>
      <c r="B2721" t="s">
        <v>29</v>
      </c>
      <c r="C2721">
        <v>38</v>
      </c>
      <c r="D2721" t="s">
        <v>30</v>
      </c>
      <c r="E2721" t="s">
        <v>31</v>
      </c>
      <c r="F2721" t="s">
        <v>92</v>
      </c>
      <c r="G2721" t="s">
        <v>93</v>
      </c>
      <c r="H2721" t="s">
        <v>24</v>
      </c>
      <c r="I2721">
        <v>9.6999999999999993</v>
      </c>
      <c r="J2721" t="s">
        <v>25</v>
      </c>
      <c r="K2721" s="1">
        <v>44979</v>
      </c>
      <c r="L2721"/>
      <c r="M2721">
        <v>2.68</v>
      </c>
      <c r="N2721">
        <v>55488</v>
      </c>
      <c r="O2721">
        <v>2</v>
      </c>
      <c r="P2721" t="s">
        <v>26</v>
      </c>
      <c r="Q2721">
        <v>3</v>
      </c>
      <c r="R2721">
        <v>5</v>
      </c>
      <c r="S2721" t="s">
        <v>428</v>
      </c>
      <c r="T2721" t="s">
        <v>26</v>
      </c>
    </row>
    <row r="2722" spans="1:20" x14ac:dyDescent="0.3">
      <c r="A2722" t="s">
        <v>1575</v>
      </c>
      <c r="B2722" t="s">
        <v>29</v>
      </c>
      <c r="C2722">
        <v>29</v>
      </c>
      <c r="D2722" t="s">
        <v>30</v>
      </c>
      <c r="E2722" t="s">
        <v>31</v>
      </c>
      <c r="F2722" t="s">
        <v>22</v>
      </c>
      <c r="G2722" t="s">
        <v>74</v>
      </c>
      <c r="H2722" t="s">
        <v>24</v>
      </c>
      <c r="I2722">
        <v>1.5</v>
      </c>
      <c r="J2722" t="s">
        <v>85</v>
      </c>
      <c r="K2722" s="1">
        <v>44630</v>
      </c>
      <c r="L2722" s="1">
        <v>45565</v>
      </c>
      <c r="M2722">
        <v>2.56</v>
      </c>
      <c r="N2722">
        <v>40308</v>
      </c>
      <c r="O2722">
        <v>2</v>
      </c>
      <c r="P2722" t="s">
        <v>26</v>
      </c>
      <c r="Q2722">
        <v>1</v>
      </c>
      <c r="R2722">
        <v>10</v>
      </c>
      <c r="T2722" t="s">
        <v>65</v>
      </c>
    </row>
    <row r="2723" spans="1:20" x14ac:dyDescent="0.3">
      <c r="A2723" t="s">
        <v>458</v>
      </c>
      <c r="B2723" t="s">
        <v>29</v>
      </c>
      <c r="C2723">
        <v>38</v>
      </c>
      <c r="D2723" t="s">
        <v>30</v>
      </c>
      <c r="E2723" t="s">
        <v>21</v>
      </c>
      <c r="F2723" t="s">
        <v>40</v>
      </c>
      <c r="G2723" t="s">
        <v>41</v>
      </c>
      <c r="H2723" t="s">
        <v>24</v>
      </c>
      <c r="I2723">
        <v>15.4</v>
      </c>
      <c r="J2723" t="s">
        <v>25</v>
      </c>
      <c r="K2723" s="1">
        <v>40034</v>
      </c>
      <c r="L2723"/>
      <c r="M2723">
        <v>16.22</v>
      </c>
      <c r="N2723">
        <v>64413</v>
      </c>
      <c r="O2723">
        <v>5</v>
      </c>
      <c r="P2723" t="s">
        <v>26</v>
      </c>
      <c r="Q2723">
        <v>1</v>
      </c>
      <c r="R2723">
        <v>8</v>
      </c>
      <c r="T2723" t="s">
        <v>26</v>
      </c>
    </row>
    <row r="2724" spans="1:20" x14ac:dyDescent="0.3">
      <c r="A2724" t="s">
        <v>2975</v>
      </c>
      <c r="B2724" t="s">
        <v>19</v>
      </c>
      <c r="C2724">
        <v>41</v>
      </c>
      <c r="D2724" t="s">
        <v>30</v>
      </c>
      <c r="E2724" t="s">
        <v>39</v>
      </c>
      <c r="F2724" t="s">
        <v>67</v>
      </c>
      <c r="G2724" t="s">
        <v>110</v>
      </c>
      <c r="H2724" t="s">
        <v>24</v>
      </c>
      <c r="I2724">
        <v>14.9</v>
      </c>
      <c r="J2724" t="s">
        <v>25</v>
      </c>
      <c r="K2724" s="1">
        <v>40134</v>
      </c>
      <c r="L2724"/>
      <c r="M2724">
        <v>15.95</v>
      </c>
      <c r="N2724">
        <v>69133</v>
      </c>
      <c r="O2724">
        <v>3</v>
      </c>
      <c r="P2724" t="s">
        <v>26</v>
      </c>
      <c r="Q2724">
        <v>2</v>
      </c>
      <c r="R2724">
        <v>6</v>
      </c>
      <c r="S2724" t="s">
        <v>202</v>
      </c>
      <c r="T2724" t="s">
        <v>26</v>
      </c>
    </row>
    <row r="2725" spans="1:20" x14ac:dyDescent="0.3">
      <c r="A2725" t="s">
        <v>2976</v>
      </c>
      <c r="B2725" t="s">
        <v>19</v>
      </c>
      <c r="C2725">
        <v>26</v>
      </c>
      <c r="D2725" t="s">
        <v>30</v>
      </c>
      <c r="E2725" t="s">
        <v>31</v>
      </c>
      <c r="F2725" t="s">
        <v>22</v>
      </c>
      <c r="G2725" t="s">
        <v>74</v>
      </c>
      <c r="H2725" t="s">
        <v>24</v>
      </c>
      <c r="I2725">
        <v>3.3</v>
      </c>
      <c r="J2725" t="s">
        <v>25</v>
      </c>
      <c r="K2725" s="1">
        <v>43163</v>
      </c>
      <c r="L2725"/>
      <c r="M2725">
        <v>7.65</v>
      </c>
      <c r="N2725">
        <v>31681</v>
      </c>
      <c r="O2725">
        <v>3</v>
      </c>
      <c r="P2725" t="s">
        <v>26</v>
      </c>
      <c r="Q2725">
        <v>1</v>
      </c>
      <c r="R2725">
        <v>7</v>
      </c>
      <c r="S2725" t="s">
        <v>533</v>
      </c>
      <c r="T2725" t="s">
        <v>26</v>
      </c>
    </row>
    <row r="2726" spans="1:20" x14ac:dyDescent="0.3">
      <c r="A2726" t="s">
        <v>2977</v>
      </c>
      <c r="B2726" t="s">
        <v>19</v>
      </c>
      <c r="C2726">
        <v>38</v>
      </c>
      <c r="D2726" t="s">
        <v>20</v>
      </c>
      <c r="E2726" t="s">
        <v>36</v>
      </c>
      <c r="F2726" t="s">
        <v>92</v>
      </c>
      <c r="G2726" t="s">
        <v>120</v>
      </c>
      <c r="H2726" t="s">
        <v>24</v>
      </c>
      <c r="I2726">
        <v>14.4</v>
      </c>
      <c r="J2726" t="s">
        <v>85</v>
      </c>
      <c r="K2726" s="1">
        <v>40047</v>
      </c>
      <c r="L2726"/>
      <c r="M2726">
        <v>16.18</v>
      </c>
      <c r="N2726">
        <v>55702</v>
      </c>
      <c r="O2726">
        <v>3</v>
      </c>
      <c r="P2726" t="s">
        <v>26</v>
      </c>
      <c r="Q2726">
        <v>1</v>
      </c>
      <c r="R2726">
        <v>5</v>
      </c>
      <c r="S2726" t="s">
        <v>1165</v>
      </c>
      <c r="T2726" t="s">
        <v>26</v>
      </c>
    </row>
    <row r="2727" spans="1:20" x14ac:dyDescent="0.3">
      <c r="A2727" t="s">
        <v>2978</v>
      </c>
      <c r="B2727" t="s">
        <v>29</v>
      </c>
      <c r="C2727">
        <v>29</v>
      </c>
      <c r="D2727" t="s">
        <v>30</v>
      </c>
      <c r="E2727" t="s">
        <v>63</v>
      </c>
      <c r="F2727" t="s">
        <v>40</v>
      </c>
      <c r="G2727" t="s">
        <v>96</v>
      </c>
      <c r="H2727" t="s">
        <v>24</v>
      </c>
      <c r="I2727">
        <v>5.9</v>
      </c>
      <c r="J2727" t="s">
        <v>25</v>
      </c>
      <c r="K2727" s="1">
        <v>43369</v>
      </c>
      <c r="L2727"/>
      <c r="M2727">
        <v>7.09</v>
      </c>
      <c r="N2727">
        <v>44675</v>
      </c>
      <c r="O2727">
        <v>4</v>
      </c>
      <c r="P2727" t="s">
        <v>26</v>
      </c>
      <c r="Q2727">
        <v>4</v>
      </c>
      <c r="R2727">
        <v>4</v>
      </c>
      <c r="S2727" t="s">
        <v>169</v>
      </c>
      <c r="T2727" t="s">
        <v>26</v>
      </c>
    </row>
    <row r="2728" spans="1:20" x14ac:dyDescent="0.3">
      <c r="A2728" t="s">
        <v>2979</v>
      </c>
      <c r="B2728" t="s">
        <v>29</v>
      </c>
      <c r="C2728">
        <v>23</v>
      </c>
      <c r="D2728" t="s">
        <v>30</v>
      </c>
      <c r="E2728" t="s">
        <v>58</v>
      </c>
      <c r="F2728" t="s">
        <v>54</v>
      </c>
      <c r="G2728" t="s">
        <v>139</v>
      </c>
      <c r="H2728" t="s">
        <v>24</v>
      </c>
      <c r="I2728">
        <v>1</v>
      </c>
      <c r="J2728" t="s">
        <v>25</v>
      </c>
      <c r="K2728" s="1">
        <v>42240</v>
      </c>
      <c r="L2728"/>
      <c r="M2728">
        <v>10.18</v>
      </c>
      <c r="N2728">
        <v>31866</v>
      </c>
      <c r="O2728">
        <v>2</v>
      </c>
      <c r="P2728" t="s">
        <v>26</v>
      </c>
      <c r="Q2728">
        <v>4</v>
      </c>
      <c r="R2728">
        <v>6</v>
      </c>
      <c r="S2728" t="s">
        <v>140</v>
      </c>
      <c r="T2728" t="s">
        <v>26</v>
      </c>
    </row>
    <row r="2729" spans="1:20" x14ac:dyDescent="0.3">
      <c r="A2729" t="s">
        <v>2980</v>
      </c>
      <c r="B2729" t="s">
        <v>29</v>
      </c>
      <c r="C2729">
        <v>33</v>
      </c>
      <c r="D2729" t="s">
        <v>20</v>
      </c>
      <c r="E2729" t="s">
        <v>31</v>
      </c>
      <c r="F2729" t="s">
        <v>40</v>
      </c>
      <c r="G2729" t="s">
        <v>50</v>
      </c>
      <c r="H2729" t="s">
        <v>84</v>
      </c>
      <c r="I2729">
        <v>11.1</v>
      </c>
      <c r="J2729" t="s">
        <v>25</v>
      </c>
      <c r="K2729" s="1">
        <v>40788</v>
      </c>
      <c r="L2729"/>
      <c r="M2729">
        <v>14.15</v>
      </c>
      <c r="N2729">
        <v>52037</v>
      </c>
      <c r="O2729">
        <v>3</v>
      </c>
      <c r="P2729" t="s">
        <v>26</v>
      </c>
      <c r="Q2729">
        <v>2</v>
      </c>
      <c r="R2729">
        <v>8</v>
      </c>
      <c r="S2729" t="s">
        <v>194</v>
      </c>
      <c r="T2729" t="s">
        <v>26</v>
      </c>
    </row>
    <row r="2730" spans="1:20" x14ac:dyDescent="0.3">
      <c r="A2730" t="s">
        <v>2981</v>
      </c>
      <c r="B2730" t="s">
        <v>29</v>
      </c>
      <c r="C2730">
        <v>34</v>
      </c>
      <c r="D2730" t="s">
        <v>20</v>
      </c>
      <c r="E2730" t="s">
        <v>53</v>
      </c>
      <c r="F2730" t="s">
        <v>32</v>
      </c>
      <c r="G2730" t="s">
        <v>171</v>
      </c>
      <c r="H2730" t="s">
        <v>24</v>
      </c>
      <c r="I2730">
        <v>11.8</v>
      </c>
      <c r="J2730" t="s">
        <v>25</v>
      </c>
      <c r="K2730" s="1">
        <v>40631</v>
      </c>
      <c r="L2730" s="1">
        <v>44687</v>
      </c>
      <c r="M2730">
        <v>11.1</v>
      </c>
      <c r="N2730">
        <v>45103</v>
      </c>
      <c r="O2730">
        <v>5</v>
      </c>
      <c r="P2730" t="s">
        <v>26</v>
      </c>
      <c r="Q2730">
        <v>3</v>
      </c>
      <c r="R2730">
        <v>7</v>
      </c>
      <c r="S2730" t="s">
        <v>180</v>
      </c>
      <c r="T2730" t="s">
        <v>65</v>
      </c>
    </row>
    <row r="2731" spans="1:20" x14ac:dyDescent="0.3">
      <c r="A2731" t="s">
        <v>2982</v>
      </c>
      <c r="B2731" t="s">
        <v>29</v>
      </c>
      <c r="C2731">
        <v>30</v>
      </c>
      <c r="D2731" t="s">
        <v>30</v>
      </c>
      <c r="E2731" t="s">
        <v>53</v>
      </c>
      <c r="F2731" t="s">
        <v>67</v>
      </c>
      <c r="G2731" t="s">
        <v>90</v>
      </c>
      <c r="H2731" t="s">
        <v>24</v>
      </c>
      <c r="I2731">
        <v>2.9</v>
      </c>
      <c r="J2731" t="s">
        <v>85</v>
      </c>
      <c r="K2731" s="1">
        <v>44958</v>
      </c>
      <c r="L2731"/>
      <c r="M2731">
        <v>2.74</v>
      </c>
      <c r="N2731">
        <v>45405</v>
      </c>
      <c r="O2731">
        <v>3</v>
      </c>
      <c r="P2731" t="s">
        <v>26</v>
      </c>
      <c r="Q2731">
        <v>2</v>
      </c>
      <c r="R2731">
        <v>3</v>
      </c>
      <c r="S2731" t="s">
        <v>384</v>
      </c>
      <c r="T2731" t="s">
        <v>26</v>
      </c>
    </row>
    <row r="2732" spans="1:20" x14ac:dyDescent="0.3">
      <c r="A2732" t="s">
        <v>2983</v>
      </c>
      <c r="B2732" t="s">
        <v>19</v>
      </c>
      <c r="C2732">
        <v>21</v>
      </c>
      <c r="D2732" t="s">
        <v>30</v>
      </c>
      <c r="E2732" t="s">
        <v>63</v>
      </c>
      <c r="F2732" t="s">
        <v>32</v>
      </c>
      <c r="G2732" t="s">
        <v>171</v>
      </c>
      <c r="H2732" t="s">
        <v>24</v>
      </c>
      <c r="I2732">
        <v>0</v>
      </c>
      <c r="J2732" t="s">
        <v>25</v>
      </c>
      <c r="K2732" s="1">
        <v>41852</v>
      </c>
      <c r="L2732"/>
      <c r="M2732">
        <v>11.24</v>
      </c>
      <c r="N2732">
        <v>29388</v>
      </c>
      <c r="O2732">
        <v>3</v>
      </c>
      <c r="P2732" t="s">
        <v>26</v>
      </c>
      <c r="Q2732">
        <v>0</v>
      </c>
      <c r="R2732">
        <v>5</v>
      </c>
      <c r="S2732" t="s">
        <v>521</v>
      </c>
      <c r="T2732" t="s">
        <v>26</v>
      </c>
    </row>
    <row r="2733" spans="1:20" x14ac:dyDescent="0.3">
      <c r="A2733" t="s">
        <v>2984</v>
      </c>
      <c r="B2733" t="s">
        <v>29</v>
      </c>
      <c r="C2733">
        <v>32</v>
      </c>
      <c r="D2733" t="s">
        <v>20</v>
      </c>
      <c r="E2733" t="s">
        <v>39</v>
      </c>
      <c r="F2733" t="s">
        <v>32</v>
      </c>
      <c r="G2733" t="s">
        <v>33</v>
      </c>
      <c r="H2733" t="s">
        <v>51</v>
      </c>
      <c r="I2733">
        <v>4.5</v>
      </c>
      <c r="J2733" t="s">
        <v>25</v>
      </c>
      <c r="K2733" s="1">
        <v>42780</v>
      </c>
      <c r="L2733" s="1">
        <v>45401</v>
      </c>
      <c r="M2733">
        <v>7.18</v>
      </c>
      <c r="N2733">
        <v>40195</v>
      </c>
      <c r="O2733">
        <v>3</v>
      </c>
      <c r="P2733" t="s">
        <v>65</v>
      </c>
      <c r="Q2733">
        <v>3</v>
      </c>
      <c r="R2733">
        <v>7</v>
      </c>
      <c r="S2733" t="s">
        <v>1171</v>
      </c>
      <c r="T2733" t="s">
        <v>65</v>
      </c>
    </row>
    <row r="2734" spans="1:20" x14ac:dyDescent="0.3">
      <c r="A2734" t="s">
        <v>2985</v>
      </c>
      <c r="B2734" t="s">
        <v>29</v>
      </c>
      <c r="C2734">
        <v>47</v>
      </c>
      <c r="D2734" t="s">
        <v>30</v>
      </c>
      <c r="E2734" t="s">
        <v>63</v>
      </c>
      <c r="F2734" t="s">
        <v>67</v>
      </c>
      <c r="G2734" t="s">
        <v>90</v>
      </c>
      <c r="H2734" t="s">
        <v>24</v>
      </c>
      <c r="I2734">
        <v>20.3</v>
      </c>
      <c r="J2734" t="s">
        <v>25</v>
      </c>
      <c r="K2734" s="1">
        <v>42182</v>
      </c>
      <c r="L2734" s="1">
        <v>45759</v>
      </c>
      <c r="M2734">
        <v>9.7899999999999991</v>
      </c>
      <c r="N2734">
        <v>75670</v>
      </c>
      <c r="O2734">
        <v>3</v>
      </c>
      <c r="P2734" t="s">
        <v>26</v>
      </c>
      <c r="Q2734">
        <v>1</v>
      </c>
      <c r="R2734">
        <v>8</v>
      </c>
      <c r="S2734" t="s">
        <v>177</v>
      </c>
      <c r="T2734" t="s">
        <v>65</v>
      </c>
    </row>
    <row r="2735" spans="1:20" x14ac:dyDescent="0.3">
      <c r="A2735" t="s">
        <v>2986</v>
      </c>
      <c r="B2735" t="s">
        <v>19</v>
      </c>
      <c r="C2735">
        <v>23</v>
      </c>
      <c r="D2735" t="s">
        <v>20</v>
      </c>
      <c r="E2735" t="s">
        <v>36</v>
      </c>
      <c r="F2735" t="s">
        <v>22</v>
      </c>
      <c r="G2735" t="s">
        <v>23</v>
      </c>
      <c r="H2735" t="s">
        <v>84</v>
      </c>
      <c r="I2735">
        <v>3</v>
      </c>
      <c r="J2735" t="s">
        <v>25</v>
      </c>
      <c r="K2735" s="1">
        <v>45272</v>
      </c>
      <c r="L2735"/>
      <c r="M2735">
        <v>1.88</v>
      </c>
      <c r="N2735">
        <v>36977</v>
      </c>
      <c r="O2735">
        <v>4</v>
      </c>
      <c r="P2735" t="s">
        <v>26</v>
      </c>
      <c r="Q2735">
        <v>3</v>
      </c>
      <c r="R2735">
        <v>8</v>
      </c>
      <c r="S2735" t="s">
        <v>265</v>
      </c>
      <c r="T2735" t="s">
        <v>26</v>
      </c>
    </row>
    <row r="2736" spans="1:20" x14ac:dyDescent="0.3">
      <c r="A2736" t="s">
        <v>2987</v>
      </c>
      <c r="B2736" t="s">
        <v>19</v>
      </c>
      <c r="C2736">
        <v>28</v>
      </c>
      <c r="D2736" t="s">
        <v>20</v>
      </c>
      <c r="E2736" t="s">
        <v>31</v>
      </c>
      <c r="F2736" t="s">
        <v>45</v>
      </c>
      <c r="G2736" t="s">
        <v>98</v>
      </c>
      <c r="H2736" t="s">
        <v>24</v>
      </c>
      <c r="I2736">
        <v>5.6</v>
      </c>
      <c r="J2736" t="s">
        <v>25</v>
      </c>
      <c r="K2736" s="1">
        <v>41213</v>
      </c>
      <c r="L2736"/>
      <c r="M2736">
        <v>12.99</v>
      </c>
      <c r="N2736">
        <v>46085</v>
      </c>
      <c r="O2736">
        <v>3</v>
      </c>
      <c r="P2736" t="s">
        <v>26</v>
      </c>
      <c r="Q2736">
        <v>0</v>
      </c>
      <c r="R2736">
        <v>5</v>
      </c>
      <c r="S2736" t="s">
        <v>174</v>
      </c>
      <c r="T2736" t="s">
        <v>26</v>
      </c>
    </row>
    <row r="2737" spans="1:20" x14ac:dyDescent="0.3">
      <c r="A2737" t="s">
        <v>956</v>
      </c>
      <c r="B2737" t="s">
        <v>19</v>
      </c>
      <c r="C2737">
        <v>21</v>
      </c>
      <c r="D2737" t="s">
        <v>30</v>
      </c>
      <c r="E2737" t="s">
        <v>21</v>
      </c>
      <c r="F2737" t="s">
        <v>54</v>
      </c>
      <c r="G2737" t="s">
        <v>77</v>
      </c>
      <c r="H2737" t="s">
        <v>51</v>
      </c>
      <c r="I2737">
        <v>0.4</v>
      </c>
      <c r="J2737" t="s">
        <v>25</v>
      </c>
      <c r="K2737" s="1">
        <v>44828</v>
      </c>
      <c r="L2737"/>
      <c r="M2737">
        <v>3.09</v>
      </c>
      <c r="N2737">
        <v>31291</v>
      </c>
      <c r="O2737">
        <v>3</v>
      </c>
      <c r="P2737" t="s">
        <v>26</v>
      </c>
      <c r="Q2737">
        <v>2</v>
      </c>
      <c r="R2737">
        <v>7</v>
      </c>
      <c r="T2737" t="s">
        <v>26</v>
      </c>
    </row>
    <row r="2738" spans="1:20" x14ac:dyDescent="0.3">
      <c r="A2738" t="s">
        <v>2988</v>
      </c>
      <c r="B2738" t="s">
        <v>29</v>
      </c>
      <c r="C2738">
        <v>38</v>
      </c>
      <c r="D2738" t="s">
        <v>30</v>
      </c>
      <c r="E2738" t="s">
        <v>58</v>
      </c>
      <c r="F2738" t="s">
        <v>92</v>
      </c>
      <c r="G2738" t="s">
        <v>120</v>
      </c>
      <c r="H2738" t="s">
        <v>51</v>
      </c>
      <c r="I2738">
        <v>6.7</v>
      </c>
      <c r="J2738" t="s">
        <v>25</v>
      </c>
      <c r="K2738" s="1">
        <v>45096</v>
      </c>
      <c r="L2738"/>
      <c r="M2738">
        <v>2.36</v>
      </c>
      <c r="N2738">
        <v>35849</v>
      </c>
      <c r="O2738">
        <v>4</v>
      </c>
      <c r="P2738" t="s">
        <v>26</v>
      </c>
      <c r="Q2738">
        <v>0</v>
      </c>
      <c r="R2738">
        <v>11</v>
      </c>
      <c r="S2738" t="s">
        <v>162</v>
      </c>
      <c r="T2738" t="s">
        <v>26</v>
      </c>
    </row>
    <row r="2739" spans="1:20" x14ac:dyDescent="0.3">
      <c r="A2739" t="s">
        <v>2989</v>
      </c>
      <c r="B2739" t="s">
        <v>19</v>
      </c>
      <c r="C2739">
        <v>35</v>
      </c>
      <c r="D2739" t="s">
        <v>20</v>
      </c>
      <c r="E2739" t="s">
        <v>58</v>
      </c>
      <c r="F2739" t="s">
        <v>82</v>
      </c>
      <c r="G2739" t="s">
        <v>284</v>
      </c>
      <c r="H2739" t="s">
        <v>47</v>
      </c>
      <c r="I2739">
        <v>5.5</v>
      </c>
      <c r="J2739" t="s">
        <v>25</v>
      </c>
      <c r="K2739" s="1">
        <v>40400</v>
      </c>
      <c r="L2739"/>
      <c r="M2739">
        <v>15.22</v>
      </c>
      <c r="N2739">
        <v>36270</v>
      </c>
      <c r="O2739">
        <v>4</v>
      </c>
      <c r="P2739" t="s">
        <v>26</v>
      </c>
      <c r="Q2739">
        <v>3</v>
      </c>
      <c r="R2739">
        <v>9</v>
      </c>
      <c r="S2739" t="s">
        <v>287</v>
      </c>
      <c r="T2739" t="s">
        <v>26</v>
      </c>
    </row>
    <row r="2740" spans="1:20" x14ac:dyDescent="0.3">
      <c r="A2740" t="s">
        <v>2990</v>
      </c>
      <c r="B2740" t="s">
        <v>19</v>
      </c>
      <c r="C2740">
        <v>24</v>
      </c>
      <c r="D2740" t="s">
        <v>30</v>
      </c>
      <c r="E2740" t="s">
        <v>36</v>
      </c>
      <c r="F2740" t="s">
        <v>54</v>
      </c>
      <c r="G2740" t="s">
        <v>77</v>
      </c>
      <c r="H2740" t="s">
        <v>24</v>
      </c>
      <c r="I2740">
        <v>0.6</v>
      </c>
      <c r="J2740" t="s">
        <v>25</v>
      </c>
      <c r="K2740" s="1">
        <v>45023</v>
      </c>
      <c r="L2740"/>
      <c r="M2740">
        <v>2.56</v>
      </c>
      <c r="N2740">
        <v>29737</v>
      </c>
      <c r="O2740">
        <v>4</v>
      </c>
      <c r="P2740" t="s">
        <v>26</v>
      </c>
      <c r="Q2740">
        <v>3</v>
      </c>
      <c r="R2740">
        <v>7</v>
      </c>
      <c r="S2740" t="s">
        <v>975</v>
      </c>
      <c r="T2740" t="s">
        <v>26</v>
      </c>
    </row>
    <row r="2741" spans="1:20" x14ac:dyDescent="0.3">
      <c r="A2741" t="s">
        <v>834</v>
      </c>
      <c r="B2741" t="s">
        <v>29</v>
      </c>
      <c r="C2741">
        <v>30</v>
      </c>
      <c r="D2741" t="s">
        <v>20</v>
      </c>
      <c r="E2741" t="s">
        <v>31</v>
      </c>
      <c r="F2741" t="s">
        <v>67</v>
      </c>
      <c r="G2741" t="s">
        <v>68</v>
      </c>
      <c r="H2741" t="s">
        <v>24</v>
      </c>
      <c r="I2741">
        <v>4.7</v>
      </c>
      <c r="J2741" t="s">
        <v>85</v>
      </c>
      <c r="K2741" s="1">
        <v>41657</v>
      </c>
      <c r="L2741"/>
      <c r="M2741">
        <v>11.78</v>
      </c>
      <c r="N2741">
        <v>45494</v>
      </c>
      <c r="O2741">
        <v>2</v>
      </c>
      <c r="P2741" t="s">
        <v>26</v>
      </c>
      <c r="Q2741">
        <v>1</v>
      </c>
      <c r="R2741">
        <v>8</v>
      </c>
      <c r="T2741" t="s">
        <v>26</v>
      </c>
    </row>
    <row r="2742" spans="1:20" x14ac:dyDescent="0.3">
      <c r="A2742" t="s">
        <v>1409</v>
      </c>
      <c r="B2742" t="s">
        <v>19</v>
      </c>
      <c r="C2742">
        <v>29</v>
      </c>
      <c r="D2742" t="s">
        <v>30</v>
      </c>
      <c r="E2742" t="s">
        <v>58</v>
      </c>
      <c r="F2742" t="s">
        <v>92</v>
      </c>
      <c r="G2742" t="s">
        <v>120</v>
      </c>
      <c r="H2742" t="s">
        <v>24</v>
      </c>
      <c r="I2742">
        <v>4</v>
      </c>
      <c r="J2742" t="s">
        <v>25</v>
      </c>
      <c r="K2742" s="1">
        <v>44610</v>
      </c>
      <c r="L2742"/>
      <c r="M2742">
        <v>3.69</v>
      </c>
      <c r="N2742">
        <v>36755</v>
      </c>
      <c r="O2742">
        <v>2</v>
      </c>
      <c r="P2742" t="s">
        <v>26</v>
      </c>
      <c r="Q2742">
        <v>2</v>
      </c>
      <c r="R2742">
        <v>1</v>
      </c>
      <c r="T2742" t="s">
        <v>26</v>
      </c>
    </row>
    <row r="2743" spans="1:20" x14ac:dyDescent="0.3">
      <c r="A2743" t="s">
        <v>2991</v>
      </c>
      <c r="B2743" t="s">
        <v>29</v>
      </c>
      <c r="C2743">
        <v>26</v>
      </c>
      <c r="D2743" t="s">
        <v>30</v>
      </c>
      <c r="E2743" t="s">
        <v>63</v>
      </c>
      <c r="F2743" t="s">
        <v>40</v>
      </c>
      <c r="G2743" t="s">
        <v>50</v>
      </c>
      <c r="H2743" t="s">
        <v>51</v>
      </c>
      <c r="I2743">
        <v>4.2</v>
      </c>
      <c r="J2743" t="s">
        <v>85</v>
      </c>
      <c r="K2743" s="1">
        <v>40581</v>
      </c>
      <c r="L2743"/>
      <c r="M2743">
        <v>14.72</v>
      </c>
      <c r="N2743">
        <v>39408</v>
      </c>
      <c r="O2743">
        <v>3</v>
      </c>
      <c r="P2743" t="s">
        <v>26</v>
      </c>
      <c r="Q2743">
        <v>1</v>
      </c>
      <c r="R2743">
        <v>6</v>
      </c>
      <c r="S2743" t="s">
        <v>116</v>
      </c>
      <c r="T2743" t="s">
        <v>26</v>
      </c>
    </row>
    <row r="2744" spans="1:20" x14ac:dyDescent="0.3">
      <c r="A2744" t="s">
        <v>2992</v>
      </c>
      <c r="B2744" t="s">
        <v>19</v>
      </c>
      <c r="C2744">
        <v>30</v>
      </c>
      <c r="D2744" t="s">
        <v>30</v>
      </c>
      <c r="E2744" t="s">
        <v>44</v>
      </c>
      <c r="F2744" t="s">
        <v>67</v>
      </c>
      <c r="G2744" t="s">
        <v>176</v>
      </c>
      <c r="H2744" t="s">
        <v>51</v>
      </c>
      <c r="I2744">
        <v>8.6</v>
      </c>
      <c r="J2744" t="s">
        <v>85</v>
      </c>
      <c r="K2744" s="1">
        <v>42624</v>
      </c>
      <c r="L2744"/>
      <c r="M2744">
        <v>9.1300000000000008</v>
      </c>
      <c r="N2744">
        <v>44118</v>
      </c>
      <c r="O2744">
        <v>2</v>
      </c>
      <c r="P2744" t="s">
        <v>26</v>
      </c>
      <c r="Q2744">
        <v>0</v>
      </c>
      <c r="R2744">
        <v>8</v>
      </c>
      <c r="S2744" t="s">
        <v>770</v>
      </c>
      <c r="T2744" t="s">
        <v>26</v>
      </c>
    </row>
    <row r="2745" spans="1:20" x14ac:dyDescent="0.3">
      <c r="A2745" t="s">
        <v>2993</v>
      </c>
      <c r="B2745" t="s">
        <v>29</v>
      </c>
      <c r="C2745">
        <v>22</v>
      </c>
      <c r="D2745" t="s">
        <v>20</v>
      </c>
      <c r="E2745" t="s">
        <v>58</v>
      </c>
      <c r="F2745" t="s">
        <v>54</v>
      </c>
      <c r="G2745" t="s">
        <v>77</v>
      </c>
      <c r="H2745" t="s">
        <v>75</v>
      </c>
      <c r="I2745">
        <v>1.5</v>
      </c>
      <c r="J2745" t="s">
        <v>25</v>
      </c>
      <c r="K2745" s="1">
        <v>45919</v>
      </c>
      <c r="L2745" s="1">
        <v>45935</v>
      </c>
      <c r="M2745">
        <v>0.04</v>
      </c>
      <c r="N2745">
        <v>33389</v>
      </c>
      <c r="O2745">
        <v>2</v>
      </c>
      <c r="P2745" t="s">
        <v>26</v>
      </c>
      <c r="Q2745">
        <v>3</v>
      </c>
      <c r="R2745">
        <v>6</v>
      </c>
      <c r="S2745" t="s">
        <v>975</v>
      </c>
      <c r="T2745" t="s">
        <v>65</v>
      </c>
    </row>
    <row r="2746" spans="1:20" x14ac:dyDescent="0.3">
      <c r="A2746" t="s">
        <v>2994</v>
      </c>
      <c r="B2746" t="s">
        <v>19</v>
      </c>
      <c r="C2746">
        <v>27</v>
      </c>
      <c r="D2746" t="s">
        <v>30</v>
      </c>
      <c r="E2746" t="s">
        <v>63</v>
      </c>
      <c r="F2746" t="s">
        <v>32</v>
      </c>
      <c r="G2746" t="s">
        <v>171</v>
      </c>
      <c r="H2746" t="s">
        <v>24</v>
      </c>
      <c r="I2746">
        <v>5</v>
      </c>
      <c r="J2746" t="s">
        <v>25</v>
      </c>
      <c r="K2746" s="1">
        <v>44995</v>
      </c>
      <c r="L2746"/>
      <c r="M2746">
        <v>2.64</v>
      </c>
      <c r="N2746">
        <v>31649</v>
      </c>
      <c r="O2746">
        <v>3</v>
      </c>
      <c r="P2746" t="s">
        <v>26</v>
      </c>
      <c r="Q2746">
        <v>1</v>
      </c>
      <c r="R2746">
        <v>6</v>
      </c>
      <c r="S2746" t="s">
        <v>456</v>
      </c>
      <c r="T2746" t="s">
        <v>26</v>
      </c>
    </row>
    <row r="2747" spans="1:20" x14ac:dyDescent="0.3">
      <c r="A2747" t="s">
        <v>2995</v>
      </c>
      <c r="B2747" t="s">
        <v>19</v>
      </c>
      <c r="C2747">
        <v>30</v>
      </c>
      <c r="D2747" t="s">
        <v>30</v>
      </c>
      <c r="E2747" t="s">
        <v>36</v>
      </c>
      <c r="F2747" t="s">
        <v>54</v>
      </c>
      <c r="G2747" t="s">
        <v>77</v>
      </c>
      <c r="H2747" t="s">
        <v>51</v>
      </c>
      <c r="I2747">
        <v>3.5</v>
      </c>
      <c r="J2747" t="s">
        <v>25</v>
      </c>
      <c r="K2747" s="1">
        <v>42882</v>
      </c>
      <c r="L2747"/>
      <c r="M2747">
        <v>8.42</v>
      </c>
      <c r="N2747">
        <v>40878</v>
      </c>
      <c r="O2747">
        <v>4</v>
      </c>
      <c r="P2747" t="s">
        <v>26</v>
      </c>
      <c r="Q2747">
        <v>0</v>
      </c>
      <c r="R2747">
        <v>10</v>
      </c>
      <c r="S2747" t="s">
        <v>720</v>
      </c>
      <c r="T2747" t="s">
        <v>26</v>
      </c>
    </row>
    <row r="2748" spans="1:20" x14ac:dyDescent="0.3">
      <c r="A2748" t="s">
        <v>2996</v>
      </c>
      <c r="B2748" t="s">
        <v>19</v>
      </c>
      <c r="C2748">
        <v>30</v>
      </c>
      <c r="D2748" t="s">
        <v>30</v>
      </c>
      <c r="E2748" t="s">
        <v>36</v>
      </c>
      <c r="F2748" t="s">
        <v>54</v>
      </c>
      <c r="G2748" t="s">
        <v>77</v>
      </c>
      <c r="H2748" t="s">
        <v>84</v>
      </c>
      <c r="I2748">
        <v>5.8</v>
      </c>
      <c r="J2748" t="s">
        <v>25</v>
      </c>
      <c r="K2748" s="1">
        <v>40214</v>
      </c>
      <c r="L2748"/>
      <c r="M2748">
        <v>15.73</v>
      </c>
      <c r="N2748">
        <v>39073</v>
      </c>
      <c r="O2748">
        <v>2</v>
      </c>
      <c r="P2748" t="s">
        <v>26</v>
      </c>
      <c r="Q2748">
        <v>0</v>
      </c>
      <c r="R2748">
        <v>0</v>
      </c>
      <c r="S2748" t="s">
        <v>956</v>
      </c>
      <c r="T2748" t="s">
        <v>26</v>
      </c>
    </row>
    <row r="2749" spans="1:20" x14ac:dyDescent="0.3">
      <c r="A2749" t="s">
        <v>2997</v>
      </c>
      <c r="B2749" t="s">
        <v>29</v>
      </c>
      <c r="C2749">
        <v>33</v>
      </c>
      <c r="D2749" t="s">
        <v>30</v>
      </c>
      <c r="E2749" t="s">
        <v>31</v>
      </c>
      <c r="F2749" t="s">
        <v>40</v>
      </c>
      <c r="G2749" t="s">
        <v>41</v>
      </c>
      <c r="H2749" t="s">
        <v>51</v>
      </c>
      <c r="I2749">
        <v>11.3</v>
      </c>
      <c r="J2749" t="s">
        <v>85</v>
      </c>
      <c r="K2749" s="1">
        <v>41838</v>
      </c>
      <c r="L2749" s="1">
        <v>43501</v>
      </c>
      <c r="M2749">
        <v>4.55</v>
      </c>
      <c r="N2749">
        <v>56380</v>
      </c>
      <c r="O2749">
        <v>3</v>
      </c>
      <c r="P2749" t="s">
        <v>26</v>
      </c>
      <c r="Q2749">
        <v>1</v>
      </c>
      <c r="R2749">
        <v>5</v>
      </c>
      <c r="S2749" t="s">
        <v>215</v>
      </c>
      <c r="T2749" t="s">
        <v>65</v>
      </c>
    </row>
    <row r="2750" spans="1:20" x14ac:dyDescent="0.3">
      <c r="A2750" t="s">
        <v>2998</v>
      </c>
      <c r="B2750" t="s">
        <v>29</v>
      </c>
      <c r="C2750">
        <v>29</v>
      </c>
      <c r="D2750" t="s">
        <v>30</v>
      </c>
      <c r="E2750" t="s">
        <v>31</v>
      </c>
      <c r="F2750" t="s">
        <v>22</v>
      </c>
      <c r="G2750" t="s">
        <v>74</v>
      </c>
      <c r="H2750" t="s">
        <v>51</v>
      </c>
      <c r="I2750">
        <v>5.2</v>
      </c>
      <c r="J2750" t="s">
        <v>25</v>
      </c>
      <c r="K2750" s="1">
        <v>43739</v>
      </c>
      <c r="L2750"/>
      <c r="M2750">
        <v>6.08</v>
      </c>
      <c r="N2750">
        <v>36739</v>
      </c>
      <c r="O2750">
        <v>3</v>
      </c>
      <c r="P2750" t="s">
        <v>65</v>
      </c>
      <c r="Q2750">
        <v>1</v>
      </c>
      <c r="R2750">
        <v>1</v>
      </c>
      <c r="S2750" t="s">
        <v>129</v>
      </c>
      <c r="T2750" t="s">
        <v>26</v>
      </c>
    </row>
    <row r="2751" spans="1:20" x14ac:dyDescent="0.3">
      <c r="A2751" t="s">
        <v>2999</v>
      </c>
      <c r="B2751" t="s">
        <v>29</v>
      </c>
      <c r="C2751">
        <v>32</v>
      </c>
      <c r="D2751" t="s">
        <v>30</v>
      </c>
      <c r="E2751" t="s">
        <v>44</v>
      </c>
      <c r="F2751" t="s">
        <v>82</v>
      </c>
      <c r="G2751" t="s">
        <v>284</v>
      </c>
      <c r="H2751" t="s">
        <v>84</v>
      </c>
      <c r="I2751">
        <v>4.7</v>
      </c>
      <c r="J2751" t="s">
        <v>25</v>
      </c>
      <c r="K2751" s="1">
        <v>42601</v>
      </c>
      <c r="L2751"/>
      <c r="M2751">
        <v>9.19</v>
      </c>
      <c r="N2751">
        <v>38731</v>
      </c>
      <c r="O2751">
        <v>3</v>
      </c>
      <c r="P2751" t="s">
        <v>26</v>
      </c>
      <c r="Q2751">
        <v>2</v>
      </c>
      <c r="R2751">
        <v>10</v>
      </c>
      <c r="S2751" t="s">
        <v>311</v>
      </c>
      <c r="T2751" t="s">
        <v>26</v>
      </c>
    </row>
    <row r="2752" spans="1:20" x14ac:dyDescent="0.3">
      <c r="A2752" t="s">
        <v>3000</v>
      </c>
      <c r="B2752" t="s">
        <v>19</v>
      </c>
      <c r="C2752">
        <v>44</v>
      </c>
      <c r="D2752" t="s">
        <v>30</v>
      </c>
      <c r="E2752" t="s">
        <v>21</v>
      </c>
      <c r="F2752" t="s">
        <v>92</v>
      </c>
      <c r="G2752" t="s">
        <v>120</v>
      </c>
      <c r="H2752" t="s">
        <v>51</v>
      </c>
      <c r="I2752">
        <v>13.8</v>
      </c>
      <c r="J2752" t="s">
        <v>25</v>
      </c>
      <c r="K2752" s="1">
        <v>43358</v>
      </c>
      <c r="L2752"/>
      <c r="M2752">
        <v>7.12</v>
      </c>
      <c r="N2752">
        <v>61704</v>
      </c>
      <c r="O2752">
        <v>3</v>
      </c>
      <c r="P2752" t="s">
        <v>26</v>
      </c>
      <c r="Q2752">
        <v>2</v>
      </c>
      <c r="R2752">
        <v>3</v>
      </c>
      <c r="S2752" t="s">
        <v>1367</v>
      </c>
      <c r="T2752" t="s">
        <v>26</v>
      </c>
    </row>
    <row r="2753" spans="1:20" x14ac:dyDescent="0.3">
      <c r="A2753" t="s">
        <v>3001</v>
      </c>
      <c r="B2753" t="s">
        <v>29</v>
      </c>
      <c r="C2753">
        <v>41</v>
      </c>
      <c r="D2753" t="s">
        <v>30</v>
      </c>
      <c r="E2753" t="s">
        <v>31</v>
      </c>
      <c r="F2753" t="s">
        <v>54</v>
      </c>
      <c r="G2753" t="s">
        <v>55</v>
      </c>
      <c r="H2753" t="s">
        <v>24</v>
      </c>
      <c r="I2753">
        <v>11.4</v>
      </c>
      <c r="J2753" t="s">
        <v>25</v>
      </c>
      <c r="K2753" s="1">
        <v>42051</v>
      </c>
      <c r="L2753"/>
      <c r="M2753">
        <v>10.7</v>
      </c>
      <c r="N2753">
        <v>41915</v>
      </c>
      <c r="O2753">
        <v>3</v>
      </c>
      <c r="P2753" t="s">
        <v>26</v>
      </c>
      <c r="Q2753">
        <v>2</v>
      </c>
      <c r="R2753">
        <v>4</v>
      </c>
      <c r="S2753" t="s">
        <v>143</v>
      </c>
      <c r="T2753" t="s">
        <v>26</v>
      </c>
    </row>
    <row r="2754" spans="1:20" x14ac:dyDescent="0.3">
      <c r="A2754" t="s">
        <v>3002</v>
      </c>
      <c r="B2754" t="s">
        <v>29</v>
      </c>
      <c r="C2754">
        <v>35</v>
      </c>
      <c r="D2754" t="s">
        <v>30</v>
      </c>
      <c r="E2754" t="s">
        <v>44</v>
      </c>
      <c r="F2754" t="s">
        <v>32</v>
      </c>
      <c r="G2754" t="s">
        <v>171</v>
      </c>
      <c r="H2754" t="s">
        <v>24</v>
      </c>
      <c r="I2754">
        <v>1.7</v>
      </c>
      <c r="J2754" t="s">
        <v>25</v>
      </c>
      <c r="K2754" s="1">
        <v>44430</v>
      </c>
      <c r="L2754"/>
      <c r="M2754">
        <v>4.18</v>
      </c>
      <c r="N2754">
        <v>32927</v>
      </c>
      <c r="O2754">
        <v>2</v>
      </c>
      <c r="P2754" t="s">
        <v>26</v>
      </c>
      <c r="Q2754">
        <v>2</v>
      </c>
      <c r="R2754">
        <v>1</v>
      </c>
      <c r="S2754" t="s">
        <v>308</v>
      </c>
      <c r="T2754" t="s">
        <v>26</v>
      </c>
    </row>
    <row r="2755" spans="1:20" x14ac:dyDescent="0.3">
      <c r="A2755" t="s">
        <v>3003</v>
      </c>
      <c r="B2755" t="s">
        <v>19</v>
      </c>
      <c r="C2755">
        <v>29</v>
      </c>
      <c r="D2755" t="s">
        <v>20</v>
      </c>
      <c r="E2755" t="s">
        <v>63</v>
      </c>
      <c r="F2755" t="s">
        <v>82</v>
      </c>
      <c r="G2755" t="s">
        <v>107</v>
      </c>
      <c r="H2755" t="s">
        <v>51</v>
      </c>
      <c r="I2755">
        <v>9</v>
      </c>
      <c r="J2755" t="s">
        <v>25</v>
      </c>
      <c r="K2755" s="1">
        <v>44025</v>
      </c>
      <c r="L2755"/>
      <c r="M2755">
        <v>5.29</v>
      </c>
      <c r="N2755">
        <v>47488</v>
      </c>
      <c r="O2755">
        <v>3</v>
      </c>
      <c r="P2755" t="s">
        <v>26</v>
      </c>
      <c r="Q2755">
        <v>5</v>
      </c>
      <c r="R2755">
        <v>8</v>
      </c>
      <c r="S2755" t="s">
        <v>609</v>
      </c>
      <c r="T2755" t="s">
        <v>26</v>
      </c>
    </row>
    <row r="2756" spans="1:20" x14ac:dyDescent="0.3">
      <c r="A2756" t="s">
        <v>1439</v>
      </c>
      <c r="B2756" t="s">
        <v>19</v>
      </c>
      <c r="C2756">
        <v>35</v>
      </c>
      <c r="D2756" t="s">
        <v>30</v>
      </c>
      <c r="E2756" t="s">
        <v>63</v>
      </c>
      <c r="F2756" t="s">
        <v>40</v>
      </c>
      <c r="G2756" t="s">
        <v>41</v>
      </c>
      <c r="H2756" t="s">
        <v>24</v>
      </c>
      <c r="I2756">
        <v>9</v>
      </c>
      <c r="J2756" t="s">
        <v>25</v>
      </c>
      <c r="K2756" s="1">
        <v>42908</v>
      </c>
      <c r="L2756" s="1">
        <v>43430</v>
      </c>
      <c r="M2756">
        <v>1.43</v>
      </c>
      <c r="N2756">
        <v>53720</v>
      </c>
      <c r="O2756">
        <v>2</v>
      </c>
      <c r="P2756" t="s">
        <v>26</v>
      </c>
      <c r="Q2756">
        <v>1</v>
      </c>
      <c r="R2756">
        <v>7</v>
      </c>
      <c r="T2756" t="s">
        <v>65</v>
      </c>
    </row>
    <row r="2757" spans="1:20" x14ac:dyDescent="0.3">
      <c r="A2757" t="s">
        <v>760</v>
      </c>
      <c r="B2757" t="s">
        <v>19</v>
      </c>
      <c r="C2757">
        <v>39</v>
      </c>
      <c r="D2757" t="s">
        <v>30</v>
      </c>
      <c r="E2757" t="s">
        <v>39</v>
      </c>
      <c r="F2757" t="s">
        <v>22</v>
      </c>
      <c r="G2757" t="s">
        <v>59</v>
      </c>
      <c r="H2757" t="s">
        <v>51</v>
      </c>
      <c r="I2757">
        <v>15.3</v>
      </c>
      <c r="J2757" t="s">
        <v>25</v>
      </c>
      <c r="K2757" s="1">
        <v>41102</v>
      </c>
      <c r="L2757"/>
      <c r="M2757">
        <v>13.3</v>
      </c>
      <c r="N2757">
        <v>63188</v>
      </c>
      <c r="O2757">
        <v>1</v>
      </c>
      <c r="P2757" t="s">
        <v>26</v>
      </c>
      <c r="Q2757">
        <v>2</v>
      </c>
      <c r="R2757">
        <v>4</v>
      </c>
      <c r="T2757" t="s">
        <v>26</v>
      </c>
    </row>
    <row r="2758" spans="1:20" x14ac:dyDescent="0.3">
      <c r="A2758" t="s">
        <v>157</v>
      </c>
      <c r="B2758" t="s">
        <v>29</v>
      </c>
      <c r="C2758">
        <v>24</v>
      </c>
      <c r="D2758" t="s">
        <v>20</v>
      </c>
      <c r="E2758" t="s">
        <v>39</v>
      </c>
      <c r="F2758" t="s">
        <v>40</v>
      </c>
      <c r="G2758" t="s">
        <v>96</v>
      </c>
      <c r="H2758" t="s">
        <v>24</v>
      </c>
      <c r="I2758">
        <v>3.2</v>
      </c>
      <c r="J2758" t="s">
        <v>25</v>
      </c>
      <c r="K2758" s="1">
        <v>43841</v>
      </c>
      <c r="L2758"/>
      <c r="M2758">
        <v>5.8</v>
      </c>
      <c r="N2758">
        <v>40594</v>
      </c>
      <c r="O2758">
        <v>3</v>
      </c>
      <c r="P2758" t="s">
        <v>26</v>
      </c>
      <c r="Q2758">
        <v>3</v>
      </c>
      <c r="R2758">
        <v>4</v>
      </c>
      <c r="T2758" t="s">
        <v>26</v>
      </c>
    </row>
    <row r="2759" spans="1:20" x14ac:dyDescent="0.3">
      <c r="A2759" t="s">
        <v>3004</v>
      </c>
      <c r="B2759" t="s">
        <v>29</v>
      </c>
      <c r="C2759">
        <v>28</v>
      </c>
      <c r="D2759" t="s">
        <v>30</v>
      </c>
      <c r="E2759" t="s">
        <v>39</v>
      </c>
      <c r="F2759" t="s">
        <v>40</v>
      </c>
      <c r="G2759" t="s">
        <v>41</v>
      </c>
      <c r="H2759" t="s">
        <v>24</v>
      </c>
      <c r="I2759">
        <v>4.0999999999999996</v>
      </c>
      <c r="J2759" t="s">
        <v>25</v>
      </c>
      <c r="K2759" s="1">
        <v>40676</v>
      </c>
      <c r="L2759"/>
      <c r="M2759">
        <v>14.46</v>
      </c>
      <c r="N2759">
        <v>40173</v>
      </c>
      <c r="O2759">
        <v>3</v>
      </c>
      <c r="P2759" t="s">
        <v>26</v>
      </c>
      <c r="Q2759">
        <v>5</v>
      </c>
      <c r="R2759">
        <v>2</v>
      </c>
      <c r="S2759" t="s">
        <v>1309</v>
      </c>
      <c r="T2759" t="s">
        <v>26</v>
      </c>
    </row>
    <row r="2760" spans="1:20" x14ac:dyDescent="0.3">
      <c r="A2760" t="s">
        <v>3005</v>
      </c>
      <c r="B2760" t="s">
        <v>29</v>
      </c>
      <c r="C2760">
        <v>34</v>
      </c>
      <c r="D2760" t="s">
        <v>30</v>
      </c>
      <c r="E2760" t="s">
        <v>36</v>
      </c>
      <c r="F2760" t="s">
        <v>92</v>
      </c>
      <c r="G2760" t="s">
        <v>120</v>
      </c>
      <c r="H2760" t="s">
        <v>24</v>
      </c>
      <c r="I2760">
        <v>8</v>
      </c>
      <c r="J2760" t="s">
        <v>25</v>
      </c>
      <c r="K2760" s="1">
        <v>44850</v>
      </c>
      <c r="L2760"/>
      <c r="M2760">
        <v>3.03</v>
      </c>
      <c r="N2760">
        <v>48159</v>
      </c>
      <c r="O2760">
        <v>4</v>
      </c>
      <c r="P2760" t="s">
        <v>26</v>
      </c>
      <c r="Q2760">
        <v>0</v>
      </c>
      <c r="R2760">
        <v>6</v>
      </c>
      <c r="S2760" t="s">
        <v>162</v>
      </c>
      <c r="T2760" t="s">
        <v>26</v>
      </c>
    </row>
    <row r="2761" spans="1:20" x14ac:dyDescent="0.3">
      <c r="A2761" t="s">
        <v>3006</v>
      </c>
      <c r="B2761" t="s">
        <v>29</v>
      </c>
      <c r="C2761">
        <v>29</v>
      </c>
      <c r="D2761" t="s">
        <v>30</v>
      </c>
      <c r="E2761" t="s">
        <v>31</v>
      </c>
      <c r="F2761" t="s">
        <v>67</v>
      </c>
      <c r="G2761" t="s">
        <v>176</v>
      </c>
      <c r="H2761" t="s">
        <v>51</v>
      </c>
      <c r="I2761">
        <v>6.6</v>
      </c>
      <c r="J2761" t="s">
        <v>25</v>
      </c>
      <c r="K2761" s="1">
        <v>41640</v>
      </c>
      <c r="L2761"/>
      <c r="M2761">
        <v>11.82</v>
      </c>
      <c r="N2761">
        <v>39889</v>
      </c>
      <c r="O2761">
        <v>5</v>
      </c>
      <c r="P2761" t="s">
        <v>26</v>
      </c>
      <c r="Q2761">
        <v>2</v>
      </c>
      <c r="R2761">
        <v>9</v>
      </c>
      <c r="S2761" t="s">
        <v>921</v>
      </c>
      <c r="T2761" t="s">
        <v>26</v>
      </c>
    </row>
    <row r="2762" spans="1:20" x14ac:dyDescent="0.3">
      <c r="A2762" t="s">
        <v>3007</v>
      </c>
      <c r="B2762" t="s">
        <v>29</v>
      </c>
      <c r="C2762">
        <v>39</v>
      </c>
      <c r="D2762" t="s">
        <v>30</v>
      </c>
      <c r="E2762" t="s">
        <v>53</v>
      </c>
      <c r="F2762" t="s">
        <v>32</v>
      </c>
      <c r="G2762" t="s">
        <v>171</v>
      </c>
      <c r="H2762" t="s">
        <v>24</v>
      </c>
      <c r="I2762">
        <v>10.1</v>
      </c>
      <c r="J2762" t="s">
        <v>25</v>
      </c>
      <c r="K2762" s="1">
        <v>42241</v>
      </c>
      <c r="L2762"/>
      <c r="M2762">
        <v>10.18</v>
      </c>
      <c r="N2762">
        <v>49538</v>
      </c>
      <c r="O2762">
        <v>3</v>
      </c>
      <c r="P2762" t="s">
        <v>26</v>
      </c>
      <c r="Q2762">
        <v>2</v>
      </c>
      <c r="R2762">
        <v>3</v>
      </c>
      <c r="S2762" t="s">
        <v>634</v>
      </c>
      <c r="T2762" t="s">
        <v>26</v>
      </c>
    </row>
    <row r="2763" spans="1:20" x14ac:dyDescent="0.3">
      <c r="A2763" t="s">
        <v>3008</v>
      </c>
      <c r="B2763" t="s">
        <v>19</v>
      </c>
      <c r="C2763">
        <v>25</v>
      </c>
      <c r="D2763" t="s">
        <v>30</v>
      </c>
      <c r="E2763" t="s">
        <v>63</v>
      </c>
      <c r="F2763" t="s">
        <v>40</v>
      </c>
      <c r="G2763" t="s">
        <v>96</v>
      </c>
      <c r="H2763" t="s">
        <v>24</v>
      </c>
      <c r="I2763">
        <v>3.3</v>
      </c>
      <c r="J2763" t="s">
        <v>25</v>
      </c>
      <c r="K2763" s="1">
        <v>44751</v>
      </c>
      <c r="L2763"/>
      <c r="M2763">
        <v>3.3</v>
      </c>
      <c r="N2763">
        <v>38213</v>
      </c>
      <c r="O2763">
        <v>3</v>
      </c>
      <c r="P2763" t="s">
        <v>26</v>
      </c>
      <c r="Q2763">
        <v>1</v>
      </c>
      <c r="R2763">
        <v>6</v>
      </c>
      <c r="S2763" t="s">
        <v>881</v>
      </c>
      <c r="T2763" t="s">
        <v>26</v>
      </c>
    </row>
    <row r="2764" spans="1:20" x14ac:dyDescent="0.3">
      <c r="A2764" t="s">
        <v>606</v>
      </c>
      <c r="B2764" t="s">
        <v>29</v>
      </c>
      <c r="C2764">
        <v>47</v>
      </c>
      <c r="D2764" t="s">
        <v>30</v>
      </c>
      <c r="E2764" t="s">
        <v>31</v>
      </c>
      <c r="F2764" t="s">
        <v>40</v>
      </c>
      <c r="G2764" t="s">
        <v>41</v>
      </c>
      <c r="H2764" t="s">
        <v>24</v>
      </c>
      <c r="I2764">
        <v>22.7</v>
      </c>
      <c r="J2764" t="s">
        <v>25</v>
      </c>
      <c r="K2764" s="1">
        <v>43690</v>
      </c>
      <c r="L2764"/>
      <c r="M2764">
        <v>6.21</v>
      </c>
      <c r="N2764">
        <v>77878</v>
      </c>
      <c r="O2764">
        <v>4</v>
      </c>
      <c r="P2764" t="s">
        <v>26</v>
      </c>
      <c r="Q2764">
        <v>2</v>
      </c>
      <c r="R2764">
        <v>5</v>
      </c>
      <c r="T2764" t="s">
        <v>26</v>
      </c>
    </row>
    <row r="2765" spans="1:20" x14ac:dyDescent="0.3">
      <c r="A2765" t="s">
        <v>3009</v>
      </c>
      <c r="B2765" t="s">
        <v>29</v>
      </c>
      <c r="C2765">
        <v>30</v>
      </c>
      <c r="D2765" t="s">
        <v>20</v>
      </c>
      <c r="E2765" t="s">
        <v>58</v>
      </c>
      <c r="F2765" t="s">
        <v>92</v>
      </c>
      <c r="G2765" t="s">
        <v>93</v>
      </c>
      <c r="H2765" t="s">
        <v>47</v>
      </c>
      <c r="I2765">
        <v>6.2</v>
      </c>
      <c r="J2765" t="s">
        <v>25</v>
      </c>
      <c r="K2765" s="1">
        <v>39510</v>
      </c>
      <c r="L2765"/>
      <c r="M2765">
        <v>17.649999999999999</v>
      </c>
      <c r="N2765">
        <v>46292</v>
      </c>
      <c r="O2765">
        <v>3</v>
      </c>
      <c r="P2765" t="s">
        <v>26</v>
      </c>
      <c r="Q2765">
        <v>4</v>
      </c>
      <c r="R2765">
        <v>8</v>
      </c>
      <c r="S2765" t="s">
        <v>629</v>
      </c>
      <c r="T2765" t="s">
        <v>26</v>
      </c>
    </row>
    <row r="2766" spans="1:20" x14ac:dyDescent="0.3">
      <c r="A2766" t="s">
        <v>357</v>
      </c>
      <c r="B2766" t="s">
        <v>19</v>
      </c>
      <c r="C2766">
        <v>30</v>
      </c>
      <c r="D2766" t="s">
        <v>30</v>
      </c>
      <c r="E2766" t="s">
        <v>53</v>
      </c>
      <c r="F2766" t="s">
        <v>45</v>
      </c>
      <c r="G2766" t="s">
        <v>98</v>
      </c>
      <c r="H2766" t="s">
        <v>51</v>
      </c>
      <c r="I2766">
        <v>2.1</v>
      </c>
      <c r="J2766" t="s">
        <v>25</v>
      </c>
      <c r="K2766" s="1">
        <v>40815</v>
      </c>
      <c r="L2766"/>
      <c r="M2766">
        <v>14.08</v>
      </c>
      <c r="N2766">
        <v>40369</v>
      </c>
      <c r="O2766">
        <v>3</v>
      </c>
      <c r="P2766" t="s">
        <v>26</v>
      </c>
      <c r="Q2766">
        <v>1</v>
      </c>
      <c r="R2766">
        <v>6</v>
      </c>
      <c r="T2766" t="s">
        <v>26</v>
      </c>
    </row>
    <row r="2767" spans="1:20" x14ac:dyDescent="0.3">
      <c r="A2767" t="s">
        <v>3010</v>
      </c>
      <c r="B2767" t="s">
        <v>29</v>
      </c>
      <c r="C2767">
        <v>30</v>
      </c>
      <c r="D2767" t="s">
        <v>30</v>
      </c>
      <c r="E2767" t="s">
        <v>21</v>
      </c>
      <c r="F2767" t="s">
        <v>45</v>
      </c>
      <c r="G2767" t="s">
        <v>164</v>
      </c>
      <c r="H2767" t="s">
        <v>47</v>
      </c>
      <c r="I2767">
        <v>6.9</v>
      </c>
      <c r="J2767" t="s">
        <v>85</v>
      </c>
      <c r="K2767" s="1">
        <v>41844</v>
      </c>
      <c r="L2767" s="1">
        <v>42478</v>
      </c>
      <c r="M2767">
        <v>1.74</v>
      </c>
      <c r="N2767">
        <v>48026</v>
      </c>
      <c r="O2767">
        <v>3</v>
      </c>
      <c r="P2767" t="s">
        <v>26</v>
      </c>
      <c r="Q2767">
        <v>1</v>
      </c>
      <c r="R2767">
        <v>5</v>
      </c>
      <c r="S2767" t="s">
        <v>1503</v>
      </c>
      <c r="T2767" t="s">
        <v>65</v>
      </c>
    </row>
    <row r="2768" spans="1:20" x14ac:dyDescent="0.3">
      <c r="A2768" t="s">
        <v>3011</v>
      </c>
      <c r="B2768" t="s">
        <v>19</v>
      </c>
      <c r="C2768">
        <v>37</v>
      </c>
      <c r="D2768" t="s">
        <v>30</v>
      </c>
      <c r="E2768" t="s">
        <v>63</v>
      </c>
      <c r="F2768" t="s">
        <v>92</v>
      </c>
      <c r="G2768" t="s">
        <v>120</v>
      </c>
      <c r="H2768" t="s">
        <v>24</v>
      </c>
      <c r="I2768">
        <v>12</v>
      </c>
      <c r="J2768" t="s">
        <v>25</v>
      </c>
      <c r="K2768" s="1">
        <v>39951</v>
      </c>
      <c r="L2768"/>
      <c r="M2768">
        <v>16.45</v>
      </c>
      <c r="N2768">
        <v>56726</v>
      </c>
      <c r="O2768">
        <v>2</v>
      </c>
      <c r="P2768" t="s">
        <v>26</v>
      </c>
      <c r="Q2768">
        <v>2</v>
      </c>
      <c r="R2768">
        <v>7</v>
      </c>
      <c r="S2768" t="s">
        <v>1266</v>
      </c>
      <c r="T2768" t="s">
        <v>26</v>
      </c>
    </row>
    <row r="2769" spans="1:20" x14ac:dyDescent="0.3">
      <c r="A2769" t="s">
        <v>3012</v>
      </c>
      <c r="B2769" t="s">
        <v>19</v>
      </c>
      <c r="C2769">
        <v>21</v>
      </c>
      <c r="D2769" t="s">
        <v>20</v>
      </c>
      <c r="E2769" t="s">
        <v>36</v>
      </c>
      <c r="F2769" t="s">
        <v>82</v>
      </c>
      <c r="G2769" t="s">
        <v>284</v>
      </c>
      <c r="H2769" t="s">
        <v>24</v>
      </c>
      <c r="I2769">
        <v>1</v>
      </c>
      <c r="J2769" t="s">
        <v>25</v>
      </c>
      <c r="K2769" s="1">
        <v>41032</v>
      </c>
      <c r="L2769"/>
      <c r="M2769">
        <v>13.49</v>
      </c>
      <c r="N2769">
        <v>33466</v>
      </c>
      <c r="O2769">
        <v>4</v>
      </c>
      <c r="P2769" t="s">
        <v>26</v>
      </c>
      <c r="Q2769">
        <v>1</v>
      </c>
      <c r="R2769">
        <v>2</v>
      </c>
      <c r="S2769" t="s">
        <v>287</v>
      </c>
      <c r="T2769" t="s">
        <v>26</v>
      </c>
    </row>
    <row r="2770" spans="1:20" x14ac:dyDescent="0.3">
      <c r="A2770" t="s">
        <v>3013</v>
      </c>
      <c r="B2770" t="s">
        <v>29</v>
      </c>
      <c r="C2770">
        <v>30</v>
      </c>
      <c r="D2770" t="s">
        <v>30</v>
      </c>
      <c r="E2770" t="s">
        <v>31</v>
      </c>
      <c r="F2770" t="s">
        <v>54</v>
      </c>
      <c r="G2770" t="s">
        <v>77</v>
      </c>
      <c r="H2770" t="s">
        <v>24</v>
      </c>
      <c r="I2770">
        <v>10</v>
      </c>
      <c r="J2770" t="s">
        <v>25</v>
      </c>
      <c r="K2770" s="1">
        <v>45114</v>
      </c>
      <c r="L2770"/>
      <c r="M2770">
        <v>2.31</v>
      </c>
      <c r="N2770">
        <v>47568</v>
      </c>
      <c r="O2770">
        <v>3</v>
      </c>
      <c r="P2770" t="s">
        <v>26</v>
      </c>
      <c r="Q2770">
        <v>2</v>
      </c>
      <c r="R2770">
        <v>5</v>
      </c>
      <c r="S2770" t="s">
        <v>304</v>
      </c>
      <c r="T2770" t="s">
        <v>26</v>
      </c>
    </row>
    <row r="2771" spans="1:20" x14ac:dyDescent="0.3">
      <c r="A2771" t="s">
        <v>3014</v>
      </c>
      <c r="B2771" t="s">
        <v>29</v>
      </c>
      <c r="C2771">
        <v>31</v>
      </c>
      <c r="D2771" t="s">
        <v>20</v>
      </c>
      <c r="E2771" t="s">
        <v>63</v>
      </c>
      <c r="F2771" t="s">
        <v>45</v>
      </c>
      <c r="G2771" t="s">
        <v>164</v>
      </c>
      <c r="H2771" t="s">
        <v>24</v>
      </c>
      <c r="I2771">
        <v>4.5</v>
      </c>
      <c r="J2771" t="s">
        <v>85</v>
      </c>
      <c r="K2771" s="1">
        <v>44220</v>
      </c>
      <c r="L2771"/>
      <c r="M2771">
        <v>4.76</v>
      </c>
      <c r="N2771">
        <v>45501</v>
      </c>
      <c r="O2771">
        <v>3</v>
      </c>
      <c r="P2771" t="s">
        <v>26</v>
      </c>
      <c r="Q2771">
        <v>3</v>
      </c>
      <c r="R2771">
        <v>4</v>
      </c>
      <c r="S2771" t="s">
        <v>828</v>
      </c>
      <c r="T2771" t="s">
        <v>26</v>
      </c>
    </row>
    <row r="2772" spans="1:20" x14ac:dyDescent="0.3">
      <c r="A2772" t="s">
        <v>3015</v>
      </c>
      <c r="B2772" t="s">
        <v>29</v>
      </c>
      <c r="C2772">
        <v>25</v>
      </c>
      <c r="D2772" t="s">
        <v>30</v>
      </c>
      <c r="E2772" t="s">
        <v>63</v>
      </c>
      <c r="F2772" t="s">
        <v>45</v>
      </c>
      <c r="G2772" t="s">
        <v>98</v>
      </c>
      <c r="H2772" t="s">
        <v>51</v>
      </c>
      <c r="I2772">
        <v>5</v>
      </c>
      <c r="J2772" t="s">
        <v>25</v>
      </c>
      <c r="K2772" s="1">
        <v>41872</v>
      </c>
      <c r="L2772"/>
      <c r="M2772">
        <v>11.19</v>
      </c>
      <c r="N2772">
        <v>43067</v>
      </c>
      <c r="O2772">
        <v>2</v>
      </c>
      <c r="P2772" t="s">
        <v>26</v>
      </c>
      <c r="Q2772">
        <v>1</v>
      </c>
      <c r="R2772">
        <v>6</v>
      </c>
      <c r="S2772" t="s">
        <v>1563</v>
      </c>
      <c r="T2772" t="s">
        <v>26</v>
      </c>
    </row>
    <row r="2773" spans="1:20" x14ac:dyDescent="0.3">
      <c r="A2773" t="s">
        <v>3016</v>
      </c>
      <c r="B2773" t="s">
        <v>19</v>
      </c>
      <c r="C2773">
        <v>33</v>
      </c>
      <c r="D2773" t="s">
        <v>30</v>
      </c>
      <c r="E2773" t="s">
        <v>53</v>
      </c>
      <c r="F2773" t="s">
        <v>82</v>
      </c>
      <c r="G2773" t="s">
        <v>83</v>
      </c>
      <c r="H2773" t="s">
        <v>51</v>
      </c>
      <c r="I2773">
        <v>9.3000000000000007</v>
      </c>
      <c r="J2773" t="s">
        <v>25</v>
      </c>
      <c r="K2773" s="1">
        <v>39579</v>
      </c>
      <c r="L2773"/>
      <c r="M2773">
        <v>17.46</v>
      </c>
      <c r="N2773">
        <v>48405</v>
      </c>
      <c r="O2773">
        <v>4</v>
      </c>
      <c r="P2773" t="s">
        <v>26</v>
      </c>
      <c r="Q2773">
        <v>2</v>
      </c>
      <c r="R2773">
        <v>13</v>
      </c>
      <c r="S2773" t="s">
        <v>1999</v>
      </c>
      <c r="T2773" t="s">
        <v>26</v>
      </c>
    </row>
    <row r="2774" spans="1:20" x14ac:dyDescent="0.3">
      <c r="A2774" t="s">
        <v>3017</v>
      </c>
      <c r="B2774" t="s">
        <v>19</v>
      </c>
      <c r="C2774">
        <v>30</v>
      </c>
      <c r="D2774" t="s">
        <v>20</v>
      </c>
      <c r="E2774" t="s">
        <v>44</v>
      </c>
      <c r="F2774" t="s">
        <v>82</v>
      </c>
      <c r="G2774" t="s">
        <v>83</v>
      </c>
      <c r="H2774" t="s">
        <v>24</v>
      </c>
      <c r="I2774">
        <v>2</v>
      </c>
      <c r="J2774" t="s">
        <v>85</v>
      </c>
      <c r="K2774" s="1">
        <v>42559</v>
      </c>
      <c r="L2774" s="1">
        <v>45413</v>
      </c>
      <c r="M2774">
        <v>7.81</v>
      </c>
      <c r="N2774">
        <v>34008</v>
      </c>
      <c r="O2774">
        <v>2</v>
      </c>
      <c r="P2774" t="s">
        <v>26</v>
      </c>
      <c r="Q2774">
        <v>1</v>
      </c>
      <c r="R2774">
        <v>6</v>
      </c>
      <c r="S2774" t="s">
        <v>422</v>
      </c>
      <c r="T2774" t="s">
        <v>65</v>
      </c>
    </row>
    <row r="2775" spans="1:20" x14ac:dyDescent="0.3">
      <c r="A2775" t="s">
        <v>3018</v>
      </c>
      <c r="B2775" t="s">
        <v>19</v>
      </c>
      <c r="C2775">
        <v>32</v>
      </c>
      <c r="D2775" t="s">
        <v>30</v>
      </c>
      <c r="E2775" t="s">
        <v>36</v>
      </c>
      <c r="F2775" t="s">
        <v>92</v>
      </c>
      <c r="G2775" t="s">
        <v>120</v>
      </c>
      <c r="H2775" t="s">
        <v>24</v>
      </c>
      <c r="I2775">
        <v>12</v>
      </c>
      <c r="J2775" t="s">
        <v>85</v>
      </c>
      <c r="K2775" s="1">
        <v>40070</v>
      </c>
      <c r="L2775"/>
      <c r="M2775">
        <v>16.12</v>
      </c>
      <c r="N2775">
        <v>53371</v>
      </c>
      <c r="O2775">
        <v>2</v>
      </c>
      <c r="P2775" t="s">
        <v>65</v>
      </c>
      <c r="Q2775">
        <v>0</v>
      </c>
      <c r="R2775">
        <v>8</v>
      </c>
      <c r="S2775" t="s">
        <v>1997</v>
      </c>
      <c r="T2775" t="s">
        <v>26</v>
      </c>
    </row>
    <row r="2776" spans="1:20" x14ac:dyDescent="0.3">
      <c r="A2776" t="s">
        <v>3019</v>
      </c>
      <c r="B2776" t="s">
        <v>19</v>
      </c>
      <c r="C2776">
        <v>40</v>
      </c>
      <c r="D2776" t="s">
        <v>20</v>
      </c>
      <c r="E2776" t="s">
        <v>39</v>
      </c>
      <c r="F2776" t="s">
        <v>54</v>
      </c>
      <c r="G2776" t="s">
        <v>139</v>
      </c>
      <c r="H2776" t="s">
        <v>51</v>
      </c>
      <c r="I2776">
        <v>20</v>
      </c>
      <c r="J2776" t="s">
        <v>25</v>
      </c>
      <c r="K2776" s="1">
        <v>41440</v>
      </c>
      <c r="L2776"/>
      <c r="M2776">
        <v>12.37</v>
      </c>
      <c r="N2776">
        <v>73148</v>
      </c>
      <c r="O2776">
        <v>3</v>
      </c>
      <c r="P2776" t="s">
        <v>26</v>
      </c>
      <c r="Q2776">
        <v>1</v>
      </c>
      <c r="R2776">
        <v>6</v>
      </c>
      <c r="S2776" t="s">
        <v>352</v>
      </c>
      <c r="T2776" t="s">
        <v>26</v>
      </c>
    </row>
    <row r="2777" spans="1:20" x14ac:dyDescent="0.3">
      <c r="A2777" t="s">
        <v>588</v>
      </c>
      <c r="B2777" t="s">
        <v>19</v>
      </c>
      <c r="C2777">
        <v>28</v>
      </c>
      <c r="D2777" t="s">
        <v>30</v>
      </c>
      <c r="E2777" t="s">
        <v>21</v>
      </c>
      <c r="F2777" t="s">
        <v>32</v>
      </c>
      <c r="G2777" t="s">
        <v>33</v>
      </c>
      <c r="H2777" t="s">
        <v>24</v>
      </c>
      <c r="I2777">
        <v>3.7</v>
      </c>
      <c r="J2777" t="s">
        <v>25</v>
      </c>
      <c r="K2777" s="1">
        <v>39752</v>
      </c>
      <c r="L2777" s="1">
        <v>45916</v>
      </c>
      <c r="M2777">
        <v>16.88</v>
      </c>
      <c r="N2777">
        <v>32497</v>
      </c>
      <c r="O2777">
        <v>4</v>
      </c>
      <c r="P2777" t="s">
        <v>26</v>
      </c>
      <c r="Q2777">
        <v>0</v>
      </c>
      <c r="R2777">
        <v>11</v>
      </c>
      <c r="T2777" t="s">
        <v>65</v>
      </c>
    </row>
    <row r="2778" spans="1:20" x14ac:dyDescent="0.3">
      <c r="A2778" t="s">
        <v>3020</v>
      </c>
      <c r="B2778" t="s">
        <v>29</v>
      </c>
      <c r="C2778">
        <v>27</v>
      </c>
      <c r="D2778" t="s">
        <v>30</v>
      </c>
      <c r="E2778" t="s">
        <v>63</v>
      </c>
      <c r="F2778" t="s">
        <v>22</v>
      </c>
      <c r="G2778" t="s">
        <v>23</v>
      </c>
      <c r="H2778" t="s">
        <v>51</v>
      </c>
      <c r="I2778">
        <v>3.8</v>
      </c>
      <c r="J2778" t="s">
        <v>85</v>
      </c>
      <c r="K2778" s="1">
        <v>40550</v>
      </c>
      <c r="L2778"/>
      <c r="M2778">
        <v>14.81</v>
      </c>
      <c r="N2778">
        <v>35188</v>
      </c>
      <c r="O2778">
        <v>2</v>
      </c>
      <c r="P2778" t="s">
        <v>26</v>
      </c>
      <c r="Q2778">
        <v>2</v>
      </c>
      <c r="R2778">
        <v>4</v>
      </c>
      <c r="S2778" t="s">
        <v>511</v>
      </c>
      <c r="T2778" t="s">
        <v>26</v>
      </c>
    </row>
    <row r="2779" spans="1:20" x14ac:dyDescent="0.3">
      <c r="A2779" t="s">
        <v>3021</v>
      </c>
      <c r="B2779" t="s">
        <v>19</v>
      </c>
      <c r="C2779">
        <v>26</v>
      </c>
      <c r="D2779" t="s">
        <v>20</v>
      </c>
      <c r="E2779" t="s">
        <v>58</v>
      </c>
      <c r="F2779" t="s">
        <v>32</v>
      </c>
      <c r="G2779" t="s">
        <v>171</v>
      </c>
      <c r="H2779" t="s">
        <v>51</v>
      </c>
      <c r="I2779">
        <v>3.3</v>
      </c>
      <c r="J2779" t="s">
        <v>25</v>
      </c>
      <c r="K2779" s="1">
        <v>44005</v>
      </c>
      <c r="L2779"/>
      <c r="M2779">
        <v>5.35</v>
      </c>
      <c r="N2779">
        <v>29231</v>
      </c>
      <c r="O2779">
        <v>3</v>
      </c>
      <c r="P2779" t="s">
        <v>26</v>
      </c>
      <c r="Q2779">
        <v>1</v>
      </c>
      <c r="R2779">
        <v>6</v>
      </c>
      <c r="S2779" t="s">
        <v>1475</v>
      </c>
      <c r="T2779" t="s">
        <v>26</v>
      </c>
    </row>
    <row r="2780" spans="1:20" x14ac:dyDescent="0.3">
      <c r="A2780" t="s">
        <v>3022</v>
      </c>
      <c r="B2780" t="s">
        <v>29</v>
      </c>
      <c r="C2780">
        <v>28</v>
      </c>
      <c r="D2780" t="s">
        <v>30</v>
      </c>
      <c r="E2780" t="s">
        <v>39</v>
      </c>
      <c r="F2780" t="s">
        <v>40</v>
      </c>
      <c r="G2780" t="s">
        <v>96</v>
      </c>
      <c r="H2780" t="s">
        <v>24</v>
      </c>
      <c r="I2780">
        <v>4.9000000000000004</v>
      </c>
      <c r="J2780" t="s">
        <v>25</v>
      </c>
      <c r="K2780" s="1">
        <v>40979</v>
      </c>
      <c r="L2780" s="1">
        <v>41922</v>
      </c>
      <c r="M2780">
        <v>2.58</v>
      </c>
      <c r="N2780">
        <v>47818</v>
      </c>
      <c r="O2780">
        <v>4</v>
      </c>
      <c r="P2780" t="s">
        <v>26</v>
      </c>
      <c r="Q2780">
        <v>1</v>
      </c>
      <c r="R2780">
        <v>0</v>
      </c>
      <c r="S2780" t="s">
        <v>240</v>
      </c>
      <c r="T2780" t="s">
        <v>65</v>
      </c>
    </row>
    <row r="2781" spans="1:20" x14ac:dyDescent="0.3">
      <c r="A2781" t="s">
        <v>3023</v>
      </c>
      <c r="B2781" t="s">
        <v>29</v>
      </c>
      <c r="C2781">
        <v>32</v>
      </c>
      <c r="D2781" t="s">
        <v>30</v>
      </c>
      <c r="E2781" t="s">
        <v>63</v>
      </c>
      <c r="F2781" t="s">
        <v>54</v>
      </c>
      <c r="G2781" t="s">
        <v>77</v>
      </c>
      <c r="H2781" t="s">
        <v>24</v>
      </c>
      <c r="I2781">
        <v>11</v>
      </c>
      <c r="J2781" t="s">
        <v>25</v>
      </c>
      <c r="K2781" s="1">
        <v>43587</v>
      </c>
      <c r="L2781"/>
      <c r="M2781">
        <v>6.49</v>
      </c>
      <c r="N2781">
        <v>46475</v>
      </c>
      <c r="O2781">
        <v>3</v>
      </c>
      <c r="P2781" t="s">
        <v>26</v>
      </c>
      <c r="Q2781">
        <v>3</v>
      </c>
      <c r="R2781">
        <v>5</v>
      </c>
      <c r="S2781" t="s">
        <v>211</v>
      </c>
      <c r="T2781" t="s">
        <v>26</v>
      </c>
    </row>
    <row r="2782" spans="1:20" x14ac:dyDescent="0.3">
      <c r="A2782" t="s">
        <v>3024</v>
      </c>
      <c r="B2782" t="s">
        <v>19</v>
      </c>
      <c r="C2782">
        <v>32</v>
      </c>
      <c r="D2782" t="s">
        <v>30</v>
      </c>
      <c r="E2782" t="s">
        <v>36</v>
      </c>
      <c r="F2782" t="s">
        <v>32</v>
      </c>
      <c r="G2782" t="s">
        <v>171</v>
      </c>
      <c r="H2782" t="s">
        <v>51</v>
      </c>
      <c r="I2782">
        <v>8.1999999999999993</v>
      </c>
      <c r="J2782" t="s">
        <v>25</v>
      </c>
      <c r="K2782" s="1">
        <v>43501</v>
      </c>
      <c r="L2782"/>
      <c r="M2782">
        <v>6.73</v>
      </c>
      <c r="N2782">
        <v>51529</v>
      </c>
      <c r="O2782">
        <v>5</v>
      </c>
      <c r="P2782" t="s">
        <v>26</v>
      </c>
      <c r="Q2782">
        <v>2</v>
      </c>
      <c r="R2782">
        <v>7</v>
      </c>
      <c r="S2782" t="s">
        <v>694</v>
      </c>
      <c r="T2782" t="s">
        <v>26</v>
      </c>
    </row>
    <row r="2783" spans="1:20" x14ac:dyDescent="0.3">
      <c r="A2783" t="s">
        <v>3025</v>
      </c>
      <c r="B2783" t="s">
        <v>29</v>
      </c>
      <c r="C2783">
        <v>31</v>
      </c>
      <c r="D2783" t="s">
        <v>30</v>
      </c>
      <c r="E2783" t="s">
        <v>44</v>
      </c>
      <c r="F2783" t="s">
        <v>67</v>
      </c>
      <c r="G2783" t="s">
        <v>110</v>
      </c>
      <c r="H2783" t="s">
        <v>24</v>
      </c>
      <c r="I2783">
        <v>4.3</v>
      </c>
      <c r="J2783" t="s">
        <v>25</v>
      </c>
      <c r="K2783" s="1">
        <v>44299</v>
      </c>
      <c r="L2783"/>
      <c r="M2783">
        <v>4.54</v>
      </c>
      <c r="N2783">
        <v>48116</v>
      </c>
      <c r="O2783">
        <v>3</v>
      </c>
      <c r="P2783" t="s">
        <v>26</v>
      </c>
      <c r="Q2783">
        <v>2</v>
      </c>
      <c r="R2783">
        <v>6</v>
      </c>
      <c r="S2783" t="s">
        <v>137</v>
      </c>
      <c r="T2783" t="s">
        <v>26</v>
      </c>
    </row>
    <row r="2784" spans="1:20" x14ac:dyDescent="0.3">
      <c r="A2784" t="s">
        <v>3026</v>
      </c>
      <c r="B2784" t="s">
        <v>19</v>
      </c>
      <c r="C2784">
        <v>27</v>
      </c>
      <c r="D2784" t="s">
        <v>20</v>
      </c>
      <c r="E2784" t="s">
        <v>31</v>
      </c>
      <c r="F2784" t="s">
        <v>67</v>
      </c>
      <c r="G2784" t="s">
        <v>110</v>
      </c>
      <c r="H2784" t="s">
        <v>24</v>
      </c>
      <c r="I2784">
        <v>6.5</v>
      </c>
      <c r="J2784" t="s">
        <v>25</v>
      </c>
      <c r="K2784" s="1">
        <v>44836</v>
      </c>
      <c r="L2784"/>
      <c r="M2784">
        <v>3.07</v>
      </c>
      <c r="N2784">
        <v>51328</v>
      </c>
      <c r="O2784">
        <v>3</v>
      </c>
      <c r="P2784" t="s">
        <v>26</v>
      </c>
      <c r="Q2784">
        <v>1</v>
      </c>
      <c r="R2784">
        <v>10</v>
      </c>
      <c r="S2784" t="s">
        <v>127</v>
      </c>
      <c r="T2784" t="s">
        <v>26</v>
      </c>
    </row>
    <row r="2785" spans="1:20" x14ac:dyDescent="0.3">
      <c r="A2785" t="s">
        <v>3027</v>
      </c>
      <c r="B2785" t="s">
        <v>29</v>
      </c>
      <c r="C2785">
        <v>34</v>
      </c>
      <c r="D2785" t="s">
        <v>20</v>
      </c>
      <c r="E2785" t="s">
        <v>63</v>
      </c>
      <c r="F2785" t="s">
        <v>67</v>
      </c>
      <c r="G2785" t="s">
        <v>176</v>
      </c>
      <c r="H2785" t="s">
        <v>51</v>
      </c>
      <c r="I2785">
        <v>2.2000000000000002</v>
      </c>
      <c r="J2785" t="s">
        <v>25</v>
      </c>
      <c r="K2785" s="1">
        <v>44274</v>
      </c>
      <c r="L2785"/>
      <c r="M2785">
        <v>4.6100000000000003</v>
      </c>
      <c r="N2785">
        <v>38198</v>
      </c>
      <c r="O2785">
        <v>4</v>
      </c>
      <c r="P2785" t="s">
        <v>26</v>
      </c>
      <c r="Q2785">
        <v>2</v>
      </c>
      <c r="R2785">
        <v>6</v>
      </c>
      <c r="S2785" t="s">
        <v>111</v>
      </c>
      <c r="T2785" t="s">
        <v>26</v>
      </c>
    </row>
    <row r="2786" spans="1:20" x14ac:dyDescent="0.3">
      <c r="A2786" t="s">
        <v>683</v>
      </c>
      <c r="B2786" t="s">
        <v>19</v>
      </c>
      <c r="C2786">
        <v>35</v>
      </c>
      <c r="D2786" t="s">
        <v>20</v>
      </c>
      <c r="E2786" t="s">
        <v>58</v>
      </c>
      <c r="F2786" t="s">
        <v>82</v>
      </c>
      <c r="G2786" t="s">
        <v>83</v>
      </c>
      <c r="H2786" t="s">
        <v>24</v>
      </c>
      <c r="I2786">
        <v>3</v>
      </c>
      <c r="J2786" t="s">
        <v>25</v>
      </c>
      <c r="K2786" s="1">
        <v>44786</v>
      </c>
      <c r="L2786"/>
      <c r="M2786">
        <v>3.21</v>
      </c>
      <c r="N2786">
        <v>30252</v>
      </c>
      <c r="O2786">
        <v>4</v>
      </c>
      <c r="P2786" t="s">
        <v>26</v>
      </c>
      <c r="Q2786">
        <v>4</v>
      </c>
      <c r="R2786">
        <v>6</v>
      </c>
      <c r="T2786" t="s">
        <v>26</v>
      </c>
    </row>
    <row r="2787" spans="1:20" x14ac:dyDescent="0.3">
      <c r="A2787" t="s">
        <v>3028</v>
      </c>
      <c r="B2787" t="s">
        <v>29</v>
      </c>
      <c r="C2787">
        <v>31</v>
      </c>
      <c r="D2787" t="s">
        <v>30</v>
      </c>
      <c r="E2787" t="s">
        <v>53</v>
      </c>
      <c r="F2787" t="s">
        <v>40</v>
      </c>
      <c r="G2787" t="s">
        <v>50</v>
      </c>
      <c r="H2787" t="s">
        <v>24</v>
      </c>
      <c r="I2787">
        <v>10.199999999999999</v>
      </c>
      <c r="J2787" t="s">
        <v>25</v>
      </c>
      <c r="K2787" s="1">
        <v>44817</v>
      </c>
      <c r="L2787"/>
      <c r="M2787">
        <v>3.12</v>
      </c>
      <c r="N2787">
        <v>53680</v>
      </c>
      <c r="O2787">
        <v>1</v>
      </c>
      <c r="P2787" t="s">
        <v>26</v>
      </c>
      <c r="Q2787">
        <v>1</v>
      </c>
      <c r="R2787">
        <v>7</v>
      </c>
      <c r="S2787" t="s">
        <v>901</v>
      </c>
      <c r="T2787" t="s">
        <v>26</v>
      </c>
    </row>
    <row r="2788" spans="1:20" x14ac:dyDescent="0.3">
      <c r="A2788" t="s">
        <v>3029</v>
      </c>
      <c r="B2788" t="s">
        <v>19</v>
      </c>
      <c r="C2788">
        <v>26</v>
      </c>
      <c r="D2788" t="s">
        <v>30</v>
      </c>
      <c r="E2788" t="s">
        <v>31</v>
      </c>
      <c r="F2788" t="s">
        <v>40</v>
      </c>
      <c r="G2788" t="s">
        <v>41</v>
      </c>
      <c r="H2788" t="s">
        <v>51</v>
      </c>
      <c r="I2788">
        <v>3.4</v>
      </c>
      <c r="J2788" t="s">
        <v>85</v>
      </c>
      <c r="K2788" s="1">
        <v>45365</v>
      </c>
      <c r="L2788"/>
      <c r="M2788">
        <v>1.62</v>
      </c>
      <c r="N2788">
        <v>38398</v>
      </c>
      <c r="O2788">
        <v>3</v>
      </c>
      <c r="P2788" t="s">
        <v>65</v>
      </c>
      <c r="Q2788">
        <v>1</v>
      </c>
      <c r="R2788">
        <v>7</v>
      </c>
      <c r="S2788" t="s">
        <v>157</v>
      </c>
      <c r="T2788" t="s">
        <v>26</v>
      </c>
    </row>
    <row r="2789" spans="1:20" x14ac:dyDescent="0.3">
      <c r="A2789" t="s">
        <v>3030</v>
      </c>
      <c r="B2789" t="s">
        <v>29</v>
      </c>
      <c r="C2789">
        <v>32</v>
      </c>
      <c r="D2789" t="s">
        <v>30</v>
      </c>
      <c r="E2789" t="s">
        <v>21</v>
      </c>
      <c r="F2789" t="s">
        <v>82</v>
      </c>
      <c r="G2789" t="s">
        <v>83</v>
      </c>
      <c r="H2789" t="s">
        <v>51</v>
      </c>
      <c r="I2789">
        <v>6.5</v>
      </c>
      <c r="J2789" t="s">
        <v>25</v>
      </c>
      <c r="K2789" s="1">
        <v>45404</v>
      </c>
      <c r="L2789"/>
      <c r="M2789">
        <v>1.52</v>
      </c>
      <c r="N2789">
        <v>49514</v>
      </c>
      <c r="O2789">
        <v>2</v>
      </c>
      <c r="P2789" t="s">
        <v>26</v>
      </c>
      <c r="Q2789">
        <v>1</v>
      </c>
      <c r="R2789">
        <v>8</v>
      </c>
      <c r="S2789" t="s">
        <v>489</v>
      </c>
      <c r="T2789" t="s">
        <v>26</v>
      </c>
    </row>
    <row r="2790" spans="1:20" x14ac:dyDescent="0.3">
      <c r="A2790" t="s">
        <v>3031</v>
      </c>
      <c r="B2790" t="s">
        <v>19</v>
      </c>
      <c r="C2790">
        <v>26</v>
      </c>
      <c r="D2790" t="s">
        <v>30</v>
      </c>
      <c r="E2790" t="s">
        <v>53</v>
      </c>
      <c r="F2790" t="s">
        <v>82</v>
      </c>
      <c r="G2790" t="s">
        <v>284</v>
      </c>
      <c r="H2790" t="s">
        <v>24</v>
      </c>
      <c r="I2790">
        <v>4.0999999999999996</v>
      </c>
      <c r="J2790" t="s">
        <v>25</v>
      </c>
      <c r="K2790" s="1">
        <v>39976</v>
      </c>
      <c r="L2790"/>
      <c r="M2790">
        <v>16.38</v>
      </c>
      <c r="N2790">
        <v>37673</v>
      </c>
      <c r="O2790">
        <v>5</v>
      </c>
      <c r="P2790" t="s">
        <v>26</v>
      </c>
      <c r="Q2790">
        <v>1</v>
      </c>
      <c r="R2790">
        <v>8</v>
      </c>
      <c r="S2790" t="s">
        <v>410</v>
      </c>
      <c r="T2790" t="s">
        <v>26</v>
      </c>
    </row>
    <row r="2791" spans="1:20" x14ac:dyDescent="0.3">
      <c r="A2791" t="s">
        <v>3032</v>
      </c>
      <c r="B2791" t="s">
        <v>19</v>
      </c>
      <c r="C2791">
        <v>39</v>
      </c>
      <c r="D2791" t="s">
        <v>20</v>
      </c>
      <c r="E2791" t="s">
        <v>31</v>
      </c>
      <c r="F2791" t="s">
        <v>92</v>
      </c>
      <c r="G2791" t="s">
        <v>246</v>
      </c>
      <c r="H2791" t="s">
        <v>24</v>
      </c>
      <c r="I2791">
        <v>19</v>
      </c>
      <c r="J2791" t="s">
        <v>25</v>
      </c>
      <c r="K2791" s="1">
        <v>41598</v>
      </c>
      <c r="L2791" s="1">
        <v>43465</v>
      </c>
      <c r="M2791">
        <v>5.1100000000000003</v>
      </c>
      <c r="N2791">
        <v>69915</v>
      </c>
      <c r="O2791">
        <v>3</v>
      </c>
      <c r="P2791" t="s">
        <v>26</v>
      </c>
      <c r="Q2791">
        <v>0</v>
      </c>
      <c r="R2791">
        <v>6</v>
      </c>
      <c r="S2791" t="s">
        <v>945</v>
      </c>
      <c r="T2791" t="s">
        <v>65</v>
      </c>
    </row>
    <row r="2792" spans="1:20" x14ac:dyDescent="0.3">
      <c r="A2792" t="s">
        <v>3033</v>
      </c>
      <c r="B2792" t="s">
        <v>29</v>
      </c>
      <c r="C2792">
        <v>26</v>
      </c>
      <c r="D2792" t="s">
        <v>30</v>
      </c>
      <c r="E2792" t="s">
        <v>36</v>
      </c>
      <c r="F2792" t="s">
        <v>45</v>
      </c>
      <c r="G2792" t="s">
        <v>164</v>
      </c>
      <c r="H2792" t="s">
        <v>24</v>
      </c>
      <c r="I2792">
        <v>2.4</v>
      </c>
      <c r="J2792" t="s">
        <v>25</v>
      </c>
      <c r="K2792" s="1">
        <v>43641</v>
      </c>
      <c r="L2792"/>
      <c r="M2792">
        <v>6.34</v>
      </c>
      <c r="N2792">
        <v>36489</v>
      </c>
      <c r="O2792">
        <v>3</v>
      </c>
      <c r="P2792" t="s">
        <v>26</v>
      </c>
      <c r="Q2792">
        <v>5</v>
      </c>
      <c r="R2792">
        <v>5</v>
      </c>
      <c r="S2792" t="s">
        <v>233</v>
      </c>
      <c r="T2792" t="s">
        <v>26</v>
      </c>
    </row>
    <row r="2793" spans="1:20" x14ac:dyDescent="0.3">
      <c r="A2793" t="s">
        <v>3034</v>
      </c>
      <c r="B2793" t="s">
        <v>19</v>
      </c>
      <c r="C2793">
        <v>35</v>
      </c>
      <c r="D2793" t="s">
        <v>30</v>
      </c>
      <c r="E2793" t="s">
        <v>21</v>
      </c>
      <c r="F2793" t="s">
        <v>22</v>
      </c>
      <c r="G2793" t="s">
        <v>23</v>
      </c>
      <c r="H2793" t="s">
        <v>51</v>
      </c>
      <c r="I2793">
        <v>15</v>
      </c>
      <c r="J2793" t="s">
        <v>25</v>
      </c>
      <c r="K2793" s="1">
        <v>45682</v>
      </c>
      <c r="L2793"/>
      <c r="M2793">
        <v>0.76</v>
      </c>
      <c r="N2793">
        <v>61634</v>
      </c>
      <c r="O2793">
        <v>2</v>
      </c>
      <c r="P2793" t="s">
        <v>26</v>
      </c>
      <c r="Q2793">
        <v>4</v>
      </c>
      <c r="R2793">
        <v>3</v>
      </c>
      <c r="S2793" t="s">
        <v>953</v>
      </c>
      <c r="T2793" t="s">
        <v>26</v>
      </c>
    </row>
    <row r="2794" spans="1:20" x14ac:dyDescent="0.3">
      <c r="A2794" t="s">
        <v>3035</v>
      </c>
      <c r="B2794" t="s">
        <v>19</v>
      </c>
      <c r="C2794">
        <v>37</v>
      </c>
      <c r="D2794" t="s">
        <v>20</v>
      </c>
      <c r="E2794" t="s">
        <v>31</v>
      </c>
      <c r="F2794" t="s">
        <v>54</v>
      </c>
      <c r="G2794" t="s">
        <v>55</v>
      </c>
      <c r="H2794" t="s">
        <v>75</v>
      </c>
      <c r="I2794">
        <v>1.8</v>
      </c>
      <c r="J2794" t="s">
        <v>25</v>
      </c>
      <c r="K2794" s="1">
        <v>41252</v>
      </c>
      <c r="L2794"/>
      <c r="M2794">
        <v>12.88</v>
      </c>
      <c r="N2794">
        <v>35625</v>
      </c>
      <c r="O2794">
        <v>4</v>
      </c>
      <c r="P2794" t="s">
        <v>26</v>
      </c>
      <c r="Q2794">
        <v>3</v>
      </c>
      <c r="R2794">
        <v>7</v>
      </c>
      <c r="S2794" t="s">
        <v>1201</v>
      </c>
      <c r="T2794" t="s">
        <v>26</v>
      </c>
    </row>
    <row r="2795" spans="1:20" x14ac:dyDescent="0.3">
      <c r="A2795" t="s">
        <v>3036</v>
      </c>
      <c r="B2795" t="s">
        <v>29</v>
      </c>
      <c r="C2795">
        <v>21</v>
      </c>
      <c r="D2795" t="s">
        <v>20</v>
      </c>
      <c r="E2795" t="s">
        <v>53</v>
      </c>
      <c r="F2795" t="s">
        <v>22</v>
      </c>
      <c r="G2795" t="s">
        <v>23</v>
      </c>
      <c r="H2795" t="s">
        <v>24</v>
      </c>
      <c r="I2795">
        <v>0</v>
      </c>
      <c r="J2795" t="s">
        <v>25</v>
      </c>
      <c r="K2795" s="1">
        <v>39516</v>
      </c>
      <c r="L2795" s="1">
        <v>44596</v>
      </c>
      <c r="M2795">
        <v>13.91</v>
      </c>
      <c r="N2795">
        <v>24167</v>
      </c>
      <c r="O2795">
        <v>2</v>
      </c>
      <c r="P2795" t="s">
        <v>26</v>
      </c>
      <c r="Q2795">
        <v>2</v>
      </c>
      <c r="R2795">
        <v>6</v>
      </c>
      <c r="S2795" t="s">
        <v>581</v>
      </c>
      <c r="T2795" t="s">
        <v>65</v>
      </c>
    </row>
    <row r="2796" spans="1:20" x14ac:dyDescent="0.3">
      <c r="A2796" t="s">
        <v>180</v>
      </c>
      <c r="B2796" t="s">
        <v>19</v>
      </c>
      <c r="C2796">
        <v>35</v>
      </c>
      <c r="D2796" t="s">
        <v>20</v>
      </c>
      <c r="E2796" t="s">
        <v>44</v>
      </c>
      <c r="F2796" t="s">
        <v>32</v>
      </c>
      <c r="G2796" t="s">
        <v>171</v>
      </c>
      <c r="H2796" t="s">
        <v>24</v>
      </c>
      <c r="I2796">
        <v>6.9</v>
      </c>
      <c r="J2796" t="s">
        <v>25</v>
      </c>
      <c r="K2796" s="1">
        <v>44236</v>
      </c>
      <c r="L2796"/>
      <c r="M2796">
        <v>4.71</v>
      </c>
      <c r="N2796">
        <v>44135</v>
      </c>
      <c r="O2796">
        <v>4</v>
      </c>
      <c r="P2796" t="s">
        <v>26</v>
      </c>
      <c r="Q2796">
        <v>1</v>
      </c>
      <c r="R2796">
        <v>4</v>
      </c>
      <c r="T2796" t="s">
        <v>26</v>
      </c>
    </row>
    <row r="2797" spans="1:20" x14ac:dyDescent="0.3">
      <c r="A2797" t="s">
        <v>3037</v>
      </c>
      <c r="B2797" t="s">
        <v>29</v>
      </c>
      <c r="C2797">
        <v>31</v>
      </c>
      <c r="D2797" t="s">
        <v>179</v>
      </c>
      <c r="E2797" t="s">
        <v>58</v>
      </c>
      <c r="F2797" t="s">
        <v>22</v>
      </c>
      <c r="G2797" t="s">
        <v>59</v>
      </c>
      <c r="H2797" t="s">
        <v>51</v>
      </c>
      <c r="I2797">
        <v>3.8</v>
      </c>
      <c r="J2797" t="s">
        <v>25</v>
      </c>
      <c r="K2797" s="1">
        <v>42364</v>
      </c>
      <c r="L2797"/>
      <c r="M2797">
        <v>9.84</v>
      </c>
      <c r="N2797">
        <v>36461</v>
      </c>
      <c r="O2797">
        <v>3</v>
      </c>
      <c r="P2797" t="s">
        <v>26</v>
      </c>
      <c r="Q2797">
        <v>1</v>
      </c>
      <c r="R2797">
        <v>5</v>
      </c>
      <c r="S2797" t="s">
        <v>983</v>
      </c>
      <c r="T2797" t="s">
        <v>26</v>
      </c>
    </row>
    <row r="2798" spans="1:20" x14ac:dyDescent="0.3">
      <c r="A2798" t="s">
        <v>3038</v>
      </c>
      <c r="B2798" t="s">
        <v>29</v>
      </c>
      <c r="C2798">
        <v>26</v>
      </c>
      <c r="D2798" t="s">
        <v>30</v>
      </c>
      <c r="E2798" t="s">
        <v>21</v>
      </c>
      <c r="F2798" t="s">
        <v>82</v>
      </c>
      <c r="G2798" t="s">
        <v>83</v>
      </c>
      <c r="H2798" t="s">
        <v>51</v>
      </c>
      <c r="I2798">
        <v>4.2</v>
      </c>
      <c r="J2798" t="s">
        <v>25</v>
      </c>
      <c r="K2798" s="1">
        <v>40474</v>
      </c>
      <c r="L2798"/>
      <c r="M2798">
        <v>15.01</v>
      </c>
      <c r="N2798">
        <v>42604</v>
      </c>
      <c r="O2798">
        <v>3</v>
      </c>
      <c r="P2798" t="s">
        <v>26</v>
      </c>
      <c r="Q2798">
        <v>0</v>
      </c>
      <c r="R2798">
        <v>4</v>
      </c>
      <c r="S2798" t="s">
        <v>2407</v>
      </c>
      <c r="T2798" t="s">
        <v>26</v>
      </c>
    </row>
    <row r="2799" spans="1:20" x14ac:dyDescent="0.3">
      <c r="A2799" t="s">
        <v>3039</v>
      </c>
      <c r="B2799" t="s">
        <v>19</v>
      </c>
      <c r="C2799">
        <v>26</v>
      </c>
      <c r="D2799" t="s">
        <v>30</v>
      </c>
      <c r="E2799" t="s">
        <v>39</v>
      </c>
      <c r="F2799" t="s">
        <v>40</v>
      </c>
      <c r="G2799" t="s">
        <v>41</v>
      </c>
      <c r="H2799" t="s">
        <v>24</v>
      </c>
      <c r="I2799">
        <v>3.8</v>
      </c>
      <c r="J2799" t="s">
        <v>25</v>
      </c>
      <c r="K2799" s="1">
        <v>42696</v>
      </c>
      <c r="L2799"/>
      <c r="M2799">
        <v>8.93</v>
      </c>
      <c r="N2799">
        <v>40574</v>
      </c>
      <c r="O2799">
        <v>3</v>
      </c>
      <c r="P2799" t="s">
        <v>26</v>
      </c>
      <c r="Q2799">
        <v>4</v>
      </c>
      <c r="R2799">
        <v>7</v>
      </c>
      <c r="S2799" t="s">
        <v>881</v>
      </c>
      <c r="T2799" t="s">
        <v>26</v>
      </c>
    </row>
    <row r="2800" spans="1:20" x14ac:dyDescent="0.3">
      <c r="A2800" t="s">
        <v>3040</v>
      </c>
      <c r="B2800" t="s">
        <v>19</v>
      </c>
      <c r="C2800">
        <v>29</v>
      </c>
      <c r="D2800" t="s">
        <v>30</v>
      </c>
      <c r="E2800" t="s">
        <v>63</v>
      </c>
      <c r="F2800" t="s">
        <v>67</v>
      </c>
      <c r="G2800" t="s">
        <v>110</v>
      </c>
      <c r="H2800" t="s">
        <v>24</v>
      </c>
      <c r="I2800">
        <v>6.3</v>
      </c>
      <c r="J2800" t="s">
        <v>25</v>
      </c>
      <c r="K2800" s="1">
        <v>45109</v>
      </c>
      <c r="L2800"/>
      <c r="M2800">
        <v>2.3199999999999998</v>
      </c>
      <c r="N2800">
        <v>42717</v>
      </c>
      <c r="O2800">
        <v>4</v>
      </c>
      <c r="P2800" t="s">
        <v>26</v>
      </c>
      <c r="Q2800">
        <v>0</v>
      </c>
      <c r="R2800">
        <v>6</v>
      </c>
      <c r="S2800" t="s">
        <v>133</v>
      </c>
      <c r="T2800" t="s">
        <v>26</v>
      </c>
    </row>
    <row r="2801" spans="1:20" x14ac:dyDescent="0.3">
      <c r="A2801" t="s">
        <v>3041</v>
      </c>
      <c r="B2801" t="s">
        <v>19</v>
      </c>
      <c r="C2801">
        <v>29</v>
      </c>
      <c r="D2801" t="s">
        <v>20</v>
      </c>
      <c r="E2801" t="s">
        <v>21</v>
      </c>
      <c r="F2801" t="s">
        <v>82</v>
      </c>
      <c r="G2801" t="s">
        <v>83</v>
      </c>
      <c r="H2801" t="s">
        <v>24</v>
      </c>
      <c r="I2801">
        <v>3.3</v>
      </c>
      <c r="J2801" t="s">
        <v>25</v>
      </c>
      <c r="K2801" s="1">
        <v>42109</v>
      </c>
      <c r="L2801"/>
      <c r="M2801">
        <v>10.54</v>
      </c>
      <c r="N2801">
        <v>41982</v>
      </c>
      <c r="O2801">
        <v>4</v>
      </c>
      <c r="P2801" t="s">
        <v>26</v>
      </c>
      <c r="Q2801">
        <v>0</v>
      </c>
      <c r="R2801">
        <v>7</v>
      </c>
      <c r="S2801" t="s">
        <v>422</v>
      </c>
      <c r="T2801" t="s">
        <v>26</v>
      </c>
    </row>
    <row r="2802" spans="1:20" x14ac:dyDescent="0.3">
      <c r="A2802" t="s">
        <v>384</v>
      </c>
      <c r="B2802" t="s">
        <v>19</v>
      </c>
      <c r="C2802">
        <v>26</v>
      </c>
      <c r="D2802" t="s">
        <v>30</v>
      </c>
      <c r="E2802" t="s">
        <v>31</v>
      </c>
      <c r="F2802" t="s">
        <v>67</v>
      </c>
      <c r="G2802" t="s">
        <v>68</v>
      </c>
      <c r="H2802" t="s">
        <v>24</v>
      </c>
      <c r="I2802">
        <v>3.1</v>
      </c>
      <c r="J2802" t="s">
        <v>25</v>
      </c>
      <c r="K2802" s="1">
        <v>41429</v>
      </c>
      <c r="L2802"/>
      <c r="M2802">
        <v>12.4</v>
      </c>
      <c r="N2802">
        <v>46737</v>
      </c>
      <c r="O2802">
        <v>4</v>
      </c>
      <c r="P2802" t="s">
        <v>26</v>
      </c>
      <c r="Q2802">
        <v>3</v>
      </c>
      <c r="R2802">
        <v>6</v>
      </c>
      <c r="T2802" t="s">
        <v>26</v>
      </c>
    </row>
    <row r="2803" spans="1:20" x14ac:dyDescent="0.3">
      <c r="A2803" t="s">
        <v>3042</v>
      </c>
      <c r="B2803" t="s">
        <v>29</v>
      </c>
      <c r="C2803">
        <v>40</v>
      </c>
      <c r="D2803" t="s">
        <v>30</v>
      </c>
      <c r="E2803" t="s">
        <v>58</v>
      </c>
      <c r="F2803" t="s">
        <v>92</v>
      </c>
      <c r="G2803" t="s">
        <v>246</v>
      </c>
      <c r="H2803" t="s">
        <v>24</v>
      </c>
      <c r="I2803">
        <v>15.5</v>
      </c>
      <c r="J2803" t="s">
        <v>25</v>
      </c>
      <c r="K2803" s="1">
        <v>42091</v>
      </c>
      <c r="L2803"/>
      <c r="M2803">
        <v>10.59</v>
      </c>
      <c r="N2803">
        <v>71594</v>
      </c>
      <c r="O2803">
        <v>3</v>
      </c>
      <c r="P2803" t="s">
        <v>26</v>
      </c>
      <c r="Q2803">
        <v>1</v>
      </c>
      <c r="R2803">
        <v>4</v>
      </c>
      <c r="S2803" t="s">
        <v>1228</v>
      </c>
      <c r="T2803" t="s">
        <v>26</v>
      </c>
    </row>
    <row r="2804" spans="1:20" x14ac:dyDescent="0.3">
      <c r="A2804" t="s">
        <v>3043</v>
      </c>
      <c r="B2804" t="s">
        <v>29</v>
      </c>
      <c r="C2804">
        <v>36</v>
      </c>
      <c r="D2804" t="s">
        <v>20</v>
      </c>
      <c r="E2804" t="s">
        <v>39</v>
      </c>
      <c r="F2804" t="s">
        <v>45</v>
      </c>
      <c r="G2804" t="s">
        <v>164</v>
      </c>
      <c r="H2804" t="s">
        <v>24</v>
      </c>
      <c r="I2804">
        <v>12.8</v>
      </c>
      <c r="J2804" t="s">
        <v>25</v>
      </c>
      <c r="K2804" s="1">
        <v>42045</v>
      </c>
      <c r="L2804"/>
      <c r="M2804">
        <v>10.71</v>
      </c>
      <c r="N2804">
        <v>55989</v>
      </c>
      <c r="O2804">
        <v>3</v>
      </c>
      <c r="P2804" t="s">
        <v>26</v>
      </c>
      <c r="Q2804">
        <v>2</v>
      </c>
      <c r="R2804">
        <v>7</v>
      </c>
      <c r="S2804" t="s">
        <v>165</v>
      </c>
      <c r="T2804" t="s">
        <v>26</v>
      </c>
    </row>
    <row r="2805" spans="1:20" x14ac:dyDescent="0.3">
      <c r="A2805" t="s">
        <v>3044</v>
      </c>
      <c r="B2805" t="s">
        <v>19</v>
      </c>
      <c r="C2805">
        <v>33</v>
      </c>
      <c r="D2805" t="s">
        <v>30</v>
      </c>
      <c r="E2805" t="s">
        <v>58</v>
      </c>
      <c r="F2805" t="s">
        <v>82</v>
      </c>
      <c r="G2805" t="s">
        <v>107</v>
      </c>
      <c r="H2805" t="s">
        <v>47</v>
      </c>
      <c r="I2805">
        <v>13</v>
      </c>
      <c r="J2805" t="s">
        <v>25</v>
      </c>
      <c r="K2805" s="1">
        <v>42622</v>
      </c>
      <c r="L2805"/>
      <c r="M2805">
        <v>9.1300000000000008</v>
      </c>
      <c r="N2805">
        <v>61179</v>
      </c>
      <c r="O2805">
        <v>3</v>
      </c>
      <c r="P2805" t="s">
        <v>26</v>
      </c>
      <c r="Q2805">
        <v>2</v>
      </c>
      <c r="R2805">
        <v>6</v>
      </c>
      <c r="S2805" t="s">
        <v>2407</v>
      </c>
      <c r="T2805" t="s">
        <v>26</v>
      </c>
    </row>
    <row r="2806" spans="1:20" x14ac:dyDescent="0.3">
      <c r="A2806" t="s">
        <v>3045</v>
      </c>
      <c r="B2806" t="s">
        <v>19</v>
      </c>
      <c r="C2806">
        <v>33</v>
      </c>
      <c r="D2806" t="s">
        <v>30</v>
      </c>
      <c r="E2806" t="s">
        <v>36</v>
      </c>
      <c r="F2806" t="s">
        <v>92</v>
      </c>
      <c r="G2806" t="s">
        <v>93</v>
      </c>
      <c r="H2806" t="s">
        <v>24</v>
      </c>
      <c r="I2806">
        <v>9.3000000000000007</v>
      </c>
      <c r="J2806" t="s">
        <v>25</v>
      </c>
      <c r="K2806" s="1">
        <v>42335</v>
      </c>
      <c r="L2806"/>
      <c r="M2806">
        <v>9.92</v>
      </c>
      <c r="N2806">
        <v>45872</v>
      </c>
      <c r="O2806">
        <v>2</v>
      </c>
      <c r="P2806" t="s">
        <v>26</v>
      </c>
      <c r="Q2806">
        <v>3</v>
      </c>
      <c r="R2806">
        <v>6</v>
      </c>
      <c r="S2806" t="s">
        <v>94</v>
      </c>
      <c r="T2806" t="s">
        <v>26</v>
      </c>
    </row>
    <row r="2807" spans="1:20" x14ac:dyDescent="0.3">
      <c r="A2807" t="s">
        <v>1582</v>
      </c>
      <c r="B2807" t="s">
        <v>19</v>
      </c>
      <c r="C2807">
        <v>34</v>
      </c>
      <c r="D2807" t="s">
        <v>20</v>
      </c>
      <c r="E2807" t="s">
        <v>21</v>
      </c>
      <c r="F2807" t="s">
        <v>32</v>
      </c>
      <c r="G2807" t="s">
        <v>171</v>
      </c>
      <c r="H2807" t="s">
        <v>24</v>
      </c>
      <c r="I2807">
        <v>9.5</v>
      </c>
      <c r="J2807" t="s">
        <v>25</v>
      </c>
      <c r="K2807" s="1">
        <v>42958</v>
      </c>
      <c r="L2807"/>
      <c r="M2807">
        <v>8.2100000000000009</v>
      </c>
      <c r="N2807">
        <v>43750</v>
      </c>
      <c r="O2807">
        <v>3</v>
      </c>
      <c r="P2807" t="s">
        <v>26</v>
      </c>
      <c r="Q2807">
        <v>0</v>
      </c>
      <c r="R2807">
        <v>3</v>
      </c>
      <c r="T2807" t="s">
        <v>26</v>
      </c>
    </row>
    <row r="2808" spans="1:20" x14ac:dyDescent="0.3">
      <c r="A2808" t="s">
        <v>3046</v>
      </c>
      <c r="B2808" t="s">
        <v>19</v>
      </c>
      <c r="C2808">
        <v>24</v>
      </c>
      <c r="D2808" t="s">
        <v>30</v>
      </c>
      <c r="E2808" t="s">
        <v>36</v>
      </c>
      <c r="F2808" t="s">
        <v>82</v>
      </c>
      <c r="G2808" t="s">
        <v>107</v>
      </c>
      <c r="H2808" t="s">
        <v>24</v>
      </c>
      <c r="I2808">
        <v>2.9</v>
      </c>
      <c r="J2808" t="s">
        <v>25</v>
      </c>
      <c r="K2808" s="1">
        <v>44679</v>
      </c>
      <c r="L2808"/>
      <c r="M2808">
        <v>3.5</v>
      </c>
      <c r="N2808">
        <v>33673</v>
      </c>
      <c r="O2808">
        <v>3</v>
      </c>
      <c r="P2808" t="s">
        <v>26</v>
      </c>
      <c r="Q2808">
        <v>3</v>
      </c>
      <c r="R2808">
        <v>2</v>
      </c>
      <c r="S2808" t="s">
        <v>711</v>
      </c>
      <c r="T2808" t="s">
        <v>26</v>
      </c>
    </row>
    <row r="2809" spans="1:20" x14ac:dyDescent="0.3">
      <c r="A2809" t="s">
        <v>3047</v>
      </c>
      <c r="B2809" t="s">
        <v>19</v>
      </c>
      <c r="C2809">
        <v>33</v>
      </c>
      <c r="D2809" t="s">
        <v>20</v>
      </c>
      <c r="E2809" t="s">
        <v>39</v>
      </c>
      <c r="F2809" t="s">
        <v>67</v>
      </c>
      <c r="G2809" t="s">
        <v>71</v>
      </c>
      <c r="H2809" t="s">
        <v>24</v>
      </c>
      <c r="I2809">
        <v>5.8</v>
      </c>
      <c r="J2809" t="s">
        <v>85</v>
      </c>
      <c r="K2809" s="1">
        <v>44579</v>
      </c>
      <c r="L2809"/>
      <c r="M2809">
        <v>3.78</v>
      </c>
      <c r="N2809">
        <v>42748</v>
      </c>
      <c r="O2809">
        <v>3</v>
      </c>
      <c r="P2809" t="s">
        <v>26</v>
      </c>
      <c r="Q2809">
        <v>3</v>
      </c>
      <c r="R2809">
        <v>7</v>
      </c>
      <c r="S2809" t="s">
        <v>202</v>
      </c>
      <c r="T2809" t="s">
        <v>26</v>
      </c>
    </row>
    <row r="2810" spans="1:20" x14ac:dyDescent="0.3">
      <c r="A2810" t="s">
        <v>3048</v>
      </c>
      <c r="B2810" t="s">
        <v>29</v>
      </c>
      <c r="C2810">
        <v>38</v>
      </c>
      <c r="D2810" t="s">
        <v>30</v>
      </c>
      <c r="E2810" t="s">
        <v>21</v>
      </c>
      <c r="F2810" t="s">
        <v>40</v>
      </c>
      <c r="G2810" t="s">
        <v>50</v>
      </c>
      <c r="H2810" t="s">
        <v>24</v>
      </c>
      <c r="I2810">
        <v>4.0999999999999996</v>
      </c>
      <c r="J2810" t="s">
        <v>25</v>
      </c>
      <c r="K2810" s="1">
        <v>42232</v>
      </c>
      <c r="L2810"/>
      <c r="M2810">
        <v>10.199999999999999</v>
      </c>
      <c r="N2810">
        <v>49193</v>
      </c>
      <c r="O2810">
        <v>4</v>
      </c>
      <c r="P2810" t="s">
        <v>26</v>
      </c>
      <c r="Q2810">
        <v>2</v>
      </c>
      <c r="R2810">
        <v>7</v>
      </c>
      <c r="S2810" t="s">
        <v>470</v>
      </c>
      <c r="T2810" t="s">
        <v>26</v>
      </c>
    </row>
    <row r="2811" spans="1:20" x14ac:dyDescent="0.3">
      <c r="A2811" t="s">
        <v>632</v>
      </c>
      <c r="B2811" t="s">
        <v>19</v>
      </c>
      <c r="C2811">
        <v>21</v>
      </c>
      <c r="D2811" t="s">
        <v>30</v>
      </c>
      <c r="E2811" t="s">
        <v>58</v>
      </c>
      <c r="F2811" t="s">
        <v>82</v>
      </c>
      <c r="G2811" t="s">
        <v>107</v>
      </c>
      <c r="H2811" t="s">
        <v>24</v>
      </c>
      <c r="I2811">
        <v>1</v>
      </c>
      <c r="J2811" t="s">
        <v>25</v>
      </c>
      <c r="K2811" s="1">
        <v>39636</v>
      </c>
      <c r="L2811"/>
      <c r="M2811">
        <v>17.309999999999999</v>
      </c>
      <c r="N2811">
        <v>31928</v>
      </c>
      <c r="O2811">
        <v>4</v>
      </c>
      <c r="P2811" t="s">
        <v>26</v>
      </c>
      <c r="Q2811">
        <v>1</v>
      </c>
      <c r="R2811">
        <v>9</v>
      </c>
      <c r="T2811" t="s">
        <v>26</v>
      </c>
    </row>
    <row r="2812" spans="1:20" x14ac:dyDescent="0.3">
      <c r="A2812" t="s">
        <v>3049</v>
      </c>
      <c r="B2812" t="s">
        <v>29</v>
      </c>
      <c r="C2812">
        <v>30</v>
      </c>
      <c r="D2812" t="s">
        <v>30</v>
      </c>
      <c r="E2812" t="s">
        <v>53</v>
      </c>
      <c r="F2812" t="s">
        <v>32</v>
      </c>
      <c r="G2812" t="s">
        <v>171</v>
      </c>
      <c r="H2812" t="s">
        <v>24</v>
      </c>
      <c r="I2812">
        <v>4.7</v>
      </c>
      <c r="J2812" t="s">
        <v>25</v>
      </c>
      <c r="K2812" s="1">
        <v>40423</v>
      </c>
      <c r="L2812"/>
      <c r="M2812">
        <v>15.15</v>
      </c>
      <c r="N2812">
        <v>39424</v>
      </c>
      <c r="O2812">
        <v>4</v>
      </c>
      <c r="P2812" t="s">
        <v>26</v>
      </c>
      <c r="Q2812">
        <v>2</v>
      </c>
      <c r="R2812">
        <v>6</v>
      </c>
      <c r="S2812" t="s">
        <v>2673</v>
      </c>
      <c r="T2812" t="s">
        <v>26</v>
      </c>
    </row>
    <row r="2813" spans="1:20" x14ac:dyDescent="0.3">
      <c r="A2813" t="s">
        <v>3050</v>
      </c>
      <c r="B2813" t="s">
        <v>29</v>
      </c>
      <c r="C2813">
        <v>26</v>
      </c>
      <c r="D2813" t="s">
        <v>20</v>
      </c>
      <c r="E2813" t="s">
        <v>58</v>
      </c>
      <c r="F2813" t="s">
        <v>82</v>
      </c>
      <c r="G2813" t="s">
        <v>284</v>
      </c>
      <c r="H2813" t="s">
        <v>84</v>
      </c>
      <c r="I2813">
        <v>5</v>
      </c>
      <c r="J2813" t="s">
        <v>25</v>
      </c>
      <c r="K2813" s="1">
        <v>40562</v>
      </c>
      <c r="L2813" s="1">
        <v>42765</v>
      </c>
      <c r="M2813">
        <v>6.03</v>
      </c>
      <c r="N2813">
        <v>36121</v>
      </c>
      <c r="O2813">
        <v>2</v>
      </c>
      <c r="P2813" t="s">
        <v>65</v>
      </c>
      <c r="Q2813">
        <v>1</v>
      </c>
      <c r="R2813">
        <v>5</v>
      </c>
      <c r="S2813" t="s">
        <v>86</v>
      </c>
      <c r="T2813" t="s">
        <v>65</v>
      </c>
    </row>
    <row r="2814" spans="1:20" x14ac:dyDescent="0.3">
      <c r="A2814" t="s">
        <v>3051</v>
      </c>
      <c r="B2814" t="s">
        <v>19</v>
      </c>
      <c r="C2814">
        <v>35</v>
      </c>
      <c r="D2814" t="s">
        <v>30</v>
      </c>
      <c r="E2814" t="s">
        <v>58</v>
      </c>
      <c r="F2814" t="s">
        <v>67</v>
      </c>
      <c r="G2814" t="s">
        <v>110</v>
      </c>
      <c r="H2814" t="s">
        <v>24</v>
      </c>
      <c r="I2814">
        <v>15</v>
      </c>
      <c r="J2814" t="s">
        <v>25</v>
      </c>
      <c r="K2814" s="1">
        <v>45467</v>
      </c>
      <c r="L2814"/>
      <c r="M2814">
        <v>1.34</v>
      </c>
      <c r="N2814">
        <v>65406</v>
      </c>
      <c r="O2814">
        <v>3</v>
      </c>
      <c r="P2814" t="s">
        <v>26</v>
      </c>
      <c r="Q2814">
        <v>1</v>
      </c>
      <c r="R2814">
        <v>8</v>
      </c>
      <c r="S2814" t="s">
        <v>111</v>
      </c>
      <c r="T2814" t="s">
        <v>26</v>
      </c>
    </row>
    <row r="2815" spans="1:20" x14ac:dyDescent="0.3">
      <c r="A2815" t="s">
        <v>3052</v>
      </c>
      <c r="B2815" t="s">
        <v>19</v>
      </c>
      <c r="C2815">
        <v>31</v>
      </c>
      <c r="D2815" t="s">
        <v>20</v>
      </c>
      <c r="E2815" t="s">
        <v>21</v>
      </c>
      <c r="F2815" t="s">
        <v>54</v>
      </c>
      <c r="G2815" t="s">
        <v>139</v>
      </c>
      <c r="H2815" t="s">
        <v>24</v>
      </c>
      <c r="I2815">
        <v>6.9</v>
      </c>
      <c r="J2815" t="s">
        <v>85</v>
      </c>
      <c r="K2815" s="1">
        <v>41947</v>
      </c>
      <c r="L2815"/>
      <c r="M2815">
        <v>10.98</v>
      </c>
      <c r="N2815">
        <v>50870</v>
      </c>
      <c r="O2815">
        <v>4</v>
      </c>
      <c r="P2815" t="s">
        <v>26</v>
      </c>
      <c r="Q2815">
        <v>3</v>
      </c>
      <c r="R2815">
        <v>2</v>
      </c>
      <c r="S2815" t="s">
        <v>816</v>
      </c>
      <c r="T2815" t="s">
        <v>26</v>
      </c>
    </row>
    <row r="2816" spans="1:20" x14ac:dyDescent="0.3">
      <c r="A2816" t="s">
        <v>3053</v>
      </c>
      <c r="B2816" t="s">
        <v>19</v>
      </c>
      <c r="C2816">
        <v>26</v>
      </c>
      <c r="D2816" t="s">
        <v>30</v>
      </c>
      <c r="E2816" t="s">
        <v>44</v>
      </c>
      <c r="F2816" t="s">
        <v>32</v>
      </c>
      <c r="G2816" t="s">
        <v>171</v>
      </c>
      <c r="H2816" t="s">
        <v>51</v>
      </c>
      <c r="I2816">
        <v>1</v>
      </c>
      <c r="J2816" t="s">
        <v>85</v>
      </c>
      <c r="K2816" s="1">
        <v>43486</v>
      </c>
      <c r="L2816"/>
      <c r="M2816">
        <v>6.77</v>
      </c>
      <c r="N2816">
        <v>28754</v>
      </c>
      <c r="O2816">
        <v>4</v>
      </c>
      <c r="P2816" t="s">
        <v>26</v>
      </c>
      <c r="Q2816">
        <v>2</v>
      </c>
      <c r="R2816">
        <v>10</v>
      </c>
      <c r="S2816" t="s">
        <v>1225</v>
      </c>
      <c r="T2816" t="s">
        <v>26</v>
      </c>
    </row>
    <row r="2817" spans="1:20" x14ac:dyDescent="0.3">
      <c r="A2817" t="s">
        <v>3054</v>
      </c>
      <c r="B2817" t="s">
        <v>19</v>
      </c>
      <c r="C2817">
        <v>37</v>
      </c>
      <c r="D2817" t="s">
        <v>30</v>
      </c>
      <c r="E2817" t="s">
        <v>44</v>
      </c>
      <c r="F2817" t="s">
        <v>40</v>
      </c>
      <c r="G2817" t="s">
        <v>41</v>
      </c>
      <c r="H2817" t="s">
        <v>24</v>
      </c>
      <c r="I2817">
        <v>8.3000000000000007</v>
      </c>
      <c r="J2817" t="s">
        <v>25</v>
      </c>
      <c r="K2817" s="1">
        <v>42567</v>
      </c>
      <c r="L2817"/>
      <c r="M2817">
        <v>9.2799999999999994</v>
      </c>
      <c r="N2817">
        <v>52920</v>
      </c>
      <c r="O2817">
        <v>3</v>
      </c>
      <c r="P2817" t="s">
        <v>65</v>
      </c>
      <c r="Q2817">
        <v>1</v>
      </c>
      <c r="R2817">
        <v>5</v>
      </c>
      <c r="S2817" t="s">
        <v>477</v>
      </c>
      <c r="T2817" t="s">
        <v>26</v>
      </c>
    </row>
    <row r="2818" spans="1:20" x14ac:dyDescent="0.3">
      <c r="A2818" t="s">
        <v>3055</v>
      </c>
      <c r="B2818" t="s">
        <v>29</v>
      </c>
      <c r="C2818">
        <v>33</v>
      </c>
      <c r="D2818" t="s">
        <v>30</v>
      </c>
      <c r="E2818" t="s">
        <v>44</v>
      </c>
      <c r="F2818" t="s">
        <v>32</v>
      </c>
      <c r="G2818" t="s">
        <v>171</v>
      </c>
      <c r="H2818" t="s">
        <v>51</v>
      </c>
      <c r="I2818">
        <v>13</v>
      </c>
      <c r="J2818" t="s">
        <v>25</v>
      </c>
      <c r="K2818" s="1">
        <v>44048</v>
      </c>
      <c r="L2818"/>
      <c r="M2818">
        <v>5.23</v>
      </c>
      <c r="N2818">
        <v>48973</v>
      </c>
      <c r="O2818">
        <v>3</v>
      </c>
      <c r="P2818" t="s">
        <v>26</v>
      </c>
      <c r="Q2818">
        <v>3</v>
      </c>
      <c r="R2818">
        <v>8</v>
      </c>
      <c r="S2818" t="s">
        <v>540</v>
      </c>
      <c r="T2818" t="s">
        <v>26</v>
      </c>
    </row>
    <row r="2819" spans="1:20" x14ac:dyDescent="0.3">
      <c r="A2819" t="s">
        <v>3056</v>
      </c>
      <c r="B2819" t="s">
        <v>19</v>
      </c>
      <c r="C2819">
        <v>21</v>
      </c>
      <c r="D2819" t="s">
        <v>20</v>
      </c>
      <c r="E2819" t="s">
        <v>63</v>
      </c>
      <c r="F2819" t="s">
        <v>40</v>
      </c>
      <c r="G2819" t="s">
        <v>50</v>
      </c>
      <c r="H2819" t="s">
        <v>24</v>
      </c>
      <c r="I2819">
        <v>0</v>
      </c>
      <c r="J2819" t="s">
        <v>25</v>
      </c>
      <c r="K2819" s="1">
        <v>43499</v>
      </c>
      <c r="L2819"/>
      <c r="M2819">
        <v>6.73</v>
      </c>
      <c r="N2819">
        <v>31746</v>
      </c>
      <c r="O2819">
        <v>2</v>
      </c>
      <c r="P2819" t="s">
        <v>26</v>
      </c>
      <c r="Q2819">
        <v>2</v>
      </c>
      <c r="R2819">
        <v>16</v>
      </c>
      <c r="S2819" t="s">
        <v>500</v>
      </c>
      <c r="T2819" t="s">
        <v>26</v>
      </c>
    </row>
    <row r="2820" spans="1:20" x14ac:dyDescent="0.3">
      <c r="A2820" t="s">
        <v>3057</v>
      </c>
      <c r="B2820" t="s">
        <v>19</v>
      </c>
      <c r="C2820">
        <v>25</v>
      </c>
      <c r="D2820" t="s">
        <v>30</v>
      </c>
      <c r="E2820" t="s">
        <v>53</v>
      </c>
      <c r="F2820" t="s">
        <v>40</v>
      </c>
      <c r="G2820" t="s">
        <v>41</v>
      </c>
      <c r="H2820" t="s">
        <v>51</v>
      </c>
      <c r="I2820">
        <v>2.4</v>
      </c>
      <c r="J2820" t="s">
        <v>25</v>
      </c>
      <c r="K2820" s="1">
        <v>43222</v>
      </c>
      <c r="L2820"/>
      <c r="M2820">
        <v>7.49</v>
      </c>
      <c r="N2820">
        <v>38538</v>
      </c>
      <c r="O2820">
        <v>2</v>
      </c>
      <c r="P2820" t="s">
        <v>26</v>
      </c>
      <c r="Q2820">
        <v>4</v>
      </c>
      <c r="R2820">
        <v>5</v>
      </c>
      <c r="S2820" t="s">
        <v>1914</v>
      </c>
      <c r="T2820" t="s">
        <v>26</v>
      </c>
    </row>
    <row r="2821" spans="1:20" x14ac:dyDescent="0.3">
      <c r="A2821" t="s">
        <v>3058</v>
      </c>
      <c r="B2821" t="s">
        <v>29</v>
      </c>
      <c r="C2821">
        <v>36</v>
      </c>
      <c r="D2821" t="s">
        <v>30</v>
      </c>
      <c r="E2821" t="s">
        <v>44</v>
      </c>
      <c r="F2821" t="s">
        <v>45</v>
      </c>
      <c r="G2821" t="s">
        <v>164</v>
      </c>
      <c r="H2821" t="s">
        <v>84</v>
      </c>
      <c r="I2821">
        <v>3.3</v>
      </c>
      <c r="J2821" t="s">
        <v>25</v>
      </c>
      <c r="K2821" s="1">
        <v>44776</v>
      </c>
      <c r="L2821"/>
      <c r="M2821">
        <v>3.24</v>
      </c>
      <c r="N2821">
        <v>35540</v>
      </c>
      <c r="O2821">
        <v>2</v>
      </c>
      <c r="P2821" t="s">
        <v>26</v>
      </c>
      <c r="Q2821">
        <v>1</v>
      </c>
      <c r="R2821">
        <v>5</v>
      </c>
      <c r="S2821" t="s">
        <v>357</v>
      </c>
      <c r="T2821" t="s">
        <v>26</v>
      </c>
    </row>
    <row r="2822" spans="1:20" x14ac:dyDescent="0.3">
      <c r="A2822" t="s">
        <v>3059</v>
      </c>
      <c r="B2822" t="s">
        <v>19</v>
      </c>
      <c r="C2822">
        <v>24</v>
      </c>
      <c r="D2822" t="s">
        <v>179</v>
      </c>
      <c r="E2822" t="s">
        <v>63</v>
      </c>
      <c r="F2822" t="s">
        <v>32</v>
      </c>
      <c r="G2822" t="s">
        <v>33</v>
      </c>
      <c r="H2822" t="s">
        <v>24</v>
      </c>
      <c r="I2822">
        <v>2.8</v>
      </c>
      <c r="J2822" t="s">
        <v>25</v>
      </c>
      <c r="K2822" s="1">
        <v>43835</v>
      </c>
      <c r="L2822"/>
      <c r="M2822">
        <v>5.81</v>
      </c>
      <c r="N2822">
        <v>37109</v>
      </c>
      <c r="O2822">
        <v>3</v>
      </c>
      <c r="P2822" t="s">
        <v>26</v>
      </c>
      <c r="Q2822">
        <v>2</v>
      </c>
      <c r="R2822">
        <v>5</v>
      </c>
      <c r="S2822" t="s">
        <v>191</v>
      </c>
      <c r="T2822" t="s">
        <v>26</v>
      </c>
    </row>
    <row r="2823" spans="1:20" x14ac:dyDescent="0.3">
      <c r="A2823" t="s">
        <v>3060</v>
      </c>
      <c r="B2823" t="s">
        <v>29</v>
      </c>
      <c r="C2823">
        <v>37</v>
      </c>
      <c r="D2823" t="s">
        <v>30</v>
      </c>
      <c r="E2823" t="s">
        <v>31</v>
      </c>
      <c r="F2823" t="s">
        <v>82</v>
      </c>
      <c r="G2823" t="s">
        <v>284</v>
      </c>
      <c r="H2823" t="s">
        <v>51</v>
      </c>
      <c r="I2823">
        <v>3.5</v>
      </c>
      <c r="J2823" t="s">
        <v>25</v>
      </c>
      <c r="K2823" s="1">
        <v>44329</v>
      </c>
      <c r="L2823" s="1">
        <v>44747</v>
      </c>
      <c r="M2823">
        <v>1.1399999999999999</v>
      </c>
      <c r="N2823">
        <v>38784</v>
      </c>
      <c r="O2823">
        <v>2</v>
      </c>
      <c r="P2823" t="s">
        <v>26</v>
      </c>
      <c r="Q2823">
        <v>3</v>
      </c>
      <c r="R2823">
        <v>4</v>
      </c>
      <c r="S2823" t="s">
        <v>711</v>
      </c>
      <c r="T2823" t="s">
        <v>65</v>
      </c>
    </row>
    <row r="2824" spans="1:20" x14ac:dyDescent="0.3">
      <c r="A2824" t="s">
        <v>3061</v>
      </c>
      <c r="B2824" t="s">
        <v>29</v>
      </c>
      <c r="C2824">
        <v>31</v>
      </c>
      <c r="D2824" t="s">
        <v>30</v>
      </c>
      <c r="E2824" t="s">
        <v>58</v>
      </c>
      <c r="F2824" t="s">
        <v>54</v>
      </c>
      <c r="G2824" t="s">
        <v>55</v>
      </c>
      <c r="H2824" t="s">
        <v>51</v>
      </c>
      <c r="I2824">
        <v>3.6</v>
      </c>
      <c r="J2824" t="s">
        <v>25</v>
      </c>
      <c r="K2824" s="1">
        <v>45658</v>
      </c>
      <c r="L2824"/>
      <c r="M2824">
        <v>0.82</v>
      </c>
      <c r="N2824">
        <v>38436</v>
      </c>
      <c r="O2824">
        <v>3</v>
      </c>
      <c r="P2824" t="s">
        <v>26</v>
      </c>
      <c r="Q2824">
        <v>2</v>
      </c>
      <c r="R2824">
        <v>5</v>
      </c>
      <c r="S2824" t="s">
        <v>256</v>
      </c>
      <c r="T2824" t="s">
        <v>26</v>
      </c>
    </row>
    <row r="2825" spans="1:20" x14ac:dyDescent="0.3">
      <c r="A2825" t="s">
        <v>3062</v>
      </c>
      <c r="B2825" t="s">
        <v>29</v>
      </c>
      <c r="C2825">
        <v>36</v>
      </c>
      <c r="D2825" t="s">
        <v>20</v>
      </c>
      <c r="E2825" t="s">
        <v>58</v>
      </c>
      <c r="F2825" t="s">
        <v>40</v>
      </c>
      <c r="G2825" t="s">
        <v>50</v>
      </c>
      <c r="H2825" t="s">
        <v>24</v>
      </c>
      <c r="I2825">
        <v>12.1</v>
      </c>
      <c r="J2825" t="s">
        <v>25</v>
      </c>
      <c r="K2825" s="1">
        <v>44283</v>
      </c>
      <c r="L2825"/>
      <c r="M2825">
        <v>4.59</v>
      </c>
      <c r="N2825">
        <v>51492</v>
      </c>
      <c r="O2825">
        <v>5</v>
      </c>
      <c r="P2825" t="s">
        <v>26</v>
      </c>
      <c r="Q2825">
        <v>1</v>
      </c>
      <c r="R2825">
        <v>6</v>
      </c>
      <c r="S2825" t="s">
        <v>64</v>
      </c>
      <c r="T2825" t="s">
        <v>26</v>
      </c>
    </row>
    <row r="2826" spans="1:20" x14ac:dyDescent="0.3">
      <c r="A2826" t="s">
        <v>3063</v>
      </c>
      <c r="B2826" t="s">
        <v>19</v>
      </c>
      <c r="C2826">
        <v>21</v>
      </c>
      <c r="D2826" t="s">
        <v>30</v>
      </c>
      <c r="E2826" t="s">
        <v>31</v>
      </c>
      <c r="F2826" t="s">
        <v>92</v>
      </c>
      <c r="G2826" t="s">
        <v>93</v>
      </c>
      <c r="H2826" t="s">
        <v>47</v>
      </c>
      <c r="I2826">
        <v>0.6</v>
      </c>
      <c r="J2826" t="s">
        <v>25</v>
      </c>
      <c r="K2826" s="1">
        <v>39967</v>
      </c>
      <c r="L2826"/>
      <c r="M2826">
        <v>16.399999999999999</v>
      </c>
      <c r="N2826">
        <v>29550</v>
      </c>
      <c r="O2826">
        <v>3</v>
      </c>
      <c r="P2826" t="s">
        <v>26</v>
      </c>
      <c r="Q2826">
        <v>3</v>
      </c>
      <c r="R2826">
        <v>5</v>
      </c>
      <c r="S2826" t="s">
        <v>513</v>
      </c>
      <c r="T2826" t="s">
        <v>26</v>
      </c>
    </row>
    <row r="2827" spans="1:20" x14ac:dyDescent="0.3">
      <c r="A2827" t="s">
        <v>3064</v>
      </c>
      <c r="B2827" t="s">
        <v>29</v>
      </c>
      <c r="C2827">
        <v>36</v>
      </c>
      <c r="D2827" t="s">
        <v>20</v>
      </c>
      <c r="E2827" t="s">
        <v>31</v>
      </c>
      <c r="F2827" t="s">
        <v>32</v>
      </c>
      <c r="G2827" t="s">
        <v>33</v>
      </c>
      <c r="H2827" t="s">
        <v>75</v>
      </c>
      <c r="I2827">
        <v>4</v>
      </c>
      <c r="J2827" t="s">
        <v>25</v>
      </c>
      <c r="K2827" s="1">
        <v>44658</v>
      </c>
      <c r="L2827"/>
      <c r="M2827">
        <v>3.56</v>
      </c>
      <c r="N2827">
        <v>41774</v>
      </c>
      <c r="O2827">
        <v>2</v>
      </c>
      <c r="P2827" t="s">
        <v>26</v>
      </c>
      <c r="Q2827">
        <v>1</v>
      </c>
      <c r="R2827">
        <v>7</v>
      </c>
      <c r="S2827" t="s">
        <v>521</v>
      </c>
      <c r="T2827" t="s">
        <v>26</v>
      </c>
    </row>
    <row r="2828" spans="1:20" x14ac:dyDescent="0.3">
      <c r="A2828" t="s">
        <v>3065</v>
      </c>
      <c r="B2828" t="s">
        <v>209</v>
      </c>
      <c r="C2828">
        <v>28</v>
      </c>
      <c r="D2828" t="s">
        <v>30</v>
      </c>
      <c r="E2828" t="s">
        <v>21</v>
      </c>
      <c r="F2828" t="s">
        <v>82</v>
      </c>
      <c r="G2828" t="s">
        <v>284</v>
      </c>
      <c r="H2828" t="s">
        <v>84</v>
      </c>
      <c r="I2828">
        <v>5.0999999999999996</v>
      </c>
      <c r="J2828" t="s">
        <v>25</v>
      </c>
      <c r="K2828" s="1">
        <v>39978</v>
      </c>
      <c r="L2828"/>
      <c r="M2828">
        <v>16.37</v>
      </c>
      <c r="N2828">
        <v>39889</v>
      </c>
      <c r="O2828">
        <v>3</v>
      </c>
      <c r="P2828" t="s">
        <v>26</v>
      </c>
      <c r="Q2828">
        <v>1</v>
      </c>
      <c r="R2828">
        <v>3</v>
      </c>
      <c r="S2828" t="s">
        <v>422</v>
      </c>
      <c r="T2828" t="s">
        <v>26</v>
      </c>
    </row>
    <row r="2829" spans="1:20" x14ac:dyDescent="0.3">
      <c r="A2829" t="s">
        <v>3066</v>
      </c>
      <c r="B2829" t="s">
        <v>19</v>
      </c>
      <c r="C2829">
        <v>34</v>
      </c>
      <c r="D2829" t="s">
        <v>20</v>
      </c>
      <c r="E2829" t="s">
        <v>53</v>
      </c>
      <c r="F2829" t="s">
        <v>67</v>
      </c>
      <c r="G2829" t="s">
        <v>110</v>
      </c>
      <c r="H2829" t="s">
        <v>51</v>
      </c>
      <c r="I2829">
        <v>9.4</v>
      </c>
      <c r="J2829" t="s">
        <v>25</v>
      </c>
      <c r="K2829" s="1">
        <v>44530</v>
      </c>
      <c r="L2829"/>
      <c r="M2829">
        <v>3.91</v>
      </c>
      <c r="N2829">
        <v>55934</v>
      </c>
      <c r="O2829">
        <v>3</v>
      </c>
      <c r="P2829" t="s">
        <v>26</v>
      </c>
      <c r="Q2829">
        <v>1</v>
      </c>
      <c r="R2829">
        <v>7</v>
      </c>
      <c r="S2829" t="s">
        <v>873</v>
      </c>
      <c r="T2829" t="s">
        <v>26</v>
      </c>
    </row>
    <row r="2830" spans="1:20" x14ac:dyDescent="0.3">
      <c r="A2830" t="s">
        <v>3067</v>
      </c>
      <c r="B2830" t="s">
        <v>29</v>
      </c>
      <c r="C2830">
        <v>32</v>
      </c>
      <c r="D2830" t="s">
        <v>30</v>
      </c>
      <c r="E2830" t="s">
        <v>21</v>
      </c>
      <c r="F2830" t="s">
        <v>92</v>
      </c>
      <c r="G2830" t="s">
        <v>120</v>
      </c>
      <c r="H2830" t="s">
        <v>51</v>
      </c>
      <c r="I2830">
        <v>7.3</v>
      </c>
      <c r="J2830" t="s">
        <v>85</v>
      </c>
      <c r="K2830" s="1">
        <v>44167</v>
      </c>
      <c r="L2830" s="1">
        <v>44286</v>
      </c>
      <c r="M2830">
        <v>0.33</v>
      </c>
      <c r="N2830">
        <v>45241</v>
      </c>
      <c r="O2830">
        <v>2</v>
      </c>
      <c r="P2830" t="s">
        <v>26</v>
      </c>
      <c r="Q2830">
        <v>1</v>
      </c>
      <c r="R2830">
        <v>7</v>
      </c>
      <c r="S2830" t="s">
        <v>153</v>
      </c>
      <c r="T2830" t="s">
        <v>65</v>
      </c>
    </row>
    <row r="2831" spans="1:20" x14ac:dyDescent="0.3">
      <c r="A2831" t="s">
        <v>3068</v>
      </c>
      <c r="B2831" t="s">
        <v>29</v>
      </c>
      <c r="C2831">
        <v>35</v>
      </c>
      <c r="D2831" t="s">
        <v>30</v>
      </c>
      <c r="E2831" t="s">
        <v>44</v>
      </c>
      <c r="F2831" t="s">
        <v>54</v>
      </c>
      <c r="G2831" t="s">
        <v>139</v>
      </c>
      <c r="H2831" t="s">
        <v>24</v>
      </c>
      <c r="I2831">
        <v>8.1999999999999993</v>
      </c>
      <c r="J2831" t="s">
        <v>25</v>
      </c>
      <c r="K2831" s="1">
        <v>44982</v>
      </c>
      <c r="L2831"/>
      <c r="M2831">
        <v>2.67</v>
      </c>
      <c r="N2831">
        <v>44005</v>
      </c>
      <c r="O2831">
        <v>5</v>
      </c>
      <c r="P2831" t="s">
        <v>26</v>
      </c>
      <c r="Q2831">
        <v>3</v>
      </c>
      <c r="R2831">
        <v>7</v>
      </c>
      <c r="S2831" t="s">
        <v>211</v>
      </c>
      <c r="T2831" t="s">
        <v>26</v>
      </c>
    </row>
    <row r="2832" spans="1:20" x14ac:dyDescent="0.3">
      <c r="A2832" t="s">
        <v>3069</v>
      </c>
      <c r="B2832" t="s">
        <v>19</v>
      </c>
      <c r="C2832">
        <v>31</v>
      </c>
      <c r="D2832" t="s">
        <v>30</v>
      </c>
      <c r="E2832" t="s">
        <v>39</v>
      </c>
      <c r="F2832" t="s">
        <v>32</v>
      </c>
      <c r="G2832" t="s">
        <v>33</v>
      </c>
      <c r="H2832" t="s">
        <v>24</v>
      </c>
      <c r="I2832">
        <v>2.2999999999999998</v>
      </c>
      <c r="J2832" t="s">
        <v>25</v>
      </c>
      <c r="K2832" s="1">
        <v>43986</v>
      </c>
      <c r="L2832"/>
      <c r="M2832">
        <v>5.4</v>
      </c>
      <c r="N2832">
        <v>29618</v>
      </c>
      <c r="O2832">
        <v>2</v>
      </c>
      <c r="P2832" t="s">
        <v>26</v>
      </c>
      <c r="Q2832">
        <v>0</v>
      </c>
      <c r="R2832">
        <v>4</v>
      </c>
      <c r="S2832" t="s">
        <v>601</v>
      </c>
      <c r="T2832" t="s">
        <v>26</v>
      </c>
    </row>
    <row r="2833" spans="1:20" x14ac:dyDescent="0.3">
      <c r="A2833" t="s">
        <v>3070</v>
      </c>
      <c r="B2833" t="s">
        <v>29</v>
      </c>
      <c r="C2833">
        <v>38</v>
      </c>
      <c r="D2833" t="s">
        <v>20</v>
      </c>
      <c r="E2833" t="s">
        <v>63</v>
      </c>
      <c r="F2833" t="s">
        <v>92</v>
      </c>
      <c r="G2833" t="s">
        <v>93</v>
      </c>
      <c r="H2833" t="s">
        <v>47</v>
      </c>
      <c r="I2833">
        <v>6.1</v>
      </c>
      <c r="J2833" t="s">
        <v>25</v>
      </c>
      <c r="K2833" s="1">
        <v>44574</v>
      </c>
      <c r="L2833"/>
      <c r="M2833">
        <v>3.79</v>
      </c>
      <c r="N2833">
        <v>50940</v>
      </c>
      <c r="O2833">
        <v>3</v>
      </c>
      <c r="P2833" t="s">
        <v>26</v>
      </c>
      <c r="Q2833">
        <v>1</v>
      </c>
      <c r="R2833">
        <v>5</v>
      </c>
      <c r="S2833" t="s">
        <v>702</v>
      </c>
      <c r="T2833" t="s">
        <v>26</v>
      </c>
    </row>
    <row r="2834" spans="1:20" x14ac:dyDescent="0.3">
      <c r="A2834" t="s">
        <v>3071</v>
      </c>
      <c r="B2834" t="s">
        <v>29</v>
      </c>
      <c r="C2834">
        <v>34</v>
      </c>
      <c r="D2834" t="s">
        <v>30</v>
      </c>
      <c r="E2834" t="s">
        <v>44</v>
      </c>
      <c r="F2834" t="s">
        <v>22</v>
      </c>
      <c r="G2834" t="s">
        <v>59</v>
      </c>
      <c r="H2834" t="s">
        <v>84</v>
      </c>
      <c r="I2834">
        <v>7.9</v>
      </c>
      <c r="J2834" t="s">
        <v>25</v>
      </c>
      <c r="K2834" s="1">
        <v>45639</v>
      </c>
      <c r="L2834"/>
      <c r="M2834">
        <v>0.87</v>
      </c>
      <c r="N2834">
        <v>44806</v>
      </c>
      <c r="O2834">
        <v>3</v>
      </c>
      <c r="P2834" t="s">
        <v>26</v>
      </c>
      <c r="Q2834">
        <v>4</v>
      </c>
      <c r="R2834">
        <v>10</v>
      </c>
      <c r="S2834" t="s">
        <v>182</v>
      </c>
      <c r="T2834" t="s">
        <v>26</v>
      </c>
    </row>
    <row r="2835" spans="1:20" x14ac:dyDescent="0.3">
      <c r="A2835" t="s">
        <v>3072</v>
      </c>
      <c r="B2835" t="s">
        <v>29</v>
      </c>
      <c r="C2835">
        <v>43</v>
      </c>
      <c r="D2835" t="s">
        <v>30</v>
      </c>
      <c r="E2835" t="s">
        <v>36</v>
      </c>
      <c r="F2835" t="s">
        <v>40</v>
      </c>
      <c r="G2835" t="s">
        <v>50</v>
      </c>
      <c r="H2835" t="s">
        <v>84</v>
      </c>
      <c r="I2835">
        <v>17.5</v>
      </c>
      <c r="J2835" t="s">
        <v>25</v>
      </c>
      <c r="K2835" s="1">
        <v>40329</v>
      </c>
      <c r="L2835"/>
      <c r="M2835">
        <v>15.41</v>
      </c>
      <c r="N2835">
        <v>70164</v>
      </c>
      <c r="O2835">
        <v>3</v>
      </c>
      <c r="P2835" t="s">
        <v>26</v>
      </c>
      <c r="Q2835">
        <v>1</v>
      </c>
      <c r="R2835">
        <v>2</v>
      </c>
      <c r="S2835" t="s">
        <v>479</v>
      </c>
      <c r="T2835" t="s">
        <v>26</v>
      </c>
    </row>
    <row r="2836" spans="1:20" x14ac:dyDescent="0.3">
      <c r="A2836" t="s">
        <v>3073</v>
      </c>
      <c r="B2836" t="s">
        <v>29</v>
      </c>
      <c r="C2836">
        <v>36</v>
      </c>
      <c r="D2836" t="s">
        <v>20</v>
      </c>
      <c r="E2836" t="s">
        <v>36</v>
      </c>
      <c r="F2836" t="s">
        <v>32</v>
      </c>
      <c r="G2836" t="s">
        <v>171</v>
      </c>
      <c r="H2836" t="s">
        <v>24</v>
      </c>
      <c r="I2836">
        <v>7.6</v>
      </c>
      <c r="J2836" t="s">
        <v>25</v>
      </c>
      <c r="K2836" s="1">
        <v>43344</v>
      </c>
      <c r="L2836"/>
      <c r="M2836">
        <v>7.16</v>
      </c>
      <c r="N2836">
        <v>41564</v>
      </c>
      <c r="O2836">
        <v>4</v>
      </c>
      <c r="P2836" t="s">
        <v>26</v>
      </c>
      <c r="Q2836">
        <v>0</v>
      </c>
      <c r="R2836">
        <v>3</v>
      </c>
      <c r="S2836" t="s">
        <v>1171</v>
      </c>
      <c r="T2836" t="s">
        <v>26</v>
      </c>
    </row>
    <row r="2837" spans="1:20" x14ac:dyDescent="0.3">
      <c r="A2837" t="s">
        <v>3074</v>
      </c>
      <c r="B2837" t="s">
        <v>19</v>
      </c>
      <c r="C2837">
        <v>35</v>
      </c>
      <c r="D2837" t="s">
        <v>30</v>
      </c>
      <c r="E2837" t="s">
        <v>63</v>
      </c>
      <c r="F2837" t="s">
        <v>92</v>
      </c>
      <c r="G2837" t="s">
        <v>93</v>
      </c>
      <c r="H2837" t="s">
        <v>51</v>
      </c>
      <c r="I2837">
        <v>2</v>
      </c>
      <c r="J2837" t="s">
        <v>25</v>
      </c>
      <c r="K2837" s="1">
        <v>45618</v>
      </c>
      <c r="L2837"/>
      <c r="M2837">
        <v>0.93</v>
      </c>
      <c r="N2837">
        <v>42261</v>
      </c>
      <c r="O2837">
        <v>3</v>
      </c>
      <c r="P2837" t="s">
        <v>26</v>
      </c>
      <c r="Q2837">
        <v>2</v>
      </c>
      <c r="R2837">
        <v>5</v>
      </c>
      <c r="S2837" t="s">
        <v>823</v>
      </c>
      <c r="T2837" t="s">
        <v>26</v>
      </c>
    </row>
    <row r="2838" spans="1:20" x14ac:dyDescent="0.3">
      <c r="A2838" t="s">
        <v>644</v>
      </c>
      <c r="B2838" t="s">
        <v>29</v>
      </c>
      <c r="C2838">
        <v>29</v>
      </c>
      <c r="D2838" t="s">
        <v>30</v>
      </c>
      <c r="E2838" t="s">
        <v>58</v>
      </c>
      <c r="F2838" t="s">
        <v>32</v>
      </c>
      <c r="G2838" t="s">
        <v>33</v>
      </c>
      <c r="H2838" t="s">
        <v>24</v>
      </c>
      <c r="I2838">
        <v>4.3</v>
      </c>
      <c r="J2838" t="s">
        <v>25</v>
      </c>
      <c r="K2838" s="1">
        <v>44538</v>
      </c>
      <c r="L2838"/>
      <c r="M2838">
        <v>3.89</v>
      </c>
      <c r="N2838">
        <v>32473</v>
      </c>
      <c r="O2838">
        <v>4</v>
      </c>
      <c r="P2838" t="s">
        <v>65</v>
      </c>
      <c r="Q2838">
        <v>3</v>
      </c>
      <c r="R2838">
        <v>7</v>
      </c>
      <c r="T2838" t="s">
        <v>26</v>
      </c>
    </row>
    <row r="2839" spans="1:20" x14ac:dyDescent="0.3">
      <c r="A2839" t="s">
        <v>3075</v>
      </c>
      <c r="B2839" t="s">
        <v>19</v>
      </c>
      <c r="C2839">
        <v>36</v>
      </c>
      <c r="D2839" t="s">
        <v>30</v>
      </c>
      <c r="E2839" t="s">
        <v>53</v>
      </c>
      <c r="F2839" t="s">
        <v>82</v>
      </c>
      <c r="G2839" t="s">
        <v>284</v>
      </c>
      <c r="H2839" t="s">
        <v>84</v>
      </c>
      <c r="I2839">
        <v>7.8</v>
      </c>
      <c r="J2839" t="s">
        <v>25</v>
      </c>
      <c r="K2839" s="1">
        <v>44514</v>
      </c>
      <c r="L2839"/>
      <c r="M2839">
        <v>3.95</v>
      </c>
      <c r="N2839">
        <v>49648</v>
      </c>
      <c r="O2839">
        <v>3</v>
      </c>
      <c r="P2839" t="s">
        <v>26</v>
      </c>
      <c r="Q2839">
        <v>4</v>
      </c>
      <c r="R2839">
        <v>7</v>
      </c>
      <c r="S2839" t="s">
        <v>343</v>
      </c>
      <c r="T2839" t="s">
        <v>26</v>
      </c>
    </row>
    <row r="2840" spans="1:20" x14ac:dyDescent="0.3">
      <c r="A2840" t="s">
        <v>3076</v>
      </c>
      <c r="B2840" t="s">
        <v>29</v>
      </c>
      <c r="C2840">
        <v>25</v>
      </c>
      <c r="D2840" t="s">
        <v>30</v>
      </c>
      <c r="E2840" t="s">
        <v>39</v>
      </c>
      <c r="F2840" t="s">
        <v>92</v>
      </c>
      <c r="G2840" t="s">
        <v>120</v>
      </c>
      <c r="H2840" t="s">
        <v>24</v>
      </c>
      <c r="I2840">
        <v>1.6</v>
      </c>
      <c r="J2840" t="s">
        <v>25</v>
      </c>
      <c r="K2840" s="1">
        <v>44490</v>
      </c>
      <c r="L2840"/>
      <c r="M2840">
        <v>4.0199999999999996</v>
      </c>
      <c r="N2840">
        <v>38997</v>
      </c>
      <c r="O2840">
        <v>3</v>
      </c>
      <c r="P2840" t="s">
        <v>26</v>
      </c>
      <c r="Q2840">
        <v>1</v>
      </c>
      <c r="R2840">
        <v>4</v>
      </c>
      <c r="S2840" t="s">
        <v>436</v>
      </c>
      <c r="T2840" t="s">
        <v>26</v>
      </c>
    </row>
    <row r="2841" spans="1:20" x14ac:dyDescent="0.3">
      <c r="A2841" t="s">
        <v>3077</v>
      </c>
      <c r="B2841" t="s">
        <v>19</v>
      </c>
      <c r="C2841">
        <v>31</v>
      </c>
      <c r="D2841" t="s">
        <v>20</v>
      </c>
      <c r="E2841" t="s">
        <v>53</v>
      </c>
      <c r="F2841" t="s">
        <v>67</v>
      </c>
      <c r="G2841" t="s">
        <v>68</v>
      </c>
      <c r="H2841" t="s">
        <v>51</v>
      </c>
      <c r="I2841">
        <v>3.9</v>
      </c>
      <c r="J2841" t="s">
        <v>25</v>
      </c>
      <c r="K2841" s="1">
        <v>40867</v>
      </c>
      <c r="L2841"/>
      <c r="M2841">
        <v>13.94</v>
      </c>
      <c r="N2841">
        <v>44174</v>
      </c>
      <c r="O2841">
        <v>2</v>
      </c>
      <c r="P2841" t="s">
        <v>65</v>
      </c>
      <c r="Q2841">
        <v>2</v>
      </c>
      <c r="R2841">
        <v>11</v>
      </c>
      <c r="S2841" t="s">
        <v>222</v>
      </c>
      <c r="T2841" t="s">
        <v>26</v>
      </c>
    </row>
    <row r="2842" spans="1:20" x14ac:dyDescent="0.3">
      <c r="A2842" t="s">
        <v>3078</v>
      </c>
      <c r="B2842" t="s">
        <v>19</v>
      </c>
      <c r="C2842">
        <v>30</v>
      </c>
      <c r="D2842" t="s">
        <v>30</v>
      </c>
      <c r="E2842" t="s">
        <v>31</v>
      </c>
      <c r="F2842" t="s">
        <v>40</v>
      </c>
      <c r="G2842" t="s">
        <v>41</v>
      </c>
      <c r="H2842" t="s">
        <v>51</v>
      </c>
      <c r="I2842">
        <v>2.4</v>
      </c>
      <c r="J2842" t="s">
        <v>25</v>
      </c>
      <c r="K2842" s="1">
        <v>40188</v>
      </c>
      <c r="L2842" s="1">
        <v>45634</v>
      </c>
      <c r="M2842">
        <v>14.91</v>
      </c>
      <c r="N2842">
        <v>35809</v>
      </c>
      <c r="O2842">
        <v>2</v>
      </c>
      <c r="P2842" t="s">
        <v>26</v>
      </c>
      <c r="Q2842">
        <v>1</v>
      </c>
      <c r="R2842">
        <v>4</v>
      </c>
      <c r="S2842" t="s">
        <v>458</v>
      </c>
      <c r="T2842" t="s">
        <v>65</v>
      </c>
    </row>
    <row r="2843" spans="1:20" x14ac:dyDescent="0.3">
      <c r="A2843" t="s">
        <v>3079</v>
      </c>
      <c r="B2843" t="s">
        <v>29</v>
      </c>
      <c r="C2843">
        <v>30</v>
      </c>
      <c r="D2843" t="s">
        <v>30</v>
      </c>
      <c r="E2843" t="s">
        <v>53</v>
      </c>
      <c r="F2843" t="s">
        <v>54</v>
      </c>
      <c r="G2843" t="s">
        <v>77</v>
      </c>
      <c r="H2843" t="s">
        <v>24</v>
      </c>
      <c r="I2843">
        <v>8.9</v>
      </c>
      <c r="J2843" t="s">
        <v>25</v>
      </c>
      <c r="K2843" s="1">
        <v>45014</v>
      </c>
      <c r="L2843" s="1">
        <v>45222</v>
      </c>
      <c r="M2843">
        <v>0.56999999999999995</v>
      </c>
      <c r="N2843">
        <v>54443</v>
      </c>
      <c r="O2843">
        <v>3</v>
      </c>
      <c r="P2843" t="s">
        <v>26</v>
      </c>
      <c r="Q2843">
        <v>2</v>
      </c>
      <c r="R2843">
        <v>6</v>
      </c>
      <c r="S2843" t="s">
        <v>1201</v>
      </c>
      <c r="T2843" t="s">
        <v>65</v>
      </c>
    </row>
    <row r="2844" spans="1:20" x14ac:dyDescent="0.3">
      <c r="A2844" t="s">
        <v>3080</v>
      </c>
      <c r="B2844" t="s">
        <v>29</v>
      </c>
      <c r="C2844">
        <v>33</v>
      </c>
      <c r="D2844" t="s">
        <v>30</v>
      </c>
      <c r="E2844" t="s">
        <v>39</v>
      </c>
      <c r="F2844" t="s">
        <v>67</v>
      </c>
      <c r="G2844" t="s">
        <v>68</v>
      </c>
      <c r="H2844" t="s">
        <v>24</v>
      </c>
      <c r="I2844">
        <v>12.5</v>
      </c>
      <c r="J2844" t="s">
        <v>25</v>
      </c>
      <c r="K2844" s="1">
        <v>44415</v>
      </c>
      <c r="L2844"/>
      <c r="M2844">
        <v>4.22</v>
      </c>
      <c r="N2844">
        <v>56961</v>
      </c>
      <c r="O2844">
        <v>3</v>
      </c>
      <c r="P2844" t="s">
        <v>26</v>
      </c>
      <c r="Q2844">
        <v>4</v>
      </c>
      <c r="R2844">
        <v>4</v>
      </c>
      <c r="S2844" t="s">
        <v>384</v>
      </c>
      <c r="T2844" t="s">
        <v>26</v>
      </c>
    </row>
    <row r="2845" spans="1:20" x14ac:dyDescent="0.3">
      <c r="A2845" t="s">
        <v>3081</v>
      </c>
      <c r="B2845" t="s">
        <v>19</v>
      </c>
      <c r="C2845">
        <v>32</v>
      </c>
      <c r="D2845" t="s">
        <v>20</v>
      </c>
      <c r="E2845" t="s">
        <v>44</v>
      </c>
      <c r="F2845" t="s">
        <v>22</v>
      </c>
      <c r="G2845" t="s">
        <v>23</v>
      </c>
      <c r="H2845" t="s">
        <v>24</v>
      </c>
      <c r="I2845">
        <v>7.5</v>
      </c>
      <c r="J2845" t="s">
        <v>25</v>
      </c>
      <c r="K2845" s="1">
        <v>40144</v>
      </c>
      <c r="L2845"/>
      <c r="M2845">
        <v>15.92</v>
      </c>
      <c r="N2845">
        <v>47512</v>
      </c>
      <c r="O2845">
        <v>3</v>
      </c>
      <c r="P2845" t="s">
        <v>26</v>
      </c>
      <c r="Q2845">
        <v>0</v>
      </c>
      <c r="R2845">
        <v>4</v>
      </c>
      <c r="S2845" t="s">
        <v>581</v>
      </c>
      <c r="T2845" t="s">
        <v>26</v>
      </c>
    </row>
    <row r="2846" spans="1:20" x14ac:dyDescent="0.3">
      <c r="A2846" t="s">
        <v>3082</v>
      </c>
      <c r="B2846" t="s">
        <v>29</v>
      </c>
      <c r="C2846">
        <v>31</v>
      </c>
      <c r="D2846" t="s">
        <v>20</v>
      </c>
      <c r="E2846" t="s">
        <v>53</v>
      </c>
      <c r="F2846" t="s">
        <v>40</v>
      </c>
      <c r="G2846" t="s">
        <v>50</v>
      </c>
      <c r="H2846" t="s">
        <v>24</v>
      </c>
      <c r="I2846">
        <v>3</v>
      </c>
      <c r="J2846" t="s">
        <v>25</v>
      </c>
      <c r="K2846" s="1">
        <v>39760</v>
      </c>
      <c r="L2846"/>
      <c r="M2846">
        <v>16.97</v>
      </c>
      <c r="N2846">
        <v>39180</v>
      </c>
      <c r="O2846">
        <v>3</v>
      </c>
      <c r="P2846" t="s">
        <v>26</v>
      </c>
      <c r="Q2846">
        <v>3</v>
      </c>
      <c r="R2846">
        <v>5</v>
      </c>
      <c r="S2846" t="s">
        <v>101</v>
      </c>
      <c r="T2846" t="s">
        <v>26</v>
      </c>
    </row>
    <row r="2847" spans="1:20" x14ac:dyDescent="0.3">
      <c r="A2847" t="s">
        <v>3083</v>
      </c>
      <c r="B2847" t="s">
        <v>29</v>
      </c>
      <c r="C2847">
        <v>32</v>
      </c>
      <c r="D2847" t="s">
        <v>30</v>
      </c>
      <c r="E2847" t="s">
        <v>39</v>
      </c>
      <c r="F2847" t="s">
        <v>67</v>
      </c>
      <c r="G2847" t="s">
        <v>71</v>
      </c>
      <c r="H2847" t="s">
        <v>24</v>
      </c>
      <c r="I2847">
        <v>12</v>
      </c>
      <c r="J2847" t="s">
        <v>25</v>
      </c>
      <c r="K2847" s="1">
        <v>44236</v>
      </c>
      <c r="L2847" s="1">
        <v>44530</v>
      </c>
      <c r="M2847">
        <v>0.8</v>
      </c>
      <c r="N2847">
        <v>51706</v>
      </c>
      <c r="O2847">
        <v>2</v>
      </c>
      <c r="P2847" t="s">
        <v>65</v>
      </c>
      <c r="Q2847">
        <v>3</v>
      </c>
      <c r="R2847">
        <v>8</v>
      </c>
      <c r="S2847" t="s">
        <v>542</v>
      </c>
      <c r="T2847" t="s">
        <v>65</v>
      </c>
    </row>
    <row r="2848" spans="1:20" x14ac:dyDescent="0.3">
      <c r="A2848" t="s">
        <v>3084</v>
      </c>
      <c r="B2848" t="s">
        <v>29</v>
      </c>
      <c r="C2848">
        <v>38</v>
      </c>
      <c r="D2848" t="s">
        <v>20</v>
      </c>
      <c r="E2848" t="s">
        <v>21</v>
      </c>
      <c r="F2848" t="s">
        <v>45</v>
      </c>
      <c r="G2848" t="s">
        <v>46</v>
      </c>
      <c r="H2848" t="s">
        <v>47</v>
      </c>
      <c r="I2848">
        <v>15.7</v>
      </c>
      <c r="J2848" t="s">
        <v>85</v>
      </c>
      <c r="K2848" s="1">
        <v>40772</v>
      </c>
      <c r="L2848"/>
      <c r="M2848">
        <v>14.2</v>
      </c>
      <c r="N2848">
        <v>69030</v>
      </c>
      <c r="O2848">
        <v>3</v>
      </c>
      <c r="P2848" t="s">
        <v>26</v>
      </c>
      <c r="Q2848">
        <v>2</v>
      </c>
      <c r="R2848">
        <v>7</v>
      </c>
      <c r="S2848" t="s">
        <v>114</v>
      </c>
      <c r="T2848" t="s">
        <v>26</v>
      </c>
    </row>
    <row r="2849" spans="1:20" x14ac:dyDescent="0.3">
      <c r="A2849" t="s">
        <v>3085</v>
      </c>
      <c r="B2849" t="s">
        <v>29</v>
      </c>
      <c r="C2849">
        <v>29</v>
      </c>
      <c r="D2849" t="s">
        <v>30</v>
      </c>
      <c r="E2849" t="s">
        <v>58</v>
      </c>
      <c r="F2849" t="s">
        <v>22</v>
      </c>
      <c r="G2849" t="s">
        <v>74</v>
      </c>
      <c r="H2849" t="s">
        <v>24</v>
      </c>
      <c r="I2849">
        <v>4.3</v>
      </c>
      <c r="J2849" t="s">
        <v>25</v>
      </c>
      <c r="K2849" s="1">
        <v>40731</v>
      </c>
      <c r="L2849"/>
      <c r="M2849">
        <v>14.31</v>
      </c>
      <c r="N2849">
        <v>45880</v>
      </c>
      <c r="O2849">
        <v>4</v>
      </c>
      <c r="P2849" t="s">
        <v>26</v>
      </c>
      <c r="Q2849">
        <v>3</v>
      </c>
      <c r="R2849">
        <v>10</v>
      </c>
      <c r="S2849" t="s">
        <v>983</v>
      </c>
      <c r="T2849" t="s">
        <v>26</v>
      </c>
    </row>
    <row r="2850" spans="1:20" x14ac:dyDescent="0.3">
      <c r="A2850" t="s">
        <v>3086</v>
      </c>
      <c r="B2850" t="s">
        <v>29</v>
      </c>
      <c r="C2850">
        <v>31</v>
      </c>
      <c r="D2850" t="s">
        <v>30</v>
      </c>
      <c r="E2850" t="s">
        <v>39</v>
      </c>
      <c r="F2850" t="s">
        <v>22</v>
      </c>
      <c r="G2850" t="s">
        <v>59</v>
      </c>
      <c r="H2850" t="s">
        <v>24</v>
      </c>
      <c r="I2850">
        <v>0</v>
      </c>
      <c r="J2850" t="s">
        <v>85</v>
      </c>
      <c r="K2850" s="1">
        <v>43012</v>
      </c>
      <c r="L2850"/>
      <c r="M2850">
        <v>8.07</v>
      </c>
      <c r="N2850">
        <v>29148</v>
      </c>
      <c r="O2850">
        <v>4</v>
      </c>
      <c r="P2850" t="s">
        <v>26</v>
      </c>
      <c r="Q2850">
        <v>2</v>
      </c>
      <c r="R2850">
        <v>8</v>
      </c>
      <c r="S2850" t="s">
        <v>399</v>
      </c>
      <c r="T2850" t="s">
        <v>26</v>
      </c>
    </row>
    <row r="2851" spans="1:20" x14ac:dyDescent="0.3">
      <c r="A2851" t="s">
        <v>3087</v>
      </c>
      <c r="B2851" t="s">
        <v>19</v>
      </c>
      <c r="C2851">
        <v>24</v>
      </c>
      <c r="D2851" t="s">
        <v>30</v>
      </c>
      <c r="E2851" t="s">
        <v>58</v>
      </c>
      <c r="F2851" t="s">
        <v>45</v>
      </c>
      <c r="G2851" t="s">
        <v>98</v>
      </c>
      <c r="H2851" t="s">
        <v>24</v>
      </c>
      <c r="I2851">
        <v>3</v>
      </c>
      <c r="J2851" t="s">
        <v>25</v>
      </c>
      <c r="K2851" s="1">
        <v>41840</v>
      </c>
      <c r="L2851"/>
      <c r="M2851">
        <v>11.27</v>
      </c>
      <c r="N2851">
        <v>43196</v>
      </c>
      <c r="O2851">
        <v>3</v>
      </c>
      <c r="P2851" t="s">
        <v>26</v>
      </c>
      <c r="Q2851">
        <v>0</v>
      </c>
      <c r="R2851">
        <v>8</v>
      </c>
      <c r="S2851" t="s">
        <v>244</v>
      </c>
      <c r="T2851" t="s">
        <v>26</v>
      </c>
    </row>
    <row r="2852" spans="1:20" x14ac:dyDescent="0.3">
      <c r="A2852" t="s">
        <v>3088</v>
      </c>
      <c r="B2852" t="s">
        <v>19</v>
      </c>
      <c r="C2852">
        <v>35</v>
      </c>
      <c r="D2852" t="s">
        <v>30</v>
      </c>
      <c r="E2852" t="s">
        <v>53</v>
      </c>
      <c r="F2852" t="s">
        <v>92</v>
      </c>
      <c r="G2852" t="s">
        <v>246</v>
      </c>
      <c r="H2852" t="s">
        <v>51</v>
      </c>
      <c r="I2852">
        <v>8.1999999999999993</v>
      </c>
      <c r="J2852" t="s">
        <v>25</v>
      </c>
      <c r="K2852" s="1">
        <v>39866</v>
      </c>
      <c r="L2852"/>
      <c r="M2852">
        <v>16.68</v>
      </c>
      <c r="N2852">
        <v>53781</v>
      </c>
      <c r="O2852">
        <v>2</v>
      </c>
      <c r="P2852" t="s">
        <v>26</v>
      </c>
      <c r="Q2852">
        <v>1</v>
      </c>
      <c r="R2852">
        <v>7</v>
      </c>
      <c r="S2852" t="s">
        <v>153</v>
      </c>
      <c r="T2852" t="s">
        <v>26</v>
      </c>
    </row>
    <row r="2853" spans="1:20" x14ac:dyDescent="0.3">
      <c r="A2853" t="s">
        <v>3089</v>
      </c>
      <c r="B2853" t="s">
        <v>29</v>
      </c>
      <c r="C2853">
        <v>33</v>
      </c>
      <c r="D2853" t="s">
        <v>30</v>
      </c>
      <c r="E2853" t="s">
        <v>53</v>
      </c>
      <c r="F2853" t="s">
        <v>82</v>
      </c>
      <c r="G2853" t="s">
        <v>107</v>
      </c>
      <c r="H2853" t="s">
        <v>51</v>
      </c>
      <c r="I2853">
        <v>7.1</v>
      </c>
      <c r="J2853" t="s">
        <v>25</v>
      </c>
      <c r="K2853" s="1">
        <v>39728</v>
      </c>
      <c r="L2853"/>
      <c r="M2853">
        <v>17.059999999999999</v>
      </c>
      <c r="N2853">
        <v>40269</v>
      </c>
      <c r="O2853">
        <v>4</v>
      </c>
      <c r="P2853" t="s">
        <v>26</v>
      </c>
      <c r="Q2853">
        <v>1</v>
      </c>
      <c r="R2853">
        <v>6</v>
      </c>
      <c r="S2853" t="s">
        <v>395</v>
      </c>
      <c r="T2853" t="s">
        <v>26</v>
      </c>
    </row>
    <row r="2854" spans="1:20" x14ac:dyDescent="0.3">
      <c r="A2854" t="s">
        <v>3090</v>
      </c>
      <c r="B2854" t="s">
        <v>19</v>
      </c>
      <c r="C2854">
        <v>21</v>
      </c>
      <c r="D2854" t="s">
        <v>30</v>
      </c>
      <c r="E2854" t="s">
        <v>36</v>
      </c>
      <c r="F2854" t="s">
        <v>40</v>
      </c>
      <c r="G2854" t="s">
        <v>50</v>
      </c>
      <c r="H2854" t="s">
        <v>24</v>
      </c>
      <c r="I2854">
        <v>0.2</v>
      </c>
      <c r="J2854" t="s">
        <v>85</v>
      </c>
      <c r="K2854" s="1">
        <v>43155</v>
      </c>
      <c r="L2854" s="1">
        <v>44839</v>
      </c>
      <c r="M2854">
        <v>4.6100000000000003</v>
      </c>
      <c r="N2854">
        <v>32773</v>
      </c>
      <c r="O2854">
        <v>3</v>
      </c>
      <c r="P2854" t="s">
        <v>26</v>
      </c>
      <c r="Q2854">
        <v>4</v>
      </c>
      <c r="R2854">
        <v>4</v>
      </c>
      <c r="S2854" t="s">
        <v>562</v>
      </c>
      <c r="T2854" t="s">
        <v>65</v>
      </c>
    </row>
    <row r="2855" spans="1:20" x14ac:dyDescent="0.3">
      <c r="A2855" t="s">
        <v>3091</v>
      </c>
      <c r="B2855" t="s">
        <v>19</v>
      </c>
      <c r="C2855">
        <v>24</v>
      </c>
      <c r="D2855" t="s">
        <v>30</v>
      </c>
      <c r="E2855" t="s">
        <v>53</v>
      </c>
      <c r="F2855" t="s">
        <v>82</v>
      </c>
      <c r="G2855" t="s">
        <v>107</v>
      </c>
      <c r="H2855" t="s">
        <v>84</v>
      </c>
      <c r="I2855">
        <v>2.5</v>
      </c>
      <c r="J2855" t="s">
        <v>25</v>
      </c>
      <c r="K2855" s="1">
        <v>43210</v>
      </c>
      <c r="L2855"/>
      <c r="M2855">
        <v>7.52</v>
      </c>
      <c r="N2855">
        <v>26684</v>
      </c>
      <c r="O2855">
        <v>4</v>
      </c>
      <c r="P2855" t="s">
        <v>26</v>
      </c>
      <c r="Q2855">
        <v>9</v>
      </c>
      <c r="R2855">
        <v>8</v>
      </c>
      <c r="S2855" t="s">
        <v>343</v>
      </c>
      <c r="T2855" t="s">
        <v>26</v>
      </c>
    </row>
    <row r="2856" spans="1:20" x14ac:dyDescent="0.3">
      <c r="A2856" t="s">
        <v>3092</v>
      </c>
      <c r="B2856" t="s">
        <v>19</v>
      </c>
      <c r="C2856">
        <v>27</v>
      </c>
      <c r="D2856" t="s">
        <v>20</v>
      </c>
      <c r="E2856" t="s">
        <v>53</v>
      </c>
      <c r="F2856" t="s">
        <v>92</v>
      </c>
      <c r="G2856" t="s">
        <v>93</v>
      </c>
      <c r="H2856" t="s">
        <v>24</v>
      </c>
      <c r="I2856">
        <v>5.8</v>
      </c>
      <c r="J2856" t="s">
        <v>25</v>
      </c>
      <c r="K2856" s="1">
        <v>40236</v>
      </c>
      <c r="L2856"/>
      <c r="M2856">
        <v>15.67</v>
      </c>
      <c r="N2856">
        <v>43479</v>
      </c>
      <c r="O2856">
        <v>4</v>
      </c>
      <c r="P2856" t="s">
        <v>26</v>
      </c>
      <c r="Q2856">
        <v>3</v>
      </c>
      <c r="R2856">
        <v>1</v>
      </c>
      <c r="S2856" t="s">
        <v>629</v>
      </c>
      <c r="T2856" t="s">
        <v>26</v>
      </c>
    </row>
    <row r="2857" spans="1:20" x14ac:dyDescent="0.3">
      <c r="A2857" t="s">
        <v>3093</v>
      </c>
      <c r="B2857" t="s">
        <v>19</v>
      </c>
      <c r="C2857">
        <v>31</v>
      </c>
      <c r="D2857" t="s">
        <v>30</v>
      </c>
      <c r="E2857" t="s">
        <v>58</v>
      </c>
      <c r="F2857" t="s">
        <v>82</v>
      </c>
      <c r="G2857" t="s">
        <v>107</v>
      </c>
      <c r="H2857" t="s">
        <v>51</v>
      </c>
      <c r="I2857">
        <v>9.1999999999999993</v>
      </c>
      <c r="J2857" t="s">
        <v>25</v>
      </c>
      <c r="K2857" s="1">
        <v>45594</v>
      </c>
      <c r="L2857"/>
      <c r="M2857">
        <v>1</v>
      </c>
      <c r="N2857">
        <v>44050</v>
      </c>
      <c r="O2857">
        <v>2</v>
      </c>
      <c r="P2857" t="s">
        <v>65</v>
      </c>
      <c r="Q2857">
        <v>2</v>
      </c>
      <c r="R2857">
        <v>7</v>
      </c>
      <c r="S2857" t="s">
        <v>489</v>
      </c>
      <c r="T2857" t="s">
        <v>26</v>
      </c>
    </row>
    <row r="2858" spans="1:20" x14ac:dyDescent="0.3">
      <c r="A2858" t="s">
        <v>3094</v>
      </c>
      <c r="B2858" t="s">
        <v>29</v>
      </c>
      <c r="C2858">
        <v>35</v>
      </c>
      <c r="D2858" t="s">
        <v>30</v>
      </c>
      <c r="E2858" t="s">
        <v>44</v>
      </c>
      <c r="F2858" t="s">
        <v>92</v>
      </c>
      <c r="G2858" t="s">
        <v>120</v>
      </c>
      <c r="H2858" t="s">
        <v>24</v>
      </c>
      <c r="I2858">
        <v>9.4</v>
      </c>
      <c r="J2858" t="s">
        <v>25</v>
      </c>
      <c r="K2858" s="1">
        <v>41373</v>
      </c>
      <c r="L2858"/>
      <c r="M2858">
        <v>12.55</v>
      </c>
      <c r="N2858">
        <v>54681</v>
      </c>
      <c r="O2858">
        <v>4</v>
      </c>
      <c r="P2858" t="s">
        <v>65</v>
      </c>
      <c r="Q2858">
        <v>4</v>
      </c>
      <c r="R2858">
        <v>6</v>
      </c>
      <c r="S2858" t="s">
        <v>153</v>
      </c>
      <c r="T2858" t="s">
        <v>26</v>
      </c>
    </row>
    <row r="2859" spans="1:20" x14ac:dyDescent="0.3">
      <c r="A2859" t="s">
        <v>3095</v>
      </c>
      <c r="B2859" t="s">
        <v>19</v>
      </c>
      <c r="C2859">
        <v>35</v>
      </c>
      <c r="D2859" t="s">
        <v>20</v>
      </c>
      <c r="E2859" t="s">
        <v>53</v>
      </c>
      <c r="F2859" t="s">
        <v>67</v>
      </c>
      <c r="G2859" t="s">
        <v>90</v>
      </c>
      <c r="H2859" t="s">
        <v>24</v>
      </c>
      <c r="I2859">
        <v>6</v>
      </c>
      <c r="J2859" t="s">
        <v>25</v>
      </c>
      <c r="K2859" s="1">
        <v>45610</v>
      </c>
      <c r="L2859"/>
      <c r="M2859">
        <v>0.95</v>
      </c>
      <c r="N2859">
        <v>51183</v>
      </c>
      <c r="O2859">
        <v>3</v>
      </c>
      <c r="P2859" t="s">
        <v>65</v>
      </c>
      <c r="Q2859">
        <v>0</v>
      </c>
      <c r="R2859">
        <v>4</v>
      </c>
      <c r="S2859" t="s">
        <v>1431</v>
      </c>
      <c r="T2859" t="s">
        <v>26</v>
      </c>
    </row>
    <row r="2860" spans="1:20" x14ac:dyDescent="0.3">
      <c r="A2860" t="s">
        <v>3096</v>
      </c>
      <c r="B2860" t="s">
        <v>19</v>
      </c>
      <c r="C2860">
        <v>37</v>
      </c>
      <c r="D2860" t="s">
        <v>30</v>
      </c>
      <c r="E2860" t="s">
        <v>31</v>
      </c>
      <c r="F2860" t="s">
        <v>32</v>
      </c>
      <c r="G2860" t="s">
        <v>33</v>
      </c>
      <c r="H2860" t="s">
        <v>24</v>
      </c>
      <c r="I2860">
        <v>17</v>
      </c>
      <c r="J2860" t="s">
        <v>25</v>
      </c>
      <c r="K2860" s="1">
        <v>44916</v>
      </c>
      <c r="L2860"/>
      <c r="M2860">
        <v>2.85</v>
      </c>
      <c r="N2860">
        <v>55857</v>
      </c>
      <c r="O2860">
        <v>4</v>
      </c>
      <c r="P2860" t="s">
        <v>26</v>
      </c>
      <c r="Q2860">
        <v>2</v>
      </c>
      <c r="R2860">
        <v>4</v>
      </c>
      <c r="S2860" t="s">
        <v>484</v>
      </c>
      <c r="T2860" t="s">
        <v>26</v>
      </c>
    </row>
    <row r="2861" spans="1:20" x14ac:dyDescent="0.3">
      <c r="A2861" t="s">
        <v>3097</v>
      </c>
      <c r="B2861" t="s">
        <v>19</v>
      </c>
      <c r="C2861">
        <v>24</v>
      </c>
      <c r="D2861" t="s">
        <v>20</v>
      </c>
      <c r="E2861" t="s">
        <v>63</v>
      </c>
      <c r="F2861" t="s">
        <v>22</v>
      </c>
      <c r="G2861" t="s">
        <v>59</v>
      </c>
      <c r="H2861" t="s">
        <v>24</v>
      </c>
      <c r="I2861">
        <v>2.7</v>
      </c>
      <c r="J2861" t="s">
        <v>25</v>
      </c>
      <c r="K2861" s="1">
        <v>43628</v>
      </c>
      <c r="L2861"/>
      <c r="M2861">
        <v>6.38</v>
      </c>
      <c r="N2861">
        <v>35920</v>
      </c>
      <c r="O2861">
        <v>4</v>
      </c>
      <c r="P2861" t="s">
        <v>26</v>
      </c>
      <c r="Q2861">
        <v>3</v>
      </c>
      <c r="R2861">
        <v>4</v>
      </c>
      <c r="S2861" t="s">
        <v>289</v>
      </c>
      <c r="T2861" t="s">
        <v>26</v>
      </c>
    </row>
    <row r="2862" spans="1:20" x14ac:dyDescent="0.3">
      <c r="A2862" t="s">
        <v>3098</v>
      </c>
      <c r="B2862" t="s">
        <v>29</v>
      </c>
      <c r="C2862">
        <v>24</v>
      </c>
      <c r="D2862" t="s">
        <v>30</v>
      </c>
      <c r="E2862" t="s">
        <v>31</v>
      </c>
      <c r="F2862" t="s">
        <v>54</v>
      </c>
      <c r="G2862" t="s">
        <v>77</v>
      </c>
      <c r="H2862" t="s">
        <v>24</v>
      </c>
      <c r="I2862">
        <v>2.2000000000000002</v>
      </c>
      <c r="J2862" t="s">
        <v>25</v>
      </c>
      <c r="K2862" s="1">
        <v>45172</v>
      </c>
      <c r="L2862"/>
      <c r="M2862">
        <v>2.15</v>
      </c>
      <c r="N2862">
        <v>41618</v>
      </c>
      <c r="O2862">
        <v>3</v>
      </c>
      <c r="P2862" t="s">
        <v>26</v>
      </c>
      <c r="Q2862">
        <v>2</v>
      </c>
      <c r="R2862">
        <v>4</v>
      </c>
      <c r="S2862" t="s">
        <v>636</v>
      </c>
      <c r="T2862" t="s">
        <v>26</v>
      </c>
    </row>
    <row r="2863" spans="1:20" x14ac:dyDescent="0.3">
      <c r="A2863" t="s">
        <v>3099</v>
      </c>
      <c r="B2863" t="s">
        <v>19</v>
      </c>
      <c r="C2863">
        <v>30</v>
      </c>
      <c r="D2863" t="s">
        <v>30</v>
      </c>
      <c r="E2863" t="s">
        <v>63</v>
      </c>
      <c r="F2863" t="s">
        <v>22</v>
      </c>
      <c r="G2863" t="s">
        <v>23</v>
      </c>
      <c r="H2863" t="s">
        <v>47</v>
      </c>
      <c r="I2863">
        <v>3.2</v>
      </c>
      <c r="J2863" t="s">
        <v>25</v>
      </c>
      <c r="K2863" s="1">
        <v>39673</v>
      </c>
      <c r="L2863"/>
      <c r="M2863">
        <v>17.21</v>
      </c>
      <c r="N2863">
        <v>41754</v>
      </c>
      <c r="O2863">
        <v>2</v>
      </c>
      <c r="P2863" t="s">
        <v>26</v>
      </c>
      <c r="Q2863">
        <v>3</v>
      </c>
      <c r="R2863">
        <v>5</v>
      </c>
      <c r="S2863" t="s">
        <v>183</v>
      </c>
      <c r="T2863" t="s">
        <v>26</v>
      </c>
    </row>
    <row r="2864" spans="1:20" x14ac:dyDescent="0.3">
      <c r="A2864" t="s">
        <v>3100</v>
      </c>
      <c r="B2864" t="s">
        <v>29</v>
      </c>
      <c r="C2864">
        <v>25</v>
      </c>
      <c r="D2864" t="s">
        <v>20</v>
      </c>
      <c r="E2864" t="s">
        <v>21</v>
      </c>
      <c r="F2864" t="s">
        <v>92</v>
      </c>
      <c r="G2864" t="s">
        <v>120</v>
      </c>
      <c r="H2864" t="s">
        <v>24</v>
      </c>
      <c r="I2864">
        <v>1.8</v>
      </c>
      <c r="J2864" t="s">
        <v>25</v>
      </c>
      <c r="K2864" s="1">
        <v>44233</v>
      </c>
      <c r="L2864"/>
      <c r="M2864">
        <v>4.72</v>
      </c>
      <c r="N2864">
        <v>40070</v>
      </c>
      <c r="O2864">
        <v>3</v>
      </c>
      <c r="P2864" t="s">
        <v>26</v>
      </c>
      <c r="Q2864">
        <v>1</v>
      </c>
      <c r="R2864">
        <v>7</v>
      </c>
      <c r="S2864" t="s">
        <v>155</v>
      </c>
      <c r="T2864" t="s">
        <v>26</v>
      </c>
    </row>
    <row r="2865" spans="1:20" x14ac:dyDescent="0.3">
      <c r="A2865" t="s">
        <v>1379</v>
      </c>
      <c r="B2865" t="s">
        <v>29</v>
      </c>
      <c r="C2865">
        <v>21</v>
      </c>
      <c r="D2865" t="s">
        <v>30</v>
      </c>
      <c r="E2865" t="s">
        <v>39</v>
      </c>
      <c r="F2865" t="s">
        <v>22</v>
      </c>
      <c r="G2865" t="s">
        <v>59</v>
      </c>
      <c r="H2865" t="s">
        <v>24</v>
      </c>
      <c r="I2865">
        <v>1</v>
      </c>
      <c r="J2865" t="s">
        <v>25</v>
      </c>
      <c r="K2865" s="1">
        <v>44501</v>
      </c>
      <c r="L2865"/>
      <c r="M2865">
        <v>3.99</v>
      </c>
      <c r="N2865">
        <v>31319</v>
      </c>
      <c r="O2865">
        <v>3</v>
      </c>
      <c r="P2865" t="s">
        <v>26</v>
      </c>
      <c r="Q2865">
        <v>1</v>
      </c>
      <c r="R2865">
        <v>3</v>
      </c>
      <c r="T2865" t="s">
        <v>26</v>
      </c>
    </row>
    <row r="2866" spans="1:20" x14ac:dyDescent="0.3">
      <c r="A2866" t="s">
        <v>1012</v>
      </c>
      <c r="B2866" t="s">
        <v>29</v>
      </c>
      <c r="C2866">
        <v>31</v>
      </c>
      <c r="D2866" t="s">
        <v>30</v>
      </c>
      <c r="E2866" t="s">
        <v>58</v>
      </c>
      <c r="F2866" t="s">
        <v>32</v>
      </c>
      <c r="G2866" t="s">
        <v>171</v>
      </c>
      <c r="H2866" t="s">
        <v>51</v>
      </c>
      <c r="I2866">
        <v>1.7</v>
      </c>
      <c r="J2866" t="s">
        <v>25</v>
      </c>
      <c r="K2866" s="1">
        <v>43045</v>
      </c>
      <c r="L2866"/>
      <c r="M2866">
        <v>7.98</v>
      </c>
      <c r="N2866">
        <v>26923</v>
      </c>
      <c r="O2866">
        <v>1</v>
      </c>
      <c r="P2866" t="s">
        <v>65</v>
      </c>
      <c r="Q2866">
        <v>1</v>
      </c>
      <c r="R2866">
        <v>6</v>
      </c>
      <c r="T2866" t="s">
        <v>26</v>
      </c>
    </row>
    <row r="2867" spans="1:20" x14ac:dyDescent="0.3">
      <c r="A2867" t="s">
        <v>3101</v>
      </c>
      <c r="B2867" t="s">
        <v>19</v>
      </c>
      <c r="C2867">
        <v>38</v>
      </c>
      <c r="D2867" t="s">
        <v>20</v>
      </c>
      <c r="E2867" t="s">
        <v>63</v>
      </c>
      <c r="F2867" t="s">
        <v>45</v>
      </c>
      <c r="G2867" t="s">
        <v>46</v>
      </c>
      <c r="H2867" t="s">
        <v>24</v>
      </c>
      <c r="I2867">
        <v>9.9</v>
      </c>
      <c r="J2867" t="s">
        <v>25</v>
      </c>
      <c r="K2867" s="1">
        <v>41418</v>
      </c>
      <c r="L2867"/>
      <c r="M2867">
        <v>12.43</v>
      </c>
      <c r="N2867">
        <v>59442</v>
      </c>
      <c r="O2867">
        <v>1</v>
      </c>
      <c r="P2867" t="s">
        <v>26</v>
      </c>
      <c r="Q2867">
        <v>2</v>
      </c>
      <c r="R2867">
        <v>2</v>
      </c>
      <c r="S2867" t="s">
        <v>1563</v>
      </c>
      <c r="T2867" t="s">
        <v>26</v>
      </c>
    </row>
    <row r="2868" spans="1:20" x14ac:dyDescent="0.3">
      <c r="A2868" t="s">
        <v>3102</v>
      </c>
      <c r="B2868" t="s">
        <v>29</v>
      </c>
      <c r="C2868">
        <v>27</v>
      </c>
      <c r="D2868" t="s">
        <v>20</v>
      </c>
      <c r="E2868" t="s">
        <v>63</v>
      </c>
      <c r="F2868" t="s">
        <v>92</v>
      </c>
      <c r="G2868" t="s">
        <v>93</v>
      </c>
      <c r="H2868" t="s">
        <v>51</v>
      </c>
      <c r="I2868">
        <v>5.4</v>
      </c>
      <c r="J2868" t="s">
        <v>25</v>
      </c>
      <c r="K2868" s="1">
        <v>41240</v>
      </c>
      <c r="L2868"/>
      <c r="M2868">
        <v>12.92</v>
      </c>
      <c r="N2868">
        <v>47072</v>
      </c>
      <c r="O2868">
        <v>3</v>
      </c>
      <c r="P2868" t="s">
        <v>26</v>
      </c>
      <c r="Q2868">
        <v>3</v>
      </c>
      <c r="R2868">
        <v>8</v>
      </c>
      <c r="S2868" t="s">
        <v>118</v>
      </c>
      <c r="T2868" t="s">
        <v>26</v>
      </c>
    </row>
    <row r="2869" spans="1:20" x14ac:dyDescent="0.3">
      <c r="A2869" t="s">
        <v>3103</v>
      </c>
      <c r="B2869" t="s">
        <v>29</v>
      </c>
      <c r="C2869">
        <v>29</v>
      </c>
      <c r="D2869" t="s">
        <v>20</v>
      </c>
      <c r="E2869" t="s">
        <v>58</v>
      </c>
      <c r="F2869" t="s">
        <v>82</v>
      </c>
      <c r="G2869" t="s">
        <v>284</v>
      </c>
      <c r="H2869" t="s">
        <v>24</v>
      </c>
      <c r="I2869">
        <v>6.1</v>
      </c>
      <c r="J2869" t="s">
        <v>25</v>
      </c>
      <c r="K2869" s="1">
        <v>39829</v>
      </c>
      <c r="L2869"/>
      <c r="M2869">
        <v>16.78</v>
      </c>
      <c r="N2869">
        <v>43067</v>
      </c>
      <c r="O2869">
        <v>5</v>
      </c>
      <c r="P2869" t="s">
        <v>26</v>
      </c>
      <c r="Q2869">
        <v>4</v>
      </c>
      <c r="R2869">
        <v>11</v>
      </c>
      <c r="S2869" t="s">
        <v>1005</v>
      </c>
      <c r="T2869" t="s">
        <v>26</v>
      </c>
    </row>
    <row r="2870" spans="1:20" x14ac:dyDescent="0.3">
      <c r="A2870" t="s">
        <v>3104</v>
      </c>
      <c r="B2870" t="s">
        <v>29</v>
      </c>
      <c r="C2870">
        <v>34</v>
      </c>
      <c r="D2870" t="s">
        <v>20</v>
      </c>
      <c r="E2870" t="s">
        <v>44</v>
      </c>
      <c r="F2870" t="s">
        <v>67</v>
      </c>
      <c r="G2870" t="s">
        <v>68</v>
      </c>
      <c r="H2870" t="s">
        <v>51</v>
      </c>
      <c r="I2870">
        <v>6.1</v>
      </c>
      <c r="J2870" t="s">
        <v>25</v>
      </c>
      <c r="K2870" s="1">
        <v>41921</v>
      </c>
      <c r="L2870"/>
      <c r="M2870">
        <v>11.05</v>
      </c>
      <c r="N2870">
        <v>44146</v>
      </c>
      <c r="O2870">
        <v>2</v>
      </c>
      <c r="P2870" t="s">
        <v>26</v>
      </c>
      <c r="Q2870">
        <v>4</v>
      </c>
      <c r="R2870">
        <v>4</v>
      </c>
      <c r="S2870" t="s">
        <v>892</v>
      </c>
      <c r="T2870" t="s">
        <v>26</v>
      </c>
    </row>
    <row r="2871" spans="1:20" x14ac:dyDescent="0.3">
      <c r="A2871" t="s">
        <v>3105</v>
      </c>
      <c r="B2871" t="s">
        <v>19</v>
      </c>
      <c r="C2871">
        <v>28</v>
      </c>
      <c r="D2871" t="s">
        <v>30</v>
      </c>
      <c r="E2871" t="s">
        <v>53</v>
      </c>
      <c r="F2871" t="s">
        <v>54</v>
      </c>
      <c r="G2871" t="s">
        <v>55</v>
      </c>
      <c r="H2871" t="s">
        <v>24</v>
      </c>
      <c r="I2871">
        <v>6.5</v>
      </c>
      <c r="J2871" t="s">
        <v>25</v>
      </c>
      <c r="K2871" s="1">
        <v>40352</v>
      </c>
      <c r="L2871"/>
      <c r="M2871">
        <v>15.35</v>
      </c>
      <c r="N2871">
        <v>45108</v>
      </c>
      <c r="O2871">
        <v>2</v>
      </c>
      <c r="P2871" t="s">
        <v>26</v>
      </c>
      <c r="Q2871">
        <v>0</v>
      </c>
      <c r="R2871">
        <v>2</v>
      </c>
      <c r="S2871" t="s">
        <v>774</v>
      </c>
      <c r="T2871" t="s">
        <v>26</v>
      </c>
    </row>
    <row r="2872" spans="1:20" x14ac:dyDescent="0.3">
      <c r="A2872" t="s">
        <v>3106</v>
      </c>
      <c r="B2872" t="s">
        <v>29</v>
      </c>
      <c r="C2872">
        <v>37</v>
      </c>
      <c r="D2872" t="s">
        <v>30</v>
      </c>
      <c r="E2872" t="s">
        <v>21</v>
      </c>
      <c r="F2872" t="s">
        <v>22</v>
      </c>
      <c r="G2872" t="s">
        <v>74</v>
      </c>
      <c r="H2872" t="s">
        <v>84</v>
      </c>
      <c r="I2872">
        <v>12.6</v>
      </c>
      <c r="J2872" t="s">
        <v>25</v>
      </c>
      <c r="K2872" s="1">
        <v>41305</v>
      </c>
      <c r="L2872"/>
      <c r="M2872">
        <v>12.74</v>
      </c>
      <c r="N2872">
        <v>56138</v>
      </c>
      <c r="O2872">
        <v>3</v>
      </c>
      <c r="P2872" t="s">
        <v>26</v>
      </c>
      <c r="Q2872">
        <v>2</v>
      </c>
      <c r="R2872">
        <v>5</v>
      </c>
      <c r="S2872" t="s">
        <v>60</v>
      </c>
      <c r="T2872" t="s">
        <v>26</v>
      </c>
    </row>
    <row r="2873" spans="1:20" x14ac:dyDescent="0.3">
      <c r="A2873" t="s">
        <v>3107</v>
      </c>
      <c r="B2873" t="s">
        <v>29</v>
      </c>
      <c r="C2873">
        <v>27</v>
      </c>
      <c r="D2873" t="s">
        <v>30</v>
      </c>
      <c r="E2873" t="s">
        <v>63</v>
      </c>
      <c r="F2873" t="s">
        <v>22</v>
      </c>
      <c r="G2873" t="s">
        <v>59</v>
      </c>
      <c r="H2873" t="s">
        <v>24</v>
      </c>
      <c r="I2873">
        <v>3.7</v>
      </c>
      <c r="J2873" t="s">
        <v>25</v>
      </c>
      <c r="K2873" s="1">
        <v>41498</v>
      </c>
      <c r="L2873"/>
      <c r="M2873">
        <v>12.21</v>
      </c>
      <c r="N2873">
        <v>37702</v>
      </c>
      <c r="O2873">
        <v>3</v>
      </c>
      <c r="P2873" t="s">
        <v>65</v>
      </c>
      <c r="Q2873">
        <v>4</v>
      </c>
      <c r="R2873">
        <v>5</v>
      </c>
      <c r="S2873" t="s">
        <v>182</v>
      </c>
      <c r="T2873" t="s">
        <v>26</v>
      </c>
    </row>
    <row r="2874" spans="1:20" x14ac:dyDescent="0.3">
      <c r="A2874" t="s">
        <v>3108</v>
      </c>
      <c r="B2874" t="s">
        <v>29</v>
      </c>
      <c r="C2874">
        <v>30</v>
      </c>
      <c r="D2874" t="s">
        <v>20</v>
      </c>
      <c r="E2874" t="s">
        <v>58</v>
      </c>
      <c r="F2874" t="s">
        <v>32</v>
      </c>
      <c r="G2874" t="s">
        <v>171</v>
      </c>
      <c r="H2874" t="s">
        <v>47</v>
      </c>
      <c r="I2874">
        <v>3.2</v>
      </c>
      <c r="J2874" t="s">
        <v>25</v>
      </c>
      <c r="K2874" s="1">
        <v>43963</v>
      </c>
      <c r="L2874"/>
      <c r="M2874">
        <v>5.46</v>
      </c>
      <c r="N2874">
        <v>36002</v>
      </c>
      <c r="O2874">
        <v>4</v>
      </c>
      <c r="P2874" t="s">
        <v>26</v>
      </c>
      <c r="Q2874">
        <v>1</v>
      </c>
      <c r="R2874">
        <v>8</v>
      </c>
      <c r="S2874" t="s">
        <v>991</v>
      </c>
      <c r="T2874" t="s">
        <v>26</v>
      </c>
    </row>
    <row r="2875" spans="1:20" x14ac:dyDescent="0.3">
      <c r="A2875" t="s">
        <v>3109</v>
      </c>
      <c r="B2875" t="s">
        <v>29</v>
      </c>
      <c r="C2875">
        <v>38</v>
      </c>
      <c r="D2875" t="s">
        <v>30</v>
      </c>
      <c r="E2875" t="s">
        <v>53</v>
      </c>
      <c r="F2875" t="s">
        <v>40</v>
      </c>
      <c r="G2875" t="s">
        <v>96</v>
      </c>
      <c r="H2875" t="s">
        <v>24</v>
      </c>
      <c r="I2875">
        <v>14.6</v>
      </c>
      <c r="J2875" t="s">
        <v>25</v>
      </c>
      <c r="K2875" s="1">
        <v>40093</v>
      </c>
      <c r="L2875"/>
      <c r="M2875">
        <v>16.059999999999999</v>
      </c>
      <c r="N2875">
        <v>60731</v>
      </c>
      <c r="O2875">
        <v>5</v>
      </c>
      <c r="P2875" t="s">
        <v>26</v>
      </c>
      <c r="Q2875">
        <v>1</v>
      </c>
      <c r="R2875">
        <v>8</v>
      </c>
      <c r="S2875" t="s">
        <v>479</v>
      </c>
      <c r="T2875" t="s">
        <v>26</v>
      </c>
    </row>
    <row r="2876" spans="1:20" x14ac:dyDescent="0.3">
      <c r="A2876" t="s">
        <v>3110</v>
      </c>
      <c r="B2876" t="s">
        <v>19</v>
      </c>
      <c r="C2876">
        <v>30</v>
      </c>
      <c r="D2876" t="s">
        <v>20</v>
      </c>
      <c r="E2876" t="s">
        <v>21</v>
      </c>
      <c r="F2876" t="s">
        <v>92</v>
      </c>
      <c r="G2876" t="s">
        <v>246</v>
      </c>
      <c r="H2876" t="s">
        <v>51</v>
      </c>
      <c r="I2876">
        <v>4.7</v>
      </c>
      <c r="J2876" t="s">
        <v>25</v>
      </c>
      <c r="K2876" s="1">
        <v>39920</v>
      </c>
      <c r="L2876"/>
      <c r="M2876">
        <v>16.53</v>
      </c>
      <c r="N2876">
        <v>45733</v>
      </c>
      <c r="O2876">
        <v>3</v>
      </c>
      <c r="P2876" t="s">
        <v>26</v>
      </c>
      <c r="Q2876">
        <v>3</v>
      </c>
      <c r="R2876">
        <v>7</v>
      </c>
      <c r="S2876" t="s">
        <v>1997</v>
      </c>
      <c r="T2876" t="s">
        <v>26</v>
      </c>
    </row>
    <row r="2877" spans="1:20" x14ac:dyDescent="0.3">
      <c r="A2877" t="s">
        <v>3111</v>
      </c>
      <c r="B2877" t="s">
        <v>19</v>
      </c>
      <c r="C2877">
        <v>38</v>
      </c>
      <c r="D2877" t="s">
        <v>30</v>
      </c>
      <c r="E2877" t="s">
        <v>44</v>
      </c>
      <c r="F2877" t="s">
        <v>32</v>
      </c>
      <c r="G2877" t="s">
        <v>171</v>
      </c>
      <c r="H2877" t="s">
        <v>24</v>
      </c>
      <c r="I2877">
        <v>13.9</v>
      </c>
      <c r="J2877" t="s">
        <v>25</v>
      </c>
      <c r="K2877" s="1">
        <v>45064</v>
      </c>
      <c r="L2877"/>
      <c r="M2877">
        <v>2.4500000000000002</v>
      </c>
      <c r="N2877">
        <v>52398</v>
      </c>
      <c r="O2877">
        <v>2</v>
      </c>
      <c r="P2877" t="s">
        <v>26</v>
      </c>
      <c r="Q2877">
        <v>3</v>
      </c>
      <c r="R2877">
        <v>4</v>
      </c>
      <c r="S2877" t="s">
        <v>792</v>
      </c>
      <c r="T2877" t="s">
        <v>26</v>
      </c>
    </row>
    <row r="2878" spans="1:20" x14ac:dyDescent="0.3">
      <c r="A2878" t="s">
        <v>3112</v>
      </c>
      <c r="B2878" t="s">
        <v>29</v>
      </c>
      <c r="C2878">
        <v>37</v>
      </c>
      <c r="D2878" t="s">
        <v>30</v>
      </c>
      <c r="E2878" t="s">
        <v>36</v>
      </c>
      <c r="F2878" t="s">
        <v>67</v>
      </c>
      <c r="G2878" t="s">
        <v>71</v>
      </c>
      <c r="H2878" t="s">
        <v>24</v>
      </c>
      <c r="I2878">
        <v>17</v>
      </c>
      <c r="J2878" t="s">
        <v>25</v>
      </c>
      <c r="K2878" s="1">
        <v>41025</v>
      </c>
      <c r="L2878"/>
      <c r="M2878">
        <v>13.51</v>
      </c>
      <c r="N2878">
        <v>71004</v>
      </c>
      <c r="O2878">
        <v>3</v>
      </c>
      <c r="P2878" t="s">
        <v>26</v>
      </c>
      <c r="Q2878">
        <v>0</v>
      </c>
      <c r="R2878">
        <v>4</v>
      </c>
      <c r="S2878" t="s">
        <v>345</v>
      </c>
      <c r="T2878" t="s">
        <v>26</v>
      </c>
    </row>
    <row r="2879" spans="1:20" x14ac:dyDescent="0.3">
      <c r="A2879" t="s">
        <v>3113</v>
      </c>
      <c r="B2879" t="s">
        <v>29</v>
      </c>
      <c r="C2879">
        <v>34</v>
      </c>
      <c r="D2879" t="s">
        <v>20</v>
      </c>
      <c r="E2879" t="s">
        <v>63</v>
      </c>
      <c r="F2879" t="s">
        <v>82</v>
      </c>
      <c r="G2879" t="s">
        <v>107</v>
      </c>
      <c r="H2879" t="s">
        <v>24</v>
      </c>
      <c r="I2879">
        <v>11.4</v>
      </c>
      <c r="J2879" t="s">
        <v>25</v>
      </c>
      <c r="K2879" s="1">
        <v>43383</v>
      </c>
      <c r="L2879"/>
      <c r="M2879">
        <v>7.05</v>
      </c>
      <c r="N2879">
        <v>55575</v>
      </c>
      <c r="O2879">
        <v>4</v>
      </c>
      <c r="P2879" t="s">
        <v>26</v>
      </c>
      <c r="Q2879">
        <v>4</v>
      </c>
      <c r="R2879">
        <v>8</v>
      </c>
      <c r="S2879" t="s">
        <v>125</v>
      </c>
      <c r="T2879" t="s">
        <v>26</v>
      </c>
    </row>
    <row r="2880" spans="1:20" x14ac:dyDescent="0.3">
      <c r="A2880" t="s">
        <v>3114</v>
      </c>
      <c r="B2880" t="s">
        <v>29</v>
      </c>
      <c r="C2880">
        <v>23</v>
      </c>
      <c r="D2880" t="s">
        <v>20</v>
      </c>
      <c r="E2880" t="s">
        <v>44</v>
      </c>
      <c r="F2880" t="s">
        <v>92</v>
      </c>
      <c r="G2880" t="s">
        <v>246</v>
      </c>
      <c r="H2880" t="s">
        <v>24</v>
      </c>
      <c r="I2880">
        <v>1.7</v>
      </c>
      <c r="J2880" t="s">
        <v>25</v>
      </c>
      <c r="K2880" s="1">
        <v>41781</v>
      </c>
      <c r="L2880" s="1">
        <v>45517</v>
      </c>
      <c r="M2880">
        <v>10.23</v>
      </c>
      <c r="N2880">
        <v>33142</v>
      </c>
      <c r="O2880">
        <v>1</v>
      </c>
      <c r="P2880" t="s">
        <v>26</v>
      </c>
      <c r="Q2880">
        <v>4</v>
      </c>
      <c r="R2880">
        <v>7</v>
      </c>
      <c r="S2880" t="s">
        <v>1228</v>
      </c>
      <c r="T2880" t="s">
        <v>65</v>
      </c>
    </row>
    <row r="2881" spans="1:20" x14ac:dyDescent="0.3">
      <c r="A2881" t="s">
        <v>3115</v>
      </c>
      <c r="B2881" t="s">
        <v>29</v>
      </c>
      <c r="C2881">
        <v>23</v>
      </c>
      <c r="D2881" t="s">
        <v>30</v>
      </c>
      <c r="E2881" t="s">
        <v>21</v>
      </c>
      <c r="F2881" t="s">
        <v>82</v>
      </c>
      <c r="G2881" t="s">
        <v>284</v>
      </c>
      <c r="H2881" t="s">
        <v>51</v>
      </c>
      <c r="I2881">
        <v>3</v>
      </c>
      <c r="J2881" t="s">
        <v>25</v>
      </c>
      <c r="K2881" s="1">
        <v>42800</v>
      </c>
      <c r="L2881"/>
      <c r="M2881">
        <v>8.65</v>
      </c>
      <c r="N2881">
        <v>44789</v>
      </c>
      <c r="O2881">
        <v>4</v>
      </c>
      <c r="P2881" t="s">
        <v>26</v>
      </c>
      <c r="Q2881">
        <v>2</v>
      </c>
      <c r="R2881">
        <v>5</v>
      </c>
      <c r="S2881" t="s">
        <v>738</v>
      </c>
      <c r="T2881" t="s">
        <v>26</v>
      </c>
    </row>
    <row r="2882" spans="1:20" x14ac:dyDescent="0.3">
      <c r="A2882" t="s">
        <v>3116</v>
      </c>
      <c r="B2882" t="s">
        <v>29</v>
      </c>
      <c r="C2882">
        <v>28</v>
      </c>
      <c r="D2882" t="s">
        <v>179</v>
      </c>
      <c r="E2882" t="s">
        <v>21</v>
      </c>
      <c r="F2882" t="s">
        <v>92</v>
      </c>
      <c r="G2882" t="s">
        <v>93</v>
      </c>
      <c r="H2882" t="s">
        <v>51</v>
      </c>
      <c r="I2882">
        <v>4.9000000000000004</v>
      </c>
      <c r="J2882" t="s">
        <v>25</v>
      </c>
      <c r="K2882" s="1">
        <v>39525</v>
      </c>
      <c r="L2882"/>
      <c r="M2882">
        <v>17.61</v>
      </c>
      <c r="N2882">
        <v>40399</v>
      </c>
      <c r="O2882">
        <v>5</v>
      </c>
      <c r="P2882" t="s">
        <v>26</v>
      </c>
      <c r="Q2882">
        <v>2</v>
      </c>
      <c r="R2882">
        <v>5</v>
      </c>
      <c r="S2882" t="s">
        <v>153</v>
      </c>
      <c r="T2882" t="s">
        <v>26</v>
      </c>
    </row>
    <row r="2883" spans="1:20" x14ac:dyDescent="0.3">
      <c r="A2883" t="s">
        <v>3117</v>
      </c>
      <c r="B2883" t="s">
        <v>29</v>
      </c>
      <c r="C2883">
        <v>33</v>
      </c>
      <c r="D2883" t="s">
        <v>30</v>
      </c>
      <c r="E2883" t="s">
        <v>39</v>
      </c>
      <c r="F2883" t="s">
        <v>32</v>
      </c>
      <c r="G2883" t="s">
        <v>33</v>
      </c>
      <c r="H2883" t="s">
        <v>24</v>
      </c>
      <c r="I2883">
        <v>8.1</v>
      </c>
      <c r="J2883" t="s">
        <v>25</v>
      </c>
      <c r="K2883" s="1">
        <v>42789</v>
      </c>
      <c r="L2883"/>
      <c r="M2883">
        <v>8.68</v>
      </c>
      <c r="N2883">
        <v>40107</v>
      </c>
      <c r="O2883">
        <v>4</v>
      </c>
      <c r="P2883" t="s">
        <v>26</v>
      </c>
      <c r="Q2883">
        <v>0</v>
      </c>
      <c r="R2883">
        <v>6</v>
      </c>
      <c r="S2883" t="s">
        <v>529</v>
      </c>
      <c r="T2883" t="s">
        <v>26</v>
      </c>
    </row>
    <row r="2884" spans="1:20" x14ac:dyDescent="0.3">
      <c r="A2884" t="s">
        <v>3118</v>
      </c>
      <c r="B2884" t="s">
        <v>29</v>
      </c>
      <c r="C2884">
        <v>32</v>
      </c>
      <c r="D2884" t="s">
        <v>30</v>
      </c>
      <c r="E2884" t="s">
        <v>39</v>
      </c>
      <c r="F2884" t="s">
        <v>40</v>
      </c>
      <c r="G2884" t="s">
        <v>96</v>
      </c>
      <c r="H2884" t="s">
        <v>24</v>
      </c>
      <c r="I2884">
        <v>3.8</v>
      </c>
      <c r="J2884" t="s">
        <v>85</v>
      </c>
      <c r="K2884" s="1">
        <v>45618</v>
      </c>
      <c r="L2884"/>
      <c r="M2884">
        <v>0.93</v>
      </c>
      <c r="N2884">
        <v>35916</v>
      </c>
      <c r="O2884">
        <v>3</v>
      </c>
      <c r="P2884" t="s">
        <v>26</v>
      </c>
      <c r="Q2884">
        <v>0</v>
      </c>
      <c r="R2884">
        <v>2</v>
      </c>
      <c r="S2884" t="s">
        <v>116</v>
      </c>
      <c r="T2884" t="s">
        <v>26</v>
      </c>
    </row>
    <row r="2885" spans="1:20" x14ac:dyDescent="0.3">
      <c r="A2885" t="s">
        <v>3119</v>
      </c>
      <c r="B2885" t="s">
        <v>29</v>
      </c>
      <c r="C2885">
        <v>34</v>
      </c>
      <c r="D2885" t="s">
        <v>20</v>
      </c>
      <c r="E2885" t="s">
        <v>58</v>
      </c>
      <c r="F2885" t="s">
        <v>32</v>
      </c>
      <c r="G2885" t="s">
        <v>33</v>
      </c>
      <c r="H2885" t="s">
        <v>24</v>
      </c>
      <c r="I2885">
        <v>3.4</v>
      </c>
      <c r="J2885" t="s">
        <v>25</v>
      </c>
      <c r="K2885" s="1">
        <v>40174</v>
      </c>
      <c r="L2885" s="1">
        <v>44935</v>
      </c>
      <c r="M2885">
        <v>13.03</v>
      </c>
      <c r="N2885">
        <v>34613</v>
      </c>
      <c r="O2885">
        <v>4</v>
      </c>
      <c r="P2885" t="s">
        <v>26</v>
      </c>
      <c r="Q2885">
        <v>2</v>
      </c>
      <c r="R2885">
        <v>6</v>
      </c>
      <c r="S2885" t="s">
        <v>959</v>
      </c>
      <c r="T2885" t="s">
        <v>65</v>
      </c>
    </row>
    <row r="2886" spans="1:20" x14ac:dyDescent="0.3">
      <c r="A2886" t="s">
        <v>3120</v>
      </c>
      <c r="B2886" t="s">
        <v>19</v>
      </c>
      <c r="C2886">
        <v>27</v>
      </c>
      <c r="D2886" t="s">
        <v>30</v>
      </c>
      <c r="E2886" t="s">
        <v>31</v>
      </c>
      <c r="F2886" t="s">
        <v>40</v>
      </c>
      <c r="G2886" t="s">
        <v>50</v>
      </c>
      <c r="H2886" t="s">
        <v>51</v>
      </c>
      <c r="I2886">
        <v>3.8</v>
      </c>
      <c r="J2886" t="s">
        <v>25</v>
      </c>
      <c r="K2886" s="1">
        <v>40813</v>
      </c>
      <c r="L2886"/>
      <c r="M2886">
        <v>14.09</v>
      </c>
      <c r="N2886">
        <v>37954</v>
      </c>
      <c r="O2886">
        <v>4</v>
      </c>
      <c r="P2886" t="s">
        <v>26</v>
      </c>
      <c r="Q2886">
        <v>3</v>
      </c>
      <c r="R2886">
        <v>7</v>
      </c>
      <c r="S2886" t="s">
        <v>101</v>
      </c>
      <c r="T2886" t="s">
        <v>26</v>
      </c>
    </row>
    <row r="2887" spans="1:20" x14ac:dyDescent="0.3">
      <c r="A2887" t="s">
        <v>3121</v>
      </c>
      <c r="B2887" t="s">
        <v>19</v>
      </c>
      <c r="C2887">
        <v>43</v>
      </c>
      <c r="D2887" t="s">
        <v>30</v>
      </c>
      <c r="E2887" t="s">
        <v>21</v>
      </c>
      <c r="F2887" t="s">
        <v>82</v>
      </c>
      <c r="G2887" t="s">
        <v>107</v>
      </c>
      <c r="H2887" t="s">
        <v>24</v>
      </c>
      <c r="I2887">
        <v>21.6</v>
      </c>
      <c r="J2887" t="s">
        <v>25</v>
      </c>
      <c r="K2887" s="1">
        <v>40992</v>
      </c>
      <c r="L2887"/>
      <c r="M2887">
        <v>13.6</v>
      </c>
      <c r="N2887">
        <v>76152</v>
      </c>
      <c r="O2887">
        <v>3</v>
      </c>
      <c r="P2887" t="s">
        <v>26</v>
      </c>
      <c r="Q2887">
        <v>2</v>
      </c>
      <c r="R2887">
        <v>5</v>
      </c>
      <c r="S2887" t="s">
        <v>1243</v>
      </c>
      <c r="T2887" t="s">
        <v>26</v>
      </c>
    </row>
    <row r="2888" spans="1:20" x14ac:dyDescent="0.3">
      <c r="A2888" t="s">
        <v>3122</v>
      </c>
      <c r="B2888" t="s">
        <v>29</v>
      </c>
      <c r="C2888">
        <v>29</v>
      </c>
      <c r="D2888" t="s">
        <v>20</v>
      </c>
      <c r="E2888" t="s">
        <v>63</v>
      </c>
      <c r="F2888" t="s">
        <v>67</v>
      </c>
      <c r="G2888" t="s">
        <v>176</v>
      </c>
      <c r="H2888" t="s">
        <v>51</v>
      </c>
      <c r="I2888">
        <v>2.6</v>
      </c>
      <c r="J2888" t="s">
        <v>25</v>
      </c>
      <c r="K2888" s="1">
        <v>41431</v>
      </c>
      <c r="L2888" s="1">
        <v>42120</v>
      </c>
      <c r="M2888">
        <v>1.89</v>
      </c>
      <c r="N2888">
        <v>35079</v>
      </c>
      <c r="O2888">
        <v>1</v>
      </c>
      <c r="P2888" t="s">
        <v>26</v>
      </c>
      <c r="Q2888">
        <v>2</v>
      </c>
      <c r="R2888">
        <v>8</v>
      </c>
      <c r="S2888" t="s">
        <v>921</v>
      </c>
      <c r="T2888" t="s">
        <v>65</v>
      </c>
    </row>
    <row r="2889" spans="1:20" x14ac:dyDescent="0.3">
      <c r="A2889" t="s">
        <v>3123</v>
      </c>
      <c r="B2889" t="s">
        <v>19</v>
      </c>
      <c r="C2889">
        <v>37</v>
      </c>
      <c r="D2889" t="s">
        <v>30</v>
      </c>
      <c r="E2889" t="s">
        <v>31</v>
      </c>
      <c r="F2889" t="s">
        <v>45</v>
      </c>
      <c r="G2889" t="s">
        <v>46</v>
      </c>
      <c r="H2889" t="s">
        <v>24</v>
      </c>
      <c r="I2889">
        <v>10</v>
      </c>
      <c r="J2889" t="s">
        <v>25</v>
      </c>
      <c r="K2889" s="1">
        <v>39909</v>
      </c>
      <c r="L2889"/>
      <c r="M2889">
        <v>16.559999999999999</v>
      </c>
      <c r="N2889">
        <v>61332</v>
      </c>
      <c r="O2889">
        <v>4</v>
      </c>
      <c r="P2889" t="s">
        <v>26</v>
      </c>
      <c r="Q2889">
        <v>0</v>
      </c>
      <c r="R2889">
        <v>10</v>
      </c>
      <c r="S2889" t="s">
        <v>330</v>
      </c>
      <c r="T2889" t="s">
        <v>26</v>
      </c>
    </row>
    <row r="2890" spans="1:20" x14ac:dyDescent="0.3">
      <c r="A2890" t="s">
        <v>3124</v>
      </c>
      <c r="B2890" t="s">
        <v>19</v>
      </c>
      <c r="C2890">
        <v>28</v>
      </c>
      <c r="D2890" t="s">
        <v>30</v>
      </c>
      <c r="E2890" t="s">
        <v>39</v>
      </c>
      <c r="F2890" t="s">
        <v>40</v>
      </c>
      <c r="G2890" t="s">
        <v>41</v>
      </c>
      <c r="H2890" t="s">
        <v>24</v>
      </c>
      <c r="I2890">
        <v>4.0999999999999996</v>
      </c>
      <c r="J2890" t="s">
        <v>25</v>
      </c>
      <c r="K2890" s="1">
        <v>41290</v>
      </c>
      <c r="L2890"/>
      <c r="M2890">
        <v>12.78</v>
      </c>
      <c r="N2890">
        <v>43600</v>
      </c>
      <c r="O2890">
        <v>5</v>
      </c>
      <c r="P2890" t="s">
        <v>26</v>
      </c>
      <c r="Q2890">
        <v>2</v>
      </c>
      <c r="R2890">
        <v>3</v>
      </c>
      <c r="S2890" t="s">
        <v>562</v>
      </c>
      <c r="T2890" t="s">
        <v>26</v>
      </c>
    </row>
    <row r="2891" spans="1:20" x14ac:dyDescent="0.3">
      <c r="A2891" t="s">
        <v>3125</v>
      </c>
      <c r="B2891" t="s">
        <v>29</v>
      </c>
      <c r="C2891">
        <v>39</v>
      </c>
      <c r="D2891" t="s">
        <v>30</v>
      </c>
      <c r="E2891" t="s">
        <v>21</v>
      </c>
      <c r="F2891" t="s">
        <v>92</v>
      </c>
      <c r="G2891" t="s">
        <v>246</v>
      </c>
      <c r="H2891" t="s">
        <v>47</v>
      </c>
      <c r="I2891">
        <v>17.600000000000001</v>
      </c>
      <c r="J2891" t="s">
        <v>25</v>
      </c>
      <c r="K2891" s="1">
        <v>45448</v>
      </c>
      <c r="L2891"/>
      <c r="M2891">
        <v>1.4</v>
      </c>
      <c r="N2891">
        <v>69222</v>
      </c>
      <c r="O2891">
        <v>3</v>
      </c>
      <c r="P2891" t="s">
        <v>26</v>
      </c>
      <c r="Q2891">
        <v>2</v>
      </c>
      <c r="R2891">
        <v>5</v>
      </c>
      <c r="S2891" t="s">
        <v>367</v>
      </c>
      <c r="T2891" t="s">
        <v>26</v>
      </c>
    </row>
    <row r="2892" spans="1:20" x14ac:dyDescent="0.3">
      <c r="A2892" t="s">
        <v>3126</v>
      </c>
      <c r="B2892" t="s">
        <v>19</v>
      </c>
      <c r="C2892">
        <v>33</v>
      </c>
      <c r="D2892" t="s">
        <v>30</v>
      </c>
      <c r="E2892" t="s">
        <v>39</v>
      </c>
      <c r="F2892" t="s">
        <v>40</v>
      </c>
      <c r="G2892" t="s">
        <v>50</v>
      </c>
      <c r="H2892" t="s">
        <v>24</v>
      </c>
      <c r="I2892">
        <v>9.8000000000000007</v>
      </c>
      <c r="J2892" t="s">
        <v>25</v>
      </c>
      <c r="K2892" s="1">
        <v>40019</v>
      </c>
      <c r="L2892"/>
      <c r="M2892">
        <v>16.260000000000002</v>
      </c>
      <c r="N2892">
        <v>55539</v>
      </c>
      <c r="O2892">
        <v>4</v>
      </c>
      <c r="P2892" t="s">
        <v>26</v>
      </c>
      <c r="Q2892">
        <v>3</v>
      </c>
      <c r="R2892">
        <v>5</v>
      </c>
      <c r="S2892" t="s">
        <v>42</v>
      </c>
      <c r="T2892" t="s">
        <v>26</v>
      </c>
    </row>
    <row r="2893" spans="1:20" x14ac:dyDescent="0.3">
      <c r="A2893" t="s">
        <v>3127</v>
      </c>
      <c r="B2893" t="s">
        <v>19</v>
      </c>
      <c r="C2893">
        <v>21</v>
      </c>
      <c r="D2893" t="s">
        <v>20</v>
      </c>
      <c r="E2893" t="s">
        <v>44</v>
      </c>
      <c r="F2893" t="s">
        <v>67</v>
      </c>
      <c r="G2893" t="s">
        <v>90</v>
      </c>
      <c r="H2893" t="s">
        <v>51</v>
      </c>
      <c r="I2893">
        <v>0.4</v>
      </c>
      <c r="J2893" t="s">
        <v>25</v>
      </c>
      <c r="K2893" s="1">
        <v>40918</v>
      </c>
      <c r="L2893" s="1">
        <v>41848</v>
      </c>
      <c r="M2893">
        <v>2.5499999999999998</v>
      </c>
      <c r="N2893">
        <v>36361</v>
      </c>
      <c r="O2893">
        <v>2</v>
      </c>
      <c r="P2893" t="s">
        <v>26</v>
      </c>
      <c r="Q2893">
        <v>2</v>
      </c>
      <c r="R2893">
        <v>4</v>
      </c>
      <c r="S2893" t="s">
        <v>80</v>
      </c>
      <c r="T2893" t="s">
        <v>65</v>
      </c>
    </row>
    <row r="2894" spans="1:20" x14ac:dyDescent="0.3">
      <c r="A2894" t="s">
        <v>3128</v>
      </c>
      <c r="B2894" t="s">
        <v>29</v>
      </c>
      <c r="C2894">
        <v>27</v>
      </c>
      <c r="D2894" t="s">
        <v>30</v>
      </c>
      <c r="E2894" t="s">
        <v>63</v>
      </c>
      <c r="F2894" t="s">
        <v>67</v>
      </c>
      <c r="G2894" t="s">
        <v>68</v>
      </c>
      <c r="H2894" t="s">
        <v>84</v>
      </c>
      <c r="I2894">
        <v>6.4</v>
      </c>
      <c r="J2894" t="s">
        <v>25</v>
      </c>
      <c r="K2894" s="1">
        <v>42380</v>
      </c>
      <c r="L2894"/>
      <c r="M2894">
        <v>9.8000000000000007</v>
      </c>
      <c r="N2894">
        <v>47832</v>
      </c>
      <c r="O2894">
        <v>3</v>
      </c>
      <c r="P2894" t="s">
        <v>26</v>
      </c>
      <c r="Q2894">
        <v>2</v>
      </c>
      <c r="R2894">
        <v>7</v>
      </c>
      <c r="S2894" t="s">
        <v>222</v>
      </c>
      <c r="T2894" t="s">
        <v>26</v>
      </c>
    </row>
    <row r="2895" spans="1:20" x14ac:dyDescent="0.3">
      <c r="A2895" t="s">
        <v>3129</v>
      </c>
      <c r="B2895" t="s">
        <v>19</v>
      </c>
      <c r="C2895">
        <v>31</v>
      </c>
      <c r="D2895" t="s">
        <v>30</v>
      </c>
      <c r="E2895" t="s">
        <v>39</v>
      </c>
      <c r="F2895" t="s">
        <v>54</v>
      </c>
      <c r="G2895" t="s">
        <v>139</v>
      </c>
      <c r="H2895" t="s">
        <v>51</v>
      </c>
      <c r="I2895">
        <v>9.1</v>
      </c>
      <c r="J2895" t="s">
        <v>25</v>
      </c>
      <c r="K2895" s="1">
        <v>41230</v>
      </c>
      <c r="L2895"/>
      <c r="M2895">
        <v>12.94</v>
      </c>
      <c r="N2895">
        <v>54717</v>
      </c>
      <c r="O2895">
        <v>2</v>
      </c>
      <c r="P2895" t="s">
        <v>26</v>
      </c>
      <c r="Q2895">
        <v>1</v>
      </c>
      <c r="R2895">
        <v>7</v>
      </c>
      <c r="S2895" t="s">
        <v>774</v>
      </c>
      <c r="T2895" t="s">
        <v>26</v>
      </c>
    </row>
    <row r="2896" spans="1:20" x14ac:dyDescent="0.3">
      <c r="A2896" t="s">
        <v>3130</v>
      </c>
      <c r="B2896" t="s">
        <v>29</v>
      </c>
      <c r="C2896">
        <v>26</v>
      </c>
      <c r="D2896" t="s">
        <v>30</v>
      </c>
      <c r="E2896" t="s">
        <v>63</v>
      </c>
      <c r="F2896" t="s">
        <v>82</v>
      </c>
      <c r="G2896" t="s">
        <v>83</v>
      </c>
      <c r="H2896" t="s">
        <v>51</v>
      </c>
      <c r="I2896">
        <v>1.3</v>
      </c>
      <c r="J2896" t="s">
        <v>25</v>
      </c>
      <c r="K2896" s="1">
        <v>45798</v>
      </c>
      <c r="L2896" s="1">
        <v>45937</v>
      </c>
      <c r="M2896">
        <v>0.38</v>
      </c>
      <c r="N2896">
        <v>30739</v>
      </c>
      <c r="O2896">
        <v>4</v>
      </c>
      <c r="P2896" t="s">
        <v>26</v>
      </c>
      <c r="Q2896">
        <v>0</v>
      </c>
      <c r="R2896">
        <v>6</v>
      </c>
      <c r="S2896" t="s">
        <v>491</v>
      </c>
      <c r="T2896" t="s">
        <v>65</v>
      </c>
    </row>
    <row r="2897" spans="1:20" x14ac:dyDescent="0.3">
      <c r="A2897" t="s">
        <v>3131</v>
      </c>
      <c r="B2897" t="s">
        <v>19</v>
      </c>
      <c r="C2897">
        <v>29</v>
      </c>
      <c r="D2897" t="s">
        <v>30</v>
      </c>
      <c r="E2897" t="s">
        <v>58</v>
      </c>
      <c r="F2897" t="s">
        <v>82</v>
      </c>
      <c r="G2897" t="s">
        <v>83</v>
      </c>
      <c r="H2897" t="s">
        <v>51</v>
      </c>
      <c r="I2897">
        <v>8.5</v>
      </c>
      <c r="J2897" t="s">
        <v>25</v>
      </c>
      <c r="K2897" s="1">
        <v>45423</v>
      </c>
      <c r="L2897"/>
      <c r="M2897">
        <v>1.46</v>
      </c>
      <c r="N2897">
        <v>55331</v>
      </c>
      <c r="O2897">
        <v>3</v>
      </c>
      <c r="P2897" t="s">
        <v>26</v>
      </c>
      <c r="Q2897">
        <v>1</v>
      </c>
      <c r="R2897">
        <v>5</v>
      </c>
      <c r="S2897" t="s">
        <v>422</v>
      </c>
      <c r="T2897" t="s">
        <v>26</v>
      </c>
    </row>
    <row r="2898" spans="1:20" x14ac:dyDescent="0.3">
      <c r="A2898" t="s">
        <v>3132</v>
      </c>
      <c r="B2898" t="s">
        <v>19</v>
      </c>
      <c r="C2898">
        <v>24</v>
      </c>
      <c r="D2898" t="s">
        <v>30</v>
      </c>
      <c r="E2898" t="s">
        <v>21</v>
      </c>
      <c r="F2898" t="s">
        <v>82</v>
      </c>
      <c r="G2898" t="s">
        <v>83</v>
      </c>
      <c r="H2898" t="s">
        <v>24</v>
      </c>
      <c r="I2898">
        <v>1.9</v>
      </c>
      <c r="J2898" t="s">
        <v>25</v>
      </c>
      <c r="K2898" s="1">
        <v>40989</v>
      </c>
      <c r="L2898"/>
      <c r="M2898">
        <v>13.6</v>
      </c>
      <c r="N2898">
        <v>34670</v>
      </c>
      <c r="O2898">
        <v>3</v>
      </c>
      <c r="P2898" t="s">
        <v>26</v>
      </c>
      <c r="Q2898">
        <v>2</v>
      </c>
      <c r="R2898">
        <v>3</v>
      </c>
      <c r="S2898" t="s">
        <v>489</v>
      </c>
      <c r="T2898" t="s">
        <v>26</v>
      </c>
    </row>
    <row r="2899" spans="1:20" x14ac:dyDescent="0.3">
      <c r="A2899" t="s">
        <v>3133</v>
      </c>
      <c r="B2899" t="s">
        <v>19</v>
      </c>
      <c r="C2899">
        <v>25</v>
      </c>
      <c r="D2899" t="s">
        <v>30</v>
      </c>
      <c r="E2899" t="s">
        <v>21</v>
      </c>
      <c r="F2899" t="s">
        <v>92</v>
      </c>
      <c r="G2899" t="s">
        <v>246</v>
      </c>
      <c r="H2899" t="s">
        <v>47</v>
      </c>
      <c r="I2899">
        <v>3.6</v>
      </c>
      <c r="J2899" t="s">
        <v>25</v>
      </c>
      <c r="K2899" s="1">
        <v>44540</v>
      </c>
      <c r="L2899"/>
      <c r="M2899">
        <v>3.88</v>
      </c>
      <c r="N2899">
        <v>46648</v>
      </c>
      <c r="O2899">
        <v>2</v>
      </c>
      <c r="P2899" t="s">
        <v>26</v>
      </c>
      <c r="Q2899">
        <v>3</v>
      </c>
      <c r="R2899">
        <v>7</v>
      </c>
      <c r="S2899" t="s">
        <v>245</v>
      </c>
      <c r="T2899" t="s">
        <v>26</v>
      </c>
    </row>
    <row r="2900" spans="1:20" x14ac:dyDescent="0.3">
      <c r="A2900" t="s">
        <v>3134</v>
      </c>
      <c r="B2900" t="s">
        <v>19</v>
      </c>
      <c r="C2900">
        <v>38</v>
      </c>
      <c r="D2900" t="s">
        <v>30</v>
      </c>
      <c r="E2900" t="s">
        <v>36</v>
      </c>
      <c r="F2900" t="s">
        <v>45</v>
      </c>
      <c r="G2900" t="s">
        <v>98</v>
      </c>
      <c r="H2900" t="s">
        <v>24</v>
      </c>
      <c r="I2900">
        <v>8.4</v>
      </c>
      <c r="J2900" t="s">
        <v>25</v>
      </c>
      <c r="K2900" s="1">
        <v>45236</v>
      </c>
      <c r="L2900"/>
      <c r="M2900">
        <v>1.98</v>
      </c>
      <c r="N2900">
        <v>57818</v>
      </c>
      <c r="O2900">
        <v>2</v>
      </c>
      <c r="P2900" t="s">
        <v>26</v>
      </c>
      <c r="Q2900">
        <v>1</v>
      </c>
      <c r="R2900">
        <v>10</v>
      </c>
      <c r="S2900" t="s">
        <v>280</v>
      </c>
      <c r="T2900" t="s">
        <v>26</v>
      </c>
    </row>
    <row r="2901" spans="1:20" x14ac:dyDescent="0.3">
      <c r="A2901" t="s">
        <v>3135</v>
      </c>
      <c r="B2901" t="s">
        <v>19</v>
      </c>
      <c r="C2901">
        <v>40</v>
      </c>
      <c r="D2901" t="s">
        <v>20</v>
      </c>
      <c r="E2901" t="s">
        <v>36</v>
      </c>
      <c r="F2901" t="s">
        <v>54</v>
      </c>
      <c r="G2901" t="s">
        <v>139</v>
      </c>
      <c r="H2901" t="s">
        <v>24</v>
      </c>
      <c r="I2901">
        <v>16.100000000000001</v>
      </c>
      <c r="J2901" t="s">
        <v>25</v>
      </c>
      <c r="K2901" s="1">
        <v>41662</v>
      </c>
      <c r="L2901"/>
      <c r="M2901">
        <v>11.76</v>
      </c>
      <c r="N2901">
        <v>65169</v>
      </c>
      <c r="O2901">
        <v>3</v>
      </c>
      <c r="P2901" t="s">
        <v>26</v>
      </c>
      <c r="Q2901">
        <v>1</v>
      </c>
      <c r="R2901">
        <v>5</v>
      </c>
      <c r="S2901" t="s">
        <v>1613</v>
      </c>
      <c r="T2901" t="s">
        <v>26</v>
      </c>
    </row>
    <row r="2902" spans="1:20" x14ac:dyDescent="0.3">
      <c r="A2902" t="s">
        <v>3136</v>
      </c>
      <c r="B2902" t="s">
        <v>19</v>
      </c>
      <c r="C2902">
        <v>30</v>
      </c>
      <c r="D2902" t="s">
        <v>20</v>
      </c>
      <c r="E2902" t="s">
        <v>53</v>
      </c>
      <c r="F2902" t="s">
        <v>22</v>
      </c>
      <c r="G2902" t="s">
        <v>59</v>
      </c>
      <c r="H2902" t="s">
        <v>51</v>
      </c>
      <c r="I2902">
        <v>3.2</v>
      </c>
      <c r="J2902" t="s">
        <v>25</v>
      </c>
      <c r="K2902" s="1">
        <v>44967</v>
      </c>
      <c r="L2902" s="1">
        <v>45278</v>
      </c>
      <c r="M2902">
        <v>0.85</v>
      </c>
      <c r="N2902">
        <v>39338</v>
      </c>
      <c r="O2902">
        <v>3</v>
      </c>
      <c r="P2902" t="s">
        <v>65</v>
      </c>
      <c r="Q2902">
        <v>2</v>
      </c>
      <c r="R2902">
        <v>5</v>
      </c>
      <c r="S2902" t="s">
        <v>270</v>
      </c>
      <c r="T2902" t="s">
        <v>65</v>
      </c>
    </row>
    <row r="2903" spans="1:20" x14ac:dyDescent="0.3">
      <c r="A2903" t="s">
        <v>3137</v>
      </c>
      <c r="B2903" t="s">
        <v>29</v>
      </c>
      <c r="C2903">
        <v>32</v>
      </c>
      <c r="D2903" t="s">
        <v>20</v>
      </c>
      <c r="E2903" t="s">
        <v>21</v>
      </c>
      <c r="F2903" t="s">
        <v>67</v>
      </c>
      <c r="G2903" t="s">
        <v>68</v>
      </c>
      <c r="H2903" t="s">
        <v>24</v>
      </c>
      <c r="I2903">
        <v>4.7</v>
      </c>
      <c r="J2903" t="s">
        <v>25</v>
      </c>
      <c r="K2903" s="1">
        <v>41647</v>
      </c>
      <c r="L2903"/>
      <c r="M2903">
        <v>11.8</v>
      </c>
      <c r="N2903">
        <v>41400</v>
      </c>
      <c r="O2903">
        <v>3</v>
      </c>
      <c r="P2903" t="s">
        <v>26</v>
      </c>
      <c r="Q2903">
        <v>6</v>
      </c>
      <c r="R2903">
        <v>5</v>
      </c>
      <c r="S2903" t="s">
        <v>72</v>
      </c>
      <c r="T2903" t="s">
        <v>26</v>
      </c>
    </row>
    <row r="2904" spans="1:20" x14ac:dyDescent="0.3">
      <c r="A2904" t="s">
        <v>3138</v>
      </c>
      <c r="B2904" t="s">
        <v>19</v>
      </c>
      <c r="C2904">
        <v>34</v>
      </c>
      <c r="D2904" t="s">
        <v>20</v>
      </c>
      <c r="E2904" t="s">
        <v>36</v>
      </c>
      <c r="F2904" t="s">
        <v>67</v>
      </c>
      <c r="G2904" t="s">
        <v>90</v>
      </c>
      <c r="H2904" t="s">
        <v>24</v>
      </c>
      <c r="I2904">
        <v>5.4</v>
      </c>
      <c r="J2904" t="s">
        <v>25</v>
      </c>
      <c r="K2904" s="1">
        <v>40736</v>
      </c>
      <c r="L2904"/>
      <c r="M2904">
        <v>14.3</v>
      </c>
      <c r="N2904">
        <v>41142</v>
      </c>
      <c r="O2904">
        <v>2</v>
      </c>
      <c r="P2904" t="s">
        <v>26</v>
      </c>
      <c r="Q2904">
        <v>2</v>
      </c>
      <c r="R2904">
        <v>10</v>
      </c>
      <c r="S2904" t="s">
        <v>515</v>
      </c>
      <c r="T2904" t="s">
        <v>26</v>
      </c>
    </row>
    <row r="2905" spans="1:20" x14ac:dyDescent="0.3">
      <c r="A2905" t="s">
        <v>3139</v>
      </c>
      <c r="B2905" t="s">
        <v>19</v>
      </c>
      <c r="C2905">
        <v>26</v>
      </c>
      <c r="D2905" t="s">
        <v>30</v>
      </c>
      <c r="E2905" t="s">
        <v>44</v>
      </c>
      <c r="F2905" t="s">
        <v>54</v>
      </c>
      <c r="G2905" t="s">
        <v>139</v>
      </c>
      <c r="H2905" t="s">
        <v>51</v>
      </c>
      <c r="I2905">
        <v>1.9</v>
      </c>
      <c r="J2905" t="s">
        <v>25</v>
      </c>
      <c r="K2905" s="1">
        <v>40192</v>
      </c>
      <c r="L2905"/>
      <c r="M2905">
        <v>15.79</v>
      </c>
      <c r="N2905">
        <v>33291</v>
      </c>
      <c r="O2905">
        <v>3</v>
      </c>
      <c r="P2905" t="s">
        <v>26</v>
      </c>
      <c r="Q2905">
        <v>0</v>
      </c>
      <c r="R2905">
        <v>4</v>
      </c>
      <c r="S2905" t="s">
        <v>670</v>
      </c>
      <c r="T2905" t="s">
        <v>26</v>
      </c>
    </row>
    <row r="2906" spans="1:20" x14ac:dyDescent="0.3">
      <c r="A2906" t="s">
        <v>3140</v>
      </c>
      <c r="B2906" t="s">
        <v>19</v>
      </c>
      <c r="C2906">
        <v>39</v>
      </c>
      <c r="D2906" t="s">
        <v>30</v>
      </c>
      <c r="E2906" t="s">
        <v>39</v>
      </c>
      <c r="F2906" t="s">
        <v>22</v>
      </c>
      <c r="G2906" t="s">
        <v>59</v>
      </c>
      <c r="H2906" t="s">
        <v>24</v>
      </c>
      <c r="I2906">
        <v>15.4</v>
      </c>
      <c r="J2906" t="s">
        <v>25</v>
      </c>
      <c r="K2906" s="1">
        <v>44467</v>
      </c>
      <c r="L2906"/>
      <c r="M2906">
        <v>4.08</v>
      </c>
      <c r="N2906">
        <v>62702</v>
      </c>
      <c r="O2906">
        <v>3</v>
      </c>
      <c r="P2906" t="s">
        <v>26</v>
      </c>
      <c r="Q2906">
        <v>3</v>
      </c>
      <c r="R2906">
        <v>8</v>
      </c>
      <c r="S2906" t="s">
        <v>560</v>
      </c>
      <c r="T2906" t="s">
        <v>26</v>
      </c>
    </row>
    <row r="2907" spans="1:20" x14ac:dyDescent="0.3">
      <c r="A2907" t="s">
        <v>3141</v>
      </c>
      <c r="B2907" t="s">
        <v>29</v>
      </c>
      <c r="C2907">
        <v>27</v>
      </c>
      <c r="D2907" t="s">
        <v>20</v>
      </c>
      <c r="E2907" t="s">
        <v>21</v>
      </c>
      <c r="F2907" t="s">
        <v>54</v>
      </c>
      <c r="G2907" t="s">
        <v>139</v>
      </c>
      <c r="H2907" t="s">
        <v>24</v>
      </c>
      <c r="I2907">
        <v>4</v>
      </c>
      <c r="J2907" t="s">
        <v>25</v>
      </c>
      <c r="K2907" s="1">
        <v>42068</v>
      </c>
      <c r="L2907"/>
      <c r="M2907">
        <v>10.65</v>
      </c>
      <c r="N2907">
        <v>33132</v>
      </c>
      <c r="O2907">
        <v>2</v>
      </c>
      <c r="P2907" t="s">
        <v>26</v>
      </c>
      <c r="Q2907">
        <v>1</v>
      </c>
      <c r="R2907">
        <v>2</v>
      </c>
      <c r="S2907" t="s">
        <v>447</v>
      </c>
      <c r="T2907" t="s">
        <v>26</v>
      </c>
    </row>
    <row r="2908" spans="1:20" x14ac:dyDescent="0.3">
      <c r="A2908" t="s">
        <v>3142</v>
      </c>
      <c r="B2908" t="s">
        <v>29</v>
      </c>
      <c r="C2908">
        <v>28</v>
      </c>
      <c r="D2908" t="s">
        <v>30</v>
      </c>
      <c r="E2908" t="s">
        <v>31</v>
      </c>
      <c r="F2908" t="s">
        <v>54</v>
      </c>
      <c r="G2908" t="s">
        <v>77</v>
      </c>
      <c r="H2908" t="s">
        <v>51</v>
      </c>
      <c r="I2908">
        <v>6.3</v>
      </c>
      <c r="J2908" t="s">
        <v>85</v>
      </c>
      <c r="K2908" s="1">
        <v>42606</v>
      </c>
      <c r="L2908" s="1">
        <v>42977</v>
      </c>
      <c r="M2908">
        <v>1.02</v>
      </c>
      <c r="N2908">
        <v>44508</v>
      </c>
      <c r="O2908">
        <v>4</v>
      </c>
      <c r="P2908" t="s">
        <v>26</v>
      </c>
      <c r="Q2908">
        <v>2</v>
      </c>
      <c r="R2908">
        <v>7</v>
      </c>
      <c r="S2908" t="s">
        <v>386</v>
      </c>
      <c r="T2908" t="s">
        <v>65</v>
      </c>
    </row>
    <row r="2909" spans="1:20" x14ac:dyDescent="0.3">
      <c r="A2909" t="s">
        <v>3143</v>
      </c>
      <c r="B2909" t="s">
        <v>19</v>
      </c>
      <c r="C2909">
        <v>29</v>
      </c>
      <c r="D2909" t="s">
        <v>30</v>
      </c>
      <c r="E2909" t="s">
        <v>44</v>
      </c>
      <c r="F2909" t="s">
        <v>22</v>
      </c>
      <c r="G2909" t="s">
        <v>23</v>
      </c>
      <c r="H2909" t="s">
        <v>24</v>
      </c>
      <c r="I2909">
        <v>5.9</v>
      </c>
      <c r="J2909" t="s">
        <v>25</v>
      </c>
      <c r="K2909" s="1">
        <v>40885</v>
      </c>
      <c r="L2909"/>
      <c r="M2909">
        <v>13.89</v>
      </c>
      <c r="N2909">
        <v>40192</v>
      </c>
      <c r="O2909">
        <v>3</v>
      </c>
      <c r="P2909" t="s">
        <v>26</v>
      </c>
      <c r="Q2909">
        <v>3</v>
      </c>
      <c r="R2909">
        <v>7</v>
      </c>
      <c r="S2909" t="s">
        <v>760</v>
      </c>
      <c r="T2909" t="s">
        <v>26</v>
      </c>
    </row>
    <row r="2910" spans="1:20" x14ac:dyDescent="0.3">
      <c r="A2910" t="s">
        <v>3144</v>
      </c>
      <c r="B2910" t="s">
        <v>19</v>
      </c>
      <c r="C2910">
        <v>38</v>
      </c>
      <c r="D2910" t="s">
        <v>30</v>
      </c>
      <c r="E2910" t="s">
        <v>63</v>
      </c>
      <c r="F2910" t="s">
        <v>82</v>
      </c>
      <c r="G2910" t="s">
        <v>83</v>
      </c>
      <c r="H2910" t="s">
        <v>24</v>
      </c>
      <c r="I2910">
        <v>11.3</v>
      </c>
      <c r="J2910" t="s">
        <v>25</v>
      </c>
      <c r="K2910" s="1">
        <v>42916</v>
      </c>
      <c r="L2910"/>
      <c r="M2910">
        <v>8.33</v>
      </c>
      <c r="N2910">
        <v>53553</v>
      </c>
      <c r="O2910">
        <v>4</v>
      </c>
      <c r="P2910" t="s">
        <v>26</v>
      </c>
      <c r="Q2910">
        <v>1</v>
      </c>
      <c r="R2910">
        <v>6</v>
      </c>
      <c r="S2910" t="s">
        <v>422</v>
      </c>
      <c r="T2910" t="s">
        <v>26</v>
      </c>
    </row>
    <row r="2911" spans="1:20" x14ac:dyDescent="0.3">
      <c r="A2911" t="s">
        <v>3145</v>
      </c>
      <c r="B2911" t="s">
        <v>19</v>
      </c>
      <c r="C2911">
        <v>21</v>
      </c>
      <c r="D2911" t="s">
        <v>30</v>
      </c>
      <c r="E2911" t="s">
        <v>21</v>
      </c>
      <c r="F2911" t="s">
        <v>67</v>
      </c>
      <c r="G2911" t="s">
        <v>68</v>
      </c>
      <c r="H2911" t="s">
        <v>24</v>
      </c>
      <c r="I2911">
        <v>1</v>
      </c>
      <c r="J2911" t="s">
        <v>25</v>
      </c>
      <c r="K2911" s="1">
        <v>39983</v>
      </c>
      <c r="L2911"/>
      <c r="M2911">
        <v>16.36</v>
      </c>
      <c r="N2911">
        <v>39112</v>
      </c>
      <c r="O2911">
        <v>3</v>
      </c>
      <c r="P2911" t="s">
        <v>26</v>
      </c>
      <c r="Q2911">
        <v>0</v>
      </c>
      <c r="R2911">
        <v>9</v>
      </c>
      <c r="S2911" t="s">
        <v>350</v>
      </c>
      <c r="T2911" t="s">
        <v>26</v>
      </c>
    </row>
    <row r="2912" spans="1:20" x14ac:dyDescent="0.3">
      <c r="A2912" t="s">
        <v>3146</v>
      </c>
      <c r="B2912" t="s">
        <v>19</v>
      </c>
      <c r="C2912">
        <v>29</v>
      </c>
      <c r="D2912" t="s">
        <v>30</v>
      </c>
      <c r="E2912" t="s">
        <v>44</v>
      </c>
      <c r="F2912" t="s">
        <v>40</v>
      </c>
      <c r="G2912" t="s">
        <v>50</v>
      </c>
      <c r="H2912" t="s">
        <v>51</v>
      </c>
      <c r="I2912">
        <v>8.1999999999999993</v>
      </c>
      <c r="J2912" t="s">
        <v>25</v>
      </c>
      <c r="K2912" s="1">
        <v>40666</v>
      </c>
      <c r="L2912"/>
      <c r="M2912">
        <v>14.49</v>
      </c>
      <c r="N2912">
        <v>42864</v>
      </c>
      <c r="O2912">
        <v>3</v>
      </c>
      <c r="P2912" t="s">
        <v>26</v>
      </c>
      <c r="Q2912">
        <v>5</v>
      </c>
      <c r="R2912">
        <v>4</v>
      </c>
      <c r="S2912" t="s">
        <v>1914</v>
      </c>
      <c r="T2912" t="s">
        <v>26</v>
      </c>
    </row>
    <row r="2913" spans="1:20" x14ac:dyDescent="0.3">
      <c r="A2913" t="s">
        <v>1245</v>
      </c>
      <c r="B2913" t="s">
        <v>29</v>
      </c>
      <c r="C2913">
        <v>33</v>
      </c>
      <c r="D2913" t="s">
        <v>30</v>
      </c>
      <c r="E2913" t="s">
        <v>53</v>
      </c>
      <c r="F2913" t="s">
        <v>54</v>
      </c>
      <c r="G2913" t="s">
        <v>139</v>
      </c>
      <c r="H2913" t="s">
        <v>51</v>
      </c>
      <c r="I2913">
        <v>9.8000000000000007</v>
      </c>
      <c r="J2913" t="s">
        <v>25</v>
      </c>
      <c r="K2913" s="1">
        <v>41904</v>
      </c>
      <c r="L2913"/>
      <c r="M2913">
        <v>11.1</v>
      </c>
      <c r="N2913">
        <v>54778</v>
      </c>
      <c r="O2913">
        <v>4</v>
      </c>
      <c r="P2913" t="s">
        <v>26</v>
      </c>
      <c r="Q2913">
        <v>1</v>
      </c>
      <c r="R2913">
        <v>6</v>
      </c>
      <c r="T2913" t="s">
        <v>26</v>
      </c>
    </row>
    <row r="2914" spans="1:20" x14ac:dyDescent="0.3">
      <c r="A2914" t="s">
        <v>3147</v>
      </c>
      <c r="B2914" t="s">
        <v>29</v>
      </c>
      <c r="C2914">
        <v>34</v>
      </c>
      <c r="D2914" t="s">
        <v>30</v>
      </c>
      <c r="E2914" t="s">
        <v>63</v>
      </c>
      <c r="F2914" t="s">
        <v>40</v>
      </c>
      <c r="G2914" t="s">
        <v>96</v>
      </c>
      <c r="H2914" t="s">
        <v>24</v>
      </c>
      <c r="I2914">
        <v>2.2999999999999998</v>
      </c>
      <c r="J2914" t="s">
        <v>25</v>
      </c>
      <c r="K2914" s="1">
        <v>45441</v>
      </c>
      <c r="L2914" s="1">
        <v>45520</v>
      </c>
      <c r="M2914">
        <v>0.22</v>
      </c>
      <c r="N2914">
        <v>35351</v>
      </c>
      <c r="O2914">
        <v>2</v>
      </c>
      <c r="P2914" t="s">
        <v>26</v>
      </c>
      <c r="Q2914">
        <v>1</v>
      </c>
      <c r="R2914">
        <v>4</v>
      </c>
      <c r="S2914" t="s">
        <v>690</v>
      </c>
      <c r="T2914" t="s">
        <v>65</v>
      </c>
    </row>
    <row r="2915" spans="1:20" x14ac:dyDescent="0.3">
      <c r="A2915" t="s">
        <v>3148</v>
      </c>
      <c r="B2915" t="s">
        <v>19</v>
      </c>
      <c r="C2915">
        <v>28</v>
      </c>
      <c r="D2915" t="s">
        <v>30</v>
      </c>
      <c r="E2915" t="s">
        <v>36</v>
      </c>
      <c r="F2915" t="s">
        <v>32</v>
      </c>
      <c r="G2915" t="s">
        <v>171</v>
      </c>
      <c r="H2915" t="s">
        <v>24</v>
      </c>
      <c r="I2915">
        <v>5.5</v>
      </c>
      <c r="J2915" t="s">
        <v>25</v>
      </c>
      <c r="K2915" s="1">
        <v>40542</v>
      </c>
      <c r="L2915"/>
      <c r="M2915">
        <v>14.83</v>
      </c>
      <c r="N2915">
        <v>43894</v>
      </c>
      <c r="O2915">
        <v>3</v>
      </c>
      <c r="P2915" t="s">
        <v>26</v>
      </c>
      <c r="Q2915">
        <v>1</v>
      </c>
      <c r="R2915">
        <v>10</v>
      </c>
      <c r="S2915" t="s">
        <v>1748</v>
      </c>
      <c r="T2915" t="s">
        <v>26</v>
      </c>
    </row>
    <row r="2916" spans="1:20" x14ac:dyDescent="0.3">
      <c r="A2916" t="s">
        <v>3149</v>
      </c>
      <c r="B2916" t="s">
        <v>29</v>
      </c>
      <c r="C2916">
        <v>29</v>
      </c>
      <c r="D2916" t="s">
        <v>30</v>
      </c>
      <c r="E2916" t="s">
        <v>31</v>
      </c>
      <c r="F2916" t="s">
        <v>92</v>
      </c>
      <c r="G2916" t="s">
        <v>93</v>
      </c>
      <c r="H2916" t="s">
        <v>24</v>
      </c>
      <c r="I2916">
        <v>3.4</v>
      </c>
      <c r="J2916" t="s">
        <v>25</v>
      </c>
      <c r="K2916" s="1">
        <v>45666</v>
      </c>
      <c r="L2916"/>
      <c r="M2916">
        <v>0.8</v>
      </c>
      <c r="N2916">
        <v>50715</v>
      </c>
      <c r="O2916">
        <v>3</v>
      </c>
      <c r="P2916" t="s">
        <v>26</v>
      </c>
      <c r="Q2916">
        <v>2</v>
      </c>
      <c r="R2916">
        <v>7</v>
      </c>
      <c r="S2916" t="s">
        <v>818</v>
      </c>
      <c r="T2916" t="s">
        <v>26</v>
      </c>
    </row>
    <row r="2917" spans="1:20" x14ac:dyDescent="0.3">
      <c r="A2917" t="s">
        <v>3150</v>
      </c>
      <c r="B2917" t="s">
        <v>29</v>
      </c>
      <c r="C2917">
        <v>37</v>
      </c>
      <c r="D2917" t="s">
        <v>30</v>
      </c>
      <c r="E2917" t="s">
        <v>31</v>
      </c>
      <c r="F2917" t="s">
        <v>92</v>
      </c>
      <c r="G2917" t="s">
        <v>246</v>
      </c>
      <c r="H2917" t="s">
        <v>75</v>
      </c>
      <c r="I2917">
        <v>9.1999999999999993</v>
      </c>
      <c r="J2917" t="s">
        <v>25</v>
      </c>
      <c r="K2917" s="1">
        <v>44404</v>
      </c>
      <c r="L2917"/>
      <c r="M2917">
        <v>4.25</v>
      </c>
      <c r="N2917">
        <v>44713</v>
      </c>
      <c r="O2917">
        <v>4</v>
      </c>
      <c r="P2917" t="s">
        <v>26</v>
      </c>
      <c r="Q2917">
        <v>1</v>
      </c>
      <c r="R2917">
        <v>8</v>
      </c>
      <c r="S2917" t="s">
        <v>1836</v>
      </c>
      <c r="T2917" t="s">
        <v>26</v>
      </c>
    </row>
    <row r="2918" spans="1:20" x14ac:dyDescent="0.3">
      <c r="A2918" t="s">
        <v>484</v>
      </c>
      <c r="B2918" t="s">
        <v>29</v>
      </c>
      <c r="C2918">
        <v>27</v>
      </c>
      <c r="D2918" t="s">
        <v>30</v>
      </c>
      <c r="E2918" t="s">
        <v>58</v>
      </c>
      <c r="F2918" t="s">
        <v>32</v>
      </c>
      <c r="G2918" t="s">
        <v>171</v>
      </c>
      <c r="H2918" t="s">
        <v>24</v>
      </c>
      <c r="I2918">
        <v>1.9</v>
      </c>
      <c r="J2918" t="s">
        <v>25</v>
      </c>
      <c r="K2918" s="1">
        <v>43199</v>
      </c>
      <c r="L2918"/>
      <c r="M2918">
        <v>7.55</v>
      </c>
      <c r="N2918">
        <v>31823</v>
      </c>
      <c r="O2918">
        <v>4</v>
      </c>
      <c r="P2918" t="s">
        <v>65</v>
      </c>
      <c r="Q2918">
        <v>3</v>
      </c>
      <c r="R2918">
        <v>7</v>
      </c>
      <c r="T2918" t="s">
        <v>26</v>
      </c>
    </row>
    <row r="2919" spans="1:20" x14ac:dyDescent="0.3">
      <c r="A2919" t="s">
        <v>3151</v>
      </c>
      <c r="B2919" t="s">
        <v>29</v>
      </c>
      <c r="C2919">
        <v>33</v>
      </c>
      <c r="D2919" t="s">
        <v>30</v>
      </c>
      <c r="E2919" t="s">
        <v>39</v>
      </c>
      <c r="F2919" t="s">
        <v>22</v>
      </c>
      <c r="G2919" t="s">
        <v>59</v>
      </c>
      <c r="H2919" t="s">
        <v>84</v>
      </c>
      <c r="I2919">
        <v>3</v>
      </c>
      <c r="J2919" t="s">
        <v>25</v>
      </c>
      <c r="K2919" s="1">
        <v>43178</v>
      </c>
      <c r="L2919"/>
      <c r="M2919">
        <v>7.61</v>
      </c>
      <c r="N2919">
        <v>46372</v>
      </c>
      <c r="O2919">
        <v>4</v>
      </c>
      <c r="P2919" t="s">
        <v>26</v>
      </c>
      <c r="Q2919">
        <v>4</v>
      </c>
      <c r="R2919">
        <v>2</v>
      </c>
      <c r="S2919" t="s">
        <v>382</v>
      </c>
      <c r="T2919" t="s">
        <v>26</v>
      </c>
    </row>
    <row r="2920" spans="1:20" x14ac:dyDescent="0.3">
      <c r="A2920" t="s">
        <v>3152</v>
      </c>
      <c r="B2920" t="s">
        <v>19</v>
      </c>
      <c r="C2920">
        <v>33</v>
      </c>
      <c r="D2920" t="s">
        <v>20</v>
      </c>
      <c r="E2920" t="s">
        <v>63</v>
      </c>
      <c r="F2920" t="s">
        <v>40</v>
      </c>
      <c r="G2920" t="s">
        <v>41</v>
      </c>
      <c r="H2920" t="s">
        <v>51</v>
      </c>
      <c r="I2920">
        <v>2.7</v>
      </c>
      <c r="J2920" t="s">
        <v>25</v>
      </c>
      <c r="K2920" s="1">
        <v>43000</v>
      </c>
      <c r="L2920" s="1">
        <v>44820</v>
      </c>
      <c r="M2920">
        <v>4.9800000000000004</v>
      </c>
      <c r="N2920">
        <v>38950</v>
      </c>
      <c r="O2920">
        <v>2</v>
      </c>
      <c r="P2920" t="s">
        <v>26</v>
      </c>
      <c r="Q2920">
        <v>0</v>
      </c>
      <c r="R2920">
        <v>7</v>
      </c>
      <c r="S2920" t="s">
        <v>500</v>
      </c>
      <c r="T2920" t="s">
        <v>65</v>
      </c>
    </row>
    <row r="2921" spans="1:20" x14ac:dyDescent="0.3">
      <c r="A2921" t="s">
        <v>3153</v>
      </c>
      <c r="B2921" t="s">
        <v>29</v>
      </c>
      <c r="C2921">
        <v>32</v>
      </c>
      <c r="D2921" t="s">
        <v>20</v>
      </c>
      <c r="E2921" t="s">
        <v>63</v>
      </c>
      <c r="F2921" t="s">
        <v>45</v>
      </c>
      <c r="G2921" t="s">
        <v>46</v>
      </c>
      <c r="H2921" t="s">
        <v>24</v>
      </c>
      <c r="I2921">
        <v>6.6</v>
      </c>
      <c r="J2921" t="s">
        <v>25</v>
      </c>
      <c r="K2921" s="1">
        <v>44711</v>
      </c>
      <c r="L2921"/>
      <c r="M2921">
        <v>3.41</v>
      </c>
      <c r="N2921">
        <v>50590</v>
      </c>
      <c r="O2921">
        <v>2</v>
      </c>
      <c r="P2921" t="s">
        <v>26</v>
      </c>
      <c r="Q2921">
        <v>1</v>
      </c>
      <c r="R2921">
        <v>5</v>
      </c>
      <c r="S2921" t="s">
        <v>160</v>
      </c>
      <c r="T2921" t="s">
        <v>26</v>
      </c>
    </row>
    <row r="2922" spans="1:20" x14ac:dyDescent="0.3">
      <c r="A2922" t="s">
        <v>3154</v>
      </c>
      <c r="B2922" t="s">
        <v>19</v>
      </c>
      <c r="C2922">
        <v>22</v>
      </c>
      <c r="D2922" t="s">
        <v>20</v>
      </c>
      <c r="E2922" t="s">
        <v>58</v>
      </c>
      <c r="F2922" t="s">
        <v>82</v>
      </c>
      <c r="G2922" t="s">
        <v>284</v>
      </c>
      <c r="H2922" t="s">
        <v>84</v>
      </c>
      <c r="I2922">
        <v>1.1000000000000001</v>
      </c>
      <c r="J2922" t="s">
        <v>25</v>
      </c>
      <c r="K2922" s="1">
        <v>45663</v>
      </c>
      <c r="L2922"/>
      <c r="M2922">
        <v>0.81</v>
      </c>
      <c r="N2922">
        <v>35427</v>
      </c>
      <c r="O2922">
        <v>3</v>
      </c>
      <c r="P2922" t="s">
        <v>26</v>
      </c>
      <c r="Q2922">
        <v>1</v>
      </c>
      <c r="R2922">
        <v>5</v>
      </c>
      <c r="S2922" t="s">
        <v>837</v>
      </c>
      <c r="T2922" t="s">
        <v>26</v>
      </c>
    </row>
    <row r="2923" spans="1:20" x14ac:dyDescent="0.3">
      <c r="A2923" t="s">
        <v>3155</v>
      </c>
      <c r="B2923" t="s">
        <v>29</v>
      </c>
      <c r="C2923">
        <v>33</v>
      </c>
      <c r="D2923" t="s">
        <v>30</v>
      </c>
      <c r="E2923" t="s">
        <v>58</v>
      </c>
      <c r="F2923" t="s">
        <v>40</v>
      </c>
      <c r="G2923" t="s">
        <v>50</v>
      </c>
      <c r="H2923" t="s">
        <v>47</v>
      </c>
      <c r="I2923">
        <v>6.3</v>
      </c>
      <c r="J2923" t="s">
        <v>25</v>
      </c>
      <c r="K2923" s="1">
        <v>42384</v>
      </c>
      <c r="L2923"/>
      <c r="M2923">
        <v>9.7899999999999991</v>
      </c>
      <c r="N2923">
        <v>48012</v>
      </c>
      <c r="O2923">
        <v>3</v>
      </c>
      <c r="P2923" t="s">
        <v>26</v>
      </c>
      <c r="Q2923">
        <v>2</v>
      </c>
      <c r="R2923">
        <v>13</v>
      </c>
      <c r="S2923" t="s">
        <v>470</v>
      </c>
      <c r="T2923" t="s">
        <v>26</v>
      </c>
    </row>
    <row r="2924" spans="1:20" x14ac:dyDescent="0.3">
      <c r="A2924" t="s">
        <v>3156</v>
      </c>
      <c r="B2924" t="s">
        <v>19</v>
      </c>
      <c r="C2924">
        <v>32</v>
      </c>
      <c r="D2924" t="s">
        <v>20</v>
      </c>
      <c r="E2924" t="s">
        <v>63</v>
      </c>
      <c r="F2924" t="s">
        <v>32</v>
      </c>
      <c r="G2924" t="s">
        <v>171</v>
      </c>
      <c r="H2924" t="s">
        <v>84</v>
      </c>
      <c r="I2924">
        <v>6.8</v>
      </c>
      <c r="J2924" t="s">
        <v>25</v>
      </c>
      <c r="K2924" s="1">
        <v>42596</v>
      </c>
      <c r="L2924"/>
      <c r="M2924">
        <v>9.1999999999999993</v>
      </c>
      <c r="N2924">
        <v>44128</v>
      </c>
      <c r="O2924">
        <v>3</v>
      </c>
      <c r="P2924" t="s">
        <v>26</v>
      </c>
      <c r="Q2924">
        <v>3</v>
      </c>
      <c r="R2924">
        <v>6</v>
      </c>
      <c r="S2924" t="s">
        <v>1020</v>
      </c>
      <c r="T2924" t="s">
        <v>26</v>
      </c>
    </row>
    <row r="2925" spans="1:20" x14ac:dyDescent="0.3">
      <c r="A2925" t="s">
        <v>3157</v>
      </c>
      <c r="B2925" t="s">
        <v>29</v>
      </c>
      <c r="C2925">
        <v>30</v>
      </c>
      <c r="D2925" t="s">
        <v>30</v>
      </c>
      <c r="E2925" t="s">
        <v>36</v>
      </c>
      <c r="F2925" t="s">
        <v>45</v>
      </c>
      <c r="G2925" t="s">
        <v>46</v>
      </c>
      <c r="H2925" t="s">
        <v>24</v>
      </c>
      <c r="I2925">
        <v>7</v>
      </c>
      <c r="J2925" t="s">
        <v>25</v>
      </c>
      <c r="K2925" s="1">
        <v>42462</v>
      </c>
      <c r="L2925"/>
      <c r="M2925">
        <v>9.57</v>
      </c>
      <c r="N2925">
        <v>53856</v>
      </c>
      <c r="O2925">
        <v>2</v>
      </c>
      <c r="P2925" t="s">
        <v>26</v>
      </c>
      <c r="Q2925">
        <v>1</v>
      </c>
      <c r="R2925">
        <v>8</v>
      </c>
      <c r="S2925" t="s">
        <v>473</v>
      </c>
      <c r="T2925" t="s">
        <v>26</v>
      </c>
    </row>
    <row r="2926" spans="1:20" x14ac:dyDescent="0.3">
      <c r="A2926" t="s">
        <v>3158</v>
      </c>
      <c r="B2926" t="s">
        <v>29</v>
      </c>
      <c r="C2926">
        <v>29</v>
      </c>
      <c r="D2926" t="s">
        <v>20</v>
      </c>
      <c r="E2926" t="s">
        <v>39</v>
      </c>
      <c r="F2926" t="s">
        <v>32</v>
      </c>
      <c r="G2926" t="s">
        <v>171</v>
      </c>
      <c r="H2926" t="s">
        <v>47</v>
      </c>
      <c r="I2926">
        <v>3.8</v>
      </c>
      <c r="J2926" t="s">
        <v>85</v>
      </c>
      <c r="K2926" s="1">
        <v>42193</v>
      </c>
      <c r="L2926"/>
      <c r="M2926">
        <v>10.31</v>
      </c>
      <c r="N2926">
        <v>35708</v>
      </c>
      <c r="O2926">
        <v>2</v>
      </c>
      <c r="P2926" t="s">
        <v>65</v>
      </c>
      <c r="Q2926">
        <v>0</v>
      </c>
      <c r="R2926">
        <v>7</v>
      </c>
      <c r="S2926" t="s">
        <v>1173</v>
      </c>
      <c r="T2926" t="s">
        <v>26</v>
      </c>
    </row>
    <row r="2927" spans="1:20" x14ac:dyDescent="0.3">
      <c r="A2927" t="s">
        <v>3159</v>
      </c>
      <c r="B2927" t="s">
        <v>19</v>
      </c>
      <c r="C2927">
        <v>37</v>
      </c>
      <c r="D2927" t="s">
        <v>30</v>
      </c>
      <c r="E2927" t="s">
        <v>58</v>
      </c>
      <c r="F2927" t="s">
        <v>32</v>
      </c>
      <c r="G2927" t="s">
        <v>171</v>
      </c>
      <c r="H2927" t="s">
        <v>24</v>
      </c>
      <c r="I2927">
        <v>10.3</v>
      </c>
      <c r="J2927" t="s">
        <v>85</v>
      </c>
      <c r="K2927" s="1">
        <v>45280</v>
      </c>
      <c r="L2927" s="1">
        <v>45610</v>
      </c>
      <c r="M2927">
        <v>0.9</v>
      </c>
      <c r="N2927">
        <v>50072</v>
      </c>
      <c r="O2927">
        <v>1</v>
      </c>
      <c r="P2927" t="s">
        <v>65</v>
      </c>
      <c r="Q2927">
        <v>1</v>
      </c>
      <c r="R2927">
        <v>2</v>
      </c>
      <c r="S2927" t="s">
        <v>1359</v>
      </c>
      <c r="T2927" t="s">
        <v>65</v>
      </c>
    </row>
    <row r="2928" spans="1:20" x14ac:dyDescent="0.3">
      <c r="A2928" t="s">
        <v>3160</v>
      </c>
      <c r="B2928" t="s">
        <v>29</v>
      </c>
      <c r="C2928">
        <v>39</v>
      </c>
      <c r="D2928" t="s">
        <v>20</v>
      </c>
      <c r="E2928" t="s">
        <v>36</v>
      </c>
      <c r="F2928" t="s">
        <v>67</v>
      </c>
      <c r="G2928" t="s">
        <v>71</v>
      </c>
      <c r="H2928" t="s">
        <v>24</v>
      </c>
      <c r="I2928">
        <v>13.8</v>
      </c>
      <c r="J2928" t="s">
        <v>25</v>
      </c>
      <c r="K2928" s="1">
        <v>40466</v>
      </c>
      <c r="L2928"/>
      <c r="M2928">
        <v>15.04</v>
      </c>
      <c r="N2928">
        <v>62307</v>
      </c>
      <c r="O2928">
        <v>4</v>
      </c>
      <c r="P2928" t="s">
        <v>26</v>
      </c>
      <c r="Q2928">
        <v>3</v>
      </c>
      <c r="R2928">
        <v>3</v>
      </c>
      <c r="S2928" t="s">
        <v>111</v>
      </c>
      <c r="T2928" t="s">
        <v>26</v>
      </c>
    </row>
    <row r="2929" spans="1:20" x14ac:dyDescent="0.3">
      <c r="A2929" t="s">
        <v>3161</v>
      </c>
      <c r="B2929" t="s">
        <v>19</v>
      </c>
      <c r="C2929">
        <v>22</v>
      </c>
      <c r="D2929" t="s">
        <v>30</v>
      </c>
      <c r="E2929" t="s">
        <v>53</v>
      </c>
      <c r="F2929" t="s">
        <v>54</v>
      </c>
      <c r="G2929" t="s">
        <v>139</v>
      </c>
      <c r="H2929" t="s">
        <v>24</v>
      </c>
      <c r="I2929">
        <v>1.6</v>
      </c>
      <c r="J2929" t="s">
        <v>85</v>
      </c>
      <c r="K2929" s="1">
        <v>43466</v>
      </c>
      <c r="L2929"/>
      <c r="M2929">
        <v>6.82</v>
      </c>
      <c r="N2929">
        <v>39750</v>
      </c>
      <c r="O2929">
        <v>4</v>
      </c>
      <c r="P2929" t="s">
        <v>26</v>
      </c>
      <c r="Q2929">
        <v>2</v>
      </c>
      <c r="R2929">
        <v>5</v>
      </c>
      <c r="S2929" t="s">
        <v>211</v>
      </c>
      <c r="T2929" t="s">
        <v>26</v>
      </c>
    </row>
    <row r="2930" spans="1:20" x14ac:dyDescent="0.3">
      <c r="A2930" t="s">
        <v>3162</v>
      </c>
      <c r="B2930" t="s">
        <v>19</v>
      </c>
      <c r="C2930">
        <v>34</v>
      </c>
      <c r="D2930" t="s">
        <v>20</v>
      </c>
      <c r="E2930" t="s">
        <v>21</v>
      </c>
      <c r="F2930" t="s">
        <v>32</v>
      </c>
      <c r="G2930" t="s">
        <v>33</v>
      </c>
      <c r="H2930" t="s">
        <v>51</v>
      </c>
      <c r="I2930">
        <v>6.6</v>
      </c>
      <c r="J2930" t="s">
        <v>25</v>
      </c>
      <c r="K2930" s="1">
        <v>41490</v>
      </c>
      <c r="L2930"/>
      <c r="M2930">
        <v>12.23</v>
      </c>
      <c r="N2930">
        <v>36032</v>
      </c>
      <c r="O2930">
        <v>2</v>
      </c>
      <c r="P2930" t="s">
        <v>26</v>
      </c>
      <c r="Q2930">
        <v>4</v>
      </c>
      <c r="R2930">
        <v>8</v>
      </c>
      <c r="S2930" t="s">
        <v>694</v>
      </c>
      <c r="T2930" t="s">
        <v>26</v>
      </c>
    </row>
    <row r="2931" spans="1:20" x14ac:dyDescent="0.3">
      <c r="A2931" t="s">
        <v>3163</v>
      </c>
      <c r="B2931" t="s">
        <v>29</v>
      </c>
      <c r="C2931">
        <v>32</v>
      </c>
      <c r="D2931" t="s">
        <v>20</v>
      </c>
      <c r="E2931" t="s">
        <v>31</v>
      </c>
      <c r="F2931" t="s">
        <v>54</v>
      </c>
      <c r="G2931" t="s">
        <v>77</v>
      </c>
      <c r="H2931" t="s">
        <v>51</v>
      </c>
      <c r="I2931">
        <v>9</v>
      </c>
      <c r="J2931" t="s">
        <v>25</v>
      </c>
      <c r="K2931" s="1">
        <v>43643</v>
      </c>
      <c r="L2931"/>
      <c r="M2931">
        <v>6.34</v>
      </c>
      <c r="N2931">
        <v>41915</v>
      </c>
      <c r="O2931">
        <v>2</v>
      </c>
      <c r="P2931" t="s">
        <v>26</v>
      </c>
      <c r="Q2931">
        <v>1</v>
      </c>
      <c r="R2931">
        <v>5</v>
      </c>
      <c r="S2931" t="s">
        <v>320</v>
      </c>
      <c r="T2931" t="s">
        <v>26</v>
      </c>
    </row>
    <row r="2932" spans="1:20" x14ac:dyDescent="0.3">
      <c r="A2932" t="s">
        <v>3164</v>
      </c>
      <c r="B2932" t="s">
        <v>29</v>
      </c>
      <c r="C2932">
        <v>36</v>
      </c>
      <c r="D2932" t="s">
        <v>20</v>
      </c>
      <c r="E2932" t="s">
        <v>21</v>
      </c>
      <c r="F2932" t="s">
        <v>92</v>
      </c>
      <c r="G2932" t="s">
        <v>120</v>
      </c>
      <c r="H2932" t="s">
        <v>51</v>
      </c>
      <c r="I2932">
        <v>13.2</v>
      </c>
      <c r="J2932" t="s">
        <v>25</v>
      </c>
      <c r="K2932" s="1">
        <v>43947</v>
      </c>
      <c r="L2932" s="1">
        <v>45190</v>
      </c>
      <c r="M2932">
        <v>3.4</v>
      </c>
      <c r="N2932">
        <v>57485</v>
      </c>
      <c r="O2932">
        <v>2</v>
      </c>
      <c r="P2932" t="s">
        <v>65</v>
      </c>
      <c r="Q2932">
        <v>3</v>
      </c>
      <c r="R2932">
        <v>5</v>
      </c>
      <c r="S2932" t="s">
        <v>969</v>
      </c>
      <c r="T2932" t="s">
        <v>65</v>
      </c>
    </row>
    <row r="2933" spans="1:20" x14ac:dyDescent="0.3">
      <c r="A2933" t="s">
        <v>3165</v>
      </c>
      <c r="B2933" t="s">
        <v>29</v>
      </c>
      <c r="C2933">
        <v>42</v>
      </c>
      <c r="D2933" t="s">
        <v>20</v>
      </c>
      <c r="E2933" t="s">
        <v>31</v>
      </c>
      <c r="F2933" t="s">
        <v>32</v>
      </c>
      <c r="G2933" t="s">
        <v>171</v>
      </c>
      <c r="H2933" t="s">
        <v>51</v>
      </c>
      <c r="I2933">
        <v>11.3</v>
      </c>
      <c r="J2933" t="s">
        <v>25</v>
      </c>
      <c r="K2933" s="1">
        <v>43574</v>
      </c>
      <c r="L2933"/>
      <c r="M2933">
        <v>6.53</v>
      </c>
      <c r="N2933">
        <v>50404</v>
      </c>
      <c r="O2933">
        <v>1</v>
      </c>
      <c r="P2933" t="s">
        <v>26</v>
      </c>
      <c r="Q2933">
        <v>1</v>
      </c>
      <c r="R2933">
        <v>12</v>
      </c>
      <c r="S2933" t="s">
        <v>841</v>
      </c>
      <c r="T2933" t="s">
        <v>26</v>
      </c>
    </row>
    <row r="2934" spans="1:20" x14ac:dyDescent="0.3">
      <c r="A2934" t="s">
        <v>1165</v>
      </c>
      <c r="B2934" t="s">
        <v>19</v>
      </c>
      <c r="C2934">
        <v>28</v>
      </c>
      <c r="D2934" t="s">
        <v>30</v>
      </c>
      <c r="E2934" t="s">
        <v>39</v>
      </c>
      <c r="F2934" t="s">
        <v>92</v>
      </c>
      <c r="G2934" t="s">
        <v>120</v>
      </c>
      <c r="H2934" t="s">
        <v>47</v>
      </c>
      <c r="I2934">
        <v>6.7</v>
      </c>
      <c r="J2934" t="s">
        <v>25</v>
      </c>
      <c r="K2934" s="1">
        <v>39847</v>
      </c>
      <c r="L2934" s="1">
        <v>41678</v>
      </c>
      <c r="M2934">
        <v>5.01</v>
      </c>
      <c r="N2934">
        <v>46510</v>
      </c>
      <c r="O2934">
        <v>3</v>
      </c>
      <c r="P2934" t="s">
        <v>26</v>
      </c>
      <c r="Q2934">
        <v>0</v>
      </c>
      <c r="R2934">
        <v>7</v>
      </c>
      <c r="T2934" t="s">
        <v>65</v>
      </c>
    </row>
    <row r="2935" spans="1:20" x14ac:dyDescent="0.3">
      <c r="A2935" t="s">
        <v>3166</v>
      </c>
      <c r="B2935" t="s">
        <v>29</v>
      </c>
      <c r="C2935">
        <v>36</v>
      </c>
      <c r="D2935" t="s">
        <v>30</v>
      </c>
      <c r="E2935" t="s">
        <v>63</v>
      </c>
      <c r="F2935" t="s">
        <v>32</v>
      </c>
      <c r="G2935" t="s">
        <v>171</v>
      </c>
      <c r="H2935" t="s">
        <v>84</v>
      </c>
      <c r="I2935">
        <v>9.3000000000000007</v>
      </c>
      <c r="J2935" t="s">
        <v>25</v>
      </c>
      <c r="K2935" s="1">
        <v>41752</v>
      </c>
      <c r="L2935"/>
      <c r="M2935">
        <v>11.52</v>
      </c>
      <c r="N2935">
        <v>50566</v>
      </c>
      <c r="O2935">
        <v>3</v>
      </c>
      <c r="P2935" t="s">
        <v>26</v>
      </c>
      <c r="Q2935">
        <v>1</v>
      </c>
      <c r="R2935">
        <v>4</v>
      </c>
      <c r="S2935" t="s">
        <v>365</v>
      </c>
      <c r="T2935" t="s">
        <v>26</v>
      </c>
    </row>
    <row r="2936" spans="1:20" x14ac:dyDescent="0.3">
      <c r="A2936" t="s">
        <v>3167</v>
      </c>
      <c r="B2936" t="s">
        <v>19</v>
      </c>
      <c r="C2936">
        <v>28</v>
      </c>
      <c r="D2936" t="s">
        <v>20</v>
      </c>
      <c r="E2936" t="s">
        <v>63</v>
      </c>
      <c r="F2936" t="s">
        <v>40</v>
      </c>
      <c r="G2936" t="s">
        <v>50</v>
      </c>
      <c r="H2936" t="s">
        <v>24</v>
      </c>
      <c r="I2936">
        <v>2.1</v>
      </c>
      <c r="J2936" t="s">
        <v>25</v>
      </c>
      <c r="K2936" s="1">
        <v>41353</v>
      </c>
      <c r="L2936"/>
      <c r="M2936">
        <v>12.61</v>
      </c>
      <c r="N2936">
        <v>31349</v>
      </c>
      <c r="O2936">
        <v>3</v>
      </c>
      <c r="P2936" t="s">
        <v>26</v>
      </c>
      <c r="Q2936">
        <v>0</v>
      </c>
      <c r="R2936">
        <v>4</v>
      </c>
      <c r="S2936" t="s">
        <v>881</v>
      </c>
      <c r="T2936" t="s">
        <v>26</v>
      </c>
    </row>
    <row r="2937" spans="1:20" x14ac:dyDescent="0.3">
      <c r="A2937" t="s">
        <v>3168</v>
      </c>
      <c r="B2937" t="s">
        <v>29</v>
      </c>
      <c r="C2937">
        <v>36</v>
      </c>
      <c r="D2937" t="s">
        <v>30</v>
      </c>
      <c r="E2937" t="s">
        <v>39</v>
      </c>
      <c r="F2937" t="s">
        <v>22</v>
      </c>
      <c r="G2937" t="s">
        <v>59</v>
      </c>
      <c r="H2937" t="s">
        <v>47</v>
      </c>
      <c r="I2937">
        <v>9.4</v>
      </c>
      <c r="J2937" t="s">
        <v>25</v>
      </c>
      <c r="K2937" s="1">
        <v>43353</v>
      </c>
      <c r="L2937"/>
      <c r="M2937">
        <v>7.13</v>
      </c>
      <c r="N2937">
        <v>45359</v>
      </c>
      <c r="O2937">
        <v>3</v>
      </c>
      <c r="P2937" t="s">
        <v>26</v>
      </c>
      <c r="Q2937">
        <v>4</v>
      </c>
      <c r="R2937">
        <v>9</v>
      </c>
      <c r="S2937" t="s">
        <v>625</v>
      </c>
      <c r="T2937" t="s">
        <v>26</v>
      </c>
    </row>
    <row r="2938" spans="1:20" x14ac:dyDescent="0.3">
      <c r="A2938" t="s">
        <v>3169</v>
      </c>
      <c r="B2938" t="s">
        <v>19</v>
      </c>
      <c r="C2938">
        <v>26</v>
      </c>
      <c r="D2938" t="s">
        <v>30</v>
      </c>
      <c r="E2938" t="s">
        <v>44</v>
      </c>
      <c r="F2938" t="s">
        <v>82</v>
      </c>
      <c r="G2938" t="s">
        <v>284</v>
      </c>
      <c r="H2938" t="s">
        <v>51</v>
      </c>
      <c r="I2938">
        <v>2.9</v>
      </c>
      <c r="J2938" t="s">
        <v>85</v>
      </c>
      <c r="K2938" s="1">
        <v>43229</v>
      </c>
      <c r="L2938"/>
      <c r="M2938">
        <v>7.47</v>
      </c>
      <c r="N2938">
        <v>41005</v>
      </c>
      <c r="O2938">
        <v>5</v>
      </c>
      <c r="P2938" t="s">
        <v>26</v>
      </c>
      <c r="Q2938">
        <v>2</v>
      </c>
      <c r="R2938">
        <v>10</v>
      </c>
      <c r="S2938" t="s">
        <v>837</v>
      </c>
      <c r="T2938" t="s">
        <v>26</v>
      </c>
    </row>
    <row r="2939" spans="1:20" x14ac:dyDescent="0.3">
      <c r="A2939" t="s">
        <v>3170</v>
      </c>
      <c r="B2939" t="s">
        <v>19</v>
      </c>
      <c r="C2939">
        <v>26</v>
      </c>
      <c r="D2939" t="s">
        <v>30</v>
      </c>
      <c r="E2939" t="s">
        <v>63</v>
      </c>
      <c r="F2939" t="s">
        <v>32</v>
      </c>
      <c r="G2939" t="s">
        <v>33</v>
      </c>
      <c r="H2939" t="s">
        <v>51</v>
      </c>
      <c r="I2939">
        <v>6</v>
      </c>
      <c r="J2939" t="s">
        <v>25</v>
      </c>
      <c r="K2939" s="1">
        <v>39785</v>
      </c>
      <c r="L2939"/>
      <c r="M2939">
        <v>16.899999999999999</v>
      </c>
      <c r="N2939">
        <v>33922</v>
      </c>
      <c r="O2939">
        <v>2</v>
      </c>
      <c r="P2939" t="s">
        <v>26</v>
      </c>
      <c r="Q2939">
        <v>0</v>
      </c>
      <c r="R2939">
        <v>6</v>
      </c>
      <c r="S2939" t="s">
        <v>2633</v>
      </c>
      <c r="T2939" t="s">
        <v>26</v>
      </c>
    </row>
    <row r="2940" spans="1:20" x14ac:dyDescent="0.3">
      <c r="A2940" t="s">
        <v>3171</v>
      </c>
      <c r="B2940" t="s">
        <v>29</v>
      </c>
      <c r="C2940">
        <v>33</v>
      </c>
      <c r="D2940" t="s">
        <v>20</v>
      </c>
      <c r="E2940" t="s">
        <v>39</v>
      </c>
      <c r="F2940" t="s">
        <v>45</v>
      </c>
      <c r="G2940" t="s">
        <v>164</v>
      </c>
      <c r="H2940" t="s">
        <v>24</v>
      </c>
      <c r="I2940">
        <v>8.8000000000000007</v>
      </c>
      <c r="J2940" t="s">
        <v>25</v>
      </c>
      <c r="K2940" s="1">
        <v>44773</v>
      </c>
      <c r="L2940"/>
      <c r="M2940">
        <v>3.24</v>
      </c>
      <c r="N2940">
        <v>53587</v>
      </c>
      <c r="O2940">
        <v>3</v>
      </c>
      <c r="P2940" t="s">
        <v>26</v>
      </c>
      <c r="Q2940">
        <v>0</v>
      </c>
      <c r="R2940">
        <v>8</v>
      </c>
      <c r="S2940" t="s">
        <v>165</v>
      </c>
      <c r="T2940" t="s">
        <v>26</v>
      </c>
    </row>
    <row r="2941" spans="1:20" x14ac:dyDescent="0.3">
      <c r="A2941" t="s">
        <v>3172</v>
      </c>
      <c r="B2941" t="s">
        <v>19</v>
      </c>
      <c r="C2941">
        <v>29</v>
      </c>
      <c r="D2941" t="s">
        <v>20</v>
      </c>
      <c r="E2941" t="s">
        <v>39</v>
      </c>
      <c r="F2941" t="s">
        <v>40</v>
      </c>
      <c r="G2941" t="s">
        <v>41</v>
      </c>
      <c r="H2941" t="s">
        <v>51</v>
      </c>
      <c r="I2941">
        <v>5.4</v>
      </c>
      <c r="J2941" t="s">
        <v>25</v>
      </c>
      <c r="K2941" s="1">
        <v>43213</v>
      </c>
      <c r="L2941"/>
      <c r="M2941">
        <v>7.52</v>
      </c>
      <c r="N2941">
        <v>41056</v>
      </c>
      <c r="O2941">
        <v>2</v>
      </c>
      <c r="P2941" t="s">
        <v>26</v>
      </c>
      <c r="Q2941">
        <v>2</v>
      </c>
      <c r="R2941">
        <v>7</v>
      </c>
      <c r="S2941" t="s">
        <v>116</v>
      </c>
      <c r="T2941" t="s">
        <v>26</v>
      </c>
    </row>
    <row r="2942" spans="1:20" x14ac:dyDescent="0.3">
      <c r="A2942" t="s">
        <v>447</v>
      </c>
      <c r="B2942" t="s">
        <v>19</v>
      </c>
      <c r="C2942">
        <v>30</v>
      </c>
      <c r="D2942" t="s">
        <v>30</v>
      </c>
      <c r="E2942" t="s">
        <v>58</v>
      </c>
      <c r="F2942" t="s">
        <v>54</v>
      </c>
      <c r="G2942" t="s">
        <v>139</v>
      </c>
      <c r="H2942" t="s">
        <v>51</v>
      </c>
      <c r="I2942">
        <v>2.9</v>
      </c>
      <c r="J2942" t="s">
        <v>25</v>
      </c>
      <c r="K2942" s="1">
        <v>39652</v>
      </c>
      <c r="L2942" s="1">
        <v>41884</v>
      </c>
      <c r="M2942">
        <v>6.11</v>
      </c>
      <c r="N2942">
        <v>38714</v>
      </c>
      <c r="O2942">
        <v>5</v>
      </c>
      <c r="P2942" t="s">
        <v>26</v>
      </c>
      <c r="Q2942">
        <v>2</v>
      </c>
      <c r="R2942">
        <v>4</v>
      </c>
      <c r="T2942" t="s">
        <v>65</v>
      </c>
    </row>
    <row r="2943" spans="1:20" x14ac:dyDescent="0.3">
      <c r="A2943" t="s">
        <v>3173</v>
      </c>
      <c r="B2943" t="s">
        <v>19</v>
      </c>
      <c r="C2943">
        <v>27</v>
      </c>
      <c r="D2943" t="s">
        <v>30</v>
      </c>
      <c r="E2943" t="s">
        <v>21</v>
      </c>
      <c r="F2943" t="s">
        <v>67</v>
      </c>
      <c r="G2943" t="s">
        <v>176</v>
      </c>
      <c r="H2943" t="s">
        <v>24</v>
      </c>
      <c r="I2943">
        <v>2.2000000000000002</v>
      </c>
      <c r="J2943" t="s">
        <v>25</v>
      </c>
      <c r="K2943" s="1">
        <v>41084</v>
      </c>
      <c r="L2943" s="1">
        <v>43585</v>
      </c>
      <c r="M2943">
        <v>6.85</v>
      </c>
      <c r="N2943">
        <v>42342</v>
      </c>
      <c r="O2943">
        <v>2</v>
      </c>
      <c r="P2943" t="s">
        <v>26</v>
      </c>
      <c r="Q2943">
        <v>1</v>
      </c>
      <c r="R2943">
        <v>5</v>
      </c>
      <c r="S2943" t="s">
        <v>345</v>
      </c>
      <c r="T2943" t="s">
        <v>65</v>
      </c>
    </row>
    <row r="2944" spans="1:20" x14ac:dyDescent="0.3">
      <c r="A2944" t="s">
        <v>3174</v>
      </c>
      <c r="B2944" t="s">
        <v>29</v>
      </c>
      <c r="C2944">
        <v>32</v>
      </c>
      <c r="D2944" t="s">
        <v>30</v>
      </c>
      <c r="E2944" t="s">
        <v>53</v>
      </c>
      <c r="F2944" t="s">
        <v>22</v>
      </c>
      <c r="G2944" t="s">
        <v>23</v>
      </c>
      <c r="H2944" t="s">
        <v>24</v>
      </c>
      <c r="I2944">
        <v>8.3000000000000007</v>
      </c>
      <c r="J2944" t="s">
        <v>25</v>
      </c>
      <c r="K2944" s="1">
        <v>45909</v>
      </c>
      <c r="L2944"/>
      <c r="M2944">
        <v>0.13</v>
      </c>
      <c r="N2944">
        <v>53495</v>
      </c>
      <c r="O2944">
        <v>3</v>
      </c>
      <c r="P2944" t="s">
        <v>26</v>
      </c>
      <c r="Q2944">
        <v>2</v>
      </c>
      <c r="R2944">
        <v>7</v>
      </c>
      <c r="S2944" t="s">
        <v>382</v>
      </c>
      <c r="T2944" t="s">
        <v>26</v>
      </c>
    </row>
    <row r="2945" spans="1:20" x14ac:dyDescent="0.3">
      <c r="A2945" t="s">
        <v>311</v>
      </c>
      <c r="B2945" t="s">
        <v>19</v>
      </c>
      <c r="C2945">
        <v>31</v>
      </c>
      <c r="D2945" t="s">
        <v>20</v>
      </c>
      <c r="E2945" t="s">
        <v>31</v>
      </c>
      <c r="F2945" t="s">
        <v>82</v>
      </c>
      <c r="G2945" t="s">
        <v>83</v>
      </c>
      <c r="H2945" t="s">
        <v>24</v>
      </c>
      <c r="I2945">
        <v>6.5</v>
      </c>
      <c r="J2945" t="s">
        <v>25</v>
      </c>
      <c r="K2945" s="1">
        <v>42373</v>
      </c>
      <c r="L2945"/>
      <c r="M2945">
        <v>9.82</v>
      </c>
      <c r="N2945">
        <v>47283</v>
      </c>
      <c r="O2945">
        <v>2</v>
      </c>
      <c r="P2945" t="s">
        <v>26</v>
      </c>
      <c r="Q2945">
        <v>1</v>
      </c>
      <c r="R2945">
        <v>1</v>
      </c>
      <c r="T2945" t="s">
        <v>26</v>
      </c>
    </row>
    <row r="2946" spans="1:20" x14ac:dyDescent="0.3">
      <c r="A2946" t="s">
        <v>3175</v>
      </c>
      <c r="B2946" t="s">
        <v>19</v>
      </c>
      <c r="C2946">
        <v>34</v>
      </c>
      <c r="D2946" t="s">
        <v>20</v>
      </c>
      <c r="E2946" t="s">
        <v>39</v>
      </c>
      <c r="F2946" t="s">
        <v>67</v>
      </c>
      <c r="G2946" t="s">
        <v>68</v>
      </c>
      <c r="H2946" t="s">
        <v>51</v>
      </c>
      <c r="I2946">
        <v>8.3000000000000007</v>
      </c>
      <c r="J2946" t="s">
        <v>25</v>
      </c>
      <c r="K2946" s="1">
        <v>41463</v>
      </c>
      <c r="L2946" s="1">
        <v>44324</v>
      </c>
      <c r="M2946">
        <v>7.83</v>
      </c>
      <c r="N2946">
        <v>51311</v>
      </c>
      <c r="O2946">
        <v>2</v>
      </c>
      <c r="P2946" t="s">
        <v>26</v>
      </c>
      <c r="Q2946">
        <v>1</v>
      </c>
      <c r="R2946">
        <v>13</v>
      </c>
      <c r="S2946" t="s">
        <v>80</v>
      </c>
      <c r="T2946" t="s">
        <v>65</v>
      </c>
    </row>
    <row r="2947" spans="1:20" x14ac:dyDescent="0.3">
      <c r="A2947" t="s">
        <v>3176</v>
      </c>
      <c r="B2947" t="s">
        <v>19</v>
      </c>
      <c r="C2947">
        <v>27</v>
      </c>
      <c r="D2947" t="s">
        <v>20</v>
      </c>
      <c r="E2947" t="s">
        <v>31</v>
      </c>
      <c r="F2947" t="s">
        <v>67</v>
      </c>
      <c r="G2947" t="s">
        <v>68</v>
      </c>
      <c r="H2947" t="s">
        <v>24</v>
      </c>
      <c r="I2947">
        <v>2.1</v>
      </c>
      <c r="J2947" t="s">
        <v>25</v>
      </c>
      <c r="K2947" s="1">
        <v>44945</v>
      </c>
      <c r="L2947"/>
      <c r="M2947">
        <v>2.77</v>
      </c>
      <c r="N2947">
        <v>37844</v>
      </c>
      <c r="O2947">
        <v>3</v>
      </c>
      <c r="P2947" t="s">
        <v>26</v>
      </c>
      <c r="Q2947">
        <v>0</v>
      </c>
      <c r="R2947">
        <v>6</v>
      </c>
      <c r="S2947" t="s">
        <v>921</v>
      </c>
      <c r="T2947" t="s">
        <v>26</v>
      </c>
    </row>
    <row r="2948" spans="1:20" x14ac:dyDescent="0.3">
      <c r="A2948" t="s">
        <v>3177</v>
      </c>
      <c r="B2948" t="s">
        <v>29</v>
      </c>
      <c r="C2948">
        <v>29</v>
      </c>
      <c r="D2948" t="s">
        <v>30</v>
      </c>
      <c r="E2948" t="s">
        <v>21</v>
      </c>
      <c r="F2948" t="s">
        <v>82</v>
      </c>
      <c r="G2948" t="s">
        <v>107</v>
      </c>
      <c r="H2948" t="s">
        <v>84</v>
      </c>
      <c r="I2948">
        <v>5.7</v>
      </c>
      <c r="J2948" t="s">
        <v>85</v>
      </c>
      <c r="K2948" s="1">
        <v>41968</v>
      </c>
      <c r="L2948"/>
      <c r="M2948">
        <v>10.92</v>
      </c>
      <c r="N2948">
        <v>44227</v>
      </c>
      <c r="O2948">
        <v>3</v>
      </c>
      <c r="P2948" t="s">
        <v>26</v>
      </c>
      <c r="Q2948">
        <v>2</v>
      </c>
      <c r="R2948">
        <v>8</v>
      </c>
      <c r="S2948" t="s">
        <v>663</v>
      </c>
      <c r="T2948" t="s">
        <v>26</v>
      </c>
    </row>
    <row r="2949" spans="1:20" x14ac:dyDescent="0.3">
      <c r="A2949" t="s">
        <v>3178</v>
      </c>
      <c r="B2949" t="s">
        <v>29</v>
      </c>
      <c r="C2949">
        <v>34</v>
      </c>
      <c r="D2949" t="s">
        <v>20</v>
      </c>
      <c r="E2949" t="s">
        <v>63</v>
      </c>
      <c r="F2949" t="s">
        <v>92</v>
      </c>
      <c r="G2949" t="s">
        <v>93</v>
      </c>
      <c r="H2949" t="s">
        <v>24</v>
      </c>
      <c r="I2949">
        <v>9.8000000000000007</v>
      </c>
      <c r="J2949" t="s">
        <v>25</v>
      </c>
      <c r="K2949" s="1">
        <v>40158</v>
      </c>
      <c r="L2949"/>
      <c r="M2949">
        <v>15.88</v>
      </c>
      <c r="N2949">
        <v>55468</v>
      </c>
      <c r="O2949">
        <v>2</v>
      </c>
      <c r="P2949" t="s">
        <v>26</v>
      </c>
      <c r="Q2949">
        <v>2</v>
      </c>
      <c r="R2949">
        <v>4</v>
      </c>
      <c r="S2949" t="s">
        <v>224</v>
      </c>
      <c r="T2949" t="s">
        <v>26</v>
      </c>
    </row>
    <row r="2950" spans="1:20" x14ac:dyDescent="0.3">
      <c r="A2950" t="s">
        <v>3179</v>
      </c>
      <c r="B2950" t="s">
        <v>19</v>
      </c>
      <c r="C2950">
        <v>30</v>
      </c>
      <c r="D2950" t="s">
        <v>20</v>
      </c>
      <c r="E2950" t="s">
        <v>58</v>
      </c>
      <c r="F2950" t="s">
        <v>22</v>
      </c>
      <c r="G2950" t="s">
        <v>59</v>
      </c>
      <c r="H2950" t="s">
        <v>24</v>
      </c>
      <c r="I2950">
        <v>10</v>
      </c>
      <c r="J2950" t="s">
        <v>25</v>
      </c>
      <c r="K2950" s="1">
        <v>42940</v>
      </c>
      <c r="L2950"/>
      <c r="M2950">
        <v>8.26</v>
      </c>
      <c r="N2950">
        <v>51488</v>
      </c>
      <c r="O2950">
        <v>3</v>
      </c>
      <c r="P2950" t="s">
        <v>26</v>
      </c>
      <c r="Q2950">
        <v>2</v>
      </c>
      <c r="R2950">
        <v>6</v>
      </c>
      <c r="S2950" t="s">
        <v>289</v>
      </c>
      <c r="T2950" t="s">
        <v>26</v>
      </c>
    </row>
    <row r="2951" spans="1:20" x14ac:dyDescent="0.3">
      <c r="A2951" t="s">
        <v>3180</v>
      </c>
      <c r="B2951" t="s">
        <v>19</v>
      </c>
      <c r="C2951">
        <v>38</v>
      </c>
      <c r="D2951" t="s">
        <v>30</v>
      </c>
      <c r="E2951" t="s">
        <v>21</v>
      </c>
      <c r="F2951" t="s">
        <v>22</v>
      </c>
      <c r="G2951" t="s">
        <v>74</v>
      </c>
      <c r="H2951" t="s">
        <v>24</v>
      </c>
      <c r="I2951">
        <v>13.6</v>
      </c>
      <c r="J2951" t="s">
        <v>25</v>
      </c>
      <c r="K2951" s="1">
        <v>42793</v>
      </c>
      <c r="L2951" s="1">
        <v>44946</v>
      </c>
      <c r="M2951">
        <v>5.89</v>
      </c>
      <c r="N2951">
        <v>53604</v>
      </c>
      <c r="O2951">
        <v>3</v>
      </c>
      <c r="P2951" t="s">
        <v>26</v>
      </c>
      <c r="Q2951">
        <v>1</v>
      </c>
      <c r="R2951">
        <v>7</v>
      </c>
      <c r="S2951" t="s">
        <v>289</v>
      </c>
      <c r="T2951" t="s">
        <v>65</v>
      </c>
    </row>
    <row r="2952" spans="1:20" x14ac:dyDescent="0.3">
      <c r="A2952" t="s">
        <v>3181</v>
      </c>
      <c r="B2952" t="s">
        <v>29</v>
      </c>
      <c r="C2952">
        <v>48</v>
      </c>
      <c r="D2952" t="s">
        <v>30</v>
      </c>
      <c r="E2952" t="s">
        <v>63</v>
      </c>
      <c r="F2952" t="s">
        <v>45</v>
      </c>
      <c r="G2952" t="s">
        <v>46</v>
      </c>
      <c r="H2952" t="s">
        <v>51</v>
      </c>
      <c r="I2952">
        <v>7</v>
      </c>
      <c r="J2952" t="s">
        <v>25</v>
      </c>
      <c r="K2952" s="1">
        <v>45853</v>
      </c>
      <c r="L2952" s="1">
        <v>45937</v>
      </c>
      <c r="M2952">
        <v>0.23</v>
      </c>
      <c r="N2952">
        <v>51573</v>
      </c>
      <c r="O2952">
        <v>1</v>
      </c>
      <c r="P2952" t="s">
        <v>26</v>
      </c>
      <c r="Q2952">
        <v>2</v>
      </c>
      <c r="R2952">
        <v>9</v>
      </c>
      <c r="S2952" t="s">
        <v>114</v>
      </c>
      <c r="T2952" t="s">
        <v>65</v>
      </c>
    </row>
    <row r="2953" spans="1:20" x14ac:dyDescent="0.3">
      <c r="A2953" t="s">
        <v>3182</v>
      </c>
      <c r="B2953" t="s">
        <v>29</v>
      </c>
      <c r="C2953">
        <v>36</v>
      </c>
      <c r="D2953" t="s">
        <v>30</v>
      </c>
      <c r="E2953" t="s">
        <v>63</v>
      </c>
      <c r="F2953" t="s">
        <v>67</v>
      </c>
      <c r="G2953" t="s">
        <v>71</v>
      </c>
      <c r="H2953" t="s">
        <v>24</v>
      </c>
      <c r="I2953">
        <v>11.5</v>
      </c>
      <c r="J2953" t="s">
        <v>25</v>
      </c>
      <c r="K2953" s="1">
        <v>42519</v>
      </c>
      <c r="L2953"/>
      <c r="M2953">
        <v>9.42</v>
      </c>
      <c r="N2953">
        <v>51083</v>
      </c>
      <c r="O2953">
        <v>2</v>
      </c>
      <c r="P2953" t="s">
        <v>26</v>
      </c>
      <c r="Q2953">
        <v>1</v>
      </c>
      <c r="R2953">
        <v>7</v>
      </c>
      <c r="S2953" t="s">
        <v>921</v>
      </c>
      <c r="T2953" t="s">
        <v>26</v>
      </c>
    </row>
    <row r="2954" spans="1:20" x14ac:dyDescent="0.3">
      <c r="A2954" t="s">
        <v>3183</v>
      </c>
      <c r="B2954" t="s">
        <v>19</v>
      </c>
      <c r="C2954">
        <v>36</v>
      </c>
      <c r="D2954" t="s">
        <v>20</v>
      </c>
      <c r="E2954" t="s">
        <v>53</v>
      </c>
      <c r="F2954" t="s">
        <v>82</v>
      </c>
      <c r="G2954" t="s">
        <v>83</v>
      </c>
      <c r="H2954" t="s">
        <v>84</v>
      </c>
      <c r="I2954">
        <v>10.4</v>
      </c>
      <c r="J2954" t="s">
        <v>25</v>
      </c>
      <c r="K2954" s="1">
        <v>40926</v>
      </c>
      <c r="L2954"/>
      <c r="M2954">
        <v>13.78</v>
      </c>
      <c r="N2954">
        <v>55905</v>
      </c>
      <c r="O2954">
        <v>4</v>
      </c>
      <c r="P2954" t="s">
        <v>65</v>
      </c>
      <c r="Q2954">
        <v>2</v>
      </c>
      <c r="R2954">
        <v>4</v>
      </c>
      <c r="S2954" t="s">
        <v>632</v>
      </c>
      <c r="T2954" t="s">
        <v>26</v>
      </c>
    </row>
    <row r="2955" spans="1:20" x14ac:dyDescent="0.3">
      <c r="A2955" t="s">
        <v>3184</v>
      </c>
      <c r="B2955" t="s">
        <v>29</v>
      </c>
      <c r="C2955">
        <v>31</v>
      </c>
      <c r="D2955" t="s">
        <v>20</v>
      </c>
      <c r="E2955" t="s">
        <v>44</v>
      </c>
      <c r="F2955" t="s">
        <v>67</v>
      </c>
      <c r="G2955" t="s">
        <v>110</v>
      </c>
      <c r="H2955" t="s">
        <v>24</v>
      </c>
      <c r="I2955">
        <v>6.8</v>
      </c>
      <c r="J2955" t="s">
        <v>25</v>
      </c>
      <c r="K2955" s="1">
        <v>44552</v>
      </c>
      <c r="L2955"/>
      <c r="M2955">
        <v>3.85</v>
      </c>
      <c r="N2955">
        <v>51359</v>
      </c>
      <c r="O2955">
        <v>3</v>
      </c>
      <c r="P2955" t="s">
        <v>26</v>
      </c>
      <c r="Q2955">
        <v>0</v>
      </c>
      <c r="R2955">
        <v>5</v>
      </c>
      <c r="S2955" t="s">
        <v>598</v>
      </c>
      <c r="T2955" t="s">
        <v>26</v>
      </c>
    </row>
    <row r="2956" spans="1:20" x14ac:dyDescent="0.3">
      <c r="A2956" t="s">
        <v>3185</v>
      </c>
      <c r="B2956" t="s">
        <v>19</v>
      </c>
      <c r="C2956">
        <v>39</v>
      </c>
      <c r="D2956" t="s">
        <v>30</v>
      </c>
      <c r="E2956" t="s">
        <v>21</v>
      </c>
      <c r="F2956" t="s">
        <v>32</v>
      </c>
      <c r="G2956" t="s">
        <v>33</v>
      </c>
      <c r="H2956" t="s">
        <v>84</v>
      </c>
      <c r="I2956">
        <v>8.1999999999999993</v>
      </c>
      <c r="J2956" t="s">
        <v>25</v>
      </c>
      <c r="K2956" s="1">
        <v>42630</v>
      </c>
      <c r="L2956"/>
      <c r="M2956">
        <v>9.11</v>
      </c>
      <c r="N2956">
        <v>42565</v>
      </c>
      <c r="O2956">
        <v>4</v>
      </c>
      <c r="P2956" t="s">
        <v>26</v>
      </c>
      <c r="Q2956">
        <v>1</v>
      </c>
      <c r="R2956">
        <v>8</v>
      </c>
      <c r="S2956" t="s">
        <v>316</v>
      </c>
      <c r="T2956" t="s">
        <v>26</v>
      </c>
    </row>
    <row r="2957" spans="1:20" x14ac:dyDescent="0.3">
      <c r="A2957" t="s">
        <v>3186</v>
      </c>
      <c r="B2957" t="s">
        <v>29</v>
      </c>
      <c r="C2957">
        <v>21</v>
      </c>
      <c r="D2957" t="s">
        <v>30</v>
      </c>
      <c r="E2957" t="s">
        <v>53</v>
      </c>
      <c r="F2957" t="s">
        <v>32</v>
      </c>
      <c r="G2957" t="s">
        <v>33</v>
      </c>
      <c r="H2957" t="s">
        <v>24</v>
      </c>
      <c r="I2957">
        <v>1</v>
      </c>
      <c r="J2957" t="s">
        <v>25</v>
      </c>
      <c r="K2957" s="1">
        <v>41523</v>
      </c>
      <c r="L2957"/>
      <c r="M2957">
        <v>12.14</v>
      </c>
      <c r="N2957">
        <v>29566</v>
      </c>
      <c r="O2957">
        <v>2</v>
      </c>
      <c r="P2957" t="s">
        <v>26</v>
      </c>
      <c r="Q2957">
        <v>4</v>
      </c>
      <c r="R2957">
        <v>9</v>
      </c>
      <c r="S2957" t="s">
        <v>1343</v>
      </c>
      <c r="T2957" t="s">
        <v>26</v>
      </c>
    </row>
    <row r="2958" spans="1:20" x14ac:dyDescent="0.3">
      <c r="A2958" t="s">
        <v>3187</v>
      </c>
      <c r="B2958" t="s">
        <v>19</v>
      </c>
      <c r="C2958">
        <v>37</v>
      </c>
      <c r="D2958" t="s">
        <v>20</v>
      </c>
      <c r="E2958" t="s">
        <v>44</v>
      </c>
      <c r="F2958" t="s">
        <v>45</v>
      </c>
      <c r="G2958" t="s">
        <v>46</v>
      </c>
      <c r="H2958" t="s">
        <v>24</v>
      </c>
      <c r="I2958">
        <v>7.2</v>
      </c>
      <c r="J2958" t="s">
        <v>25</v>
      </c>
      <c r="K2958" s="1">
        <v>39469</v>
      </c>
      <c r="L2958"/>
      <c r="M2958">
        <v>17.77</v>
      </c>
      <c r="N2958">
        <v>52973</v>
      </c>
      <c r="O2958">
        <v>3</v>
      </c>
      <c r="P2958" t="s">
        <v>26</v>
      </c>
      <c r="Q2958">
        <v>2</v>
      </c>
      <c r="R2958">
        <v>8</v>
      </c>
      <c r="S2958" t="s">
        <v>258</v>
      </c>
      <c r="T2958" t="s">
        <v>26</v>
      </c>
    </row>
    <row r="2959" spans="1:20" x14ac:dyDescent="0.3">
      <c r="A2959" t="s">
        <v>3188</v>
      </c>
      <c r="B2959" t="s">
        <v>19</v>
      </c>
      <c r="C2959">
        <v>30</v>
      </c>
      <c r="D2959" t="s">
        <v>20</v>
      </c>
      <c r="E2959" t="s">
        <v>36</v>
      </c>
      <c r="F2959" t="s">
        <v>40</v>
      </c>
      <c r="G2959" t="s">
        <v>41</v>
      </c>
      <c r="H2959" t="s">
        <v>24</v>
      </c>
      <c r="I2959">
        <v>5.0999999999999996</v>
      </c>
      <c r="J2959" t="s">
        <v>25</v>
      </c>
      <c r="K2959" s="1">
        <v>43581</v>
      </c>
      <c r="L2959"/>
      <c r="M2959">
        <v>6.51</v>
      </c>
      <c r="N2959">
        <v>35201</v>
      </c>
      <c r="O2959">
        <v>3</v>
      </c>
      <c r="P2959" t="s">
        <v>26</v>
      </c>
      <c r="Q2959">
        <v>1</v>
      </c>
      <c r="R2959">
        <v>5</v>
      </c>
      <c r="S2959" t="s">
        <v>438</v>
      </c>
      <c r="T2959" t="s">
        <v>26</v>
      </c>
    </row>
    <row r="2960" spans="1:20" x14ac:dyDescent="0.3">
      <c r="A2960" t="s">
        <v>3189</v>
      </c>
      <c r="B2960" t="s">
        <v>29</v>
      </c>
      <c r="C2960">
        <v>40</v>
      </c>
      <c r="D2960" t="s">
        <v>30</v>
      </c>
      <c r="E2960" t="s">
        <v>63</v>
      </c>
      <c r="F2960" t="s">
        <v>45</v>
      </c>
      <c r="G2960" t="s">
        <v>46</v>
      </c>
      <c r="H2960" t="s">
        <v>24</v>
      </c>
      <c r="I2960">
        <v>7.1</v>
      </c>
      <c r="J2960" t="s">
        <v>25</v>
      </c>
      <c r="K2960" s="1">
        <v>43518</v>
      </c>
      <c r="L2960"/>
      <c r="M2960">
        <v>6.68</v>
      </c>
      <c r="N2960">
        <v>45521</v>
      </c>
      <c r="O2960">
        <v>3</v>
      </c>
      <c r="P2960" t="s">
        <v>26</v>
      </c>
      <c r="Q2960">
        <v>2</v>
      </c>
      <c r="R2960">
        <v>4</v>
      </c>
      <c r="S2960" t="s">
        <v>244</v>
      </c>
      <c r="T2960" t="s">
        <v>26</v>
      </c>
    </row>
    <row r="2961" spans="1:20" x14ac:dyDescent="0.3">
      <c r="A2961" t="s">
        <v>3190</v>
      </c>
      <c r="B2961" t="s">
        <v>29</v>
      </c>
      <c r="C2961">
        <v>27</v>
      </c>
      <c r="D2961" t="s">
        <v>30</v>
      </c>
      <c r="E2961" t="s">
        <v>39</v>
      </c>
      <c r="F2961" t="s">
        <v>45</v>
      </c>
      <c r="G2961" t="s">
        <v>164</v>
      </c>
      <c r="H2961" t="s">
        <v>84</v>
      </c>
      <c r="I2961">
        <v>4.0999999999999996</v>
      </c>
      <c r="J2961" t="s">
        <v>25</v>
      </c>
      <c r="K2961" s="1">
        <v>39518</v>
      </c>
      <c r="L2961"/>
      <c r="M2961">
        <v>17.63</v>
      </c>
      <c r="N2961">
        <v>42167</v>
      </c>
      <c r="O2961">
        <v>5</v>
      </c>
      <c r="P2961" t="s">
        <v>26</v>
      </c>
      <c r="Q2961">
        <v>2</v>
      </c>
      <c r="R2961">
        <v>7</v>
      </c>
      <c r="S2961" t="s">
        <v>258</v>
      </c>
      <c r="T2961" t="s">
        <v>26</v>
      </c>
    </row>
    <row r="2962" spans="1:20" x14ac:dyDescent="0.3">
      <c r="A2962" t="s">
        <v>3191</v>
      </c>
      <c r="B2962" t="s">
        <v>29</v>
      </c>
      <c r="C2962">
        <v>31</v>
      </c>
      <c r="D2962" t="s">
        <v>20</v>
      </c>
      <c r="E2962" t="s">
        <v>63</v>
      </c>
      <c r="F2962" t="s">
        <v>67</v>
      </c>
      <c r="G2962" t="s">
        <v>90</v>
      </c>
      <c r="H2962" t="s">
        <v>24</v>
      </c>
      <c r="I2962">
        <v>11</v>
      </c>
      <c r="J2962" t="s">
        <v>85</v>
      </c>
      <c r="K2962" s="1">
        <v>40091</v>
      </c>
      <c r="L2962"/>
      <c r="M2962">
        <v>16.059999999999999</v>
      </c>
      <c r="N2962">
        <v>57216</v>
      </c>
      <c r="O2962">
        <v>2</v>
      </c>
      <c r="P2962" t="s">
        <v>26</v>
      </c>
      <c r="Q2962">
        <v>0</v>
      </c>
      <c r="R2962">
        <v>7</v>
      </c>
      <c r="S2962" t="s">
        <v>988</v>
      </c>
      <c r="T2962" t="s">
        <v>26</v>
      </c>
    </row>
    <row r="2963" spans="1:20" x14ac:dyDescent="0.3">
      <c r="A2963" t="s">
        <v>3192</v>
      </c>
      <c r="B2963" t="s">
        <v>19</v>
      </c>
      <c r="C2963">
        <v>36</v>
      </c>
      <c r="D2963" t="s">
        <v>20</v>
      </c>
      <c r="E2963" t="s">
        <v>39</v>
      </c>
      <c r="F2963" t="s">
        <v>92</v>
      </c>
      <c r="G2963" t="s">
        <v>120</v>
      </c>
      <c r="H2963" t="s">
        <v>47</v>
      </c>
      <c r="I2963">
        <v>16</v>
      </c>
      <c r="J2963" t="s">
        <v>25</v>
      </c>
      <c r="K2963" s="1">
        <v>43453</v>
      </c>
      <c r="L2963"/>
      <c r="M2963">
        <v>6.86</v>
      </c>
      <c r="N2963">
        <v>63617</v>
      </c>
      <c r="O2963">
        <v>2</v>
      </c>
      <c r="P2963" t="s">
        <v>26</v>
      </c>
      <c r="Q2963">
        <v>2</v>
      </c>
      <c r="R2963">
        <v>8</v>
      </c>
      <c r="S2963" t="s">
        <v>686</v>
      </c>
      <c r="T2963" t="s">
        <v>26</v>
      </c>
    </row>
    <row r="2964" spans="1:20" x14ac:dyDescent="0.3">
      <c r="A2964" t="s">
        <v>3193</v>
      </c>
      <c r="B2964" t="s">
        <v>19</v>
      </c>
      <c r="C2964">
        <v>32</v>
      </c>
      <c r="D2964" t="s">
        <v>20</v>
      </c>
      <c r="E2964" t="s">
        <v>44</v>
      </c>
      <c r="F2964" t="s">
        <v>92</v>
      </c>
      <c r="G2964" t="s">
        <v>93</v>
      </c>
      <c r="H2964" t="s">
        <v>51</v>
      </c>
      <c r="I2964">
        <v>6.8</v>
      </c>
      <c r="J2964" t="s">
        <v>25</v>
      </c>
      <c r="K2964" s="1">
        <v>40070</v>
      </c>
      <c r="L2964" s="1">
        <v>41529</v>
      </c>
      <c r="M2964">
        <v>3.99</v>
      </c>
      <c r="N2964">
        <v>49467</v>
      </c>
      <c r="O2964">
        <v>4</v>
      </c>
      <c r="P2964" t="s">
        <v>26</v>
      </c>
      <c r="Q2964">
        <v>1</v>
      </c>
      <c r="R2964">
        <v>2</v>
      </c>
      <c r="S2964" t="s">
        <v>224</v>
      </c>
      <c r="T2964" t="s">
        <v>65</v>
      </c>
    </row>
    <row r="2965" spans="1:20" x14ac:dyDescent="0.3">
      <c r="A2965" t="s">
        <v>3194</v>
      </c>
      <c r="B2965" t="s">
        <v>29</v>
      </c>
      <c r="C2965">
        <v>30</v>
      </c>
      <c r="D2965" t="s">
        <v>30</v>
      </c>
      <c r="E2965" t="s">
        <v>21</v>
      </c>
      <c r="F2965" t="s">
        <v>32</v>
      </c>
      <c r="G2965" t="s">
        <v>171</v>
      </c>
      <c r="H2965" t="s">
        <v>24</v>
      </c>
      <c r="I2965">
        <v>6.3</v>
      </c>
      <c r="J2965" t="s">
        <v>85</v>
      </c>
      <c r="K2965" s="1">
        <v>44533</v>
      </c>
      <c r="L2965" s="1">
        <v>44957</v>
      </c>
      <c r="M2965">
        <v>1.1599999999999999</v>
      </c>
      <c r="N2965">
        <v>40193</v>
      </c>
      <c r="O2965">
        <v>4</v>
      </c>
      <c r="P2965" t="s">
        <v>26</v>
      </c>
      <c r="Q2965">
        <v>1</v>
      </c>
      <c r="R2965">
        <v>2</v>
      </c>
      <c r="S2965" t="s">
        <v>705</v>
      </c>
      <c r="T2965" t="s">
        <v>65</v>
      </c>
    </row>
    <row r="2966" spans="1:20" x14ac:dyDescent="0.3">
      <c r="A2966" t="s">
        <v>64</v>
      </c>
      <c r="B2966" t="s">
        <v>29</v>
      </c>
      <c r="C2966">
        <v>31</v>
      </c>
      <c r="D2966" t="s">
        <v>30</v>
      </c>
      <c r="E2966" t="s">
        <v>44</v>
      </c>
      <c r="F2966" t="s">
        <v>40</v>
      </c>
      <c r="G2966" t="s">
        <v>50</v>
      </c>
      <c r="H2966" t="s">
        <v>51</v>
      </c>
      <c r="I2966">
        <v>4</v>
      </c>
      <c r="J2966" t="s">
        <v>25</v>
      </c>
      <c r="K2966" s="1">
        <v>40199</v>
      </c>
      <c r="L2966"/>
      <c r="M2966">
        <v>15.77</v>
      </c>
      <c r="N2966">
        <v>38254</v>
      </c>
      <c r="O2966">
        <v>4</v>
      </c>
      <c r="P2966" t="s">
        <v>26</v>
      </c>
      <c r="Q2966">
        <v>3</v>
      </c>
      <c r="R2966">
        <v>4</v>
      </c>
      <c r="T2966" t="s">
        <v>26</v>
      </c>
    </row>
    <row r="2967" spans="1:20" x14ac:dyDescent="0.3">
      <c r="A2967" t="s">
        <v>3195</v>
      </c>
      <c r="B2967" t="s">
        <v>29</v>
      </c>
      <c r="C2967">
        <v>22</v>
      </c>
      <c r="D2967" t="s">
        <v>20</v>
      </c>
      <c r="E2967" t="s">
        <v>44</v>
      </c>
      <c r="F2967" t="s">
        <v>82</v>
      </c>
      <c r="G2967" t="s">
        <v>83</v>
      </c>
      <c r="H2967" t="s">
        <v>24</v>
      </c>
      <c r="I2967">
        <v>2</v>
      </c>
      <c r="J2967" t="s">
        <v>25</v>
      </c>
      <c r="K2967" s="1">
        <v>40489</v>
      </c>
      <c r="L2967"/>
      <c r="M2967">
        <v>14.97</v>
      </c>
      <c r="N2967">
        <v>30763</v>
      </c>
      <c r="O2967">
        <v>3</v>
      </c>
      <c r="P2967" t="s">
        <v>26</v>
      </c>
      <c r="Q2967">
        <v>5</v>
      </c>
      <c r="R2967">
        <v>8</v>
      </c>
      <c r="S2967" t="s">
        <v>287</v>
      </c>
      <c r="T2967" t="s">
        <v>26</v>
      </c>
    </row>
    <row r="2968" spans="1:20" x14ac:dyDescent="0.3">
      <c r="A2968" t="s">
        <v>3196</v>
      </c>
      <c r="B2968" t="s">
        <v>19</v>
      </c>
      <c r="C2968">
        <v>23</v>
      </c>
      <c r="D2968" t="s">
        <v>30</v>
      </c>
      <c r="E2968" t="s">
        <v>39</v>
      </c>
      <c r="F2968" t="s">
        <v>67</v>
      </c>
      <c r="G2968" t="s">
        <v>90</v>
      </c>
      <c r="H2968" t="s">
        <v>24</v>
      </c>
      <c r="I2968">
        <v>3</v>
      </c>
      <c r="J2968" t="s">
        <v>25</v>
      </c>
      <c r="K2968" s="1">
        <v>41431</v>
      </c>
      <c r="L2968" s="1">
        <v>41917</v>
      </c>
      <c r="M2968">
        <v>1.33</v>
      </c>
      <c r="N2968">
        <v>50073</v>
      </c>
      <c r="O2968">
        <v>1</v>
      </c>
      <c r="P2968" t="s">
        <v>26</v>
      </c>
      <c r="Q2968">
        <v>1</v>
      </c>
      <c r="R2968">
        <v>6</v>
      </c>
      <c r="S2968" t="s">
        <v>515</v>
      </c>
      <c r="T2968" t="s">
        <v>65</v>
      </c>
    </row>
    <row r="2969" spans="1:20" x14ac:dyDescent="0.3">
      <c r="A2969" t="s">
        <v>3197</v>
      </c>
      <c r="B2969" t="s">
        <v>29</v>
      </c>
      <c r="C2969">
        <v>32</v>
      </c>
      <c r="D2969" t="s">
        <v>30</v>
      </c>
      <c r="E2969" t="s">
        <v>53</v>
      </c>
      <c r="F2969" t="s">
        <v>22</v>
      </c>
      <c r="G2969" t="s">
        <v>23</v>
      </c>
      <c r="H2969" t="s">
        <v>24</v>
      </c>
      <c r="I2969">
        <v>12</v>
      </c>
      <c r="J2969" t="s">
        <v>25</v>
      </c>
      <c r="K2969" s="1">
        <v>41870</v>
      </c>
      <c r="L2969"/>
      <c r="M2969">
        <v>11.19</v>
      </c>
      <c r="N2969">
        <v>56480</v>
      </c>
      <c r="O2969">
        <v>2</v>
      </c>
      <c r="P2969" t="s">
        <v>26</v>
      </c>
      <c r="Q2969">
        <v>6</v>
      </c>
      <c r="R2969">
        <v>4</v>
      </c>
      <c r="S2969" t="s">
        <v>885</v>
      </c>
      <c r="T2969" t="s">
        <v>26</v>
      </c>
    </row>
    <row r="2970" spans="1:20" x14ac:dyDescent="0.3">
      <c r="A2970" t="s">
        <v>308</v>
      </c>
      <c r="B2970" t="s">
        <v>29</v>
      </c>
      <c r="C2970">
        <v>24</v>
      </c>
      <c r="D2970" t="s">
        <v>30</v>
      </c>
      <c r="E2970" t="s">
        <v>39</v>
      </c>
      <c r="F2970" t="s">
        <v>32</v>
      </c>
      <c r="G2970" t="s">
        <v>33</v>
      </c>
      <c r="H2970" t="s">
        <v>84</v>
      </c>
      <c r="I2970">
        <v>1.9</v>
      </c>
      <c r="J2970" t="s">
        <v>85</v>
      </c>
      <c r="K2970" s="1">
        <v>39962</v>
      </c>
      <c r="L2970"/>
      <c r="M2970">
        <v>16.420000000000002</v>
      </c>
      <c r="N2970">
        <v>31603</v>
      </c>
      <c r="O2970">
        <v>4</v>
      </c>
      <c r="P2970" t="s">
        <v>26</v>
      </c>
      <c r="Q2970">
        <v>1</v>
      </c>
      <c r="R2970">
        <v>5</v>
      </c>
      <c r="T2970" t="s">
        <v>26</v>
      </c>
    </row>
    <row r="2971" spans="1:20" x14ac:dyDescent="0.3">
      <c r="A2971" t="s">
        <v>3198</v>
      </c>
      <c r="B2971" t="s">
        <v>29</v>
      </c>
      <c r="C2971">
        <v>29</v>
      </c>
      <c r="D2971" t="s">
        <v>30</v>
      </c>
      <c r="E2971" t="s">
        <v>31</v>
      </c>
      <c r="F2971" t="s">
        <v>92</v>
      </c>
      <c r="G2971" t="s">
        <v>120</v>
      </c>
      <c r="H2971" t="s">
        <v>84</v>
      </c>
      <c r="I2971">
        <v>6.8</v>
      </c>
      <c r="J2971" t="s">
        <v>25</v>
      </c>
      <c r="K2971" s="1">
        <v>44950</v>
      </c>
      <c r="L2971"/>
      <c r="M2971">
        <v>2.76</v>
      </c>
      <c r="N2971">
        <v>48462</v>
      </c>
      <c r="O2971">
        <v>2</v>
      </c>
      <c r="P2971" t="s">
        <v>26</v>
      </c>
      <c r="Q2971">
        <v>1</v>
      </c>
      <c r="R2971">
        <v>8</v>
      </c>
      <c r="S2971" t="s">
        <v>969</v>
      </c>
      <c r="T2971" t="s">
        <v>26</v>
      </c>
    </row>
    <row r="2972" spans="1:20" x14ac:dyDescent="0.3">
      <c r="A2972" t="s">
        <v>3199</v>
      </c>
      <c r="B2972" t="s">
        <v>19</v>
      </c>
      <c r="C2972">
        <v>29</v>
      </c>
      <c r="D2972" t="s">
        <v>20</v>
      </c>
      <c r="E2972" t="s">
        <v>44</v>
      </c>
      <c r="F2972" t="s">
        <v>22</v>
      </c>
      <c r="G2972" t="s">
        <v>23</v>
      </c>
      <c r="H2972" t="s">
        <v>51</v>
      </c>
      <c r="I2972">
        <v>8.1</v>
      </c>
      <c r="J2972" t="s">
        <v>25</v>
      </c>
      <c r="K2972" s="1">
        <v>43188</v>
      </c>
      <c r="L2972"/>
      <c r="M2972">
        <v>7.58</v>
      </c>
      <c r="N2972">
        <v>45062</v>
      </c>
      <c r="O2972">
        <v>3</v>
      </c>
      <c r="P2972" t="s">
        <v>26</v>
      </c>
      <c r="Q2972">
        <v>1</v>
      </c>
      <c r="R2972">
        <v>6</v>
      </c>
      <c r="S2972" t="s">
        <v>787</v>
      </c>
      <c r="T2972" t="s">
        <v>26</v>
      </c>
    </row>
    <row r="2973" spans="1:20" x14ac:dyDescent="0.3">
      <c r="A2973" t="s">
        <v>2817</v>
      </c>
      <c r="B2973" t="s">
        <v>29</v>
      </c>
      <c r="C2973">
        <v>30</v>
      </c>
      <c r="D2973" t="s">
        <v>30</v>
      </c>
      <c r="E2973" t="s">
        <v>44</v>
      </c>
      <c r="F2973" t="s">
        <v>32</v>
      </c>
      <c r="G2973" t="s">
        <v>171</v>
      </c>
      <c r="H2973" t="s">
        <v>51</v>
      </c>
      <c r="I2973">
        <v>8</v>
      </c>
      <c r="J2973" t="s">
        <v>25</v>
      </c>
      <c r="K2973" s="1">
        <v>40953</v>
      </c>
      <c r="L2973"/>
      <c r="M2973">
        <v>13.7</v>
      </c>
      <c r="N2973">
        <v>41003</v>
      </c>
      <c r="O2973">
        <v>3</v>
      </c>
      <c r="P2973" t="s">
        <v>26</v>
      </c>
      <c r="Q2973">
        <v>1</v>
      </c>
      <c r="R2973">
        <v>6</v>
      </c>
      <c r="T2973" t="s">
        <v>26</v>
      </c>
    </row>
    <row r="2974" spans="1:20" x14ac:dyDescent="0.3">
      <c r="A2974" t="s">
        <v>3200</v>
      </c>
      <c r="B2974" t="s">
        <v>29</v>
      </c>
      <c r="C2974">
        <v>33</v>
      </c>
      <c r="D2974" t="s">
        <v>30</v>
      </c>
      <c r="E2974" t="s">
        <v>44</v>
      </c>
      <c r="F2974" t="s">
        <v>22</v>
      </c>
      <c r="G2974" t="s">
        <v>23</v>
      </c>
      <c r="H2974" t="s">
        <v>24</v>
      </c>
      <c r="I2974">
        <v>6.8</v>
      </c>
      <c r="J2974" t="s">
        <v>85</v>
      </c>
      <c r="K2974" s="1">
        <v>41961</v>
      </c>
      <c r="L2974"/>
      <c r="M2974">
        <v>10.94</v>
      </c>
      <c r="N2974">
        <v>47648</v>
      </c>
      <c r="O2974">
        <v>4</v>
      </c>
      <c r="P2974" t="s">
        <v>65</v>
      </c>
      <c r="Q2974">
        <v>0</v>
      </c>
      <c r="R2974">
        <v>4</v>
      </c>
      <c r="S2974" t="s">
        <v>135</v>
      </c>
      <c r="T2974" t="s">
        <v>26</v>
      </c>
    </row>
    <row r="2975" spans="1:20" x14ac:dyDescent="0.3">
      <c r="A2975" t="s">
        <v>3201</v>
      </c>
      <c r="B2975" t="s">
        <v>19</v>
      </c>
      <c r="C2975">
        <v>34</v>
      </c>
      <c r="D2975" t="s">
        <v>20</v>
      </c>
      <c r="E2975" t="s">
        <v>21</v>
      </c>
      <c r="F2975" t="s">
        <v>22</v>
      </c>
      <c r="G2975" t="s">
        <v>59</v>
      </c>
      <c r="H2975" t="s">
        <v>51</v>
      </c>
      <c r="I2975">
        <v>6.1</v>
      </c>
      <c r="J2975" t="s">
        <v>25</v>
      </c>
      <c r="K2975" s="1">
        <v>44696</v>
      </c>
      <c r="L2975"/>
      <c r="M2975">
        <v>3.46</v>
      </c>
      <c r="N2975">
        <v>48362</v>
      </c>
      <c r="O2975">
        <v>3</v>
      </c>
      <c r="P2975" t="s">
        <v>26</v>
      </c>
      <c r="Q2975">
        <v>1</v>
      </c>
      <c r="R2975">
        <v>5</v>
      </c>
      <c r="S2975" t="s">
        <v>923</v>
      </c>
      <c r="T2975" t="s">
        <v>26</v>
      </c>
    </row>
    <row r="2976" spans="1:20" x14ac:dyDescent="0.3">
      <c r="A2976" t="s">
        <v>3202</v>
      </c>
      <c r="B2976" t="s">
        <v>29</v>
      </c>
      <c r="C2976">
        <v>38</v>
      </c>
      <c r="D2976" t="s">
        <v>30</v>
      </c>
      <c r="E2976" t="s">
        <v>36</v>
      </c>
      <c r="F2976" t="s">
        <v>32</v>
      </c>
      <c r="G2976" t="s">
        <v>33</v>
      </c>
      <c r="H2976" t="s">
        <v>51</v>
      </c>
      <c r="I2976">
        <v>7</v>
      </c>
      <c r="J2976" t="s">
        <v>85</v>
      </c>
      <c r="K2976" s="1">
        <v>45510</v>
      </c>
      <c r="L2976"/>
      <c r="M2976">
        <v>1.23</v>
      </c>
      <c r="N2976">
        <v>45192</v>
      </c>
      <c r="O2976">
        <v>4</v>
      </c>
      <c r="P2976" t="s">
        <v>26</v>
      </c>
      <c r="Q2976">
        <v>2</v>
      </c>
      <c r="R2976">
        <v>6</v>
      </c>
      <c r="S2976" t="s">
        <v>751</v>
      </c>
      <c r="T2976" t="s">
        <v>26</v>
      </c>
    </row>
    <row r="2977" spans="1:20" x14ac:dyDescent="0.3">
      <c r="A2977" t="s">
        <v>3203</v>
      </c>
      <c r="B2977" t="s">
        <v>29</v>
      </c>
      <c r="C2977">
        <v>37</v>
      </c>
      <c r="D2977" t="s">
        <v>30</v>
      </c>
      <c r="E2977" t="s">
        <v>36</v>
      </c>
      <c r="F2977" t="s">
        <v>22</v>
      </c>
      <c r="G2977" t="s">
        <v>74</v>
      </c>
      <c r="H2977" t="s">
        <v>24</v>
      </c>
      <c r="I2977">
        <v>13.7</v>
      </c>
      <c r="J2977" t="s">
        <v>25</v>
      </c>
      <c r="K2977" s="1">
        <v>43537</v>
      </c>
      <c r="L2977"/>
      <c r="M2977">
        <v>6.63</v>
      </c>
      <c r="N2977">
        <v>57883</v>
      </c>
      <c r="O2977">
        <v>3</v>
      </c>
      <c r="P2977" t="s">
        <v>26</v>
      </c>
      <c r="Q2977">
        <v>1</v>
      </c>
      <c r="R2977">
        <v>2</v>
      </c>
      <c r="S2977" t="s">
        <v>302</v>
      </c>
      <c r="T2977" t="s">
        <v>26</v>
      </c>
    </row>
    <row r="2978" spans="1:20" x14ac:dyDescent="0.3">
      <c r="A2978" t="s">
        <v>3204</v>
      </c>
      <c r="B2978" t="s">
        <v>29</v>
      </c>
      <c r="C2978">
        <v>31</v>
      </c>
      <c r="D2978" t="s">
        <v>20</v>
      </c>
      <c r="E2978" t="s">
        <v>63</v>
      </c>
      <c r="F2978" t="s">
        <v>92</v>
      </c>
      <c r="G2978" t="s">
        <v>246</v>
      </c>
      <c r="H2978" t="s">
        <v>51</v>
      </c>
      <c r="I2978">
        <v>5.2</v>
      </c>
      <c r="J2978" t="s">
        <v>25</v>
      </c>
      <c r="K2978" s="1">
        <v>41033</v>
      </c>
      <c r="L2978"/>
      <c r="M2978">
        <v>13.48</v>
      </c>
      <c r="N2978">
        <v>47051</v>
      </c>
      <c r="O2978">
        <v>2</v>
      </c>
      <c r="P2978" t="s">
        <v>65</v>
      </c>
      <c r="Q2978">
        <v>4</v>
      </c>
      <c r="R2978">
        <v>5</v>
      </c>
      <c r="S2978" t="s">
        <v>155</v>
      </c>
      <c r="T2978" t="s">
        <v>26</v>
      </c>
    </row>
    <row r="2979" spans="1:20" x14ac:dyDescent="0.3">
      <c r="A2979" t="s">
        <v>3205</v>
      </c>
      <c r="B2979" t="s">
        <v>19</v>
      </c>
      <c r="C2979">
        <v>40</v>
      </c>
      <c r="D2979" t="s">
        <v>30</v>
      </c>
      <c r="E2979" t="s">
        <v>31</v>
      </c>
      <c r="F2979" t="s">
        <v>54</v>
      </c>
      <c r="G2979" t="s">
        <v>55</v>
      </c>
      <c r="H2979" t="s">
        <v>47</v>
      </c>
      <c r="I2979">
        <v>14.2</v>
      </c>
      <c r="J2979" t="s">
        <v>25</v>
      </c>
      <c r="K2979" s="1">
        <v>40587</v>
      </c>
      <c r="L2979"/>
      <c r="M2979">
        <v>14.7</v>
      </c>
      <c r="N2979">
        <v>49858</v>
      </c>
      <c r="O2979">
        <v>2</v>
      </c>
      <c r="P2979" t="s">
        <v>26</v>
      </c>
      <c r="Q2979">
        <v>1</v>
      </c>
      <c r="R2979">
        <v>1</v>
      </c>
      <c r="S2979" t="s">
        <v>267</v>
      </c>
      <c r="T2979" t="s">
        <v>26</v>
      </c>
    </row>
    <row r="2980" spans="1:20" x14ac:dyDescent="0.3">
      <c r="A2980" t="s">
        <v>3206</v>
      </c>
      <c r="B2980" t="s">
        <v>29</v>
      </c>
      <c r="C2980">
        <v>27</v>
      </c>
      <c r="D2980" t="s">
        <v>20</v>
      </c>
      <c r="E2980" t="s">
        <v>31</v>
      </c>
      <c r="F2980" t="s">
        <v>92</v>
      </c>
      <c r="G2980" t="s">
        <v>93</v>
      </c>
      <c r="H2980" t="s">
        <v>24</v>
      </c>
      <c r="I2980">
        <v>5.4</v>
      </c>
      <c r="J2980" t="s">
        <v>25</v>
      </c>
      <c r="K2980" s="1">
        <v>39697</v>
      </c>
      <c r="L2980"/>
      <c r="M2980">
        <v>17.14</v>
      </c>
      <c r="N2980">
        <v>44791</v>
      </c>
      <c r="O2980">
        <v>3</v>
      </c>
      <c r="P2980" t="s">
        <v>26</v>
      </c>
      <c r="Q2980">
        <v>2</v>
      </c>
      <c r="R2980">
        <v>4</v>
      </c>
      <c r="S2980" t="s">
        <v>121</v>
      </c>
      <c r="T2980" t="s">
        <v>26</v>
      </c>
    </row>
    <row r="2981" spans="1:20" x14ac:dyDescent="0.3">
      <c r="A2981" t="s">
        <v>3207</v>
      </c>
      <c r="B2981" t="s">
        <v>19</v>
      </c>
      <c r="C2981">
        <v>33</v>
      </c>
      <c r="D2981" t="s">
        <v>20</v>
      </c>
      <c r="E2981" t="s">
        <v>39</v>
      </c>
      <c r="F2981" t="s">
        <v>82</v>
      </c>
      <c r="G2981" t="s">
        <v>83</v>
      </c>
      <c r="H2981" t="s">
        <v>47</v>
      </c>
      <c r="I2981">
        <v>2.2999999999999998</v>
      </c>
      <c r="J2981" t="s">
        <v>25</v>
      </c>
      <c r="K2981" s="1">
        <v>41529</v>
      </c>
      <c r="L2981"/>
      <c r="M2981">
        <v>12.13</v>
      </c>
      <c r="N2981">
        <v>37245</v>
      </c>
      <c r="O2981">
        <v>3</v>
      </c>
      <c r="P2981" t="s">
        <v>26</v>
      </c>
      <c r="Q2981">
        <v>5</v>
      </c>
      <c r="R2981">
        <v>6</v>
      </c>
      <c r="S2981" t="s">
        <v>401</v>
      </c>
      <c r="T2981" t="s">
        <v>26</v>
      </c>
    </row>
    <row r="2982" spans="1:20" x14ac:dyDescent="0.3">
      <c r="A2982" t="s">
        <v>3208</v>
      </c>
      <c r="B2982" t="s">
        <v>29</v>
      </c>
      <c r="C2982">
        <v>27</v>
      </c>
      <c r="D2982" t="s">
        <v>30</v>
      </c>
      <c r="E2982" t="s">
        <v>21</v>
      </c>
      <c r="F2982" t="s">
        <v>40</v>
      </c>
      <c r="G2982" t="s">
        <v>50</v>
      </c>
      <c r="H2982" t="s">
        <v>24</v>
      </c>
      <c r="I2982">
        <v>3.9</v>
      </c>
      <c r="J2982" t="s">
        <v>25</v>
      </c>
      <c r="K2982" s="1">
        <v>45323</v>
      </c>
      <c r="L2982"/>
      <c r="M2982">
        <v>1.74</v>
      </c>
      <c r="N2982">
        <v>40634</v>
      </c>
      <c r="O2982">
        <v>3</v>
      </c>
      <c r="P2982" t="s">
        <v>26</v>
      </c>
      <c r="Q2982">
        <v>4</v>
      </c>
      <c r="R2982">
        <v>10</v>
      </c>
      <c r="S2982" t="s">
        <v>231</v>
      </c>
      <c r="T2982" t="s">
        <v>26</v>
      </c>
    </row>
    <row r="2983" spans="1:20" x14ac:dyDescent="0.3">
      <c r="A2983" t="s">
        <v>3209</v>
      </c>
      <c r="B2983" t="s">
        <v>19</v>
      </c>
      <c r="C2983">
        <v>37</v>
      </c>
      <c r="D2983" t="s">
        <v>20</v>
      </c>
      <c r="E2983" t="s">
        <v>31</v>
      </c>
      <c r="F2983" t="s">
        <v>82</v>
      </c>
      <c r="G2983" t="s">
        <v>284</v>
      </c>
      <c r="H2983" t="s">
        <v>24</v>
      </c>
      <c r="I2983">
        <v>9.9</v>
      </c>
      <c r="J2983" t="s">
        <v>85</v>
      </c>
      <c r="K2983" s="1">
        <v>44623</v>
      </c>
      <c r="L2983"/>
      <c r="M2983">
        <v>3.66</v>
      </c>
      <c r="N2983">
        <v>47356</v>
      </c>
      <c r="O2983">
        <v>2</v>
      </c>
      <c r="P2983" t="s">
        <v>65</v>
      </c>
      <c r="Q2983">
        <v>3</v>
      </c>
      <c r="R2983">
        <v>8</v>
      </c>
      <c r="S2983" t="s">
        <v>314</v>
      </c>
      <c r="T2983" t="s">
        <v>26</v>
      </c>
    </row>
    <row r="2984" spans="1:20" x14ac:dyDescent="0.3">
      <c r="A2984" t="s">
        <v>1656</v>
      </c>
      <c r="B2984" t="s">
        <v>19</v>
      </c>
      <c r="C2984">
        <v>33</v>
      </c>
      <c r="D2984" t="s">
        <v>20</v>
      </c>
      <c r="E2984" t="s">
        <v>36</v>
      </c>
      <c r="F2984" t="s">
        <v>32</v>
      </c>
      <c r="G2984" t="s">
        <v>33</v>
      </c>
      <c r="H2984" t="s">
        <v>84</v>
      </c>
      <c r="I2984">
        <v>7.8</v>
      </c>
      <c r="J2984" t="s">
        <v>25</v>
      </c>
      <c r="K2984" s="1">
        <v>41595</v>
      </c>
      <c r="L2984"/>
      <c r="M2984">
        <v>11.95</v>
      </c>
      <c r="N2984">
        <v>41735</v>
      </c>
      <c r="O2984">
        <v>3</v>
      </c>
      <c r="P2984" t="s">
        <v>26</v>
      </c>
      <c r="Q2984">
        <v>2</v>
      </c>
      <c r="R2984">
        <v>8</v>
      </c>
      <c r="T2984" t="s">
        <v>26</v>
      </c>
    </row>
    <row r="2985" spans="1:20" x14ac:dyDescent="0.3">
      <c r="A2985" t="s">
        <v>3210</v>
      </c>
      <c r="B2985" t="s">
        <v>19</v>
      </c>
      <c r="C2985">
        <v>34</v>
      </c>
      <c r="D2985" t="s">
        <v>30</v>
      </c>
      <c r="E2985" t="s">
        <v>44</v>
      </c>
      <c r="F2985" t="s">
        <v>82</v>
      </c>
      <c r="G2985" t="s">
        <v>284</v>
      </c>
      <c r="H2985" t="s">
        <v>51</v>
      </c>
      <c r="I2985">
        <v>11.5</v>
      </c>
      <c r="J2985" t="s">
        <v>85</v>
      </c>
      <c r="K2985" s="1">
        <v>45121</v>
      </c>
      <c r="L2985"/>
      <c r="M2985">
        <v>2.29</v>
      </c>
      <c r="N2985">
        <v>53085</v>
      </c>
      <c r="O2985">
        <v>2</v>
      </c>
      <c r="P2985" t="s">
        <v>26</v>
      </c>
      <c r="Q2985">
        <v>4</v>
      </c>
      <c r="R2985">
        <v>4</v>
      </c>
      <c r="S2985" t="s">
        <v>395</v>
      </c>
      <c r="T2985" t="s">
        <v>26</v>
      </c>
    </row>
    <row r="2986" spans="1:20" x14ac:dyDescent="0.3">
      <c r="A2986" t="s">
        <v>3211</v>
      </c>
      <c r="B2986" t="s">
        <v>19</v>
      </c>
      <c r="C2986">
        <v>27</v>
      </c>
      <c r="D2986" t="s">
        <v>30</v>
      </c>
      <c r="E2986" t="s">
        <v>39</v>
      </c>
      <c r="F2986" t="s">
        <v>92</v>
      </c>
      <c r="G2986" t="s">
        <v>120</v>
      </c>
      <c r="H2986" t="s">
        <v>84</v>
      </c>
      <c r="I2986">
        <v>4.0999999999999996</v>
      </c>
      <c r="J2986" t="s">
        <v>25</v>
      </c>
      <c r="K2986" s="1">
        <v>41574</v>
      </c>
      <c r="L2986"/>
      <c r="M2986">
        <v>12</v>
      </c>
      <c r="N2986">
        <v>40625</v>
      </c>
      <c r="O2986">
        <v>3</v>
      </c>
      <c r="P2986" t="s">
        <v>26</v>
      </c>
      <c r="Q2986">
        <v>2</v>
      </c>
      <c r="R2986">
        <v>6</v>
      </c>
      <c r="S2986" t="s">
        <v>1997</v>
      </c>
      <c r="T2986" t="s">
        <v>26</v>
      </c>
    </row>
    <row r="2987" spans="1:20" x14ac:dyDescent="0.3">
      <c r="A2987" t="s">
        <v>3212</v>
      </c>
      <c r="B2987" t="s">
        <v>29</v>
      </c>
      <c r="C2987">
        <v>34</v>
      </c>
      <c r="D2987" t="s">
        <v>30</v>
      </c>
      <c r="E2987" t="s">
        <v>39</v>
      </c>
      <c r="F2987" t="s">
        <v>40</v>
      </c>
      <c r="G2987" t="s">
        <v>96</v>
      </c>
      <c r="H2987" t="s">
        <v>24</v>
      </c>
      <c r="I2987">
        <v>11.4</v>
      </c>
      <c r="J2987" t="s">
        <v>25</v>
      </c>
      <c r="K2987" s="1">
        <v>43665</v>
      </c>
      <c r="L2987"/>
      <c r="M2987">
        <v>6.28</v>
      </c>
      <c r="N2987">
        <v>54817</v>
      </c>
      <c r="O2987">
        <v>5</v>
      </c>
      <c r="P2987" t="s">
        <v>26</v>
      </c>
      <c r="Q2987">
        <v>3</v>
      </c>
      <c r="R2987">
        <v>5</v>
      </c>
      <c r="S2987" t="s">
        <v>690</v>
      </c>
      <c r="T2987" t="s">
        <v>26</v>
      </c>
    </row>
    <row r="2988" spans="1:20" x14ac:dyDescent="0.3">
      <c r="A2988" t="s">
        <v>3213</v>
      </c>
      <c r="B2988" t="s">
        <v>29</v>
      </c>
      <c r="C2988">
        <v>35</v>
      </c>
      <c r="D2988" t="s">
        <v>30</v>
      </c>
      <c r="E2988" t="s">
        <v>63</v>
      </c>
      <c r="F2988" t="s">
        <v>45</v>
      </c>
      <c r="G2988" t="s">
        <v>46</v>
      </c>
      <c r="H2988" t="s">
        <v>24</v>
      </c>
      <c r="I2988">
        <v>4.5</v>
      </c>
      <c r="J2988" t="s">
        <v>25</v>
      </c>
      <c r="K2988" s="1">
        <v>44472</v>
      </c>
      <c r="L2988" s="1">
        <v>45808</v>
      </c>
      <c r="M2988">
        <v>3.66</v>
      </c>
      <c r="N2988">
        <v>47570</v>
      </c>
      <c r="O2988">
        <v>2</v>
      </c>
      <c r="P2988" t="s">
        <v>26</v>
      </c>
      <c r="Q2988">
        <v>0</v>
      </c>
      <c r="R2988">
        <v>4</v>
      </c>
      <c r="S2988" t="s">
        <v>48</v>
      </c>
      <c r="T2988" t="s">
        <v>65</v>
      </c>
    </row>
    <row r="2989" spans="1:20" x14ac:dyDescent="0.3">
      <c r="A2989" t="s">
        <v>3214</v>
      </c>
      <c r="B2989" t="s">
        <v>29</v>
      </c>
      <c r="C2989">
        <v>29</v>
      </c>
      <c r="D2989" t="s">
        <v>20</v>
      </c>
      <c r="E2989" t="s">
        <v>36</v>
      </c>
      <c r="F2989" t="s">
        <v>40</v>
      </c>
      <c r="G2989" t="s">
        <v>96</v>
      </c>
      <c r="H2989" t="s">
        <v>51</v>
      </c>
      <c r="I2989">
        <v>6.1</v>
      </c>
      <c r="J2989" t="s">
        <v>25</v>
      </c>
      <c r="K2989" s="1">
        <v>44294</v>
      </c>
      <c r="L2989"/>
      <c r="M2989">
        <v>4.5599999999999996</v>
      </c>
      <c r="N2989">
        <v>46570</v>
      </c>
      <c r="O2989">
        <v>4</v>
      </c>
      <c r="P2989" t="s">
        <v>26</v>
      </c>
      <c r="Q2989">
        <v>3</v>
      </c>
      <c r="R2989">
        <v>5</v>
      </c>
      <c r="S2989" t="s">
        <v>1203</v>
      </c>
      <c r="T2989" t="s">
        <v>26</v>
      </c>
    </row>
    <row r="2990" spans="1:20" x14ac:dyDescent="0.3">
      <c r="A2990" t="s">
        <v>3215</v>
      </c>
      <c r="B2990" t="s">
        <v>209</v>
      </c>
      <c r="C2990">
        <v>32</v>
      </c>
      <c r="D2990" t="s">
        <v>30</v>
      </c>
      <c r="E2990" t="s">
        <v>63</v>
      </c>
      <c r="F2990" t="s">
        <v>82</v>
      </c>
      <c r="G2990" t="s">
        <v>107</v>
      </c>
      <c r="H2990" t="s">
        <v>51</v>
      </c>
      <c r="I2990">
        <v>9.4</v>
      </c>
      <c r="J2990" t="s">
        <v>25</v>
      </c>
      <c r="K2990" s="1">
        <v>44274</v>
      </c>
      <c r="L2990"/>
      <c r="M2990">
        <v>4.6100000000000003</v>
      </c>
      <c r="N2990">
        <v>47556</v>
      </c>
      <c r="O2990">
        <v>3</v>
      </c>
      <c r="P2990" t="s">
        <v>26</v>
      </c>
      <c r="Q2990">
        <v>2</v>
      </c>
      <c r="R2990">
        <v>6</v>
      </c>
      <c r="S2990" t="s">
        <v>343</v>
      </c>
      <c r="T2990" t="s">
        <v>26</v>
      </c>
    </row>
    <row r="2991" spans="1:20" x14ac:dyDescent="0.3">
      <c r="A2991" t="s">
        <v>3216</v>
      </c>
      <c r="B2991" t="s">
        <v>19</v>
      </c>
      <c r="C2991">
        <v>34</v>
      </c>
      <c r="D2991" t="s">
        <v>30</v>
      </c>
      <c r="E2991" t="s">
        <v>31</v>
      </c>
      <c r="F2991" t="s">
        <v>54</v>
      </c>
      <c r="G2991" t="s">
        <v>77</v>
      </c>
      <c r="H2991" t="s">
        <v>47</v>
      </c>
      <c r="I2991">
        <v>10.3</v>
      </c>
      <c r="J2991" t="s">
        <v>25</v>
      </c>
      <c r="K2991" s="1">
        <v>42145</v>
      </c>
      <c r="L2991"/>
      <c r="M2991">
        <v>10.44</v>
      </c>
      <c r="N2991">
        <v>59281</v>
      </c>
      <c r="O2991">
        <v>2</v>
      </c>
      <c r="P2991" t="s">
        <v>65</v>
      </c>
      <c r="Q2991">
        <v>3</v>
      </c>
      <c r="R2991">
        <v>8</v>
      </c>
      <c r="S2991" t="s">
        <v>584</v>
      </c>
      <c r="T2991" t="s">
        <v>26</v>
      </c>
    </row>
    <row r="2992" spans="1:20" x14ac:dyDescent="0.3">
      <c r="A2992" t="s">
        <v>3217</v>
      </c>
      <c r="B2992" t="s">
        <v>19</v>
      </c>
      <c r="C2992">
        <v>30</v>
      </c>
      <c r="D2992" t="s">
        <v>20</v>
      </c>
      <c r="E2992" t="s">
        <v>39</v>
      </c>
      <c r="F2992" t="s">
        <v>22</v>
      </c>
      <c r="G2992" t="s">
        <v>59</v>
      </c>
      <c r="H2992" t="s">
        <v>51</v>
      </c>
      <c r="I2992">
        <v>7.3</v>
      </c>
      <c r="J2992" t="s">
        <v>25</v>
      </c>
      <c r="K2992" s="1">
        <v>45331</v>
      </c>
      <c r="L2992"/>
      <c r="M2992">
        <v>1.72</v>
      </c>
      <c r="N2992">
        <v>52959</v>
      </c>
      <c r="O2992">
        <v>2</v>
      </c>
      <c r="P2992" t="s">
        <v>26</v>
      </c>
      <c r="Q2992">
        <v>1</v>
      </c>
      <c r="R2992">
        <v>6</v>
      </c>
      <c r="S2992" t="s">
        <v>581</v>
      </c>
      <c r="T2992" t="s">
        <v>26</v>
      </c>
    </row>
    <row r="2993" spans="1:20" x14ac:dyDescent="0.3">
      <c r="A2993" t="s">
        <v>3218</v>
      </c>
      <c r="B2993" t="s">
        <v>29</v>
      </c>
      <c r="C2993">
        <v>27</v>
      </c>
      <c r="D2993" t="s">
        <v>20</v>
      </c>
      <c r="E2993" t="s">
        <v>58</v>
      </c>
      <c r="F2993" t="s">
        <v>54</v>
      </c>
      <c r="G2993" t="s">
        <v>55</v>
      </c>
      <c r="H2993" t="s">
        <v>51</v>
      </c>
      <c r="I2993">
        <v>3.9</v>
      </c>
      <c r="J2993" t="s">
        <v>25</v>
      </c>
      <c r="K2993" s="1">
        <v>42410</v>
      </c>
      <c r="L2993"/>
      <c r="M2993">
        <v>9.7100000000000009</v>
      </c>
      <c r="N2993">
        <v>34780</v>
      </c>
      <c r="O2993">
        <v>3</v>
      </c>
      <c r="P2993" t="s">
        <v>26</v>
      </c>
      <c r="Q2993">
        <v>2</v>
      </c>
      <c r="R2993">
        <v>6</v>
      </c>
      <c r="S2993" t="s">
        <v>617</v>
      </c>
      <c r="T2993" t="s">
        <v>26</v>
      </c>
    </row>
    <row r="2994" spans="1:20" x14ac:dyDescent="0.3">
      <c r="A2994" t="s">
        <v>3219</v>
      </c>
      <c r="B2994" t="s">
        <v>29</v>
      </c>
      <c r="C2994">
        <v>34</v>
      </c>
      <c r="D2994" t="s">
        <v>20</v>
      </c>
      <c r="E2994" t="s">
        <v>21</v>
      </c>
      <c r="F2994" t="s">
        <v>40</v>
      </c>
      <c r="G2994" t="s">
        <v>41</v>
      </c>
      <c r="H2994" t="s">
        <v>24</v>
      </c>
      <c r="I2994">
        <v>4.5999999999999996</v>
      </c>
      <c r="J2994" t="s">
        <v>25</v>
      </c>
      <c r="K2994" s="1">
        <v>41209</v>
      </c>
      <c r="L2994"/>
      <c r="M2994">
        <v>13</v>
      </c>
      <c r="N2994">
        <v>43177</v>
      </c>
      <c r="O2994">
        <v>3</v>
      </c>
      <c r="P2994" t="s">
        <v>26</v>
      </c>
      <c r="Q2994">
        <v>0</v>
      </c>
      <c r="R2994">
        <v>5</v>
      </c>
      <c r="S2994" t="s">
        <v>690</v>
      </c>
      <c r="T2994" t="s">
        <v>26</v>
      </c>
    </row>
    <row r="2995" spans="1:20" x14ac:dyDescent="0.3">
      <c r="A2995" t="s">
        <v>3220</v>
      </c>
      <c r="B2995" t="s">
        <v>29</v>
      </c>
      <c r="C2995">
        <v>30</v>
      </c>
      <c r="D2995" t="s">
        <v>30</v>
      </c>
      <c r="E2995" t="s">
        <v>63</v>
      </c>
      <c r="F2995" t="s">
        <v>82</v>
      </c>
      <c r="G2995" t="s">
        <v>83</v>
      </c>
      <c r="H2995" t="s">
        <v>24</v>
      </c>
      <c r="I2995">
        <v>4.7</v>
      </c>
      <c r="J2995" t="s">
        <v>25</v>
      </c>
      <c r="K2995" s="1">
        <v>41543</v>
      </c>
      <c r="L2995"/>
      <c r="M2995">
        <v>12.09</v>
      </c>
      <c r="N2995">
        <v>46297</v>
      </c>
      <c r="O2995">
        <v>4</v>
      </c>
      <c r="P2995" t="s">
        <v>26</v>
      </c>
      <c r="Q2995">
        <v>2</v>
      </c>
      <c r="R2995">
        <v>11</v>
      </c>
      <c r="S2995" t="s">
        <v>1318</v>
      </c>
      <c r="T2995" t="s">
        <v>26</v>
      </c>
    </row>
    <row r="2996" spans="1:20" x14ac:dyDescent="0.3">
      <c r="A2996" t="s">
        <v>3221</v>
      </c>
      <c r="B2996" t="s">
        <v>19</v>
      </c>
      <c r="C2996">
        <v>34</v>
      </c>
      <c r="D2996" t="s">
        <v>30</v>
      </c>
      <c r="E2996" t="s">
        <v>36</v>
      </c>
      <c r="F2996" t="s">
        <v>32</v>
      </c>
      <c r="G2996" t="s">
        <v>171</v>
      </c>
      <c r="H2996" t="s">
        <v>24</v>
      </c>
      <c r="I2996">
        <v>8.9</v>
      </c>
      <c r="J2996" t="s">
        <v>25</v>
      </c>
      <c r="K2996" s="1">
        <v>45791</v>
      </c>
      <c r="L2996"/>
      <c r="M2996">
        <v>0.46</v>
      </c>
      <c r="N2996">
        <v>47706</v>
      </c>
      <c r="O2996">
        <v>3</v>
      </c>
      <c r="P2996" t="s">
        <v>26</v>
      </c>
      <c r="Q2996">
        <v>2</v>
      </c>
      <c r="R2996">
        <v>8</v>
      </c>
      <c r="S2996" t="s">
        <v>1209</v>
      </c>
      <c r="T2996" t="s">
        <v>26</v>
      </c>
    </row>
    <row r="2997" spans="1:20" x14ac:dyDescent="0.3">
      <c r="A2997" t="s">
        <v>3222</v>
      </c>
      <c r="B2997" t="s">
        <v>29</v>
      </c>
      <c r="C2997">
        <v>29</v>
      </c>
      <c r="D2997" t="s">
        <v>20</v>
      </c>
      <c r="E2997" t="s">
        <v>31</v>
      </c>
      <c r="F2997" t="s">
        <v>67</v>
      </c>
      <c r="G2997" t="s">
        <v>68</v>
      </c>
      <c r="H2997" t="s">
        <v>24</v>
      </c>
      <c r="I2997">
        <v>6.1</v>
      </c>
      <c r="J2997" t="s">
        <v>25</v>
      </c>
      <c r="K2997" s="1">
        <v>41236</v>
      </c>
      <c r="L2997"/>
      <c r="M2997">
        <v>12.93</v>
      </c>
      <c r="N2997">
        <v>48923</v>
      </c>
      <c r="O2997">
        <v>5</v>
      </c>
      <c r="P2997" t="s">
        <v>26</v>
      </c>
      <c r="Q2997">
        <v>3</v>
      </c>
      <c r="R2997">
        <v>5</v>
      </c>
      <c r="S2997" t="s">
        <v>892</v>
      </c>
      <c r="T2997" t="s">
        <v>26</v>
      </c>
    </row>
    <row r="2998" spans="1:20" x14ac:dyDescent="0.3">
      <c r="A2998" t="s">
        <v>3223</v>
      </c>
      <c r="B2998" t="s">
        <v>29</v>
      </c>
      <c r="C2998">
        <v>27</v>
      </c>
      <c r="D2998" t="s">
        <v>30</v>
      </c>
      <c r="E2998" t="s">
        <v>39</v>
      </c>
      <c r="F2998" t="s">
        <v>67</v>
      </c>
      <c r="G2998" t="s">
        <v>68</v>
      </c>
      <c r="H2998" t="s">
        <v>84</v>
      </c>
      <c r="I2998">
        <v>2.6</v>
      </c>
      <c r="J2998" t="s">
        <v>85</v>
      </c>
      <c r="K2998" s="1">
        <v>45030</v>
      </c>
      <c r="L2998"/>
      <c r="M2998">
        <v>2.54</v>
      </c>
      <c r="N2998">
        <v>42072</v>
      </c>
      <c r="O2998">
        <v>3</v>
      </c>
      <c r="P2998" t="s">
        <v>26</v>
      </c>
      <c r="Q2998">
        <v>2</v>
      </c>
      <c r="R2998">
        <v>8</v>
      </c>
      <c r="S2998" t="s">
        <v>177</v>
      </c>
      <c r="T2998" t="s">
        <v>26</v>
      </c>
    </row>
    <row r="2999" spans="1:20" x14ac:dyDescent="0.3">
      <c r="A2999" t="s">
        <v>3224</v>
      </c>
      <c r="B2999" t="s">
        <v>19</v>
      </c>
      <c r="C2999">
        <v>27</v>
      </c>
      <c r="D2999" t="s">
        <v>30</v>
      </c>
      <c r="E2999" t="s">
        <v>63</v>
      </c>
      <c r="F2999" t="s">
        <v>32</v>
      </c>
      <c r="G2999" t="s">
        <v>171</v>
      </c>
      <c r="H2999" t="s">
        <v>24</v>
      </c>
      <c r="I2999">
        <v>6.3</v>
      </c>
      <c r="J2999" t="s">
        <v>25</v>
      </c>
      <c r="K2999" s="1">
        <v>41240</v>
      </c>
      <c r="L2999"/>
      <c r="M2999">
        <v>12.92</v>
      </c>
      <c r="N2999">
        <v>38284</v>
      </c>
      <c r="O2999">
        <v>3</v>
      </c>
      <c r="P2999" t="s">
        <v>26</v>
      </c>
      <c r="Q2999">
        <v>1</v>
      </c>
      <c r="R2999">
        <v>3</v>
      </c>
      <c r="S2999" t="s">
        <v>308</v>
      </c>
      <c r="T2999" t="s">
        <v>26</v>
      </c>
    </row>
    <row r="3000" spans="1:20" x14ac:dyDescent="0.3">
      <c r="A3000" t="s">
        <v>1503</v>
      </c>
      <c r="B3000" t="s">
        <v>19</v>
      </c>
      <c r="C3000">
        <v>28</v>
      </c>
      <c r="D3000" t="s">
        <v>30</v>
      </c>
      <c r="E3000" t="s">
        <v>58</v>
      </c>
      <c r="F3000" t="s">
        <v>45</v>
      </c>
      <c r="G3000" t="s">
        <v>164</v>
      </c>
      <c r="H3000" t="s">
        <v>24</v>
      </c>
      <c r="I3000">
        <v>6.2</v>
      </c>
      <c r="J3000" t="s">
        <v>25</v>
      </c>
      <c r="K3000" s="1">
        <v>42375</v>
      </c>
      <c r="L3000"/>
      <c r="M3000">
        <v>9.81</v>
      </c>
      <c r="N3000">
        <v>47591</v>
      </c>
      <c r="O3000">
        <v>3</v>
      </c>
      <c r="P3000" t="s">
        <v>65</v>
      </c>
      <c r="Q3000">
        <v>0</v>
      </c>
      <c r="R3000">
        <v>3</v>
      </c>
      <c r="T3000" t="s">
        <v>26</v>
      </c>
    </row>
    <row r="3001" spans="1:20" x14ac:dyDescent="0.3">
      <c r="A3001" t="s">
        <v>3225</v>
      </c>
      <c r="B3001" t="s">
        <v>19</v>
      </c>
      <c r="C3001">
        <v>35</v>
      </c>
      <c r="D3001" t="s">
        <v>30</v>
      </c>
      <c r="E3001" t="s">
        <v>39</v>
      </c>
      <c r="F3001" t="s">
        <v>40</v>
      </c>
      <c r="G3001" t="s">
        <v>96</v>
      </c>
      <c r="H3001" t="s">
        <v>24</v>
      </c>
      <c r="I3001">
        <v>9.4</v>
      </c>
      <c r="J3001" t="s">
        <v>25</v>
      </c>
      <c r="K3001" s="1">
        <v>43568</v>
      </c>
      <c r="L3001"/>
      <c r="M3001">
        <v>6.54</v>
      </c>
      <c r="N3001">
        <v>53521</v>
      </c>
      <c r="O3001">
        <v>3</v>
      </c>
      <c r="P3001" t="s">
        <v>26</v>
      </c>
      <c r="Q3001">
        <v>3</v>
      </c>
      <c r="R3001">
        <v>7</v>
      </c>
      <c r="S3001" t="s">
        <v>42</v>
      </c>
      <c r="T3001" t="s">
        <v>26</v>
      </c>
    </row>
    <row r="3002" spans="1:20" x14ac:dyDescent="0.3">
      <c r="A3002" t="s">
        <v>3226</v>
      </c>
      <c r="B3002" t="s">
        <v>29</v>
      </c>
      <c r="C3002">
        <v>29</v>
      </c>
      <c r="D3002" t="s">
        <v>20</v>
      </c>
      <c r="E3002" t="s">
        <v>21</v>
      </c>
      <c r="F3002" t="s">
        <v>45</v>
      </c>
      <c r="G3002" t="s">
        <v>164</v>
      </c>
      <c r="H3002" t="s">
        <v>24</v>
      </c>
      <c r="I3002">
        <v>5.0999999999999996</v>
      </c>
      <c r="J3002" t="s">
        <v>25</v>
      </c>
      <c r="K3002" s="1">
        <v>43761</v>
      </c>
      <c r="L3002" s="1">
        <v>45401</v>
      </c>
      <c r="M3002">
        <v>4.49</v>
      </c>
      <c r="N3002">
        <v>51157</v>
      </c>
      <c r="O3002">
        <v>3</v>
      </c>
      <c r="P3002" t="s">
        <v>26</v>
      </c>
      <c r="Q3002">
        <v>2</v>
      </c>
      <c r="R3002">
        <v>4</v>
      </c>
      <c r="S3002" t="s">
        <v>372</v>
      </c>
      <c r="T3002" t="s">
        <v>65</v>
      </c>
    </row>
    <row r="3003" spans="1:20" x14ac:dyDescent="0.3">
      <c r="A3003" t="s">
        <v>3227</v>
      </c>
      <c r="B3003" t="s">
        <v>29</v>
      </c>
      <c r="C3003">
        <v>34</v>
      </c>
      <c r="D3003" t="s">
        <v>20</v>
      </c>
      <c r="E3003" t="s">
        <v>21</v>
      </c>
      <c r="F3003" t="s">
        <v>67</v>
      </c>
      <c r="G3003" t="s">
        <v>110</v>
      </c>
      <c r="H3003" t="s">
        <v>51</v>
      </c>
      <c r="I3003">
        <v>10.6</v>
      </c>
      <c r="J3003" t="s">
        <v>25</v>
      </c>
      <c r="K3003" s="1">
        <v>42924</v>
      </c>
      <c r="L3003"/>
      <c r="M3003">
        <v>8.31</v>
      </c>
      <c r="N3003">
        <v>54587</v>
      </c>
      <c r="O3003">
        <v>4</v>
      </c>
      <c r="P3003" t="s">
        <v>26</v>
      </c>
      <c r="Q3003">
        <v>1</v>
      </c>
      <c r="R3003">
        <v>4</v>
      </c>
      <c r="S3003" t="s">
        <v>542</v>
      </c>
      <c r="T3003" t="s">
        <v>26</v>
      </c>
    </row>
    <row r="3004" spans="1:20" x14ac:dyDescent="0.3">
      <c r="A3004" t="s">
        <v>3228</v>
      </c>
      <c r="B3004" t="s">
        <v>29</v>
      </c>
      <c r="C3004">
        <v>27</v>
      </c>
      <c r="D3004" t="s">
        <v>30</v>
      </c>
      <c r="E3004" t="s">
        <v>39</v>
      </c>
      <c r="F3004" t="s">
        <v>54</v>
      </c>
      <c r="G3004" t="s">
        <v>55</v>
      </c>
      <c r="H3004" t="s">
        <v>24</v>
      </c>
      <c r="I3004">
        <v>4.2</v>
      </c>
      <c r="J3004" t="s">
        <v>25</v>
      </c>
      <c r="K3004" s="1">
        <v>44701</v>
      </c>
      <c r="L3004" s="1">
        <v>45653</v>
      </c>
      <c r="M3004">
        <v>2.61</v>
      </c>
      <c r="N3004">
        <v>41356</v>
      </c>
      <c r="O3004">
        <v>2</v>
      </c>
      <c r="P3004" t="s">
        <v>26</v>
      </c>
      <c r="Q3004">
        <v>1</v>
      </c>
      <c r="R3004">
        <v>7</v>
      </c>
      <c r="S3004" t="s">
        <v>447</v>
      </c>
      <c r="T3004" t="s">
        <v>65</v>
      </c>
    </row>
    <row r="3005" spans="1:20" x14ac:dyDescent="0.3">
      <c r="A3005" t="s">
        <v>3229</v>
      </c>
      <c r="B3005" t="s">
        <v>19</v>
      </c>
      <c r="C3005">
        <v>25</v>
      </c>
      <c r="D3005" t="s">
        <v>20</v>
      </c>
      <c r="E3005" t="s">
        <v>53</v>
      </c>
      <c r="F3005" t="s">
        <v>54</v>
      </c>
      <c r="G3005" t="s">
        <v>139</v>
      </c>
      <c r="H3005" t="s">
        <v>24</v>
      </c>
      <c r="I3005">
        <v>1.7</v>
      </c>
      <c r="J3005" t="s">
        <v>25</v>
      </c>
      <c r="K3005" s="1">
        <v>39856</v>
      </c>
      <c r="L3005" s="1">
        <v>44550</v>
      </c>
      <c r="M3005">
        <v>12.85</v>
      </c>
      <c r="N3005">
        <v>32519</v>
      </c>
      <c r="O3005">
        <v>4</v>
      </c>
      <c r="P3005" t="s">
        <v>65</v>
      </c>
      <c r="Q3005">
        <v>0</v>
      </c>
      <c r="R3005">
        <v>3</v>
      </c>
      <c r="S3005" t="s">
        <v>210</v>
      </c>
      <c r="T3005" t="s">
        <v>65</v>
      </c>
    </row>
    <row r="3006" spans="1:20" x14ac:dyDescent="0.3">
      <c r="A3006" t="s">
        <v>3230</v>
      </c>
      <c r="B3006" t="s">
        <v>19</v>
      </c>
      <c r="C3006">
        <v>33</v>
      </c>
      <c r="D3006" t="s">
        <v>30</v>
      </c>
      <c r="E3006" t="s">
        <v>21</v>
      </c>
      <c r="F3006" t="s">
        <v>40</v>
      </c>
      <c r="G3006" t="s">
        <v>41</v>
      </c>
      <c r="H3006" t="s">
        <v>51</v>
      </c>
      <c r="I3006">
        <v>10.9</v>
      </c>
      <c r="J3006" t="s">
        <v>25</v>
      </c>
      <c r="K3006" s="1">
        <v>39756</v>
      </c>
      <c r="L3006"/>
      <c r="M3006">
        <v>16.98</v>
      </c>
      <c r="N3006">
        <v>55828</v>
      </c>
      <c r="O3006">
        <v>3</v>
      </c>
      <c r="P3006" t="s">
        <v>26</v>
      </c>
      <c r="Q3006">
        <v>2</v>
      </c>
      <c r="R3006">
        <v>5</v>
      </c>
      <c r="S3006" t="s">
        <v>758</v>
      </c>
      <c r="T3006" t="s">
        <v>26</v>
      </c>
    </row>
    <row r="3007" spans="1:20" x14ac:dyDescent="0.3">
      <c r="A3007" t="s">
        <v>3231</v>
      </c>
      <c r="B3007" t="s">
        <v>29</v>
      </c>
      <c r="C3007">
        <v>30</v>
      </c>
      <c r="D3007" t="s">
        <v>20</v>
      </c>
      <c r="E3007" t="s">
        <v>36</v>
      </c>
      <c r="F3007" t="s">
        <v>22</v>
      </c>
      <c r="G3007" t="s">
        <v>59</v>
      </c>
      <c r="H3007" t="s">
        <v>24</v>
      </c>
      <c r="I3007">
        <v>4.4000000000000004</v>
      </c>
      <c r="J3007" t="s">
        <v>25</v>
      </c>
      <c r="K3007" s="1">
        <v>43743</v>
      </c>
      <c r="L3007"/>
      <c r="M3007">
        <v>6.06</v>
      </c>
      <c r="N3007">
        <v>41854</v>
      </c>
      <c r="O3007">
        <v>3</v>
      </c>
      <c r="P3007" t="s">
        <v>26</v>
      </c>
      <c r="Q3007">
        <v>2</v>
      </c>
      <c r="R3007">
        <v>8</v>
      </c>
      <c r="S3007" t="s">
        <v>88</v>
      </c>
      <c r="T3007" t="s">
        <v>26</v>
      </c>
    </row>
    <row r="3008" spans="1:20" x14ac:dyDescent="0.3">
      <c r="A3008" t="s">
        <v>3232</v>
      </c>
      <c r="B3008" t="s">
        <v>19</v>
      </c>
      <c r="C3008">
        <v>37</v>
      </c>
      <c r="D3008" t="s">
        <v>30</v>
      </c>
      <c r="E3008" t="s">
        <v>36</v>
      </c>
      <c r="F3008" t="s">
        <v>54</v>
      </c>
      <c r="G3008" t="s">
        <v>77</v>
      </c>
      <c r="H3008" t="s">
        <v>24</v>
      </c>
      <c r="I3008">
        <v>10.6</v>
      </c>
      <c r="J3008" t="s">
        <v>25</v>
      </c>
      <c r="K3008" s="1">
        <v>39847</v>
      </c>
      <c r="L3008"/>
      <c r="M3008">
        <v>16.73</v>
      </c>
      <c r="N3008">
        <v>51841</v>
      </c>
      <c r="O3008">
        <v>2</v>
      </c>
      <c r="P3008" t="s">
        <v>26</v>
      </c>
      <c r="Q3008">
        <v>0</v>
      </c>
      <c r="R3008">
        <v>10</v>
      </c>
      <c r="S3008" t="s">
        <v>274</v>
      </c>
      <c r="T3008" t="s">
        <v>26</v>
      </c>
    </row>
    <row r="3009" spans="1:20" x14ac:dyDescent="0.3">
      <c r="A3009" t="s">
        <v>3233</v>
      </c>
      <c r="B3009" t="s">
        <v>19</v>
      </c>
      <c r="C3009">
        <v>39</v>
      </c>
      <c r="D3009" t="s">
        <v>30</v>
      </c>
      <c r="E3009" t="s">
        <v>31</v>
      </c>
      <c r="F3009" t="s">
        <v>54</v>
      </c>
      <c r="G3009" t="s">
        <v>55</v>
      </c>
      <c r="H3009" t="s">
        <v>84</v>
      </c>
      <c r="I3009">
        <v>5.7</v>
      </c>
      <c r="J3009" t="s">
        <v>25</v>
      </c>
      <c r="K3009" s="1">
        <v>41058</v>
      </c>
      <c r="L3009"/>
      <c r="M3009">
        <v>13.42</v>
      </c>
      <c r="N3009">
        <v>42125</v>
      </c>
      <c r="O3009">
        <v>3</v>
      </c>
      <c r="P3009" t="s">
        <v>26</v>
      </c>
      <c r="Q3009">
        <v>2</v>
      </c>
      <c r="R3009">
        <v>2</v>
      </c>
      <c r="S3009" t="s">
        <v>720</v>
      </c>
      <c r="T3009" t="s">
        <v>26</v>
      </c>
    </row>
    <row r="3010" spans="1:20" x14ac:dyDescent="0.3">
      <c r="A3010" t="s">
        <v>3234</v>
      </c>
      <c r="B3010" t="s">
        <v>29</v>
      </c>
      <c r="C3010">
        <v>41</v>
      </c>
      <c r="D3010" t="s">
        <v>30</v>
      </c>
      <c r="E3010" t="s">
        <v>53</v>
      </c>
      <c r="F3010" t="s">
        <v>54</v>
      </c>
      <c r="G3010" t="s">
        <v>77</v>
      </c>
      <c r="H3010" t="s">
        <v>51</v>
      </c>
      <c r="I3010">
        <v>19.8</v>
      </c>
      <c r="J3010" t="s">
        <v>25</v>
      </c>
      <c r="K3010" s="1">
        <v>43765</v>
      </c>
      <c r="L3010"/>
      <c r="M3010">
        <v>6</v>
      </c>
      <c r="N3010">
        <v>71748</v>
      </c>
      <c r="O3010">
        <v>4</v>
      </c>
      <c r="P3010" t="s">
        <v>26</v>
      </c>
      <c r="Q3010">
        <v>1</v>
      </c>
      <c r="R3010">
        <v>10</v>
      </c>
      <c r="S3010" t="s">
        <v>306</v>
      </c>
      <c r="T3010" t="s">
        <v>26</v>
      </c>
    </row>
    <row r="3011" spans="1:20" x14ac:dyDescent="0.3">
      <c r="A3011" t="s">
        <v>3235</v>
      </c>
      <c r="B3011" t="s">
        <v>19</v>
      </c>
      <c r="C3011">
        <v>24</v>
      </c>
      <c r="D3011" t="s">
        <v>30</v>
      </c>
      <c r="E3011" t="s">
        <v>39</v>
      </c>
      <c r="F3011" t="s">
        <v>32</v>
      </c>
      <c r="G3011" t="s">
        <v>171</v>
      </c>
      <c r="H3011" t="s">
        <v>24</v>
      </c>
      <c r="I3011">
        <v>0.7</v>
      </c>
      <c r="J3011" t="s">
        <v>85</v>
      </c>
      <c r="K3011" s="1">
        <v>39577</v>
      </c>
      <c r="L3011"/>
      <c r="M3011">
        <v>17.47</v>
      </c>
      <c r="N3011">
        <v>22736</v>
      </c>
      <c r="O3011">
        <v>4</v>
      </c>
      <c r="P3011" t="s">
        <v>26</v>
      </c>
      <c r="Q3011">
        <v>2</v>
      </c>
      <c r="R3011">
        <v>12</v>
      </c>
      <c r="S3011" t="s">
        <v>180</v>
      </c>
      <c r="T3011" t="s">
        <v>26</v>
      </c>
    </row>
    <row r="3012" spans="1:20" x14ac:dyDescent="0.3">
      <c r="A3012" t="s">
        <v>3236</v>
      </c>
      <c r="B3012" t="s">
        <v>19</v>
      </c>
      <c r="C3012">
        <v>31</v>
      </c>
      <c r="D3012" t="s">
        <v>30</v>
      </c>
      <c r="E3012" t="s">
        <v>63</v>
      </c>
      <c r="F3012" t="s">
        <v>92</v>
      </c>
      <c r="G3012" t="s">
        <v>120</v>
      </c>
      <c r="H3012" t="s">
        <v>51</v>
      </c>
      <c r="I3012">
        <v>7.5</v>
      </c>
      <c r="J3012" t="s">
        <v>25</v>
      </c>
      <c r="K3012" s="1">
        <v>45573</v>
      </c>
      <c r="L3012"/>
      <c r="M3012">
        <v>1.05</v>
      </c>
      <c r="N3012">
        <v>48287</v>
      </c>
      <c r="O3012">
        <v>2</v>
      </c>
      <c r="P3012" t="s">
        <v>26</v>
      </c>
      <c r="Q3012">
        <v>3</v>
      </c>
      <c r="R3012">
        <v>6</v>
      </c>
      <c r="S3012" t="s">
        <v>945</v>
      </c>
      <c r="T3012" t="s">
        <v>26</v>
      </c>
    </row>
    <row r="3013" spans="1:20" x14ac:dyDescent="0.3">
      <c r="A3013" t="s">
        <v>3237</v>
      </c>
      <c r="B3013" t="s">
        <v>29</v>
      </c>
      <c r="C3013">
        <v>27</v>
      </c>
      <c r="D3013" t="s">
        <v>30</v>
      </c>
      <c r="E3013" t="s">
        <v>53</v>
      </c>
      <c r="F3013" t="s">
        <v>32</v>
      </c>
      <c r="G3013" t="s">
        <v>33</v>
      </c>
      <c r="H3013" t="s">
        <v>84</v>
      </c>
      <c r="I3013">
        <v>6.7</v>
      </c>
      <c r="J3013" t="s">
        <v>25</v>
      </c>
      <c r="K3013" s="1">
        <v>41896</v>
      </c>
      <c r="L3013"/>
      <c r="M3013">
        <v>11.12</v>
      </c>
      <c r="N3013">
        <v>36780</v>
      </c>
      <c r="O3013">
        <v>3</v>
      </c>
      <c r="P3013" t="s">
        <v>26</v>
      </c>
      <c r="Q3013">
        <v>3</v>
      </c>
      <c r="R3013">
        <v>2</v>
      </c>
      <c r="S3013" t="s">
        <v>445</v>
      </c>
      <c r="T3013" t="s">
        <v>26</v>
      </c>
    </row>
    <row r="3014" spans="1:20" x14ac:dyDescent="0.3">
      <c r="A3014" t="s">
        <v>3238</v>
      </c>
      <c r="B3014" t="s">
        <v>19</v>
      </c>
      <c r="C3014">
        <v>21</v>
      </c>
      <c r="D3014" t="s">
        <v>30</v>
      </c>
      <c r="E3014" t="s">
        <v>39</v>
      </c>
      <c r="F3014" t="s">
        <v>22</v>
      </c>
      <c r="G3014" t="s">
        <v>23</v>
      </c>
      <c r="H3014" t="s">
        <v>24</v>
      </c>
      <c r="I3014">
        <v>0</v>
      </c>
      <c r="J3014" t="s">
        <v>25</v>
      </c>
      <c r="K3014" s="1">
        <v>45041</v>
      </c>
      <c r="L3014" s="1">
        <v>45258</v>
      </c>
      <c r="M3014">
        <v>0.59</v>
      </c>
      <c r="N3014">
        <v>27808</v>
      </c>
      <c r="O3014">
        <v>2</v>
      </c>
      <c r="P3014" t="s">
        <v>26</v>
      </c>
      <c r="Q3014">
        <v>5</v>
      </c>
      <c r="R3014">
        <v>8</v>
      </c>
      <c r="S3014" t="s">
        <v>822</v>
      </c>
      <c r="T3014" t="s">
        <v>65</v>
      </c>
    </row>
    <row r="3015" spans="1:20" x14ac:dyDescent="0.3">
      <c r="A3015" t="s">
        <v>3239</v>
      </c>
      <c r="B3015" t="s">
        <v>29</v>
      </c>
      <c r="C3015">
        <v>31</v>
      </c>
      <c r="D3015" t="s">
        <v>20</v>
      </c>
      <c r="E3015" t="s">
        <v>39</v>
      </c>
      <c r="F3015" t="s">
        <v>92</v>
      </c>
      <c r="G3015" t="s">
        <v>246</v>
      </c>
      <c r="H3015" t="s">
        <v>75</v>
      </c>
      <c r="I3015">
        <v>6.7</v>
      </c>
      <c r="J3015" t="s">
        <v>25</v>
      </c>
      <c r="K3015" s="1">
        <v>45875</v>
      </c>
      <c r="L3015"/>
      <c r="M3015">
        <v>0.23</v>
      </c>
      <c r="N3015">
        <v>47325</v>
      </c>
      <c r="O3015">
        <v>3</v>
      </c>
      <c r="P3015" t="s">
        <v>26</v>
      </c>
      <c r="Q3015">
        <v>5</v>
      </c>
      <c r="R3015">
        <v>5</v>
      </c>
      <c r="S3015" t="s">
        <v>903</v>
      </c>
      <c r="T3015" t="s">
        <v>26</v>
      </c>
    </row>
    <row r="3016" spans="1:20" x14ac:dyDescent="0.3">
      <c r="A3016" t="s">
        <v>3240</v>
      </c>
      <c r="B3016" t="s">
        <v>29</v>
      </c>
      <c r="C3016">
        <v>38</v>
      </c>
      <c r="D3016" t="s">
        <v>20</v>
      </c>
      <c r="E3016" t="s">
        <v>39</v>
      </c>
      <c r="F3016" t="s">
        <v>40</v>
      </c>
      <c r="G3016" t="s">
        <v>50</v>
      </c>
      <c r="H3016" t="s">
        <v>84</v>
      </c>
      <c r="I3016">
        <v>7.3</v>
      </c>
      <c r="J3016" t="s">
        <v>25</v>
      </c>
      <c r="K3016" s="1">
        <v>40179</v>
      </c>
      <c r="L3016"/>
      <c r="M3016">
        <v>15.82</v>
      </c>
      <c r="N3016">
        <v>47206</v>
      </c>
      <c r="O3016">
        <v>3</v>
      </c>
      <c r="P3016" t="s">
        <v>26</v>
      </c>
      <c r="Q3016">
        <v>1</v>
      </c>
      <c r="R3016">
        <v>5</v>
      </c>
      <c r="S3016" t="s">
        <v>194</v>
      </c>
      <c r="T3016" t="s">
        <v>26</v>
      </c>
    </row>
    <row r="3017" spans="1:20" x14ac:dyDescent="0.3">
      <c r="A3017" t="s">
        <v>3241</v>
      </c>
      <c r="B3017" t="s">
        <v>29</v>
      </c>
      <c r="C3017">
        <v>43</v>
      </c>
      <c r="D3017" t="s">
        <v>30</v>
      </c>
      <c r="E3017" t="s">
        <v>39</v>
      </c>
      <c r="F3017" t="s">
        <v>67</v>
      </c>
      <c r="G3017" t="s">
        <v>110</v>
      </c>
      <c r="H3017" t="s">
        <v>24</v>
      </c>
      <c r="I3017">
        <v>9.4</v>
      </c>
      <c r="J3017" t="s">
        <v>85</v>
      </c>
      <c r="K3017" s="1">
        <v>41635</v>
      </c>
      <c r="L3017"/>
      <c r="M3017">
        <v>11.84</v>
      </c>
      <c r="N3017">
        <v>54744</v>
      </c>
      <c r="O3017">
        <v>4</v>
      </c>
      <c r="P3017" t="s">
        <v>26</v>
      </c>
      <c r="Q3017">
        <v>0</v>
      </c>
      <c r="R3017">
        <v>5</v>
      </c>
      <c r="S3017" t="s">
        <v>324</v>
      </c>
      <c r="T3017" t="s">
        <v>26</v>
      </c>
    </row>
    <row r="3018" spans="1:20" x14ac:dyDescent="0.3">
      <c r="A3018" t="s">
        <v>3242</v>
      </c>
      <c r="B3018" t="s">
        <v>29</v>
      </c>
      <c r="C3018">
        <v>36</v>
      </c>
      <c r="D3018" t="s">
        <v>20</v>
      </c>
      <c r="E3018" t="s">
        <v>31</v>
      </c>
      <c r="F3018" t="s">
        <v>54</v>
      </c>
      <c r="G3018" t="s">
        <v>77</v>
      </c>
      <c r="H3018" t="s">
        <v>24</v>
      </c>
      <c r="I3018">
        <v>14.9</v>
      </c>
      <c r="J3018" t="s">
        <v>25</v>
      </c>
      <c r="K3018" s="1">
        <v>40121</v>
      </c>
      <c r="L3018"/>
      <c r="M3018">
        <v>15.98</v>
      </c>
      <c r="N3018">
        <v>56645</v>
      </c>
      <c r="O3018">
        <v>2</v>
      </c>
      <c r="P3018" t="s">
        <v>26</v>
      </c>
      <c r="Q3018">
        <v>4</v>
      </c>
      <c r="R3018">
        <v>11</v>
      </c>
      <c r="S3018" t="s">
        <v>790</v>
      </c>
      <c r="T3018" t="s">
        <v>26</v>
      </c>
    </row>
    <row r="3019" spans="1:20" x14ac:dyDescent="0.3">
      <c r="A3019" t="s">
        <v>3243</v>
      </c>
      <c r="B3019" t="s">
        <v>29</v>
      </c>
      <c r="C3019">
        <v>33</v>
      </c>
      <c r="D3019" t="s">
        <v>30</v>
      </c>
      <c r="E3019" t="s">
        <v>21</v>
      </c>
      <c r="F3019" t="s">
        <v>22</v>
      </c>
      <c r="G3019" t="s">
        <v>59</v>
      </c>
      <c r="H3019" t="s">
        <v>24</v>
      </c>
      <c r="I3019">
        <v>10</v>
      </c>
      <c r="J3019" t="s">
        <v>25</v>
      </c>
      <c r="K3019" s="1">
        <v>41719</v>
      </c>
      <c r="L3019"/>
      <c r="M3019">
        <v>11.61</v>
      </c>
      <c r="N3019">
        <v>49662</v>
      </c>
      <c r="O3019">
        <v>3</v>
      </c>
      <c r="P3019" t="s">
        <v>26</v>
      </c>
      <c r="Q3019">
        <v>2</v>
      </c>
      <c r="R3019">
        <v>6</v>
      </c>
      <c r="S3019" t="s">
        <v>60</v>
      </c>
      <c r="T3019" t="s">
        <v>26</v>
      </c>
    </row>
    <row r="3020" spans="1:20" x14ac:dyDescent="0.3">
      <c r="A3020" t="s">
        <v>3244</v>
      </c>
      <c r="B3020" t="s">
        <v>19</v>
      </c>
      <c r="C3020">
        <v>32</v>
      </c>
      <c r="D3020" t="s">
        <v>20</v>
      </c>
      <c r="E3020" t="s">
        <v>53</v>
      </c>
      <c r="F3020" t="s">
        <v>54</v>
      </c>
      <c r="G3020" t="s">
        <v>139</v>
      </c>
      <c r="H3020" t="s">
        <v>24</v>
      </c>
      <c r="I3020">
        <v>6.3</v>
      </c>
      <c r="J3020" t="s">
        <v>25</v>
      </c>
      <c r="K3020" s="1">
        <v>41705</v>
      </c>
      <c r="L3020"/>
      <c r="M3020">
        <v>11.64</v>
      </c>
      <c r="N3020">
        <v>45041</v>
      </c>
      <c r="O3020">
        <v>3</v>
      </c>
      <c r="P3020" t="s">
        <v>26</v>
      </c>
      <c r="Q3020">
        <v>1</v>
      </c>
      <c r="R3020">
        <v>3</v>
      </c>
      <c r="S3020" t="s">
        <v>1245</v>
      </c>
      <c r="T3020" t="s">
        <v>26</v>
      </c>
    </row>
    <row r="3021" spans="1:20" x14ac:dyDescent="0.3">
      <c r="A3021" t="s">
        <v>127</v>
      </c>
      <c r="B3021" t="s">
        <v>19</v>
      </c>
      <c r="C3021">
        <v>33</v>
      </c>
      <c r="D3021" t="s">
        <v>20</v>
      </c>
      <c r="E3021" t="s">
        <v>39</v>
      </c>
      <c r="F3021" t="s">
        <v>67</v>
      </c>
      <c r="G3021" t="s">
        <v>71</v>
      </c>
      <c r="H3021" t="s">
        <v>51</v>
      </c>
      <c r="I3021">
        <v>10.7</v>
      </c>
      <c r="J3021" t="s">
        <v>25</v>
      </c>
      <c r="K3021" s="1">
        <v>43052</v>
      </c>
      <c r="L3021"/>
      <c r="M3021">
        <v>7.96</v>
      </c>
      <c r="N3021">
        <v>53508</v>
      </c>
      <c r="O3021">
        <v>1</v>
      </c>
      <c r="P3021" t="s">
        <v>26</v>
      </c>
      <c r="Q3021">
        <v>1</v>
      </c>
      <c r="R3021">
        <v>5</v>
      </c>
      <c r="T3021" t="s">
        <v>26</v>
      </c>
    </row>
    <row r="3022" spans="1:20" x14ac:dyDescent="0.3">
      <c r="A3022" t="s">
        <v>3245</v>
      </c>
      <c r="B3022" t="s">
        <v>29</v>
      </c>
      <c r="C3022">
        <v>35</v>
      </c>
      <c r="D3022" t="s">
        <v>30</v>
      </c>
      <c r="E3022" t="s">
        <v>31</v>
      </c>
      <c r="F3022" t="s">
        <v>45</v>
      </c>
      <c r="G3022" t="s">
        <v>164</v>
      </c>
      <c r="H3022" t="s">
        <v>51</v>
      </c>
      <c r="I3022">
        <v>3.5</v>
      </c>
      <c r="J3022" t="s">
        <v>25</v>
      </c>
      <c r="K3022" s="1">
        <v>41930</v>
      </c>
      <c r="L3022"/>
      <c r="M3022">
        <v>11.03</v>
      </c>
      <c r="N3022">
        <v>47844</v>
      </c>
      <c r="O3022">
        <v>3</v>
      </c>
      <c r="P3022" t="s">
        <v>26</v>
      </c>
      <c r="Q3022">
        <v>1</v>
      </c>
      <c r="R3022">
        <v>13</v>
      </c>
      <c r="S3022" t="s">
        <v>48</v>
      </c>
      <c r="T3022" t="s">
        <v>26</v>
      </c>
    </row>
    <row r="3023" spans="1:20" x14ac:dyDescent="0.3">
      <c r="A3023" t="s">
        <v>3246</v>
      </c>
      <c r="B3023" t="s">
        <v>19</v>
      </c>
      <c r="C3023">
        <v>33</v>
      </c>
      <c r="D3023" t="s">
        <v>179</v>
      </c>
      <c r="E3023" t="s">
        <v>53</v>
      </c>
      <c r="F3023" t="s">
        <v>54</v>
      </c>
      <c r="G3023" t="s">
        <v>77</v>
      </c>
      <c r="H3023" t="s">
        <v>24</v>
      </c>
      <c r="I3023">
        <v>11.1</v>
      </c>
      <c r="J3023" t="s">
        <v>25</v>
      </c>
      <c r="K3023" s="1">
        <v>43304</v>
      </c>
      <c r="L3023"/>
      <c r="M3023">
        <v>7.27</v>
      </c>
      <c r="N3023">
        <v>49697</v>
      </c>
      <c r="O3023">
        <v>3</v>
      </c>
      <c r="P3023" t="s">
        <v>26</v>
      </c>
      <c r="Q3023">
        <v>3</v>
      </c>
      <c r="R3023">
        <v>6</v>
      </c>
      <c r="S3023" t="s">
        <v>306</v>
      </c>
      <c r="T3023" t="s">
        <v>26</v>
      </c>
    </row>
    <row r="3024" spans="1:20" x14ac:dyDescent="0.3">
      <c r="A3024" t="s">
        <v>3247</v>
      </c>
      <c r="B3024" t="s">
        <v>29</v>
      </c>
      <c r="C3024">
        <v>39</v>
      </c>
      <c r="D3024" t="s">
        <v>20</v>
      </c>
      <c r="E3024" t="s">
        <v>36</v>
      </c>
      <c r="F3024" t="s">
        <v>45</v>
      </c>
      <c r="G3024" t="s">
        <v>98</v>
      </c>
      <c r="H3024" t="s">
        <v>24</v>
      </c>
      <c r="I3024">
        <v>7.6</v>
      </c>
      <c r="J3024" t="s">
        <v>25</v>
      </c>
      <c r="K3024" s="1">
        <v>41624</v>
      </c>
      <c r="L3024"/>
      <c r="M3024">
        <v>11.87</v>
      </c>
      <c r="N3024">
        <v>54345</v>
      </c>
      <c r="O3024">
        <v>2</v>
      </c>
      <c r="P3024" t="s">
        <v>26</v>
      </c>
      <c r="Q3024">
        <v>2</v>
      </c>
      <c r="R3024">
        <v>5</v>
      </c>
      <c r="S3024" t="s">
        <v>828</v>
      </c>
      <c r="T3024" t="s">
        <v>26</v>
      </c>
    </row>
    <row r="3025" spans="1:20" x14ac:dyDescent="0.3">
      <c r="A3025" t="s">
        <v>3248</v>
      </c>
      <c r="B3025" t="s">
        <v>29</v>
      </c>
      <c r="C3025">
        <v>30</v>
      </c>
      <c r="D3025" t="s">
        <v>30</v>
      </c>
      <c r="E3025" t="s">
        <v>21</v>
      </c>
      <c r="F3025" t="s">
        <v>82</v>
      </c>
      <c r="G3025" t="s">
        <v>284</v>
      </c>
      <c r="H3025" t="s">
        <v>47</v>
      </c>
      <c r="I3025">
        <v>4.4000000000000004</v>
      </c>
      <c r="J3025" t="s">
        <v>25</v>
      </c>
      <c r="K3025" s="1">
        <v>43247</v>
      </c>
      <c r="L3025"/>
      <c r="M3025">
        <v>7.42</v>
      </c>
      <c r="N3025">
        <v>35606</v>
      </c>
      <c r="O3025">
        <v>5</v>
      </c>
      <c r="P3025" t="s">
        <v>26</v>
      </c>
      <c r="Q3025">
        <v>2</v>
      </c>
      <c r="R3025">
        <v>8</v>
      </c>
      <c r="S3025" t="s">
        <v>711</v>
      </c>
      <c r="T3025" t="s">
        <v>26</v>
      </c>
    </row>
    <row r="3026" spans="1:20" x14ac:dyDescent="0.3">
      <c r="A3026" t="s">
        <v>3249</v>
      </c>
      <c r="B3026" t="s">
        <v>209</v>
      </c>
      <c r="C3026">
        <v>31</v>
      </c>
      <c r="D3026" t="s">
        <v>20</v>
      </c>
      <c r="E3026" t="s">
        <v>39</v>
      </c>
      <c r="F3026" t="s">
        <v>45</v>
      </c>
      <c r="G3026" t="s">
        <v>98</v>
      </c>
      <c r="H3026" t="s">
        <v>51</v>
      </c>
      <c r="I3026">
        <v>5.8</v>
      </c>
      <c r="J3026" t="s">
        <v>25</v>
      </c>
      <c r="K3026" s="1">
        <v>41321</v>
      </c>
      <c r="L3026" s="1">
        <v>43738</v>
      </c>
      <c r="M3026">
        <v>6.62</v>
      </c>
      <c r="N3026">
        <v>44252</v>
      </c>
      <c r="O3026">
        <v>2</v>
      </c>
      <c r="P3026" t="s">
        <v>26</v>
      </c>
      <c r="Q3026">
        <v>1</v>
      </c>
      <c r="R3026">
        <v>8</v>
      </c>
      <c r="S3026" t="s">
        <v>942</v>
      </c>
      <c r="T3026" t="s">
        <v>65</v>
      </c>
    </row>
    <row r="3027" spans="1:20" x14ac:dyDescent="0.3">
      <c r="A3027" t="s">
        <v>3250</v>
      </c>
      <c r="B3027" t="s">
        <v>19</v>
      </c>
      <c r="C3027">
        <v>31</v>
      </c>
      <c r="D3027" t="s">
        <v>30</v>
      </c>
      <c r="E3027" t="s">
        <v>58</v>
      </c>
      <c r="F3027" t="s">
        <v>54</v>
      </c>
      <c r="G3027" t="s">
        <v>139</v>
      </c>
      <c r="H3027" t="s">
        <v>51</v>
      </c>
      <c r="I3027">
        <v>0.7</v>
      </c>
      <c r="J3027" t="s">
        <v>25</v>
      </c>
      <c r="K3027" s="1">
        <v>42440</v>
      </c>
      <c r="L3027"/>
      <c r="M3027">
        <v>9.6300000000000008</v>
      </c>
      <c r="N3027">
        <v>32091</v>
      </c>
      <c r="O3027">
        <v>3</v>
      </c>
      <c r="P3027" t="s">
        <v>26</v>
      </c>
      <c r="Q3027">
        <v>3</v>
      </c>
      <c r="R3027">
        <v>9</v>
      </c>
      <c r="S3027" t="s">
        <v>850</v>
      </c>
      <c r="T3027" t="s">
        <v>26</v>
      </c>
    </row>
    <row r="3028" spans="1:20" x14ac:dyDescent="0.3">
      <c r="A3028" t="s">
        <v>3251</v>
      </c>
      <c r="B3028" t="s">
        <v>29</v>
      </c>
      <c r="C3028">
        <v>32</v>
      </c>
      <c r="D3028" t="s">
        <v>20</v>
      </c>
      <c r="E3028" t="s">
        <v>44</v>
      </c>
      <c r="F3028" t="s">
        <v>45</v>
      </c>
      <c r="G3028" t="s">
        <v>46</v>
      </c>
      <c r="H3028" t="s">
        <v>24</v>
      </c>
      <c r="I3028">
        <v>3.9</v>
      </c>
      <c r="J3028" t="s">
        <v>25</v>
      </c>
      <c r="K3028" s="1">
        <v>43444</v>
      </c>
      <c r="L3028"/>
      <c r="M3028">
        <v>6.88</v>
      </c>
      <c r="N3028">
        <v>41198</v>
      </c>
      <c r="O3028">
        <v>3</v>
      </c>
      <c r="P3028" t="s">
        <v>26</v>
      </c>
      <c r="Q3028">
        <v>1</v>
      </c>
      <c r="R3028">
        <v>4</v>
      </c>
      <c r="S3028" t="s">
        <v>244</v>
      </c>
      <c r="T3028" t="s">
        <v>26</v>
      </c>
    </row>
    <row r="3029" spans="1:20" x14ac:dyDescent="0.3">
      <c r="A3029" t="s">
        <v>816</v>
      </c>
      <c r="B3029" t="s">
        <v>29</v>
      </c>
      <c r="C3029">
        <v>21</v>
      </c>
      <c r="D3029" t="s">
        <v>30</v>
      </c>
      <c r="E3029" t="s">
        <v>58</v>
      </c>
      <c r="F3029" t="s">
        <v>54</v>
      </c>
      <c r="G3029" t="s">
        <v>139</v>
      </c>
      <c r="H3029" t="s">
        <v>24</v>
      </c>
      <c r="I3029">
        <v>0.2</v>
      </c>
      <c r="J3029" t="s">
        <v>25</v>
      </c>
      <c r="K3029" s="1">
        <v>40690</v>
      </c>
      <c r="L3029"/>
      <c r="M3029">
        <v>14.42</v>
      </c>
      <c r="N3029">
        <v>33408</v>
      </c>
      <c r="O3029">
        <v>4</v>
      </c>
      <c r="P3029" t="s">
        <v>26</v>
      </c>
      <c r="Q3029">
        <v>1</v>
      </c>
      <c r="R3029">
        <v>4</v>
      </c>
      <c r="T3029" t="s">
        <v>26</v>
      </c>
    </row>
    <row r="3030" spans="1:20" x14ac:dyDescent="0.3">
      <c r="A3030" t="s">
        <v>3252</v>
      </c>
      <c r="B3030" t="s">
        <v>29</v>
      </c>
      <c r="C3030">
        <v>29</v>
      </c>
      <c r="D3030" t="s">
        <v>20</v>
      </c>
      <c r="E3030" t="s">
        <v>31</v>
      </c>
      <c r="F3030" t="s">
        <v>40</v>
      </c>
      <c r="G3030" t="s">
        <v>96</v>
      </c>
      <c r="H3030" t="s">
        <v>47</v>
      </c>
      <c r="I3030">
        <v>6.2</v>
      </c>
      <c r="J3030" t="s">
        <v>25</v>
      </c>
      <c r="K3030" s="1">
        <v>44216</v>
      </c>
      <c r="L3030"/>
      <c r="M3030">
        <v>4.7699999999999996</v>
      </c>
      <c r="N3030">
        <v>42025</v>
      </c>
      <c r="O3030">
        <v>3</v>
      </c>
      <c r="P3030" t="s">
        <v>26</v>
      </c>
      <c r="Q3030">
        <v>2</v>
      </c>
      <c r="R3030">
        <v>6</v>
      </c>
      <c r="S3030" t="s">
        <v>355</v>
      </c>
      <c r="T3030" t="s">
        <v>26</v>
      </c>
    </row>
    <row r="3031" spans="1:20" x14ac:dyDescent="0.3">
      <c r="A3031" t="s">
        <v>3253</v>
      </c>
      <c r="B3031" t="s">
        <v>19</v>
      </c>
      <c r="C3031">
        <v>31</v>
      </c>
      <c r="D3031" t="s">
        <v>20</v>
      </c>
      <c r="E3031" t="s">
        <v>21</v>
      </c>
      <c r="F3031" t="s">
        <v>92</v>
      </c>
      <c r="G3031" t="s">
        <v>93</v>
      </c>
      <c r="H3031" t="s">
        <v>24</v>
      </c>
      <c r="I3031">
        <v>8.1</v>
      </c>
      <c r="J3031" t="s">
        <v>25</v>
      </c>
      <c r="K3031" s="1">
        <v>40720</v>
      </c>
      <c r="L3031"/>
      <c r="M3031">
        <v>14.34</v>
      </c>
      <c r="N3031">
        <v>46084</v>
      </c>
      <c r="O3031">
        <v>3</v>
      </c>
      <c r="P3031" t="s">
        <v>26</v>
      </c>
      <c r="Q3031">
        <v>3</v>
      </c>
      <c r="R3031">
        <v>10</v>
      </c>
      <c r="S3031" t="s">
        <v>686</v>
      </c>
      <c r="T3031" t="s">
        <v>26</v>
      </c>
    </row>
    <row r="3032" spans="1:20" x14ac:dyDescent="0.3">
      <c r="A3032" t="s">
        <v>3254</v>
      </c>
      <c r="B3032" t="s">
        <v>19</v>
      </c>
      <c r="C3032">
        <v>30</v>
      </c>
      <c r="D3032" t="s">
        <v>30</v>
      </c>
      <c r="E3032" t="s">
        <v>53</v>
      </c>
      <c r="F3032" t="s">
        <v>54</v>
      </c>
      <c r="G3032" t="s">
        <v>77</v>
      </c>
      <c r="H3032" t="s">
        <v>51</v>
      </c>
      <c r="I3032">
        <v>8.8000000000000007</v>
      </c>
      <c r="J3032" t="s">
        <v>25</v>
      </c>
      <c r="K3032" s="1">
        <v>45895</v>
      </c>
      <c r="L3032"/>
      <c r="M3032">
        <v>0.17</v>
      </c>
      <c r="N3032">
        <v>45083</v>
      </c>
      <c r="O3032">
        <v>3</v>
      </c>
      <c r="P3032" t="s">
        <v>26</v>
      </c>
      <c r="Q3032">
        <v>0</v>
      </c>
      <c r="R3032">
        <v>5</v>
      </c>
      <c r="S3032" t="s">
        <v>304</v>
      </c>
      <c r="T3032" t="s">
        <v>26</v>
      </c>
    </row>
    <row r="3033" spans="1:20" x14ac:dyDescent="0.3">
      <c r="A3033" t="s">
        <v>3255</v>
      </c>
      <c r="B3033" t="s">
        <v>29</v>
      </c>
      <c r="C3033">
        <v>30</v>
      </c>
      <c r="D3033" t="s">
        <v>20</v>
      </c>
      <c r="E3033" t="s">
        <v>63</v>
      </c>
      <c r="F3033" t="s">
        <v>54</v>
      </c>
      <c r="G3033" t="s">
        <v>55</v>
      </c>
      <c r="H3033" t="s">
        <v>84</v>
      </c>
      <c r="I3033">
        <v>5.8</v>
      </c>
      <c r="J3033" t="s">
        <v>25</v>
      </c>
      <c r="K3033" s="1">
        <v>43090</v>
      </c>
      <c r="L3033" s="1">
        <v>45745</v>
      </c>
      <c r="M3033">
        <v>7.27</v>
      </c>
      <c r="N3033">
        <v>45485</v>
      </c>
      <c r="O3033">
        <v>3</v>
      </c>
      <c r="P3033" t="s">
        <v>26</v>
      </c>
      <c r="Q3033">
        <v>0</v>
      </c>
      <c r="R3033">
        <v>4</v>
      </c>
      <c r="S3033" t="s">
        <v>219</v>
      </c>
      <c r="T3033" t="s">
        <v>65</v>
      </c>
    </row>
    <row r="3034" spans="1:20" x14ac:dyDescent="0.3">
      <c r="A3034" t="s">
        <v>3256</v>
      </c>
      <c r="B3034" t="s">
        <v>19</v>
      </c>
      <c r="C3034">
        <v>26</v>
      </c>
      <c r="D3034" t="s">
        <v>20</v>
      </c>
      <c r="E3034" t="s">
        <v>53</v>
      </c>
      <c r="F3034" t="s">
        <v>22</v>
      </c>
      <c r="G3034" t="s">
        <v>74</v>
      </c>
      <c r="H3034" t="s">
        <v>24</v>
      </c>
      <c r="I3034">
        <v>0.6</v>
      </c>
      <c r="J3034" t="s">
        <v>25</v>
      </c>
      <c r="K3034" s="1">
        <v>42309</v>
      </c>
      <c r="L3034"/>
      <c r="M3034">
        <v>9.99</v>
      </c>
      <c r="N3034">
        <v>28587</v>
      </c>
      <c r="O3034">
        <v>3</v>
      </c>
      <c r="P3034" t="s">
        <v>26</v>
      </c>
      <c r="Q3034">
        <v>1</v>
      </c>
      <c r="R3034">
        <v>4</v>
      </c>
      <c r="S3034" t="s">
        <v>434</v>
      </c>
      <c r="T3034" t="s">
        <v>26</v>
      </c>
    </row>
    <row r="3035" spans="1:20" x14ac:dyDescent="0.3">
      <c r="A3035" t="s">
        <v>3257</v>
      </c>
      <c r="B3035" t="s">
        <v>29</v>
      </c>
      <c r="C3035">
        <v>21</v>
      </c>
      <c r="D3035" t="s">
        <v>20</v>
      </c>
      <c r="E3035" t="s">
        <v>58</v>
      </c>
      <c r="F3035" t="s">
        <v>92</v>
      </c>
      <c r="G3035" t="s">
        <v>246</v>
      </c>
      <c r="H3035" t="s">
        <v>84</v>
      </c>
      <c r="I3035">
        <v>0</v>
      </c>
      <c r="J3035" t="s">
        <v>25</v>
      </c>
      <c r="K3035" s="1">
        <v>45727</v>
      </c>
      <c r="L3035"/>
      <c r="M3035">
        <v>0.63</v>
      </c>
      <c r="N3035">
        <v>32394</v>
      </c>
      <c r="O3035">
        <v>3</v>
      </c>
      <c r="P3035" t="s">
        <v>26</v>
      </c>
      <c r="Q3035">
        <v>0</v>
      </c>
      <c r="R3035">
        <v>4</v>
      </c>
      <c r="S3035" t="s">
        <v>513</v>
      </c>
      <c r="T3035" t="s">
        <v>26</v>
      </c>
    </row>
    <row r="3036" spans="1:20" x14ac:dyDescent="0.3">
      <c r="A3036" t="s">
        <v>3258</v>
      </c>
      <c r="B3036" t="s">
        <v>29</v>
      </c>
      <c r="C3036">
        <v>28</v>
      </c>
      <c r="D3036" t="s">
        <v>30</v>
      </c>
      <c r="E3036" t="s">
        <v>63</v>
      </c>
      <c r="F3036" t="s">
        <v>32</v>
      </c>
      <c r="G3036" t="s">
        <v>33</v>
      </c>
      <c r="H3036" t="s">
        <v>84</v>
      </c>
      <c r="I3036">
        <v>3.4</v>
      </c>
      <c r="J3036" t="s">
        <v>25</v>
      </c>
      <c r="K3036" s="1">
        <v>42298</v>
      </c>
      <c r="L3036"/>
      <c r="M3036">
        <v>10.02</v>
      </c>
      <c r="N3036">
        <v>33493</v>
      </c>
      <c r="O3036">
        <v>3</v>
      </c>
      <c r="P3036" t="s">
        <v>65</v>
      </c>
      <c r="Q3036">
        <v>2</v>
      </c>
      <c r="R3036">
        <v>1</v>
      </c>
      <c r="S3036" t="s">
        <v>991</v>
      </c>
      <c r="T3036" t="s">
        <v>26</v>
      </c>
    </row>
    <row r="3037" spans="1:20" x14ac:dyDescent="0.3">
      <c r="A3037" t="s">
        <v>3259</v>
      </c>
      <c r="B3037" t="s">
        <v>19</v>
      </c>
      <c r="C3037">
        <v>30</v>
      </c>
      <c r="D3037" t="s">
        <v>20</v>
      </c>
      <c r="E3037" t="s">
        <v>31</v>
      </c>
      <c r="F3037" t="s">
        <v>82</v>
      </c>
      <c r="G3037" t="s">
        <v>83</v>
      </c>
      <c r="H3037" t="s">
        <v>51</v>
      </c>
      <c r="I3037">
        <v>7.8</v>
      </c>
      <c r="J3037" t="s">
        <v>25</v>
      </c>
      <c r="K3037" s="1">
        <v>45924</v>
      </c>
      <c r="L3037"/>
      <c r="M3037">
        <v>0.09</v>
      </c>
      <c r="N3037">
        <v>42838</v>
      </c>
      <c r="O3037">
        <v>4</v>
      </c>
      <c r="P3037" t="s">
        <v>26</v>
      </c>
      <c r="Q3037">
        <v>0</v>
      </c>
      <c r="R3037">
        <v>7</v>
      </c>
      <c r="S3037" t="s">
        <v>1243</v>
      </c>
      <c r="T3037" t="s">
        <v>26</v>
      </c>
    </row>
    <row r="3038" spans="1:20" x14ac:dyDescent="0.3">
      <c r="A3038" t="s">
        <v>3260</v>
      </c>
      <c r="B3038" t="s">
        <v>29</v>
      </c>
      <c r="C3038">
        <v>38</v>
      </c>
      <c r="D3038" t="s">
        <v>20</v>
      </c>
      <c r="E3038" t="s">
        <v>36</v>
      </c>
      <c r="F3038" t="s">
        <v>54</v>
      </c>
      <c r="G3038" t="s">
        <v>77</v>
      </c>
      <c r="H3038" t="s">
        <v>24</v>
      </c>
      <c r="I3038">
        <v>12.2</v>
      </c>
      <c r="J3038" t="s">
        <v>25</v>
      </c>
      <c r="K3038" s="1">
        <v>45017</v>
      </c>
      <c r="L3038" s="1">
        <v>45177</v>
      </c>
      <c r="M3038">
        <v>0.44</v>
      </c>
      <c r="N3038">
        <v>62319</v>
      </c>
      <c r="O3038">
        <v>3</v>
      </c>
      <c r="P3038" t="s">
        <v>26</v>
      </c>
      <c r="Q3038">
        <v>1</v>
      </c>
      <c r="R3038">
        <v>5</v>
      </c>
      <c r="S3038" t="s">
        <v>418</v>
      </c>
      <c r="T3038" t="s">
        <v>65</v>
      </c>
    </row>
    <row r="3039" spans="1:20" x14ac:dyDescent="0.3">
      <c r="A3039" t="s">
        <v>3261</v>
      </c>
      <c r="B3039" t="s">
        <v>29</v>
      </c>
      <c r="C3039">
        <v>31</v>
      </c>
      <c r="D3039" t="s">
        <v>20</v>
      </c>
      <c r="E3039" t="s">
        <v>53</v>
      </c>
      <c r="F3039" t="s">
        <v>32</v>
      </c>
      <c r="G3039" t="s">
        <v>33</v>
      </c>
      <c r="H3039" t="s">
        <v>51</v>
      </c>
      <c r="I3039">
        <v>10.5</v>
      </c>
      <c r="J3039" t="s">
        <v>25</v>
      </c>
      <c r="K3039" s="1">
        <v>44243</v>
      </c>
      <c r="L3039"/>
      <c r="M3039">
        <v>4.7</v>
      </c>
      <c r="N3039">
        <v>48416</v>
      </c>
      <c r="O3039">
        <v>4</v>
      </c>
      <c r="P3039" t="s">
        <v>26</v>
      </c>
      <c r="Q3039">
        <v>3</v>
      </c>
      <c r="R3039">
        <v>9</v>
      </c>
      <c r="S3039" t="s">
        <v>529</v>
      </c>
      <c r="T3039" t="s">
        <v>26</v>
      </c>
    </row>
    <row r="3040" spans="1:20" x14ac:dyDescent="0.3">
      <c r="A3040" t="s">
        <v>3262</v>
      </c>
      <c r="B3040" t="s">
        <v>29</v>
      </c>
      <c r="C3040">
        <v>25</v>
      </c>
      <c r="D3040" t="s">
        <v>30</v>
      </c>
      <c r="E3040" t="s">
        <v>63</v>
      </c>
      <c r="F3040" t="s">
        <v>32</v>
      </c>
      <c r="G3040" t="s">
        <v>171</v>
      </c>
      <c r="H3040" t="s">
        <v>24</v>
      </c>
      <c r="I3040">
        <v>1.6</v>
      </c>
      <c r="J3040" t="s">
        <v>85</v>
      </c>
      <c r="K3040" s="1">
        <v>44967</v>
      </c>
      <c r="L3040"/>
      <c r="M3040">
        <v>2.71</v>
      </c>
      <c r="N3040">
        <v>36052</v>
      </c>
      <c r="O3040">
        <v>2</v>
      </c>
      <c r="P3040" t="s">
        <v>26</v>
      </c>
      <c r="Q3040">
        <v>1</v>
      </c>
      <c r="R3040">
        <v>3</v>
      </c>
      <c r="S3040" t="s">
        <v>191</v>
      </c>
      <c r="T3040" t="s">
        <v>26</v>
      </c>
    </row>
    <row r="3041" spans="1:20" x14ac:dyDescent="0.3">
      <c r="A3041" t="s">
        <v>3263</v>
      </c>
      <c r="B3041" t="s">
        <v>29</v>
      </c>
      <c r="C3041">
        <v>37</v>
      </c>
      <c r="D3041" t="s">
        <v>30</v>
      </c>
      <c r="E3041" t="s">
        <v>58</v>
      </c>
      <c r="F3041" t="s">
        <v>92</v>
      </c>
      <c r="G3041" t="s">
        <v>246</v>
      </c>
      <c r="H3041" t="s">
        <v>24</v>
      </c>
      <c r="I3041">
        <v>8.3000000000000007</v>
      </c>
      <c r="J3041" t="s">
        <v>25</v>
      </c>
      <c r="K3041" s="1">
        <v>41204</v>
      </c>
      <c r="L3041" s="1">
        <v>43476</v>
      </c>
      <c r="M3041">
        <v>6.22</v>
      </c>
      <c r="N3041">
        <v>44422</v>
      </c>
      <c r="O3041">
        <v>3</v>
      </c>
      <c r="P3041" t="s">
        <v>26</v>
      </c>
      <c r="Q3041">
        <v>1</v>
      </c>
      <c r="R3041">
        <v>6</v>
      </c>
      <c r="S3041" t="s">
        <v>118</v>
      </c>
      <c r="T3041" t="s">
        <v>65</v>
      </c>
    </row>
    <row r="3042" spans="1:20" x14ac:dyDescent="0.3">
      <c r="A3042" t="s">
        <v>3264</v>
      </c>
      <c r="B3042" t="s">
        <v>29</v>
      </c>
      <c r="C3042">
        <v>30</v>
      </c>
      <c r="D3042" t="s">
        <v>20</v>
      </c>
      <c r="E3042" t="s">
        <v>53</v>
      </c>
      <c r="F3042" t="s">
        <v>22</v>
      </c>
      <c r="G3042" t="s">
        <v>23</v>
      </c>
      <c r="H3042" t="s">
        <v>24</v>
      </c>
      <c r="I3042">
        <v>7.7</v>
      </c>
      <c r="J3042" t="s">
        <v>25</v>
      </c>
      <c r="K3042" s="1">
        <v>41000</v>
      </c>
      <c r="L3042"/>
      <c r="M3042">
        <v>13.57</v>
      </c>
      <c r="N3042">
        <v>52264</v>
      </c>
      <c r="O3042">
        <v>4</v>
      </c>
      <c r="P3042" t="s">
        <v>65</v>
      </c>
      <c r="Q3042">
        <v>0</v>
      </c>
      <c r="R3042">
        <v>1</v>
      </c>
      <c r="S3042" t="s">
        <v>250</v>
      </c>
      <c r="T3042" t="s">
        <v>26</v>
      </c>
    </row>
    <row r="3043" spans="1:20" x14ac:dyDescent="0.3">
      <c r="A3043" t="s">
        <v>496</v>
      </c>
      <c r="B3043" t="s">
        <v>29</v>
      </c>
      <c r="C3043">
        <v>29</v>
      </c>
      <c r="D3043" t="s">
        <v>20</v>
      </c>
      <c r="E3043" t="s">
        <v>44</v>
      </c>
      <c r="F3043" t="s">
        <v>82</v>
      </c>
      <c r="G3043" t="s">
        <v>83</v>
      </c>
      <c r="H3043" t="s">
        <v>51</v>
      </c>
      <c r="I3043">
        <v>6.1</v>
      </c>
      <c r="J3043" t="s">
        <v>25</v>
      </c>
      <c r="K3043" s="1">
        <v>42767</v>
      </c>
      <c r="L3043"/>
      <c r="M3043">
        <v>8.74</v>
      </c>
      <c r="N3043">
        <v>48153</v>
      </c>
      <c r="O3043">
        <v>4</v>
      </c>
      <c r="P3043" t="s">
        <v>26</v>
      </c>
      <c r="Q3043">
        <v>0</v>
      </c>
      <c r="R3043">
        <v>5</v>
      </c>
      <c r="T3043" t="s">
        <v>26</v>
      </c>
    </row>
    <row r="3044" spans="1:20" x14ac:dyDescent="0.3">
      <c r="A3044" t="s">
        <v>3265</v>
      </c>
      <c r="B3044" t="s">
        <v>29</v>
      </c>
      <c r="C3044">
        <v>39</v>
      </c>
      <c r="D3044" t="s">
        <v>20</v>
      </c>
      <c r="E3044" t="s">
        <v>58</v>
      </c>
      <c r="F3044" t="s">
        <v>40</v>
      </c>
      <c r="G3044" t="s">
        <v>41</v>
      </c>
      <c r="H3044" t="s">
        <v>51</v>
      </c>
      <c r="I3044">
        <v>6.5</v>
      </c>
      <c r="J3044" t="s">
        <v>25</v>
      </c>
      <c r="K3044" s="1">
        <v>45137</v>
      </c>
      <c r="L3044" s="1">
        <v>45471</v>
      </c>
      <c r="M3044">
        <v>0.91</v>
      </c>
      <c r="N3044">
        <v>43237</v>
      </c>
      <c r="O3044">
        <v>4</v>
      </c>
      <c r="P3044" t="s">
        <v>26</v>
      </c>
      <c r="Q3044">
        <v>2</v>
      </c>
      <c r="R3044">
        <v>8</v>
      </c>
      <c r="S3044" t="s">
        <v>1519</v>
      </c>
      <c r="T3044" t="s">
        <v>65</v>
      </c>
    </row>
    <row r="3045" spans="1:20" x14ac:dyDescent="0.3">
      <c r="A3045" t="s">
        <v>3266</v>
      </c>
      <c r="B3045" t="s">
        <v>19</v>
      </c>
      <c r="C3045">
        <v>31</v>
      </c>
      <c r="D3045" t="s">
        <v>20</v>
      </c>
      <c r="E3045" t="s">
        <v>31</v>
      </c>
      <c r="F3045" t="s">
        <v>82</v>
      </c>
      <c r="G3045" t="s">
        <v>107</v>
      </c>
      <c r="H3045" t="s">
        <v>51</v>
      </c>
      <c r="I3045">
        <v>2.4</v>
      </c>
      <c r="J3045" t="s">
        <v>85</v>
      </c>
      <c r="K3045" s="1">
        <v>44965</v>
      </c>
      <c r="L3045"/>
      <c r="M3045">
        <v>2.72</v>
      </c>
      <c r="N3045">
        <v>30864</v>
      </c>
      <c r="O3045">
        <v>2</v>
      </c>
      <c r="P3045" t="s">
        <v>26</v>
      </c>
      <c r="Q3045">
        <v>1</v>
      </c>
      <c r="R3045">
        <v>5</v>
      </c>
      <c r="S3045" t="s">
        <v>1999</v>
      </c>
      <c r="T3045" t="s">
        <v>26</v>
      </c>
    </row>
    <row r="3046" spans="1:20" x14ac:dyDescent="0.3">
      <c r="A3046" t="s">
        <v>3267</v>
      </c>
      <c r="B3046" t="s">
        <v>19</v>
      </c>
      <c r="C3046">
        <v>29</v>
      </c>
      <c r="D3046" t="s">
        <v>30</v>
      </c>
      <c r="E3046" t="s">
        <v>36</v>
      </c>
      <c r="F3046" t="s">
        <v>40</v>
      </c>
      <c r="G3046" t="s">
        <v>41</v>
      </c>
      <c r="H3046" t="s">
        <v>24</v>
      </c>
      <c r="I3046">
        <v>2</v>
      </c>
      <c r="J3046" t="s">
        <v>25</v>
      </c>
      <c r="K3046" s="1">
        <v>40874</v>
      </c>
      <c r="L3046"/>
      <c r="M3046">
        <v>13.92</v>
      </c>
      <c r="N3046">
        <v>43640</v>
      </c>
      <c r="O3046">
        <v>2</v>
      </c>
      <c r="P3046" t="s">
        <v>65</v>
      </c>
      <c r="Q3046">
        <v>2</v>
      </c>
      <c r="R3046">
        <v>4</v>
      </c>
      <c r="S3046" t="s">
        <v>262</v>
      </c>
      <c r="T3046" t="s">
        <v>26</v>
      </c>
    </row>
    <row r="3047" spans="1:20" x14ac:dyDescent="0.3">
      <c r="A3047" t="s">
        <v>3268</v>
      </c>
      <c r="B3047" t="s">
        <v>19</v>
      </c>
      <c r="C3047">
        <v>37</v>
      </c>
      <c r="D3047" t="s">
        <v>20</v>
      </c>
      <c r="E3047" t="s">
        <v>58</v>
      </c>
      <c r="F3047" t="s">
        <v>92</v>
      </c>
      <c r="G3047" t="s">
        <v>120</v>
      </c>
      <c r="H3047" t="s">
        <v>51</v>
      </c>
      <c r="I3047">
        <v>8</v>
      </c>
      <c r="J3047" t="s">
        <v>25</v>
      </c>
      <c r="K3047" s="1">
        <v>45244</v>
      </c>
      <c r="L3047"/>
      <c r="M3047">
        <v>1.95</v>
      </c>
      <c r="N3047">
        <v>43418</v>
      </c>
      <c r="O3047">
        <v>3</v>
      </c>
      <c r="P3047" t="s">
        <v>26</v>
      </c>
      <c r="Q3047">
        <v>1</v>
      </c>
      <c r="R3047">
        <v>2</v>
      </c>
      <c r="S3047" t="s">
        <v>629</v>
      </c>
      <c r="T3047" t="s">
        <v>26</v>
      </c>
    </row>
    <row r="3048" spans="1:20" x14ac:dyDescent="0.3">
      <c r="A3048" t="s">
        <v>3269</v>
      </c>
      <c r="B3048" t="s">
        <v>19</v>
      </c>
      <c r="C3048">
        <v>38</v>
      </c>
      <c r="D3048" t="s">
        <v>20</v>
      </c>
      <c r="E3048" t="s">
        <v>63</v>
      </c>
      <c r="F3048" t="s">
        <v>22</v>
      </c>
      <c r="G3048" t="s">
        <v>23</v>
      </c>
      <c r="H3048" t="s">
        <v>51</v>
      </c>
      <c r="I3048">
        <v>6.7</v>
      </c>
      <c r="J3048" t="s">
        <v>25</v>
      </c>
      <c r="K3048" s="1">
        <v>40482</v>
      </c>
      <c r="L3048"/>
      <c r="M3048">
        <v>14.99</v>
      </c>
      <c r="N3048">
        <v>42316</v>
      </c>
      <c r="O3048">
        <v>4</v>
      </c>
      <c r="P3048" t="s">
        <v>26</v>
      </c>
      <c r="Q3048">
        <v>3</v>
      </c>
      <c r="R3048">
        <v>5</v>
      </c>
      <c r="S3048" t="s">
        <v>581</v>
      </c>
      <c r="T3048" t="s">
        <v>26</v>
      </c>
    </row>
    <row r="3049" spans="1:20" x14ac:dyDescent="0.3">
      <c r="A3049" t="s">
        <v>3270</v>
      </c>
      <c r="B3049" t="s">
        <v>19</v>
      </c>
      <c r="C3049">
        <v>32</v>
      </c>
      <c r="D3049" t="s">
        <v>30</v>
      </c>
      <c r="E3049" t="s">
        <v>36</v>
      </c>
      <c r="F3049" t="s">
        <v>67</v>
      </c>
      <c r="G3049" t="s">
        <v>68</v>
      </c>
      <c r="H3049" t="s">
        <v>24</v>
      </c>
      <c r="I3049">
        <v>11.2</v>
      </c>
      <c r="J3049" t="s">
        <v>25</v>
      </c>
      <c r="K3049" s="1">
        <v>42541</v>
      </c>
      <c r="L3049"/>
      <c r="M3049">
        <v>9.36</v>
      </c>
      <c r="N3049">
        <v>50217</v>
      </c>
      <c r="O3049">
        <v>3</v>
      </c>
      <c r="P3049" t="s">
        <v>26</v>
      </c>
      <c r="Q3049">
        <v>2</v>
      </c>
      <c r="R3049">
        <v>5</v>
      </c>
      <c r="S3049" t="s">
        <v>873</v>
      </c>
      <c r="T3049" t="s">
        <v>26</v>
      </c>
    </row>
    <row r="3050" spans="1:20" x14ac:dyDescent="0.3">
      <c r="A3050" t="s">
        <v>3271</v>
      </c>
      <c r="B3050" t="s">
        <v>19</v>
      </c>
      <c r="C3050">
        <v>31</v>
      </c>
      <c r="D3050" t="s">
        <v>20</v>
      </c>
      <c r="E3050" t="s">
        <v>36</v>
      </c>
      <c r="F3050" t="s">
        <v>22</v>
      </c>
      <c r="G3050" t="s">
        <v>23</v>
      </c>
      <c r="H3050" t="s">
        <v>51</v>
      </c>
      <c r="I3050">
        <v>10.5</v>
      </c>
      <c r="J3050" t="s">
        <v>25</v>
      </c>
      <c r="K3050" s="1">
        <v>41955</v>
      </c>
      <c r="L3050"/>
      <c r="M3050">
        <v>10.96</v>
      </c>
      <c r="N3050">
        <v>48184</v>
      </c>
      <c r="O3050">
        <v>3</v>
      </c>
      <c r="P3050" t="s">
        <v>26</v>
      </c>
      <c r="Q3050">
        <v>1</v>
      </c>
      <c r="R3050">
        <v>3</v>
      </c>
      <c r="S3050" t="s">
        <v>27</v>
      </c>
      <c r="T3050" t="s">
        <v>26</v>
      </c>
    </row>
    <row r="3051" spans="1:20" x14ac:dyDescent="0.3">
      <c r="A3051" t="s">
        <v>3272</v>
      </c>
      <c r="B3051" t="s">
        <v>29</v>
      </c>
      <c r="C3051">
        <v>39</v>
      </c>
      <c r="D3051" t="s">
        <v>20</v>
      </c>
      <c r="E3051" t="s">
        <v>63</v>
      </c>
      <c r="F3051" t="s">
        <v>32</v>
      </c>
      <c r="G3051" t="s">
        <v>171</v>
      </c>
      <c r="H3051" t="s">
        <v>24</v>
      </c>
      <c r="I3051">
        <v>9.1999999999999993</v>
      </c>
      <c r="J3051" t="s">
        <v>25</v>
      </c>
      <c r="K3051" s="1">
        <v>40929</v>
      </c>
      <c r="L3051" s="1">
        <v>44059</v>
      </c>
      <c r="M3051">
        <v>8.57</v>
      </c>
      <c r="N3051">
        <v>43700</v>
      </c>
      <c r="O3051">
        <v>2</v>
      </c>
      <c r="P3051" t="s">
        <v>26</v>
      </c>
      <c r="Q3051">
        <v>1</v>
      </c>
      <c r="R3051">
        <v>1</v>
      </c>
      <c r="S3051" t="s">
        <v>694</v>
      </c>
      <c r="T3051" t="s">
        <v>65</v>
      </c>
    </row>
    <row r="3052" spans="1:20" x14ac:dyDescent="0.3">
      <c r="A3052" t="s">
        <v>3273</v>
      </c>
      <c r="B3052" t="s">
        <v>29</v>
      </c>
      <c r="C3052">
        <v>43</v>
      </c>
      <c r="D3052" t="s">
        <v>30</v>
      </c>
      <c r="E3052" t="s">
        <v>39</v>
      </c>
      <c r="F3052" t="s">
        <v>92</v>
      </c>
      <c r="G3052" t="s">
        <v>93</v>
      </c>
      <c r="H3052" t="s">
        <v>84</v>
      </c>
      <c r="I3052">
        <v>15.5</v>
      </c>
      <c r="J3052" t="s">
        <v>25</v>
      </c>
      <c r="K3052" s="1">
        <v>43135</v>
      </c>
      <c r="L3052"/>
      <c r="M3052">
        <v>7.73</v>
      </c>
      <c r="N3052">
        <v>60690</v>
      </c>
      <c r="O3052">
        <v>2</v>
      </c>
      <c r="P3052" t="s">
        <v>26</v>
      </c>
      <c r="Q3052">
        <v>1</v>
      </c>
      <c r="R3052">
        <v>6</v>
      </c>
      <c r="S3052" t="s">
        <v>723</v>
      </c>
      <c r="T3052" t="s">
        <v>26</v>
      </c>
    </row>
    <row r="3053" spans="1:20" x14ac:dyDescent="0.3">
      <c r="A3053" t="s">
        <v>3274</v>
      </c>
      <c r="B3053" t="s">
        <v>19</v>
      </c>
      <c r="C3053">
        <v>31</v>
      </c>
      <c r="D3053" t="s">
        <v>30</v>
      </c>
      <c r="E3053" t="s">
        <v>53</v>
      </c>
      <c r="F3053" t="s">
        <v>40</v>
      </c>
      <c r="G3053" t="s">
        <v>50</v>
      </c>
      <c r="H3053" t="s">
        <v>51</v>
      </c>
      <c r="I3053">
        <v>5</v>
      </c>
      <c r="J3053" t="s">
        <v>25</v>
      </c>
      <c r="K3053" s="1">
        <v>43870</v>
      </c>
      <c r="L3053"/>
      <c r="M3053">
        <v>5.72</v>
      </c>
      <c r="N3053">
        <v>36388</v>
      </c>
      <c r="O3053">
        <v>5</v>
      </c>
      <c r="P3053" t="s">
        <v>26</v>
      </c>
      <c r="Q3053">
        <v>3</v>
      </c>
      <c r="R3053">
        <v>1</v>
      </c>
      <c r="S3053" t="s">
        <v>101</v>
      </c>
      <c r="T3053" t="s">
        <v>26</v>
      </c>
    </row>
    <row r="3054" spans="1:20" x14ac:dyDescent="0.3">
      <c r="A3054" t="s">
        <v>3275</v>
      </c>
      <c r="B3054" t="s">
        <v>19</v>
      </c>
      <c r="C3054">
        <v>35</v>
      </c>
      <c r="D3054" t="s">
        <v>30</v>
      </c>
      <c r="E3054" t="s">
        <v>63</v>
      </c>
      <c r="F3054" t="s">
        <v>22</v>
      </c>
      <c r="G3054" t="s">
        <v>59</v>
      </c>
      <c r="H3054" t="s">
        <v>24</v>
      </c>
      <c r="I3054">
        <v>6</v>
      </c>
      <c r="J3054" t="s">
        <v>85</v>
      </c>
      <c r="K3054" s="1">
        <v>43847</v>
      </c>
      <c r="L3054"/>
      <c r="M3054">
        <v>5.78</v>
      </c>
      <c r="N3054">
        <v>46872</v>
      </c>
      <c r="O3054">
        <v>2</v>
      </c>
      <c r="P3054" t="s">
        <v>26</v>
      </c>
      <c r="Q3054">
        <v>2</v>
      </c>
      <c r="R3054">
        <v>8</v>
      </c>
      <c r="S3054" t="s">
        <v>923</v>
      </c>
      <c r="T3054" t="s">
        <v>26</v>
      </c>
    </row>
    <row r="3055" spans="1:20" x14ac:dyDescent="0.3">
      <c r="A3055" t="s">
        <v>3276</v>
      </c>
      <c r="B3055" t="s">
        <v>19</v>
      </c>
      <c r="C3055">
        <v>28</v>
      </c>
      <c r="D3055" t="s">
        <v>30</v>
      </c>
      <c r="E3055" t="s">
        <v>36</v>
      </c>
      <c r="F3055" t="s">
        <v>54</v>
      </c>
      <c r="G3055" t="s">
        <v>55</v>
      </c>
      <c r="H3055" t="s">
        <v>24</v>
      </c>
      <c r="I3055">
        <v>2</v>
      </c>
      <c r="J3055" t="s">
        <v>25</v>
      </c>
      <c r="K3055" s="1">
        <v>44870</v>
      </c>
      <c r="L3055"/>
      <c r="M3055">
        <v>2.98</v>
      </c>
      <c r="N3055">
        <v>32425</v>
      </c>
      <c r="O3055">
        <v>2</v>
      </c>
      <c r="P3055" t="s">
        <v>65</v>
      </c>
      <c r="Q3055">
        <v>0</v>
      </c>
      <c r="R3055">
        <v>3</v>
      </c>
      <c r="S3055" t="s">
        <v>720</v>
      </c>
      <c r="T3055" t="s">
        <v>26</v>
      </c>
    </row>
    <row r="3056" spans="1:20" x14ac:dyDescent="0.3">
      <c r="A3056" t="s">
        <v>3277</v>
      </c>
      <c r="B3056" t="s">
        <v>29</v>
      </c>
      <c r="C3056">
        <v>29</v>
      </c>
      <c r="D3056" t="s">
        <v>30</v>
      </c>
      <c r="E3056" t="s">
        <v>21</v>
      </c>
      <c r="F3056" t="s">
        <v>40</v>
      </c>
      <c r="G3056" t="s">
        <v>96</v>
      </c>
      <c r="H3056" t="s">
        <v>24</v>
      </c>
      <c r="I3056">
        <v>4.7</v>
      </c>
      <c r="J3056" t="s">
        <v>25</v>
      </c>
      <c r="K3056" s="1">
        <v>43885</v>
      </c>
      <c r="L3056"/>
      <c r="M3056">
        <v>5.68</v>
      </c>
      <c r="N3056">
        <v>43128</v>
      </c>
      <c r="O3056">
        <v>4</v>
      </c>
      <c r="P3056" t="s">
        <v>26</v>
      </c>
      <c r="Q3056">
        <v>7</v>
      </c>
      <c r="R3056">
        <v>9</v>
      </c>
      <c r="S3056" t="s">
        <v>194</v>
      </c>
      <c r="T3056" t="s">
        <v>26</v>
      </c>
    </row>
    <row r="3057" spans="1:20" x14ac:dyDescent="0.3">
      <c r="A3057" t="s">
        <v>3278</v>
      </c>
      <c r="B3057" t="s">
        <v>29</v>
      </c>
      <c r="C3057">
        <v>29</v>
      </c>
      <c r="D3057" t="s">
        <v>20</v>
      </c>
      <c r="E3057" t="s">
        <v>63</v>
      </c>
      <c r="F3057" t="s">
        <v>40</v>
      </c>
      <c r="G3057" t="s">
        <v>41</v>
      </c>
      <c r="H3057" t="s">
        <v>84</v>
      </c>
      <c r="I3057">
        <v>6.7</v>
      </c>
      <c r="J3057" t="s">
        <v>25</v>
      </c>
      <c r="K3057" s="1">
        <v>43403</v>
      </c>
      <c r="L3057"/>
      <c r="M3057">
        <v>7</v>
      </c>
      <c r="N3057">
        <v>44464</v>
      </c>
      <c r="O3057">
        <v>4</v>
      </c>
      <c r="P3057" t="s">
        <v>26</v>
      </c>
      <c r="Q3057">
        <v>2</v>
      </c>
      <c r="R3057">
        <v>6</v>
      </c>
      <c r="S3057" t="s">
        <v>240</v>
      </c>
      <c r="T3057" t="s">
        <v>26</v>
      </c>
    </row>
    <row r="3058" spans="1:20" x14ac:dyDescent="0.3">
      <c r="A3058" t="s">
        <v>3279</v>
      </c>
      <c r="B3058" t="s">
        <v>19</v>
      </c>
      <c r="C3058">
        <v>38</v>
      </c>
      <c r="D3058" t="s">
        <v>30</v>
      </c>
      <c r="E3058" t="s">
        <v>58</v>
      </c>
      <c r="F3058" t="s">
        <v>82</v>
      </c>
      <c r="G3058" t="s">
        <v>83</v>
      </c>
      <c r="H3058" t="s">
        <v>75</v>
      </c>
      <c r="I3058">
        <v>3.2</v>
      </c>
      <c r="J3058" t="s">
        <v>25</v>
      </c>
      <c r="K3058" s="1">
        <v>41391</v>
      </c>
      <c r="L3058"/>
      <c r="M3058">
        <v>12.5</v>
      </c>
      <c r="N3058">
        <v>39957</v>
      </c>
      <c r="O3058">
        <v>1</v>
      </c>
      <c r="P3058" t="s">
        <v>26</v>
      </c>
      <c r="Q3058">
        <v>1</v>
      </c>
      <c r="R3058">
        <v>9</v>
      </c>
      <c r="S3058" t="s">
        <v>1005</v>
      </c>
      <c r="T3058" t="s">
        <v>26</v>
      </c>
    </row>
    <row r="3059" spans="1:20" x14ac:dyDescent="0.3">
      <c r="A3059" t="s">
        <v>3280</v>
      </c>
      <c r="B3059" t="s">
        <v>29</v>
      </c>
      <c r="C3059">
        <v>38</v>
      </c>
      <c r="D3059" t="s">
        <v>20</v>
      </c>
      <c r="E3059" t="s">
        <v>63</v>
      </c>
      <c r="F3059" t="s">
        <v>45</v>
      </c>
      <c r="G3059" t="s">
        <v>164</v>
      </c>
      <c r="H3059" t="s">
        <v>24</v>
      </c>
      <c r="I3059">
        <v>7.1</v>
      </c>
      <c r="J3059" t="s">
        <v>25</v>
      </c>
      <c r="K3059" s="1">
        <v>39986</v>
      </c>
      <c r="L3059"/>
      <c r="M3059">
        <v>16.350000000000001</v>
      </c>
      <c r="N3059">
        <v>53923</v>
      </c>
      <c r="O3059">
        <v>2</v>
      </c>
      <c r="P3059" t="s">
        <v>26</v>
      </c>
      <c r="Q3059">
        <v>3</v>
      </c>
      <c r="R3059">
        <v>2</v>
      </c>
      <c r="S3059" t="s">
        <v>843</v>
      </c>
      <c r="T3059" t="s">
        <v>26</v>
      </c>
    </row>
    <row r="3060" spans="1:20" x14ac:dyDescent="0.3">
      <c r="A3060" t="s">
        <v>3281</v>
      </c>
      <c r="B3060" t="s">
        <v>19</v>
      </c>
      <c r="C3060">
        <v>29</v>
      </c>
      <c r="D3060" t="s">
        <v>30</v>
      </c>
      <c r="E3060" t="s">
        <v>63</v>
      </c>
      <c r="F3060" t="s">
        <v>32</v>
      </c>
      <c r="G3060" t="s">
        <v>33</v>
      </c>
      <c r="H3060" t="s">
        <v>24</v>
      </c>
      <c r="I3060">
        <v>9</v>
      </c>
      <c r="J3060" t="s">
        <v>25</v>
      </c>
      <c r="K3060" s="1">
        <v>40291</v>
      </c>
      <c r="L3060"/>
      <c r="M3060">
        <v>15.52</v>
      </c>
      <c r="N3060">
        <v>45013</v>
      </c>
      <c r="O3060">
        <v>2</v>
      </c>
      <c r="P3060" t="s">
        <v>26</v>
      </c>
      <c r="Q3060">
        <v>2</v>
      </c>
      <c r="R3060">
        <v>9</v>
      </c>
      <c r="S3060" t="s">
        <v>365</v>
      </c>
      <c r="T3060" t="s">
        <v>26</v>
      </c>
    </row>
    <row r="3061" spans="1:20" x14ac:dyDescent="0.3">
      <c r="A3061" t="s">
        <v>3282</v>
      </c>
      <c r="B3061" t="s">
        <v>29</v>
      </c>
      <c r="C3061">
        <v>27</v>
      </c>
      <c r="D3061" t="s">
        <v>20</v>
      </c>
      <c r="E3061" t="s">
        <v>63</v>
      </c>
      <c r="F3061" t="s">
        <v>32</v>
      </c>
      <c r="G3061" t="s">
        <v>33</v>
      </c>
      <c r="H3061" t="s">
        <v>51</v>
      </c>
      <c r="I3061">
        <v>5</v>
      </c>
      <c r="J3061" t="s">
        <v>25</v>
      </c>
      <c r="K3061" s="1">
        <v>42729</v>
      </c>
      <c r="L3061"/>
      <c r="M3061">
        <v>8.84</v>
      </c>
      <c r="N3061">
        <v>36610</v>
      </c>
      <c r="O3061">
        <v>3</v>
      </c>
      <c r="P3061" t="s">
        <v>26</v>
      </c>
      <c r="Q3061">
        <v>1</v>
      </c>
      <c r="R3061">
        <v>4</v>
      </c>
      <c r="S3061" t="s">
        <v>365</v>
      </c>
      <c r="T3061" t="s">
        <v>26</v>
      </c>
    </row>
    <row r="3062" spans="1:20" x14ac:dyDescent="0.3">
      <c r="A3062" t="s">
        <v>3283</v>
      </c>
      <c r="B3062" t="s">
        <v>29</v>
      </c>
      <c r="C3062">
        <v>30</v>
      </c>
      <c r="D3062" t="s">
        <v>30</v>
      </c>
      <c r="E3062" t="s">
        <v>21</v>
      </c>
      <c r="F3062" t="s">
        <v>54</v>
      </c>
      <c r="G3062" t="s">
        <v>77</v>
      </c>
      <c r="H3062" t="s">
        <v>24</v>
      </c>
      <c r="I3062">
        <v>3.7</v>
      </c>
      <c r="J3062" t="s">
        <v>25</v>
      </c>
      <c r="K3062" s="1">
        <v>45056</v>
      </c>
      <c r="L3062" s="1">
        <v>45886</v>
      </c>
      <c r="M3062">
        <v>2.27</v>
      </c>
      <c r="N3062">
        <v>36833</v>
      </c>
      <c r="O3062">
        <v>3</v>
      </c>
      <c r="P3062" t="s">
        <v>26</v>
      </c>
      <c r="Q3062">
        <v>0</v>
      </c>
      <c r="R3062">
        <v>9</v>
      </c>
      <c r="S3062" t="s">
        <v>386</v>
      </c>
      <c r="T3062" t="s">
        <v>65</v>
      </c>
    </row>
    <row r="3063" spans="1:20" x14ac:dyDescent="0.3">
      <c r="A3063" t="s">
        <v>3284</v>
      </c>
      <c r="B3063" t="s">
        <v>19</v>
      </c>
      <c r="C3063">
        <v>28</v>
      </c>
      <c r="D3063" t="s">
        <v>20</v>
      </c>
      <c r="E3063" t="s">
        <v>31</v>
      </c>
      <c r="F3063" t="s">
        <v>40</v>
      </c>
      <c r="G3063" t="s">
        <v>50</v>
      </c>
      <c r="H3063" t="s">
        <v>24</v>
      </c>
      <c r="I3063">
        <v>7.9</v>
      </c>
      <c r="J3063" t="s">
        <v>85</v>
      </c>
      <c r="K3063" s="1">
        <v>45597</v>
      </c>
      <c r="L3063"/>
      <c r="M3063">
        <v>0.99</v>
      </c>
      <c r="N3063">
        <v>49905</v>
      </c>
      <c r="O3063">
        <v>3</v>
      </c>
      <c r="P3063" t="s">
        <v>26</v>
      </c>
      <c r="Q3063">
        <v>2</v>
      </c>
      <c r="R3063">
        <v>3</v>
      </c>
      <c r="S3063" t="s">
        <v>807</v>
      </c>
      <c r="T3063" t="s">
        <v>26</v>
      </c>
    </row>
    <row r="3064" spans="1:20" x14ac:dyDescent="0.3">
      <c r="A3064" t="s">
        <v>3285</v>
      </c>
      <c r="B3064" t="s">
        <v>29</v>
      </c>
      <c r="C3064">
        <v>26</v>
      </c>
      <c r="D3064" t="s">
        <v>20</v>
      </c>
      <c r="E3064" t="s">
        <v>21</v>
      </c>
      <c r="F3064" t="s">
        <v>45</v>
      </c>
      <c r="G3064" t="s">
        <v>46</v>
      </c>
      <c r="H3064" t="s">
        <v>24</v>
      </c>
      <c r="I3064">
        <v>5.7</v>
      </c>
      <c r="J3064" t="s">
        <v>25</v>
      </c>
      <c r="K3064" s="1">
        <v>45040</v>
      </c>
      <c r="L3064" s="1">
        <v>45154</v>
      </c>
      <c r="M3064">
        <v>0.31</v>
      </c>
      <c r="N3064">
        <v>52583</v>
      </c>
      <c r="O3064">
        <v>4</v>
      </c>
      <c r="P3064" t="s">
        <v>26</v>
      </c>
      <c r="Q3064">
        <v>1</v>
      </c>
      <c r="R3064">
        <v>6</v>
      </c>
      <c r="S3064" t="s">
        <v>843</v>
      </c>
      <c r="T3064" t="s">
        <v>65</v>
      </c>
    </row>
    <row r="3065" spans="1:20" x14ac:dyDescent="0.3">
      <c r="A3065" t="s">
        <v>3286</v>
      </c>
      <c r="B3065" t="s">
        <v>29</v>
      </c>
      <c r="C3065">
        <v>30</v>
      </c>
      <c r="D3065" t="s">
        <v>30</v>
      </c>
      <c r="E3065" t="s">
        <v>21</v>
      </c>
      <c r="F3065" t="s">
        <v>22</v>
      </c>
      <c r="G3065" t="s">
        <v>59</v>
      </c>
      <c r="H3065" t="s">
        <v>51</v>
      </c>
      <c r="I3065">
        <v>5.6</v>
      </c>
      <c r="J3065" t="s">
        <v>25</v>
      </c>
      <c r="K3065" s="1">
        <v>40612</v>
      </c>
      <c r="L3065"/>
      <c r="M3065">
        <v>14.64</v>
      </c>
      <c r="N3065">
        <v>34487</v>
      </c>
      <c r="O3065">
        <v>3</v>
      </c>
      <c r="P3065" t="s">
        <v>26</v>
      </c>
      <c r="Q3065">
        <v>4</v>
      </c>
      <c r="R3065">
        <v>3</v>
      </c>
      <c r="S3065" t="s">
        <v>250</v>
      </c>
      <c r="T3065" t="s">
        <v>26</v>
      </c>
    </row>
    <row r="3066" spans="1:20" x14ac:dyDescent="0.3">
      <c r="A3066" t="s">
        <v>3287</v>
      </c>
      <c r="B3066" t="s">
        <v>19</v>
      </c>
      <c r="C3066">
        <v>27</v>
      </c>
      <c r="D3066" t="s">
        <v>20</v>
      </c>
      <c r="E3066" t="s">
        <v>39</v>
      </c>
      <c r="F3066" t="s">
        <v>32</v>
      </c>
      <c r="G3066" t="s">
        <v>171</v>
      </c>
      <c r="H3066" t="s">
        <v>24</v>
      </c>
      <c r="I3066">
        <v>5.0999999999999996</v>
      </c>
      <c r="J3066" t="s">
        <v>25</v>
      </c>
      <c r="K3066" s="1">
        <v>41487</v>
      </c>
      <c r="L3066"/>
      <c r="M3066">
        <v>12.24</v>
      </c>
      <c r="N3066">
        <v>37100</v>
      </c>
      <c r="O3066">
        <v>5</v>
      </c>
      <c r="P3066" t="s">
        <v>65</v>
      </c>
      <c r="Q3066">
        <v>0</v>
      </c>
      <c r="R3066">
        <v>6</v>
      </c>
      <c r="S3066" t="s">
        <v>37</v>
      </c>
      <c r="T3066" t="s">
        <v>26</v>
      </c>
    </row>
    <row r="3067" spans="1:20" x14ac:dyDescent="0.3">
      <c r="A3067" t="s">
        <v>3288</v>
      </c>
      <c r="B3067" t="s">
        <v>19</v>
      </c>
      <c r="C3067">
        <v>44</v>
      </c>
      <c r="D3067" t="s">
        <v>30</v>
      </c>
      <c r="E3067" t="s">
        <v>31</v>
      </c>
      <c r="F3067" t="s">
        <v>32</v>
      </c>
      <c r="G3067" t="s">
        <v>33</v>
      </c>
      <c r="H3067" t="s">
        <v>24</v>
      </c>
      <c r="I3067">
        <v>20.6</v>
      </c>
      <c r="J3067" t="s">
        <v>25</v>
      </c>
      <c r="K3067" s="1">
        <v>44128</v>
      </c>
      <c r="L3067"/>
      <c r="M3067">
        <v>5.01</v>
      </c>
      <c r="N3067">
        <v>69349</v>
      </c>
      <c r="O3067">
        <v>3</v>
      </c>
      <c r="P3067" t="s">
        <v>26</v>
      </c>
      <c r="Q3067">
        <v>1</v>
      </c>
      <c r="R3067">
        <v>9</v>
      </c>
      <c r="S3067" t="s">
        <v>716</v>
      </c>
      <c r="T3067" t="s">
        <v>26</v>
      </c>
    </row>
    <row r="3068" spans="1:20" x14ac:dyDescent="0.3">
      <c r="A3068" t="s">
        <v>3289</v>
      </c>
      <c r="B3068" t="s">
        <v>19</v>
      </c>
      <c r="C3068">
        <v>38</v>
      </c>
      <c r="D3068" t="s">
        <v>30</v>
      </c>
      <c r="E3068" t="s">
        <v>31</v>
      </c>
      <c r="F3068" t="s">
        <v>82</v>
      </c>
      <c r="G3068" t="s">
        <v>83</v>
      </c>
      <c r="H3068" t="s">
        <v>24</v>
      </c>
      <c r="I3068">
        <v>13.9</v>
      </c>
      <c r="J3068" t="s">
        <v>25</v>
      </c>
      <c r="K3068" s="1">
        <v>44391</v>
      </c>
      <c r="L3068"/>
      <c r="M3068">
        <v>4.29</v>
      </c>
      <c r="N3068">
        <v>55148</v>
      </c>
      <c r="O3068">
        <v>3</v>
      </c>
      <c r="P3068" t="s">
        <v>26</v>
      </c>
      <c r="Q3068">
        <v>4</v>
      </c>
      <c r="R3068">
        <v>8</v>
      </c>
      <c r="S3068" t="s">
        <v>1005</v>
      </c>
      <c r="T3068" t="s">
        <v>26</v>
      </c>
    </row>
    <row r="3069" spans="1:20" x14ac:dyDescent="0.3">
      <c r="A3069" t="s">
        <v>466</v>
      </c>
      <c r="B3069" t="s">
        <v>19</v>
      </c>
      <c r="C3069">
        <v>35</v>
      </c>
      <c r="D3069" t="s">
        <v>30</v>
      </c>
      <c r="E3069" t="s">
        <v>44</v>
      </c>
      <c r="F3069" t="s">
        <v>40</v>
      </c>
      <c r="G3069" t="s">
        <v>96</v>
      </c>
      <c r="H3069" t="s">
        <v>24</v>
      </c>
      <c r="I3069">
        <v>13.8</v>
      </c>
      <c r="J3069" t="s">
        <v>25</v>
      </c>
      <c r="K3069" s="1">
        <v>44680</v>
      </c>
      <c r="L3069"/>
      <c r="M3069">
        <v>3.5</v>
      </c>
      <c r="N3069">
        <v>59981</v>
      </c>
      <c r="O3069">
        <v>3</v>
      </c>
      <c r="P3069" t="s">
        <v>26</v>
      </c>
      <c r="Q3069">
        <v>1</v>
      </c>
      <c r="R3069">
        <v>8</v>
      </c>
      <c r="T3069" t="s">
        <v>26</v>
      </c>
    </row>
    <row r="3070" spans="1:20" x14ac:dyDescent="0.3">
      <c r="A3070" t="s">
        <v>3290</v>
      </c>
      <c r="B3070" t="s">
        <v>29</v>
      </c>
      <c r="C3070">
        <v>25</v>
      </c>
      <c r="D3070" t="s">
        <v>20</v>
      </c>
      <c r="E3070" t="s">
        <v>39</v>
      </c>
      <c r="F3070" t="s">
        <v>22</v>
      </c>
      <c r="G3070" t="s">
        <v>23</v>
      </c>
      <c r="H3070" t="s">
        <v>24</v>
      </c>
      <c r="I3070">
        <v>3.7</v>
      </c>
      <c r="J3070" t="s">
        <v>85</v>
      </c>
      <c r="K3070" s="1">
        <v>42217</v>
      </c>
      <c r="L3070"/>
      <c r="M3070">
        <v>10.24</v>
      </c>
      <c r="N3070">
        <v>36826</v>
      </c>
      <c r="O3070">
        <v>2</v>
      </c>
      <c r="P3070" t="s">
        <v>26</v>
      </c>
      <c r="Q3070">
        <v>1</v>
      </c>
      <c r="R3070">
        <v>8</v>
      </c>
      <c r="S3070" t="s">
        <v>923</v>
      </c>
      <c r="T3070" t="s">
        <v>26</v>
      </c>
    </row>
    <row r="3071" spans="1:20" x14ac:dyDescent="0.3">
      <c r="A3071" t="s">
        <v>3291</v>
      </c>
      <c r="B3071" t="s">
        <v>19</v>
      </c>
      <c r="C3071">
        <v>25</v>
      </c>
      <c r="D3071" t="s">
        <v>30</v>
      </c>
      <c r="E3071" t="s">
        <v>21</v>
      </c>
      <c r="F3071" t="s">
        <v>54</v>
      </c>
      <c r="G3071" t="s">
        <v>55</v>
      </c>
      <c r="H3071" t="s">
        <v>51</v>
      </c>
      <c r="I3071">
        <v>3.5</v>
      </c>
      <c r="J3071" t="s">
        <v>25</v>
      </c>
      <c r="K3071" s="1">
        <v>40115</v>
      </c>
      <c r="L3071"/>
      <c r="M3071">
        <v>16</v>
      </c>
      <c r="N3071">
        <v>36760</v>
      </c>
      <c r="O3071">
        <v>3</v>
      </c>
      <c r="P3071" t="s">
        <v>26</v>
      </c>
      <c r="Q3071">
        <v>5</v>
      </c>
      <c r="R3071">
        <v>8</v>
      </c>
      <c r="S3071" t="s">
        <v>617</v>
      </c>
      <c r="T3071" t="s">
        <v>26</v>
      </c>
    </row>
    <row r="3072" spans="1:20" x14ac:dyDescent="0.3">
      <c r="A3072" t="s">
        <v>3292</v>
      </c>
      <c r="B3072" t="s">
        <v>19</v>
      </c>
      <c r="C3072">
        <v>32</v>
      </c>
      <c r="D3072" t="s">
        <v>30</v>
      </c>
      <c r="E3072" t="s">
        <v>53</v>
      </c>
      <c r="F3072" t="s">
        <v>54</v>
      </c>
      <c r="G3072" t="s">
        <v>139</v>
      </c>
      <c r="H3072" t="s">
        <v>51</v>
      </c>
      <c r="I3072">
        <v>10.6</v>
      </c>
      <c r="J3072" t="s">
        <v>25</v>
      </c>
      <c r="K3072" s="1">
        <v>42459</v>
      </c>
      <c r="L3072"/>
      <c r="M3072">
        <v>9.58</v>
      </c>
      <c r="N3072">
        <v>54457</v>
      </c>
      <c r="O3072">
        <v>4</v>
      </c>
      <c r="P3072" t="s">
        <v>26</v>
      </c>
      <c r="Q3072">
        <v>1</v>
      </c>
      <c r="R3072">
        <v>6</v>
      </c>
      <c r="S3072" t="s">
        <v>210</v>
      </c>
      <c r="T3072" t="s">
        <v>26</v>
      </c>
    </row>
    <row r="3073" spans="1:20" x14ac:dyDescent="0.3">
      <c r="A3073" t="s">
        <v>330</v>
      </c>
      <c r="B3073" t="s">
        <v>19</v>
      </c>
      <c r="C3073">
        <v>43</v>
      </c>
      <c r="D3073" t="s">
        <v>30</v>
      </c>
      <c r="E3073" t="s">
        <v>58</v>
      </c>
      <c r="F3073" t="s">
        <v>45</v>
      </c>
      <c r="G3073" t="s">
        <v>46</v>
      </c>
      <c r="H3073" t="s">
        <v>47</v>
      </c>
      <c r="I3073">
        <v>19.100000000000001</v>
      </c>
      <c r="J3073" t="s">
        <v>25</v>
      </c>
      <c r="K3073" s="1">
        <v>40115</v>
      </c>
      <c r="L3073"/>
      <c r="M3073">
        <v>16</v>
      </c>
      <c r="N3073">
        <v>75847</v>
      </c>
      <c r="O3073">
        <v>3</v>
      </c>
      <c r="P3073" t="s">
        <v>26</v>
      </c>
      <c r="Q3073">
        <v>1</v>
      </c>
      <c r="R3073">
        <v>2</v>
      </c>
      <c r="T3073" t="s">
        <v>26</v>
      </c>
    </row>
    <row r="3074" spans="1:20" x14ac:dyDescent="0.3">
      <c r="A3074" t="s">
        <v>3293</v>
      </c>
      <c r="B3074" t="s">
        <v>29</v>
      </c>
      <c r="C3074">
        <v>25</v>
      </c>
      <c r="D3074" t="s">
        <v>20</v>
      </c>
      <c r="E3074" t="s">
        <v>58</v>
      </c>
      <c r="F3074" t="s">
        <v>45</v>
      </c>
      <c r="G3074" t="s">
        <v>46</v>
      </c>
      <c r="H3074" t="s">
        <v>84</v>
      </c>
      <c r="I3074">
        <v>4.5</v>
      </c>
      <c r="J3074" t="s">
        <v>25</v>
      </c>
      <c r="K3074" s="1">
        <v>41933</v>
      </c>
      <c r="L3074"/>
      <c r="M3074">
        <v>11.02</v>
      </c>
      <c r="N3074">
        <v>48665</v>
      </c>
      <c r="O3074">
        <v>3</v>
      </c>
      <c r="P3074" t="s">
        <v>26</v>
      </c>
      <c r="Q3074">
        <v>1</v>
      </c>
      <c r="R3074">
        <v>7</v>
      </c>
      <c r="S3074" t="s">
        <v>1503</v>
      </c>
      <c r="T3074" t="s">
        <v>26</v>
      </c>
    </row>
    <row r="3075" spans="1:20" x14ac:dyDescent="0.3">
      <c r="A3075" t="s">
        <v>3294</v>
      </c>
      <c r="B3075" t="s">
        <v>29</v>
      </c>
      <c r="C3075">
        <v>40</v>
      </c>
      <c r="D3075" t="s">
        <v>30</v>
      </c>
      <c r="E3075" t="s">
        <v>39</v>
      </c>
      <c r="F3075" t="s">
        <v>22</v>
      </c>
      <c r="G3075" t="s">
        <v>23</v>
      </c>
      <c r="H3075" t="s">
        <v>47</v>
      </c>
      <c r="I3075">
        <v>11.9</v>
      </c>
      <c r="J3075" t="s">
        <v>25</v>
      </c>
      <c r="K3075" s="1">
        <v>43878</v>
      </c>
      <c r="L3075" s="1">
        <v>45595</v>
      </c>
      <c r="M3075">
        <v>4.7</v>
      </c>
      <c r="N3075">
        <v>57551</v>
      </c>
      <c r="O3075">
        <v>4</v>
      </c>
      <c r="P3075" t="s">
        <v>26</v>
      </c>
      <c r="Q3075">
        <v>1</v>
      </c>
      <c r="R3075">
        <v>1</v>
      </c>
      <c r="S3075" t="s">
        <v>1098</v>
      </c>
      <c r="T3075" t="s">
        <v>65</v>
      </c>
    </row>
    <row r="3076" spans="1:20" x14ac:dyDescent="0.3">
      <c r="A3076" t="s">
        <v>3295</v>
      </c>
      <c r="B3076" t="s">
        <v>19</v>
      </c>
      <c r="C3076">
        <v>33</v>
      </c>
      <c r="D3076" t="s">
        <v>30</v>
      </c>
      <c r="E3076" t="s">
        <v>58</v>
      </c>
      <c r="F3076" t="s">
        <v>40</v>
      </c>
      <c r="G3076" t="s">
        <v>50</v>
      </c>
      <c r="H3076" t="s">
        <v>24</v>
      </c>
      <c r="I3076">
        <v>7.7</v>
      </c>
      <c r="J3076" t="s">
        <v>25</v>
      </c>
      <c r="K3076" s="1">
        <v>45641</v>
      </c>
      <c r="L3076" s="1">
        <v>45933</v>
      </c>
      <c r="M3076">
        <v>0.8</v>
      </c>
      <c r="N3076">
        <v>51016</v>
      </c>
      <c r="O3076">
        <v>4</v>
      </c>
      <c r="P3076" t="s">
        <v>26</v>
      </c>
      <c r="Q3076">
        <v>2</v>
      </c>
      <c r="R3076">
        <v>7</v>
      </c>
      <c r="S3076" t="s">
        <v>42</v>
      </c>
      <c r="T3076" t="s">
        <v>65</v>
      </c>
    </row>
    <row r="3077" spans="1:20" x14ac:dyDescent="0.3">
      <c r="A3077" t="s">
        <v>3296</v>
      </c>
      <c r="B3077" t="s">
        <v>29</v>
      </c>
      <c r="C3077">
        <v>29</v>
      </c>
      <c r="D3077" t="s">
        <v>30</v>
      </c>
      <c r="E3077" t="s">
        <v>31</v>
      </c>
      <c r="F3077" t="s">
        <v>32</v>
      </c>
      <c r="G3077" t="s">
        <v>171</v>
      </c>
      <c r="H3077" t="s">
        <v>51</v>
      </c>
      <c r="I3077">
        <v>8.4</v>
      </c>
      <c r="J3077" t="s">
        <v>25</v>
      </c>
      <c r="K3077" s="1">
        <v>42107</v>
      </c>
      <c r="L3077"/>
      <c r="M3077">
        <v>10.54</v>
      </c>
      <c r="N3077">
        <v>51875</v>
      </c>
      <c r="O3077">
        <v>2</v>
      </c>
      <c r="P3077" t="s">
        <v>26</v>
      </c>
      <c r="Q3077">
        <v>2</v>
      </c>
      <c r="R3077">
        <v>7</v>
      </c>
      <c r="S3077" t="s">
        <v>365</v>
      </c>
      <c r="T3077" t="s">
        <v>26</v>
      </c>
    </row>
    <row r="3078" spans="1:20" x14ac:dyDescent="0.3">
      <c r="A3078" t="s">
        <v>3297</v>
      </c>
      <c r="B3078" t="s">
        <v>19</v>
      </c>
      <c r="C3078">
        <v>32</v>
      </c>
      <c r="D3078" t="s">
        <v>20</v>
      </c>
      <c r="E3078" t="s">
        <v>58</v>
      </c>
      <c r="F3078" t="s">
        <v>45</v>
      </c>
      <c r="G3078" t="s">
        <v>46</v>
      </c>
      <c r="H3078" t="s">
        <v>51</v>
      </c>
      <c r="I3078">
        <v>6.4</v>
      </c>
      <c r="J3078" t="s">
        <v>25</v>
      </c>
      <c r="K3078" s="1">
        <v>41297</v>
      </c>
      <c r="L3078"/>
      <c r="M3078">
        <v>12.76</v>
      </c>
      <c r="N3078">
        <v>50188</v>
      </c>
      <c r="O3078">
        <v>2</v>
      </c>
      <c r="P3078" t="s">
        <v>65</v>
      </c>
      <c r="Q3078">
        <v>0</v>
      </c>
      <c r="R3078">
        <v>11</v>
      </c>
      <c r="S3078" t="s">
        <v>1980</v>
      </c>
      <c r="T3078" t="s">
        <v>26</v>
      </c>
    </row>
    <row r="3079" spans="1:20" x14ac:dyDescent="0.3">
      <c r="A3079" t="s">
        <v>3298</v>
      </c>
      <c r="B3079" t="s">
        <v>19</v>
      </c>
      <c r="C3079">
        <v>37</v>
      </c>
      <c r="D3079" t="s">
        <v>30</v>
      </c>
      <c r="E3079" t="s">
        <v>58</v>
      </c>
      <c r="F3079" t="s">
        <v>67</v>
      </c>
      <c r="G3079" t="s">
        <v>90</v>
      </c>
      <c r="H3079" t="s">
        <v>24</v>
      </c>
      <c r="I3079">
        <v>8.8000000000000007</v>
      </c>
      <c r="J3079" t="s">
        <v>25</v>
      </c>
      <c r="K3079" s="1">
        <v>43542</v>
      </c>
      <c r="L3079" s="1">
        <v>44683</v>
      </c>
      <c r="M3079">
        <v>3.12</v>
      </c>
      <c r="N3079">
        <v>50984</v>
      </c>
      <c r="O3079">
        <v>2</v>
      </c>
      <c r="P3079" t="s">
        <v>26</v>
      </c>
      <c r="Q3079">
        <v>1</v>
      </c>
      <c r="R3079">
        <v>8</v>
      </c>
      <c r="S3079" t="s">
        <v>202</v>
      </c>
      <c r="T3079" t="s">
        <v>65</v>
      </c>
    </row>
    <row r="3080" spans="1:20" x14ac:dyDescent="0.3">
      <c r="A3080" t="s">
        <v>3299</v>
      </c>
      <c r="B3080" t="s">
        <v>19</v>
      </c>
      <c r="C3080">
        <v>29</v>
      </c>
      <c r="D3080" t="s">
        <v>30</v>
      </c>
      <c r="E3080" t="s">
        <v>31</v>
      </c>
      <c r="F3080" t="s">
        <v>92</v>
      </c>
      <c r="G3080" t="s">
        <v>120</v>
      </c>
      <c r="H3080" t="s">
        <v>24</v>
      </c>
      <c r="I3080">
        <v>6.7</v>
      </c>
      <c r="J3080" t="s">
        <v>25</v>
      </c>
      <c r="K3080" s="1">
        <v>43042</v>
      </c>
      <c r="L3080"/>
      <c r="M3080">
        <v>7.98</v>
      </c>
      <c r="N3080">
        <v>46011</v>
      </c>
      <c r="O3080">
        <v>4</v>
      </c>
      <c r="P3080" t="s">
        <v>26</v>
      </c>
      <c r="Q3080">
        <v>2</v>
      </c>
      <c r="R3080">
        <v>6</v>
      </c>
      <c r="S3080" t="s">
        <v>1349</v>
      </c>
      <c r="T3080" t="s">
        <v>26</v>
      </c>
    </row>
    <row r="3081" spans="1:20" x14ac:dyDescent="0.3">
      <c r="A3081" t="s">
        <v>3300</v>
      </c>
      <c r="B3081" t="s">
        <v>29</v>
      </c>
      <c r="C3081">
        <v>25</v>
      </c>
      <c r="D3081" t="s">
        <v>20</v>
      </c>
      <c r="E3081" t="s">
        <v>39</v>
      </c>
      <c r="F3081" t="s">
        <v>40</v>
      </c>
      <c r="G3081" t="s">
        <v>96</v>
      </c>
      <c r="H3081" t="s">
        <v>75</v>
      </c>
      <c r="I3081">
        <v>4.4000000000000004</v>
      </c>
      <c r="J3081" t="s">
        <v>25</v>
      </c>
      <c r="K3081" s="1">
        <v>39869</v>
      </c>
      <c r="L3081"/>
      <c r="M3081">
        <v>16.670000000000002</v>
      </c>
      <c r="N3081">
        <v>36425</v>
      </c>
      <c r="O3081">
        <v>3</v>
      </c>
      <c r="P3081" t="s">
        <v>26</v>
      </c>
      <c r="Q3081">
        <v>3</v>
      </c>
      <c r="R3081">
        <v>3</v>
      </c>
      <c r="S3081" t="s">
        <v>207</v>
      </c>
      <c r="T3081" t="s">
        <v>26</v>
      </c>
    </row>
    <row r="3082" spans="1:20" x14ac:dyDescent="0.3">
      <c r="A3082" t="s">
        <v>3301</v>
      </c>
      <c r="B3082" t="s">
        <v>19</v>
      </c>
      <c r="C3082">
        <v>44</v>
      </c>
      <c r="D3082" t="s">
        <v>20</v>
      </c>
      <c r="E3082" t="s">
        <v>44</v>
      </c>
      <c r="F3082" t="s">
        <v>45</v>
      </c>
      <c r="G3082" t="s">
        <v>46</v>
      </c>
      <c r="H3082" t="s">
        <v>24</v>
      </c>
      <c r="I3082">
        <v>18</v>
      </c>
      <c r="J3082" t="s">
        <v>85</v>
      </c>
      <c r="K3082" s="1">
        <v>40409</v>
      </c>
      <c r="L3082" s="1">
        <v>41330</v>
      </c>
      <c r="M3082">
        <v>2.52</v>
      </c>
      <c r="N3082">
        <v>72040</v>
      </c>
      <c r="O3082">
        <v>1</v>
      </c>
      <c r="P3082" t="s">
        <v>26</v>
      </c>
      <c r="Q3082">
        <v>2</v>
      </c>
      <c r="R3082">
        <v>6</v>
      </c>
      <c r="S3082" t="s">
        <v>238</v>
      </c>
      <c r="T3082" t="s">
        <v>65</v>
      </c>
    </row>
    <row r="3083" spans="1:20" x14ac:dyDescent="0.3">
      <c r="A3083" t="s">
        <v>3302</v>
      </c>
      <c r="B3083" t="s">
        <v>29</v>
      </c>
      <c r="C3083">
        <v>21</v>
      </c>
      <c r="D3083" t="s">
        <v>20</v>
      </c>
      <c r="E3083" t="s">
        <v>44</v>
      </c>
      <c r="F3083" t="s">
        <v>22</v>
      </c>
      <c r="G3083" t="s">
        <v>23</v>
      </c>
      <c r="H3083" t="s">
        <v>75</v>
      </c>
      <c r="I3083">
        <v>0</v>
      </c>
      <c r="J3083" t="s">
        <v>25</v>
      </c>
      <c r="K3083" s="1">
        <v>44966</v>
      </c>
      <c r="L3083"/>
      <c r="M3083">
        <v>2.72</v>
      </c>
      <c r="N3083">
        <v>35063</v>
      </c>
      <c r="O3083">
        <v>2</v>
      </c>
      <c r="P3083" t="s">
        <v>26</v>
      </c>
      <c r="Q3083">
        <v>3</v>
      </c>
      <c r="R3083">
        <v>2</v>
      </c>
      <c r="S3083" t="s">
        <v>653</v>
      </c>
      <c r="T3083" t="s">
        <v>26</v>
      </c>
    </row>
    <row r="3084" spans="1:20" x14ac:dyDescent="0.3">
      <c r="A3084" t="s">
        <v>3303</v>
      </c>
      <c r="B3084" t="s">
        <v>29</v>
      </c>
      <c r="C3084">
        <v>28</v>
      </c>
      <c r="D3084" t="s">
        <v>30</v>
      </c>
      <c r="E3084" t="s">
        <v>58</v>
      </c>
      <c r="F3084" t="s">
        <v>92</v>
      </c>
      <c r="G3084" t="s">
        <v>93</v>
      </c>
      <c r="H3084" t="s">
        <v>24</v>
      </c>
      <c r="I3084">
        <v>3.7</v>
      </c>
      <c r="J3084" t="s">
        <v>25</v>
      </c>
      <c r="K3084" s="1">
        <v>44171</v>
      </c>
      <c r="L3084" s="1">
        <v>44661</v>
      </c>
      <c r="M3084">
        <v>1.34</v>
      </c>
      <c r="N3084">
        <v>34992</v>
      </c>
      <c r="O3084">
        <v>4</v>
      </c>
      <c r="P3084" t="s">
        <v>26</v>
      </c>
      <c r="Q3084">
        <v>2</v>
      </c>
      <c r="R3084">
        <v>4</v>
      </c>
      <c r="S3084" t="s">
        <v>756</v>
      </c>
      <c r="T3084" t="s">
        <v>65</v>
      </c>
    </row>
    <row r="3085" spans="1:20" x14ac:dyDescent="0.3">
      <c r="A3085" t="s">
        <v>3304</v>
      </c>
      <c r="B3085" t="s">
        <v>29</v>
      </c>
      <c r="C3085">
        <v>32</v>
      </c>
      <c r="D3085" t="s">
        <v>30</v>
      </c>
      <c r="E3085" t="s">
        <v>53</v>
      </c>
      <c r="F3085" t="s">
        <v>54</v>
      </c>
      <c r="G3085" t="s">
        <v>77</v>
      </c>
      <c r="H3085" t="s">
        <v>47</v>
      </c>
      <c r="I3085">
        <v>6.6</v>
      </c>
      <c r="J3085" t="s">
        <v>25</v>
      </c>
      <c r="K3085" s="1">
        <v>41560</v>
      </c>
      <c r="L3085"/>
      <c r="M3085">
        <v>12.04</v>
      </c>
      <c r="N3085">
        <v>42346</v>
      </c>
      <c r="O3085">
        <v>4</v>
      </c>
      <c r="P3085" t="s">
        <v>26</v>
      </c>
      <c r="Q3085">
        <v>1</v>
      </c>
      <c r="R3085">
        <v>5</v>
      </c>
      <c r="S3085" t="s">
        <v>636</v>
      </c>
      <c r="T3085" t="s">
        <v>26</v>
      </c>
    </row>
    <row r="3086" spans="1:20" x14ac:dyDescent="0.3">
      <c r="A3086" t="s">
        <v>3305</v>
      </c>
      <c r="B3086" t="s">
        <v>19</v>
      </c>
      <c r="C3086">
        <v>22</v>
      </c>
      <c r="D3086" t="s">
        <v>20</v>
      </c>
      <c r="E3086" t="s">
        <v>36</v>
      </c>
      <c r="F3086" t="s">
        <v>32</v>
      </c>
      <c r="G3086" t="s">
        <v>171</v>
      </c>
      <c r="H3086" t="s">
        <v>84</v>
      </c>
      <c r="I3086">
        <v>2</v>
      </c>
      <c r="J3086" t="s">
        <v>25</v>
      </c>
      <c r="K3086" s="1">
        <v>45328</v>
      </c>
      <c r="L3086"/>
      <c r="M3086">
        <v>1.72</v>
      </c>
      <c r="N3086">
        <v>32925</v>
      </c>
      <c r="O3086">
        <v>3</v>
      </c>
      <c r="P3086" t="s">
        <v>26</v>
      </c>
      <c r="Q3086">
        <v>3</v>
      </c>
      <c r="R3086">
        <v>8</v>
      </c>
      <c r="S3086" t="s">
        <v>236</v>
      </c>
      <c r="T3086" t="s">
        <v>26</v>
      </c>
    </row>
    <row r="3087" spans="1:20" x14ac:dyDescent="0.3">
      <c r="A3087" t="s">
        <v>3306</v>
      </c>
      <c r="B3087" t="s">
        <v>29</v>
      </c>
      <c r="C3087">
        <v>32</v>
      </c>
      <c r="D3087" t="s">
        <v>30</v>
      </c>
      <c r="E3087" t="s">
        <v>58</v>
      </c>
      <c r="F3087" t="s">
        <v>32</v>
      </c>
      <c r="G3087" t="s">
        <v>33</v>
      </c>
      <c r="H3087" t="s">
        <v>24</v>
      </c>
      <c r="I3087">
        <v>2.5</v>
      </c>
      <c r="J3087" t="s">
        <v>25</v>
      </c>
      <c r="K3087" s="1">
        <v>43075</v>
      </c>
      <c r="L3087"/>
      <c r="M3087">
        <v>7.89</v>
      </c>
      <c r="N3087">
        <v>34305</v>
      </c>
      <c r="O3087">
        <v>2</v>
      </c>
      <c r="P3087" t="s">
        <v>26</v>
      </c>
      <c r="Q3087">
        <v>1</v>
      </c>
      <c r="R3087">
        <v>4</v>
      </c>
      <c r="S3087" t="s">
        <v>298</v>
      </c>
      <c r="T3087" t="s">
        <v>26</v>
      </c>
    </row>
    <row r="3088" spans="1:20" x14ac:dyDescent="0.3">
      <c r="A3088" t="s">
        <v>3307</v>
      </c>
      <c r="B3088" t="s">
        <v>29</v>
      </c>
      <c r="C3088">
        <v>37</v>
      </c>
      <c r="D3088" t="s">
        <v>30</v>
      </c>
      <c r="E3088" t="s">
        <v>53</v>
      </c>
      <c r="F3088" t="s">
        <v>45</v>
      </c>
      <c r="G3088" t="s">
        <v>164</v>
      </c>
      <c r="H3088" t="s">
        <v>24</v>
      </c>
      <c r="I3088">
        <v>7.1</v>
      </c>
      <c r="J3088" t="s">
        <v>25</v>
      </c>
      <c r="K3088" s="1">
        <v>42776</v>
      </c>
      <c r="L3088" s="1">
        <v>43427</v>
      </c>
      <c r="M3088">
        <v>1.78</v>
      </c>
      <c r="N3088">
        <v>45969</v>
      </c>
      <c r="O3088">
        <v>3</v>
      </c>
      <c r="P3088" t="s">
        <v>26</v>
      </c>
      <c r="Q3088">
        <v>5</v>
      </c>
      <c r="R3088">
        <v>6</v>
      </c>
      <c r="S3088" t="s">
        <v>341</v>
      </c>
      <c r="T3088" t="s">
        <v>65</v>
      </c>
    </row>
    <row r="3089" spans="1:20" x14ac:dyDescent="0.3">
      <c r="A3089" t="s">
        <v>226</v>
      </c>
      <c r="B3089" t="s">
        <v>29</v>
      </c>
      <c r="C3089">
        <v>31</v>
      </c>
      <c r="D3089" t="s">
        <v>30</v>
      </c>
      <c r="E3089" t="s">
        <v>58</v>
      </c>
      <c r="F3089" t="s">
        <v>32</v>
      </c>
      <c r="G3089" t="s">
        <v>33</v>
      </c>
      <c r="H3089" t="s">
        <v>24</v>
      </c>
      <c r="I3089">
        <v>1.7</v>
      </c>
      <c r="J3089" t="s">
        <v>25</v>
      </c>
      <c r="K3089" s="1">
        <v>39899</v>
      </c>
      <c r="L3089"/>
      <c r="M3089">
        <v>16.59</v>
      </c>
      <c r="N3089">
        <v>33020</v>
      </c>
      <c r="O3089">
        <v>4</v>
      </c>
      <c r="P3089" t="s">
        <v>26</v>
      </c>
      <c r="Q3089">
        <v>3</v>
      </c>
      <c r="R3089">
        <v>4</v>
      </c>
      <c r="T3089" t="s">
        <v>26</v>
      </c>
    </row>
    <row r="3090" spans="1:20" x14ac:dyDescent="0.3">
      <c r="A3090" t="s">
        <v>3308</v>
      </c>
      <c r="B3090" t="s">
        <v>19</v>
      </c>
      <c r="C3090">
        <v>34</v>
      </c>
      <c r="D3090" t="s">
        <v>30</v>
      </c>
      <c r="E3090" t="s">
        <v>63</v>
      </c>
      <c r="F3090" t="s">
        <v>45</v>
      </c>
      <c r="G3090" t="s">
        <v>98</v>
      </c>
      <c r="H3090" t="s">
        <v>24</v>
      </c>
      <c r="I3090">
        <v>9</v>
      </c>
      <c r="J3090" t="s">
        <v>25</v>
      </c>
      <c r="K3090" s="1">
        <v>39714</v>
      </c>
      <c r="L3090"/>
      <c r="M3090">
        <v>17.100000000000001</v>
      </c>
      <c r="N3090">
        <v>51388</v>
      </c>
      <c r="O3090">
        <v>3</v>
      </c>
      <c r="P3090" t="s">
        <v>26</v>
      </c>
      <c r="Q3090">
        <v>2</v>
      </c>
      <c r="R3090">
        <v>5</v>
      </c>
      <c r="S3090" t="s">
        <v>48</v>
      </c>
      <c r="T3090" t="s">
        <v>26</v>
      </c>
    </row>
    <row r="3091" spans="1:20" x14ac:dyDescent="0.3">
      <c r="A3091" t="s">
        <v>3309</v>
      </c>
      <c r="B3091" t="s">
        <v>29</v>
      </c>
      <c r="C3091">
        <v>35</v>
      </c>
      <c r="D3091" t="s">
        <v>30</v>
      </c>
      <c r="E3091" t="s">
        <v>53</v>
      </c>
      <c r="F3091" t="s">
        <v>32</v>
      </c>
      <c r="G3091" t="s">
        <v>33</v>
      </c>
      <c r="H3091" t="s">
        <v>24</v>
      </c>
      <c r="I3091">
        <v>12.7</v>
      </c>
      <c r="J3091" t="s">
        <v>25</v>
      </c>
      <c r="K3091" s="1">
        <v>44500</v>
      </c>
      <c r="L3091"/>
      <c r="M3091">
        <v>3.99</v>
      </c>
      <c r="N3091">
        <v>55465</v>
      </c>
      <c r="O3091">
        <v>3</v>
      </c>
      <c r="P3091" t="s">
        <v>26</v>
      </c>
      <c r="Q3091">
        <v>1</v>
      </c>
      <c r="R3091">
        <v>8</v>
      </c>
      <c r="S3091" t="s">
        <v>797</v>
      </c>
      <c r="T3091" t="s">
        <v>26</v>
      </c>
    </row>
    <row r="3092" spans="1:20" x14ac:dyDescent="0.3">
      <c r="A3092" t="s">
        <v>355</v>
      </c>
      <c r="B3092" t="s">
        <v>29</v>
      </c>
      <c r="C3092">
        <v>33</v>
      </c>
      <c r="D3092" t="s">
        <v>20</v>
      </c>
      <c r="E3092" t="s">
        <v>31</v>
      </c>
      <c r="F3092" t="s">
        <v>40</v>
      </c>
      <c r="G3092" t="s">
        <v>41</v>
      </c>
      <c r="H3092" t="s">
        <v>84</v>
      </c>
      <c r="I3092">
        <v>8.9</v>
      </c>
      <c r="J3092" t="s">
        <v>25</v>
      </c>
      <c r="K3092" s="1">
        <v>42543</v>
      </c>
      <c r="L3092"/>
      <c r="M3092">
        <v>9.35</v>
      </c>
      <c r="N3092">
        <v>56072</v>
      </c>
      <c r="O3092">
        <v>3</v>
      </c>
      <c r="P3092" t="s">
        <v>26</v>
      </c>
      <c r="Q3092">
        <v>0</v>
      </c>
      <c r="R3092">
        <v>10</v>
      </c>
      <c r="T3092" t="s">
        <v>26</v>
      </c>
    </row>
    <row r="3093" spans="1:20" x14ac:dyDescent="0.3">
      <c r="A3093" t="s">
        <v>3310</v>
      </c>
      <c r="B3093" t="s">
        <v>29</v>
      </c>
      <c r="C3093">
        <v>35</v>
      </c>
      <c r="D3093" t="s">
        <v>20</v>
      </c>
      <c r="E3093" t="s">
        <v>39</v>
      </c>
      <c r="F3093" t="s">
        <v>54</v>
      </c>
      <c r="G3093" t="s">
        <v>77</v>
      </c>
      <c r="H3093" t="s">
        <v>47</v>
      </c>
      <c r="I3093">
        <v>7.9</v>
      </c>
      <c r="J3093" t="s">
        <v>25</v>
      </c>
      <c r="K3093" s="1">
        <v>43033</v>
      </c>
      <c r="L3093"/>
      <c r="M3093">
        <v>8.01</v>
      </c>
      <c r="N3093">
        <v>47163</v>
      </c>
      <c r="O3093">
        <v>3</v>
      </c>
      <c r="P3093" t="s">
        <v>26</v>
      </c>
      <c r="Q3093">
        <v>4</v>
      </c>
      <c r="R3093">
        <v>2</v>
      </c>
      <c r="S3093" t="s">
        <v>143</v>
      </c>
      <c r="T3093" t="s">
        <v>26</v>
      </c>
    </row>
    <row r="3094" spans="1:20" x14ac:dyDescent="0.3">
      <c r="A3094" t="s">
        <v>3311</v>
      </c>
      <c r="B3094" t="s">
        <v>19</v>
      </c>
      <c r="C3094">
        <v>32</v>
      </c>
      <c r="D3094" t="s">
        <v>30</v>
      </c>
      <c r="E3094" t="s">
        <v>39</v>
      </c>
      <c r="F3094" t="s">
        <v>32</v>
      </c>
      <c r="G3094" t="s">
        <v>171</v>
      </c>
      <c r="H3094" t="s">
        <v>24</v>
      </c>
      <c r="I3094">
        <v>6.4</v>
      </c>
      <c r="J3094" t="s">
        <v>25</v>
      </c>
      <c r="K3094" s="1">
        <v>39845</v>
      </c>
      <c r="L3094"/>
      <c r="M3094">
        <v>16.739999999999998</v>
      </c>
      <c r="N3094">
        <v>37762</v>
      </c>
      <c r="O3094">
        <v>5</v>
      </c>
      <c r="P3094" t="s">
        <v>26</v>
      </c>
      <c r="Q3094">
        <v>3</v>
      </c>
      <c r="R3094">
        <v>3</v>
      </c>
      <c r="S3094" t="s">
        <v>318</v>
      </c>
      <c r="T3094" t="s">
        <v>26</v>
      </c>
    </row>
    <row r="3095" spans="1:20" x14ac:dyDescent="0.3">
      <c r="A3095" t="s">
        <v>401</v>
      </c>
      <c r="B3095" t="s">
        <v>19</v>
      </c>
      <c r="C3095">
        <v>30</v>
      </c>
      <c r="D3095" t="s">
        <v>30</v>
      </c>
      <c r="E3095" t="s">
        <v>39</v>
      </c>
      <c r="F3095" t="s">
        <v>82</v>
      </c>
      <c r="G3095" t="s">
        <v>284</v>
      </c>
      <c r="H3095" t="s">
        <v>24</v>
      </c>
      <c r="I3095">
        <v>4</v>
      </c>
      <c r="J3095" t="s">
        <v>25</v>
      </c>
      <c r="K3095" s="1">
        <v>42238</v>
      </c>
      <c r="L3095" s="1">
        <v>43303</v>
      </c>
      <c r="M3095">
        <v>2.92</v>
      </c>
      <c r="N3095">
        <v>27493</v>
      </c>
      <c r="O3095">
        <v>4</v>
      </c>
      <c r="P3095" t="s">
        <v>26</v>
      </c>
      <c r="Q3095">
        <v>3</v>
      </c>
      <c r="R3095">
        <v>9</v>
      </c>
      <c r="T3095" t="s">
        <v>65</v>
      </c>
    </row>
    <row r="3096" spans="1:20" x14ac:dyDescent="0.3">
      <c r="A3096" t="s">
        <v>3312</v>
      </c>
      <c r="B3096" t="s">
        <v>19</v>
      </c>
      <c r="C3096">
        <v>25</v>
      </c>
      <c r="D3096" t="s">
        <v>30</v>
      </c>
      <c r="E3096" t="s">
        <v>31</v>
      </c>
      <c r="F3096" t="s">
        <v>22</v>
      </c>
      <c r="G3096" t="s">
        <v>23</v>
      </c>
      <c r="H3096" t="s">
        <v>24</v>
      </c>
      <c r="I3096">
        <v>2.6</v>
      </c>
      <c r="J3096" t="s">
        <v>25</v>
      </c>
      <c r="K3096" s="1">
        <v>41995</v>
      </c>
      <c r="L3096"/>
      <c r="M3096">
        <v>10.85</v>
      </c>
      <c r="N3096">
        <v>30637</v>
      </c>
      <c r="O3096">
        <v>2</v>
      </c>
      <c r="P3096" t="s">
        <v>26</v>
      </c>
      <c r="Q3096">
        <v>1</v>
      </c>
      <c r="R3096">
        <v>7</v>
      </c>
      <c r="S3096" t="s">
        <v>641</v>
      </c>
      <c r="T3096" t="s">
        <v>26</v>
      </c>
    </row>
    <row r="3097" spans="1:20" x14ac:dyDescent="0.3">
      <c r="A3097" t="s">
        <v>3313</v>
      </c>
      <c r="B3097" t="s">
        <v>19</v>
      </c>
      <c r="C3097">
        <v>30</v>
      </c>
      <c r="D3097" t="s">
        <v>20</v>
      </c>
      <c r="E3097" t="s">
        <v>63</v>
      </c>
      <c r="F3097" t="s">
        <v>67</v>
      </c>
      <c r="G3097" t="s">
        <v>71</v>
      </c>
      <c r="H3097" t="s">
        <v>24</v>
      </c>
      <c r="I3097">
        <v>9</v>
      </c>
      <c r="J3097" t="s">
        <v>85</v>
      </c>
      <c r="K3097" s="1">
        <v>40529</v>
      </c>
      <c r="L3097" s="1">
        <v>43580</v>
      </c>
      <c r="M3097">
        <v>8.35</v>
      </c>
      <c r="N3097">
        <v>52945</v>
      </c>
      <c r="O3097">
        <v>5</v>
      </c>
      <c r="P3097" t="s">
        <v>26</v>
      </c>
      <c r="Q3097">
        <v>0</v>
      </c>
      <c r="R3097">
        <v>7</v>
      </c>
      <c r="S3097" t="s">
        <v>754</v>
      </c>
      <c r="T3097" t="s">
        <v>65</v>
      </c>
    </row>
    <row r="3098" spans="1:20" x14ac:dyDescent="0.3">
      <c r="A3098" t="s">
        <v>3314</v>
      </c>
      <c r="B3098" t="s">
        <v>29</v>
      </c>
      <c r="C3098">
        <v>33</v>
      </c>
      <c r="D3098" t="s">
        <v>30</v>
      </c>
      <c r="E3098" t="s">
        <v>58</v>
      </c>
      <c r="F3098" t="s">
        <v>92</v>
      </c>
      <c r="G3098" t="s">
        <v>120</v>
      </c>
      <c r="H3098" t="s">
        <v>51</v>
      </c>
      <c r="I3098">
        <v>9.1999999999999993</v>
      </c>
      <c r="J3098" t="s">
        <v>85</v>
      </c>
      <c r="K3098" s="1">
        <v>40926</v>
      </c>
      <c r="L3098" s="1">
        <v>41330</v>
      </c>
      <c r="M3098">
        <v>1.1100000000000001</v>
      </c>
      <c r="N3098">
        <v>51727</v>
      </c>
      <c r="O3098">
        <v>4</v>
      </c>
      <c r="P3098" t="s">
        <v>65</v>
      </c>
      <c r="Q3098">
        <v>2</v>
      </c>
      <c r="R3098">
        <v>11</v>
      </c>
      <c r="S3098" t="s">
        <v>624</v>
      </c>
      <c r="T3098" t="s">
        <v>65</v>
      </c>
    </row>
    <row r="3099" spans="1:20" x14ac:dyDescent="0.3">
      <c r="A3099" t="s">
        <v>3315</v>
      </c>
      <c r="B3099" t="s">
        <v>19</v>
      </c>
      <c r="C3099">
        <v>36</v>
      </c>
      <c r="D3099" t="s">
        <v>20</v>
      </c>
      <c r="E3099" t="s">
        <v>21</v>
      </c>
      <c r="F3099" t="s">
        <v>40</v>
      </c>
      <c r="G3099" t="s">
        <v>50</v>
      </c>
      <c r="H3099" t="s">
        <v>24</v>
      </c>
      <c r="I3099">
        <v>15</v>
      </c>
      <c r="J3099" t="s">
        <v>25</v>
      </c>
      <c r="K3099" s="1">
        <v>40210</v>
      </c>
      <c r="L3099"/>
      <c r="M3099">
        <v>15.74</v>
      </c>
      <c r="N3099">
        <v>63175</v>
      </c>
      <c r="O3099">
        <v>3</v>
      </c>
      <c r="P3099" t="s">
        <v>65</v>
      </c>
      <c r="Q3099">
        <v>0</v>
      </c>
      <c r="R3099">
        <v>3</v>
      </c>
      <c r="S3099" t="s">
        <v>690</v>
      </c>
      <c r="T3099" t="s">
        <v>26</v>
      </c>
    </row>
    <row r="3100" spans="1:20" x14ac:dyDescent="0.3">
      <c r="A3100" t="s">
        <v>3316</v>
      </c>
      <c r="B3100" t="s">
        <v>29</v>
      </c>
      <c r="C3100">
        <v>36</v>
      </c>
      <c r="D3100" t="s">
        <v>30</v>
      </c>
      <c r="E3100" t="s">
        <v>36</v>
      </c>
      <c r="F3100" t="s">
        <v>92</v>
      </c>
      <c r="G3100" t="s">
        <v>246</v>
      </c>
      <c r="H3100" t="s">
        <v>24</v>
      </c>
      <c r="I3100">
        <v>3.8</v>
      </c>
      <c r="J3100" t="s">
        <v>25</v>
      </c>
      <c r="K3100" s="1">
        <v>43744</v>
      </c>
      <c r="L3100"/>
      <c r="M3100">
        <v>6.06</v>
      </c>
      <c r="N3100">
        <v>43163</v>
      </c>
      <c r="O3100">
        <v>3</v>
      </c>
      <c r="P3100" t="s">
        <v>26</v>
      </c>
      <c r="Q3100">
        <v>0</v>
      </c>
      <c r="R3100">
        <v>6</v>
      </c>
      <c r="S3100" t="s">
        <v>367</v>
      </c>
      <c r="T3100" t="s">
        <v>26</v>
      </c>
    </row>
    <row r="3101" spans="1:20" x14ac:dyDescent="0.3">
      <c r="A3101" t="s">
        <v>3317</v>
      </c>
      <c r="B3101" t="s">
        <v>19</v>
      </c>
      <c r="C3101">
        <v>31</v>
      </c>
      <c r="D3101" t="s">
        <v>30</v>
      </c>
      <c r="E3101" t="s">
        <v>21</v>
      </c>
      <c r="F3101" t="s">
        <v>45</v>
      </c>
      <c r="G3101" t="s">
        <v>98</v>
      </c>
      <c r="H3101" t="s">
        <v>24</v>
      </c>
      <c r="I3101">
        <v>11</v>
      </c>
      <c r="J3101" t="s">
        <v>25</v>
      </c>
      <c r="K3101" s="1">
        <v>41985</v>
      </c>
      <c r="L3101"/>
      <c r="M3101">
        <v>10.88</v>
      </c>
      <c r="N3101">
        <v>59472</v>
      </c>
      <c r="O3101">
        <v>4</v>
      </c>
      <c r="P3101" t="s">
        <v>26</v>
      </c>
      <c r="Q3101">
        <v>0</v>
      </c>
      <c r="R3101">
        <v>8</v>
      </c>
      <c r="S3101" t="s">
        <v>99</v>
      </c>
      <c r="T3101" t="s">
        <v>26</v>
      </c>
    </row>
    <row r="3102" spans="1:20" x14ac:dyDescent="0.3">
      <c r="A3102" t="s">
        <v>3318</v>
      </c>
      <c r="B3102" t="s">
        <v>29</v>
      </c>
      <c r="C3102">
        <v>29</v>
      </c>
      <c r="D3102" t="s">
        <v>30</v>
      </c>
      <c r="E3102" t="s">
        <v>63</v>
      </c>
      <c r="F3102" t="s">
        <v>92</v>
      </c>
      <c r="G3102" t="s">
        <v>93</v>
      </c>
      <c r="H3102" t="s">
        <v>51</v>
      </c>
      <c r="I3102">
        <v>6.5</v>
      </c>
      <c r="J3102" t="s">
        <v>25</v>
      </c>
      <c r="K3102" s="1">
        <v>39516</v>
      </c>
      <c r="L3102"/>
      <c r="M3102">
        <v>17.64</v>
      </c>
      <c r="N3102">
        <v>46028</v>
      </c>
      <c r="O3102">
        <v>5</v>
      </c>
      <c r="P3102" t="s">
        <v>26</v>
      </c>
      <c r="Q3102">
        <v>1</v>
      </c>
      <c r="R3102">
        <v>6</v>
      </c>
      <c r="S3102" t="s">
        <v>1165</v>
      </c>
      <c r="T3102" t="s">
        <v>26</v>
      </c>
    </row>
    <row r="3103" spans="1:20" x14ac:dyDescent="0.3">
      <c r="A3103" t="s">
        <v>3319</v>
      </c>
      <c r="B3103" t="s">
        <v>19</v>
      </c>
      <c r="C3103">
        <v>23</v>
      </c>
      <c r="D3103" t="s">
        <v>30</v>
      </c>
      <c r="E3103" t="s">
        <v>58</v>
      </c>
      <c r="F3103" t="s">
        <v>40</v>
      </c>
      <c r="G3103" t="s">
        <v>96</v>
      </c>
      <c r="H3103" t="s">
        <v>24</v>
      </c>
      <c r="I3103">
        <v>2.4</v>
      </c>
      <c r="J3103" t="s">
        <v>25</v>
      </c>
      <c r="K3103" s="1">
        <v>45195</v>
      </c>
      <c r="L3103"/>
      <c r="M3103">
        <v>2.09</v>
      </c>
      <c r="N3103">
        <v>35151</v>
      </c>
      <c r="O3103">
        <v>2</v>
      </c>
      <c r="P3103" t="s">
        <v>26</v>
      </c>
      <c r="Q3103">
        <v>1</v>
      </c>
      <c r="R3103">
        <v>5</v>
      </c>
      <c r="S3103" t="s">
        <v>1439</v>
      </c>
      <c r="T3103" t="s">
        <v>26</v>
      </c>
    </row>
    <row r="3104" spans="1:20" x14ac:dyDescent="0.3">
      <c r="A3104" t="s">
        <v>3320</v>
      </c>
      <c r="B3104" t="s">
        <v>29</v>
      </c>
      <c r="C3104">
        <v>41</v>
      </c>
      <c r="D3104" t="s">
        <v>20</v>
      </c>
      <c r="E3104" t="s">
        <v>36</v>
      </c>
      <c r="F3104" t="s">
        <v>82</v>
      </c>
      <c r="G3104" t="s">
        <v>107</v>
      </c>
      <c r="H3104" t="s">
        <v>24</v>
      </c>
      <c r="I3104">
        <v>18.600000000000001</v>
      </c>
      <c r="J3104" t="s">
        <v>25</v>
      </c>
      <c r="K3104" s="1">
        <v>40752</v>
      </c>
      <c r="L3104"/>
      <c r="M3104">
        <v>14.25</v>
      </c>
      <c r="N3104">
        <v>68173</v>
      </c>
      <c r="O3104">
        <v>3</v>
      </c>
      <c r="P3104" t="s">
        <v>26</v>
      </c>
      <c r="Q3104">
        <v>2</v>
      </c>
      <c r="R3104">
        <v>7</v>
      </c>
      <c r="S3104" t="s">
        <v>1239</v>
      </c>
      <c r="T3104" t="s">
        <v>26</v>
      </c>
    </row>
    <row r="3105" spans="1:20" x14ac:dyDescent="0.3">
      <c r="A3105" t="s">
        <v>3321</v>
      </c>
      <c r="B3105" t="s">
        <v>19</v>
      </c>
      <c r="C3105">
        <v>29</v>
      </c>
      <c r="D3105" t="s">
        <v>30</v>
      </c>
      <c r="E3105" t="s">
        <v>44</v>
      </c>
      <c r="F3105" t="s">
        <v>82</v>
      </c>
      <c r="G3105" t="s">
        <v>107</v>
      </c>
      <c r="H3105" t="s">
        <v>24</v>
      </c>
      <c r="I3105">
        <v>3.8</v>
      </c>
      <c r="J3105" t="s">
        <v>25</v>
      </c>
      <c r="K3105" s="1">
        <v>43529</v>
      </c>
      <c r="L3105"/>
      <c r="M3105">
        <v>6.65</v>
      </c>
      <c r="N3105">
        <v>37856</v>
      </c>
      <c r="O3105">
        <v>4</v>
      </c>
      <c r="P3105" t="s">
        <v>26</v>
      </c>
      <c r="Q3105">
        <v>4</v>
      </c>
      <c r="R3105">
        <v>5</v>
      </c>
      <c r="S3105" t="s">
        <v>401</v>
      </c>
      <c r="T3105" t="s">
        <v>26</v>
      </c>
    </row>
    <row r="3106" spans="1:20" x14ac:dyDescent="0.3">
      <c r="A3106" t="s">
        <v>3322</v>
      </c>
      <c r="B3106" t="s">
        <v>29</v>
      </c>
      <c r="C3106">
        <v>32</v>
      </c>
      <c r="D3106" t="s">
        <v>20</v>
      </c>
      <c r="E3106" t="s">
        <v>36</v>
      </c>
      <c r="F3106" t="s">
        <v>67</v>
      </c>
      <c r="G3106" t="s">
        <v>176</v>
      </c>
      <c r="H3106" t="s">
        <v>51</v>
      </c>
      <c r="I3106">
        <v>11.6</v>
      </c>
      <c r="J3106" t="s">
        <v>25</v>
      </c>
      <c r="K3106" s="1">
        <v>45507</v>
      </c>
      <c r="L3106"/>
      <c r="M3106">
        <v>1.23</v>
      </c>
      <c r="N3106">
        <v>62855</v>
      </c>
      <c r="O3106">
        <v>4</v>
      </c>
      <c r="P3106" t="s">
        <v>26</v>
      </c>
      <c r="Q3106">
        <v>4</v>
      </c>
      <c r="R3106">
        <v>1</v>
      </c>
      <c r="S3106" t="s">
        <v>921</v>
      </c>
      <c r="T3106" t="s">
        <v>26</v>
      </c>
    </row>
    <row r="3107" spans="1:20" x14ac:dyDescent="0.3">
      <c r="A3107" t="s">
        <v>3323</v>
      </c>
      <c r="B3107" t="s">
        <v>29</v>
      </c>
      <c r="C3107">
        <v>30</v>
      </c>
      <c r="D3107" t="s">
        <v>30</v>
      </c>
      <c r="E3107" t="s">
        <v>58</v>
      </c>
      <c r="F3107" t="s">
        <v>82</v>
      </c>
      <c r="G3107" t="s">
        <v>107</v>
      </c>
      <c r="H3107" t="s">
        <v>24</v>
      </c>
      <c r="I3107">
        <v>8.6</v>
      </c>
      <c r="J3107" t="s">
        <v>25</v>
      </c>
      <c r="K3107" s="1">
        <v>39864</v>
      </c>
      <c r="L3107"/>
      <c r="M3107">
        <v>16.68</v>
      </c>
      <c r="N3107">
        <v>45749</v>
      </c>
      <c r="O3107">
        <v>1</v>
      </c>
      <c r="P3107" t="s">
        <v>65</v>
      </c>
      <c r="Q3107">
        <v>1</v>
      </c>
      <c r="R3107">
        <v>7</v>
      </c>
      <c r="S3107" t="s">
        <v>1999</v>
      </c>
      <c r="T3107" t="s">
        <v>26</v>
      </c>
    </row>
    <row r="3108" spans="1:20" x14ac:dyDescent="0.3">
      <c r="A3108" t="s">
        <v>3324</v>
      </c>
      <c r="B3108" t="s">
        <v>29</v>
      </c>
      <c r="C3108">
        <v>33</v>
      </c>
      <c r="D3108" t="s">
        <v>30</v>
      </c>
      <c r="E3108" t="s">
        <v>39</v>
      </c>
      <c r="F3108" t="s">
        <v>40</v>
      </c>
      <c r="G3108" t="s">
        <v>50</v>
      </c>
      <c r="H3108" t="s">
        <v>24</v>
      </c>
      <c r="I3108">
        <v>2.7</v>
      </c>
      <c r="J3108" t="s">
        <v>85</v>
      </c>
      <c r="K3108" s="1">
        <v>40993</v>
      </c>
      <c r="L3108"/>
      <c r="M3108">
        <v>13.59</v>
      </c>
      <c r="N3108">
        <v>42664</v>
      </c>
      <c r="O3108">
        <v>2</v>
      </c>
      <c r="P3108" t="s">
        <v>26</v>
      </c>
      <c r="Q3108">
        <v>3</v>
      </c>
      <c r="R3108">
        <v>4</v>
      </c>
      <c r="S3108" t="s">
        <v>807</v>
      </c>
      <c r="T3108" t="s">
        <v>26</v>
      </c>
    </row>
    <row r="3109" spans="1:20" x14ac:dyDescent="0.3">
      <c r="A3109" t="s">
        <v>3325</v>
      </c>
      <c r="B3109" t="s">
        <v>19</v>
      </c>
      <c r="C3109">
        <v>28</v>
      </c>
      <c r="D3109" t="s">
        <v>20</v>
      </c>
      <c r="E3109" t="s">
        <v>36</v>
      </c>
      <c r="F3109" t="s">
        <v>40</v>
      </c>
      <c r="G3109" t="s">
        <v>96</v>
      </c>
      <c r="H3109" t="s">
        <v>24</v>
      </c>
      <c r="I3109">
        <v>8</v>
      </c>
      <c r="J3109" t="s">
        <v>85</v>
      </c>
      <c r="K3109" s="1">
        <v>41218</v>
      </c>
      <c r="L3109"/>
      <c r="M3109">
        <v>12.98</v>
      </c>
      <c r="N3109">
        <v>52210</v>
      </c>
      <c r="O3109">
        <v>4</v>
      </c>
      <c r="P3109" t="s">
        <v>26</v>
      </c>
      <c r="Q3109">
        <v>1</v>
      </c>
      <c r="R3109">
        <v>5</v>
      </c>
      <c r="S3109" t="s">
        <v>254</v>
      </c>
      <c r="T3109" t="s">
        <v>26</v>
      </c>
    </row>
    <row r="3110" spans="1:20" x14ac:dyDescent="0.3">
      <c r="A3110" t="s">
        <v>3326</v>
      </c>
      <c r="B3110" t="s">
        <v>29</v>
      </c>
      <c r="C3110">
        <v>23</v>
      </c>
      <c r="D3110" t="s">
        <v>30</v>
      </c>
      <c r="E3110" t="s">
        <v>39</v>
      </c>
      <c r="F3110" t="s">
        <v>32</v>
      </c>
      <c r="G3110" t="s">
        <v>33</v>
      </c>
      <c r="H3110" t="s">
        <v>51</v>
      </c>
      <c r="I3110">
        <v>1.4</v>
      </c>
      <c r="J3110" t="s">
        <v>25</v>
      </c>
      <c r="K3110" s="1">
        <v>41324</v>
      </c>
      <c r="L3110"/>
      <c r="M3110">
        <v>12.69</v>
      </c>
      <c r="N3110">
        <v>23343</v>
      </c>
      <c r="O3110">
        <v>2</v>
      </c>
      <c r="P3110" t="s">
        <v>26</v>
      </c>
      <c r="Q3110">
        <v>2</v>
      </c>
      <c r="R3110">
        <v>5</v>
      </c>
      <c r="S3110" t="s">
        <v>1173</v>
      </c>
      <c r="T3110" t="s">
        <v>26</v>
      </c>
    </row>
    <row r="3111" spans="1:20" x14ac:dyDescent="0.3">
      <c r="A3111" t="s">
        <v>3327</v>
      </c>
      <c r="B3111" t="s">
        <v>29</v>
      </c>
      <c r="C3111">
        <v>28</v>
      </c>
      <c r="D3111" t="s">
        <v>30</v>
      </c>
      <c r="E3111" t="s">
        <v>39</v>
      </c>
      <c r="F3111" t="s">
        <v>67</v>
      </c>
      <c r="G3111" t="s">
        <v>110</v>
      </c>
      <c r="H3111" t="s">
        <v>24</v>
      </c>
      <c r="I3111">
        <v>6.3</v>
      </c>
      <c r="J3111" t="s">
        <v>25</v>
      </c>
      <c r="K3111" s="1">
        <v>44643</v>
      </c>
      <c r="L3111" s="1">
        <v>45645</v>
      </c>
      <c r="M3111">
        <v>2.74</v>
      </c>
      <c r="N3111">
        <v>47943</v>
      </c>
      <c r="O3111">
        <v>2</v>
      </c>
      <c r="P3111" t="s">
        <v>65</v>
      </c>
      <c r="Q3111">
        <v>1</v>
      </c>
      <c r="R3111">
        <v>7</v>
      </c>
      <c r="S3111" t="s">
        <v>379</v>
      </c>
      <c r="T3111" t="s">
        <v>65</v>
      </c>
    </row>
    <row r="3112" spans="1:20" x14ac:dyDescent="0.3">
      <c r="A3112" t="s">
        <v>3328</v>
      </c>
      <c r="B3112" t="s">
        <v>29</v>
      </c>
      <c r="C3112">
        <v>43</v>
      </c>
      <c r="D3112" t="s">
        <v>20</v>
      </c>
      <c r="E3112" t="s">
        <v>58</v>
      </c>
      <c r="F3112" t="s">
        <v>82</v>
      </c>
      <c r="G3112" t="s">
        <v>107</v>
      </c>
      <c r="H3112" t="s">
        <v>51</v>
      </c>
      <c r="I3112">
        <v>15.6</v>
      </c>
      <c r="J3112" t="s">
        <v>25</v>
      </c>
      <c r="K3112" s="1">
        <v>43407</v>
      </c>
      <c r="L3112"/>
      <c r="M3112">
        <v>6.98</v>
      </c>
      <c r="N3112">
        <v>58136</v>
      </c>
      <c r="O3112">
        <v>3</v>
      </c>
      <c r="P3112" t="s">
        <v>26</v>
      </c>
      <c r="Q3112">
        <v>4</v>
      </c>
      <c r="R3112">
        <v>9</v>
      </c>
      <c r="S3112" t="s">
        <v>744</v>
      </c>
      <c r="T3112" t="s">
        <v>26</v>
      </c>
    </row>
    <row r="3113" spans="1:20" x14ac:dyDescent="0.3">
      <c r="A3113" t="s">
        <v>1431</v>
      </c>
      <c r="B3113" t="s">
        <v>19</v>
      </c>
      <c r="C3113">
        <v>35</v>
      </c>
      <c r="D3113" t="s">
        <v>30</v>
      </c>
      <c r="E3113" t="s">
        <v>31</v>
      </c>
      <c r="F3113" t="s">
        <v>67</v>
      </c>
      <c r="G3113" t="s">
        <v>176</v>
      </c>
      <c r="H3113" t="s">
        <v>24</v>
      </c>
      <c r="I3113">
        <v>9.9</v>
      </c>
      <c r="J3113" t="s">
        <v>25</v>
      </c>
      <c r="K3113" s="1">
        <v>43951</v>
      </c>
      <c r="L3113"/>
      <c r="M3113">
        <v>5.49</v>
      </c>
      <c r="N3113">
        <v>52730</v>
      </c>
      <c r="O3113">
        <v>3</v>
      </c>
      <c r="P3113" t="s">
        <v>26</v>
      </c>
      <c r="Q3113">
        <v>1</v>
      </c>
      <c r="R3113">
        <v>5</v>
      </c>
      <c r="T3113" t="s">
        <v>26</v>
      </c>
    </row>
    <row r="3114" spans="1:20" x14ac:dyDescent="0.3">
      <c r="A3114" t="s">
        <v>3329</v>
      </c>
      <c r="B3114" t="s">
        <v>29</v>
      </c>
      <c r="C3114">
        <v>38</v>
      </c>
      <c r="D3114" t="s">
        <v>20</v>
      </c>
      <c r="E3114" t="s">
        <v>58</v>
      </c>
      <c r="F3114" t="s">
        <v>92</v>
      </c>
      <c r="G3114" t="s">
        <v>120</v>
      </c>
      <c r="H3114" t="s">
        <v>51</v>
      </c>
      <c r="I3114">
        <v>7.7</v>
      </c>
      <c r="J3114" t="s">
        <v>85</v>
      </c>
      <c r="K3114" s="1">
        <v>44161</v>
      </c>
      <c r="L3114" s="1">
        <v>45546</v>
      </c>
      <c r="M3114">
        <v>3.79</v>
      </c>
      <c r="N3114">
        <v>56138</v>
      </c>
      <c r="O3114">
        <v>3</v>
      </c>
      <c r="P3114" t="s">
        <v>26</v>
      </c>
      <c r="Q3114">
        <v>3</v>
      </c>
      <c r="R3114">
        <v>4</v>
      </c>
      <c r="S3114" t="s">
        <v>513</v>
      </c>
      <c r="T3114" t="s">
        <v>65</v>
      </c>
    </row>
    <row r="3115" spans="1:20" x14ac:dyDescent="0.3">
      <c r="A3115" t="s">
        <v>3330</v>
      </c>
      <c r="B3115" t="s">
        <v>19</v>
      </c>
      <c r="C3115">
        <v>35</v>
      </c>
      <c r="D3115" t="s">
        <v>30</v>
      </c>
      <c r="E3115" t="s">
        <v>21</v>
      </c>
      <c r="F3115" t="s">
        <v>40</v>
      </c>
      <c r="G3115" t="s">
        <v>41</v>
      </c>
      <c r="H3115" t="s">
        <v>24</v>
      </c>
      <c r="I3115">
        <v>2.6</v>
      </c>
      <c r="J3115" t="s">
        <v>25</v>
      </c>
      <c r="K3115" s="1">
        <v>44622</v>
      </c>
      <c r="L3115" s="1">
        <v>45443</v>
      </c>
      <c r="M3115">
        <v>2.25</v>
      </c>
      <c r="N3115">
        <v>38148</v>
      </c>
      <c r="O3115">
        <v>3</v>
      </c>
      <c r="P3115" t="s">
        <v>26</v>
      </c>
      <c r="Q3115">
        <v>2</v>
      </c>
      <c r="R3115">
        <v>7</v>
      </c>
      <c r="S3115" t="s">
        <v>1309</v>
      </c>
      <c r="T3115" t="s">
        <v>65</v>
      </c>
    </row>
    <row r="3116" spans="1:20" x14ac:dyDescent="0.3">
      <c r="A3116" t="s">
        <v>3331</v>
      </c>
      <c r="B3116" t="s">
        <v>29</v>
      </c>
      <c r="C3116">
        <v>32</v>
      </c>
      <c r="D3116" t="s">
        <v>30</v>
      </c>
      <c r="E3116" t="s">
        <v>58</v>
      </c>
      <c r="F3116" t="s">
        <v>92</v>
      </c>
      <c r="G3116" t="s">
        <v>120</v>
      </c>
      <c r="H3116" t="s">
        <v>51</v>
      </c>
      <c r="I3116">
        <v>11.2</v>
      </c>
      <c r="J3116" t="s">
        <v>25</v>
      </c>
      <c r="K3116" s="1">
        <v>39606</v>
      </c>
      <c r="L3116"/>
      <c r="M3116">
        <v>17.39</v>
      </c>
      <c r="N3116">
        <v>50504</v>
      </c>
      <c r="O3116">
        <v>5</v>
      </c>
      <c r="P3116" t="s">
        <v>26</v>
      </c>
      <c r="Q3116">
        <v>1</v>
      </c>
      <c r="R3116">
        <v>6</v>
      </c>
      <c r="S3116" t="s">
        <v>1931</v>
      </c>
      <c r="T3116" t="s">
        <v>26</v>
      </c>
    </row>
    <row r="3117" spans="1:20" x14ac:dyDescent="0.3">
      <c r="A3117" t="s">
        <v>3332</v>
      </c>
      <c r="B3117" t="s">
        <v>19</v>
      </c>
      <c r="C3117">
        <v>32</v>
      </c>
      <c r="D3117" t="s">
        <v>179</v>
      </c>
      <c r="E3117" t="s">
        <v>21</v>
      </c>
      <c r="F3117" t="s">
        <v>45</v>
      </c>
      <c r="G3117" t="s">
        <v>164</v>
      </c>
      <c r="H3117" t="s">
        <v>24</v>
      </c>
      <c r="I3117">
        <v>10.7</v>
      </c>
      <c r="J3117" t="s">
        <v>25</v>
      </c>
      <c r="K3117" s="1">
        <v>40951</v>
      </c>
      <c r="L3117"/>
      <c r="M3117">
        <v>13.71</v>
      </c>
      <c r="N3117">
        <v>62146</v>
      </c>
      <c r="O3117">
        <v>4</v>
      </c>
      <c r="P3117" t="s">
        <v>26</v>
      </c>
      <c r="Q3117">
        <v>1</v>
      </c>
      <c r="R3117">
        <v>1</v>
      </c>
      <c r="S3117" t="s">
        <v>165</v>
      </c>
      <c r="T3117" t="s">
        <v>26</v>
      </c>
    </row>
    <row r="3118" spans="1:20" x14ac:dyDescent="0.3">
      <c r="A3118" t="s">
        <v>3333</v>
      </c>
      <c r="B3118" t="s">
        <v>19</v>
      </c>
      <c r="C3118">
        <v>22</v>
      </c>
      <c r="D3118" t="s">
        <v>30</v>
      </c>
      <c r="E3118" t="s">
        <v>36</v>
      </c>
      <c r="F3118" t="s">
        <v>54</v>
      </c>
      <c r="G3118" t="s">
        <v>77</v>
      </c>
      <c r="H3118" t="s">
        <v>51</v>
      </c>
      <c r="I3118">
        <v>1.6</v>
      </c>
      <c r="J3118" t="s">
        <v>25</v>
      </c>
      <c r="K3118" s="1">
        <v>40101</v>
      </c>
      <c r="L3118"/>
      <c r="M3118">
        <v>16.04</v>
      </c>
      <c r="N3118">
        <v>33598</v>
      </c>
      <c r="O3118">
        <v>4</v>
      </c>
      <c r="P3118" t="s">
        <v>26</v>
      </c>
      <c r="Q3118">
        <v>1</v>
      </c>
      <c r="R3118">
        <v>4</v>
      </c>
      <c r="S3118" t="s">
        <v>1201</v>
      </c>
      <c r="T3118" t="s">
        <v>26</v>
      </c>
    </row>
    <row r="3119" spans="1:20" x14ac:dyDescent="0.3">
      <c r="A3119" t="s">
        <v>3334</v>
      </c>
      <c r="B3119" t="s">
        <v>29</v>
      </c>
      <c r="C3119">
        <v>47</v>
      </c>
      <c r="D3119" t="s">
        <v>20</v>
      </c>
      <c r="E3119" t="s">
        <v>58</v>
      </c>
      <c r="F3119" t="s">
        <v>40</v>
      </c>
      <c r="G3119" t="s">
        <v>50</v>
      </c>
      <c r="H3119" t="s">
        <v>24</v>
      </c>
      <c r="I3119">
        <v>21.8</v>
      </c>
      <c r="J3119" t="s">
        <v>25</v>
      </c>
      <c r="K3119" s="1">
        <v>44738</v>
      </c>
      <c r="L3119"/>
      <c r="M3119">
        <v>3.34</v>
      </c>
      <c r="N3119">
        <v>80938</v>
      </c>
      <c r="O3119">
        <v>3</v>
      </c>
      <c r="P3119" t="s">
        <v>26</v>
      </c>
      <c r="Q3119">
        <v>0</v>
      </c>
      <c r="R3119">
        <v>5</v>
      </c>
      <c r="S3119" t="s">
        <v>215</v>
      </c>
      <c r="T3119" t="s">
        <v>26</v>
      </c>
    </row>
    <row r="3120" spans="1:20" x14ac:dyDescent="0.3">
      <c r="A3120" t="s">
        <v>3335</v>
      </c>
      <c r="B3120" t="s">
        <v>29</v>
      </c>
      <c r="C3120">
        <v>34</v>
      </c>
      <c r="D3120" t="s">
        <v>20</v>
      </c>
      <c r="E3120" t="s">
        <v>53</v>
      </c>
      <c r="F3120" t="s">
        <v>32</v>
      </c>
      <c r="G3120" t="s">
        <v>171</v>
      </c>
      <c r="H3120" t="s">
        <v>51</v>
      </c>
      <c r="I3120">
        <v>13.4</v>
      </c>
      <c r="J3120" t="s">
        <v>25</v>
      </c>
      <c r="K3120" s="1">
        <v>42254</v>
      </c>
      <c r="L3120"/>
      <c r="M3120">
        <v>10.14</v>
      </c>
      <c r="N3120">
        <v>59147</v>
      </c>
      <c r="O3120">
        <v>2</v>
      </c>
      <c r="P3120" t="s">
        <v>26</v>
      </c>
      <c r="Q3120">
        <v>2</v>
      </c>
      <c r="R3120">
        <v>8</v>
      </c>
      <c r="S3120" t="s">
        <v>540</v>
      </c>
      <c r="T3120" t="s">
        <v>26</v>
      </c>
    </row>
    <row r="3121" spans="1:20" x14ac:dyDescent="0.3">
      <c r="A3121" t="s">
        <v>3336</v>
      </c>
      <c r="B3121" t="s">
        <v>19</v>
      </c>
      <c r="C3121">
        <v>32</v>
      </c>
      <c r="D3121" t="s">
        <v>30</v>
      </c>
      <c r="E3121" t="s">
        <v>63</v>
      </c>
      <c r="F3121" t="s">
        <v>54</v>
      </c>
      <c r="G3121" t="s">
        <v>77</v>
      </c>
      <c r="H3121" t="s">
        <v>24</v>
      </c>
      <c r="I3121">
        <v>5.7</v>
      </c>
      <c r="J3121" t="s">
        <v>25</v>
      </c>
      <c r="K3121" s="1">
        <v>42774</v>
      </c>
      <c r="L3121"/>
      <c r="M3121">
        <v>8.7200000000000006</v>
      </c>
      <c r="N3121">
        <v>47528</v>
      </c>
      <c r="O3121">
        <v>2</v>
      </c>
      <c r="P3121" t="s">
        <v>65</v>
      </c>
      <c r="Q3121">
        <v>1</v>
      </c>
      <c r="R3121">
        <v>6</v>
      </c>
      <c r="S3121" t="s">
        <v>670</v>
      </c>
      <c r="T3121" t="s">
        <v>26</v>
      </c>
    </row>
    <row r="3122" spans="1:20" x14ac:dyDescent="0.3">
      <c r="A3122" t="s">
        <v>3337</v>
      </c>
      <c r="B3122" t="s">
        <v>19</v>
      </c>
      <c r="C3122">
        <v>25</v>
      </c>
      <c r="D3122" t="s">
        <v>20</v>
      </c>
      <c r="E3122" t="s">
        <v>36</v>
      </c>
      <c r="F3122" t="s">
        <v>54</v>
      </c>
      <c r="G3122" t="s">
        <v>139</v>
      </c>
      <c r="H3122" t="s">
        <v>51</v>
      </c>
      <c r="I3122">
        <v>4.4000000000000004</v>
      </c>
      <c r="J3122" t="s">
        <v>25</v>
      </c>
      <c r="K3122" s="1">
        <v>45697</v>
      </c>
      <c r="L3122"/>
      <c r="M3122">
        <v>0.71</v>
      </c>
      <c r="N3122">
        <v>40495</v>
      </c>
      <c r="O3122">
        <v>3</v>
      </c>
      <c r="P3122" t="s">
        <v>26</v>
      </c>
      <c r="Q3122">
        <v>1</v>
      </c>
      <c r="R3122">
        <v>5</v>
      </c>
      <c r="S3122" t="s">
        <v>820</v>
      </c>
      <c r="T3122" t="s">
        <v>26</v>
      </c>
    </row>
    <row r="3123" spans="1:20" x14ac:dyDescent="0.3">
      <c r="A3123" t="s">
        <v>3338</v>
      </c>
      <c r="B3123" t="s">
        <v>19</v>
      </c>
      <c r="C3123">
        <v>28</v>
      </c>
      <c r="D3123" t="s">
        <v>30</v>
      </c>
      <c r="E3123" t="s">
        <v>36</v>
      </c>
      <c r="F3123" t="s">
        <v>40</v>
      </c>
      <c r="G3123" t="s">
        <v>41</v>
      </c>
      <c r="H3123" t="s">
        <v>24</v>
      </c>
      <c r="I3123">
        <v>2.9</v>
      </c>
      <c r="J3123" t="s">
        <v>25</v>
      </c>
      <c r="K3123" s="1">
        <v>42878</v>
      </c>
      <c r="L3123"/>
      <c r="M3123">
        <v>8.43</v>
      </c>
      <c r="N3123">
        <v>38477</v>
      </c>
      <c r="O3123">
        <v>5</v>
      </c>
      <c r="P3123" t="s">
        <v>26</v>
      </c>
      <c r="Q3123">
        <v>1</v>
      </c>
      <c r="R3123">
        <v>8</v>
      </c>
      <c r="S3123" t="s">
        <v>157</v>
      </c>
      <c r="T3123" t="s">
        <v>26</v>
      </c>
    </row>
    <row r="3124" spans="1:20" x14ac:dyDescent="0.3">
      <c r="A3124" t="s">
        <v>3339</v>
      </c>
      <c r="B3124" t="s">
        <v>29</v>
      </c>
      <c r="C3124">
        <v>38</v>
      </c>
      <c r="D3124" t="s">
        <v>30</v>
      </c>
      <c r="E3124" t="s">
        <v>21</v>
      </c>
      <c r="F3124" t="s">
        <v>82</v>
      </c>
      <c r="G3124" t="s">
        <v>83</v>
      </c>
      <c r="H3124" t="s">
        <v>84</v>
      </c>
      <c r="I3124">
        <v>14.5</v>
      </c>
      <c r="J3124" t="s">
        <v>25</v>
      </c>
      <c r="K3124" s="1">
        <v>41316</v>
      </c>
      <c r="L3124"/>
      <c r="M3124">
        <v>12.71</v>
      </c>
      <c r="N3124">
        <v>59953</v>
      </c>
      <c r="O3124">
        <v>3</v>
      </c>
      <c r="P3124" t="s">
        <v>26</v>
      </c>
      <c r="Q3124">
        <v>3</v>
      </c>
      <c r="R3124">
        <v>8</v>
      </c>
      <c r="S3124" t="s">
        <v>285</v>
      </c>
      <c r="T3124" t="s">
        <v>26</v>
      </c>
    </row>
    <row r="3125" spans="1:20" x14ac:dyDescent="0.3">
      <c r="A3125" t="s">
        <v>3340</v>
      </c>
      <c r="B3125" t="s">
        <v>29</v>
      </c>
      <c r="C3125">
        <v>43</v>
      </c>
      <c r="D3125" t="s">
        <v>30</v>
      </c>
      <c r="E3125" t="s">
        <v>36</v>
      </c>
      <c r="F3125" t="s">
        <v>45</v>
      </c>
      <c r="G3125" t="s">
        <v>164</v>
      </c>
      <c r="H3125" t="s">
        <v>51</v>
      </c>
      <c r="I3125">
        <v>12.5</v>
      </c>
      <c r="J3125" t="s">
        <v>25</v>
      </c>
      <c r="K3125" s="1">
        <v>40707</v>
      </c>
      <c r="L3125"/>
      <c r="M3125">
        <v>14.38</v>
      </c>
      <c r="N3125">
        <v>56568</v>
      </c>
      <c r="O3125">
        <v>3</v>
      </c>
      <c r="P3125" t="s">
        <v>26</v>
      </c>
      <c r="Q3125">
        <v>3</v>
      </c>
      <c r="R3125">
        <v>7</v>
      </c>
      <c r="S3125" t="s">
        <v>997</v>
      </c>
      <c r="T3125" t="s">
        <v>26</v>
      </c>
    </row>
    <row r="3126" spans="1:20" x14ac:dyDescent="0.3">
      <c r="A3126" t="s">
        <v>3341</v>
      </c>
      <c r="B3126" t="s">
        <v>29</v>
      </c>
      <c r="C3126">
        <v>34</v>
      </c>
      <c r="D3126" t="s">
        <v>20</v>
      </c>
      <c r="E3126" t="s">
        <v>21</v>
      </c>
      <c r="F3126" t="s">
        <v>82</v>
      </c>
      <c r="G3126" t="s">
        <v>107</v>
      </c>
      <c r="H3126" t="s">
        <v>24</v>
      </c>
      <c r="I3126">
        <v>9</v>
      </c>
      <c r="J3126" t="s">
        <v>25</v>
      </c>
      <c r="K3126" s="1">
        <v>44605</v>
      </c>
      <c r="L3126"/>
      <c r="M3126">
        <v>3.7</v>
      </c>
      <c r="N3126">
        <v>47384</v>
      </c>
      <c r="O3126">
        <v>2</v>
      </c>
      <c r="P3126" t="s">
        <v>26</v>
      </c>
      <c r="Q3126">
        <v>3</v>
      </c>
      <c r="R3126">
        <v>3</v>
      </c>
      <c r="S3126" t="s">
        <v>1005</v>
      </c>
      <c r="T3126" t="s">
        <v>26</v>
      </c>
    </row>
    <row r="3127" spans="1:20" x14ac:dyDescent="0.3">
      <c r="A3127" t="s">
        <v>3342</v>
      </c>
      <c r="B3127" t="s">
        <v>19</v>
      </c>
      <c r="C3127">
        <v>34</v>
      </c>
      <c r="D3127" t="s">
        <v>20</v>
      </c>
      <c r="E3127" t="s">
        <v>21</v>
      </c>
      <c r="F3127" t="s">
        <v>82</v>
      </c>
      <c r="G3127" t="s">
        <v>107</v>
      </c>
      <c r="H3127" t="s">
        <v>24</v>
      </c>
      <c r="I3127">
        <v>6.3</v>
      </c>
      <c r="J3127" t="s">
        <v>25</v>
      </c>
      <c r="K3127" s="1">
        <v>40941</v>
      </c>
      <c r="L3127" s="1">
        <v>44245</v>
      </c>
      <c r="M3127">
        <v>9.0500000000000007</v>
      </c>
      <c r="N3127">
        <v>44509</v>
      </c>
      <c r="O3127">
        <v>1</v>
      </c>
      <c r="P3127" t="s">
        <v>26</v>
      </c>
      <c r="Q3127">
        <v>1</v>
      </c>
      <c r="R3127">
        <v>2</v>
      </c>
      <c r="S3127" t="s">
        <v>440</v>
      </c>
      <c r="T3127" t="s">
        <v>65</v>
      </c>
    </row>
    <row r="3128" spans="1:20" x14ac:dyDescent="0.3">
      <c r="A3128" t="s">
        <v>3343</v>
      </c>
      <c r="B3128" t="s">
        <v>29</v>
      </c>
      <c r="C3128">
        <v>43</v>
      </c>
      <c r="D3128" t="s">
        <v>20</v>
      </c>
      <c r="E3128" t="s">
        <v>31</v>
      </c>
      <c r="F3128" t="s">
        <v>54</v>
      </c>
      <c r="G3128" t="s">
        <v>139</v>
      </c>
      <c r="H3128" t="s">
        <v>47</v>
      </c>
      <c r="I3128">
        <v>14.6</v>
      </c>
      <c r="J3128" t="s">
        <v>25</v>
      </c>
      <c r="K3128" s="1">
        <v>43721</v>
      </c>
      <c r="L3128"/>
      <c r="M3128">
        <v>6.12</v>
      </c>
      <c r="N3128">
        <v>64806</v>
      </c>
      <c r="O3128">
        <v>2</v>
      </c>
      <c r="P3128" t="s">
        <v>26</v>
      </c>
      <c r="Q3128">
        <v>1</v>
      </c>
      <c r="R3128">
        <v>4</v>
      </c>
      <c r="S3128" t="s">
        <v>150</v>
      </c>
      <c r="T3128" t="s">
        <v>26</v>
      </c>
    </row>
    <row r="3129" spans="1:20" x14ac:dyDescent="0.3">
      <c r="A3129" t="s">
        <v>3344</v>
      </c>
      <c r="B3129" t="s">
        <v>19</v>
      </c>
      <c r="C3129">
        <v>34</v>
      </c>
      <c r="D3129" t="s">
        <v>20</v>
      </c>
      <c r="E3129" t="s">
        <v>39</v>
      </c>
      <c r="F3129" t="s">
        <v>54</v>
      </c>
      <c r="G3129" t="s">
        <v>139</v>
      </c>
      <c r="H3129" t="s">
        <v>51</v>
      </c>
      <c r="I3129">
        <v>10.5</v>
      </c>
      <c r="J3129" t="s">
        <v>25</v>
      </c>
      <c r="K3129" s="1">
        <v>41683</v>
      </c>
      <c r="L3129" s="1">
        <v>45416</v>
      </c>
      <c r="M3129">
        <v>10.220000000000001</v>
      </c>
      <c r="N3129">
        <v>48217</v>
      </c>
      <c r="O3129">
        <v>2</v>
      </c>
      <c r="P3129" t="s">
        <v>26</v>
      </c>
      <c r="Q3129">
        <v>2</v>
      </c>
      <c r="R3129">
        <v>7</v>
      </c>
      <c r="S3129" t="s">
        <v>167</v>
      </c>
      <c r="T3129" t="s">
        <v>65</v>
      </c>
    </row>
    <row r="3130" spans="1:20" x14ac:dyDescent="0.3">
      <c r="A3130" t="s">
        <v>3345</v>
      </c>
      <c r="B3130" t="s">
        <v>29</v>
      </c>
      <c r="C3130">
        <v>28</v>
      </c>
      <c r="D3130" t="s">
        <v>20</v>
      </c>
      <c r="E3130" t="s">
        <v>39</v>
      </c>
      <c r="F3130" t="s">
        <v>54</v>
      </c>
      <c r="G3130" t="s">
        <v>139</v>
      </c>
      <c r="H3130" t="s">
        <v>24</v>
      </c>
      <c r="I3130">
        <v>0</v>
      </c>
      <c r="J3130" t="s">
        <v>25</v>
      </c>
      <c r="K3130" s="1">
        <v>45129</v>
      </c>
      <c r="L3130"/>
      <c r="M3130">
        <v>2.27</v>
      </c>
      <c r="N3130">
        <v>36892</v>
      </c>
      <c r="O3130">
        <v>3</v>
      </c>
      <c r="P3130" t="s">
        <v>26</v>
      </c>
      <c r="Q3130">
        <v>2</v>
      </c>
      <c r="R3130">
        <v>7</v>
      </c>
      <c r="S3130" t="s">
        <v>256</v>
      </c>
      <c r="T3130" t="s">
        <v>26</v>
      </c>
    </row>
    <row r="3131" spans="1:20" x14ac:dyDescent="0.3">
      <c r="A3131" t="s">
        <v>3346</v>
      </c>
      <c r="B3131" t="s">
        <v>19</v>
      </c>
      <c r="C3131">
        <v>27</v>
      </c>
      <c r="D3131" t="s">
        <v>20</v>
      </c>
      <c r="E3131" t="s">
        <v>31</v>
      </c>
      <c r="F3131" t="s">
        <v>45</v>
      </c>
      <c r="G3131" t="s">
        <v>164</v>
      </c>
      <c r="H3131" t="s">
        <v>84</v>
      </c>
      <c r="I3131">
        <v>6.1</v>
      </c>
      <c r="J3131" t="s">
        <v>25</v>
      </c>
      <c r="K3131" s="1">
        <v>45748</v>
      </c>
      <c r="L3131"/>
      <c r="M3131">
        <v>0.56999999999999995</v>
      </c>
      <c r="N3131">
        <v>44681</v>
      </c>
      <c r="O3131">
        <v>1</v>
      </c>
      <c r="P3131" t="s">
        <v>65</v>
      </c>
      <c r="Q3131">
        <v>1</v>
      </c>
      <c r="R3131">
        <v>3</v>
      </c>
      <c r="S3131" t="s">
        <v>942</v>
      </c>
      <c r="T3131" t="s">
        <v>26</v>
      </c>
    </row>
    <row r="3132" spans="1:20" x14ac:dyDescent="0.3">
      <c r="A3132" t="s">
        <v>3347</v>
      </c>
      <c r="B3132" t="s">
        <v>29</v>
      </c>
      <c r="C3132">
        <v>26</v>
      </c>
      <c r="D3132" t="s">
        <v>30</v>
      </c>
      <c r="E3132" t="s">
        <v>31</v>
      </c>
      <c r="F3132" t="s">
        <v>67</v>
      </c>
      <c r="G3132" t="s">
        <v>90</v>
      </c>
      <c r="H3132" t="s">
        <v>51</v>
      </c>
      <c r="I3132">
        <v>2.7</v>
      </c>
      <c r="J3132" t="s">
        <v>25</v>
      </c>
      <c r="K3132" s="1">
        <v>44405</v>
      </c>
      <c r="L3132"/>
      <c r="M3132">
        <v>4.25</v>
      </c>
      <c r="N3132">
        <v>41534</v>
      </c>
      <c r="O3132">
        <v>4</v>
      </c>
      <c r="P3132" t="s">
        <v>26</v>
      </c>
      <c r="Q3132">
        <v>1</v>
      </c>
      <c r="R3132">
        <v>5</v>
      </c>
      <c r="S3132" t="s">
        <v>754</v>
      </c>
      <c r="T3132" t="s">
        <v>26</v>
      </c>
    </row>
    <row r="3133" spans="1:20" x14ac:dyDescent="0.3">
      <c r="A3133" t="s">
        <v>3348</v>
      </c>
      <c r="B3133" t="s">
        <v>29</v>
      </c>
      <c r="C3133">
        <v>28</v>
      </c>
      <c r="D3133" t="s">
        <v>20</v>
      </c>
      <c r="E3133" t="s">
        <v>44</v>
      </c>
      <c r="F3133" t="s">
        <v>82</v>
      </c>
      <c r="G3133" t="s">
        <v>83</v>
      </c>
      <c r="H3133" t="s">
        <v>47</v>
      </c>
      <c r="I3133">
        <v>5.2</v>
      </c>
      <c r="J3133" t="s">
        <v>25</v>
      </c>
      <c r="K3133" s="1">
        <v>44731</v>
      </c>
      <c r="L3133"/>
      <c r="M3133">
        <v>3.36</v>
      </c>
      <c r="N3133">
        <v>46185</v>
      </c>
      <c r="O3133">
        <v>4</v>
      </c>
      <c r="P3133" t="s">
        <v>26</v>
      </c>
      <c r="Q3133">
        <v>1</v>
      </c>
      <c r="R3133">
        <v>6</v>
      </c>
      <c r="S3133" t="s">
        <v>683</v>
      </c>
      <c r="T3133" t="s">
        <v>26</v>
      </c>
    </row>
    <row r="3134" spans="1:20" x14ac:dyDescent="0.3">
      <c r="A3134" t="s">
        <v>3349</v>
      </c>
      <c r="B3134" t="s">
        <v>29</v>
      </c>
      <c r="C3134">
        <v>24</v>
      </c>
      <c r="D3134" t="s">
        <v>30</v>
      </c>
      <c r="E3134" t="s">
        <v>39</v>
      </c>
      <c r="F3134" t="s">
        <v>54</v>
      </c>
      <c r="G3134" t="s">
        <v>55</v>
      </c>
      <c r="H3134" t="s">
        <v>24</v>
      </c>
      <c r="I3134">
        <v>3.2</v>
      </c>
      <c r="J3134" t="s">
        <v>25</v>
      </c>
      <c r="K3134" s="1">
        <v>39878</v>
      </c>
      <c r="L3134"/>
      <c r="M3134">
        <v>16.649999999999999</v>
      </c>
      <c r="N3134">
        <v>38711</v>
      </c>
      <c r="O3134">
        <v>3</v>
      </c>
      <c r="P3134" t="s">
        <v>26</v>
      </c>
      <c r="Q3134">
        <v>1</v>
      </c>
      <c r="R3134">
        <v>9</v>
      </c>
      <c r="S3134" t="s">
        <v>386</v>
      </c>
      <c r="T3134" t="s">
        <v>26</v>
      </c>
    </row>
    <row r="3135" spans="1:20" x14ac:dyDescent="0.3">
      <c r="A3135" t="s">
        <v>3350</v>
      </c>
      <c r="B3135" t="s">
        <v>19</v>
      </c>
      <c r="C3135">
        <v>22</v>
      </c>
      <c r="D3135" t="s">
        <v>20</v>
      </c>
      <c r="E3135" t="s">
        <v>36</v>
      </c>
      <c r="F3135" t="s">
        <v>54</v>
      </c>
      <c r="G3135" t="s">
        <v>139</v>
      </c>
      <c r="H3135" t="s">
        <v>24</v>
      </c>
      <c r="I3135">
        <v>0.6</v>
      </c>
      <c r="J3135" t="s">
        <v>25</v>
      </c>
      <c r="K3135" s="1">
        <v>45466</v>
      </c>
      <c r="L3135"/>
      <c r="M3135">
        <v>1.35</v>
      </c>
      <c r="N3135">
        <v>37447</v>
      </c>
      <c r="O3135">
        <v>3</v>
      </c>
      <c r="P3135" t="s">
        <v>26</v>
      </c>
      <c r="Q3135">
        <v>0</v>
      </c>
      <c r="R3135">
        <v>2</v>
      </c>
      <c r="S3135" t="s">
        <v>211</v>
      </c>
      <c r="T3135" t="s">
        <v>26</v>
      </c>
    </row>
    <row r="3136" spans="1:20" x14ac:dyDescent="0.3">
      <c r="A3136" t="s">
        <v>694</v>
      </c>
      <c r="B3136" t="s">
        <v>19</v>
      </c>
      <c r="C3136">
        <v>31</v>
      </c>
      <c r="D3136" t="s">
        <v>20</v>
      </c>
      <c r="E3136" t="s">
        <v>53</v>
      </c>
      <c r="F3136" t="s">
        <v>32</v>
      </c>
      <c r="G3136" t="s">
        <v>171</v>
      </c>
      <c r="H3136" t="s">
        <v>51</v>
      </c>
      <c r="I3136">
        <v>4.4000000000000004</v>
      </c>
      <c r="J3136" t="s">
        <v>25</v>
      </c>
      <c r="K3136" s="1">
        <v>41341</v>
      </c>
      <c r="L3136"/>
      <c r="M3136">
        <v>12.64</v>
      </c>
      <c r="N3136">
        <v>37309</v>
      </c>
      <c r="O3136">
        <v>3</v>
      </c>
      <c r="P3136" t="s">
        <v>26</v>
      </c>
      <c r="Q3136">
        <v>3</v>
      </c>
      <c r="R3136">
        <v>4</v>
      </c>
      <c r="T3136" t="s">
        <v>26</v>
      </c>
    </row>
    <row r="3137" spans="1:20" x14ac:dyDescent="0.3">
      <c r="A3137" t="s">
        <v>3351</v>
      </c>
      <c r="B3137" t="s">
        <v>29</v>
      </c>
      <c r="C3137">
        <v>30</v>
      </c>
      <c r="D3137" t="s">
        <v>20</v>
      </c>
      <c r="E3137" t="s">
        <v>36</v>
      </c>
      <c r="F3137" t="s">
        <v>32</v>
      </c>
      <c r="G3137" t="s">
        <v>33</v>
      </c>
      <c r="H3137" t="s">
        <v>51</v>
      </c>
      <c r="I3137">
        <v>0.1</v>
      </c>
      <c r="J3137" t="s">
        <v>25</v>
      </c>
      <c r="K3137" s="1">
        <v>40877</v>
      </c>
      <c r="L3137" s="1">
        <v>45142</v>
      </c>
      <c r="M3137">
        <v>11.68</v>
      </c>
      <c r="N3137">
        <v>30167</v>
      </c>
      <c r="O3137">
        <v>2</v>
      </c>
      <c r="P3137" t="s">
        <v>26</v>
      </c>
      <c r="Q3137">
        <v>2</v>
      </c>
      <c r="R3137">
        <v>3</v>
      </c>
      <c r="S3137" t="s">
        <v>37</v>
      </c>
      <c r="T3137" t="s">
        <v>65</v>
      </c>
    </row>
    <row r="3138" spans="1:20" x14ac:dyDescent="0.3">
      <c r="A3138" t="s">
        <v>3352</v>
      </c>
      <c r="B3138" t="s">
        <v>19</v>
      </c>
      <c r="C3138">
        <v>34</v>
      </c>
      <c r="D3138" t="s">
        <v>20</v>
      </c>
      <c r="E3138" t="s">
        <v>21</v>
      </c>
      <c r="F3138" t="s">
        <v>45</v>
      </c>
      <c r="G3138" t="s">
        <v>46</v>
      </c>
      <c r="H3138" t="s">
        <v>24</v>
      </c>
      <c r="I3138">
        <v>13.8</v>
      </c>
      <c r="J3138" t="s">
        <v>25</v>
      </c>
      <c r="K3138" s="1">
        <v>43391</v>
      </c>
      <c r="L3138"/>
      <c r="M3138">
        <v>7.03</v>
      </c>
      <c r="N3138">
        <v>59551</v>
      </c>
      <c r="O3138">
        <v>4</v>
      </c>
      <c r="P3138" t="s">
        <v>26</v>
      </c>
      <c r="Q3138">
        <v>2</v>
      </c>
      <c r="R3138">
        <v>5</v>
      </c>
      <c r="S3138" t="s">
        <v>865</v>
      </c>
      <c r="T3138" t="s">
        <v>26</v>
      </c>
    </row>
    <row r="3139" spans="1:20" x14ac:dyDescent="0.3">
      <c r="A3139" t="s">
        <v>3353</v>
      </c>
      <c r="B3139" t="s">
        <v>29</v>
      </c>
      <c r="C3139">
        <v>27</v>
      </c>
      <c r="D3139" t="s">
        <v>30</v>
      </c>
      <c r="E3139" t="s">
        <v>53</v>
      </c>
      <c r="F3139" t="s">
        <v>40</v>
      </c>
      <c r="G3139" t="s">
        <v>41</v>
      </c>
      <c r="H3139" t="s">
        <v>24</v>
      </c>
      <c r="I3139">
        <v>1.4</v>
      </c>
      <c r="J3139" t="s">
        <v>25</v>
      </c>
      <c r="K3139" s="1">
        <v>42914</v>
      </c>
      <c r="L3139"/>
      <c r="M3139">
        <v>8.33</v>
      </c>
      <c r="N3139">
        <v>36557</v>
      </c>
      <c r="O3139">
        <v>3</v>
      </c>
      <c r="P3139" t="s">
        <v>26</v>
      </c>
      <c r="Q3139">
        <v>2</v>
      </c>
      <c r="R3139">
        <v>4</v>
      </c>
      <c r="S3139" t="s">
        <v>1519</v>
      </c>
      <c r="T3139" t="s">
        <v>26</v>
      </c>
    </row>
    <row r="3140" spans="1:20" x14ac:dyDescent="0.3">
      <c r="A3140" t="s">
        <v>3354</v>
      </c>
      <c r="B3140" t="s">
        <v>19</v>
      </c>
      <c r="C3140">
        <v>29</v>
      </c>
      <c r="D3140" t="s">
        <v>30</v>
      </c>
      <c r="E3140" t="s">
        <v>44</v>
      </c>
      <c r="F3140" t="s">
        <v>54</v>
      </c>
      <c r="G3140" t="s">
        <v>139</v>
      </c>
      <c r="H3140" t="s">
        <v>24</v>
      </c>
      <c r="I3140">
        <v>9</v>
      </c>
      <c r="J3140" t="s">
        <v>25</v>
      </c>
      <c r="K3140" s="1">
        <v>42514</v>
      </c>
      <c r="L3140" s="1">
        <v>43355</v>
      </c>
      <c r="M3140">
        <v>2.2999999999999998</v>
      </c>
      <c r="N3140">
        <v>46375</v>
      </c>
      <c r="O3140">
        <v>3</v>
      </c>
      <c r="P3140" t="s">
        <v>26</v>
      </c>
      <c r="Q3140">
        <v>3</v>
      </c>
      <c r="R3140">
        <v>4</v>
      </c>
      <c r="S3140" t="s">
        <v>774</v>
      </c>
      <c r="T3140" t="s">
        <v>65</v>
      </c>
    </row>
    <row r="3141" spans="1:20" x14ac:dyDescent="0.3">
      <c r="A3141" t="s">
        <v>3355</v>
      </c>
      <c r="B3141" t="s">
        <v>29</v>
      </c>
      <c r="C3141">
        <v>38</v>
      </c>
      <c r="D3141" t="s">
        <v>30</v>
      </c>
      <c r="E3141" t="s">
        <v>21</v>
      </c>
      <c r="F3141" t="s">
        <v>45</v>
      </c>
      <c r="G3141" t="s">
        <v>98</v>
      </c>
      <c r="H3141" t="s">
        <v>24</v>
      </c>
      <c r="I3141">
        <v>7.5</v>
      </c>
      <c r="J3141" t="s">
        <v>25</v>
      </c>
      <c r="K3141" s="1">
        <v>40529</v>
      </c>
      <c r="L3141" s="1">
        <v>43264</v>
      </c>
      <c r="M3141">
        <v>7.49</v>
      </c>
      <c r="N3141">
        <v>50006</v>
      </c>
      <c r="O3141">
        <v>2</v>
      </c>
      <c r="P3141" t="s">
        <v>65</v>
      </c>
      <c r="Q3141">
        <v>0</v>
      </c>
      <c r="R3141">
        <v>5</v>
      </c>
      <c r="S3141" t="s">
        <v>1136</v>
      </c>
      <c r="T3141" t="s">
        <v>65</v>
      </c>
    </row>
    <row r="3142" spans="1:20" x14ac:dyDescent="0.3">
      <c r="A3142" t="s">
        <v>3356</v>
      </c>
      <c r="B3142" t="s">
        <v>29</v>
      </c>
      <c r="C3142">
        <v>21</v>
      </c>
      <c r="D3142" t="s">
        <v>30</v>
      </c>
      <c r="E3142" t="s">
        <v>39</v>
      </c>
      <c r="F3142" t="s">
        <v>22</v>
      </c>
      <c r="G3142" t="s">
        <v>23</v>
      </c>
      <c r="H3142" t="s">
        <v>84</v>
      </c>
      <c r="I3142">
        <v>0.4</v>
      </c>
      <c r="J3142" t="s">
        <v>85</v>
      </c>
      <c r="K3142" s="1">
        <v>44262</v>
      </c>
      <c r="L3142"/>
      <c r="M3142">
        <v>4.6399999999999997</v>
      </c>
      <c r="N3142">
        <v>37382</v>
      </c>
      <c r="O3142">
        <v>3</v>
      </c>
      <c r="P3142" t="s">
        <v>26</v>
      </c>
      <c r="Q3142">
        <v>2</v>
      </c>
      <c r="R3142">
        <v>12</v>
      </c>
      <c r="S3142" t="s">
        <v>1575</v>
      </c>
      <c r="T3142" t="s">
        <v>26</v>
      </c>
    </row>
    <row r="3143" spans="1:20" x14ac:dyDescent="0.3">
      <c r="A3143" t="s">
        <v>3357</v>
      </c>
      <c r="B3143" t="s">
        <v>209</v>
      </c>
      <c r="C3143">
        <v>28</v>
      </c>
      <c r="D3143" t="s">
        <v>20</v>
      </c>
      <c r="E3143" t="s">
        <v>44</v>
      </c>
      <c r="F3143" t="s">
        <v>54</v>
      </c>
      <c r="G3143" t="s">
        <v>77</v>
      </c>
      <c r="H3143" t="s">
        <v>84</v>
      </c>
      <c r="I3143">
        <v>7.4</v>
      </c>
      <c r="J3143" t="s">
        <v>25</v>
      </c>
      <c r="K3143" s="1">
        <v>40031</v>
      </c>
      <c r="L3143"/>
      <c r="M3143">
        <v>16.23</v>
      </c>
      <c r="N3143">
        <v>46799</v>
      </c>
      <c r="O3143">
        <v>5</v>
      </c>
      <c r="P3143" t="s">
        <v>26</v>
      </c>
      <c r="Q3143">
        <v>3</v>
      </c>
      <c r="R3143">
        <v>8</v>
      </c>
      <c r="S3143" t="s">
        <v>1397</v>
      </c>
      <c r="T3143" t="s">
        <v>26</v>
      </c>
    </row>
    <row r="3144" spans="1:20" x14ac:dyDescent="0.3">
      <c r="A3144" t="s">
        <v>3358</v>
      </c>
      <c r="B3144" t="s">
        <v>19</v>
      </c>
      <c r="C3144">
        <v>35</v>
      </c>
      <c r="D3144" t="s">
        <v>30</v>
      </c>
      <c r="E3144" t="s">
        <v>21</v>
      </c>
      <c r="F3144" t="s">
        <v>22</v>
      </c>
      <c r="G3144" t="s">
        <v>59</v>
      </c>
      <c r="H3144" t="s">
        <v>24</v>
      </c>
      <c r="I3144">
        <v>11</v>
      </c>
      <c r="J3144" t="s">
        <v>25</v>
      </c>
      <c r="K3144" s="1">
        <v>39739</v>
      </c>
      <c r="L3144"/>
      <c r="M3144">
        <v>17.03</v>
      </c>
      <c r="N3144">
        <v>51699</v>
      </c>
      <c r="O3144">
        <v>3</v>
      </c>
      <c r="P3144" t="s">
        <v>26</v>
      </c>
      <c r="Q3144">
        <v>2</v>
      </c>
      <c r="R3144">
        <v>5</v>
      </c>
      <c r="S3144" t="s">
        <v>511</v>
      </c>
      <c r="T3144" t="s">
        <v>26</v>
      </c>
    </row>
    <row r="3145" spans="1:20" x14ac:dyDescent="0.3">
      <c r="A3145" t="s">
        <v>3359</v>
      </c>
      <c r="B3145" t="s">
        <v>29</v>
      </c>
      <c r="C3145">
        <v>36</v>
      </c>
      <c r="D3145" t="s">
        <v>20</v>
      </c>
      <c r="E3145" t="s">
        <v>39</v>
      </c>
      <c r="F3145" t="s">
        <v>45</v>
      </c>
      <c r="G3145" t="s">
        <v>46</v>
      </c>
      <c r="H3145" t="s">
        <v>84</v>
      </c>
      <c r="I3145">
        <v>11.8</v>
      </c>
      <c r="J3145" t="s">
        <v>25</v>
      </c>
      <c r="K3145" s="1">
        <v>45534</v>
      </c>
      <c r="L3145"/>
      <c r="M3145">
        <v>1.1599999999999999</v>
      </c>
      <c r="N3145">
        <v>63923</v>
      </c>
      <c r="O3145">
        <v>3</v>
      </c>
      <c r="P3145" t="s">
        <v>26</v>
      </c>
      <c r="Q3145">
        <v>0</v>
      </c>
      <c r="R3145">
        <v>6</v>
      </c>
      <c r="S3145" t="s">
        <v>451</v>
      </c>
      <c r="T3145" t="s">
        <v>26</v>
      </c>
    </row>
    <row r="3146" spans="1:20" x14ac:dyDescent="0.3">
      <c r="A3146" t="s">
        <v>282</v>
      </c>
      <c r="B3146" t="s">
        <v>19</v>
      </c>
      <c r="C3146">
        <v>23</v>
      </c>
      <c r="D3146" t="s">
        <v>20</v>
      </c>
      <c r="E3146" t="s">
        <v>21</v>
      </c>
      <c r="F3146" t="s">
        <v>40</v>
      </c>
      <c r="G3146" t="s">
        <v>50</v>
      </c>
      <c r="H3146" t="s">
        <v>24</v>
      </c>
      <c r="I3146">
        <v>1.7</v>
      </c>
      <c r="J3146" t="s">
        <v>25</v>
      </c>
      <c r="K3146" s="1">
        <v>40349</v>
      </c>
      <c r="L3146"/>
      <c r="M3146">
        <v>15.36</v>
      </c>
      <c r="N3146">
        <v>34131</v>
      </c>
      <c r="O3146">
        <v>2</v>
      </c>
      <c r="P3146" t="s">
        <v>26</v>
      </c>
      <c r="Q3146">
        <v>0</v>
      </c>
      <c r="R3146">
        <v>5</v>
      </c>
      <c r="T3146" t="s">
        <v>26</v>
      </c>
    </row>
    <row r="3147" spans="1:20" x14ac:dyDescent="0.3">
      <c r="A3147" t="s">
        <v>3360</v>
      </c>
      <c r="B3147" t="s">
        <v>29</v>
      </c>
      <c r="C3147">
        <v>30</v>
      </c>
      <c r="D3147" t="s">
        <v>20</v>
      </c>
      <c r="E3147" t="s">
        <v>21</v>
      </c>
      <c r="F3147" t="s">
        <v>92</v>
      </c>
      <c r="G3147" t="s">
        <v>246</v>
      </c>
      <c r="H3147" t="s">
        <v>51</v>
      </c>
      <c r="I3147">
        <v>7.9</v>
      </c>
      <c r="J3147" t="s">
        <v>25</v>
      </c>
      <c r="K3147" s="1">
        <v>41337</v>
      </c>
      <c r="L3147"/>
      <c r="M3147">
        <v>12.65</v>
      </c>
      <c r="N3147">
        <v>56455</v>
      </c>
      <c r="O3147">
        <v>3</v>
      </c>
      <c r="P3147" t="s">
        <v>26</v>
      </c>
      <c r="Q3147">
        <v>3</v>
      </c>
      <c r="R3147">
        <v>6</v>
      </c>
      <c r="S3147" t="s">
        <v>1349</v>
      </c>
      <c r="T3147" t="s">
        <v>26</v>
      </c>
    </row>
    <row r="3148" spans="1:20" x14ac:dyDescent="0.3">
      <c r="A3148" t="s">
        <v>3361</v>
      </c>
      <c r="B3148" t="s">
        <v>19</v>
      </c>
      <c r="C3148">
        <v>35</v>
      </c>
      <c r="D3148" t="s">
        <v>30</v>
      </c>
      <c r="E3148" t="s">
        <v>53</v>
      </c>
      <c r="F3148" t="s">
        <v>67</v>
      </c>
      <c r="G3148" t="s">
        <v>71</v>
      </c>
      <c r="H3148" t="s">
        <v>24</v>
      </c>
      <c r="I3148">
        <v>10</v>
      </c>
      <c r="J3148" t="s">
        <v>25</v>
      </c>
      <c r="K3148" s="1">
        <v>40433</v>
      </c>
      <c r="L3148"/>
      <c r="M3148">
        <v>15.13</v>
      </c>
      <c r="N3148">
        <v>63298</v>
      </c>
      <c r="O3148">
        <v>4</v>
      </c>
      <c r="P3148" t="s">
        <v>26</v>
      </c>
      <c r="Q3148">
        <v>1</v>
      </c>
      <c r="R3148">
        <v>7</v>
      </c>
      <c r="S3148" t="s">
        <v>350</v>
      </c>
      <c r="T3148" t="s">
        <v>26</v>
      </c>
    </row>
    <row r="3149" spans="1:20" x14ac:dyDescent="0.3">
      <c r="A3149" t="s">
        <v>3362</v>
      </c>
      <c r="B3149" t="s">
        <v>19</v>
      </c>
      <c r="C3149">
        <v>33</v>
      </c>
      <c r="D3149" t="s">
        <v>20</v>
      </c>
      <c r="E3149" t="s">
        <v>39</v>
      </c>
      <c r="F3149" t="s">
        <v>32</v>
      </c>
      <c r="G3149" t="s">
        <v>33</v>
      </c>
      <c r="H3149" t="s">
        <v>84</v>
      </c>
      <c r="I3149">
        <v>6.8</v>
      </c>
      <c r="J3149" t="s">
        <v>25</v>
      </c>
      <c r="K3149" s="1">
        <v>41393</v>
      </c>
      <c r="L3149"/>
      <c r="M3149">
        <v>12.5</v>
      </c>
      <c r="N3149">
        <v>50197</v>
      </c>
      <c r="O3149">
        <v>2</v>
      </c>
      <c r="P3149" t="s">
        <v>26</v>
      </c>
      <c r="Q3149">
        <v>3</v>
      </c>
      <c r="R3149">
        <v>5</v>
      </c>
      <c r="S3149" t="s">
        <v>318</v>
      </c>
      <c r="T3149" t="s">
        <v>26</v>
      </c>
    </row>
    <row r="3150" spans="1:20" x14ac:dyDescent="0.3">
      <c r="A3150" t="s">
        <v>3363</v>
      </c>
      <c r="B3150" t="s">
        <v>29</v>
      </c>
      <c r="C3150">
        <v>34</v>
      </c>
      <c r="D3150" t="s">
        <v>30</v>
      </c>
      <c r="E3150" t="s">
        <v>21</v>
      </c>
      <c r="F3150" t="s">
        <v>92</v>
      </c>
      <c r="G3150" t="s">
        <v>120</v>
      </c>
      <c r="H3150" t="s">
        <v>51</v>
      </c>
      <c r="I3150">
        <v>7.7</v>
      </c>
      <c r="J3150" t="s">
        <v>25</v>
      </c>
      <c r="K3150" s="1">
        <v>39896</v>
      </c>
      <c r="L3150"/>
      <c r="M3150">
        <v>16.600000000000001</v>
      </c>
      <c r="N3150">
        <v>47595</v>
      </c>
      <c r="O3150">
        <v>3</v>
      </c>
      <c r="P3150" t="s">
        <v>26</v>
      </c>
      <c r="Q3150">
        <v>0</v>
      </c>
      <c r="R3150">
        <v>2</v>
      </c>
      <c r="S3150" t="s">
        <v>629</v>
      </c>
      <c r="T3150" t="s">
        <v>26</v>
      </c>
    </row>
    <row r="3151" spans="1:20" x14ac:dyDescent="0.3">
      <c r="A3151" t="s">
        <v>3364</v>
      </c>
      <c r="B3151" t="s">
        <v>19</v>
      </c>
      <c r="C3151">
        <v>31</v>
      </c>
      <c r="D3151" t="s">
        <v>30</v>
      </c>
      <c r="E3151" t="s">
        <v>63</v>
      </c>
      <c r="F3151" t="s">
        <v>92</v>
      </c>
      <c r="G3151" t="s">
        <v>246</v>
      </c>
      <c r="H3151" t="s">
        <v>24</v>
      </c>
      <c r="I3151">
        <v>3.9</v>
      </c>
      <c r="J3151" t="s">
        <v>25</v>
      </c>
      <c r="K3151" s="1">
        <v>40081</v>
      </c>
      <c r="L3151"/>
      <c r="M3151">
        <v>16.09</v>
      </c>
      <c r="N3151">
        <v>47374</v>
      </c>
      <c r="O3151">
        <v>2</v>
      </c>
      <c r="P3151" t="s">
        <v>26</v>
      </c>
      <c r="Q3151">
        <v>2</v>
      </c>
      <c r="R3151">
        <v>7</v>
      </c>
      <c r="S3151" t="s">
        <v>155</v>
      </c>
      <c r="T3151" t="s">
        <v>26</v>
      </c>
    </row>
    <row r="3152" spans="1:20" x14ac:dyDescent="0.3">
      <c r="A3152" t="s">
        <v>3365</v>
      </c>
      <c r="B3152" t="s">
        <v>19</v>
      </c>
      <c r="C3152">
        <v>35</v>
      </c>
      <c r="D3152" t="s">
        <v>20</v>
      </c>
      <c r="E3152" t="s">
        <v>31</v>
      </c>
      <c r="F3152" t="s">
        <v>54</v>
      </c>
      <c r="G3152" t="s">
        <v>139</v>
      </c>
      <c r="H3152" t="s">
        <v>51</v>
      </c>
      <c r="I3152">
        <v>5.4</v>
      </c>
      <c r="J3152" t="s">
        <v>25</v>
      </c>
      <c r="K3152" s="1">
        <v>40343</v>
      </c>
      <c r="L3152"/>
      <c r="M3152">
        <v>15.37</v>
      </c>
      <c r="N3152">
        <v>34480</v>
      </c>
      <c r="O3152">
        <v>3</v>
      </c>
      <c r="P3152" t="s">
        <v>26</v>
      </c>
      <c r="Q3152">
        <v>3</v>
      </c>
      <c r="R3152">
        <v>6</v>
      </c>
      <c r="S3152" t="s">
        <v>306</v>
      </c>
      <c r="T3152" t="s">
        <v>26</v>
      </c>
    </row>
    <row r="3153" spans="1:20" x14ac:dyDescent="0.3">
      <c r="A3153" t="s">
        <v>3366</v>
      </c>
      <c r="B3153" t="s">
        <v>19</v>
      </c>
      <c r="C3153">
        <v>21</v>
      </c>
      <c r="D3153" t="s">
        <v>20</v>
      </c>
      <c r="E3153" t="s">
        <v>21</v>
      </c>
      <c r="F3153" t="s">
        <v>82</v>
      </c>
      <c r="G3153" t="s">
        <v>107</v>
      </c>
      <c r="H3153" t="s">
        <v>51</v>
      </c>
      <c r="I3153">
        <v>0.6</v>
      </c>
      <c r="J3153" t="s">
        <v>25</v>
      </c>
      <c r="K3153" s="1">
        <v>44362</v>
      </c>
      <c r="L3153"/>
      <c r="M3153">
        <v>4.37</v>
      </c>
      <c r="N3153">
        <v>28561</v>
      </c>
      <c r="O3153">
        <v>3</v>
      </c>
      <c r="P3153" t="s">
        <v>26</v>
      </c>
      <c r="Q3153">
        <v>0</v>
      </c>
      <c r="R3153">
        <v>11</v>
      </c>
      <c r="S3153" t="s">
        <v>410</v>
      </c>
      <c r="T3153" t="s">
        <v>26</v>
      </c>
    </row>
    <row r="3154" spans="1:20" x14ac:dyDescent="0.3">
      <c r="A3154" t="s">
        <v>552</v>
      </c>
      <c r="B3154" t="s">
        <v>19</v>
      </c>
      <c r="C3154">
        <v>22</v>
      </c>
      <c r="D3154" t="s">
        <v>30</v>
      </c>
      <c r="E3154" t="s">
        <v>53</v>
      </c>
      <c r="F3154" t="s">
        <v>67</v>
      </c>
      <c r="G3154" t="s">
        <v>110</v>
      </c>
      <c r="H3154" t="s">
        <v>24</v>
      </c>
      <c r="I3154">
        <v>0.8</v>
      </c>
      <c r="J3154" t="s">
        <v>25</v>
      </c>
      <c r="K3154" s="1">
        <v>42648</v>
      </c>
      <c r="L3154" s="1">
        <v>45396</v>
      </c>
      <c r="M3154">
        <v>7.52</v>
      </c>
      <c r="N3154">
        <v>37209</v>
      </c>
      <c r="O3154">
        <v>3</v>
      </c>
      <c r="P3154" t="s">
        <v>26</v>
      </c>
      <c r="Q3154">
        <v>2</v>
      </c>
      <c r="R3154">
        <v>6</v>
      </c>
      <c r="T3154" t="s">
        <v>65</v>
      </c>
    </row>
    <row r="3155" spans="1:20" x14ac:dyDescent="0.3">
      <c r="A3155" t="s">
        <v>3367</v>
      </c>
      <c r="B3155" t="s">
        <v>19</v>
      </c>
      <c r="C3155">
        <v>32</v>
      </c>
      <c r="D3155" t="s">
        <v>20</v>
      </c>
      <c r="E3155" t="s">
        <v>58</v>
      </c>
      <c r="F3155" t="s">
        <v>22</v>
      </c>
      <c r="G3155" t="s">
        <v>74</v>
      </c>
      <c r="H3155" t="s">
        <v>24</v>
      </c>
      <c r="I3155">
        <v>5.9</v>
      </c>
      <c r="J3155" t="s">
        <v>25</v>
      </c>
      <c r="K3155" s="1">
        <v>40173</v>
      </c>
      <c r="L3155"/>
      <c r="M3155">
        <v>15.84</v>
      </c>
      <c r="N3155">
        <v>45119</v>
      </c>
      <c r="O3155">
        <v>4</v>
      </c>
      <c r="P3155" t="s">
        <v>26</v>
      </c>
      <c r="Q3155">
        <v>2</v>
      </c>
      <c r="R3155">
        <v>5</v>
      </c>
      <c r="S3155" t="s">
        <v>382</v>
      </c>
      <c r="T3155" t="s">
        <v>26</v>
      </c>
    </row>
    <row r="3156" spans="1:20" x14ac:dyDescent="0.3">
      <c r="A3156" t="s">
        <v>3368</v>
      </c>
      <c r="B3156" t="s">
        <v>19</v>
      </c>
      <c r="C3156">
        <v>46</v>
      </c>
      <c r="D3156" t="s">
        <v>20</v>
      </c>
      <c r="E3156" t="s">
        <v>31</v>
      </c>
      <c r="F3156" t="s">
        <v>92</v>
      </c>
      <c r="G3156" t="s">
        <v>93</v>
      </c>
      <c r="H3156" t="s">
        <v>84</v>
      </c>
      <c r="I3156">
        <v>25.9</v>
      </c>
      <c r="J3156" t="s">
        <v>25</v>
      </c>
      <c r="K3156" s="1">
        <v>42726</v>
      </c>
      <c r="L3156"/>
      <c r="M3156">
        <v>8.85</v>
      </c>
      <c r="N3156">
        <v>85972</v>
      </c>
      <c r="O3156">
        <v>3</v>
      </c>
      <c r="P3156" t="s">
        <v>26</v>
      </c>
      <c r="Q3156">
        <v>1</v>
      </c>
      <c r="R3156">
        <v>7</v>
      </c>
      <c r="S3156" t="s">
        <v>1228</v>
      </c>
      <c r="T3156" t="s">
        <v>26</v>
      </c>
    </row>
    <row r="3157" spans="1:20" x14ac:dyDescent="0.3">
      <c r="A3157" t="s">
        <v>3369</v>
      </c>
      <c r="B3157" t="s">
        <v>29</v>
      </c>
      <c r="C3157">
        <v>21</v>
      </c>
      <c r="D3157" t="s">
        <v>20</v>
      </c>
      <c r="E3157" t="s">
        <v>36</v>
      </c>
      <c r="F3157" t="s">
        <v>67</v>
      </c>
      <c r="G3157" t="s">
        <v>110</v>
      </c>
      <c r="H3157" t="s">
        <v>24</v>
      </c>
      <c r="I3157">
        <v>1</v>
      </c>
      <c r="J3157" t="s">
        <v>25</v>
      </c>
      <c r="K3157" s="1">
        <v>39462</v>
      </c>
      <c r="L3157"/>
      <c r="M3157">
        <v>17.79</v>
      </c>
      <c r="N3157">
        <v>30798</v>
      </c>
      <c r="O3157">
        <v>3</v>
      </c>
      <c r="P3157" t="s">
        <v>26</v>
      </c>
      <c r="Q3157">
        <v>2</v>
      </c>
      <c r="R3157">
        <v>9</v>
      </c>
      <c r="S3157" t="s">
        <v>542</v>
      </c>
      <c r="T3157" t="s">
        <v>26</v>
      </c>
    </row>
    <row r="3158" spans="1:20" x14ac:dyDescent="0.3">
      <c r="A3158" t="s">
        <v>3370</v>
      </c>
      <c r="B3158" t="s">
        <v>19</v>
      </c>
      <c r="C3158">
        <v>23</v>
      </c>
      <c r="D3158" t="s">
        <v>30</v>
      </c>
      <c r="E3158" t="s">
        <v>53</v>
      </c>
      <c r="F3158" t="s">
        <v>22</v>
      </c>
      <c r="G3158" t="s">
        <v>59</v>
      </c>
      <c r="H3158" t="s">
        <v>51</v>
      </c>
      <c r="I3158">
        <v>0.7</v>
      </c>
      <c r="J3158" t="s">
        <v>25</v>
      </c>
      <c r="K3158" s="1">
        <v>41764</v>
      </c>
      <c r="L3158"/>
      <c r="M3158">
        <v>11.48</v>
      </c>
      <c r="N3158">
        <v>33203</v>
      </c>
      <c r="O3158">
        <v>3</v>
      </c>
      <c r="P3158" t="s">
        <v>26</v>
      </c>
      <c r="Q3158">
        <v>2</v>
      </c>
      <c r="R3158">
        <v>9</v>
      </c>
      <c r="S3158" t="s">
        <v>88</v>
      </c>
      <c r="T3158" t="s">
        <v>26</v>
      </c>
    </row>
    <row r="3159" spans="1:20" x14ac:dyDescent="0.3">
      <c r="A3159" t="s">
        <v>3371</v>
      </c>
      <c r="B3159" t="s">
        <v>29</v>
      </c>
      <c r="C3159">
        <v>38</v>
      </c>
      <c r="D3159" t="s">
        <v>20</v>
      </c>
      <c r="E3159" t="s">
        <v>31</v>
      </c>
      <c r="F3159" t="s">
        <v>82</v>
      </c>
      <c r="G3159" t="s">
        <v>284</v>
      </c>
      <c r="H3159" t="s">
        <v>51</v>
      </c>
      <c r="I3159">
        <v>3.9</v>
      </c>
      <c r="J3159" t="s">
        <v>25</v>
      </c>
      <c r="K3159" s="1">
        <v>45744</v>
      </c>
      <c r="L3159"/>
      <c r="M3159">
        <v>0.59</v>
      </c>
      <c r="N3159">
        <v>36440</v>
      </c>
      <c r="O3159">
        <v>2</v>
      </c>
      <c r="P3159" t="s">
        <v>26</v>
      </c>
      <c r="Q3159">
        <v>2</v>
      </c>
      <c r="R3159">
        <v>5</v>
      </c>
      <c r="S3159" t="s">
        <v>632</v>
      </c>
      <c r="T3159" t="s">
        <v>26</v>
      </c>
    </row>
    <row r="3160" spans="1:20" x14ac:dyDescent="0.3">
      <c r="A3160" t="s">
        <v>3372</v>
      </c>
      <c r="B3160" t="s">
        <v>19</v>
      </c>
      <c r="C3160">
        <v>38</v>
      </c>
      <c r="D3160" t="s">
        <v>30</v>
      </c>
      <c r="E3160" t="s">
        <v>39</v>
      </c>
      <c r="F3160" t="s">
        <v>32</v>
      </c>
      <c r="G3160" t="s">
        <v>171</v>
      </c>
      <c r="H3160" t="s">
        <v>24</v>
      </c>
      <c r="I3160">
        <v>15.5</v>
      </c>
      <c r="J3160" t="s">
        <v>25</v>
      </c>
      <c r="K3160" s="1">
        <v>41774</v>
      </c>
      <c r="L3160"/>
      <c r="M3160">
        <v>11.46</v>
      </c>
      <c r="N3160">
        <v>70709</v>
      </c>
      <c r="O3160">
        <v>3</v>
      </c>
      <c r="P3160" t="s">
        <v>26</v>
      </c>
      <c r="Q3160">
        <v>1</v>
      </c>
      <c r="R3160">
        <v>9</v>
      </c>
      <c r="S3160" t="s">
        <v>484</v>
      </c>
      <c r="T3160" t="s">
        <v>26</v>
      </c>
    </row>
    <row r="3161" spans="1:20" x14ac:dyDescent="0.3">
      <c r="A3161" t="s">
        <v>3373</v>
      </c>
      <c r="B3161" t="s">
        <v>29</v>
      </c>
      <c r="C3161">
        <v>22</v>
      </c>
      <c r="D3161" t="s">
        <v>30</v>
      </c>
      <c r="E3161" t="s">
        <v>44</v>
      </c>
      <c r="F3161" t="s">
        <v>40</v>
      </c>
      <c r="G3161" t="s">
        <v>41</v>
      </c>
      <c r="H3161" t="s">
        <v>84</v>
      </c>
      <c r="I3161">
        <v>0.1</v>
      </c>
      <c r="J3161" t="s">
        <v>25</v>
      </c>
      <c r="K3161" s="1">
        <v>42552</v>
      </c>
      <c r="L3161" s="1">
        <v>44769</v>
      </c>
      <c r="M3161">
        <v>6.07</v>
      </c>
      <c r="N3161">
        <v>35905</v>
      </c>
      <c r="O3161">
        <v>2</v>
      </c>
      <c r="P3161" t="s">
        <v>26</v>
      </c>
      <c r="Q3161">
        <v>0</v>
      </c>
      <c r="R3161">
        <v>9</v>
      </c>
      <c r="S3161" t="s">
        <v>914</v>
      </c>
      <c r="T3161" t="s">
        <v>65</v>
      </c>
    </row>
    <row r="3162" spans="1:20" x14ac:dyDescent="0.3">
      <c r="A3162" t="s">
        <v>3374</v>
      </c>
      <c r="B3162" t="s">
        <v>29</v>
      </c>
      <c r="C3162">
        <v>27</v>
      </c>
      <c r="D3162" t="s">
        <v>20</v>
      </c>
      <c r="E3162" t="s">
        <v>58</v>
      </c>
      <c r="F3162" t="s">
        <v>32</v>
      </c>
      <c r="G3162" t="s">
        <v>171</v>
      </c>
      <c r="H3162" t="s">
        <v>51</v>
      </c>
      <c r="I3162">
        <v>4.5</v>
      </c>
      <c r="J3162" t="s">
        <v>25</v>
      </c>
      <c r="K3162" s="1">
        <v>41941</v>
      </c>
      <c r="L3162"/>
      <c r="M3162">
        <v>11</v>
      </c>
      <c r="N3162">
        <v>40763</v>
      </c>
      <c r="O3162">
        <v>3</v>
      </c>
      <c r="P3162" t="s">
        <v>26</v>
      </c>
      <c r="Q3162">
        <v>0</v>
      </c>
      <c r="R3162">
        <v>12</v>
      </c>
      <c r="S3162" t="s">
        <v>1209</v>
      </c>
      <c r="T3162" t="s">
        <v>26</v>
      </c>
    </row>
    <row r="3163" spans="1:20" x14ac:dyDescent="0.3">
      <c r="A3163" t="s">
        <v>3375</v>
      </c>
      <c r="B3163" t="s">
        <v>29</v>
      </c>
      <c r="C3163">
        <v>24</v>
      </c>
      <c r="D3163" t="s">
        <v>30</v>
      </c>
      <c r="E3163" t="s">
        <v>63</v>
      </c>
      <c r="F3163" t="s">
        <v>92</v>
      </c>
      <c r="G3163" t="s">
        <v>93</v>
      </c>
      <c r="H3163" t="s">
        <v>51</v>
      </c>
      <c r="I3163">
        <v>2</v>
      </c>
      <c r="J3163" t="s">
        <v>25</v>
      </c>
      <c r="K3163" s="1">
        <v>45596</v>
      </c>
      <c r="L3163"/>
      <c r="M3163">
        <v>0.99</v>
      </c>
      <c r="N3163">
        <v>44206</v>
      </c>
      <c r="O3163">
        <v>3</v>
      </c>
      <c r="P3163" t="s">
        <v>26</v>
      </c>
      <c r="Q3163">
        <v>2</v>
      </c>
      <c r="R3163">
        <v>5</v>
      </c>
      <c r="S3163" t="s">
        <v>903</v>
      </c>
      <c r="T3163" t="s">
        <v>26</v>
      </c>
    </row>
    <row r="3164" spans="1:20" x14ac:dyDescent="0.3">
      <c r="A3164" t="s">
        <v>3376</v>
      </c>
      <c r="B3164" t="s">
        <v>29</v>
      </c>
      <c r="C3164">
        <v>37</v>
      </c>
      <c r="D3164" t="s">
        <v>30</v>
      </c>
      <c r="E3164" t="s">
        <v>36</v>
      </c>
      <c r="F3164" t="s">
        <v>22</v>
      </c>
      <c r="G3164" t="s">
        <v>59</v>
      </c>
      <c r="H3164" t="s">
        <v>24</v>
      </c>
      <c r="I3164">
        <v>10.9</v>
      </c>
      <c r="J3164" t="s">
        <v>25</v>
      </c>
      <c r="K3164" s="1">
        <v>42311</v>
      </c>
      <c r="L3164"/>
      <c r="M3164">
        <v>9.98</v>
      </c>
      <c r="N3164">
        <v>52006</v>
      </c>
      <c r="O3164">
        <v>3</v>
      </c>
      <c r="P3164" t="s">
        <v>65</v>
      </c>
      <c r="Q3164">
        <v>1</v>
      </c>
      <c r="R3164">
        <v>9</v>
      </c>
      <c r="S3164" t="s">
        <v>2493</v>
      </c>
      <c r="T3164" t="s">
        <v>26</v>
      </c>
    </row>
    <row r="3165" spans="1:20" x14ac:dyDescent="0.3">
      <c r="A3165" t="s">
        <v>3377</v>
      </c>
      <c r="B3165" t="s">
        <v>29</v>
      </c>
      <c r="C3165">
        <v>28</v>
      </c>
      <c r="D3165" t="s">
        <v>20</v>
      </c>
      <c r="E3165" t="s">
        <v>58</v>
      </c>
      <c r="F3165" t="s">
        <v>92</v>
      </c>
      <c r="G3165" t="s">
        <v>93</v>
      </c>
      <c r="H3165" t="s">
        <v>51</v>
      </c>
      <c r="I3165">
        <v>5</v>
      </c>
      <c r="J3165" t="s">
        <v>25</v>
      </c>
      <c r="K3165" s="1">
        <v>41430</v>
      </c>
      <c r="L3165"/>
      <c r="M3165">
        <v>12.4</v>
      </c>
      <c r="N3165">
        <v>41716</v>
      </c>
      <c r="O3165">
        <v>2</v>
      </c>
      <c r="P3165" t="s">
        <v>26</v>
      </c>
      <c r="Q3165">
        <v>1</v>
      </c>
      <c r="R3165">
        <v>8</v>
      </c>
      <c r="S3165" t="s">
        <v>513</v>
      </c>
      <c r="T3165" t="s">
        <v>26</v>
      </c>
    </row>
    <row r="3166" spans="1:20" x14ac:dyDescent="0.3">
      <c r="A3166" t="s">
        <v>3378</v>
      </c>
      <c r="B3166" t="s">
        <v>29</v>
      </c>
      <c r="C3166">
        <v>32</v>
      </c>
      <c r="D3166" t="s">
        <v>30</v>
      </c>
      <c r="E3166" t="s">
        <v>58</v>
      </c>
      <c r="F3166" t="s">
        <v>82</v>
      </c>
      <c r="G3166" t="s">
        <v>83</v>
      </c>
      <c r="H3166" t="s">
        <v>24</v>
      </c>
      <c r="I3166">
        <v>1.9</v>
      </c>
      <c r="J3166" t="s">
        <v>25</v>
      </c>
      <c r="K3166" s="1">
        <v>42853</v>
      </c>
      <c r="L3166"/>
      <c r="M3166">
        <v>8.5</v>
      </c>
      <c r="N3166">
        <v>33287</v>
      </c>
      <c r="O3166">
        <v>3</v>
      </c>
      <c r="P3166" t="s">
        <v>26</v>
      </c>
      <c r="Q3166">
        <v>1</v>
      </c>
      <c r="R3166">
        <v>4</v>
      </c>
      <c r="S3166" t="s">
        <v>663</v>
      </c>
      <c r="T3166" t="s">
        <v>26</v>
      </c>
    </row>
    <row r="3167" spans="1:20" x14ac:dyDescent="0.3">
      <c r="A3167" t="s">
        <v>3379</v>
      </c>
      <c r="B3167" t="s">
        <v>29</v>
      </c>
      <c r="C3167">
        <v>32</v>
      </c>
      <c r="D3167" t="s">
        <v>30</v>
      </c>
      <c r="E3167" t="s">
        <v>21</v>
      </c>
      <c r="F3167" t="s">
        <v>22</v>
      </c>
      <c r="G3167" t="s">
        <v>74</v>
      </c>
      <c r="H3167" t="s">
        <v>24</v>
      </c>
      <c r="I3167">
        <v>7.7</v>
      </c>
      <c r="J3167" t="s">
        <v>25</v>
      </c>
      <c r="K3167" s="1">
        <v>40582</v>
      </c>
      <c r="L3167"/>
      <c r="M3167">
        <v>14.72</v>
      </c>
      <c r="N3167">
        <v>44958</v>
      </c>
      <c r="O3167">
        <v>5</v>
      </c>
      <c r="P3167" t="s">
        <v>26</v>
      </c>
      <c r="Q3167">
        <v>2</v>
      </c>
      <c r="R3167">
        <v>4</v>
      </c>
      <c r="S3167" t="s">
        <v>185</v>
      </c>
      <c r="T3167" t="s">
        <v>26</v>
      </c>
    </row>
    <row r="3168" spans="1:20" x14ac:dyDescent="0.3">
      <c r="A3168" t="s">
        <v>3380</v>
      </c>
      <c r="B3168" t="s">
        <v>29</v>
      </c>
      <c r="C3168">
        <v>32</v>
      </c>
      <c r="D3168" t="s">
        <v>30</v>
      </c>
      <c r="E3168" t="s">
        <v>39</v>
      </c>
      <c r="F3168" t="s">
        <v>92</v>
      </c>
      <c r="G3168" t="s">
        <v>93</v>
      </c>
      <c r="H3168" t="s">
        <v>84</v>
      </c>
      <c r="I3168">
        <v>10.1</v>
      </c>
      <c r="J3168" t="s">
        <v>25</v>
      </c>
      <c r="K3168" s="1">
        <v>43603</v>
      </c>
      <c r="L3168"/>
      <c r="M3168">
        <v>6.45</v>
      </c>
      <c r="N3168">
        <v>58034</v>
      </c>
      <c r="O3168">
        <v>5</v>
      </c>
      <c r="P3168" t="s">
        <v>26</v>
      </c>
      <c r="Q3168">
        <v>1</v>
      </c>
      <c r="R3168">
        <v>5</v>
      </c>
      <c r="S3168" t="s">
        <v>723</v>
      </c>
      <c r="T3168" t="s">
        <v>26</v>
      </c>
    </row>
    <row r="3169" spans="1:20" x14ac:dyDescent="0.3">
      <c r="A3169" t="s">
        <v>3381</v>
      </c>
      <c r="B3169" t="s">
        <v>19</v>
      </c>
      <c r="C3169">
        <v>30</v>
      </c>
      <c r="D3169" t="s">
        <v>30</v>
      </c>
      <c r="E3169" t="s">
        <v>58</v>
      </c>
      <c r="F3169" t="s">
        <v>82</v>
      </c>
      <c r="G3169" t="s">
        <v>83</v>
      </c>
      <c r="H3169" t="s">
        <v>47</v>
      </c>
      <c r="I3169">
        <v>7.3</v>
      </c>
      <c r="J3169" t="s">
        <v>25</v>
      </c>
      <c r="K3169" s="1">
        <v>43711</v>
      </c>
      <c r="L3169" s="1">
        <v>45859</v>
      </c>
      <c r="M3169">
        <v>5.88</v>
      </c>
      <c r="N3169">
        <v>49299</v>
      </c>
      <c r="O3169">
        <v>4</v>
      </c>
      <c r="P3169" t="s">
        <v>26</v>
      </c>
      <c r="Q3169">
        <v>0</v>
      </c>
      <c r="R3169">
        <v>3</v>
      </c>
      <c r="S3169" t="s">
        <v>1000</v>
      </c>
      <c r="T3169" t="s">
        <v>65</v>
      </c>
    </row>
    <row r="3170" spans="1:20" x14ac:dyDescent="0.3">
      <c r="A3170" t="s">
        <v>3382</v>
      </c>
      <c r="B3170" t="s">
        <v>29</v>
      </c>
      <c r="C3170">
        <v>28</v>
      </c>
      <c r="D3170" t="s">
        <v>20</v>
      </c>
      <c r="E3170" t="s">
        <v>53</v>
      </c>
      <c r="F3170" t="s">
        <v>45</v>
      </c>
      <c r="G3170" t="s">
        <v>98</v>
      </c>
      <c r="H3170" t="s">
        <v>84</v>
      </c>
      <c r="I3170">
        <v>4.3</v>
      </c>
      <c r="J3170" t="s">
        <v>25</v>
      </c>
      <c r="K3170" s="1">
        <v>41485</v>
      </c>
      <c r="L3170"/>
      <c r="M3170">
        <v>12.25</v>
      </c>
      <c r="N3170">
        <v>41930</v>
      </c>
      <c r="O3170">
        <v>2</v>
      </c>
      <c r="P3170" t="s">
        <v>26</v>
      </c>
      <c r="Q3170">
        <v>0</v>
      </c>
      <c r="R3170">
        <v>6</v>
      </c>
      <c r="S3170" t="s">
        <v>473</v>
      </c>
      <c r="T3170" t="s">
        <v>26</v>
      </c>
    </row>
    <row r="3171" spans="1:20" x14ac:dyDescent="0.3">
      <c r="A3171" t="s">
        <v>3383</v>
      </c>
      <c r="B3171" t="s">
        <v>29</v>
      </c>
      <c r="C3171">
        <v>29</v>
      </c>
      <c r="D3171" t="s">
        <v>30</v>
      </c>
      <c r="E3171" t="s">
        <v>53</v>
      </c>
      <c r="F3171" t="s">
        <v>40</v>
      </c>
      <c r="G3171" t="s">
        <v>50</v>
      </c>
      <c r="H3171" t="s">
        <v>84</v>
      </c>
      <c r="I3171">
        <v>6.5</v>
      </c>
      <c r="J3171" t="s">
        <v>25</v>
      </c>
      <c r="K3171" s="1">
        <v>44514</v>
      </c>
      <c r="L3171"/>
      <c r="M3171">
        <v>3.95</v>
      </c>
      <c r="N3171">
        <v>46803</v>
      </c>
      <c r="O3171">
        <v>3</v>
      </c>
      <c r="P3171" t="s">
        <v>26</v>
      </c>
      <c r="Q3171">
        <v>3</v>
      </c>
      <c r="R3171">
        <v>4</v>
      </c>
      <c r="S3171" t="s">
        <v>262</v>
      </c>
      <c r="T3171" t="s">
        <v>26</v>
      </c>
    </row>
    <row r="3172" spans="1:20" x14ac:dyDescent="0.3">
      <c r="A3172" t="s">
        <v>3384</v>
      </c>
      <c r="B3172" t="s">
        <v>29</v>
      </c>
      <c r="C3172">
        <v>27</v>
      </c>
      <c r="D3172" t="s">
        <v>179</v>
      </c>
      <c r="E3172" t="s">
        <v>58</v>
      </c>
      <c r="F3172" t="s">
        <v>40</v>
      </c>
      <c r="G3172" t="s">
        <v>96</v>
      </c>
      <c r="H3172" t="s">
        <v>47</v>
      </c>
      <c r="I3172">
        <v>3.9</v>
      </c>
      <c r="J3172" t="s">
        <v>25</v>
      </c>
      <c r="K3172" s="1">
        <v>44722</v>
      </c>
      <c r="L3172"/>
      <c r="M3172">
        <v>3.38</v>
      </c>
      <c r="N3172">
        <v>42813</v>
      </c>
      <c r="O3172">
        <v>3</v>
      </c>
      <c r="P3172" t="s">
        <v>26</v>
      </c>
      <c r="Q3172">
        <v>2</v>
      </c>
      <c r="R3172">
        <v>6</v>
      </c>
      <c r="S3172" t="s">
        <v>42</v>
      </c>
      <c r="T3172" t="s">
        <v>26</v>
      </c>
    </row>
    <row r="3173" spans="1:20" x14ac:dyDescent="0.3">
      <c r="A3173" t="s">
        <v>3385</v>
      </c>
      <c r="B3173" t="s">
        <v>209</v>
      </c>
      <c r="C3173">
        <v>39</v>
      </c>
      <c r="D3173" t="s">
        <v>20</v>
      </c>
      <c r="E3173" t="s">
        <v>58</v>
      </c>
      <c r="F3173" t="s">
        <v>32</v>
      </c>
      <c r="G3173" t="s">
        <v>171</v>
      </c>
      <c r="H3173" t="s">
        <v>24</v>
      </c>
      <c r="I3173">
        <v>11.8</v>
      </c>
      <c r="J3173" t="s">
        <v>25</v>
      </c>
      <c r="K3173" s="1">
        <v>43723</v>
      </c>
      <c r="L3173"/>
      <c r="M3173">
        <v>6.12</v>
      </c>
      <c r="N3173">
        <v>57218</v>
      </c>
      <c r="O3173">
        <v>4</v>
      </c>
      <c r="P3173" t="s">
        <v>26</v>
      </c>
      <c r="Q3173">
        <v>0</v>
      </c>
      <c r="R3173">
        <v>7</v>
      </c>
      <c r="S3173" t="s">
        <v>1656</v>
      </c>
      <c r="T3173" t="s">
        <v>26</v>
      </c>
    </row>
    <row r="3174" spans="1:20" x14ac:dyDescent="0.3">
      <c r="A3174" t="s">
        <v>3386</v>
      </c>
      <c r="B3174" t="s">
        <v>29</v>
      </c>
      <c r="C3174">
        <v>31</v>
      </c>
      <c r="D3174" t="s">
        <v>30</v>
      </c>
      <c r="E3174" t="s">
        <v>63</v>
      </c>
      <c r="F3174" t="s">
        <v>32</v>
      </c>
      <c r="G3174" t="s">
        <v>33</v>
      </c>
      <c r="H3174" t="s">
        <v>24</v>
      </c>
      <c r="I3174">
        <v>4.5</v>
      </c>
      <c r="J3174" t="s">
        <v>25</v>
      </c>
      <c r="K3174" s="1">
        <v>41494</v>
      </c>
      <c r="L3174"/>
      <c r="M3174">
        <v>12.22</v>
      </c>
      <c r="N3174">
        <v>30009</v>
      </c>
      <c r="O3174">
        <v>3</v>
      </c>
      <c r="P3174" t="s">
        <v>26</v>
      </c>
      <c r="Q3174">
        <v>2</v>
      </c>
      <c r="R3174">
        <v>6</v>
      </c>
      <c r="S3174" t="s">
        <v>34</v>
      </c>
      <c r="T3174" t="s">
        <v>26</v>
      </c>
    </row>
    <row r="3175" spans="1:20" x14ac:dyDescent="0.3">
      <c r="A3175" t="s">
        <v>3387</v>
      </c>
      <c r="B3175" t="s">
        <v>29</v>
      </c>
      <c r="C3175">
        <v>37</v>
      </c>
      <c r="D3175" t="s">
        <v>20</v>
      </c>
      <c r="E3175" t="s">
        <v>63</v>
      </c>
      <c r="F3175" t="s">
        <v>82</v>
      </c>
      <c r="G3175" t="s">
        <v>107</v>
      </c>
      <c r="H3175" t="s">
        <v>47</v>
      </c>
      <c r="I3175">
        <v>13.2</v>
      </c>
      <c r="J3175" t="s">
        <v>25</v>
      </c>
      <c r="K3175" s="1">
        <v>40284</v>
      </c>
      <c r="L3175"/>
      <c r="M3175">
        <v>15.53</v>
      </c>
      <c r="N3175">
        <v>63547</v>
      </c>
      <c r="O3175">
        <v>2</v>
      </c>
      <c r="P3175" t="s">
        <v>26</v>
      </c>
      <c r="Q3175">
        <v>1</v>
      </c>
      <c r="R3175">
        <v>13</v>
      </c>
      <c r="S3175" t="s">
        <v>683</v>
      </c>
      <c r="T3175" t="s">
        <v>26</v>
      </c>
    </row>
    <row r="3176" spans="1:20" x14ac:dyDescent="0.3">
      <c r="A3176" t="s">
        <v>3388</v>
      </c>
      <c r="B3176" t="s">
        <v>29</v>
      </c>
      <c r="C3176">
        <v>31</v>
      </c>
      <c r="D3176" t="s">
        <v>20</v>
      </c>
      <c r="E3176" t="s">
        <v>31</v>
      </c>
      <c r="F3176" t="s">
        <v>67</v>
      </c>
      <c r="G3176" t="s">
        <v>90</v>
      </c>
      <c r="H3176" t="s">
        <v>24</v>
      </c>
      <c r="I3176">
        <v>8.6</v>
      </c>
      <c r="J3176" t="s">
        <v>25</v>
      </c>
      <c r="K3176" s="1">
        <v>43679</v>
      </c>
      <c r="L3176"/>
      <c r="M3176">
        <v>6.24</v>
      </c>
      <c r="N3176">
        <v>47051</v>
      </c>
      <c r="O3176">
        <v>3</v>
      </c>
      <c r="P3176" t="s">
        <v>26</v>
      </c>
      <c r="Q3176">
        <v>2</v>
      </c>
      <c r="R3176">
        <v>5</v>
      </c>
      <c r="S3176" t="s">
        <v>324</v>
      </c>
      <c r="T3176" t="s">
        <v>26</v>
      </c>
    </row>
    <row r="3177" spans="1:20" x14ac:dyDescent="0.3">
      <c r="A3177" t="s">
        <v>3389</v>
      </c>
      <c r="B3177" t="s">
        <v>19</v>
      </c>
      <c r="C3177">
        <v>36</v>
      </c>
      <c r="D3177" t="s">
        <v>30</v>
      </c>
      <c r="E3177" t="s">
        <v>63</v>
      </c>
      <c r="F3177" t="s">
        <v>67</v>
      </c>
      <c r="G3177" t="s">
        <v>71</v>
      </c>
      <c r="H3177" t="s">
        <v>84</v>
      </c>
      <c r="I3177">
        <v>7.2</v>
      </c>
      <c r="J3177" t="s">
        <v>25</v>
      </c>
      <c r="K3177" s="1">
        <v>40388</v>
      </c>
      <c r="L3177"/>
      <c r="M3177">
        <v>15.25</v>
      </c>
      <c r="N3177">
        <v>45998</v>
      </c>
      <c r="O3177">
        <v>3</v>
      </c>
      <c r="P3177" t="s">
        <v>26</v>
      </c>
      <c r="Q3177">
        <v>2</v>
      </c>
      <c r="R3177">
        <v>4</v>
      </c>
      <c r="S3177" t="s">
        <v>834</v>
      </c>
      <c r="T3177" t="s">
        <v>26</v>
      </c>
    </row>
    <row r="3178" spans="1:20" x14ac:dyDescent="0.3">
      <c r="A3178" t="s">
        <v>3390</v>
      </c>
      <c r="B3178" t="s">
        <v>19</v>
      </c>
      <c r="C3178">
        <v>31</v>
      </c>
      <c r="D3178" t="s">
        <v>30</v>
      </c>
      <c r="E3178" t="s">
        <v>44</v>
      </c>
      <c r="F3178" t="s">
        <v>67</v>
      </c>
      <c r="G3178" t="s">
        <v>68</v>
      </c>
      <c r="H3178" t="s">
        <v>24</v>
      </c>
      <c r="I3178">
        <v>9.4</v>
      </c>
      <c r="J3178" t="s">
        <v>25</v>
      </c>
      <c r="K3178" s="1">
        <v>44229</v>
      </c>
      <c r="L3178"/>
      <c r="M3178">
        <v>4.7300000000000004</v>
      </c>
      <c r="N3178">
        <v>54894</v>
      </c>
      <c r="O3178">
        <v>2</v>
      </c>
      <c r="P3178" t="s">
        <v>26</v>
      </c>
      <c r="Q3178">
        <v>0</v>
      </c>
      <c r="R3178">
        <v>7</v>
      </c>
      <c r="S3178" t="s">
        <v>1572</v>
      </c>
      <c r="T3178" t="s">
        <v>26</v>
      </c>
    </row>
    <row r="3179" spans="1:20" x14ac:dyDescent="0.3">
      <c r="A3179" t="s">
        <v>3391</v>
      </c>
      <c r="B3179" t="s">
        <v>29</v>
      </c>
      <c r="C3179">
        <v>33</v>
      </c>
      <c r="D3179" t="s">
        <v>20</v>
      </c>
      <c r="E3179" t="s">
        <v>39</v>
      </c>
      <c r="F3179" t="s">
        <v>32</v>
      </c>
      <c r="G3179" t="s">
        <v>33</v>
      </c>
      <c r="H3179" t="s">
        <v>24</v>
      </c>
      <c r="I3179">
        <v>7.6</v>
      </c>
      <c r="J3179" t="s">
        <v>25</v>
      </c>
      <c r="K3179" s="1">
        <v>41756</v>
      </c>
      <c r="L3179"/>
      <c r="M3179">
        <v>11.5</v>
      </c>
      <c r="N3179">
        <v>43820</v>
      </c>
      <c r="O3179">
        <v>4</v>
      </c>
      <c r="P3179" t="s">
        <v>26</v>
      </c>
      <c r="Q3179">
        <v>1</v>
      </c>
      <c r="R3179">
        <v>3</v>
      </c>
      <c r="S3179" t="s">
        <v>191</v>
      </c>
      <c r="T3179" t="s">
        <v>26</v>
      </c>
    </row>
    <row r="3180" spans="1:20" x14ac:dyDescent="0.3">
      <c r="A3180" t="s">
        <v>3392</v>
      </c>
      <c r="B3180" t="s">
        <v>29</v>
      </c>
      <c r="C3180">
        <v>30</v>
      </c>
      <c r="D3180" t="s">
        <v>20</v>
      </c>
      <c r="E3180" t="s">
        <v>44</v>
      </c>
      <c r="F3180" t="s">
        <v>54</v>
      </c>
      <c r="G3180" t="s">
        <v>55</v>
      </c>
      <c r="H3180" t="s">
        <v>24</v>
      </c>
      <c r="I3180">
        <v>5.3</v>
      </c>
      <c r="J3180" t="s">
        <v>25</v>
      </c>
      <c r="K3180" s="1">
        <v>43844</v>
      </c>
      <c r="L3180"/>
      <c r="M3180">
        <v>5.79</v>
      </c>
      <c r="N3180">
        <v>42664</v>
      </c>
      <c r="O3180">
        <v>3</v>
      </c>
      <c r="P3180" t="s">
        <v>26</v>
      </c>
      <c r="Q3180">
        <v>2</v>
      </c>
      <c r="R3180">
        <v>2</v>
      </c>
      <c r="S3180" t="s">
        <v>229</v>
      </c>
      <c r="T3180" t="s">
        <v>26</v>
      </c>
    </row>
    <row r="3181" spans="1:20" x14ac:dyDescent="0.3">
      <c r="A3181" t="s">
        <v>3393</v>
      </c>
      <c r="B3181" t="s">
        <v>19</v>
      </c>
      <c r="C3181">
        <v>40</v>
      </c>
      <c r="D3181" t="s">
        <v>30</v>
      </c>
      <c r="E3181" t="s">
        <v>58</v>
      </c>
      <c r="F3181" t="s">
        <v>32</v>
      </c>
      <c r="G3181" t="s">
        <v>33</v>
      </c>
      <c r="H3181" t="s">
        <v>24</v>
      </c>
      <c r="I3181">
        <v>9.8000000000000007</v>
      </c>
      <c r="J3181" t="s">
        <v>25</v>
      </c>
      <c r="K3181" s="1">
        <v>41302</v>
      </c>
      <c r="L3181" s="1">
        <v>41965</v>
      </c>
      <c r="M3181">
        <v>1.82</v>
      </c>
      <c r="N3181">
        <v>56724</v>
      </c>
      <c r="O3181">
        <v>3</v>
      </c>
      <c r="P3181" t="s">
        <v>26</v>
      </c>
      <c r="Q3181">
        <v>1</v>
      </c>
      <c r="R3181">
        <v>7</v>
      </c>
      <c r="S3181" t="s">
        <v>601</v>
      </c>
      <c r="T3181" t="s">
        <v>65</v>
      </c>
    </row>
    <row r="3182" spans="1:20" x14ac:dyDescent="0.3">
      <c r="A3182" t="s">
        <v>3394</v>
      </c>
      <c r="B3182" t="s">
        <v>29</v>
      </c>
      <c r="C3182">
        <v>31</v>
      </c>
      <c r="D3182" t="s">
        <v>20</v>
      </c>
      <c r="E3182" t="s">
        <v>21</v>
      </c>
      <c r="F3182" t="s">
        <v>22</v>
      </c>
      <c r="G3182" t="s">
        <v>59</v>
      </c>
      <c r="H3182" t="s">
        <v>24</v>
      </c>
      <c r="I3182">
        <v>6.7</v>
      </c>
      <c r="J3182" t="s">
        <v>25</v>
      </c>
      <c r="K3182" s="1">
        <v>44398</v>
      </c>
      <c r="L3182" s="1">
        <v>44967</v>
      </c>
      <c r="M3182">
        <v>1.56</v>
      </c>
      <c r="N3182">
        <v>46745</v>
      </c>
      <c r="O3182">
        <v>2</v>
      </c>
      <c r="P3182" t="s">
        <v>26</v>
      </c>
      <c r="Q3182">
        <v>1</v>
      </c>
      <c r="R3182">
        <v>2</v>
      </c>
      <c r="S3182" t="s">
        <v>581</v>
      </c>
      <c r="T3182" t="s">
        <v>65</v>
      </c>
    </row>
    <row r="3183" spans="1:20" x14ac:dyDescent="0.3">
      <c r="A3183" t="s">
        <v>3395</v>
      </c>
      <c r="B3183" t="s">
        <v>29</v>
      </c>
      <c r="C3183">
        <v>36</v>
      </c>
      <c r="D3183" t="s">
        <v>20</v>
      </c>
      <c r="E3183" t="s">
        <v>21</v>
      </c>
      <c r="F3183" t="s">
        <v>32</v>
      </c>
      <c r="G3183" t="s">
        <v>33</v>
      </c>
      <c r="H3183" t="s">
        <v>84</v>
      </c>
      <c r="I3183">
        <v>10.3</v>
      </c>
      <c r="J3183" t="s">
        <v>25</v>
      </c>
      <c r="K3183" s="1">
        <v>45545</v>
      </c>
      <c r="L3183"/>
      <c r="M3183">
        <v>1.1299999999999999</v>
      </c>
      <c r="N3183">
        <v>47227</v>
      </c>
      <c r="O3183">
        <v>3</v>
      </c>
      <c r="P3183" t="s">
        <v>26</v>
      </c>
      <c r="Q3183">
        <v>3</v>
      </c>
      <c r="R3183">
        <v>7</v>
      </c>
      <c r="S3183" t="s">
        <v>377</v>
      </c>
      <c r="T3183" t="s">
        <v>26</v>
      </c>
    </row>
    <row r="3184" spans="1:20" x14ac:dyDescent="0.3">
      <c r="A3184" t="s">
        <v>3396</v>
      </c>
      <c r="B3184" t="s">
        <v>19</v>
      </c>
      <c r="C3184">
        <v>41</v>
      </c>
      <c r="D3184" t="s">
        <v>20</v>
      </c>
      <c r="E3184" t="s">
        <v>39</v>
      </c>
      <c r="F3184" t="s">
        <v>22</v>
      </c>
      <c r="G3184" t="s">
        <v>23</v>
      </c>
      <c r="H3184" t="s">
        <v>51</v>
      </c>
      <c r="I3184">
        <v>19.399999999999999</v>
      </c>
      <c r="J3184" t="s">
        <v>25</v>
      </c>
      <c r="K3184" s="1">
        <v>44836</v>
      </c>
      <c r="L3184"/>
      <c r="M3184">
        <v>3.07</v>
      </c>
      <c r="N3184">
        <v>71472</v>
      </c>
      <c r="O3184">
        <v>2</v>
      </c>
      <c r="P3184" t="s">
        <v>26</v>
      </c>
      <c r="Q3184">
        <v>2</v>
      </c>
      <c r="R3184">
        <v>2</v>
      </c>
      <c r="S3184" t="s">
        <v>1575</v>
      </c>
      <c r="T3184" t="s">
        <v>26</v>
      </c>
    </row>
    <row r="3185" spans="1:20" x14ac:dyDescent="0.3">
      <c r="A3185" t="s">
        <v>3397</v>
      </c>
      <c r="B3185" t="s">
        <v>19</v>
      </c>
      <c r="C3185">
        <v>22</v>
      </c>
      <c r="D3185" t="s">
        <v>30</v>
      </c>
      <c r="E3185" t="s">
        <v>53</v>
      </c>
      <c r="F3185" t="s">
        <v>67</v>
      </c>
      <c r="G3185" t="s">
        <v>90</v>
      </c>
      <c r="H3185" t="s">
        <v>24</v>
      </c>
      <c r="I3185">
        <v>2</v>
      </c>
      <c r="J3185" t="s">
        <v>25</v>
      </c>
      <c r="K3185" s="1">
        <v>41253</v>
      </c>
      <c r="L3185"/>
      <c r="M3185">
        <v>12.88</v>
      </c>
      <c r="N3185">
        <v>38932</v>
      </c>
      <c r="O3185">
        <v>1</v>
      </c>
      <c r="P3185" t="s">
        <v>26</v>
      </c>
      <c r="Q3185">
        <v>4</v>
      </c>
      <c r="R3185">
        <v>8</v>
      </c>
      <c r="S3185" t="s">
        <v>598</v>
      </c>
      <c r="T3185" t="s">
        <v>26</v>
      </c>
    </row>
    <row r="3186" spans="1:20" x14ac:dyDescent="0.3">
      <c r="A3186" t="s">
        <v>3398</v>
      </c>
      <c r="B3186" t="s">
        <v>29</v>
      </c>
      <c r="C3186">
        <v>38</v>
      </c>
      <c r="D3186" t="s">
        <v>30</v>
      </c>
      <c r="E3186" t="s">
        <v>21</v>
      </c>
      <c r="F3186" t="s">
        <v>54</v>
      </c>
      <c r="G3186" t="s">
        <v>139</v>
      </c>
      <c r="H3186" t="s">
        <v>24</v>
      </c>
      <c r="I3186">
        <v>14.5</v>
      </c>
      <c r="J3186" t="s">
        <v>25</v>
      </c>
      <c r="K3186" s="1">
        <v>44054</v>
      </c>
      <c r="L3186"/>
      <c r="M3186">
        <v>5.21</v>
      </c>
      <c r="N3186">
        <v>62114</v>
      </c>
      <c r="O3186">
        <v>2</v>
      </c>
      <c r="P3186" t="s">
        <v>26</v>
      </c>
      <c r="Q3186">
        <v>0</v>
      </c>
      <c r="R3186">
        <v>4</v>
      </c>
      <c r="S3186" t="s">
        <v>386</v>
      </c>
      <c r="T3186" t="s">
        <v>26</v>
      </c>
    </row>
    <row r="3187" spans="1:20" x14ac:dyDescent="0.3">
      <c r="A3187" t="s">
        <v>322</v>
      </c>
      <c r="B3187" t="s">
        <v>29</v>
      </c>
      <c r="C3187">
        <v>23</v>
      </c>
      <c r="D3187" t="s">
        <v>30</v>
      </c>
      <c r="E3187" t="s">
        <v>53</v>
      </c>
      <c r="F3187" t="s">
        <v>22</v>
      </c>
      <c r="G3187" t="s">
        <v>74</v>
      </c>
      <c r="H3187" t="s">
        <v>75</v>
      </c>
      <c r="I3187">
        <v>3</v>
      </c>
      <c r="J3187" t="s">
        <v>85</v>
      </c>
      <c r="K3187" s="1">
        <v>43092</v>
      </c>
      <c r="L3187"/>
      <c r="M3187">
        <v>7.85</v>
      </c>
      <c r="N3187">
        <v>38266</v>
      </c>
      <c r="O3187">
        <v>3</v>
      </c>
      <c r="P3187" t="s">
        <v>26</v>
      </c>
      <c r="Q3187">
        <v>0</v>
      </c>
      <c r="R3187">
        <v>5</v>
      </c>
      <c r="T3187" t="s">
        <v>26</v>
      </c>
    </row>
    <row r="3188" spans="1:20" x14ac:dyDescent="0.3">
      <c r="A3188" t="s">
        <v>3399</v>
      </c>
      <c r="B3188" t="s">
        <v>29</v>
      </c>
      <c r="C3188">
        <v>34</v>
      </c>
      <c r="D3188" t="s">
        <v>30</v>
      </c>
      <c r="E3188" t="s">
        <v>31</v>
      </c>
      <c r="F3188" t="s">
        <v>82</v>
      </c>
      <c r="G3188" t="s">
        <v>284</v>
      </c>
      <c r="H3188" t="s">
        <v>84</v>
      </c>
      <c r="I3188">
        <v>10.3</v>
      </c>
      <c r="J3188" t="s">
        <v>25</v>
      </c>
      <c r="K3188" s="1">
        <v>39839</v>
      </c>
      <c r="L3188"/>
      <c r="M3188">
        <v>16.75</v>
      </c>
      <c r="N3188">
        <v>50876</v>
      </c>
      <c r="O3188">
        <v>3</v>
      </c>
      <c r="P3188" t="s">
        <v>26</v>
      </c>
      <c r="Q3188">
        <v>3</v>
      </c>
      <c r="R3188">
        <v>6</v>
      </c>
      <c r="S3188" t="s">
        <v>1999</v>
      </c>
      <c r="T3188" t="s">
        <v>26</v>
      </c>
    </row>
    <row r="3189" spans="1:20" x14ac:dyDescent="0.3">
      <c r="A3189" t="s">
        <v>3400</v>
      </c>
      <c r="B3189" t="s">
        <v>29</v>
      </c>
      <c r="C3189">
        <v>38</v>
      </c>
      <c r="D3189" t="s">
        <v>30</v>
      </c>
      <c r="E3189" t="s">
        <v>53</v>
      </c>
      <c r="F3189" t="s">
        <v>32</v>
      </c>
      <c r="G3189" t="s">
        <v>171</v>
      </c>
      <c r="H3189" t="s">
        <v>51</v>
      </c>
      <c r="I3189">
        <v>9.9</v>
      </c>
      <c r="J3189" t="s">
        <v>25</v>
      </c>
      <c r="K3189" s="1">
        <v>41599</v>
      </c>
      <c r="L3189"/>
      <c r="M3189">
        <v>11.93</v>
      </c>
      <c r="N3189">
        <v>48650</v>
      </c>
      <c r="O3189">
        <v>3</v>
      </c>
      <c r="P3189" t="s">
        <v>26</v>
      </c>
      <c r="Q3189">
        <v>0</v>
      </c>
      <c r="R3189">
        <v>4</v>
      </c>
      <c r="S3189" t="s">
        <v>2633</v>
      </c>
      <c r="T3189" t="s">
        <v>26</v>
      </c>
    </row>
    <row r="3190" spans="1:20" x14ac:dyDescent="0.3">
      <c r="A3190" t="s">
        <v>3401</v>
      </c>
      <c r="B3190" t="s">
        <v>29</v>
      </c>
      <c r="C3190">
        <v>38</v>
      </c>
      <c r="D3190" t="s">
        <v>30</v>
      </c>
      <c r="E3190" t="s">
        <v>36</v>
      </c>
      <c r="F3190" t="s">
        <v>92</v>
      </c>
      <c r="G3190" t="s">
        <v>93</v>
      </c>
      <c r="H3190" t="s">
        <v>24</v>
      </c>
      <c r="I3190">
        <v>8</v>
      </c>
      <c r="J3190" t="s">
        <v>85</v>
      </c>
      <c r="K3190" s="1">
        <v>43317</v>
      </c>
      <c r="L3190"/>
      <c r="M3190">
        <v>7.23</v>
      </c>
      <c r="N3190">
        <v>44386</v>
      </c>
      <c r="O3190">
        <v>4</v>
      </c>
      <c r="P3190" t="s">
        <v>26</v>
      </c>
      <c r="Q3190">
        <v>1</v>
      </c>
      <c r="R3190">
        <v>13</v>
      </c>
      <c r="S3190" t="s">
        <v>1997</v>
      </c>
      <c r="T3190" t="s">
        <v>26</v>
      </c>
    </row>
    <row r="3191" spans="1:20" x14ac:dyDescent="0.3">
      <c r="A3191" t="s">
        <v>3402</v>
      </c>
      <c r="B3191" t="s">
        <v>29</v>
      </c>
      <c r="C3191">
        <v>28</v>
      </c>
      <c r="D3191" t="s">
        <v>30</v>
      </c>
      <c r="E3191" t="s">
        <v>58</v>
      </c>
      <c r="F3191" t="s">
        <v>54</v>
      </c>
      <c r="G3191" t="s">
        <v>139</v>
      </c>
      <c r="H3191" t="s">
        <v>24</v>
      </c>
      <c r="I3191">
        <v>5.3</v>
      </c>
      <c r="J3191" t="s">
        <v>25</v>
      </c>
      <c r="K3191" s="1">
        <v>44204</v>
      </c>
      <c r="L3191"/>
      <c r="M3191">
        <v>4.8</v>
      </c>
      <c r="N3191">
        <v>44993</v>
      </c>
      <c r="O3191">
        <v>3</v>
      </c>
      <c r="P3191" t="s">
        <v>26</v>
      </c>
      <c r="Q3191">
        <v>2</v>
      </c>
      <c r="R3191">
        <v>11</v>
      </c>
      <c r="S3191" t="s">
        <v>78</v>
      </c>
      <c r="T3191" t="s">
        <v>26</v>
      </c>
    </row>
    <row r="3192" spans="1:20" x14ac:dyDescent="0.3">
      <c r="A3192" t="s">
        <v>3403</v>
      </c>
      <c r="B3192" t="s">
        <v>19</v>
      </c>
      <c r="C3192">
        <v>30</v>
      </c>
      <c r="D3192" t="s">
        <v>30</v>
      </c>
      <c r="E3192" t="s">
        <v>53</v>
      </c>
      <c r="F3192" t="s">
        <v>45</v>
      </c>
      <c r="G3192" t="s">
        <v>98</v>
      </c>
      <c r="H3192" t="s">
        <v>24</v>
      </c>
      <c r="I3192">
        <v>5.8</v>
      </c>
      <c r="J3192" t="s">
        <v>25</v>
      </c>
      <c r="K3192" s="1">
        <v>44485</v>
      </c>
      <c r="L3192"/>
      <c r="M3192">
        <v>4.03</v>
      </c>
      <c r="N3192">
        <v>46435</v>
      </c>
      <c r="O3192">
        <v>3</v>
      </c>
      <c r="P3192" t="s">
        <v>26</v>
      </c>
      <c r="Q3192">
        <v>1</v>
      </c>
      <c r="R3192">
        <v>11</v>
      </c>
      <c r="S3192" t="s">
        <v>424</v>
      </c>
      <c r="T3192" t="s">
        <v>26</v>
      </c>
    </row>
    <row r="3193" spans="1:20" x14ac:dyDescent="0.3">
      <c r="A3193" t="s">
        <v>3404</v>
      </c>
      <c r="B3193" t="s">
        <v>29</v>
      </c>
      <c r="C3193">
        <v>34</v>
      </c>
      <c r="D3193" t="s">
        <v>30</v>
      </c>
      <c r="E3193" t="s">
        <v>21</v>
      </c>
      <c r="F3193" t="s">
        <v>54</v>
      </c>
      <c r="G3193" t="s">
        <v>139</v>
      </c>
      <c r="H3193" t="s">
        <v>24</v>
      </c>
      <c r="I3193">
        <v>12.9</v>
      </c>
      <c r="J3193" t="s">
        <v>85</v>
      </c>
      <c r="K3193" s="1">
        <v>41284</v>
      </c>
      <c r="L3193"/>
      <c r="M3193">
        <v>12.8</v>
      </c>
      <c r="N3193">
        <v>58559</v>
      </c>
      <c r="O3193">
        <v>2</v>
      </c>
      <c r="P3193" t="s">
        <v>26</v>
      </c>
      <c r="Q3193">
        <v>1</v>
      </c>
      <c r="R3193">
        <v>6</v>
      </c>
      <c r="S3193" t="s">
        <v>545</v>
      </c>
      <c r="T3193" t="s">
        <v>26</v>
      </c>
    </row>
    <row r="3194" spans="1:20" x14ac:dyDescent="0.3">
      <c r="A3194" t="s">
        <v>3405</v>
      </c>
      <c r="B3194" t="s">
        <v>19</v>
      </c>
      <c r="C3194">
        <v>39</v>
      </c>
      <c r="D3194" t="s">
        <v>20</v>
      </c>
      <c r="E3194" t="s">
        <v>21</v>
      </c>
      <c r="F3194" t="s">
        <v>67</v>
      </c>
      <c r="G3194" t="s">
        <v>110</v>
      </c>
      <c r="H3194" t="s">
        <v>24</v>
      </c>
      <c r="I3194">
        <v>16.7</v>
      </c>
      <c r="J3194" t="s">
        <v>25</v>
      </c>
      <c r="K3194" s="1">
        <v>42296</v>
      </c>
      <c r="L3194"/>
      <c r="M3194">
        <v>10.029999999999999</v>
      </c>
      <c r="N3194">
        <v>69509</v>
      </c>
      <c r="O3194">
        <v>4</v>
      </c>
      <c r="P3194" t="s">
        <v>26</v>
      </c>
      <c r="Q3194">
        <v>1</v>
      </c>
      <c r="R3194">
        <v>4</v>
      </c>
      <c r="S3194" t="s">
        <v>133</v>
      </c>
      <c r="T3194" t="s">
        <v>26</v>
      </c>
    </row>
    <row r="3195" spans="1:20" x14ac:dyDescent="0.3">
      <c r="A3195" t="s">
        <v>3406</v>
      </c>
      <c r="B3195" t="s">
        <v>29</v>
      </c>
      <c r="C3195">
        <v>26</v>
      </c>
      <c r="D3195" t="s">
        <v>179</v>
      </c>
      <c r="E3195" t="s">
        <v>31</v>
      </c>
      <c r="F3195" t="s">
        <v>45</v>
      </c>
      <c r="G3195" t="s">
        <v>164</v>
      </c>
      <c r="H3195" t="s">
        <v>51</v>
      </c>
      <c r="I3195">
        <v>2.8</v>
      </c>
      <c r="J3195" t="s">
        <v>25</v>
      </c>
      <c r="K3195" s="1">
        <v>44723</v>
      </c>
      <c r="L3195" s="1">
        <v>45463</v>
      </c>
      <c r="M3195">
        <v>2.0299999999999998</v>
      </c>
      <c r="N3195">
        <v>41477</v>
      </c>
      <c r="O3195">
        <v>2</v>
      </c>
      <c r="P3195" t="s">
        <v>26</v>
      </c>
      <c r="Q3195">
        <v>4</v>
      </c>
      <c r="R3195">
        <v>11</v>
      </c>
      <c r="S3195" t="s">
        <v>330</v>
      </c>
      <c r="T3195" t="s">
        <v>65</v>
      </c>
    </row>
    <row r="3196" spans="1:20" x14ac:dyDescent="0.3">
      <c r="A3196" t="s">
        <v>3407</v>
      </c>
      <c r="B3196" t="s">
        <v>19</v>
      </c>
      <c r="C3196">
        <v>29</v>
      </c>
      <c r="D3196" t="s">
        <v>30</v>
      </c>
      <c r="E3196" t="s">
        <v>31</v>
      </c>
      <c r="F3196" t="s">
        <v>54</v>
      </c>
      <c r="G3196" t="s">
        <v>55</v>
      </c>
      <c r="H3196" t="s">
        <v>24</v>
      </c>
      <c r="I3196">
        <v>5.0999999999999996</v>
      </c>
      <c r="J3196" t="s">
        <v>25</v>
      </c>
      <c r="K3196" s="1">
        <v>39951</v>
      </c>
      <c r="L3196"/>
      <c r="M3196">
        <v>16.45</v>
      </c>
      <c r="N3196">
        <v>39938</v>
      </c>
      <c r="O3196">
        <v>2</v>
      </c>
      <c r="P3196" t="s">
        <v>26</v>
      </c>
      <c r="Q3196">
        <v>3</v>
      </c>
      <c r="R3196">
        <v>6</v>
      </c>
      <c r="S3196" t="s">
        <v>545</v>
      </c>
      <c r="T3196" t="s">
        <v>26</v>
      </c>
    </row>
    <row r="3197" spans="1:20" x14ac:dyDescent="0.3">
      <c r="A3197" t="s">
        <v>3408</v>
      </c>
      <c r="B3197" t="s">
        <v>29</v>
      </c>
      <c r="C3197">
        <v>32</v>
      </c>
      <c r="D3197" t="s">
        <v>20</v>
      </c>
      <c r="E3197" t="s">
        <v>44</v>
      </c>
      <c r="F3197" t="s">
        <v>54</v>
      </c>
      <c r="G3197" t="s">
        <v>55</v>
      </c>
      <c r="H3197" t="s">
        <v>24</v>
      </c>
      <c r="I3197">
        <v>7.6</v>
      </c>
      <c r="J3197" t="s">
        <v>25</v>
      </c>
      <c r="K3197" s="1">
        <v>44654</v>
      </c>
      <c r="L3197"/>
      <c r="M3197">
        <v>3.57</v>
      </c>
      <c r="N3197">
        <v>54724</v>
      </c>
      <c r="O3197">
        <v>4</v>
      </c>
      <c r="P3197" t="s">
        <v>26</v>
      </c>
      <c r="Q3197">
        <v>1</v>
      </c>
      <c r="R3197">
        <v>6</v>
      </c>
      <c r="S3197" t="s">
        <v>447</v>
      </c>
      <c r="T3197" t="s">
        <v>26</v>
      </c>
    </row>
    <row r="3198" spans="1:20" x14ac:dyDescent="0.3">
      <c r="A3198" t="s">
        <v>274</v>
      </c>
      <c r="B3198" t="s">
        <v>29</v>
      </c>
      <c r="C3198">
        <v>27</v>
      </c>
      <c r="D3198" t="s">
        <v>30</v>
      </c>
      <c r="E3198" t="s">
        <v>53</v>
      </c>
      <c r="F3198" t="s">
        <v>54</v>
      </c>
      <c r="G3198" t="s">
        <v>77</v>
      </c>
      <c r="H3198" t="s">
        <v>84</v>
      </c>
      <c r="I3198">
        <v>6.2</v>
      </c>
      <c r="J3198" t="s">
        <v>25</v>
      </c>
      <c r="K3198" s="1">
        <v>39886</v>
      </c>
      <c r="L3198"/>
      <c r="M3198">
        <v>16.62</v>
      </c>
      <c r="N3198">
        <v>44970</v>
      </c>
      <c r="O3198">
        <v>3</v>
      </c>
      <c r="P3198" t="s">
        <v>26</v>
      </c>
      <c r="Q3198">
        <v>2</v>
      </c>
      <c r="R3198">
        <v>11</v>
      </c>
      <c r="T3198" t="s">
        <v>26</v>
      </c>
    </row>
    <row r="3199" spans="1:20" x14ac:dyDescent="0.3">
      <c r="A3199" t="s">
        <v>3409</v>
      </c>
      <c r="B3199" t="s">
        <v>29</v>
      </c>
      <c r="C3199">
        <v>30</v>
      </c>
      <c r="D3199" t="s">
        <v>20</v>
      </c>
      <c r="E3199" t="s">
        <v>53</v>
      </c>
      <c r="F3199" t="s">
        <v>45</v>
      </c>
      <c r="G3199" t="s">
        <v>164</v>
      </c>
      <c r="H3199" t="s">
        <v>84</v>
      </c>
      <c r="I3199">
        <v>7.7</v>
      </c>
      <c r="J3199" t="s">
        <v>25</v>
      </c>
      <c r="K3199" s="1">
        <v>41987</v>
      </c>
      <c r="L3199"/>
      <c r="M3199">
        <v>10.87</v>
      </c>
      <c r="N3199">
        <v>49470</v>
      </c>
      <c r="O3199">
        <v>4</v>
      </c>
      <c r="P3199" t="s">
        <v>26</v>
      </c>
      <c r="Q3199">
        <v>2</v>
      </c>
      <c r="R3199">
        <v>6</v>
      </c>
      <c r="S3199" t="s">
        <v>258</v>
      </c>
      <c r="T3199" t="s">
        <v>26</v>
      </c>
    </row>
    <row r="3200" spans="1:20" x14ac:dyDescent="0.3">
      <c r="A3200" t="s">
        <v>3410</v>
      </c>
      <c r="B3200" t="s">
        <v>19</v>
      </c>
      <c r="C3200">
        <v>34</v>
      </c>
      <c r="D3200" t="s">
        <v>30</v>
      </c>
      <c r="E3200" t="s">
        <v>21</v>
      </c>
      <c r="F3200" t="s">
        <v>40</v>
      </c>
      <c r="G3200" t="s">
        <v>96</v>
      </c>
      <c r="H3200" t="s">
        <v>47</v>
      </c>
      <c r="I3200">
        <v>11.7</v>
      </c>
      <c r="J3200" t="s">
        <v>25</v>
      </c>
      <c r="K3200" s="1">
        <v>43071</v>
      </c>
      <c r="L3200"/>
      <c r="M3200">
        <v>7.9</v>
      </c>
      <c r="N3200">
        <v>55720</v>
      </c>
      <c r="O3200">
        <v>3</v>
      </c>
      <c r="P3200" t="s">
        <v>26</v>
      </c>
      <c r="Q3200">
        <v>1</v>
      </c>
      <c r="R3200">
        <v>8</v>
      </c>
      <c r="S3200" t="s">
        <v>282</v>
      </c>
      <c r="T3200" t="s">
        <v>26</v>
      </c>
    </row>
    <row r="3201" spans="1:20" x14ac:dyDescent="0.3">
      <c r="A3201" t="s">
        <v>3411</v>
      </c>
      <c r="B3201" t="s">
        <v>19</v>
      </c>
      <c r="C3201">
        <v>43</v>
      </c>
      <c r="D3201" t="s">
        <v>30</v>
      </c>
      <c r="E3201" t="s">
        <v>31</v>
      </c>
      <c r="F3201" t="s">
        <v>22</v>
      </c>
      <c r="G3201" t="s">
        <v>59</v>
      </c>
      <c r="H3201" t="s">
        <v>24</v>
      </c>
      <c r="I3201">
        <v>7.6</v>
      </c>
      <c r="J3201" t="s">
        <v>25</v>
      </c>
      <c r="K3201" s="1">
        <v>40208</v>
      </c>
      <c r="L3201"/>
      <c r="M3201">
        <v>15.74</v>
      </c>
      <c r="N3201">
        <v>45642</v>
      </c>
      <c r="O3201">
        <v>3</v>
      </c>
      <c r="P3201" t="s">
        <v>65</v>
      </c>
      <c r="Q3201">
        <v>0</v>
      </c>
      <c r="R3201">
        <v>6</v>
      </c>
      <c r="S3201" t="s">
        <v>88</v>
      </c>
      <c r="T3201" t="s">
        <v>26</v>
      </c>
    </row>
    <row r="3202" spans="1:20" x14ac:dyDescent="0.3">
      <c r="A3202" t="s">
        <v>3412</v>
      </c>
      <c r="B3202" t="s">
        <v>29</v>
      </c>
      <c r="C3202">
        <v>39</v>
      </c>
      <c r="D3202" t="s">
        <v>20</v>
      </c>
      <c r="E3202" t="s">
        <v>39</v>
      </c>
      <c r="F3202" t="s">
        <v>54</v>
      </c>
      <c r="G3202" t="s">
        <v>55</v>
      </c>
      <c r="H3202" t="s">
        <v>47</v>
      </c>
      <c r="I3202">
        <v>17.899999999999999</v>
      </c>
      <c r="J3202" t="s">
        <v>25</v>
      </c>
      <c r="K3202" s="1">
        <v>41736</v>
      </c>
      <c r="L3202"/>
      <c r="M3202">
        <v>11.56</v>
      </c>
      <c r="N3202">
        <v>68414</v>
      </c>
      <c r="O3202">
        <v>5</v>
      </c>
      <c r="P3202" t="s">
        <v>26</v>
      </c>
      <c r="Q3202">
        <v>4</v>
      </c>
      <c r="R3202">
        <v>3</v>
      </c>
      <c r="S3202" t="s">
        <v>447</v>
      </c>
      <c r="T3202" t="s">
        <v>26</v>
      </c>
    </row>
    <row r="3203" spans="1:20" x14ac:dyDescent="0.3">
      <c r="A3203" t="s">
        <v>3413</v>
      </c>
      <c r="B3203" t="s">
        <v>29</v>
      </c>
      <c r="C3203">
        <v>39</v>
      </c>
      <c r="D3203" t="s">
        <v>179</v>
      </c>
      <c r="E3203" t="s">
        <v>63</v>
      </c>
      <c r="F3203" t="s">
        <v>40</v>
      </c>
      <c r="G3203" t="s">
        <v>96</v>
      </c>
      <c r="H3203" t="s">
        <v>51</v>
      </c>
      <c r="I3203">
        <v>12.9</v>
      </c>
      <c r="J3203" t="s">
        <v>25</v>
      </c>
      <c r="K3203" s="1">
        <v>42512</v>
      </c>
      <c r="L3203"/>
      <c r="M3203">
        <v>9.43</v>
      </c>
      <c r="N3203">
        <v>56777</v>
      </c>
      <c r="O3203">
        <v>3</v>
      </c>
      <c r="P3203" t="s">
        <v>26</v>
      </c>
      <c r="Q3203">
        <v>1</v>
      </c>
      <c r="R3203">
        <v>8</v>
      </c>
      <c r="S3203" t="s">
        <v>881</v>
      </c>
      <c r="T3203" t="s">
        <v>26</v>
      </c>
    </row>
    <row r="3204" spans="1:20" x14ac:dyDescent="0.3">
      <c r="A3204" t="s">
        <v>3414</v>
      </c>
      <c r="B3204" t="s">
        <v>19</v>
      </c>
      <c r="C3204">
        <v>40</v>
      </c>
      <c r="D3204" t="s">
        <v>20</v>
      </c>
      <c r="E3204" t="s">
        <v>31</v>
      </c>
      <c r="F3204" t="s">
        <v>67</v>
      </c>
      <c r="G3204" t="s">
        <v>68</v>
      </c>
      <c r="H3204" t="s">
        <v>24</v>
      </c>
      <c r="I3204">
        <v>11.8</v>
      </c>
      <c r="J3204" t="s">
        <v>25</v>
      </c>
      <c r="K3204" s="1">
        <v>42398</v>
      </c>
      <c r="L3204"/>
      <c r="M3204">
        <v>9.75</v>
      </c>
      <c r="N3204">
        <v>59156</v>
      </c>
      <c r="O3204">
        <v>3</v>
      </c>
      <c r="P3204" t="s">
        <v>26</v>
      </c>
      <c r="Q3204">
        <v>5</v>
      </c>
      <c r="R3204">
        <v>9</v>
      </c>
      <c r="S3204" t="s">
        <v>72</v>
      </c>
      <c r="T3204" t="s">
        <v>26</v>
      </c>
    </row>
    <row r="3205" spans="1:20" x14ac:dyDescent="0.3">
      <c r="A3205" t="s">
        <v>3415</v>
      </c>
      <c r="B3205" t="s">
        <v>19</v>
      </c>
      <c r="C3205">
        <v>27</v>
      </c>
      <c r="D3205" t="s">
        <v>30</v>
      </c>
      <c r="E3205" t="s">
        <v>36</v>
      </c>
      <c r="F3205" t="s">
        <v>40</v>
      </c>
      <c r="G3205" t="s">
        <v>96</v>
      </c>
      <c r="H3205" t="s">
        <v>51</v>
      </c>
      <c r="I3205">
        <v>4.8</v>
      </c>
      <c r="J3205" t="s">
        <v>25</v>
      </c>
      <c r="K3205" s="1">
        <v>42298</v>
      </c>
      <c r="L3205" s="1">
        <v>43236</v>
      </c>
      <c r="M3205">
        <v>2.57</v>
      </c>
      <c r="N3205">
        <v>38342</v>
      </c>
      <c r="O3205">
        <v>2</v>
      </c>
      <c r="P3205" t="s">
        <v>26</v>
      </c>
      <c r="Q3205">
        <v>3</v>
      </c>
      <c r="R3205">
        <v>10</v>
      </c>
      <c r="S3205" t="s">
        <v>207</v>
      </c>
      <c r="T3205" t="s">
        <v>65</v>
      </c>
    </row>
    <row r="3206" spans="1:20" x14ac:dyDescent="0.3">
      <c r="A3206" t="s">
        <v>3416</v>
      </c>
      <c r="B3206" t="s">
        <v>19</v>
      </c>
      <c r="C3206">
        <v>33</v>
      </c>
      <c r="D3206" t="s">
        <v>30</v>
      </c>
      <c r="E3206" t="s">
        <v>58</v>
      </c>
      <c r="F3206" t="s">
        <v>32</v>
      </c>
      <c r="G3206" t="s">
        <v>33</v>
      </c>
      <c r="H3206" t="s">
        <v>24</v>
      </c>
      <c r="I3206">
        <v>7.9</v>
      </c>
      <c r="J3206" t="s">
        <v>25</v>
      </c>
      <c r="K3206" s="1">
        <v>41221</v>
      </c>
      <c r="L3206" s="1">
        <v>45933</v>
      </c>
      <c r="M3206">
        <v>12.9</v>
      </c>
      <c r="N3206">
        <v>41051</v>
      </c>
      <c r="O3206">
        <v>2</v>
      </c>
      <c r="P3206" t="s">
        <v>26</v>
      </c>
      <c r="Q3206">
        <v>2</v>
      </c>
      <c r="R3206">
        <v>5</v>
      </c>
      <c r="S3206" t="s">
        <v>242</v>
      </c>
      <c r="T3206" t="s">
        <v>65</v>
      </c>
    </row>
    <row r="3207" spans="1:20" x14ac:dyDescent="0.3">
      <c r="A3207" t="s">
        <v>3417</v>
      </c>
      <c r="B3207" t="s">
        <v>19</v>
      </c>
      <c r="C3207">
        <v>34</v>
      </c>
      <c r="D3207" t="s">
        <v>20</v>
      </c>
      <c r="E3207" t="s">
        <v>36</v>
      </c>
      <c r="F3207" t="s">
        <v>54</v>
      </c>
      <c r="G3207" t="s">
        <v>55</v>
      </c>
      <c r="H3207" t="s">
        <v>24</v>
      </c>
      <c r="I3207">
        <v>0.9</v>
      </c>
      <c r="J3207" t="s">
        <v>25</v>
      </c>
      <c r="K3207" s="1">
        <v>45561</v>
      </c>
      <c r="L3207"/>
      <c r="M3207">
        <v>1.0900000000000001</v>
      </c>
      <c r="N3207">
        <v>31609</v>
      </c>
      <c r="O3207">
        <v>2</v>
      </c>
      <c r="P3207" t="s">
        <v>26</v>
      </c>
      <c r="Q3207">
        <v>1</v>
      </c>
      <c r="R3207">
        <v>11</v>
      </c>
      <c r="S3207" t="s">
        <v>603</v>
      </c>
      <c r="T3207" t="s">
        <v>26</v>
      </c>
    </row>
    <row r="3208" spans="1:20" x14ac:dyDescent="0.3">
      <c r="A3208" t="s">
        <v>713</v>
      </c>
      <c r="B3208" t="s">
        <v>29</v>
      </c>
      <c r="C3208">
        <v>37</v>
      </c>
      <c r="D3208" t="s">
        <v>20</v>
      </c>
      <c r="E3208" t="s">
        <v>36</v>
      </c>
      <c r="F3208" t="s">
        <v>92</v>
      </c>
      <c r="G3208" t="s">
        <v>246</v>
      </c>
      <c r="H3208" t="s">
        <v>24</v>
      </c>
      <c r="I3208">
        <v>9.6999999999999993</v>
      </c>
      <c r="J3208" t="s">
        <v>25</v>
      </c>
      <c r="K3208" s="1">
        <v>42626</v>
      </c>
      <c r="L3208"/>
      <c r="M3208">
        <v>9.1199999999999992</v>
      </c>
      <c r="N3208">
        <v>47960</v>
      </c>
      <c r="O3208">
        <v>1</v>
      </c>
      <c r="P3208" t="s">
        <v>26</v>
      </c>
      <c r="Q3208">
        <v>3</v>
      </c>
      <c r="R3208">
        <v>7</v>
      </c>
      <c r="T3208" t="s">
        <v>26</v>
      </c>
    </row>
    <row r="3209" spans="1:20" x14ac:dyDescent="0.3">
      <c r="A3209" t="s">
        <v>3418</v>
      </c>
      <c r="B3209" t="s">
        <v>29</v>
      </c>
      <c r="C3209">
        <v>31</v>
      </c>
      <c r="D3209" t="s">
        <v>30</v>
      </c>
      <c r="E3209" t="s">
        <v>53</v>
      </c>
      <c r="F3209" t="s">
        <v>45</v>
      </c>
      <c r="G3209" t="s">
        <v>46</v>
      </c>
      <c r="H3209" t="s">
        <v>51</v>
      </c>
      <c r="I3209">
        <v>6.5</v>
      </c>
      <c r="J3209" t="s">
        <v>85</v>
      </c>
      <c r="K3209" s="1">
        <v>40466</v>
      </c>
      <c r="L3209"/>
      <c r="M3209">
        <v>15.04</v>
      </c>
      <c r="N3209">
        <v>43573</v>
      </c>
      <c r="O3209">
        <v>4</v>
      </c>
      <c r="P3209" t="s">
        <v>26</v>
      </c>
      <c r="Q3209">
        <v>3</v>
      </c>
      <c r="R3209">
        <v>5</v>
      </c>
      <c r="S3209" t="s">
        <v>523</v>
      </c>
      <c r="T3209" t="s">
        <v>26</v>
      </c>
    </row>
    <row r="3210" spans="1:20" x14ac:dyDescent="0.3">
      <c r="A3210" t="s">
        <v>3419</v>
      </c>
      <c r="B3210" t="s">
        <v>29</v>
      </c>
      <c r="C3210">
        <v>37</v>
      </c>
      <c r="D3210" t="s">
        <v>30</v>
      </c>
      <c r="E3210" t="s">
        <v>39</v>
      </c>
      <c r="F3210" t="s">
        <v>45</v>
      </c>
      <c r="G3210" t="s">
        <v>46</v>
      </c>
      <c r="H3210" t="s">
        <v>47</v>
      </c>
      <c r="I3210">
        <v>15.6</v>
      </c>
      <c r="J3210" t="s">
        <v>25</v>
      </c>
      <c r="K3210" s="1">
        <v>43361</v>
      </c>
      <c r="L3210"/>
      <c r="M3210">
        <v>7.11</v>
      </c>
      <c r="N3210">
        <v>68086</v>
      </c>
      <c r="O3210">
        <v>4</v>
      </c>
      <c r="P3210" t="s">
        <v>26</v>
      </c>
      <c r="Q3210">
        <v>0</v>
      </c>
      <c r="R3210">
        <v>8</v>
      </c>
      <c r="S3210" t="s">
        <v>341</v>
      </c>
      <c r="T3210" t="s">
        <v>26</v>
      </c>
    </row>
    <row r="3211" spans="1:20" x14ac:dyDescent="0.3">
      <c r="A3211" t="s">
        <v>3420</v>
      </c>
      <c r="B3211" t="s">
        <v>29</v>
      </c>
      <c r="C3211">
        <v>22</v>
      </c>
      <c r="D3211" t="s">
        <v>30</v>
      </c>
      <c r="E3211" t="s">
        <v>21</v>
      </c>
      <c r="F3211" t="s">
        <v>40</v>
      </c>
      <c r="G3211" t="s">
        <v>41</v>
      </c>
      <c r="H3211" t="s">
        <v>24</v>
      </c>
      <c r="I3211">
        <v>2</v>
      </c>
      <c r="J3211" t="s">
        <v>85</v>
      </c>
      <c r="K3211" s="1">
        <v>42669</v>
      </c>
      <c r="L3211" s="1">
        <v>45585</v>
      </c>
      <c r="M3211">
        <v>7.98</v>
      </c>
      <c r="N3211">
        <v>34959</v>
      </c>
      <c r="O3211">
        <v>3</v>
      </c>
      <c r="P3211" t="s">
        <v>26</v>
      </c>
      <c r="Q3211">
        <v>1</v>
      </c>
      <c r="R3211">
        <v>4</v>
      </c>
      <c r="S3211" t="s">
        <v>758</v>
      </c>
      <c r="T3211" t="s">
        <v>65</v>
      </c>
    </row>
    <row r="3212" spans="1:20" x14ac:dyDescent="0.3">
      <c r="A3212" t="s">
        <v>3421</v>
      </c>
      <c r="B3212" t="s">
        <v>19</v>
      </c>
      <c r="C3212">
        <v>23</v>
      </c>
      <c r="D3212" t="s">
        <v>30</v>
      </c>
      <c r="E3212" t="s">
        <v>58</v>
      </c>
      <c r="F3212" t="s">
        <v>40</v>
      </c>
      <c r="G3212" t="s">
        <v>41</v>
      </c>
      <c r="H3212" t="s">
        <v>24</v>
      </c>
      <c r="I3212">
        <v>0.8</v>
      </c>
      <c r="J3212" t="s">
        <v>25</v>
      </c>
      <c r="K3212" s="1">
        <v>44876</v>
      </c>
      <c r="L3212"/>
      <c r="M3212">
        <v>2.96</v>
      </c>
      <c r="N3212">
        <v>40360</v>
      </c>
      <c r="O3212">
        <v>2</v>
      </c>
      <c r="P3212" t="s">
        <v>26</v>
      </c>
      <c r="Q3212">
        <v>0</v>
      </c>
      <c r="R3212">
        <v>3</v>
      </c>
      <c r="S3212" t="s">
        <v>1203</v>
      </c>
      <c r="T3212" t="s">
        <v>26</v>
      </c>
    </row>
    <row r="3213" spans="1:20" x14ac:dyDescent="0.3">
      <c r="A3213" t="s">
        <v>3422</v>
      </c>
      <c r="B3213" t="s">
        <v>29</v>
      </c>
      <c r="C3213">
        <v>30</v>
      </c>
      <c r="D3213" t="s">
        <v>30</v>
      </c>
      <c r="E3213" t="s">
        <v>53</v>
      </c>
      <c r="F3213" t="s">
        <v>92</v>
      </c>
      <c r="G3213" t="s">
        <v>93</v>
      </c>
      <c r="H3213" t="s">
        <v>51</v>
      </c>
      <c r="I3213">
        <v>9.4</v>
      </c>
      <c r="J3213" t="s">
        <v>25</v>
      </c>
      <c r="K3213" s="1">
        <v>45146</v>
      </c>
      <c r="L3213"/>
      <c r="M3213">
        <v>2.2200000000000002</v>
      </c>
      <c r="N3213">
        <v>53306</v>
      </c>
      <c r="O3213">
        <v>5</v>
      </c>
      <c r="P3213" t="s">
        <v>26</v>
      </c>
      <c r="Q3213">
        <v>3</v>
      </c>
      <c r="R3213">
        <v>10</v>
      </c>
      <c r="S3213" t="s">
        <v>404</v>
      </c>
      <c r="T3213" t="s">
        <v>26</v>
      </c>
    </row>
    <row r="3214" spans="1:20" x14ac:dyDescent="0.3">
      <c r="A3214" t="s">
        <v>3423</v>
      </c>
      <c r="B3214" t="s">
        <v>29</v>
      </c>
      <c r="C3214">
        <v>31</v>
      </c>
      <c r="D3214" t="s">
        <v>30</v>
      </c>
      <c r="E3214" t="s">
        <v>36</v>
      </c>
      <c r="F3214" t="s">
        <v>22</v>
      </c>
      <c r="G3214" t="s">
        <v>59</v>
      </c>
      <c r="H3214" t="s">
        <v>24</v>
      </c>
      <c r="I3214">
        <v>4.8</v>
      </c>
      <c r="J3214" t="s">
        <v>85</v>
      </c>
      <c r="K3214" s="1">
        <v>44760</v>
      </c>
      <c r="L3214"/>
      <c r="M3214">
        <v>3.28</v>
      </c>
      <c r="N3214">
        <v>41152</v>
      </c>
      <c r="O3214">
        <v>3</v>
      </c>
      <c r="P3214" t="s">
        <v>26</v>
      </c>
      <c r="Q3214">
        <v>0</v>
      </c>
      <c r="R3214">
        <v>10</v>
      </c>
      <c r="S3214" t="s">
        <v>250</v>
      </c>
      <c r="T3214" t="s">
        <v>26</v>
      </c>
    </row>
    <row r="3215" spans="1:20" x14ac:dyDescent="0.3">
      <c r="A3215" t="s">
        <v>3424</v>
      </c>
      <c r="B3215" t="s">
        <v>29</v>
      </c>
      <c r="C3215">
        <v>30</v>
      </c>
      <c r="D3215" t="s">
        <v>30</v>
      </c>
      <c r="E3215" t="s">
        <v>31</v>
      </c>
      <c r="F3215" t="s">
        <v>82</v>
      </c>
      <c r="G3215" t="s">
        <v>284</v>
      </c>
      <c r="H3215" t="s">
        <v>47</v>
      </c>
      <c r="I3215">
        <v>8.4</v>
      </c>
      <c r="J3215" t="s">
        <v>25</v>
      </c>
      <c r="K3215" s="1">
        <v>45868</v>
      </c>
      <c r="L3215"/>
      <c r="M3215">
        <v>0.25</v>
      </c>
      <c r="N3215">
        <v>46737</v>
      </c>
      <c r="O3215">
        <v>4</v>
      </c>
      <c r="P3215" t="s">
        <v>26</v>
      </c>
      <c r="Q3215">
        <v>1</v>
      </c>
      <c r="R3215">
        <v>7</v>
      </c>
      <c r="S3215" t="s">
        <v>496</v>
      </c>
      <c r="T3215" t="s">
        <v>26</v>
      </c>
    </row>
    <row r="3216" spans="1:20" x14ac:dyDescent="0.3">
      <c r="A3216" t="s">
        <v>3425</v>
      </c>
      <c r="B3216" t="s">
        <v>19</v>
      </c>
      <c r="C3216">
        <v>29</v>
      </c>
      <c r="D3216" t="s">
        <v>30</v>
      </c>
      <c r="E3216" t="s">
        <v>63</v>
      </c>
      <c r="F3216" t="s">
        <v>22</v>
      </c>
      <c r="G3216" t="s">
        <v>59</v>
      </c>
      <c r="H3216" t="s">
        <v>84</v>
      </c>
      <c r="I3216">
        <v>9</v>
      </c>
      <c r="J3216" t="s">
        <v>25</v>
      </c>
      <c r="K3216" s="1">
        <v>44243</v>
      </c>
      <c r="L3216"/>
      <c r="M3216">
        <v>4.7</v>
      </c>
      <c r="N3216">
        <v>49149</v>
      </c>
      <c r="O3216">
        <v>4</v>
      </c>
      <c r="P3216" t="s">
        <v>65</v>
      </c>
      <c r="Q3216">
        <v>1</v>
      </c>
      <c r="R3216">
        <v>4</v>
      </c>
      <c r="S3216" t="s">
        <v>387</v>
      </c>
      <c r="T3216" t="s">
        <v>26</v>
      </c>
    </row>
    <row r="3217" spans="1:20" x14ac:dyDescent="0.3">
      <c r="A3217" t="s">
        <v>3426</v>
      </c>
      <c r="B3217" t="s">
        <v>19</v>
      </c>
      <c r="C3217">
        <v>25</v>
      </c>
      <c r="D3217" t="s">
        <v>30</v>
      </c>
      <c r="E3217" t="s">
        <v>21</v>
      </c>
      <c r="F3217" t="s">
        <v>45</v>
      </c>
      <c r="G3217" t="s">
        <v>98</v>
      </c>
      <c r="H3217" t="s">
        <v>51</v>
      </c>
      <c r="I3217">
        <v>2.7</v>
      </c>
      <c r="J3217" t="s">
        <v>85</v>
      </c>
      <c r="K3217" s="1">
        <v>41340</v>
      </c>
      <c r="L3217"/>
      <c r="M3217">
        <v>12.64</v>
      </c>
      <c r="N3217">
        <v>33797</v>
      </c>
      <c r="O3217">
        <v>2</v>
      </c>
      <c r="P3217" t="s">
        <v>65</v>
      </c>
      <c r="Q3217">
        <v>1</v>
      </c>
      <c r="R3217">
        <v>8</v>
      </c>
      <c r="S3217" t="s">
        <v>347</v>
      </c>
      <c r="T3217" t="s">
        <v>26</v>
      </c>
    </row>
    <row r="3218" spans="1:20" x14ac:dyDescent="0.3">
      <c r="A3218" t="s">
        <v>489</v>
      </c>
      <c r="B3218" t="s">
        <v>19</v>
      </c>
      <c r="C3218">
        <v>27</v>
      </c>
      <c r="D3218" t="s">
        <v>30</v>
      </c>
      <c r="E3218" t="s">
        <v>53</v>
      </c>
      <c r="F3218" t="s">
        <v>82</v>
      </c>
      <c r="G3218" t="s">
        <v>107</v>
      </c>
      <c r="H3218" t="s">
        <v>24</v>
      </c>
      <c r="I3218">
        <v>0</v>
      </c>
      <c r="J3218" t="s">
        <v>25</v>
      </c>
      <c r="K3218" s="1">
        <v>42523</v>
      </c>
      <c r="L3218"/>
      <c r="M3218">
        <v>9.4</v>
      </c>
      <c r="N3218">
        <v>36114</v>
      </c>
      <c r="O3218">
        <v>3</v>
      </c>
      <c r="P3218" t="s">
        <v>26</v>
      </c>
      <c r="Q3218">
        <v>1</v>
      </c>
      <c r="R3218">
        <v>7</v>
      </c>
      <c r="T3218" t="s">
        <v>26</v>
      </c>
    </row>
    <row r="3219" spans="1:20" x14ac:dyDescent="0.3">
      <c r="A3219" t="s">
        <v>3427</v>
      </c>
      <c r="B3219" t="s">
        <v>19</v>
      </c>
      <c r="C3219">
        <v>31</v>
      </c>
      <c r="D3219" t="s">
        <v>30</v>
      </c>
      <c r="E3219" t="s">
        <v>63</v>
      </c>
      <c r="F3219" t="s">
        <v>82</v>
      </c>
      <c r="G3219" t="s">
        <v>83</v>
      </c>
      <c r="H3219" t="s">
        <v>51</v>
      </c>
      <c r="I3219">
        <v>7.4</v>
      </c>
      <c r="J3219" t="s">
        <v>25</v>
      </c>
      <c r="K3219" s="1">
        <v>41234</v>
      </c>
      <c r="L3219" s="1">
        <v>41896</v>
      </c>
      <c r="M3219">
        <v>1.81</v>
      </c>
      <c r="N3219">
        <v>40056</v>
      </c>
      <c r="O3219">
        <v>1</v>
      </c>
      <c r="P3219" t="s">
        <v>26</v>
      </c>
      <c r="Q3219">
        <v>0</v>
      </c>
      <c r="R3219">
        <v>6</v>
      </c>
      <c r="S3219" t="s">
        <v>663</v>
      </c>
      <c r="T3219" t="s">
        <v>65</v>
      </c>
    </row>
    <row r="3220" spans="1:20" x14ac:dyDescent="0.3">
      <c r="A3220" t="s">
        <v>3428</v>
      </c>
      <c r="B3220" t="s">
        <v>19</v>
      </c>
      <c r="C3220">
        <v>39</v>
      </c>
      <c r="D3220" t="s">
        <v>20</v>
      </c>
      <c r="E3220" t="s">
        <v>58</v>
      </c>
      <c r="F3220" t="s">
        <v>82</v>
      </c>
      <c r="G3220" t="s">
        <v>284</v>
      </c>
      <c r="H3220" t="s">
        <v>24</v>
      </c>
      <c r="I3220">
        <v>11.4</v>
      </c>
      <c r="J3220" t="s">
        <v>25</v>
      </c>
      <c r="K3220" s="1">
        <v>42828</v>
      </c>
      <c r="L3220"/>
      <c r="M3220">
        <v>8.57</v>
      </c>
      <c r="N3220">
        <v>53606</v>
      </c>
      <c r="O3220">
        <v>3</v>
      </c>
      <c r="P3220" t="s">
        <v>26</v>
      </c>
      <c r="Q3220">
        <v>2</v>
      </c>
      <c r="R3220">
        <v>3</v>
      </c>
      <c r="S3220" t="s">
        <v>108</v>
      </c>
      <c r="T3220" t="s">
        <v>26</v>
      </c>
    </row>
    <row r="3221" spans="1:20" x14ac:dyDescent="0.3">
      <c r="A3221" t="s">
        <v>3429</v>
      </c>
      <c r="B3221" t="s">
        <v>19</v>
      </c>
      <c r="C3221">
        <v>29</v>
      </c>
      <c r="D3221" t="s">
        <v>20</v>
      </c>
      <c r="E3221" t="s">
        <v>21</v>
      </c>
      <c r="F3221" t="s">
        <v>92</v>
      </c>
      <c r="G3221" t="s">
        <v>93</v>
      </c>
      <c r="H3221" t="s">
        <v>84</v>
      </c>
      <c r="I3221">
        <v>7.4</v>
      </c>
      <c r="J3221" t="s">
        <v>25</v>
      </c>
      <c r="K3221" s="1">
        <v>40563</v>
      </c>
      <c r="L3221"/>
      <c r="M3221">
        <v>14.77</v>
      </c>
      <c r="N3221">
        <v>56444</v>
      </c>
      <c r="O3221">
        <v>3</v>
      </c>
      <c r="P3221" t="s">
        <v>26</v>
      </c>
      <c r="Q3221">
        <v>2</v>
      </c>
      <c r="R3221">
        <v>6</v>
      </c>
      <c r="S3221" t="s">
        <v>363</v>
      </c>
      <c r="T3221" t="s">
        <v>26</v>
      </c>
    </row>
    <row r="3222" spans="1:20" x14ac:dyDescent="0.3">
      <c r="A3222" t="s">
        <v>3430</v>
      </c>
      <c r="B3222" t="s">
        <v>29</v>
      </c>
      <c r="C3222">
        <v>30</v>
      </c>
      <c r="D3222" t="s">
        <v>20</v>
      </c>
      <c r="E3222" t="s">
        <v>63</v>
      </c>
      <c r="F3222" t="s">
        <v>67</v>
      </c>
      <c r="G3222" t="s">
        <v>176</v>
      </c>
      <c r="H3222" t="s">
        <v>51</v>
      </c>
      <c r="I3222">
        <v>2.9</v>
      </c>
      <c r="J3222" t="s">
        <v>25</v>
      </c>
      <c r="K3222" s="1">
        <v>42597</v>
      </c>
      <c r="L3222" s="1">
        <v>42915</v>
      </c>
      <c r="M3222">
        <v>0.87</v>
      </c>
      <c r="N3222">
        <v>38321</v>
      </c>
      <c r="O3222">
        <v>4</v>
      </c>
      <c r="P3222" t="s">
        <v>26</v>
      </c>
      <c r="Q3222">
        <v>2</v>
      </c>
      <c r="R3222">
        <v>7</v>
      </c>
      <c r="S3222" t="s">
        <v>326</v>
      </c>
      <c r="T3222" t="s">
        <v>65</v>
      </c>
    </row>
    <row r="3223" spans="1:20" x14ac:dyDescent="0.3">
      <c r="A3223" t="s">
        <v>3431</v>
      </c>
      <c r="B3223" t="s">
        <v>29</v>
      </c>
      <c r="C3223">
        <v>22</v>
      </c>
      <c r="D3223" t="s">
        <v>20</v>
      </c>
      <c r="E3223" t="s">
        <v>63</v>
      </c>
      <c r="F3223" t="s">
        <v>40</v>
      </c>
      <c r="G3223" t="s">
        <v>96</v>
      </c>
      <c r="H3223" t="s">
        <v>24</v>
      </c>
      <c r="I3223">
        <v>2</v>
      </c>
      <c r="J3223" t="s">
        <v>25</v>
      </c>
      <c r="K3223" s="1">
        <v>40998</v>
      </c>
      <c r="L3223"/>
      <c r="M3223">
        <v>13.58</v>
      </c>
      <c r="N3223">
        <v>32486</v>
      </c>
      <c r="O3223">
        <v>4</v>
      </c>
      <c r="P3223" t="s">
        <v>26</v>
      </c>
      <c r="Q3223">
        <v>0</v>
      </c>
      <c r="R3223">
        <v>12</v>
      </c>
      <c r="S3223" t="s">
        <v>948</v>
      </c>
      <c r="T3223" t="s">
        <v>26</v>
      </c>
    </row>
    <row r="3224" spans="1:20" x14ac:dyDescent="0.3">
      <c r="A3224" t="s">
        <v>3432</v>
      </c>
      <c r="B3224" t="s">
        <v>19</v>
      </c>
      <c r="C3224">
        <v>29</v>
      </c>
      <c r="D3224" t="s">
        <v>30</v>
      </c>
      <c r="E3224" t="s">
        <v>63</v>
      </c>
      <c r="F3224" t="s">
        <v>92</v>
      </c>
      <c r="G3224" t="s">
        <v>246</v>
      </c>
      <c r="H3224" t="s">
        <v>84</v>
      </c>
      <c r="I3224">
        <v>1.9</v>
      </c>
      <c r="J3224" t="s">
        <v>25</v>
      </c>
      <c r="K3224" s="1">
        <v>40655</v>
      </c>
      <c r="L3224"/>
      <c r="M3224">
        <v>14.52</v>
      </c>
      <c r="N3224">
        <v>36536</v>
      </c>
      <c r="O3224">
        <v>3</v>
      </c>
      <c r="P3224" t="s">
        <v>26</v>
      </c>
      <c r="Q3224">
        <v>1</v>
      </c>
      <c r="R3224">
        <v>2</v>
      </c>
      <c r="S3224" t="s">
        <v>486</v>
      </c>
      <c r="T3224" t="s">
        <v>26</v>
      </c>
    </row>
    <row r="3225" spans="1:20" x14ac:dyDescent="0.3">
      <c r="A3225" t="s">
        <v>1203</v>
      </c>
      <c r="B3225" t="s">
        <v>19</v>
      </c>
      <c r="C3225">
        <v>34</v>
      </c>
      <c r="D3225" t="s">
        <v>20</v>
      </c>
      <c r="E3225" t="s">
        <v>36</v>
      </c>
      <c r="F3225" t="s">
        <v>40</v>
      </c>
      <c r="G3225" t="s">
        <v>50</v>
      </c>
      <c r="H3225" t="s">
        <v>51</v>
      </c>
      <c r="I3225">
        <v>2.4</v>
      </c>
      <c r="J3225" t="s">
        <v>25</v>
      </c>
      <c r="K3225" s="1">
        <v>43819</v>
      </c>
      <c r="L3225"/>
      <c r="M3225">
        <v>5.86</v>
      </c>
      <c r="N3225">
        <v>35966</v>
      </c>
      <c r="O3225">
        <v>2</v>
      </c>
      <c r="P3225" t="s">
        <v>65</v>
      </c>
      <c r="Q3225">
        <v>3</v>
      </c>
      <c r="R3225">
        <v>10</v>
      </c>
      <c r="T3225" t="s">
        <v>26</v>
      </c>
    </row>
    <row r="3226" spans="1:20" x14ac:dyDescent="0.3">
      <c r="A3226" t="s">
        <v>3433</v>
      </c>
      <c r="B3226" t="s">
        <v>19</v>
      </c>
      <c r="C3226">
        <v>30</v>
      </c>
      <c r="D3226" t="s">
        <v>30</v>
      </c>
      <c r="E3226" t="s">
        <v>53</v>
      </c>
      <c r="F3226" t="s">
        <v>67</v>
      </c>
      <c r="G3226" t="s">
        <v>110</v>
      </c>
      <c r="H3226" t="s">
        <v>47</v>
      </c>
      <c r="I3226">
        <v>5.8</v>
      </c>
      <c r="J3226" t="s">
        <v>25</v>
      </c>
      <c r="K3226" s="1">
        <v>44564</v>
      </c>
      <c r="L3226"/>
      <c r="M3226">
        <v>3.82</v>
      </c>
      <c r="N3226">
        <v>54025</v>
      </c>
      <c r="O3226">
        <v>3</v>
      </c>
      <c r="P3226" t="s">
        <v>26</v>
      </c>
      <c r="Q3226">
        <v>1</v>
      </c>
      <c r="R3226">
        <v>5</v>
      </c>
      <c r="S3226" t="s">
        <v>379</v>
      </c>
      <c r="T3226" t="s">
        <v>26</v>
      </c>
    </row>
    <row r="3227" spans="1:20" x14ac:dyDescent="0.3">
      <c r="A3227" t="s">
        <v>3434</v>
      </c>
      <c r="B3227" t="s">
        <v>19</v>
      </c>
      <c r="C3227">
        <v>21</v>
      </c>
      <c r="D3227" t="s">
        <v>20</v>
      </c>
      <c r="E3227" t="s">
        <v>63</v>
      </c>
      <c r="F3227" t="s">
        <v>92</v>
      </c>
      <c r="G3227" t="s">
        <v>120</v>
      </c>
      <c r="H3227" t="s">
        <v>24</v>
      </c>
      <c r="I3227">
        <v>0.1</v>
      </c>
      <c r="J3227" t="s">
        <v>85</v>
      </c>
      <c r="K3227" s="1">
        <v>45049</v>
      </c>
      <c r="L3227"/>
      <c r="M3227">
        <v>2.4900000000000002</v>
      </c>
      <c r="N3227">
        <v>27395</v>
      </c>
      <c r="O3227">
        <v>5</v>
      </c>
      <c r="P3227" t="s">
        <v>26</v>
      </c>
      <c r="Q3227">
        <v>1</v>
      </c>
      <c r="R3227">
        <v>6</v>
      </c>
      <c r="S3227" t="s">
        <v>200</v>
      </c>
      <c r="T3227" t="s">
        <v>26</v>
      </c>
    </row>
    <row r="3228" spans="1:20" x14ac:dyDescent="0.3">
      <c r="A3228" t="s">
        <v>3435</v>
      </c>
      <c r="B3228" t="s">
        <v>19</v>
      </c>
      <c r="C3228">
        <v>38</v>
      </c>
      <c r="D3228" t="s">
        <v>30</v>
      </c>
      <c r="E3228" t="s">
        <v>63</v>
      </c>
      <c r="F3228" t="s">
        <v>54</v>
      </c>
      <c r="G3228" t="s">
        <v>139</v>
      </c>
      <c r="H3228" t="s">
        <v>51</v>
      </c>
      <c r="I3228">
        <v>15.4</v>
      </c>
      <c r="J3228" t="s">
        <v>25</v>
      </c>
      <c r="K3228" s="1">
        <v>40399</v>
      </c>
      <c r="L3228"/>
      <c r="M3228">
        <v>15.22</v>
      </c>
      <c r="N3228">
        <v>61870</v>
      </c>
      <c r="O3228">
        <v>4</v>
      </c>
      <c r="P3228" t="s">
        <v>26</v>
      </c>
      <c r="Q3228">
        <v>1</v>
      </c>
      <c r="R3228">
        <v>5</v>
      </c>
      <c r="S3228" t="s">
        <v>816</v>
      </c>
      <c r="T3228" t="s">
        <v>26</v>
      </c>
    </row>
    <row r="3229" spans="1:20" x14ac:dyDescent="0.3">
      <c r="A3229" t="s">
        <v>3436</v>
      </c>
      <c r="B3229" t="s">
        <v>19</v>
      </c>
      <c r="C3229">
        <v>35</v>
      </c>
      <c r="D3229" t="s">
        <v>30</v>
      </c>
      <c r="E3229" t="s">
        <v>44</v>
      </c>
      <c r="F3229" t="s">
        <v>22</v>
      </c>
      <c r="G3229" t="s">
        <v>74</v>
      </c>
      <c r="H3229" t="s">
        <v>24</v>
      </c>
      <c r="I3229">
        <v>7.1</v>
      </c>
      <c r="J3229" t="s">
        <v>25</v>
      </c>
      <c r="K3229" s="1">
        <v>39648</v>
      </c>
      <c r="L3229"/>
      <c r="M3229">
        <v>17.28</v>
      </c>
      <c r="N3229">
        <v>46295</v>
      </c>
      <c r="O3229">
        <v>3</v>
      </c>
      <c r="P3229" t="s">
        <v>26</v>
      </c>
      <c r="Q3229">
        <v>0</v>
      </c>
      <c r="R3229">
        <v>6</v>
      </c>
      <c r="S3229" t="s">
        <v>787</v>
      </c>
      <c r="T3229" t="s">
        <v>26</v>
      </c>
    </row>
    <row r="3230" spans="1:20" x14ac:dyDescent="0.3">
      <c r="A3230" t="s">
        <v>3437</v>
      </c>
      <c r="B3230" t="s">
        <v>29</v>
      </c>
      <c r="C3230">
        <v>38</v>
      </c>
      <c r="D3230" t="s">
        <v>30</v>
      </c>
      <c r="E3230" t="s">
        <v>39</v>
      </c>
      <c r="F3230" t="s">
        <v>92</v>
      </c>
      <c r="G3230" t="s">
        <v>246</v>
      </c>
      <c r="H3230" t="s">
        <v>84</v>
      </c>
      <c r="I3230">
        <v>15.1</v>
      </c>
      <c r="J3230" t="s">
        <v>25</v>
      </c>
      <c r="K3230" s="1">
        <v>45135</v>
      </c>
      <c r="L3230"/>
      <c r="M3230">
        <v>2.25</v>
      </c>
      <c r="N3230">
        <v>71311</v>
      </c>
      <c r="O3230">
        <v>4</v>
      </c>
      <c r="P3230" t="s">
        <v>26</v>
      </c>
      <c r="Q3230">
        <v>1</v>
      </c>
      <c r="R3230">
        <v>13</v>
      </c>
      <c r="S3230" t="s">
        <v>1409</v>
      </c>
      <c r="T3230" t="s">
        <v>26</v>
      </c>
    </row>
    <row r="3231" spans="1:20" x14ac:dyDescent="0.3">
      <c r="A3231" t="s">
        <v>3438</v>
      </c>
      <c r="B3231" t="s">
        <v>19</v>
      </c>
      <c r="C3231">
        <v>26</v>
      </c>
      <c r="D3231" t="s">
        <v>30</v>
      </c>
      <c r="E3231" t="s">
        <v>58</v>
      </c>
      <c r="F3231" t="s">
        <v>82</v>
      </c>
      <c r="G3231" t="s">
        <v>83</v>
      </c>
      <c r="H3231" t="s">
        <v>51</v>
      </c>
      <c r="I3231">
        <v>3.8</v>
      </c>
      <c r="J3231" t="s">
        <v>25</v>
      </c>
      <c r="K3231" s="1">
        <v>39875</v>
      </c>
      <c r="L3231"/>
      <c r="M3231">
        <v>16.649999999999999</v>
      </c>
      <c r="N3231">
        <v>38261</v>
      </c>
      <c r="O3231">
        <v>2</v>
      </c>
      <c r="P3231" t="s">
        <v>26</v>
      </c>
      <c r="Q3231">
        <v>1</v>
      </c>
      <c r="R3231">
        <v>8</v>
      </c>
      <c r="S3231" t="s">
        <v>744</v>
      </c>
      <c r="T3231" t="s">
        <v>26</v>
      </c>
    </row>
    <row r="3232" spans="1:20" x14ac:dyDescent="0.3">
      <c r="A3232" t="s">
        <v>3439</v>
      </c>
      <c r="B3232" t="s">
        <v>19</v>
      </c>
      <c r="C3232">
        <v>35</v>
      </c>
      <c r="D3232" t="s">
        <v>20</v>
      </c>
      <c r="E3232" t="s">
        <v>44</v>
      </c>
      <c r="F3232" t="s">
        <v>67</v>
      </c>
      <c r="G3232" t="s">
        <v>90</v>
      </c>
      <c r="H3232" t="s">
        <v>51</v>
      </c>
      <c r="I3232">
        <v>8.8000000000000007</v>
      </c>
      <c r="J3232" t="s">
        <v>25</v>
      </c>
      <c r="K3232" s="1">
        <v>43281</v>
      </c>
      <c r="L3232" s="1">
        <v>44030</v>
      </c>
      <c r="M3232">
        <v>2.0499999999999998</v>
      </c>
      <c r="N3232">
        <v>59670</v>
      </c>
      <c r="O3232">
        <v>4</v>
      </c>
      <c r="P3232" t="s">
        <v>26</v>
      </c>
      <c r="Q3232">
        <v>0</v>
      </c>
      <c r="R3232">
        <v>7</v>
      </c>
      <c r="S3232" t="s">
        <v>345</v>
      </c>
      <c r="T3232" t="s">
        <v>65</v>
      </c>
    </row>
    <row r="3233" spans="1:20" x14ac:dyDescent="0.3">
      <c r="A3233" t="s">
        <v>3440</v>
      </c>
      <c r="B3233" t="s">
        <v>29</v>
      </c>
      <c r="C3233">
        <v>43</v>
      </c>
      <c r="D3233" t="s">
        <v>30</v>
      </c>
      <c r="E3233" t="s">
        <v>31</v>
      </c>
      <c r="F3233" t="s">
        <v>22</v>
      </c>
      <c r="G3233" t="s">
        <v>74</v>
      </c>
      <c r="H3233" t="s">
        <v>51</v>
      </c>
      <c r="I3233">
        <v>9.3000000000000007</v>
      </c>
      <c r="J3233" t="s">
        <v>25</v>
      </c>
      <c r="K3233" s="1">
        <v>43615</v>
      </c>
      <c r="L3233"/>
      <c r="M3233">
        <v>6.41</v>
      </c>
      <c r="N3233">
        <v>50355</v>
      </c>
      <c r="O3233">
        <v>2</v>
      </c>
      <c r="P3233" t="s">
        <v>26</v>
      </c>
      <c r="Q3233">
        <v>2</v>
      </c>
      <c r="R3233">
        <v>8</v>
      </c>
      <c r="S3233" t="s">
        <v>382</v>
      </c>
      <c r="T3233" t="s">
        <v>26</v>
      </c>
    </row>
    <row r="3234" spans="1:20" x14ac:dyDescent="0.3">
      <c r="A3234" t="s">
        <v>3441</v>
      </c>
      <c r="B3234" t="s">
        <v>29</v>
      </c>
      <c r="C3234">
        <v>22</v>
      </c>
      <c r="D3234" t="s">
        <v>20</v>
      </c>
      <c r="E3234" t="s">
        <v>39</v>
      </c>
      <c r="F3234" t="s">
        <v>54</v>
      </c>
      <c r="G3234" t="s">
        <v>139</v>
      </c>
      <c r="H3234" t="s">
        <v>84</v>
      </c>
      <c r="I3234">
        <v>2</v>
      </c>
      <c r="J3234" t="s">
        <v>25</v>
      </c>
      <c r="K3234" s="1">
        <v>43459</v>
      </c>
      <c r="L3234"/>
      <c r="M3234">
        <v>6.84</v>
      </c>
      <c r="N3234">
        <v>32712</v>
      </c>
      <c r="O3234">
        <v>3</v>
      </c>
      <c r="P3234" t="s">
        <v>26</v>
      </c>
      <c r="Q3234">
        <v>1</v>
      </c>
      <c r="R3234">
        <v>3</v>
      </c>
      <c r="S3234" t="s">
        <v>603</v>
      </c>
      <c r="T3234" t="s">
        <v>26</v>
      </c>
    </row>
    <row r="3235" spans="1:20" x14ac:dyDescent="0.3">
      <c r="A3235" t="s">
        <v>3442</v>
      </c>
      <c r="B3235" t="s">
        <v>19</v>
      </c>
      <c r="C3235">
        <v>27</v>
      </c>
      <c r="D3235" t="s">
        <v>20</v>
      </c>
      <c r="E3235" t="s">
        <v>53</v>
      </c>
      <c r="F3235" t="s">
        <v>45</v>
      </c>
      <c r="G3235" t="s">
        <v>98</v>
      </c>
      <c r="H3235" t="s">
        <v>47</v>
      </c>
      <c r="I3235">
        <v>2.2999999999999998</v>
      </c>
      <c r="J3235" t="s">
        <v>25</v>
      </c>
      <c r="K3235" s="1">
        <v>43452</v>
      </c>
      <c r="L3235"/>
      <c r="M3235">
        <v>6.86</v>
      </c>
      <c r="N3235">
        <v>43605</v>
      </c>
      <c r="O3235">
        <v>2</v>
      </c>
      <c r="P3235" t="s">
        <v>26</v>
      </c>
      <c r="Q3235">
        <v>3</v>
      </c>
      <c r="R3235">
        <v>4</v>
      </c>
      <c r="S3235" t="s">
        <v>165</v>
      </c>
      <c r="T3235" t="s">
        <v>26</v>
      </c>
    </row>
    <row r="3236" spans="1:20" x14ac:dyDescent="0.3">
      <c r="A3236" t="s">
        <v>3443</v>
      </c>
      <c r="B3236" t="s">
        <v>29</v>
      </c>
      <c r="C3236">
        <v>30</v>
      </c>
      <c r="D3236" t="s">
        <v>20</v>
      </c>
      <c r="E3236" t="s">
        <v>44</v>
      </c>
      <c r="F3236" t="s">
        <v>92</v>
      </c>
      <c r="G3236" t="s">
        <v>93</v>
      </c>
      <c r="H3236" t="s">
        <v>47</v>
      </c>
      <c r="I3236">
        <v>4.4000000000000004</v>
      </c>
      <c r="J3236" t="s">
        <v>25</v>
      </c>
      <c r="K3236" s="1">
        <v>40147</v>
      </c>
      <c r="L3236" s="1">
        <v>40809</v>
      </c>
      <c r="M3236">
        <v>1.81</v>
      </c>
      <c r="N3236">
        <v>47483</v>
      </c>
      <c r="O3236">
        <v>2</v>
      </c>
      <c r="P3236" t="s">
        <v>26</v>
      </c>
      <c r="Q3236">
        <v>1</v>
      </c>
      <c r="R3236">
        <v>8</v>
      </c>
      <c r="S3236" t="s">
        <v>905</v>
      </c>
      <c r="T3236" t="s">
        <v>65</v>
      </c>
    </row>
    <row r="3237" spans="1:20" x14ac:dyDescent="0.3">
      <c r="A3237" t="s">
        <v>3444</v>
      </c>
      <c r="B3237" t="s">
        <v>19</v>
      </c>
      <c r="C3237">
        <v>39</v>
      </c>
      <c r="D3237" t="s">
        <v>30</v>
      </c>
      <c r="E3237" t="s">
        <v>58</v>
      </c>
      <c r="F3237" t="s">
        <v>22</v>
      </c>
      <c r="G3237" t="s">
        <v>74</v>
      </c>
      <c r="H3237" t="s">
        <v>75</v>
      </c>
      <c r="I3237">
        <v>7.2</v>
      </c>
      <c r="J3237" t="s">
        <v>85</v>
      </c>
      <c r="K3237" s="1">
        <v>42935</v>
      </c>
      <c r="L3237"/>
      <c r="M3237">
        <v>8.2799999999999994</v>
      </c>
      <c r="N3237">
        <v>47610</v>
      </c>
      <c r="O3237">
        <v>2</v>
      </c>
      <c r="P3237" t="s">
        <v>26</v>
      </c>
      <c r="Q3237">
        <v>2</v>
      </c>
      <c r="R3237">
        <v>3</v>
      </c>
      <c r="S3237" t="s">
        <v>250</v>
      </c>
      <c r="T3237" t="s">
        <v>26</v>
      </c>
    </row>
    <row r="3238" spans="1:20" x14ac:dyDescent="0.3">
      <c r="A3238" t="s">
        <v>3445</v>
      </c>
      <c r="B3238" t="s">
        <v>29</v>
      </c>
      <c r="C3238">
        <v>32</v>
      </c>
      <c r="D3238" t="s">
        <v>30</v>
      </c>
      <c r="E3238" t="s">
        <v>21</v>
      </c>
      <c r="F3238" t="s">
        <v>67</v>
      </c>
      <c r="G3238" t="s">
        <v>90</v>
      </c>
      <c r="H3238" t="s">
        <v>51</v>
      </c>
      <c r="I3238">
        <v>8.3000000000000007</v>
      </c>
      <c r="J3238" t="s">
        <v>25</v>
      </c>
      <c r="K3238" s="1">
        <v>43999</v>
      </c>
      <c r="L3238"/>
      <c r="M3238">
        <v>5.36</v>
      </c>
      <c r="N3238">
        <v>45302</v>
      </c>
      <c r="O3238">
        <v>3</v>
      </c>
      <c r="P3238" t="s">
        <v>26</v>
      </c>
      <c r="Q3238">
        <v>7</v>
      </c>
      <c r="R3238">
        <v>6</v>
      </c>
      <c r="S3238" t="s">
        <v>127</v>
      </c>
      <c r="T3238" t="s">
        <v>26</v>
      </c>
    </row>
    <row r="3239" spans="1:20" x14ac:dyDescent="0.3">
      <c r="A3239" t="s">
        <v>3446</v>
      </c>
      <c r="B3239" t="s">
        <v>19</v>
      </c>
      <c r="C3239">
        <v>34</v>
      </c>
      <c r="D3239" t="s">
        <v>30</v>
      </c>
      <c r="E3239" t="s">
        <v>31</v>
      </c>
      <c r="F3239" t="s">
        <v>54</v>
      </c>
      <c r="G3239" t="s">
        <v>77</v>
      </c>
      <c r="H3239" t="s">
        <v>24</v>
      </c>
      <c r="I3239">
        <v>7.3</v>
      </c>
      <c r="J3239" t="s">
        <v>25</v>
      </c>
      <c r="K3239" s="1">
        <v>41489</v>
      </c>
      <c r="L3239" s="1">
        <v>41811</v>
      </c>
      <c r="M3239">
        <v>0.88</v>
      </c>
      <c r="N3239">
        <v>48724</v>
      </c>
      <c r="O3239">
        <v>1</v>
      </c>
      <c r="P3239" t="s">
        <v>26</v>
      </c>
      <c r="Q3239">
        <v>2</v>
      </c>
      <c r="R3239">
        <v>9</v>
      </c>
      <c r="S3239" t="s">
        <v>657</v>
      </c>
      <c r="T3239" t="s">
        <v>65</v>
      </c>
    </row>
    <row r="3240" spans="1:20" x14ac:dyDescent="0.3">
      <c r="A3240" t="s">
        <v>3447</v>
      </c>
      <c r="B3240" t="s">
        <v>19</v>
      </c>
      <c r="C3240">
        <v>33</v>
      </c>
      <c r="D3240" t="s">
        <v>30</v>
      </c>
      <c r="E3240" t="s">
        <v>36</v>
      </c>
      <c r="F3240" t="s">
        <v>67</v>
      </c>
      <c r="G3240" t="s">
        <v>71</v>
      </c>
      <c r="H3240" t="s">
        <v>24</v>
      </c>
      <c r="I3240">
        <v>4.5</v>
      </c>
      <c r="J3240" t="s">
        <v>85</v>
      </c>
      <c r="K3240" s="1">
        <v>40851</v>
      </c>
      <c r="L3240"/>
      <c r="M3240">
        <v>13.98</v>
      </c>
      <c r="N3240">
        <v>42182</v>
      </c>
      <c r="O3240">
        <v>4</v>
      </c>
      <c r="P3240" t="s">
        <v>26</v>
      </c>
      <c r="Q3240">
        <v>2</v>
      </c>
      <c r="R3240">
        <v>2</v>
      </c>
      <c r="S3240" t="s">
        <v>552</v>
      </c>
      <c r="T3240" t="s">
        <v>26</v>
      </c>
    </row>
    <row r="3241" spans="1:20" x14ac:dyDescent="0.3">
      <c r="A3241" t="s">
        <v>3448</v>
      </c>
      <c r="B3241" t="s">
        <v>19</v>
      </c>
      <c r="C3241">
        <v>26</v>
      </c>
      <c r="D3241" t="s">
        <v>30</v>
      </c>
      <c r="E3241" t="s">
        <v>53</v>
      </c>
      <c r="F3241" t="s">
        <v>22</v>
      </c>
      <c r="G3241" t="s">
        <v>23</v>
      </c>
      <c r="H3241" t="s">
        <v>51</v>
      </c>
      <c r="I3241">
        <v>4.4000000000000004</v>
      </c>
      <c r="J3241" t="s">
        <v>25</v>
      </c>
      <c r="K3241" s="1">
        <v>41328</v>
      </c>
      <c r="L3241"/>
      <c r="M3241">
        <v>12.68</v>
      </c>
      <c r="N3241">
        <v>38749</v>
      </c>
      <c r="O3241">
        <v>3</v>
      </c>
      <c r="P3241" t="s">
        <v>26</v>
      </c>
      <c r="Q3241">
        <v>2</v>
      </c>
      <c r="R3241">
        <v>5</v>
      </c>
      <c r="S3241" t="s">
        <v>625</v>
      </c>
      <c r="T3241" t="s">
        <v>26</v>
      </c>
    </row>
    <row r="3242" spans="1:20" x14ac:dyDescent="0.3">
      <c r="A3242" t="s">
        <v>3449</v>
      </c>
      <c r="B3242" t="s">
        <v>19</v>
      </c>
      <c r="C3242">
        <v>33</v>
      </c>
      <c r="D3242" t="s">
        <v>30</v>
      </c>
      <c r="E3242" t="s">
        <v>36</v>
      </c>
      <c r="F3242" t="s">
        <v>32</v>
      </c>
      <c r="G3242" t="s">
        <v>171</v>
      </c>
      <c r="H3242" t="s">
        <v>24</v>
      </c>
      <c r="I3242">
        <v>10.7</v>
      </c>
      <c r="J3242" t="s">
        <v>25</v>
      </c>
      <c r="K3242" s="1">
        <v>39972</v>
      </c>
      <c r="L3242"/>
      <c r="M3242">
        <v>16.39</v>
      </c>
      <c r="N3242">
        <v>50186</v>
      </c>
      <c r="O3242">
        <v>1</v>
      </c>
      <c r="P3242" t="s">
        <v>65</v>
      </c>
      <c r="Q3242">
        <v>2</v>
      </c>
      <c r="R3242">
        <v>4</v>
      </c>
      <c r="S3242" t="s">
        <v>236</v>
      </c>
      <c r="T3242" t="s">
        <v>26</v>
      </c>
    </row>
    <row r="3243" spans="1:20" x14ac:dyDescent="0.3">
      <c r="A3243" t="s">
        <v>3450</v>
      </c>
      <c r="B3243" t="s">
        <v>19</v>
      </c>
      <c r="C3243">
        <v>38</v>
      </c>
      <c r="D3243" t="s">
        <v>30</v>
      </c>
      <c r="E3243" t="s">
        <v>21</v>
      </c>
      <c r="F3243" t="s">
        <v>45</v>
      </c>
      <c r="G3243" t="s">
        <v>98</v>
      </c>
      <c r="H3243" t="s">
        <v>24</v>
      </c>
      <c r="I3243">
        <v>1.6</v>
      </c>
      <c r="J3243" t="s">
        <v>25</v>
      </c>
      <c r="K3243" s="1">
        <v>43462</v>
      </c>
      <c r="L3243"/>
      <c r="M3243">
        <v>6.83</v>
      </c>
      <c r="N3243">
        <v>39808</v>
      </c>
      <c r="O3243">
        <v>3</v>
      </c>
      <c r="P3243" t="s">
        <v>26</v>
      </c>
      <c r="Q3243">
        <v>2</v>
      </c>
      <c r="R3243">
        <v>4</v>
      </c>
      <c r="S3243" t="s">
        <v>328</v>
      </c>
      <c r="T3243" t="s">
        <v>26</v>
      </c>
    </row>
    <row r="3244" spans="1:20" x14ac:dyDescent="0.3">
      <c r="A3244" t="s">
        <v>594</v>
      </c>
      <c r="B3244" t="s">
        <v>19</v>
      </c>
      <c r="C3244">
        <v>33</v>
      </c>
      <c r="D3244" t="s">
        <v>30</v>
      </c>
      <c r="E3244" t="s">
        <v>39</v>
      </c>
      <c r="F3244" t="s">
        <v>32</v>
      </c>
      <c r="G3244" t="s">
        <v>33</v>
      </c>
      <c r="H3244" t="s">
        <v>24</v>
      </c>
      <c r="I3244">
        <v>7.2</v>
      </c>
      <c r="J3244" t="s">
        <v>25</v>
      </c>
      <c r="K3244" s="1">
        <v>45259</v>
      </c>
      <c r="L3244"/>
      <c r="M3244">
        <v>1.91</v>
      </c>
      <c r="N3244">
        <v>43282</v>
      </c>
      <c r="O3244">
        <v>3</v>
      </c>
      <c r="P3244" t="s">
        <v>26</v>
      </c>
      <c r="Q3244">
        <v>0</v>
      </c>
      <c r="R3244">
        <v>7</v>
      </c>
      <c r="T3244" t="s">
        <v>26</v>
      </c>
    </row>
    <row r="3245" spans="1:20" x14ac:dyDescent="0.3">
      <c r="A3245" t="s">
        <v>3451</v>
      </c>
      <c r="B3245" t="s">
        <v>19</v>
      </c>
      <c r="C3245">
        <v>39</v>
      </c>
      <c r="D3245" t="s">
        <v>20</v>
      </c>
      <c r="E3245" t="s">
        <v>21</v>
      </c>
      <c r="F3245" t="s">
        <v>82</v>
      </c>
      <c r="G3245" t="s">
        <v>107</v>
      </c>
      <c r="H3245" t="s">
        <v>51</v>
      </c>
      <c r="I3245">
        <v>5.3</v>
      </c>
      <c r="J3245" t="s">
        <v>25</v>
      </c>
      <c r="K3245" s="1">
        <v>45744</v>
      </c>
      <c r="L3245"/>
      <c r="M3245">
        <v>0.59</v>
      </c>
      <c r="N3245">
        <v>40824</v>
      </c>
      <c r="O3245">
        <v>2</v>
      </c>
      <c r="P3245" t="s">
        <v>26</v>
      </c>
      <c r="Q3245">
        <v>4</v>
      </c>
      <c r="R3245">
        <v>5</v>
      </c>
      <c r="S3245" t="s">
        <v>1243</v>
      </c>
      <c r="T3245" t="s">
        <v>26</v>
      </c>
    </row>
    <row r="3246" spans="1:20" x14ac:dyDescent="0.3">
      <c r="A3246" t="s">
        <v>603</v>
      </c>
      <c r="B3246" t="s">
        <v>29</v>
      </c>
      <c r="C3246">
        <v>24</v>
      </c>
      <c r="D3246" t="s">
        <v>30</v>
      </c>
      <c r="E3246" t="s">
        <v>31</v>
      </c>
      <c r="F3246" t="s">
        <v>54</v>
      </c>
      <c r="G3246" t="s">
        <v>77</v>
      </c>
      <c r="H3246" t="s">
        <v>24</v>
      </c>
      <c r="I3246">
        <v>3.5</v>
      </c>
      <c r="J3246" t="s">
        <v>25</v>
      </c>
      <c r="K3246" s="1">
        <v>43149</v>
      </c>
      <c r="L3246"/>
      <c r="M3246">
        <v>7.69</v>
      </c>
      <c r="N3246">
        <v>46764</v>
      </c>
      <c r="O3246">
        <v>3</v>
      </c>
      <c r="P3246" t="s">
        <v>26</v>
      </c>
      <c r="Q3246">
        <v>2</v>
      </c>
      <c r="R3246">
        <v>8</v>
      </c>
      <c r="T3246" t="s">
        <v>26</v>
      </c>
    </row>
    <row r="3247" spans="1:20" x14ac:dyDescent="0.3">
      <c r="A3247" t="s">
        <v>3452</v>
      </c>
      <c r="B3247" t="s">
        <v>29</v>
      </c>
      <c r="C3247">
        <v>32</v>
      </c>
      <c r="D3247" t="s">
        <v>30</v>
      </c>
      <c r="E3247" t="s">
        <v>53</v>
      </c>
      <c r="F3247" t="s">
        <v>67</v>
      </c>
      <c r="G3247" t="s">
        <v>68</v>
      </c>
      <c r="H3247" t="s">
        <v>84</v>
      </c>
      <c r="I3247">
        <v>7.6</v>
      </c>
      <c r="J3247" t="s">
        <v>25</v>
      </c>
      <c r="K3247" s="1">
        <v>44933</v>
      </c>
      <c r="L3247"/>
      <c r="M3247">
        <v>2.81</v>
      </c>
      <c r="N3247">
        <v>48347</v>
      </c>
      <c r="O3247">
        <v>3</v>
      </c>
      <c r="P3247" t="s">
        <v>26</v>
      </c>
      <c r="Q3247">
        <v>3</v>
      </c>
      <c r="R3247">
        <v>8</v>
      </c>
      <c r="S3247" t="s">
        <v>515</v>
      </c>
      <c r="T3247" t="s">
        <v>26</v>
      </c>
    </row>
    <row r="3248" spans="1:20" x14ac:dyDescent="0.3">
      <c r="A3248" t="s">
        <v>3453</v>
      </c>
      <c r="B3248" t="s">
        <v>29</v>
      </c>
      <c r="C3248">
        <v>36</v>
      </c>
      <c r="D3248" t="s">
        <v>30</v>
      </c>
      <c r="E3248" t="s">
        <v>58</v>
      </c>
      <c r="F3248" t="s">
        <v>54</v>
      </c>
      <c r="G3248" t="s">
        <v>77</v>
      </c>
      <c r="H3248" t="s">
        <v>51</v>
      </c>
      <c r="I3248">
        <v>10.8</v>
      </c>
      <c r="J3248" t="s">
        <v>25</v>
      </c>
      <c r="K3248" s="1">
        <v>40387</v>
      </c>
      <c r="L3248"/>
      <c r="M3248">
        <v>15.25</v>
      </c>
      <c r="N3248">
        <v>55351</v>
      </c>
      <c r="O3248">
        <v>4</v>
      </c>
      <c r="P3248" t="s">
        <v>26</v>
      </c>
      <c r="Q3248">
        <v>0</v>
      </c>
      <c r="R3248">
        <v>10</v>
      </c>
      <c r="S3248" t="s">
        <v>418</v>
      </c>
      <c r="T3248" t="s">
        <v>26</v>
      </c>
    </row>
    <row r="3249" spans="1:20" x14ac:dyDescent="0.3">
      <c r="A3249" t="s">
        <v>569</v>
      </c>
      <c r="B3249" t="s">
        <v>19</v>
      </c>
      <c r="C3249">
        <v>30</v>
      </c>
      <c r="D3249" t="s">
        <v>20</v>
      </c>
      <c r="E3249" t="s">
        <v>21</v>
      </c>
      <c r="F3249" t="s">
        <v>32</v>
      </c>
      <c r="G3249" t="s">
        <v>33</v>
      </c>
      <c r="H3249" t="s">
        <v>24</v>
      </c>
      <c r="I3249">
        <v>8.3000000000000007</v>
      </c>
      <c r="J3249" t="s">
        <v>25</v>
      </c>
      <c r="K3249" s="1">
        <v>41259</v>
      </c>
      <c r="L3249" s="1">
        <v>42334</v>
      </c>
      <c r="M3249">
        <v>2.94</v>
      </c>
      <c r="N3249">
        <v>46309</v>
      </c>
      <c r="O3249">
        <v>3</v>
      </c>
      <c r="P3249" t="s">
        <v>26</v>
      </c>
      <c r="Q3249">
        <v>2</v>
      </c>
      <c r="R3249">
        <v>8</v>
      </c>
      <c r="T3249" t="s">
        <v>65</v>
      </c>
    </row>
    <row r="3250" spans="1:20" x14ac:dyDescent="0.3">
      <c r="A3250" t="s">
        <v>3454</v>
      </c>
      <c r="B3250" t="s">
        <v>19</v>
      </c>
      <c r="C3250">
        <v>30</v>
      </c>
      <c r="D3250" t="s">
        <v>30</v>
      </c>
      <c r="E3250" t="s">
        <v>44</v>
      </c>
      <c r="F3250" t="s">
        <v>32</v>
      </c>
      <c r="G3250" t="s">
        <v>171</v>
      </c>
      <c r="H3250" t="s">
        <v>51</v>
      </c>
      <c r="I3250">
        <v>2.2000000000000002</v>
      </c>
      <c r="J3250" t="s">
        <v>25</v>
      </c>
      <c r="K3250" s="1">
        <v>39459</v>
      </c>
      <c r="L3250"/>
      <c r="M3250">
        <v>17.79</v>
      </c>
      <c r="N3250">
        <v>38164</v>
      </c>
      <c r="O3250">
        <v>4</v>
      </c>
      <c r="P3250" t="s">
        <v>26</v>
      </c>
      <c r="Q3250">
        <v>5</v>
      </c>
      <c r="R3250">
        <v>8</v>
      </c>
      <c r="S3250" t="s">
        <v>172</v>
      </c>
      <c r="T3250" t="s">
        <v>26</v>
      </c>
    </row>
    <row r="3251" spans="1:20" x14ac:dyDescent="0.3">
      <c r="A3251" t="s">
        <v>3455</v>
      </c>
      <c r="B3251" t="s">
        <v>29</v>
      </c>
      <c r="C3251">
        <v>30</v>
      </c>
      <c r="D3251" t="s">
        <v>30</v>
      </c>
      <c r="E3251" t="s">
        <v>63</v>
      </c>
      <c r="F3251" t="s">
        <v>54</v>
      </c>
      <c r="G3251" t="s">
        <v>55</v>
      </c>
      <c r="H3251" t="s">
        <v>24</v>
      </c>
      <c r="I3251">
        <v>8.6999999999999993</v>
      </c>
      <c r="J3251" t="s">
        <v>85</v>
      </c>
      <c r="K3251" s="1">
        <v>44201</v>
      </c>
      <c r="L3251"/>
      <c r="M3251">
        <v>4.8099999999999996</v>
      </c>
      <c r="N3251">
        <v>52333</v>
      </c>
      <c r="O3251">
        <v>3</v>
      </c>
      <c r="P3251" t="s">
        <v>26</v>
      </c>
      <c r="Q3251">
        <v>2</v>
      </c>
      <c r="R3251">
        <v>6</v>
      </c>
      <c r="S3251" t="s">
        <v>418</v>
      </c>
      <c r="T3251" t="s">
        <v>26</v>
      </c>
    </row>
    <row r="3252" spans="1:20" x14ac:dyDescent="0.3">
      <c r="A3252" t="s">
        <v>3456</v>
      </c>
      <c r="B3252" t="s">
        <v>29</v>
      </c>
      <c r="C3252">
        <v>34</v>
      </c>
      <c r="D3252" t="s">
        <v>30</v>
      </c>
      <c r="E3252" t="s">
        <v>39</v>
      </c>
      <c r="F3252" t="s">
        <v>45</v>
      </c>
      <c r="G3252" t="s">
        <v>98</v>
      </c>
      <c r="H3252" t="s">
        <v>24</v>
      </c>
      <c r="I3252">
        <v>9.5</v>
      </c>
      <c r="J3252" t="s">
        <v>25</v>
      </c>
      <c r="K3252" s="1">
        <v>45418</v>
      </c>
      <c r="L3252" s="1">
        <v>45813</v>
      </c>
      <c r="M3252">
        <v>1.08</v>
      </c>
      <c r="N3252">
        <v>52103</v>
      </c>
      <c r="O3252">
        <v>4</v>
      </c>
      <c r="P3252" t="s">
        <v>26</v>
      </c>
      <c r="Q3252">
        <v>2</v>
      </c>
      <c r="R3252">
        <v>8</v>
      </c>
      <c r="S3252" t="s">
        <v>372</v>
      </c>
      <c r="T3252" t="s">
        <v>65</v>
      </c>
    </row>
    <row r="3253" spans="1:20" x14ac:dyDescent="0.3">
      <c r="A3253" t="s">
        <v>3457</v>
      </c>
      <c r="B3253" t="s">
        <v>29</v>
      </c>
      <c r="C3253">
        <v>35</v>
      </c>
      <c r="D3253" t="s">
        <v>30</v>
      </c>
      <c r="E3253" t="s">
        <v>36</v>
      </c>
      <c r="F3253" t="s">
        <v>22</v>
      </c>
      <c r="G3253" t="s">
        <v>74</v>
      </c>
      <c r="H3253" t="s">
        <v>24</v>
      </c>
      <c r="I3253">
        <v>10</v>
      </c>
      <c r="J3253" t="s">
        <v>85</v>
      </c>
      <c r="K3253" s="1">
        <v>41870</v>
      </c>
      <c r="L3253"/>
      <c r="M3253">
        <v>11.19</v>
      </c>
      <c r="N3253">
        <v>54021</v>
      </c>
      <c r="O3253">
        <v>4</v>
      </c>
      <c r="P3253" t="s">
        <v>26</v>
      </c>
      <c r="Q3253">
        <v>3</v>
      </c>
      <c r="R3253">
        <v>5</v>
      </c>
      <c r="S3253" t="s">
        <v>1098</v>
      </c>
      <c r="T3253" t="s">
        <v>26</v>
      </c>
    </row>
    <row r="3254" spans="1:20" x14ac:dyDescent="0.3">
      <c r="A3254" t="s">
        <v>3458</v>
      </c>
      <c r="B3254" t="s">
        <v>29</v>
      </c>
      <c r="C3254">
        <v>23</v>
      </c>
      <c r="D3254" t="s">
        <v>20</v>
      </c>
      <c r="E3254" t="s">
        <v>63</v>
      </c>
      <c r="F3254" t="s">
        <v>22</v>
      </c>
      <c r="G3254" t="s">
        <v>23</v>
      </c>
      <c r="H3254" t="s">
        <v>24</v>
      </c>
      <c r="I3254">
        <v>2</v>
      </c>
      <c r="J3254" t="s">
        <v>25</v>
      </c>
      <c r="K3254" s="1">
        <v>42853</v>
      </c>
      <c r="L3254"/>
      <c r="M3254">
        <v>8.5</v>
      </c>
      <c r="N3254">
        <v>37269</v>
      </c>
      <c r="O3254">
        <v>4</v>
      </c>
      <c r="P3254" t="s">
        <v>26</v>
      </c>
      <c r="Q3254">
        <v>2</v>
      </c>
      <c r="R3254">
        <v>1</v>
      </c>
      <c r="S3254" t="s">
        <v>507</v>
      </c>
      <c r="T3254" t="s">
        <v>26</v>
      </c>
    </row>
    <row r="3255" spans="1:20" x14ac:dyDescent="0.3">
      <c r="A3255" t="s">
        <v>3459</v>
      </c>
      <c r="B3255" t="s">
        <v>19</v>
      </c>
      <c r="C3255">
        <v>34</v>
      </c>
      <c r="D3255" t="s">
        <v>20</v>
      </c>
      <c r="E3255" t="s">
        <v>36</v>
      </c>
      <c r="F3255" t="s">
        <v>22</v>
      </c>
      <c r="G3255" t="s">
        <v>59</v>
      </c>
      <c r="H3255" t="s">
        <v>24</v>
      </c>
      <c r="I3255">
        <v>12.3</v>
      </c>
      <c r="J3255" t="s">
        <v>25</v>
      </c>
      <c r="K3255" s="1">
        <v>45167</v>
      </c>
      <c r="L3255"/>
      <c r="M3255">
        <v>2.17</v>
      </c>
      <c r="N3255">
        <v>60164</v>
      </c>
      <c r="O3255">
        <v>4</v>
      </c>
      <c r="P3255" t="s">
        <v>26</v>
      </c>
      <c r="Q3255">
        <v>0</v>
      </c>
      <c r="R3255">
        <v>4</v>
      </c>
      <c r="S3255" t="s">
        <v>923</v>
      </c>
      <c r="T3255" t="s">
        <v>26</v>
      </c>
    </row>
    <row r="3256" spans="1:20" x14ac:dyDescent="0.3">
      <c r="A3256" t="s">
        <v>3460</v>
      </c>
      <c r="B3256" t="s">
        <v>29</v>
      </c>
      <c r="C3256">
        <v>35</v>
      </c>
      <c r="D3256" t="s">
        <v>30</v>
      </c>
      <c r="E3256" t="s">
        <v>31</v>
      </c>
      <c r="F3256" t="s">
        <v>40</v>
      </c>
      <c r="G3256" t="s">
        <v>50</v>
      </c>
      <c r="H3256" t="s">
        <v>51</v>
      </c>
      <c r="I3256">
        <v>13.4</v>
      </c>
      <c r="J3256" t="s">
        <v>85</v>
      </c>
      <c r="K3256" s="1">
        <v>41029</v>
      </c>
      <c r="L3256"/>
      <c r="M3256">
        <v>13.49</v>
      </c>
      <c r="N3256">
        <v>58959</v>
      </c>
      <c r="O3256">
        <v>4</v>
      </c>
      <c r="P3256" t="s">
        <v>26</v>
      </c>
      <c r="Q3256">
        <v>2</v>
      </c>
      <c r="R3256">
        <v>3</v>
      </c>
      <c r="S3256" t="s">
        <v>1309</v>
      </c>
      <c r="T3256" t="s">
        <v>26</v>
      </c>
    </row>
    <row r="3257" spans="1:20" x14ac:dyDescent="0.3">
      <c r="A3257" t="s">
        <v>3461</v>
      </c>
      <c r="B3257" t="s">
        <v>29</v>
      </c>
      <c r="C3257">
        <v>24</v>
      </c>
      <c r="D3257" t="s">
        <v>20</v>
      </c>
      <c r="E3257" t="s">
        <v>44</v>
      </c>
      <c r="F3257" t="s">
        <v>45</v>
      </c>
      <c r="G3257" t="s">
        <v>46</v>
      </c>
      <c r="H3257" t="s">
        <v>24</v>
      </c>
      <c r="I3257">
        <v>2.4</v>
      </c>
      <c r="J3257" t="s">
        <v>25</v>
      </c>
      <c r="K3257" s="1">
        <v>45289</v>
      </c>
      <c r="L3257"/>
      <c r="M3257">
        <v>1.83</v>
      </c>
      <c r="N3257">
        <v>37260</v>
      </c>
      <c r="O3257">
        <v>3</v>
      </c>
      <c r="P3257" t="s">
        <v>26</v>
      </c>
      <c r="Q3257">
        <v>3</v>
      </c>
      <c r="R3257">
        <v>6</v>
      </c>
      <c r="S3257" t="s">
        <v>258</v>
      </c>
      <c r="T3257" t="s">
        <v>26</v>
      </c>
    </row>
    <row r="3258" spans="1:20" x14ac:dyDescent="0.3">
      <c r="A3258" t="s">
        <v>3462</v>
      </c>
      <c r="B3258" t="s">
        <v>209</v>
      </c>
      <c r="C3258">
        <v>29</v>
      </c>
      <c r="D3258" t="s">
        <v>30</v>
      </c>
      <c r="E3258" t="s">
        <v>53</v>
      </c>
      <c r="F3258" t="s">
        <v>54</v>
      </c>
      <c r="G3258" t="s">
        <v>55</v>
      </c>
      <c r="H3258" t="s">
        <v>24</v>
      </c>
      <c r="I3258">
        <v>5</v>
      </c>
      <c r="J3258" t="s">
        <v>25</v>
      </c>
      <c r="K3258" s="1">
        <v>40320</v>
      </c>
      <c r="L3258"/>
      <c r="M3258">
        <v>15.44</v>
      </c>
      <c r="N3258">
        <v>47088</v>
      </c>
      <c r="O3258">
        <v>2</v>
      </c>
      <c r="P3258" t="s">
        <v>65</v>
      </c>
      <c r="Q3258">
        <v>0</v>
      </c>
      <c r="R3258">
        <v>2</v>
      </c>
      <c r="S3258" t="s">
        <v>143</v>
      </c>
      <c r="T3258" t="s">
        <v>26</v>
      </c>
    </row>
    <row r="3259" spans="1:20" x14ac:dyDescent="0.3">
      <c r="A3259" t="s">
        <v>3463</v>
      </c>
      <c r="B3259" t="s">
        <v>19</v>
      </c>
      <c r="C3259">
        <v>30</v>
      </c>
      <c r="D3259" t="s">
        <v>30</v>
      </c>
      <c r="E3259" t="s">
        <v>39</v>
      </c>
      <c r="F3259" t="s">
        <v>22</v>
      </c>
      <c r="G3259" t="s">
        <v>23</v>
      </c>
      <c r="H3259" t="s">
        <v>51</v>
      </c>
      <c r="I3259">
        <v>9.5</v>
      </c>
      <c r="J3259" t="s">
        <v>25</v>
      </c>
      <c r="K3259" s="1">
        <v>40935</v>
      </c>
      <c r="L3259"/>
      <c r="M3259">
        <v>13.75</v>
      </c>
      <c r="N3259">
        <v>43999</v>
      </c>
      <c r="O3259">
        <v>3</v>
      </c>
      <c r="P3259" t="s">
        <v>26</v>
      </c>
      <c r="Q3259">
        <v>2</v>
      </c>
      <c r="R3259">
        <v>3</v>
      </c>
      <c r="S3259" t="s">
        <v>382</v>
      </c>
      <c r="T3259" t="s">
        <v>26</v>
      </c>
    </row>
    <row r="3260" spans="1:20" x14ac:dyDescent="0.3">
      <c r="A3260" t="s">
        <v>3464</v>
      </c>
      <c r="B3260" t="s">
        <v>19</v>
      </c>
      <c r="C3260">
        <v>30</v>
      </c>
      <c r="D3260" t="s">
        <v>30</v>
      </c>
      <c r="E3260" t="s">
        <v>31</v>
      </c>
      <c r="F3260" t="s">
        <v>45</v>
      </c>
      <c r="G3260" t="s">
        <v>164</v>
      </c>
      <c r="H3260" t="s">
        <v>24</v>
      </c>
      <c r="I3260">
        <v>6.9</v>
      </c>
      <c r="J3260" t="s">
        <v>25</v>
      </c>
      <c r="K3260" s="1">
        <v>41711</v>
      </c>
      <c r="L3260" s="1">
        <v>41924</v>
      </c>
      <c r="M3260">
        <v>0.57999999999999996</v>
      </c>
      <c r="N3260">
        <v>60902</v>
      </c>
      <c r="O3260">
        <v>1</v>
      </c>
      <c r="P3260" t="s">
        <v>26</v>
      </c>
      <c r="Q3260">
        <v>1</v>
      </c>
      <c r="R3260">
        <v>5</v>
      </c>
      <c r="S3260" t="s">
        <v>843</v>
      </c>
      <c r="T3260" t="s">
        <v>65</v>
      </c>
    </row>
    <row r="3261" spans="1:20" x14ac:dyDescent="0.3">
      <c r="A3261" t="s">
        <v>3465</v>
      </c>
      <c r="B3261" t="s">
        <v>29</v>
      </c>
      <c r="C3261">
        <v>37</v>
      </c>
      <c r="D3261" t="s">
        <v>20</v>
      </c>
      <c r="E3261" t="s">
        <v>31</v>
      </c>
      <c r="F3261" t="s">
        <v>40</v>
      </c>
      <c r="G3261" t="s">
        <v>96</v>
      </c>
      <c r="H3261" t="s">
        <v>47</v>
      </c>
      <c r="I3261">
        <v>5.5</v>
      </c>
      <c r="J3261" t="s">
        <v>25</v>
      </c>
      <c r="K3261" s="1">
        <v>40412</v>
      </c>
      <c r="L3261"/>
      <c r="M3261">
        <v>15.18</v>
      </c>
      <c r="N3261">
        <v>46882</v>
      </c>
      <c r="O3261">
        <v>5</v>
      </c>
      <c r="P3261" t="s">
        <v>26</v>
      </c>
      <c r="Q3261">
        <v>0</v>
      </c>
      <c r="R3261">
        <v>7</v>
      </c>
      <c r="S3261" t="s">
        <v>647</v>
      </c>
      <c r="T3261" t="s">
        <v>26</v>
      </c>
    </row>
    <row r="3262" spans="1:20" x14ac:dyDescent="0.3">
      <c r="A3262" t="s">
        <v>3466</v>
      </c>
      <c r="B3262" t="s">
        <v>19</v>
      </c>
      <c r="C3262">
        <v>30</v>
      </c>
      <c r="D3262" t="s">
        <v>30</v>
      </c>
      <c r="E3262" t="s">
        <v>36</v>
      </c>
      <c r="F3262" t="s">
        <v>32</v>
      </c>
      <c r="G3262" t="s">
        <v>33</v>
      </c>
      <c r="H3262" t="s">
        <v>51</v>
      </c>
      <c r="I3262">
        <v>8.6999999999999993</v>
      </c>
      <c r="J3262" t="s">
        <v>25</v>
      </c>
      <c r="K3262" s="1">
        <v>41251</v>
      </c>
      <c r="L3262"/>
      <c r="M3262">
        <v>12.89</v>
      </c>
      <c r="N3262">
        <v>48839</v>
      </c>
      <c r="O3262">
        <v>4</v>
      </c>
      <c r="P3262" t="s">
        <v>26</v>
      </c>
      <c r="Q3262">
        <v>2</v>
      </c>
      <c r="R3262">
        <v>5</v>
      </c>
      <c r="S3262" t="s">
        <v>456</v>
      </c>
      <c r="T3262" t="s">
        <v>26</v>
      </c>
    </row>
    <row r="3263" spans="1:20" x14ac:dyDescent="0.3">
      <c r="A3263" t="s">
        <v>3467</v>
      </c>
      <c r="B3263" t="s">
        <v>29</v>
      </c>
      <c r="C3263">
        <v>30</v>
      </c>
      <c r="D3263" t="s">
        <v>30</v>
      </c>
      <c r="E3263" t="s">
        <v>39</v>
      </c>
      <c r="F3263" t="s">
        <v>92</v>
      </c>
      <c r="G3263" t="s">
        <v>246</v>
      </c>
      <c r="H3263" t="s">
        <v>51</v>
      </c>
      <c r="I3263">
        <v>1.5</v>
      </c>
      <c r="J3263" t="s">
        <v>25</v>
      </c>
      <c r="K3263" s="1">
        <v>42118</v>
      </c>
      <c r="L3263" s="1">
        <v>45194</v>
      </c>
      <c r="M3263">
        <v>8.42</v>
      </c>
      <c r="N3263">
        <v>37178</v>
      </c>
      <c r="O3263">
        <v>4</v>
      </c>
      <c r="P3263" t="s">
        <v>26</v>
      </c>
      <c r="Q3263">
        <v>3</v>
      </c>
      <c r="R3263">
        <v>7</v>
      </c>
      <c r="S3263" t="s">
        <v>1836</v>
      </c>
      <c r="T3263" t="s">
        <v>65</v>
      </c>
    </row>
    <row r="3264" spans="1:20" x14ac:dyDescent="0.3">
      <c r="A3264" t="s">
        <v>3468</v>
      </c>
      <c r="B3264" t="s">
        <v>29</v>
      </c>
      <c r="C3264">
        <v>26</v>
      </c>
      <c r="D3264" t="s">
        <v>30</v>
      </c>
      <c r="E3264" t="s">
        <v>21</v>
      </c>
      <c r="F3264" t="s">
        <v>92</v>
      </c>
      <c r="G3264" t="s">
        <v>246</v>
      </c>
      <c r="H3264" t="s">
        <v>24</v>
      </c>
      <c r="I3264">
        <v>3.6</v>
      </c>
      <c r="J3264" t="s">
        <v>25</v>
      </c>
      <c r="K3264" s="1">
        <v>43127</v>
      </c>
      <c r="L3264"/>
      <c r="M3264">
        <v>7.75</v>
      </c>
      <c r="N3264">
        <v>43813</v>
      </c>
      <c r="O3264">
        <v>3</v>
      </c>
      <c r="P3264" t="s">
        <v>26</v>
      </c>
      <c r="Q3264">
        <v>5</v>
      </c>
      <c r="R3264">
        <v>3</v>
      </c>
      <c r="S3264" t="s">
        <v>432</v>
      </c>
      <c r="T3264" t="s">
        <v>26</v>
      </c>
    </row>
    <row r="3265" spans="1:20" x14ac:dyDescent="0.3">
      <c r="A3265" t="s">
        <v>3469</v>
      </c>
      <c r="B3265" t="s">
        <v>19</v>
      </c>
      <c r="C3265">
        <v>34</v>
      </c>
      <c r="D3265" t="s">
        <v>30</v>
      </c>
      <c r="E3265" t="s">
        <v>36</v>
      </c>
      <c r="F3265" t="s">
        <v>40</v>
      </c>
      <c r="G3265" t="s">
        <v>96</v>
      </c>
      <c r="H3265" t="s">
        <v>51</v>
      </c>
      <c r="I3265">
        <v>12.4</v>
      </c>
      <c r="J3265" t="s">
        <v>25</v>
      </c>
      <c r="K3265" s="1">
        <v>45731</v>
      </c>
      <c r="L3265"/>
      <c r="M3265">
        <v>0.62</v>
      </c>
      <c r="N3265">
        <v>57413</v>
      </c>
      <c r="O3265">
        <v>4</v>
      </c>
      <c r="P3265" t="s">
        <v>26</v>
      </c>
      <c r="Q3265">
        <v>4</v>
      </c>
      <c r="R3265">
        <v>7</v>
      </c>
      <c r="S3265" t="s">
        <v>215</v>
      </c>
      <c r="T3265" t="s">
        <v>26</v>
      </c>
    </row>
    <row r="3266" spans="1:20" x14ac:dyDescent="0.3">
      <c r="A3266" t="s">
        <v>3470</v>
      </c>
      <c r="B3266" t="s">
        <v>209</v>
      </c>
      <c r="C3266">
        <v>27</v>
      </c>
      <c r="D3266" t="s">
        <v>20</v>
      </c>
      <c r="E3266" t="s">
        <v>39</v>
      </c>
      <c r="F3266" t="s">
        <v>22</v>
      </c>
      <c r="G3266" t="s">
        <v>23</v>
      </c>
      <c r="H3266" t="s">
        <v>84</v>
      </c>
      <c r="I3266">
        <v>2.4</v>
      </c>
      <c r="J3266" t="s">
        <v>25</v>
      </c>
      <c r="K3266" s="1">
        <v>39767</v>
      </c>
      <c r="L3266"/>
      <c r="M3266">
        <v>16.95</v>
      </c>
      <c r="N3266">
        <v>43349</v>
      </c>
      <c r="O3266">
        <v>3</v>
      </c>
      <c r="P3266" t="s">
        <v>26</v>
      </c>
      <c r="Q3266">
        <v>0</v>
      </c>
      <c r="R3266">
        <v>4</v>
      </c>
      <c r="S3266" t="s">
        <v>73</v>
      </c>
      <c r="T3266" t="s">
        <v>26</v>
      </c>
    </row>
    <row r="3267" spans="1:20" x14ac:dyDescent="0.3">
      <c r="A3267" t="s">
        <v>3471</v>
      </c>
      <c r="B3267" t="s">
        <v>19</v>
      </c>
      <c r="C3267">
        <v>23</v>
      </c>
      <c r="D3267" t="s">
        <v>30</v>
      </c>
      <c r="E3267" t="s">
        <v>53</v>
      </c>
      <c r="F3267" t="s">
        <v>22</v>
      </c>
      <c r="G3267" t="s">
        <v>74</v>
      </c>
      <c r="H3267" t="s">
        <v>47</v>
      </c>
      <c r="I3267">
        <v>3</v>
      </c>
      <c r="J3267" t="s">
        <v>25</v>
      </c>
      <c r="K3267" s="1">
        <v>44323</v>
      </c>
      <c r="L3267" s="1">
        <v>45152</v>
      </c>
      <c r="M3267">
        <v>2.27</v>
      </c>
      <c r="N3267">
        <v>34998</v>
      </c>
      <c r="O3267">
        <v>2</v>
      </c>
      <c r="P3267" t="s">
        <v>26</v>
      </c>
      <c r="Q3267">
        <v>0</v>
      </c>
      <c r="R3267">
        <v>2</v>
      </c>
      <c r="S3267" t="s">
        <v>322</v>
      </c>
      <c r="T3267" t="s">
        <v>65</v>
      </c>
    </row>
    <row r="3268" spans="1:20" x14ac:dyDescent="0.3">
      <c r="A3268" t="s">
        <v>3472</v>
      </c>
      <c r="B3268" t="s">
        <v>19</v>
      </c>
      <c r="C3268">
        <v>30</v>
      </c>
      <c r="D3268" t="s">
        <v>30</v>
      </c>
      <c r="E3268" t="s">
        <v>21</v>
      </c>
      <c r="F3268" t="s">
        <v>82</v>
      </c>
      <c r="G3268" t="s">
        <v>107</v>
      </c>
      <c r="H3268" t="s">
        <v>24</v>
      </c>
      <c r="I3268">
        <v>3.5</v>
      </c>
      <c r="J3268" t="s">
        <v>25</v>
      </c>
      <c r="K3268" s="1">
        <v>44181</v>
      </c>
      <c r="L3268"/>
      <c r="M3268">
        <v>4.87</v>
      </c>
      <c r="N3268">
        <v>32969</v>
      </c>
      <c r="O3268">
        <v>3</v>
      </c>
      <c r="P3268" t="s">
        <v>26</v>
      </c>
      <c r="Q3268">
        <v>0</v>
      </c>
      <c r="R3268">
        <v>9</v>
      </c>
      <c r="S3268" t="s">
        <v>285</v>
      </c>
      <c r="T3268" t="s">
        <v>26</v>
      </c>
    </row>
    <row r="3269" spans="1:20" x14ac:dyDescent="0.3">
      <c r="A3269" t="s">
        <v>3473</v>
      </c>
      <c r="B3269" t="s">
        <v>19</v>
      </c>
      <c r="C3269">
        <v>39</v>
      </c>
      <c r="D3269" t="s">
        <v>20</v>
      </c>
      <c r="E3269" t="s">
        <v>21</v>
      </c>
      <c r="F3269" t="s">
        <v>40</v>
      </c>
      <c r="G3269" t="s">
        <v>96</v>
      </c>
      <c r="H3269" t="s">
        <v>47</v>
      </c>
      <c r="I3269">
        <v>8.3000000000000007</v>
      </c>
      <c r="J3269" t="s">
        <v>25</v>
      </c>
      <c r="K3269" s="1">
        <v>45432</v>
      </c>
      <c r="L3269"/>
      <c r="M3269">
        <v>1.44</v>
      </c>
      <c r="N3269">
        <v>53118</v>
      </c>
      <c r="O3269">
        <v>4</v>
      </c>
      <c r="P3269" t="s">
        <v>26</v>
      </c>
      <c r="Q3269">
        <v>4</v>
      </c>
      <c r="R3269">
        <v>8</v>
      </c>
      <c r="S3269" t="s">
        <v>207</v>
      </c>
      <c r="T3269" t="s">
        <v>26</v>
      </c>
    </row>
    <row r="3270" spans="1:20" x14ac:dyDescent="0.3">
      <c r="A3270" t="s">
        <v>3474</v>
      </c>
      <c r="B3270" t="s">
        <v>19</v>
      </c>
      <c r="C3270">
        <v>28</v>
      </c>
      <c r="D3270" t="s">
        <v>20</v>
      </c>
      <c r="E3270" t="s">
        <v>21</v>
      </c>
      <c r="F3270" t="s">
        <v>45</v>
      </c>
      <c r="G3270" t="s">
        <v>46</v>
      </c>
      <c r="H3270" t="s">
        <v>51</v>
      </c>
      <c r="I3270">
        <v>8</v>
      </c>
      <c r="J3270" t="s">
        <v>25</v>
      </c>
      <c r="K3270" s="1">
        <v>45149</v>
      </c>
      <c r="L3270"/>
      <c r="M3270">
        <v>2.21</v>
      </c>
      <c r="N3270">
        <v>54490</v>
      </c>
      <c r="O3270">
        <v>4</v>
      </c>
      <c r="P3270" t="s">
        <v>26</v>
      </c>
      <c r="Q3270">
        <v>0</v>
      </c>
      <c r="R3270">
        <v>3</v>
      </c>
      <c r="S3270" t="s">
        <v>997</v>
      </c>
      <c r="T3270" t="s">
        <v>26</v>
      </c>
    </row>
    <row r="3271" spans="1:20" x14ac:dyDescent="0.3">
      <c r="A3271" t="s">
        <v>3475</v>
      </c>
      <c r="B3271" t="s">
        <v>19</v>
      </c>
      <c r="C3271">
        <v>43</v>
      </c>
      <c r="D3271" t="s">
        <v>20</v>
      </c>
      <c r="E3271" t="s">
        <v>58</v>
      </c>
      <c r="F3271" t="s">
        <v>32</v>
      </c>
      <c r="G3271" t="s">
        <v>33</v>
      </c>
      <c r="H3271" t="s">
        <v>51</v>
      </c>
      <c r="I3271">
        <v>1.8</v>
      </c>
      <c r="J3271" t="s">
        <v>25</v>
      </c>
      <c r="K3271" s="1">
        <v>44990</v>
      </c>
      <c r="L3271" s="1">
        <v>45411</v>
      </c>
      <c r="M3271">
        <v>1.1499999999999999</v>
      </c>
      <c r="N3271">
        <v>27609</v>
      </c>
      <c r="O3271">
        <v>2</v>
      </c>
      <c r="P3271" t="s">
        <v>26</v>
      </c>
      <c r="Q3271">
        <v>1</v>
      </c>
      <c r="R3271">
        <v>4</v>
      </c>
      <c r="S3271" t="s">
        <v>529</v>
      </c>
      <c r="T3271" t="s">
        <v>65</v>
      </c>
    </row>
    <row r="3272" spans="1:20" x14ac:dyDescent="0.3">
      <c r="A3272" t="s">
        <v>3476</v>
      </c>
      <c r="B3272" t="s">
        <v>29</v>
      </c>
      <c r="C3272">
        <v>37</v>
      </c>
      <c r="D3272" t="s">
        <v>30</v>
      </c>
      <c r="E3272" t="s">
        <v>63</v>
      </c>
      <c r="F3272" t="s">
        <v>67</v>
      </c>
      <c r="G3272" t="s">
        <v>71</v>
      </c>
      <c r="H3272" t="s">
        <v>24</v>
      </c>
      <c r="I3272">
        <v>8</v>
      </c>
      <c r="J3272" t="s">
        <v>85</v>
      </c>
      <c r="K3272" s="1">
        <v>45780</v>
      </c>
      <c r="L3272" s="1">
        <v>45938</v>
      </c>
      <c r="M3272">
        <v>0.43</v>
      </c>
      <c r="N3272">
        <v>52977</v>
      </c>
      <c r="O3272">
        <v>1</v>
      </c>
      <c r="P3272" t="s">
        <v>65</v>
      </c>
      <c r="Q3272">
        <v>3</v>
      </c>
      <c r="R3272">
        <v>8</v>
      </c>
      <c r="S3272" t="s">
        <v>324</v>
      </c>
      <c r="T3272" t="s">
        <v>65</v>
      </c>
    </row>
    <row r="3273" spans="1:20" x14ac:dyDescent="0.3">
      <c r="A3273" t="s">
        <v>1545</v>
      </c>
      <c r="B3273" t="s">
        <v>19</v>
      </c>
      <c r="C3273">
        <v>30</v>
      </c>
      <c r="D3273" t="s">
        <v>20</v>
      </c>
      <c r="E3273" t="s">
        <v>31</v>
      </c>
      <c r="F3273" t="s">
        <v>54</v>
      </c>
      <c r="G3273" t="s">
        <v>139</v>
      </c>
      <c r="H3273" t="s">
        <v>24</v>
      </c>
      <c r="I3273">
        <v>3.8</v>
      </c>
      <c r="J3273" t="s">
        <v>25</v>
      </c>
      <c r="K3273" s="1">
        <v>39518</v>
      </c>
      <c r="L3273"/>
      <c r="M3273">
        <v>17.63</v>
      </c>
      <c r="N3273">
        <v>43815</v>
      </c>
      <c r="O3273">
        <v>3</v>
      </c>
      <c r="P3273" t="s">
        <v>26</v>
      </c>
      <c r="Q3273">
        <v>2</v>
      </c>
      <c r="R3273">
        <v>8</v>
      </c>
      <c r="T3273" t="s">
        <v>26</v>
      </c>
    </row>
    <row r="3274" spans="1:20" x14ac:dyDescent="0.3">
      <c r="A3274" t="s">
        <v>3477</v>
      </c>
      <c r="B3274" t="s">
        <v>29</v>
      </c>
      <c r="C3274">
        <v>31</v>
      </c>
      <c r="D3274" t="s">
        <v>20</v>
      </c>
      <c r="E3274" t="s">
        <v>44</v>
      </c>
      <c r="F3274" t="s">
        <v>82</v>
      </c>
      <c r="G3274" t="s">
        <v>284</v>
      </c>
      <c r="H3274" t="s">
        <v>24</v>
      </c>
      <c r="I3274">
        <v>8.4</v>
      </c>
      <c r="J3274" t="s">
        <v>25</v>
      </c>
      <c r="K3274" s="1">
        <v>45051</v>
      </c>
      <c r="L3274" s="1">
        <v>45768</v>
      </c>
      <c r="M3274">
        <v>1.96</v>
      </c>
      <c r="N3274">
        <v>47748</v>
      </c>
      <c r="O3274">
        <v>1</v>
      </c>
      <c r="P3274" t="s">
        <v>26</v>
      </c>
      <c r="Q3274">
        <v>1</v>
      </c>
      <c r="R3274">
        <v>7</v>
      </c>
      <c r="S3274" t="s">
        <v>698</v>
      </c>
      <c r="T3274" t="s">
        <v>65</v>
      </c>
    </row>
    <row r="3275" spans="1:20" x14ac:dyDescent="0.3">
      <c r="A3275" t="s">
        <v>3478</v>
      </c>
      <c r="B3275" t="s">
        <v>29</v>
      </c>
      <c r="C3275">
        <v>25</v>
      </c>
      <c r="D3275" t="s">
        <v>30</v>
      </c>
      <c r="E3275" t="s">
        <v>63</v>
      </c>
      <c r="F3275" t="s">
        <v>54</v>
      </c>
      <c r="G3275" t="s">
        <v>55</v>
      </c>
      <c r="H3275" t="s">
        <v>51</v>
      </c>
      <c r="I3275">
        <v>2.5</v>
      </c>
      <c r="J3275" t="s">
        <v>25</v>
      </c>
      <c r="K3275" s="1">
        <v>45541</v>
      </c>
      <c r="L3275"/>
      <c r="M3275">
        <v>1.1399999999999999</v>
      </c>
      <c r="N3275">
        <v>34574</v>
      </c>
      <c r="O3275">
        <v>4</v>
      </c>
      <c r="P3275" t="s">
        <v>26</v>
      </c>
      <c r="Q3275">
        <v>2</v>
      </c>
      <c r="R3275">
        <v>3</v>
      </c>
      <c r="S3275" t="s">
        <v>584</v>
      </c>
      <c r="T3275" t="s">
        <v>26</v>
      </c>
    </row>
    <row r="3276" spans="1:20" x14ac:dyDescent="0.3">
      <c r="A3276" t="s">
        <v>3479</v>
      </c>
      <c r="B3276" t="s">
        <v>29</v>
      </c>
      <c r="C3276">
        <v>27</v>
      </c>
      <c r="D3276" t="s">
        <v>30</v>
      </c>
      <c r="E3276" t="s">
        <v>53</v>
      </c>
      <c r="F3276" t="s">
        <v>32</v>
      </c>
      <c r="G3276" t="s">
        <v>33</v>
      </c>
      <c r="H3276" t="s">
        <v>51</v>
      </c>
      <c r="I3276">
        <v>2</v>
      </c>
      <c r="J3276" t="s">
        <v>25</v>
      </c>
      <c r="K3276" s="1">
        <v>42353</v>
      </c>
      <c r="L3276"/>
      <c r="M3276">
        <v>9.8699999999999992</v>
      </c>
      <c r="N3276">
        <v>30478</v>
      </c>
      <c r="O3276">
        <v>2</v>
      </c>
      <c r="P3276" t="s">
        <v>26</v>
      </c>
      <c r="Q3276">
        <v>2</v>
      </c>
      <c r="R3276">
        <v>6</v>
      </c>
      <c r="S3276" t="s">
        <v>191</v>
      </c>
      <c r="T3276" t="s">
        <v>26</v>
      </c>
    </row>
    <row r="3277" spans="1:20" x14ac:dyDescent="0.3">
      <c r="A3277" t="s">
        <v>3480</v>
      </c>
      <c r="B3277" t="s">
        <v>29</v>
      </c>
      <c r="C3277">
        <v>33</v>
      </c>
      <c r="D3277" t="s">
        <v>30</v>
      </c>
      <c r="E3277" t="s">
        <v>53</v>
      </c>
      <c r="F3277" t="s">
        <v>22</v>
      </c>
      <c r="G3277" t="s">
        <v>59</v>
      </c>
      <c r="H3277" t="s">
        <v>47</v>
      </c>
      <c r="I3277">
        <v>7.1</v>
      </c>
      <c r="J3277" t="s">
        <v>25</v>
      </c>
      <c r="K3277" s="1">
        <v>43670</v>
      </c>
      <c r="L3277"/>
      <c r="M3277">
        <v>6.26</v>
      </c>
      <c r="N3277">
        <v>38602</v>
      </c>
      <c r="O3277">
        <v>1</v>
      </c>
      <c r="P3277" t="s">
        <v>26</v>
      </c>
      <c r="Q3277">
        <v>1</v>
      </c>
      <c r="R3277">
        <v>7</v>
      </c>
      <c r="S3277" t="s">
        <v>1379</v>
      </c>
      <c r="T3277" t="s">
        <v>26</v>
      </c>
    </row>
    <row r="3278" spans="1:20" x14ac:dyDescent="0.3">
      <c r="A3278" t="s">
        <v>3481</v>
      </c>
      <c r="B3278" t="s">
        <v>29</v>
      </c>
      <c r="C3278">
        <v>21</v>
      </c>
      <c r="D3278" t="s">
        <v>30</v>
      </c>
      <c r="E3278" t="s">
        <v>31</v>
      </c>
      <c r="F3278" t="s">
        <v>40</v>
      </c>
      <c r="G3278" t="s">
        <v>50</v>
      </c>
      <c r="H3278" t="s">
        <v>47</v>
      </c>
      <c r="I3278">
        <v>1</v>
      </c>
      <c r="J3278" t="s">
        <v>25</v>
      </c>
      <c r="K3278" s="1">
        <v>45860</v>
      </c>
      <c r="L3278"/>
      <c r="M3278">
        <v>0.27</v>
      </c>
      <c r="N3278">
        <v>34912</v>
      </c>
      <c r="O3278">
        <v>4</v>
      </c>
      <c r="P3278" t="s">
        <v>26</v>
      </c>
      <c r="Q3278">
        <v>2</v>
      </c>
      <c r="R3278">
        <v>6</v>
      </c>
      <c r="S3278" t="s">
        <v>606</v>
      </c>
      <c r="T3278" t="s">
        <v>26</v>
      </c>
    </row>
    <row r="3279" spans="1:20" x14ac:dyDescent="0.3">
      <c r="A3279" t="s">
        <v>705</v>
      </c>
      <c r="B3279" t="s">
        <v>29</v>
      </c>
      <c r="C3279">
        <v>25</v>
      </c>
      <c r="D3279" t="s">
        <v>20</v>
      </c>
      <c r="E3279" t="s">
        <v>53</v>
      </c>
      <c r="F3279" t="s">
        <v>32</v>
      </c>
      <c r="G3279" t="s">
        <v>171</v>
      </c>
      <c r="H3279" t="s">
        <v>24</v>
      </c>
      <c r="I3279">
        <v>2.9</v>
      </c>
      <c r="J3279" t="s">
        <v>25</v>
      </c>
      <c r="K3279" s="1">
        <v>42861</v>
      </c>
      <c r="L3279"/>
      <c r="M3279">
        <v>8.48</v>
      </c>
      <c r="N3279">
        <v>33152</v>
      </c>
      <c r="O3279">
        <v>4</v>
      </c>
      <c r="P3279" t="s">
        <v>26</v>
      </c>
      <c r="Q3279">
        <v>5</v>
      </c>
      <c r="R3279">
        <v>8</v>
      </c>
      <c r="T3279" t="s">
        <v>26</v>
      </c>
    </row>
    <row r="3280" spans="1:20" x14ac:dyDescent="0.3">
      <c r="A3280" t="s">
        <v>3482</v>
      </c>
      <c r="B3280" t="s">
        <v>29</v>
      </c>
      <c r="C3280">
        <v>37</v>
      </c>
      <c r="D3280" t="s">
        <v>20</v>
      </c>
      <c r="E3280" t="s">
        <v>44</v>
      </c>
      <c r="F3280" t="s">
        <v>22</v>
      </c>
      <c r="G3280" t="s">
        <v>74</v>
      </c>
      <c r="H3280" t="s">
        <v>24</v>
      </c>
      <c r="I3280">
        <v>10.1</v>
      </c>
      <c r="J3280" t="s">
        <v>25</v>
      </c>
      <c r="K3280" s="1">
        <v>45128</v>
      </c>
      <c r="L3280"/>
      <c r="M3280">
        <v>2.27</v>
      </c>
      <c r="N3280">
        <v>54613</v>
      </c>
      <c r="O3280">
        <v>3</v>
      </c>
      <c r="P3280" t="s">
        <v>26</v>
      </c>
      <c r="Q3280">
        <v>2</v>
      </c>
      <c r="R3280">
        <v>3</v>
      </c>
      <c r="S3280" t="s">
        <v>1419</v>
      </c>
      <c r="T3280" t="s">
        <v>26</v>
      </c>
    </row>
    <row r="3281" spans="1:20" x14ac:dyDescent="0.3">
      <c r="A3281" t="s">
        <v>3483</v>
      </c>
      <c r="B3281" t="s">
        <v>209</v>
      </c>
      <c r="C3281">
        <v>26</v>
      </c>
      <c r="D3281" t="s">
        <v>30</v>
      </c>
      <c r="E3281" t="s">
        <v>58</v>
      </c>
      <c r="F3281" t="s">
        <v>40</v>
      </c>
      <c r="G3281" t="s">
        <v>96</v>
      </c>
      <c r="H3281" t="s">
        <v>51</v>
      </c>
      <c r="I3281">
        <v>5.5</v>
      </c>
      <c r="J3281" t="s">
        <v>25</v>
      </c>
      <c r="K3281" s="1">
        <v>45068</v>
      </c>
      <c r="L3281"/>
      <c r="M3281">
        <v>2.44</v>
      </c>
      <c r="N3281">
        <v>46565</v>
      </c>
      <c r="O3281">
        <v>3</v>
      </c>
      <c r="P3281" t="s">
        <v>26</v>
      </c>
      <c r="Q3281">
        <v>2</v>
      </c>
      <c r="R3281">
        <v>4</v>
      </c>
      <c r="S3281" t="s">
        <v>272</v>
      </c>
      <c r="T3281" t="s">
        <v>26</v>
      </c>
    </row>
    <row r="3282" spans="1:20" x14ac:dyDescent="0.3">
      <c r="A3282" t="s">
        <v>3484</v>
      </c>
      <c r="B3282" t="s">
        <v>19</v>
      </c>
      <c r="C3282">
        <v>41</v>
      </c>
      <c r="D3282" t="s">
        <v>30</v>
      </c>
      <c r="E3282" t="s">
        <v>53</v>
      </c>
      <c r="F3282" t="s">
        <v>40</v>
      </c>
      <c r="G3282" t="s">
        <v>41</v>
      </c>
      <c r="H3282" t="s">
        <v>24</v>
      </c>
      <c r="I3282">
        <v>1</v>
      </c>
      <c r="J3282" t="s">
        <v>25</v>
      </c>
      <c r="K3282" s="1">
        <v>41010</v>
      </c>
      <c r="L3282"/>
      <c r="M3282">
        <v>13.55</v>
      </c>
      <c r="N3282">
        <v>30810</v>
      </c>
      <c r="O3282">
        <v>4</v>
      </c>
      <c r="P3282" t="s">
        <v>26</v>
      </c>
      <c r="Q3282">
        <v>1</v>
      </c>
      <c r="R3282">
        <v>3</v>
      </c>
      <c r="S3282" t="s">
        <v>479</v>
      </c>
      <c r="T3282" t="s">
        <v>26</v>
      </c>
    </row>
    <row r="3283" spans="1:20" x14ac:dyDescent="0.3">
      <c r="A3283" t="s">
        <v>3485</v>
      </c>
      <c r="B3283" t="s">
        <v>19</v>
      </c>
      <c r="C3283">
        <v>36</v>
      </c>
      <c r="D3283" t="s">
        <v>30</v>
      </c>
      <c r="E3283" t="s">
        <v>53</v>
      </c>
      <c r="F3283" t="s">
        <v>40</v>
      </c>
      <c r="G3283" t="s">
        <v>50</v>
      </c>
      <c r="H3283" t="s">
        <v>24</v>
      </c>
      <c r="I3283">
        <v>16</v>
      </c>
      <c r="J3283" t="s">
        <v>25</v>
      </c>
      <c r="K3283" s="1">
        <v>42233</v>
      </c>
      <c r="L3283" s="1">
        <v>42825</v>
      </c>
      <c r="M3283">
        <v>1.62</v>
      </c>
      <c r="N3283">
        <v>67131</v>
      </c>
      <c r="O3283">
        <v>2</v>
      </c>
      <c r="P3283" t="s">
        <v>26</v>
      </c>
      <c r="Q3283">
        <v>0</v>
      </c>
      <c r="R3283">
        <v>5</v>
      </c>
      <c r="S3283" t="s">
        <v>562</v>
      </c>
      <c r="T3283" t="s">
        <v>65</v>
      </c>
    </row>
    <row r="3284" spans="1:20" x14ac:dyDescent="0.3">
      <c r="A3284" t="s">
        <v>3486</v>
      </c>
      <c r="B3284" t="s">
        <v>19</v>
      </c>
      <c r="C3284">
        <v>28</v>
      </c>
      <c r="D3284" t="s">
        <v>20</v>
      </c>
      <c r="E3284" t="s">
        <v>36</v>
      </c>
      <c r="F3284" t="s">
        <v>92</v>
      </c>
      <c r="G3284" t="s">
        <v>246</v>
      </c>
      <c r="H3284" t="s">
        <v>51</v>
      </c>
      <c r="I3284">
        <v>1.7</v>
      </c>
      <c r="J3284" t="s">
        <v>25</v>
      </c>
      <c r="K3284" s="1">
        <v>42664</v>
      </c>
      <c r="L3284"/>
      <c r="M3284">
        <v>9.02</v>
      </c>
      <c r="N3284">
        <v>43794</v>
      </c>
      <c r="O3284">
        <v>3</v>
      </c>
      <c r="P3284" t="s">
        <v>26</v>
      </c>
      <c r="Q3284">
        <v>3</v>
      </c>
      <c r="R3284">
        <v>5</v>
      </c>
      <c r="S3284" t="s">
        <v>756</v>
      </c>
      <c r="T3284" t="s">
        <v>26</v>
      </c>
    </row>
    <row r="3285" spans="1:20" x14ac:dyDescent="0.3">
      <c r="A3285" t="s">
        <v>723</v>
      </c>
      <c r="B3285" t="s">
        <v>29</v>
      </c>
      <c r="C3285">
        <v>34</v>
      </c>
      <c r="D3285" t="s">
        <v>20</v>
      </c>
      <c r="E3285" t="s">
        <v>39</v>
      </c>
      <c r="F3285" t="s">
        <v>92</v>
      </c>
      <c r="G3285" t="s">
        <v>120</v>
      </c>
      <c r="H3285" t="s">
        <v>24</v>
      </c>
      <c r="I3285">
        <v>7.5</v>
      </c>
      <c r="J3285" t="s">
        <v>25</v>
      </c>
      <c r="K3285" s="1">
        <v>43138</v>
      </c>
      <c r="L3285"/>
      <c r="M3285">
        <v>7.72</v>
      </c>
      <c r="N3285">
        <v>47595</v>
      </c>
      <c r="O3285">
        <v>4</v>
      </c>
      <c r="P3285" t="s">
        <v>26</v>
      </c>
      <c r="Q3285">
        <v>0</v>
      </c>
      <c r="R3285">
        <v>6</v>
      </c>
      <c r="T3285" t="s">
        <v>26</v>
      </c>
    </row>
    <row r="3286" spans="1:20" x14ac:dyDescent="0.3">
      <c r="A3286" t="s">
        <v>3487</v>
      </c>
      <c r="B3286" t="s">
        <v>19</v>
      </c>
      <c r="C3286">
        <v>30</v>
      </c>
      <c r="D3286" t="s">
        <v>30</v>
      </c>
      <c r="E3286" t="s">
        <v>36</v>
      </c>
      <c r="F3286" t="s">
        <v>67</v>
      </c>
      <c r="G3286" t="s">
        <v>90</v>
      </c>
      <c r="H3286" t="s">
        <v>84</v>
      </c>
      <c r="I3286">
        <v>5.4</v>
      </c>
      <c r="J3286" t="s">
        <v>25</v>
      </c>
      <c r="K3286" s="1">
        <v>40061</v>
      </c>
      <c r="L3286"/>
      <c r="M3286">
        <v>16.149999999999999</v>
      </c>
      <c r="N3286">
        <v>38730</v>
      </c>
      <c r="O3286">
        <v>5</v>
      </c>
      <c r="P3286" t="s">
        <v>26</v>
      </c>
      <c r="Q3286">
        <v>1</v>
      </c>
      <c r="R3286">
        <v>11</v>
      </c>
      <c r="S3286" t="s">
        <v>598</v>
      </c>
      <c r="T3286" t="s">
        <v>26</v>
      </c>
    </row>
    <row r="3287" spans="1:20" x14ac:dyDescent="0.3">
      <c r="A3287" t="s">
        <v>3488</v>
      </c>
      <c r="B3287" t="s">
        <v>19</v>
      </c>
      <c r="C3287">
        <v>29</v>
      </c>
      <c r="D3287" t="s">
        <v>20</v>
      </c>
      <c r="E3287" t="s">
        <v>53</v>
      </c>
      <c r="F3287" t="s">
        <v>54</v>
      </c>
      <c r="G3287" t="s">
        <v>55</v>
      </c>
      <c r="H3287" t="s">
        <v>24</v>
      </c>
      <c r="I3287">
        <v>4.5999999999999996</v>
      </c>
      <c r="J3287" t="s">
        <v>25</v>
      </c>
      <c r="K3287" s="1">
        <v>42271</v>
      </c>
      <c r="L3287"/>
      <c r="M3287">
        <v>10.09</v>
      </c>
      <c r="N3287">
        <v>40625</v>
      </c>
      <c r="O3287">
        <v>2</v>
      </c>
      <c r="P3287" t="s">
        <v>26</v>
      </c>
      <c r="Q3287">
        <v>1</v>
      </c>
      <c r="R3287">
        <v>9</v>
      </c>
      <c r="S3287" t="s">
        <v>816</v>
      </c>
      <c r="T3287" t="s">
        <v>26</v>
      </c>
    </row>
    <row r="3288" spans="1:20" x14ac:dyDescent="0.3">
      <c r="A3288" t="s">
        <v>3489</v>
      </c>
      <c r="B3288" t="s">
        <v>19</v>
      </c>
      <c r="C3288">
        <v>26</v>
      </c>
      <c r="D3288" t="s">
        <v>30</v>
      </c>
      <c r="E3288" t="s">
        <v>21</v>
      </c>
      <c r="F3288" t="s">
        <v>45</v>
      </c>
      <c r="G3288" t="s">
        <v>98</v>
      </c>
      <c r="H3288" t="s">
        <v>24</v>
      </c>
      <c r="I3288">
        <v>4</v>
      </c>
      <c r="J3288" t="s">
        <v>25</v>
      </c>
      <c r="K3288" s="1">
        <v>42873</v>
      </c>
      <c r="L3288"/>
      <c r="M3288">
        <v>8.4499999999999993</v>
      </c>
      <c r="N3288">
        <v>40824</v>
      </c>
      <c r="O3288">
        <v>4</v>
      </c>
      <c r="P3288" t="s">
        <v>65</v>
      </c>
      <c r="Q3288">
        <v>4</v>
      </c>
      <c r="R3288">
        <v>9</v>
      </c>
      <c r="S3288" t="s">
        <v>48</v>
      </c>
      <c r="T3288" t="s">
        <v>26</v>
      </c>
    </row>
    <row r="3289" spans="1:20" x14ac:dyDescent="0.3">
      <c r="A3289" t="s">
        <v>3490</v>
      </c>
      <c r="B3289" t="s">
        <v>19</v>
      </c>
      <c r="C3289">
        <v>35</v>
      </c>
      <c r="D3289" t="s">
        <v>20</v>
      </c>
      <c r="E3289" t="s">
        <v>58</v>
      </c>
      <c r="F3289" t="s">
        <v>54</v>
      </c>
      <c r="G3289" t="s">
        <v>55</v>
      </c>
      <c r="H3289" t="s">
        <v>51</v>
      </c>
      <c r="I3289">
        <v>14.3</v>
      </c>
      <c r="J3289" t="s">
        <v>25</v>
      </c>
      <c r="K3289" s="1">
        <v>40759</v>
      </c>
      <c r="L3289"/>
      <c r="M3289">
        <v>14.23</v>
      </c>
      <c r="N3289">
        <v>50143</v>
      </c>
      <c r="O3289">
        <v>3</v>
      </c>
      <c r="P3289" t="s">
        <v>26</v>
      </c>
      <c r="Q3289">
        <v>5</v>
      </c>
      <c r="R3289">
        <v>8</v>
      </c>
      <c r="S3289" t="s">
        <v>639</v>
      </c>
      <c r="T3289" t="s">
        <v>26</v>
      </c>
    </row>
    <row r="3290" spans="1:20" x14ac:dyDescent="0.3">
      <c r="A3290" t="s">
        <v>3491</v>
      </c>
      <c r="B3290" t="s">
        <v>19</v>
      </c>
      <c r="C3290">
        <v>37</v>
      </c>
      <c r="D3290" t="s">
        <v>30</v>
      </c>
      <c r="E3290" t="s">
        <v>36</v>
      </c>
      <c r="F3290" t="s">
        <v>22</v>
      </c>
      <c r="G3290" t="s">
        <v>59</v>
      </c>
      <c r="H3290" t="s">
        <v>47</v>
      </c>
      <c r="I3290">
        <v>8.5</v>
      </c>
      <c r="J3290" t="s">
        <v>25</v>
      </c>
      <c r="K3290" s="1">
        <v>45884</v>
      </c>
      <c r="L3290"/>
      <c r="M3290">
        <v>0.2</v>
      </c>
      <c r="N3290">
        <v>46483</v>
      </c>
      <c r="O3290">
        <v>4</v>
      </c>
      <c r="P3290" t="s">
        <v>26</v>
      </c>
      <c r="Q3290">
        <v>3</v>
      </c>
      <c r="R3290">
        <v>5</v>
      </c>
      <c r="S3290" t="s">
        <v>2493</v>
      </c>
      <c r="T3290" t="s">
        <v>26</v>
      </c>
    </row>
    <row r="3291" spans="1:20" x14ac:dyDescent="0.3">
      <c r="A3291" t="s">
        <v>698</v>
      </c>
      <c r="B3291" t="s">
        <v>29</v>
      </c>
      <c r="C3291">
        <v>32</v>
      </c>
      <c r="D3291" t="s">
        <v>30</v>
      </c>
      <c r="E3291" t="s">
        <v>36</v>
      </c>
      <c r="F3291" t="s">
        <v>82</v>
      </c>
      <c r="G3291" t="s">
        <v>284</v>
      </c>
      <c r="H3291" t="s">
        <v>24</v>
      </c>
      <c r="I3291">
        <v>5.9</v>
      </c>
      <c r="J3291" t="s">
        <v>25</v>
      </c>
      <c r="K3291" s="1">
        <v>43880</v>
      </c>
      <c r="L3291"/>
      <c r="M3291">
        <v>5.69</v>
      </c>
      <c r="N3291">
        <v>39567</v>
      </c>
      <c r="O3291">
        <v>3</v>
      </c>
      <c r="P3291" t="s">
        <v>26</v>
      </c>
      <c r="Q3291">
        <v>3</v>
      </c>
      <c r="R3291">
        <v>8</v>
      </c>
      <c r="T3291" t="s">
        <v>26</v>
      </c>
    </row>
    <row r="3292" spans="1:20" x14ac:dyDescent="0.3">
      <c r="A3292" t="s">
        <v>3492</v>
      </c>
      <c r="B3292" t="s">
        <v>19</v>
      </c>
      <c r="C3292">
        <v>32</v>
      </c>
      <c r="D3292" t="s">
        <v>30</v>
      </c>
      <c r="E3292" t="s">
        <v>44</v>
      </c>
      <c r="F3292" t="s">
        <v>40</v>
      </c>
      <c r="G3292" t="s">
        <v>50</v>
      </c>
      <c r="H3292" t="s">
        <v>84</v>
      </c>
      <c r="I3292">
        <v>4.0999999999999996</v>
      </c>
      <c r="J3292" t="s">
        <v>25</v>
      </c>
      <c r="K3292" s="1">
        <v>41482</v>
      </c>
      <c r="L3292"/>
      <c r="M3292">
        <v>12.25</v>
      </c>
      <c r="N3292">
        <v>40843</v>
      </c>
      <c r="O3292">
        <v>4</v>
      </c>
      <c r="P3292" t="s">
        <v>26</v>
      </c>
      <c r="Q3292">
        <v>1</v>
      </c>
      <c r="R3292">
        <v>7</v>
      </c>
      <c r="S3292" t="s">
        <v>194</v>
      </c>
      <c r="T3292" t="s">
        <v>26</v>
      </c>
    </row>
    <row r="3293" spans="1:20" x14ac:dyDescent="0.3">
      <c r="A3293" t="s">
        <v>3493</v>
      </c>
      <c r="B3293" t="s">
        <v>29</v>
      </c>
      <c r="C3293">
        <v>32</v>
      </c>
      <c r="D3293" t="s">
        <v>30</v>
      </c>
      <c r="E3293" t="s">
        <v>39</v>
      </c>
      <c r="F3293" t="s">
        <v>82</v>
      </c>
      <c r="G3293" t="s">
        <v>284</v>
      </c>
      <c r="H3293" t="s">
        <v>24</v>
      </c>
      <c r="I3293">
        <v>4.5</v>
      </c>
      <c r="J3293" t="s">
        <v>85</v>
      </c>
      <c r="K3293" s="1">
        <v>41186</v>
      </c>
      <c r="L3293"/>
      <c r="M3293">
        <v>13.07</v>
      </c>
      <c r="N3293">
        <v>37676</v>
      </c>
      <c r="O3293">
        <v>3</v>
      </c>
      <c r="P3293" t="s">
        <v>26</v>
      </c>
      <c r="Q3293">
        <v>0</v>
      </c>
      <c r="R3293">
        <v>4</v>
      </c>
      <c r="S3293" t="s">
        <v>1741</v>
      </c>
      <c r="T3293" t="s">
        <v>26</v>
      </c>
    </row>
    <row r="3294" spans="1:20" x14ac:dyDescent="0.3">
      <c r="A3294" t="s">
        <v>3494</v>
      </c>
      <c r="B3294" t="s">
        <v>29</v>
      </c>
      <c r="C3294">
        <v>26</v>
      </c>
      <c r="D3294" t="s">
        <v>20</v>
      </c>
      <c r="E3294" t="s">
        <v>44</v>
      </c>
      <c r="F3294" t="s">
        <v>92</v>
      </c>
      <c r="G3294" t="s">
        <v>93</v>
      </c>
      <c r="H3294" t="s">
        <v>24</v>
      </c>
      <c r="I3294">
        <v>1.8</v>
      </c>
      <c r="J3294" t="s">
        <v>25</v>
      </c>
      <c r="K3294" s="1">
        <v>44741</v>
      </c>
      <c r="L3294"/>
      <c r="M3294">
        <v>3.33</v>
      </c>
      <c r="N3294">
        <v>41512</v>
      </c>
      <c r="O3294">
        <v>3</v>
      </c>
      <c r="P3294" t="s">
        <v>26</v>
      </c>
      <c r="Q3294">
        <v>1</v>
      </c>
      <c r="R3294">
        <v>4</v>
      </c>
      <c r="S3294" t="s">
        <v>336</v>
      </c>
      <c r="T3294" t="s">
        <v>26</v>
      </c>
    </row>
    <row r="3295" spans="1:20" x14ac:dyDescent="0.3">
      <c r="A3295" t="s">
        <v>3495</v>
      </c>
      <c r="B3295" t="s">
        <v>29</v>
      </c>
      <c r="C3295">
        <v>31</v>
      </c>
      <c r="D3295" t="s">
        <v>30</v>
      </c>
      <c r="E3295" t="s">
        <v>31</v>
      </c>
      <c r="F3295" t="s">
        <v>67</v>
      </c>
      <c r="G3295" t="s">
        <v>110</v>
      </c>
      <c r="H3295" t="s">
        <v>75</v>
      </c>
      <c r="I3295">
        <v>3.1</v>
      </c>
      <c r="J3295" t="s">
        <v>25</v>
      </c>
      <c r="K3295" s="1">
        <v>39737</v>
      </c>
      <c r="L3295"/>
      <c r="M3295">
        <v>17.03</v>
      </c>
      <c r="N3295">
        <v>39137</v>
      </c>
      <c r="O3295">
        <v>3</v>
      </c>
      <c r="P3295" t="s">
        <v>26</v>
      </c>
      <c r="Q3295">
        <v>3</v>
      </c>
      <c r="R3295">
        <v>6</v>
      </c>
      <c r="S3295" t="s">
        <v>384</v>
      </c>
      <c r="T3295" t="s">
        <v>26</v>
      </c>
    </row>
    <row r="3296" spans="1:20" x14ac:dyDescent="0.3">
      <c r="A3296" t="s">
        <v>3496</v>
      </c>
      <c r="B3296" t="s">
        <v>29</v>
      </c>
      <c r="C3296">
        <v>30</v>
      </c>
      <c r="D3296" t="s">
        <v>20</v>
      </c>
      <c r="E3296" t="s">
        <v>63</v>
      </c>
      <c r="F3296" t="s">
        <v>82</v>
      </c>
      <c r="G3296" t="s">
        <v>83</v>
      </c>
      <c r="H3296" t="s">
        <v>51</v>
      </c>
      <c r="I3296">
        <v>5.6</v>
      </c>
      <c r="J3296" t="s">
        <v>25</v>
      </c>
      <c r="K3296" s="1">
        <v>40612</v>
      </c>
      <c r="L3296"/>
      <c r="M3296">
        <v>14.64</v>
      </c>
      <c r="N3296">
        <v>45033</v>
      </c>
      <c r="O3296">
        <v>3</v>
      </c>
      <c r="P3296" t="s">
        <v>26</v>
      </c>
      <c r="Q3296">
        <v>1</v>
      </c>
      <c r="R3296">
        <v>7</v>
      </c>
      <c r="S3296" t="s">
        <v>440</v>
      </c>
      <c r="T3296" t="s">
        <v>26</v>
      </c>
    </row>
    <row r="3297" spans="1:20" x14ac:dyDescent="0.3">
      <c r="A3297" t="s">
        <v>3497</v>
      </c>
      <c r="B3297" t="s">
        <v>29</v>
      </c>
      <c r="C3297">
        <v>38</v>
      </c>
      <c r="D3297" t="s">
        <v>30</v>
      </c>
      <c r="E3297" t="s">
        <v>58</v>
      </c>
      <c r="F3297" t="s">
        <v>32</v>
      </c>
      <c r="G3297" t="s">
        <v>33</v>
      </c>
      <c r="H3297" t="s">
        <v>51</v>
      </c>
      <c r="I3297">
        <v>11.3</v>
      </c>
      <c r="J3297" t="s">
        <v>25</v>
      </c>
      <c r="K3297" s="1">
        <v>39639</v>
      </c>
      <c r="L3297"/>
      <c r="M3297">
        <v>17.3</v>
      </c>
      <c r="N3297">
        <v>51230</v>
      </c>
      <c r="O3297">
        <v>3</v>
      </c>
      <c r="P3297" t="s">
        <v>26</v>
      </c>
      <c r="Q3297">
        <v>2</v>
      </c>
      <c r="R3297">
        <v>5</v>
      </c>
      <c r="S3297" t="s">
        <v>187</v>
      </c>
      <c r="T3297" t="s">
        <v>26</v>
      </c>
    </row>
    <row r="3298" spans="1:20" x14ac:dyDescent="0.3">
      <c r="A3298" t="s">
        <v>3498</v>
      </c>
      <c r="B3298" t="s">
        <v>29</v>
      </c>
      <c r="C3298">
        <v>27</v>
      </c>
      <c r="D3298" t="s">
        <v>30</v>
      </c>
      <c r="E3298" t="s">
        <v>58</v>
      </c>
      <c r="F3298" t="s">
        <v>32</v>
      </c>
      <c r="G3298" t="s">
        <v>33</v>
      </c>
      <c r="H3298" t="s">
        <v>24</v>
      </c>
      <c r="I3298">
        <v>3.3</v>
      </c>
      <c r="J3298" t="s">
        <v>25</v>
      </c>
      <c r="K3298" s="1">
        <v>42239</v>
      </c>
      <c r="L3298"/>
      <c r="M3298">
        <v>10.18</v>
      </c>
      <c r="N3298">
        <v>32401</v>
      </c>
      <c r="O3298">
        <v>4</v>
      </c>
      <c r="P3298" t="s">
        <v>26</v>
      </c>
      <c r="Q3298">
        <v>4</v>
      </c>
      <c r="R3298">
        <v>7</v>
      </c>
      <c r="S3298" t="s">
        <v>797</v>
      </c>
      <c r="T3298" t="s">
        <v>26</v>
      </c>
    </row>
    <row r="3299" spans="1:20" x14ac:dyDescent="0.3">
      <c r="A3299" t="s">
        <v>3499</v>
      </c>
      <c r="B3299" t="s">
        <v>29</v>
      </c>
      <c r="C3299">
        <v>21</v>
      </c>
      <c r="D3299" t="s">
        <v>30</v>
      </c>
      <c r="E3299" t="s">
        <v>44</v>
      </c>
      <c r="F3299" t="s">
        <v>22</v>
      </c>
      <c r="G3299" t="s">
        <v>23</v>
      </c>
      <c r="H3299" t="s">
        <v>24</v>
      </c>
      <c r="I3299">
        <v>0</v>
      </c>
      <c r="J3299" t="s">
        <v>25</v>
      </c>
      <c r="K3299" s="1">
        <v>43023</v>
      </c>
      <c r="L3299"/>
      <c r="M3299">
        <v>8.0399999999999991</v>
      </c>
      <c r="N3299">
        <v>25254</v>
      </c>
      <c r="O3299">
        <v>2</v>
      </c>
      <c r="P3299" t="s">
        <v>65</v>
      </c>
      <c r="Q3299">
        <v>2</v>
      </c>
      <c r="R3299">
        <v>1</v>
      </c>
      <c r="S3299" t="s">
        <v>760</v>
      </c>
      <c r="T3299" t="s">
        <v>26</v>
      </c>
    </row>
    <row r="3300" spans="1:20" x14ac:dyDescent="0.3">
      <c r="A3300" t="s">
        <v>3500</v>
      </c>
      <c r="B3300" t="s">
        <v>19</v>
      </c>
      <c r="C3300">
        <v>39</v>
      </c>
      <c r="D3300" t="s">
        <v>20</v>
      </c>
      <c r="E3300" t="s">
        <v>53</v>
      </c>
      <c r="F3300" t="s">
        <v>45</v>
      </c>
      <c r="G3300" t="s">
        <v>98</v>
      </c>
      <c r="H3300" t="s">
        <v>24</v>
      </c>
      <c r="I3300">
        <v>11.5</v>
      </c>
      <c r="J3300" t="s">
        <v>25</v>
      </c>
      <c r="K3300" s="1">
        <v>41342</v>
      </c>
      <c r="L3300"/>
      <c r="M3300">
        <v>12.64</v>
      </c>
      <c r="N3300">
        <v>59683</v>
      </c>
      <c r="O3300">
        <v>5</v>
      </c>
      <c r="P3300" t="s">
        <v>26</v>
      </c>
      <c r="Q3300">
        <v>0</v>
      </c>
      <c r="R3300">
        <v>4</v>
      </c>
      <c r="S3300" t="s">
        <v>341</v>
      </c>
      <c r="T3300" t="s">
        <v>26</v>
      </c>
    </row>
    <row r="3301" spans="1:20" x14ac:dyDescent="0.3">
      <c r="A3301" t="s">
        <v>3501</v>
      </c>
      <c r="B3301" t="s">
        <v>19</v>
      </c>
      <c r="C3301">
        <v>40</v>
      </c>
      <c r="D3301" t="s">
        <v>30</v>
      </c>
      <c r="E3301" t="s">
        <v>36</v>
      </c>
      <c r="F3301" t="s">
        <v>22</v>
      </c>
      <c r="G3301" t="s">
        <v>59</v>
      </c>
      <c r="H3301" t="s">
        <v>24</v>
      </c>
      <c r="I3301">
        <v>6</v>
      </c>
      <c r="J3301" t="s">
        <v>25</v>
      </c>
      <c r="K3301" s="1">
        <v>41285</v>
      </c>
      <c r="L3301"/>
      <c r="M3301">
        <v>12.79</v>
      </c>
      <c r="N3301">
        <v>43236</v>
      </c>
      <c r="O3301">
        <v>2</v>
      </c>
      <c r="P3301" t="s">
        <v>26</v>
      </c>
      <c r="Q3301">
        <v>2</v>
      </c>
      <c r="R3301">
        <v>10</v>
      </c>
      <c r="S3301" t="s">
        <v>511</v>
      </c>
      <c r="T3301" t="s">
        <v>26</v>
      </c>
    </row>
    <row r="3302" spans="1:20" x14ac:dyDescent="0.3">
      <c r="A3302" t="s">
        <v>3502</v>
      </c>
      <c r="B3302" t="s">
        <v>29</v>
      </c>
      <c r="C3302">
        <v>47</v>
      </c>
      <c r="D3302" t="s">
        <v>20</v>
      </c>
      <c r="E3302" t="s">
        <v>31</v>
      </c>
      <c r="F3302" t="s">
        <v>82</v>
      </c>
      <c r="G3302" t="s">
        <v>284</v>
      </c>
      <c r="H3302" t="s">
        <v>24</v>
      </c>
      <c r="I3302">
        <v>6.2</v>
      </c>
      <c r="J3302" t="s">
        <v>25</v>
      </c>
      <c r="K3302" s="1">
        <v>40638</v>
      </c>
      <c r="L3302"/>
      <c r="M3302">
        <v>14.57</v>
      </c>
      <c r="N3302">
        <v>46149</v>
      </c>
      <c r="O3302">
        <v>3</v>
      </c>
      <c r="P3302" t="s">
        <v>26</v>
      </c>
      <c r="Q3302">
        <v>2</v>
      </c>
      <c r="R3302">
        <v>4</v>
      </c>
      <c r="S3302" t="s">
        <v>285</v>
      </c>
      <c r="T3302" t="s">
        <v>26</v>
      </c>
    </row>
    <row r="3303" spans="1:20" x14ac:dyDescent="0.3">
      <c r="A3303" t="s">
        <v>3503</v>
      </c>
      <c r="B3303" t="s">
        <v>29</v>
      </c>
      <c r="C3303">
        <v>35</v>
      </c>
      <c r="D3303" t="s">
        <v>30</v>
      </c>
      <c r="E3303" t="s">
        <v>31</v>
      </c>
      <c r="F3303" t="s">
        <v>40</v>
      </c>
      <c r="G3303" t="s">
        <v>50</v>
      </c>
      <c r="H3303" t="s">
        <v>51</v>
      </c>
      <c r="I3303">
        <v>14.2</v>
      </c>
      <c r="J3303" t="s">
        <v>25</v>
      </c>
      <c r="K3303" s="1">
        <v>42103</v>
      </c>
      <c r="L3303" s="1">
        <v>44174</v>
      </c>
      <c r="M3303">
        <v>5.67</v>
      </c>
      <c r="N3303">
        <v>58952</v>
      </c>
      <c r="O3303">
        <v>2</v>
      </c>
      <c r="P3303" t="s">
        <v>26</v>
      </c>
      <c r="Q3303">
        <v>0</v>
      </c>
      <c r="R3303">
        <v>3</v>
      </c>
      <c r="S3303" t="s">
        <v>901</v>
      </c>
      <c r="T3303" t="s">
        <v>65</v>
      </c>
    </row>
    <row r="3304" spans="1:20" x14ac:dyDescent="0.3">
      <c r="A3304" t="s">
        <v>3504</v>
      </c>
      <c r="B3304" t="s">
        <v>19</v>
      </c>
      <c r="C3304">
        <v>35</v>
      </c>
      <c r="D3304" t="s">
        <v>30</v>
      </c>
      <c r="E3304" t="s">
        <v>53</v>
      </c>
      <c r="F3304" t="s">
        <v>45</v>
      </c>
      <c r="G3304" t="s">
        <v>98</v>
      </c>
      <c r="H3304" t="s">
        <v>47</v>
      </c>
      <c r="I3304">
        <v>10.199999999999999</v>
      </c>
      <c r="J3304" t="s">
        <v>25</v>
      </c>
      <c r="K3304" s="1">
        <v>43695</v>
      </c>
      <c r="L3304"/>
      <c r="M3304">
        <v>6.2</v>
      </c>
      <c r="N3304">
        <v>57045</v>
      </c>
      <c r="O3304">
        <v>4</v>
      </c>
      <c r="P3304" t="s">
        <v>26</v>
      </c>
      <c r="Q3304">
        <v>0</v>
      </c>
      <c r="R3304">
        <v>5</v>
      </c>
      <c r="S3304" t="s">
        <v>865</v>
      </c>
      <c r="T3304" t="s">
        <v>26</v>
      </c>
    </row>
    <row r="3305" spans="1:20" x14ac:dyDescent="0.3">
      <c r="A3305" t="s">
        <v>3505</v>
      </c>
      <c r="B3305" t="s">
        <v>19</v>
      </c>
      <c r="C3305">
        <v>33</v>
      </c>
      <c r="D3305" t="s">
        <v>20</v>
      </c>
      <c r="E3305" t="s">
        <v>31</v>
      </c>
      <c r="F3305" t="s">
        <v>82</v>
      </c>
      <c r="G3305" t="s">
        <v>107</v>
      </c>
      <c r="H3305" t="s">
        <v>24</v>
      </c>
      <c r="I3305">
        <v>6.8</v>
      </c>
      <c r="J3305" t="s">
        <v>85</v>
      </c>
      <c r="K3305" s="1">
        <v>45212</v>
      </c>
      <c r="L3305" s="1">
        <v>45701</v>
      </c>
      <c r="M3305">
        <v>1.34</v>
      </c>
      <c r="N3305">
        <v>43483</v>
      </c>
      <c r="O3305">
        <v>4</v>
      </c>
      <c r="P3305" t="s">
        <v>26</v>
      </c>
      <c r="Q3305">
        <v>0</v>
      </c>
      <c r="R3305">
        <v>9</v>
      </c>
      <c r="S3305" t="s">
        <v>663</v>
      </c>
      <c r="T3305" t="s">
        <v>65</v>
      </c>
    </row>
    <row r="3306" spans="1:20" x14ac:dyDescent="0.3">
      <c r="A3306" t="s">
        <v>3506</v>
      </c>
      <c r="B3306" t="s">
        <v>19</v>
      </c>
      <c r="C3306">
        <v>35</v>
      </c>
      <c r="D3306" t="s">
        <v>30</v>
      </c>
      <c r="E3306" t="s">
        <v>58</v>
      </c>
      <c r="F3306" t="s">
        <v>92</v>
      </c>
      <c r="G3306" t="s">
        <v>246</v>
      </c>
      <c r="H3306" t="s">
        <v>24</v>
      </c>
      <c r="I3306">
        <v>9.9</v>
      </c>
      <c r="J3306" t="s">
        <v>85</v>
      </c>
      <c r="K3306" s="1">
        <v>42863</v>
      </c>
      <c r="L3306"/>
      <c r="M3306">
        <v>8.4700000000000006</v>
      </c>
      <c r="N3306">
        <v>54916</v>
      </c>
      <c r="O3306">
        <v>2</v>
      </c>
      <c r="P3306" t="s">
        <v>26</v>
      </c>
      <c r="Q3306">
        <v>1</v>
      </c>
      <c r="R3306">
        <v>8</v>
      </c>
      <c r="S3306" t="s">
        <v>1997</v>
      </c>
      <c r="T3306" t="s">
        <v>26</v>
      </c>
    </row>
    <row r="3307" spans="1:20" x14ac:dyDescent="0.3">
      <c r="A3307" t="s">
        <v>3507</v>
      </c>
      <c r="B3307" t="s">
        <v>29</v>
      </c>
      <c r="C3307">
        <v>27</v>
      </c>
      <c r="D3307" t="s">
        <v>20</v>
      </c>
      <c r="E3307" t="s">
        <v>36</v>
      </c>
      <c r="F3307" t="s">
        <v>82</v>
      </c>
      <c r="G3307" t="s">
        <v>83</v>
      </c>
      <c r="H3307" t="s">
        <v>51</v>
      </c>
      <c r="I3307">
        <v>6</v>
      </c>
      <c r="J3307" t="s">
        <v>25</v>
      </c>
      <c r="K3307" s="1">
        <v>42254</v>
      </c>
      <c r="L3307"/>
      <c r="M3307">
        <v>10.14</v>
      </c>
      <c r="N3307">
        <v>38501</v>
      </c>
      <c r="O3307">
        <v>4</v>
      </c>
      <c r="P3307" t="s">
        <v>26</v>
      </c>
      <c r="Q3307">
        <v>4</v>
      </c>
      <c r="R3307">
        <v>11</v>
      </c>
      <c r="S3307" t="s">
        <v>285</v>
      </c>
      <c r="T3307" t="s">
        <v>26</v>
      </c>
    </row>
    <row r="3308" spans="1:20" x14ac:dyDescent="0.3">
      <c r="A3308" t="s">
        <v>3508</v>
      </c>
      <c r="B3308" t="s">
        <v>29</v>
      </c>
      <c r="C3308">
        <v>35</v>
      </c>
      <c r="D3308" t="s">
        <v>30</v>
      </c>
      <c r="E3308" t="s">
        <v>44</v>
      </c>
      <c r="F3308" t="s">
        <v>67</v>
      </c>
      <c r="G3308" t="s">
        <v>90</v>
      </c>
      <c r="H3308" t="s">
        <v>24</v>
      </c>
      <c r="I3308">
        <v>8.9</v>
      </c>
      <c r="J3308" t="s">
        <v>25</v>
      </c>
      <c r="K3308" s="1">
        <v>43841</v>
      </c>
      <c r="L3308"/>
      <c r="M3308">
        <v>5.8</v>
      </c>
      <c r="N3308">
        <v>57132</v>
      </c>
      <c r="O3308">
        <v>3</v>
      </c>
      <c r="P3308" t="s">
        <v>26</v>
      </c>
      <c r="Q3308">
        <v>1</v>
      </c>
      <c r="R3308">
        <v>3</v>
      </c>
      <c r="S3308" t="s">
        <v>988</v>
      </c>
      <c r="T3308" t="s">
        <v>26</v>
      </c>
    </row>
    <row r="3309" spans="1:20" x14ac:dyDescent="0.3">
      <c r="A3309" t="s">
        <v>591</v>
      </c>
      <c r="B3309" t="s">
        <v>29</v>
      </c>
      <c r="C3309">
        <v>38</v>
      </c>
      <c r="D3309" t="s">
        <v>30</v>
      </c>
      <c r="E3309" t="s">
        <v>44</v>
      </c>
      <c r="F3309" t="s">
        <v>54</v>
      </c>
      <c r="G3309" t="s">
        <v>139</v>
      </c>
      <c r="H3309" t="s">
        <v>51</v>
      </c>
      <c r="I3309">
        <v>1.5</v>
      </c>
      <c r="J3309" t="s">
        <v>25</v>
      </c>
      <c r="K3309" s="1">
        <v>43201</v>
      </c>
      <c r="L3309"/>
      <c r="M3309">
        <v>7.55</v>
      </c>
      <c r="N3309">
        <v>31372</v>
      </c>
      <c r="O3309">
        <v>5</v>
      </c>
      <c r="P3309" t="s">
        <v>26</v>
      </c>
      <c r="Q3309">
        <v>0</v>
      </c>
      <c r="R3309">
        <v>6</v>
      </c>
      <c r="T3309" t="s">
        <v>26</v>
      </c>
    </row>
    <row r="3310" spans="1:20" x14ac:dyDescent="0.3">
      <c r="A3310" t="s">
        <v>3509</v>
      </c>
      <c r="B3310" t="s">
        <v>29</v>
      </c>
      <c r="C3310">
        <v>24</v>
      </c>
      <c r="D3310" t="s">
        <v>20</v>
      </c>
      <c r="E3310" t="s">
        <v>58</v>
      </c>
      <c r="F3310" t="s">
        <v>82</v>
      </c>
      <c r="G3310" t="s">
        <v>284</v>
      </c>
      <c r="H3310" t="s">
        <v>47</v>
      </c>
      <c r="I3310">
        <v>3.9</v>
      </c>
      <c r="J3310" t="s">
        <v>25</v>
      </c>
      <c r="K3310" s="1">
        <v>41957</v>
      </c>
      <c r="L3310"/>
      <c r="M3310">
        <v>10.95</v>
      </c>
      <c r="N3310">
        <v>31669</v>
      </c>
      <c r="O3310">
        <v>1</v>
      </c>
      <c r="P3310" t="s">
        <v>65</v>
      </c>
      <c r="Q3310">
        <v>3</v>
      </c>
      <c r="R3310">
        <v>5</v>
      </c>
      <c r="S3310" t="s">
        <v>744</v>
      </c>
      <c r="T3310" t="s">
        <v>26</v>
      </c>
    </row>
    <row r="3311" spans="1:20" x14ac:dyDescent="0.3">
      <c r="A3311" t="s">
        <v>3510</v>
      </c>
      <c r="B3311" t="s">
        <v>29</v>
      </c>
      <c r="C3311">
        <v>39</v>
      </c>
      <c r="D3311" t="s">
        <v>20</v>
      </c>
      <c r="E3311" t="s">
        <v>36</v>
      </c>
      <c r="F3311" t="s">
        <v>67</v>
      </c>
      <c r="G3311" t="s">
        <v>110</v>
      </c>
      <c r="H3311" t="s">
        <v>51</v>
      </c>
      <c r="I3311">
        <v>7.2</v>
      </c>
      <c r="J3311" t="s">
        <v>25</v>
      </c>
      <c r="K3311" s="1">
        <v>40031</v>
      </c>
      <c r="L3311"/>
      <c r="M3311">
        <v>16.23</v>
      </c>
      <c r="N3311">
        <v>46888</v>
      </c>
      <c r="O3311">
        <v>4</v>
      </c>
      <c r="P3311" t="s">
        <v>26</v>
      </c>
      <c r="Q3311">
        <v>1</v>
      </c>
      <c r="R3311">
        <v>4</v>
      </c>
      <c r="S3311" t="s">
        <v>754</v>
      </c>
      <c r="T3311" t="s">
        <v>26</v>
      </c>
    </row>
    <row r="3312" spans="1:20" x14ac:dyDescent="0.3">
      <c r="A3312" t="s">
        <v>3511</v>
      </c>
      <c r="B3312" t="s">
        <v>29</v>
      </c>
      <c r="C3312">
        <v>33</v>
      </c>
      <c r="D3312" t="s">
        <v>30</v>
      </c>
      <c r="E3312" t="s">
        <v>58</v>
      </c>
      <c r="F3312" t="s">
        <v>32</v>
      </c>
      <c r="G3312" t="s">
        <v>171</v>
      </c>
      <c r="H3312" t="s">
        <v>84</v>
      </c>
      <c r="I3312">
        <v>6.1</v>
      </c>
      <c r="J3312" t="s">
        <v>25</v>
      </c>
      <c r="K3312" s="1">
        <v>42923</v>
      </c>
      <c r="L3312"/>
      <c r="M3312">
        <v>8.31</v>
      </c>
      <c r="N3312">
        <v>36374</v>
      </c>
      <c r="O3312">
        <v>2</v>
      </c>
      <c r="P3312" t="s">
        <v>26</v>
      </c>
      <c r="Q3312">
        <v>1</v>
      </c>
      <c r="R3312">
        <v>8</v>
      </c>
      <c r="S3312" t="s">
        <v>318</v>
      </c>
      <c r="T3312" t="s">
        <v>26</v>
      </c>
    </row>
    <row r="3313" spans="1:20" x14ac:dyDescent="0.3">
      <c r="A3313" t="s">
        <v>3512</v>
      </c>
      <c r="B3313" t="s">
        <v>29</v>
      </c>
      <c r="C3313">
        <v>32</v>
      </c>
      <c r="D3313" t="s">
        <v>20</v>
      </c>
      <c r="E3313" t="s">
        <v>31</v>
      </c>
      <c r="F3313" t="s">
        <v>82</v>
      </c>
      <c r="G3313" t="s">
        <v>284</v>
      </c>
      <c r="H3313" t="s">
        <v>51</v>
      </c>
      <c r="I3313">
        <v>3.7</v>
      </c>
      <c r="J3313" t="s">
        <v>25</v>
      </c>
      <c r="K3313" s="1">
        <v>44701</v>
      </c>
      <c r="L3313"/>
      <c r="M3313">
        <v>3.44</v>
      </c>
      <c r="N3313">
        <v>32191</v>
      </c>
      <c r="O3313">
        <v>3</v>
      </c>
      <c r="P3313" t="s">
        <v>65</v>
      </c>
      <c r="Q3313">
        <v>2</v>
      </c>
      <c r="R3313">
        <v>5</v>
      </c>
      <c r="S3313" t="s">
        <v>395</v>
      </c>
      <c r="T3313" t="s">
        <v>26</v>
      </c>
    </row>
    <row r="3314" spans="1:20" x14ac:dyDescent="0.3">
      <c r="A3314" t="s">
        <v>3513</v>
      </c>
      <c r="B3314" t="s">
        <v>29</v>
      </c>
      <c r="C3314">
        <v>35</v>
      </c>
      <c r="D3314" t="s">
        <v>20</v>
      </c>
      <c r="E3314" t="s">
        <v>39</v>
      </c>
      <c r="F3314" t="s">
        <v>32</v>
      </c>
      <c r="G3314" t="s">
        <v>171</v>
      </c>
      <c r="H3314" t="s">
        <v>24</v>
      </c>
      <c r="I3314">
        <v>5.0999999999999996</v>
      </c>
      <c r="J3314" t="s">
        <v>25</v>
      </c>
      <c r="K3314" s="1">
        <v>44220</v>
      </c>
      <c r="L3314"/>
      <c r="M3314">
        <v>4.76</v>
      </c>
      <c r="N3314">
        <v>42309</v>
      </c>
      <c r="O3314">
        <v>3</v>
      </c>
      <c r="P3314" t="s">
        <v>26</v>
      </c>
      <c r="Q3314">
        <v>1</v>
      </c>
      <c r="R3314">
        <v>8</v>
      </c>
      <c r="S3314" t="s">
        <v>1247</v>
      </c>
      <c r="T3314" t="s">
        <v>26</v>
      </c>
    </row>
    <row r="3315" spans="1:20" x14ac:dyDescent="0.3">
      <c r="A3315" t="s">
        <v>3514</v>
      </c>
      <c r="B3315" t="s">
        <v>19</v>
      </c>
      <c r="C3315">
        <v>27</v>
      </c>
      <c r="D3315" t="s">
        <v>30</v>
      </c>
      <c r="E3315" t="s">
        <v>36</v>
      </c>
      <c r="F3315" t="s">
        <v>40</v>
      </c>
      <c r="G3315" t="s">
        <v>96</v>
      </c>
      <c r="H3315" t="s">
        <v>51</v>
      </c>
      <c r="I3315">
        <v>3.9</v>
      </c>
      <c r="J3315" t="s">
        <v>85</v>
      </c>
      <c r="K3315" s="1">
        <v>42504</v>
      </c>
      <c r="L3315"/>
      <c r="M3315">
        <v>9.4600000000000009</v>
      </c>
      <c r="N3315">
        <v>40228</v>
      </c>
      <c r="O3315">
        <v>4</v>
      </c>
      <c r="P3315" t="s">
        <v>26</v>
      </c>
      <c r="Q3315">
        <v>5</v>
      </c>
      <c r="R3315">
        <v>4</v>
      </c>
      <c r="S3315" t="s">
        <v>296</v>
      </c>
      <c r="T3315" t="s">
        <v>26</v>
      </c>
    </row>
    <row r="3316" spans="1:20" x14ac:dyDescent="0.3">
      <c r="A3316" t="s">
        <v>3515</v>
      </c>
      <c r="B3316" t="s">
        <v>19</v>
      </c>
      <c r="C3316">
        <v>39</v>
      </c>
      <c r="D3316" t="s">
        <v>20</v>
      </c>
      <c r="E3316" t="s">
        <v>21</v>
      </c>
      <c r="F3316" t="s">
        <v>54</v>
      </c>
      <c r="G3316" t="s">
        <v>139</v>
      </c>
      <c r="H3316" t="s">
        <v>51</v>
      </c>
      <c r="I3316">
        <v>18.5</v>
      </c>
      <c r="J3316" t="s">
        <v>25</v>
      </c>
      <c r="K3316" s="1">
        <v>41591</v>
      </c>
      <c r="L3316"/>
      <c r="M3316">
        <v>11.96</v>
      </c>
      <c r="N3316">
        <v>68252</v>
      </c>
      <c r="O3316">
        <v>4</v>
      </c>
      <c r="P3316" t="s">
        <v>26</v>
      </c>
      <c r="Q3316">
        <v>3</v>
      </c>
      <c r="R3316">
        <v>6</v>
      </c>
      <c r="S3316" t="s">
        <v>591</v>
      </c>
      <c r="T3316" t="s">
        <v>26</v>
      </c>
    </row>
    <row r="3317" spans="1:20" x14ac:dyDescent="0.3">
      <c r="A3317" t="s">
        <v>3516</v>
      </c>
      <c r="B3317" t="s">
        <v>29</v>
      </c>
      <c r="C3317">
        <v>27</v>
      </c>
      <c r="D3317" t="s">
        <v>20</v>
      </c>
      <c r="E3317" t="s">
        <v>31</v>
      </c>
      <c r="F3317" t="s">
        <v>82</v>
      </c>
      <c r="G3317" t="s">
        <v>83</v>
      </c>
      <c r="H3317" t="s">
        <v>47</v>
      </c>
      <c r="I3317">
        <v>2.1</v>
      </c>
      <c r="J3317" t="s">
        <v>25</v>
      </c>
      <c r="K3317" s="1">
        <v>45060</v>
      </c>
      <c r="L3317"/>
      <c r="M3317">
        <v>2.46</v>
      </c>
      <c r="N3317">
        <v>37458</v>
      </c>
      <c r="O3317">
        <v>3</v>
      </c>
      <c r="P3317" t="s">
        <v>26</v>
      </c>
      <c r="Q3317">
        <v>0</v>
      </c>
      <c r="R3317">
        <v>9</v>
      </c>
      <c r="S3317" t="s">
        <v>668</v>
      </c>
      <c r="T3317" t="s">
        <v>26</v>
      </c>
    </row>
    <row r="3318" spans="1:20" x14ac:dyDescent="0.3">
      <c r="A3318" t="s">
        <v>3517</v>
      </c>
      <c r="B3318" t="s">
        <v>19</v>
      </c>
      <c r="C3318">
        <v>26</v>
      </c>
      <c r="D3318" t="s">
        <v>30</v>
      </c>
      <c r="E3318" t="s">
        <v>58</v>
      </c>
      <c r="F3318" t="s">
        <v>32</v>
      </c>
      <c r="G3318" t="s">
        <v>171</v>
      </c>
      <c r="H3318" t="s">
        <v>24</v>
      </c>
      <c r="I3318">
        <v>4</v>
      </c>
      <c r="J3318" t="s">
        <v>25</v>
      </c>
      <c r="K3318" s="1">
        <v>39897</v>
      </c>
      <c r="L3318"/>
      <c r="M3318">
        <v>16.59</v>
      </c>
      <c r="N3318">
        <v>36290</v>
      </c>
      <c r="O3318">
        <v>3</v>
      </c>
      <c r="P3318" t="s">
        <v>26</v>
      </c>
      <c r="Q3318">
        <v>2</v>
      </c>
      <c r="R3318">
        <v>11</v>
      </c>
      <c r="S3318" t="s">
        <v>991</v>
      </c>
      <c r="T3318" t="s">
        <v>26</v>
      </c>
    </row>
    <row r="3319" spans="1:20" x14ac:dyDescent="0.3">
      <c r="A3319" t="s">
        <v>3518</v>
      </c>
      <c r="B3319" t="s">
        <v>29</v>
      </c>
      <c r="C3319">
        <v>44</v>
      </c>
      <c r="D3319" t="s">
        <v>20</v>
      </c>
      <c r="E3319" t="s">
        <v>39</v>
      </c>
      <c r="F3319" t="s">
        <v>45</v>
      </c>
      <c r="G3319" t="s">
        <v>164</v>
      </c>
      <c r="H3319" t="s">
        <v>24</v>
      </c>
      <c r="I3319">
        <v>13.2</v>
      </c>
      <c r="J3319" t="s">
        <v>25</v>
      </c>
      <c r="K3319" s="1">
        <v>43159</v>
      </c>
      <c r="L3319" s="1">
        <v>43840</v>
      </c>
      <c r="M3319">
        <v>1.86</v>
      </c>
      <c r="N3319">
        <v>64362</v>
      </c>
      <c r="O3319">
        <v>2</v>
      </c>
      <c r="P3319" t="s">
        <v>26</v>
      </c>
      <c r="Q3319">
        <v>1</v>
      </c>
      <c r="R3319">
        <v>2</v>
      </c>
      <c r="S3319" t="s">
        <v>131</v>
      </c>
      <c r="T3319" t="s">
        <v>65</v>
      </c>
    </row>
    <row r="3320" spans="1:20" x14ac:dyDescent="0.3">
      <c r="A3320" t="s">
        <v>3519</v>
      </c>
      <c r="B3320" t="s">
        <v>29</v>
      </c>
      <c r="C3320">
        <v>33</v>
      </c>
      <c r="D3320" t="s">
        <v>30</v>
      </c>
      <c r="E3320" t="s">
        <v>21</v>
      </c>
      <c r="F3320" t="s">
        <v>54</v>
      </c>
      <c r="G3320" t="s">
        <v>55</v>
      </c>
      <c r="H3320" t="s">
        <v>84</v>
      </c>
      <c r="I3320">
        <v>8</v>
      </c>
      <c r="J3320" t="s">
        <v>85</v>
      </c>
      <c r="K3320" s="1">
        <v>39452</v>
      </c>
      <c r="L3320"/>
      <c r="M3320">
        <v>17.809999999999999</v>
      </c>
      <c r="N3320">
        <v>45001</v>
      </c>
      <c r="O3320">
        <v>4</v>
      </c>
      <c r="P3320" t="s">
        <v>26</v>
      </c>
      <c r="Q3320">
        <v>0</v>
      </c>
      <c r="R3320">
        <v>1</v>
      </c>
      <c r="S3320" t="s">
        <v>790</v>
      </c>
      <c r="T3320" t="s">
        <v>26</v>
      </c>
    </row>
    <row r="3321" spans="1:20" x14ac:dyDescent="0.3">
      <c r="A3321" t="s">
        <v>3520</v>
      </c>
      <c r="B3321" t="s">
        <v>29</v>
      </c>
      <c r="C3321">
        <v>27</v>
      </c>
      <c r="D3321" t="s">
        <v>30</v>
      </c>
      <c r="E3321" t="s">
        <v>39</v>
      </c>
      <c r="F3321" t="s">
        <v>82</v>
      </c>
      <c r="G3321" t="s">
        <v>83</v>
      </c>
      <c r="H3321" t="s">
        <v>51</v>
      </c>
      <c r="I3321">
        <v>2.4</v>
      </c>
      <c r="J3321" t="s">
        <v>25</v>
      </c>
      <c r="K3321" s="1">
        <v>42497</v>
      </c>
      <c r="L3321"/>
      <c r="M3321">
        <v>9.48</v>
      </c>
      <c r="N3321">
        <v>39619</v>
      </c>
      <c r="O3321">
        <v>2</v>
      </c>
      <c r="P3321" t="s">
        <v>65</v>
      </c>
      <c r="Q3321">
        <v>1</v>
      </c>
      <c r="R3321">
        <v>6</v>
      </c>
      <c r="S3321" t="s">
        <v>579</v>
      </c>
      <c r="T3321" t="s">
        <v>26</v>
      </c>
    </row>
    <row r="3322" spans="1:20" x14ac:dyDescent="0.3">
      <c r="A3322" t="s">
        <v>3521</v>
      </c>
      <c r="B3322" t="s">
        <v>29</v>
      </c>
      <c r="C3322">
        <v>33</v>
      </c>
      <c r="D3322" t="s">
        <v>20</v>
      </c>
      <c r="E3322" t="s">
        <v>53</v>
      </c>
      <c r="F3322" t="s">
        <v>82</v>
      </c>
      <c r="G3322" t="s">
        <v>107</v>
      </c>
      <c r="H3322" t="s">
        <v>24</v>
      </c>
      <c r="I3322">
        <v>7.3</v>
      </c>
      <c r="J3322" t="s">
        <v>25</v>
      </c>
      <c r="K3322" s="1">
        <v>39716</v>
      </c>
      <c r="L3322"/>
      <c r="M3322">
        <v>17.09</v>
      </c>
      <c r="N3322">
        <v>49054</v>
      </c>
      <c r="O3322">
        <v>2</v>
      </c>
      <c r="P3322" t="s">
        <v>26</v>
      </c>
      <c r="Q3322">
        <v>5</v>
      </c>
      <c r="R3322">
        <v>8</v>
      </c>
      <c r="S3322" t="s">
        <v>1741</v>
      </c>
      <c r="T3322" t="s">
        <v>26</v>
      </c>
    </row>
    <row r="3323" spans="1:20" x14ac:dyDescent="0.3">
      <c r="A3323" t="s">
        <v>3522</v>
      </c>
      <c r="B3323" t="s">
        <v>19</v>
      </c>
      <c r="C3323">
        <v>27</v>
      </c>
      <c r="D3323" t="s">
        <v>30</v>
      </c>
      <c r="E3323" t="s">
        <v>58</v>
      </c>
      <c r="F3323" t="s">
        <v>22</v>
      </c>
      <c r="G3323" t="s">
        <v>23</v>
      </c>
      <c r="H3323" t="s">
        <v>24</v>
      </c>
      <c r="I3323">
        <v>4.4000000000000004</v>
      </c>
      <c r="J3323" t="s">
        <v>85</v>
      </c>
      <c r="K3323" s="1">
        <v>44388</v>
      </c>
      <c r="L3323"/>
      <c r="M3323">
        <v>4.3</v>
      </c>
      <c r="N3323">
        <v>39385</v>
      </c>
      <c r="O3323">
        <v>3</v>
      </c>
      <c r="P3323" t="s">
        <v>26</v>
      </c>
      <c r="Q3323">
        <v>1</v>
      </c>
      <c r="R3323">
        <v>5</v>
      </c>
      <c r="S3323" t="s">
        <v>322</v>
      </c>
      <c r="T3323" t="s">
        <v>26</v>
      </c>
    </row>
    <row r="3324" spans="1:20" x14ac:dyDescent="0.3">
      <c r="A3324" t="s">
        <v>3523</v>
      </c>
      <c r="B3324" t="s">
        <v>19</v>
      </c>
      <c r="C3324">
        <v>29</v>
      </c>
      <c r="D3324" t="s">
        <v>20</v>
      </c>
      <c r="E3324" t="s">
        <v>39</v>
      </c>
      <c r="F3324" t="s">
        <v>45</v>
      </c>
      <c r="G3324" t="s">
        <v>164</v>
      </c>
      <c r="H3324" t="s">
        <v>51</v>
      </c>
      <c r="I3324">
        <v>6.6</v>
      </c>
      <c r="J3324" t="s">
        <v>25</v>
      </c>
      <c r="K3324" s="1">
        <v>42907</v>
      </c>
      <c r="L3324"/>
      <c r="M3324">
        <v>8.35</v>
      </c>
      <c r="N3324">
        <v>42107</v>
      </c>
      <c r="O3324">
        <v>4</v>
      </c>
      <c r="P3324" t="s">
        <v>26</v>
      </c>
      <c r="Q3324">
        <v>2</v>
      </c>
      <c r="R3324">
        <v>12</v>
      </c>
      <c r="S3324" t="s">
        <v>160</v>
      </c>
      <c r="T3324" t="s">
        <v>26</v>
      </c>
    </row>
    <row r="3325" spans="1:20" x14ac:dyDescent="0.3">
      <c r="A3325" t="s">
        <v>3524</v>
      </c>
      <c r="B3325" t="s">
        <v>19</v>
      </c>
      <c r="C3325">
        <v>31</v>
      </c>
      <c r="D3325" t="s">
        <v>20</v>
      </c>
      <c r="E3325" t="s">
        <v>44</v>
      </c>
      <c r="F3325" t="s">
        <v>92</v>
      </c>
      <c r="G3325" t="s">
        <v>246</v>
      </c>
      <c r="H3325" t="s">
        <v>75</v>
      </c>
      <c r="I3325">
        <v>6.5</v>
      </c>
      <c r="J3325" t="s">
        <v>25</v>
      </c>
      <c r="K3325" s="1">
        <v>40687</v>
      </c>
      <c r="L3325"/>
      <c r="M3325">
        <v>14.43</v>
      </c>
      <c r="N3325">
        <v>48926</v>
      </c>
      <c r="O3325">
        <v>2</v>
      </c>
      <c r="P3325" t="s">
        <v>65</v>
      </c>
      <c r="Q3325">
        <v>0</v>
      </c>
      <c r="R3325">
        <v>0</v>
      </c>
      <c r="S3325" t="s">
        <v>1836</v>
      </c>
      <c r="T3325" t="s">
        <v>26</v>
      </c>
    </row>
    <row r="3326" spans="1:20" x14ac:dyDescent="0.3">
      <c r="A3326" t="s">
        <v>3525</v>
      </c>
      <c r="B3326" t="s">
        <v>19</v>
      </c>
      <c r="C3326">
        <v>39</v>
      </c>
      <c r="D3326" t="s">
        <v>30</v>
      </c>
      <c r="E3326" t="s">
        <v>63</v>
      </c>
      <c r="F3326" t="s">
        <v>32</v>
      </c>
      <c r="G3326" t="s">
        <v>171</v>
      </c>
      <c r="H3326" t="s">
        <v>24</v>
      </c>
      <c r="I3326">
        <v>10.6</v>
      </c>
      <c r="J3326" t="s">
        <v>25</v>
      </c>
      <c r="K3326" s="1">
        <v>45336</v>
      </c>
      <c r="L3326" s="1">
        <v>45612</v>
      </c>
      <c r="M3326">
        <v>0.76</v>
      </c>
      <c r="N3326">
        <v>45701</v>
      </c>
      <c r="O3326">
        <v>2</v>
      </c>
      <c r="P3326" t="s">
        <v>26</v>
      </c>
      <c r="Q3326">
        <v>0</v>
      </c>
      <c r="R3326">
        <v>6</v>
      </c>
      <c r="S3326" t="s">
        <v>407</v>
      </c>
      <c r="T3326" t="s">
        <v>65</v>
      </c>
    </row>
    <row r="3327" spans="1:20" x14ac:dyDescent="0.3">
      <c r="A3327" t="s">
        <v>3526</v>
      </c>
      <c r="B3327" t="s">
        <v>29</v>
      </c>
      <c r="C3327">
        <v>27</v>
      </c>
      <c r="D3327" t="s">
        <v>30</v>
      </c>
      <c r="E3327" t="s">
        <v>39</v>
      </c>
      <c r="F3327" t="s">
        <v>45</v>
      </c>
      <c r="G3327" t="s">
        <v>164</v>
      </c>
      <c r="H3327" t="s">
        <v>51</v>
      </c>
      <c r="I3327">
        <v>2.8</v>
      </c>
      <c r="J3327" t="s">
        <v>25</v>
      </c>
      <c r="K3327" s="1">
        <v>40985</v>
      </c>
      <c r="L3327"/>
      <c r="M3327">
        <v>13.62</v>
      </c>
      <c r="N3327">
        <v>39871</v>
      </c>
      <c r="O3327">
        <v>1</v>
      </c>
      <c r="P3327" t="s">
        <v>26</v>
      </c>
      <c r="Q3327">
        <v>3</v>
      </c>
      <c r="R3327">
        <v>7</v>
      </c>
      <c r="S3327" t="s">
        <v>942</v>
      </c>
      <c r="T3327" t="s">
        <v>26</v>
      </c>
    </row>
    <row r="3328" spans="1:20" x14ac:dyDescent="0.3">
      <c r="A3328" t="s">
        <v>3527</v>
      </c>
      <c r="B3328" t="s">
        <v>19</v>
      </c>
      <c r="C3328">
        <v>40</v>
      </c>
      <c r="D3328" t="s">
        <v>20</v>
      </c>
      <c r="E3328" t="s">
        <v>58</v>
      </c>
      <c r="F3328" t="s">
        <v>40</v>
      </c>
      <c r="G3328" t="s">
        <v>41</v>
      </c>
      <c r="H3328" t="s">
        <v>75</v>
      </c>
      <c r="I3328">
        <v>12.1</v>
      </c>
      <c r="J3328" t="s">
        <v>25</v>
      </c>
      <c r="K3328" s="1">
        <v>42687</v>
      </c>
      <c r="L3328"/>
      <c r="M3328">
        <v>8.9600000000000009</v>
      </c>
      <c r="N3328">
        <v>57431</v>
      </c>
      <c r="O3328">
        <v>4</v>
      </c>
      <c r="P3328" t="s">
        <v>26</v>
      </c>
      <c r="Q3328">
        <v>0</v>
      </c>
      <c r="R3328">
        <v>3</v>
      </c>
      <c r="S3328" t="s">
        <v>1439</v>
      </c>
      <c r="T3328" t="s">
        <v>26</v>
      </c>
    </row>
    <row r="3329" spans="1:20" x14ac:dyDescent="0.3">
      <c r="A3329" t="s">
        <v>3528</v>
      </c>
      <c r="B3329" t="s">
        <v>29</v>
      </c>
      <c r="C3329">
        <v>35</v>
      </c>
      <c r="D3329" t="s">
        <v>20</v>
      </c>
      <c r="E3329" t="s">
        <v>31</v>
      </c>
      <c r="F3329" t="s">
        <v>45</v>
      </c>
      <c r="G3329" t="s">
        <v>164</v>
      </c>
      <c r="H3329" t="s">
        <v>51</v>
      </c>
      <c r="I3329">
        <v>3.2</v>
      </c>
      <c r="J3329" t="s">
        <v>85</v>
      </c>
      <c r="K3329" s="1">
        <v>43514</v>
      </c>
      <c r="L3329" s="1">
        <v>43936</v>
      </c>
      <c r="M3329">
        <v>1.1599999999999999</v>
      </c>
      <c r="N3329">
        <v>39603</v>
      </c>
      <c r="O3329">
        <v>4</v>
      </c>
      <c r="P3329" t="s">
        <v>26</v>
      </c>
      <c r="Q3329">
        <v>3</v>
      </c>
      <c r="R3329">
        <v>9</v>
      </c>
      <c r="S3329" t="s">
        <v>997</v>
      </c>
      <c r="T3329" t="s">
        <v>65</v>
      </c>
    </row>
    <row r="3330" spans="1:20" x14ac:dyDescent="0.3">
      <c r="A3330" t="s">
        <v>3529</v>
      </c>
      <c r="B3330" t="s">
        <v>19</v>
      </c>
      <c r="C3330">
        <v>32</v>
      </c>
      <c r="D3330" t="s">
        <v>20</v>
      </c>
      <c r="E3330" t="s">
        <v>44</v>
      </c>
      <c r="F3330" t="s">
        <v>45</v>
      </c>
      <c r="G3330" t="s">
        <v>164</v>
      </c>
      <c r="H3330" t="s">
        <v>84</v>
      </c>
      <c r="I3330">
        <v>6</v>
      </c>
      <c r="J3330" t="s">
        <v>25</v>
      </c>
      <c r="K3330" s="1">
        <v>43618</v>
      </c>
      <c r="L3330"/>
      <c r="M3330">
        <v>6.41</v>
      </c>
      <c r="N3330">
        <v>47987</v>
      </c>
      <c r="O3330">
        <v>3</v>
      </c>
      <c r="P3330" t="s">
        <v>26</v>
      </c>
      <c r="Q3330">
        <v>1</v>
      </c>
      <c r="R3330">
        <v>10</v>
      </c>
      <c r="S3330" t="s">
        <v>341</v>
      </c>
      <c r="T3330" t="s">
        <v>26</v>
      </c>
    </row>
    <row r="3331" spans="1:20" x14ac:dyDescent="0.3">
      <c r="A3331" t="s">
        <v>3530</v>
      </c>
      <c r="B3331" t="s">
        <v>29</v>
      </c>
      <c r="C3331">
        <v>34</v>
      </c>
      <c r="D3331" t="s">
        <v>20</v>
      </c>
      <c r="E3331" t="s">
        <v>53</v>
      </c>
      <c r="F3331" t="s">
        <v>22</v>
      </c>
      <c r="G3331" t="s">
        <v>74</v>
      </c>
      <c r="H3331" t="s">
        <v>24</v>
      </c>
      <c r="I3331">
        <v>9.3000000000000007</v>
      </c>
      <c r="J3331" t="s">
        <v>25</v>
      </c>
      <c r="K3331" s="1">
        <v>43571</v>
      </c>
      <c r="L3331"/>
      <c r="M3331">
        <v>6.54</v>
      </c>
      <c r="N3331">
        <v>47310</v>
      </c>
      <c r="O3331">
        <v>2</v>
      </c>
      <c r="P3331" t="s">
        <v>26</v>
      </c>
      <c r="Q3331">
        <v>1</v>
      </c>
      <c r="R3331">
        <v>7</v>
      </c>
      <c r="S3331" t="s">
        <v>1419</v>
      </c>
      <c r="T3331" t="s">
        <v>26</v>
      </c>
    </row>
    <row r="3332" spans="1:20" x14ac:dyDescent="0.3">
      <c r="A3332" t="s">
        <v>3531</v>
      </c>
      <c r="B3332" t="s">
        <v>29</v>
      </c>
      <c r="C3332">
        <v>37</v>
      </c>
      <c r="D3332" t="s">
        <v>30</v>
      </c>
      <c r="E3332" t="s">
        <v>44</v>
      </c>
      <c r="F3332" t="s">
        <v>32</v>
      </c>
      <c r="G3332" t="s">
        <v>33</v>
      </c>
      <c r="H3332" t="s">
        <v>84</v>
      </c>
      <c r="I3332">
        <v>15.2</v>
      </c>
      <c r="J3332" t="s">
        <v>25</v>
      </c>
      <c r="K3332" s="1">
        <v>44504</v>
      </c>
      <c r="L3332"/>
      <c r="M3332">
        <v>3.98</v>
      </c>
      <c r="N3332">
        <v>58920</v>
      </c>
      <c r="O3332">
        <v>3</v>
      </c>
      <c r="P3332" t="s">
        <v>65</v>
      </c>
      <c r="Q3332">
        <v>2</v>
      </c>
      <c r="R3332">
        <v>6</v>
      </c>
      <c r="S3332" t="s">
        <v>1171</v>
      </c>
      <c r="T3332" t="s">
        <v>26</v>
      </c>
    </row>
    <row r="3333" spans="1:20" x14ac:dyDescent="0.3">
      <c r="A3333" t="s">
        <v>3532</v>
      </c>
      <c r="B3333" t="s">
        <v>29</v>
      </c>
      <c r="C3333">
        <v>31</v>
      </c>
      <c r="D3333" t="s">
        <v>20</v>
      </c>
      <c r="E3333" t="s">
        <v>36</v>
      </c>
      <c r="F3333" t="s">
        <v>32</v>
      </c>
      <c r="G3333" t="s">
        <v>33</v>
      </c>
      <c r="H3333" t="s">
        <v>24</v>
      </c>
      <c r="I3333">
        <v>4.5</v>
      </c>
      <c r="J3333" t="s">
        <v>25</v>
      </c>
      <c r="K3333" s="1">
        <v>40343</v>
      </c>
      <c r="L3333"/>
      <c r="M3333">
        <v>15.37</v>
      </c>
      <c r="N3333">
        <v>36094</v>
      </c>
      <c r="O3333">
        <v>4</v>
      </c>
      <c r="P3333" t="s">
        <v>26</v>
      </c>
      <c r="Q3333">
        <v>3</v>
      </c>
      <c r="R3333">
        <v>5</v>
      </c>
      <c r="S3333" t="s">
        <v>1171</v>
      </c>
      <c r="T3333" t="s">
        <v>26</v>
      </c>
    </row>
    <row r="3334" spans="1:20" x14ac:dyDescent="0.3">
      <c r="A3334" t="s">
        <v>3533</v>
      </c>
      <c r="B3334" t="s">
        <v>29</v>
      </c>
      <c r="C3334">
        <v>29</v>
      </c>
      <c r="D3334" t="s">
        <v>20</v>
      </c>
      <c r="E3334" t="s">
        <v>39</v>
      </c>
      <c r="F3334" t="s">
        <v>22</v>
      </c>
      <c r="G3334" t="s">
        <v>23</v>
      </c>
      <c r="H3334" t="s">
        <v>47</v>
      </c>
      <c r="I3334">
        <v>5.6</v>
      </c>
      <c r="J3334" t="s">
        <v>85</v>
      </c>
      <c r="K3334" s="1">
        <v>43824</v>
      </c>
      <c r="L3334" s="1">
        <v>44909</v>
      </c>
      <c r="M3334">
        <v>2.97</v>
      </c>
      <c r="N3334">
        <v>41453</v>
      </c>
      <c r="O3334">
        <v>1</v>
      </c>
      <c r="P3334" t="s">
        <v>26</v>
      </c>
      <c r="Q3334">
        <v>1</v>
      </c>
      <c r="R3334">
        <v>7</v>
      </c>
      <c r="S3334" t="s">
        <v>641</v>
      </c>
      <c r="T3334" t="s">
        <v>65</v>
      </c>
    </row>
    <row r="3335" spans="1:20" x14ac:dyDescent="0.3">
      <c r="A3335" t="s">
        <v>3534</v>
      </c>
      <c r="B3335" t="s">
        <v>19</v>
      </c>
      <c r="C3335">
        <v>27</v>
      </c>
      <c r="D3335" t="s">
        <v>30</v>
      </c>
      <c r="E3335" t="s">
        <v>39</v>
      </c>
      <c r="F3335" t="s">
        <v>32</v>
      </c>
      <c r="G3335" t="s">
        <v>171</v>
      </c>
      <c r="H3335" t="s">
        <v>24</v>
      </c>
      <c r="I3335">
        <v>3.8</v>
      </c>
      <c r="J3335" t="s">
        <v>25</v>
      </c>
      <c r="K3335" s="1">
        <v>40073</v>
      </c>
      <c r="L3335"/>
      <c r="M3335">
        <v>16.11</v>
      </c>
      <c r="N3335">
        <v>34963</v>
      </c>
      <c r="O3335">
        <v>3</v>
      </c>
      <c r="P3335" t="s">
        <v>26</v>
      </c>
      <c r="Q3335">
        <v>0</v>
      </c>
      <c r="R3335">
        <v>10</v>
      </c>
      <c r="S3335" t="s">
        <v>461</v>
      </c>
      <c r="T3335" t="s">
        <v>26</v>
      </c>
    </row>
    <row r="3336" spans="1:20" x14ac:dyDescent="0.3">
      <c r="A3336" t="s">
        <v>3535</v>
      </c>
      <c r="B3336" t="s">
        <v>19</v>
      </c>
      <c r="C3336">
        <v>42</v>
      </c>
      <c r="D3336" t="s">
        <v>30</v>
      </c>
      <c r="E3336" t="s">
        <v>53</v>
      </c>
      <c r="F3336" t="s">
        <v>40</v>
      </c>
      <c r="G3336" t="s">
        <v>41</v>
      </c>
      <c r="H3336" t="s">
        <v>24</v>
      </c>
      <c r="I3336">
        <v>13.5</v>
      </c>
      <c r="J3336" t="s">
        <v>25</v>
      </c>
      <c r="K3336" s="1">
        <v>45372</v>
      </c>
      <c r="L3336"/>
      <c r="M3336">
        <v>1.6</v>
      </c>
      <c r="N3336">
        <v>65598</v>
      </c>
      <c r="O3336">
        <v>4</v>
      </c>
      <c r="P3336" t="s">
        <v>26</v>
      </c>
      <c r="Q3336">
        <v>0</v>
      </c>
      <c r="R3336">
        <v>7</v>
      </c>
      <c r="S3336" t="s">
        <v>470</v>
      </c>
      <c r="T3336" t="s">
        <v>26</v>
      </c>
    </row>
    <row r="3337" spans="1:20" x14ac:dyDescent="0.3">
      <c r="A3337" t="s">
        <v>3536</v>
      </c>
      <c r="B3337" t="s">
        <v>29</v>
      </c>
      <c r="C3337">
        <v>21</v>
      </c>
      <c r="D3337" t="s">
        <v>20</v>
      </c>
      <c r="E3337" t="s">
        <v>31</v>
      </c>
      <c r="F3337" t="s">
        <v>40</v>
      </c>
      <c r="G3337" t="s">
        <v>50</v>
      </c>
      <c r="H3337" t="s">
        <v>47</v>
      </c>
      <c r="I3337">
        <v>0</v>
      </c>
      <c r="J3337" t="s">
        <v>25</v>
      </c>
      <c r="K3337" s="1">
        <v>42877</v>
      </c>
      <c r="L3337"/>
      <c r="M3337">
        <v>8.44</v>
      </c>
      <c r="N3337">
        <v>41635</v>
      </c>
      <c r="O3337">
        <v>4</v>
      </c>
      <c r="P3337" t="s">
        <v>26</v>
      </c>
      <c r="Q3337">
        <v>1</v>
      </c>
      <c r="R3337">
        <v>7</v>
      </c>
      <c r="S3337" t="s">
        <v>262</v>
      </c>
      <c r="T3337" t="s">
        <v>26</v>
      </c>
    </row>
    <row r="3338" spans="1:20" x14ac:dyDescent="0.3">
      <c r="A3338" t="s">
        <v>3537</v>
      </c>
      <c r="B3338" t="s">
        <v>29</v>
      </c>
      <c r="C3338">
        <v>30</v>
      </c>
      <c r="D3338" t="s">
        <v>30</v>
      </c>
      <c r="E3338" t="s">
        <v>36</v>
      </c>
      <c r="F3338" t="s">
        <v>54</v>
      </c>
      <c r="G3338" t="s">
        <v>139</v>
      </c>
      <c r="H3338" t="s">
        <v>47</v>
      </c>
      <c r="I3338">
        <v>4</v>
      </c>
      <c r="J3338" t="s">
        <v>25</v>
      </c>
      <c r="K3338" s="1">
        <v>41876</v>
      </c>
      <c r="L3338" s="1">
        <v>44175</v>
      </c>
      <c r="M3338">
        <v>6.29</v>
      </c>
      <c r="N3338">
        <v>38291</v>
      </c>
      <c r="O3338">
        <v>3</v>
      </c>
      <c r="P3338" t="s">
        <v>26</v>
      </c>
      <c r="Q3338">
        <v>2</v>
      </c>
      <c r="R3338">
        <v>6</v>
      </c>
      <c r="S3338" t="s">
        <v>956</v>
      </c>
      <c r="T3338" t="s">
        <v>65</v>
      </c>
    </row>
    <row r="3339" spans="1:20" x14ac:dyDescent="0.3">
      <c r="A3339" t="s">
        <v>3538</v>
      </c>
      <c r="B3339" t="s">
        <v>29</v>
      </c>
      <c r="C3339">
        <v>44</v>
      </c>
      <c r="D3339" t="s">
        <v>20</v>
      </c>
      <c r="E3339" t="s">
        <v>21</v>
      </c>
      <c r="F3339" t="s">
        <v>67</v>
      </c>
      <c r="G3339" t="s">
        <v>71</v>
      </c>
      <c r="H3339" t="s">
        <v>51</v>
      </c>
      <c r="I3339">
        <v>17.100000000000001</v>
      </c>
      <c r="J3339" t="s">
        <v>25</v>
      </c>
      <c r="K3339" s="1">
        <v>39974</v>
      </c>
      <c r="L3339"/>
      <c r="M3339">
        <v>16.38</v>
      </c>
      <c r="N3339">
        <v>68845</v>
      </c>
      <c r="O3339">
        <v>4</v>
      </c>
      <c r="P3339" t="s">
        <v>26</v>
      </c>
      <c r="Q3339">
        <v>3</v>
      </c>
      <c r="R3339">
        <v>5</v>
      </c>
      <c r="S3339" t="s">
        <v>137</v>
      </c>
      <c r="T3339" t="s">
        <v>26</v>
      </c>
    </row>
    <row r="3340" spans="1:20" x14ac:dyDescent="0.3">
      <c r="A3340" t="s">
        <v>3539</v>
      </c>
      <c r="B3340" t="s">
        <v>19</v>
      </c>
      <c r="C3340">
        <v>27</v>
      </c>
      <c r="D3340" t="s">
        <v>30</v>
      </c>
      <c r="E3340" t="s">
        <v>44</v>
      </c>
      <c r="F3340" t="s">
        <v>54</v>
      </c>
      <c r="G3340" t="s">
        <v>55</v>
      </c>
      <c r="H3340" t="s">
        <v>24</v>
      </c>
      <c r="I3340">
        <v>2.8</v>
      </c>
      <c r="J3340" t="s">
        <v>25</v>
      </c>
      <c r="K3340" s="1">
        <v>41862</v>
      </c>
      <c r="L3340"/>
      <c r="M3340">
        <v>11.21</v>
      </c>
      <c r="N3340">
        <v>30268</v>
      </c>
      <c r="O3340">
        <v>2</v>
      </c>
      <c r="P3340" t="s">
        <v>26</v>
      </c>
      <c r="Q3340">
        <v>1</v>
      </c>
      <c r="R3340">
        <v>3</v>
      </c>
      <c r="S3340" t="s">
        <v>956</v>
      </c>
      <c r="T3340" t="s">
        <v>26</v>
      </c>
    </row>
    <row r="3341" spans="1:20" x14ac:dyDescent="0.3">
      <c r="A3341" t="s">
        <v>3540</v>
      </c>
      <c r="B3341" t="s">
        <v>29</v>
      </c>
      <c r="C3341">
        <v>21</v>
      </c>
      <c r="D3341" t="s">
        <v>20</v>
      </c>
      <c r="E3341" t="s">
        <v>44</v>
      </c>
      <c r="F3341" t="s">
        <v>67</v>
      </c>
      <c r="G3341" t="s">
        <v>71</v>
      </c>
      <c r="H3341" t="s">
        <v>24</v>
      </c>
      <c r="I3341">
        <v>1</v>
      </c>
      <c r="J3341" t="s">
        <v>25</v>
      </c>
      <c r="K3341" s="1">
        <v>40924</v>
      </c>
      <c r="L3341"/>
      <c r="M3341">
        <v>13.78</v>
      </c>
      <c r="N3341">
        <v>32629</v>
      </c>
      <c r="O3341">
        <v>4</v>
      </c>
      <c r="P3341" t="s">
        <v>26</v>
      </c>
      <c r="Q3341">
        <v>7</v>
      </c>
      <c r="R3341">
        <v>6</v>
      </c>
      <c r="S3341" t="s">
        <v>463</v>
      </c>
      <c r="T3341" t="s">
        <v>26</v>
      </c>
    </row>
    <row r="3342" spans="1:20" x14ac:dyDescent="0.3">
      <c r="A3342" t="s">
        <v>3541</v>
      </c>
      <c r="B3342" t="s">
        <v>29</v>
      </c>
      <c r="C3342">
        <v>37</v>
      </c>
      <c r="D3342" t="s">
        <v>20</v>
      </c>
      <c r="E3342" t="s">
        <v>31</v>
      </c>
      <c r="F3342" t="s">
        <v>22</v>
      </c>
      <c r="G3342" t="s">
        <v>74</v>
      </c>
      <c r="H3342" t="s">
        <v>24</v>
      </c>
      <c r="I3342">
        <v>6.2</v>
      </c>
      <c r="J3342" t="s">
        <v>25</v>
      </c>
      <c r="K3342" s="1">
        <v>40628</v>
      </c>
      <c r="L3342"/>
      <c r="M3342">
        <v>14.59</v>
      </c>
      <c r="N3342">
        <v>42764</v>
      </c>
      <c r="O3342">
        <v>3</v>
      </c>
      <c r="P3342" t="s">
        <v>26</v>
      </c>
      <c r="Q3342">
        <v>4</v>
      </c>
      <c r="R3342">
        <v>4</v>
      </c>
      <c r="S3342" t="s">
        <v>533</v>
      </c>
      <c r="T3342" t="s">
        <v>26</v>
      </c>
    </row>
    <row r="3343" spans="1:20" x14ac:dyDescent="0.3">
      <c r="A3343" t="s">
        <v>3542</v>
      </c>
      <c r="B3343" t="s">
        <v>29</v>
      </c>
      <c r="C3343">
        <v>29</v>
      </c>
      <c r="D3343" t="s">
        <v>30</v>
      </c>
      <c r="E3343" t="s">
        <v>58</v>
      </c>
      <c r="F3343" t="s">
        <v>67</v>
      </c>
      <c r="G3343" t="s">
        <v>110</v>
      </c>
      <c r="H3343" t="s">
        <v>47</v>
      </c>
      <c r="I3343">
        <v>8.6</v>
      </c>
      <c r="J3343" t="s">
        <v>25</v>
      </c>
      <c r="K3343" s="1">
        <v>43224</v>
      </c>
      <c r="L3343"/>
      <c r="M3343">
        <v>7.49</v>
      </c>
      <c r="N3343">
        <v>56810</v>
      </c>
      <c r="O3343">
        <v>5</v>
      </c>
      <c r="P3343" t="s">
        <v>26</v>
      </c>
      <c r="Q3343">
        <v>2</v>
      </c>
      <c r="R3343">
        <v>4</v>
      </c>
      <c r="S3343" t="s">
        <v>921</v>
      </c>
      <c r="T3343" t="s">
        <v>26</v>
      </c>
    </row>
    <row r="3344" spans="1:20" x14ac:dyDescent="0.3">
      <c r="A3344" t="s">
        <v>3543</v>
      </c>
      <c r="B3344" t="s">
        <v>29</v>
      </c>
      <c r="C3344">
        <v>30</v>
      </c>
      <c r="D3344" t="s">
        <v>20</v>
      </c>
      <c r="E3344" t="s">
        <v>58</v>
      </c>
      <c r="F3344" t="s">
        <v>45</v>
      </c>
      <c r="G3344" t="s">
        <v>164</v>
      </c>
      <c r="H3344" t="s">
        <v>24</v>
      </c>
      <c r="I3344">
        <v>4.0999999999999996</v>
      </c>
      <c r="J3344" t="s">
        <v>25</v>
      </c>
      <c r="K3344" s="1">
        <v>41378</v>
      </c>
      <c r="L3344"/>
      <c r="M3344">
        <v>12.54</v>
      </c>
      <c r="N3344">
        <v>41815</v>
      </c>
      <c r="O3344">
        <v>3</v>
      </c>
      <c r="P3344" t="s">
        <v>26</v>
      </c>
      <c r="Q3344">
        <v>1</v>
      </c>
      <c r="R3344">
        <v>4</v>
      </c>
      <c r="S3344" t="s">
        <v>473</v>
      </c>
      <c r="T3344" t="s">
        <v>26</v>
      </c>
    </row>
    <row r="3345" spans="1:20" x14ac:dyDescent="0.3">
      <c r="A3345" t="s">
        <v>3544</v>
      </c>
      <c r="B3345" t="s">
        <v>29</v>
      </c>
      <c r="C3345">
        <v>21</v>
      </c>
      <c r="D3345" t="s">
        <v>30</v>
      </c>
      <c r="E3345" t="s">
        <v>53</v>
      </c>
      <c r="F3345" t="s">
        <v>54</v>
      </c>
      <c r="G3345" t="s">
        <v>139</v>
      </c>
      <c r="H3345" t="s">
        <v>24</v>
      </c>
      <c r="I3345">
        <v>0.4</v>
      </c>
      <c r="J3345" t="s">
        <v>85</v>
      </c>
      <c r="K3345" s="1">
        <v>39474</v>
      </c>
      <c r="L3345"/>
      <c r="M3345">
        <v>17.75</v>
      </c>
      <c r="N3345">
        <v>32610</v>
      </c>
      <c r="O3345">
        <v>5</v>
      </c>
      <c r="P3345" t="s">
        <v>26</v>
      </c>
      <c r="Q3345">
        <v>0</v>
      </c>
      <c r="R3345">
        <v>9</v>
      </c>
      <c r="S3345" t="s">
        <v>256</v>
      </c>
      <c r="T3345" t="s">
        <v>26</v>
      </c>
    </row>
    <row r="3346" spans="1:20" x14ac:dyDescent="0.3">
      <c r="A3346" t="s">
        <v>3545</v>
      </c>
      <c r="B3346" t="s">
        <v>29</v>
      </c>
      <c r="C3346">
        <v>44</v>
      </c>
      <c r="D3346" t="s">
        <v>179</v>
      </c>
      <c r="E3346" t="s">
        <v>21</v>
      </c>
      <c r="F3346" t="s">
        <v>92</v>
      </c>
      <c r="G3346" t="s">
        <v>246</v>
      </c>
      <c r="H3346" t="s">
        <v>51</v>
      </c>
      <c r="I3346">
        <v>10.9</v>
      </c>
      <c r="J3346" t="s">
        <v>25</v>
      </c>
      <c r="K3346" s="1">
        <v>41505</v>
      </c>
      <c r="L3346" s="1">
        <v>44652</v>
      </c>
      <c r="M3346">
        <v>8.6199999999999992</v>
      </c>
      <c r="N3346">
        <v>61455</v>
      </c>
      <c r="O3346">
        <v>4</v>
      </c>
      <c r="P3346" t="s">
        <v>26</v>
      </c>
      <c r="Q3346">
        <v>3</v>
      </c>
      <c r="R3346">
        <v>7</v>
      </c>
      <c r="S3346" t="s">
        <v>363</v>
      </c>
      <c r="T3346" t="s">
        <v>65</v>
      </c>
    </row>
    <row r="3347" spans="1:20" x14ac:dyDescent="0.3">
      <c r="A3347" t="s">
        <v>690</v>
      </c>
      <c r="B3347" t="s">
        <v>19</v>
      </c>
      <c r="C3347">
        <v>27</v>
      </c>
      <c r="D3347" t="s">
        <v>20</v>
      </c>
      <c r="E3347" t="s">
        <v>44</v>
      </c>
      <c r="F3347" t="s">
        <v>40</v>
      </c>
      <c r="G3347" t="s">
        <v>50</v>
      </c>
      <c r="H3347" t="s">
        <v>24</v>
      </c>
      <c r="I3347">
        <v>4.5</v>
      </c>
      <c r="J3347" t="s">
        <v>25</v>
      </c>
      <c r="K3347" s="1">
        <v>41433</v>
      </c>
      <c r="L3347"/>
      <c r="M3347">
        <v>12.39</v>
      </c>
      <c r="N3347">
        <v>43427</v>
      </c>
      <c r="O3347">
        <v>2</v>
      </c>
      <c r="P3347" t="s">
        <v>26</v>
      </c>
      <c r="Q3347">
        <v>0</v>
      </c>
      <c r="R3347">
        <v>4</v>
      </c>
      <c r="T3347" t="s">
        <v>26</v>
      </c>
    </row>
    <row r="3348" spans="1:20" x14ac:dyDescent="0.3">
      <c r="A3348" t="s">
        <v>3546</v>
      </c>
      <c r="B3348" t="s">
        <v>29</v>
      </c>
      <c r="C3348">
        <v>35</v>
      </c>
      <c r="D3348" t="s">
        <v>30</v>
      </c>
      <c r="E3348" t="s">
        <v>39</v>
      </c>
      <c r="F3348" t="s">
        <v>32</v>
      </c>
      <c r="G3348" t="s">
        <v>171</v>
      </c>
      <c r="H3348" t="s">
        <v>47</v>
      </c>
      <c r="I3348">
        <v>7.7</v>
      </c>
      <c r="J3348" t="s">
        <v>25</v>
      </c>
      <c r="K3348" s="1">
        <v>40562</v>
      </c>
      <c r="L3348" s="1">
        <v>41705</v>
      </c>
      <c r="M3348">
        <v>3.13</v>
      </c>
      <c r="N3348">
        <v>44768</v>
      </c>
      <c r="O3348">
        <v>2</v>
      </c>
      <c r="P3348" t="s">
        <v>26</v>
      </c>
      <c r="Q3348">
        <v>0</v>
      </c>
      <c r="R3348">
        <v>7</v>
      </c>
      <c r="S3348" t="s">
        <v>644</v>
      </c>
      <c r="T3348" t="s">
        <v>65</v>
      </c>
    </row>
    <row r="3349" spans="1:20" x14ac:dyDescent="0.3">
      <c r="A3349" t="s">
        <v>740</v>
      </c>
      <c r="B3349" t="s">
        <v>19</v>
      </c>
      <c r="C3349">
        <v>30</v>
      </c>
      <c r="D3349" t="s">
        <v>30</v>
      </c>
      <c r="E3349" t="s">
        <v>63</v>
      </c>
      <c r="F3349" t="s">
        <v>40</v>
      </c>
      <c r="G3349" t="s">
        <v>96</v>
      </c>
      <c r="H3349" t="s">
        <v>51</v>
      </c>
      <c r="I3349">
        <v>7.8</v>
      </c>
      <c r="J3349" t="s">
        <v>25</v>
      </c>
      <c r="K3349" s="1">
        <v>39695</v>
      </c>
      <c r="L3349"/>
      <c r="M3349">
        <v>17.149999999999999</v>
      </c>
      <c r="N3349">
        <v>45816</v>
      </c>
      <c r="O3349">
        <v>1</v>
      </c>
      <c r="P3349" t="s">
        <v>26</v>
      </c>
      <c r="Q3349">
        <v>1</v>
      </c>
      <c r="R3349">
        <v>3</v>
      </c>
      <c r="T3349" t="s">
        <v>26</v>
      </c>
    </row>
    <row r="3350" spans="1:20" x14ac:dyDescent="0.3">
      <c r="A3350" t="s">
        <v>3547</v>
      </c>
      <c r="B3350" t="s">
        <v>29</v>
      </c>
      <c r="C3350">
        <v>33</v>
      </c>
      <c r="D3350" t="s">
        <v>20</v>
      </c>
      <c r="E3350" t="s">
        <v>58</v>
      </c>
      <c r="F3350" t="s">
        <v>92</v>
      </c>
      <c r="G3350" t="s">
        <v>120</v>
      </c>
      <c r="H3350" t="s">
        <v>84</v>
      </c>
      <c r="I3350">
        <v>0</v>
      </c>
      <c r="J3350" t="s">
        <v>25</v>
      </c>
      <c r="K3350" s="1">
        <v>41480</v>
      </c>
      <c r="L3350"/>
      <c r="M3350">
        <v>12.26</v>
      </c>
      <c r="N3350">
        <v>34012</v>
      </c>
      <c r="O3350">
        <v>4</v>
      </c>
      <c r="P3350" t="s">
        <v>26</v>
      </c>
      <c r="Q3350">
        <v>2</v>
      </c>
      <c r="R3350">
        <v>7</v>
      </c>
      <c r="S3350" t="s">
        <v>436</v>
      </c>
      <c r="T3350" t="s">
        <v>26</v>
      </c>
    </row>
    <row r="3351" spans="1:20" x14ac:dyDescent="0.3">
      <c r="A3351" t="s">
        <v>3548</v>
      </c>
      <c r="B3351" t="s">
        <v>19</v>
      </c>
      <c r="C3351">
        <v>25</v>
      </c>
      <c r="D3351" t="s">
        <v>30</v>
      </c>
      <c r="E3351" t="s">
        <v>58</v>
      </c>
      <c r="F3351" t="s">
        <v>82</v>
      </c>
      <c r="G3351" t="s">
        <v>107</v>
      </c>
      <c r="H3351" t="s">
        <v>47</v>
      </c>
      <c r="I3351">
        <v>4.4000000000000004</v>
      </c>
      <c r="J3351" t="s">
        <v>25</v>
      </c>
      <c r="K3351" s="1">
        <v>44762</v>
      </c>
      <c r="L3351"/>
      <c r="M3351">
        <v>3.27</v>
      </c>
      <c r="N3351">
        <v>38415</v>
      </c>
      <c r="O3351">
        <v>3</v>
      </c>
      <c r="P3351" t="s">
        <v>26</v>
      </c>
      <c r="Q3351">
        <v>3</v>
      </c>
      <c r="R3351">
        <v>7</v>
      </c>
      <c r="S3351" t="s">
        <v>496</v>
      </c>
      <c r="T3351" t="s">
        <v>26</v>
      </c>
    </row>
    <row r="3352" spans="1:20" x14ac:dyDescent="0.3">
      <c r="A3352" t="s">
        <v>892</v>
      </c>
      <c r="B3352" t="s">
        <v>29</v>
      </c>
      <c r="C3352">
        <v>28</v>
      </c>
      <c r="D3352" t="s">
        <v>20</v>
      </c>
      <c r="E3352" t="s">
        <v>53</v>
      </c>
      <c r="F3352" t="s">
        <v>67</v>
      </c>
      <c r="G3352" t="s">
        <v>90</v>
      </c>
      <c r="H3352" t="s">
        <v>51</v>
      </c>
      <c r="I3352">
        <v>3.3</v>
      </c>
      <c r="J3352" t="s">
        <v>25</v>
      </c>
      <c r="K3352" s="1">
        <v>40309</v>
      </c>
      <c r="L3352"/>
      <c r="M3352">
        <v>15.47</v>
      </c>
      <c r="N3352">
        <v>48657</v>
      </c>
      <c r="O3352">
        <v>3</v>
      </c>
      <c r="P3352" t="s">
        <v>26</v>
      </c>
      <c r="Q3352">
        <v>1</v>
      </c>
      <c r="R3352">
        <v>4</v>
      </c>
      <c r="T3352" t="s">
        <v>26</v>
      </c>
    </row>
    <row r="3353" spans="1:20" x14ac:dyDescent="0.3">
      <c r="A3353" t="s">
        <v>3549</v>
      </c>
      <c r="B3353" t="s">
        <v>29</v>
      </c>
      <c r="C3353">
        <v>32</v>
      </c>
      <c r="D3353" t="s">
        <v>30</v>
      </c>
      <c r="E3353" t="s">
        <v>36</v>
      </c>
      <c r="F3353" t="s">
        <v>67</v>
      </c>
      <c r="G3353" t="s">
        <v>176</v>
      </c>
      <c r="H3353" t="s">
        <v>51</v>
      </c>
      <c r="I3353">
        <v>12</v>
      </c>
      <c r="J3353" t="s">
        <v>25</v>
      </c>
      <c r="K3353" s="1">
        <v>45659</v>
      </c>
      <c r="L3353"/>
      <c r="M3353">
        <v>0.82</v>
      </c>
      <c r="N3353">
        <v>56781</v>
      </c>
      <c r="O3353">
        <v>3</v>
      </c>
      <c r="P3353" t="s">
        <v>26</v>
      </c>
      <c r="Q3353">
        <v>1</v>
      </c>
      <c r="R3353">
        <v>6</v>
      </c>
      <c r="S3353" t="s">
        <v>1572</v>
      </c>
      <c r="T3353" t="s">
        <v>26</v>
      </c>
    </row>
    <row r="3354" spans="1:20" x14ac:dyDescent="0.3">
      <c r="A3354" t="s">
        <v>3550</v>
      </c>
      <c r="B3354" t="s">
        <v>29</v>
      </c>
      <c r="C3354">
        <v>23</v>
      </c>
      <c r="D3354" t="s">
        <v>20</v>
      </c>
      <c r="E3354" t="s">
        <v>39</v>
      </c>
      <c r="F3354" t="s">
        <v>82</v>
      </c>
      <c r="G3354" t="s">
        <v>284</v>
      </c>
      <c r="H3354" t="s">
        <v>24</v>
      </c>
      <c r="I3354">
        <v>2</v>
      </c>
      <c r="J3354" t="s">
        <v>85</v>
      </c>
      <c r="K3354" s="1">
        <v>43655</v>
      </c>
      <c r="L3354"/>
      <c r="M3354">
        <v>6.31</v>
      </c>
      <c r="N3354">
        <v>34725</v>
      </c>
      <c r="O3354">
        <v>3</v>
      </c>
      <c r="P3354" t="s">
        <v>26</v>
      </c>
      <c r="Q3354">
        <v>1</v>
      </c>
      <c r="R3354">
        <v>7</v>
      </c>
      <c r="S3354" t="s">
        <v>698</v>
      </c>
      <c r="T3354" t="s">
        <v>26</v>
      </c>
    </row>
    <row r="3355" spans="1:20" x14ac:dyDescent="0.3">
      <c r="A3355" t="s">
        <v>3551</v>
      </c>
      <c r="B3355" t="s">
        <v>29</v>
      </c>
      <c r="C3355">
        <v>26</v>
      </c>
      <c r="D3355" t="s">
        <v>30</v>
      </c>
      <c r="E3355" t="s">
        <v>44</v>
      </c>
      <c r="F3355" t="s">
        <v>32</v>
      </c>
      <c r="G3355" t="s">
        <v>171</v>
      </c>
      <c r="H3355" t="s">
        <v>24</v>
      </c>
      <c r="I3355">
        <v>2.1</v>
      </c>
      <c r="J3355" t="s">
        <v>25</v>
      </c>
      <c r="K3355" s="1">
        <v>40801</v>
      </c>
      <c r="L3355"/>
      <c r="M3355">
        <v>14.12</v>
      </c>
      <c r="N3355">
        <v>41501</v>
      </c>
      <c r="O3355">
        <v>3</v>
      </c>
      <c r="P3355" t="s">
        <v>26</v>
      </c>
      <c r="Q3355">
        <v>6</v>
      </c>
      <c r="R3355">
        <v>6</v>
      </c>
      <c r="S3355" t="s">
        <v>529</v>
      </c>
      <c r="T3355" t="s">
        <v>26</v>
      </c>
    </row>
    <row r="3356" spans="1:20" x14ac:dyDescent="0.3">
      <c r="A3356" t="s">
        <v>3552</v>
      </c>
      <c r="B3356" t="s">
        <v>29</v>
      </c>
      <c r="C3356">
        <v>37</v>
      </c>
      <c r="D3356" t="s">
        <v>30</v>
      </c>
      <c r="E3356" t="s">
        <v>63</v>
      </c>
      <c r="F3356" t="s">
        <v>67</v>
      </c>
      <c r="G3356" t="s">
        <v>90</v>
      </c>
      <c r="H3356" t="s">
        <v>47</v>
      </c>
      <c r="I3356">
        <v>10.3</v>
      </c>
      <c r="J3356" t="s">
        <v>85</v>
      </c>
      <c r="K3356" s="1">
        <v>42037</v>
      </c>
      <c r="L3356"/>
      <c r="M3356">
        <v>10.74</v>
      </c>
      <c r="N3356">
        <v>50058</v>
      </c>
      <c r="O3356">
        <v>3</v>
      </c>
      <c r="P3356" t="s">
        <v>65</v>
      </c>
      <c r="Q3356">
        <v>4</v>
      </c>
      <c r="R3356">
        <v>6</v>
      </c>
      <c r="S3356" t="s">
        <v>770</v>
      </c>
      <c r="T3356" t="s">
        <v>26</v>
      </c>
    </row>
    <row r="3357" spans="1:20" x14ac:dyDescent="0.3">
      <c r="A3357" t="s">
        <v>3553</v>
      </c>
      <c r="B3357" t="s">
        <v>19</v>
      </c>
      <c r="C3357">
        <v>33</v>
      </c>
      <c r="D3357" t="s">
        <v>30</v>
      </c>
      <c r="E3357" t="s">
        <v>44</v>
      </c>
      <c r="F3357" t="s">
        <v>54</v>
      </c>
      <c r="G3357" t="s">
        <v>55</v>
      </c>
      <c r="H3357" t="s">
        <v>51</v>
      </c>
      <c r="I3357">
        <v>6.6</v>
      </c>
      <c r="J3357" t="s">
        <v>25</v>
      </c>
      <c r="K3357" s="1">
        <v>40728</v>
      </c>
      <c r="L3357"/>
      <c r="M3357">
        <v>14.32</v>
      </c>
      <c r="N3357">
        <v>40679</v>
      </c>
      <c r="O3357">
        <v>5</v>
      </c>
      <c r="P3357" t="s">
        <v>26</v>
      </c>
      <c r="Q3357">
        <v>2</v>
      </c>
      <c r="R3357">
        <v>7</v>
      </c>
      <c r="S3357" t="s">
        <v>447</v>
      </c>
      <c r="T3357" t="s">
        <v>26</v>
      </c>
    </row>
    <row r="3358" spans="1:20" x14ac:dyDescent="0.3">
      <c r="A3358" t="s">
        <v>3554</v>
      </c>
      <c r="B3358" t="s">
        <v>19</v>
      </c>
      <c r="C3358">
        <v>30</v>
      </c>
      <c r="D3358" t="s">
        <v>20</v>
      </c>
      <c r="E3358" t="s">
        <v>21</v>
      </c>
      <c r="F3358" t="s">
        <v>54</v>
      </c>
      <c r="G3358" t="s">
        <v>55</v>
      </c>
      <c r="H3358" t="s">
        <v>24</v>
      </c>
      <c r="I3358">
        <v>9.3000000000000007</v>
      </c>
      <c r="J3358" t="s">
        <v>25</v>
      </c>
      <c r="K3358" s="1">
        <v>40820</v>
      </c>
      <c r="L3358"/>
      <c r="M3358">
        <v>14.07</v>
      </c>
      <c r="N3358">
        <v>43114</v>
      </c>
      <c r="O3358">
        <v>4</v>
      </c>
      <c r="P3358" t="s">
        <v>26</v>
      </c>
      <c r="Q3358">
        <v>3</v>
      </c>
      <c r="R3358">
        <v>12</v>
      </c>
      <c r="S3358" t="s">
        <v>418</v>
      </c>
      <c r="T3358" t="s">
        <v>26</v>
      </c>
    </row>
    <row r="3359" spans="1:20" x14ac:dyDescent="0.3">
      <c r="A3359" t="s">
        <v>3555</v>
      </c>
      <c r="B3359" t="s">
        <v>19</v>
      </c>
      <c r="C3359">
        <v>35</v>
      </c>
      <c r="D3359" t="s">
        <v>20</v>
      </c>
      <c r="E3359" t="s">
        <v>36</v>
      </c>
      <c r="F3359" t="s">
        <v>45</v>
      </c>
      <c r="G3359" t="s">
        <v>98</v>
      </c>
      <c r="H3359" t="s">
        <v>51</v>
      </c>
      <c r="I3359">
        <v>10.7</v>
      </c>
      <c r="J3359" t="s">
        <v>25</v>
      </c>
      <c r="K3359" s="1">
        <v>42991</v>
      </c>
      <c r="L3359"/>
      <c r="M3359">
        <v>8.1199999999999992</v>
      </c>
      <c r="N3359">
        <v>62692</v>
      </c>
      <c r="O3359">
        <v>1</v>
      </c>
      <c r="P3359" t="s">
        <v>26</v>
      </c>
      <c r="Q3359">
        <v>0</v>
      </c>
      <c r="R3359">
        <v>5</v>
      </c>
      <c r="S3359" t="s">
        <v>865</v>
      </c>
      <c r="T3359" t="s">
        <v>26</v>
      </c>
    </row>
    <row r="3360" spans="1:20" x14ac:dyDescent="0.3">
      <c r="A3360" t="s">
        <v>3556</v>
      </c>
      <c r="B3360" t="s">
        <v>19</v>
      </c>
      <c r="C3360">
        <v>30</v>
      </c>
      <c r="D3360" t="s">
        <v>30</v>
      </c>
      <c r="E3360" t="s">
        <v>58</v>
      </c>
      <c r="F3360" t="s">
        <v>32</v>
      </c>
      <c r="G3360" t="s">
        <v>171</v>
      </c>
      <c r="H3360" t="s">
        <v>24</v>
      </c>
      <c r="I3360">
        <v>6.9</v>
      </c>
      <c r="J3360" t="s">
        <v>25</v>
      </c>
      <c r="K3360" s="1">
        <v>43884</v>
      </c>
      <c r="L3360"/>
      <c r="M3360">
        <v>5.68</v>
      </c>
      <c r="N3360">
        <v>48481</v>
      </c>
      <c r="O3360">
        <v>4</v>
      </c>
      <c r="P3360" t="s">
        <v>26</v>
      </c>
      <c r="Q3360">
        <v>4</v>
      </c>
      <c r="R3360">
        <v>8</v>
      </c>
      <c r="S3360" t="s">
        <v>612</v>
      </c>
      <c r="T3360" t="s">
        <v>26</v>
      </c>
    </row>
    <row r="3361" spans="1:20" x14ac:dyDescent="0.3">
      <c r="A3361" t="s">
        <v>3557</v>
      </c>
      <c r="B3361" t="s">
        <v>29</v>
      </c>
      <c r="C3361">
        <v>36</v>
      </c>
      <c r="D3361" t="s">
        <v>20</v>
      </c>
      <c r="E3361" t="s">
        <v>31</v>
      </c>
      <c r="F3361" t="s">
        <v>92</v>
      </c>
      <c r="G3361" t="s">
        <v>120</v>
      </c>
      <c r="H3361" t="s">
        <v>24</v>
      </c>
      <c r="I3361">
        <v>8.4</v>
      </c>
      <c r="J3361" t="s">
        <v>25</v>
      </c>
      <c r="K3361" s="1">
        <v>43591</v>
      </c>
      <c r="L3361"/>
      <c r="M3361">
        <v>6.48</v>
      </c>
      <c r="N3361">
        <v>47381</v>
      </c>
      <c r="O3361">
        <v>4</v>
      </c>
      <c r="P3361" t="s">
        <v>26</v>
      </c>
      <c r="Q3361">
        <v>0</v>
      </c>
      <c r="R3361">
        <v>8</v>
      </c>
      <c r="S3361" t="s">
        <v>436</v>
      </c>
      <c r="T3361" t="s">
        <v>26</v>
      </c>
    </row>
    <row r="3362" spans="1:20" x14ac:dyDescent="0.3">
      <c r="A3362" t="s">
        <v>3558</v>
      </c>
      <c r="B3362" t="s">
        <v>19</v>
      </c>
      <c r="C3362">
        <v>27</v>
      </c>
      <c r="D3362" t="s">
        <v>20</v>
      </c>
      <c r="E3362" t="s">
        <v>21</v>
      </c>
      <c r="F3362" t="s">
        <v>45</v>
      </c>
      <c r="G3362" t="s">
        <v>164</v>
      </c>
      <c r="H3362" t="s">
        <v>51</v>
      </c>
      <c r="I3362">
        <v>4.2</v>
      </c>
      <c r="J3362" t="s">
        <v>25</v>
      </c>
      <c r="K3362" s="1">
        <v>40938</v>
      </c>
      <c r="L3362"/>
      <c r="M3362">
        <v>13.74</v>
      </c>
      <c r="N3362">
        <v>44246</v>
      </c>
      <c r="O3362">
        <v>1</v>
      </c>
      <c r="P3362" t="s">
        <v>65</v>
      </c>
      <c r="Q3362">
        <v>3</v>
      </c>
      <c r="R3362">
        <v>6</v>
      </c>
      <c r="S3362" t="s">
        <v>1503</v>
      </c>
      <c r="T3362" t="s">
        <v>26</v>
      </c>
    </row>
    <row r="3363" spans="1:20" x14ac:dyDescent="0.3">
      <c r="A3363" t="s">
        <v>3559</v>
      </c>
      <c r="B3363" t="s">
        <v>29</v>
      </c>
      <c r="C3363">
        <v>38</v>
      </c>
      <c r="D3363" t="s">
        <v>30</v>
      </c>
      <c r="E3363" t="s">
        <v>39</v>
      </c>
      <c r="F3363" t="s">
        <v>40</v>
      </c>
      <c r="G3363" t="s">
        <v>96</v>
      </c>
      <c r="H3363" t="s">
        <v>24</v>
      </c>
      <c r="I3363">
        <v>7.7</v>
      </c>
      <c r="J3363" t="s">
        <v>25</v>
      </c>
      <c r="K3363" s="1">
        <v>42931</v>
      </c>
      <c r="L3363"/>
      <c r="M3363">
        <v>8.2899999999999991</v>
      </c>
      <c r="N3363">
        <v>48841</v>
      </c>
      <c r="O3363">
        <v>2</v>
      </c>
      <c r="P3363" t="s">
        <v>26</v>
      </c>
      <c r="Q3363">
        <v>0</v>
      </c>
      <c r="R3363">
        <v>3</v>
      </c>
      <c r="S3363" t="s">
        <v>807</v>
      </c>
      <c r="T3363" t="s">
        <v>26</v>
      </c>
    </row>
    <row r="3364" spans="1:20" x14ac:dyDescent="0.3">
      <c r="A3364" t="s">
        <v>3560</v>
      </c>
      <c r="B3364" t="s">
        <v>19</v>
      </c>
      <c r="C3364">
        <v>28</v>
      </c>
      <c r="D3364" t="s">
        <v>30</v>
      </c>
      <c r="E3364" t="s">
        <v>58</v>
      </c>
      <c r="F3364" t="s">
        <v>67</v>
      </c>
      <c r="G3364" t="s">
        <v>68</v>
      </c>
      <c r="H3364" t="s">
        <v>24</v>
      </c>
      <c r="I3364">
        <v>2.2000000000000002</v>
      </c>
      <c r="J3364" t="s">
        <v>25</v>
      </c>
      <c r="K3364" s="1">
        <v>39747</v>
      </c>
      <c r="L3364"/>
      <c r="M3364">
        <v>17</v>
      </c>
      <c r="N3364">
        <v>27375</v>
      </c>
      <c r="O3364">
        <v>3</v>
      </c>
      <c r="P3364" t="s">
        <v>26</v>
      </c>
      <c r="Q3364">
        <v>3</v>
      </c>
      <c r="R3364">
        <v>8</v>
      </c>
      <c r="S3364" t="s">
        <v>345</v>
      </c>
      <c r="T3364" t="s">
        <v>26</v>
      </c>
    </row>
    <row r="3365" spans="1:20" x14ac:dyDescent="0.3">
      <c r="A3365" t="s">
        <v>3561</v>
      </c>
      <c r="B3365" t="s">
        <v>29</v>
      </c>
      <c r="C3365">
        <v>22</v>
      </c>
      <c r="D3365" t="s">
        <v>30</v>
      </c>
      <c r="E3365" t="s">
        <v>58</v>
      </c>
      <c r="F3365" t="s">
        <v>82</v>
      </c>
      <c r="G3365" t="s">
        <v>284</v>
      </c>
      <c r="H3365" t="s">
        <v>24</v>
      </c>
      <c r="I3365">
        <v>2</v>
      </c>
      <c r="J3365" t="s">
        <v>25</v>
      </c>
      <c r="K3365" s="1">
        <v>45804</v>
      </c>
      <c r="L3365"/>
      <c r="M3365">
        <v>0.42</v>
      </c>
      <c r="N3365">
        <v>35839</v>
      </c>
      <c r="O3365">
        <v>3</v>
      </c>
      <c r="P3365" t="s">
        <v>26</v>
      </c>
      <c r="Q3365">
        <v>2</v>
      </c>
      <c r="R3365">
        <v>5</v>
      </c>
      <c r="S3365" t="s">
        <v>1741</v>
      </c>
      <c r="T3365" t="s">
        <v>26</v>
      </c>
    </row>
    <row r="3366" spans="1:20" x14ac:dyDescent="0.3">
      <c r="A3366" t="s">
        <v>3562</v>
      </c>
      <c r="B3366" t="s">
        <v>19</v>
      </c>
      <c r="C3366">
        <v>33</v>
      </c>
      <c r="D3366" t="s">
        <v>20</v>
      </c>
      <c r="E3366" t="s">
        <v>39</v>
      </c>
      <c r="F3366" t="s">
        <v>45</v>
      </c>
      <c r="G3366" t="s">
        <v>98</v>
      </c>
      <c r="H3366" t="s">
        <v>51</v>
      </c>
      <c r="I3366">
        <v>8.3000000000000007</v>
      </c>
      <c r="J3366" t="s">
        <v>25</v>
      </c>
      <c r="K3366" s="1">
        <v>39633</v>
      </c>
      <c r="L3366" s="1">
        <v>42250</v>
      </c>
      <c r="M3366">
        <v>7.16</v>
      </c>
      <c r="N3366">
        <v>56051</v>
      </c>
      <c r="O3366">
        <v>2</v>
      </c>
      <c r="P3366" t="s">
        <v>26</v>
      </c>
      <c r="Q3366">
        <v>2</v>
      </c>
      <c r="R3366">
        <v>6</v>
      </c>
      <c r="S3366" t="s">
        <v>660</v>
      </c>
      <c r="T3366" t="s">
        <v>65</v>
      </c>
    </row>
    <row r="3367" spans="1:20" x14ac:dyDescent="0.3">
      <c r="A3367" t="s">
        <v>3563</v>
      </c>
      <c r="B3367" t="s">
        <v>29</v>
      </c>
      <c r="C3367">
        <v>37</v>
      </c>
      <c r="D3367" t="s">
        <v>30</v>
      </c>
      <c r="E3367" t="s">
        <v>39</v>
      </c>
      <c r="F3367" t="s">
        <v>67</v>
      </c>
      <c r="G3367" t="s">
        <v>90</v>
      </c>
      <c r="H3367" t="s">
        <v>51</v>
      </c>
      <c r="I3367">
        <v>8.9</v>
      </c>
      <c r="J3367" t="s">
        <v>25</v>
      </c>
      <c r="K3367" s="1">
        <v>43717</v>
      </c>
      <c r="L3367"/>
      <c r="M3367">
        <v>6.14</v>
      </c>
      <c r="N3367">
        <v>55274</v>
      </c>
      <c r="O3367">
        <v>4</v>
      </c>
      <c r="P3367" t="s">
        <v>26</v>
      </c>
      <c r="Q3367">
        <v>1</v>
      </c>
      <c r="R3367">
        <v>9</v>
      </c>
      <c r="S3367" t="s">
        <v>1572</v>
      </c>
      <c r="T3367" t="s">
        <v>26</v>
      </c>
    </row>
    <row r="3368" spans="1:20" x14ac:dyDescent="0.3">
      <c r="A3368" t="s">
        <v>3564</v>
      </c>
      <c r="B3368" t="s">
        <v>19</v>
      </c>
      <c r="C3368">
        <v>28</v>
      </c>
      <c r="D3368" t="s">
        <v>30</v>
      </c>
      <c r="E3368" t="s">
        <v>31</v>
      </c>
      <c r="F3368" t="s">
        <v>40</v>
      </c>
      <c r="G3368" t="s">
        <v>50</v>
      </c>
      <c r="H3368" t="s">
        <v>51</v>
      </c>
      <c r="I3368">
        <v>4.9000000000000004</v>
      </c>
      <c r="J3368" t="s">
        <v>85</v>
      </c>
      <c r="K3368" s="1">
        <v>43352</v>
      </c>
      <c r="L3368" s="1">
        <v>45697</v>
      </c>
      <c r="M3368">
        <v>6.42</v>
      </c>
      <c r="N3368">
        <v>43819</v>
      </c>
      <c r="O3368">
        <v>3</v>
      </c>
      <c r="P3368" t="s">
        <v>26</v>
      </c>
      <c r="Q3368">
        <v>1</v>
      </c>
      <c r="R3368">
        <v>6</v>
      </c>
      <c r="S3368" t="s">
        <v>1439</v>
      </c>
      <c r="T3368" t="s">
        <v>65</v>
      </c>
    </row>
    <row r="3369" spans="1:20" x14ac:dyDescent="0.3">
      <c r="A3369" t="s">
        <v>3565</v>
      </c>
      <c r="B3369" t="s">
        <v>19</v>
      </c>
      <c r="C3369">
        <v>32</v>
      </c>
      <c r="D3369" t="s">
        <v>30</v>
      </c>
      <c r="E3369" t="s">
        <v>44</v>
      </c>
      <c r="F3369" t="s">
        <v>22</v>
      </c>
      <c r="G3369" t="s">
        <v>74</v>
      </c>
      <c r="H3369" t="s">
        <v>24</v>
      </c>
      <c r="I3369">
        <v>9.8000000000000007</v>
      </c>
      <c r="J3369" t="s">
        <v>25</v>
      </c>
      <c r="K3369" s="1">
        <v>41355</v>
      </c>
      <c r="L3369"/>
      <c r="M3369">
        <v>12.6</v>
      </c>
      <c r="N3369">
        <v>59053</v>
      </c>
      <c r="O3369">
        <v>3</v>
      </c>
      <c r="P3369" t="s">
        <v>26</v>
      </c>
      <c r="Q3369">
        <v>2</v>
      </c>
      <c r="R3369">
        <v>6</v>
      </c>
      <c r="S3369" t="s">
        <v>197</v>
      </c>
      <c r="T3369" t="s">
        <v>26</v>
      </c>
    </row>
    <row r="3370" spans="1:20" x14ac:dyDescent="0.3">
      <c r="A3370" t="s">
        <v>3566</v>
      </c>
      <c r="B3370" t="s">
        <v>29</v>
      </c>
      <c r="C3370">
        <v>34</v>
      </c>
      <c r="D3370" t="s">
        <v>30</v>
      </c>
      <c r="E3370" t="s">
        <v>44</v>
      </c>
      <c r="F3370" t="s">
        <v>32</v>
      </c>
      <c r="G3370" t="s">
        <v>171</v>
      </c>
      <c r="H3370" t="s">
        <v>84</v>
      </c>
      <c r="I3370">
        <v>2.6</v>
      </c>
      <c r="J3370" t="s">
        <v>85</v>
      </c>
      <c r="K3370" s="1">
        <v>41615</v>
      </c>
      <c r="L3370" s="1">
        <v>45207</v>
      </c>
      <c r="M3370">
        <v>9.83</v>
      </c>
      <c r="N3370">
        <v>37119</v>
      </c>
      <c r="O3370">
        <v>2</v>
      </c>
      <c r="P3370" t="s">
        <v>26</v>
      </c>
      <c r="Q3370">
        <v>1</v>
      </c>
      <c r="R3370">
        <v>3</v>
      </c>
      <c r="S3370" t="s">
        <v>601</v>
      </c>
      <c r="T3370" t="s">
        <v>65</v>
      </c>
    </row>
    <row r="3371" spans="1:20" x14ac:dyDescent="0.3">
      <c r="A3371" t="s">
        <v>3567</v>
      </c>
      <c r="B3371" t="s">
        <v>29</v>
      </c>
      <c r="C3371">
        <v>24</v>
      </c>
      <c r="D3371" t="s">
        <v>20</v>
      </c>
      <c r="E3371" t="s">
        <v>21</v>
      </c>
      <c r="F3371" t="s">
        <v>45</v>
      </c>
      <c r="G3371" t="s">
        <v>46</v>
      </c>
      <c r="H3371" t="s">
        <v>24</v>
      </c>
      <c r="I3371">
        <v>2.8</v>
      </c>
      <c r="J3371" t="s">
        <v>25</v>
      </c>
      <c r="K3371" s="1">
        <v>43907</v>
      </c>
      <c r="L3371"/>
      <c r="M3371">
        <v>5.62</v>
      </c>
      <c r="N3371">
        <v>45631</v>
      </c>
      <c r="O3371">
        <v>2</v>
      </c>
      <c r="P3371" t="s">
        <v>65</v>
      </c>
      <c r="Q3371">
        <v>1</v>
      </c>
      <c r="R3371">
        <v>5</v>
      </c>
      <c r="S3371" t="s">
        <v>328</v>
      </c>
      <c r="T3371" t="s">
        <v>26</v>
      </c>
    </row>
    <row r="3372" spans="1:20" x14ac:dyDescent="0.3">
      <c r="A3372" t="s">
        <v>3568</v>
      </c>
      <c r="B3372" t="s">
        <v>29</v>
      </c>
      <c r="C3372">
        <v>32</v>
      </c>
      <c r="D3372" t="s">
        <v>20</v>
      </c>
      <c r="E3372" t="s">
        <v>31</v>
      </c>
      <c r="F3372" t="s">
        <v>92</v>
      </c>
      <c r="G3372" t="s">
        <v>93</v>
      </c>
      <c r="H3372" t="s">
        <v>47</v>
      </c>
      <c r="I3372">
        <v>8.5</v>
      </c>
      <c r="J3372" t="s">
        <v>25</v>
      </c>
      <c r="K3372" s="1">
        <v>40772</v>
      </c>
      <c r="L3372"/>
      <c r="M3372">
        <v>14.2</v>
      </c>
      <c r="N3372">
        <v>44058</v>
      </c>
      <c r="O3372">
        <v>2</v>
      </c>
      <c r="P3372" t="s">
        <v>26</v>
      </c>
      <c r="Q3372">
        <v>0</v>
      </c>
      <c r="R3372">
        <v>1</v>
      </c>
      <c r="S3372" t="s">
        <v>905</v>
      </c>
      <c r="T3372" t="s">
        <v>26</v>
      </c>
    </row>
    <row r="3373" spans="1:20" x14ac:dyDescent="0.3">
      <c r="A3373" t="s">
        <v>3569</v>
      </c>
      <c r="B3373" t="s">
        <v>19</v>
      </c>
      <c r="C3373">
        <v>39</v>
      </c>
      <c r="D3373" t="s">
        <v>20</v>
      </c>
      <c r="E3373" t="s">
        <v>44</v>
      </c>
      <c r="F3373" t="s">
        <v>40</v>
      </c>
      <c r="G3373" t="s">
        <v>50</v>
      </c>
      <c r="H3373" t="s">
        <v>47</v>
      </c>
      <c r="I3373">
        <v>8.5</v>
      </c>
      <c r="J3373" t="s">
        <v>25</v>
      </c>
      <c r="K3373" s="1">
        <v>39708</v>
      </c>
      <c r="L3373"/>
      <c r="M3373">
        <v>17.11</v>
      </c>
      <c r="N3373">
        <v>55637</v>
      </c>
      <c r="O3373">
        <v>3</v>
      </c>
      <c r="P3373" t="s">
        <v>26</v>
      </c>
      <c r="Q3373">
        <v>1</v>
      </c>
      <c r="R3373">
        <v>7</v>
      </c>
      <c r="S3373" t="s">
        <v>414</v>
      </c>
      <c r="T3373" t="s">
        <v>26</v>
      </c>
    </row>
    <row r="3374" spans="1:20" x14ac:dyDescent="0.3">
      <c r="A3374" t="s">
        <v>3570</v>
      </c>
      <c r="B3374" t="s">
        <v>29</v>
      </c>
      <c r="C3374">
        <v>38</v>
      </c>
      <c r="D3374" t="s">
        <v>30</v>
      </c>
      <c r="E3374" t="s">
        <v>31</v>
      </c>
      <c r="F3374" t="s">
        <v>45</v>
      </c>
      <c r="G3374" t="s">
        <v>164</v>
      </c>
      <c r="H3374" t="s">
        <v>24</v>
      </c>
      <c r="I3374">
        <v>13.1</v>
      </c>
      <c r="J3374" t="s">
        <v>25</v>
      </c>
      <c r="K3374" s="1">
        <v>39834</v>
      </c>
      <c r="L3374" s="1">
        <v>41740</v>
      </c>
      <c r="M3374">
        <v>5.22</v>
      </c>
      <c r="N3374">
        <v>67915</v>
      </c>
      <c r="O3374">
        <v>1</v>
      </c>
      <c r="P3374" t="s">
        <v>26</v>
      </c>
      <c r="Q3374">
        <v>3</v>
      </c>
      <c r="R3374">
        <v>7</v>
      </c>
      <c r="S3374" t="s">
        <v>1050</v>
      </c>
      <c r="T3374" t="s">
        <v>65</v>
      </c>
    </row>
    <row r="3375" spans="1:20" x14ac:dyDescent="0.3">
      <c r="A3375" t="s">
        <v>3571</v>
      </c>
      <c r="B3375" t="s">
        <v>29</v>
      </c>
      <c r="C3375">
        <v>29</v>
      </c>
      <c r="D3375" t="s">
        <v>30</v>
      </c>
      <c r="E3375" t="s">
        <v>58</v>
      </c>
      <c r="F3375" t="s">
        <v>40</v>
      </c>
      <c r="G3375" t="s">
        <v>50</v>
      </c>
      <c r="H3375" t="s">
        <v>51</v>
      </c>
      <c r="I3375">
        <v>8.5</v>
      </c>
      <c r="J3375" t="s">
        <v>25</v>
      </c>
      <c r="K3375" s="1">
        <v>40625</v>
      </c>
      <c r="L3375" s="1">
        <v>45143</v>
      </c>
      <c r="M3375">
        <v>12.37</v>
      </c>
      <c r="N3375">
        <v>52971</v>
      </c>
      <c r="O3375">
        <v>3</v>
      </c>
      <c r="P3375" t="s">
        <v>26</v>
      </c>
      <c r="Q3375">
        <v>2</v>
      </c>
      <c r="R3375">
        <v>10</v>
      </c>
      <c r="S3375" t="s">
        <v>740</v>
      </c>
      <c r="T3375" t="s">
        <v>65</v>
      </c>
    </row>
    <row r="3376" spans="1:20" x14ac:dyDescent="0.3">
      <c r="A3376" t="s">
        <v>3572</v>
      </c>
      <c r="B3376" t="s">
        <v>29</v>
      </c>
      <c r="C3376">
        <v>39</v>
      </c>
      <c r="D3376" t="s">
        <v>30</v>
      </c>
      <c r="E3376" t="s">
        <v>21</v>
      </c>
      <c r="F3376" t="s">
        <v>40</v>
      </c>
      <c r="G3376" t="s">
        <v>96</v>
      </c>
      <c r="H3376" t="s">
        <v>24</v>
      </c>
      <c r="I3376">
        <v>6.4</v>
      </c>
      <c r="J3376" t="s">
        <v>25</v>
      </c>
      <c r="K3376" s="1">
        <v>40406</v>
      </c>
      <c r="L3376"/>
      <c r="M3376">
        <v>15.2</v>
      </c>
      <c r="N3376">
        <v>51608</v>
      </c>
      <c r="O3376">
        <v>5</v>
      </c>
      <c r="P3376" t="s">
        <v>26</v>
      </c>
      <c r="Q3376">
        <v>2</v>
      </c>
      <c r="R3376">
        <v>5</v>
      </c>
      <c r="S3376" t="s">
        <v>169</v>
      </c>
      <c r="T3376" t="s">
        <v>26</v>
      </c>
    </row>
    <row r="3377" spans="1:20" x14ac:dyDescent="0.3">
      <c r="A3377" t="s">
        <v>3573</v>
      </c>
      <c r="B3377" t="s">
        <v>29</v>
      </c>
      <c r="C3377">
        <v>34</v>
      </c>
      <c r="D3377" t="s">
        <v>30</v>
      </c>
      <c r="E3377" t="s">
        <v>39</v>
      </c>
      <c r="F3377" t="s">
        <v>92</v>
      </c>
      <c r="G3377" t="s">
        <v>120</v>
      </c>
      <c r="H3377" t="s">
        <v>24</v>
      </c>
      <c r="I3377">
        <v>1.7</v>
      </c>
      <c r="J3377" t="s">
        <v>25</v>
      </c>
      <c r="K3377" s="1">
        <v>44657</v>
      </c>
      <c r="L3377"/>
      <c r="M3377">
        <v>3.56</v>
      </c>
      <c r="N3377">
        <v>34772</v>
      </c>
      <c r="O3377">
        <v>4</v>
      </c>
      <c r="P3377" t="s">
        <v>65</v>
      </c>
      <c r="Q3377">
        <v>1</v>
      </c>
      <c r="R3377">
        <v>3</v>
      </c>
      <c r="S3377" t="s">
        <v>1931</v>
      </c>
      <c r="T3377" t="s">
        <v>26</v>
      </c>
    </row>
    <row r="3378" spans="1:20" x14ac:dyDescent="0.3">
      <c r="A3378" t="s">
        <v>3574</v>
      </c>
      <c r="B3378" t="s">
        <v>29</v>
      </c>
      <c r="C3378">
        <v>31</v>
      </c>
      <c r="D3378" t="s">
        <v>20</v>
      </c>
      <c r="E3378" t="s">
        <v>39</v>
      </c>
      <c r="F3378" t="s">
        <v>45</v>
      </c>
      <c r="G3378" t="s">
        <v>164</v>
      </c>
      <c r="H3378" t="s">
        <v>51</v>
      </c>
      <c r="I3378">
        <v>8.3000000000000007</v>
      </c>
      <c r="J3378" t="s">
        <v>25</v>
      </c>
      <c r="K3378" s="1">
        <v>42982</v>
      </c>
      <c r="L3378"/>
      <c r="M3378">
        <v>8.15</v>
      </c>
      <c r="N3378">
        <v>57082</v>
      </c>
      <c r="O3378">
        <v>2</v>
      </c>
      <c r="P3378" t="s">
        <v>26</v>
      </c>
      <c r="Q3378">
        <v>4</v>
      </c>
      <c r="R3378">
        <v>8</v>
      </c>
      <c r="S3378" t="s">
        <v>280</v>
      </c>
      <c r="T3378" t="s">
        <v>26</v>
      </c>
    </row>
    <row r="3379" spans="1:20" x14ac:dyDescent="0.3">
      <c r="A3379" t="s">
        <v>3575</v>
      </c>
      <c r="B3379" t="s">
        <v>19</v>
      </c>
      <c r="C3379">
        <v>21</v>
      </c>
      <c r="D3379" t="s">
        <v>20</v>
      </c>
      <c r="E3379" t="s">
        <v>39</v>
      </c>
      <c r="F3379" t="s">
        <v>92</v>
      </c>
      <c r="G3379" t="s">
        <v>93</v>
      </c>
      <c r="H3379" t="s">
        <v>24</v>
      </c>
      <c r="I3379">
        <v>0</v>
      </c>
      <c r="J3379" t="s">
        <v>85</v>
      </c>
      <c r="K3379" s="1">
        <v>42259</v>
      </c>
      <c r="L3379" s="1">
        <v>44824</v>
      </c>
      <c r="M3379">
        <v>7.02</v>
      </c>
      <c r="N3379">
        <v>29561</v>
      </c>
      <c r="O3379">
        <v>3</v>
      </c>
      <c r="P3379" t="s">
        <v>26</v>
      </c>
      <c r="Q3379">
        <v>1</v>
      </c>
      <c r="R3379">
        <v>10</v>
      </c>
      <c r="S3379" t="s">
        <v>969</v>
      </c>
      <c r="T3379" t="s">
        <v>65</v>
      </c>
    </row>
    <row r="3380" spans="1:20" x14ac:dyDescent="0.3">
      <c r="A3380" t="s">
        <v>3576</v>
      </c>
      <c r="B3380" t="s">
        <v>29</v>
      </c>
      <c r="C3380">
        <v>26</v>
      </c>
      <c r="D3380" t="s">
        <v>20</v>
      </c>
      <c r="E3380" t="s">
        <v>53</v>
      </c>
      <c r="F3380" t="s">
        <v>92</v>
      </c>
      <c r="G3380" t="s">
        <v>93</v>
      </c>
      <c r="H3380" t="s">
        <v>24</v>
      </c>
      <c r="I3380">
        <v>4.0999999999999996</v>
      </c>
      <c r="J3380" t="s">
        <v>85</v>
      </c>
      <c r="K3380" s="1">
        <v>44061</v>
      </c>
      <c r="L3380" s="1">
        <v>45575</v>
      </c>
      <c r="M3380">
        <v>4.1500000000000004</v>
      </c>
      <c r="N3380">
        <v>47500</v>
      </c>
      <c r="O3380">
        <v>4</v>
      </c>
      <c r="P3380" t="s">
        <v>26</v>
      </c>
      <c r="Q3380">
        <v>3</v>
      </c>
      <c r="R3380">
        <v>9</v>
      </c>
      <c r="S3380" t="s">
        <v>336</v>
      </c>
      <c r="T3380" t="s">
        <v>65</v>
      </c>
    </row>
    <row r="3381" spans="1:20" x14ac:dyDescent="0.3">
      <c r="A3381" t="s">
        <v>3577</v>
      </c>
      <c r="B3381" t="s">
        <v>29</v>
      </c>
      <c r="C3381">
        <v>35</v>
      </c>
      <c r="D3381" t="s">
        <v>20</v>
      </c>
      <c r="E3381" t="s">
        <v>44</v>
      </c>
      <c r="F3381" t="s">
        <v>22</v>
      </c>
      <c r="G3381" t="s">
        <v>74</v>
      </c>
      <c r="H3381" t="s">
        <v>24</v>
      </c>
      <c r="I3381">
        <v>8.1999999999999993</v>
      </c>
      <c r="J3381" t="s">
        <v>25</v>
      </c>
      <c r="K3381" s="1">
        <v>44561</v>
      </c>
      <c r="L3381"/>
      <c r="M3381">
        <v>3.82</v>
      </c>
      <c r="N3381">
        <v>52576</v>
      </c>
      <c r="O3381">
        <v>4</v>
      </c>
      <c r="P3381" t="s">
        <v>26</v>
      </c>
      <c r="Q3381">
        <v>2</v>
      </c>
      <c r="R3381">
        <v>5</v>
      </c>
      <c r="S3381" t="s">
        <v>382</v>
      </c>
      <c r="T3381" t="s">
        <v>26</v>
      </c>
    </row>
    <row r="3382" spans="1:20" x14ac:dyDescent="0.3">
      <c r="A3382" t="s">
        <v>3578</v>
      </c>
      <c r="B3382" t="s">
        <v>19</v>
      </c>
      <c r="C3382">
        <v>30</v>
      </c>
      <c r="D3382" t="s">
        <v>30</v>
      </c>
      <c r="E3382" t="s">
        <v>39</v>
      </c>
      <c r="F3382" t="s">
        <v>92</v>
      </c>
      <c r="G3382" t="s">
        <v>120</v>
      </c>
      <c r="H3382" t="s">
        <v>24</v>
      </c>
      <c r="I3382">
        <v>8.1</v>
      </c>
      <c r="J3382" t="s">
        <v>25</v>
      </c>
      <c r="K3382" s="1">
        <v>43160</v>
      </c>
      <c r="L3382"/>
      <c r="M3382">
        <v>7.66</v>
      </c>
      <c r="N3382">
        <v>45005</v>
      </c>
      <c r="O3382">
        <v>3</v>
      </c>
      <c r="P3382" t="s">
        <v>26</v>
      </c>
      <c r="Q3382">
        <v>0</v>
      </c>
      <c r="R3382">
        <v>7</v>
      </c>
      <c r="S3382" t="s">
        <v>367</v>
      </c>
      <c r="T3382" t="s">
        <v>26</v>
      </c>
    </row>
    <row r="3383" spans="1:20" x14ac:dyDescent="0.3">
      <c r="A3383" t="s">
        <v>3579</v>
      </c>
      <c r="B3383" t="s">
        <v>29</v>
      </c>
      <c r="C3383">
        <v>30</v>
      </c>
      <c r="D3383" t="s">
        <v>30</v>
      </c>
      <c r="E3383" t="s">
        <v>36</v>
      </c>
      <c r="F3383" t="s">
        <v>67</v>
      </c>
      <c r="G3383" t="s">
        <v>176</v>
      </c>
      <c r="H3383" t="s">
        <v>24</v>
      </c>
      <c r="I3383">
        <v>8.9</v>
      </c>
      <c r="J3383" t="s">
        <v>25</v>
      </c>
      <c r="K3383" s="1">
        <v>42513</v>
      </c>
      <c r="L3383"/>
      <c r="M3383">
        <v>9.43</v>
      </c>
      <c r="N3383">
        <v>52205</v>
      </c>
      <c r="O3383">
        <v>3</v>
      </c>
      <c r="P3383" t="s">
        <v>26</v>
      </c>
      <c r="Q3383">
        <v>3</v>
      </c>
      <c r="R3383">
        <v>5</v>
      </c>
      <c r="S3383" t="s">
        <v>921</v>
      </c>
      <c r="T3383" t="s">
        <v>26</v>
      </c>
    </row>
    <row r="3384" spans="1:20" x14ac:dyDescent="0.3">
      <c r="A3384" t="s">
        <v>3580</v>
      </c>
      <c r="B3384" t="s">
        <v>19</v>
      </c>
      <c r="C3384">
        <v>27</v>
      </c>
      <c r="D3384" t="s">
        <v>30</v>
      </c>
      <c r="E3384" t="s">
        <v>53</v>
      </c>
      <c r="F3384" t="s">
        <v>45</v>
      </c>
      <c r="G3384" t="s">
        <v>164</v>
      </c>
      <c r="H3384" t="s">
        <v>24</v>
      </c>
      <c r="I3384">
        <v>7</v>
      </c>
      <c r="J3384" t="s">
        <v>25</v>
      </c>
      <c r="K3384" s="1">
        <v>40558</v>
      </c>
      <c r="L3384"/>
      <c r="M3384">
        <v>14.78</v>
      </c>
      <c r="N3384">
        <v>54384</v>
      </c>
      <c r="O3384">
        <v>3</v>
      </c>
      <c r="P3384" t="s">
        <v>26</v>
      </c>
      <c r="Q3384">
        <v>0</v>
      </c>
      <c r="R3384">
        <v>8</v>
      </c>
      <c r="S3384" t="s">
        <v>1138</v>
      </c>
      <c r="T3384" t="s">
        <v>26</v>
      </c>
    </row>
    <row r="3385" spans="1:20" x14ac:dyDescent="0.3">
      <c r="A3385" t="s">
        <v>3581</v>
      </c>
      <c r="B3385" t="s">
        <v>29</v>
      </c>
      <c r="C3385">
        <v>30</v>
      </c>
      <c r="D3385" t="s">
        <v>30</v>
      </c>
      <c r="E3385" t="s">
        <v>53</v>
      </c>
      <c r="F3385" t="s">
        <v>45</v>
      </c>
      <c r="G3385" t="s">
        <v>46</v>
      </c>
      <c r="H3385" t="s">
        <v>24</v>
      </c>
      <c r="I3385">
        <v>5.3</v>
      </c>
      <c r="J3385" t="s">
        <v>25</v>
      </c>
      <c r="K3385" s="1">
        <v>43928</v>
      </c>
      <c r="L3385"/>
      <c r="M3385">
        <v>5.56</v>
      </c>
      <c r="N3385">
        <v>45319</v>
      </c>
      <c r="O3385">
        <v>3</v>
      </c>
      <c r="P3385" t="s">
        <v>26</v>
      </c>
      <c r="Q3385">
        <v>2</v>
      </c>
      <c r="R3385">
        <v>8</v>
      </c>
      <c r="S3385" t="s">
        <v>997</v>
      </c>
      <c r="T3385" t="s">
        <v>26</v>
      </c>
    </row>
    <row r="3386" spans="1:20" x14ac:dyDescent="0.3">
      <c r="A3386" t="s">
        <v>3582</v>
      </c>
      <c r="B3386" t="s">
        <v>19</v>
      </c>
      <c r="C3386">
        <v>28</v>
      </c>
      <c r="D3386" t="s">
        <v>30</v>
      </c>
      <c r="E3386" t="s">
        <v>53</v>
      </c>
      <c r="F3386" t="s">
        <v>67</v>
      </c>
      <c r="G3386" t="s">
        <v>90</v>
      </c>
      <c r="H3386" t="s">
        <v>24</v>
      </c>
      <c r="I3386">
        <v>7.2</v>
      </c>
      <c r="J3386" t="s">
        <v>25</v>
      </c>
      <c r="K3386" s="1">
        <v>45885</v>
      </c>
      <c r="L3386"/>
      <c r="M3386">
        <v>0.2</v>
      </c>
      <c r="N3386">
        <v>44569</v>
      </c>
      <c r="O3386">
        <v>3</v>
      </c>
      <c r="P3386" t="s">
        <v>26</v>
      </c>
      <c r="Q3386">
        <v>3</v>
      </c>
      <c r="R3386">
        <v>3</v>
      </c>
      <c r="S3386" t="s">
        <v>111</v>
      </c>
      <c r="T3386" t="s">
        <v>26</v>
      </c>
    </row>
    <row r="3387" spans="1:20" x14ac:dyDescent="0.3">
      <c r="A3387" t="s">
        <v>3583</v>
      </c>
      <c r="B3387" t="s">
        <v>19</v>
      </c>
      <c r="C3387">
        <v>26</v>
      </c>
      <c r="D3387" t="s">
        <v>30</v>
      </c>
      <c r="E3387" t="s">
        <v>36</v>
      </c>
      <c r="F3387" t="s">
        <v>67</v>
      </c>
      <c r="G3387" t="s">
        <v>90</v>
      </c>
      <c r="H3387" t="s">
        <v>24</v>
      </c>
      <c r="I3387">
        <v>1.3</v>
      </c>
      <c r="J3387" t="s">
        <v>25</v>
      </c>
      <c r="K3387" s="1">
        <v>43023</v>
      </c>
      <c r="L3387"/>
      <c r="M3387">
        <v>8.0399999999999991</v>
      </c>
      <c r="N3387">
        <v>41549</v>
      </c>
      <c r="O3387">
        <v>3</v>
      </c>
      <c r="P3387" t="s">
        <v>26</v>
      </c>
      <c r="Q3387">
        <v>3</v>
      </c>
      <c r="R3387">
        <v>7</v>
      </c>
      <c r="S3387" t="s">
        <v>921</v>
      </c>
      <c r="T3387" t="s">
        <v>26</v>
      </c>
    </row>
    <row r="3388" spans="1:20" x14ac:dyDescent="0.3">
      <c r="A3388" t="s">
        <v>3584</v>
      </c>
      <c r="B3388" t="s">
        <v>19</v>
      </c>
      <c r="C3388">
        <v>28</v>
      </c>
      <c r="D3388" t="s">
        <v>30</v>
      </c>
      <c r="E3388" t="s">
        <v>44</v>
      </c>
      <c r="F3388" t="s">
        <v>40</v>
      </c>
      <c r="G3388" t="s">
        <v>41</v>
      </c>
      <c r="H3388" t="s">
        <v>51</v>
      </c>
      <c r="I3388">
        <v>6.7</v>
      </c>
      <c r="J3388" t="s">
        <v>25</v>
      </c>
      <c r="K3388" s="1">
        <v>40173</v>
      </c>
      <c r="L3388"/>
      <c r="M3388">
        <v>15.84</v>
      </c>
      <c r="N3388">
        <v>43756</v>
      </c>
      <c r="O3388">
        <v>3</v>
      </c>
      <c r="P3388" t="s">
        <v>26</v>
      </c>
      <c r="Q3388">
        <v>0</v>
      </c>
      <c r="R3388">
        <v>4</v>
      </c>
      <c r="S3388" t="s">
        <v>477</v>
      </c>
      <c r="T3388" t="s">
        <v>26</v>
      </c>
    </row>
    <row r="3389" spans="1:20" x14ac:dyDescent="0.3">
      <c r="A3389" t="s">
        <v>3585</v>
      </c>
      <c r="B3389" t="s">
        <v>19</v>
      </c>
      <c r="C3389">
        <v>32</v>
      </c>
      <c r="D3389" t="s">
        <v>30</v>
      </c>
      <c r="E3389" t="s">
        <v>39</v>
      </c>
      <c r="F3389" t="s">
        <v>82</v>
      </c>
      <c r="G3389" t="s">
        <v>284</v>
      </c>
      <c r="H3389" t="s">
        <v>51</v>
      </c>
      <c r="I3389">
        <v>7.8</v>
      </c>
      <c r="J3389" t="s">
        <v>25</v>
      </c>
      <c r="K3389" s="1">
        <v>39668</v>
      </c>
      <c r="L3389"/>
      <c r="M3389">
        <v>17.22</v>
      </c>
      <c r="N3389">
        <v>38612</v>
      </c>
      <c r="O3389">
        <v>4</v>
      </c>
      <c r="P3389" t="s">
        <v>65</v>
      </c>
      <c r="Q3389">
        <v>1</v>
      </c>
      <c r="R3389">
        <v>5</v>
      </c>
      <c r="S3389" t="s">
        <v>711</v>
      </c>
      <c r="T3389" t="s">
        <v>26</v>
      </c>
    </row>
    <row r="3390" spans="1:20" x14ac:dyDescent="0.3">
      <c r="A3390" t="s">
        <v>3586</v>
      </c>
      <c r="B3390" t="s">
        <v>19</v>
      </c>
      <c r="C3390">
        <v>41</v>
      </c>
      <c r="D3390" t="s">
        <v>20</v>
      </c>
      <c r="E3390" t="s">
        <v>53</v>
      </c>
      <c r="F3390" t="s">
        <v>54</v>
      </c>
      <c r="G3390" t="s">
        <v>55</v>
      </c>
      <c r="H3390" t="s">
        <v>24</v>
      </c>
      <c r="I3390">
        <v>12.5</v>
      </c>
      <c r="J3390" t="s">
        <v>25</v>
      </c>
      <c r="K3390" s="1">
        <v>42779</v>
      </c>
      <c r="L3390"/>
      <c r="M3390">
        <v>8.6999999999999993</v>
      </c>
      <c r="N3390">
        <v>56849</v>
      </c>
      <c r="O3390">
        <v>3</v>
      </c>
      <c r="P3390" t="s">
        <v>26</v>
      </c>
      <c r="Q3390">
        <v>0</v>
      </c>
      <c r="R3390">
        <v>7</v>
      </c>
      <c r="S3390" t="s">
        <v>1189</v>
      </c>
      <c r="T3390" t="s">
        <v>26</v>
      </c>
    </row>
    <row r="3391" spans="1:20" x14ac:dyDescent="0.3">
      <c r="A3391" t="s">
        <v>3587</v>
      </c>
      <c r="B3391" t="s">
        <v>19</v>
      </c>
      <c r="C3391">
        <v>31</v>
      </c>
      <c r="D3391" t="s">
        <v>30</v>
      </c>
      <c r="E3391" t="s">
        <v>21</v>
      </c>
      <c r="F3391" t="s">
        <v>82</v>
      </c>
      <c r="G3391" t="s">
        <v>107</v>
      </c>
      <c r="H3391" t="s">
        <v>24</v>
      </c>
      <c r="I3391">
        <v>3.4</v>
      </c>
      <c r="J3391" t="s">
        <v>85</v>
      </c>
      <c r="K3391" s="1">
        <v>45427</v>
      </c>
      <c r="L3391"/>
      <c r="M3391">
        <v>1.45</v>
      </c>
      <c r="N3391">
        <v>40741</v>
      </c>
      <c r="O3391">
        <v>3</v>
      </c>
      <c r="P3391" t="s">
        <v>26</v>
      </c>
      <c r="Q3391">
        <v>1</v>
      </c>
      <c r="R3391">
        <v>3</v>
      </c>
      <c r="S3391" t="s">
        <v>632</v>
      </c>
      <c r="T3391" t="s">
        <v>26</v>
      </c>
    </row>
    <row r="3392" spans="1:20" x14ac:dyDescent="0.3">
      <c r="A3392" t="s">
        <v>3588</v>
      </c>
      <c r="B3392" t="s">
        <v>19</v>
      </c>
      <c r="C3392">
        <v>30</v>
      </c>
      <c r="D3392" t="s">
        <v>30</v>
      </c>
      <c r="E3392" t="s">
        <v>53</v>
      </c>
      <c r="F3392" t="s">
        <v>40</v>
      </c>
      <c r="G3392" t="s">
        <v>41</v>
      </c>
      <c r="H3392" t="s">
        <v>51</v>
      </c>
      <c r="I3392">
        <v>9.1</v>
      </c>
      <c r="J3392" t="s">
        <v>25</v>
      </c>
      <c r="K3392" s="1">
        <v>44554</v>
      </c>
      <c r="L3392"/>
      <c r="M3392">
        <v>3.84</v>
      </c>
      <c r="N3392">
        <v>45621</v>
      </c>
      <c r="O3392">
        <v>3</v>
      </c>
      <c r="P3392" t="s">
        <v>26</v>
      </c>
      <c r="Q3392">
        <v>2</v>
      </c>
      <c r="R3392">
        <v>5</v>
      </c>
      <c r="S3392" t="s">
        <v>148</v>
      </c>
      <c r="T3392" t="s">
        <v>26</v>
      </c>
    </row>
    <row r="3393" spans="1:20" x14ac:dyDescent="0.3">
      <c r="A3393" t="s">
        <v>3589</v>
      </c>
      <c r="B3393" t="s">
        <v>19</v>
      </c>
      <c r="C3393">
        <v>38</v>
      </c>
      <c r="D3393" t="s">
        <v>30</v>
      </c>
      <c r="E3393" t="s">
        <v>36</v>
      </c>
      <c r="F3393" t="s">
        <v>32</v>
      </c>
      <c r="G3393" t="s">
        <v>33</v>
      </c>
      <c r="H3393" t="s">
        <v>24</v>
      </c>
      <c r="I3393">
        <v>7.2</v>
      </c>
      <c r="J3393" t="s">
        <v>25</v>
      </c>
      <c r="K3393" s="1">
        <v>40500</v>
      </c>
      <c r="L3393"/>
      <c r="M3393">
        <v>14.94</v>
      </c>
      <c r="N3393">
        <v>44401</v>
      </c>
      <c r="O3393">
        <v>2</v>
      </c>
      <c r="P3393" t="s">
        <v>26</v>
      </c>
      <c r="Q3393">
        <v>0</v>
      </c>
      <c r="R3393">
        <v>7</v>
      </c>
      <c r="S3393" t="s">
        <v>1658</v>
      </c>
      <c r="T3393" t="s">
        <v>26</v>
      </c>
    </row>
    <row r="3394" spans="1:20" x14ac:dyDescent="0.3">
      <c r="A3394" t="s">
        <v>3590</v>
      </c>
      <c r="B3394" t="s">
        <v>29</v>
      </c>
      <c r="C3394">
        <v>36</v>
      </c>
      <c r="D3394" t="s">
        <v>30</v>
      </c>
      <c r="E3394" t="s">
        <v>53</v>
      </c>
      <c r="F3394" t="s">
        <v>22</v>
      </c>
      <c r="G3394" t="s">
        <v>23</v>
      </c>
      <c r="H3394" t="s">
        <v>51</v>
      </c>
      <c r="I3394">
        <v>7.1</v>
      </c>
      <c r="J3394" t="s">
        <v>25</v>
      </c>
      <c r="K3394" s="1">
        <v>39771</v>
      </c>
      <c r="L3394"/>
      <c r="M3394">
        <v>16.940000000000001</v>
      </c>
      <c r="N3394">
        <v>43783</v>
      </c>
      <c r="O3394">
        <v>4</v>
      </c>
      <c r="P3394" t="s">
        <v>26</v>
      </c>
      <c r="Q3394">
        <v>2</v>
      </c>
      <c r="R3394">
        <v>8</v>
      </c>
      <c r="S3394" t="s">
        <v>182</v>
      </c>
      <c r="T3394" t="s">
        <v>26</v>
      </c>
    </row>
    <row r="3395" spans="1:20" x14ac:dyDescent="0.3">
      <c r="A3395" t="s">
        <v>3591</v>
      </c>
      <c r="B3395" t="s">
        <v>19</v>
      </c>
      <c r="C3395">
        <v>34</v>
      </c>
      <c r="D3395" t="s">
        <v>30</v>
      </c>
      <c r="E3395" t="s">
        <v>31</v>
      </c>
      <c r="F3395" t="s">
        <v>22</v>
      </c>
      <c r="G3395" t="s">
        <v>74</v>
      </c>
      <c r="H3395" t="s">
        <v>24</v>
      </c>
      <c r="I3395">
        <v>14</v>
      </c>
      <c r="J3395" t="s">
        <v>25</v>
      </c>
      <c r="K3395" s="1">
        <v>45275</v>
      </c>
      <c r="L3395"/>
      <c r="M3395">
        <v>1.87</v>
      </c>
      <c r="N3395">
        <v>56207</v>
      </c>
      <c r="O3395">
        <v>4</v>
      </c>
      <c r="P3395" t="s">
        <v>26</v>
      </c>
      <c r="Q3395">
        <v>1</v>
      </c>
      <c r="R3395">
        <v>6</v>
      </c>
      <c r="S3395" t="s">
        <v>641</v>
      </c>
      <c r="T3395" t="s">
        <v>26</v>
      </c>
    </row>
    <row r="3396" spans="1:20" x14ac:dyDescent="0.3">
      <c r="A3396" t="s">
        <v>3592</v>
      </c>
      <c r="B3396" t="s">
        <v>29</v>
      </c>
      <c r="C3396">
        <v>36</v>
      </c>
      <c r="D3396" t="s">
        <v>30</v>
      </c>
      <c r="E3396" t="s">
        <v>36</v>
      </c>
      <c r="F3396" t="s">
        <v>22</v>
      </c>
      <c r="G3396" t="s">
        <v>59</v>
      </c>
      <c r="H3396" t="s">
        <v>24</v>
      </c>
      <c r="I3396">
        <v>10.6</v>
      </c>
      <c r="J3396" t="s">
        <v>25</v>
      </c>
      <c r="K3396" s="1">
        <v>40330</v>
      </c>
      <c r="L3396"/>
      <c r="M3396">
        <v>15.41</v>
      </c>
      <c r="N3396">
        <v>53105</v>
      </c>
      <c r="O3396">
        <v>3</v>
      </c>
      <c r="P3396" t="s">
        <v>26</v>
      </c>
      <c r="Q3396">
        <v>5</v>
      </c>
      <c r="R3396">
        <v>6</v>
      </c>
      <c r="S3396" t="s">
        <v>197</v>
      </c>
      <c r="T3396" t="s">
        <v>26</v>
      </c>
    </row>
    <row r="3397" spans="1:20" x14ac:dyDescent="0.3">
      <c r="A3397" t="s">
        <v>3593</v>
      </c>
      <c r="B3397" t="s">
        <v>29</v>
      </c>
      <c r="C3397">
        <v>38</v>
      </c>
      <c r="D3397" t="s">
        <v>20</v>
      </c>
      <c r="E3397" t="s">
        <v>63</v>
      </c>
      <c r="F3397" t="s">
        <v>82</v>
      </c>
      <c r="G3397" t="s">
        <v>83</v>
      </c>
      <c r="H3397" t="s">
        <v>51</v>
      </c>
      <c r="I3397">
        <v>11</v>
      </c>
      <c r="J3397" t="s">
        <v>25</v>
      </c>
      <c r="K3397" s="1">
        <v>45151</v>
      </c>
      <c r="L3397"/>
      <c r="M3397">
        <v>2.21</v>
      </c>
      <c r="N3397">
        <v>58022</v>
      </c>
      <c r="O3397">
        <v>3</v>
      </c>
      <c r="P3397" t="s">
        <v>26</v>
      </c>
      <c r="Q3397">
        <v>0</v>
      </c>
      <c r="R3397">
        <v>6</v>
      </c>
      <c r="S3397" t="s">
        <v>837</v>
      </c>
      <c r="T3397" t="s">
        <v>26</v>
      </c>
    </row>
    <row r="3398" spans="1:20" x14ac:dyDescent="0.3">
      <c r="A3398" t="s">
        <v>3594</v>
      </c>
      <c r="B3398" t="s">
        <v>29</v>
      </c>
      <c r="C3398">
        <v>29</v>
      </c>
      <c r="D3398" t="s">
        <v>30</v>
      </c>
      <c r="E3398" t="s">
        <v>63</v>
      </c>
      <c r="F3398" t="s">
        <v>40</v>
      </c>
      <c r="G3398" t="s">
        <v>96</v>
      </c>
      <c r="H3398" t="s">
        <v>24</v>
      </c>
      <c r="I3398">
        <v>4.8</v>
      </c>
      <c r="J3398" t="s">
        <v>25</v>
      </c>
      <c r="K3398" s="1">
        <v>45276</v>
      </c>
      <c r="L3398"/>
      <c r="M3398">
        <v>1.87</v>
      </c>
      <c r="N3398">
        <v>38413</v>
      </c>
      <c r="O3398">
        <v>3</v>
      </c>
      <c r="P3398" t="s">
        <v>26</v>
      </c>
      <c r="Q3398">
        <v>3</v>
      </c>
      <c r="R3398">
        <v>5</v>
      </c>
      <c r="S3398" t="s">
        <v>148</v>
      </c>
      <c r="T3398" t="s">
        <v>26</v>
      </c>
    </row>
    <row r="3399" spans="1:20" x14ac:dyDescent="0.3">
      <c r="A3399" t="s">
        <v>3595</v>
      </c>
      <c r="B3399" t="s">
        <v>29</v>
      </c>
      <c r="C3399">
        <v>26</v>
      </c>
      <c r="D3399" t="s">
        <v>20</v>
      </c>
      <c r="E3399" t="s">
        <v>21</v>
      </c>
      <c r="F3399" t="s">
        <v>22</v>
      </c>
      <c r="G3399" t="s">
        <v>74</v>
      </c>
      <c r="H3399" t="s">
        <v>51</v>
      </c>
      <c r="I3399">
        <v>4.5</v>
      </c>
      <c r="J3399" t="s">
        <v>25</v>
      </c>
      <c r="K3399" s="1">
        <v>45696</v>
      </c>
      <c r="L3399" s="1">
        <v>45878</v>
      </c>
      <c r="M3399">
        <v>0.5</v>
      </c>
      <c r="N3399">
        <v>41518</v>
      </c>
      <c r="O3399">
        <v>1</v>
      </c>
      <c r="P3399" t="s">
        <v>26</v>
      </c>
      <c r="Q3399">
        <v>2</v>
      </c>
      <c r="R3399">
        <v>7</v>
      </c>
      <c r="S3399" t="s">
        <v>302</v>
      </c>
      <c r="T3399" t="s">
        <v>65</v>
      </c>
    </row>
    <row r="3400" spans="1:20" x14ac:dyDescent="0.3">
      <c r="A3400" t="s">
        <v>3596</v>
      </c>
      <c r="B3400" t="s">
        <v>29</v>
      </c>
      <c r="C3400">
        <v>30</v>
      </c>
      <c r="D3400" t="s">
        <v>20</v>
      </c>
      <c r="E3400" t="s">
        <v>53</v>
      </c>
      <c r="F3400" t="s">
        <v>54</v>
      </c>
      <c r="G3400" t="s">
        <v>139</v>
      </c>
      <c r="H3400" t="s">
        <v>51</v>
      </c>
      <c r="I3400">
        <v>5.8</v>
      </c>
      <c r="J3400" t="s">
        <v>25</v>
      </c>
      <c r="K3400" s="1">
        <v>41487</v>
      </c>
      <c r="L3400"/>
      <c r="M3400">
        <v>12.24</v>
      </c>
      <c r="N3400">
        <v>40577</v>
      </c>
      <c r="O3400">
        <v>3</v>
      </c>
      <c r="P3400" t="s">
        <v>65</v>
      </c>
      <c r="Q3400">
        <v>2</v>
      </c>
      <c r="R3400">
        <v>5</v>
      </c>
      <c r="S3400" t="s">
        <v>790</v>
      </c>
      <c r="T3400" t="s">
        <v>26</v>
      </c>
    </row>
    <row r="3401" spans="1:20" x14ac:dyDescent="0.3">
      <c r="A3401" t="s">
        <v>3597</v>
      </c>
      <c r="B3401" t="s">
        <v>19</v>
      </c>
      <c r="C3401">
        <v>28</v>
      </c>
      <c r="D3401" t="s">
        <v>30</v>
      </c>
      <c r="E3401" t="s">
        <v>21</v>
      </c>
      <c r="F3401" t="s">
        <v>54</v>
      </c>
      <c r="G3401" t="s">
        <v>55</v>
      </c>
      <c r="H3401" t="s">
        <v>24</v>
      </c>
      <c r="I3401">
        <v>2.2999999999999998</v>
      </c>
      <c r="J3401" t="s">
        <v>85</v>
      </c>
      <c r="K3401" s="1">
        <v>45755</v>
      </c>
      <c r="L3401"/>
      <c r="M3401">
        <v>0.56000000000000005</v>
      </c>
      <c r="N3401">
        <v>34471</v>
      </c>
      <c r="O3401">
        <v>2</v>
      </c>
      <c r="P3401" t="s">
        <v>26</v>
      </c>
      <c r="Q3401">
        <v>1</v>
      </c>
      <c r="R3401">
        <v>14</v>
      </c>
      <c r="S3401" t="s">
        <v>352</v>
      </c>
      <c r="T3401" t="s">
        <v>26</v>
      </c>
    </row>
    <row r="3402" spans="1:20" x14ac:dyDescent="0.3">
      <c r="A3402" t="s">
        <v>3598</v>
      </c>
      <c r="B3402" t="s">
        <v>29</v>
      </c>
      <c r="C3402">
        <v>26</v>
      </c>
      <c r="D3402" t="s">
        <v>30</v>
      </c>
      <c r="E3402" t="s">
        <v>36</v>
      </c>
      <c r="F3402" t="s">
        <v>32</v>
      </c>
      <c r="G3402" t="s">
        <v>171</v>
      </c>
      <c r="H3402" t="s">
        <v>51</v>
      </c>
      <c r="I3402">
        <v>3.5</v>
      </c>
      <c r="J3402" t="s">
        <v>25</v>
      </c>
      <c r="K3402" s="1">
        <v>43210</v>
      </c>
      <c r="L3402"/>
      <c r="M3402">
        <v>7.52</v>
      </c>
      <c r="N3402">
        <v>26007</v>
      </c>
      <c r="O3402">
        <v>4</v>
      </c>
      <c r="P3402" t="s">
        <v>26</v>
      </c>
      <c r="Q3402">
        <v>2</v>
      </c>
      <c r="R3402">
        <v>4</v>
      </c>
      <c r="S3402" t="s">
        <v>1475</v>
      </c>
      <c r="T3402" t="s">
        <v>26</v>
      </c>
    </row>
    <row r="3403" spans="1:20" x14ac:dyDescent="0.3">
      <c r="A3403" t="s">
        <v>3599</v>
      </c>
      <c r="B3403" t="s">
        <v>29</v>
      </c>
      <c r="C3403">
        <v>29</v>
      </c>
      <c r="D3403" t="s">
        <v>30</v>
      </c>
      <c r="E3403" t="s">
        <v>21</v>
      </c>
      <c r="F3403" t="s">
        <v>67</v>
      </c>
      <c r="G3403" t="s">
        <v>68</v>
      </c>
      <c r="H3403" t="s">
        <v>24</v>
      </c>
      <c r="I3403">
        <v>5.7</v>
      </c>
      <c r="J3403" t="s">
        <v>25</v>
      </c>
      <c r="K3403" s="1">
        <v>44872</v>
      </c>
      <c r="L3403"/>
      <c r="M3403">
        <v>2.97</v>
      </c>
      <c r="N3403">
        <v>40887</v>
      </c>
      <c r="O3403">
        <v>5</v>
      </c>
      <c r="P3403" t="s">
        <v>26</v>
      </c>
      <c r="Q3403">
        <v>4</v>
      </c>
      <c r="R3403">
        <v>8</v>
      </c>
      <c r="S3403" t="s">
        <v>123</v>
      </c>
      <c r="T3403" t="s">
        <v>26</v>
      </c>
    </row>
    <row r="3404" spans="1:20" x14ac:dyDescent="0.3">
      <c r="A3404" t="s">
        <v>3600</v>
      </c>
      <c r="B3404" t="s">
        <v>29</v>
      </c>
      <c r="C3404">
        <v>28</v>
      </c>
      <c r="D3404" t="s">
        <v>30</v>
      </c>
      <c r="E3404" t="s">
        <v>31</v>
      </c>
      <c r="F3404" t="s">
        <v>45</v>
      </c>
      <c r="G3404" t="s">
        <v>46</v>
      </c>
      <c r="H3404" t="s">
        <v>84</v>
      </c>
      <c r="I3404">
        <v>6.3</v>
      </c>
      <c r="J3404" t="s">
        <v>25</v>
      </c>
      <c r="K3404" s="1">
        <v>45633</v>
      </c>
      <c r="L3404"/>
      <c r="M3404">
        <v>0.89</v>
      </c>
      <c r="N3404">
        <v>53465</v>
      </c>
      <c r="O3404">
        <v>4</v>
      </c>
      <c r="P3404" t="s">
        <v>26</v>
      </c>
      <c r="Q3404">
        <v>3</v>
      </c>
      <c r="R3404">
        <v>6</v>
      </c>
      <c r="S3404" t="s">
        <v>843</v>
      </c>
      <c r="T3404" t="s">
        <v>26</v>
      </c>
    </row>
    <row r="3405" spans="1:20" x14ac:dyDescent="0.3">
      <c r="A3405" t="s">
        <v>3601</v>
      </c>
      <c r="B3405" t="s">
        <v>19</v>
      </c>
      <c r="C3405">
        <v>44</v>
      </c>
      <c r="D3405" t="s">
        <v>20</v>
      </c>
      <c r="E3405" t="s">
        <v>63</v>
      </c>
      <c r="F3405" t="s">
        <v>45</v>
      </c>
      <c r="G3405" t="s">
        <v>98</v>
      </c>
      <c r="H3405" t="s">
        <v>51</v>
      </c>
      <c r="I3405">
        <v>4.8</v>
      </c>
      <c r="J3405" t="s">
        <v>25</v>
      </c>
      <c r="K3405" s="1">
        <v>42925</v>
      </c>
      <c r="L3405"/>
      <c r="M3405">
        <v>8.3000000000000007</v>
      </c>
      <c r="N3405">
        <v>44709</v>
      </c>
      <c r="O3405">
        <v>3</v>
      </c>
      <c r="P3405" t="s">
        <v>26</v>
      </c>
      <c r="Q3405">
        <v>0</v>
      </c>
      <c r="R3405">
        <v>7</v>
      </c>
      <c r="S3405" t="s">
        <v>848</v>
      </c>
      <c r="T3405" t="s">
        <v>26</v>
      </c>
    </row>
    <row r="3406" spans="1:20" x14ac:dyDescent="0.3">
      <c r="A3406" t="s">
        <v>3602</v>
      </c>
      <c r="B3406" t="s">
        <v>29</v>
      </c>
      <c r="C3406">
        <v>35</v>
      </c>
      <c r="D3406" t="s">
        <v>20</v>
      </c>
      <c r="E3406" t="s">
        <v>63</v>
      </c>
      <c r="F3406" t="s">
        <v>32</v>
      </c>
      <c r="G3406" t="s">
        <v>171</v>
      </c>
      <c r="H3406" t="s">
        <v>24</v>
      </c>
      <c r="I3406">
        <v>8.9</v>
      </c>
      <c r="J3406" t="s">
        <v>25</v>
      </c>
      <c r="K3406" s="1">
        <v>42699</v>
      </c>
      <c r="L3406"/>
      <c r="M3406">
        <v>8.92</v>
      </c>
      <c r="N3406">
        <v>41218</v>
      </c>
      <c r="O3406">
        <v>2</v>
      </c>
      <c r="P3406" t="s">
        <v>26</v>
      </c>
      <c r="Q3406">
        <v>2</v>
      </c>
      <c r="R3406">
        <v>7</v>
      </c>
      <c r="S3406" t="s">
        <v>792</v>
      </c>
      <c r="T3406" t="s">
        <v>26</v>
      </c>
    </row>
    <row r="3407" spans="1:20" x14ac:dyDescent="0.3">
      <c r="A3407" t="s">
        <v>3603</v>
      </c>
      <c r="B3407" t="s">
        <v>19</v>
      </c>
      <c r="C3407">
        <v>31</v>
      </c>
      <c r="D3407" t="s">
        <v>20</v>
      </c>
      <c r="E3407" t="s">
        <v>53</v>
      </c>
      <c r="F3407" t="s">
        <v>32</v>
      </c>
      <c r="G3407" t="s">
        <v>33</v>
      </c>
      <c r="H3407" t="s">
        <v>24</v>
      </c>
      <c r="I3407">
        <v>6.5</v>
      </c>
      <c r="J3407" t="s">
        <v>25</v>
      </c>
      <c r="K3407" s="1">
        <v>43487</v>
      </c>
      <c r="L3407"/>
      <c r="M3407">
        <v>6.77</v>
      </c>
      <c r="N3407">
        <v>34486</v>
      </c>
      <c r="O3407">
        <v>2</v>
      </c>
      <c r="P3407" t="s">
        <v>65</v>
      </c>
      <c r="Q3407">
        <v>0</v>
      </c>
      <c r="R3407">
        <v>7</v>
      </c>
      <c r="S3407" t="s">
        <v>461</v>
      </c>
      <c r="T3407" t="s">
        <v>26</v>
      </c>
    </row>
    <row r="3408" spans="1:20" x14ac:dyDescent="0.3">
      <c r="A3408" t="s">
        <v>3604</v>
      </c>
      <c r="B3408" t="s">
        <v>19</v>
      </c>
      <c r="C3408">
        <v>36</v>
      </c>
      <c r="D3408" t="s">
        <v>30</v>
      </c>
      <c r="E3408" t="s">
        <v>31</v>
      </c>
      <c r="F3408" t="s">
        <v>22</v>
      </c>
      <c r="G3408" t="s">
        <v>59</v>
      </c>
      <c r="H3408" t="s">
        <v>24</v>
      </c>
      <c r="I3408">
        <v>10.7</v>
      </c>
      <c r="J3408" t="s">
        <v>25</v>
      </c>
      <c r="K3408" s="1">
        <v>39986</v>
      </c>
      <c r="L3408"/>
      <c r="M3408">
        <v>16.350000000000001</v>
      </c>
      <c r="N3408">
        <v>49699</v>
      </c>
      <c r="O3408">
        <v>2</v>
      </c>
      <c r="P3408" t="s">
        <v>26</v>
      </c>
      <c r="Q3408">
        <v>4</v>
      </c>
      <c r="R3408">
        <v>8</v>
      </c>
      <c r="S3408" t="s">
        <v>135</v>
      </c>
      <c r="T3408" t="s">
        <v>26</v>
      </c>
    </row>
    <row r="3409" spans="1:20" x14ac:dyDescent="0.3">
      <c r="A3409" t="s">
        <v>3605</v>
      </c>
      <c r="B3409" t="s">
        <v>29</v>
      </c>
      <c r="C3409">
        <v>32</v>
      </c>
      <c r="D3409" t="s">
        <v>30</v>
      </c>
      <c r="E3409" t="s">
        <v>53</v>
      </c>
      <c r="F3409" t="s">
        <v>54</v>
      </c>
      <c r="G3409" t="s">
        <v>77</v>
      </c>
      <c r="H3409" t="s">
        <v>24</v>
      </c>
      <c r="I3409">
        <v>6.6</v>
      </c>
      <c r="J3409" t="s">
        <v>25</v>
      </c>
      <c r="K3409" s="1">
        <v>45613</v>
      </c>
      <c r="L3409"/>
      <c r="M3409">
        <v>0.94</v>
      </c>
      <c r="N3409">
        <v>48001</v>
      </c>
      <c r="O3409">
        <v>3</v>
      </c>
      <c r="P3409" t="s">
        <v>26</v>
      </c>
      <c r="Q3409">
        <v>2</v>
      </c>
      <c r="R3409">
        <v>7</v>
      </c>
      <c r="S3409" t="s">
        <v>639</v>
      </c>
      <c r="T3409" t="s">
        <v>26</v>
      </c>
    </row>
    <row r="3410" spans="1:20" x14ac:dyDescent="0.3">
      <c r="A3410" t="s">
        <v>3606</v>
      </c>
      <c r="B3410" t="s">
        <v>19</v>
      </c>
      <c r="C3410">
        <v>35</v>
      </c>
      <c r="D3410" t="s">
        <v>20</v>
      </c>
      <c r="E3410" t="s">
        <v>53</v>
      </c>
      <c r="F3410" t="s">
        <v>32</v>
      </c>
      <c r="G3410" t="s">
        <v>171</v>
      </c>
      <c r="H3410" t="s">
        <v>51</v>
      </c>
      <c r="I3410">
        <v>9.9</v>
      </c>
      <c r="J3410" t="s">
        <v>25</v>
      </c>
      <c r="K3410" s="1">
        <v>41441</v>
      </c>
      <c r="L3410"/>
      <c r="M3410">
        <v>12.37</v>
      </c>
      <c r="N3410">
        <v>47184</v>
      </c>
      <c r="O3410">
        <v>3</v>
      </c>
      <c r="P3410" t="s">
        <v>26</v>
      </c>
      <c r="Q3410">
        <v>3</v>
      </c>
      <c r="R3410">
        <v>7</v>
      </c>
      <c r="S3410" t="s">
        <v>298</v>
      </c>
      <c r="T3410" t="s">
        <v>26</v>
      </c>
    </row>
    <row r="3411" spans="1:20" x14ac:dyDescent="0.3">
      <c r="A3411" t="s">
        <v>3607</v>
      </c>
      <c r="B3411" t="s">
        <v>19</v>
      </c>
      <c r="C3411">
        <v>28</v>
      </c>
      <c r="D3411" t="s">
        <v>30</v>
      </c>
      <c r="E3411" t="s">
        <v>36</v>
      </c>
      <c r="F3411" t="s">
        <v>45</v>
      </c>
      <c r="G3411" t="s">
        <v>164</v>
      </c>
      <c r="H3411" t="s">
        <v>84</v>
      </c>
      <c r="I3411">
        <v>6.9</v>
      </c>
      <c r="J3411" t="s">
        <v>25</v>
      </c>
      <c r="K3411" s="1">
        <v>42110</v>
      </c>
      <c r="L3411"/>
      <c r="M3411">
        <v>10.54</v>
      </c>
      <c r="N3411">
        <v>40897</v>
      </c>
      <c r="O3411">
        <v>4</v>
      </c>
      <c r="P3411" t="s">
        <v>26</v>
      </c>
      <c r="Q3411">
        <v>3</v>
      </c>
      <c r="R3411">
        <v>10</v>
      </c>
      <c r="S3411" t="s">
        <v>357</v>
      </c>
      <c r="T3411" t="s">
        <v>26</v>
      </c>
    </row>
    <row r="3412" spans="1:20" x14ac:dyDescent="0.3">
      <c r="A3412" t="s">
        <v>3608</v>
      </c>
      <c r="B3412" t="s">
        <v>19</v>
      </c>
      <c r="C3412">
        <v>21</v>
      </c>
      <c r="D3412" t="s">
        <v>179</v>
      </c>
      <c r="E3412" t="s">
        <v>39</v>
      </c>
      <c r="F3412" t="s">
        <v>67</v>
      </c>
      <c r="G3412" t="s">
        <v>90</v>
      </c>
      <c r="H3412" t="s">
        <v>24</v>
      </c>
      <c r="I3412">
        <v>0</v>
      </c>
      <c r="J3412" t="s">
        <v>25</v>
      </c>
      <c r="K3412" s="1">
        <v>44528</v>
      </c>
      <c r="L3412" s="1">
        <v>44822</v>
      </c>
      <c r="M3412">
        <v>0.8</v>
      </c>
      <c r="N3412">
        <v>39128</v>
      </c>
      <c r="O3412">
        <v>4</v>
      </c>
      <c r="P3412" t="s">
        <v>26</v>
      </c>
      <c r="Q3412">
        <v>2</v>
      </c>
      <c r="R3412">
        <v>6</v>
      </c>
      <c r="S3412" t="s">
        <v>892</v>
      </c>
      <c r="T3412" t="s">
        <v>65</v>
      </c>
    </row>
    <row r="3413" spans="1:20" x14ac:dyDescent="0.3">
      <c r="A3413" t="s">
        <v>3609</v>
      </c>
      <c r="B3413" t="s">
        <v>19</v>
      </c>
      <c r="C3413">
        <v>28</v>
      </c>
      <c r="D3413" t="s">
        <v>20</v>
      </c>
      <c r="E3413" t="s">
        <v>36</v>
      </c>
      <c r="F3413" t="s">
        <v>32</v>
      </c>
      <c r="G3413" t="s">
        <v>33</v>
      </c>
      <c r="H3413" t="s">
        <v>47</v>
      </c>
      <c r="I3413">
        <v>4.2</v>
      </c>
      <c r="J3413" t="s">
        <v>25</v>
      </c>
      <c r="K3413" s="1">
        <v>43508</v>
      </c>
      <c r="L3413"/>
      <c r="M3413">
        <v>6.71</v>
      </c>
      <c r="N3413">
        <v>37316</v>
      </c>
      <c r="O3413">
        <v>4</v>
      </c>
      <c r="P3413" t="s">
        <v>26</v>
      </c>
      <c r="Q3413">
        <v>3</v>
      </c>
      <c r="R3413">
        <v>8</v>
      </c>
      <c r="S3413" t="s">
        <v>1343</v>
      </c>
      <c r="T3413" t="s">
        <v>26</v>
      </c>
    </row>
    <row r="3414" spans="1:20" x14ac:dyDescent="0.3">
      <c r="A3414" t="s">
        <v>3610</v>
      </c>
      <c r="B3414" t="s">
        <v>19</v>
      </c>
      <c r="C3414">
        <v>26</v>
      </c>
      <c r="D3414" t="s">
        <v>30</v>
      </c>
      <c r="E3414" t="s">
        <v>53</v>
      </c>
      <c r="F3414" t="s">
        <v>40</v>
      </c>
      <c r="G3414" t="s">
        <v>50</v>
      </c>
      <c r="H3414" t="s">
        <v>24</v>
      </c>
      <c r="I3414">
        <v>5.5</v>
      </c>
      <c r="J3414" t="s">
        <v>25</v>
      </c>
      <c r="K3414" s="1">
        <v>39587</v>
      </c>
      <c r="L3414"/>
      <c r="M3414">
        <v>17.440000000000001</v>
      </c>
      <c r="N3414">
        <v>45400</v>
      </c>
      <c r="O3414">
        <v>3</v>
      </c>
      <c r="P3414" t="s">
        <v>26</v>
      </c>
      <c r="Q3414">
        <v>1</v>
      </c>
      <c r="R3414">
        <v>14</v>
      </c>
      <c r="S3414" t="s">
        <v>807</v>
      </c>
      <c r="T3414" t="s">
        <v>26</v>
      </c>
    </row>
    <row r="3415" spans="1:20" x14ac:dyDescent="0.3">
      <c r="A3415" t="s">
        <v>3611</v>
      </c>
      <c r="B3415" t="s">
        <v>19</v>
      </c>
      <c r="C3415">
        <v>38</v>
      </c>
      <c r="D3415" t="s">
        <v>30</v>
      </c>
      <c r="E3415" t="s">
        <v>44</v>
      </c>
      <c r="F3415" t="s">
        <v>82</v>
      </c>
      <c r="G3415" t="s">
        <v>284</v>
      </c>
      <c r="H3415" t="s">
        <v>24</v>
      </c>
      <c r="I3415">
        <v>13.3</v>
      </c>
      <c r="J3415" t="s">
        <v>25</v>
      </c>
      <c r="K3415" s="1">
        <v>41688</v>
      </c>
      <c r="L3415"/>
      <c r="M3415">
        <v>11.69</v>
      </c>
      <c r="N3415">
        <v>61409</v>
      </c>
      <c r="O3415">
        <v>2</v>
      </c>
      <c r="P3415" t="s">
        <v>26</v>
      </c>
      <c r="Q3415">
        <v>4</v>
      </c>
      <c r="R3415">
        <v>9</v>
      </c>
      <c r="S3415" t="s">
        <v>489</v>
      </c>
      <c r="T3415" t="s">
        <v>26</v>
      </c>
    </row>
    <row r="3416" spans="1:20" x14ac:dyDescent="0.3">
      <c r="A3416" t="s">
        <v>3612</v>
      </c>
      <c r="B3416" t="s">
        <v>19</v>
      </c>
      <c r="C3416">
        <v>36</v>
      </c>
      <c r="D3416" t="s">
        <v>20</v>
      </c>
      <c r="E3416" t="s">
        <v>58</v>
      </c>
      <c r="F3416" t="s">
        <v>32</v>
      </c>
      <c r="G3416" t="s">
        <v>171</v>
      </c>
      <c r="H3416" t="s">
        <v>24</v>
      </c>
      <c r="I3416">
        <v>10.9</v>
      </c>
      <c r="J3416" t="s">
        <v>25</v>
      </c>
      <c r="K3416" s="1">
        <v>42727</v>
      </c>
      <c r="L3416"/>
      <c r="M3416">
        <v>8.85</v>
      </c>
      <c r="N3416">
        <v>54407</v>
      </c>
      <c r="O3416">
        <v>1</v>
      </c>
      <c r="P3416" t="s">
        <v>65</v>
      </c>
      <c r="Q3416">
        <v>2</v>
      </c>
      <c r="R3416">
        <v>10</v>
      </c>
      <c r="S3416" t="s">
        <v>797</v>
      </c>
      <c r="T3416" t="s">
        <v>26</v>
      </c>
    </row>
    <row r="3417" spans="1:20" x14ac:dyDescent="0.3">
      <c r="A3417" t="s">
        <v>3613</v>
      </c>
      <c r="B3417" t="s">
        <v>29</v>
      </c>
      <c r="C3417">
        <v>26</v>
      </c>
      <c r="D3417" t="s">
        <v>30</v>
      </c>
      <c r="E3417" t="s">
        <v>58</v>
      </c>
      <c r="F3417" t="s">
        <v>40</v>
      </c>
      <c r="G3417" t="s">
        <v>96</v>
      </c>
      <c r="H3417" t="s">
        <v>24</v>
      </c>
      <c r="I3417">
        <v>4.3</v>
      </c>
      <c r="J3417" t="s">
        <v>25</v>
      </c>
      <c r="K3417" s="1">
        <v>41579</v>
      </c>
      <c r="L3417"/>
      <c r="M3417">
        <v>11.99</v>
      </c>
      <c r="N3417">
        <v>42560</v>
      </c>
      <c r="O3417">
        <v>3</v>
      </c>
      <c r="P3417" t="s">
        <v>65</v>
      </c>
      <c r="Q3417">
        <v>0</v>
      </c>
      <c r="R3417">
        <v>9</v>
      </c>
      <c r="S3417" t="s">
        <v>901</v>
      </c>
      <c r="T3417" t="s">
        <v>26</v>
      </c>
    </row>
    <row r="3418" spans="1:20" x14ac:dyDescent="0.3">
      <c r="A3418" t="s">
        <v>3614</v>
      </c>
      <c r="B3418" t="s">
        <v>29</v>
      </c>
      <c r="C3418">
        <v>29</v>
      </c>
      <c r="D3418" t="s">
        <v>30</v>
      </c>
      <c r="E3418" t="s">
        <v>44</v>
      </c>
      <c r="F3418" t="s">
        <v>92</v>
      </c>
      <c r="G3418" t="s">
        <v>246</v>
      </c>
      <c r="H3418" t="s">
        <v>24</v>
      </c>
      <c r="I3418">
        <v>9</v>
      </c>
      <c r="J3418" t="s">
        <v>25</v>
      </c>
      <c r="K3418" s="1">
        <v>43047</v>
      </c>
      <c r="L3418"/>
      <c r="M3418">
        <v>7.97</v>
      </c>
      <c r="N3418">
        <v>45047</v>
      </c>
      <c r="O3418">
        <v>3</v>
      </c>
      <c r="P3418" t="s">
        <v>65</v>
      </c>
      <c r="Q3418">
        <v>0</v>
      </c>
      <c r="R3418">
        <v>2</v>
      </c>
      <c r="S3418" t="s">
        <v>367</v>
      </c>
      <c r="T3418" t="s">
        <v>26</v>
      </c>
    </row>
    <row r="3419" spans="1:20" x14ac:dyDescent="0.3">
      <c r="A3419" t="s">
        <v>3615</v>
      </c>
      <c r="B3419" t="s">
        <v>29</v>
      </c>
      <c r="C3419">
        <v>29</v>
      </c>
      <c r="D3419" t="s">
        <v>20</v>
      </c>
      <c r="E3419" t="s">
        <v>63</v>
      </c>
      <c r="F3419" t="s">
        <v>67</v>
      </c>
      <c r="G3419" t="s">
        <v>71</v>
      </c>
      <c r="H3419" t="s">
        <v>24</v>
      </c>
      <c r="I3419">
        <v>2.7</v>
      </c>
      <c r="J3419" t="s">
        <v>25</v>
      </c>
      <c r="K3419" s="1">
        <v>43863</v>
      </c>
      <c r="L3419"/>
      <c r="M3419">
        <v>5.74</v>
      </c>
      <c r="N3419">
        <v>36902</v>
      </c>
      <c r="O3419">
        <v>3</v>
      </c>
      <c r="P3419" t="s">
        <v>65</v>
      </c>
      <c r="Q3419">
        <v>1</v>
      </c>
      <c r="R3419">
        <v>5</v>
      </c>
      <c r="S3419" t="s">
        <v>324</v>
      </c>
      <c r="T3419" t="s">
        <v>26</v>
      </c>
    </row>
    <row r="3420" spans="1:20" x14ac:dyDescent="0.3">
      <c r="A3420" t="s">
        <v>3616</v>
      </c>
      <c r="B3420" t="s">
        <v>29</v>
      </c>
      <c r="C3420">
        <v>23</v>
      </c>
      <c r="D3420" t="s">
        <v>20</v>
      </c>
      <c r="E3420" t="s">
        <v>53</v>
      </c>
      <c r="F3420" t="s">
        <v>32</v>
      </c>
      <c r="G3420" t="s">
        <v>33</v>
      </c>
      <c r="H3420" t="s">
        <v>24</v>
      </c>
      <c r="I3420">
        <v>1.6</v>
      </c>
      <c r="J3420" t="s">
        <v>25</v>
      </c>
      <c r="K3420" s="1">
        <v>43678</v>
      </c>
      <c r="L3420"/>
      <c r="M3420">
        <v>6.24</v>
      </c>
      <c r="N3420">
        <v>28633</v>
      </c>
      <c r="O3420">
        <v>4</v>
      </c>
      <c r="P3420" t="s">
        <v>65</v>
      </c>
      <c r="Q3420">
        <v>2</v>
      </c>
      <c r="R3420">
        <v>3</v>
      </c>
      <c r="S3420" t="s">
        <v>535</v>
      </c>
      <c r="T3420" t="s">
        <v>26</v>
      </c>
    </row>
    <row r="3421" spans="1:20" x14ac:dyDescent="0.3">
      <c r="A3421" t="s">
        <v>3617</v>
      </c>
      <c r="B3421" t="s">
        <v>19</v>
      </c>
      <c r="C3421">
        <v>30</v>
      </c>
      <c r="D3421" t="s">
        <v>20</v>
      </c>
      <c r="E3421" t="s">
        <v>39</v>
      </c>
      <c r="F3421" t="s">
        <v>67</v>
      </c>
      <c r="G3421" t="s">
        <v>110</v>
      </c>
      <c r="H3421" t="s">
        <v>84</v>
      </c>
      <c r="I3421">
        <v>8.6</v>
      </c>
      <c r="J3421" t="s">
        <v>25</v>
      </c>
      <c r="K3421" s="1">
        <v>42320</v>
      </c>
      <c r="L3421" s="1">
        <v>43437</v>
      </c>
      <c r="M3421">
        <v>3.06</v>
      </c>
      <c r="N3421">
        <v>56921</v>
      </c>
      <c r="O3421">
        <v>1</v>
      </c>
      <c r="P3421" t="s">
        <v>26</v>
      </c>
      <c r="Q3421">
        <v>3</v>
      </c>
      <c r="R3421">
        <v>5</v>
      </c>
      <c r="S3421" t="s">
        <v>145</v>
      </c>
      <c r="T3421" t="s">
        <v>65</v>
      </c>
    </row>
    <row r="3422" spans="1:20" x14ac:dyDescent="0.3">
      <c r="A3422" t="s">
        <v>72</v>
      </c>
      <c r="B3422" t="s">
        <v>29</v>
      </c>
      <c r="C3422">
        <v>33</v>
      </c>
      <c r="D3422" t="s">
        <v>20</v>
      </c>
      <c r="E3422" t="s">
        <v>44</v>
      </c>
      <c r="F3422" t="s">
        <v>67</v>
      </c>
      <c r="G3422" t="s">
        <v>110</v>
      </c>
      <c r="H3422" t="s">
        <v>24</v>
      </c>
      <c r="I3422">
        <v>1.5</v>
      </c>
      <c r="J3422" t="s">
        <v>25</v>
      </c>
      <c r="K3422" s="1">
        <v>41344</v>
      </c>
      <c r="L3422"/>
      <c r="M3422">
        <v>12.63</v>
      </c>
      <c r="N3422">
        <v>43189</v>
      </c>
      <c r="O3422">
        <v>4</v>
      </c>
      <c r="P3422" t="s">
        <v>26</v>
      </c>
      <c r="Q3422">
        <v>2</v>
      </c>
      <c r="R3422">
        <v>5</v>
      </c>
      <c r="T3422" t="s">
        <v>26</v>
      </c>
    </row>
    <row r="3423" spans="1:20" x14ac:dyDescent="0.3">
      <c r="A3423" t="s">
        <v>3618</v>
      </c>
      <c r="B3423" t="s">
        <v>29</v>
      </c>
      <c r="C3423">
        <v>46</v>
      </c>
      <c r="D3423" t="s">
        <v>20</v>
      </c>
      <c r="E3423" t="s">
        <v>44</v>
      </c>
      <c r="F3423" t="s">
        <v>45</v>
      </c>
      <c r="G3423" t="s">
        <v>164</v>
      </c>
      <c r="H3423" t="s">
        <v>24</v>
      </c>
      <c r="I3423">
        <v>15.3</v>
      </c>
      <c r="J3423" t="s">
        <v>25</v>
      </c>
      <c r="K3423" s="1">
        <v>44624</v>
      </c>
      <c r="L3423"/>
      <c r="M3423">
        <v>3.65</v>
      </c>
      <c r="N3423">
        <v>65703</v>
      </c>
      <c r="O3423">
        <v>4</v>
      </c>
      <c r="P3423" t="s">
        <v>26</v>
      </c>
      <c r="Q3423">
        <v>0</v>
      </c>
      <c r="R3423">
        <v>11</v>
      </c>
      <c r="S3423" t="s">
        <v>160</v>
      </c>
      <c r="T3423" t="s">
        <v>26</v>
      </c>
    </row>
    <row r="3424" spans="1:20" x14ac:dyDescent="0.3">
      <c r="A3424" t="s">
        <v>3619</v>
      </c>
      <c r="B3424" t="s">
        <v>209</v>
      </c>
      <c r="C3424">
        <v>32</v>
      </c>
      <c r="D3424" t="s">
        <v>20</v>
      </c>
      <c r="E3424" t="s">
        <v>63</v>
      </c>
      <c r="F3424" t="s">
        <v>92</v>
      </c>
      <c r="G3424" t="s">
        <v>93</v>
      </c>
      <c r="H3424" t="s">
        <v>51</v>
      </c>
      <c r="I3424">
        <v>9</v>
      </c>
      <c r="J3424" t="s">
        <v>25</v>
      </c>
      <c r="K3424" s="1">
        <v>41339</v>
      </c>
      <c r="L3424" s="1">
        <v>41455</v>
      </c>
      <c r="M3424">
        <v>0.32</v>
      </c>
      <c r="N3424">
        <v>49287</v>
      </c>
      <c r="O3424">
        <v>1</v>
      </c>
      <c r="P3424" t="s">
        <v>65</v>
      </c>
      <c r="Q3424">
        <v>3</v>
      </c>
      <c r="R3424">
        <v>4</v>
      </c>
      <c r="S3424" t="s">
        <v>624</v>
      </c>
      <c r="T3424" t="s">
        <v>65</v>
      </c>
    </row>
    <row r="3425" spans="1:20" x14ac:dyDescent="0.3">
      <c r="A3425" t="s">
        <v>185</v>
      </c>
      <c r="B3425" t="s">
        <v>19</v>
      </c>
      <c r="C3425">
        <v>34</v>
      </c>
      <c r="D3425" t="s">
        <v>30</v>
      </c>
      <c r="E3425" t="s">
        <v>36</v>
      </c>
      <c r="F3425" t="s">
        <v>22</v>
      </c>
      <c r="G3425" t="s">
        <v>23</v>
      </c>
      <c r="H3425" t="s">
        <v>24</v>
      </c>
      <c r="I3425">
        <v>12.2</v>
      </c>
      <c r="J3425" t="s">
        <v>85</v>
      </c>
      <c r="K3425" s="1">
        <v>41254</v>
      </c>
      <c r="L3425"/>
      <c r="M3425">
        <v>12.88</v>
      </c>
      <c r="N3425">
        <v>63879</v>
      </c>
      <c r="O3425">
        <v>4</v>
      </c>
      <c r="P3425" t="s">
        <v>26</v>
      </c>
      <c r="Q3425">
        <v>3</v>
      </c>
      <c r="R3425">
        <v>6</v>
      </c>
      <c r="T3425" t="s">
        <v>26</v>
      </c>
    </row>
    <row r="3426" spans="1:20" x14ac:dyDescent="0.3">
      <c r="A3426" t="s">
        <v>3620</v>
      </c>
      <c r="B3426" t="s">
        <v>19</v>
      </c>
      <c r="C3426">
        <v>28</v>
      </c>
      <c r="D3426" t="s">
        <v>20</v>
      </c>
      <c r="E3426" t="s">
        <v>58</v>
      </c>
      <c r="F3426" t="s">
        <v>32</v>
      </c>
      <c r="G3426" t="s">
        <v>171</v>
      </c>
      <c r="H3426" t="s">
        <v>51</v>
      </c>
      <c r="I3426">
        <v>4.5999999999999996</v>
      </c>
      <c r="J3426" t="s">
        <v>25</v>
      </c>
      <c r="K3426" s="1">
        <v>42647</v>
      </c>
      <c r="L3426" s="1">
        <v>44879</v>
      </c>
      <c r="M3426">
        <v>6.11</v>
      </c>
      <c r="N3426">
        <v>33672</v>
      </c>
      <c r="O3426">
        <v>2</v>
      </c>
      <c r="P3426" t="s">
        <v>26</v>
      </c>
      <c r="Q3426">
        <v>1</v>
      </c>
      <c r="R3426">
        <v>9</v>
      </c>
      <c r="S3426" t="s">
        <v>1516</v>
      </c>
      <c r="T3426" t="s">
        <v>65</v>
      </c>
    </row>
    <row r="3427" spans="1:20" x14ac:dyDescent="0.3">
      <c r="A3427" t="s">
        <v>3621</v>
      </c>
      <c r="B3427" t="s">
        <v>29</v>
      </c>
      <c r="C3427">
        <v>29</v>
      </c>
      <c r="D3427" t="s">
        <v>20</v>
      </c>
      <c r="E3427" t="s">
        <v>39</v>
      </c>
      <c r="F3427" t="s">
        <v>40</v>
      </c>
      <c r="G3427" t="s">
        <v>50</v>
      </c>
      <c r="H3427" t="s">
        <v>51</v>
      </c>
      <c r="I3427">
        <v>4.7</v>
      </c>
      <c r="J3427" t="s">
        <v>25</v>
      </c>
      <c r="K3427" s="1">
        <v>39623</v>
      </c>
      <c r="L3427"/>
      <c r="M3427">
        <v>17.34</v>
      </c>
      <c r="N3427">
        <v>39051</v>
      </c>
      <c r="O3427">
        <v>2</v>
      </c>
      <c r="P3427" t="s">
        <v>26</v>
      </c>
      <c r="Q3427">
        <v>2</v>
      </c>
      <c r="R3427">
        <v>4</v>
      </c>
      <c r="S3427" t="s">
        <v>901</v>
      </c>
      <c r="T3427" t="s">
        <v>26</v>
      </c>
    </row>
    <row r="3428" spans="1:20" x14ac:dyDescent="0.3">
      <c r="A3428" t="s">
        <v>3622</v>
      </c>
      <c r="B3428" t="s">
        <v>29</v>
      </c>
      <c r="C3428">
        <v>42</v>
      </c>
      <c r="D3428" t="s">
        <v>20</v>
      </c>
      <c r="E3428" t="s">
        <v>63</v>
      </c>
      <c r="F3428" t="s">
        <v>40</v>
      </c>
      <c r="G3428" t="s">
        <v>41</v>
      </c>
      <c r="H3428" t="s">
        <v>51</v>
      </c>
      <c r="I3428">
        <v>9.6999999999999993</v>
      </c>
      <c r="J3428" t="s">
        <v>25</v>
      </c>
      <c r="K3428" s="1">
        <v>39719</v>
      </c>
      <c r="L3428" s="1">
        <v>44232</v>
      </c>
      <c r="M3428">
        <v>12.36</v>
      </c>
      <c r="N3428">
        <v>51715</v>
      </c>
      <c r="O3428">
        <v>1</v>
      </c>
      <c r="P3428" t="s">
        <v>26</v>
      </c>
      <c r="Q3428">
        <v>1</v>
      </c>
      <c r="R3428">
        <v>4</v>
      </c>
      <c r="S3428" t="s">
        <v>49</v>
      </c>
      <c r="T3428" t="s">
        <v>65</v>
      </c>
    </row>
    <row r="3429" spans="1:20" x14ac:dyDescent="0.3">
      <c r="A3429" t="s">
        <v>3623</v>
      </c>
      <c r="B3429" t="s">
        <v>29</v>
      </c>
      <c r="C3429">
        <v>30</v>
      </c>
      <c r="D3429" t="s">
        <v>30</v>
      </c>
      <c r="E3429" t="s">
        <v>31</v>
      </c>
      <c r="F3429" t="s">
        <v>22</v>
      </c>
      <c r="G3429" t="s">
        <v>23</v>
      </c>
      <c r="H3429" t="s">
        <v>51</v>
      </c>
      <c r="I3429">
        <v>4.7</v>
      </c>
      <c r="J3429" t="s">
        <v>25</v>
      </c>
      <c r="K3429" s="1">
        <v>44595</v>
      </c>
      <c r="L3429"/>
      <c r="M3429">
        <v>3.73</v>
      </c>
      <c r="N3429">
        <v>41261</v>
      </c>
      <c r="O3429">
        <v>3</v>
      </c>
      <c r="P3429" t="s">
        <v>26</v>
      </c>
      <c r="Q3429">
        <v>2</v>
      </c>
      <c r="R3429">
        <v>8</v>
      </c>
      <c r="S3429" t="s">
        <v>322</v>
      </c>
      <c r="T3429" t="s">
        <v>26</v>
      </c>
    </row>
    <row r="3430" spans="1:20" x14ac:dyDescent="0.3">
      <c r="A3430" t="s">
        <v>3624</v>
      </c>
      <c r="B3430" t="s">
        <v>29</v>
      </c>
      <c r="C3430">
        <v>38</v>
      </c>
      <c r="D3430" t="s">
        <v>30</v>
      </c>
      <c r="E3430" t="s">
        <v>58</v>
      </c>
      <c r="F3430" t="s">
        <v>54</v>
      </c>
      <c r="G3430" t="s">
        <v>77</v>
      </c>
      <c r="H3430" t="s">
        <v>51</v>
      </c>
      <c r="I3430">
        <v>18</v>
      </c>
      <c r="J3430" t="s">
        <v>85</v>
      </c>
      <c r="K3430" s="1">
        <v>40862</v>
      </c>
      <c r="L3430"/>
      <c r="M3430">
        <v>13.95</v>
      </c>
      <c r="N3430">
        <v>63862</v>
      </c>
      <c r="O3430">
        <v>2</v>
      </c>
      <c r="P3430" t="s">
        <v>26</v>
      </c>
      <c r="Q3430">
        <v>2</v>
      </c>
      <c r="R3430">
        <v>7</v>
      </c>
      <c r="S3430" t="s">
        <v>1613</v>
      </c>
      <c r="T3430" t="s">
        <v>26</v>
      </c>
    </row>
    <row r="3431" spans="1:20" x14ac:dyDescent="0.3">
      <c r="A3431" t="s">
        <v>3625</v>
      </c>
      <c r="B3431" t="s">
        <v>29</v>
      </c>
      <c r="C3431">
        <v>38</v>
      </c>
      <c r="D3431" t="s">
        <v>30</v>
      </c>
      <c r="E3431" t="s">
        <v>21</v>
      </c>
      <c r="F3431" t="s">
        <v>45</v>
      </c>
      <c r="G3431" t="s">
        <v>46</v>
      </c>
      <c r="H3431" t="s">
        <v>51</v>
      </c>
      <c r="I3431">
        <v>8.9</v>
      </c>
      <c r="J3431" t="s">
        <v>25</v>
      </c>
      <c r="K3431" s="1">
        <v>42359</v>
      </c>
      <c r="L3431"/>
      <c r="M3431">
        <v>9.85</v>
      </c>
      <c r="N3431">
        <v>55463</v>
      </c>
      <c r="O3431">
        <v>2</v>
      </c>
      <c r="P3431" t="s">
        <v>26</v>
      </c>
      <c r="Q3431">
        <v>0</v>
      </c>
      <c r="R3431">
        <v>10</v>
      </c>
      <c r="S3431" t="s">
        <v>328</v>
      </c>
      <c r="T3431" t="s">
        <v>26</v>
      </c>
    </row>
    <row r="3432" spans="1:20" x14ac:dyDescent="0.3">
      <c r="A3432" t="s">
        <v>3626</v>
      </c>
      <c r="B3432" t="s">
        <v>19</v>
      </c>
      <c r="C3432">
        <v>35</v>
      </c>
      <c r="D3432" t="s">
        <v>30</v>
      </c>
      <c r="E3432" t="s">
        <v>44</v>
      </c>
      <c r="F3432" t="s">
        <v>54</v>
      </c>
      <c r="G3432" t="s">
        <v>55</v>
      </c>
      <c r="H3432" t="s">
        <v>24</v>
      </c>
      <c r="I3432">
        <v>10.4</v>
      </c>
      <c r="J3432" t="s">
        <v>25</v>
      </c>
      <c r="K3432" s="1">
        <v>45525</v>
      </c>
      <c r="L3432"/>
      <c r="M3432">
        <v>1.19</v>
      </c>
      <c r="N3432">
        <v>41218</v>
      </c>
      <c r="O3432">
        <v>2</v>
      </c>
      <c r="P3432" t="s">
        <v>65</v>
      </c>
      <c r="Q3432">
        <v>4</v>
      </c>
      <c r="R3432">
        <v>6</v>
      </c>
      <c r="S3432" t="s">
        <v>150</v>
      </c>
      <c r="T3432" t="s">
        <v>26</v>
      </c>
    </row>
    <row r="3433" spans="1:20" x14ac:dyDescent="0.3">
      <c r="A3433" t="s">
        <v>3627</v>
      </c>
      <c r="B3433" t="s">
        <v>19</v>
      </c>
      <c r="C3433">
        <v>37</v>
      </c>
      <c r="D3433" t="s">
        <v>30</v>
      </c>
      <c r="E3433" t="s">
        <v>58</v>
      </c>
      <c r="F3433" t="s">
        <v>45</v>
      </c>
      <c r="G3433" t="s">
        <v>46</v>
      </c>
      <c r="H3433" t="s">
        <v>24</v>
      </c>
      <c r="I3433">
        <v>9</v>
      </c>
      <c r="J3433" t="s">
        <v>25</v>
      </c>
      <c r="K3433" s="1">
        <v>39546</v>
      </c>
      <c r="L3433"/>
      <c r="M3433">
        <v>17.559999999999999</v>
      </c>
      <c r="N3433">
        <v>51149</v>
      </c>
      <c r="O3433">
        <v>2</v>
      </c>
      <c r="P3433" t="s">
        <v>26</v>
      </c>
      <c r="Q3433">
        <v>3</v>
      </c>
      <c r="R3433">
        <v>8</v>
      </c>
      <c r="S3433" t="s">
        <v>244</v>
      </c>
      <c r="T3433" t="s">
        <v>26</v>
      </c>
    </row>
    <row r="3434" spans="1:20" x14ac:dyDescent="0.3">
      <c r="A3434" t="s">
        <v>3628</v>
      </c>
      <c r="B3434" t="s">
        <v>19</v>
      </c>
      <c r="C3434">
        <v>42</v>
      </c>
      <c r="D3434" t="s">
        <v>20</v>
      </c>
      <c r="E3434" t="s">
        <v>21</v>
      </c>
      <c r="F3434" t="s">
        <v>22</v>
      </c>
      <c r="G3434" t="s">
        <v>74</v>
      </c>
      <c r="H3434" t="s">
        <v>51</v>
      </c>
      <c r="I3434">
        <v>9.3000000000000007</v>
      </c>
      <c r="J3434" t="s">
        <v>85</v>
      </c>
      <c r="K3434" s="1">
        <v>41667</v>
      </c>
      <c r="L3434"/>
      <c r="M3434">
        <v>11.75</v>
      </c>
      <c r="N3434">
        <v>49969</v>
      </c>
      <c r="O3434">
        <v>1</v>
      </c>
      <c r="P3434" t="s">
        <v>26</v>
      </c>
      <c r="Q3434">
        <v>5</v>
      </c>
      <c r="R3434">
        <v>9</v>
      </c>
      <c r="S3434" t="s">
        <v>625</v>
      </c>
      <c r="T3434" t="s">
        <v>26</v>
      </c>
    </row>
    <row r="3435" spans="1:20" x14ac:dyDescent="0.3">
      <c r="A3435" t="s">
        <v>3629</v>
      </c>
      <c r="B3435" t="s">
        <v>19</v>
      </c>
      <c r="C3435">
        <v>32</v>
      </c>
      <c r="D3435" t="s">
        <v>30</v>
      </c>
      <c r="E3435" t="s">
        <v>39</v>
      </c>
      <c r="F3435" t="s">
        <v>54</v>
      </c>
      <c r="G3435" t="s">
        <v>55</v>
      </c>
      <c r="H3435" t="s">
        <v>51</v>
      </c>
      <c r="I3435">
        <v>6.7</v>
      </c>
      <c r="J3435" t="s">
        <v>25</v>
      </c>
      <c r="K3435" s="1">
        <v>44970</v>
      </c>
      <c r="L3435"/>
      <c r="M3435">
        <v>2.7</v>
      </c>
      <c r="N3435">
        <v>50033</v>
      </c>
      <c r="O3435">
        <v>4</v>
      </c>
      <c r="P3435" t="s">
        <v>26</v>
      </c>
      <c r="Q3435">
        <v>2</v>
      </c>
      <c r="R3435">
        <v>9</v>
      </c>
      <c r="S3435" t="s">
        <v>217</v>
      </c>
      <c r="T3435" t="s">
        <v>26</v>
      </c>
    </row>
    <row r="3436" spans="1:20" x14ac:dyDescent="0.3">
      <c r="A3436" t="s">
        <v>3630</v>
      </c>
      <c r="B3436" t="s">
        <v>19</v>
      </c>
      <c r="C3436">
        <v>29</v>
      </c>
      <c r="D3436" t="s">
        <v>30</v>
      </c>
      <c r="E3436" t="s">
        <v>63</v>
      </c>
      <c r="F3436" t="s">
        <v>22</v>
      </c>
      <c r="G3436" t="s">
        <v>74</v>
      </c>
      <c r="H3436" t="s">
        <v>24</v>
      </c>
      <c r="I3436">
        <v>1.7</v>
      </c>
      <c r="J3436" t="s">
        <v>25</v>
      </c>
      <c r="K3436" s="1">
        <v>44412</v>
      </c>
      <c r="L3436"/>
      <c r="M3436">
        <v>4.2300000000000004</v>
      </c>
      <c r="N3436">
        <v>41229</v>
      </c>
      <c r="O3436">
        <v>5</v>
      </c>
      <c r="P3436" t="s">
        <v>26</v>
      </c>
      <c r="Q3436">
        <v>2</v>
      </c>
      <c r="R3436">
        <v>6</v>
      </c>
      <c r="S3436" t="s">
        <v>185</v>
      </c>
      <c r="T3436" t="s">
        <v>26</v>
      </c>
    </row>
    <row r="3437" spans="1:20" x14ac:dyDescent="0.3">
      <c r="A3437" t="s">
        <v>3631</v>
      </c>
      <c r="B3437" t="s">
        <v>29</v>
      </c>
      <c r="C3437">
        <v>38</v>
      </c>
      <c r="D3437" t="s">
        <v>30</v>
      </c>
      <c r="E3437" t="s">
        <v>31</v>
      </c>
      <c r="F3437" t="s">
        <v>45</v>
      </c>
      <c r="G3437" t="s">
        <v>46</v>
      </c>
      <c r="H3437" t="s">
        <v>47</v>
      </c>
      <c r="I3437">
        <v>7.7</v>
      </c>
      <c r="J3437" t="s">
        <v>25</v>
      </c>
      <c r="K3437" s="1">
        <v>44004</v>
      </c>
      <c r="L3437"/>
      <c r="M3437">
        <v>5.35</v>
      </c>
      <c r="N3437">
        <v>57928</v>
      </c>
      <c r="O3437">
        <v>4</v>
      </c>
      <c r="P3437" t="s">
        <v>65</v>
      </c>
      <c r="Q3437">
        <v>3</v>
      </c>
      <c r="R3437">
        <v>8</v>
      </c>
      <c r="S3437" t="s">
        <v>341</v>
      </c>
      <c r="T3437" t="s">
        <v>26</v>
      </c>
    </row>
    <row r="3438" spans="1:20" x14ac:dyDescent="0.3">
      <c r="A3438" t="s">
        <v>3632</v>
      </c>
      <c r="B3438" t="s">
        <v>19</v>
      </c>
      <c r="C3438">
        <v>21</v>
      </c>
      <c r="D3438" t="s">
        <v>30</v>
      </c>
      <c r="E3438" t="s">
        <v>39</v>
      </c>
      <c r="F3438" t="s">
        <v>22</v>
      </c>
      <c r="G3438" t="s">
        <v>23</v>
      </c>
      <c r="H3438" t="s">
        <v>24</v>
      </c>
      <c r="I3438">
        <v>0.7</v>
      </c>
      <c r="J3438" t="s">
        <v>25</v>
      </c>
      <c r="K3438" s="1">
        <v>45490</v>
      </c>
      <c r="L3438"/>
      <c r="M3438">
        <v>1.28</v>
      </c>
      <c r="N3438">
        <v>43182</v>
      </c>
      <c r="O3438">
        <v>2</v>
      </c>
      <c r="P3438" t="s">
        <v>26</v>
      </c>
      <c r="Q3438">
        <v>1</v>
      </c>
      <c r="R3438">
        <v>3</v>
      </c>
      <c r="S3438" t="s">
        <v>511</v>
      </c>
      <c r="T3438" t="s">
        <v>26</v>
      </c>
    </row>
    <row r="3439" spans="1:20" x14ac:dyDescent="0.3">
      <c r="A3439" t="s">
        <v>3633</v>
      </c>
      <c r="B3439" t="s">
        <v>19</v>
      </c>
      <c r="C3439">
        <v>28</v>
      </c>
      <c r="D3439" t="s">
        <v>30</v>
      </c>
      <c r="E3439" t="s">
        <v>44</v>
      </c>
      <c r="F3439" t="s">
        <v>40</v>
      </c>
      <c r="G3439" t="s">
        <v>96</v>
      </c>
      <c r="H3439" t="s">
        <v>51</v>
      </c>
      <c r="I3439">
        <v>5.0999999999999996</v>
      </c>
      <c r="J3439" t="s">
        <v>25</v>
      </c>
      <c r="K3439" s="1">
        <v>41810</v>
      </c>
      <c r="L3439" s="1">
        <v>42581</v>
      </c>
      <c r="M3439">
        <v>2.11</v>
      </c>
      <c r="N3439">
        <v>40876</v>
      </c>
      <c r="O3439">
        <v>2</v>
      </c>
      <c r="P3439" t="s">
        <v>65</v>
      </c>
      <c r="Q3439">
        <v>3</v>
      </c>
      <c r="R3439">
        <v>6</v>
      </c>
      <c r="S3439" t="s">
        <v>690</v>
      </c>
      <c r="T3439" t="s">
        <v>65</v>
      </c>
    </row>
    <row r="3440" spans="1:20" x14ac:dyDescent="0.3">
      <c r="A3440" t="s">
        <v>101</v>
      </c>
      <c r="B3440" t="s">
        <v>19</v>
      </c>
      <c r="C3440">
        <v>34</v>
      </c>
      <c r="D3440" t="s">
        <v>20</v>
      </c>
      <c r="E3440" t="s">
        <v>53</v>
      </c>
      <c r="F3440" t="s">
        <v>40</v>
      </c>
      <c r="G3440" t="s">
        <v>41</v>
      </c>
      <c r="H3440" t="s">
        <v>51</v>
      </c>
      <c r="I3440">
        <v>6.7</v>
      </c>
      <c r="J3440" t="s">
        <v>25</v>
      </c>
      <c r="K3440" s="1">
        <v>44973</v>
      </c>
      <c r="L3440"/>
      <c r="M3440">
        <v>2.7</v>
      </c>
      <c r="N3440">
        <v>50883</v>
      </c>
      <c r="O3440">
        <v>1</v>
      </c>
      <c r="P3440" t="s">
        <v>26</v>
      </c>
      <c r="Q3440">
        <v>2</v>
      </c>
      <c r="R3440">
        <v>4</v>
      </c>
      <c r="T3440" t="s">
        <v>26</v>
      </c>
    </row>
    <row r="3441" spans="1:20" x14ac:dyDescent="0.3">
      <c r="A3441" t="s">
        <v>3634</v>
      </c>
      <c r="B3441" t="s">
        <v>29</v>
      </c>
      <c r="C3441">
        <v>37</v>
      </c>
      <c r="D3441" t="s">
        <v>20</v>
      </c>
      <c r="E3441" t="s">
        <v>21</v>
      </c>
      <c r="F3441" t="s">
        <v>45</v>
      </c>
      <c r="G3441" t="s">
        <v>46</v>
      </c>
      <c r="H3441" t="s">
        <v>24</v>
      </c>
      <c r="I3441">
        <v>7.9</v>
      </c>
      <c r="J3441" t="s">
        <v>25</v>
      </c>
      <c r="K3441" s="1">
        <v>40582</v>
      </c>
      <c r="L3441"/>
      <c r="M3441">
        <v>14.72</v>
      </c>
      <c r="N3441">
        <v>55916</v>
      </c>
      <c r="O3441">
        <v>4</v>
      </c>
      <c r="P3441" t="s">
        <v>65</v>
      </c>
      <c r="Q3441">
        <v>2</v>
      </c>
      <c r="R3441">
        <v>9</v>
      </c>
      <c r="S3441" t="s">
        <v>248</v>
      </c>
      <c r="T3441" t="s">
        <v>26</v>
      </c>
    </row>
    <row r="3442" spans="1:20" x14ac:dyDescent="0.3">
      <c r="A3442" t="s">
        <v>3635</v>
      </c>
      <c r="B3442" t="s">
        <v>29</v>
      </c>
      <c r="C3442">
        <v>31</v>
      </c>
      <c r="D3442" t="s">
        <v>30</v>
      </c>
      <c r="E3442" t="s">
        <v>58</v>
      </c>
      <c r="F3442" t="s">
        <v>32</v>
      </c>
      <c r="G3442" t="s">
        <v>171</v>
      </c>
      <c r="H3442" t="s">
        <v>24</v>
      </c>
      <c r="I3442">
        <v>6</v>
      </c>
      <c r="J3442" t="s">
        <v>85</v>
      </c>
      <c r="K3442" s="1">
        <v>43688</v>
      </c>
      <c r="L3442"/>
      <c r="M3442">
        <v>6.21</v>
      </c>
      <c r="N3442">
        <v>41311</v>
      </c>
      <c r="O3442">
        <v>4</v>
      </c>
      <c r="P3442" t="s">
        <v>26</v>
      </c>
      <c r="Q3442">
        <v>1</v>
      </c>
      <c r="R3442">
        <v>4</v>
      </c>
      <c r="S3442" t="s">
        <v>694</v>
      </c>
      <c r="T3442" t="s">
        <v>26</v>
      </c>
    </row>
    <row r="3443" spans="1:20" x14ac:dyDescent="0.3">
      <c r="A3443" t="s">
        <v>3636</v>
      </c>
      <c r="B3443" t="s">
        <v>19</v>
      </c>
      <c r="C3443">
        <v>27</v>
      </c>
      <c r="D3443" t="s">
        <v>20</v>
      </c>
      <c r="E3443" t="s">
        <v>31</v>
      </c>
      <c r="F3443" t="s">
        <v>67</v>
      </c>
      <c r="G3443" t="s">
        <v>176</v>
      </c>
      <c r="H3443" t="s">
        <v>51</v>
      </c>
      <c r="I3443">
        <v>0.5</v>
      </c>
      <c r="J3443" t="s">
        <v>85</v>
      </c>
      <c r="K3443" s="1">
        <v>44318</v>
      </c>
      <c r="L3443"/>
      <c r="M3443">
        <v>4.49</v>
      </c>
      <c r="N3443">
        <v>31735</v>
      </c>
      <c r="O3443">
        <v>3</v>
      </c>
      <c r="P3443" t="s">
        <v>26</v>
      </c>
      <c r="Q3443">
        <v>1</v>
      </c>
      <c r="R3443">
        <v>5</v>
      </c>
      <c r="S3443" t="s">
        <v>379</v>
      </c>
      <c r="T3443" t="s">
        <v>26</v>
      </c>
    </row>
    <row r="3444" spans="1:20" x14ac:dyDescent="0.3">
      <c r="A3444" t="s">
        <v>3637</v>
      </c>
      <c r="B3444" t="s">
        <v>19</v>
      </c>
      <c r="C3444">
        <v>24</v>
      </c>
      <c r="D3444" t="s">
        <v>30</v>
      </c>
      <c r="E3444" t="s">
        <v>21</v>
      </c>
      <c r="F3444" t="s">
        <v>54</v>
      </c>
      <c r="G3444" t="s">
        <v>139</v>
      </c>
      <c r="H3444" t="s">
        <v>47</v>
      </c>
      <c r="I3444">
        <v>2.2999999999999998</v>
      </c>
      <c r="J3444" t="s">
        <v>25</v>
      </c>
      <c r="K3444" s="1">
        <v>40071</v>
      </c>
      <c r="L3444" s="1">
        <v>42594</v>
      </c>
      <c r="M3444">
        <v>6.91</v>
      </c>
      <c r="N3444">
        <v>35148</v>
      </c>
      <c r="O3444">
        <v>2</v>
      </c>
      <c r="P3444" t="s">
        <v>26</v>
      </c>
      <c r="Q3444">
        <v>2</v>
      </c>
      <c r="R3444">
        <v>8</v>
      </c>
      <c r="S3444" t="s">
        <v>274</v>
      </c>
      <c r="T3444" t="s">
        <v>65</v>
      </c>
    </row>
    <row r="3445" spans="1:20" x14ac:dyDescent="0.3">
      <c r="A3445" t="s">
        <v>3638</v>
      </c>
      <c r="B3445" t="s">
        <v>29</v>
      </c>
      <c r="C3445">
        <v>31</v>
      </c>
      <c r="D3445" t="s">
        <v>179</v>
      </c>
      <c r="E3445" t="s">
        <v>21</v>
      </c>
      <c r="F3445" t="s">
        <v>32</v>
      </c>
      <c r="G3445" t="s">
        <v>171</v>
      </c>
      <c r="H3445" t="s">
        <v>51</v>
      </c>
      <c r="I3445">
        <v>8.6</v>
      </c>
      <c r="J3445" t="s">
        <v>25</v>
      </c>
      <c r="K3445" s="1">
        <v>41423</v>
      </c>
      <c r="L3445"/>
      <c r="M3445">
        <v>12.42</v>
      </c>
      <c r="N3445">
        <v>49304</v>
      </c>
      <c r="O3445">
        <v>4</v>
      </c>
      <c r="P3445" t="s">
        <v>26</v>
      </c>
      <c r="Q3445">
        <v>2</v>
      </c>
      <c r="R3445">
        <v>6</v>
      </c>
      <c r="S3445" t="s">
        <v>751</v>
      </c>
      <c r="T3445" t="s">
        <v>26</v>
      </c>
    </row>
    <row r="3446" spans="1:20" x14ac:dyDescent="0.3">
      <c r="A3446" t="s">
        <v>3639</v>
      </c>
      <c r="B3446" t="s">
        <v>29</v>
      </c>
      <c r="C3446">
        <v>27</v>
      </c>
      <c r="D3446" t="s">
        <v>20</v>
      </c>
      <c r="E3446" t="s">
        <v>44</v>
      </c>
      <c r="F3446" t="s">
        <v>82</v>
      </c>
      <c r="G3446" t="s">
        <v>83</v>
      </c>
      <c r="H3446" t="s">
        <v>51</v>
      </c>
      <c r="I3446">
        <v>4.8</v>
      </c>
      <c r="J3446" t="s">
        <v>25</v>
      </c>
      <c r="K3446" s="1">
        <v>45441</v>
      </c>
      <c r="L3446"/>
      <c r="M3446">
        <v>1.42</v>
      </c>
      <c r="N3446">
        <v>44036</v>
      </c>
      <c r="O3446">
        <v>2</v>
      </c>
      <c r="P3446" t="s">
        <v>26</v>
      </c>
      <c r="Q3446">
        <v>1</v>
      </c>
      <c r="R3446">
        <v>6</v>
      </c>
      <c r="S3446" t="s">
        <v>440</v>
      </c>
      <c r="T3446" t="s">
        <v>26</v>
      </c>
    </row>
    <row r="3447" spans="1:20" x14ac:dyDescent="0.3">
      <c r="A3447" t="s">
        <v>3640</v>
      </c>
      <c r="B3447" t="s">
        <v>29</v>
      </c>
      <c r="C3447">
        <v>31</v>
      </c>
      <c r="D3447" t="s">
        <v>20</v>
      </c>
      <c r="E3447" t="s">
        <v>58</v>
      </c>
      <c r="F3447" t="s">
        <v>92</v>
      </c>
      <c r="G3447" t="s">
        <v>246</v>
      </c>
      <c r="H3447" t="s">
        <v>24</v>
      </c>
      <c r="I3447">
        <v>11</v>
      </c>
      <c r="J3447" t="s">
        <v>25</v>
      </c>
      <c r="K3447" s="1">
        <v>45411</v>
      </c>
      <c r="L3447"/>
      <c r="M3447">
        <v>1.5</v>
      </c>
      <c r="N3447">
        <v>57332</v>
      </c>
      <c r="O3447">
        <v>4</v>
      </c>
      <c r="P3447" t="s">
        <v>26</v>
      </c>
      <c r="Q3447">
        <v>1</v>
      </c>
      <c r="R3447">
        <v>7</v>
      </c>
      <c r="S3447" t="s">
        <v>925</v>
      </c>
      <c r="T3447" t="s">
        <v>26</v>
      </c>
    </row>
    <row r="3448" spans="1:20" x14ac:dyDescent="0.3">
      <c r="A3448" t="s">
        <v>3641</v>
      </c>
      <c r="B3448" t="s">
        <v>29</v>
      </c>
      <c r="C3448">
        <v>27</v>
      </c>
      <c r="D3448" t="s">
        <v>20</v>
      </c>
      <c r="E3448" t="s">
        <v>21</v>
      </c>
      <c r="F3448" t="s">
        <v>45</v>
      </c>
      <c r="G3448" t="s">
        <v>164</v>
      </c>
      <c r="H3448" t="s">
        <v>24</v>
      </c>
      <c r="I3448">
        <v>4</v>
      </c>
      <c r="J3448" t="s">
        <v>25</v>
      </c>
      <c r="K3448" s="1">
        <v>40861</v>
      </c>
      <c r="L3448"/>
      <c r="M3448">
        <v>13.95</v>
      </c>
      <c r="N3448">
        <v>37750</v>
      </c>
      <c r="O3448">
        <v>2</v>
      </c>
      <c r="P3448" t="s">
        <v>26</v>
      </c>
      <c r="Q3448">
        <v>3</v>
      </c>
      <c r="R3448">
        <v>6</v>
      </c>
      <c r="S3448" t="s">
        <v>330</v>
      </c>
      <c r="T3448" t="s">
        <v>26</v>
      </c>
    </row>
    <row r="3449" spans="1:20" x14ac:dyDescent="0.3">
      <c r="A3449" t="s">
        <v>3642</v>
      </c>
      <c r="B3449" t="s">
        <v>29</v>
      </c>
      <c r="C3449">
        <v>45</v>
      </c>
      <c r="D3449" t="s">
        <v>30</v>
      </c>
      <c r="E3449" t="s">
        <v>31</v>
      </c>
      <c r="F3449" t="s">
        <v>92</v>
      </c>
      <c r="G3449" t="s">
        <v>120</v>
      </c>
      <c r="H3449" t="s">
        <v>51</v>
      </c>
      <c r="I3449">
        <v>16.7</v>
      </c>
      <c r="J3449" t="s">
        <v>25</v>
      </c>
      <c r="K3449" s="1">
        <v>40807</v>
      </c>
      <c r="L3449"/>
      <c r="M3449">
        <v>14.1</v>
      </c>
      <c r="N3449">
        <v>70585</v>
      </c>
      <c r="O3449">
        <v>4</v>
      </c>
      <c r="P3449" t="s">
        <v>26</v>
      </c>
      <c r="Q3449">
        <v>1</v>
      </c>
      <c r="R3449">
        <v>10</v>
      </c>
      <c r="S3449" t="s">
        <v>153</v>
      </c>
      <c r="T3449" t="s">
        <v>26</v>
      </c>
    </row>
    <row r="3450" spans="1:20" x14ac:dyDescent="0.3">
      <c r="A3450" t="s">
        <v>3643</v>
      </c>
      <c r="B3450" t="s">
        <v>19</v>
      </c>
      <c r="C3450">
        <v>27</v>
      </c>
      <c r="D3450" t="s">
        <v>30</v>
      </c>
      <c r="E3450" t="s">
        <v>63</v>
      </c>
      <c r="F3450" t="s">
        <v>32</v>
      </c>
      <c r="G3450" t="s">
        <v>171</v>
      </c>
      <c r="H3450" t="s">
        <v>24</v>
      </c>
      <c r="I3450">
        <v>2</v>
      </c>
      <c r="J3450" t="s">
        <v>25</v>
      </c>
      <c r="K3450" s="1">
        <v>43881</v>
      </c>
      <c r="L3450" s="1">
        <v>44822</v>
      </c>
      <c r="M3450">
        <v>2.58</v>
      </c>
      <c r="N3450">
        <v>21953</v>
      </c>
      <c r="O3450">
        <v>2</v>
      </c>
      <c r="P3450" t="s">
        <v>65</v>
      </c>
      <c r="Q3450">
        <v>0</v>
      </c>
      <c r="R3450">
        <v>5</v>
      </c>
      <c r="S3450" t="s">
        <v>751</v>
      </c>
      <c r="T3450" t="s">
        <v>65</v>
      </c>
    </row>
    <row r="3451" spans="1:20" x14ac:dyDescent="0.3">
      <c r="A3451" t="s">
        <v>3644</v>
      </c>
      <c r="B3451" t="s">
        <v>19</v>
      </c>
      <c r="C3451">
        <v>31</v>
      </c>
      <c r="D3451" t="s">
        <v>30</v>
      </c>
      <c r="E3451" t="s">
        <v>39</v>
      </c>
      <c r="F3451" t="s">
        <v>92</v>
      </c>
      <c r="G3451" t="s">
        <v>246</v>
      </c>
      <c r="H3451" t="s">
        <v>24</v>
      </c>
      <c r="I3451">
        <v>9.5</v>
      </c>
      <c r="J3451" t="s">
        <v>25</v>
      </c>
      <c r="K3451" s="1">
        <v>42745</v>
      </c>
      <c r="L3451"/>
      <c r="M3451">
        <v>8.8000000000000007</v>
      </c>
      <c r="N3451">
        <v>51765</v>
      </c>
      <c r="O3451">
        <v>3</v>
      </c>
      <c r="P3451" t="s">
        <v>26</v>
      </c>
      <c r="Q3451">
        <v>3</v>
      </c>
      <c r="R3451">
        <v>4</v>
      </c>
      <c r="S3451" t="s">
        <v>621</v>
      </c>
      <c r="T3451" t="s">
        <v>26</v>
      </c>
    </row>
    <row r="3452" spans="1:20" x14ac:dyDescent="0.3">
      <c r="A3452" t="s">
        <v>3645</v>
      </c>
      <c r="B3452" t="s">
        <v>19</v>
      </c>
      <c r="C3452">
        <v>33</v>
      </c>
      <c r="D3452" t="s">
        <v>30</v>
      </c>
      <c r="E3452" t="s">
        <v>58</v>
      </c>
      <c r="F3452" t="s">
        <v>67</v>
      </c>
      <c r="G3452" t="s">
        <v>176</v>
      </c>
      <c r="H3452" t="s">
        <v>84</v>
      </c>
      <c r="I3452">
        <v>8.8000000000000007</v>
      </c>
      <c r="J3452" t="s">
        <v>25</v>
      </c>
      <c r="K3452" s="1">
        <v>44311</v>
      </c>
      <c r="L3452"/>
      <c r="M3452">
        <v>4.51</v>
      </c>
      <c r="N3452">
        <v>55043</v>
      </c>
      <c r="O3452">
        <v>1</v>
      </c>
      <c r="P3452" t="s">
        <v>26</v>
      </c>
      <c r="Q3452">
        <v>0</v>
      </c>
      <c r="R3452">
        <v>7</v>
      </c>
      <c r="S3452" t="s">
        <v>475</v>
      </c>
      <c r="T3452" t="s">
        <v>26</v>
      </c>
    </row>
    <row r="3453" spans="1:20" x14ac:dyDescent="0.3">
      <c r="A3453" t="s">
        <v>3646</v>
      </c>
      <c r="B3453" t="s">
        <v>29</v>
      </c>
      <c r="C3453">
        <v>29</v>
      </c>
      <c r="D3453" t="s">
        <v>30</v>
      </c>
      <c r="E3453" t="s">
        <v>31</v>
      </c>
      <c r="F3453" t="s">
        <v>82</v>
      </c>
      <c r="G3453" t="s">
        <v>284</v>
      </c>
      <c r="H3453" t="s">
        <v>24</v>
      </c>
      <c r="I3453">
        <v>3.9</v>
      </c>
      <c r="J3453" t="s">
        <v>25</v>
      </c>
      <c r="K3453" s="1">
        <v>45454</v>
      </c>
      <c r="L3453" s="1">
        <v>45727</v>
      </c>
      <c r="M3453">
        <v>0.75</v>
      </c>
      <c r="N3453">
        <v>32777</v>
      </c>
      <c r="O3453">
        <v>2</v>
      </c>
      <c r="P3453" t="s">
        <v>26</v>
      </c>
      <c r="Q3453">
        <v>2</v>
      </c>
      <c r="R3453">
        <v>2</v>
      </c>
      <c r="S3453" t="s">
        <v>557</v>
      </c>
      <c r="T3453" t="s">
        <v>65</v>
      </c>
    </row>
    <row r="3454" spans="1:20" x14ac:dyDescent="0.3">
      <c r="A3454" t="s">
        <v>3647</v>
      </c>
      <c r="B3454" t="s">
        <v>29</v>
      </c>
      <c r="C3454">
        <v>27</v>
      </c>
      <c r="D3454" t="s">
        <v>30</v>
      </c>
      <c r="E3454" t="s">
        <v>31</v>
      </c>
      <c r="F3454" t="s">
        <v>32</v>
      </c>
      <c r="G3454" t="s">
        <v>33</v>
      </c>
      <c r="H3454" t="s">
        <v>24</v>
      </c>
      <c r="I3454">
        <v>2.1</v>
      </c>
      <c r="J3454" t="s">
        <v>25</v>
      </c>
      <c r="K3454" s="1">
        <v>43665</v>
      </c>
      <c r="L3454"/>
      <c r="M3454">
        <v>6.28</v>
      </c>
      <c r="N3454">
        <v>29652</v>
      </c>
      <c r="O3454">
        <v>4</v>
      </c>
      <c r="P3454" t="s">
        <v>26</v>
      </c>
      <c r="Q3454">
        <v>1</v>
      </c>
      <c r="R3454">
        <v>7</v>
      </c>
      <c r="S3454" t="s">
        <v>705</v>
      </c>
      <c r="T3454" t="s">
        <v>26</v>
      </c>
    </row>
    <row r="3455" spans="1:20" x14ac:dyDescent="0.3">
      <c r="A3455" t="s">
        <v>3648</v>
      </c>
      <c r="B3455" t="s">
        <v>29</v>
      </c>
      <c r="C3455">
        <v>38</v>
      </c>
      <c r="D3455" t="s">
        <v>30</v>
      </c>
      <c r="E3455" t="s">
        <v>63</v>
      </c>
      <c r="F3455" t="s">
        <v>40</v>
      </c>
      <c r="G3455" t="s">
        <v>41</v>
      </c>
      <c r="H3455" t="s">
        <v>24</v>
      </c>
      <c r="I3455">
        <v>13.1</v>
      </c>
      <c r="J3455" t="s">
        <v>25</v>
      </c>
      <c r="K3455" s="1">
        <v>43054</v>
      </c>
      <c r="L3455"/>
      <c r="M3455">
        <v>7.95</v>
      </c>
      <c r="N3455">
        <v>68482</v>
      </c>
      <c r="O3455">
        <v>2</v>
      </c>
      <c r="P3455" t="s">
        <v>26</v>
      </c>
      <c r="Q3455">
        <v>1</v>
      </c>
      <c r="R3455">
        <v>7</v>
      </c>
      <c r="S3455" t="s">
        <v>169</v>
      </c>
      <c r="T3455" t="s">
        <v>26</v>
      </c>
    </row>
    <row r="3456" spans="1:20" x14ac:dyDescent="0.3">
      <c r="A3456" t="s">
        <v>242</v>
      </c>
      <c r="B3456" t="s">
        <v>19</v>
      </c>
      <c r="C3456">
        <v>44</v>
      </c>
      <c r="D3456" t="s">
        <v>20</v>
      </c>
      <c r="E3456" t="s">
        <v>44</v>
      </c>
      <c r="F3456" t="s">
        <v>32</v>
      </c>
      <c r="G3456" t="s">
        <v>33</v>
      </c>
      <c r="H3456" t="s">
        <v>24</v>
      </c>
      <c r="I3456">
        <v>24</v>
      </c>
      <c r="J3456" t="s">
        <v>25</v>
      </c>
      <c r="K3456" s="1">
        <v>42235</v>
      </c>
      <c r="L3456"/>
      <c r="M3456">
        <v>10.19</v>
      </c>
      <c r="N3456">
        <v>66786</v>
      </c>
      <c r="O3456">
        <v>4</v>
      </c>
      <c r="P3456" t="s">
        <v>26</v>
      </c>
      <c r="Q3456">
        <v>3</v>
      </c>
      <c r="R3456">
        <v>3</v>
      </c>
      <c r="T3456" t="s">
        <v>26</v>
      </c>
    </row>
    <row r="3457" spans="1:20" x14ac:dyDescent="0.3">
      <c r="A3457" t="s">
        <v>403</v>
      </c>
      <c r="B3457" t="s">
        <v>29</v>
      </c>
      <c r="C3457">
        <v>38</v>
      </c>
      <c r="D3457" t="s">
        <v>30</v>
      </c>
      <c r="E3457" t="s">
        <v>44</v>
      </c>
      <c r="F3457" t="s">
        <v>32</v>
      </c>
      <c r="G3457" t="s">
        <v>171</v>
      </c>
      <c r="H3457" t="s">
        <v>24</v>
      </c>
      <c r="I3457">
        <v>12.8</v>
      </c>
      <c r="J3457" t="s">
        <v>25</v>
      </c>
      <c r="K3457" s="1">
        <v>40760</v>
      </c>
      <c r="L3457" s="1">
        <v>44933</v>
      </c>
      <c r="M3457">
        <v>11.43</v>
      </c>
      <c r="N3457">
        <v>53492</v>
      </c>
      <c r="O3457">
        <v>4</v>
      </c>
      <c r="P3457" t="s">
        <v>26</v>
      </c>
      <c r="Q3457">
        <v>3</v>
      </c>
      <c r="R3457">
        <v>3</v>
      </c>
      <c r="T3457" t="s">
        <v>65</v>
      </c>
    </row>
    <row r="3458" spans="1:20" x14ac:dyDescent="0.3">
      <c r="A3458" t="s">
        <v>3649</v>
      </c>
      <c r="B3458" t="s">
        <v>209</v>
      </c>
      <c r="C3458">
        <v>31</v>
      </c>
      <c r="D3458" t="s">
        <v>30</v>
      </c>
      <c r="E3458" t="s">
        <v>39</v>
      </c>
      <c r="F3458" t="s">
        <v>22</v>
      </c>
      <c r="G3458" t="s">
        <v>74</v>
      </c>
      <c r="H3458" t="s">
        <v>24</v>
      </c>
      <c r="I3458">
        <v>9.8000000000000007</v>
      </c>
      <c r="J3458" t="s">
        <v>25</v>
      </c>
      <c r="K3458" s="1">
        <v>39778</v>
      </c>
      <c r="L3458"/>
      <c r="M3458">
        <v>16.920000000000002</v>
      </c>
      <c r="N3458">
        <v>57244</v>
      </c>
      <c r="O3458">
        <v>3</v>
      </c>
      <c r="P3458" t="s">
        <v>26</v>
      </c>
      <c r="Q3458">
        <v>3</v>
      </c>
      <c r="R3458">
        <v>4</v>
      </c>
      <c r="S3458" t="s">
        <v>300</v>
      </c>
      <c r="T3458" t="s">
        <v>26</v>
      </c>
    </row>
    <row r="3459" spans="1:20" x14ac:dyDescent="0.3">
      <c r="A3459" t="s">
        <v>3650</v>
      </c>
      <c r="B3459" t="s">
        <v>29</v>
      </c>
      <c r="C3459">
        <v>37</v>
      </c>
      <c r="D3459" t="s">
        <v>30</v>
      </c>
      <c r="E3459" t="s">
        <v>36</v>
      </c>
      <c r="F3459" t="s">
        <v>40</v>
      </c>
      <c r="G3459" t="s">
        <v>41</v>
      </c>
      <c r="H3459" t="s">
        <v>24</v>
      </c>
      <c r="I3459">
        <v>17</v>
      </c>
      <c r="J3459" t="s">
        <v>25</v>
      </c>
      <c r="K3459" s="1">
        <v>44457</v>
      </c>
      <c r="L3459" s="1">
        <v>44979</v>
      </c>
      <c r="M3459">
        <v>1.43</v>
      </c>
      <c r="N3459">
        <v>67422</v>
      </c>
      <c r="O3459">
        <v>3</v>
      </c>
      <c r="P3459" t="s">
        <v>26</v>
      </c>
      <c r="Q3459">
        <v>3</v>
      </c>
      <c r="R3459">
        <v>1</v>
      </c>
      <c r="S3459" t="s">
        <v>1439</v>
      </c>
      <c r="T3459" t="s">
        <v>65</v>
      </c>
    </row>
    <row r="3460" spans="1:20" x14ac:dyDescent="0.3">
      <c r="A3460" t="s">
        <v>3651</v>
      </c>
      <c r="B3460" t="s">
        <v>29</v>
      </c>
      <c r="C3460">
        <v>31</v>
      </c>
      <c r="D3460" t="s">
        <v>30</v>
      </c>
      <c r="E3460" t="s">
        <v>44</v>
      </c>
      <c r="F3460" t="s">
        <v>82</v>
      </c>
      <c r="G3460" t="s">
        <v>107</v>
      </c>
      <c r="H3460" t="s">
        <v>51</v>
      </c>
      <c r="I3460">
        <v>9.5</v>
      </c>
      <c r="J3460" t="s">
        <v>25</v>
      </c>
      <c r="K3460" s="1">
        <v>42489</v>
      </c>
      <c r="L3460"/>
      <c r="M3460">
        <v>9.5</v>
      </c>
      <c r="N3460">
        <v>47711</v>
      </c>
      <c r="O3460">
        <v>3</v>
      </c>
      <c r="P3460" t="s">
        <v>26</v>
      </c>
      <c r="Q3460">
        <v>2</v>
      </c>
      <c r="R3460">
        <v>5</v>
      </c>
      <c r="S3460" t="s">
        <v>496</v>
      </c>
      <c r="T3460" t="s">
        <v>26</v>
      </c>
    </row>
    <row r="3461" spans="1:20" x14ac:dyDescent="0.3">
      <c r="A3461" t="s">
        <v>3652</v>
      </c>
      <c r="B3461" t="s">
        <v>29</v>
      </c>
      <c r="C3461">
        <v>21</v>
      </c>
      <c r="D3461" t="s">
        <v>179</v>
      </c>
      <c r="E3461" t="s">
        <v>31</v>
      </c>
      <c r="F3461" t="s">
        <v>45</v>
      </c>
      <c r="G3461" t="s">
        <v>98</v>
      </c>
      <c r="H3461" t="s">
        <v>24</v>
      </c>
      <c r="I3461">
        <v>0.1</v>
      </c>
      <c r="J3461" t="s">
        <v>25</v>
      </c>
      <c r="K3461" s="1">
        <v>45799</v>
      </c>
      <c r="L3461"/>
      <c r="M3461">
        <v>0.44</v>
      </c>
      <c r="N3461">
        <v>26929</v>
      </c>
      <c r="O3461">
        <v>3</v>
      </c>
      <c r="P3461" t="s">
        <v>26</v>
      </c>
      <c r="Q3461">
        <v>1</v>
      </c>
      <c r="R3461">
        <v>4</v>
      </c>
      <c r="S3461" t="s">
        <v>848</v>
      </c>
      <c r="T3461" t="s">
        <v>26</v>
      </c>
    </row>
    <row r="3462" spans="1:20" x14ac:dyDescent="0.3">
      <c r="A3462" t="s">
        <v>3653</v>
      </c>
      <c r="B3462" t="s">
        <v>19</v>
      </c>
      <c r="C3462">
        <v>31</v>
      </c>
      <c r="D3462" t="s">
        <v>30</v>
      </c>
      <c r="E3462" t="s">
        <v>39</v>
      </c>
      <c r="F3462" t="s">
        <v>54</v>
      </c>
      <c r="G3462" t="s">
        <v>139</v>
      </c>
      <c r="H3462" t="s">
        <v>24</v>
      </c>
      <c r="I3462">
        <v>2</v>
      </c>
      <c r="J3462" t="s">
        <v>25</v>
      </c>
      <c r="K3462" s="1">
        <v>43257</v>
      </c>
      <c r="L3462"/>
      <c r="M3462">
        <v>7.39</v>
      </c>
      <c r="N3462">
        <v>36179</v>
      </c>
      <c r="O3462">
        <v>2</v>
      </c>
      <c r="P3462" t="s">
        <v>65</v>
      </c>
      <c r="Q3462">
        <v>0</v>
      </c>
      <c r="R3462">
        <v>2</v>
      </c>
      <c r="S3462" t="s">
        <v>210</v>
      </c>
      <c r="T3462" t="s">
        <v>26</v>
      </c>
    </row>
    <row r="3463" spans="1:20" x14ac:dyDescent="0.3">
      <c r="A3463" t="s">
        <v>3654</v>
      </c>
      <c r="B3463" t="s">
        <v>29</v>
      </c>
      <c r="C3463">
        <v>37</v>
      </c>
      <c r="D3463" t="s">
        <v>30</v>
      </c>
      <c r="E3463" t="s">
        <v>53</v>
      </c>
      <c r="F3463" t="s">
        <v>32</v>
      </c>
      <c r="G3463" t="s">
        <v>171</v>
      </c>
      <c r="H3463" t="s">
        <v>24</v>
      </c>
      <c r="I3463">
        <v>6.5</v>
      </c>
      <c r="J3463" t="s">
        <v>25</v>
      </c>
      <c r="K3463" s="1">
        <v>44310</v>
      </c>
      <c r="L3463"/>
      <c r="M3463">
        <v>4.51</v>
      </c>
      <c r="N3463">
        <v>43559</v>
      </c>
      <c r="O3463">
        <v>3</v>
      </c>
      <c r="P3463" t="s">
        <v>26</v>
      </c>
      <c r="Q3463">
        <v>1</v>
      </c>
      <c r="R3463">
        <v>5</v>
      </c>
      <c r="S3463" t="s">
        <v>172</v>
      </c>
      <c r="T3463" t="s">
        <v>26</v>
      </c>
    </row>
    <row r="3464" spans="1:20" x14ac:dyDescent="0.3">
      <c r="A3464" t="s">
        <v>3655</v>
      </c>
      <c r="B3464" t="s">
        <v>19</v>
      </c>
      <c r="C3464">
        <v>34</v>
      </c>
      <c r="D3464" t="s">
        <v>30</v>
      </c>
      <c r="E3464" t="s">
        <v>53</v>
      </c>
      <c r="F3464" t="s">
        <v>82</v>
      </c>
      <c r="G3464" t="s">
        <v>107</v>
      </c>
      <c r="H3464" t="s">
        <v>24</v>
      </c>
      <c r="I3464">
        <v>9.6</v>
      </c>
      <c r="J3464" t="s">
        <v>25</v>
      </c>
      <c r="K3464" s="1">
        <v>42791</v>
      </c>
      <c r="L3464" s="1">
        <v>45310</v>
      </c>
      <c r="M3464">
        <v>6.9</v>
      </c>
      <c r="N3464">
        <v>56306</v>
      </c>
      <c r="O3464">
        <v>2</v>
      </c>
      <c r="P3464" t="s">
        <v>26</v>
      </c>
      <c r="Q3464">
        <v>2</v>
      </c>
      <c r="R3464">
        <v>9</v>
      </c>
      <c r="S3464" t="s">
        <v>1415</v>
      </c>
      <c r="T3464" t="s">
        <v>65</v>
      </c>
    </row>
    <row r="3465" spans="1:20" x14ac:dyDescent="0.3">
      <c r="A3465" t="s">
        <v>3656</v>
      </c>
      <c r="B3465" t="s">
        <v>29</v>
      </c>
      <c r="C3465">
        <v>34</v>
      </c>
      <c r="D3465" t="s">
        <v>30</v>
      </c>
      <c r="E3465" t="s">
        <v>44</v>
      </c>
      <c r="F3465" t="s">
        <v>40</v>
      </c>
      <c r="G3465" t="s">
        <v>96</v>
      </c>
      <c r="H3465" t="s">
        <v>24</v>
      </c>
      <c r="I3465">
        <v>7.7</v>
      </c>
      <c r="J3465" t="s">
        <v>25</v>
      </c>
      <c r="K3465" s="1">
        <v>42355</v>
      </c>
      <c r="L3465"/>
      <c r="M3465">
        <v>9.86</v>
      </c>
      <c r="N3465">
        <v>42980</v>
      </c>
      <c r="O3465">
        <v>3</v>
      </c>
      <c r="P3465" t="s">
        <v>26</v>
      </c>
      <c r="Q3465">
        <v>0</v>
      </c>
      <c r="R3465">
        <v>7</v>
      </c>
      <c r="S3465" t="s">
        <v>500</v>
      </c>
      <c r="T3465" t="s">
        <v>26</v>
      </c>
    </row>
    <row r="3466" spans="1:20" x14ac:dyDescent="0.3">
      <c r="A3466" t="s">
        <v>3657</v>
      </c>
      <c r="B3466" t="s">
        <v>19</v>
      </c>
      <c r="C3466">
        <v>21</v>
      </c>
      <c r="D3466" t="s">
        <v>20</v>
      </c>
      <c r="E3466" t="s">
        <v>36</v>
      </c>
      <c r="F3466" t="s">
        <v>32</v>
      </c>
      <c r="G3466" t="s">
        <v>33</v>
      </c>
      <c r="H3466" t="s">
        <v>51</v>
      </c>
      <c r="I3466">
        <v>0.5</v>
      </c>
      <c r="J3466" t="s">
        <v>25</v>
      </c>
      <c r="K3466" s="1">
        <v>41242</v>
      </c>
      <c r="L3466"/>
      <c r="M3466">
        <v>12.91</v>
      </c>
      <c r="N3466">
        <v>25022</v>
      </c>
      <c r="O3466">
        <v>2</v>
      </c>
      <c r="P3466" t="s">
        <v>26</v>
      </c>
      <c r="Q3466">
        <v>2</v>
      </c>
      <c r="R3466">
        <v>7</v>
      </c>
      <c r="S3466" t="s">
        <v>180</v>
      </c>
      <c r="T3466" t="s">
        <v>26</v>
      </c>
    </row>
    <row r="3467" spans="1:20" x14ac:dyDescent="0.3">
      <c r="A3467" t="s">
        <v>3658</v>
      </c>
      <c r="B3467" t="s">
        <v>29</v>
      </c>
      <c r="C3467">
        <v>33</v>
      </c>
      <c r="D3467" t="s">
        <v>30</v>
      </c>
      <c r="E3467" t="s">
        <v>21</v>
      </c>
      <c r="F3467" t="s">
        <v>45</v>
      </c>
      <c r="G3467" t="s">
        <v>46</v>
      </c>
      <c r="H3467" t="s">
        <v>24</v>
      </c>
      <c r="I3467">
        <v>8.5</v>
      </c>
      <c r="J3467" t="s">
        <v>25</v>
      </c>
      <c r="K3467" s="1">
        <v>45325</v>
      </c>
      <c r="L3467"/>
      <c r="M3467">
        <v>1.73</v>
      </c>
      <c r="N3467">
        <v>52468</v>
      </c>
      <c r="O3467">
        <v>5</v>
      </c>
      <c r="P3467" t="s">
        <v>26</v>
      </c>
      <c r="Q3467">
        <v>4</v>
      </c>
      <c r="R3467">
        <v>6</v>
      </c>
      <c r="S3467" t="s">
        <v>997</v>
      </c>
      <c r="T3467" t="s">
        <v>26</v>
      </c>
    </row>
    <row r="3468" spans="1:20" x14ac:dyDescent="0.3">
      <c r="A3468" t="s">
        <v>3659</v>
      </c>
      <c r="B3468" t="s">
        <v>19</v>
      </c>
      <c r="C3468">
        <v>37</v>
      </c>
      <c r="D3468" t="s">
        <v>30</v>
      </c>
      <c r="E3468" t="s">
        <v>44</v>
      </c>
      <c r="F3468" t="s">
        <v>45</v>
      </c>
      <c r="G3468" t="s">
        <v>46</v>
      </c>
      <c r="H3468" t="s">
        <v>51</v>
      </c>
      <c r="I3468">
        <v>9.3000000000000007</v>
      </c>
      <c r="J3468" t="s">
        <v>25</v>
      </c>
      <c r="K3468" s="1">
        <v>39726</v>
      </c>
      <c r="L3468"/>
      <c r="M3468">
        <v>17.059999999999999</v>
      </c>
      <c r="N3468">
        <v>54224</v>
      </c>
      <c r="O3468">
        <v>4</v>
      </c>
      <c r="P3468" t="s">
        <v>26</v>
      </c>
      <c r="Q3468">
        <v>3</v>
      </c>
      <c r="R3468">
        <v>3</v>
      </c>
      <c r="S3468" t="s">
        <v>997</v>
      </c>
      <c r="T3468" t="s">
        <v>26</v>
      </c>
    </row>
    <row r="3469" spans="1:20" x14ac:dyDescent="0.3">
      <c r="A3469" t="s">
        <v>215</v>
      </c>
      <c r="B3469" t="s">
        <v>29</v>
      </c>
      <c r="C3469">
        <v>35</v>
      </c>
      <c r="D3469" t="s">
        <v>20</v>
      </c>
      <c r="E3469" t="s">
        <v>53</v>
      </c>
      <c r="F3469" t="s">
        <v>40</v>
      </c>
      <c r="G3469" t="s">
        <v>50</v>
      </c>
      <c r="H3469" t="s">
        <v>24</v>
      </c>
      <c r="I3469">
        <v>10.4</v>
      </c>
      <c r="J3469" t="s">
        <v>25</v>
      </c>
      <c r="K3469" s="1">
        <v>43850</v>
      </c>
      <c r="L3469"/>
      <c r="M3469">
        <v>5.77</v>
      </c>
      <c r="N3469">
        <v>53470</v>
      </c>
      <c r="O3469">
        <v>3</v>
      </c>
      <c r="P3469" t="s">
        <v>26</v>
      </c>
      <c r="Q3469">
        <v>1</v>
      </c>
      <c r="R3469">
        <v>3</v>
      </c>
      <c r="T3469" t="s">
        <v>26</v>
      </c>
    </row>
    <row r="3470" spans="1:20" x14ac:dyDescent="0.3">
      <c r="A3470" t="s">
        <v>3660</v>
      </c>
      <c r="B3470" t="s">
        <v>29</v>
      </c>
      <c r="C3470">
        <v>43</v>
      </c>
      <c r="D3470" t="s">
        <v>30</v>
      </c>
      <c r="E3470" t="s">
        <v>21</v>
      </c>
      <c r="F3470" t="s">
        <v>40</v>
      </c>
      <c r="G3470" t="s">
        <v>50</v>
      </c>
      <c r="H3470" t="s">
        <v>24</v>
      </c>
      <c r="I3470">
        <v>13.9</v>
      </c>
      <c r="J3470" t="s">
        <v>25</v>
      </c>
      <c r="K3470" s="1">
        <v>43932</v>
      </c>
      <c r="L3470"/>
      <c r="M3470">
        <v>5.55</v>
      </c>
      <c r="N3470">
        <v>64324</v>
      </c>
      <c r="O3470">
        <v>3</v>
      </c>
      <c r="P3470" t="s">
        <v>26</v>
      </c>
      <c r="Q3470">
        <v>1</v>
      </c>
      <c r="R3470">
        <v>5</v>
      </c>
      <c r="S3470" t="s">
        <v>881</v>
      </c>
      <c r="T3470" t="s">
        <v>26</v>
      </c>
    </row>
    <row r="3471" spans="1:20" x14ac:dyDescent="0.3">
      <c r="A3471" t="s">
        <v>3661</v>
      </c>
      <c r="B3471" t="s">
        <v>29</v>
      </c>
      <c r="C3471">
        <v>32</v>
      </c>
      <c r="D3471" t="s">
        <v>20</v>
      </c>
      <c r="E3471" t="s">
        <v>39</v>
      </c>
      <c r="F3471" t="s">
        <v>82</v>
      </c>
      <c r="G3471" t="s">
        <v>284</v>
      </c>
      <c r="H3471" t="s">
        <v>24</v>
      </c>
      <c r="I3471">
        <v>8.6999999999999993</v>
      </c>
      <c r="J3471" t="s">
        <v>25</v>
      </c>
      <c r="K3471" s="1">
        <v>40379</v>
      </c>
      <c r="L3471"/>
      <c r="M3471">
        <v>15.27</v>
      </c>
      <c r="N3471">
        <v>38369</v>
      </c>
      <c r="O3471">
        <v>3</v>
      </c>
      <c r="P3471" t="s">
        <v>26</v>
      </c>
      <c r="Q3471">
        <v>4</v>
      </c>
      <c r="R3471">
        <v>1</v>
      </c>
      <c r="S3471" t="s">
        <v>86</v>
      </c>
      <c r="T3471" t="s">
        <v>26</v>
      </c>
    </row>
    <row r="3472" spans="1:20" x14ac:dyDescent="0.3">
      <c r="A3472" t="s">
        <v>3662</v>
      </c>
      <c r="B3472" t="s">
        <v>19</v>
      </c>
      <c r="C3472">
        <v>35</v>
      </c>
      <c r="D3472" t="s">
        <v>30</v>
      </c>
      <c r="E3472" t="s">
        <v>63</v>
      </c>
      <c r="F3472" t="s">
        <v>45</v>
      </c>
      <c r="G3472" t="s">
        <v>164</v>
      </c>
      <c r="H3472" t="s">
        <v>24</v>
      </c>
      <c r="I3472">
        <v>7.7</v>
      </c>
      <c r="J3472" t="s">
        <v>25</v>
      </c>
      <c r="K3472" s="1">
        <v>42368</v>
      </c>
      <c r="L3472"/>
      <c r="M3472">
        <v>9.83</v>
      </c>
      <c r="N3472">
        <v>44922</v>
      </c>
      <c r="O3472">
        <v>5</v>
      </c>
      <c r="P3472" t="s">
        <v>26</v>
      </c>
      <c r="Q3472">
        <v>4</v>
      </c>
      <c r="R3472">
        <v>9</v>
      </c>
      <c r="S3472" t="s">
        <v>1980</v>
      </c>
      <c r="T3472" t="s">
        <v>26</v>
      </c>
    </row>
    <row r="3473" spans="1:20" x14ac:dyDescent="0.3">
      <c r="A3473" t="s">
        <v>3663</v>
      </c>
      <c r="B3473" t="s">
        <v>19</v>
      </c>
      <c r="C3473">
        <v>25</v>
      </c>
      <c r="D3473" t="s">
        <v>20</v>
      </c>
      <c r="E3473" t="s">
        <v>58</v>
      </c>
      <c r="F3473" t="s">
        <v>54</v>
      </c>
      <c r="G3473" t="s">
        <v>55</v>
      </c>
      <c r="H3473" t="s">
        <v>51</v>
      </c>
      <c r="I3473">
        <v>3.2</v>
      </c>
      <c r="J3473" t="s">
        <v>25</v>
      </c>
      <c r="K3473" s="1">
        <v>41270</v>
      </c>
      <c r="L3473" s="1">
        <v>45127</v>
      </c>
      <c r="M3473">
        <v>10.56</v>
      </c>
      <c r="N3473">
        <v>31675</v>
      </c>
      <c r="O3473">
        <v>2</v>
      </c>
      <c r="P3473" t="s">
        <v>26</v>
      </c>
      <c r="Q3473">
        <v>3</v>
      </c>
      <c r="R3473">
        <v>7</v>
      </c>
      <c r="S3473" t="s">
        <v>294</v>
      </c>
      <c r="T3473" t="s">
        <v>65</v>
      </c>
    </row>
    <row r="3474" spans="1:20" x14ac:dyDescent="0.3">
      <c r="A3474" t="s">
        <v>3664</v>
      </c>
      <c r="B3474" t="s">
        <v>29</v>
      </c>
      <c r="C3474">
        <v>35</v>
      </c>
      <c r="D3474" t="s">
        <v>30</v>
      </c>
      <c r="E3474" t="s">
        <v>58</v>
      </c>
      <c r="F3474" t="s">
        <v>67</v>
      </c>
      <c r="G3474" t="s">
        <v>110</v>
      </c>
      <c r="H3474" t="s">
        <v>24</v>
      </c>
      <c r="I3474">
        <v>3.2</v>
      </c>
      <c r="J3474" t="s">
        <v>25</v>
      </c>
      <c r="K3474" s="1">
        <v>44383</v>
      </c>
      <c r="L3474"/>
      <c r="M3474">
        <v>4.3099999999999996</v>
      </c>
      <c r="N3474">
        <v>45486</v>
      </c>
      <c r="O3474">
        <v>3</v>
      </c>
      <c r="P3474" t="s">
        <v>26</v>
      </c>
      <c r="Q3474">
        <v>2</v>
      </c>
      <c r="R3474">
        <v>7</v>
      </c>
      <c r="S3474" t="s">
        <v>921</v>
      </c>
      <c r="T3474" t="s">
        <v>26</v>
      </c>
    </row>
    <row r="3475" spans="1:20" x14ac:dyDescent="0.3">
      <c r="A3475" t="s">
        <v>3665</v>
      </c>
      <c r="B3475" t="s">
        <v>19</v>
      </c>
      <c r="C3475">
        <v>30</v>
      </c>
      <c r="D3475" t="s">
        <v>20</v>
      </c>
      <c r="E3475" t="s">
        <v>53</v>
      </c>
      <c r="F3475" t="s">
        <v>32</v>
      </c>
      <c r="G3475" t="s">
        <v>171</v>
      </c>
      <c r="H3475" t="s">
        <v>24</v>
      </c>
      <c r="I3475">
        <v>8.1999999999999993</v>
      </c>
      <c r="J3475" t="s">
        <v>85</v>
      </c>
      <c r="K3475" s="1">
        <v>41258</v>
      </c>
      <c r="L3475"/>
      <c r="M3475">
        <v>12.87</v>
      </c>
      <c r="N3475">
        <v>36927</v>
      </c>
      <c r="O3475">
        <v>3</v>
      </c>
      <c r="P3475" t="s">
        <v>26</v>
      </c>
      <c r="Q3475">
        <v>0</v>
      </c>
      <c r="R3475">
        <v>5</v>
      </c>
      <c r="S3475" t="s">
        <v>644</v>
      </c>
      <c r="T3475" t="s">
        <v>26</v>
      </c>
    </row>
    <row r="3476" spans="1:20" x14ac:dyDescent="0.3">
      <c r="A3476" t="s">
        <v>3666</v>
      </c>
      <c r="B3476" t="s">
        <v>19</v>
      </c>
      <c r="C3476">
        <v>26</v>
      </c>
      <c r="D3476" t="s">
        <v>20</v>
      </c>
      <c r="E3476" t="s">
        <v>53</v>
      </c>
      <c r="F3476" t="s">
        <v>45</v>
      </c>
      <c r="G3476" t="s">
        <v>46</v>
      </c>
      <c r="H3476" t="s">
        <v>24</v>
      </c>
      <c r="I3476">
        <v>2.1</v>
      </c>
      <c r="J3476" t="s">
        <v>85</v>
      </c>
      <c r="K3476" s="1">
        <v>42497</v>
      </c>
      <c r="L3476"/>
      <c r="M3476">
        <v>9.48</v>
      </c>
      <c r="N3476">
        <v>39073</v>
      </c>
      <c r="O3476">
        <v>4</v>
      </c>
      <c r="P3476" t="s">
        <v>26</v>
      </c>
      <c r="Q3476">
        <v>2</v>
      </c>
      <c r="R3476">
        <v>5</v>
      </c>
      <c r="S3476" t="s">
        <v>131</v>
      </c>
      <c r="T3476" t="s">
        <v>26</v>
      </c>
    </row>
    <row r="3477" spans="1:20" x14ac:dyDescent="0.3">
      <c r="A3477" t="s">
        <v>3667</v>
      </c>
      <c r="B3477" t="s">
        <v>29</v>
      </c>
      <c r="C3477">
        <v>37</v>
      </c>
      <c r="D3477" t="s">
        <v>20</v>
      </c>
      <c r="E3477" t="s">
        <v>63</v>
      </c>
      <c r="F3477" t="s">
        <v>82</v>
      </c>
      <c r="G3477" t="s">
        <v>107</v>
      </c>
      <c r="H3477" t="s">
        <v>24</v>
      </c>
      <c r="I3477">
        <v>11.2</v>
      </c>
      <c r="J3477" t="s">
        <v>25</v>
      </c>
      <c r="K3477" s="1">
        <v>45832</v>
      </c>
      <c r="L3477"/>
      <c r="M3477">
        <v>0.34</v>
      </c>
      <c r="N3477">
        <v>54626</v>
      </c>
      <c r="O3477">
        <v>3</v>
      </c>
      <c r="P3477" t="s">
        <v>26</v>
      </c>
      <c r="Q3477">
        <v>3</v>
      </c>
      <c r="R3477">
        <v>12</v>
      </c>
      <c r="S3477" t="s">
        <v>1232</v>
      </c>
      <c r="T3477" t="s">
        <v>26</v>
      </c>
    </row>
    <row r="3478" spans="1:20" x14ac:dyDescent="0.3">
      <c r="A3478" t="s">
        <v>3668</v>
      </c>
      <c r="B3478" t="s">
        <v>19</v>
      </c>
      <c r="C3478">
        <v>24</v>
      </c>
      <c r="D3478" t="s">
        <v>30</v>
      </c>
      <c r="E3478" t="s">
        <v>63</v>
      </c>
      <c r="F3478" t="s">
        <v>22</v>
      </c>
      <c r="G3478" t="s">
        <v>59</v>
      </c>
      <c r="H3478" t="s">
        <v>84</v>
      </c>
      <c r="I3478">
        <v>1.4</v>
      </c>
      <c r="J3478" t="s">
        <v>25</v>
      </c>
      <c r="K3478" s="1">
        <v>45480</v>
      </c>
      <c r="L3478"/>
      <c r="M3478">
        <v>1.31</v>
      </c>
      <c r="N3478">
        <v>38743</v>
      </c>
      <c r="O3478">
        <v>2</v>
      </c>
      <c r="P3478" t="s">
        <v>26</v>
      </c>
      <c r="Q3478">
        <v>1</v>
      </c>
      <c r="R3478">
        <v>6</v>
      </c>
      <c r="S3478" t="s">
        <v>103</v>
      </c>
      <c r="T3478" t="s">
        <v>26</v>
      </c>
    </row>
    <row r="3479" spans="1:20" x14ac:dyDescent="0.3">
      <c r="A3479" t="s">
        <v>3669</v>
      </c>
      <c r="B3479" t="s">
        <v>29</v>
      </c>
      <c r="C3479">
        <v>28</v>
      </c>
      <c r="D3479" t="s">
        <v>30</v>
      </c>
      <c r="E3479" t="s">
        <v>58</v>
      </c>
      <c r="F3479" t="s">
        <v>32</v>
      </c>
      <c r="G3479" t="s">
        <v>33</v>
      </c>
      <c r="H3479" t="s">
        <v>24</v>
      </c>
      <c r="I3479">
        <v>3.9</v>
      </c>
      <c r="J3479" t="s">
        <v>85</v>
      </c>
      <c r="K3479" s="1">
        <v>41887</v>
      </c>
      <c r="L3479"/>
      <c r="M3479">
        <v>11.15</v>
      </c>
      <c r="N3479">
        <v>40925</v>
      </c>
      <c r="O3479">
        <v>3</v>
      </c>
      <c r="P3479" t="s">
        <v>26</v>
      </c>
      <c r="Q3479">
        <v>1</v>
      </c>
      <c r="R3479">
        <v>3</v>
      </c>
      <c r="S3479" t="s">
        <v>747</v>
      </c>
      <c r="T3479" t="s">
        <v>26</v>
      </c>
    </row>
    <row r="3480" spans="1:20" x14ac:dyDescent="0.3">
      <c r="A3480" t="s">
        <v>3670</v>
      </c>
      <c r="B3480" t="s">
        <v>29</v>
      </c>
      <c r="C3480">
        <v>30</v>
      </c>
      <c r="D3480" t="s">
        <v>20</v>
      </c>
      <c r="E3480" t="s">
        <v>21</v>
      </c>
      <c r="F3480" t="s">
        <v>32</v>
      </c>
      <c r="G3480" t="s">
        <v>33</v>
      </c>
      <c r="H3480" t="s">
        <v>24</v>
      </c>
      <c r="I3480">
        <v>2.6</v>
      </c>
      <c r="J3480" t="s">
        <v>25</v>
      </c>
      <c r="K3480" s="1">
        <v>43771</v>
      </c>
      <c r="L3480"/>
      <c r="M3480">
        <v>5.99</v>
      </c>
      <c r="N3480">
        <v>29390</v>
      </c>
      <c r="O3480">
        <v>4</v>
      </c>
      <c r="P3480" t="s">
        <v>65</v>
      </c>
      <c r="Q3480">
        <v>3</v>
      </c>
      <c r="R3480">
        <v>7</v>
      </c>
      <c r="S3480" t="s">
        <v>2673</v>
      </c>
      <c r="T3480" t="s">
        <v>26</v>
      </c>
    </row>
    <row r="3481" spans="1:20" x14ac:dyDescent="0.3">
      <c r="A3481" t="s">
        <v>3671</v>
      </c>
      <c r="B3481" t="s">
        <v>29</v>
      </c>
      <c r="C3481">
        <v>26</v>
      </c>
      <c r="D3481" t="s">
        <v>30</v>
      </c>
      <c r="E3481" t="s">
        <v>36</v>
      </c>
      <c r="F3481" t="s">
        <v>92</v>
      </c>
      <c r="G3481" t="s">
        <v>120</v>
      </c>
      <c r="H3481" t="s">
        <v>51</v>
      </c>
      <c r="I3481">
        <v>0.8</v>
      </c>
      <c r="J3481" t="s">
        <v>25</v>
      </c>
      <c r="K3481" s="1">
        <v>45668</v>
      </c>
      <c r="L3481"/>
      <c r="M3481">
        <v>0.79</v>
      </c>
      <c r="N3481">
        <v>36956</v>
      </c>
      <c r="O3481">
        <v>1</v>
      </c>
      <c r="P3481" t="s">
        <v>26</v>
      </c>
      <c r="Q3481">
        <v>5</v>
      </c>
      <c r="R3481">
        <v>3</v>
      </c>
      <c r="S3481" t="s">
        <v>486</v>
      </c>
      <c r="T3481" t="s">
        <v>26</v>
      </c>
    </row>
    <row r="3482" spans="1:20" x14ac:dyDescent="0.3">
      <c r="A3482" t="s">
        <v>3672</v>
      </c>
      <c r="B3482" t="s">
        <v>19</v>
      </c>
      <c r="C3482">
        <v>31</v>
      </c>
      <c r="D3482" t="s">
        <v>30</v>
      </c>
      <c r="E3482" t="s">
        <v>63</v>
      </c>
      <c r="F3482" t="s">
        <v>32</v>
      </c>
      <c r="G3482" t="s">
        <v>33</v>
      </c>
      <c r="H3482" t="s">
        <v>24</v>
      </c>
      <c r="I3482">
        <v>8</v>
      </c>
      <c r="J3482" t="s">
        <v>25</v>
      </c>
      <c r="K3482" s="1">
        <v>44486</v>
      </c>
      <c r="L3482"/>
      <c r="M3482">
        <v>4.03</v>
      </c>
      <c r="N3482">
        <v>47418</v>
      </c>
      <c r="O3482">
        <v>3</v>
      </c>
      <c r="P3482" t="s">
        <v>26</v>
      </c>
      <c r="Q3482">
        <v>3</v>
      </c>
      <c r="R3482">
        <v>7</v>
      </c>
      <c r="S3482" t="s">
        <v>644</v>
      </c>
      <c r="T3482" t="s">
        <v>26</v>
      </c>
    </row>
    <row r="3483" spans="1:20" x14ac:dyDescent="0.3">
      <c r="A3483" t="s">
        <v>3673</v>
      </c>
      <c r="B3483" t="s">
        <v>29</v>
      </c>
      <c r="C3483">
        <v>29</v>
      </c>
      <c r="D3483" t="s">
        <v>20</v>
      </c>
      <c r="E3483" t="s">
        <v>39</v>
      </c>
      <c r="F3483" t="s">
        <v>92</v>
      </c>
      <c r="G3483" t="s">
        <v>246</v>
      </c>
      <c r="H3483" t="s">
        <v>24</v>
      </c>
      <c r="I3483">
        <v>7</v>
      </c>
      <c r="J3483" t="s">
        <v>25</v>
      </c>
      <c r="K3483" s="1">
        <v>42415</v>
      </c>
      <c r="L3483"/>
      <c r="M3483">
        <v>9.6999999999999993</v>
      </c>
      <c r="N3483">
        <v>55634</v>
      </c>
      <c r="O3483">
        <v>2</v>
      </c>
      <c r="P3483" t="s">
        <v>26</v>
      </c>
      <c r="Q3483">
        <v>3</v>
      </c>
      <c r="R3483">
        <v>1</v>
      </c>
      <c r="S3483" t="s">
        <v>486</v>
      </c>
      <c r="T3483" t="s">
        <v>26</v>
      </c>
    </row>
    <row r="3484" spans="1:20" x14ac:dyDescent="0.3">
      <c r="A3484" t="s">
        <v>3674</v>
      </c>
      <c r="B3484" t="s">
        <v>29</v>
      </c>
      <c r="C3484">
        <v>29</v>
      </c>
      <c r="D3484" t="s">
        <v>30</v>
      </c>
      <c r="E3484" t="s">
        <v>53</v>
      </c>
      <c r="F3484" t="s">
        <v>32</v>
      </c>
      <c r="G3484" t="s">
        <v>171</v>
      </c>
      <c r="H3484" t="s">
        <v>24</v>
      </c>
      <c r="I3484">
        <v>9</v>
      </c>
      <c r="J3484" t="s">
        <v>25</v>
      </c>
      <c r="K3484" s="1">
        <v>40193</v>
      </c>
      <c r="L3484"/>
      <c r="M3484">
        <v>15.78</v>
      </c>
      <c r="N3484">
        <v>46177</v>
      </c>
      <c r="O3484">
        <v>2</v>
      </c>
      <c r="P3484" t="s">
        <v>65</v>
      </c>
      <c r="Q3484">
        <v>2</v>
      </c>
      <c r="R3484">
        <v>5</v>
      </c>
      <c r="S3484" t="s">
        <v>172</v>
      </c>
      <c r="T3484" t="s">
        <v>26</v>
      </c>
    </row>
    <row r="3485" spans="1:20" x14ac:dyDescent="0.3">
      <c r="A3485" t="s">
        <v>3675</v>
      </c>
      <c r="B3485" t="s">
        <v>29</v>
      </c>
      <c r="C3485">
        <v>39</v>
      </c>
      <c r="D3485" t="s">
        <v>30</v>
      </c>
      <c r="E3485" t="s">
        <v>53</v>
      </c>
      <c r="F3485" t="s">
        <v>82</v>
      </c>
      <c r="G3485" t="s">
        <v>83</v>
      </c>
      <c r="H3485" t="s">
        <v>51</v>
      </c>
      <c r="I3485">
        <v>3.6</v>
      </c>
      <c r="J3485" t="s">
        <v>25</v>
      </c>
      <c r="K3485" s="1">
        <v>45042</v>
      </c>
      <c r="L3485"/>
      <c r="M3485">
        <v>2.5099999999999998</v>
      </c>
      <c r="N3485">
        <v>37352</v>
      </c>
      <c r="O3485">
        <v>3</v>
      </c>
      <c r="P3485" t="s">
        <v>26</v>
      </c>
      <c r="Q3485">
        <v>2</v>
      </c>
      <c r="R3485">
        <v>3</v>
      </c>
      <c r="S3485" t="s">
        <v>343</v>
      </c>
      <c r="T3485" t="s">
        <v>26</v>
      </c>
    </row>
    <row r="3486" spans="1:20" x14ac:dyDescent="0.3">
      <c r="A3486" t="s">
        <v>577</v>
      </c>
      <c r="B3486" t="s">
        <v>19</v>
      </c>
      <c r="C3486">
        <v>37</v>
      </c>
      <c r="D3486" t="s">
        <v>30</v>
      </c>
      <c r="E3486" t="s">
        <v>36</v>
      </c>
      <c r="F3486" t="s">
        <v>67</v>
      </c>
      <c r="G3486" t="s">
        <v>90</v>
      </c>
      <c r="H3486" t="s">
        <v>51</v>
      </c>
      <c r="I3486">
        <v>11.7</v>
      </c>
      <c r="J3486" t="s">
        <v>25</v>
      </c>
      <c r="K3486" s="1">
        <v>41783</v>
      </c>
      <c r="L3486"/>
      <c r="M3486">
        <v>11.43</v>
      </c>
      <c r="N3486">
        <v>56599</v>
      </c>
      <c r="O3486">
        <v>2</v>
      </c>
      <c r="P3486" t="s">
        <v>26</v>
      </c>
      <c r="Q3486">
        <v>0</v>
      </c>
      <c r="R3486">
        <v>9</v>
      </c>
      <c r="T3486" t="s">
        <v>26</v>
      </c>
    </row>
    <row r="3487" spans="1:20" x14ac:dyDescent="0.3">
      <c r="A3487" t="s">
        <v>3676</v>
      </c>
      <c r="B3487" t="s">
        <v>19</v>
      </c>
      <c r="C3487">
        <v>32</v>
      </c>
      <c r="D3487" t="s">
        <v>30</v>
      </c>
      <c r="E3487" t="s">
        <v>63</v>
      </c>
      <c r="F3487" t="s">
        <v>45</v>
      </c>
      <c r="G3487" t="s">
        <v>164</v>
      </c>
      <c r="H3487" t="s">
        <v>24</v>
      </c>
      <c r="I3487">
        <v>3.4</v>
      </c>
      <c r="J3487" t="s">
        <v>25</v>
      </c>
      <c r="K3487" s="1">
        <v>40462</v>
      </c>
      <c r="L3487"/>
      <c r="M3487">
        <v>15.05</v>
      </c>
      <c r="N3487">
        <v>48108</v>
      </c>
      <c r="O3487">
        <v>4</v>
      </c>
      <c r="P3487" t="s">
        <v>26</v>
      </c>
      <c r="Q3487">
        <v>0</v>
      </c>
      <c r="R3487">
        <v>3</v>
      </c>
      <c r="S3487" t="s">
        <v>997</v>
      </c>
      <c r="T3487" t="s">
        <v>26</v>
      </c>
    </row>
    <row r="3488" spans="1:20" x14ac:dyDescent="0.3">
      <c r="A3488" t="s">
        <v>3677</v>
      </c>
      <c r="B3488" t="s">
        <v>29</v>
      </c>
      <c r="C3488">
        <v>34</v>
      </c>
      <c r="D3488" t="s">
        <v>20</v>
      </c>
      <c r="E3488" t="s">
        <v>31</v>
      </c>
      <c r="F3488" t="s">
        <v>82</v>
      </c>
      <c r="G3488" t="s">
        <v>83</v>
      </c>
      <c r="H3488" t="s">
        <v>24</v>
      </c>
      <c r="I3488">
        <v>13.2</v>
      </c>
      <c r="J3488" t="s">
        <v>25</v>
      </c>
      <c r="K3488" s="1">
        <v>45558</v>
      </c>
      <c r="L3488"/>
      <c r="M3488">
        <v>1.1000000000000001</v>
      </c>
      <c r="N3488">
        <v>53136</v>
      </c>
      <c r="O3488">
        <v>3</v>
      </c>
      <c r="P3488" t="s">
        <v>26</v>
      </c>
      <c r="Q3488">
        <v>6</v>
      </c>
      <c r="R3488">
        <v>7</v>
      </c>
      <c r="S3488" t="s">
        <v>1529</v>
      </c>
      <c r="T3488" t="s">
        <v>26</v>
      </c>
    </row>
    <row r="3489" spans="1:20" x14ac:dyDescent="0.3">
      <c r="A3489" t="s">
        <v>3678</v>
      </c>
      <c r="B3489" t="s">
        <v>29</v>
      </c>
      <c r="C3489">
        <v>41</v>
      </c>
      <c r="D3489" t="s">
        <v>20</v>
      </c>
      <c r="E3489" t="s">
        <v>53</v>
      </c>
      <c r="F3489" t="s">
        <v>67</v>
      </c>
      <c r="G3489" t="s">
        <v>110</v>
      </c>
      <c r="H3489" t="s">
        <v>47</v>
      </c>
      <c r="I3489">
        <v>11.8</v>
      </c>
      <c r="J3489" t="s">
        <v>25</v>
      </c>
      <c r="K3489" s="1">
        <v>44478</v>
      </c>
      <c r="L3489" s="1">
        <v>45281</v>
      </c>
      <c r="M3489">
        <v>2.2000000000000002</v>
      </c>
      <c r="N3489">
        <v>66407</v>
      </c>
      <c r="O3489">
        <v>1</v>
      </c>
      <c r="P3489" t="s">
        <v>26</v>
      </c>
      <c r="Q3489">
        <v>2</v>
      </c>
      <c r="R3489">
        <v>5</v>
      </c>
      <c r="S3489" t="s">
        <v>222</v>
      </c>
      <c r="T3489" t="s">
        <v>65</v>
      </c>
    </row>
    <row r="3490" spans="1:20" x14ac:dyDescent="0.3">
      <c r="A3490" t="s">
        <v>3679</v>
      </c>
      <c r="B3490" t="s">
        <v>29</v>
      </c>
      <c r="C3490">
        <v>31</v>
      </c>
      <c r="D3490" t="s">
        <v>30</v>
      </c>
      <c r="E3490" t="s">
        <v>31</v>
      </c>
      <c r="F3490" t="s">
        <v>54</v>
      </c>
      <c r="G3490" t="s">
        <v>139</v>
      </c>
      <c r="H3490" t="s">
        <v>24</v>
      </c>
      <c r="I3490">
        <v>5</v>
      </c>
      <c r="J3490" t="s">
        <v>25</v>
      </c>
      <c r="K3490" s="1">
        <v>42846</v>
      </c>
      <c r="L3490"/>
      <c r="M3490">
        <v>8.52</v>
      </c>
      <c r="N3490">
        <v>43959</v>
      </c>
      <c r="O3490">
        <v>2</v>
      </c>
      <c r="P3490" t="s">
        <v>26</v>
      </c>
      <c r="Q3490">
        <v>1</v>
      </c>
      <c r="R3490">
        <v>9</v>
      </c>
      <c r="S3490" t="s">
        <v>639</v>
      </c>
      <c r="T3490" t="s">
        <v>26</v>
      </c>
    </row>
    <row r="3491" spans="1:20" x14ac:dyDescent="0.3">
      <c r="A3491" t="s">
        <v>3680</v>
      </c>
      <c r="B3491" t="s">
        <v>19</v>
      </c>
      <c r="C3491">
        <v>27</v>
      </c>
      <c r="D3491" t="s">
        <v>30</v>
      </c>
      <c r="E3491" t="s">
        <v>21</v>
      </c>
      <c r="F3491" t="s">
        <v>54</v>
      </c>
      <c r="G3491" t="s">
        <v>77</v>
      </c>
      <c r="H3491" t="s">
        <v>24</v>
      </c>
      <c r="I3491">
        <v>2.1</v>
      </c>
      <c r="J3491" t="s">
        <v>85</v>
      </c>
      <c r="K3491" s="1">
        <v>43468</v>
      </c>
      <c r="L3491"/>
      <c r="M3491">
        <v>6.82</v>
      </c>
      <c r="N3491">
        <v>36769</v>
      </c>
      <c r="O3491">
        <v>3</v>
      </c>
      <c r="P3491" t="s">
        <v>26</v>
      </c>
      <c r="Q3491">
        <v>4</v>
      </c>
      <c r="R3491">
        <v>5</v>
      </c>
      <c r="S3491" t="s">
        <v>816</v>
      </c>
      <c r="T3491" t="s">
        <v>26</v>
      </c>
    </row>
    <row r="3492" spans="1:20" x14ac:dyDescent="0.3">
      <c r="A3492" t="s">
        <v>3681</v>
      </c>
      <c r="B3492" t="s">
        <v>29</v>
      </c>
      <c r="C3492">
        <v>23</v>
      </c>
      <c r="D3492" t="s">
        <v>30</v>
      </c>
      <c r="E3492" t="s">
        <v>44</v>
      </c>
      <c r="F3492" t="s">
        <v>40</v>
      </c>
      <c r="G3492" t="s">
        <v>50</v>
      </c>
      <c r="H3492" t="s">
        <v>24</v>
      </c>
      <c r="I3492">
        <v>1.2</v>
      </c>
      <c r="J3492" t="s">
        <v>25</v>
      </c>
      <c r="K3492" s="1">
        <v>41196</v>
      </c>
      <c r="L3492"/>
      <c r="M3492">
        <v>13.04</v>
      </c>
      <c r="N3492">
        <v>34745</v>
      </c>
      <c r="O3492">
        <v>3</v>
      </c>
      <c r="P3492" t="s">
        <v>26</v>
      </c>
      <c r="Q3492">
        <v>5</v>
      </c>
      <c r="R3492">
        <v>3</v>
      </c>
      <c r="S3492" t="s">
        <v>148</v>
      </c>
      <c r="T3492" t="s">
        <v>26</v>
      </c>
    </row>
    <row r="3493" spans="1:20" x14ac:dyDescent="0.3">
      <c r="A3493" t="s">
        <v>3682</v>
      </c>
      <c r="B3493" t="s">
        <v>29</v>
      </c>
      <c r="C3493">
        <v>21</v>
      </c>
      <c r="D3493" t="s">
        <v>30</v>
      </c>
      <c r="E3493" t="s">
        <v>39</v>
      </c>
      <c r="F3493" t="s">
        <v>40</v>
      </c>
      <c r="G3493" t="s">
        <v>50</v>
      </c>
      <c r="H3493" t="s">
        <v>24</v>
      </c>
      <c r="I3493">
        <v>0</v>
      </c>
      <c r="J3493" t="s">
        <v>25</v>
      </c>
      <c r="K3493" s="1">
        <v>39693</v>
      </c>
      <c r="L3493"/>
      <c r="M3493">
        <v>17.149999999999999</v>
      </c>
      <c r="N3493">
        <v>31804</v>
      </c>
      <c r="O3493">
        <v>3</v>
      </c>
      <c r="P3493" t="s">
        <v>26</v>
      </c>
      <c r="Q3493">
        <v>1</v>
      </c>
      <c r="R3493">
        <v>8</v>
      </c>
      <c r="S3493" t="s">
        <v>64</v>
      </c>
      <c r="T3493" t="s">
        <v>26</v>
      </c>
    </row>
    <row r="3494" spans="1:20" x14ac:dyDescent="0.3">
      <c r="A3494" t="s">
        <v>3683</v>
      </c>
      <c r="B3494" t="s">
        <v>29</v>
      </c>
      <c r="C3494">
        <v>23</v>
      </c>
      <c r="D3494" t="s">
        <v>30</v>
      </c>
      <c r="E3494" t="s">
        <v>53</v>
      </c>
      <c r="F3494" t="s">
        <v>92</v>
      </c>
      <c r="G3494" t="s">
        <v>93</v>
      </c>
      <c r="H3494" t="s">
        <v>47</v>
      </c>
      <c r="I3494">
        <v>1.6</v>
      </c>
      <c r="J3494" t="s">
        <v>25</v>
      </c>
      <c r="K3494" s="1">
        <v>41929</v>
      </c>
      <c r="L3494"/>
      <c r="M3494">
        <v>11.03</v>
      </c>
      <c r="N3494">
        <v>31230</v>
      </c>
      <c r="O3494">
        <v>3</v>
      </c>
      <c r="P3494" t="s">
        <v>26</v>
      </c>
      <c r="Q3494">
        <v>1</v>
      </c>
      <c r="R3494">
        <v>5</v>
      </c>
      <c r="S3494" t="s">
        <v>245</v>
      </c>
      <c r="T3494" t="s">
        <v>26</v>
      </c>
    </row>
    <row r="3495" spans="1:20" x14ac:dyDescent="0.3">
      <c r="A3495" t="s">
        <v>3684</v>
      </c>
      <c r="B3495" t="s">
        <v>29</v>
      </c>
      <c r="C3495">
        <v>32</v>
      </c>
      <c r="D3495" t="s">
        <v>20</v>
      </c>
      <c r="E3495" t="s">
        <v>53</v>
      </c>
      <c r="F3495" t="s">
        <v>45</v>
      </c>
      <c r="G3495" t="s">
        <v>164</v>
      </c>
      <c r="H3495" t="s">
        <v>24</v>
      </c>
      <c r="I3495">
        <v>10.8</v>
      </c>
      <c r="J3495" t="s">
        <v>25</v>
      </c>
      <c r="K3495" s="1">
        <v>41610</v>
      </c>
      <c r="L3495"/>
      <c r="M3495">
        <v>11.9</v>
      </c>
      <c r="N3495">
        <v>56009</v>
      </c>
      <c r="O3495">
        <v>2</v>
      </c>
      <c r="P3495" t="s">
        <v>26</v>
      </c>
      <c r="Q3495">
        <v>3</v>
      </c>
      <c r="R3495">
        <v>10</v>
      </c>
      <c r="S3495" t="s">
        <v>1503</v>
      </c>
      <c r="T3495" t="s">
        <v>26</v>
      </c>
    </row>
    <row r="3496" spans="1:20" x14ac:dyDescent="0.3">
      <c r="A3496" t="s">
        <v>3685</v>
      </c>
      <c r="B3496" t="s">
        <v>19</v>
      </c>
      <c r="C3496">
        <v>40</v>
      </c>
      <c r="D3496" t="s">
        <v>30</v>
      </c>
      <c r="E3496" t="s">
        <v>53</v>
      </c>
      <c r="F3496" t="s">
        <v>92</v>
      </c>
      <c r="G3496" t="s">
        <v>120</v>
      </c>
      <c r="H3496" t="s">
        <v>24</v>
      </c>
      <c r="I3496">
        <v>11.7</v>
      </c>
      <c r="J3496" t="s">
        <v>25</v>
      </c>
      <c r="K3496" s="1">
        <v>45566</v>
      </c>
      <c r="L3496" s="1">
        <v>45791</v>
      </c>
      <c r="M3496">
        <v>0.62</v>
      </c>
      <c r="N3496">
        <v>58710</v>
      </c>
      <c r="O3496">
        <v>4</v>
      </c>
      <c r="P3496" t="s">
        <v>26</v>
      </c>
      <c r="Q3496">
        <v>2</v>
      </c>
      <c r="R3496">
        <v>8</v>
      </c>
      <c r="S3496" t="s">
        <v>823</v>
      </c>
      <c r="T3496" t="s">
        <v>65</v>
      </c>
    </row>
    <row r="3497" spans="1:20" x14ac:dyDescent="0.3">
      <c r="A3497" t="s">
        <v>3686</v>
      </c>
      <c r="B3497" t="s">
        <v>29</v>
      </c>
      <c r="C3497">
        <v>28</v>
      </c>
      <c r="D3497" t="s">
        <v>30</v>
      </c>
      <c r="E3497" t="s">
        <v>63</v>
      </c>
      <c r="F3497" t="s">
        <v>82</v>
      </c>
      <c r="G3497" t="s">
        <v>107</v>
      </c>
      <c r="H3497" t="s">
        <v>24</v>
      </c>
      <c r="I3497">
        <v>3.1</v>
      </c>
      <c r="J3497" t="s">
        <v>25</v>
      </c>
      <c r="K3497" s="1">
        <v>44689</v>
      </c>
      <c r="L3497"/>
      <c r="M3497">
        <v>3.47</v>
      </c>
      <c r="N3497">
        <v>41499</v>
      </c>
      <c r="O3497">
        <v>3</v>
      </c>
      <c r="P3497" t="s">
        <v>26</v>
      </c>
      <c r="Q3497">
        <v>4</v>
      </c>
      <c r="R3497">
        <v>2</v>
      </c>
      <c r="S3497" t="s">
        <v>491</v>
      </c>
      <c r="T3497" t="s">
        <v>26</v>
      </c>
    </row>
    <row r="3498" spans="1:20" x14ac:dyDescent="0.3">
      <c r="A3498" t="s">
        <v>3687</v>
      </c>
      <c r="B3498" t="s">
        <v>19</v>
      </c>
      <c r="C3498">
        <v>26</v>
      </c>
      <c r="D3498" t="s">
        <v>30</v>
      </c>
      <c r="E3498" t="s">
        <v>39</v>
      </c>
      <c r="F3498" t="s">
        <v>67</v>
      </c>
      <c r="G3498" t="s">
        <v>90</v>
      </c>
      <c r="H3498" t="s">
        <v>24</v>
      </c>
      <c r="I3498">
        <v>4.8</v>
      </c>
      <c r="J3498" t="s">
        <v>25</v>
      </c>
      <c r="K3498" s="1">
        <v>42151</v>
      </c>
      <c r="L3498"/>
      <c r="M3498">
        <v>10.42</v>
      </c>
      <c r="N3498">
        <v>38459</v>
      </c>
      <c r="O3498">
        <v>2</v>
      </c>
      <c r="P3498" t="s">
        <v>26</v>
      </c>
      <c r="Q3498">
        <v>4</v>
      </c>
      <c r="R3498">
        <v>7</v>
      </c>
      <c r="S3498" t="s">
        <v>72</v>
      </c>
      <c r="T3498" t="s">
        <v>26</v>
      </c>
    </row>
    <row r="3499" spans="1:20" x14ac:dyDescent="0.3">
      <c r="A3499" t="s">
        <v>3688</v>
      </c>
      <c r="B3499" t="s">
        <v>29</v>
      </c>
      <c r="C3499">
        <v>27</v>
      </c>
      <c r="D3499" t="s">
        <v>20</v>
      </c>
      <c r="E3499" t="s">
        <v>31</v>
      </c>
      <c r="F3499" t="s">
        <v>67</v>
      </c>
      <c r="G3499" t="s">
        <v>176</v>
      </c>
      <c r="H3499" t="s">
        <v>24</v>
      </c>
      <c r="I3499">
        <v>5.2</v>
      </c>
      <c r="J3499" t="s">
        <v>25</v>
      </c>
      <c r="K3499" s="1">
        <v>39968</v>
      </c>
      <c r="L3499"/>
      <c r="M3499">
        <v>16.399999999999999</v>
      </c>
      <c r="N3499">
        <v>52495</v>
      </c>
      <c r="O3499">
        <v>2</v>
      </c>
      <c r="P3499" t="s">
        <v>26</v>
      </c>
      <c r="Q3499">
        <v>2</v>
      </c>
      <c r="R3499">
        <v>6</v>
      </c>
      <c r="S3499" t="s">
        <v>463</v>
      </c>
      <c r="T3499" t="s">
        <v>26</v>
      </c>
    </row>
    <row r="3500" spans="1:20" x14ac:dyDescent="0.3">
      <c r="A3500" t="s">
        <v>3689</v>
      </c>
      <c r="B3500" t="s">
        <v>29</v>
      </c>
      <c r="C3500">
        <v>38</v>
      </c>
      <c r="D3500" t="s">
        <v>20</v>
      </c>
      <c r="E3500" t="s">
        <v>63</v>
      </c>
      <c r="F3500" t="s">
        <v>82</v>
      </c>
      <c r="G3500" t="s">
        <v>83</v>
      </c>
      <c r="H3500" t="s">
        <v>24</v>
      </c>
      <c r="I3500">
        <v>9.6</v>
      </c>
      <c r="J3500" t="s">
        <v>25</v>
      </c>
      <c r="K3500" s="1">
        <v>39453</v>
      </c>
      <c r="L3500"/>
      <c r="M3500">
        <v>17.809999999999999</v>
      </c>
      <c r="N3500">
        <v>51154</v>
      </c>
      <c r="O3500">
        <v>2</v>
      </c>
      <c r="P3500" t="s">
        <v>26</v>
      </c>
      <c r="Q3500">
        <v>2</v>
      </c>
      <c r="R3500">
        <v>8</v>
      </c>
      <c r="S3500" t="s">
        <v>1239</v>
      </c>
      <c r="T3500" t="s">
        <v>26</v>
      </c>
    </row>
    <row r="3501" spans="1:20" x14ac:dyDescent="0.3">
      <c r="A3501" t="s">
        <v>256</v>
      </c>
      <c r="B3501" t="s">
        <v>19</v>
      </c>
      <c r="C3501">
        <v>24</v>
      </c>
      <c r="D3501" t="s">
        <v>30</v>
      </c>
      <c r="E3501" t="s">
        <v>58</v>
      </c>
      <c r="F3501" t="s">
        <v>54</v>
      </c>
      <c r="G3501" t="s">
        <v>77</v>
      </c>
      <c r="H3501" t="s">
        <v>24</v>
      </c>
      <c r="I3501">
        <v>4</v>
      </c>
      <c r="J3501" t="s">
        <v>25</v>
      </c>
      <c r="K3501" s="1">
        <v>44222</v>
      </c>
      <c r="L3501" s="1">
        <v>44532</v>
      </c>
      <c r="M3501">
        <v>0.85</v>
      </c>
      <c r="N3501">
        <v>41913</v>
      </c>
      <c r="O3501">
        <v>2</v>
      </c>
      <c r="P3501" t="s">
        <v>26</v>
      </c>
      <c r="Q3501">
        <v>2</v>
      </c>
      <c r="R3501">
        <v>7</v>
      </c>
      <c r="T3501" t="s">
        <v>65</v>
      </c>
    </row>
    <row r="3502" spans="1:20" x14ac:dyDescent="0.3">
      <c r="A3502" t="s">
        <v>3690</v>
      </c>
      <c r="B3502" t="s">
        <v>29</v>
      </c>
      <c r="C3502">
        <v>34</v>
      </c>
      <c r="D3502" t="s">
        <v>179</v>
      </c>
      <c r="E3502" t="s">
        <v>31</v>
      </c>
      <c r="F3502" t="s">
        <v>22</v>
      </c>
      <c r="G3502" t="s">
        <v>74</v>
      </c>
      <c r="H3502" t="s">
        <v>24</v>
      </c>
      <c r="I3502">
        <v>4.5</v>
      </c>
      <c r="J3502" t="s">
        <v>25</v>
      </c>
      <c r="K3502" s="1">
        <v>44154</v>
      </c>
      <c r="L3502"/>
      <c r="M3502">
        <v>4.9400000000000004</v>
      </c>
      <c r="N3502">
        <v>38847</v>
      </c>
      <c r="O3502">
        <v>3</v>
      </c>
      <c r="P3502" t="s">
        <v>26</v>
      </c>
      <c r="Q3502">
        <v>3</v>
      </c>
      <c r="R3502">
        <v>5</v>
      </c>
      <c r="S3502" t="s">
        <v>250</v>
      </c>
      <c r="T3502" t="s">
        <v>26</v>
      </c>
    </row>
    <row r="3503" spans="1:20" x14ac:dyDescent="0.3">
      <c r="A3503" t="s">
        <v>365</v>
      </c>
      <c r="B3503" t="s">
        <v>19</v>
      </c>
      <c r="C3503">
        <v>32</v>
      </c>
      <c r="D3503" t="s">
        <v>20</v>
      </c>
      <c r="E3503" t="s">
        <v>21</v>
      </c>
      <c r="F3503" t="s">
        <v>32</v>
      </c>
      <c r="G3503" t="s">
        <v>171</v>
      </c>
      <c r="H3503" t="s">
        <v>24</v>
      </c>
      <c r="I3503">
        <v>7.1</v>
      </c>
      <c r="J3503" t="s">
        <v>25</v>
      </c>
      <c r="K3503" s="1">
        <v>39811</v>
      </c>
      <c r="L3503"/>
      <c r="M3503">
        <v>16.829999999999998</v>
      </c>
      <c r="N3503">
        <v>42835</v>
      </c>
      <c r="O3503">
        <v>2</v>
      </c>
      <c r="P3503" t="s">
        <v>26</v>
      </c>
      <c r="Q3503">
        <v>2</v>
      </c>
      <c r="R3503">
        <v>5</v>
      </c>
      <c r="T3503" t="s">
        <v>26</v>
      </c>
    </row>
    <row r="3504" spans="1:20" x14ac:dyDescent="0.3">
      <c r="A3504" t="s">
        <v>3691</v>
      </c>
      <c r="B3504" t="s">
        <v>29</v>
      </c>
      <c r="C3504">
        <v>39</v>
      </c>
      <c r="D3504" t="s">
        <v>30</v>
      </c>
      <c r="E3504" t="s">
        <v>53</v>
      </c>
      <c r="F3504" t="s">
        <v>82</v>
      </c>
      <c r="G3504" t="s">
        <v>284</v>
      </c>
      <c r="H3504" t="s">
        <v>24</v>
      </c>
      <c r="I3504">
        <v>5.3</v>
      </c>
      <c r="J3504" t="s">
        <v>25</v>
      </c>
      <c r="K3504" s="1">
        <v>42855</v>
      </c>
      <c r="L3504"/>
      <c r="M3504">
        <v>8.5</v>
      </c>
      <c r="N3504">
        <v>43496</v>
      </c>
      <c r="O3504">
        <v>3</v>
      </c>
      <c r="P3504" t="s">
        <v>26</v>
      </c>
      <c r="Q3504">
        <v>3</v>
      </c>
      <c r="R3504">
        <v>7</v>
      </c>
      <c r="S3504" t="s">
        <v>972</v>
      </c>
      <c r="T3504" t="s">
        <v>26</v>
      </c>
    </row>
    <row r="3505" spans="1:20" x14ac:dyDescent="0.3">
      <c r="A3505" t="s">
        <v>3692</v>
      </c>
      <c r="B3505" t="s">
        <v>29</v>
      </c>
      <c r="C3505">
        <v>27</v>
      </c>
      <c r="D3505" t="s">
        <v>20</v>
      </c>
      <c r="E3505" t="s">
        <v>31</v>
      </c>
      <c r="F3505" t="s">
        <v>32</v>
      </c>
      <c r="G3505" t="s">
        <v>33</v>
      </c>
      <c r="H3505" t="s">
        <v>24</v>
      </c>
      <c r="I3505">
        <v>7</v>
      </c>
      <c r="J3505" t="s">
        <v>25</v>
      </c>
      <c r="K3505" s="1">
        <v>44249</v>
      </c>
      <c r="L3505" s="1">
        <v>45002</v>
      </c>
      <c r="M3505">
        <v>2.06</v>
      </c>
      <c r="N3505">
        <v>42681</v>
      </c>
      <c r="O3505">
        <v>2</v>
      </c>
      <c r="P3505" t="s">
        <v>65</v>
      </c>
      <c r="Q3505">
        <v>0</v>
      </c>
      <c r="R3505">
        <v>5</v>
      </c>
      <c r="S3505" t="s">
        <v>292</v>
      </c>
      <c r="T3505" t="s">
        <v>65</v>
      </c>
    </row>
    <row r="3506" spans="1:20" x14ac:dyDescent="0.3">
      <c r="A3506" t="s">
        <v>1138</v>
      </c>
      <c r="B3506" t="s">
        <v>19</v>
      </c>
      <c r="C3506">
        <v>28</v>
      </c>
      <c r="D3506" t="s">
        <v>30</v>
      </c>
      <c r="E3506" t="s">
        <v>31</v>
      </c>
      <c r="F3506" t="s">
        <v>45</v>
      </c>
      <c r="G3506" t="s">
        <v>98</v>
      </c>
      <c r="H3506" t="s">
        <v>84</v>
      </c>
      <c r="I3506">
        <v>1.8</v>
      </c>
      <c r="J3506" t="s">
        <v>85</v>
      </c>
      <c r="K3506" s="1">
        <v>42346</v>
      </c>
      <c r="L3506" s="1">
        <v>45912</v>
      </c>
      <c r="M3506">
        <v>9.76</v>
      </c>
      <c r="N3506">
        <v>38418</v>
      </c>
      <c r="O3506">
        <v>3</v>
      </c>
      <c r="P3506" t="s">
        <v>26</v>
      </c>
      <c r="Q3506">
        <v>2</v>
      </c>
      <c r="R3506">
        <v>11</v>
      </c>
      <c r="T3506" t="s">
        <v>65</v>
      </c>
    </row>
    <row r="3507" spans="1:20" x14ac:dyDescent="0.3">
      <c r="A3507" t="s">
        <v>3693</v>
      </c>
      <c r="B3507" t="s">
        <v>19</v>
      </c>
      <c r="C3507">
        <v>31</v>
      </c>
      <c r="D3507" t="s">
        <v>30</v>
      </c>
      <c r="E3507" t="s">
        <v>31</v>
      </c>
      <c r="F3507" t="s">
        <v>45</v>
      </c>
      <c r="G3507" t="s">
        <v>98</v>
      </c>
      <c r="H3507" t="s">
        <v>84</v>
      </c>
      <c r="I3507">
        <v>7.1</v>
      </c>
      <c r="J3507" t="s">
        <v>25</v>
      </c>
      <c r="K3507" s="1">
        <v>40190</v>
      </c>
      <c r="L3507"/>
      <c r="M3507">
        <v>15.79</v>
      </c>
      <c r="N3507">
        <v>48711</v>
      </c>
      <c r="O3507">
        <v>4</v>
      </c>
      <c r="P3507" t="s">
        <v>26</v>
      </c>
      <c r="Q3507">
        <v>2</v>
      </c>
      <c r="R3507">
        <v>13</v>
      </c>
      <c r="S3507" t="s">
        <v>660</v>
      </c>
      <c r="T3507" t="s">
        <v>26</v>
      </c>
    </row>
    <row r="3508" spans="1:20" x14ac:dyDescent="0.3">
      <c r="A3508" t="s">
        <v>3694</v>
      </c>
      <c r="B3508" t="s">
        <v>19</v>
      </c>
      <c r="C3508">
        <v>30</v>
      </c>
      <c r="D3508" t="s">
        <v>20</v>
      </c>
      <c r="E3508" t="s">
        <v>63</v>
      </c>
      <c r="F3508" t="s">
        <v>54</v>
      </c>
      <c r="G3508" t="s">
        <v>77</v>
      </c>
      <c r="H3508" t="s">
        <v>24</v>
      </c>
      <c r="I3508">
        <v>5.6</v>
      </c>
      <c r="J3508" t="s">
        <v>25</v>
      </c>
      <c r="K3508" s="1">
        <v>39744</v>
      </c>
      <c r="L3508"/>
      <c r="M3508">
        <v>17.010000000000002</v>
      </c>
      <c r="N3508">
        <v>48487</v>
      </c>
      <c r="O3508">
        <v>3</v>
      </c>
      <c r="P3508" t="s">
        <v>26</v>
      </c>
      <c r="Q3508">
        <v>0</v>
      </c>
      <c r="R3508">
        <v>5</v>
      </c>
      <c r="S3508" t="s">
        <v>975</v>
      </c>
      <c r="T3508" t="s">
        <v>26</v>
      </c>
    </row>
    <row r="3509" spans="1:20" x14ac:dyDescent="0.3">
      <c r="A3509" t="s">
        <v>3695</v>
      </c>
      <c r="B3509" t="s">
        <v>29</v>
      </c>
      <c r="C3509">
        <v>34</v>
      </c>
      <c r="D3509" t="s">
        <v>20</v>
      </c>
      <c r="E3509" t="s">
        <v>53</v>
      </c>
      <c r="F3509" t="s">
        <v>92</v>
      </c>
      <c r="G3509" t="s">
        <v>93</v>
      </c>
      <c r="H3509" t="s">
        <v>84</v>
      </c>
      <c r="I3509">
        <v>6.6</v>
      </c>
      <c r="J3509" t="s">
        <v>25</v>
      </c>
      <c r="K3509" s="1">
        <v>43808</v>
      </c>
      <c r="L3509"/>
      <c r="M3509">
        <v>5.89</v>
      </c>
      <c r="N3509">
        <v>48527</v>
      </c>
      <c r="O3509">
        <v>3</v>
      </c>
      <c r="P3509" t="s">
        <v>26</v>
      </c>
      <c r="Q3509">
        <v>1</v>
      </c>
      <c r="R3509">
        <v>5</v>
      </c>
      <c r="S3509" t="s">
        <v>629</v>
      </c>
      <c r="T3509" t="s">
        <v>26</v>
      </c>
    </row>
    <row r="3510" spans="1:20" x14ac:dyDescent="0.3">
      <c r="A3510" t="s">
        <v>3696</v>
      </c>
      <c r="B3510" t="s">
        <v>29</v>
      </c>
      <c r="C3510">
        <v>35</v>
      </c>
      <c r="D3510" t="s">
        <v>30</v>
      </c>
      <c r="E3510" t="s">
        <v>58</v>
      </c>
      <c r="F3510" t="s">
        <v>45</v>
      </c>
      <c r="G3510" t="s">
        <v>98</v>
      </c>
      <c r="H3510" t="s">
        <v>51</v>
      </c>
      <c r="I3510">
        <v>12.9</v>
      </c>
      <c r="J3510" t="s">
        <v>25</v>
      </c>
      <c r="K3510" s="1">
        <v>41997</v>
      </c>
      <c r="L3510"/>
      <c r="M3510">
        <v>10.84</v>
      </c>
      <c r="N3510">
        <v>72986</v>
      </c>
      <c r="O3510">
        <v>3</v>
      </c>
      <c r="P3510" t="s">
        <v>65</v>
      </c>
      <c r="Q3510">
        <v>0</v>
      </c>
      <c r="R3510">
        <v>8</v>
      </c>
      <c r="S3510" t="s">
        <v>244</v>
      </c>
      <c r="T3510" t="s">
        <v>26</v>
      </c>
    </row>
    <row r="3511" spans="1:20" x14ac:dyDescent="0.3">
      <c r="A3511" t="s">
        <v>3697</v>
      </c>
      <c r="B3511" t="s">
        <v>19</v>
      </c>
      <c r="C3511">
        <v>36</v>
      </c>
      <c r="D3511" t="s">
        <v>30</v>
      </c>
      <c r="E3511" t="s">
        <v>39</v>
      </c>
      <c r="F3511" t="s">
        <v>67</v>
      </c>
      <c r="G3511" t="s">
        <v>71</v>
      </c>
      <c r="H3511" t="s">
        <v>51</v>
      </c>
      <c r="I3511">
        <v>5</v>
      </c>
      <c r="J3511" t="s">
        <v>25</v>
      </c>
      <c r="K3511" s="1">
        <v>45198</v>
      </c>
      <c r="L3511"/>
      <c r="M3511">
        <v>2.08</v>
      </c>
      <c r="N3511">
        <v>54855</v>
      </c>
      <c r="O3511">
        <v>4</v>
      </c>
      <c r="P3511" t="s">
        <v>26</v>
      </c>
      <c r="Q3511">
        <v>0</v>
      </c>
      <c r="R3511">
        <v>6</v>
      </c>
      <c r="S3511" t="s">
        <v>1407</v>
      </c>
      <c r="T3511" t="s">
        <v>26</v>
      </c>
    </row>
    <row r="3512" spans="1:20" x14ac:dyDescent="0.3">
      <c r="A3512" t="s">
        <v>3698</v>
      </c>
      <c r="B3512" t="s">
        <v>29</v>
      </c>
      <c r="C3512">
        <v>33</v>
      </c>
      <c r="D3512" t="s">
        <v>20</v>
      </c>
      <c r="E3512" t="s">
        <v>53</v>
      </c>
      <c r="F3512" t="s">
        <v>22</v>
      </c>
      <c r="G3512" t="s">
        <v>59</v>
      </c>
      <c r="H3512" t="s">
        <v>24</v>
      </c>
      <c r="I3512">
        <v>6.1</v>
      </c>
      <c r="J3512" t="s">
        <v>25</v>
      </c>
      <c r="K3512" s="1">
        <v>41043</v>
      </c>
      <c r="L3512"/>
      <c r="M3512">
        <v>13.46</v>
      </c>
      <c r="N3512">
        <v>37264</v>
      </c>
      <c r="O3512">
        <v>4</v>
      </c>
      <c r="P3512" t="s">
        <v>65</v>
      </c>
      <c r="Q3512">
        <v>1</v>
      </c>
      <c r="R3512">
        <v>7</v>
      </c>
      <c r="S3512" t="s">
        <v>527</v>
      </c>
      <c r="T3512" t="s">
        <v>26</v>
      </c>
    </row>
    <row r="3513" spans="1:20" x14ac:dyDescent="0.3">
      <c r="A3513" t="s">
        <v>3699</v>
      </c>
      <c r="B3513" t="s">
        <v>29</v>
      </c>
      <c r="C3513">
        <v>33</v>
      </c>
      <c r="D3513" t="s">
        <v>30</v>
      </c>
      <c r="E3513" t="s">
        <v>44</v>
      </c>
      <c r="F3513" t="s">
        <v>54</v>
      </c>
      <c r="G3513" t="s">
        <v>77</v>
      </c>
      <c r="H3513" t="s">
        <v>47</v>
      </c>
      <c r="I3513">
        <v>8.1999999999999993</v>
      </c>
      <c r="J3513" t="s">
        <v>25</v>
      </c>
      <c r="K3513" s="1">
        <v>41194</v>
      </c>
      <c r="L3513"/>
      <c r="M3513">
        <v>13.04</v>
      </c>
      <c r="N3513">
        <v>49439</v>
      </c>
      <c r="O3513">
        <v>4</v>
      </c>
      <c r="P3513" t="s">
        <v>65</v>
      </c>
      <c r="Q3513">
        <v>3</v>
      </c>
      <c r="R3513">
        <v>2</v>
      </c>
      <c r="S3513" t="s">
        <v>294</v>
      </c>
      <c r="T3513" t="s">
        <v>26</v>
      </c>
    </row>
    <row r="3514" spans="1:20" x14ac:dyDescent="0.3">
      <c r="A3514" t="s">
        <v>3700</v>
      </c>
      <c r="B3514" t="s">
        <v>29</v>
      </c>
      <c r="C3514">
        <v>29</v>
      </c>
      <c r="D3514" t="s">
        <v>30</v>
      </c>
      <c r="E3514" t="s">
        <v>39</v>
      </c>
      <c r="F3514" t="s">
        <v>45</v>
      </c>
      <c r="G3514" t="s">
        <v>46</v>
      </c>
      <c r="H3514" t="s">
        <v>47</v>
      </c>
      <c r="I3514">
        <v>7.4</v>
      </c>
      <c r="J3514" t="s">
        <v>25</v>
      </c>
      <c r="K3514" s="1">
        <v>41536</v>
      </c>
      <c r="L3514" s="1">
        <v>41652</v>
      </c>
      <c r="M3514">
        <v>0.32</v>
      </c>
      <c r="N3514">
        <v>51135</v>
      </c>
      <c r="O3514">
        <v>2</v>
      </c>
      <c r="P3514" t="s">
        <v>26</v>
      </c>
      <c r="Q3514">
        <v>3</v>
      </c>
      <c r="R3514">
        <v>7</v>
      </c>
      <c r="S3514" t="s">
        <v>368</v>
      </c>
      <c r="T3514" t="s">
        <v>65</v>
      </c>
    </row>
    <row r="3515" spans="1:20" x14ac:dyDescent="0.3">
      <c r="A3515" t="s">
        <v>3701</v>
      </c>
      <c r="B3515" t="s">
        <v>29</v>
      </c>
      <c r="C3515">
        <v>30</v>
      </c>
      <c r="D3515" t="s">
        <v>20</v>
      </c>
      <c r="E3515" t="s">
        <v>36</v>
      </c>
      <c r="F3515" t="s">
        <v>32</v>
      </c>
      <c r="G3515" t="s">
        <v>171</v>
      </c>
      <c r="H3515" t="s">
        <v>51</v>
      </c>
      <c r="I3515">
        <v>5.8</v>
      </c>
      <c r="J3515" t="s">
        <v>85</v>
      </c>
      <c r="K3515" s="1">
        <v>45515</v>
      </c>
      <c r="L3515"/>
      <c r="M3515">
        <v>1.21</v>
      </c>
      <c r="N3515">
        <v>38314</v>
      </c>
      <c r="O3515">
        <v>3</v>
      </c>
      <c r="P3515" t="s">
        <v>26</v>
      </c>
      <c r="Q3515">
        <v>1</v>
      </c>
      <c r="R3515">
        <v>6</v>
      </c>
      <c r="S3515" t="s">
        <v>540</v>
      </c>
      <c r="T3515" t="s">
        <v>26</v>
      </c>
    </row>
    <row r="3516" spans="1:20" x14ac:dyDescent="0.3">
      <c r="A3516" t="s">
        <v>3702</v>
      </c>
      <c r="B3516" t="s">
        <v>19</v>
      </c>
      <c r="C3516">
        <v>30</v>
      </c>
      <c r="D3516" t="s">
        <v>20</v>
      </c>
      <c r="E3516" t="s">
        <v>39</v>
      </c>
      <c r="F3516" t="s">
        <v>67</v>
      </c>
      <c r="G3516" t="s">
        <v>176</v>
      </c>
      <c r="H3516" t="s">
        <v>47</v>
      </c>
      <c r="I3516">
        <v>10</v>
      </c>
      <c r="J3516" t="s">
        <v>85</v>
      </c>
      <c r="K3516" s="1">
        <v>43465</v>
      </c>
      <c r="L3516"/>
      <c r="M3516">
        <v>6.83</v>
      </c>
      <c r="N3516">
        <v>62131</v>
      </c>
      <c r="O3516">
        <v>2</v>
      </c>
      <c r="P3516" t="s">
        <v>26</v>
      </c>
      <c r="Q3516">
        <v>2</v>
      </c>
      <c r="R3516">
        <v>8</v>
      </c>
      <c r="S3516" t="s">
        <v>1431</v>
      </c>
      <c r="T3516" t="s">
        <v>26</v>
      </c>
    </row>
    <row r="3517" spans="1:20" x14ac:dyDescent="0.3">
      <c r="A3517" t="s">
        <v>3703</v>
      </c>
      <c r="B3517" t="s">
        <v>29</v>
      </c>
      <c r="C3517">
        <v>39</v>
      </c>
      <c r="D3517" t="s">
        <v>30</v>
      </c>
      <c r="E3517" t="s">
        <v>21</v>
      </c>
      <c r="F3517" t="s">
        <v>22</v>
      </c>
      <c r="G3517" t="s">
        <v>23</v>
      </c>
      <c r="H3517" t="s">
        <v>24</v>
      </c>
      <c r="I3517">
        <v>6.9</v>
      </c>
      <c r="J3517" t="s">
        <v>25</v>
      </c>
      <c r="K3517" s="1">
        <v>44913</v>
      </c>
      <c r="L3517"/>
      <c r="M3517">
        <v>2.86</v>
      </c>
      <c r="N3517">
        <v>42908</v>
      </c>
      <c r="O3517">
        <v>3</v>
      </c>
      <c r="P3517" t="s">
        <v>26</v>
      </c>
      <c r="Q3517">
        <v>2</v>
      </c>
      <c r="R3517">
        <v>10</v>
      </c>
      <c r="S3517" t="s">
        <v>300</v>
      </c>
      <c r="T3517" t="s">
        <v>26</v>
      </c>
    </row>
    <row r="3518" spans="1:20" x14ac:dyDescent="0.3">
      <c r="A3518" t="s">
        <v>3704</v>
      </c>
      <c r="B3518" t="s">
        <v>19</v>
      </c>
      <c r="C3518">
        <v>30</v>
      </c>
      <c r="D3518" t="s">
        <v>30</v>
      </c>
      <c r="E3518" t="s">
        <v>53</v>
      </c>
      <c r="F3518" t="s">
        <v>67</v>
      </c>
      <c r="G3518" t="s">
        <v>68</v>
      </c>
      <c r="H3518" t="s">
        <v>24</v>
      </c>
      <c r="I3518">
        <v>10</v>
      </c>
      <c r="J3518" t="s">
        <v>25</v>
      </c>
      <c r="K3518" s="1">
        <v>42373</v>
      </c>
      <c r="L3518" s="1">
        <v>44823</v>
      </c>
      <c r="M3518">
        <v>6.71</v>
      </c>
      <c r="N3518">
        <v>49458</v>
      </c>
      <c r="O3518">
        <v>1</v>
      </c>
      <c r="P3518" t="s">
        <v>26</v>
      </c>
      <c r="Q3518">
        <v>2</v>
      </c>
      <c r="R3518">
        <v>6</v>
      </c>
      <c r="S3518" t="s">
        <v>515</v>
      </c>
      <c r="T3518" t="s">
        <v>65</v>
      </c>
    </row>
    <row r="3519" spans="1:20" x14ac:dyDescent="0.3">
      <c r="A3519" t="s">
        <v>3705</v>
      </c>
      <c r="B3519" t="s">
        <v>19</v>
      </c>
      <c r="C3519">
        <v>34</v>
      </c>
      <c r="D3519" t="s">
        <v>30</v>
      </c>
      <c r="E3519" t="s">
        <v>36</v>
      </c>
      <c r="F3519" t="s">
        <v>45</v>
      </c>
      <c r="G3519" t="s">
        <v>46</v>
      </c>
      <c r="H3519" t="s">
        <v>24</v>
      </c>
      <c r="I3519">
        <v>11.2</v>
      </c>
      <c r="J3519" t="s">
        <v>25</v>
      </c>
      <c r="K3519" s="1">
        <v>44877</v>
      </c>
      <c r="L3519"/>
      <c r="M3519">
        <v>2.96</v>
      </c>
      <c r="N3519">
        <v>65719</v>
      </c>
      <c r="O3519">
        <v>4</v>
      </c>
      <c r="P3519" t="s">
        <v>26</v>
      </c>
      <c r="Q3519">
        <v>1</v>
      </c>
      <c r="R3519">
        <v>3</v>
      </c>
      <c r="S3519" t="s">
        <v>942</v>
      </c>
      <c r="T3519" t="s">
        <v>26</v>
      </c>
    </row>
    <row r="3520" spans="1:20" x14ac:dyDescent="0.3">
      <c r="A3520" t="s">
        <v>3706</v>
      </c>
      <c r="B3520" t="s">
        <v>29</v>
      </c>
      <c r="C3520">
        <v>23</v>
      </c>
      <c r="D3520" t="s">
        <v>20</v>
      </c>
      <c r="E3520" t="s">
        <v>21</v>
      </c>
      <c r="F3520" t="s">
        <v>92</v>
      </c>
      <c r="G3520" t="s">
        <v>246</v>
      </c>
      <c r="H3520" t="s">
        <v>51</v>
      </c>
      <c r="I3520">
        <v>0.9</v>
      </c>
      <c r="J3520" t="s">
        <v>25</v>
      </c>
      <c r="K3520" s="1">
        <v>45214</v>
      </c>
      <c r="L3520"/>
      <c r="M3520">
        <v>2.04</v>
      </c>
      <c r="N3520">
        <v>40910</v>
      </c>
      <c r="O3520">
        <v>3</v>
      </c>
      <c r="P3520" t="s">
        <v>26</v>
      </c>
      <c r="Q3520">
        <v>2</v>
      </c>
      <c r="R3520">
        <v>8</v>
      </c>
      <c r="S3520" t="s">
        <v>903</v>
      </c>
      <c r="T3520" t="s">
        <v>26</v>
      </c>
    </row>
    <row r="3521" spans="1:20" x14ac:dyDescent="0.3">
      <c r="A3521" t="s">
        <v>3707</v>
      </c>
      <c r="B3521" t="s">
        <v>19</v>
      </c>
      <c r="C3521">
        <v>33</v>
      </c>
      <c r="D3521" t="s">
        <v>30</v>
      </c>
      <c r="E3521" t="s">
        <v>44</v>
      </c>
      <c r="F3521" t="s">
        <v>32</v>
      </c>
      <c r="G3521" t="s">
        <v>33</v>
      </c>
      <c r="H3521" t="s">
        <v>24</v>
      </c>
      <c r="I3521">
        <v>3.2</v>
      </c>
      <c r="J3521" t="s">
        <v>25</v>
      </c>
      <c r="K3521" s="1">
        <v>40177</v>
      </c>
      <c r="L3521"/>
      <c r="M3521">
        <v>15.83</v>
      </c>
      <c r="N3521">
        <v>32250</v>
      </c>
      <c r="O3521">
        <v>3</v>
      </c>
      <c r="P3521" t="s">
        <v>26</v>
      </c>
      <c r="Q3521">
        <v>2</v>
      </c>
      <c r="R3521">
        <v>4</v>
      </c>
      <c r="S3521" t="s">
        <v>236</v>
      </c>
      <c r="T3521" t="s">
        <v>26</v>
      </c>
    </row>
    <row r="3522" spans="1:20" x14ac:dyDescent="0.3">
      <c r="A3522" t="s">
        <v>3708</v>
      </c>
      <c r="B3522" t="s">
        <v>19</v>
      </c>
      <c r="C3522">
        <v>41</v>
      </c>
      <c r="D3522" t="s">
        <v>30</v>
      </c>
      <c r="E3522" t="s">
        <v>31</v>
      </c>
      <c r="F3522" t="s">
        <v>22</v>
      </c>
      <c r="G3522" t="s">
        <v>23</v>
      </c>
      <c r="H3522" t="s">
        <v>51</v>
      </c>
      <c r="I3522">
        <v>5.6</v>
      </c>
      <c r="J3522" t="s">
        <v>25</v>
      </c>
      <c r="K3522" s="1">
        <v>41693</v>
      </c>
      <c r="L3522"/>
      <c r="M3522">
        <v>11.68</v>
      </c>
      <c r="N3522">
        <v>41583</v>
      </c>
      <c r="O3522">
        <v>4</v>
      </c>
      <c r="P3522" t="s">
        <v>26</v>
      </c>
      <c r="Q3522">
        <v>2</v>
      </c>
      <c r="R3522">
        <v>2</v>
      </c>
      <c r="S3522" t="s">
        <v>1575</v>
      </c>
      <c r="T3522" t="s">
        <v>26</v>
      </c>
    </row>
    <row r="3523" spans="1:20" x14ac:dyDescent="0.3">
      <c r="A3523" t="s">
        <v>953</v>
      </c>
      <c r="B3523" t="s">
        <v>19</v>
      </c>
      <c r="C3523">
        <v>37</v>
      </c>
      <c r="D3523" t="s">
        <v>20</v>
      </c>
      <c r="E3523" t="s">
        <v>63</v>
      </c>
      <c r="F3523" t="s">
        <v>22</v>
      </c>
      <c r="G3523" t="s">
        <v>59</v>
      </c>
      <c r="H3523" t="s">
        <v>51</v>
      </c>
      <c r="I3523">
        <v>7.7</v>
      </c>
      <c r="J3523" t="s">
        <v>25</v>
      </c>
      <c r="K3523" s="1">
        <v>45194</v>
      </c>
      <c r="L3523"/>
      <c r="M3523">
        <v>2.09</v>
      </c>
      <c r="N3523">
        <v>45150</v>
      </c>
      <c r="O3523">
        <v>4</v>
      </c>
      <c r="P3523" t="s">
        <v>26</v>
      </c>
      <c r="Q3523">
        <v>0</v>
      </c>
      <c r="R3523">
        <v>4</v>
      </c>
      <c r="T3523" t="s">
        <v>26</v>
      </c>
    </row>
    <row r="3524" spans="1:20" x14ac:dyDescent="0.3">
      <c r="A3524" t="s">
        <v>3709</v>
      </c>
      <c r="B3524" t="s">
        <v>19</v>
      </c>
      <c r="C3524">
        <v>34</v>
      </c>
      <c r="D3524" t="s">
        <v>30</v>
      </c>
      <c r="E3524" t="s">
        <v>53</v>
      </c>
      <c r="F3524" t="s">
        <v>22</v>
      </c>
      <c r="G3524" t="s">
        <v>59</v>
      </c>
      <c r="H3524" t="s">
        <v>47</v>
      </c>
      <c r="I3524">
        <v>6.1</v>
      </c>
      <c r="J3524" t="s">
        <v>25</v>
      </c>
      <c r="K3524" s="1">
        <v>41607</v>
      </c>
      <c r="L3524"/>
      <c r="M3524">
        <v>11.91</v>
      </c>
      <c r="N3524">
        <v>46721</v>
      </c>
      <c r="O3524">
        <v>3</v>
      </c>
      <c r="P3524" t="s">
        <v>26</v>
      </c>
      <c r="Q3524">
        <v>2</v>
      </c>
      <c r="R3524">
        <v>4</v>
      </c>
      <c r="S3524" t="s">
        <v>88</v>
      </c>
      <c r="T3524" t="s">
        <v>26</v>
      </c>
    </row>
    <row r="3525" spans="1:20" x14ac:dyDescent="0.3">
      <c r="A3525" t="s">
        <v>3710</v>
      </c>
      <c r="B3525" t="s">
        <v>19</v>
      </c>
      <c r="C3525">
        <v>29</v>
      </c>
      <c r="D3525" t="s">
        <v>20</v>
      </c>
      <c r="E3525" t="s">
        <v>39</v>
      </c>
      <c r="F3525" t="s">
        <v>54</v>
      </c>
      <c r="G3525" t="s">
        <v>77</v>
      </c>
      <c r="H3525" t="s">
        <v>84</v>
      </c>
      <c r="I3525">
        <v>3.8</v>
      </c>
      <c r="J3525" t="s">
        <v>25</v>
      </c>
      <c r="K3525" s="1">
        <v>39732</v>
      </c>
      <c r="L3525"/>
      <c r="M3525">
        <v>17.05</v>
      </c>
      <c r="N3525">
        <v>43426</v>
      </c>
      <c r="O3525">
        <v>3</v>
      </c>
      <c r="P3525" t="s">
        <v>26</v>
      </c>
      <c r="Q3525">
        <v>2</v>
      </c>
      <c r="R3525">
        <v>4</v>
      </c>
      <c r="S3525" t="s">
        <v>670</v>
      </c>
      <c r="T3525" t="s">
        <v>26</v>
      </c>
    </row>
    <row r="3526" spans="1:20" x14ac:dyDescent="0.3">
      <c r="A3526" t="s">
        <v>3711</v>
      </c>
      <c r="B3526" t="s">
        <v>19</v>
      </c>
      <c r="C3526">
        <v>27</v>
      </c>
      <c r="D3526" t="s">
        <v>30</v>
      </c>
      <c r="E3526" t="s">
        <v>63</v>
      </c>
      <c r="F3526" t="s">
        <v>32</v>
      </c>
      <c r="G3526" t="s">
        <v>33</v>
      </c>
      <c r="H3526" t="s">
        <v>24</v>
      </c>
      <c r="I3526">
        <v>5.3</v>
      </c>
      <c r="J3526" t="s">
        <v>25</v>
      </c>
      <c r="K3526" s="1">
        <v>44512</v>
      </c>
      <c r="L3526"/>
      <c r="M3526">
        <v>3.96</v>
      </c>
      <c r="N3526">
        <v>39180</v>
      </c>
      <c r="O3526">
        <v>3</v>
      </c>
      <c r="P3526" t="s">
        <v>26</v>
      </c>
      <c r="Q3526">
        <v>1</v>
      </c>
      <c r="R3526">
        <v>6</v>
      </c>
      <c r="S3526" t="s">
        <v>2007</v>
      </c>
      <c r="T3526" t="s">
        <v>26</v>
      </c>
    </row>
    <row r="3527" spans="1:20" x14ac:dyDescent="0.3">
      <c r="A3527" t="s">
        <v>3712</v>
      </c>
      <c r="B3527" t="s">
        <v>19</v>
      </c>
      <c r="C3527">
        <v>43</v>
      </c>
      <c r="D3527" t="s">
        <v>30</v>
      </c>
      <c r="E3527" t="s">
        <v>44</v>
      </c>
      <c r="F3527" t="s">
        <v>92</v>
      </c>
      <c r="G3527" t="s">
        <v>246</v>
      </c>
      <c r="H3527" t="s">
        <v>24</v>
      </c>
      <c r="I3527">
        <v>11.3</v>
      </c>
      <c r="J3527" t="s">
        <v>25</v>
      </c>
      <c r="K3527" s="1">
        <v>44516</v>
      </c>
      <c r="L3527"/>
      <c r="M3527">
        <v>3.95</v>
      </c>
      <c r="N3527">
        <v>63302</v>
      </c>
      <c r="O3527">
        <v>3</v>
      </c>
      <c r="P3527" t="s">
        <v>26</v>
      </c>
      <c r="Q3527">
        <v>3</v>
      </c>
      <c r="R3527">
        <v>9</v>
      </c>
      <c r="S3527" t="s">
        <v>621</v>
      </c>
      <c r="T3527" t="s">
        <v>26</v>
      </c>
    </row>
    <row r="3528" spans="1:20" x14ac:dyDescent="0.3">
      <c r="A3528" t="s">
        <v>3713</v>
      </c>
      <c r="B3528" t="s">
        <v>19</v>
      </c>
      <c r="C3528">
        <v>27</v>
      </c>
      <c r="D3528" t="s">
        <v>20</v>
      </c>
      <c r="E3528" t="s">
        <v>58</v>
      </c>
      <c r="F3528" t="s">
        <v>82</v>
      </c>
      <c r="G3528" t="s">
        <v>284</v>
      </c>
      <c r="H3528" t="s">
        <v>24</v>
      </c>
      <c r="I3528">
        <v>2.6</v>
      </c>
      <c r="J3528" t="s">
        <v>25</v>
      </c>
      <c r="K3528" s="1">
        <v>41008</v>
      </c>
      <c r="L3528" s="1">
        <v>45439</v>
      </c>
      <c r="M3528">
        <v>12.13</v>
      </c>
      <c r="N3528">
        <v>33794</v>
      </c>
      <c r="O3528">
        <v>3</v>
      </c>
      <c r="P3528" t="s">
        <v>26</v>
      </c>
      <c r="Q3528">
        <v>2</v>
      </c>
      <c r="R3528">
        <v>12</v>
      </c>
      <c r="S3528" t="s">
        <v>108</v>
      </c>
      <c r="T3528" t="s">
        <v>65</v>
      </c>
    </row>
    <row r="3529" spans="1:20" x14ac:dyDescent="0.3">
      <c r="A3529" t="s">
        <v>3714</v>
      </c>
      <c r="B3529" t="s">
        <v>29</v>
      </c>
      <c r="C3529">
        <v>24</v>
      </c>
      <c r="D3529" t="s">
        <v>30</v>
      </c>
      <c r="E3529" t="s">
        <v>39</v>
      </c>
      <c r="F3529" t="s">
        <v>54</v>
      </c>
      <c r="G3529" t="s">
        <v>55</v>
      </c>
      <c r="H3529" t="s">
        <v>24</v>
      </c>
      <c r="I3529">
        <v>1.3</v>
      </c>
      <c r="J3529" t="s">
        <v>25</v>
      </c>
      <c r="K3529" s="1">
        <v>41788</v>
      </c>
      <c r="L3529" s="1">
        <v>45906</v>
      </c>
      <c r="M3529">
        <v>11.27</v>
      </c>
      <c r="N3529">
        <v>36983</v>
      </c>
      <c r="O3529">
        <v>5</v>
      </c>
      <c r="P3529" t="s">
        <v>26</v>
      </c>
      <c r="Q3529">
        <v>3</v>
      </c>
      <c r="R3529">
        <v>1</v>
      </c>
      <c r="S3529" t="s">
        <v>140</v>
      </c>
      <c r="T3529" t="s">
        <v>65</v>
      </c>
    </row>
    <row r="3530" spans="1:20" x14ac:dyDescent="0.3">
      <c r="A3530" t="s">
        <v>3715</v>
      </c>
      <c r="B3530" t="s">
        <v>19</v>
      </c>
      <c r="C3530">
        <v>35</v>
      </c>
      <c r="D3530" t="s">
        <v>20</v>
      </c>
      <c r="E3530" t="s">
        <v>44</v>
      </c>
      <c r="F3530" t="s">
        <v>67</v>
      </c>
      <c r="G3530" t="s">
        <v>71</v>
      </c>
      <c r="H3530" t="s">
        <v>24</v>
      </c>
      <c r="I3530">
        <v>4.2</v>
      </c>
      <c r="J3530" t="s">
        <v>25</v>
      </c>
      <c r="K3530" s="1">
        <v>43697</v>
      </c>
      <c r="L3530"/>
      <c r="M3530">
        <v>6.19</v>
      </c>
      <c r="N3530">
        <v>40134</v>
      </c>
      <c r="O3530">
        <v>3</v>
      </c>
      <c r="P3530" t="s">
        <v>26</v>
      </c>
      <c r="Q3530">
        <v>2</v>
      </c>
      <c r="R3530">
        <v>5</v>
      </c>
      <c r="S3530" t="s">
        <v>988</v>
      </c>
      <c r="T3530" t="s">
        <v>26</v>
      </c>
    </row>
    <row r="3531" spans="1:20" x14ac:dyDescent="0.3">
      <c r="A3531" t="s">
        <v>3716</v>
      </c>
      <c r="B3531" t="s">
        <v>19</v>
      </c>
      <c r="C3531">
        <v>29</v>
      </c>
      <c r="D3531" t="s">
        <v>30</v>
      </c>
      <c r="E3531" t="s">
        <v>63</v>
      </c>
      <c r="F3531" t="s">
        <v>92</v>
      </c>
      <c r="G3531" t="s">
        <v>246</v>
      </c>
      <c r="H3531" t="s">
        <v>24</v>
      </c>
      <c r="I3531">
        <v>7.5</v>
      </c>
      <c r="J3531" t="s">
        <v>25</v>
      </c>
      <c r="K3531" s="1">
        <v>42627</v>
      </c>
      <c r="L3531"/>
      <c r="M3531">
        <v>9.1199999999999992</v>
      </c>
      <c r="N3531">
        <v>48133</v>
      </c>
      <c r="O3531">
        <v>3</v>
      </c>
      <c r="P3531" t="s">
        <v>26</v>
      </c>
      <c r="Q3531">
        <v>0</v>
      </c>
      <c r="R3531">
        <v>6</v>
      </c>
      <c r="S3531" t="s">
        <v>624</v>
      </c>
      <c r="T3531" t="s">
        <v>26</v>
      </c>
    </row>
    <row r="3532" spans="1:20" x14ac:dyDescent="0.3">
      <c r="A3532" t="s">
        <v>3717</v>
      </c>
      <c r="B3532" t="s">
        <v>19</v>
      </c>
      <c r="C3532">
        <v>40</v>
      </c>
      <c r="D3532" t="s">
        <v>30</v>
      </c>
      <c r="E3532" t="s">
        <v>63</v>
      </c>
      <c r="F3532" t="s">
        <v>22</v>
      </c>
      <c r="G3532" t="s">
        <v>23</v>
      </c>
      <c r="H3532" t="s">
        <v>24</v>
      </c>
      <c r="I3532">
        <v>10.7</v>
      </c>
      <c r="J3532" t="s">
        <v>25</v>
      </c>
      <c r="K3532" s="1">
        <v>41974</v>
      </c>
      <c r="L3532"/>
      <c r="M3532">
        <v>10.91</v>
      </c>
      <c r="N3532">
        <v>50650</v>
      </c>
      <c r="O3532">
        <v>4</v>
      </c>
      <c r="P3532" t="s">
        <v>26</v>
      </c>
      <c r="Q3532">
        <v>2</v>
      </c>
      <c r="R3532">
        <v>3</v>
      </c>
      <c r="S3532" t="s">
        <v>27</v>
      </c>
      <c r="T3532" t="s">
        <v>26</v>
      </c>
    </row>
    <row r="3533" spans="1:20" x14ac:dyDescent="0.3">
      <c r="A3533" t="s">
        <v>3718</v>
      </c>
      <c r="B3533" t="s">
        <v>19</v>
      </c>
      <c r="C3533">
        <v>36</v>
      </c>
      <c r="D3533" t="s">
        <v>30</v>
      </c>
      <c r="E3533" t="s">
        <v>63</v>
      </c>
      <c r="F3533" t="s">
        <v>67</v>
      </c>
      <c r="G3533" t="s">
        <v>90</v>
      </c>
      <c r="H3533" t="s">
        <v>24</v>
      </c>
      <c r="I3533">
        <v>8.5</v>
      </c>
      <c r="J3533" t="s">
        <v>25</v>
      </c>
      <c r="K3533" s="1">
        <v>42690</v>
      </c>
      <c r="L3533"/>
      <c r="M3533">
        <v>8.9499999999999993</v>
      </c>
      <c r="N3533">
        <v>60614</v>
      </c>
      <c r="O3533">
        <v>4</v>
      </c>
      <c r="P3533" t="s">
        <v>65</v>
      </c>
      <c r="Q3533">
        <v>4</v>
      </c>
      <c r="R3533">
        <v>10</v>
      </c>
      <c r="S3533" t="s">
        <v>552</v>
      </c>
      <c r="T3533" t="s">
        <v>26</v>
      </c>
    </row>
    <row r="3534" spans="1:20" x14ac:dyDescent="0.3">
      <c r="A3534" t="s">
        <v>3719</v>
      </c>
      <c r="B3534" t="s">
        <v>29</v>
      </c>
      <c r="C3534">
        <v>37</v>
      </c>
      <c r="D3534" t="s">
        <v>30</v>
      </c>
      <c r="E3534" t="s">
        <v>44</v>
      </c>
      <c r="F3534" t="s">
        <v>92</v>
      </c>
      <c r="G3534" t="s">
        <v>93</v>
      </c>
      <c r="H3534" t="s">
        <v>24</v>
      </c>
      <c r="I3534">
        <v>13.8</v>
      </c>
      <c r="J3534" t="s">
        <v>25</v>
      </c>
      <c r="K3534" s="1">
        <v>42429</v>
      </c>
      <c r="L3534"/>
      <c r="M3534">
        <v>9.66</v>
      </c>
      <c r="N3534">
        <v>62453</v>
      </c>
      <c r="O3534">
        <v>2</v>
      </c>
      <c r="P3534" t="s">
        <v>65</v>
      </c>
      <c r="Q3534">
        <v>2</v>
      </c>
      <c r="R3534">
        <v>7</v>
      </c>
      <c r="S3534" t="s">
        <v>391</v>
      </c>
      <c r="T3534" t="s">
        <v>26</v>
      </c>
    </row>
    <row r="3535" spans="1:20" x14ac:dyDescent="0.3">
      <c r="A3535" t="s">
        <v>3720</v>
      </c>
      <c r="B3535" t="s">
        <v>29</v>
      </c>
      <c r="C3535">
        <v>40</v>
      </c>
      <c r="D3535" t="s">
        <v>30</v>
      </c>
      <c r="E3535" t="s">
        <v>36</v>
      </c>
      <c r="F3535" t="s">
        <v>45</v>
      </c>
      <c r="G3535" t="s">
        <v>98</v>
      </c>
      <c r="H3535" t="s">
        <v>51</v>
      </c>
      <c r="I3535">
        <v>6.7</v>
      </c>
      <c r="J3535" t="s">
        <v>25</v>
      </c>
      <c r="K3535" s="1">
        <v>42234</v>
      </c>
      <c r="L3535"/>
      <c r="M3535">
        <v>10.199999999999999</v>
      </c>
      <c r="N3535">
        <v>51133</v>
      </c>
      <c r="O3535">
        <v>3</v>
      </c>
      <c r="P3535" t="s">
        <v>26</v>
      </c>
      <c r="Q3535">
        <v>2</v>
      </c>
      <c r="R3535">
        <v>12</v>
      </c>
      <c r="S3535" t="s">
        <v>258</v>
      </c>
      <c r="T3535" t="s">
        <v>26</v>
      </c>
    </row>
    <row r="3536" spans="1:20" x14ac:dyDescent="0.3">
      <c r="A3536" t="s">
        <v>111</v>
      </c>
      <c r="B3536" t="s">
        <v>19</v>
      </c>
      <c r="C3536">
        <v>29</v>
      </c>
      <c r="D3536" t="s">
        <v>20</v>
      </c>
      <c r="E3536" t="s">
        <v>39</v>
      </c>
      <c r="F3536" t="s">
        <v>67</v>
      </c>
      <c r="G3536" t="s">
        <v>90</v>
      </c>
      <c r="H3536" t="s">
        <v>24</v>
      </c>
      <c r="I3536">
        <v>8.6</v>
      </c>
      <c r="J3536" t="s">
        <v>25</v>
      </c>
      <c r="K3536" s="1">
        <v>44521</v>
      </c>
      <c r="L3536"/>
      <c r="M3536">
        <v>3.93</v>
      </c>
      <c r="N3536">
        <v>50161</v>
      </c>
      <c r="O3536">
        <v>4</v>
      </c>
      <c r="P3536" t="s">
        <v>26</v>
      </c>
      <c r="Q3536">
        <v>2</v>
      </c>
      <c r="R3536">
        <v>10</v>
      </c>
      <c r="T3536" t="s">
        <v>26</v>
      </c>
    </row>
    <row r="3537" spans="1:20" x14ac:dyDescent="0.3">
      <c r="A3537" t="s">
        <v>3721</v>
      </c>
      <c r="B3537" t="s">
        <v>29</v>
      </c>
      <c r="C3537">
        <v>38</v>
      </c>
      <c r="D3537" t="s">
        <v>20</v>
      </c>
      <c r="E3537" t="s">
        <v>39</v>
      </c>
      <c r="F3537" t="s">
        <v>54</v>
      </c>
      <c r="G3537" t="s">
        <v>77</v>
      </c>
      <c r="H3537" t="s">
        <v>84</v>
      </c>
      <c r="I3537">
        <v>16.899999999999999</v>
      </c>
      <c r="J3537" t="s">
        <v>25</v>
      </c>
      <c r="K3537" s="1">
        <v>45778</v>
      </c>
      <c r="L3537"/>
      <c r="M3537">
        <v>0.49</v>
      </c>
      <c r="N3537">
        <v>65355</v>
      </c>
      <c r="O3537">
        <v>3</v>
      </c>
      <c r="P3537" t="s">
        <v>65</v>
      </c>
      <c r="Q3537">
        <v>2</v>
      </c>
      <c r="R3537">
        <v>2</v>
      </c>
      <c r="S3537" t="s">
        <v>591</v>
      </c>
      <c r="T3537" t="s">
        <v>26</v>
      </c>
    </row>
    <row r="3538" spans="1:20" x14ac:dyDescent="0.3">
      <c r="A3538" t="s">
        <v>3722</v>
      </c>
      <c r="B3538" t="s">
        <v>19</v>
      </c>
      <c r="C3538">
        <v>21</v>
      </c>
      <c r="D3538" t="s">
        <v>30</v>
      </c>
      <c r="E3538" t="s">
        <v>39</v>
      </c>
      <c r="F3538" t="s">
        <v>67</v>
      </c>
      <c r="G3538" t="s">
        <v>176</v>
      </c>
      <c r="H3538" t="s">
        <v>47</v>
      </c>
      <c r="I3538">
        <v>0.7</v>
      </c>
      <c r="J3538" t="s">
        <v>85</v>
      </c>
      <c r="K3538" s="1">
        <v>45337</v>
      </c>
      <c r="L3538"/>
      <c r="M3538">
        <v>1.7</v>
      </c>
      <c r="N3538">
        <v>37543</v>
      </c>
      <c r="O3538">
        <v>2</v>
      </c>
      <c r="P3538" t="s">
        <v>65</v>
      </c>
      <c r="Q3538">
        <v>2</v>
      </c>
      <c r="R3538">
        <v>5</v>
      </c>
      <c r="S3538" t="s">
        <v>463</v>
      </c>
      <c r="T3538" t="s">
        <v>26</v>
      </c>
    </row>
    <row r="3539" spans="1:20" x14ac:dyDescent="0.3">
      <c r="A3539" t="s">
        <v>3723</v>
      </c>
      <c r="B3539" t="s">
        <v>29</v>
      </c>
      <c r="C3539">
        <v>33</v>
      </c>
      <c r="D3539" t="s">
        <v>30</v>
      </c>
      <c r="E3539" t="s">
        <v>53</v>
      </c>
      <c r="F3539" t="s">
        <v>22</v>
      </c>
      <c r="G3539" t="s">
        <v>59</v>
      </c>
      <c r="H3539" t="s">
        <v>47</v>
      </c>
      <c r="I3539">
        <v>8.1</v>
      </c>
      <c r="J3539" t="s">
        <v>25</v>
      </c>
      <c r="K3539" s="1">
        <v>40672</v>
      </c>
      <c r="L3539"/>
      <c r="M3539">
        <v>14.47</v>
      </c>
      <c r="N3539">
        <v>43350</v>
      </c>
      <c r="O3539">
        <v>5</v>
      </c>
      <c r="P3539" t="s">
        <v>26</v>
      </c>
      <c r="Q3539">
        <v>1</v>
      </c>
      <c r="R3539">
        <v>6</v>
      </c>
      <c r="S3539" t="s">
        <v>1216</v>
      </c>
      <c r="T3539" t="s">
        <v>26</v>
      </c>
    </row>
    <row r="3540" spans="1:20" x14ac:dyDescent="0.3">
      <c r="A3540" t="s">
        <v>3724</v>
      </c>
      <c r="B3540" t="s">
        <v>29</v>
      </c>
      <c r="C3540">
        <v>28</v>
      </c>
      <c r="D3540" t="s">
        <v>20</v>
      </c>
      <c r="E3540" t="s">
        <v>44</v>
      </c>
      <c r="F3540" t="s">
        <v>67</v>
      </c>
      <c r="G3540" t="s">
        <v>176</v>
      </c>
      <c r="H3540" t="s">
        <v>84</v>
      </c>
      <c r="I3540">
        <v>4.5</v>
      </c>
      <c r="J3540" t="s">
        <v>25</v>
      </c>
      <c r="K3540" s="1">
        <v>41301</v>
      </c>
      <c r="L3540"/>
      <c r="M3540">
        <v>12.75</v>
      </c>
      <c r="N3540">
        <v>45086</v>
      </c>
      <c r="O3540">
        <v>3</v>
      </c>
      <c r="P3540" t="s">
        <v>26</v>
      </c>
      <c r="Q3540">
        <v>2</v>
      </c>
      <c r="R3540">
        <v>7</v>
      </c>
      <c r="S3540" t="s">
        <v>384</v>
      </c>
      <c r="T3540" t="s">
        <v>26</v>
      </c>
    </row>
    <row r="3541" spans="1:20" x14ac:dyDescent="0.3">
      <c r="A3541" t="s">
        <v>3725</v>
      </c>
      <c r="B3541" t="s">
        <v>19</v>
      </c>
      <c r="C3541">
        <v>26</v>
      </c>
      <c r="D3541" t="s">
        <v>20</v>
      </c>
      <c r="E3541" t="s">
        <v>31</v>
      </c>
      <c r="F3541" t="s">
        <v>22</v>
      </c>
      <c r="G3541" t="s">
        <v>74</v>
      </c>
      <c r="H3541" t="s">
        <v>24</v>
      </c>
      <c r="I3541">
        <v>4.0999999999999996</v>
      </c>
      <c r="J3541" t="s">
        <v>25</v>
      </c>
      <c r="K3541" s="1">
        <v>45919</v>
      </c>
      <c r="L3541"/>
      <c r="M3541">
        <v>0.11</v>
      </c>
      <c r="N3541">
        <v>43706</v>
      </c>
      <c r="O3541">
        <v>2</v>
      </c>
      <c r="P3541" t="s">
        <v>26</v>
      </c>
      <c r="Q3541">
        <v>4</v>
      </c>
      <c r="R3541">
        <v>5</v>
      </c>
      <c r="S3541" t="s">
        <v>322</v>
      </c>
      <c r="T3541" t="s">
        <v>26</v>
      </c>
    </row>
    <row r="3542" spans="1:20" x14ac:dyDescent="0.3">
      <c r="A3542" t="s">
        <v>3726</v>
      </c>
      <c r="B3542" t="s">
        <v>29</v>
      </c>
      <c r="C3542">
        <v>36</v>
      </c>
      <c r="D3542" t="s">
        <v>20</v>
      </c>
      <c r="E3542" t="s">
        <v>53</v>
      </c>
      <c r="F3542" t="s">
        <v>45</v>
      </c>
      <c r="G3542" t="s">
        <v>46</v>
      </c>
      <c r="H3542" t="s">
        <v>51</v>
      </c>
      <c r="I3542">
        <v>5.0999999999999996</v>
      </c>
      <c r="J3542" t="s">
        <v>25</v>
      </c>
      <c r="K3542" s="1">
        <v>43394</v>
      </c>
      <c r="L3542"/>
      <c r="M3542">
        <v>7.02</v>
      </c>
      <c r="N3542">
        <v>47213</v>
      </c>
      <c r="O3542">
        <v>2</v>
      </c>
      <c r="P3542" t="s">
        <v>26</v>
      </c>
      <c r="Q3542">
        <v>1</v>
      </c>
      <c r="R3542">
        <v>5</v>
      </c>
      <c r="S3542" t="s">
        <v>233</v>
      </c>
      <c r="T3542" t="s">
        <v>26</v>
      </c>
    </row>
    <row r="3543" spans="1:20" x14ac:dyDescent="0.3">
      <c r="A3543" t="s">
        <v>3727</v>
      </c>
      <c r="B3543" t="s">
        <v>29</v>
      </c>
      <c r="C3543">
        <v>29</v>
      </c>
      <c r="D3543" t="s">
        <v>20</v>
      </c>
      <c r="E3543" t="s">
        <v>63</v>
      </c>
      <c r="F3543" t="s">
        <v>67</v>
      </c>
      <c r="G3543" t="s">
        <v>90</v>
      </c>
      <c r="H3543" t="s">
        <v>24</v>
      </c>
      <c r="I3543">
        <v>5.4</v>
      </c>
      <c r="J3543" t="s">
        <v>85</v>
      </c>
      <c r="K3543" s="1">
        <v>40207</v>
      </c>
      <c r="L3543" s="1">
        <v>42044</v>
      </c>
      <c r="M3543">
        <v>5.03</v>
      </c>
      <c r="N3543">
        <v>46061</v>
      </c>
      <c r="O3543">
        <v>4</v>
      </c>
      <c r="P3543" t="s">
        <v>26</v>
      </c>
      <c r="Q3543">
        <v>0</v>
      </c>
      <c r="R3543">
        <v>6</v>
      </c>
      <c r="S3543" t="s">
        <v>552</v>
      </c>
      <c r="T3543" t="s">
        <v>65</v>
      </c>
    </row>
    <row r="3544" spans="1:20" x14ac:dyDescent="0.3">
      <c r="A3544" t="s">
        <v>3728</v>
      </c>
      <c r="B3544" t="s">
        <v>19</v>
      </c>
      <c r="C3544">
        <v>37</v>
      </c>
      <c r="D3544" t="s">
        <v>30</v>
      </c>
      <c r="E3544" t="s">
        <v>21</v>
      </c>
      <c r="F3544" t="s">
        <v>45</v>
      </c>
      <c r="G3544" t="s">
        <v>46</v>
      </c>
      <c r="H3544" t="s">
        <v>51</v>
      </c>
      <c r="I3544">
        <v>7.6</v>
      </c>
      <c r="J3544" t="s">
        <v>85</v>
      </c>
      <c r="K3544" s="1">
        <v>39797</v>
      </c>
      <c r="L3544"/>
      <c r="M3544">
        <v>16.87</v>
      </c>
      <c r="N3544">
        <v>47484</v>
      </c>
      <c r="O3544">
        <v>2</v>
      </c>
      <c r="P3544" t="s">
        <v>26</v>
      </c>
      <c r="Q3544">
        <v>3</v>
      </c>
      <c r="R3544">
        <v>6</v>
      </c>
      <c r="S3544" t="s">
        <v>1050</v>
      </c>
      <c r="T3544" t="s">
        <v>26</v>
      </c>
    </row>
    <row r="3545" spans="1:20" x14ac:dyDescent="0.3">
      <c r="A3545" t="s">
        <v>3729</v>
      </c>
      <c r="B3545" t="s">
        <v>19</v>
      </c>
      <c r="C3545">
        <v>24</v>
      </c>
      <c r="D3545" t="s">
        <v>30</v>
      </c>
      <c r="E3545" t="s">
        <v>58</v>
      </c>
      <c r="F3545" t="s">
        <v>32</v>
      </c>
      <c r="G3545" t="s">
        <v>33</v>
      </c>
      <c r="H3545" t="s">
        <v>24</v>
      </c>
      <c r="I3545">
        <v>3.5</v>
      </c>
      <c r="J3545" t="s">
        <v>25</v>
      </c>
      <c r="K3545" s="1">
        <v>43013</v>
      </c>
      <c r="L3545"/>
      <c r="M3545">
        <v>8.06</v>
      </c>
      <c r="N3545">
        <v>30833</v>
      </c>
      <c r="O3545">
        <v>3</v>
      </c>
      <c r="P3545" t="s">
        <v>26</v>
      </c>
      <c r="Q3545">
        <v>1</v>
      </c>
      <c r="R3545">
        <v>8</v>
      </c>
      <c r="S3545" t="s">
        <v>797</v>
      </c>
      <c r="T3545" t="s">
        <v>26</v>
      </c>
    </row>
    <row r="3546" spans="1:20" x14ac:dyDescent="0.3">
      <c r="A3546" t="s">
        <v>3730</v>
      </c>
      <c r="B3546" t="s">
        <v>29</v>
      </c>
      <c r="C3546">
        <v>26</v>
      </c>
      <c r="D3546" t="s">
        <v>20</v>
      </c>
      <c r="E3546" t="s">
        <v>44</v>
      </c>
      <c r="F3546" t="s">
        <v>40</v>
      </c>
      <c r="G3546" t="s">
        <v>50</v>
      </c>
      <c r="H3546" t="s">
        <v>24</v>
      </c>
      <c r="I3546">
        <v>2.6</v>
      </c>
      <c r="J3546" t="s">
        <v>25</v>
      </c>
      <c r="K3546" s="1">
        <v>40492</v>
      </c>
      <c r="L3546"/>
      <c r="M3546">
        <v>14.97</v>
      </c>
      <c r="N3546">
        <v>37794</v>
      </c>
      <c r="O3546">
        <v>3</v>
      </c>
      <c r="P3546" t="s">
        <v>26</v>
      </c>
      <c r="Q3546">
        <v>2</v>
      </c>
      <c r="R3546">
        <v>7</v>
      </c>
      <c r="S3546" t="s">
        <v>169</v>
      </c>
      <c r="T3546" t="s">
        <v>26</v>
      </c>
    </row>
    <row r="3547" spans="1:20" x14ac:dyDescent="0.3">
      <c r="A3547" t="s">
        <v>3731</v>
      </c>
      <c r="B3547" t="s">
        <v>19</v>
      </c>
      <c r="C3547">
        <v>28</v>
      </c>
      <c r="D3547" t="s">
        <v>30</v>
      </c>
      <c r="E3547" t="s">
        <v>36</v>
      </c>
      <c r="F3547" t="s">
        <v>32</v>
      </c>
      <c r="G3547" t="s">
        <v>33</v>
      </c>
      <c r="H3547" t="s">
        <v>24</v>
      </c>
      <c r="I3547">
        <v>4.9000000000000004</v>
      </c>
      <c r="J3547" t="s">
        <v>25</v>
      </c>
      <c r="K3547" s="1">
        <v>43494</v>
      </c>
      <c r="L3547"/>
      <c r="M3547">
        <v>6.75</v>
      </c>
      <c r="N3547">
        <v>35788</v>
      </c>
      <c r="O3547">
        <v>3</v>
      </c>
      <c r="P3547" t="s">
        <v>26</v>
      </c>
      <c r="Q3547">
        <v>1</v>
      </c>
      <c r="R3547">
        <v>10</v>
      </c>
      <c r="S3547" t="s">
        <v>991</v>
      </c>
      <c r="T3547" t="s">
        <v>26</v>
      </c>
    </row>
    <row r="3548" spans="1:20" x14ac:dyDescent="0.3">
      <c r="A3548" t="s">
        <v>3732</v>
      </c>
      <c r="B3548" t="s">
        <v>29</v>
      </c>
      <c r="C3548">
        <v>28</v>
      </c>
      <c r="D3548" t="s">
        <v>30</v>
      </c>
      <c r="E3548" t="s">
        <v>39</v>
      </c>
      <c r="F3548" t="s">
        <v>67</v>
      </c>
      <c r="G3548" t="s">
        <v>90</v>
      </c>
      <c r="H3548" t="s">
        <v>51</v>
      </c>
      <c r="I3548">
        <v>5.6</v>
      </c>
      <c r="J3548" t="s">
        <v>25</v>
      </c>
      <c r="K3548" s="1">
        <v>43264</v>
      </c>
      <c r="L3548"/>
      <c r="M3548">
        <v>7.38</v>
      </c>
      <c r="N3548">
        <v>42170</v>
      </c>
      <c r="O3548">
        <v>4</v>
      </c>
      <c r="P3548" t="s">
        <v>26</v>
      </c>
      <c r="Q3548">
        <v>1</v>
      </c>
      <c r="R3548">
        <v>5</v>
      </c>
      <c r="S3548" t="s">
        <v>598</v>
      </c>
      <c r="T3548" t="s">
        <v>26</v>
      </c>
    </row>
    <row r="3549" spans="1:20" x14ac:dyDescent="0.3">
      <c r="A3549" t="s">
        <v>3733</v>
      </c>
      <c r="B3549" t="s">
        <v>29</v>
      </c>
      <c r="C3549">
        <v>32</v>
      </c>
      <c r="D3549" t="s">
        <v>30</v>
      </c>
      <c r="E3549" t="s">
        <v>39</v>
      </c>
      <c r="F3549" t="s">
        <v>67</v>
      </c>
      <c r="G3549" t="s">
        <v>71</v>
      </c>
      <c r="H3549" t="s">
        <v>84</v>
      </c>
      <c r="I3549">
        <v>9.6</v>
      </c>
      <c r="J3549" t="s">
        <v>25</v>
      </c>
      <c r="K3549" s="1">
        <v>43767</v>
      </c>
      <c r="L3549"/>
      <c r="M3549">
        <v>6</v>
      </c>
      <c r="N3549">
        <v>53881</v>
      </c>
      <c r="O3549">
        <v>3</v>
      </c>
      <c r="P3549" t="s">
        <v>26</v>
      </c>
      <c r="Q3549">
        <v>0</v>
      </c>
      <c r="R3549">
        <v>4</v>
      </c>
      <c r="S3549" t="s">
        <v>921</v>
      </c>
      <c r="T3549" t="s">
        <v>26</v>
      </c>
    </row>
    <row r="3550" spans="1:20" x14ac:dyDescent="0.3">
      <c r="A3550" t="s">
        <v>3734</v>
      </c>
      <c r="B3550" t="s">
        <v>19</v>
      </c>
      <c r="C3550">
        <v>36</v>
      </c>
      <c r="D3550" t="s">
        <v>30</v>
      </c>
      <c r="E3550" t="s">
        <v>58</v>
      </c>
      <c r="F3550" t="s">
        <v>67</v>
      </c>
      <c r="G3550" t="s">
        <v>71</v>
      </c>
      <c r="H3550" t="s">
        <v>24</v>
      </c>
      <c r="I3550">
        <v>6.7</v>
      </c>
      <c r="J3550" t="s">
        <v>85</v>
      </c>
      <c r="K3550" s="1">
        <v>42551</v>
      </c>
      <c r="L3550"/>
      <c r="M3550">
        <v>9.33</v>
      </c>
      <c r="N3550">
        <v>55412</v>
      </c>
      <c r="O3550">
        <v>4</v>
      </c>
      <c r="P3550" t="s">
        <v>26</v>
      </c>
      <c r="Q3550">
        <v>1</v>
      </c>
      <c r="R3550">
        <v>5</v>
      </c>
      <c r="S3550" t="s">
        <v>326</v>
      </c>
      <c r="T3550" t="s">
        <v>26</v>
      </c>
    </row>
    <row r="3551" spans="1:20" x14ac:dyDescent="0.3">
      <c r="A3551" t="s">
        <v>3735</v>
      </c>
      <c r="B3551" t="s">
        <v>29</v>
      </c>
      <c r="C3551">
        <v>31</v>
      </c>
      <c r="D3551" t="s">
        <v>20</v>
      </c>
      <c r="E3551" t="s">
        <v>39</v>
      </c>
      <c r="F3551" t="s">
        <v>82</v>
      </c>
      <c r="G3551" t="s">
        <v>83</v>
      </c>
      <c r="H3551" t="s">
        <v>24</v>
      </c>
      <c r="I3551">
        <v>9.8000000000000007</v>
      </c>
      <c r="J3551" t="s">
        <v>25</v>
      </c>
      <c r="K3551" s="1">
        <v>43107</v>
      </c>
      <c r="L3551" s="1">
        <v>43490</v>
      </c>
      <c r="M3551">
        <v>1.05</v>
      </c>
      <c r="N3551">
        <v>50040</v>
      </c>
      <c r="O3551">
        <v>3</v>
      </c>
      <c r="P3551" t="s">
        <v>26</v>
      </c>
      <c r="Q3551">
        <v>5</v>
      </c>
      <c r="R3551">
        <v>9</v>
      </c>
      <c r="S3551" t="s">
        <v>86</v>
      </c>
      <c r="T3551" t="s">
        <v>65</v>
      </c>
    </row>
    <row r="3552" spans="1:20" x14ac:dyDescent="0.3">
      <c r="A3552" t="s">
        <v>3736</v>
      </c>
      <c r="B3552" t="s">
        <v>19</v>
      </c>
      <c r="C3552">
        <v>27</v>
      </c>
      <c r="D3552" t="s">
        <v>20</v>
      </c>
      <c r="E3552" t="s">
        <v>53</v>
      </c>
      <c r="F3552" t="s">
        <v>67</v>
      </c>
      <c r="G3552" t="s">
        <v>176</v>
      </c>
      <c r="H3552" t="s">
        <v>24</v>
      </c>
      <c r="I3552">
        <v>2.2000000000000002</v>
      </c>
      <c r="J3552" t="s">
        <v>25</v>
      </c>
      <c r="K3552" s="1">
        <v>42396</v>
      </c>
      <c r="L3552"/>
      <c r="M3552">
        <v>9.75</v>
      </c>
      <c r="N3552">
        <v>41362</v>
      </c>
      <c r="O3552">
        <v>3</v>
      </c>
      <c r="P3552" t="s">
        <v>26</v>
      </c>
      <c r="Q3552">
        <v>0</v>
      </c>
      <c r="R3552">
        <v>3</v>
      </c>
      <c r="S3552" t="s">
        <v>566</v>
      </c>
      <c r="T3552" t="s">
        <v>26</v>
      </c>
    </row>
    <row r="3553" spans="1:20" x14ac:dyDescent="0.3">
      <c r="A3553" t="s">
        <v>3737</v>
      </c>
      <c r="B3553" t="s">
        <v>29</v>
      </c>
      <c r="C3553">
        <v>39</v>
      </c>
      <c r="D3553" t="s">
        <v>30</v>
      </c>
      <c r="E3553" t="s">
        <v>36</v>
      </c>
      <c r="F3553" t="s">
        <v>40</v>
      </c>
      <c r="G3553" t="s">
        <v>96</v>
      </c>
      <c r="H3553" t="s">
        <v>51</v>
      </c>
      <c r="I3553">
        <v>12.6</v>
      </c>
      <c r="J3553" t="s">
        <v>25</v>
      </c>
      <c r="K3553" s="1">
        <v>43386</v>
      </c>
      <c r="L3553"/>
      <c r="M3553">
        <v>7.04</v>
      </c>
      <c r="N3553">
        <v>60950</v>
      </c>
      <c r="O3553">
        <v>4</v>
      </c>
      <c r="P3553" t="s">
        <v>26</v>
      </c>
      <c r="Q3553">
        <v>2</v>
      </c>
      <c r="R3553">
        <v>7</v>
      </c>
      <c r="S3553" t="s">
        <v>881</v>
      </c>
      <c r="T3553" t="s">
        <v>26</v>
      </c>
    </row>
    <row r="3554" spans="1:20" x14ac:dyDescent="0.3">
      <c r="A3554" t="s">
        <v>3738</v>
      </c>
      <c r="B3554" t="s">
        <v>19</v>
      </c>
      <c r="C3554">
        <v>31</v>
      </c>
      <c r="D3554" t="s">
        <v>30</v>
      </c>
      <c r="E3554" t="s">
        <v>44</v>
      </c>
      <c r="F3554" t="s">
        <v>54</v>
      </c>
      <c r="G3554" t="s">
        <v>77</v>
      </c>
      <c r="H3554" t="s">
        <v>84</v>
      </c>
      <c r="I3554">
        <v>8.1999999999999993</v>
      </c>
      <c r="J3554" t="s">
        <v>25</v>
      </c>
      <c r="K3554" s="1">
        <v>40445</v>
      </c>
      <c r="L3554"/>
      <c r="M3554">
        <v>15.09</v>
      </c>
      <c r="N3554">
        <v>50303</v>
      </c>
      <c r="O3554">
        <v>3</v>
      </c>
      <c r="P3554" t="s">
        <v>26</v>
      </c>
      <c r="Q3554">
        <v>1</v>
      </c>
      <c r="R3554">
        <v>6</v>
      </c>
      <c r="S3554" t="s">
        <v>774</v>
      </c>
      <c r="T3554" t="s">
        <v>26</v>
      </c>
    </row>
    <row r="3555" spans="1:20" x14ac:dyDescent="0.3">
      <c r="A3555" t="s">
        <v>3739</v>
      </c>
      <c r="B3555" t="s">
        <v>29</v>
      </c>
      <c r="C3555">
        <v>29</v>
      </c>
      <c r="D3555" t="s">
        <v>20</v>
      </c>
      <c r="E3555" t="s">
        <v>63</v>
      </c>
      <c r="F3555" t="s">
        <v>82</v>
      </c>
      <c r="G3555" t="s">
        <v>284</v>
      </c>
      <c r="H3555" t="s">
        <v>47</v>
      </c>
      <c r="I3555">
        <v>4.2</v>
      </c>
      <c r="J3555" t="s">
        <v>25</v>
      </c>
      <c r="K3555" s="1">
        <v>43227</v>
      </c>
      <c r="L3555"/>
      <c r="M3555">
        <v>7.48</v>
      </c>
      <c r="N3555">
        <v>40488</v>
      </c>
      <c r="O3555">
        <v>4</v>
      </c>
      <c r="P3555" t="s">
        <v>26</v>
      </c>
      <c r="Q3555">
        <v>1</v>
      </c>
      <c r="R3555">
        <v>9</v>
      </c>
      <c r="S3555" t="s">
        <v>422</v>
      </c>
      <c r="T3555" t="s">
        <v>26</v>
      </c>
    </row>
    <row r="3556" spans="1:20" x14ac:dyDescent="0.3">
      <c r="A3556" t="s">
        <v>3740</v>
      </c>
      <c r="B3556" t="s">
        <v>19</v>
      </c>
      <c r="C3556">
        <v>33</v>
      </c>
      <c r="D3556" t="s">
        <v>30</v>
      </c>
      <c r="E3556" t="s">
        <v>58</v>
      </c>
      <c r="F3556" t="s">
        <v>54</v>
      </c>
      <c r="G3556" t="s">
        <v>55</v>
      </c>
      <c r="H3556" t="s">
        <v>24</v>
      </c>
      <c r="I3556">
        <v>6.9</v>
      </c>
      <c r="J3556" t="s">
        <v>25</v>
      </c>
      <c r="K3556" s="1">
        <v>42416</v>
      </c>
      <c r="L3556"/>
      <c r="M3556">
        <v>9.6999999999999993</v>
      </c>
      <c r="N3556">
        <v>48529</v>
      </c>
      <c r="O3556">
        <v>3</v>
      </c>
      <c r="P3556" t="s">
        <v>26</v>
      </c>
      <c r="Q3556">
        <v>1</v>
      </c>
      <c r="R3556">
        <v>7</v>
      </c>
      <c r="S3556" t="s">
        <v>850</v>
      </c>
      <c r="T3556" t="s">
        <v>26</v>
      </c>
    </row>
    <row r="3557" spans="1:20" x14ac:dyDescent="0.3">
      <c r="A3557" t="s">
        <v>3741</v>
      </c>
      <c r="B3557" t="s">
        <v>19</v>
      </c>
      <c r="C3557">
        <v>30</v>
      </c>
      <c r="D3557" t="s">
        <v>30</v>
      </c>
      <c r="E3557" t="s">
        <v>58</v>
      </c>
      <c r="F3557" t="s">
        <v>40</v>
      </c>
      <c r="G3557" t="s">
        <v>96</v>
      </c>
      <c r="H3557" t="s">
        <v>51</v>
      </c>
      <c r="I3557">
        <v>3.2</v>
      </c>
      <c r="J3557" t="s">
        <v>25</v>
      </c>
      <c r="K3557" s="1">
        <v>44488</v>
      </c>
      <c r="L3557"/>
      <c r="M3557">
        <v>4.0199999999999996</v>
      </c>
      <c r="N3557">
        <v>44371</v>
      </c>
      <c r="O3557">
        <v>1</v>
      </c>
      <c r="P3557" t="s">
        <v>26</v>
      </c>
      <c r="Q3557">
        <v>0</v>
      </c>
      <c r="R3557">
        <v>8</v>
      </c>
      <c r="S3557" t="s">
        <v>914</v>
      </c>
      <c r="T3557" t="s">
        <v>26</v>
      </c>
    </row>
    <row r="3558" spans="1:20" x14ac:dyDescent="0.3">
      <c r="A3558" t="s">
        <v>3742</v>
      </c>
      <c r="B3558" t="s">
        <v>29</v>
      </c>
      <c r="C3558">
        <v>22</v>
      </c>
      <c r="D3558" t="s">
        <v>30</v>
      </c>
      <c r="E3558" t="s">
        <v>44</v>
      </c>
      <c r="F3558" t="s">
        <v>45</v>
      </c>
      <c r="G3558" t="s">
        <v>98</v>
      </c>
      <c r="H3558" t="s">
        <v>51</v>
      </c>
      <c r="I3558">
        <v>2</v>
      </c>
      <c r="J3558" t="s">
        <v>25</v>
      </c>
      <c r="K3558" s="1">
        <v>44360</v>
      </c>
      <c r="L3558"/>
      <c r="M3558">
        <v>4.38</v>
      </c>
      <c r="N3558">
        <v>43197</v>
      </c>
      <c r="O3558">
        <v>4</v>
      </c>
      <c r="P3558" t="s">
        <v>26</v>
      </c>
      <c r="Q3558">
        <v>3</v>
      </c>
      <c r="R3558">
        <v>9</v>
      </c>
      <c r="S3558" t="s">
        <v>473</v>
      </c>
      <c r="T3558" t="s">
        <v>26</v>
      </c>
    </row>
    <row r="3559" spans="1:20" x14ac:dyDescent="0.3">
      <c r="A3559" t="s">
        <v>3743</v>
      </c>
      <c r="B3559" t="s">
        <v>19</v>
      </c>
      <c r="C3559">
        <v>35</v>
      </c>
      <c r="D3559" t="s">
        <v>20</v>
      </c>
      <c r="E3559" t="s">
        <v>63</v>
      </c>
      <c r="F3559" t="s">
        <v>45</v>
      </c>
      <c r="G3559" t="s">
        <v>164</v>
      </c>
      <c r="H3559" t="s">
        <v>24</v>
      </c>
      <c r="I3559">
        <v>8.1999999999999993</v>
      </c>
      <c r="J3559" t="s">
        <v>25</v>
      </c>
      <c r="K3559" s="1">
        <v>43736</v>
      </c>
      <c r="L3559"/>
      <c r="M3559">
        <v>6.08</v>
      </c>
      <c r="N3559">
        <v>53668</v>
      </c>
      <c r="O3559">
        <v>3</v>
      </c>
      <c r="P3559" t="s">
        <v>26</v>
      </c>
      <c r="Q3559">
        <v>0</v>
      </c>
      <c r="R3559">
        <v>3</v>
      </c>
      <c r="S3559" t="s">
        <v>843</v>
      </c>
      <c r="T3559" t="s">
        <v>26</v>
      </c>
    </row>
    <row r="3560" spans="1:20" x14ac:dyDescent="0.3">
      <c r="A3560" t="s">
        <v>3744</v>
      </c>
      <c r="B3560" t="s">
        <v>29</v>
      </c>
      <c r="C3560">
        <v>40</v>
      </c>
      <c r="D3560" t="s">
        <v>30</v>
      </c>
      <c r="E3560" t="s">
        <v>36</v>
      </c>
      <c r="F3560" t="s">
        <v>22</v>
      </c>
      <c r="G3560" t="s">
        <v>74</v>
      </c>
      <c r="H3560" t="s">
        <v>84</v>
      </c>
      <c r="I3560">
        <v>18.600000000000001</v>
      </c>
      <c r="J3560" t="s">
        <v>25</v>
      </c>
      <c r="K3560" s="1">
        <v>40705</v>
      </c>
      <c r="L3560"/>
      <c r="M3560">
        <v>14.38</v>
      </c>
      <c r="N3560">
        <v>64145</v>
      </c>
      <c r="O3560">
        <v>1</v>
      </c>
      <c r="P3560" t="s">
        <v>26</v>
      </c>
      <c r="Q3560">
        <v>0</v>
      </c>
      <c r="R3560">
        <v>4</v>
      </c>
      <c r="S3560" t="s">
        <v>182</v>
      </c>
      <c r="T3560" t="s">
        <v>26</v>
      </c>
    </row>
    <row r="3561" spans="1:20" x14ac:dyDescent="0.3">
      <c r="A3561" t="s">
        <v>3745</v>
      </c>
      <c r="B3561" t="s">
        <v>29</v>
      </c>
      <c r="C3561">
        <v>36</v>
      </c>
      <c r="D3561" t="s">
        <v>30</v>
      </c>
      <c r="E3561" t="s">
        <v>53</v>
      </c>
      <c r="F3561" t="s">
        <v>45</v>
      </c>
      <c r="G3561" t="s">
        <v>46</v>
      </c>
      <c r="H3561" t="s">
        <v>24</v>
      </c>
      <c r="I3561">
        <v>13.1</v>
      </c>
      <c r="J3561" t="s">
        <v>85</v>
      </c>
      <c r="K3561" s="1">
        <v>41811</v>
      </c>
      <c r="L3561"/>
      <c r="M3561">
        <v>11.35</v>
      </c>
      <c r="N3561">
        <v>57794</v>
      </c>
      <c r="O3561">
        <v>5</v>
      </c>
      <c r="P3561" t="s">
        <v>26</v>
      </c>
      <c r="Q3561">
        <v>4</v>
      </c>
      <c r="R3561">
        <v>7</v>
      </c>
      <c r="S3561" t="s">
        <v>328</v>
      </c>
      <c r="T3561" t="s">
        <v>26</v>
      </c>
    </row>
    <row r="3562" spans="1:20" x14ac:dyDescent="0.3">
      <c r="A3562" t="s">
        <v>3746</v>
      </c>
      <c r="B3562" t="s">
        <v>29</v>
      </c>
      <c r="C3562">
        <v>29</v>
      </c>
      <c r="D3562" t="s">
        <v>30</v>
      </c>
      <c r="E3562" t="s">
        <v>39</v>
      </c>
      <c r="F3562" t="s">
        <v>82</v>
      </c>
      <c r="G3562" t="s">
        <v>107</v>
      </c>
      <c r="H3562" t="s">
        <v>24</v>
      </c>
      <c r="I3562">
        <v>8.4</v>
      </c>
      <c r="J3562" t="s">
        <v>25</v>
      </c>
      <c r="K3562" s="1">
        <v>43044</v>
      </c>
      <c r="L3562"/>
      <c r="M3562">
        <v>7.98</v>
      </c>
      <c r="N3562">
        <v>51095</v>
      </c>
      <c r="O3562">
        <v>5</v>
      </c>
      <c r="P3562" t="s">
        <v>65</v>
      </c>
      <c r="Q3562">
        <v>1</v>
      </c>
      <c r="R3562">
        <v>5</v>
      </c>
      <c r="S3562" t="s">
        <v>395</v>
      </c>
      <c r="T3562" t="s">
        <v>26</v>
      </c>
    </row>
    <row r="3563" spans="1:20" x14ac:dyDescent="0.3">
      <c r="A3563" t="s">
        <v>3747</v>
      </c>
      <c r="B3563" t="s">
        <v>29</v>
      </c>
      <c r="C3563">
        <v>39</v>
      </c>
      <c r="D3563" t="s">
        <v>20</v>
      </c>
      <c r="E3563" t="s">
        <v>53</v>
      </c>
      <c r="F3563" t="s">
        <v>82</v>
      </c>
      <c r="G3563" t="s">
        <v>284</v>
      </c>
      <c r="H3563" t="s">
        <v>51</v>
      </c>
      <c r="I3563">
        <v>11.3</v>
      </c>
      <c r="J3563" t="s">
        <v>85</v>
      </c>
      <c r="K3563" s="1">
        <v>41984</v>
      </c>
      <c r="L3563"/>
      <c r="M3563">
        <v>10.88</v>
      </c>
      <c r="N3563">
        <v>39306</v>
      </c>
      <c r="O3563">
        <v>3</v>
      </c>
      <c r="P3563" t="s">
        <v>26</v>
      </c>
      <c r="Q3563">
        <v>5</v>
      </c>
      <c r="R3563">
        <v>6</v>
      </c>
      <c r="S3563" t="s">
        <v>125</v>
      </c>
      <c r="T3563" t="s">
        <v>26</v>
      </c>
    </row>
    <row r="3564" spans="1:20" x14ac:dyDescent="0.3">
      <c r="A3564" t="s">
        <v>3748</v>
      </c>
      <c r="B3564" t="s">
        <v>19</v>
      </c>
      <c r="C3564">
        <v>34</v>
      </c>
      <c r="D3564" t="s">
        <v>30</v>
      </c>
      <c r="E3564" t="s">
        <v>31</v>
      </c>
      <c r="F3564" t="s">
        <v>45</v>
      </c>
      <c r="G3564" t="s">
        <v>164</v>
      </c>
      <c r="H3564" t="s">
        <v>24</v>
      </c>
      <c r="I3564">
        <v>10.9</v>
      </c>
      <c r="J3564" t="s">
        <v>25</v>
      </c>
      <c r="K3564" s="1">
        <v>45692</v>
      </c>
      <c r="L3564"/>
      <c r="M3564">
        <v>0.73</v>
      </c>
      <c r="N3564">
        <v>53379</v>
      </c>
      <c r="O3564">
        <v>2</v>
      </c>
      <c r="P3564" t="s">
        <v>26</v>
      </c>
      <c r="Q3564">
        <v>3</v>
      </c>
      <c r="R3564">
        <v>8</v>
      </c>
      <c r="S3564" t="s">
        <v>1002</v>
      </c>
      <c r="T3564" t="s">
        <v>26</v>
      </c>
    </row>
    <row r="3565" spans="1:20" x14ac:dyDescent="0.3">
      <c r="A3565" t="s">
        <v>3749</v>
      </c>
      <c r="B3565" t="s">
        <v>29</v>
      </c>
      <c r="C3565">
        <v>30</v>
      </c>
      <c r="D3565" t="s">
        <v>30</v>
      </c>
      <c r="E3565" t="s">
        <v>36</v>
      </c>
      <c r="F3565" t="s">
        <v>92</v>
      </c>
      <c r="G3565" t="s">
        <v>93</v>
      </c>
      <c r="H3565" t="s">
        <v>51</v>
      </c>
      <c r="I3565">
        <v>6.4</v>
      </c>
      <c r="J3565" t="s">
        <v>25</v>
      </c>
      <c r="K3565" s="1">
        <v>40714</v>
      </c>
      <c r="L3565"/>
      <c r="M3565">
        <v>14.36</v>
      </c>
      <c r="N3565">
        <v>48180</v>
      </c>
      <c r="O3565">
        <v>3</v>
      </c>
      <c r="P3565" t="s">
        <v>26</v>
      </c>
      <c r="Q3565">
        <v>2</v>
      </c>
      <c r="R3565">
        <v>4</v>
      </c>
      <c r="S3565" t="s">
        <v>702</v>
      </c>
      <c r="T3565" t="s">
        <v>26</v>
      </c>
    </row>
    <row r="3566" spans="1:20" x14ac:dyDescent="0.3">
      <c r="A3566" t="s">
        <v>3750</v>
      </c>
      <c r="B3566" t="s">
        <v>19</v>
      </c>
      <c r="C3566">
        <v>23</v>
      </c>
      <c r="D3566" t="s">
        <v>20</v>
      </c>
      <c r="E3566" t="s">
        <v>53</v>
      </c>
      <c r="F3566" t="s">
        <v>22</v>
      </c>
      <c r="G3566" t="s">
        <v>23</v>
      </c>
      <c r="H3566" t="s">
        <v>24</v>
      </c>
      <c r="I3566">
        <v>3</v>
      </c>
      <c r="J3566" t="s">
        <v>25</v>
      </c>
      <c r="K3566" s="1">
        <v>43848</v>
      </c>
      <c r="L3566"/>
      <c r="M3566">
        <v>5.78</v>
      </c>
      <c r="N3566">
        <v>42716</v>
      </c>
      <c r="O3566">
        <v>5</v>
      </c>
      <c r="P3566" t="s">
        <v>26</v>
      </c>
      <c r="Q3566">
        <v>1</v>
      </c>
      <c r="R3566">
        <v>10</v>
      </c>
      <c r="S3566" t="s">
        <v>953</v>
      </c>
      <c r="T3566" t="s">
        <v>26</v>
      </c>
    </row>
    <row r="3567" spans="1:20" x14ac:dyDescent="0.3">
      <c r="A3567" t="s">
        <v>770</v>
      </c>
      <c r="B3567" t="s">
        <v>19</v>
      </c>
      <c r="C3567">
        <v>41</v>
      </c>
      <c r="D3567" t="s">
        <v>30</v>
      </c>
      <c r="E3567" t="s">
        <v>63</v>
      </c>
      <c r="F3567" t="s">
        <v>67</v>
      </c>
      <c r="G3567" t="s">
        <v>110</v>
      </c>
      <c r="H3567" t="s">
        <v>24</v>
      </c>
      <c r="I3567">
        <v>10.199999999999999</v>
      </c>
      <c r="J3567" t="s">
        <v>25</v>
      </c>
      <c r="K3567" s="1">
        <v>44352</v>
      </c>
      <c r="L3567"/>
      <c r="M3567">
        <v>4.4000000000000004</v>
      </c>
      <c r="N3567">
        <v>53093</v>
      </c>
      <c r="O3567">
        <v>2</v>
      </c>
      <c r="P3567" t="s">
        <v>26</v>
      </c>
      <c r="Q3567">
        <v>1</v>
      </c>
      <c r="R3567">
        <v>7</v>
      </c>
      <c r="T3567" t="s">
        <v>26</v>
      </c>
    </row>
    <row r="3568" spans="1:20" x14ac:dyDescent="0.3">
      <c r="A3568" t="s">
        <v>3751</v>
      </c>
      <c r="B3568" t="s">
        <v>19</v>
      </c>
      <c r="C3568">
        <v>32</v>
      </c>
      <c r="D3568" t="s">
        <v>20</v>
      </c>
      <c r="E3568" t="s">
        <v>39</v>
      </c>
      <c r="F3568" t="s">
        <v>40</v>
      </c>
      <c r="G3568" t="s">
        <v>96</v>
      </c>
      <c r="H3568" t="s">
        <v>47</v>
      </c>
      <c r="I3568">
        <v>6.7</v>
      </c>
      <c r="J3568" t="s">
        <v>25</v>
      </c>
      <c r="K3568" s="1">
        <v>42977</v>
      </c>
      <c r="L3568"/>
      <c r="M3568">
        <v>8.16</v>
      </c>
      <c r="N3568">
        <v>50015</v>
      </c>
      <c r="O3568">
        <v>3</v>
      </c>
      <c r="P3568" t="s">
        <v>26</v>
      </c>
      <c r="Q3568">
        <v>0</v>
      </c>
      <c r="R3568">
        <v>8</v>
      </c>
      <c r="S3568" t="s">
        <v>240</v>
      </c>
      <c r="T3568" t="s">
        <v>26</v>
      </c>
    </row>
    <row r="3569" spans="1:20" x14ac:dyDescent="0.3">
      <c r="A3569" t="s">
        <v>3752</v>
      </c>
      <c r="B3569" t="s">
        <v>19</v>
      </c>
      <c r="C3569">
        <v>36</v>
      </c>
      <c r="D3569" t="s">
        <v>20</v>
      </c>
      <c r="E3569" t="s">
        <v>31</v>
      </c>
      <c r="F3569" t="s">
        <v>67</v>
      </c>
      <c r="G3569" t="s">
        <v>176</v>
      </c>
      <c r="H3569" t="s">
        <v>24</v>
      </c>
      <c r="I3569">
        <v>13.9</v>
      </c>
      <c r="J3569" t="s">
        <v>85</v>
      </c>
      <c r="K3569" s="1">
        <v>41345</v>
      </c>
      <c r="L3569"/>
      <c r="M3569">
        <v>12.63</v>
      </c>
      <c r="N3569">
        <v>62682</v>
      </c>
      <c r="O3569">
        <v>3</v>
      </c>
      <c r="P3569" t="s">
        <v>26</v>
      </c>
      <c r="Q3569">
        <v>2</v>
      </c>
      <c r="R3569">
        <v>3</v>
      </c>
      <c r="S3569" t="s">
        <v>127</v>
      </c>
      <c r="T3569" t="s">
        <v>26</v>
      </c>
    </row>
    <row r="3570" spans="1:20" x14ac:dyDescent="0.3">
      <c r="A3570" t="s">
        <v>3753</v>
      </c>
      <c r="B3570" t="s">
        <v>29</v>
      </c>
      <c r="C3570">
        <v>34</v>
      </c>
      <c r="D3570" t="s">
        <v>30</v>
      </c>
      <c r="E3570" t="s">
        <v>39</v>
      </c>
      <c r="F3570" t="s">
        <v>22</v>
      </c>
      <c r="G3570" t="s">
        <v>23</v>
      </c>
      <c r="H3570" t="s">
        <v>51</v>
      </c>
      <c r="I3570">
        <v>9</v>
      </c>
      <c r="J3570" t="s">
        <v>25</v>
      </c>
      <c r="K3570" s="1">
        <v>44185</v>
      </c>
      <c r="L3570"/>
      <c r="M3570">
        <v>4.8499999999999996</v>
      </c>
      <c r="N3570">
        <v>55094</v>
      </c>
      <c r="O3570">
        <v>3</v>
      </c>
      <c r="P3570" t="s">
        <v>26</v>
      </c>
      <c r="Q3570">
        <v>3</v>
      </c>
      <c r="R3570">
        <v>2</v>
      </c>
      <c r="S3570" t="s">
        <v>527</v>
      </c>
      <c r="T3570" t="s">
        <v>26</v>
      </c>
    </row>
    <row r="3571" spans="1:20" x14ac:dyDescent="0.3">
      <c r="A3571" t="s">
        <v>3754</v>
      </c>
      <c r="B3571" t="s">
        <v>19</v>
      </c>
      <c r="C3571">
        <v>42</v>
      </c>
      <c r="D3571" t="s">
        <v>30</v>
      </c>
      <c r="E3571" t="s">
        <v>63</v>
      </c>
      <c r="F3571" t="s">
        <v>22</v>
      </c>
      <c r="G3571" t="s">
        <v>23</v>
      </c>
      <c r="H3571" t="s">
        <v>51</v>
      </c>
      <c r="I3571">
        <v>19.2</v>
      </c>
      <c r="J3571" t="s">
        <v>85</v>
      </c>
      <c r="K3571" s="1">
        <v>41589</v>
      </c>
      <c r="L3571"/>
      <c r="M3571">
        <v>11.96</v>
      </c>
      <c r="N3571">
        <v>66367</v>
      </c>
      <c r="O3571">
        <v>4</v>
      </c>
      <c r="P3571" t="s">
        <v>26</v>
      </c>
      <c r="Q3571">
        <v>1</v>
      </c>
      <c r="R3571">
        <v>4</v>
      </c>
      <c r="S3571" t="s">
        <v>265</v>
      </c>
      <c r="T3571" t="s">
        <v>26</v>
      </c>
    </row>
    <row r="3572" spans="1:20" x14ac:dyDescent="0.3">
      <c r="A3572" t="s">
        <v>3755</v>
      </c>
      <c r="B3572" t="s">
        <v>29</v>
      </c>
      <c r="C3572">
        <v>32</v>
      </c>
      <c r="D3572" t="s">
        <v>30</v>
      </c>
      <c r="E3572" t="s">
        <v>21</v>
      </c>
      <c r="F3572" t="s">
        <v>67</v>
      </c>
      <c r="G3572" t="s">
        <v>176</v>
      </c>
      <c r="H3572" t="s">
        <v>24</v>
      </c>
      <c r="I3572">
        <v>10.4</v>
      </c>
      <c r="J3572" t="s">
        <v>25</v>
      </c>
      <c r="K3572" s="1">
        <v>41962</v>
      </c>
      <c r="L3572"/>
      <c r="M3572">
        <v>10.94</v>
      </c>
      <c r="N3572">
        <v>58953</v>
      </c>
      <c r="O3572">
        <v>3</v>
      </c>
      <c r="P3572" t="s">
        <v>26</v>
      </c>
      <c r="Q3572">
        <v>2</v>
      </c>
      <c r="R3572">
        <v>4</v>
      </c>
      <c r="S3572" t="s">
        <v>202</v>
      </c>
      <c r="T3572" t="s">
        <v>26</v>
      </c>
    </row>
    <row r="3573" spans="1:20" x14ac:dyDescent="0.3">
      <c r="A3573" t="s">
        <v>3756</v>
      </c>
      <c r="B3573" t="s">
        <v>29</v>
      </c>
      <c r="C3573">
        <v>39</v>
      </c>
      <c r="D3573" t="s">
        <v>20</v>
      </c>
      <c r="E3573" t="s">
        <v>63</v>
      </c>
      <c r="F3573" t="s">
        <v>40</v>
      </c>
      <c r="G3573" t="s">
        <v>41</v>
      </c>
      <c r="H3573" t="s">
        <v>47</v>
      </c>
      <c r="I3573">
        <v>15.5</v>
      </c>
      <c r="J3573" t="s">
        <v>25</v>
      </c>
      <c r="K3573" s="1">
        <v>42408</v>
      </c>
      <c r="L3573"/>
      <c r="M3573">
        <v>9.7200000000000006</v>
      </c>
      <c r="N3573">
        <v>63732</v>
      </c>
      <c r="O3573">
        <v>4</v>
      </c>
      <c r="P3573" t="s">
        <v>26</v>
      </c>
      <c r="Q3573">
        <v>2</v>
      </c>
      <c r="R3573">
        <v>5</v>
      </c>
      <c r="S3573" t="s">
        <v>207</v>
      </c>
      <c r="T3573" t="s">
        <v>26</v>
      </c>
    </row>
    <row r="3574" spans="1:20" x14ac:dyDescent="0.3">
      <c r="A3574" t="s">
        <v>3757</v>
      </c>
      <c r="B3574" t="s">
        <v>19</v>
      </c>
      <c r="C3574">
        <v>36</v>
      </c>
      <c r="D3574" t="s">
        <v>30</v>
      </c>
      <c r="E3574" t="s">
        <v>58</v>
      </c>
      <c r="F3574" t="s">
        <v>92</v>
      </c>
      <c r="G3574" t="s">
        <v>246</v>
      </c>
      <c r="H3574" t="s">
        <v>24</v>
      </c>
      <c r="I3574">
        <v>10.7</v>
      </c>
      <c r="J3574" t="s">
        <v>25</v>
      </c>
      <c r="K3574" s="1">
        <v>40303</v>
      </c>
      <c r="L3574"/>
      <c r="M3574">
        <v>15.48</v>
      </c>
      <c r="N3574">
        <v>52359</v>
      </c>
      <c r="O3574">
        <v>4</v>
      </c>
      <c r="P3574" t="s">
        <v>26</v>
      </c>
      <c r="Q3574">
        <v>1</v>
      </c>
      <c r="R3574">
        <v>4</v>
      </c>
      <c r="S3574" t="s">
        <v>224</v>
      </c>
      <c r="T3574" t="s">
        <v>26</v>
      </c>
    </row>
    <row r="3575" spans="1:20" x14ac:dyDescent="0.3">
      <c r="A3575" t="s">
        <v>3758</v>
      </c>
      <c r="B3575" t="s">
        <v>29</v>
      </c>
      <c r="C3575">
        <v>36</v>
      </c>
      <c r="D3575" t="s">
        <v>30</v>
      </c>
      <c r="E3575" t="s">
        <v>58</v>
      </c>
      <c r="F3575" t="s">
        <v>40</v>
      </c>
      <c r="G3575" t="s">
        <v>41</v>
      </c>
      <c r="H3575" t="s">
        <v>51</v>
      </c>
      <c r="I3575">
        <v>14</v>
      </c>
      <c r="J3575" t="s">
        <v>25</v>
      </c>
      <c r="K3575" s="1">
        <v>42951</v>
      </c>
      <c r="L3575"/>
      <c r="M3575">
        <v>8.23</v>
      </c>
      <c r="N3575">
        <v>56929</v>
      </c>
      <c r="O3575">
        <v>3</v>
      </c>
      <c r="P3575" t="s">
        <v>26</v>
      </c>
      <c r="Q3575">
        <v>1</v>
      </c>
      <c r="R3575">
        <v>5</v>
      </c>
      <c r="S3575" t="s">
        <v>42</v>
      </c>
      <c r="T3575" t="s">
        <v>26</v>
      </c>
    </row>
    <row r="3576" spans="1:20" x14ac:dyDescent="0.3">
      <c r="A3576" t="s">
        <v>3759</v>
      </c>
      <c r="B3576" t="s">
        <v>29</v>
      </c>
      <c r="C3576">
        <v>25</v>
      </c>
      <c r="D3576" t="s">
        <v>30</v>
      </c>
      <c r="E3576" t="s">
        <v>63</v>
      </c>
      <c r="F3576" t="s">
        <v>45</v>
      </c>
      <c r="G3576" t="s">
        <v>164</v>
      </c>
      <c r="H3576" t="s">
        <v>24</v>
      </c>
      <c r="I3576">
        <v>2.7</v>
      </c>
      <c r="J3576" t="s">
        <v>25</v>
      </c>
      <c r="K3576" s="1">
        <v>41976</v>
      </c>
      <c r="L3576"/>
      <c r="M3576">
        <v>10.9</v>
      </c>
      <c r="N3576">
        <v>41789</v>
      </c>
      <c r="O3576">
        <v>3</v>
      </c>
      <c r="P3576" t="s">
        <v>26</v>
      </c>
      <c r="Q3576">
        <v>1</v>
      </c>
      <c r="R3576">
        <v>7</v>
      </c>
      <c r="S3576" t="s">
        <v>114</v>
      </c>
      <c r="T3576" t="s">
        <v>26</v>
      </c>
    </row>
    <row r="3577" spans="1:20" x14ac:dyDescent="0.3">
      <c r="A3577" t="s">
        <v>3760</v>
      </c>
      <c r="B3577" t="s">
        <v>29</v>
      </c>
      <c r="C3577">
        <v>23</v>
      </c>
      <c r="D3577" t="s">
        <v>20</v>
      </c>
      <c r="E3577" t="s">
        <v>53</v>
      </c>
      <c r="F3577" t="s">
        <v>22</v>
      </c>
      <c r="G3577" t="s">
        <v>74</v>
      </c>
      <c r="H3577" t="s">
        <v>24</v>
      </c>
      <c r="I3577">
        <v>1.8</v>
      </c>
      <c r="J3577" t="s">
        <v>25</v>
      </c>
      <c r="K3577" s="1">
        <v>39640</v>
      </c>
      <c r="L3577"/>
      <c r="M3577">
        <v>17.3</v>
      </c>
      <c r="N3577">
        <v>36606</v>
      </c>
      <c r="O3577">
        <v>3</v>
      </c>
      <c r="P3577" t="s">
        <v>26</v>
      </c>
      <c r="Q3577">
        <v>1</v>
      </c>
      <c r="R3577">
        <v>6</v>
      </c>
      <c r="S3577" t="s">
        <v>950</v>
      </c>
      <c r="T3577" t="s">
        <v>26</v>
      </c>
    </row>
    <row r="3578" spans="1:20" x14ac:dyDescent="0.3">
      <c r="A3578" t="s">
        <v>3761</v>
      </c>
      <c r="B3578" t="s">
        <v>29</v>
      </c>
      <c r="C3578">
        <v>45</v>
      </c>
      <c r="D3578" t="s">
        <v>20</v>
      </c>
      <c r="E3578" t="s">
        <v>53</v>
      </c>
      <c r="F3578" t="s">
        <v>54</v>
      </c>
      <c r="G3578" t="s">
        <v>139</v>
      </c>
      <c r="H3578" t="s">
        <v>24</v>
      </c>
      <c r="I3578">
        <v>21.7</v>
      </c>
      <c r="J3578" t="s">
        <v>25</v>
      </c>
      <c r="K3578" s="1">
        <v>43462</v>
      </c>
      <c r="L3578"/>
      <c r="M3578">
        <v>6.83</v>
      </c>
      <c r="N3578">
        <v>72112</v>
      </c>
      <c r="O3578">
        <v>4</v>
      </c>
      <c r="P3578" t="s">
        <v>65</v>
      </c>
      <c r="Q3578">
        <v>3</v>
      </c>
      <c r="R3578">
        <v>6</v>
      </c>
      <c r="S3578" t="s">
        <v>78</v>
      </c>
      <c r="T3578" t="s">
        <v>26</v>
      </c>
    </row>
    <row r="3579" spans="1:20" x14ac:dyDescent="0.3">
      <c r="A3579" t="s">
        <v>3762</v>
      </c>
      <c r="B3579" t="s">
        <v>29</v>
      </c>
      <c r="C3579">
        <v>30</v>
      </c>
      <c r="D3579" t="s">
        <v>30</v>
      </c>
      <c r="E3579" t="s">
        <v>21</v>
      </c>
      <c r="F3579" t="s">
        <v>32</v>
      </c>
      <c r="G3579" t="s">
        <v>33</v>
      </c>
      <c r="H3579" t="s">
        <v>84</v>
      </c>
      <c r="I3579">
        <v>2.1</v>
      </c>
      <c r="J3579" t="s">
        <v>25</v>
      </c>
      <c r="K3579" s="1">
        <v>41970</v>
      </c>
      <c r="L3579"/>
      <c r="M3579">
        <v>10.92</v>
      </c>
      <c r="N3579">
        <v>31268</v>
      </c>
      <c r="O3579">
        <v>5</v>
      </c>
      <c r="P3579" t="s">
        <v>26</v>
      </c>
      <c r="Q3579">
        <v>2</v>
      </c>
      <c r="R3579">
        <v>7</v>
      </c>
      <c r="S3579" t="s">
        <v>644</v>
      </c>
      <c r="T3579" t="s">
        <v>26</v>
      </c>
    </row>
    <row r="3580" spans="1:20" x14ac:dyDescent="0.3">
      <c r="A3580" t="s">
        <v>3763</v>
      </c>
      <c r="B3580" t="s">
        <v>29</v>
      </c>
      <c r="C3580">
        <v>30</v>
      </c>
      <c r="D3580" t="s">
        <v>30</v>
      </c>
      <c r="E3580" t="s">
        <v>44</v>
      </c>
      <c r="F3580" t="s">
        <v>82</v>
      </c>
      <c r="G3580" t="s">
        <v>284</v>
      </c>
      <c r="H3580" t="s">
        <v>51</v>
      </c>
      <c r="I3580">
        <v>6.3</v>
      </c>
      <c r="J3580" t="s">
        <v>25</v>
      </c>
      <c r="K3580" s="1">
        <v>40059</v>
      </c>
      <c r="L3580"/>
      <c r="M3580">
        <v>16.149999999999999</v>
      </c>
      <c r="N3580">
        <v>47341</v>
      </c>
      <c r="O3580">
        <v>3</v>
      </c>
      <c r="P3580" t="s">
        <v>26</v>
      </c>
      <c r="Q3580">
        <v>3</v>
      </c>
      <c r="R3580">
        <v>8</v>
      </c>
      <c r="S3580" t="s">
        <v>557</v>
      </c>
      <c r="T3580" t="s">
        <v>26</v>
      </c>
    </row>
    <row r="3581" spans="1:20" x14ac:dyDescent="0.3">
      <c r="A3581" t="s">
        <v>3764</v>
      </c>
      <c r="B3581" t="s">
        <v>19</v>
      </c>
      <c r="C3581">
        <v>30</v>
      </c>
      <c r="D3581" t="s">
        <v>30</v>
      </c>
      <c r="E3581" t="s">
        <v>63</v>
      </c>
      <c r="F3581" t="s">
        <v>54</v>
      </c>
      <c r="G3581" t="s">
        <v>77</v>
      </c>
      <c r="H3581" t="s">
        <v>84</v>
      </c>
      <c r="I3581">
        <v>3.9</v>
      </c>
      <c r="J3581" t="s">
        <v>25</v>
      </c>
      <c r="K3581" s="1">
        <v>45815</v>
      </c>
      <c r="L3581"/>
      <c r="M3581">
        <v>0.39</v>
      </c>
      <c r="N3581">
        <v>42285</v>
      </c>
      <c r="O3581">
        <v>3</v>
      </c>
      <c r="P3581" t="s">
        <v>26</v>
      </c>
      <c r="Q3581">
        <v>4</v>
      </c>
      <c r="R3581">
        <v>2</v>
      </c>
      <c r="S3581" t="s">
        <v>78</v>
      </c>
      <c r="T3581" t="s">
        <v>26</v>
      </c>
    </row>
    <row r="3582" spans="1:20" x14ac:dyDescent="0.3">
      <c r="A3582" t="s">
        <v>3765</v>
      </c>
      <c r="B3582" t="s">
        <v>19</v>
      </c>
      <c r="C3582">
        <v>26</v>
      </c>
      <c r="D3582" t="s">
        <v>30</v>
      </c>
      <c r="E3582" t="s">
        <v>21</v>
      </c>
      <c r="F3582" t="s">
        <v>54</v>
      </c>
      <c r="G3582" t="s">
        <v>55</v>
      </c>
      <c r="H3582" t="s">
        <v>84</v>
      </c>
      <c r="I3582">
        <v>3.3</v>
      </c>
      <c r="J3582" t="s">
        <v>25</v>
      </c>
      <c r="K3582" s="1">
        <v>41284</v>
      </c>
      <c r="L3582"/>
      <c r="M3582">
        <v>12.8</v>
      </c>
      <c r="N3582">
        <v>35424</v>
      </c>
      <c r="O3582">
        <v>4</v>
      </c>
      <c r="P3582" t="s">
        <v>26</v>
      </c>
      <c r="Q3582">
        <v>4</v>
      </c>
      <c r="R3582">
        <v>9</v>
      </c>
      <c r="S3582" t="s">
        <v>217</v>
      </c>
      <c r="T3582" t="s">
        <v>26</v>
      </c>
    </row>
    <row r="3583" spans="1:20" x14ac:dyDescent="0.3">
      <c r="A3583" t="s">
        <v>3766</v>
      </c>
      <c r="B3583" t="s">
        <v>29</v>
      </c>
      <c r="C3583">
        <v>31</v>
      </c>
      <c r="D3583" t="s">
        <v>30</v>
      </c>
      <c r="E3583" t="s">
        <v>53</v>
      </c>
      <c r="F3583" t="s">
        <v>82</v>
      </c>
      <c r="G3583" t="s">
        <v>284</v>
      </c>
      <c r="H3583" t="s">
        <v>47</v>
      </c>
      <c r="I3583">
        <v>4.5999999999999996</v>
      </c>
      <c r="J3583" t="s">
        <v>25</v>
      </c>
      <c r="K3583" s="1">
        <v>39747</v>
      </c>
      <c r="L3583"/>
      <c r="M3583">
        <v>17</v>
      </c>
      <c r="N3583">
        <v>39594</v>
      </c>
      <c r="O3583">
        <v>3</v>
      </c>
      <c r="P3583" t="s">
        <v>26</v>
      </c>
      <c r="Q3583">
        <v>2</v>
      </c>
      <c r="R3583">
        <v>11</v>
      </c>
      <c r="S3583" t="s">
        <v>738</v>
      </c>
      <c r="T3583" t="s">
        <v>26</v>
      </c>
    </row>
    <row r="3584" spans="1:20" x14ac:dyDescent="0.3">
      <c r="A3584" t="s">
        <v>3767</v>
      </c>
      <c r="B3584" t="s">
        <v>29</v>
      </c>
      <c r="C3584">
        <v>33</v>
      </c>
      <c r="D3584" t="s">
        <v>30</v>
      </c>
      <c r="E3584" t="s">
        <v>36</v>
      </c>
      <c r="F3584" t="s">
        <v>32</v>
      </c>
      <c r="G3584" t="s">
        <v>33</v>
      </c>
      <c r="H3584" t="s">
        <v>24</v>
      </c>
      <c r="I3584">
        <v>3.8</v>
      </c>
      <c r="J3584" t="s">
        <v>25</v>
      </c>
      <c r="K3584" s="1">
        <v>40868</v>
      </c>
      <c r="L3584"/>
      <c r="M3584">
        <v>13.94</v>
      </c>
      <c r="N3584">
        <v>36675</v>
      </c>
      <c r="O3584">
        <v>4</v>
      </c>
      <c r="P3584" t="s">
        <v>26</v>
      </c>
      <c r="Q3584">
        <v>1</v>
      </c>
      <c r="R3584">
        <v>6</v>
      </c>
      <c r="S3584" t="s">
        <v>191</v>
      </c>
      <c r="T3584" t="s">
        <v>26</v>
      </c>
    </row>
    <row r="3585" spans="1:20" x14ac:dyDescent="0.3">
      <c r="A3585" t="s">
        <v>744</v>
      </c>
      <c r="B3585" t="s">
        <v>29</v>
      </c>
      <c r="C3585">
        <v>21</v>
      </c>
      <c r="D3585" t="s">
        <v>20</v>
      </c>
      <c r="E3585" t="s">
        <v>36</v>
      </c>
      <c r="F3585" t="s">
        <v>82</v>
      </c>
      <c r="G3585" t="s">
        <v>284</v>
      </c>
      <c r="H3585" t="s">
        <v>24</v>
      </c>
      <c r="I3585">
        <v>1</v>
      </c>
      <c r="J3585" t="s">
        <v>25</v>
      </c>
      <c r="K3585" s="1">
        <v>44530</v>
      </c>
      <c r="L3585" s="1">
        <v>45550</v>
      </c>
      <c r="M3585">
        <v>2.79</v>
      </c>
      <c r="N3585">
        <v>25723</v>
      </c>
      <c r="O3585">
        <v>4</v>
      </c>
      <c r="P3585" t="s">
        <v>26</v>
      </c>
      <c r="Q3585">
        <v>0</v>
      </c>
      <c r="R3585">
        <v>6</v>
      </c>
      <c r="T3585" t="s">
        <v>65</v>
      </c>
    </row>
    <row r="3586" spans="1:20" x14ac:dyDescent="0.3">
      <c r="A3586" t="s">
        <v>3768</v>
      </c>
      <c r="B3586" t="s">
        <v>19</v>
      </c>
      <c r="C3586">
        <v>37</v>
      </c>
      <c r="D3586" t="s">
        <v>20</v>
      </c>
      <c r="E3586" t="s">
        <v>58</v>
      </c>
      <c r="F3586" t="s">
        <v>22</v>
      </c>
      <c r="G3586" t="s">
        <v>59</v>
      </c>
      <c r="H3586" t="s">
        <v>24</v>
      </c>
      <c r="I3586">
        <v>13.8</v>
      </c>
      <c r="J3586" t="s">
        <v>25</v>
      </c>
      <c r="K3586" s="1">
        <v>43453</v>
      </c>
      <c r="L3586"/>
      <c r="M3586">
        <v>6.86</v>
      </c>
      <c r="N3586">
        <v>52920</v>
      </c>
      <c r="O3586">
        <v>2</v>
      </c>
      <c r="P3586" t="s">
        <v>65</v>
      </c>
      <c r="Q3586">
        <v>9</v>
      </c>
      <c r="R3586">
        <v>4</v>
      </c>
      <c r="S3586" t="s">
        <v>300</v>
      </c>
      <c r="T3586" t="s">
        <v>26</v>
      </c>
    </row>
    <row r="3587" spans="1:20" x14ac:dyDescent="0.3">
      <c r="A3587" t="s">
        <v>3769</v>
      </c>
      <c r="B3587" t="s">
        <v>29</v>
      </c>
      <c r="C3587">
        <v>37</v>
      </c>
      <c r="D3587" t="s">
        <v>20</v>
      </c>
      <c r="E3587" t="s">
        <v>21</v>
      </c>
      <c r="F3587" t="s">
        <v>45</v>
      </c>
      <c r="G3587" t="s">
        <v>98</v>
      </c>
      <c r="H3587" t="s">
        <v>51</v>
      </c>
      <c r="I3587">
        <v>17</v>
      </c>
      <c r="J3587" t="s">
        <v>25</v>
      </c>
      <c r="K3587" s="1">
        <v>43536</v>
      </c>
      <c r="L3587"/>
      <c r="M3587">
        <v>6.63</v>
      </c>
      <c r="N3587">
        <v>76180</v>
      </c>
      <c r="O3587">
        <v>4</v>
      </c>
      <c r="P3587" t="s">
        <v>26</v>
      </c>
      <c r="Q3587">
        <v>2</v>
      </c>
      <c r="R3587">
        <v>7</v>
      </c>
      <c r="S3587" t="s">
        <v>328</v>
      </c>
      <c r="T3587" t="s">
        <v>26</v>
      </c>
    </row>
    <row r="3588" spans="1:20" x14ac:dyDescent="0.3">
      <c r="A3588" t="s">
        <v>2454</v>
      </c>
      <c r="B3588" t="s">
        <v>19</v>
      </c>
      <c r="C3588">
        <v>31</v>
      </c>
      <c r="D3588" t="s">
        <v>20</v>
      </c>
      <c r="E3588" t="s">
        <v>31</v>
      </c>
      <c r="F3588" t="s">
        <v>40</v>
      </c>
      <c r="G3588" t="s">
        <v>50</v>
      </c>
      <c r="H3588" t="s">
        <v>51</v>
      </c>
      <c r="I3588">
        <v>3</v>
      </c>
      <c r="J3588" t="s">
        <v>25</v>
      </c>
      <c r="K3588" s="1">
        <v>43609</v>
      </c>
      <c r="L3588"/>
      <c r="M3588">
        <v>6.43</v>
      </c>
      <c r="N3588">
        <v>43088</v>
      </c>
      <c r="O3588">
        <v>3</v>
      </c>
      <c r="P3588" t="s">
        <v>26</v>
      </c>
      <c r="Q3588">
        <v>3</v>
      </c>
      <c r="R3588">
        <v>4</v>
      </c>
      <c r="T3588" t="s">
        <v>26</v>
      </c>
    </row>
    <row r="3589" spans="1:20" x14ac:dyDescent="0.3">
      <c r="A3589" t="s">
        <v>1931</v>
      </c>
      <c r="B3589" t="s">
        <v>29</v>
      </c>
      <c r="C3589">
        <v>27</v>
      </c>
      <c r="D3589" t="s">
        <v>20</v>
      </c>
      <c r="E3589" t="s">
        <v>63</v>
      </c>
      <c r="F3589" t="s">
        <v>92</v>
      </c>
      <c r="G3589" t="s">
        <v>93</v>
      </c>
      <c r="H3589" t="s">
        <v>51</v>
      </c>
      <c r="I3589">
        <v>3.1</v>
      </c>
      <c r="J3589" t="s">
        <v>25</v>
      </c>
      <c r="K3589" s="1">
        <v>45642</v>
      </c>
      <c r="L3589" s="1">
        <v>45877</v>
      </c>
      <c r="M3589">
        <v>0.64</v>
      </c>
      <c r="N3589">
        <v>39592</v>
      </c>
      <c r="O3589">
        <v>4</v>
      </c>
      <c r="P3589" t="s">
        <v>65</v>
      </c>
      <c r="Q3589">
        <v>2</v>
      </c>
      <c r="R3589">
        <v>8</v>
      </c>
      <c r="T3589" t="s">
        <v>65</v>
      </c>
    </row>
    <row r="3590" spans="1:20" x14ac:dyDescent="0.3">
      <c r="A3590" t="s">
        <v>3770</v>
      </c>
      <c r="B3590" t="s">
        <v>19</v>
      </c>
      <c r="C3590">
        <v>27</v>
      </c>
      <c r="D3590" t="s">
        <v>20</v>
      </c>
      <c r="E3590" t="s">
        <v>58</v>
      </c>
      <c r="F3590" t="s">
        <v>45</v>
      </c>
      <c r="G3590" t="s">
        <v>98</v>
      </c>
      <c r="H3590" t="s">
        <v>24</v>
      </c>
      <c r="I3590">
        <v>5</v>
      </c>
      <c r="J3590" t="s">
        <v>85</v>
      </c>
      <c r="K3590" s="1">
        <v>44290</v>
      </c>
      <c r="L3590"/>
      <c r="M3590">
        <v>4.57</v>
      </c>
      <c r="N3590">
        <v>44986</v>
      </c>
      <c r="O3590">
        <v>2</v>
      </c>
      <c r="P3590" t="s">
        <v>26</v>
      </c>
      <c r="Q3590">
        <v>0</v>
      </c>
      <c r="R3590">
        <v>7</v>
      </c>
      <c r="S3590" t="s">
        <v>523</v>
      </c>
      <c r="T3590" t="s">
        <v>26</v>
      </c>
    </row>
    <row r="3591" spans="1:20" x14ac:dyDescent="0.3">
      <c r="A3591" t="s">
        <v>3771</v>
      </c>
      <c r="B3591" t="s">
        <v>19</v>
      </c>
      <c r="C3591">
        <v>24</v>
      </c>
      <c r="D3591" t="s">
        <v>30</v>
      </c>
      <c r="E3591" t="s">
        <v>63</v>
      </c>
      <c r="F3591" t="s">
        <v>54</v>
      </c>
      <c r="G3591" t="s">
        <v>139</v>
      </c>
      <c r="H3591" t="s">
        <v>47</v>
      </c>
      <c r="I3591">
        <v>2.5</v>
      </c>
      <c r="J3591" t="s">
        <v>85</v>
      </c>
      <c r="K3591" s="1">
        <v>39866</v>
      </c>
      <c r="L3591"/>
      <c r="M3591">
        <v>16.68</v>
      </c>
      <c r="N3591">
        <v>31802</v>
      </c>
      <c r="O3591">
        <v>4</v>
      </c>
      <c r="P3591" t="s">
        <v>26</v>
      </c>
      <c r="Q3591">
        <v>0</v>
      </c>
      <c r="R3591">
        <v>5</v>
      </c>
      <c r="S3591" t="s">
        <v>256</v>
      </c>
      <c r="T3591" t="s">
        <v>26</v>
      </c>
    </row>
    <row r="3592" spans="1:20" x14ac:dyDescent="0.3">
      <c r="A3592" t="s">
        <v>3772</v>
      </c>
      <c r="B3592" t="s">
        <v>29</v>
      </c>
      <c r="C3592">
        <v>31</v>
      </c>
      <c r="D3592" t="s">
        <v>20</v>
      </c>
      <c r="E3592" t="s">
        <v>63</v>
      </c>
      <c r="F3592" t="s">
        <v>67</v>
      </c>
      <c r="G3592" t="s">
        <v>110</v>
      </c>
      <c r="H3592" t="s">
        <v>24</v>
      </c>
      <c r="I3592">
        <v>6.8</v>
      </c>
      <c r="J3592" t="s">
        <v>25</v>
      </c>
      <c r="K3592" s="1">
        <v>42320</v>
      </c>
      <c r="L3592" s="1">
        <v>44815</v>
      </c>
      <c r="M3592">
        <v>6.83</v>
      </c>
      <c r="N3592">
        <v>48589</v>
      </c>
      <c r="O3592">
        <v>3</v>
      </c>
      <c r="P3592" t="s">
        <v>26</v>
      </c>
      <c r="Q3592">
        <v>3</v>
      </c>
      <c r="R3592">
        <v>6</v>
      </c>
      <c r="S3592" t="s">
        <v>988</v>
      </c>
      <c r="T3592" t="s">
        <v>65</v>
      </c>
    </row>
    <row r="3593" spans="1:20" x14ac:dyDescent="0.3">
      <c r="A3593" t="s">
        <v>3773</v>
      </c>
      <c r="B3593" t="s">
        <v>19</v>
      </c>
      <c r="C3593">
        <v>31</v>
      </c>
      <c r="D3593" t="s">
        <v>30</v>
      </c>
      <c r="E3593" t="s">
        <v>63</v>
      </c>
      <c r="F3593" t="s">
        <v>32</v>
      </c>
      <c r="G3593" t="s">
        <v>171</v>
      </c>
      <c r="H3593" t="s">
        <v>24</v>
      </c>
      <c r="I3593">
        <v>9.1</v>
      </c>
      <c r="J3593" t="s">
        <v>25</v>
      </c>
      <c r="K3593" s="1">
        <v>44226</v>
      </c>
      <c r="L3593"/>
      <c r="M3593">
        <v>4.74</v>
      </c>
      <c r="N3593">
        <v>41158</v>
      </c>
      <c r="O3593">
        <v>3</v>
      </c>
      <c r="P3593" t="s">
        <v>26</v>
      </c>
      <c r="Q3593">
        <v>0</v>
      </c>
      <c r="R3593">
        <v>6</v>
      </c>
      <c r="S3593" t="s">
        <v>509</v>
      </c>
      <c r="T3593" t="s">
        <v>26</v>
      </c>
    </row>
    <row r="3594" spans="1:20" x14ac:dyDescent="0.3">
      <c r="A3594" t="s">
        <v>3774</v>
      </c>
      <c r="B3594" t="s">
        <v>19</v>
      </c>
      <c r="C3594">
        <v>38</v>
      </c>
      <c r="D3594" t="s">
        <v>30</v>
      </c>
      <c r="E3594" t="s">
        <v>53</v>
      </c>
      <c r="F3594" t="s">
        <v>54</v>
      </c>
      <c r="G3594" t="s">
        <v>55</v>
      </c>
      <c r="H3594" t="s">
        <v>24</v>
      </c>
      <c r="I3594">
        <v>9.9</v>
      </c>
      <c r="J3594" t="s">
        <v>25</v>
      </c>
      <c r="K3594" s="1">
        <v>41518</v>
      </c>
      <c r="L3594"/>
      <c r="M3594">
        <v>12.16</v>
      </c>
      <c r="N3594">
        <v>52711</v>
      </c>
      <c r="O3594">
        <v>4</v>
      </c>
      <c r="P3594" t="s">
        <v>26</v>
      </c>
      <c r="Q3594">
        <v>3</v>
      </c>
      <c r="R3594">
        <v>7</v>
      </c>
      <c r="S3594" t="s">
        <v>167</v>
      </c>
      <c r="T3594" t="s">
        <v>26</v>
      </c>
    </row>
    <row r="3595" spans="1:20" x14ac:dyDescent="0.3">
      <c r="A3595" t="s">
        <v>3775</v>
      </c>
      <c r="B3595" t="s">
        <v>29</v>
      </c>
      <c r="C3595">
        <v>28</v>
      </c>
      <c r="D3595" t="s">
        <v>30</v>
      </c>
      <c r="E3595" t="s">
        <v>39</v>
      </c>
      <c r="F3595" t="s">
        <v>92</v>
      </c>
      <c r="G3595" t="s">
        <v>246</v>
      </c>
      <c r="H3595" t="s">
        <v>24</v>
      </c>
      <c r="I3595">
        <v>4.8</v>
      </c>
      <c r="J3595" t="s">
        <v>25</v>
      </c>
      <c r="K3595" s="1">
        <v>44367</v>
      </c>
      <c r="L3595"/>
      <c r="M3595">
        <v>4.3600000000000003</v>
      </c>
      <c r="N3595">
        <v>41561</v>
      </c>
      <c r="O3595">
        <v>3</v>
      </c>
      <c r="P3595" t="s">
        <v>26</v>
      </c>
      <c r="Q3595">
        <v>1</v>
      </c>
      <c r="R3595">
        <v>2</v>
      </c>
      <c r="S3595" t="s">
        <v>486</v>
      </c>
      <c r="T3595" t="s">
        <v>26</v>
      </c>
    </row>
    <row r="3596" spans="1:20" x14ac:dyDescent="0.3">
      <c r="A3596" t="s">
        <v>3776</v>
      </c>
      <c r="B3596" t="s">
        <v>19</v>
      </c>
      <c r="C3596">
        <v>34</v>
      </c>
      <c r="D3596" t="s">
        <v>30</v>
      </c>
      <c r="E3596" t="s">
        <v>63</v>
      </c>
      <c r="F3596" t="s">
        <v>82</v>
      </c>
      <c r="G3596" t="s">
        <v>83</v>
      </c>
      <c r="H3596" t="s">
        <v>51</v>
      </c>
      <c r="I3596">
        <v>9</v>
      </c>
      <c r="J3596" t="s">
        <v>25</v>
      </c>
      <c r="K3596" s="1">
        <v>44557</v>
      </c>
      <c r="L3596"/>
      <c r="M3596">
        <v>3.84</v>
      </c>
      <c r="N3596">
        <v>52955</v>
      </c>
      <c r="O3596">
        <v>3</v>
      </c>
      <c r="P3596" t="s">
        <v>26</v>
      </c>
      <c r="Q3596">
        <v>3</v>
      </c>
      <c r="R3596">
        <v>5</v>
      </c>
      <c r="S3596" t="s">
        <v>863</v>
      </c>
      <c r="T3596" t="s">
        <v>26</v>
      </c>
    </row>
    <row r="3597" spans="1:20" x14ac:dyDescent="0.3">
      <c r="A3597" t="s">
        <v>3777</v>
      </c>
      <c r="B3597" t="s">
        <v>19</v>
      </c>
      <c r="C3597">
        <v>27</v>
      </c>
      <c r="D3597" t="s">
        <v>30</v>
      </c>
      <c r="E3597" t="s">
        <v>39</v>
      </c>
      <c r="F3597" t="s">
        <v>54</v>
      </c>
      <c r="G3597" t="s">
        <v>55</v>
      </c>
      <c r="H3597" t="s">
        <v>24</v>
      </c>
      <c r="I3597">
        <v>2</v>
      </c>
      <c r="J3597" t="s">
        <v>25</v>
      </c>
      <c r="K3597" s="1">
        <v>39714</v>
      </c>
      <c r="L3597"/>
      <c r="M3597">
        <v>17.100000000000001</v>
      </c>
      <c r="N3597">
        <v>38169</v>
      </c>
      <c r="O3597">
        <v>4</v>
      </c>
      <c r="P3597" t="s">
        <v>26</v>
      </c>
      <c r="Q3597">
        <v>1</v>
      </c>
      <c r="R3597">
        <v>7</v>
      </c>
      <c r="S3597" t="s">
        <v>980</v>
      </c>
      <c r="T3597" t="s">
        <v>26</v>
      </c>
    </row>
    <row r="3598" spans="1:20" x14ac:dyDescent="0.3">
      <c r="A3598" t="s">
        <v>3778</v>
      </c>
      <c r="B3598" t="s">
        <v>29</v>
      </c>
      <c r="C3598">
        <v>31</v>
      </c>
      <c r="D3598" t="s">
        <v>20</v>
      </c>
      <c r="E3598" t="s">
        <v>39</v>
      </c>
      <c r="F3598" t="s">
        <v>45</v>
      </c>
      <c r="G3598" t="s">
        <v>46</v>
      </c>
      <c r="H3598" t="s">
        <v>24</v>
      </c>
      <c r="I3598">
        <v>7</v>
      </c>
      <c r="J3598" t="s">
        <v>25</v>
      </c>
      <c r="K3598" s="1">
        <v>40976</v>
      </c>
      <c r="L3598"/>
      <c r="M3598">
        <v>13.64</v>
      </c>
      <c r="N3598">
        <v>53271</v>
      </c>
      <c r="O3598">
        <v>4</v>
      </c>
      <c r="P3598" t="s">
        <v>26</v>
      </c>
      <c r="Q3598">
        <v>1</v>
      </c>
      <c r="R3598">
        <v>9</v>
      </c>
      <c r="S3598" t="s">
        <v>1980</v>
      </c>
      <c r="T3598" t="s">
        <v>26</v>
      </c>
    </row>
    <row r="3599" spans="1:20" x14ac:dyDescent="0.3">
      <c r="A3599" t="s">
        <v>822</v>
      </c>
      <c r="B3599" t="s">
        <v>29</v>
      </c>
      <c r="C3599">
        <v>29</v>
      </c>
      <c r="D3599" t="s">
        <v>20</v>
      </c>
      <c r="E3599" t="s">
        <v>31</v>
      </c>
      <c r="F3599" t="s">
        <v>22</v>
      </c>
      <c r="G3599" t="s">
        <v>23</v>
      </c>
      <c r="H3599" t="s">
        <v>24</v>
      </c>
      <c r="I3599">
        <v>8.6</v>
      </c>
      <c r="J3599" t="s">
        <v>85</v>
      </c>
      <c r="K3599" s="1">
        <v>45844</v>
      </c>
      <c r="L3599"/>
      <c r="M3599">
        <v>0.31</v>
      </c>
      <c r="N3599">
        <v>41935</v>
      </c>
      <c r="O3599">
        <v>5</v>
      </c>
      <c r="P3599" t="s">
        <v>26</v>
      </c>
      <c r="Q3599">
        <v>1</v>
      </c>
      <c r="R3599">
        <v>1</v>
      </c>
      <c r="T3599" t="s">
        <v>26</v>
      </c>
    </row>
    <row r="3600" spans="1:20" x14ac:dyDescent="0.3">
      <c r="A3600" t="s">
        <v>3779</v>
      </c>
      <c r="B3600" t="s">
        <v>29</v>
      </c>
      <c r="C3600">
        <v>28</v>
      </c>
      <c r="D3600" t="s">
        <v>30</v>
      </c>
      <c r="E3600" t="s">
        <v>44</v>
      </c>
      <c r="F3600" t="s">
        <v>82</v>
      </c>
      <c r="G3600" t="s">
        <v>284</v>
      </c>
      <c r="H3600" t="s">
        <v>24</v>
      </c>
      <c r="I3600">
        <v>3.3</v>
      </c>
      <c r="J3600" t="s">
        <v>85</v>
      </c>
      <c r="K3600" s="1">
        <v>42612</v>
      </c>
      <c r="L3600"/>
      <c r="M3600">
        <v>9.16</v>
      </c>
      <c r="N3600">
        <v>35718</v>
      </c>
      <c r="O3600">
        <v>2</v>
      </c>
      <c r="P3600" t="s">
        <v>65</v>
      </c>
      <c r="Q3600">
        <v>3</v>
      </c>
      <c r="R3600">
        <v>10</v>
      </c>
      <c r="S3600" t="s">
        <v>422</v>
      </c>
      <c r="T3600" t="s">
        <v>26</v>
      </c>
    </row>
    <row r="3601" spans="1:20" x14ac:dyDescent="0.3">
      <c r="A3601" t="s">
        <v>3780</v>
      </c>
      <c r="B3601" t="s">
        <v>19</v>
      </c>
      <c r="C3601">
        <v>30</v>
      </c>
      <c r="D3601" t="s">
        <v>30</v>
      </c>
      <c r="E3601" t="s">
        <v>39</v>
      </c>
      <c r="F3601" t="s">
        <v>40</v>
      </c>
      <c r="G3601" t="s">
        <v>96</v>
      </c>
      <c r="H3601" t="s">
        <v>51</v>
      </c>
      <c r="I3601">
        <v>0.6</v>
      </c>
      <c r="J3601" t="s">
        <v>25</v>
      </c>
      <c r="K3601" s="1">
        <v>40604</v>
      </c>
      <c r="L3601"/>
      <c r="M3601">
        <v>14.66</v>
      </c>
      <c r="N3601">
        <v>32953</v>
      </c>
      <c r="O3601">
        <v>2</v>
      </c>
      <c r="P3601" t="s">
        <v>26</v>
      </c>
      <c r="Q3601">
        <v>2</v>
      </c>
      <c r="R3601">
        <v>9</v>
      </c>
      <c r="S3601" t="s">
        <v>948</v>
      </c>
      <c r="T3601" t="s">
        <v>26</v>
      </c>
    </row>
    <row r="3602" spans="1:20" x14ac:dyDescent="0.3">
      <c r="A3602" t="s">
        <v>3781</v>
      </c>
      <c r="B3602" t="s">
        <v>29</v>
      </c>
      <c r="C3602">
        <v>41</v>
      </c>
      <c r="D3602" t="s">
        <v>30</v>
      </c>
      <c r="E3602" t="s">
        <v>63</v>
      </c>
      <c r="F3602" t="s">
        <v>32</v>
      </c>
      <c r="G3602" t="s">
        <v>171</v>
      </c>
      <c r="H3602" t="s">
        <v>51</v>
      </c>
      <c r="I3602">
        <v>8</v>
      </c>
      <c r="J3602" t="s">
        <v>25</v>
      </c>
      <c r="K3602" s="1">
        <v>42680</v>
      </c>
      <c r="L3602"/>
      <c r="M3602">
        <v>8.9700000000000006</v>
      </c>
      <c r="N3602">
        <v>41464</v>
      </c>
      <c r="O3602">
        <v>3</v>
      </c>
      <c r="P3602" t="s">
        <v>26</v>
      </c>
      <c r="Q3602">
        <v>4</v>
      </c>
      <c r="R3602">
        <v>5</v>
      </c>
      <c r="S3602" t="s">
        <v>644</v>
      </c>
      <c r="T3602" t="s">
        <v>26</v>
      </c>
    </row>
    <row r="3603" spans="1:20" x14ac:dyDescent="0.3">
      <c r="A3603" t="s">
        <v>3782</v>
      </c>
      <c r="B3603" t="s">
        <v>19</v>
      </c>
      <c r="C3603">
        <v>22</v>
      </c>
      <c r="D3603" t="s">
        <v>20</v>
      </c>
      <c r="E3603" t="s">
        <v>63</v>
      </c>
      <c r="F3603" t="s">
        <v>45</v>
      </c>
      <c r="G3603" t="s">
        <v>164</v>
      </c>
      <c r="H3603" t="s">
        <v>24</v>
      </c>
      <c r="I3603">
        <v>0.9</v>
      </c>
      <c r="J3603" t="s">
        <v>85</v>
      </c>
      <c r="K3603" s="1">
        <v>41476</v>
      </c>
      <c r="L3603"/>
      <c r="M3603">
        <v>12.27</v>
      </c>
      <c r="N3603">
        <v>37498</v>
      </c>
      <c r="O3603">
        <v>4</v>
      </c>
      <c r="P3603" t="s">
        <v>26</v>
      </c>
      <c r="Q3603">
        <v>1</v>
      </c>
      <c r="R3603">
        <v>7</v>
      </c>
      <c r="S3603" t="s">
        <v>997</v>
      </c>
      <c r="T3603" t="s">
        <v>26</v>
      </c>
    </row>
    <row r="3604" spans="1:20" x14ac:dyDescent="0.3">
      <c r="A3604" t="s">
        <v>3783</v>
      </c>
      <c r="B3604" t="s">
        <v>19</v>
      </c>
      <c r="C3604">
        <v>29</v>
      </c>
      <c r="D3604" t="s">
        <v>30</v>
      </c>
      <c r="E3604" t="s">
        <v>58</v>
      </c>
      <c r="F3604" t="s">
        <v>40</v>
      </c>
      <c r="G3604" t="s">
        <v>96</v>
      </c>
      <c r="H3604" t="s">
        <v>24</v>
      </c>
      <c r="I3604">
        <v>5.4</v>
      </c>
      <c r="J3604" t="s">
        <v>25</v>
      </c>
      <c r="K3604" s="1">
        <v>40649</v>
      </c>
      <c r="L3604"/>
      <c r="M3604">
        <v>14.54</v>
      </c>
      <c r="N3604">
        <v>39440</v>
      </c>
      <c r="O3604">
        <v>2</v>
      </c>
      <c r="P3604" t="s">
        <v>26</v>
      </c>
      <c r="Q3604">
        <v>4</v>
      </c>
      <c r="R3604">
        <v>6</v>
      </c>
      <c r="S3604" t="s">
        <v>1309</v>
      </c>
      <c r="T3604" t="s">
        <v>26</v>
      </c>
    </row>
    <row r="3605" spans="1:20" x14ac:dyDescent="0.3">
      <c r="A3605" t="s">
        <v>3784</v>
      </c>
      <c r="B3605" t="s">
        <v>19</v>
      </c>
      <c r="C3605">
        <v>29</v>
      </c>
      <c r="D3605" t="s">
        <v>30</v>
      </c>
      <c r="E3605" t="s">
        <v>21</v>
      </c>
      <c r="F3605" t="s">
        <v>82</v>
      </c>
      <c r="G3605" t="s">
        <v>83</v>
      </c>
      <c r="H3605" t="s">
        <v>24</v>
      </c>
      <c r="I3605">
        <v>6.6</v>
      </c>
      <c r="J3605" t="s">
        <v>25</v>
      </c>
      <c r="K3605" s="1">
        <v>40914</v>
      </c>
      <c r="L3605" s="1">
        <v>44981</v>
      </c>
      <c r="M3605">
        <v>11.13</v>
      </c>
      <c r="N3605">
        <v>39428</v>
      </c>
      <c r="O3605">
        <v>2</v>
      </c>
      <c r="P3605" t="s">
        <v>65</v>
      </c>
      <c r="Q3605">
        <v>2</v>
      </c>
      <c r="R3605">
        <v>3</v>
      </c>
      <c r="S3605" t="s">
        <v>491</v>
      </c>
      <c r="T3605" t="s">
        <v>65</v>
      </c>
    </row>
    <row r="3606" spans="1:20" x14ac:dyDescent="0.3">
      <c r="A3606" t="s">
        <v>1478</v>
      </c>
      <c r="B3606" t="s">
        <v>29</v>
      </c>
      <c r="C3606">
        <v>25</v>
      </c>
      <c r="D3606" t="s">
        <v>30</v>
      </c>
      <c r="E3606" t="s">
        <v>39</v>
      </c>
      <c r="F3606" t="s">
        <v>32</v>
      </c>
      <c r="G3606" t="s">
        <v>33</v>
      </c>
      <c r="H3606" t="s">
        <v>24</v>
      </c>
      <c r="I3606">
        <v>3.6</v>
      </c>
      <c r="J3606" t="s">
        <v>25</v>
      </c>
      <c r="K3606" s="1">
        <v>43689</v>
      </c>
      <c r="L3606"/>
      <c r="M3606">
        <v>6.21</v>
      </c>
      <c r="N3606">
        <v>40190</v>
      </c>
      <c r="O3606">
        <v>3</v>
      </c>
      <c r="P3606" t="s">
        <v>26</v>
      </c>
      <c r="Q3606">
        <v>0</v>
      </c>
      <c r="R3606">
        <v>7</v>
      </c>
      <c r="T3606" t="s">
        <v>26</v>
      </c>
    </row>
    <row r="3607" spans="1:20" x14ac:dyDescent="0.3">
      <c r="A3607" t="s">
        <v>3785</v>
      </c>
      <c r="B3607" t="s">
        <v>19</v>
      </c>
      <c r="C3607">
        <v>35</v>
      </c>
      <c r="D3607" t="s">
        <v>30</v>
      </c>
      <c r="E3607" t="s">
        <v>53</v>
      </c>
      <c r="F3607" t="s">
        <v>54</v>
      </c>
      <c r="G3607" t="s">
        <v>77</v>
      </c>
      <c r="H3607" t="s">
        <v>24</v>
      </c>
      <c r="I3607">
        <v>12.9</v>
      </c>
      <c r="J3607" t="s">
        <v>25</v>
      </c>
      <c r="K3607" s="1">
        <v>39625</v>
      </c>
      <c r="L3607"/>
      <c r="M3607">
        <v>17.34</v>
      </c>
      <c r="N3607">
        <v>56282</v>
      </c>
      <c r="O3607">
        <v>3</v>
      </c>
      <c r="P3607" t="s">
        <v>26</v>
      </c>
      <c r="Q3607">
        <v>1</v>
      </c>
      <c r="R3607">
        <v>3</v>
      </c>
      <c r="S3607" t="s">
        <v>956</v>
      </c>
      <c r="T3607" t="s">
        <v>26</v>
      </c>
    </row>
    <row r="3608" spans="1:20" x14ac:dyDescent="0.3">
      <c r="A3608" t="s">
        <v>3786</v>
      </c>
      <c r="B3608" t="s">
        <v>29</v>
      </c>
      <c r="C3608">
        <v>25</v>
      </c>
      <c r="D3608" t="s">
        <v>30</v>
      </c>
      <c r="E3608" t="s">
        <v>39</v>
      </c>
      <c r="F3608" t="s">
        <v>32</v>
      </c>
      <c r="G3608" t="s">
        <v>33</v>
      </c>
      <c r="H3608" t="s">
        <v>24</v>
      </c>
      <c r="I3608">
        <v>2.7</v>
      </c>
      <c r="J3608" t="s">
        <v>25</v>
      </c>
      <c r="K3608" s="1">
        <v>43774</v>
      </c>
      <c r="L3608"/>
      <c r="M3608">
        <v>5.98</v>
      </c>
      <c r="N3608">
        <v>37253</v>
      </c>
      <c r="O3608">
        <v>4</v>
      </c>
      <c r="P3608" t="s">
        <v>26</v>
      </c>
      <c r="Q3608">
        <v>2</v>
      </c>
      <c r="R3608">
        <v>7</v>
      </c>
      <c r="S3608" t="s">
        <v>2633</v>
      </c>
      <c r="T3608" t="s">
        <v>26</v>
      </c>
    </row>
    <row r="3609" spans="1:20" x14ac:dyDescent="0.3">
      <c r="A3609" t="s">
        <v>3787</v>
      </c>
      <c r="B3609" t="s">
        <v>29</v>
      </c>
      <c r="C3609">
        <v>31</v>
      </c>
      <c r="D3609" t="s">
        <v>30</v>
      </c>
      <c r="E3609" t="s">
        <v>36</v>
      </c>
      <c r="F3609" t="s">
        <v>40</v>
      </c>
      <c r="G3609" t="s">
        <v>41</v>
      </c>
      <c r="H3609" t="s">
        <v>51</v>
      </c>
      <c r="I3609">
        <v>3.6</v>
      </c>
      <c r="J3609" t="s">
        <v>25</v>
      </c>
      <c r="K3609" s="1">
        <v>43276</v>
      </c>
      <c r="L3609"/>
      <c r="M3609">
        <v>7.34</v>
      </c>
      <c r="N3609">
        <v>38331</v>
      </c>
      <c r="O3609">
        <v>3</v>
      </c>
      <c r="P3609" t="s">
        <v>26</v>
      </c>
      <c r="Q3609">
        <v>0</v>
      </c>
      <c r="R3609">
        <v>5</v>
      </c>
      <c r="S3609" t="s">
        <v>1519</v>
      </c>
      <c r="T3609" t="s">
        <v>26</v>
      </c>
    </row>
    <row r="3610" spans="1:20" x14ac:dyDescent="0.3">
      <c r="A3610" t="s">
        <v>3788</v>
      </c>
      <c r="B3610" t="s">
        <v>29</v>
      </c>
      <c r="C3610">
        <v>31</v>
      </c>
      <c r="D3610" t="s">
        <v>30</v>
      </c>
      <c r="E3610" t="s">
        <v>58</v>
      </c>
      <c r="F3610" t="s">
        <v>82</v>
      </c>
      <c r="G3610" t="s">
        <v>83</v>
      </c>
      <c r="H3610" t="s">
        <v>24</v>
      </c>
      <c r="I3610">
        <v>8.5</v>
      </c>
      <c r="J3610" t="s">
        <v>25</v>
      </c>
      <c r="K3610" s="1">
        <v>45179</v>
      </c>
      <c r="L3610"/>
      <c r="M3610">
        <v>2.13</v>
      </c>
      <c r="N3610">
        <v>46409</v>
      </c>
      <c r="O3610">
        <v>2</v>
      </c>
      <c r="P3610" t="s">
        <v>65</v>
      </c>
      <c r="Q3610">
        <v>0</v>
      </c>
      <c r="R3610">
        <v>5</v>
      </c>
      <c r="S3610" t="s">
        <v>1005</v>
      </c>
      <c r="T3610" t="s">
        <v>26</v>
      </c>
    </row>
    <row r="3611" spans="1:20" x14ac:dyDescent="0.3">
      <c r="A3611" t="s">
        <v>3789</v>
      </c>
      <c r="B3611" t="s">
        <v>19</v>
      </c>
      <c r="C3611">
        <v>26</v>
      </c>
      <c r="D3611" t="s">
        <v>20</v>
      </c>
      <c r="E3611" t="s">
        <v>21</v>
      </c>
      <c r="F3611" t="s">
        <v>22</v>
      </c>
      <c r="G3611" t="s">
        <v>23</v>
      </c>
      <c r="H3611" t="s">
        <v>24</v>
      </c>
      <c r="I3611">
        <v>3.6</v>
      </c>
      <c r="J3611" t="s">
        <v>25</v>
      </c>
      <c r="K3611" s="1">
        <v>40491</v>
      </c>
      <c r="L3611"/>
      <c r="M3611">
        <v>14.97</v>
      </c>
      <c r="N3611">
        <v>37712</v>
      </c>
      <c r="O3611">
        <v>3</v>
      </c>
      <c r="P3611" t="s">
        <v>26</v>
      </c>
      <c r="Q3611">
        <v>1</v>
      </c>
      <c r="R3611">
        <v>10</v>
      </c>
      <c r="S3611" t="s">
        <v>129</v>
      </c>
      <c r="T3611" t="s">
        <v>26</v>
      </c>
    </row>
    <row r="3612" spans="1:20" x14ac:dyDescent="0.3">
      <c r="A3612" t="s">
        <v>3790</v>
      </c>
      <c r="B3612" t="s">
        <v>29</v>
      </c>
      <c r="C3612">
        <v>31</v>
      </c>
      <c r="D3612" t="s">
        <v>20</v>
      </c>
      <c r="E3612" t="s">
        <v>44</v>
      </c>
      <c r="F3612" t="s">
        <v>40</v>
      </c>
      <c r="G3612" t="s">
        <v>41</v>
      </c>
      <c r="H3612" t="s">
        <v>24</v>
      </c>
      <c r="I3612">
        <v>3.4</v>
      </c>
      <c r="J3612" t="s">
        <v>25</v>
      </c>
      <c r="K3612" s="1">
        <v>45480</v>
      </c>
      <c r="L3612"/>
      <c r="M3612">
        <v>1.31</v>
      </c>
      <c r="N3612">
        <v>37096</v>
      </c>
      <c r="O3612">
        <v>3</v>
      </c>
      <c r="P3612" t="s">
        <v>26</v>
      </c>
      <c r="Q3612">
        <v>4</v>
      </c>
      <c r="R3612">
        <v>5</v>
      </c>
      <c r="S3612" t="s">
        <v>282</v>
      </c>
      <c r="T3612" t="s">
        <v>26</v>
      </c>
    </row>
    <row r="3613" spans="1:20" x14ac:dyDescent="0.3">
      <c r="A3613" t="s">
        <v>3791</v>
      </c>
      <c r="B3613" t="s">
        <v>29</v>
      </c>
      <c r="C3613">
        <v>46</v>
      </c>
      <c r="D3613" t="s">
        <v>20</v>
      </c>
      <c r="E3613" t="s">
        <v>39</v>
      </c>
      <c r="F3613" t="s">
        <v>40</v>
      </c>
      <c r="G3613" t="s">
        <v>96</v>
      </c>
      <c r="H3613" t="s">
        <v>47</v>
      </c>
      <c r="I3613">
        <v>10.9</v>
      </c>
      <c r="J3613" t="s">
        <v>25</v>
      </c>
      <c r="K3613" s="1">
        <v>39543</v>
      </c>
      <c r="L3613"/>
      <c r="M3613">
        <v>17.559999999999999</v>
      </c>
      <c r="N3613">
        <v>54917</v>
      </c>
      <c r="O3613">
        <v>3</v>
      </c>
      <c r="P3613" t="s">
        <v>26</v>
      </c>
      <c r="Q3613">
        <v>1</v>
      </c>
      <c r="R3613">
        <v>4</v>
      </c>
      <c r="S3613" t="s">
        <v>758</v>
      </c>
      <c r="T3613" t="s">
        <v>26</v>
      </c>
    </row>
    <row r="3614" spans="1:20" x14ac:dyDescent="0.3">
      <c r="A3614" t="s">
        <v>3792</v>
      </c>
      <c r="B3614" t="s">
        <v>29</v>
      </c>
      <c r="C3614">
        <v>35</v>
      </c>
      <c r="D3614" t="s">
        <v>20</v>
      </c>
      <c r="E3614" t="s">
        <v>63</v>
      </c>
      <c r="F3614" t="s">
        <v>45</v>
      </c>
      <c r="G3614" t="s">
        <v>46</v>
      </c>
      <c r="H3614" t="s">
        <v>84</v>
      </c>
      <c r="I3614">
        <v>10.9</v>
      </c>
      <c r="J3614" t="s">
        <v>25</v>
      </c>
      <c r="K3614" s="1">
        <v>39693</v>
      </c>
      <c r="L3614"/>
      <c r="M3614">
        <v>17.149999999999999</v>
      </c>
      <c r="N3614">
        <v>53265</v>
      </c>
      <c r="O3614">
        <v>2</v>
      </c>
      <c r="P3614" t="s">
        <v>26</v>
      </c>
      <c r="Q3614">
        <v>3</v>
      </c>
      <c r="R3614">
        <v>3</v>
      </c>
      <c r="S3614" t="s">
        <v>48</v>
      </c>
      <c r="T3614" t="s">
        <v>26</v>
      </c>
    </row>
    <row r="3615" spans="1:20" x14ac:dyDescent="0.3">
      <c r="A3615" t="s">
        <v>3793</v>
      </c>
      <c r="B3615" t="s">
        <v>29</v>
      </c>
      <c r="C3615">
        <v>35</v>
      </c>
      <c r="D3615" t="s">
        <v>20</v>
      </c>
      <c r="E3615" t="s">
        <v>53</v>
      </c>
      <c r="F3615" t="s">
        <v>32</v>
      </c>
      <c r="G3615" t="s">
        <v>171</v>
      </c>
      <c r="H3615" t="s">
        <v>84</v>
      </c>
      <c r="I3615">
        <v>10.1</v>
      </c>
      <c r="J3615" t="s">
        <v>25</v>
      </c>
      <c r="K3615" s="1">
        <v>41916</v>
      </c>
      <c r="L3615"/>
      <c r="M3615">
        <v>11.07</v>
      </c>
      <c r="N3615">
        <v>45805</v>
      </c>
      <c r="O3615">
        <v>3</v>
      </c>
      <c r="P3615" t="s">
        <v>26</v>
      </c>
      <c r="Q3615">
        <v>2</v>
      </c>
      <c r="R3615">
        <v>6</v>
      </c>
      <c r="S3615" t="s">
        <v>365</v>
      </c>
      <c r="T3615" t="s">
        <v>26</v>
      </c>
    </row>
    <row r="3616" spans="1:20" x14ac:dyDescent="0.3">
      <c r="A3616" t="s">
        <v>3794</v>
      </c>
      <c r="B3616" t="s">
        <v>19</v>
      </c>
      <c r="C3616">
        <v>25</v>
      </c>
      <c r="D3616" t="s">
        <v>30</v>
      </c>
      <c r="E3616" t="s">
        <v>31</v>
      </c>
      <c r="F3616" t="s">
        <v>45</v>
      </c>
      <c r="G3616" t="s">
        <v>46</v>
      </c>
      <c r="H3616" t="s">
        <v>24</v>
      </c>
      <c r="I3616">
        <v>2.9</v>
      </c>
      <c r="J3616" t="s">
        <v>25</v>
      </c>
      <c r="K3616" s="1">
        <v>45745</v>
      </c>
      <c r="L3616"/>
      <c r="M3616">
        <v>0.57999999999999996</v>
      </c>
      <c r="N3616">
        <v>43729</v>
      </c>
      <c r="O3616">
        <v>4</v>
      </c>
      <c r="P3616" t="s">
        <v>26</v>
      </c>
      <c r="Q3616">
        <v>3</v>
      </c>
      <c r="R3616">
        <v>8</v>
      </c>
      <c r="S3616" t="s">
        <v>368</v>
      </c>
      <c r="T3616" t="s">
        <v>26</v>
      </c>
    </row>
    <row r="3617" spans="1:20" x14ac:dyDescent="0.3">
      <c r="A3617" t="s">
        <v>3795</v>
      </c>
      <c r="B3617" t="s">
        <v>29</v>
      </c>
      <c r="C3617">
        <v>29</v>
      </c>
      <c r="D3617" t="s">
        <v>20</v>
      </c>
      <c r="E3617" t="s">
        <v>44</v>
      </c>
      <c r="F3617" t="s">
        <v>92</v>
      </c>
      <c r="G3617" t="s">
        <v>93</v>
      </c>
      <c r="H3617" t="s">
        <v>47</v>
      </c>
      <c r="I3617">
        <v>6.1</v>
      </c>
      <c r="J3617" t="s">
        <v>25</v>
      </c>
      <c r="K3617" s="1">
        <v>41832</v>
      </c>
      <c r="L3617"/>
      <c r="M3617">
        <v>11.3</v>
      </c>
      <c r="N3617">
        <v>50770</v>
      </c>
      <c r="O3617">
        <v>4</v>
      </c>
      <c r="P3617" t="s">
        <v>65</v>
      </c>
      <c r="Q3617">
        <v>4</v>
      </c>
      <c r="R3617">
        <v>6</v>
      </c>
      <c r="S3617" t="s">
        <v>245</v>
      </c>
      <c r="T3617" t="s">
        <v>26</v>
      </c>
    </row>
    <row r="3618" spans="1:20" x14ac:dyDescent="0.3">
      <c r="A3618" t="s">
        <v>3796</v>
      </c>
      <c r="B3618" t="s">
        <v>29</v>
      </c>
      <c r="C3618">
        <v>34</v>
      </c>
      <c r="D3618" t="s">
        <v>30</v>
      </c>
      <c r="E3618" t="s">
        <v>31</v>
      </c>
      <c r="F3618" t="s">
        <v>54</v>
      </c>
      <c r="G3618" t="s">
        <v>77</v>
      </c>
      <c r="H3618" t="s">
        <v>24</v>
      </c>
      <c r="I3618">
        <v>5.7</v>
      </c>
      <c r="J3618" t="s">
        <v>25</v>
      </c>
      <c r="K3618" s="1">
        <v>43987</v>
      </c>
      <c r="L3618"/>
      <c r="M3618">
        <v>5.4</v>
      </c>
      <c r="N3618">
        <v>48147</v>
      </c>
      <c r="O3618">
        <v>3</v>
      </c>
      <c r="P3618" t="s">
        <v>26</v>
      </c>
      <c r="Q3618">
        <v>1</v>
      </c>
      <c r="R3618">
        <v>4</v>
      </c>
      <c r="S3618" t="s">
        <v>774</v>
      </c>
      <c r="T3618" t="s">
        <v>26</v>
      </c>
    </row>
    <row r="3619" spans="1:20" x14ac:dyDescent="0.3">
      <c r="A3619" t="s">
        <v>3797</v>
      </c>
      <c r="B3619" t="s">
        <v>19</v>
      </c>
      <c r="C3619">
        <v>26</v>
      </c>
      <c r="D3619" t="s">
        <v>30</v>
      </c>
      <c r="E3619" t="s">
        <v>21</v>
      </c>
      <c r="F3619" t="s">
        <v>40</v>
      </c>
      <c r="G3619" t="s">
        <v>50</v>
      </c>
      <c r="H3619" t="s">
        <v>51</v>
      </c>
      <c r="I3619">
        <v>3.5</v>
      </c>
      <c r="J3619" t="s">
        <v>25</v>
      </c>
      <c r="K3619" s="1">
        <v>42115</v>
      </c>
      <c r="L3619"/>
      <c r="M3619">
        <v>10.52</v>
      </c>
      <c r="N3619">
        <v>50737</v>
      </c>
      <c r="O3619">
        <v>4</v>
      </c>
      <c r="P3619" t="s">
        <v>26</v>
      </c>
      <c r="Q3619">
        <v>2</v>
      </c>
      <c r="R3619">
        <v>6</v>
      </c>
      <c r="S3619" t="s">
        <v>606</v>
      </c>
      <c r="T3619" t="s">
        <v>26</v>
      </c>
    </row>
    <row r="3620" spans="1:20" x14ac:dyDescent="0.3">
      <c r="A3620" t="s">
        <v>3798</v>
      </c>
      <c r="B3620" t="s">
        <v>209</v>
      </c>
      <c r="C3620">
        <v>32</v>
      </c>
      <c r="D3620" t="s">
        <v>179</v>
      </c>
      <c r="E3620" t="s">
        <v>39</v>
      </c>
      <c r="F3620" t="s">
        <v>54</v>
      </c>
      <c r="G3620" t="s">
        <v>55</v>
      </c>
      <c r="H3620" t="s">
        <v>51</v>
      </c>
      <c r="I3620">
        <v>11.1</v>
      </c>
      <c r="J3620" t="s">
        <v>25</v>
      </c>
      <c r="K3620" s="1">
        <v>39644</v>
      </c>
      <c r="L3620"/>
      <c r="M3620">
        <v>17.29</v>
      </c>
      <c r="N3620">
        <v>59203</v>
      </c>
      <c r="O3620">
        <v>4</v>
      </c>
      <c r="P3620" t="s">
        <v>26</v>
      </c>
      <c r="Q3620">
        <v>1</v>
      </c>
      <c r="R3620">
        <v>8</v>
      </c>
      <c r="S3620" t="s">
        <v>260</v>
      </c>
      <c r="T3620" t="s">
        <v>26</v>
      </c>
    </row>
    <row r="3621" spans="1:20" x14ac:dyDescent="0.3">
      <c r="A3621" t="s">
        <v>3799</v>
      </c>
      <c r="B3621" t="s">
        <v>19</v>
      </c>
      <c r="C3621">
        <v>37</v>
      </c>
      <c r="D3621" t="s">
        <v>30</v>
      </c>
      <c r="E3621" t="s">
        <v>39</v>
      </c>
      <c r="F3621" t="s">
        <v>40</v>
      </c>
      <c r="G3621" t="s">
        <v>96</v>
      </c>
      <c r="H3621" t="s">
        <v>84</v>
      </c>
      <c r="I3621">
        <v>3.4</v>
      </c>
      <c r="J3621" t="s">
        <v>25</v>
      </c>
      <c r="K3621" s="1">
        <v>42251</v>
      </c>
      <c r="L3621"/>
      <c r="M3621">
        <v>10.15</v>
      </c>
      <c r="N3621">
        <v>46808</v>
      </c>
      <c r="O3621">
        <v>4</v>
      </c>
      <c r="P3621" t="s">
        <v>26</v>
      </c>
      <c r="Q3621">
        <v>2</v>
      </c>
      <c r="R3621">
        <v>7</v>
      </c>
      <c r="S3621" t="s">
        <v>914</v>
      </c>
      <c r="T3621" t="s">
        <v>26</v>
      </c>
    </row>
    <row r="3622" spans="1:20" x14ac:dyDescent="0.3">
      <c r="A3622" t="s">
        <v>3800</v>
      </c>
      <c r="B3622" t="s">
        <v>19</v>
      </c>
      <c r="C3622">
        <v>27</v>
      </c>
      <c r="D3622" t="s">
        <v>30</v>
      </c>
      <c r="E3622" t="s">
        <v>39</v>
      </c>
      <c r="F3622" t="s">
        <v>67</v>
      </c>
      <c r="G3622" t="s">
        <v>110</v>
      </c>
      <c r="H3622" t="s">
        <v>51</v>
      </c>
      <c r="I3622">
        <v>1.5</v>
      </c>
      <c r="J3622" t="s">
        <v>25</v>
      </c>
      <c r="K3622" s="1">
        <v>44764</v>
      </c>
      <c r="L3622"/>
      <c r="M3622">
        <v>3.27</v>
      </c>
      <c r="N3622">
        <v>33524</v>
      </c>
      <c r="O3622">
        <v>3</v>
      </c>
      <c r="P3622" t="s">
        <v>26</v>
      </c>
      <c r="Q3622">
        <v>5</v>
      </c>
      <c r="R3622">
        <v>3</v>
      </c>
      <c r="S3622" t="s">
        <v>892</v>
      </c>
      <c r="T3622" t="s">
        <v>26</v>
      </c>
    </row>
    <row r="3623" spans="1:20" x14ac:dyDescent="0.3">
      <c r="A3623" t="s">
        <v>3801</v>
      </c>
      <c r="B3623" t="s">
        <v>19</v>
      </c>
      <c r="C3623">
        <v>23</v>
      </c>
      <c r="D3623" t="s">
        <v>30</v>
      </c>
      <c r="E3623" t="s">
        <v>63</v>
      </c>
      <c r="F3623" t="s">
        <v>82</v>
      </c>
      <c r="G3623" t="s">
        <v>107</v>
      </c>
      <c r="H3623" t="s">
        <v>24</v>
      </c>
      <c r="I3623">
        <v>1.9</v>
      </c>
      <c r="J3623" t="s">
        <v>25</v>
      </c>
      <c r="K3623" s="1">
        <v>44366</v>
      </c>
      <c r="L3623"/>
      <c r="M3623">
        <v>4.3600000000000003</v>
      </c>
      <c r="N3623">
        <v>33241</v>
      </c>
      <c r="O3623">
        <v>3</v>
      </c>
      <c r="P3623" t="s">
        <v>65</v>
      </c>
      <c r="Q3623">
        <v>1</v>
      </c>
      <c r="R3623">
        <v>5</v>
      </c>
      <c r="S3623" t="s">
        <v>287</v>
      </c>
      <c r="T3623" t="s">
        <v>26</v>
      </c>
    </row>
    <row r="3624" spans="1:20" x14ac:dyDescent="0.3">
      <c r="A3624" t="s">
        <v>3802</v>
      </c>
      <c r="B3624" t="s">
        <v>29</v>
      </c>
      <c r="C3624">
        <v>37</v>
      </c>
      <c r="D3624" t="s">
        <v>20</v>
      </c>
      <c r="E3624" t="s">
        <v>31</v>
      </c>
      <c r="F3624" t="s">
        <v>67</v>
      </c>
      <c r="G3624" t="s">
        <v>68</v>
      </c>
      <c r="H3624" t="s">
        <v>47</v>
      </c>
      <c r="I3624">
        <v>9.6999999999999993</v>
      </c>
      <c r="J3624" t="s">
        <v>25</v>
      </c>
      <c r="K3624" s="1">
        <v>44340</v>
      </c>
      <c r="L3624"/>
      <c r="M3624">
        <v>4.43</v>
      </c>
      <c r="N3624">
        <v>58861</v>
      </c>
      <c r="O3624">
        <v>3</v>
      </c>
      <c r="P3624" t="s">
        <v>65</v>
      </c>
      <c r="Q3624">
        <v>0</v>
      </c>
      <c r="R3624">
        <v>13</v>
      </c>
      <c r="S3624" t="s">
        <v>127</v>
      </c>
      <c r="T3624" t="s">
        <v>26</v>
      </c>
    </row>
    <row r="3625" spans="1:20" x14ac:dyDescent="0.3">
      <c r="A3625" t="s">
        <v>3803</v>
      </c>
      <c r="B3625" t="s">
        <v>29</v>
      </c>
      <c r="C3625">
        <v>37</v>
      </c>
      <c r="D3625" t="s">
        <v>20</v>
      </c>
      <c r="E3625" t="s">
        <v>36</v>
      </c>
      <c r="F3625" t="s">
        <v>22</v>
      </c>
      <c r="G3625" t="s">
        <v>74</v>
      </c>
      <c r="H3625" t="s">
        <v>51</v>
      </c>
      <c r="I3625">
        <v>3.1</v>
      </c>
      <c r="J3625" t="s">
        <v>25</v>
      </c>
      <c r="K3625" s="1">
        <v>40786</v>
      </c>
      <c r="L3625"/>
      <c r="M3625">
        <v>14.16</v>
      </c>
      <c r="N3625">
        <v>41091</v>
      </c>
      <c r="O3625">
        <v>4</v>
      </c>
      <c r="P3625" t="s">
        <v>26</v>
      </c>
      <c r="Q3625">
        <v>3</v>
      </c>
      <c r="R3625">
        <v>5</v>
      </c>
      <c r="S3625" t="s">
        <v>787</v>
      </c>
      <c r="T3625" t="s">
        <v>26</v>
      </c>
    </row>
    <row r="3626" spans="1:20" x14ac:dyDescent="0.3">
      <c r="A3626" t="s">
        <v>3804</v>
      </c>
      <c r="B3626" t="s">
        <v>29</v>
      </c>
      <c r="C3626">
        <v>31</v>
      </c>
      <c r="D3626" t="s">
        <v>30</v>
      </c>
      <c r="E3626" t="s">
        <v>53</v>
      </c>
      <c r="F3626" t="s">
        <v>82</v>
      </c>
      <c r="G3626" t="s">
        <v>107</v>
      </c>
      <c r="H3626" t="s">
        <v>47</v>
      </c>
      <c r="I3626">
        <v>1.5</v>
      </c>
      <c r="J3626" t="s">
        <v>25</v>
      </c>
      <c r="K3626" s="1">
        <v>42121</v>
      </c>
      <c r="L3626"/>
      <c r="M3626">
        <v>10.51</v>
      </c>
      <c r="N3626">
        <v>31063</v>
      </c>
      <c r="O3626">
        <v>3</v>
      </c>
      <c r="P3626" t="s">
        <v>26</v>
      </c>
      <c r="Q3626">
        <v>2</v>
      </c>
      <c r="R3626">
        <v>4</v>
      </c>
      <c r="S3626" t="s">
        <v>2407</v>
      </c>
      <c r="T3626" t="s">
        <v>26</v>
      </c>
    </row>
    <row r="3627" spans="1:20" x14ac:dyDescent="0.3">
      <c r="A3627" t="s">
        <v>3805</v>
      </c>
      <c r="B3627" t="s">
        <v>29</v>
      </c>
      <c r="C3627">
        <v>31</v>
      </c>
      <c r="D3627" t="s">
        <v>20</v>
      </c>
      <c r="E3627" t="s">
        <v>36</v>
      </c>
      <c r="F3627" t="s">
        <v>82</v>
      </c>
      <c r="G3627" t="s">
        <v>107</v>
      </c>
      <c r="H3627" t="s">
        <v>24</v>
      </c>
      <c r="I3627">
        <v>8.1</v>
      </c>
      <c r="J3627" t="s">
        <v>25</v>
      </c>
      <c r="K3627" s="1">
        <v>45123</v>
      </c>
      <c r="L3627"/>
      <c r="M3627">
        <v>2.29</v>
      </c>
      <c r="N3627">
        <v>48043</v>
      </c>
      <c r="O3627">
        <v>2</v>
      </c>
      <c r="P3627" t="s">
        <v>26</v>
      </c>
      <c r="Q3627">
        <v>1</v>
      </c>
      <c r="R3627">
        <v>9</v>
      </c>
      <c r="S3627" t="s">
        <v>491</v>
      </c>
      <c r="T3627" t="s">
        <v>26</v>
      </c>
    </row>
    <row r="3628" spans="1:20" x14ac:dyDescent="0.3">
      <c r="A3628" t="s">
        <v>3806</v>
      </c>
      <c r="B3628" t="s">
        <v>19</v>
      </c>
      <c r="C3628">
        <v>32</v>
      </c>
      <c r="D3628" t="s">
        <v>20</v>
      </c>
      <c r="E3628" t="s">
        <v>21</v>
      </c>
      <c r="F3628" t="s">
        <v>32</v>
      </c>
      <c r="G3628" t="s">
        <v>33</v>
      </c>
      <c r="H3628" t="s">
        <v>84</v>
      </c>
      <c r="I3628">
        <v>6.5</v>
      </c>
      <c r="J3628" t="s">
        <v>25</v>
      </c>
      <c r="K3628" s="1">
        <v>41393</v>
      </c>
      <c r="L3628"/>
      <c r="M3628">
        <v>12.5</v>
      </c>
      <c r="N3628">
        <v>41841</v>
      </c>
      <c r="O3628">
        <v>2</v>
      </c>
      <c r="P3628" t="s">
        <v>65</v>
      </c>
      <c r="Q3628">
        <v>3</v>
      </c>
      <c r="R3628">
        <v>3</v>
      </c>
      <c r="S3628" t="s">
        <v>461</v>
      </c>
      <c r="T3628" t="s">
        <v>26</v>
      </c>
    </row>
    <row r="3629" spans="1:20" x14ac:dyDescent="0.3">
      <c r="A3629" t="s">
        <v>3807</v>
      </c>
      <c r="B3629" t="s">
        <v>29</v>
      </c>
      <c r="C3629">
        <v>43</v>
      </c>
      <c r="D3629" t="s">
        <v>30</v>
      </c>
      <c r="E3629" t="s">
        <v>39</v>
      </c>
      <c r="F3629" t="s">
        <v>82</v>
      </c>
      <c r="G3629" t="s">
        <v>284</v>
      </c>
      <c r="H3629" t="s">
        <v>24</v>
      </c>
      <c r="I3629">
        <v>11.1</v>
      </c>
      <c r="J3629" t="s">
        <v>25</v>
      </c>
      <c r="K3629" s="1">
        <v>44363</v>
      </c>
      <c r="L3629"/>
      <c r="M3629">
        <v>4.37</v>
      </c>
      <c r="N3629">
        <v>49291</v>
      </c>
      <c r="O3629">
        <v>2</v>
      </c>
      <c r="P3629" t="s">
        <v>26</v>
      </c>
      <c r="Q3629">
        <v>4</v>
      </c>
      <c r="R3629">
        <v>5</v>
      </c>
      <c r="S3629" t="s">
        <v>314</v>
      </c>
      <c r="T3629" t="s">
        <v>26</v>
      </c>
    </row>
    <row r="3630" spans="1:20" x14ac:dyDescent="0.3">
      <c r="A3630" t="s">
        <v>3808</v>
      </c>
      <c r="B3630" t="s">
        <v>19</v>
      </c>
      <c r="C3630">
        <v>22</v>
      </c>
      <c r="D3630" t="s">
        <v>20</v>
      </c>
      <c r="E3630" t="s">
        <v>44</v>
      </c>
      <c r="F3630" t="s">
        <v>45</v>
      </c>
      <c r="G3630" t="s">
        <v>98</v>
      </c>
      <c r="H3630" t="s">
        <v>24</v>
      </c>
      <c r="I3630">
        <v>1.7</v>
      </c>
      <c r="J3630" t="s">
        <v>25</v>
      </c>
      <c r="K3630" s="1">
        <v>45017</v>
      </c>
      <c r="L3630"/>
      <c r="M3630">
        <v>2.58</v>
      </c>
      <c r="N3630">
        <v>42744</v>
      </c>
      <c r="O3630">
        <v>2</v>
      </c>
      <c r="P3630" t="s">
        <v>26</v>
      </c>
      <c r="Q3630">
        <v>5</v>
      </c>
      <c r="R3630">
        <v>6</v>
      </c>
      <c r="S3630" t="s">
        <v>848</v>
      </c>
      <c r="T3630" t="s">
        <v>26</v>
      </c>
    </row>
    <row r="3631" spans="1:20" x14ac:dyDescent="0.3">
      <c r="A3631" t="s">
        <v>3809</v>
      </c>
      <c r="B3631" t="s">
        <v>29</v>
      </c>
      <c r="C3631">
        <v>21</v>
      </c>
      <c r="D3631" t="s">
        <v>30</v>
      </c>
      <c r="E3631" t="s">
        <v>36</v>
      </c>
      <c r="F3631" t="s">
        <v>92</v>
      </c>
      <c r="G3631" t="s">
        <v>120</v>
      </c>
      <c r="H3631" t="s">
        <v>24</v>
      </c>
      <c r="I3631">
        <v>0</v>
      </c>
      <c r="J3631" t="s">
        <v>25</v>
      </c>
      <c r="K3631" s="1">
        <v>40986</v>
      </c>
      <c r="L3631"/>
      <c r="M3631">
        <v>13.61</v>
      </c>
      <c r="N3631">
        <v>34047</v>
      </c>
      <c r="O3631">
        <v>2</v>
      </c>
      <c r="P3631" t="s">
        <v>26</v>
      </c>
      <c r="Q3631">
        <v>2</v>
      </c>
      <c r="R3631">
        <v>4</v>
      </c>
      <c r="S3631" t="s">
        <v>200</v>
      </c>
      <c r="T3631" t="s">
        <v>26</v>
      </c>
    </row>
    <row r="3632" spans="1:20" x14ac:dyDescent="0.3">
      <c r="A3632" t="s">
        <v>222</v>
      </c>
      <c r="B3632" t="s">
        <v>19</v>
      </c>
      <c r="C3632">
        <v>21</v>
      </c>
      <c r="D3632" t="s">
        <v>30</v>
      </c>
      <c r="E3632" t="s">
        <v>21</v>
      </c>
      <c r="F3632" t="s">
        <v>67</v>
      </c>
      <c r="G3632" t="s">
        <v>110</v>
      </c>
      <c r="H3632" t="s">
        <v>51</v>
      </c>
      <c r="I3632">
        <v>1</v>
      </c>
      <c r="J3632" t="s">
        <v>25</v>
      </c>
      <c r="K3632" s="1">
        <v>42416</v>
      </c>
      <c r="L3632"/>
      <c r="M3632">
        <v>9.6999999999999993</v>
      </c>
      <c r="N3632">
        <v>35590</v>
      </c>
      <c r="O3632">
        <v>3</v>
      </c>
      <c r="P3632" t="s">
        <v>26</v>
      </c>
      <c r="Q3632">
        <v>1</v>
      </c>
      <c r="R3632">
        <v>4</v>
      </c>
      <c r="T3632" t="s">
        <v>26</v>
      </c>
    </row>
    <row r="3633" spans="1:20" x14ac:dyDescent="0.3">
      <c r="A3633" t="s">
        <v>1349</v>
      </c>
      <c r="B3633" t="s">
        <v>29</v>
      </c>
      <c r="C3633">
        <v>24</v>
      </c>
      <c r="D3633" t="s">
        <v>30</v>
      </c>
      <c r="E3633" t="s">
        <v>21</v>
      </c>
      <c r="F3633" t="s">
        <v>92</v>
      </c>
      <c r="G3633" t="s">
        <v>246</v>
      </c>
      <c r="H3633" t="s">
        <v>24</v>
      </c>
      <c r="I3633">
        <v>2</v>
      </c>
      <c r="J3633" t="s">
        <v>25</v>
      </c>
      <c r="K3633" s="1">
        <v>39784</v>
      </c>
      <c r="L3633"/>
      <c r="M3633">
        <v>16.899999999999999</v>
      </c>
      <c r="N3633">
        <v>41118</v>
      </c>
      <c r="O3633">
        <v>2</v>
      </c>
      <c r="P3633" t="s">
        <v>26</v>
      </c>
      <c r="Q3633">
        <v>0</v>
      </c>
      <c r="R3633">
        <v>11</v>
      </c>
      <c r="T3633" t="s">
        <v>26</v>
      </c>
    </row>
    <row r="3634" spans="1:20" x14ac:dyDescent="0.3">
      <c r="A3634" t="s">
        <v>438</v>
      </c>
      <c r="B3634" t="s">
        <v>19</v>
      </c>
      <c r="C3634">
        <v>21</v>
      </c>
      <c r="D3634" t="s">
        <v>20</v>
      </c>
      <c r="E3634" t="s">
        <v>39</v>
      </c>
      <c r="F3634" t="s">
        <v>40</v>
      </c>
      <c r="G3634" t="s">
        <v>96</v>
      </c>
      <c r="H3634" t="s">
        <v>24</v>
      </c>
      <c r="I3634">
        <v>0.7</v>
      </c>
      <c r="J3634" t="s">
        <v>25</v>
      </c>
      <c r="K3634" s="1">
        <v>43558</v>
      </c>
      <c r="L3634"/>
      <c r="M3634">
        <v>6.57</v>
      </c>
      <c r="N3634">
        <v>28330</v>
      </c>
      <c r="O3634">
        <v>2</v>
      </c>
      <c r="P3634" t="s">
        <v>26</v>
      </c>
      <c r="Q3634">
        <v>4</v>
      </c>
      <c r="R3634">
        <v>5</v>
      </c>
      <c r="T3634" t="s">
        <v>26</v>
      </c>
    </row>
    <row r="3635" spans="1:20" x14ac:dyDescent="0.3">
      <c r="A3635" t="s">
        <v>3810</v>
      </c>
      <c r="B3635" t="s">
        <v>29</v>
      </c>
      <c r="C3635">
        <v>36</v>
      </c>
      <c r="D3635" t="s">
        <v>30</v>
      </c>
      <c r="E3635" t="s">
        <v>44</v>
      </c>
      <c r="F3635" t="s">
        <v>45</v>
      </c>
      <c r="G3635" t="s">
        <v>164</v>
      </c>
      <c r="H3635" t="s">
        <v>51</v>
      </c>
      <c r="I3635">
        <v>16</v>
      </c>
      <c r="J3635" t="s">
        <v>25</v>
      </c>
      <c r="K3635" s="1">
        <v>45505</v>
      </c>
      <c r="L3635"/>
      <c r="M3635">
        <v>1.24</v>
      </c>
      <c r="N3635">
        <v>65098</v>
      </c>
      <c r="O3635">
        <v>3</v>
      </c>
      <c r="P3635" t="s">
        <v>26</v>
      </c>
      <c r="Q3635">
        <v>0</v>
      </c>
      <c r="R3635">
        <v>4</v>
      </c>
      <c r="S3635" t="s">
        <v>1980</v>
      </c>
      <c r="T3635" t="s">
        <v>26</v>
      </c>
    </row>
    <row r="3636" spans="1:20" x14ac:dyDescent="0.3">
      <c r="A3636" t="s">
        <v>3811</v>
      </c>
      <c r="B3636" t="s">
        <v>19</v>
      </c>
      <c r="C3636">
        <v>32</v>
      </c>
      <c r="D3636" t="s">
        <v>20</v>
      </c>
      <c r="E3636" t="s">
        <v>36</v>
      </c>
      <c r="F3636" t="s">
        <v>22</v>
      </c>
      <c r="G3636" t="s">
        <v>59</v>
      </c>
      <c r="H3636" t="s">
        <v>51</v>
      </c>
      <c r="I3636">
        <v>9</v>
      </c>
      <c r="J3636" t="s">
        <v>25</v>
      </c>
      <c r="K3636" s="1">
        <v>45279</v>
      </c>
      <c r="L3636" s="1">
        <v>45636</v>
      </c>
      <c r="M3636">
        <v>0.98</v>
      </c>
      <c r="N3636">
        <v>48381</v>
      </c>
      <c r="O3636">
        <v>2</v>
      </c>
      <c r="P3636" t="s">
        <v>26</v>
      </c>
      <c r="Q3636">
        <v>1</v>
      </c>
      <c r="R3636">
        <v>9</v>
      </c>
      <c r="S3636" t="s">
        <v>533</v>
      </c>
      <c r="T3636" t="s">
        <v>65</v>
      </c>
    </row>
    <row r="3637" spans="1:20" x14ac:dyDescent="0.3">
      <c r="A3637" t="s">
        <v>711</v>
      </c>
      <c r="B3637" t="s">
        <v>19</v>
      </c>
      <c r="C3637">
        <v>29</v>
      </c>
      <c r="D3637" t="s">
        <v>30</v>
      </c>
      <c r="E3637" t="s">
        <v>63</v>
      </c>
      <c r="F3637" t="s">
        <v>82</v>
      </c>
      <c r="G3637" t="s">
        <v>107</v>
      </c>
      <c r="H3637" t="s">
        <v>84</v>
      </c>
      <c r="I3637">
        <v>7.1</v>
      </c>
      <c r="J3637" t="s">
        <v>85</v>
      </c>
      <c r="K3637" s="1">
        <v>45869</v>
      </c>
      <c r="L3637"/>
      <c r="M3637">
        <v>0.24</v>
      </c>
      <c r="N3637">
        <v>41267</v>
      </c>
      <c r="O3637">
        <v>3</v>
      </c>
      <c r="P3637" t="s">
        <v>26</v>
      </c>
      <c r="Q3637">
        <v>6</v>
      </c>
      <c r="R3637">
        <v>11</v>
      </c>
      <c r="T3637" t="s">
        <v>26</v>
      </c>
    </row>
    <row r="3638" spans="1:20" x14ac:dyDescent="0.3">
      <c r="A3638" t="s">
        <v>3812</v>
      </c>
      <c r="B3638" t="s">
        <v>19</v>
      </c>
      <c r="C3638">
        <v>38</v>
      </c>
      <c r="D3638" t="s">
        <v>30</v>
      </c>
      <c r="E3638" t="s">
        <v>39</v>
      </c>
      <c r="F3638" t="s">
        <v>92</v>
      </c>
      <c r="G3638" t="s">
        <v>246</v>
      </c>
      <c r="H3638" t="s">
        <v>51</v>
      </c>
      <c r="I3638">
        <v>13.5</v>
      </c>
      <c r="J3638" t="s">
        <v>25</v>
      </c>
      <c r="K3638" s="1">
        <v>39955</v>
      </c>
      <c r="L3638"/>
      <c r="M3638">
        <v>16.440000000000001</v>
      </c>
      <c r="N3638">
        <v>64076</v>
      </c>
      <c r="O3638">
        <v>5</v>
      </c>
      <c r="P3638" t="s">
        <v>65</v>
      </c>
      <c r="Q3638">
        <v>3</v>
      </c>
      <c r="R3638">
        <v>4</v>
      </c>
      <c r="S3638" t="s">
        <v>1836</v>
      </c>
      <c r="T3638" t="s">
        <v>26</v>
      </c>
    </row>
    <row r="3639" spans="1:20" x14ac:dyDescent="0.3">
      <c r="A3639" t="s">
        <v>3813</v>
      </c>
      <c r="B3639" t="s">
        <v>29</v>
      </c>
      <c r="C3639">
        <v>23</v>
      </c>
      <c r="D3639" t="s">
        <v>20</v>
      </c>
      <c r="E3639" t="s">
        <v>58</v>
      </c>
      <c r="F3639" t="s">
        <v>67</v>
      </c>
      <c r="G3639" t="s">
        <v>68</v>
      </c>
      <c r="H3639" t="s">
        <v>51</v>
      </c>
      <c r="I3639">
        <v>3</v>
      </c>
      <c r="J3639" t="s">
        <v>25</v>
      </c>
      <c r="K3639" s="1">
        <v>41672</v>
      </c>
      <c r="L3639"/>
      <c r="M3639">
        <v>11.73</v>
      </c>
      <c r="N3639">
        <v>37570</v>
      </c>
      <c r="O3639">
        <v>3</v>
      </c>
      <c r="P3639" t="s">
        <v>26</v>
      </c>
      <c r="Q3639">
        <v>1</v>
      </c>
      <c r="R3639">
        <v>7</v>
      </c>
      <c r="S3639" t="s">
        <v>873</v>
      </c>
      <c r="T3639" t="s">
        <v>26</v>
      </c>
    </row>
    <row r="3640" spans="1:20" x14ac:dyDescent="0.3">
      <c r="A3640" t="s">
        <v>3814</v>
      </c>
      <c r="B3640" t="s">
        <v>19</v>
      </c>
      <c r="C3640">
        <v>33</v>
      </c>
      <c r="D3640" t="s">
        <v>30</v>
      </c>
      <c r="E3640" t="s">
        <v>21</v>
      </c>
      <c r="F3640" t="s">
        <v>92</v>
      </c>
      <c r="G3640" t="s">
        <v>246</v>
      </c>
      <c r="H3640" t="s">
        <v>24</v>
      </c>
      <c r="I3640">
        <v>11.9</v>
      </c>
      <c r="J3640" t="s">
        <v>25</v>
      </c>
      <c r="K3640" s="1">
        <v>40663</v>
      </c>
      <c r="L3640"/>
      <c r="M3640">
        <v>14.5</v>
      </c>
      <c r="N3640">
        <v>59689</v>
      </c>
      <c r="O3640">
        <v>2</v>
      </c>
      <c r="P3640" t="s">
        <v>26</v>
      </c>
      <c r="Q3640">
        <v>0</v>
      </c>
      <c r="R3640">
        <v>7</v>
      </c>
      <c r="S3640" t="s">
        <v>629</v>
      </c>
      <c r="T3640" t="s">
        <v>26</v>
      </c>
    </row>
    <row r="3641" spans="1:20" x14ac:dyDescent="0.3">
      <c r="A3641" t="s">
        <v>3815</v>
      </c>
      <c r="B3641" t="s">
        <v>19</v>
      </c>
      <c r="C3641">
        <v>26</v>
      </c>
      <c r="D3641" t="s">
        <v>20</v>
      </c>
      <c r="E3641" t="s">
        <v>58</v>
      </c>
      <c r="F3641" t="s">
        <v>54</v>
      </c>
      <c r="G3641" t="s">
        <v>77</v>
      </c>
      <c r="H3641" t="s">
        <v>51</v>
      </c>
      <c r="I3641">
        <v>2.9</v>
      </c>
      <c r="J3641" t="s">
        <v>25</v>
      </c>
      <c r="K3641" s="1">
        <v>39956</v>
      </c>
      <c r="L3641" s="1">
        <v>45838</v>
      </c>
      <c r="M3641">
        <v>16.100000000000001</v>
      </c>
      <c r="N3641">
        <v>33036</v>
      </c>
      <c r="O3641">
        <v>2</v>
      </c>
      <c r="P3641" t="s">
        <v>65</v>
      </c>
      <c r="Q3641">
        <v>0</v>
      </c>
      <c r="R3641">
        <v>6</v>
      </c>
      <c r="S3641" t="s">
        <v>584</v>
      </c>
      <c r="T3641" t="s">
        <v>65</v>
      </c>
    </row>
    <row r="3642" spans="1:20" x14ac:dyDescent="0.3">
      <c r="A3642" t="s">
        <v>3816</v>
      </c>
      <c r="B3642" t="s">
        <v>19</v>
      </c>
      <c r="C3642">
        <v>34</v>
      </c>
      <c r="D3642" t="s">
        <v>30</v>
      </c>
      <c r="E3642" t="s">
        <v>44</v>
      </c>
      <c r="F3642" t="s">
        <v>54</v>
      </c>
      <c r="G3642" t="s">
        <v>55</v>
      </c>
      <c r="H3642" t="s">
        <v>24</v>
      </c>
      <c r="I3642">
        <v>1.7</v>
      </c>
      <c r="J3642" t="s">
        <v>25</v>
      </c>
      <c r="K3642" s="1">
        <v>43231</v>
      </c>
      <c r="L3642"/>
      <c r="M3642">
        <v>7.47</v>
      </c>
      <c r="N3642">
        <v>36571</v>
      </c>
      <c r="O3642">
        <v>3</v>
      </c>
      <c r="P3642" t="s">
        <v>26</v>
      </c>
      <c r="Q3642">
        <v>2</v>
      </c>
      <c r="R3642">
        <v>4</v>
      </c>
      <c r="S3642" t="s">
        <v>1037</v>
      </c>
      <c r="T3642" t="s">
        <v>26</v>
      </c>
    </row>
    <row r="3643" spans="1:20" x14ac:dyDescent="0.3">
      <c r="A3643" t="s">
        <v>3817</v>
      </c>
      <c r="B3643" t="s">
        <v>19</v>
      </c>
      <c r="C3643">
        <v>38</v>
      </c>
      <c r="D3643" t="s">
        <v>20</v>
      </c>
      <c r="E3643" t="s">
        <v>53</v>
      </c>
      <c r="F3643" t="s">
        <v>54</v>
      </c>
      <c r="G3643" t="s">
        <v>77</v>
      </c>
      <c r="H3643" t="s">
        <v>24</v>
      </c>
      <c r="I3643">
        <v>12.4</v>
      </c>
      <c r="J3643" t="s">
        <v>25</v>
      </c>
      <c r="K3643" s="1">
        <v>42903</v>
      </c>
      <c r="L3643"/>
      <c r="M3643">
        <v>8.36</v>
      </c>
      <c r="N3643">
        <v>48872</v>
      </c>
      <c r="O3643">
        <v>3</v>
      </c>
      <c r="P3643" t="s">
        <v>26</v>
      </c>
      <c r="Q3643">
        <v>1</v>
      </c>
      <c r="R3643">
        <v>8</v>
      </c>
      <c r="S3643" t="s">
        <v>816</v>
      </c>
      <c r="T3643" t="s">
        <v>26</v>
      </c>
    </row>
    <row r="3644" spans="1:20" x14ac:dyDescent="0.3">
      <c r="A3644" t="s">
        <v>3818</v>
      </c>
      <c r="B3644" t="s">
        <v>29</v>
      </c>
      <c r="C3644">
        <v>34</v>
      </c>
      <c r="D3644" t="s">
        <v>20</v>
      </c>
      <c r="E3644" t="s">
        <v>31</v>
      </c>
      <c r="F3644" t="s">
        <v>45</v>
      </c>
      <c r="G3644" t="s">
        <v>98</v>
      </c>
      <c r="H3644" t="s">
        <v>24</v>
      </c>
      <c r="I3644">
        <v>6.2</v>
      </c>
      <c r="J3644" t="s">
        <v>25</v>
      </c>
      <c r="K3644" s="1">
        <v>42978</v>
      </c>
      <c r="L3644"/>
      <c r="M3644">
        <v>8.16</v>
      </c>
      <c r="N3644">
        <v>50275</v>
      </c>
      <c r="O3644">
        <v>4</v>
      </c>
      <c r="P3644" t="s">
        <v>26</v>
      </c>
      <c r="Q3644">
        <v>4</v>
      </c>
      <c r="R3644">
        <v>4</v>
      </c>
      <c r="S3644" t="s">
        <v>1136</v>
      </c>
      <c r="T3644" t="s">
        <v>26</v>
      </c>
    </row>
    <row r="3645" spans="1:20" x14ac:dyDescent="0.3">
      <c r="A3645" t="s">
        <v>3819</v>
      </c>
      <c r="B3645" t="s">
        <v>19</v>
      </c>
      <c r="C3645">
        <v>32</v>
      </c>
      <c r="D3645" t="s">
        <v>20</v>
      </c>
      <c r="E3645" t="s">
        <v>21</v>
      </c>
      <c r="F3645" t="s">
        <v>45</v>
      </c>
      <c r="G3645" t="s">
        <v>164</v>
      </c>
      <c r="H3645" t="s">
        <v>51</v>
      </c>
      <c r="I3645">
        <v>6</v>
      </c>
      <c r="J3645" t="s">
        <v>25</v>
      </c>
      <c r="K3645" s="1">
        <v>40701</v>
      </c>
      <c r="L3645"/>
      <c r="M3645">
        <v>14.39</v>
      </c>
      <c r="N3645">
        <v>55120</v>
      </c>
      <c r="O3645">
        <v>2</v>
      </c>
      <c r="P3645" t="s">
        <v>26</v>
      </c>
      <c r="Q3645">
        <v>3</v>
      </c>
      <c r="R3645">
        <v>8</v>
      </c>
      <c r="S3645" t="s">
        <v>244</v>
      </c>
      <c r="T3645" t="s">
        <v>26</v>
      </c>
    </row>
    <row r="3646" spans="1:20" x14ac:dyDescent="0.3">
      <c r="A3646" t="s">
        <v>3820</v>
      </c>
      <c r="B3646" t="s">
        <v>19</v>
      </c>
      <c r="C3646">
        <v>21</v>
      </c>
      <c r="D3646" t="s">
        <v>20</v>
      </c>
      <c r="E3646" t="s">
        <v>21</v>
      </c>
      <c r="F3646" t="s">
        <v>45</v>
      </c>
      <c r="G3646" t="s">
        <v>98</v>
      </c>
      <c r="H3646" t="s">
        <v>24</v>
      </c>
      <c r="I3646">
        <v>0.1</v>
      </c>
      <c r="J3646" t="s">
        <v>25</v>
      </c>
      <c r="K3646" s="1">
        <v>40375</v>
      </c>
      <c r="L3646"/>
      <c r="M3646">
        <v>15.29</v>
      </c>
      <c r="N3646">
        <v>44897</v>
      </c>
      <c r="O3646">
        <v>3</v>
      </c>
      <c r="P3646" t="s">
        <v>26</v>
      </c>
      <c r="Q3646">
        <v>4</v>
      </c>
      <c r="R3646">
        <v>8</v>
      </c>
      <c r="S3646" t="s">
        <v>131</v>
      </c>
      <c r="T3646" t="s">
        <v>26</v>
      </c>
    </row>
    <row r="3647" spans="1:20" x14ac:dyDescent="0.3">
      <c r="A3647" t="s">
        <v>3821</v>
      </c>
      <c r="B3647" t="s">
        <v>29</v>
      </c>
      <c r="C3647">
        <v>32</v>
      </c>
      <c r="D3647" t="s">
        <v>30</v>
      </c>
      <c r="E3647" t="s">
        <v>31</v>
      </c>
      <c r="F3647" t="s">
        <v>40</v>
      </c>
      <c r="G3647" t="s">
        <v>41</v>
      </c>
      <c r="H3647" t="s">
        <v>47</v>
      </c>
      <c r="I3647">
        <v>7.1</v>
      </c>
      <c r="J3647" t="s">
        <v>25</v>
      </c>
      <c r="K3647" s="1">
        <v>42434</v>
      </c>
      <c r="L3647"/>
      <c r="M3647">
        <v>9.65</v>
      </c>
      <c r="N3647">
        <v>47128</v>
      </c>
      <c r="O3647">
        <v>3</v>
      </c>
      <c r="P3647" t="s">
        <v>26</v>
      </c>
      <c r="Q3647">
        <v>2</v>
      </c>
      <c r="R3647">
        <v>6</v>
      </c>
      <c r="S3647" t="s">
        <v>500</v>
      </c>
      <c r="T3647" t="s">
        <v>26</v>
      </c>
    </row>
    <row r="3648" spans="1:20" x14ac:dyDescent="0.3">
      <c r="A3648" t="s">
        <v>3822</v>
      </c>
      <c r="B3648" t="s">
        <v>29</v>
      </c>
      <c r="C3648">
        <v>38</v>
      </c>
      <c r="D3648" t="s">
        <v>20</v>
      </c>
      <c r="E3648" t="s">
        <v>39</v>
      </c>
      <c r="F3648" t="s">
        <v>92</v>
      </c>
      <c r="G3648" t="s">
        <v>246</v>
      </c>
      <c r="H3648" t="s">
        <v>24</v>
      </c>
      <c r="I3648">
        <v>7.9</v>
      </c>
      <c r="J3648" t="s">
        <v>25</v>
      </c>
      <c r="K3648" s="1">
        <v>43012</v>
      </c>
      <c r="L3648"/>
      <c r="M3648">
        <v>8.07</v>
      </c>
      <c r="N3648">
        <v>46826</v>
      </c>
      <c r="O3648">
        <v>4</v>
      </c>
      <c r="P3648" t="s">
        <v>26</v>
      </c>
      <c r="Q3648">
        <v>5</v>
      </c>
      <c r="R3648">
        <v>4</v>
      </c>
      <c r="S3648" t="s">
        <v>153</v>
      </c>
      <c r="T3648" t="s">
        <v>26</v>
      </c>
    </row>
    <row r="3649" spans="1:20" x14ac:dyDescent="0.3">
      <c r="A3649" t="s">
        <v>3823</v>
      </c>
      <c r="B3649" t="s">
        <v>29</v>
      </c>
      <c r="C3649">
        <v>26</v>
      </c>
      <c r="D3649" t="s">
        <v>30</v>
      </c>
      <c r="E3649" t="s">
        <v>53</v>
      </c>
      <c r="F3649" t="s">
        <v>67</v>
      </c>
      <c r="G3649" t="s">
        <v>176</v>
      </c>
      <c r="H3649" t="s">
        <v>24</v>
      </c>
      <c r="I3649">
        <v>5.7</v>
      </c>
      <c r="J3649" t="s">
        <v>85</v>
      </c>
      <c r="K3649" s="1">
        <v>44838</v>
      </c>
      <c r="L3649" s="1">
        <v>45888</v>
      </c>
      <c r="M3649">
        <v>2.87</v>
      </c>
      <c r="N3649">
        <v>37321</v>
      </c>
      <c r="O3649">
        <v>3</v>
      </c>
      <c r="P3649" t="s">
        <v>26</v>
      </c>
      <c r="Q3649">
        <v>0</v>
      </c>
      <c r="R3649">
        <v>6</v>
      </c>
      <c r="S3649" t="s">
        <v>1431</v>
      </c>
      <c r="T3649" t="s">
        <v>65</v>
      </c>
    </row>
    <row r="3650" spans="1:20" x14ac:dyDescent="0.3">
      <c r="A3650" t="s">
        <v>3824</v>
      </c>
      <c r="B3650" t="s">
        <v>29</v>
      </c>
      <c r="C3650">
        <v>27</v>
      </c>
      <c r="D3650" t="s">
        <v>20</v>
      </c>
      <c r="E3650" t="s">
        <v>39</v>
      </c>
      <c r="F3650" t="s">
        <v>32</v>
      </c>
      <c r="G3650" t="s">
        <v>171</v>
      </c>
      <c r="H3650" t="s">
        <v>24</v>
      </c>
      <c r="I3650">
        <v>0</v>
      </c>
      <c r="J3650" t="s">
        <v>25</v>
      </c>
      <c r="K3650" s="1">
        <v>45541</v>
      </c>
      <c r="L3650"/>
      <c r="M3650">
        <v>1.1399999999999999</v>
      </c>
      <c r="N3650">
        <v>27953</v>
      </c>
      <c r="O3650">
        <v>3</v>
      </c>
      <c r="P3650" t="s">
        <v>26</v>
      </c>
      <c r="Q3650">
        <v>0</v>
      </c>
      <c r="R3650">
        <v>5</v>
      </c>
      <c r="S3650" t="s">
        <v>1171</v>
      </c>
      <c r="T3650" t="s">
        <v>26</v>
      </c>
    </row>
    <row r="3651" spans="1:20" x14ac:dyDescent="0.3">
      <c r="A3651" t="s">
        <v>3825</v>
      </c>
      <c r="B3651" t="s">
        <v>29</v>
      </c>
      <c r="C3651">
        <v>27</v>
      </c>
      <c r="D3651" t="s">
        <v>30</v>
      </c>
      <c r="E3651" t="s">
        <v>53</v>
      </c>
      <c r="F3651" t="s">
        <v>22</v>
      </c>
      <c r="G3651" t="s">
        <v>23</v>
      </c>
      <c r="H3651" t="s">
        <v>51</v>
      </c>
      <c r="I3651">
        <v>4.5</v>
      </c>
      <c r="J3651" t="s">
        <v>25</v>
      </c>
      <c r="K3651" s="1">
        <v>42148</v>
      </c>
      <c r="L3651"/>
      <c r="M3651">
        <v>10.43</v>
      </c>
      <c r="N3651">
        <v>41647</v>
      </c>
      <c r="O3651">
        <v>2</v>
      </c>
      <c r="P3651" t="s">
        <v>65</v>
      </c>
      <c r="Q3651">
        <v>4</v>
      </c>
      <c r="R3651">
        <v>6</v>
      </c>
      <c r="S3651" t="s">
        <v>270</v>
      </c>
      <c r="T3651" t="s">
        <v>26</v>
      </c>
    </row>
    <row r="3652" spans="1:20" x14ac:dyDescent="0.3">
      <c r="A3652" t="s">
        <v>3826</v>
      </c>
      <c r="B3652" t="s">
        <v>29</v>
      </c>
      <c r="C3652">
        <v>35</v>
      </c>
      <c r="D3652" t="s">
        <v>30</v>
      </c>
      <c r="E3652" t="s">
        <v>58</v>
      </c>
      <c r="F3652" t="s">
        <v>45</v>
      </c>
      <c r="G3652" t="s">
        <v>46</v>
      </c>
      <c r="H3652" t="s">
        <v>24</v>
      </c>
      <c r="I3652">
        <v>4.5999999999999996</v>
      </c>
      <c r="J3652" t="s">
        <v>25</v>
      </c>
      <c r="K3652" s="1">
        <v>44002</v>
      </c>
      <c r="L3652"/>
      <c r="M3652">
        <v>5.36</v>
      </c>
      <c r="N3652">
        <v>43087</v>
      </c>
      <c r="O3652">
        <v>3</v>
      </c>
      <c r="P3652" t="s">
        <v>26</v>
      </c>
      <c r="Q3652">
        <v>2</v>
      </c>
      <c r="R3652">
        <v>6</v>
      </c>
      <c r="S3652" t="s">
        <v>1563</v>
      </c>
      <c r="T3652" t="s">
        <v>26</v>
      </c>
    </row>
    <row r="3653" spans="1:20" x14ac:dyDescent="0.3">
      <c r="A3653" t="s">
        <v>3827</v>
      </c>
      <c r="B3653" t="s">
        <v>19</v>
      </c>
      <c r="C3653">
        <v>26</v>
      </c>
      <c r="D3653" t="s">
        <v>20</v>
      </c>
      <c r="E3653" t="s">
        <v>21</v>
      </c>
      <c r="F3653" t="s">
        <v>32</v>
      </c>
      <c r="G3653" t="s">
        <v>33</v>
      </c>
      <c r="H3653" t="s">
        <v>24</v>
      </c>
      <c r="I3653">
        <v>0.2</v>
      </c>
      <c r="J3653" t="s">
        <v>85</v>
      </c>
      <c r="K3653" s="1">
        <v>43736</v>
      </c>
      <c r="L3653"/>
      <c r="M3653">
        <v>6.08</v>
      </c>
      <c r="N3653">
        <v>27397</v>
      </c>
      <c r="O3653">
        <v>4</v>
      </c>
      <c r="P3653" t="s">
        <v>26</v>
      </c>
      <c r="Q3653">
        <v>1</v>
      </c>
      <c r="R3653">
        <v>5</v>
      </c>
      <c r="S3653" t="s">
        <v>172</v>
      </c>
      <c r="T3653" t="s">
        <v>26</v>
      </c>
    </row>
    <row r="3654" spans="1:20" x14ac:dyDescent="0.3">
      <c r="A3654" t="s">
        <v>3828</v>
      </c>
      <c r="B3654" t="s">
        <v>19</v>
      </c>
      <c r="C3654">
        <v>34</v>
      </c>
      <c r="D3654" t="s">
        <v>20</v>
      </c>
      <c r="E3654" t="s">
        <v>39</v>
      </c>
      <c r="F3654" t="s">
        <v>92</v>
      </c>
      <c r="G3654" t="s">
        <v>246</v>
      </c>
      <c r="H3654" t="s">
        <v>47</v>
      </c>
      <c r="I3654">
        <v>8.8000000000000007</v>
      </c>
      <c r="J3654" t="s">
        <v>25</v>
      </c>
      <c r="K3654" s="1">
        <v>44340</v>
      </c>
      <c r="L3654"/>
      <c r="M3654">
        <v>4.43</v>
      </c>
      <c r="N3654">
        <v>57499</v>
      </c>
      <c r="O3654">
        <v>2</v>
      </c>
      <c r="P3654" t="s">
        <v>26</v>
      </c>
      <c r="Q3654">
        <v>2</v>
      </c>
      <c r="R3654">
        <v>7</v>
      </c>
      <c r="S3654" t="s">
        <v>432</v>
      </c>
      <c r="T3654" t="s">
        <v>26</v>
      </c>
    </row>
    <row r="3655" spans="1:20" x14ac:dyDescent="0.3">
      <c r="A3655" t="s">
        <v>3829</v>
      </c>
      <c r="B3655" t="s">
        <v>29</v>
      </c>
      <c r="C3655">
        <v>31</v>
      </c>
      <c r="D3655" t="s">
        <v>30</v>
      </c>
      <c r="E3655" t="s">
        <v>36</v>
      </c>
      <c r="F3655" t="s">
        <v>22</v>
      </c>
      <c r="G3655" t="s">
        <v>23</v>
      </c>
      <c r="H3655" t="s">
        <v>51</v>
      </c>
      <c r="I3655">
        <v>5.2</v>
      </c>
      <c r="J3655" t="s">
        <v>25</v>
      </c>
      <c r="K3655" s="1">
        <v>44454</v>
      </c>
      <c r="L3655"/>
      <c r="M3655">
        <v>4.12</v>
      </c>
      <c r="N3655">
        <v>34735</v>
      </c>
      <c r="O3655">
        <v>2</v>
      </c>
      <c r="P3655" t="s">
        <v>65</v>
      </c>
      <c r="Q3655">
        <v>1</v>
      </c>
      <c r="R3655">
        <v>3</v>
      </c>
      <c r="S3655" t="s">
        <v>73</v>
      </c>
      <c r="T3655" t="s">
        <v>26</v>
      </c>
    </row>
    <row r="3656" spans="1:20" x14ac:dyDescent="0.3">
      <c r="A3656" t="s">
        <v>3830</v>
      </c>
      <c r="B3656" t="s">
        <v>19</v>
      </c>
      <c r="C3656">
        <v>38</v>
      </c>
      <c r="D3656" t="s">
        <v>30</v>
      </c>
      <c r="E3656" t="s">
        <v>63</v>
      </c>
      <c r="F3656" t="s">
        <v>40</v>
      </c>
      <c r="G3656" t="s">
        <v>50</v>
      </c>
      <c r="H3656" t="s">
        <v>24</v>
      </c>
      <c r="I3656">
        <v>7.2</v>
      </c>
      <c r="J3656" t="s">
        <v>25</v>
      </c>
      <c r="K3656" s="1">
        <v>40963</v>
      </c>
      <c r="L3656"/>
      <c r="M3656">
        <v>13.68</v>
      </c>
      <c r="N3656">
        <v>52431</v>
      </c>
      <c r="O3656">
        <v>3</v>
      </c>
      <c r="P3656" t="s">
        <v>26</v>
      </c>
      <c r="Q3656">
        <v>4</v>
      </c>
      <c r="R3656">
        <v>6</v>
      </c>
      <c r="S3656" t="s">
        <v>479</v>
      </c>
      <c r="T3656" t="s">
        <v>26</v>
      </c>
    </row>
    <row r="3657" spans="1:20" x14ac:dyDescent="0.3">
      <c r="A3657" t="s">
        <v>1243</v>
      </c>
      <c r="B3657" t="s">
        <v>19</v>
      </c>
      <c r="C3657">
        <v>36</v>
      </c>
      <c r="D3657" t="s">
        <v>30</v>
      </c>
      <c r="E3657" t="s">
        <v>58</v>
      </c>
      <c r="F3657" t="s">
        <v>82</v>
      </c>
      <c r="G3657" t="s">
        <v>83</v>
      </c>
      <c r="H3657" t="s">
        <v>24</v>
      </c>
      <c r="I3657">
        <v>10.8</v>
      </c>
      <c r="J3657" t="s">
        <v>25</v>
      </c>
      <c r="K3657" s="1">
        <v>39962</v>
      </c>
      <c r="L3657"/>
      <c r="M3657">
        <v>16.420000000000002</v>
      </c>
      <c r="N3657">
        <v>52269</v>
      </c>
      <c r="O3657">
        <v>4</v>
      </c>
      <c r="P3657" t="s">
        <v>26</v>
      </c>
      <c r="Q3657">
        <v>0</v>
      </c>
      <c r="R3657">
        <v>6</v>
      </c>
      <c r="T3657" t="s">
        <v>26</v>
      </c>
    </row>
    <row r="3658" spans="1:20" x14ac:dyDescent="0.3">
      <c r="A3658" t="s">
        <v>3831</v>
      </c>
      <c r="B3658" t="s">
        <v>29</v>
      </c>
      <c r="C3658">
        <v>31</v>
      </c>
      <c r="D3658" t="s">
        <v>20</v>
      </c>
      <c r="E3658" t="s">
        <v>21</v>
      </c>
      <c r="F3658" t="s">
        <v>40</v>
      </c>
      <c r="G3658" t="s">
        <v>50</v>
      </c>
      <c r="H3658" t="s">
        <v>47</v>
      </c>
      <c r="I3658">
        <v>5.3</v>
      </c>
      <c r="J3658" t="s">
        <v>25</v>
      </c>
      <c r="K3658" s="1">
        <v>43157</v>
      </c>
      <c r="L3658"/>
      <c r="M3658">
        <v>7.67</v>
      </c>
      <c r="N3658">
        <v>41965</v>
      </c>
      <c r="O3658">
        <v>4</v>
      </c>
      <c r="P3658" t="s">
        <v>26</v>
      </c>
      <c r="Q3658">
        <v>0</v>
      </c>
      <c r="R3658">
        <v>7</v>
      </c>
      <c r="S3658" t="s">
        <v>254</v>
      </c>
      <c r="T3658" t="s">
        <v>26</v>
      </c>
    </row>
    <row r="3659" spans="1:20" x14ac:dyDescent="0.3">
      <c r="A3659" t="s">
        <v>3832</v>
      </c>
      <c r="B3659" t="s">
        <v>29</v>
      </c>
      <c r="C3659">
        <v>22</v>
      </c>
      <c r="D3659" t="s">
        <v>20</v>
      </c>
      <c r="E3659" t="s">
        <v>36</v>
      </c>
      <c r="F3659" t="s">
        <v>32</v>
      </c>
      <c r="G3659" t="s">
        <v>171</v>
      </c>
      <c r="H3659" t="s">
        <v>51</v>
      </c>
      <c r="I3659">
        <v>1.7</v>
      </c>
      <c r="J3659" t="s">
        <v>85</v>
      </c>
      <c r="K3659" s="1">
        <v>41897</v>
      </c>
      <c r="L3659"/>
      <c r="M3659">
        <v>11.12</v>
      </c>
      <c r="N3659">
        <v>25648</v>
      </c>
      <c r="O3659">
        <v>2</v>
      </c>
      <c r="P3659" t="s">
        <v>26</v>
      </c>
      <c r="Q3659">
        <v>1</v>
      </c>
      <c r="R3659">
        <v>5</v>
      </c>
      <c r="S3659" t="s">
        <v>1359</v>
      </c>
      <c r="T3659" t="s">
        <v>26</v>
      </c>
    </row>
    <row r="3660" spans="1:20" x14ac:dyDescent="0.3">
      <c r="A3660" t="s">
        <v>3833</v>
      </c>
      <c r="B3660" t="s">
        <v>29</v>
      </c>
      <c r="C3660">
        <v>37</v>
      </c>
      <c r="D3660" t="s">
        <v>30</v>
      </c>
      <c r="E3660" t="s">
        <v>44</v>
      </c>
      <c r="F3660" t="s">
        <v>22</v>
      </c>
      <c r="G3660" t="s">
        <v>23</v>
      </c>
      <c r="H3660" t="s">
        <v>51</v>
      </c>
      <c r="I3660">
        <v>14.6</v>
      </c>
      <c r="J3660" t="s">
        <v>25</v>
      </c>
      <c r="K3660" s="1">
        <v>42831</v>
      </c>
      <c r="L3660"/>
      <c r="M3660">
        <v>8.56</v>
      </c>
      <c r="N3660">
        <v>63084</v>
      </c>
      <c r="O3660">
        <v>3</v>
      </c>
      <c r="P3660" t="s">
        <v>26</v>
      </c>
      <c r="Q3660">
        <v>0</v>
      </c>
      <c r="R3660">
        <v>6</v>
      </c>
      <c r="S3660" t="s">
        <v>250</v>
      </c>
      <c r="T3660" t="s">
        <v>26</v>
      </c>
    </row>
    <row r="3661" spans="1:20" x14ac:dyDescent="0.3">
      <c r="A3661" t="s">
        <v>3834</v>
      </c>
      <c r="B3661" t="s">
        <v>19</v>
      </c>
      <c r="C3661">
        <v>32</v>
      </c>
      <c r="D3661" t="s">
        <v>20</v>
      </c>
      <c r="E3661" t="s">
        <v>53</v>
      </c>
      <c r="F3661" t="s">
        <v>54</v>
      </c>
      <c r="G3661" t="s">
        <v>55</v>
      </c>
      <c r="H3661" t="s">
        <v>24</v>
      </c>
      <c r="I3661">
        <v>8.3000000000000007</v>
      </c>
      <c r="J3661" t="s">
        <v>25</v>
      </c>
      <c r="K3661" s="1">
        <v>45687</v>
      </c>
      <c r="L3661" s="1">
        <v>45873</v>
      </c>
      <c r="M3661">
        <v>0.51</v>
      </c>
      <c r="N3661">
        <v>51058</v>
      </c>
      <c r="O3661">
        <v>1</v>
      </c>
      <c r="P3661" t="s">
        <v>26</v>
      </c>
      <c r="Q3661">
        <v>2</v>
      </c>
      <c r="R3661">
        <v>6</v>
      </c>
      <c r="S3661" t="s">
        <v>167</v>
      </c>
      <c r="T3661" t="s">
        <v>65</v>
      </c>
    </row>
    <row r="3662" spans="1:20" x14ac:dyDescent="0.3">
      <c r="A3662" t="s">
        <v>3835</v>
      </c>
      <c r="B3662" t="s">
        <v>29</v>
      </c>
      <c r="C3662">
        <v>29</v>
      </c>
      <c r="D3662" t="s">
        <v>20</v>
      </c>
      <c r="E3662" t="s">
        <v>21</v>
      </c>
      <c r="F3662" t="s">
        <v>32</v>
      </c>
      <c r="G3662" t="s">
        <v>171</v>
      </c>
      <c r="H3662" t="s">
        <v>24</v>
      </c>
      <c r="I3662">
        <v>4.9000000000000004</v>
      </c>
      <c r="J3662" t="s">
        <v>25</v>
      </c>
      <c r="K3662" s="1">
        <v>43082</v>
      </c>
      <c r="L3662"/>
      <c r="M3662">
        <v>7.87</v>
      </c>
      <c r="N3662">
        <v>35135</v>
      </c>
      <c r="O3662">
        <v>3</v>
      </c>
      <c r="P3662" t="s">
        <v>26</v>
      </c>
      <c r="Q3662">
        <v>1</v>
      </c>
      <c r="R3662">
        <v>6</v>
      </c>
      <c r="S3662" t="s">
        <v>456</v>
      </c>
      <c r="T3662" t="s">
        <v>26</v>
      </c>
    </row>
    <row r="3663" spans="1:20" x14ac:dyDescent="0.3">
      <c r="A3663" t="s">
        <v>3836</v>
      </c>
      <c r="B3663" t="s">
        <v>19</v>
      </c>
      <c r="C3663">
        <v>38</v>
      </c>
      <c r="D3663" t="s">
        <v>20</v>
      </c>
      <c r="E3663" t="s">
        <v>58</v>
      </c>
      <c r="F3663" t="s">
        <v>54</v>
      </c>
      <c r="G3663" t="s">
        <v>55</v>
      </c>
      <c r="H3663" t="s">
        <v>24</v>
      </c>
      <c r="I3663">
        <v>11.6</v>
      </c>
      <c r="J3663" t="s">
        <v>25</v>
      </c>
      <c r="K3663" s="1">
        <v>41555</v>
      </c>
      <c r="L3663"/>
      <c r="M3663">
        <v>12.05</v>
      </c>
      <c r="N3663">
        <v>57467</v>
      </c>
      <c r="O3663">
        <v>4</v>
      </c>
      <c r="P3663" t="s">
        <v>26</v>
      </c>
      <c r="Q3663">
        <v>2</v>
      </c>
      <c r="R3663">
        <v>7</v>
      </c>
      <c r="S3663" t="s">
        <v>267</v>
      </c>
      <c r="T3663" t="s">
        <v>26</v>
      </c>
    </row>
    <row r="3664" spans="1:20" x14ac:dyDescent="0.3">
      <c r="A3664" t="s">
        <v>3837</v>
      </c>
      <c r="B3664" t="s">
        <v>19</v>
      </c>
      <c r="C3664">
        <v>31</v>
      </c>
      <c r="D3664" t="s">
        <v>30</v>
      </c>
      <c r="E3664" t="s">
        <v>53</v>
      </c>
      <c r="F3664" t="s">
        <v>32</v>
      </c>
      <c r="G3664" t="s">
        <v>33</v>
      </c>
      <c r="H3664" t="s">
        <v>24</v>
      </c>
      <c r="I3664">
        <v>8.4</v>
      </c>
      <c r="J3664" t="s">
        <v>25</v>
      </c>
      <c r="K3664" s="1">
        <v>43029</v>
      </c>
      <c r="L3664"/>
      <c r="M3664">
        <v>8.02</v>
      </c>
      <c r="N3664">
        <v>42316</v>
      </c>
      <c r="O3664">
        <v>4</v>
      </c>
      <c r="P3664" t="s">
        <v>26</v>
      </c>
      <c r="Q3664">
        <v>5</v>
      </c>
      <c r="R3664">
        <v>5</v>
      </c>
      <c r="S3664" t="s">
        <v>172</v>
      </c>
      <c r="T3664" t="s">
        <v>26</v>
      </c>
    </row>
    <row r="3665" spans="1:20" x14ac:dyDescent="0.3">
      <c r="A3665" t="s">
        <v>634</v>
      </c>
      <c r="B3665" t="s">
        <v>19</v>
      </c>
      <c r="C3665">
        <v>22</v>
      </c>
      <c r="D3665" t="s">
        <v>20</v>
      </c>
      <c r="E3665" t="s">
        <v>36</v>
      </c>
      <c r="F3665" t="s">
        <v>32</v>
      </c>
      <c r="G3665" t="s">
        <v>171</v>
      </c>
      <c r="H3665" t="s">
        <v>24</v>
      </c>
      <c r="I3665">
        <v>0.7</v>
      </c>
      <c r="J3665" t="s">
        <v>25</v>
      </c>
      <c r="K3665" s="1">
        <v>44226</v>
      </c>
      <c r="L3665"/>
      <c r="M3665">
        <v>4.74</v>
      </c>
      <c r="N3665">
        <v>33264</v>
      </c>
      <c r="O3665">
        <v>3</v>
      </c>
      <c r="P3665" t="s">
        <v>26</v>
      </c>
      <c r="Q3665">
        <v>2</v>
      </c>
      <c r="R3665">
        <v>6</v>
      </c>
      <c r="T3665" t="s">
        <v>26</v>
      </c>
    </row>
    <row r="3666" spans="1:20" x14ac:dyDescent="0.3">
      <c r="A3666" t="s">
        <v>3838</v>
      </c>
      <c r="B3666" t="s">
        <v>19</v>
      </c>
      <c r="C3666">
        <v>36</v>
      </c>
      <c r="D3666" t="s">
        <v>30</v>
      </c>
      <c r="E3666" t="s">
        <v>63</v>
      </c>
      <c r="F3666" t="s">
        <v>82</v>
      </c>
      <c r="G3666" t="s">
        <v>83</v>
      </c>
      <c r="H3666" t="s">
        <v>51</v>
      </c>
      <c r="I3666">
        <v>6.9</v>
      </c>
      <c r="J3666" t="s">
        <v>25</v>
      </c>
      <c r="K3666" s="1">
        <v>43702</v>
      </c>
      <c r="L3666" s="1">
        <v>44023</v>
      </c>
      <c r="M3666">
        <v>0.88</v>
      </c>
      <c r="N3666">
        <v>39843</v>
      </c>
      <c r="O3666">
        <v>3</v>
      </c>
      <c r="P3666" t="s">
        <v>26</v>
      </c>
      <c r="Q3666">
        <v>0</v>
      </c>
      <c r="R3666">
        <v>5</v>
      </c>
      <c r="S3666" t="s">
        <v>343</v>
      </c>
      <c r="T3666" t="s">
        <v>65</v>
      </c>
    </row>
    <row r="3667" spans="1:20" x14ac:dyDescent="0.3">
      <c r="A3667" t="s">
        <v>3839</v>
      </c>
      <c r="B3667" t="s">
        <v>19</v>
      </c>
      <c r="C3667">
        <v>34</v>
      </c>
      <c r="D3667" t="s">
        <v>30</v>
      </c>
      <c r="E3667" t="s">
        <v>36</v>
      </c>
      <c r="F3667" t="s">
        <v>22</v>
      </c>
      <c r="G3667" t="s">
        <v>59</v>
      </c>
      <c r="H3667" t="s">
        <v>24</v>
      </c>
      <c r="I3667">
        <v>11.5</v>
      </c>
      <c r="J3667" t="s">
        <v>25</v>
      </c>
      <c r="K3667" s="1">
        <v>44610</v>
      </c>
      <c r="L3667"/>
      <c r="M3667">
        <v>3.69</v>
      </c>
      <c r="N3667">
        <v>52574</v>
      </c>
      <c r="O3667">
        <v>3</v>
      </c>
      <c r="P3667" t="s">
        <v>26</v>
      </c>
      <c r="Q3667">
        <v>1</v>
      </c>
      <c r="R3667">
        <v>7</v>
      </c>
      <c r="S3667" t="s">
        <v>434</v>
      </c>
      <c r="T3667" t="s">
        <v>26</v>
      </c>
    </row>
    <row r="3668" spans="1:20" x14ac:dyDescent="0.3">
      <c r="A3668" t="s">
        <v>3840</v>
      </c>
      <c r="B3668" t="s">
        <v>29</v>
      </c>
      <c r="C3668">
        <v>28</v>
      </c>
      <c r="D3668" t="s">
        <v>30</v>
      </c>
      <c r="E3668" t="s">
        <v>31</v>
      </c>
      <c r="F3668" t="s">
        <v>67</v>
      </c>
      <c r="G3668" t="s">
        <v>90</v>
      </c>
      <c r="H3668" t="s">
        <v>24</v>
      </c>
      <c r="I3668">
        <v>5.6</v>
      </c>
      <c r="J3668" t="s">
        <v>25</v>
      </c>
      <c r="K3668" s="1">
        <v>43429</v>
      </c>
      <c r="L3668"/>
      <c r="M3668">
        <v>6.92</v>
      </c>
      <c r="N3668">
        <v>48084</v>
      </c>
      <c r="O3668">
        <v>3</v>
      </c>
      <c r="P3668" t="s">
        <v>26</v>
      </c>
      <c r="Q3668">
        <v>1</v>
      </c>
      <c r="R3668">
        <v>3</v>
      </c>
      <c r="S3668" t="s">
        <v>892</v>
      </c>
      <c r="T3668" t="s">
        <v>26</v>
      </c>
    </row>
    <row r="3669" spans="1:20" x14ac:dyDescent="0.3">
      <c r="A3669" t="s">
        <v>3841</v>
      </c>
      <c r="B3669" t="s">
        <v>19</v>
      </c>
      <c r="C3669">
        <v>34</v>
      </c>
      <c r="D3669" t="s">
        <v>30</v>
      </c>
      <c r="E3669" t="s">
        <v>63</v>
      </c>
      <c r="F3669" t="s">
        <v>54</v>
      </c>
      <c r="G3669" t="s">
        <v>139</v>
      </c>
      <c r="H3669" t="s">
        <v>51</v>
      </c>
      <c r="I3669">
        <v>10.7</v>
      </c>
      <c r="J3669" t="s">
        <v>25</v>
      </c>
      <c r="K3669" s="1">
        <v>43714</v>
      </c>
      <c r="L3669"/>
      <c r="M3669">
        <v>6.14</v>
      </c>
      <c r="N3669">
        <v>56342</v>
      </c>
      <c r="O3669">
        <v>3</v>
      </c>
      <c r="P3669" t="s">
        <v>26</v>
      </c>
      <c r="Q3669">
        <v>2</v>
      </c>
      <c r="R3669">
        <v>4</v>
      </c>
      <c r="S3669" t="s">
        <v>545</v>
      </c>
      <c r="T3669" t="s">
        <v>26</v>
      </c>
    </row>
    <row r="3670" spans="1:20" x14ac:dyDescent="0.3">
      <c r="A3670" t="s">
        <v>3842</v>
      </c>
      <c r="B3670" t="s">
        <v>29</v>
      </c>
      <c r="C3670">
        <v>32</v>
      </c>
      <c r="D3670" t="s">
        <v>30</v>
      </c>
      <c r="E3670" t="s">
        <v>39</v>
      </c>
      <c r="F3670" t="s">
        <v>92</v>
      </c>
      <c r="G3670" t="s">
        <v>93</v>
      </c>
      <c r="H3670" t="s">
        <v>84</v>
      </c>
      <c r="I3670">
        <v>3.7</v>
      </c>
      <c r="J3670" t="s">
        <v>25</v>
      </c>
      <c r="K3670" s="1">
        <v>42114</v>
      </c>
      <c r="L3670"/>
      <c r="M3670">
        <v>10.52</v>
      </c>
      <c r="N3670">
        <v>47049</v>
      </c>
      <c r="O3670">
        <v>2</v>
      </c>
      <c r="P3670" t="s">
        <v>26</v>
      </c>
      <c r="Q3670">
        <v>0</v>
      </c>
      <c r="R3670">
        <v>3</v>
      </c>
      <c r="S3670" t="s">
        <v>969</v>
      </c>
      <c r="T3670" t="s">
        <v>26</v>
      </c>
    </row>
    <row r="3671" spans="1:20" x14ac:dyDescent="0.3">
      <c r="A3671" t="s">
        <v>3843</v>
      </c>
      <c r="B3671" t="s">
        <v>29</v>
      </c>
      <c r="C3671">
        <v>25</v>
      </c>
      <c r="D3671" t="s">
        <v>20</v>
      </c>
      <c r="E3671" t="s">
        <v>39</v>
      </c>
      <c r="F3671" t="s">
        <v>45</v>
      </c>
      <c r="G3671" t="s">
        <v>46</v>
      </c>
      <c r="H3671" t="s">
        <v>51</v>
      </c>
      <c r="I3671">
        <v>2.7</v>
      </c>
      <c r="J3671" t="s">
        <v>85</v>
      </c>
      <c r="K3671" s="1">
        <v>42604</v>
      </c>
      <c r="L3671"/>
      <c r="M3671">
        <v>9.18</v>
      </c>
      <c r="N3671">
        <v>40982</v>
      </c>
      <c r="O3671">
        <v>3</v>
      </c>
      <c r="P3671" t="s">
        <v>26</v>
      </c>
      <c r="Q3671">
        <v>1</v>
      </c>
      <c r="R3671">
        <v>7</v>
      </c>
      <c r="S3671" t="s">
        <v>258</v>
      </c>
      <c r="T3671" t="s">
        <v>26</v>
      </c>
    </row>
    <row r="3672" spans="1:20" x14ac:dyDescent="0.3">
      <c r="A3672" t="s">
        <v>395</v>
      </c>
      <c r="B3672" t="s">
        <v>19</v>
      </c>
      <c r="C3672">
        <v>27</v>
      </c>
      <c r="D3672" t="s">
        <v>20</v>
      </c>
      <c r="E3672" t="s">
        <v>36</v>
      </c>
      <c r="F3672" t="s">
        <v>82</v>
      </c>
      <c r="G3672" t="s">
        <v>107</v>
      </c>
      <c r="H3672" t="s">
        <v>24</v>
      </c>
      <c r="I3672">
        <v>7</v>
      </c>
      <c r="J3672" t="s">
        <v>25</v>
      </c>
      <c r="K3672" s="1">
        <v>43371</v>
      </c>
      <c r="L3672"/>
      <c r="M3672">
        <v>7.08</v>
      </c>
      <c r="N3672">
        <v>45945</v>
      </c>
      <c r="O3672">
        <v>3</v>
      </c>
      <c r="P3672" t="s">
        <v>26</v>
      </c>
      <c r="Q3672">
        <v>3</v>
      </c>
      <c r="R3672">
        <v>7</v>
      </c>
      <c r="T3672" t="s">
        <v>26</v>
      </c>
    </row>
    <row r="3673" spans="1:20" x14ac:dyDescent="0.3">
      <c r="A3673" t="s">
        <v>3844</v>
      </c>
      <c r="B3673" t="s">
        <v>19</v>
      </c>
      <c r="C3673">
        <v>21</v>
      </c>
      <c r="D3673" t="s">
        <v>20</v>
      </c>
      <c r="E3673" t="s">
        <v>63</v>
      </c>
      <c r="F3673" t="s">
        <v>32</v>
      </c>
      <c r="G3673" t="s">
        <v>171</v>
      </c>
      <c r="H3673" t="s">
        <v>47</v>
      </c>
      <c r="I3673">
        <v>0.3</v>
      </c>
      <c r="J3673" t="s">
        <v>25</v>
      </c>
      <c r="K3673" s="1">
        <v>39746</v>
      </c>
      <c r="L3673"/>
      <c r="M3673">
        <v>17.010000000000002</v>
      </c>
      <c r="N3673">
        <v>29137</v>
      </c>
      <c r="O3673">
        <v>2</v>
      </c>
      <c r="P3673" t="s">
        <v>65</v>
      </c>
      <c r="Q3673">
        <v>0</v>
      </c>
      <c r="R3673">
        <v>7</v>
      </c>
      <c r="S3673" t="s">
        <v>461</v>
      </c>
      <c r="T3673" t="s">
        <v>26</v>
      </c>
    </row>
    <row r="3674" spans="1:20" x14ac:dyDescent="0.3">
      <c r="A3674" t="s">
        <v>3845</v>
      </c>
      <c r="B3674" t="s">
        <v>29</v>
      </c>
      <c r="C3674">
        <v>24</v>
      </c>
      <c r="D3674" t="s">
        <v>20</v>
      </c>
      <c r="E3674" t="s">
        <v>44</v>
      </c>
      <c r="F3674" t="s">
        <v>92</v>
      </c>
      <c r="G3674" t="s">
        <v>93</v>
      </c>
      <c r="H3674" t="s">
        <v>47</v>
      </c>
      <c r="I3674">
        <v>2.6</v>
      </c>
      <c r="J3674" t="s">
        <v>25</v>
      </c>
      <c r="K3674" s="1">
        <v>39951</v>
      </c>
      <c r="L3674"/>
      <c r="M3674">
        <v>16.45</v>
      </c>
      <c r="N3674">
        <v>40670</v>
      </c>
      <c r="O3674">
        <v>2</v>
      </c>
      <c r="P3674" t="s">
        <v>65</v>
      </c>
      <c r="Q3674">
        <v>4</v>
      </c>
      <c r="R3674">
        <v>5</v>
      </c>
      <c r="S3674" t="s">
        <v>153</v>
      </c>
      <c r="T3674" t="s">
        <v>26</v>
      </c>
    </row>
    <row r="3675" spans="1:20" x14ac:dyDescent="0.3">
      <c r="A3675" t="s">
        <v>3846</v>
      </c>
      <c r="B3675" t="s">
        <v>29</v>
      </c>
      <c r="C3675">
        <v>25</v>
      </c>
      <c r="D3675" t="s">
        <v>30</v>
      </c>
      <c r="E3675" t="s">
        <v>44</v>
      </c>
      <c r="F3675" t="s">
        <v>54</v>
      </c>
      <c r="G3675" t="s">
        <v>139</v>
      </c>
      <c r="H3675" t="s">
        <v>51</v>
      </c>
      <c r="I3675">
        <v>3.5</v>
      </c>
      <c r="J3675" t="s">
        <v>25</v>
      </c>
      <c r="K3675" s="1">
        <v>42468</v>
      </c>
      <c r="L3675"/>
      <c r="M3675">
        <v>9.56</v>
      </c>
      <c r="N3675">
        <v>39244</v>
      </c>
      <c r="O3675">
        <v>2</v>
      </c>
      <c r="P3675" t="s">
        <v>65</v>
      </c>
      <c r="Q3675">
        <v>2</v>
      </c>
      <c r="R3675">
        <v>3</v>
      </c>
      <c r="S3675" t="s">
        <v>505</v>
      </c>
      <c r="T3675" t="s">
        <v>26</v>
      </c>
    </row>
    <row r="3676" spans="1:20" x14ac:dyDescent="0.3">
      <c r="A3676" t="s">
        <v>3847</v>
      </c>
      <c r="B3676" t="s">
        <v>29</v>
      </c>
      <c r="C3676">
        <v>41</v>
      </c>
      <c r="D3676" t="s">
        <v>20</v>
      </c>
      <c r="E3676" t="s">
        <v>39</v>
      </c>
      <c r="F3676" t="s">
        <v>67</v>
      </c>
      <c r="G3676" t="s">
        <v>176</v>
      </c>
      <c r="H3676" t="s">
        <v>84</v>
      </c>
      <c r="I3676">
        <v>13.4</v>
      </c>
      <c r="J3676" t="s">
        <v>25</v>
      </c>
      <c r="K3676" s="1">
        <v>42235</v>
      </c>
      <c r="L3676" s="1">
        <v>43969</v>
      </c>
      <c r="M3676">
        <v>4.75</v>
      </c>
      <c r="N3676">
        <v>54876</v>
      </c>
      <c r="O3676">
        <v>3</v>
      </c>
      <c r="P3676" t="s">
        <v>26</v>
      </c>
      <c r="Q3676">
        <v>2</v>
      </c>
      <c r="R3676">
        <v>12</v>
      </c>
      <c r="S3676" t="s">
        <v>552</v>
      </c>
      <c r="T3676" t="s">
        <v>65</v>
      </c>
    </row>
    <row r="3677" spans="1:20" x14ac:dyDescent="0.3">
      <c r="A3677" t="s">
        <v>3848</v>
      </c>
      <c r="B3677" t="s">
        <v>29</v>
      </c>
      <c r="C3677">
        <v>28</v>
      </c>
      <c r="D3677" t="s">
        <v>30</v>
      </c>
      <c r="E3677" t="s">
        <v>39</v>
      </c>
      <c r="F3677" t="s">
        <v>92</v>
      </c>
      <c r="G3677" t="s">
        <v>246</v>
      </c>
      <c r="H3677" t="s">
        <v>24</v>
      </c>
      <c r="I3677">
        <v>7.3</v>
      </c>
      <c r="J3677" t="s">
        <v>25</v>
      </c>
      <c r="K3677" s="1">
        <v>41603</v>
      </c>
      <c r="L3677"/>
      <c r="M3677">
        <v>11.92</v>
      </c>
      <c r="N3677">
        <v>46994</v>
      </c>
      <c r="O3677">
        <v>2</v>
      </c>
      <c r="P3677" t="s">
        <v>65</v>
      </c>
      <c r="Q3677">
        <v>3</v>
      </c>
      <c r="R3677">
        <v>9</v>
      </c>
      <c r="S3677" t="s">
        <v>1997</v>
      </c>
      <c r="T3677" t="s">
        <v>26</v>
      </c>
    </row>
    <row r="3678" spans="1:20" x14ac:dyDescent="0.3">
      <c r="A3678" t="s">
        <v>3849</v>
      </c>
      <c r="B3678" t="s">
        <v>19</v>
      </c>
      <c r="C3678">
        <v>45</v>
      </c>
      <c r="D3678" t="s">
        <v>20</v>
      </c>
      <c r="E3678" t="s">
        <v>58</v>
      </c>
      <c r="F3678" t="s">
        <v>40</v>
      </c>
      <c r="G3678" t="s">
        <v>96</v>
      </c>
      <c r="H3678" t="s">
        <v>51</v>
      </c>
      <c r="I3678">
        <v>10.3</v>
      </c>
      <c r="J3678" t="s">
        <v>25</v>
      </c>
      <c r="K3678" s="1">
        <v>41125</v>
      </c>
      <c r="L3678"/>
      <c r="M3678">
        <v>13.23</v>
      </c>
      <c r="N3678">
        <v>52445</v>
      </c>
      <c r="O3678">
        <v>3</v>
      </c>
      <c r="P3678" t="s">
        <v>26</v>
      </c>
      <c r="Q3678">
        <v>2</v>
      </c>
      <c r="R3678">
        <v>4</v>
      </c>
      <c r="S3678" t="s">
        <v>2454</v>
      </c>
      <c r="T3678" t="s">
        <v>26</v>
      </c>
    </row>
    <row r="3679" spans="1:20" x14ac:dyDescent="0.3">
      <c r="A3679" t="s">
        <v>3850</v>
      </c>
      <c r="B3679" t="s">
        <v>19</v>
      </c>
      <c r="C3679">
        <v>37</v>
      </c>
      <c r="D3679" t="s">
        <v>30</v>
      </c>
      <c r="E3679" t="s">
        <v>44</v>
      </c>
      <c r="F3679" t="s">
        <v>67</v>
      </c>
      <c r="G3679" t="s">
        <v>110</v>
      </c>
      <c r="H3679" t="s">
        <v>51</v>
      </c>
      <c r="I3679">
        <v>11.8</v>
      </c>
      <c r="J3679" t="s">
        <v>25</v>
      </c>
      <c r="K3679" s="1">
        <v>40232</v>
      </c>
      <c r="L3679"/>
      <c r="M3679">
        <v>15.68</v>
      </c>
      <c r="N3679">
        <v>56988</v>
      </c>
      <c r="O3679">
        <v>5</v>
      </c>
      <c r="P3679" t="s">
        <v>26</v>
      </c>
      <c r="Q3679">
        <v>3</v>
      </c>
      <c r="R3679">
        <v>4</v>
      </c>
      <c r="S3679" t="s">
        <v>276</v>
      </c>
      <c r="T3679" t="s">
        <v>26</v>
      </c>
    </row>
    <row r="3680" spans="1:20" x14ac:dyDescent="0.3">
      <c r="A3680" t="s">
        <v>3851</v>
      </c>
      <c r="B3680" t="s">
        <v>29</v>
      </c>
      <c r="C3680">
        <v>37</v>
      </c>
      <c r="D3680" t="s">
        <v>20</v>
      </c>
      <c r="E3680" t="s">
        <v>21</v>
      </c>
      <c r="F3680" t="s">
        <v>82</v>
      </c>
      <c r="G3680" t="s">
        <v>284</v>
      </c>
      <c r="H3680" t="s">
        <v>75</v>
      </c>
      <c r="I3680">
        <v>9.9</v>
      </c>
      <c r="J3680" t="s">
        <v>25</v>
      </c>
      <c r="K3680" s="1">
        <v>39760</v>
      </c>
      <c r="L3680"/>
      <c r="M3680">
        <v>16.97</v>
      </c>
      <c r="N3680">
        <v>46033</v>
      </c>
      <c r="O3680">
        <v>3</v>
      </c>
      <c r="P3680" t="s">
        <v>26</v>
      </c>
      <c r="Q3680">
        <v>2</v>
      </c>
      <c r="R3680">
        <v>6</v>
      </c>
      <c r="S3680" t="s">
        <v>972</v>
      </c>
      <c r="T3680" t="s">
        <v>26</v>
      </c>
    </row>
    <row r="3681" spans="1:20" x14ac:dyDescent="0.3">
      <c r="A3681" t="s">
        <v>3852</v>
      </c>
      <c r="B3681" t="s">
        <v>29</v>
      </c>
      <c r="C3681">
        <v>31</v>
      </c>
      <c r="D3681" t="s">
        <v>20</v>
      </c>
      <c r="E3681" t="s">
        <v>58</v>
      </c>
      <c r="F3681" t="s">
        <v>92</v>
      </c>
      <c r="G3681" t="s">
        <v>120</v>
      </c>
      <c r="H3681" t="s">
        <v>84</v>
      </c>
      <c r="I3681">
        <v>11</v>
      </c>
      <c r="J3681" t="s">
        <v>25</v>
      </c>
      <c r="K3681" s="1">
        <v>41868</v>
      </c>
      <c r="L3681"/>
      <c r="M3681">
        <v>11.2</v>
      </c>
      <c r="N3681">
        <v>57013</v>
      </c>
      <c r="O3681">
        <v>2</v>
      </c>
      <c r="P3681" t="s">
        <v>26</v>
      </c>
      <c r="Q3681">
        <v>4</v>
      </c>
      <c r="R3681">
        <v>7</v>
      </c>
      <c r="S3681" t="s">
        <v>823</v>
      </c>
      <c r="T3681" t="s">
        <v>26</v>
      </c>
    </row>
    <row r="3682" spans="1:20" x14ac:dyDescent="0.3">
      <c r="A3682" t="s">
        <v>3853</v>
      </c>
      <c r="B3682" t="s">
        <v>19</v>
      </c>
      <c r="C3682">
        <v>39</v>
      </c>
      <c r="D3682" t="s">
        <v>30</v>
      </c>
      <c r="E3682" t="s">
        <v>58</v>
      </c>
      <c r="F3682" t="s">
        <v>32</v>
      </c>
      <c r="G3682" t="s">
        <v>171</v>
      </c>
      <c r="H3682" t="s">
        <v>84</v>
      </c>
      <c r="I3682">
        <v>12.1</v>
      </c>
      <c r="J3682" t="s">
        <v>25</v>
      </c>
      <c r="K3682" s="1">
        <v>44497</v>
      </c>
      <c r="L3682"/>
      <c r="M3682">
        <v>4</v>
      </c>
      <c r="N3682">
        <v>49079</v>
      </c>
      <c r="O3682">
        <v>4</v>
      </c>
      <c r="P3682" t="s">
        <v>26</v>
      </c>
      <c r="Q3682">
        <v>1</v>
      </c>
      <c r="R3682">
        <v>8</v>
      </c>
      <c r="S3682" t="s">
        <v>529</v>
      </c>
      <c r="T3682" t="s">
        <v>26</v>
      </c>
    </row>
    <row r="3683" spans="1:20" x14ac:dyDescent="0.3">
      <c r="A3683" t="s">
        <v>3854</v>
      </c>
      <c r="B3683" t="s">
        <v>19</v>
      </c>
      <c r="C3683">
        <v>26</v>
      </c>
      <c r="D3683" t="s">
        <v>30</v>
      </c>
      <c r="E3683" t="s">
        <v>53</v>
      </c>
      <c r="F3683" t="s">
        <v>32</v>
      </c>
      <c r="G3683" t="s">
        <v>33</v>
      </c>
      <c r="H3683" t="s">
        <v>51</v>
      </c>
      <c r="I3683">
        <v>3.2</v>
      </c>
      <c r="J3683" t="s">
        <v>25</v>
      </c>
      <c r="K3683" s="1">
        <v>39499</v>
      </c>
      <c r="L3683"/>
      <c r="M3683">
        <v>17.68</v>
      </c>
      <c r="N3683">
        <v>37196</v>
      </c>
      <c r="O3683">
        <v>4</v>
      </c>
      <c r="P3683" t="s">
        <v>26</v>
      </c>
      <c r="Q3683">
        <v>2</v>
      </c>
      <c r="R3683">
        <v>10</v>
      </c>
      <c r="S3683" t="s">
        <v>377</v>
      </c>
      <c r="T3683" t="s">
        <v>26</v>
      </c>
    </row>
    <row r="3684" spans="1:20" x14ac:dyDescent="0.3">
      <c r="A3684" t="s">
        <v>3855</v>
      </c>
      <c r="B3684" t="s">
        <v>19</v>
      </c>
      <c r="C3684">
        <v>45</v>
      </c>
      <c r="D3684" t="s">
        <v>30</v>
      </c>
      <c r="E3684" t="s">
        <v>53</v>
      </c>
      <c r="F3684" t="s">
        <v>45</v>
      </c>
      <c r="G3684" t="s">
        <v>164</v>
      </c>
      <c r="H3684" t="s">
        <v>51</v>
      </c>
      <c r="I3684">
        <v>23.3</v>
      </c>
      <c r="J3684" t="s">
        <v>25</v>
      </c>
      <c r="K3684" s="1">
        <v>44325</v>
      </c>
      <c r="L3684"/>
      <c r="M3684">
        <v>4.47</v>
      </c>
      <c r="N3684">
        <v>82407</v>
      </c>
      <c r="O3684">
        <v>4</v>
      </c>
      <c r="P3684" t="s">
        <v>65</v>
      </c>
      <c r="Q3684">
        <v>1</v>
      </c>
      <c r="R3684">
        <v>2</v>
      </c>
      <c r="S3684" t="s">
        <v>997</v>
      </c>
      <c r="T3684" t="s">
        <v>26</v>
      </c>
    </row>
    <row r="3685" spans="1:20" x14ac:dyDescent="0.3">
      <c r="A3685" t="s">
        <v>3856</v>
      </c>
      <c r="B3685" t="s">
        <v>29</v>
      </c>
      <c r="C3685">
        <v>33</v>
      </c>
      <c r="D3685" t="s">
        <v>20</v>
      </c>
      <c r="E3685" t="s">
        <v>39</v>
      </c>
      <c r="F3685" t="s">
        <v>67</v>
      </c>
      <c r="G3685" t="s">
        <v>68</v>
      </c>
      <c r="H3685" t="s">
        <v>24</v>
      </c>
      <c r="I3685">
        <v>11.3</v>
      </c>
      <c r="J3685" t="s">
        <v>25</v>
      </c>
      <c r="K3685" s="1">
        <v>43215</v>
      </c>
      <c r="L3685"/>
      <c r="M3685">
        <v>7.51</v>
      </c>
      <c r="N3685">
        <v>56751</v>
      </c>
      <c r="O3685">
        <v>4</v>
      </c>
      <c r="P3685" t="s">
        <v>26</v>
      </c>
      <c r="Q3685">
        <v>4</v>
      </c>
      <c r="R3685">
        <v>8</v>
      </c>
      <c r="S3685" t="s">
        <v>834</v>
      </c>
      <c r="T3685" t="s">
        <v>26</v>
      </c>
    </row>
    <row r="3686" spans="1:20" x14ac:dyDescent="0.3">
      <c r="A3686" t="s">
        <v>3857</v>
      </c>
      <c r="B3686" t="s">
        <v>209</v>
      </c>
      <c r="C3686">
        <v>27</v>
      </c>
      <c r="D3686" t="s">
        <v>30</v>
      </c>
      <c r="E3686" t="s">
        <v>31</v>
      </c>
      <c r="F3686" t="s">
        <v>22</v>
      </c>
      <c r="G3686" t="s">
        <v>74</v>
      </c>
      <c r="H3686" t="s">
        <v>24</v>
      </c>
      <c r="I3686">
        <v>5</v>
      </c>
      <c r="J3686" t="s">
        <v>25</v>
      </c>
      <c r="K3686" s="1">
        <v>40482</v>
      </c>
      <c r="L3686"/>
      <c r="M3686">
        <v>14.99</v>
      </c>
      <c r="N3686">
        <v>45823</v>
      </c>
      <c r="O3686">
        <v>3</v>
      </c>
      <c r="P3686" t="s">
        <v>26</v>
      </c>
      <c r="Q3686">
        <v>0</v>
      </c>
      <c r="R3686">
        <v>4</v>
      </c>
      <c r="S3686" t="s">
        <v>270</v>
      </c>
      <c r="T3686" t="s">
        <v>26</v>
      </c>
    </row>
    <row r="3687" spans="1:20" x14ac:dyDescent="0.3">
      <c r="A3687" t="s">
        <v>3858</v>
      </c>
      <c r="B3687" t="s">
        <v>29</v>
      </c>
      <c r="C3687">
        <v>36</v>
      </c>
      <c r="D3687" t="s">
        <v>30</v>
      </c>
      <c r="E3687" t="s">
        <v>63</v>
      </c>
      <c r="F3687" t="s">
        <v>45</v>
      </c>
      <c r="G3687" t="s">
        <v>164</v>
      </c>
      <c r="H3687" t="s">
        <v>84</v>
      </c>
      <c r="I3687">
        <v>6.4</v>
      </c>
      <c r="J3687" t="s">
        <v>25</v>
      </c>
      <c r="K3687" s="1">
        <v>40885</v>
      </c>
      <c r="L3687"/>
      <c r="M3687">
        <v>13.89</v>
      </c>
      <c r="N3687">
        <v>46561</v>
      </c>
      <c r="O3687">
        <v>2</v>
      </c>
      <c r="P3687" t="s">
        <v>26</v>
      </c>
      <c r="Q3687">
        <v>1</v>
      </c>
      <c r="R3687">
        <v>4</v>
      </c>
      <c r="S3687" t="s">
        <v>99</v>
      </c>
      <c r="T3687" t="s">
        <v>26</v>
      </c>
    </row>
    <row r="3688" spans="1:20" x14ac:dyDescent="0.3">
      <c r="A3688" t="s">
        <v>3859</v>
      </c>
      <c r="B3688" t="s">
        <v>29</v>
      </c>
      <c r="C3688">
        <v>31</v>
      </c>
      <c r="D3688" t="s">
        <v>30</v>
      </c>
      <c r="E3688" t="s">
        <v>39</v>
      </c>
      <c r="F3688" t="s">
        <v>40</v>
      </c>
      <c r="G3688" t="s">
        <v>96</v>
      </c>
      <c r="H3688" t="s">
        <v>47</v>
      </c>
      <c r="I3688">
        <v>6.1</v>
      </c>
      <c r="J3688" t="s">
        <v>85</v>
      </c>
      <c r="K3688" s="1">
        <v>40640</v>
      </c>
      <c r="L3688"/>
      <c r="M3688">
        <v>14.56</v>
      </c>
      <c r="N3688">
        <v>44598</v>
      </c>
      <c r="O3688">
        <v>3</v>
      </c>
      <c r="P3688" t="s">
        <v>26</v>
      </c>
      <c r="Q3688">
        <v>2</v>
      </c>
      <c r="R3688">
        <v>5</v>
      </c>
      <c r="S3688" t="s">
        <v>2221</v>
      </c>
      <c r="T3688" t="s">
        <v>26</v>
      </c>
    </row>
    <row r="3689" spans="1:20" x14ac:dyDescent="0.3">
      <c r="A3689" t="s">
        <v>3860</v>
      </c>
      <c r="B3689" t="s">
        <v>29</v>
      </c>
      <c r="C3689">
        <v>31</v>
      </c>
      <c r="D3689" t="s">
        <v>20</v>
      </c>
      <c r="E3689" t="s">
        <v>36</v>
      </c>
      <c r="F3689" t="s">
        <v>54</v>
      </c>
      <c r="G3689" t="s">
        <v>55</v>
      </c>
      <c r="H3689" t="s">
        <v>24</v>
      </c>
      <c r="I3689">
        <v>3.6</v>
      </c>
      <c r="J3689" t="s">
        <v>25</v>
      </c>
      <c r="K3689" s="1">
        <v>42767</v>
      </c>
      <c r="L3689"/>
      <c r="M3689">
        <v>8.74</v>
      </c>
      <c r="N3689">
        <v>39180</v>
      </c>
      <c r="O3689">
        <v>3</v>
      </c>
      <c r="P3689" t="s">
        <v>26</v>
      </c>
      <c r="Q3689">
        <v>1</v>
      </c>
      <c r="R3689">
        <v>6</v>
      </c>
      <c r="S3689" t="s">
        <v>418</v>
      </c>
      <c r="T3689" t="s">
        <v>26</v>
      </c>
    </row>
    <row r="3690" spans="1:20" x14ac:dyDescent="0.3">
      <c r="A3690" t="s">
        <v>3861</v>
      </c>
      <c r="B3690" t="s">
        <v>29</v>
      </c>
      <c r="C3690">
        <v>31</v>
      </c>
      <c r="D3690" t="s">
        <v>30</v>
      </c>
      <c r="E3690" t="s">
        <v>31</v>
      </c>
      <c r="F3690" t="s">
        <v>45</v>
      </c>
      <c r="G3690" t="s">
        <v>46</v>
      </c>
      <c r="H3690" t="s">
        <v>24</v>
      </c>
      <c r="I3690">
        <v>4</v>
      </c>
      <c r="J3690" t="s">
        <v>25</v>
      </c>
      <c r="K3690" s="1">
        <v>45578</v>
      </c>
      <c r="L3690" s="1">
        <v>45861</v>
      </c>
      <c r="M3690">
        <v>0.77</v>
      </c>
      <c r="N3690">
        <v>40833</v>
      </c>
      <c r="O3690">
        <v>3</v>
      </c>
      <c r="P3690" t="s">
        <v>26</v>
      </c>
      <c r="Q3690">
        <v>4</v>
      </c>
      <c r="R3690">
        <v>2</v>
      </c>
      <c r="S3690" t="s">
        <v>1138</v>
      </c>
      <c r="T3690" t="s">
        <v>65</v>
      </c>
    </row>
    <row r="3691" spans="1:20" x14ac:dyDescent="0.3">
      <c r="A3691" t="s">
        <v>3862</v>
      </c>
      <c r="B3691" t="s">
        <v>29</v>
      </c>
      <c r="C3691">
        <v>21</v>
      </c>
      <c r="D3691" t="s">
        <v>20</v>
      </c>
      <c r="E3691" t="s">
        <v>21</v>
      </c>
      <c r="F3691" t="s">
        <v>45</v>
      </c>
      <c r="G3691" t="s">
        <v>98</v>
      </c>
      <c r="H3691" t="s">
        <v>84</v>
      </c>
      <c r="I3691">
        <v>0</v>
      </c>
      <c r="J3691" t="s">
        <v>25</v>
      </c>
      <c r="K3691" s="1">
        <v>40129</v>
      </c>
      <c r="L3691"/>
      <c r="M3691">
        <v>15.96</v>
      </c>
      <c r="N3691">
        <v>35827</v>
      </c>
      <c r="O3691">
        <v>3</v>
      </c>
      <c r="P3691" t="s">
        <v>26</v>
      </c>
      <c r="Q3691">
        <v>1</v>
      </c>
      <c r="R3691">
        <v>7</v>
      </c>
      <c r="S3691" t="s">
        <v>48</v>
      </c>
      <c r="T3691" t="s">
        <v>26</v>
      </c>
    </row>
    <row r="3692" spans="1:20" x14ac:dyDescent="0.3">
      <c r="A3692" t="s">
        <v>3863</v>
      </c>
      <c r="B3692" t="s">
        <v>29</v>
      </c>
      <c r="C3692">
        <v>42</v>
      </c>
      <c r="D3692" t="s">
        <v>20</v>
      </c>
      <c r="E3692" t="s">
        <v>36</v>
      </c>
      <c r="F3692" t="s">
        <v>22</v>
      </c>
      <c r="G3692" t="s">
        <v>74</v>
      </c>
      <c r="H3692" t="s">
        <v>51</v>
      </c>
      <c r="I3692">
        <v>11.1</v>
      </c>
      <c r="J3692" t="s">
        <v>25</v>
      </c>
      <c r="K3692" s="1">
        <v>40985</v>
      </c>
      <c r="L3692"/>
      <c r="M3692">
        <v>13.62</v>
      </c>
      <c r="N3692">
        <v>56236</v>
      </c>
      <c r="O3692">
        <v>2</v>
      </c>
      <c r="P3692" t="s">
        <v>26</v>
      </c>
      <c r="Q3692">
        <v>3</v>
      </c>
      <c r="R3692">
        <v>5</v>
      </c>
      <c r="S3692" t="s">
        <v>885</v>
      </c>
      <c r="T3692" t="s">
        <v>26</v>
      </c>
    </row>
    <row r="3693" spans="1:20" x14ac:dyDescent="0.3">
      <c r="A3693" t="s">
        <v>3864</v>
      </c>
      <c r="B3693" t="s">
        <v>19</v>
      </c>
      <c r="C3693">
        <v>24</v>
      </c>
      <c r="D3693" t="s">
        <v>30</v>
      </c>
      <c r="E3693" t="s">
        <v>44</v>
      </c>
      <c r="F3693" t="s">
        <v>40</v>
      </c>
      <c r="G3693" t="s">
        <v>50</v>
      </c>
      <c r="H3693" t="s">
        <v>84</v>
      </c>
      <c r="I3693">
        <v>2.7</v>
      </c>
      <c r="J3693" t="s">
        <v>25</v>
      </c>
      <c r="K3693" s="1">
        <v>45189</v>
      </c>
      <c r="L3693"/>
      <c r="M3693">
        <v>2.11</v>
      </c>
      <c r="N3693">
        <v>36955</v>
      </c>
      <c r="O3693">
        <v>4</v>
      </c>
      <c r="P3693" t="s">
        <v>26</v>
      </c>
      <c r="Q3693">
        <v>0</v>
      </c>
      <c r="R3693">
        <v>3</v>
      </c>
      <c r="S3693" t="s">
        <v>1439</v>
      </c>
      <c r="T3693" t="s">
        <v>26</v>
      </c>
    </row>
    <row r="3694" spans="1:20" x14ac:dyDescent="0.3">
      <c r="A3694" t="s">
        <v>3865</v>
      </c>
      <c r="B3694" t="s">
        <v>19</v>
      </c>
      <c r="C3694">
        <v>33</v>
      </c>
      <c r="D3694" t="s">
        <v>20</v>
      </c>
      <c r="E3694" t="s">
        <v>31</v>
      </c>
      <c r="F3694" t="s">
        <v>92</v>
      </c>
      <c r="G3694" t="s">
        <v>120</v>
      </c>
      <c r="H3694" t="s">
        <v>24</v>
      </c>
      <c r="I3694">
        <v>9.6</v>
      </c>
      <c r="J3694" t="s">
        <v>25</v>
      </c>
      <c r="K3694" s="1">
        <v>40990</v>
      </c>
      <c r="L3694"/>
      <c r="M3694">
        <v>13.6</v>
      </c>
      <c r="N3694">
        <v>52026</v>
      </c>
      <c r="O3694">
        <v>4</v>
      </c>
      <c r="P3694" t="s">
        <v>26</v>
      </c>
      <c r="Q3694">
        <v>2</v>
      </c>
      <c r="R3694">
        <v>4</v>
      </c>
      <c r="S3694" t="s">
        <v>1228</v>
      </c>
      <c r="T3694" t="s">
        <v>26</v>
      </c>
    </row>
    <row r="3695" spans="1:20" x14ac:dyDescent="0.3">
      <c r="A3695" t="s">
        <v>3866</v>
      </c>
      <c r="B3695" t="s">
        <v>19</v>
      </c>
      <c r="C3695">
        <v>41</v>
      </c>
      <c r="D3695" t="s">
        <v>30</v>
      </c>
      <c r="E3695" t="s">
        <v>36</v>
      </c>
      <c r="F3695" t="s">
        <v>67</v>
      </c>
      <c r="G3695" t="s">
        <v>176</v>
      </c>
      <c r="H3695" t="s">
        <v>24</v>
      </c>
      <c r="I3695">
        <v>13</v>
      </c>
      <c r="J3695" t="s">
        <v>25</v>
      </c>
      <c r="K3695" s="1">
        <v>45590</v>
      </c>
      <c r="L3695"/>
      <c r="M3695">
        <v>1.01</v>
      </c>
      <c r="N3695">
        <v>61867</v>
      </c>
      <c r="O3695">
        <v>2</v>
      </c>
      <c r="P3695" t="s">
        <v>26</v>
      </c>
      <c r="Q3695">
        <v>2</v>
      </c>
      <c r="R3695">
        <v>6</v>
      </c>
      <c r="S3695" t="s">
        <v>133</v>
      </c>
      <c r="T3695" t="s">
        <v>26</v>
      </c>
    </row>
    <row r="3696" spans="1:20" x14ac:dyDescent="0.3">
      <c r="A3696" t="s">
        <v>3867</v>
      </c>
      <c r="B3696" t="s">
        <v>19</v>
      </c>
      <c r="C3696">
        <v>34</v>
      </c>
      <c r="D3696" t="s">
        <v>30</v>
      </c>
      <c r="E3696" t="s">
        <v>31</v>
      </c>
      <c r="F3696" t="s">
        <v>92</v>
      </c>
      <c r="G3696" t="s">
        <v>246</v>
      </c>
      <c r="H3696" t="s">
        <v>24</v>
      </c>
      <c r="I3696">
        <v>3</v>
      </c>
      <c r="J3696" t="s">
        <v>25</v>
      </c>
      <c r="K3696" s="1">
        <v>40011</v>
      </c>
      <c r="L3696"/>
      <c r="M3696">
        <v>16.28</v>
      </c>
      <c r="N3696">
        <v>39207</v>
      </c>
      <c r="O3696">
        <v>4</v>
      </c>
      <c r="P3696" t="s">
        <v>65</v>
      </c>
      <c r="Q3696">
        <v>0</v>
      </c>
      <c r="R3696">
        <v>9</v>
      </c>
      <c r="S3696" t="s">
        <v>1836</v>
      </c>
      <c r="T3696" t="s">
        <v>26</v>
      </c>
    </row>
    <row r="3697" spans="1:20" x14ac:dyDescent="0.3">
      <c r="A3697" t="s">
        <v>923</v>
      </c>
      <c r="B3697" t="s">
        <v>19</v>
      </c>
      <c r="C3697">
        <v>40</v>
      </c>
      <c r="D3697" t="s">
        <v>30</v>
      </c>
      <c r="E3697" t="s">
        <v>39</v>
      </c>
      <c r="F3697" t="s">
        <v>22</v>
      </c>
      <c r="G3697" t="s">
        <v>74</v>
      </c>
      <c r="H3697" t="s">
        <v>24</v>
      </c>
      <c r="I3697">
        <v>13.3</v>
      </c>
      <c r="J3697" t="s">
        <v>25</v>
      </c>
      <c r="K3697" s="1">
        <v>41007</v>
      </c>
      <c r="L3697"/>
      <c r="M3697">
        <v>13.56</v>
      </c>
      <c r="N3697">
        <v>60801</v>
      </c>
      <c r="O3697">
        <v>4</v>
      </c>
      <c r="P3697" t="s">
        <v>26</v>
      </c>
      <c r="Q3697">
        <v>1</v>
      </c>
      <c r="R3697">
        <v>5</v>
      </c>
      <c r="T3697" t="s">
        <v>26</v>
      </c>
    </row>
    <row r="3698" spans="1:20" x14ac:dyDescent="0.3">
      <c r="A3698" t="s">
        <v>3868</v>
      </c>
      <c r="B3698" t="s">
        <v>19</v>
      </c>
      <c r="C3698">
        <v>31</v>
      </c>
      <c r="D3698" t="s">
        <v>30</v>
      </c>
      <c r="E3698" t="s">
        <v>63</v>
      </c>
      <c r="F3698" t="s">
        <v>54</v>
      </c>
      <c r="G3698" t="s">
        <v>55</v>
      </c>
      <c r="H3698" t="s">
        <v>51</v>
      </c>
      <c r="I3698">
        <v>7.1</v>
      </c>
      <c r="J3698" t="s">
        <v>25</v>
      </c>
      <c r="K3698" s="1">
        <v>42034</v>
      </c>
      <c r="L3698"/>
      <c r="M3698">
        <v>10.74</v>
      </c>
      <c r="N3698">
        <v>44132</v>
      </c>
      <c r="O3698">
        <v>3</v>
      </c>
      <c r="P3698" t="s">
        <v>26</v>
      </c>
      <c r="Q3698">
        <v>1</v>
      </c>
      <c r="R3698">
        <v>5</v>
      </c>
      <c r="S3698" t="s">
        <v>774</v>
      </c>
      <c r="T3698" t="s">
        <v>26</v>
      </c>
    </row>
    <row r="3699" spans="1:20" x14ac:dyDescent="0.3">
      <c r="A3699" t="s">
        <v>3869</v>
      </c>
      <c r="B3699" t="s">
        <v>19</v>
      </c>
      <c r="C3699">
        <v>36</v>
      </c>
      <c r="D3699" t="s">
        <v>30</v>
      </c>
      <c r="E3699" t="s">
        <v>31</v>
      </c>
      <c r="F3699" t="s">
        <v>45</v>
      </c>
      <c r="G3699" t="s">
        <v>46</v>
      </c>
      <c r="H3699" t="s">
        <v>51</v>
      </c>
      <c r="I3699">
        <v>5.8</v>
      </c>
      <c r="J3699" t="s">
        <v>25</v>
      </c>
      <c r="K3699" s="1">
        <v>41756</v>
      </c>
      <c r="L3699" s="1">
        <v>42795</v>
      </c>
      <c r="M3699">
        <v>2.84</v>
      </c>
      <c r="N3699">
        <v>51587</v>
      </c>
      <c r="O3699">
        <v>2</v>
      </c>
      <c r="P3699" t="s">
        <v>26</v>
      </c>
      <c r="Q3699">
        <v>3</v>
      </c>
      <c r="R3699">
        <v>7</v>
      </c>
      <c r="S3699" t="s">
        <v>1503</v>
      </c>
      <c r="T3699" t="s">
        <v>65</v>
      </c>
    </row>
    <row r="3700" spans="1:20" x14ac:dyDescent="0.3">
      <c r="A3700" t="s">
        <v>3870</v>
      </c>
      <c r="B3700" t="s">
        <v>29</v>
      </c>
      <c r="C3700">
        <v>37</v>
      </c>
      <c r="D3700" t="s">
        <v>30</v>
      </c>
      <c r="E3700" t="s">
        <v>36</v>
      </c>
      <c r="F3700" t="s">
        <v>32</v>
      </c>
      <c r="G3700" t="s">
        <v>171</v>
      </c>
      <c r="H3700" t="s">
        <v>47</v>
      </c>
      <c r="I3700">
        <v>7</v>
      </c>
      <c r="J3700" t="s">
        <v>25</v>
      </c>
      <c r="K3700" s="1">
        <v>45564</v>
      </c>
      <c r="L3700"/>
      <c r="M3700">
        <v>1.08</v>
      </c>
      <c r="N3700">
        <v>32414</v>
      </c>
      <c r="O3700">
        <v>4</v>
      </c>
      <c r="P3700" t="s">
        <v>26</v>
      </c>
      <c r="Q3700">
        <v>4</v>
      </c>
      <c r="R3700">
        <v>6</v>
      </c>
      <c r="S3700" t="s">
        <v>2817</v>
      </c>
      <c r="T3700" t="s">
        <v>26</v>
      </c>
    </row>
    <row r="3701" spans="1:20" x14ac:dyDescent="0.3">
      <c r="A3701" t="s">
        <v>3871</v>
      </c>
      <c r="B3701" t="s">
        <v>29</v>
      </c>
      <c r="C3701">
        <v>29</v>
      </c>
      <c r="D3701" t="s">
        <v>30</v>
      </c>
      <c r="E3701" t="s">
        <v>36</v>
      </c>
      <c r="F3701" t="s">
        <v>54</v>
      </c>
      <c r="G3701" t="s">
        <v>55</v>
      </c>
      <c r="H3701" t="s">
        <v>51</v>
      </c>
      <c r="I3701">
        <v>5.6</v>
      </c>
      <c r="J3701" t="s">
        <v>25</v>
      </c>
      <c r="K3701" s="1">
        <v>41282</v>
      </c>
      <c r="L3701"/>
      <c r="M3701">
        <v>12.8</v>
      </c>
      <c r="N3701">
        <v>38568</v>
      </c>
      <c r="O3701">
        <v>3</v>
      </c>
      <c r="P3701" t="s">
        <v>26</v>
      </c>
      <c r="Q3701">
        <v>1</v>
      </c>
      <c r="R3701">
        <v>9</v>
      </c>
      <c r="S3701" t="s">
        <v>1037</v>
      </c>
      <c r="T3701" t="s">
        <v>26</v>
      </c>
    </row>
    <row r="3702" spans="1:20" x14ac:dyDescent="0.3">
      <c r="A3702" t="s">
        <v>3872</v>
      </c>
      <c r="B3702" t="s">
        <v>19</v>
      </c>
      <c r="C3702">
        <v>32</v>
      </c>
      <c r="D3702" t="s">
        <v>30</v>
      </c>
      <c r="E3702" t="s">
        <v>39</v>
      </c>
      <c r="F3702" t="s">
        <v>40</v>
      </c>
      <c r="G3702" t="s">
        <v>50</v>
      </c>
      <c r="H3702" t="s">
        <v>51</v>
      </c>
      <c r="I3702">
        <v>7.3</v>
      </c>
      <c r="J3702" t="s">
        <v>25</v>
      </c>
      <c r="K3702" s="1">
        <v>42549</v>
      </c>
      <c r="L3702"/>
      <c r="M3702">
        <v>9.33</v>
      </c>
      <c r="N3702">
        <v>39871</v>
      </c>
      <c r="O3702">
        <v>2</v>
      </c>
      <c r="P3702" t="s">
        <v>65</v>
      </c>
      <c r="Q3702">
        <v>0</v>
      </c>
      <c r="R3702">
        <v>6</v>
      </c>
      <c r="S3702" t="s">
        <v>272</v>
      </c>
      <c r="T3702" t="s">
        <v>26</v>
      </c>
    </row>
    <row r="3703" spans="1:20" x14ac:dyDescent="0.3">
      <c r="A3703" t="s">
        <v>3873</v>
      </c>
      <c r="B3703" t="s">
        <v>29</v>
      </c>
      <c r="C3703">
        <v>32</v>
      </c>
      <c r="D3703" t="s">
        <v>20</v>
      </c>
      <c r="E3703" t="s">
        <v>53</v>
      </c>
      <c r="F3703" t="s">
        <v>45</v>
      </c>
      <c r="G3703" t="s">
        <v>164</v>
      </c>
      <c r="H3703" t="s">
        <v>24</v>
      </c>
      <c r="I3703">
        <v>11.9</v>
      </c>
      <c r="J3703" t="s">
        <v>25</v>
      </c>
      <c r="K3703" s="1">
        <v>41405</v>
      </c>
      <c r="L3703"/>
      <c r="M3703">
        <v>12.47</v>
      </c>
      <c r="N3703">
        <v>53825</v>
      </c>
      <c r="O3703">
        <v>4</v>
      </c>
      <c r="P3703" t="s">
        <v>26</v>
      </c>
      <c r="Q3703">
        <v>1</v>
      </c>
      <c r="R3703">
        <v>9</v>
      </c>
      <c r="S3703" t="s">
        <v>99</v>
      </c>
      <c r="T3703" t="s">
        <v>26</v>
      </c>
    </row>
    <row r="3704" spans="1:20" x14ac:dyDescent="0.3">
      <c r="A3704" t="s">
        <v>3874</v>
      </c>
      <c r="B3704" t="s">
        <v>29</v>
      </c>
      <c r="C3704">
        <v>30</v>
      </c>
      <c r="D3704" t="s">
        <v>20</v>
      </c>
      <c r="E3704" t="s">
        <v>39</v>
      </c>
      <c r="F3704" t="s">
        <v>82</v>
      </c>
      <c r="G3704" t="s">
        <v>83</v>
      </c>
      <c r="H3704" t="s">
        <v>84</v>
      </c>
      <c r="I3704">
        <v>8.1999999999999993</v>
      </c>
      <c r="J3704" t="s">
        <v>25</v>
      </c>
      <c r="K3704" s="1">
        <v>45792</v>
      </c>
      <c r="L3704"/>
      <c r="M3704">
        <v>0.45</v>
      </c>
      <c r="N3704">
        <v>45921</v>
      </c>
      <c r="O3704">
        <v>2</v>
      </c>
      <c r="P3704" t="s">
        <v>26</v>
      </c>
      <c r="Q3704">
        <v>2</v>
      </c>
      <c r="R3704">
        <v>8</v>
      </c>
      <c r="S3704" t="s">
        <v>609</v>
      </c>
      <c r="T3704" t="s">
        <v>26</v>
      </c>
    </row>
    <row r="3705" spans="1:20" x14ac:dyDescent="0.3">
      <c r="A3705" t="s">
        <v>3875</v>
      </c>
      <c r="B3705" t="s">
        <v>29</v>
      </c>
      <c r="C3705">
        <v>35</v>
      </c>
      <c r="D3705" t="s">
        <v>179</v>
      </c>
      <c r="E3705" t="s">
        <v>53</v>
      </c>
      <c r="F3705" t="s">
        <v>32</v>
      </c>
      <c r="G3705" t="s">
        <v>33</v>
      </c>
      <c r="H3705" t="s">
        <v>51</v>
      </c>
      <c r="I3705">
        <v>4</v>
      </c>
      <c r="J3705" t="s">
        <v>25</v>
      </c>
      <c r="K3705" s="1">
        <v>44720</v>
      </c>
      <c r="L3705"/>
      <c r="M3705">
        <v>3.39</v>
      </c>
      <c r="N3705">
        <v>34606</v>
      </c>
      <c r="O3705">
        <v>3</v>
      </c>
      <c r="P3705" t="s">
        <v>26</v>
      </c>
      <c r="Q3705">
        <v>1</v>
      </c>
      <c r="R3705">
        <v>4</v>
      </c>
      <c r="S3705" t="s">
        <v>601</v>
      </c>
      <c r="T3705" t="s">
        <v>26</v>
      </c>
    </row>
    <row r="3706" spans="1:20" x14ac:dyDescent="0.3">
      <c r="A3706" t="s">
        <v>3876</v>
      </c>
      <c r="B3706" t="s">
        <v>29</v>
      </c>
      <c r="C3706">
        <v>43</v>
      </c>
      <c r="D3706" t="s">
        <v>30</v>
      </c>
      <c r="E3706" t="s">
        <v>44</v>
      </c>
      <c r="F3706" t="s">
        <v>45</v>
      </c>
      <c r="G3706" t="s">
        <v>98</v>
      </c>
      <c r="H3706" t="s">
        <v>51</v>
      </c>
      <c r="I3706">
        <v>20.3</v>
      </c>
      <c r="J3706" t="s">
        <v>25</v>
      </c>
      <c r="K3706" s="1">
        <v>45324</v>
      </c>
      <c r="L3706"/>
      <c r="M3706">
        <v>1.74</v>
      </c>
      <c r="N3706">
        <v>83705</v>
      </c>
      <c r="O3706">
        <v>3</v>
      </c>
      <c r="P3706" t="s">
        <v>26</v>
      </c>
      <c r="Q3706">
        <v>6</v>
      </c>
      <c r="R3706">
        <v>4</v>
      </c>
      <c r="S3706" t="s">
        <v>330</v>
      </c>
      <c r="T3706" t="s">
        <v>26</v>
      </c>
    </row>
    <row r="3707" spans="1:20" x14ac:dyDescent="0.3">
      <c r="A3707" t="s">
        <v>720</v>
      </c>
      <c r="B3707" t="s">
        <v>19</v>
      </c>
      <c r="C3707">
        <v>36</v>
      </c>
      <c r="D3707" t="s">
        <v>20</v>
      </c>
      <c r="E3707" t="s">
        <v>53</v>
      </c>
      <c r="F3707" t="s">
        <v>54</v>
      </c>
      <c r="G3707" t="s">
        <v>55</v>
      </c>
      <c r="H3707" t="s">
        <v>47</v>
      </c>
      <c r="I3707">
        <v>3.7</v>
      </c>
      <c r="J3707" t="s">
        <v>25</v>
      </c>
      <c r="K3707" s="1">
        <v>39623</v>
      </c>
      <c r="L3707"/>
      <c r="M3707">
        <v>17.34</v>
      </c>
      <c r="N3707">
        <v>42204</v>
      </c>
      <c r="O3707">
        <v>4</v>
      </c>
      <c r="P3707" t="s">
        <v>26</v>
      </c>
      <c r="Q3707">
        <v>1</v>
      </c>
      <c r="R3707">
        <v>8</v>
      </c>
      <c r="T3707" t="s">
        <v>26</v>
      </c>
    </row>
    <row r="3708" spans="1:20" x14ac:dyDescent="0.3">
      <c r="A3708" t="s">
        <v>3877</v>
      </c>
      <c r="B3708" t="s">
        <v>19</v>
      </c>
      <c r="C3708">
        <v>33</v>
      </c>
      <c r="D3708" t="s">
        <v>20</v>
      </c>
      <c r="E3708" t="s">
        <v>36</v>
      </c>
      <c r="F3708" t="s">
        <v>45</v>
      </c>
      <c r="G3708" t="s">
        <v>164</v>
      </c>
      <c r="H3708" t="s">
        <v>84</v>
      </c>
      <c r="I3708">
        <v>7.6</v>
      </c>
      <c r="J3708" t="s">
        <v>25</v>
      </c>
      <c r="K3708" s="1">
        <v>44756</v>
      </c>
      <c r="L3708"/>
      <c r="M3708">
        <v>3.29</v>
      </c>
      <c r="N3708">
        <v>51821</v>
      </c>
      <c r="O3708">
        <v>3</v>
      </c>
      <c r="P3708" t="s">
        <v>26</v>
      </c>
      <c r="Q3708">
        <v>0</v>
      </c>
      <c r="R3708">
        <v>5</v>
      </c>
      <c r="S3708" t="s">
        <v>233</v>
      </c>
      <c r="T3708" t="s">
        <v>26</v>
      </c>
    </row>
    <row r="3709" spans="1:20" x14ac:dyDescent="0.3">
      <c r="A3709" t="s">
        <v>3878</v>
      </c>
      <c r="B3709" t="s">
        <v>29</v>
      </c>
      <c r="C3709">
        <v>36</v>
      </c>
      <c r="D3709" t="s">
        <v>30</v>
      </c>
      <c r="E3709" t="s">
        <v>21</v>
      </c>
      <c r="F3709" t="s">
        <v>92</v>
      </c>
      <c r="G3709" t="s">
        <v>93</v>
      </c>
      <c r="H3709" t="s">
        <v>47</v>
      </c>
      <c r="I3709">
        <v>13.8</v>
      </c>
      <c r="J3709" t="s">
        <v>25</v>
      </c>
      <c r="K3709" s="1">
        <v>42812</v>
      </c>
      <c r="L3709"/>
      <c r="M3709">
        <v>8.61</v>
      </c>
      <c r="N3709">
        <v>64149</v>
      </c>
      <c r="O3709">
        <v>4</v>
      </c>
      <c r="P3709" t="s">
        <v>26</v>
      </c>
      <c r="Q3709">
        <v>1</v>
      </c>
      <c r="R3709">
        <v>6</v>
      </c>
      <c r="S3709" t="s">
        <v>903</v>
      </c>
      <c r="T3709" t="s">
        <v>26</v>
      </c>
    </row>
    <row r="3710" spans="1:20" x14ac:dyDescent="0.3">
      <c r="A3710" t="s">
        <v>86</v>
      </c>
      <c r="B3710" t="s">
        <v>19</v>
      </c>
      <c r="C3710">
        <v>33</v>
      </c>
      <c r="D3710" t="s">
        <v>30</v>
      </c>
      <c r="E3710" t="s">
        <v>21</v>
      </c>
      <c r="F3710" t="s">
        <v>82</v>
      </c>
      <c r="G3710" t="s">
        <v>107</v>
      </c>
      <c r="H3710" t="s">
        <v>51</v>
      </c>
      <c r="I3710">
        <v>9.9</v>
      </c>
      <c r="J3710" t="s">
        <v>25</v>
      </c>
      <c r="K3710" s="1">
        <v>39611</v>
      </c>
      <c r="L3710" s="1">
        <v>45729</v>
      </c>
      <c r="M3710">
        <v>16.75</v>
      </c>
      <c r="N3710">
        <v>49418</v>
      </c>
      <c r="O3710">
        <v>1</v>
      </c>
      <c r="P3710" t="s">
        <v>26</v>
      </c>
      <c r="Q3710">
        <v>3</v>
      </c>
      <c r="R3710">
        <v>5</v>
      </c>
      <c r="T3710" t="s">
        <v>65</v>
      </c>
    </row>
    <row r="3711" spans="1:20" x14ac:dyDescent="0.3">
      <c r="A3711" t="s">
        <v>3879</v>
      </c>
      <c r="B3711" t="s">
        <v>19</v>
      </c>
      <c r="C3711">
        <v>23</v>
      </c>
      <c r="D3711" t="s">
        <v>20</v>
      </c>
      <c r="E3711" t="s">
        <v>63</v>
      </c>
      <c r="F3711" t="s">
        <v>22</v>
      </c>
      <c r="G3711" t="s">
        <v>23</v>
      </c>
      <c r="H3711" t="s">
        <v>51</v>
      </c>
      <c r="I3711">
        <v>2.2000000000000002</v>
      </c>
      <c r="J3711" t="s">
        <v>25</v>
      </c>
      <c r="K3711" s="1">
        <v>40005</v>
      </c>
      <c r="L3711"/>
      <c r="M3711">
        <v>16.3</v>
      </c>
      <c r="N3711">
        <v>39251</v>
      </c>
      <c r="O3711">
        <v>4</v>
      </c>
      <c r="P3711" t="s">
        <v>26</v>
      </c>
      <c r="Q3711">
        <v>2</v>
      </c>
      <c r="R3711">
        <v>5</v>
      </c>
      <c r="S3711" t="s">
        <v>73</v>
      </c>
      <c r="T3711" t="s">
        <v>26</v>
      </c>
    </row>
    <row r="3712" spans="1:20" x14ac:dyDescent="0.3">
      <c r="A3712" t="s">
        <v>3880</v>
      </c>
      <c r="B3712" t="s">
        <v>29</v>
      </c>
      <c r="C3712">
        <v>33</v>
      </c>
      <c r="D3712" t="s">
        <v>30</v>
      </c>
      <c r="E3712" t="s">
        <v>31</v>
      </c>
      <c r="F3712" t="s">
        <v>54</v>
      </c>
      <c r="G3712" t="s">
        <v>77</v>
      </c>
      <c r="H3712" t="s">
        <v>24</v>
      </c>
      <c r="I3712">
        <v>13</v>
      </c>
      <c r="J3712" t="s">
        <v>25</v>
      </c>
      <c r="K3712" s="1">
        <v>40561</v>
      </c>
      <c r="L3712"/>
      <c r="M3712">
        <v>14.78</v>
      </c>
      <c r="N3712">
        <v>58134</v>
      </c>
      <c r="O3712">
        <v>2</v>
      </c>
      <c r="P3712" t="s">
        <v>26</v>
      </c>
      <c r="Q3712">
        <v>2</v>
      </c>
      <c r="R3712">
        <v>11</v>
      </c>
      <c r="S3712" t="s">
        <v>320</v>
      </c>
      <c r="T3712" t="s">
        <v>26</v>
      </c>
    </row>
    <row r="3713" spans="1:20" x14ac:dyDescent="0.3">
      <c r="A3713" t="s">
        <v>3881</v>
      </c>
      <c r="B3713" t="s">
        <v>29</v>
      </c>
      <c r="C3713">
        <v>42</v>
      </c>
      <c r="D3713" t="s">
        <v>30</v>
      </c>
      <c r="E3713" t="s">
        <v>58</v>
      </c>
      <c r="F3713" t="s">
        <v>45</v>
      </c>
      <c r="G3713" t="s">
        <v>46</v>
      </c>
      <c r="H3713" t="s">
        <v>24</v>
      </c>
      <c r="I3713">
        <v>8.1999999999999993</v>
      </c>
      <c r="J3713" t="s">
        <v>25</v>
      </c>
      <c r="K3713" s="1">
        <v>43509</v>
      </c>
      <c r="L3713"/>
      <c r="M3713">
        <v>6.7</v>
      </c>
      <c r="N3713">
        <v>48057</v>
      </c>
      <c r="O3713">
        <v>2</v>
      </c>
      <c r="P3713" t="s">
        <v>26</v>
      </c>
      <c r="Q3713">
        <v>3</v>
      </c>
      <c r="R3713">
        <v>1</v>
      </c>
      <c r="S3713" t="s">
        <v>160</v>
      </c>
      <c r="T3713" t="s">
        <v>26</v>
      </c>
    </row>
    <row r="3714" spans="1:20" x14ac:dyDescent="0.3">
      <c r="A3714" t="s">
        <v>3882</v>
      </c>
      <c r="B3714" t="s">
        <v>29</v>
      </c>
      <c r="C3714">
        <v>32</v>
      </c>
      <c r="D3714" t="s">
        <v>30</v>
      </c>
      <c r="E3714" t="s">
        <v>63</v>
      </c>
      <c r="F3714" t="s">
        <v>82</v>
      </c>
      <c r="G3714" t="s">
        <v>107</v>
      </c>
      <c r="H3714" t="s">
        <v>24</v>
      </c>
      <c r="I3714">
        <v>9</v>
      </c>
      <c r="J3714" t="s">
        <v>25</v>
      </c>
      <c r="K3714" s="1">
        <v>40271</v>
      </c>
      <c r="L3714"/>
      <c r="M3714">
        <v>15.57</v>
      </c>
      <c r="N3714">
        <v>52620</v>
      </c>
      <c r="O3714">
        <v>4</v>
      </c>
      <c r="P3714" t="s">
        <v>26</v>
      </c>
      <c r="Q3714">
        <v>0</v>
      </c>
      <c r="R3714">
        <v>9</v>
      </c>
      <c r="S3714" t="s">
        <v>683</v>
      </c>
      <c r="T3714" t="s">
        <v>26</v>
      </c>
    </row>
    <row r="3715" spans="1:20" x14ac:dyDescent="0.3">
      <c r="A3715" t="s">
        <v>3883</v>
      </c>
      <c r="B3715" t="s">
        <v>29</v>
      </c>
      <c r="C3715">
        <v>22</v>
      </c>
      <c r="D3715" t="s">
        <v>30</v>
      </c>
      <c r="E3715" t="s">
        <v>63</v>
      </c>
      <c r="F3715" t="s">
        <v>22</v>
      </c>
      <c r="G3715" t="s">
        <v>59</v>
      </c>
      <c r="H3715" t="s">
        <v>24</v>
      </c>
      <c r="I3715">
        <v>2</v>
      </c>
      <c r="J3715" t="s">
        <v>25</v>
      </c>
      <c r="K3715" s="1">
        <v>43469</v>
      </c>
      <c r="L3715" s="1">
        <v>45370</v>
      </c>
      <c r="M3715">
        <v>5.2</v>
      </c>
      <c r="N3715">
        <v>28244</v>
      </c>
      <c r="O3715">
        <v>2</v>
      </c>
      <c r="P3715" t="s">
        <v>65</v>
      </c>
      <c r="Q3715">
        <v>0</v>
      </c>
      <c r="R3715">
        <v>2</v>
      </c>
      <c r="S3715" t="s">
        <v>399</v>
      </c>
      <c r="T3715" t="s">
        <v>65</v>
      </c>
    </row>
    <row r="3716" spans="1:20" x14ac:dyDescent="0.3">
      <c r="A3716" t="s">
        <v>3884</v>
      </c>
      <c r="B3716" t="s">
        <v>29</v>
      </c>
      <c r="C3716">
        <v>27</v>
      </c>
      <c r="D3716" t="s">
        <v>179</v>
      </c>
      <c r="E3716" t="s">
        <v>21</v>
      </c>
      <c r="F3716" t="s">
        <v>40</v>
      </c>
      <c r="G3716" t="s">
        <v>50</v>
      </c>
      <c r="H3716" t="s">
        <v>24</v>
      </c>
      <c r="I3716">
        <v>4.8</v>
      </c>
      <c r="J3716" t="s">
        <v>25</v>
      </c>
      <c r="K3716" s="1">
        <v>40671</v>
      </c>
      <c r="L3716"/>
      <c r="M3716">
        <v>14.48</v>
      </c>
      <c r="N3716">
        <v>45891</v>
      </c>
      <c r="O3716">
        <v>2</v>
      </c>
      <c r="P3716" t="s">
        <v>26</v>
      </c>
      <c r="Q3716">
        <v>0</v>
      </c>
      <c r="R3716">
        <v>4</v>
      </c>
      <c r="S3716" t="s">
        <v>1914</v>
      </c>
      <c r="T3716" t="s">
        <v>26</v>
      </c>
    </row>
    <row r="3717" spans="1:20" x14ac:dyDescent="0.3">
      <c r="A3717" t="s">
        <v>3885</v>
      </c>
      <c r="B3717" t="s">
        <v>19</v>
      </c>
      <c r="C3717">
        <v>36</v>
      </c>
      <c r="D3717" t="s">
        <v>30</v>
      </c>
      <c r="E3717" t="s">
        <v>53</v>
      </c>
      <c r="F3717" t="s">
        <v>82</v>
      </c>
      <c r="G3717" t="s">
        <v>284</v>
      </c>
      <c r="H3717" t="s">
        <v>47</v>
      </c>
      <c r="I3717">
        <v>2.2999999999999998</v>
      </c>
      <c r="J3717" t="s">
        <v>25</v>
      </c>
      <c r="K3717" s="1">
        <v>45422</v>
      </c>
      <c r="L3717"/>
      <c r="M3717">
        <v>1.47</v>
      </c>
      <c r="N3717">
        <v>24273</v>
      </c>
      <c r="O3717">
        <v>2</v>
      </c>
      <c r="P3717" t="s">
        <v>26</v>
      </c>
      <c r="Q3717">
        <v>1</v>
      </c>
      <c r="R3717">
        <v>5</v>
      </c>
      <c r="S3717" t="s">
        <v>285</v>
      </c>
      <c r="T3717" t="s">
        <v>26</v>
      </c>
    </row>
    <row r="3718" spans="1:20" x14ac:dyDescent="0.3">
      <c r="A3718" t="s">
        <v>244</v>
      </c>
      <c r="B3718" t="s">
        <v>19</v>
      </c>
      <c r="C3718">
        <v>28</v>
      </c>
      <c r="D3718" t="s">
        <v>30</v>
      </c>
      <c r="E3718" t="s">
        <v>39</v>
      </c>
      <c r="F3718" t="s">
        <v>45</v>
      </c>
      <c r="G3718" t="s">
        <v>164</v>
      </c>
      <c r="H3718" t="s">
        <v>51</v>
      </c>
      <c r="I3718">
        <v>5.7</v>
      </c>
      <c r="J3718" t="s">
        <v>25</v>
      </c>
      <c r="K3718" s="1">
        <v>40315</v>
      </c>
      <c r="L3718"/>
      <c r="M3718">
        <v>15.45</v>
      </c>
      <c r="N3718">
        <v>53415</v>
      </c>
      <c r="O3718">
        <v>3</v>
      </c>
      <c r="P3718" t="s">
        <v>26</v>
      </c>
      <c r="Q3718">
        <v>2</v>
      </c>
      <c r="R3718">
        <v>4</v>
      </c>
      <c r="T3718" t="s">
        <v>26</v>
      </c>
    </row>
    <row r="3719" spans="1:20" x14ac:dyDescent="0.3">
      <c r="A3719" t="s">
        <v>3886</v>
      </c>
      <c r="B3719" t="s">
        <v>19</v>
      </c>
      <c r="C3719">
        <v>25</v>
      </c>
      <c r="D3719" t="s">
        <v>20</v>
      </c>
      <c r="E3719" t="s">
        <v>63</v>
      </c>
      <c r="F3719" t="s">
        <v>32</v>
      </c>
      <c r="G3719" t="s">
        <v>171</v>
      </c>
      <c r="H3719" t="s">
        <v>51</v>
      </c>
      <c r="I3719">
        <v>2</v>
      </c>
      <c r="J3719" t="s">
        <v>25</v>
      </c>
      <c r="K3719" s="1">
        <v>43882</v>
      </c>
      <c r="L3719"/>
      <c r="M3719">
        <v>5.68</v>
      </c>
      <c r="N3719">
        <v>35110</v>
      </c>
      <c r="O3719">
        <v>4</v>
      </c>
      <c r="P3719" t="s">
        <v>26</v>
      </c>
      <c r="Q3719">
        <v>3</v>
      </c>
      <c r="R3719">
        <v>8</v>
      </c>
      <c r="S3719" t="s">
        <v>612</v>
      </c>
      <c r="T3719" t="s">
        <v>26</v>
      </c>
    </row>
    <row r="3720" spans="1:20" x14ac:dyDescent="0.3">
      <c r="A3720" t="s">
        <v>3887</v>
      </c>
      <c r="B3720" t="s">
        <v>29</v>
      </c>
      <c r="C3720">
        <v>30</v>
      </c>
      <c r="D3720" t="s">
        <v>30</v>
      </c>
      <c r="E3720" t="s">
        <v>44</v>
      </c>
      <c r="F3720" t="s">
        <v>22</v>
      </c>
      <c r="G3720" t="s">
        <v>59</v>
      </c>
      <c r="H3720" t="s">
        <v>24</v>
      </c>
      <c r="I3720">
        <v>8.5</v>
      </c>
      <c r="J3720" t="s">
        <v>25</v>
      </c>
      <c r="K3720" s="1">
        <v>41759</v>
      </c>
      <c r="L3720" s="1">
        <v>45907</v>
      </c>
      <c r="M3720">
        <v>11.36</v>
      </c>
      <c r="N3720">
        <v>43605</v>
      </c>
      <c r="O3720">
        <v>3</v>
      </c>
      <c r="P3720" t="s">
        <v>26</v>
      </c>
      <c r="Q3720">
        <v>1</v>
      </c>
      <c r="R3720">
        <v>6</v>
      </c>
      <c r="S3720" t="s">
        <v>822</v>
      </c>
      <c r="T3720" t="s">
        <v>65</v>
      </c>
    </row>
    <row r="3721" spans="1:20" x14ac:dyDescent="0.3">
      <c r="A3721" t="s">
        <v>3888</v>
      </c>
      <c r="B3721" t="s">
        <v>29</v>
      </c>
      <c r="C3721">
        <v>41</v>
      </c>
      <c r="D3721" t="s">
        <v>20</v>
      </c>
      <c r="E3721" t="s">
        <v>39</v>
      </c>
      <c r="F3721" t="s">
        <v>45</v>
      </c>
      <c r="G3721" t="s">
        <v>46</v>
      </c>
      <c r="H3721" t="s">
        <v>51</v>
      </c>
      <c r="I3721">
        <v>10.1</v>
      </c>
      <c r="J3721" t="s">
        <v>25</v>
      </c>
      <c r="K3721" s="1">
        <v>43847</v>
      </c>
      <c r="L3721"/>
      <c r="M3721">
        <v>5.78</v>
      </c>
      <c r="N3721">
        <v>53928</v>
      </c>
      <c r="O3721">
        <v>4</v>
      </c>
      <c r="P3721" t="s">
        <v>26</v>
      </c>
      <c r="Q3721">
        <v>0</v>
      </c>
      <c r="R3721">
        <v>6</v>
      </c>
      <c r="S3721" t="s">
        <v>1503</v>
      </c>
      <c r="T3721" t="s">
        <v>26</v>
      </c>
    </row>
    <row r="3722" spans="1:20" x14ac:dyDescent="0.3">
      <c r="A3722" t="s">
        <v>3889</v>
      </c>
      <c r="B3722" t="s">
        <v>29</v>
      </c>
      <c r="C3722">
        <v>33</v>
      </c>
      <c r="D3722" t="s">
        <v>30</v>
      </c>
      <c r="E3722" t="s">
        <v>21</v>
      </c>
      <c r="F3722" t="s">
        <v>40</v>
      </c>
      <c r="G3722" t="s">
        <v>41</v>
      </c>
      <c r="H3722" t="s">
        <v>24</v>
      </c>
      <c r="I3722">
        <v>6.9</v>
      </c>
      <c r="J3722" t="s">
        <v>25</v>
      </c>
      <c r="K3722" s="1">
        <v>39743</v>
      </c>
      <c r="L3722" s="1">
        <v>40460</v>
      </c>
      <c r="M3722">
        <v>1.96</v>
      </c>
      <c r="N3722">
        <v>43283</v>
      </c>
      <c r="O3722">
        <v>3</v>
      </c>
      <c r="P3722" t="s">
        <v>26</v>
      </c>
      <c r="Q3722">
        <v>2</v>
      </c>
      <c r="R3722">
        <v>6</v>
      </c>
      <c r="S3722" t="s">
        <v>1203</v>
      </c>
      <c r="T3722" t="s">
        <v>65</v>
      </c>
    </row>
    <row r="3723" spans="1:20" x14ac:dyDescent="0.3">
      <c r="A3723" t="s">
        <v>3890</v>
      </c>
      <c r="B3723" t="s">
        <v>19</v>
      </c>
      <c r="C3723">
        <v>39</v>
      </c>
      <c r="D3723" t="s">
        <v>30</v>
      </c>
      <c r="E3723" t="s">
        <v>21</v>
      </c>
      <c r="F3723" t="s">
        <v>40</v>
      </c>
      <c r="G3723" t="s">
        <v>96</v>
      </c>
      <c r="H3723" t="s">
        <v>51</v>
      </c>
      <c r="I3723">
        <v>11.6</v>
      </c>
      <c r="J3723" t="s">
        <v>25</v>
      </c>
      <c r="K3723" s="1">
        <v>40364</v>
      </c>
      <c r="L3723"/>
      <c r="M3723">
        <v>15.32</v>
      </c>
      <c r="N3723">
        <v>59077</v>
      </c>
      <c r="O3723">
        <v>3</v>
      </c>
      <c r="P3723" t="s">
        <v>26</v>
      </c>
      <c r="Q3723">
        <v>1</v>
      </c>
      <c r="R3723">
        <v>6</v>
      </c>
      <c r="S3723" t="s">
        <v>807</v>
      </c>
      <c r="T3723" t="s">
        <v>26</v>
      </c>
    </row>
    <row r="3724" spans="1:20" x14ac:dyDescent="0.3">
      <c r="A3724" t="s">
        <v>3891</v>
      </c>
      <c r="B3724" t="s">
        <v>29</v>
      </c>
      <c r="C3724">
        <v>27</v>
      </c>
      <c r="D3724" t="s">
        <v>30</v>
      </c>
      <c r="E3724" t="s">
        <v>39</v>
      </c>
      <c r="F3724" t="s">
        <v>22</v>
      </c>
      <c r="G3724" t="s">
        <v>59</v>
      </c>
      <c r="H3724" t="s">
        <v>24</v>
      </c>
      <c r="I3724">
        <v>7</v>
      </c>
      <c r="J3724" t="s">
        <v>25</v>
      </c>
      <c r="K3724" s="1">
        <v>44585</v>
      </c>
      <c r="L3724"/>
      <c r="M3724">
        <v>3.76</v>
      </c>
      <c r="N3724">
        <v>51508</v>
      </c>
      <c r="O3724">
        <v>3</v>
      </c>
      <c r="P3724" t="s">
        <v>65</v>
      </c>
      <c r="Q3724">
        <v>3</v>
      </c>
      <c r="R3724">
        <v>4</v>
      </c>
      <c r="S3724" t="s">
        <v>760</v>
      </c>
      <c r="T3724" t="s">
        <v>26</v>
      </c>
    </row>
    <row r="3725" spans="1:20" x14ac:dyDescent="0.3">
      <c r="A3725" t="s">
        <v>3892</v>
      </c>
      <c r="B3725" t="s">
        <v>19</v>
      </c>
      <c r="C3725">
        <v>22</v>
      </c>
      <c r="D3725" t="s">
        <v>20</v>
      </c>
      <c r="E3725" t="s">
        <v>39</v>
      </c>
      <c r="F3725" t="s">
        <v>22</v>
      </c>
      <c r="G3725" t="s">
        <v>23</v>
      </c>
      <c r="H3725" t="s">
        <v>24</v>
      </c>
      <c r="I3725">
        <v>1.7</v>
      </c>
      <c r="J3725" t="s">
        <v>25</v>
      </c>
      <c r="K3725" s="1">
        <v>43671</v>
      </c>
      <c r="L3725"/>
      <c r="M3725">
        <v>6.26</v>
      </c>
      <c r="N3725">
        <v>40493</v>
      </c>
      <c r="O3725">
        <v>2</v>
      </c>
      <c r="P3725" t="s">
        <v>26</v>
      </c>
      <c r="Q3725">
        <v>2</v>
      </c>
      <c r="R3725">
        <v>3</v>
      </c>
      <c r="S3725" t="s">
        <v>289</v>
      </c>
      <c r="T3725" t="s">
        <v>26</v>
      </c>
    </row>
    <row r="3726" spans="1:20" x14ac:dyDescent="0.3">
      <c r="A3726" t="s">
        <v>3893</v>
      </c>
      <c r="B3726" t="s">
        <v>29</v>
      </c>
      <c r="C3726">
        <v>28</v>
      </c>
      <c r="D3726" t="s">
        <v>20</v>
      </c>
      <c r="E3726" t="s">
        <v>63</v>
      </c>
      <c r="F3726" t="s">
        <v>45</v>
      </c>
      <c r="G3726" t="s">
        <v>164</v>
      </c>
      <c r="H3726" t="s">
        <v>24</v>
      </c>
      <c r="I3726">
        <v>8</v>
      </c>
      <c r="J3726" t="s">
        <v>25</v>
      </c>
      <c r="K3726" s="1">
        <v>44348</v>
      </c>
      <c r="L3726"/>
      <c r="M3726">
        <v>4.41</v>
      </c>
      <c r="N3726">
        <v>52907</v>
      </c>
      <c r="O3726">
        <v>2</v>
      </c>
      <c r="P3726" t="s">
        <v>65</v>
      </c>
      <c r="Q3726">
        <v>1</v>
      </c>
      <c r="R3726">
        <v>5</v>
      </c>
      <c r="S3726" t="s">
        <v>1002</v>
      </c>
      <c r="T3726" t="s">
        <v>26</v>
      </c>
    </row>
    <row r="3727" spans="1:20" x14ac:dyDescent="0.3">
      <c r="A3727" t="s">
        <v>3894</v>
      </c>
      <c r="B3727" t="s">
        <v>19</v>
      </c>
      <c r="C3727">
        <v>29</v>
      </c>
      <c r="D3727" t="s">
        <v>30</v>
      </c>
      <c r="E3727" t="s">
        <v>21</v>
      </c>
      <c r="F3727" t="s">
        <v>54</v>
      </c>
      <c r="G3727" t="s">
        <v>77</v>
      </c>
      <c r="H3727" t="s">
        <v>24</v>
      </c>
      <c r="I3727">
        <v>3</v>
      </c>
      <c r="J3727" t="s">
        <v>25</v>
      </c>
      <c r="K3727" s="1">
        <v>44288</v>
      </c>
      <c r="L3727"/>
      <c r="M3727">
        <v>4.57</v>
      </c>
      <c r="N3727">
        <v>33399</v>
      </c>
      <c r="O3727">
        <v>2</v>
      </c>
      <c r="P3727" t="s">
        <v>65</v>
      </c>
      <c r="Q3727">
        <v>2</v>
      </c>
      <c r="R3727">
        <v>5</v>
      </c>
      <c r="S3727" t="s">
        <v>256</v>
      </c>
      <c r="T3727" t="s">
        <v>26</v>
      </c>
    </row>
    <row r="3728" spans="1:20" x14ac:dyDescent="0.3">
      <c r="A3728" t="s">
        <v>3895</v>
      </c>
      <c r="B3728" t="s">
        <v>19</v>
      </c>
      <c r="C3728">
        <v>27</v>
      </c>
      <c r="D3728" t="s">
        <v>20</v>
      </c>
      <c r="E3728" t="s">
        <v>36</v>
      </c>
      <c r="F3728" t="s">
        <v>40</v>
      </c>
      <c r="G3728" t="s">
        <v>41</v>
      </c>
      <c r="H3728" t="s">
        <v>24</v>
      </c>
      <c r="I3728">
        <v>3.7</v>
      </c>
      <c r="J3728" t="s">
        <v>25</v>
      </c>
      <c r="K3728" s="1">
        <v>41258</v>
      </c>
      <c r="L3728"/>
      <c r="M3728">
        <v>12.87</v>
      </c>
      <c r="N3728">
        <v>35649</v>
      </c>
      <c r="O3728">
        <v>4</v>
      </c>
      <c r="P3728" t="s">
        <v>26</v>
      </c>
      <c r="Q3728">
        <v>3</v>
      </c>
      <c r="R3728">
        <v>4</v>
      </c>
      <c r="S3728" t="s">
        <v>49</v>
      </c>
      <c r="T3728" t="s">
        <v>26</v>
      </c>
    </row>
    <row r="3729" spans="1:20" x14ac:dyDescent="0.3">
      <c r="A3729" t="s">
        <v>3896</v>
      </c>
      <c r="B3729" t="s">
        <v>19</v>
      </c>
      <c r="C3729">
        <v>26</v>
      </c>
      <c r="D3729" t="s">
        <v>20</v>
      </c>
      <c r="E3729" t="s">
        <v>31</v>
      </c>
      <c r="F3729" t="s">
        <v>22</v>
      </c>
      <c r="G3729" t="s">
        <v>74</v>
      </c>
      <c r="H3729" t="s">
        <v>24</v>
      </c>
      <c r="I3729">
        <v>1.8</v>
      </c>
      <c r="J3729" t="s">
        <v>25</v>
      </c>
      <c r="K3729" s="1">
        <v>41716</v>
      </c>
      <c r="L3729" s="1">
        <v>45375</v>
      </c>
      <c r="M3729">
        <v>10.02</v>
      </c>
      <c r="N3729">
        <v>39697</v>
      </c>
      <c r="O3729">
        <v>4</v>
      </c>
      <c r="P3729" t="s">
        <v>26</v>
      </c>
      <c r="Q3729">
        <v>4</v>
      </c>
      <c r="R3729">
        <v>7</v>
      </c>
      <c r="S3729" t="s">
        <v>434</v>
      </c>
      <c r="T3729" t="s">
        <v>65</v>
      </c>
    </row>
    <row r="3730" spans="1:20" x14ac:dyDescent="0.3">
      <c r="A3730" t="s">
        <v>3897</v>
      </c>
      <c r="B3730" t="s">
        <v>19</v>
      </c>
      <c r="C3730">
        <v>34</v>
      </c>
      <c r="D3730" t="s">
        <v>20</v>
      </c>
      <c r="E3730" t="s">
        <v>58</v>
      </c>
      <c r="F3730" t="s">
        <v>92</v>
      </c>
      <c r="G3730" t="s">
        <v>246</v>
      </c>
      <c r="H3730" t="s">
        <v>24</v>
      </c>
      <c r="I3730">
        <v>14</v>
      </c>
      <c r="J3730" t="s">
        <v>85</v>
      </c>
      <c r="K3730" s="1">
        <v>44056</v>
      </c>
      <c r="L3730"/>
      <c r="M3730">
        <v>5.21</v>
      </c>
      <c r="N3730">
        <v>58553</v>
      </c>
      <c r="O3730">
        <v>3</v>
      </c>
      <c r="P3730" t="s">
        <v>26</v>
      </c>
      <c r="Q3730">
        <v>1</v>
      </c>
      <c r="R3730">
        <v>6</v>
      </c>
      <c r="S3730" t="s">
        <v>1367</v>
      </c>
      <c r="T3730" t="s">
        <v>26</v>
      </c>
    </row>
    <row r="3731" spans="1:20" x14ac:dyDescent="0.3">
      <c r="A3731" t="s">
        <v>3898</v>
      </c>
      <c r="B3731" t="s">
        <v>29</v>
      </c>
      <c r="C3731">
        <v>21</v>
      </c>
      <c r="D3731" t="s">
        <v>30</v>
      </c>
      <c r="E3731" t="s">
        <v>44</v>
      </c>
      <c r="F3731" t="s">
        <v>22</v>
      </c>
      <c r="G3731" t="s">
        <v>74</v>
      </c>
      <c r="H3731" t="s">
        <v>84</v>
      </c>
      <c r="I3731">
        <v>1</v>
      </c>
      <c r="J3731" t="s">
        <v>25</v>
      </c>
      <c r="K3731" s="1">
        <v>41138</v>
      </c>
      <c r="L3731"/>
      <c r="M3731">
        <v>13.2</v>
      </c>
      <c r="N3731">
        <v>38504</v>
      </c>
      <c r="O3731">
        <v>2</v>
      </c>
      <c r="P3731" t="s">
        <v>26</v>
      </c>
      <c r="Q3731">
        <v>1</v>
      </c>
      <c r="R3731">
        <v>6</v>
      </c>
      <c r="S3731" t="s">
        <v>387</v>
      </c>
      <c r="T3731" t="s">
        <v>26</v>
      </c>
    </row>
    <row r="3732" spans="1:20" x14ac:dyDescent="0.3">
      <c r="A3732" t="s">
        <v>3899</v>
      </c>
      <c r="B3732" t="s">
        <v>29</v>
      </c>
      <c r="C3732">
        <v>38</v>
      </c>
      <c r="D3732" t="s">
        <v>30</v>
      </c>
      <c r="E3732" t="s">
        <v>39</v>
      </c>
      <c r="F3732" t="s">
        <v>92</v>
      </c>
      <c r="G3732" t="s">
        <v>120</v>
      </c>
      <c r="H3732" t="s">
        <v>51</v>
      </c>
      <c r="I3732">
        <v>11.7</v>
      </c>
      <c r="J3732" t="s">
        <v>25</v>
      </c>
      <c r="K3732" s="1">
        <v>44261</v>
      </c>
      <c r="L3732"/>
      <c r="M3732">
        <v>4.6500000000000004</v>
      </c>
      <c r="N3732">
        <v>51776</v>
      </c>
      <c r="O3732">
        <v>3</v>
      </c>
      <c r="P3732" t="s">
        <v>65</v>
      </c>
      <c r="Q3732">
        <v>2</v>
      </c>
      <c r="R3732">
        <v>8</v>
      </c>
      <c r="S3732" t="s">
        <v>723</v>
      </c>
      <c r="T3732" t="s">
        <v>26</v>
      </c>
    </row>
    <row r="3733" spans="1:20" x14ac:dyDescent="0.3">
      <c r="A3733" t="s">
        <v>3900</v>
      </c>
      <c r="B3733" t="s">
        <v>29</v>
      </c>
      <c r="C3733">
        <v>37</v>
      </c>
      <c r="D3733" t="s">
        <v>30</v>
      </c>
      <c r="E3733" t="s">
        <v>53</v>
      </c>
      <c r="F3733" t="s">
        <v>67</v>
      </c>
      <c r="G3733" t="s">
        <v>110</v>
      </c>
      <c r="H3733" t="s">
        <v>24</v>
      </c>
      <c r="I3733">
        <v>3.5</v>
      </c>
      <c r="J3733" t="s">
        <v>25</v>
      </c>
      <c r="K3733" s="1">
        <v>42504</v>
      </c>
      <c r="L3733"/>
      <c r="M3733">
        <v>9.4600000000000009</v>
      </c>
      <c r="N3733">
        <v>44606</v>
      </c>
      <c r="O3733">
        <v>4</v>
      </c>
      <c r="P3733" t="s">
        <v>26</v>
      </c>
      <c r="Q3733">
        <v>3</v>
      </c>
      <c r="R3733">
        <v>7</v>
      </c>
      <c r="S3733" t="s">
        <v>133</v>
      </c>
      <c r="T3733" t="s">
        <v>26</v>
      </c>
    </row>
    <row r="3734" spans="1:20" x14ac:dyDescent="0.3">
      <c r="A3734" t="s">
        <v>3901</v>
      </c>
      <c r="B3734" t="s">
        <v>29</v>
      </c>
      <c r="C3734">
        <v>35</v>
      </c>
      <c r="D3734" t="s">
        <v>30</v>
      </c>
      <c r="E3734" t="s">
        <v>44</v>
      </c>
      <c r="F3734" t="s">
        <v>45</v>
      </c>
      <c r="G3734" t="s">
        <v>46</v>
      </c>
      <c r="H3734" t="s">
        <v>24</v>
      </c>
      <c r="I3734">
        <v>9.1999999999999993</v>
      </c>
      <c r="J3734" t="s">
        <v>85</v>
      </c>
      <c r="K3734" s="1">
        <v>42781</v>
      </c>
      <c r="L3734"/>
      <c r="M3734">
        <v>8.6999999999999993</v>
      </c>
      <c r="N3734">
        <v>54066</v>
      </c>
      <c r="O3734">
        <v>3</v>
      </c>
      <c r="P3734" t="s">
        <v>26</v>
      </c>
      <c r="Q3734">
        <v>3</v>
      </c>
      <c r="R3734">
        <v>7</v>
      </c>
      <c r="S3734" t="s">
        <v>244</v>
      </c>
      <c r="T3734" t="s">
        <v>26</v>
      </c>
    </row>
    <row r="3735" spans="1:20" x14ac:dyDescent="0.3">
      <c r="A3735" t="s">
        <v>3902</v>
      </c>
      <c r="B3735" t="s">
        <v>19</v>
      </c>
      <c r="C3735">
        <v>40</v>
      </c>
      <c r="D3735" t="s">
        <v>30</v>
      </c>
      <c r="E3735" t="s">
        <v>39</v>
      </c>
      <c r="F3735" t="s">
        <v>32</v>
      </c>
      <c r="G3735" t="s">
        <v>171</v>
      </c>
      <c r="H3735" t="s">
        <v>51</v>
      </c>
      <c r="I3735">
        <v>6.8</v>
      </c>
      <c r="J3735" t="s">
        <v>25</v>
      </c>
      <c r="K3735" s="1">
        <v>41678</v>
      </c>
      <c r="L3735"/>
      <c r="M3735">
        <v>11.72</v>
      </c>
      <c r="N3735">
        <v>28447</v>
      </c>
      <c r="O3735">
        <v>2</v>
      </c>
      <c r="P3735" t="s">
        <v>26</v>
      </c>
      <c r="Q3735">
        <v>2</v>
      </c>
      <c r="R3735">
        <v>5</v>
      </c>
      <c r="S3735" t="s">
        <v>529</v>
      </c>
      <c r="T3735" t="s">
        <v>26</v>
      </c>
    </row>
    <row r="3736" spans="1:20" x14ac:dyDescent="0.3">
      <c r="A3736" t="s">
        <v>3903</v>
      </c>
      <c r="B3736" t="s">
        <v>19</v>
      </c>
      <c r="C3736">
        <v>44</v>
      </c>
      <c r="D3736" t="s">
        <v>20</v>
      </c>
      <c r="E3736" t="s">
        <v>31</v>
      </c>
      <c r="F3736" t="s">
        <v>40</v>
      </c>
      <c r="G3736" t="s">
        <v>50</v>
      </c>
      <c r="H3736" t="s">
        <v>24</v>
      </c>
      <c r="I3736">
        <v>14.5</v>
      </c>
      <c r="J3736" t="s">
        <v>25</v>
      </c>
      <c r="K3736" s="1">
        <v>41904</v>
      </c>
      <c r="L3736"/>
      <c r="M3736">
        <v>11.1</v>
      </c>
      <c r="N3736">
        <v>53698</v>
      </c>
      <c r="O3736">
        <v>2</v>
      </c>
      <c r="P3736" t="s">
        <v>65</v>
      </c>
      <c r="Q3736">
        <v>2</v>
      </c>
      <c r="R3736">
        <v>10</v>
      </c>
      <c r="S3736" t="s">
        <v>240</v>
      </c>
      <c r="T3736" t="s">
        <v>26</v>
      </c>
    </row>
    <row r="3737" spans="1:20" x14ac:dyDescent="0.3">
      <c r="A3737" t="s">
        <v>3904</v>
      </c>
      <c r="B3737" t="s">
        <v>19</v>
      </c>
      <c r="C3737">
        <v>33</v>
      </c>
      <c r="D3737" t="s">
        <v>30</v>
      </c>
      <c r="E3737" t="s">
        <v>53</v>
      </c>
      <c r="F3737" t="s">
        <v>67</v>
      </c>
      <c r="G3737" t="s">
        <v>110</v>
      </c>
      <c r="H3737" t="s">
        <v>24</v>
      </c>
      <c r="I3737">
        <v>5</v>
      </c>
      <c r="J3737" t="s">
        <v>25</v>
      </c>
      <c r="K3737" s="1">
        <v>40678</v>
      </c>
      <c r="L3737"/>
      <c r="M3737">
        <v>14.46</v>
      </c>
      <c r="N3737">
        <v>54723</v>
      </c>
      <c r="O3737">
        <v>4</v>
      </c>
      <c r="P3737" t="s">
        <v>26</v>
      </c>
      <c r="Q3737">
        <v>1</v>
      </c>
      <c r="R3737">
        <v>5</v>
      </c>
      <c r="S3737" t="s">
        <v>463</v>
      </c>
      <c r="T3737" t="s">
        <v>26</v>
      </c>
    </row>
    <row r="3738" spans="1:20" x14ac:dyDescent="0.3">
      <c r="A3738" t="s">
        <v>3905</v>
      </c>
      <c r="B3738" t="s">
        <v>29</v>
      </c>
      <c r="C3738">
        <v>21</v>
      </c>
      <c r="D3738" t="s">
        <v>20</v>
      </c>
      <c r="E3738" t="s">
        <v>63</v>
      </c>
      <c r="F3738" t="s">
        <v>22</v>
      </c>
      <c r="G3738" t="s">
        <v>23</v>
      </c>
      <c r="H3738" t="s">
        <v>24</v>
      </c>
      <c r="I3738">
        <v>0</v>
      </c>
      <c r="J3738" t="s">
        <v>25</v>
      </c>
      <c r="K3738" s="1">
        <v>44703</v>
      </c>
      <c r="L3738"/>
      <c r="M3738">
        <v>3.44</v>
      </c>
      <c r="N3738">
        <v>36306</v>
      </c>
      <c r="O3738">
        <v>3</v>
      </c>
      <c r="P3738" t="s">
        <v>26</v>
      </c>
      <c r="Q3738">
        <v>0</v>
      </c>
      <c r="R3738">
        <v>12</v>
      </c>
      <c r="S3738" t="s">
        <v>185</v>
      </c>
      <c r="T3738" t="s">
        <v>26</v>
      </c>
    </row>
    <row r="3739" spans="1:20" x14ac:dyDescent="0.3">
      <c r="A3739" t="s">
        <v>3906</v>
      </c>
      <c r="B3739" t="s">
        <v>19</v>
      </c>
      <c r="C3739">
        <v>24</v>
      </c>
      <c r="D3739" t="s">
        <v>30</v>
      </c>
      <c r="E3739" t="s">
        <v>53</v>
      </c>
      <c r="F3739" t="s">
        <v>22</v>
      </c>
      <c r="G3739" t="s">
        <v>23</v>
      </c>
      <c r="H3739" t="s">
        <v>51</v>
      </c>
      <c r="I3739">
        <v>4</v>
      </c>
      <c r="J3739" t="s">
        <v>25</v>
      </c>
      <c r="K3739" s="1">
        <v>42077</v>
      </c>
      <c r="L3739"/>
      <c r="M3739">
        <v>10.63</v>
      </c>
      <c r="N3739">
        <v>44483</v>
      </c>
      <c r="O3739">
        <v>3</v>
      </c>
      <c r="P3739" t="s">
        <v>26</v>
      </c>
      <c r="Q3739">
        <v>3</v>
      </c>
      <c r="R3739">
        <v>7</v>
      </c>
      <c r="S3739" t="s">
        <v>27</v>
      </c>
      <c r="T3739" t="s">
        <v>26</v>
      </c>
    </row>
    <row r="3740" spans="1:20" x14ac:dyDescent="0.3">
      <c r="A3740" t="s">
        <v>3907</v>
      </c>
      <c r="B3740" t="s">
        <v>29</v>
      </c>
      <c r="C3740">
        <v>25</v>
      </c>
      <c r="D3740" t="s">
        <v>30</v>
      </c>
      <c r="E3740" t="s">
        <v>21</v>
      </c>
      <c r="F3740" t="s">
        <v>40</v>
      </c>
      <c r="G3740" t="s">
        <v>50</v>
      </c>
      <c r="H3740" t="s">
        <v>24</v>
      </c>
      <c r="I3740">
        <v>0.9</v>
      </c>
      <c r="J3740" t="s">
        <v>25</v>
      </c>
      <c r="K3740" s="1">
        <v>39755</v>
      </c>
      <c r="L3740"/>
      <c r="M3740">
        <v>16.98</v>
      </c>
      <c r="N3740">
        <v>34412</v>
      </c>
      <c r="O3740">
        <v>2</v>
      </c>
      <c r="P3740" t="s">
        <v>26</v>
      </c>
      <c r="Q3740">
        <v>2</v>
      </c>
      <c r="R3740">
        <v>4</v>
      </c>
      <c r="S3740" t="s">
        <v>606</v>
      </c>
      <c r="T3740" t="s">
        <v>26</v>
      </c>
    </row>
    <row r="3741" spans="1:20" x14ac:dyDescent="0.3">
      <c r="A3741" t="s">
        <v>3908</v>
      </c>
      <c r="B3741" t="s">
        <v>29</v>
      </c>
      <c r="C3741">
        <v>41</v>
      </c>
      <c r="D3741" t="s">
        <v>30</v>
      </c>
      <c r="E3741" t="s">
        <v>63</v>
      </c>
      <c r="F3741" t="s">
        <v>40</v>
      </c>
      <c r="G3741" t="s">
        <v>41</v>
      </c>
      <c r="H3741" t="s">
        <v>24</v>
      </c>
      <c r="I3741">
        <v>9.3000000000000007</v>
      </c>
      <c r="J3741" t="s">
        <v>25</v>
      </c>
      <c r="K3741" s="1">
        <v>45076</v>
      </c>
      <c r="L3741"/>
      <c r="M3741">
        <v>2.41</v>
      </c>
      <c r="N3741">
        <v>48174</v>
      </c>
      <c r="O3741">
        <v>3</v>
      </c>
      <c r="P3741" t="s">
        <v>26</v>
      </c>
      <c r="Q3741">
        <v>1</v>
      </c>
      <c r="R3741">
        <v>6</v>
      </c>
      <c r="S3741" t="s">
        <v>1914</v>
      </c>
      <c r="T3741" t="s">
        <v>26</v>
      </c>
    </row>
    <row r="3742" spans="1:20" x14ac:dyDescent="0.3">
      <c r="A3742" t="s">
        <v>3909</v>
      </c>
      <c r="B3742" t="s">
        <v>29</v>
      </c>
      <c r="C3742">
        <v>48</v>
      </c>
      <c r="D3742" t="s">
        <v>30</v>
      </c>
      <c r="E3742" t="s">
        <v>39</v>
      </c>
      <c r="F3742" t="s">
        <v>67</v>
      </c>
      <c r="G3742" t="s">
        <v>110</v>
      </c>
      <c r="H3742" t="s">
        <v>51</v>
      </c>
      <c r="I3742">
        <v>17.2</v>
      </c>
      <c r="J3742" t="s">
        <v>25</v>
      </c>
      <c r="K3742" s="1">
        <v>39474</v>
      </c>
      <c r="L3742"/>
      <c r="M3742">
        <v>17.75</v>
      </c>
      <c r="N3742">
        <v>70727</v>
      </c>
      <c r="O3742">
        <v>2</v>
      </c>
      <c r="P3742" t="s">
        <v>26</v>
      </c>
      <c r="Q3742">
        <v>1</v>
      </c>
      <c r="R3742">
        <v>5</v>
      </c>
      <c r="S3742" t="s">
        <v>80</v>
      </c>
      <c r="T3742" t="s">
        <v>26</v>
      </c>
    </row>
    <row r="3743" spans="1:20" x14ac:dyDescent="0.3">
      <c r="A3743" t="s">
        <v>326</v>
      </c>
      <c r="B3743" t="s">
        <v>19</v>
      </c>
      <c r="C3743">
        <v>38</v>
      </c>
      <c r="D3743" t="s">
        <v>20</v>
      </c>
      <c r="E3743" t="s">
        <v>63</v>
      </c>
      <c r="F3743" t="s">
        <v>67</v>
      </c>
      <c r="G3743" t="s">
        <v>176</v>
      </c>
      <c r="H3743" t="s">
        <v>24</v>
      </c>
      <c r="I3743">
        <v>8.5</v>
      </c>
      <c r="J3743" t="s">
        <v>25</v>
      </c>
      <c r="K3743" s="1">
        <v>40628</v>
      </c>
      <c r="L3743"/>
      <c r="M3743">
        <v>14.59</v>
      </c>
      <c r="N3743">
        <v>47255</v>
      </c>
      <c r="O3743">
        <v>2</v>
      </c>
      <c r="P3743" t="s">
        <v>26</v>
      </c>
      <c r="Q3743">
        <v>1</v>
      </c>
      <c r="R3743">
        <v>4</v>
      </c>
      <c r="T3743" t="s">
        <v>26</v>
      </c>
    </row>
    <row r="3744" spans="1:20" x14ac:dyDescent="0.3">
      <c r="A3744" t="s">
        <v>3910</v>
      </c>
      <c r="B3744" t="s">
        <v>29</v>
      </c>
      <c r="C3744">
        <v>31</v>
      </c>
      <c r="D3744" t="s">
        <v>30</v>
      </c>
      <c r="E3744" t="s">
        <v>58</v>
      </c>
      <c r="F3744" t="s">
        <v>40</v>
      </c>
      <c r="G3744" t="s">
        <v>50</v>
      </c>
      <c r="H3744" t="s">
        <v>24</v>
      </c>
      <c r="I3744">
        <v>7.7</v>
      </c>
      <c r="J3744" t="s">
        <v>25</v>
      </c>
      <c r="K3744" s="1">
        <v>41710</v>
      </c>
      <c r="L3744" s="1">
        <v>44923</v>
      </c>
      <c r="M3744">
        <v>8.8000000000000007</v>
      </c>
      <c r="N3744">
        <v>46727</v>
      </c>
      <c r="O3744">
        <v>2</v>
      </c>
      <c r="P3744" t="s">
        <v>26</v>
      </c>
      <c r="Q3744">
        <v>2</v>
      </c>
      <c r="R3744">
        <v>4</v>
      </c>
      <c r="S3744" t="s">
        <v>562</v>
      </c>
      <c r="T3744" t="s">
        <v>65</v>
      </c>
    </row>
    <row r="3745" spans="1:20" x14ac:dyDescent="0.3">
      <c r="A3745" t="s">
        <v>1737</v>
      </c>
      <c r="B3745" t="s">
        <v>19</v>
      </c>
      <c r="C3745">
        <v>39</v>
      </c>
      <c r="D3745" t="s">
        <v>30</v>
      </c>
      <c r="E3745" t="s">
        <v>44</v>
      </c>
      <c r="F3745" t="s">
        <v>32</v>
      </c>
      <c r="G3745" t="s">
        <v>33</v>
      </c>
      <c r="H3745" t="s">
        <v>51</v>
      </c>
      <c r="I3745">
        <v>10.7</v>
      </c>
      <c r="J3745" t="s">
        <v>85</v>
      </c>
      <c r="K3745" s="1">
        <v>44871</v>
      </c>
      <c r="L3745"/>
      <c r="M3745">
        <v>2.98</v>
      </c>
      <c r="N3745">
        <v>44381</v>
      </c>
      <c r="O3745">
        <v>2</v>
      </c>
      <c r="P3745" t="s">
        <v>65</v>
      </c>
      <c r="Q3745">
        <v>1</v>
      </c>
      <c r="R3745">
        <v>5</v>
      </c>
      <c r="T3745" t="s">
        <v>26</v>
      </c>
    </row>
    <row r="3746" spans="1:20" x14ac:dyDescent="0.3">
      <c r="A3746" t="s">
        <v>3911</v>
      </c>
      <c r="B3746" t="s">
        <v>29</v>
      </c>
      <c r="C3746">
        <v>21</v>
      </c>
      <c r="D3746" t="s">
        <v>30</v>
      </c>
      <c r="E3746" t="s">
        <v>21</v>
      </c>
      <c r="F3746" t="s">
        <v>82</v>
      </c>
      <c r="G3746" t="s">
        <v>284</v>
      </c>
      <c r="H3746" t="s">
        <v>51</v>
      </c>
      <c r="I3746">
        <v>1</v>
      </c>
      <c r="J3746" t="s">
        <v>85</v>
      </c>
      <c r="K3746" s="1">
        <v>45786</v>
      </c>
      <c r="L3746"/>
      <c r="M3746">
        <v>0.47</v>
      </c>
      <c r="N3746">
        <v>30556</v>
      </c>
      <c r="O3746">
        <v>3</v>
      </c>
      <c r="P3746" t="s">
        <v>26</v>
      </c>
      <c r="Q3746">
        <v>0</v>
      </c>
      <c r="R3746">
        <v>7</v>
      </c>
      <c r="S3746" t="s">
        <v>1239</v>
      </c>
      <c r="T3746" t="s">
        <v>26</v>
      </c>
    </row>
    <row r="3747" spans="1:20" x14ac:dyDescent="0.3">
      <c r="A3747" t="s">
        <v>3912</v>
      </c>
      <c r="B3747" t="s">
        <v>29</v>
      </c>
      <c r="C3747">
        <v>34</v>
      </c>
      <c r="D3747" t="s">
        <v>20</v>
      </c>
      <c r="E3747" t="s">
        <v>21</v>
      </c>
      <c r="F3747" t="s">
        <v>92</v>
      </c>
      <c r="G3747" t="s">
        <v>120</v>
      </c>
      <c r="H3747" t="s">
        <v>24</v>
      </c>
      <c r="I3747">
        <v>0</v>
      </c>
      <c r="J3747" t="s">
        <v>25</v>
      </c>
      <c r="K3747" s="1">
        <v>40844</v>
      </c>
      <c r="L3747"/>
      <c r="M3747">
        <v>14</v>
      </c>
      <c r="N3747">
        <v>26472</v>
      </c>
      <c r="O3747">
        <v>1</v>
      </c>
      <c r="P3747" t="s">
        <v>65</v>
      </c>
      <c r="Q3747">
        <v>1</v>
      </c>
      <c r="R3747">
        <v>8</v>
      </c>
      <c r="S3747" t="s">
        <v>1266</v>
      </c>
      <c r="T3747" t="s">
        <v>26</v>
      </c>
    </row>
    <row r="3748" spans="1:20" x14ac:dyDescent="0.3">
      <c r="A3748" t="s">
        <v>3913</v>
      </c>
      <c r="B3748" t="s">
        <v>19</v>
      </c>
      <c r="C3748">
        <v>33</v>
      </c>
      <c r="D3748" t="s">
        <v>30</v>
      </c>
      <c r="E3748" t="s">
        <v>63</v>
      </c>
      <c r="F3748" t="s">
        <v>67</v>
      </c>
      <c r="G3748" t="s">
        <v>90</v>
      </c>
      <c r="H3748" t="s">
        <v>24</v>
      </c>
      <c r="I3748">
        <v>7.1</v>
      </c>
      <c r="J3748" t="s">
        <v>25</v>
      </c>
      <c r="K3748" s="1">
        <v>42212</v>
      </c>
      <c r="L3748"/>
      <c r="M3748">
        <v>10.26</v>
      </c>
      <c r="N3748">
        <v>40719</v>
      </c>
      <c r="O3748">
        <v>5</v>
      </c>
      <c r="P3748" t="s">
        <v>26</v>
      </c>
      <c r="Q3748">
        <v>3</v>
      </c>
      <c r="R3748">
        <v>8</v>
      </c>
      <c r="S3748" t="s">
        <v>1151</v>
      </c>
      <c r="T3748" t="s">
        <v>26</v>
      </c>
    </row>
    <row r="3749" spans="1:20" x14ac:dyDescent="0.3">
      <c r="A3749" t="s">
        <v>3914</v>
      </c>
      <c r="B3749" t="s">
        <v>19</v>
      </c>
      <c r="C3749">
        <v>35</v>
      </c>
      <c r="D3749" t="s">
        <v>30</v>
      </c>
      <c r="E3749" t="s">
        <v>39</v>
      </c>
      <c r="F3749" t="s">
        <v>32</v>
      </c>
      <c r="G3749" t="s">
        <v>171</v>
      </c>
      <c r="H3749" t="s">
        <v>84</v>
      </c>
      <c r="I3749">
        <v>6.4</v>
      </c>
      <c r="J3749" t="s">
        <v>25</v>
      </c>
      <c r="K3749" s="1">
        <v>44970</v>
      </c>
      <c r="L3749"/>
      <c r="M3749">
        <v>2.7</v>
      </c>
      <c r="N3749">
        <v>44694</v>
      </c>
      <c r="O3749">
        <v>4</v>
      </c>
      <c r="P3749" t="s">
        <v>26</v>
      </c>
      <c r="Q3749">
        <v>1</v>
      </c>
      <c r="R3749">
        <v>5</v>
      </c>
      <c r="S3749" t="s">
        <v>430</v>
      </c>
      <c r="T3749" t="s">
        <v>26</v>
      </c>
    </row>
    <row r="3750" spans="1:20" x14ac:dyDescent="0.3">
      <c r="A3750" t="s">
        <v>3915</v>
      </c>
      <c r="B3750" t="s">
        <v>29</v>
      </c>
      <c r="C3750">
        <v>39</v>
      </c>
      <c r="D3750" t="s">
        <v>179</v>
      </c>
      <c r="E3750" t="s">
        <v>39</v>
      </c>
      <c r="F3750" t="s">
        <v>40</v>
      </c>
      <c r="G3750" t="s">
        <v>41</v>
      </c>
      <c r="H3750" t="s">
        <v>51</v>
      </c>
      <c r="I3750">
        <v>5.5</v>
      </c>
      <c r="J3750" t="s">
        <v>25</v>
      </c>
      <c r="K3750" s="1">
        <v>39999</v>
      </c>
      <c r="L3750" s="1">
        <v>42752</v>
      </c>
      <c r="M3750">
        <v>7.54</v>
      </c>
      <c r="N3750">
        <v>42578</v>
      </c>
      <c r="O3750">
        <v>3</v>
      </c>
      <c r="P3750" t="s">
        <v>26</v>
      </c>
      <c r="Q3750">
        <v>1</v>
      </c>
      <c r="R3750">
        <v>8</v>
      </c>
      <c r="S3750" t="s">
        <v>231</v>
      </c>
      <c r="T3750" t="s">
        <v>65</v>
      </c>
    </row>
    <row r="3751" spans="1:20" x14ac:dyDescent="0.3">
      <c r="A3751" t="s">
        <v>3916</v>
      </c>
      <c r="B3751" t="s">
        <v>19</v>
      </c>
      <c r="C3751">
        <v>34</v>
      </c>
      <c r="D3751" t="s">
        <v>20</v>
      </c>
      <c r="E3751" t="s">
        <v>39</v>
      </c>
      <c r="F3751" t="s">
        <v>32</v>
      </c>
      <c r="G3751" t="s">
        <v>171</v>
      </c>
      <c r="H3751" t="s">
        <v>24</v>
      </c>
      <c r="I3751">
        <v>8.6999999999999993</v>
      </c>
      <c r="J3751" t="s">
        <v>25</v>
      </c>
      <c r="K3751" s="1">
        <v>44083</v>
      </c>
      <c r="L3751"/>
      <c r="M3751">
        <v>5.13</v>
      </c>
      <c r="N3751">
        <v>42273</v>
      </c>
      <c r="O3751">
        <v>4</v>
      </c>
      <c r="P3751" t="s">
        <v>26</v>
      </c>
      <c r="Q3751">
        <v>2</v>
      </c>
      <c r="R3751">
        <v>2</v>
      </c>
      <c r="S3751" t="s">
        <v>747</v>
      </c>
      <c r="T3751" t="s">
        <v>26</v>
      </c>
    </row>
    <row r="3752" spans="1:20" x14ac:dyDescent="0.3">
      <c r="A3752" t="s">
        <v>3917</v>
      </c>
      <c r="B3752" t="s">
        <v>29</v>
      </c>
      <c r="C3752">
        <v>35</v>
      </c>
      <c r="D3752" t="s">
        <v>30</v>
      </c>
      <c r="E3752" t="s">
        <v>36</v>
      </c>
      <c r="F3752" t="s">
        <v>82</v>
      </c>
      <c r="G3752" t="s">
        <v>83</v>
      </c>
      <c r="H3752" t="s">
        <v>51</v>
      </c>
      <c r="I3752">
        <v>4.3</v>
      </c>
      <c r="J3752" t="s">
        <v>25</v>
      </c>
      <c r="K3752" s="1">
        <v>40399</v>
      </c>
      <c r="L3752" s="1">
        <v>45727</v>
      </c>
      <c r="M3752">
        <v>14.59</v>
      </c>
      <c r="N3752">
        <v>42856</v>
      </c>
      <c r="O3752">
        <v>3</v>
      </c>
      <c r="P3752" t="s">
        <v>26</v>
      </c>
      <c r="Q3752">
        <v>2</v>
      </c>
      <c r="R3752">
        <v>4</v>
      </c>
      <c r="S3752" t="s">
        <v>343</v>
      </c>
      <c r="T3752" t="s">
        <v>65</v>
      </c>
    </row>
    <row r="3753" spans="1:20" x14ac:dyDescent="0.3">
      <c r="A3753" t="s">
        <v>3918</v>
      </c>
      <c r="B3753" t="s">
        <v>29</v>
      </c>
      <c r="C3753">
        <v>30</v>
      </c>
      <c r="D3753" t="s">
        <v>30</v>
      </c>
      <c r="E3753" t="s">
        <v>44</v>
      </c>
      <c r="F3753" t="s">
        <v>22</v>
      </c>
      <c r="G3753" t="s">
        <v>59</v>
      </c>
      <c r="H3753" t="s">
        <v>24</v>
      </c>
      <c r="I3753">
        <v>8.6999999999999993</v>
      </c>
      <c r="J3753" t="s">
        <v>85</v>
      </c>
      <c r="K3753" s="1">
        <v>41776</v>
      </c>
      <c r="L3753"/>
      <c r="M3753">
        <v>11.45</v>
      </c>
      <c r="N3753">
        <v>51967</v>
      </c>
      <c r="O3753">
        <v>4</v>
      </c>
      <c r="P3753" t="s">
        <v>26</v>
      </c>
      <c r="Q3753">
        <v>1</v>
      </c>
      <c r="R3753">
        <v>8</v>
      </c>
      <c r="S3753" t="s">
        <v>511</v>
      </c>
      <c r="T3753" t="s">
        <v>26</v>
      </c>
    </row>
    <row r="3754" spans="1:20" x14ac:dyDescent="0.3">
      <c r="A3754" t="s">
        <v>3919</v>
      </c>
      <c r="B3754" t="s">
        <v>29</v>
      </c>
      <c r="C3754">
        <v>21</v>
      </c>
      <c r="D3754" t="s">
        <v>20</v>
      </c>
      <c r="E3754" t="s">
        <v>63</v>
      </c>
      <c r="F3754" t="s">
        <v>82</v>
      </c>
      <c r="G3754" t="s">
        <v>107</v>
      </c>
      <c r="H3754" t="s">
        <v>24</v>
      </c>
      <c r="I3754">
        <v>0.8</v>
      </c>
      <c r="J3754" t="s">
        <v>25</v>
      </c>
      <c r="K3754" s="1">
        <v>44203</v>
      </c>
      <c r="L3754" s="1">
        <v>44510</v>
      </c>
      <c r="M3754">
        <v>0.84</v>
      </c>
      <c r="N3754">
        <v>31442</v>
      </c>
      <c r="O3754">
        <v>2</v>
      </c>
      <c r="P3754" t="s">
        <v>26</v>
      </c>
      <c r="Q3754">
        <v>1</v>
      </c>
      <c r="R3754">
        <v>9</v>
      </c>
      <c r="S3754" t="s">
        <v>2407</v>
      </c>
      <c r="T3754" t="s">
        <v>65</v>
      </c>
    </row>
    <row r="3755" spans="1:20" x14ac:dyDescent="0.3">
      <c r="A3755" t="s">
        <v>418</v>
      </c>
      <c r="B3755" t="s">
        <v>29</v>
      </c>
      <c r="C3755">
        <v>22</v>
      </c>
      <c r="D3755" t="s">
        <v>20</v>
      </c>
      <c r="E3755" t="s">
        <v>36</v>
      </c>
      <c r="F3755" t="s">
        <v>54</v>
      </c>
      <c r="G3755" t="s">
        <v>139</v>
      </c>
      <c r="H3755" t="s">
        <v>24</v>
      </c>
      <c r="I3755">
        <v>0.3</v>
      </c>
      <c r="J3755" t="s">
        <v>85</v>
      </c>
      <c r="K3755" s="1">
        <v>43136</v>
      </c>
      <c r="L3755"/>
      <c r="M3755">
        <v>7.73</v>
      </c>
      <c r="N3755">
        <v>35307</v>
      </c>
      <c r="O3755">
        <v>3</v>
      </c>
      <c r="P3755" t="s">
        <v>65</v>
      </c>
      <c r="Q3755">
        <v>2</v>
      </c>
      <c r="R3755">
        <v>4</v>
      </c>
      <c r="T3755" t="s">
        <v>26</v>
      </c>
    </row>
    <row r="3756" spans="1:20" x14ac:dyDescent="0.3">
      <c r="A3756" t="s">
        <v>3920</v>
      </c>
      <c r="B3756" t="s">
        <v>29</v>
      </c>
      <c r="C3756">
        <v>28</v>
      </c>
      <c r="D3756" t="s">
        <v>20</v>
      </c>
      <c r="E3756" t="s">
        <v>44</v>
      </c>
      <c r="F3756" t="s">
        <v>54</v>
      </c>
      <c r="G3756" t="s">
        <v>139</v>
      </c>
      <c r="H3756" t="s">
        <v>24</v>
      </c>
      <c r="I3756">
        <v>3.9</v>
      </c>
      <c r="J3756" t="s">
        <v>25</v>
      </c>
      <c r="K3756" s="1">
        <v>43570</v>
      </c>
      <c r="L3756"/>
      <c r="M3756">
        <v>6.54</v>
      </c>
      <c r="N3756">
        <v>40917</v>
      </c>
      <c r="O3756">
        <v>3</v>
      </c>
      <c r="P3756" t="s">
        <v>26</v>
      </c>
      <c r="Q3756">
        <v>0</v>
      </c>
      <c r="R3756">
        <v>6</v>
      </c>
      <c r="S3756" t="s">
        <v>352</v>
      </c>
      <c r="T3756" t="s">
        <v>26</v>
      </c>
    </row>
    <row r="3757" spans="1:20" x14ac:dyDescent="0.3">
      <c r="A3757" t="s">
        <v>3921</v>
      </c>
      <c r="B3757" t="s">
        <v>29</v>
      </c>
      <c r="C3757">
        <v>34</v>
      </c>
      <c r="D3757" t="s">
        <v>30</v>
      </c>
      <c r="E3757" t="s">
        <v>36</v>
      </c>
      <c r="F3757" t="s">
        <v>32</v>
      </c>
      <c r="G3757" t="s">
        <v>171</v>
      </c>
      <c r="H3757" t="s">
        <v>24</v>
      </c>
      <c r="I3757">
        <v>7.8</v>
      </c>
      <c r="J3757" t="s">
        <v>25</v>
      </c>
      <c r="K3757" s="1">
        <v>44362</v>
      </c>
      <c r="L3757"/>
      <c r="M3757">
        <v>4.37</v>
      </c>
      <c r="N3757">
        <v>47717</v>
      </c>
      <c r="O3757">
        <v>2</v>
      </c>
      <c r="P3757" t="s">
        <v>26</v>
      </c>
      <c r="Q3757">
        <v>5</v>
      </c>
      <c r="R3757">
        <v>11</v>
      </c>
      <c r="S3757" t="s">
        <v>377</v>
      </c>
      <c r="T3757" t="s">
        <v>26</v>
      </c>
    </row>
    <row r="3758" spans="1:20" x14ac:dyDescent="0.3">
      <c r="A3758" t="s">
        <v>3922</v>
      </c>
      <c r="B3758" t="s">
        <v>19</v>
      </c>
      <c r="C3758">
        <v>31</v>
      </c>
      <c r="D3758" t="s">
        <v>20</v>
      </c>
      <c r="E3758" t="s">
        <v>21</v>
      </c>
      <c r="F3758" t="s">
        <v>22</v>
      </c>
      <c r="G3758" t="s">
        <v>23</v>
      </c>
      <c r="H3758" t="s">
        <v>24</v>
      </c>
      <c r="I3758">
        <v>9.8000000000000007</v>
      </c>
      <c r="J3758" t="s">
        <v>25</v>
      </c>
      <c r="K3758" s="1">
        <v>41685</v>
      </c>
      <c r="L3758"/>
      <c r="M3758">
        <v>11.7</v>
      </c>
      <c r="N3758">
        <v>55907</v>
      </c>
      <c r="O3758">
        <v>4</v>
      </c>
      <c r="P3758" t="s">
        <v>26</v>
      </c>
      <c r="Q3758">
        <v>0</v>
      </c>
      <c r="R3758">
        <v>3</v>
      </c>
      <c r="S3758" t="s">
        <v>399</v>
      </c>
      <c r="T3758" t="s">
        <v>26</v>
      </c>
    </row>
    <row r="3759" spans="1:20" x14ac:dyDescent="0.3">
      <c r="A3759" t="s">
        <v>3923</v>
      </c>
      <c r="B3759" t="s">
        <v>29</v>
      </c>
      <c r="C3759">
        <v>37</v>
      </c>
      <c r="D3759" t="s">
        <v>20</v>
      </c>
      <c r="E3759" t="s">
        <v>31</v>
      </c>
      <c r="F3759" t="s">
        <v>22</v>
      </c>
      <c r="G3759" t="s">
        <v>74</v>
      </c>
      <c r="H3759" t="s">
        <v>24</v>
      </c>
      <c r="I3759">
        <v>10.8</v>
      </c>
      <c r="J3759" t="s">
        <v>25</v>
      </c>
      <c r="K3759" s="1">
        <v>39952</v>
      </c>
      <c r="L3759" s="1">
        <v>44250</v>
      </c>
      <c r="M3759">
        <v>11.77</v>
      </c>
      <c r="N3759">
        <v>57655</v>
      </c>
      <c r="O3759">
        <v>2</v>
      </c>
      <c r="P3759" t="s">
        <v>65</v>
      </c>
      <c r="Q3759">
        <v>1</v>
      </c>
      <c r="R3759">
        <v>6</v>
      </c>
      <c r="S3759" t="s">
        <v>787</v>
      </c>
      <c r="T3759" t="s">
        <v>65</v>
      </c>
    </row>
    <row r="3760" spans="1:20" x14ac:dyDescent="0.3">
      <c r="A3760" t="s">
        <v>3924</v>
      </c>
      <c r="B3760" t="s">
        <v>29</v>
      </c>
      <c r="C3760">
        <v>45</v>
      </c>
      <c r="D3760" t="s">
        <v>20</v>
      </c>
      <c r="E3760" t="s">
        <v>36</v>
      </c>
      <c r="F3760" t="s">
        <v>92</v>
      </c>
      <c r="G3760" t="s">
        <v>120</v>
      </c>
      <c r="H3760" t="s">
        <v>24</v>
      </c>
      <c r="I3760">
        <v>7.4</v>
      </c>
      <c r="J3760" t="s">
        <v>25</v>
      </c>
      <c r="K3760" s="1">
        <v>40947</v>
      </c>
      <c r="L3760"/>
      <c r="M3760">
        <v>13.72</v>
      </c>
      <c r="N3760">
        <v>52878</v>
      </c>
      <c r="O3760">
        <v>4</v>
      </c>
      <c r="P3760" t="s">
        <v>26</v>
      </c>
      <c r="Q3760">
        <v>0</v>
      </c>
      <c r="R3760">
        <v>8</v>
      </c>
      <c r="S3760" t="s">
        <v>713</v>
      </c>
      <c r="T3760" t="s">
        <v>26</v>
      </c>
    </row>
    <row r="3761" spans="1:20" x14ac:dyDescent="0.3">
      <c r="A3761" t="s">
        <v>3925</v>
      </c>
      <c r="B3761" t="s">
        <v>19</v>
      </c>
      <c r="C3761">
        <v>22</v>
      </c>
      <c r="D3761" t="s">
        <v>30</v>
      </c>
      <c r="E3761" t="s">
        <v>44</v>
      </c>
      <c r="F3761" t="s">
        <v>54</v>
      </c>
      <c r="G3761" t="s">
        <v>77</v>
      </c>
      <c r="H3761" t="s">
        <v>51</v>
      </c>
      <c r="I3761">
        <v>1.6</v>
      </c>
      <c r="J3761" t="s">
        <v>25</v>
      </c>
      <c r="K3761" s="1">
        <v>43352</v>
      </c>
      <c r="L3761"/>
      <c r="M3761">
        <v>7.13</v>
      </c>
      <c r="N3761">
        <v>34982</v>
      </c>
      <c r="O3761">
        <v>3</v>
      </c>
      <c r="P3761" t="s">
        <v>26</v>
      </c>
      <c r="Q3761">
        <v>2</v>
      </c>
      <c r="R3761">
        <v>6</v>
      </c>
      <c r="S3761" t="s">
        <v>375</v>
      </c>
      <c r="T3761" t="s">
        <v>26</v>
      </c>
    </row>
    <row r="3762" spans="1:20" x14ac:dyDescent="0.3">
      <c r="A3762" t="s">
        <v>3926</v>
      </c>
      <c r="B3762" t="s">
        <v>29</v>
      </c>
      <c r="C3762">
        <v>34</v>
      </c>
      <c r="D3762" t="s">
        <v>30</v>
      </c>
      <c r="E3762" t="s">
        <v>36</v>
      </c>
      <c r="F3762" t="s">
        <v>22</v>
      </c>
      <c r="G3762" t="s">
        <v>59</v>
      </c>
      <c r="H3762" t="s">
        <v>51</v>
      </c>
      <c r="I3762">
        <v>0</v>
      </c>
      <c r="J3762" t="s">
        <v>25</v>
      </c>
      <c r="K3762" s="1">
        <v>45654</v>
      </c>
      <c r="L3762"/>
      <c r="M3762">
        <v>0.83</v>
      </c>
      <c r="N3762">
        <v>33167</v>
      </c>
      <c r="O3762">
        <v>3</v>
      </c>
      <c r="P3762" t="s">
        <v>26</v>
      </c>
      <c r="Q3762">
        <v>0</v>
      </c>
      <c r="R3762">
        <v>8</v>
      </c>
      <c r="S3762" t="s">
        <v>197</v>
      </c>
      <c r="T3762" t="s">
        <v>26</v>
      </c>
    </row>
    <row r="3763" spans="1:20" x14ac:dyDescent="0.3">
      <c r="A3763" t="s">
        <v>167</v>
      </c>
      <c r="B3763" t="s">
        <v>29</v>
      </c>
      <c r="C3763">
        <v>29</v>
      </c>
      <c r="D3763" t="s">
        <v>30</v>
      </c>
      <c r="E3763" t="s">
        <v>58</v>
      </c>
      <c r="F3763" t="s">
        <v>54</v>
      </c>
      <c r="G3763" t="s">
        <v>139</v>
      </c>
      <c r="H3763" t="s">
        <v>24</v>
      </c>
      <c r="I3763">
        <v>5</v>
      </c>
      <c r="J3763" t="s">
        <v>25</v>
      </c>
      <c r="K3763" s="1">
        <v>45778</v>
      </c>
      <c r="L3763"/>
      <c r="M3763">
        <v>0.49</v>
      </c>
      <c r="N3763">
        <v>41145</v>
      </c>
      <c r="O3763">
        <v>4</v>
      </c>
      <c r="P3763" t="s">
        <v>65</v>
      </c>
      <c r="Q3763">
        <v>2</v>
      </c>
      <c r="R3763">
        <v>3</v>
      </c>
      <c r="T3763" t="s">
        <v>26</v>
      </c>
    </row>
    <row r="3764" spans="1:20" x14ac:dyDescent="0.3">
      <c r="A3764" t="s">
        <v>3927</v>
      </c>
      <c r="B3764" t="s">
        <v>19</v>
      </c>
      <c r="C3764">
        <v>35</v>
      </c>
      <c r="D3764" t="s">
        <v>20</v>
      </c>
      <c r="E3764" t="s">
        <v>58</v>
      </c>
      <c r="F3764" t="s">
        <v>67</v>
      </c>
      <c r="G3764" t="s">
        <v>71</v>
      </c>
      <c r="H3764" t="s">
        <v>24</v>
      </c>
      <c r="I3764">
        <v>12</v>
      </c>
      <c r="J3764" t="s">
        <v>85</v>
      </c>
      <c r="K3764" s="1">
        <v>42942</v>
      </c>
      <c r="L3764"/>
      <c r="M3764">
        <v>8.26</v>
      </c>
      <c r="N3764">
        <v>69072</v>
      </c>
      <c r="O3764">
        <v>2</v>
      </c>
      <c r="P3764" t="s">
        <v>26</v>
      </c>
      <c r="Q3764">
        <v>0</v>
      </c>
      <c r="R3764">
        <v>7</v>
      </c>
      <c r="S3764" t="s">
        <v>770</v>
      </c>
      <c r="T3764" t="s">
        <v>26</v>
      </c>
    </row>
    <row r="3765" spans="1:20" x14ac:dyDescent="0.3">
      <c r="A3765" t="s">
        <v>3928</v>
      </c>
      <c r="B3765" t="s">
        <v>29</v>
      </c>
      <c r="C3765">
        <v>32</v>
      </c>
      <c r="D3765" t="s">
        <v>30</v>
      </c>
      <c r="E3765" t="s">
        <v>58</v>
      </c>
      <c r="F3765" t="s">
        <v>32</v>
      </c>
      <c r="G3765" t="s">
        <v>171</v>
      </c>
      <c r="H3765" t="s">
        <v>47</v>
      </c>
      <c r="I3765">
        <v>1.5</v>
      </c>
      <c r="J3765" t="s">
        <v>25</v>
      </c>
      <c r="K3765" s="1">
        <v>39773</v>
      </c>
      <c r="L3765"/>
      <c r="M3765">
        <v>16.93</v>
      </c>
      <c r="N3765">
        <v>30205</v>
      </c>
      <c r="O3765">
        <v>3</v>
      </c>
      <c r="P3765" t="s">
        <v>26</v>
      </c>
      <c r="Q3765">
        <v>2</v>
      </c>
      <c r="R3765">
        <v>11</v>
      </c>
      <c r="S3765" t="s">
        <v>1748</v>
      </c>
      <c r="T3765" t="s">
        <v>26</v>
      </c>
    </row>
    <row r="3766" spans="1:20" x14ac:dyDescent="0.3">
      <c r="A3766" t="s">
        <v>3929</v>
      </c>
      <c r="B3766" t="s">
        <v>29</v>
      </c>
      <c r="C3766">
        <v>27</v>
      </c>
      <c r="D3766" t="s">
        <v>30</v>
      </c>
      <c r="E3766" t="s">
        <v>31</v>
      </c>
      <c r="F3766" t="s">
        <v>45</v>
      </c>
      <c r="G3766" t="s">
        <v>46</v>
      </c>
      <c r="H3766" t="s">
        <v>51</v>
      </c>
      <c r="I3766">
        <v>3.2</v>
      </c>
      <c r="J3766" t="s">
        <v>25</v>
      </c>
      <c r="K3766" s="1">
        <v>45173</v>
      </c>
      <c r="L3766"/>
      <c r="M3766">
        <v>2.15</v>
      </c>
      <c r="N3766">
        <v>46681</v>
      </c>
      <c r="O3766">
        <v>4</v>
      </c>
      <c r="P3766" t="s">
        <v>26</v>
      </c>
      <c r="Q3766">
        <v>2</v>
      </c>
      <c r="R3766">
        <v>5</v>
      </c>
      <c r="S3766" t="s">
        <v>1136</v>
      </c>
      <c r="T3766" t="s">
        <v>26</v>
      </c>
    </row>
    <row r="3767" spans="1:20" x14ac:dyDescent="0.3">
      <c r="A3767" t="s">
        <v>3930</v>
      </c>
      <c r="B3767" t="s">
        <v>19</v>
      </c>
      <c r="C3767">
        <v>35</v>
      </c>
      <c r="D3767" t="s">
        <v>20</v>
      </c>
      <c r="E3767" t="s">
        <v>58</v>
      </c>
      <c r="F3767" t="s">
        <v>82</v>
      </c>
      <c r="G3767" t="s">
        <v>284</v>
      </c>
      <c r="H3767" t="s">
        <v>84</v>
      </c>
      <c r="I3767">
        <v>6.3</v>
      </c>
      <c r="J3767" t="s">
        <v>25</v>
      </c>
      <c r="K3767" s="1">
        <v>43232</v>
      </c>
      <c r="L3767" s="1">
        <v>43855</v>
      </c>
      <c r="M3767">
        <v>1.71</v>
      </c>
      <c r="N3767">
        <v>40155</v>
      </c>
      <c r="O3767">
        <v>1</v>
      </c>
      <c r="P3767" t="s">
        <v>65</v>
      </c>
      <c r="Q3767">
        <v>3</v>
      </c>
      <c r="R3767">
        <v>4</v>
      </c>
      <c r="S3767" t="s">
        <v>491</v>
      </c>
      <c r="T3767" t="s">
        <v>65</v>
      </c>
    </row>
    <row r="3768" spans="1:20" x14ac:dyDescent="0.3">
      <c r="A3768" t="s">
        <v>3931</v>
      </c>
      <c r="B3768" t="s">
        <v>29</v>
      </c>
      <c r="C3768">
        <v>27</v>
      </c>
      <c r="D3768" t="s">
        <v>20</v>
      </c>
      <c r="E3768" t="s">
        <v>63</v>
      </c>
      <c r="F3768" t="s">
        <v>92</v>
      </c>
      <c r="G3768" t="s">
        <v>93</v>
      </c>
      <c r="H3768" t="s">
        <v>24</v>
      </c>
      <c r="I3768">
        <v>2.2999999999999998</v>
      </c>
      <c r="J3768" t="s">
        <v>85</v>
      </c>
      <c r="K3768" s="1">
        <v>43804</v>
      </c>
      <c r="L3768" s="1">
        <v>44713</v>
      </c>
      <c r="M3768">
        <v>2.4900000000000002</v>
      </c>
      <c r="N3768">
        <v>44074</v>
      </c>
      <c r="O3768">
        <v>1</v>
      </c>
      <c r="P3768" t="s">
        <v>26</v>
      </c>
      <c r="Q3768">
        <v>4</v>
      </c>
      <c r="R3768">
        <v>6</v>
      </c>
      <c r="S3768" t="s">
        <v>686</v>
      </c>
      <c r="T3768" t="s">
        <v>65</v>
      </c>
    </row>
    <row r="3769" spans="1:20" x14ac:dyDescent="0.3">
      <c r="A3769" t="s">
        <v>3932</v>
      </c>
      <c r="B3769" t="s">
        <v>209</v>
      </c>
      <c r="C3769">
        <v>29</v>
      </c>
      <c r="D3769" t="s">
        <v>30</v>
      </c>
      <c r="E3769" t="s">
        <v>53</v>
      </c>
      <c r="F3769" t="s">
        <v>67</v>
      </c>
      <c r="G3769" t="s">
        <v>110</v>
      </c>
      <c r="H3769" t="s">
        <v>24</v>
      </c>
      <c r="I3769">
        <v>4.9000000000000004</v>
      </c>
      <c r="J3769" t="s">
        <v>25</v>
      </c>
      <c r="K3769" s="1">
        <v>40965</v>
      </c>
      <c r="L3769"/>
      <c r="M3769">
        <v>13.67</v>
      </c>
      <c r="N3769">
        <v>43470</v>
      </c>
      <c r="O3769">
        <v>3</v>
      </c>
      <c r="P3769" t="s">
        <v>26</v>
      </c>
      <c r="Q3769">
        <v>0</v>
      </c>
      <c r="R3769">
        <v>6</v>
      </c>
      <c r="S3769" t="s">
        <v>770</v>
      </c>
      <c r="T3769" t="s">
        <v>26</v>
      </c>
    </row>
    <row r="3770" spans="1:20" x14ac:dyDescent="0.3">
      <c r="A3770" t="s">
        <v>3933</v>
      </c>
      <c r="B3770" t="s">
        <v>19</v>
      </c>
      <c r="C3770">
        <v>25</v>
      </c>
      <c r="D3770" t="s">
        <v>20</v>
      </c>
      <c r="E3770" t="s">
        <v>53</v>
      </c>
      <c r="F3770" t="s">
        <v>40</v>
      </c>
      <c r="G3770" t="s">
        <v>50</v>
      </c>
      <c r="H3770" t="s">
        <v>51</v>
      </c>
      <c r="I3770">
        <v>4</v>
      </c>
      <c r="J3770" t="s">
        <v>25</v>
      </c>
      <c r="K3770" s="1">
        <v>44941</v>
      </c>
      <c r="L3770"/>
      <c r="M3770">
        <v>2.78</v>
      </c>
      <c r="N3770">
        <v>43964</v>
      </c>
      <c r="O3770">
        <v>4</v>
      </c>
      <c r="P3770" t="s">
        <v>26</v>
      </c>
      <c r="Q3770">
        <v>4</v>
      </c>
      <c r="R3770">
        <v>4</v>
      </c>
      <c r="S3770" t="s">
        <v>194</v>
      </c>
      <c r="T3770" t="s">
        <v>26</v>
      </c>
    </row>
    <row r="3771" spans="1:20" x14ac:dyDescent="0.3">
      <c r="A3771" t="s">
        <v>3934</v>
      </c>
      <c r="B3771" t="s">
        <v>29</v>
      </c>
      <c r="C3771">
        <v>39</v>
      </c>
      <c r="D3771" t="s">
        <v>30</v>
      </c>
      <c r="E3771" t="s">
        <v>31</v>
      </c>
      <c r="F3771" t="s">
        <v>67</v>
      </c>
      <c r="G3771" t="s">
        <v>110</v>
      </c>
      <c r="H3771" t="s">
        <v>24</v>
      </c>
      <c r="I3771">
        <v>9.9</v>
      </c>
      <c r="J3771" t="s">
        <v>25</v>
      </c>
      <c r="K3771" s="1">
        <v>41350</v>
      </c>
      <c r="L3771"/>
      <c r="M3771">
        <v>12.62</v>
      </c>
      <c r="N3771">
        <v>48837</v>
      </c>
      <c r="O3771">
        <v>2</v>
      </c>
      <c r="P3771" t="s">
        <v>26</v>
      </c>
      <c r="Q3771">
        <v>4</v>
      </c>
      <c r="R3771">
        <v>1</v>
      </c>
      <c r="S3771" t="s">
        <v>350</v>
      </c>
      <c r="T3771" t="s">
        <v>26</v>
      </c>
    </row>
    <row r="3772" spans="1:20" x14ac:dyDescent="0.3">
      <c r="A3772" t="s">
        <v>3935</v>
      </c>
      <c r="B3772" t="s">
        <v>19</v>
      </c>
      <c r="C3772">
        <v>26</v>
      </c>
      <c r="D3772" t="s">
        <v>30</v>
      </c>
      <c r="E3772" t="s">
        <v>39</v>
      </c>
      <c r="F3772" t="s">
        <v>92</v>
      </c>
      <c r="G3772" t="s">
        <v>93</v>
      </c>
      <c r="H3772" t="s">
        <v>24</v>
      </c>
      <c r="I3772">
        <v>2.1</v>
      </c>
      <c r="J3772" t="s">
        <v>25</v>
      </c>
      <c r="K3772" s="1">
        <v>40108</v>
      </c>
      <c r="L3772"/>
      <c r="M3772">
        <v>16.02</v>
      </c>
      <c r="N3772">
        <v>40432</v>
      </c>
      <c r="O3772">
        <v>4</v>
      </c>
      <c r="P3772" t="s">
        <v>65</v>
      </c>
      <c r="Q3772">
        <v>1</v>
      </c>
      <c r="R3772">
        <v>4</v>
      </c>
      <c r="S3772" t="s">
        <v>823</v>
      </c>
      <c r="T3772" t="s">
        <v>26</v>
      </c>
    </row>
    <row r="3773" spans="1:20" x14ac:dyDescent="0.3">
      <c r="A3773" t="s">
        <v>3936</v>
      </c>
      <c r="B3773" t="s">
        <v>19</v>
      </c>
      <c r="C3773">
        <v>35</v>
      </c>
      <c r="D3773" t="s">
        <v>20</v>
      </c>
      <c r="E3773" t="s">
        <v>44</v>
      </c>
      <c r="F3773" t="s">
        <v>32</v>
      </c>
      <c r="G3773" t="s">
        <v>33</v>
      </c>
      <c r="H3773" t="s">
        <v>51</v>
      </c>
      <c r="I3773">
        <v>8.1999999999999993</v>
      </c>
      <c r="J3773" t="s">
        <v>25</v>
      </c>
      <c r="K3773" s="1">
        <v>42283</v>
      </c>
      <c r="L3773" s="1">
        <v>42371</v>
      </c>
      <c r="M3773">
        <v>0.24</v>
      </c>
      <c r="N3773">
        <v>47251</v>
      </c>
      <c r="O3773">
        <v>3</v>
      </c>
      <c r="P3773" t="s">
        <v>26</v>
      </c>
      <c r="Q3773">
        <v>0</v>
      </c>
      <c r="R3773">
        <v>5</v>
      </c>
      <c r="S3773" t="s">
        <v>2673</v>
      </c>
      <c r="T3773" t="s">
        <v>65</v>
      </c>
    </row>
    <row r="3774" spans="1:20" x14ac:dyDescent="0.3">
      <c r="A3774" t="s">
        <v>3937</v>
      </c>
      <c r="B3774" t="s">
        <v>29</v>
      </c>
      <c r="C3774">
        <v>35</v>
      </c>
      <c r="D3774" t="s">
        <v>30</v>
      </c>
      <c r="E3774" t="s">
        <v>44</v>
      </c>
      <c r="F3774" t="s">
        <v>45</v>
      </c>
      <c r="G3774" t="s">
        <v>46</v>
      </c>
      <c r="H3774" t="s">
        <v>24</v>
      </c>
      <c r="I3774">
        <v>14</v>
      </c>
      <c r="J3774" t="s">
        <v>25</v>
      </c>
      <c r="K3774" s="1">
        <v>44440</v>
      </c>
      <c r="L3774"/>
      <c r="M3774">
        <v>4.16</v>
      </c>
      <c r="N3774">
        <v>68699</v>
      </c>
      <c r="O3774">
        <v>3</v>
      </c>
      <c r="P3774" t="s">
        <v>26</v>
      </c>
      <c r="Q3774">
        <v>3</v>
      </c>
      <c r="R3774">
        <v>5</v>
      </c>
      <c r="S3774" t="s">
        <v>165</v>
      </c>
      <c r="T3774" t="s">
        <v>26</v>
      </c>
    </row>
    <row r="3775" spans="1:20" x14ac:dyDescent="0.3">
      <c r="A3775" t="s">
        <v>3938</v>
      </c>
      <c r="B3775" t="s">
        <v>19</v>
      </c>
      <c r="C3775">
        <v>24</v>
      </c>
      <c r="D3775" t="s">
        <v>30</v>
      </c>
      <c r="E3775" t="s">
        <v>63</v>
      </c>
      <c r="F3775" t="s">
        <v>32</v>
      </c>
      <c r="G3775" t="s">
        <v>33</v>
      </c>
      <c r="H3775" t="s">
        <v>24</v>
      </c>
      <c r="I3775">
        <v>2.4</v>
      </c>
      <c r="J3775" t="s">
        <v>25</v>
      </c>
      <c r="K3775" s="1">
        <v>43927</v>
      </c>
      <c r="L3775" s="1">
        <v>45900</v>
      </c>
      <c r="M3775">
        <v>5.4</v>
      </c>
      <c r="N3775">
        <v>32480</v>
      </c>
      <c r="O3775">
        <v>3</v>
      </c>
      <c r="P3775" t="s">
        <v>65</v>
      </c>
      <c r="Q3775">
        <v>0</v>
      </c>
      <c r="R3775">
        <v>4</v>
      </c>
      <c r="S3775" t="s">
        <v>365</v>
      </c>
      <c r="T3775" t="s">
        <v>65</v>
      </c>
    </row>
    <row r="3776" spans="1:20" x14ac:dyDescent="0.3">
      <c r="A3776" t="s">
        <v>3939</v>
      </c>
      <c r="B3776" t="s">
        <v>19</v>
      </c>
      <c r="C3776">
        <v>34</v>
      </c>
      <c r="D3776" t="s">
        <v>30</v>
      </c>
      <c r="E3776" t="s">
        <v>44</v>
      </c>
      <c r="F3776" t="s">
        <v>82</v>
      </c>
      <c r="G3776" t="s">
        <v>284</v>
      </c>
      <c r="H3776" t="s">
        <v>24</v>
      </c>
      <c r="I3776">
        <v>13.9</v>
      </c>
      <c r="J3776" t="s">
        <v>25</v>
      </c>
      <c r="K3776" s="1">
        <v>41724</v>
      </c>
      <c r="L3776"/>
      <c r="M3776">
        <v>11.59</v>
      </c>
      <c r="N3776">
        <v>57601</v>
      </c>
      <c r="O3776">
        <v>2</v>
      </c>
      <c r="P3776" t="s">
        <v>26</v>
      </c>
      <c r="Q3776">
        <v>0</v>
      </c>
      <c r="R3776">
        <v>7</v>
      </c>
      <c r="S3776" t="s">
        <v>395</v>
      </c>
      <c r="T3776" t="s">
        <v>26</v>
      </c>
    </row>
    <row r="3777" spans="1:20" x14ac:dyDescent="0.3">
      <c r="A3777" t="s">
        <v>3940</v>
      </c>
      <c r="B3777" t="s">
        <v>19</v>
      </c>
      <c r="C3777">
        <v>28</v>
      </c>
      <c r="D3777" t="s">
        <v>20</v>
      </c>
      <c r="E3777" t="s">
        <v>53</v>
      </c>
      <c r="F3777" t="s">
        <v>67</v>
      </c>
      <c r="G3777" t="s">
        <v>68</v>
      </c>
      <c r="H3777" t="s">
        <v>24</v>
      </c>
      <c r="I3777">
        <v>4.4000000000000004</v>
      </c>
      <c r="J3777" t="s">
        <v>25</v>
      </c>
      <c r="K3777" s="1">
        <v>45247</v>
      </c>
      <c r="L3777"/>
      <c r="M3777">
        <v>1.95</v>
      </c>
      <c r="N3777">
        <v>39037</v>
      </c>
      <c r="O3777">
        <v>2</v>
      </c>
      <c r="P3777" t="s">
        <v>26</v>
      </c>
      <c r="Q3777">
        <v>1</v>
      </c>
      <c r="R3777">
        <v>4</v>
      </c>
      <c r="S3777" t="s">
        <v>463</v>
      </c>
      <c r="T3777" t="s">
        <v>26</v>
      </c>
    </row>
    <row r="3778" spans="1:20" x14ac:dyDescent="0.3">
      <c r="A3778" t="s">
        <v>3941</v>
      </c>
      <c r="B3778" t="s">
        <v>29</v>
      </c>
      <c r="C3778">
        <v>29</v>
      </c>
      <c r="D3778" t="s">
        <v>30</v>
      </c>
      <c r="E3778" t="s">
        <v>63</v>
      </c>
      <c r="F3778" t="s">
        <v>82</v>
      </c>
      <c r="G3778" t="s">
        <v>83</v>
      </c>
      <c r="H3778" t="s">
        <v>84</v>
      </c>
      <c r="I3778">
        <v>5.2</v>
      </c>
      <c r="J3778" t="s">
        <v>25</v>
      </c>
      <c r="K3778" s="1">
        <v>40346</v>
      </c>
      <c r="L3778"/>
      <c r="M3778">
        <v>15.36</v>
      </c>
      <c r="N3778">
        <v>42653</v>
      </c>
      <c r="O3778">
        <v>4</v>
      </c>
      <c r="P3778" t="s">
        <v>26</v>
      </c>
      <c r="Q3778">
        <v>3</v>
      </c>
      <c r="R3778">
        <v>6</v>
      </c>
      <c r="S3778" t="s">
        <v>878</v>
      </c>
      <c r="T3778" t="s">
        <v>26</v>
      </c>
    </row>
    <row r="3779" spans="1:20" x14ac:dyDescent="0.3">
      <c r="A3779" t="s">
        <v>3942</v>
      </c>
      <c r="B3779" t="s">
        <v>19</v>
      </c>
      <c r="C3779">
        <v>31</v>
      </c>
      <c r="D3779" t="s">
        <v>20</v>
      </c>
      <c r="E3779" t="s">
        <v>53</v>
      </c>
      <c r="F3779" t="s">
        <v>22</v>
      </c>
      <c r="G3779" t="s">
        <v>23</v>
      </c>
      <c r="H3779" t="s">
        <v>24</v>
      </c>
      <c r="I3779">
        <v>6.3</v>
      </c>
      <c r="J3779" t="s">
        <v>25</v>
      </c>
      <c r="K3779" s="1">
        <v>42961</v>
      </c>
      <c r="L3779"/>
      <c r="M3779">
        <v>8.2100000000000009</v>
      </c>
      <c r="N3779">
        <v>40650</v>
      </c>
      <c r="O3779">
        <v>3</v>
      </c>
      <c r="P3779" t="s">
        <v>26</v>
      </c>
      <c r="Q3779">
        <v>2</v>
      </c>
      <c r="R3779">
        <v>9</v>
      </c>
      <c r="S3779" t="s">
        <v>135</v>
      </c>
      <c r="T3779" t="s">
        <v>26</v>
      </c>
    </row>
    <row r="3780" spans="1:20" x14ac:dyDescent="0.3">
      <c r="A3780" t="s">
        <v>3943</v>
      </c>
      <c r="B3780" t="s">
        <v>19</v>
      </c>
      <c r="C3780">
        <v>33</v>
      </c>
      <c r="D3780" t="s">
        <v>20</v>
      </c>
      <c r="E3780" t="s">
        <v>39</v>
      </c>
      <c r="F3780" t="s">
        <v>40</v>
      </c>
      <c r="G3780" t="s">
        <v>41</v>
      </c>
      <c r="H3780" t="s">
        <v>51</v>
      </c>
      <c r="I3780">
        <v>6.5</v>
      </c>
      <c r="J3780" t="s">
        <v>25</v>
      </c>
      <c r="K3780" s="1">
        <v>43472</v>
      </c>
      <c r="L3780"/>
      <c r="M3780">
        <v>6.81</v>
      </c>
      <c r="N3780">
        <v>41520</v>
      </c>
      <c r="O3780">
        <v>2</v>
      </c>
      <c r="P3780" t="s">
        <v>26</v>
      </c>
      <c r="Q3780">
        <v>4</v>
      </c>
      <c r="R3780">
        <v>5</v>
      </c>
      <c r="S3780" t="s">
        <v>1084</v>
      </c>
      <c r="T3780" t="s">
        <v>26</v>
      </c>
    </row>
    <row r="3781" spans="1:20" x14ac:dyDescent="0.3">
      <c r="A3781" t="s">
        <v>3944</v>
      </c>
      <c r="B3781" t="s">
        <v>19</v>
      </c>
      <c r="C3781">
        <v>34</v>
      </c>
      <c r="D3781" t="s">
        <v>30</v>
      </c>
      <c r="E3781" t="s">
        <v>44</v>
      </c>
      <c r="F3781" t="s">
        <v>40</v>
      </c>
      <c r="G3781" t="s">
        <v>41</v>
      </c>
      <c r="H3781" t="s">
        <v>47</v>
      </c>
      <c r="I3781">
        <v>11.5</v>
      </c>
      <c r="J3781" t="s">
        <v>25</v>
      </c>
      <c r="K3781" s="1">
        <v>43436</v>
      </c>
      <c r="L3781"/>
      <c r="M3781">
        <v>6.9</v>
      </c>
      <c r="N3781">
        <v>55049</v>
      </c>
      <c r="O3781">
        <v>3</v>
      </c>
      <c r="P3781" t="s">
        <v>26</v>
      </c>
      <c r="Q3781">
        <v>0</v>
      </c>
      <c r="R3781">
        <v>5</v>
      </c>
      <c r="S3781" t="s">
        <v>470</v>
      </c>
      <c r="T3781" t="s">
        <v>26</v>
      </c>
    </row>
    <row r="3782" spans="1:20" x14ac:dyDescent="0.3">
      <c r="A3782" t="s">
        <v>3945</v>
      </c>
      <c r="B3782" t="s">
        <v>209</v>
      </c>
      <c r="C3782">
        <v>36</v>
      </c>
      <c r="D3782" t="s">
        <v>30</v>
      </c>
      <c r="E3782" t="s">
        <v>36</v>
      </c>
      <c r="F3782" t="s">
        <v>45</v>
      </c>
      <c r="G3782" t="s">
        <v>98</v>
      </c>
      <c r="H3782" t="s">
        <v>24</v>
      </c>
      <c r="I3782">
        <v>8.6999999999999993</v>
      </c>
      <c r="J3782" t="s">
        <v>85</v>
      </c>
      <c r="K3782" s="1">
        <v>40365</v>
      </c>
      <c r="L3782"/>
      <c r="M3782">
        <v>15.31</v>
      </c>
      <c r="N3782">
        <v>47337</v>
      </c>
      <c r="O3782">
        <v>2</v>
      </c>
      <c r="P3782" t="s">
        <v>26</v>
      </c>
      <c r="Q3782">
        <v>2</v>
      </c>
      <c r="R3782">
        <v>5</v>
      </c>
      <c r="S3782" t="s">
        <v>424</v>
      </c>
      <c r="T3782" t="s">
        <v>26</v>
      </c>
    </row>
    <row r="3783" spans="1:20" x14ac:dyDescent="0.3">
      <c r="A3783" t="s">
        <v>3946</v>
      </c>
      <c r="B3783" t="s">
        <v>29</v>
      </c>
      <c r="C3783">
        <v>34</v>
      </c>
      <c r="D3783" t="s">
        <v>30</v>
      </c>
      <c r="E3783" t="s">
        <v>53</v>
      </c>
      <c r="F3783" t="s">
        <v>67</v>
      </c>
      <c r="G3783" t="s">
        <v>71</v>
      </c>
      <c r="H3783" t="s">
        <v>84</v>
      </c>
      <c r="I3783">
        <v>9.9</v>
      </c>
      <c r="J3783" t="s">
        <v>25</v>
      </c>
      <c r="K3783" s="1">
        <v>44975</v>
      </c>
      <c r="L3783"/>
      <c r="M3783">
        <v>2.69</v>
      </c>
      <c r="N3783">
        <v>54937</v>
      </c>
      <c r="O3783">
        <v>3</v>
      </c>
      <c r="P3783" t="s">
        <v>26</v>
      </c>
      <c r="Q3783">
        <v>3</v>
      </c>
      <c r="R3783">
        <v>5</v>
      </c>
      <c r="S3783" t="s">
        <v>111</v>
      </c>
      <c r="T3783" t="s">
        <v>26</v>
      </c>
    </row>
    <row r="3784" spans="1:20" x14ac:dyDescent="0.3">
      <c r="A3784" t="s">
        <v>3947</v>
      </c>
      <c r="B3784" t="s">
        <v>19</v>
      </c>
      <c r="C3784">
        <v>29</v>
      </c>
      <c r="D3784" t="s">
        <v>30</v>
      </c>
      <c r="E3784" t="s">
        <v>21</v>
      </c>
      <c r="F3784" t="s">
        <v>45</v>
      </c>
      <c r="G3784" t="s">
        <v>46</v>
      </c>
      <c r="H3784" t="s">
        <v>51</v>
      </c>
      <c r="I3784">
        <v>6.8</v>
      </c>
      <c r="J3784" t="s">
        <v>25</v>
      </c>
      <c r="K3784" s="1">
        <v>45585</v>
      </c>
      <c r="L3784"/>
      <c r="M3784">
        <v>1.02</v>
      </c>
      <c r="N3784">
        <v>44698</v>
      </c>
      <c r="O3784">
        <v>4</v>
      </c>
      <c r="P3784" t="s">
        <v>26</v>
      </c>
      <c r="Q3784">
        <v>0</v>
      </c>
      <c r="R3784">
        <v>6</v>
      </c>
      <c r="S3784" t="s">
        <v>244</v>
      </c>
      <c r="T3784" t="s">
        <v>26</v>
      </c>
    </row>
    <row r="3785" spans="1:20" x14ac:dyDescent="0.3">
      <c r="A3785" t="s">
        <v>3948</v>
      </c>
      <c r="B3785" t="s">
        <v>29</v>
      </c>
      <c r="C3785">
        <v>33</v>
      </c>
      <c r="D3785" t="s">
        <v>30</v>
      </c>
      <c r="E3785" t="s">
        <v>53</v>
      </c>
      <c r="F3785" t="s">
        <v>92</v>
      </c>
      <c r="G3785" t="s">
        <v>246</v>
      </c>
      <c r="H3785" t="s">
        <v>51</v>
      </c>
      <c r="I3785">
        <v>3.3</v>
      </c>
      <c r="J3785" t="s">
        <v>25</v>
      </c>
      <c r="K3785" s="1">
        <v>41134</v>
      </c>
      <c r="L3785"/>
      <c r="M3785">
        <v>13.21</v>
      </c>
      <c r="N3785">
        <v>39576</v>
      </c>
      <c r="O3785">
        <v>3</v>
      </c>
      <c r="P3785" t="s">
        <v>26</v>
      </c>
      <c r="Q3785">
        <v>0</v>
      </c>
      <c r="R3785">
        <v>6</v>
      </c>
      <c r="S3785" t="s">
        <v>1349</v>
      </c>
      <c r="T3785" t="s">
        <v>26</v>
      </c>
    </row>
    <row r="3786" spans="1:20" x14ac:dyDescent="0.3">
      <c r="A3786" t="s">
        <v>3949</v>
      </c>
      <c r="B3786" t="s">
        <v>19</v>
      </c>
      <c r="C3786">
        <v>39</v>
      </c>
      <c r="D3786" t="s">
        <v>20</v>
      </c>
      <c r="E3786" t="s">
        <v>36</v>
      </c>
      <c r="F3786" t="s">
        <v>40</v>
      </c>
      <c r="G3786" t="s">
        <v>96</v>
      </c>
      <c r="H3786" t="s">
        <v>75</v>
      </c>
      <c r="I3786">
        <v>8</v>
      </c>
      <c r="J3786" t="s">
        <v>25</v>
      </c>
      <c r="K3786" s="1">
        <v>42986</v>
      </c>
      <c r="L3786"/>
      <c r="M3786">
        <v>8.14</v>
      </c>
      <c r="N3786">
        <v>52512</v>
      </c>
      <c r="O3786">
        <v>2</v>
      </c>
      <c r="P3786" t="s">
        <v>65</v>
      </c>
      <c r="Q3786">
        <v>0</v>
      </c>
      <c r="R3786">
        <v>4</v>
      </c>
      <c r="S3786" t="s">
        <v>1439</v>
      </c>
      <c r="T3786" t="s">
        <v>26</v>
      </c>
    </row>
    <row r="3787" spans="1:20" x14ac:dyDescent="0.3">
      <c r="A3787" t="s">
        <v>3950</v>
      </c>
      <c r="B3787" t="s">
        <v>19</v>
      </c>
      <c r="C3787">
        <v>36</v>
      </c>
      <c r="D3787" t="s">
        <v>20</v>
      </c>
      <c r="E3787" t="s">
        <v>53</v>
      </c>
      <c r="F3787" t="s">
        <v>92</v>
      </c>
      <c r="G3787" t="s">
        <v>246</v>
      </c>
      <c r="H3787" t="s">
        <v>51</v>
      </c>
      <c r="I3787">
        <v>6.9</v>
      </c>
      <c r="J3787" t="s">
        <v>25</v>
      </c>
      <c r="K3787" s="1">
        <v>43621</v>
      </c>
      <c r="L3787"/>
      <c r="M3787">
        <v>6.4</v>
      </c>
      <c r="N3787">
        <v>39953</v>
      </c>
      <c r="O3787">
        <v>2</v>
      </c>
      <c r="P3787" t="s">
        <v>26</v>
      </c>
      <c r="Q3787">
        <v>1</v>
      </c>
      <c r="R3787">
        <v>5</v>
      </c>
      <c r="S3787" t="s">
        <v>432</v>
      </c>
      <c r="T3787" t="s">
        <v>26</v>
      </c>
    </row>
    <row r="3788" spans="1:20" x14ac:dyDescent="0.3">
      <c r="A3788" t="s">
        <v>3951</v>
      </c>
      <c r="B3788" t="s">
        <v>19</v>
      </c>
      <c r="C3788">
        <v>23</v>
      </c>
      <c r="D3788" t="s">
        <v>20</v>
      </c>
      <c r="E3788" t="s">
        <v>21</v>
      </c>
      <c r="F3788" t="s">
        <v>82</v>
      </c>
      <c r="G3788" t="s">
        <v>107</v>
      </c>
      <c r="H3788" t="s">
        <v>24</v>
      </c>
      <c r="I3788">
        <v>0.8</v>
      </c>
      <c r="J3788" t="s">
        <v>85</v>
      </c>
      <c r="K3788" s="1">
        <v>40504</v>
      </c>
      <c r="L3788"/>
      <c r="M3788">
        <v>14.93</v>
      </c>
      <c r="N3788">
        <v>34064</v>
      </c>
      <c r="O3788">
        <v>1</v>
      </c>
      <c r="P3788" t="s">
        <v>26</v>
      </c>
      <c r="Q3788">
        <v>3</v>
      </c>
      <c r="R3788">
        <v>7</v>
      </c>
      <c r="S3788" t="s">
        <v>878</v>
      </c>
      <c r="T3788" t="s">
        <v>26</v>
      </c>
    </row>
    <row r="3789" spans="1:20" x14ac:dyDescent="0.3">
      <c r="A3789" t="s">
        <v>3952</v>
      </c>
      <c r="B3789" t="s">
        <v>29</v>
      </c>
      <c r="C3789">
        <v>21</v>
      </c>
      <c r="D3789" t="s">
        <v>30</v>
      </c>
      <c r="E3789" t="s">
        <v>21</v>
      </c>
      <c r="F3789" t="s">
        <v>22</v>
      </c>
      <c r="G3789" t="s">
        <v>59</v>
      </c>
      <c r="H3789" t="s">
        <v>84</v>
      </c>
      <c r="I3789">
        <v>1</v>
      </c>
      <c r="J3789" t="s">
        <v>25</v>
      </c>
      <c r="K3789" s="1">
        <v>41592</v>
      </c>
      <c r="L3789" s="1">
        <v>45114</v>
      </c>
      <c r="M3789">
        <v>9.64</v>
      </c>
      <c r="N3789">
        <v>40183</v>
      </c>
      <c r="O3789">
        <v>2</v>
      </c>
      <c r="P3789" t="s">
        <v>65</v>
      </c>
      <c r="Q3789">
        <v>0</v>
      </c>
      <c r="R3789">
        <v>4</v>
      </c>
      <c r="S3789" t="s">
        <v>493</v>
      </c>
      <c r="T3789" t="s">
        <v>65</v>
      </c>
    </row>
    <row r="3790" spans="1:20" x14ac:dyDescent="0.3">
      <c r="A3790" t="s">
        <v>3953</v>
      </c>
      <c r="B3790" t="s">
        <v>19</v>
      </c>
      <c r="C3790">
        <v>34</v>
      </c>
      <c r="D3790" t="s">
        <v>30</v>
      </c>
      <c r="E3790" t="s">
        <v>53</v>
      </c>
      <c r="F3790" t="s">
        <v>22</v>
      </c>
      <c r="G3790" t="s">
        <v>74</v>
      </c>
      <c r="H3790" t="s">
        <v>24</v>
      </c>
      <c r="I3790">
        <v>8.4</v>
      </c>
      <c r="J3790" t="s">
        <v>25</v>
      </c>
      <c r="K3790" s="1">
        <v>44100</v>
      </c>
      <c r="L3790"/>
      <c r="M3790">
        <v>5.09</v>
      </c>
      <c r="N3790">
        <v>44230</v>
      </c>
      <c r="O3790">
        <v>4</v>
      </c>
      <c r="P3790" t="s">
        <v>65</v>
      </c>
      <c r="Q3790">
        <v>1</v>
      </c>
      <c r="R3790">
        <v>3</v>
      </c>
      <c r="S3790" t="s">
        <v>88</v>
      </c>
      <c r="T3790" t="s">
        <v>26</v>
      </c>
    </row>
    <row r="3791" spans="1:20" x14ac:dyDescent="0.3">
      <c r="A3791" t="s">
        <v>3954</v>
      </c>
      <c r="B3791" t="s">
        <v>29</v>
      </c>
      <c r="C3791">
        <v>33</v>
      </c>
      <c r="D3791" t="s">
        <v>20</v>
      </c>
      <c r="E3791" t="s">
        <v>53</v>
      </c>
      <c r="F3791" t="s">
        <v>45</v>
      </c>
      <c r="G3791" t="s">
        <v>98</v>
      </c>
      <c r="H3791" t="s">
        <v>24</v>
      </c>
      <c r="I3791">
        <v>8</v>
      </c>
      <c r="J3791" t="s">
        <v>25</v>
      </c>
      <c r="K3791" s="1">
        <v>41543</v>
      </c>
      <c r="L3791"/>
      <c r="M3791">
        <v>12.09</v>
      </c>
      <c r="N3791">
        <v>46012</v>
      </c>
      <c r="O3791">
        <v>3</v>
      </c>
      <c r="P3791" t="s">
        <v>26</v>
      </c>
      <c r="Q3791">
        <v>2</v>
      </c>
      <c r="R3791">
        <v>6</v>
      </c>
      <c r="S3791" t="s">
        <v>660</v>
      </c>
      <c r="T3791" t="s">
        <v>26</v>
      </c>
    </row>
    <row r="3792" spans="1:20" x14ac:dyDescent="0.3">
      <c r="A3792" t="s">
        <v>3955</v>
      </c>
      <c r="B3792" t="s">
        <v>29</v>
      </c>
      <c r="C3792">
        <v>23</v>
      </c>
      <c r="D3792" t="s">
        <v>30</v>
      </c>
      <c r="E3792" t="s">
        <v>63</v>
      </c>
      <c r="F3792" t="s">
        <v>40</v>
      </c>
      <c r="G3792" t="s">
        <v>50</v>
      </c>
      <c r="H3792" t="s">
        <v>24</v>
      </c>
      <c r="I3792">
        <v>1.3</v>
      </c>
      <c r="J3792" t="s">
        <v>25</v>
      </c>
      <c r="K3792" s="1">
        <v>39618</v>
      </c>
      <c r="L3792"/>
      <c r="M3792">
        <v>17.36</v>
      </c>
      <c r="N3792">
        <v>31433</v>
      </c>
      <c r="O3792">
        <v>4</v>
      </c>
      <c r="P3792" t="s">
        <v>26</v>
      </c>
      <c r="Q3792">
        <v>3</v>
      </c>
      <c r="R3792">
        <v>7</v>
      </c>
      <c r="S3792" t="s">
        <v>116</v>
      </c>
      <c r="T3792" t="s">
        <v>26</v>
      </c>
    </row>
    <row r="3793" spans="1:20" x14ac:dyDescent="0.3">
      <c r="A3793" t="s">
        <v>3956</v>
      </c>
      <c r="B3793" t="s">
        <v>29</v>
      </c>
      <c r="C3793">
        <v>30</v>
      </c>
      <c r="D3793" t="s">
        <v>30</v>
      </c>
      <c r="E3793" t="s">
        <v>53</v>
      </c>
      <c r="F3793" t="s">
        <v>54</v>
      </c>
      <c r="G3793" t="s">
        <v>55</v>
      </c>
      <c r="H3793" t="s">
        <v>84</v>
      </c>
      <c r="I3793">
        <v>4.5</v>
      </c>
      <c r="J3793" t="s">
        <v>25</v>
      </c>
      <c r="K3793" s="1">
        <v>42183</v>
      </c>
      <c r="L3793"/>
      <c r="M3793">
        <v>10.34</v>
      </c>
      <c r="N3793">
        <v>35511</v>
      </c>
      <c r="O3793">
        <v>2</v>
      </c>
      <c r="P3793" t="s">
        <v>26</v>
      </c>
      <c r="Q3793">
        <v>0</v>
      </c>
      <c r="R3793">
        <v>7</v>
      </c>
      <c r="S3793" t="s">
        <v>603</v>
      </c>
      <c r="T3793" t="s">
        <v>26</v>
      </c>
    </row>
    <row r="3794" spans="1:20" x14ac:dyDescent="0.3">
      <c r="A3794" t="s">
        <v>828</v>
      </c>
      <c r="B3794" t="s">
        <v>29</v>
      </c>
      <c r="C3794">
        <v>27</v>
      </c>
      <c r="D3794" t="s">
        <v>20</v>
      </c>
      <c r="E3794" t="s">
        <v>36</v>
      </c>
      <c r="F3794" t="s">
        <v>45</v>
      </c>
      <c r="G3794" t="s">
        <v>46</v>
      </c>
      <c r="H3794" t="s">
        <v>84</v>
      </c>
      <c r="I3794">
        <v>3.3</v>
      </c>
      <c r="J3794" t="s">
        <v>25</v>
      </c>
      <c r="K3794" s="1">
        <v>41348</v>
      </c>
      <c r="L3794"/>
      <c r="M3794">
        <v>12.62</v>
      </c>
      <c r="N3794">
        <v>41151</v>
      </c>
      <c r="O3794">
        <v>5</v>
      </c>
      <c r="P3794" t="s">
        <v>26</v>
      </c>
      <c r="Q3794">
        <v>2</v>
      </c>
      <c r="R3794">
        <v>5</v>
      </c>
      <c r="T3794" t="s">
        <v>26</v>
      </c>
    </row>
    <row r="3795" spans="1:20" x14ac:dyDescent="0.3">
      <c r="A3795" t="s">
        <v>3957</v>
      </c>
      <c r="B3795" t="s">
        <v>19</v>
      </c>
      <c r="C3795">
        <v>31</v>
      </c>
      <c r="D3795" t="s">
        <v>30</v>
      </c>
      <c r="E3795" t="s">
        <v>21</v>
      </c>
      <c r="F3795" t="s">
        <v>92</v>
      </c>
      <c r="G3795" t="s">
        <v>93</v>
      </c>
      <c r="H3795" t="s">
        <v>75</v>
      </c>
      <c r="I3795">
        <v>5.5</v>
      </c>
      <c r="J3795" t="s">
        <v>25</v>
      </c>
      <c r="K3795" s="1">
        <v>40076</v>
      </c>
      <c r="L3795"/>
      <c r="M3795">
        <v>16.100000000000001</v>
      </c>
      <c r="N3795">
        <v>50081</v>
      </c>
      <c r="O3795">
        <v>3</v>
      </c>
      <c r="P3795" t="s">
        <v>26</v>
      </c>
      <c r="Q3795">
        <v>5</v>
      </c>
      <c r="R3795">
        <v>4</v>
      </c>
      <c r="S3795" t="s">
        <v>336</v>
      </c>
      <c r="T3795" t="s">
        <v>26</v>
      </c>
    </row>
    <row r="3796" spans="1:20" x14ac:dyDescent="0.3">
      <c r="A3796" t="s">
        <v>3958</v>
      </c>
      <c r="B3796" t="s">
        <v>19</v>
      </c>
      <c r="C3796">
        <v>25</v>
      </c>
      <c r="D3796" t="s">
        <v>30</v>
      </c>
      <c r="E3796" t="s">
        <v>63</v>
      </c>
      <c r="F3796" t="s">
        <v>45</v>
      </c>
      <c r="G3796" t="s">
        <v>46</v>
      </c>
      <c r="H3796" t="s">
        <v>51</v>
      </c>
      <c r="I3796">
        <v>1.4</v>
      </c>
      <c r="J3796" t="s">
        <v>25</v>
      </c>
      <c r="K3796" s="1">
        <v>42487</v>
      </c>
      <c r="L3796"/>
      <c r="M3796">
        <v>9.5</v>
      </c>
      <c r="N3796">
        <v>34608</v>
      </c>
      <c r="O3796">
        <v>3</v>
      </c>
      <c r="P3796" t="s">
        <v>26</v>
      </c>
      <c r="Q3796">
        <v>1</v>
      </c>
      <c r="R3796">
        <v>4</v>
      </c>
      <c r="S3796" t="s">
        <v>174</v>
      </c>
      <c r="T3796" t="s">
        <v>26</v>
      </c>
    </row>
    <row r="3797" spans="1:20" x14ac:dyDescent="0.3">
      <c r="A3797" t="s">
        <v>3959</v>
      </c>
      <c r="B3797" t="s">
        <v>29</v>
      </c>
      <c r="C3797">
        <v>30</v>
      </c>
      <c r="D3797" t="s">
        <v>20</v>
      </c>
      <c r="E3797" t="s">
        <v>53</v>
      </c>
      <c r="F3797" t="s">
        <v>22</v>
      </c>
      <c r="G3797" t="s">
        <v>23</v>
      </c>
      <c r="H3797" t="s">
        <v>24</v>
      </c>
      <c r="I3797">
        <v>4.5999999999999996</v>
      </c>
      <c r="J3797" t="s">
        <v>25</v>
      </c>
      <c r="K3797" s="1">
        <v>44148</v>
      </c>
      <c r="L3797"/>
      <c r="M3797">
        <v>4.96</v>
      </c>
      <c r="N3797">
        <v>44743</v>
      </c>
      <c r="O3797">
        <v>3</v>
      </c>
      <c r="P3797" t="s">
        <v>26</v>
      </c>
      <c r="Q3797">
        <v>0</v>
      </c>
      <c r="R3797">
        <v>4</v>
      </c>
      <c r="S3797" t="s">
        <v>1575</v>
      </c>
      <c r="T3797" t="s">
        <v>26</v>
      </c>
    </row>
    <row r="3798" spans="1:20" x14ac:dyDescent="0.3">
      <c r="A3798" t="s">
        <v>3960</v>
      </c>
      <c r="B3798" t="s">
        <v>29</v>
      </c>
      <c r="C3798">
        <v>23</v>
      </c>
      <c r="D3798" t="s">
        <v>30</v>
      </c>
      <c r="E3798" t="s">
        <v>44</v>
      </c>
      <c r="F3798" t="s">
        <v>40</v>
      </c>
      <c r="G3798" t="s">
        <v>50</v>
      </c>
      <c r="H3798" t="s">
        <v>24</v>
      </c>
      <c r="I3798">
        <v>3</v>
      </c>
      <c r="J3798" t="s">
        <v>25</v>
      </c>
      <c r="K3798" s="1">
        <v>41700</v>
      </c>
      <c r="L3798"/>
      <c r="M3798">
        <v>11.66</v>
      </c>
      <c r="N3798">
        <v>39121</v>
      </c>
      <c r="O3798">
        <v>4</v>
      </c>
      <c r="P3798" t="s">
        <v>26</v>
      </c>
      <c r="Q3798">
        <v>1</v>
      </c>
      <c r="R3798">
        <v>8</v>
      </c>
      <c r="S3798" t="s">
        <v>807</v>
      </c>
      <c r="T3798" t="s">
        <v>26</v>
      </c>
    </row>
    <row r="3799" spans="1:20" x14ac:dyDescent="0.3">
      <c r="A3799" t="s">
        <v>3961</v>
      </c>
      <c r="B3799" t="s">
        <v>19</v>
      </c>
      <c r="C3799">
        <v>33</v>
      </c>
      <c r="D3799" t="s">
        <v>20</v>
      </c>
      <c r="E3799" t="s">
        <v>63</v>
      </c>
      <c r="F3799" t="s">
        <v>92</v>
      </c>
      <c r="G3799" t="s">
        <v>120</v>
      </c>
      <c r="H3799" t="s">
        <v>24</v>
      </c>
      <c r="I3799">
        <v>11.4</v>
      </c>
      <c r="J3799" t="s">
        <v>25</v>
      </c>
      <c r="K3799" s="1">
        <v>40140</v>
      </c>
      <c r="L3799"/>
      <c r="M3799">
        <v>15.93</v>
      </c>
      <c r="N3799">
        <v>60579</v>
      </c>
      <c r="O3799">
        <v>4</v>
      </c>
      <c r="P3799" t="s">
        <v>26</v>
      </c>
      <c r="Q3799">
        <v>3</v>
      </c>
      <c r="R3799">
        <v>7</v>
      </c>
      <c r="S3799" t="s">
        <v>629</v>
      </c>
      <c r="T3799" t="s">
        <v>26</v>
      </c>
    </row>
    <row r="3800" spans="1:20" x14ac:dyDescent="0.3">
      <c r="A3800" t="s">
        <v>3962</v>
      </c>
      <c r="B3800" t="s">
        <v>29</v>
      </c>
      <c r="C3800">
        <v>31</v>
      </c>
      <c r="D3800" t="s">
        <v>30</v>
      </c>
      <c r="E3800" t="s">
        <v>31</v>
      </c>
      <c r="F3800" t="s">
        <v>45</v>
      </c>
      <c r="G3800" t="s">
        <v>46</v>
      </c>
      <c r="H3800" t="s">
        <v>24</v>
      </c>
      <c r="I3800">
        <v>5.9</v>
      </c>
      <c r="J3800" t="s">
        <v>25</v>
      </c>
      <c r="K3800" s="1">
        <v>44832</v>
      </c>
      <c r="L3800"/>
      <c r="M3800">
        <v>3.08</v>
      </c>
      <c r="N3800">
        <v>46002</v>
      </c>
      <c r="O3800">
        <v>4</v>
      </c>
      <c r="P3800" t="s">
        <v>26</v>
      </c>
      <c r="Q3800">
        <v>4</v>
      </c>
      <c r="R3800">
        <v>7</v>
      </c>
      <c r="S3800" t="s">
        <v>244</v>
      </c>
      <c r="T3800" t="s">
        <v>26</v>
      </c>
    </row>
    <row r="3801" spans="1:20" x14ac:dyDescent="0.3">
      <c r="A3801" t="s">
        <v>3963</v>
      </c>
      <c r="B3801" t="s">
        <v>19</v>
      </c>
      <c r="C3801">
        <v>21</v>
      </c>
      <c r="D3801" t="s">
        <v>30</v>
      </c>
      <c r="E3801" t="s">
        <v>21</v>
      </c>
      <c r="F3801" t="s">
        <v>32</v>
      </c>
      <c r="G3801" t="s">
        <v>171</v>
      </c>
      <c r="H3801" t="s">
        <v>84</v>
      </c>
      <c r="I3801">
        <v>1</v>
      </c>
      <c r="J3801" t="s">
        <v>25</v>
      </c>
      <c r="K3801" s="1">
        <v>42061</v>
      </c>
      <c r="L3801" s="1">
        <v>44209</v>
      </c>
      <c r="M3801">
        <v>5.88</v>
      </c>
      <c r="N3801">
        <v>29518</v>
      </c>
      <c r="O3801">
        <v>1</v>
      </c>
      <c r="P3801" t="s">
        <v>26</v>
      </c>
      <c r="Q3801">
        <v>2</v>
      </c>
      <c r="R3801">
        <v>6</v>
      </c>
      <c r="S3801" t="s">
        <v>236</v>
      </c>
      <c r="T3801" t="s">
        <v>65</v>
      </c>
    </row>
    <row r="3802" spans="1:20" x14ac:dyDescent="0.3">
      <c r="A3802" t="s">
        <v>3964</v>
      </c>
      <c r="B3802" t="s">
        <v>29</v>
      </c>
      <c r="C3802">
        <v>31</v>
      </c>
      <c r="D3802" t="s">
        <v>30</v>
      </c>
      <c r="E3802" t="s">
        <v>39</v>
      </c>
      <c r="F3802" t="s">
        <v>92</v>
      </c>
      <c r="G3802" t="s">
        <v>246</v>
      </c>
      <c r="H3802" t="s">
        <v>24</v>
      </c>
      <c r="I3802">
        <v>2.1</v>
      </c>
      <c r="J3802" t="s">
        <v>25</v>
      </c>
      <c r="K3802" s="1">
        <v>40596</v>
      </c>
      <c r="L3802"/>
      <c r="M3802">
        <v>14.68</v>
      </c>
      <c r="N3802">
        <v>35352</v>
      </c>
      <c r="O3802">
        <v>3</v>
      </c>
      <c r="P3802" t="s">
        <v>26</v>
      </c>
      <c r="Q3802">
        <v>3</v>
      </c>
      <c r="R3802">
        <v>5</v>
      </c>
      <c r="S3802" t="s">
        <v>713</v>
      </c>
      <c r="T3802" t="s">
        <v>26</v>
      </c>
    </row>
    <row r="3803" spans="1:20" x14ac:dyDescent="0.3">
      <c r="A3803" t="s">
        <v>1999</v>
      </c>
      <c r="B3803" t="s">
        <v>19</v>
      </c>
      <c r="C3803">
        <v>46</v>
      </c>
      <c r="D3803" t="s">
        <v>30</v>
      </c>
      <c r="E3803" t="s">
        <v>53</v>
      </c>
      <c r="F3803" t="s">
        <v>82</v>
      </c>
      <c r="G3803" t="s">
        <v>284</v>
      </c>
      <c r="H3803" t="s">
        <v>51</v>
      </c>
      <c r="I3803">
        <v>20.3</v>
      </c>
      <c r="J3803" t="s">
        <v>25</v>
      </c>
      <c r="K3803" s="1">
        <v>44971</v>
      </c>
      <c r="L3803"/>
      <c r="M3803">
        <v>2.7</v>
      </c>
      <c r="N3803">
        <v>66922</v>
      </c>
      <c r="O3803">
        <v>4</v>
      </c>
      <c r="P3803" t="s">
        <v>26</v>
      </c>
      <c r="Q3803">
        <v>2</v>
      </c>
      <c r="R3803">
        <v>7</v>
      </c>
      <c r="T3803" t="s">
        <v>26</v>
      </c>
    </row>
    <row r="3804" spans="1:20" x14ac:dyDescent="0.3">
      <c r="A3804" t="s">
        <v>3965</v>
      </c>
      <c r="B3804" t="s">
        <v>29</v>
      </c>
      <c r="C3804">
        <v>26</v>
      </c>
      <c r="D3804" t="s">
        <v>20</v>
      </c>
      <c r="E3804" t="s">
        <v>63</v>
      </c>
      <c r="F3804" t="s">
        <v>92</v>
      </c>
      <c r="G3804" t="s">
        <v>93</v>
      </c>
      <c r="H3804" t="s">
        <v>24</v>
      </c>
      <c r="I3804">
        <v>2.8</v>
      </c>
      <c r="J3804" t="s">
        <v>25</v>
      </c>
      <c r="K3804" s="1">
        <v>39894</v>
      </c>
      <c r="L3804"/>
      <c r="M3804">
        <v>16.600000000000001</v>
      </c>
      <c r="N3804">
        <v>35623</v>
      </c>
      <c r="O3804">
        <v>4</v>
      </c>
      <c r="P3804" t="s">
        <v>65</v>
      </c>
      <c r="Q3804">
        <v>2</v>
      </c>
      <c r="R3804">
        <v>4</v>
      </c>
      <c r="S3804" t="s">
        <v>1266</v>
      </c>
      <c r="T3804" t="s">
        <v>26</v>
      </c>
    </row>
    <row r="3805" spans="1:20" x14ac:dyDescent="0.3">
      <c r="A3805" t="s">
        <v>3966</v>
      </c>
      <c r="B3805" t="s">
        <v>29</v>
      </c>
      <c r="C3805">
        <v>35</v>
      </c>
      <c r="D3805" t="s">
        <v>30</v>
      </c>
      <c r="E3805" t="s">
        <v>44</v>
      </c>
      <c r="F3805" t="s">
        <v>45</v>
      </c>
      <c r="G3805" t="s">
        <v>46</v>
      </c>
      <c r="H3805" t="s">
        <v>24</v>
      </c>
      <c r="I3805">
        <v>6.3</v>
      </c>
      <c r="J3805" t="s">
        <v>25</v>
      </c>
      <c r="K3805" s="1">
        <v>42285</v>
      </c>
      <c r="L3805"/>
      <c r="M3805">
        <v>10.06</v>
      </c>
      <c r="N3805">
        <v>43409</v>
      </c>
      <c r="O3805">
        <v>2</v>
      </c>
      <c r="P3805" t="s">
        <v>26</v>
      </c>
      <c r="Q3805">
        <v>1</v>
      </c>
      <c r="R3805">
        <v>6</v>
      </c>
      <c r="S3805" t="s">
        <v>843</v>
      </c>
      <c r="T3805" t="s">
        <v>26</v>
      </c>
    </row>
    <row r="3806" spans="1:20" x14ac:dyDescent="0.3">
      <c r="A3806" t="s">
        <v>3967</v>
      </c>
      <c r="B3806" t="s">
        <v>19</v>
      </c>
      <c r="C3806">
        <v>45</v>
      </c>
      <c r="D3806" t="s">
        <v>30</v>
      </c>
      <c r="E3806" t="s">
        <v>39</v>
      </c>
      <c r="F3806" t="s">
        <v>92</v>
      </c>
      <c r="G3806" t="s">
        <v>246</v>
      </c>
      <c r="H3806" t="s">
        <v>51</v>
      </c>
      <c r="I3806">
        <v>8.4</v>
      </c>
      <c r="J3806" t="s">
        <v>25</v>
      </c>
      <c r="K3806" s="1">
        <v>39743</v>
      </c>
      <c r="L3806"/>
      <c r="M3806">
        <v>17.02</v>
      </c>
      <c r="N3806">
        <v>49886</v>
      </c>
      <c r="O3806">
        <v>2</v>
      </c>
      <c r="P3806" t="s">
        <v>26</v>
      </c>
      <c r="Q3806">
        <v>3</v>
      </c>
      <c r="R3806">
        <v>2</v>
      </c>
      <c r="S3806" t="s">
        <v>713</v>
      </c>
      <c r="T3806" t="s">
        <v>26</v>
      </c>
    </row>
    <row r="3807" spans="1:20" x14ac:dyDescent="0.3">
      <c r="A3807" t="s">
        <v>3968</v>
      </c>
      <c r="B3807" t="s">
        <v>19</v>
      </c>
      <c r="C3807">
        <v>38</v>
      </c>
      <c r="D3807" t="s">
        <v>20</v>
      </c>
      <c r="E3807" t="s">
        <v>36</v>
      </c>
      <c r="F3807" t="s">
        <v>45</v>
      </c>
      <c r="G3807" t="s">
        <v>46</v>
      </c>
      <c r="H3807" t="s">
        <v>51</v>
      </c>
      <c r="I3807">
        <v>14.2</v>
      </c>
      <c r="J3807" t="s">
        <v>25</v>
      </c>
      <c r="K3807" s="1">
        <v>40557</v>
      </c>
      <c r="L3807"/>
      <c r="M3807">
        <v>14.79</v>
      </c>
      <c r="N3807">
        <v>64731</v>
      </c>
      <c r="O3807">
        <v>3</v>
      </c>
      <c r="P3807" t="s">
        <v>26</v>
      </c>
      <c r="Q3807">
        <v>2</v>
      </c>
      <c r="R3807">
        <v>6</v>
      </c>
      <c r="S3807" t="s">
        <v>451</v>
      </c>
      <c r="T3807" t="s">
        <v>26</v>
      </c>
    </row>
    <row r="3808" spans="1:20" x14ac:dyDescent="0.3">
      <c r="A3808" t="s">
        <v>3969</v>
      </c>
      <c r="B3808" t="s">
        <v>19</v>
      </c>
      <c r="C3808">
        <v>29</v>
      </c>
      <c r="D3808" t="s">
        <v>20</v>
      </c>
      <c r="E3808" t="s">
        <v>31</v>
      </c>
      <c r="F3808" t="s">
        <v>22</v>
      </c>
      <c r="G3808" t="s">
        <v>23</v>
      </c>
      <c r="H3808" t="s">
        <v>24</v>
      </c>
      <c r="I3808">
        <v>8.1999999999999993</v>
      </c>
      <c r="J3808" t="s">
        <v>25</v>
      </c>
      <c r="K3808" s="1">
        <v>45641</v>
      </c>
      <c r="L3808"/>
      <c r="M3808">
        <v>0.87</v>
      </c>
      <c r="N3808">
        <v>50376</v>
      </c>
      <c r="O3808">
        <v>3</v>
      </c>
      <c r="P3808" t="s">
        <v>65</v>
      </c>
      <c r="Q3808">
        <v>3</v>
      </c>
      <c r="R3808">
        <v>2</v>
      </c>
      <c r="S3808" t="s">
        <v>322</v>
      </c>
      <c r="T3808" t="s">
        <v>26</v>
      </c>
    </row>
    <row r="3809" spans="1:20" x14ac:dyDescent="0.3">
      <c r="A3809" t="s">
        <v>3970</v>
      </c>
      <c r="B3809" t="s">
        <v>19</v>
      </c>
      <c r="C3809">
        <v>34</v>
      </c>
      <c r="D3809" t="s">
        <v>30</v>
      </c>
      <c r="E3809" t="s">
        <v>36</v>
      </c>
      <c r="F3809" t="s">
        <v>54</v>
      </c>
      <c r="G3809" t="s">
        <v>55</v>
      </c>
      <c r="H3809" t="s">
        <v>84</v>
      </c>
      <c r="I3809">
        <v>11.6</v>
      </c>
      <c r="J3809" t="s">
        <v>25</v>
      </c>
      <c r="K3809" s="1">
        <v>43081</v>
      </c>
      <c r="L3809"/>
      <c r="M3809">
        <v>7.88</v>
      </c>
      <c r="N3809">
        <v>50681</v>
      </c>
      <c r="O3809">
        <v>5</v>
      </c>
      <c r="P3809" t="s">
        <v>26</v>
      </c>
      <c r="Q3809">
        <v>1</v>
      </c>
      <c r="R3809">
        <v>5</v>
      </c>
      <c r="S3809" t="s">
        <v>352</v>
      </c>
      <c r="T3809" t="s">
        <v>26</v>
      </c>
    </row>
    <row r="3810" spans="1:20" x14ac:dyDescent="0.3">
      <c r="A3810" t="s">
        <v>3971</v>
      </c>
      <c r="B3810" t="s">
        <v>29</v>
      </c>
      <c r="C3810">
        <v>28</v>
      </c>
      <c r="D3810" t="s">
        <v>30</v>
      </c>
      <c r="E3810" t="s">
        <v>44</v>
      </c>
      <c r="F3810" t="s">
        <v>92</v>
      </c>
      <c r="G3810" t="s">
        <v>246</v>
      </c>
      <c r="H3810" t="s">
        <v>51</v>
      </c>
      <c r="I3810">
        <v>6.8</v>
      </c>
      <c r="J3810" t="s">
        <v>85</v>
      </c>
      <c r="K3810" s="1">
        <v>45133</v>
      </c>
      <c r="L3810"/>
      <c r="M3810">
        <v>2.2599999999999998</v>
      </c>
      <c r="N3810">
        <v>49243</v>
      </c>
      <c r="O3810">
        <v>3</v>
      </c>
      <c r="P3810" t="s">
        <v>26</v>
      </c>
      <c r="Q3810">
        <v>2</v>
      </c>
      <c r="R3810">
        <v>6</v>
      </c>
      <c r="S3810" t="s">
        <v>1409</v>
      </c>
      <c r="T3810" t="s">
        <v>26</v>
      </c>
    </row>
    <row r="3811" spans="1:20" x14ac:dyDescent="0.3">
      <c r="A3811" t="s">
        <v>3972</v>
      </c>
      <c r="B3811" t="s">
        <v>29</v>
      </c>
      <c r="C3811">
        <v>29</v>
      </c>
      <c r="D3811" t="s">
        <v>20</v>
      </c>
      <c r="E3811" t="s">
        <v>44</v>
      </c>
      <c r="F3811" t="s">
        <v>54</v>
      </c>
      <c r="G3811" t="s">
        <v>77</v>
      </c>
      <c r="H3811" t="s">
        <v>24</v>
      </c>
      <c r="I3811">
        <v>7.8</v>
      </c>
      <c r="J3811" t="s">
        <v>25</v>
      </c>
      <c r="K3811" s="1">
        <v>42998</v>
      </c>
      <c r="L3811" s="1">
        <v>43574</v>
      </c>
      <c r="M3811">
        <v>1.58</v>
      </c>
      <c r="N3811">
        <v>46287</v>
      </c>
      <c r="O3811">
        <v>3</v>
      </c>
      <c r="P3811" t="s">
        <v>26</v>
      </c>
      <c r="Q3811">
        <v>2</v>
      </c>
      <c r="R3811">
        <v>6</v>
      </c>
      <c r="S3811" t="s">
        <v>816</v>
      </c>
      <c r="T3811" t="s">
        <v>65</v>
      </c>
    </row>
    <row r="3812" spans="1:20" x14ac:dyDescent="0.3">
      <c r="A3812" t="s">
        <v>3973</v>
      </c>
      <c r="B3812" t="s">
        <v>19</v>
      </c>
      <c r="C3812">
        <v>31</v>
      </c>
      <c r="D3812" t="s">
        <v>30</v>
      </c>
      <c r="E3812" t="s">
        <v>44</v>
      </c>
      <c r="F3812" t="s">
        <v>54</v>
      </c>
      <c r="G3812" t="s">
        <v>55</v>
      </c>
      <c r="H3812" t="s">
        <v>47</v>
      </c>
      <c r="I3812">
        <v>6.2</v>
      </c>
      <c r="J3812" t="s">
        <v>25</v>
      </c>
      <c r="K3812" s="1">
        <v>40121</v>
      </c>
      <c r="L3812"/>
      <c r="M3812">
        <v>15.98</v>
      </c>
      <c r="N3812">
        <v>48719</v>
      </c>
      <c r="O3812">
        <v>4</v>
      </c>
      <c r="P3812" t="s">
        <v>26</v>
      </c>
      <c r="Q3812">
        <v>2</v>
      </c>
      <c r="R3812">
        <v>8</v>
      </c>
      <c r="S3812" t="s">
        <v>720</v>
      </c>
      <c r="T3812" t="s">
        <v>26</v>
      </c>
    </row>
    <row r="3813" spans="1:20" x14ac:dyDescent="0.3">
      <c r="A3813" t="s">
        <v>3974</v>
      </c>
      <c r="B3813" t="s">
        <v>19</v>
      </c>
      <c r="C3813">
        <v>31</v>
      </c>
      <c r="D3813" t="s">
        <v>30</v>
      </c>
      <c r="E3813" t="s">
        <v>31</v>
      </c>
      <c r="F3813" t="s">
        <v>22</v>
      </c>
      <c r="G3813" t="s">
        <v>23</v>
      </c>
      <c r="H3813" t="s">
        <v>24</v>
      </c>
      <c r="I3813">
        <v>4.0999999999999996</v>
      </c>
      <c r="J3813" t="s">
        <v>25</v>
      </c>
      <c r="K3813" s="1">
        <v>43242</v>
      </c>
      <c r="L3813"/>
      <c r="M3813">
        <v>7.44</v>
      </c>
      <c r="N3813">
        <v>35374</v>
      </c>
      <c r="O3813">
        <v>4</v>
      </c>
      <c r="P3813" t="s">
        <v>26</v>
      </c>
      <c r="Q3813">
        <v>2</v>
      </c>
      <c r="R3813">
        <v>2</v>
      </c>
      <c r="S3813" t="s">
        <v>641</v>
      </c>
      <c r="T3813" t="s">
        <v>26</v>
      </c>
    </row>
    <row r="3814" spans="1:20" x14ac:dyDescent="0.3">
      <c r="A3814" t="s">
        <v>3975</v>
      </c>
      <c r="B3814" t="s">
        <v>29</v>
      </c>
      <c r="C3814">
        <v>42</v>
      </c>
      <c r="D3814" t="s">
        <v>30</v>
      </c>
      <c r="E3814" t="s">
        <v>31</v>
      </c>
      <c r="F3814" t="s">
        <v>82</v>
      </c>
      <c r="G3814" t="s">
        <v>83</v>
      </c>
      <c r="H3814" t="s">
        <v>24</v>
      </c>
      <c r="I3814">
        <v>8.1</v>
      </c>
      <c r="J3814" t="s">
        <v>25</v>
      </c>
      <c r="K3814" s="1">
        <v>42529</v>
      </c>
      <c r="L3814"/>
      <c r="M3814">
        <v>9.39</v>
      </c>
      <c r="N3814">
        <v>45616</v>
      </c>
      <c r="O3814">
        <v>3</v>
      </c>
      <c r="P3814" t="s">
        <v>26</v>
      </c>
      <c r="Q3814">
        <v>1</v>
      </c>
      <c r="R3814">
        <v>6</v>
      </c>
      <c r="S3814" t="s">
        <v>663</v>
      </c>
      <c r="T3814" t="s">
        <v>26</v>
      </c>
    </row>
    <row r="3815" spans="1:20" x14ac:dyDescent="0.3">
      <c r="A3815" t="s">
        <v>3976</v>
      </c>
      <c r="B3815" t="s">
        <v>19</v>
      </c>
      <c r="C3815">
        <v>21</v>
      </c>
      <c r="D3815" t="s">
        <v>20</v>
      </c>
      <c r="E3815" t="s">
        <v>31</v>
      </c>
      <c r="F3815" t="s">
        <v>32</v>
      </c>
      <c r="G3815" t="s">
        <v>171</v>
      </c>
      <c r="H3815" t="s">
        <v>24</v>
      </c>
      <c r="I3815">
        <v>1</v>
      </c>
      <c r="J3815" t="s">
        <v>25</v>
      </c>
      <c r="K3815" s="1">
        <v>39915</v>
      </c>
      <c r="L3815"/>
      <c r="M3815">
        <v>16.54</v>
      </c>
      <c r="N3815">
        <v>28249</v>
      </c>
      <c r="O3815">
        <v>4</v>
      </c>
      <c r="P3815" t="s">
        <v>26</v>
      </c>
      <c r="Q3815">
        <v>1</v>
      </c>
      <c r="R3815">
        <v>4</v>
      </c>
      <c r="S3815" t="s">
        <v>292</v>
      </c>
      <c r="T3815" t="s">
        <v>26</v>
      </c>
    </row>
    <row r="3816" spans="1:20" x14ac:dyDescent="0.3">
      <c r="A3816" t="s">
        <v>217</v>
      </c>
      <c r="B3816" t="s">
        <v>29</v>
      </c>
      <c r="C3816">
        <v>24</v>
      </c>
      <c r="D3816" t="s">
        <v>30</v>
      </c>
      <c r="E3816" t="s">
        <v>36</v>
      </c>
      <c r="F3816" t="s">
        <v>54</v>
      </c>
      <c r="G3816" t="s">
        <v>139</v>
      </c>
      <c r="H3816" t="s">
        <v>24</v>
      </c>
      <c r="I3816">
        <v>3.3</v>
      </c>
      <c r="J3816" t="s">
        <v>25</v>
      </c>
      <c r="K3816" s="1">
        <v>40765</v>
      </c>
      <c r="L3816"/>
      <c r="M3816">
        <v>14.22</v>
      </c>
      <c r="N3816">
        <v>47419</v>
      </c>
      <c r="O3816">
        <v>3</v>
      </c>
      <c r="P3816" t="s">
        <v>26</v>
      </c>
      <c r="Q3816">
        <v>0</v>
      </c>
      <c r="R3816">
        <v>8</v>
      </c>
      <c r="T3816" t="s">
        <v>26</v>
      </c>
    </row>
    <row r="3817" spans="1:20" x14ac:dyDescent="0.3">
      <c r="A3817" t="s">
        <v>3977</v>
      </c>
      <c r="B3817" t="s">
        <v>29</v>
      </c>
      <c r="C3817">
        <v>34</v>
      </c>
      <c r="D3817" t="s">
        <v>30</v>
      </c>
      <c r="E3817" t="s">
        <v>53</v>
      </c>
      <c r="F3817" t="s">
        <v>54</v>
      </c>
      <c r="G3817" t="s">
        <v>55</v>
      </c>
      <c r="H3817" t="s">
        <v>51</v>
      </c>
      <c r="I3817">
        <v>4.5999999999999996</v>
      </c>
      <c r="J3817" t="s">
        <v>25</v>
      </c>
      <c r="K3817" s="1">
        <v>45737</v>
      </c>
      <c r="L3817"/>
      <c r="M3817">
        <v>0.61</v>
      </c>
      <c r="N3817">
        <v>46676</v>
      </c>
      <c r="O3817">
        <v>3</v>
      </c>
      <c r="P3817" t="s">
        <v>26</v>
      </c>
      <c r="Q3817">
        <v>2</v>
      </c>
      <c r="R3817">
        <v>2</v>
      </c>
      <c r="S3817" t="s">
        <v>167</v>
      </c>
      <c r="T3817" t="s">
        <v>26</v>
      </c>
    </row>
    <row r="3818" spans="1:20" x14ac:dyDescent="0.3">
      <c r="A3818" t="s">
        <v>3978</v>
      </c>
      <c r="B3818" t="s">
        <v>29</v>
      </c>
      <c r="C3818">
        <v>36</v>
      </c>
      <c r="D3818" t="s">
        <v>20</v>
      </c>
      <c r="E3818" t="s">
        <v>39</v>
      </c>
      <c r="F3818" t="s">
        <v>54</v>
      </c>
      <c r="G3818" t="s">
        <v>139</v>
      </c>
      <c r="H3818" t="s">
        <v>84</v>
      </c>
      <c r="I3818">
        <v>14.1</v>
      </c>
      <c r="J3818" t="s">
        <v>25</v>
      </c>
      <c r="K3818" s="1">
        <v>40241</v>
      </c>
      <c r="L3818" s="1">
        <v>44479</v>
      </c>
      <c r="M3818">
        <v>11.6</v>
      </c>
      <c r="N3818">
        <v>57085</v>
      </c>
      <c r="O3818">
        <v>3</v>
      </c>
      <c r="P3818" t="s">
        <v>26</v>
      </c>
      <c r="Q3818">
        <v>2</v>
      </c>
      <c r="R3818">
        <v>4</v>
      </c>
      <c r="S3818" t="s">
        <v>1545</v>
      </c>
      <c r="T3818" t="s">
        <v>65</v>
      </c>
    </row>
    <row r="3819" spans="1:20" x14ac:dyDescent="0.3">
      <c r="A3819" t="s">
        <v>3979</v>
      </c>
      <c r="B3819" t="s">
        <v>29</v>
      </c>
      <c r="C3819">
        <v>28</v>
      </c>
      <c r="D3819" t="s">
        <v>30</v>
      </c>
      <c r="E3819" t="s">
        <v>58</v>
      </c>
      <c r="F3819" t="s">
        <v>22</v>
      </c>
      <c r="G3819" t="s">
        <v>23</v>
      </c>
      <c r="H3819" t="s">
        <v>24</v>
      </c>
      <c r="I3819">
        <v>4.8</v>
      </c>
      <c r="J3819" t="s">
        <v>85</v>
      </c>
      <c r="K3819" s="1">
        <v>41430</v>
      </c>
      <c r="L3819"/>
      <c r="M3819">
        <v>12.4</v>
      </c>
      <c r="N3819">
        <v>42301</v>
      </c>
      <c r="O3819">
        <v>3</v>
      </c>
      <c r="P3819" t="s">
        <v>26</v>
      </c>
      <c r="Q3819">
        <v>2</v>
      </c>
      <c r="R3819">
        <v>3</v>
      </c>
      <c r="S3819" t="s">
        <v>787</v>
      </c>
      <c r="T3819" t="s">
        <v>26</v>
      </c>
    </row>
    <row r="3820" spans="1:20" x14ac:dyDescent="0.3">
      <c r="A3820" t="s">
        <v>3980</v>
      </c>
      <c r="B3820" t="s">
        <v>29</v>
      </c>
      <c r="C3820">
        <v>36</v>
      </c>
      <c r="D3820" t="s">
        <v>20</v>
      </c>
      <c r="E3820" t="s">
        <v>63</v>
      </c>
      <c r="F3820" t="s">
        <v>45</v>
      </c>
      <c r="G3820" t="s">
        <v>164</v>
      </c>
      <c r="H3820" t="s">
        <v>51</v>
      </c>
      <c r="I3820">
        <v>10.199999999999999</v>
      </c>
      <c r="J3820" t="s">
        <v>25</v>
      </c>
      <c r="K3820" s="1">
        <v>39680</v>
      </c>
      <c r="L3820"/>
      <c r="M3820">
        <v>17.190000000000001</v>
      </c>
      <c r="N3820">
        <v>59749</v>
      </c>
      <c r="O3820">
        <v>2</v>
      </c>
      <c r="P3820" t="s">
        <v>26</v>
      </c>
      <c r="Q3820">
        <v>2</v>
      </c>
      <c r="R3820">
        <v>10</v>
      </c>
      <c r="S3820" t="s">
        <v>523</v>
      </c>
      <c r="T3820" t="s">
        <v>26</v>
      </c>
    </row>
    <row r="3821" spans="1:20" x14ac:dyDescent="0.3">
      <c r="A3821" t="s">
        <v>3981</v>
      </c>
      <c r="B3821" t="s">
        <v>29</v>
      </c>
      <c r="C3821">
        <v>25</v>
      </c>
      <c r="D3821" t="s">
        <v>30</v>
      </c>
      <c r="E3821" t="s">
        <v>36</v>
      </c>
      <c r="F3821" t="s">
        <v>92</v>
      </c>
      <c r="G3821" t="s">
        <v>120</v>
      </c>
      <c r="H3821" t="s">
        <v>24</v>
      </c>
      <c r="I3821">
        <v>3.6</v>
      </c>
      <c r="J3821" t="s">
        <v>25</v>
      </c>
      <c r="K3821" s="1">
        <v>42205</v>
      </c>
      <c r="L3821"/>
      <c r="M3821">
        <v>10.28</v>
      </c>
      <c r="N3821">
        <v>48865</v>
      </c>
      <c r="O3821">
        <v>3</v>
      </c>
      <c r="P3821" t="s">
        <v>65</v>
      </c>
      <c r="Q3821">
        <v>1</v>
      </c>
      <c r="R3821">
        <v>1</v>
      </c>
      <c r="S3821" t="s">
        <v>871</v>
      </c>
      <c r="T3821" t="s">
        <v>26</v>
      </c>
    </row>
    <row r="3822" spans="1:20" x14ac:dyDescent="0.3">
      <c r="A3822" t="s">
        <v>3982</v>
      </c>
      <c r="B3822" t="s">
        <v>19</v>
      </c>
      <c r="C3822">
        <v>35</v>
      </c>
      <c r="D3822" t="s">
        <v>20</v>
      </c>
      <c r="E3822" t="s">
        <v>31</v>
      </c>
      <c r="F3822" t="s">
        <v>54</v>
      </c>
      <c r="G3822" t="s">
        <v>139</v>
      </c>
      <c r="H3822" t="s">
        <v>24</v>
      </c>
      <c r="I3822">
        <v>14.1</v>
      </c>
      <c r="J3822" t="s">
        <v>25</v>
      </c>
      <c r="K3822" s="1">
        <v>39542</v>
      </c>
      <c r="L3822"/>
      <c r="M3822">
        <v>17.57</v>
      </c>
      <c r="N3822">
        <v>59249</v>
      </c>
      <c r="O3822">
        <v>2</v>
      </c>
      <c r="P3822" t="s">
        <v>65</v>
      </c>
      <c r="Q3822">
        <v>4</v>
      </c>
      <c r="R3822">
        <v>11</v>
      </c>
      <c r="S3822" t="s">
        <v>956</v>
      </c>
      <c r="T3822" t="s">
        <v>26</v>
      </c>
    </row>
    <row r="3823" spans="1:20" x14ac:dyDescent="0.3">
      <c r="A3823" t="s">
        <v>3983</v>
      </c>
      <c r="B3823" t="s">
        <v>29</v>
      </c>
      <c r="C3823">
        <v>37</v>
      </c>
      <c r="D3823" t="s">
        <v>20</v>
      </c>
      <c r="E3823" t="s">
        <v>31</v>
      </c>
      <c r="F3823" t="s">
        <v>45</v>
      </c>
      <c r="G3823" t="s">
        <v>98</v>
      </c>
      <c r="H3823" t="s">
        <v>24</v>
      </c>
      <c r="I3823">
        <v>13.8</v>
      </c>
      <c r="J3823" t="s">
        <v>25</v>
      </c>
      <c r="K3823" s="1">
        <v>40501</v>
      </c>
      <c r="L3823"/>
      <c r="M3823">
        <v>14.94</v>
      </c>
      <c r="N3823">
        <v>60377</v>
      </c>
      <c r="O3823">
        <v>5</v>
      </c>
      <c r="P3823" t="s">
        <v>26</v>
      </c>
      <c r="Q3823">
        <v>4</v>
      </c>
      <c r="R3823">
        <v>6</v>
      </c>
      <c r="S3823" t="s">
        <v>865</v>
      </c>
      <c r="T3823" t="s">
        <v>26</v>
      </c>
    </row>
    <row r="3824" spans="1:20" x14ac:dyDescent="0.3">
      <c r="A3824" t="s">
        <v>3984</v>
      </c>
      <c r="B3824" t="s">
        <v>19</v>
      </c>
      <c r="C3824">
        <v>25</v>
      </c>
      <c r="D3824" t="s">
        <v>20</v>
      </c>
      <c r="E3824" t="s">
        <v>63</v>
      </c>
      <c r="F3824" t="s">
        <v>67</v>
      </c>
      <c r="G3824" t="s">
        <v>176</v>
      </c>
      <c r="H3824" t="s">
        <v>24</v>
      </c>
      <c r="I3824">
        <v>3.3</v>
      </c>
      <c r="J3824" t="s">
        <v>25</v>
      </c>
      <c r="K3824" s="1">
        <v>41449</v>
      </c>
      <c r="L3824"/>
      <c r="M3824">
        <v>12.34</v>
      </c>
      <c r="N3824">
        <v>49277</v>
      </c>
      <c r="O3824">
        <v>2</v>
      </c>
      <c r="P3824" t="s">
        <v>26</v>
      </c>
      <c r="Q3824">
        <v>1</v>
      </c>
      <c r="R3824">
        <v>6</v>
      </c>
      <c r="S3824" t="s">
        <v>177</v>
      </c>
      <c r="T3824" t="s">
        <v>26</v>
      </c>
    </row>
    <row r="3825" spans="1:20" x14ac:dyDescent="0.3">
      <c r="A3825" t="s">
        <v>1022</v>
      </c>
      <c r="B3825" t="s">
        <v>19</v>
      </c>
      <c r="C3825">
        <v>27</v>
      </c>
      <c r="D3825" t="s">
        <v>30</v>
      </c>
      <c r="E3825" t="s">
        <v>63</v>
      </c>
      <c r="F3825" t="s">
        <v>92</v>
      </c>
      <c r="G3825" t="s">
        <v>120</v>
      </c>
      <c r="H3825" t="s">
        <v>51</v>
      </c>
      <c r="I3825">
        <v>4.3</v>
      </c>
      <c r="J3825" t="s">
        <v>25</v>
      </c>
      <c r="K3825" s="1">
        <v>40338</v>
      </c>
      <c r="L3825"/>
      <c r="M3825">
        <v>15.39</v>
      </c>
      <c r="N3825">
        <v>38695</v>
      </c>
      <c r="O3825">
        <v>4</v>
      </c>
      <c r="P3825" t="s">
        <v>26</v>
      </c>
      <c r="Q3825">
        <v>1</v>
      </c>
      <c r="R3825">
        <v>9</v>
      </c>
      <c r="T3825" t="s">
        <v>26</v>
      </c>
    </row>
    <row r="3826" spans="1:20" x14ac:dyDescent="0.3">
      <c r="A3826" t="s">
        <v>3985</v>
      </c>
      <c r="B3826" t="s">
        <v>19</v>
      </c>
      <c r="C3826">
        <v>34</v>
      </c>
      <c r="D3826" t="s">
        <v>20</v>
      </c>
      <c r="E3826" t="s">
        <v>44</v>
      </c>
      <c r="F3826" t="s">
        <v>92</v>
      </c>
      <c r="G3826" t="s">
        <v>246</v>
      </c>
      <c r="H3826" t="s">
        <v>24</v>
      </c>
      <c r="I3826">
        <v>7.1</v>
      </c>
      <c r="J3826" t="s">
        <v>25</v>
      </c>
      <c r="K3826" s="1">
        <v>45196</v>
      </c>
      <c r="L3826"/>
      <c r="M3826">
        <v>2.09</v>
      </c>
      <c r="N3826">
        <v>51891</v>
      </c>
      <c r="O3826">
        <v>3</v>
      </c>
      <c r="P3826" t="s">
        <v>26</v>
      </c>
      <c r="Q3826">
        <v>0</v>
      </c>
      <c r="R3826">
        <v>4</v>
      </c>
      <c r="S3826" t="s">
        <v>1931</v>
      </c>
      <c r="T3826" t="s">
        <v>26</v>
      </c>
    </row>
    <row r="3827" spans="1:20" x14ac:dyDescent="0.3">
      <c r="A3827" t="s">
        <v>3986</v>
      </c>
      <c r="B3827" t="s">
        <v>29</v>
      </c>
      <c r="C3827">
        <v>40</v>
      </c>
      <c r="D3827" t="s">
        <v>20</v>
      </c>
      <c r="E3827" t="s">
        <v>58</v>
      </c>
      <c r="F3827" t="s">
        <v>22</v>
      </c>
      <c r="G3827" t="s">
        <v>59</v>
      </c>
      <c r="H3827" t="s">
        <v>51</v>
      </c>
      <c r="I3827">
        <v>11.5</v>
      </c>
      <c r="J3827" t="s">
        <v>25</v>
      </c>
      <c r="K3827" s="1">
        <v>42042</v>
      </c>
      <c r="L3827"/>
      <c r="M3827">
        <v>10.72</v>
      </c>
      <c r="N3827">
        <v>55612</v>
      </c>
      <c r="O3827">
        <v>4</v>
      </c>
      <c r="P3827" t="s">
        <v>26</v>
      </c>
      <c r="Q3827">
        <v>0</v>
      </c>
      <c r="R3827">
        <v>5</v>
      </c>
      <c r="S3827" t="s">
        <v>189</v>
      </c>
      <c r="T3827" t="s">
        <v>26</v>
      </c>
    </row>
    <row r="3828" spans="1:20" x14ac:dyDescent="0.3">
      <c r="A3828" t="s">
        <v>3987</v>
      </c>
      <c r="B3828" t="s">
        <v>29</v>
      </c>
      <c r="C3828">
        <v>45</v>
      </c>
      <c r="D3828" t="s">
        <v>30</v>
      </c>
      <c r="E3828" t="s">
        <v>31</v>
      </c>
      <c r="F3828" t="s">
        <v>67</v>
      </c>
      <c r="G3828" t="s">
        <v>110</v>
      </c>
      <c r="H3828" t="s">
        <v>51</v>
      </c>
      <c r="I3828">
        <v>22</v>
      </c>
      <c r="J3828" t="s">
        <v>25</v>
      </c>
      <c r="K3828" s="1">
        <v>44461</v>
      </c>
      <c r="L3828"/>
      <c r="M3828">
        <v>4.0999999999999996</v>
      </c>
      <c r="N3828">
        <v>79049</v>
      </c>
      <c r="O3828">
        <v>4</v>
      </c>
      <c r="P3828" t="s">
        <v>26</v>
      </c>
      <c r="Q3828">
        <v>2</v>
      </c>
      <c r="R3828">
        <v>5</v>
      </c>
      <c r="S3828" t="s">
        <v>389</v>
      </c>
      <c r="T3828" t="s">
        <v>26</v>
      </c>
    </row>
    <row r="3829" spans="1:20" x14ac:dyDescent="0.3">
      <c r="A3829" t="s">
        <v>3988</v>
      </c>
      <c r="B3829" t="s">
        <v>29</v>
      </c>
      <c r="C3829">
        <v>24</v>
      </c>
      <c r="D3829" t="s">
        <v>30</v>
      </c>
      <c r="E3829" t="s">
        <v>39</v>
      </c>
      <c r="F3829" t="s">
        <v>54</v>
      </c>
      <c r="G3829" t="s">
        <v>139</v>
      </c>
      <c r="H3829" t="s">
        <v>24</v>
      </c>
      <c r="I3829">
        <v>1.9</v>
      </c>
      <c r="J3829" t="s">
        <v>25</v>
      </c>
      <c r="K3829" s="1">
        <v>43635</v>
      </c>
      <c r="L3829"/>
      <c r="M3829">
        <v>6.36</v>
      </c>
      <c r="N3829">
        <v>39030</v>
      </c>
      <c r="O3829">
        <v>4</v>
      </c>
      <c r="P3829" t="s">
        <v>26</v>
      </c>
      <c r="Q3829">
        <v>2</v>
      </c>
      <c r="R3829">
        <v>9</v>
      </c>
      <c r="S3829" t="s">
        <v>210</v>
      </c>
      <c r="T3829" t="s">
        <v>26</v>
      </c>
    </row>
    <row r="3830" spans="1:20" x14ac:dyDescent="0.3">
      <c r="A3830" t="s">
        <v>3989</v>
      </c>
      <c r="B3830" t="s">
        <v>29</v>
      </c>
      <c r="C3830">
        <v>33</v>
      </c>
      <c r="D3830" t="s">
        <v>20</v>
      </c>
      <c r="E3830" t="s">
        <v>39</v>
      </c>
      <c r="F3830" t="s">
        <v>82</v>
      </c>
      <c r="G3830" t="s">
        <v>83</v>
      </c>
      <c r="H3830" t="s">
        <v>51</v>
      </c>
      <c r="I3830">
        <v>10</v>
      </c>
      <c r="J3830" t="s">
        <v>85</v>
      </c>
      <c r="K3830" s="1">
        <v>43690</v>
      </c>
      <c r="L3830"/>
      <c r="M3830">
        <v>6.21</v>
      </c>
      <c r="N3830">
        <v>58536</v>
      </c>
      <c r="O3830">
        <v>4</v>
      </c>
      <c r="P3830" t="s">
        <v>26</v>
      </c>
      <c r="Q3830">
        <v>1</v>
      </c>
      <c r="R3830">
        <v>5</v>
      </c>
      <c r="S3830" t="s">
        <v>314</v>
      </c>
      <c r="T3830" t="s">
        <v>26</v>
      </c>
    </row>
    <row r="3831" spans="1:20" x14ac:dyDescent="0.3">
      <c r="A3831" t="s">
        <v>1415</v>
      </c>
      <c r="B3831" t="s">
        <v>29</v>
      </c>
      <c r="C3831">
        <v>29</v>
      </c>
      <c r="D3831" t="s">
        <v>20</v>
      </c>
      <c r="E3831" t="s">
        <v>58</v>
      </c>
      <c r="F3831" t="s">
        <v>82</v>
      </c>
      <c r="G3831" t="s">
        <v>284</v>
      </c>
      <c r="H3831" t="s">
        <v>51</v>
      </c>
      <c r="I3831">
        <v>0.5</v>
      </c>
      <c r="J3831" t="s">
        <v>25</v>
      </c>
      <c r="K3831" s="1">
        <v>44247</v>
      </c>
      <c r="L3831" s="1">
        <v>45712</v>
      </c>
      <c r="M3831">
        <v>4.01</v>
      </c>
      <c r="N3831">
        <v>34561</v>
      </c>
      <c r="O3831">
        <v>1</v>
      </c>
      <c r="P3831" t="s">
        <v>26</v>
      </c>
      <c r="Q3831">
        <v>1</v>
      </c>
      <c r="R3831">
        <v>10</v>
      </c>
      <c r="T3831" t="s">
        <v>65</v>
      </c>
    </row>
    <row r="3832" spans="1:20" x14ac:dyDescent="0.3">
      <c r="A3832" t="s">
        <v>3990</v>
      </c>
      <c r="B3832" t="s">
        <v>29</v>
      </c>
      <c r="C3832">
        <v>29</v>
      </c>
      <c r="D3832" t="s">
        <v>30</v>
      </c>
      <c r="E3832" t="s">
        <v>36</v>
      </c>
      <c r="F3832" t="s">
        <v>45</v>
      </c>
      <c r="G3832" t="s">
        <v>98</v>
      </c>
      <c r="H3832" t="s">
        <v>51</v>
      </c>
      <c r="I3832">
        <v>4.3</v>
      </c>
      <c r="J3832" t="s">
        <v>25</v>
      </c>
      <c r="K3832" s="1">
        <v>45192</v>
      </c>
      <c r="L3832"/>
      <c r="M3832">
        <v>2.1</v>
      </c>
      <c r="N3832">
        <v>57282</v>
      </c>
      <c r="O3832">
        <v>4</v>
      </c>
      <c r="P3832" t="s">
        <v>26</v>
      </c>
      <c r="Q3832">
        <v>1</v>
      </c>
      <c r="R3832">
        <v>8</v>
      </c>
      <c r="S3832" t="s">
        <v>843</v>
      </c>
      <c r="T3832" t="s">
        <v>26</v>
      </c>
    </row>
    <row r="3833" spans="1:20" x14ac:dyDescent="0.3">
      <c r="A3833" t="s">
        <v>3991</v>
      </c>
      <c r="B3833" t="s">
        <v>29</v>
      </c>
      <c r="C3833">
        <v>26</v>
      </c>
      <c r="D3833" t="s">
        <v>30</v>
      </c>
      <c r="E3833" t="s">
        <v>44</v>
      </c>
      <c r="F3833" t="s">
        <v>45</v>
      </c>
      <c r="G3833" t="s">
        <v>164</v>
      </c>
      <c r="H3833" t="s">
        <v>24</v>
      </c>
      <c r="I3833">
        <v>3.1</v>
      </c>
      <c r="J3833" t="s">
        <v>25</v>
      </c>
      <c r="K3833" s="1">
        <v>44259</v>
      </c>
      <c r="L3833" s="1">
        <v>44821</v>
      </c>
      <c r="M3833">
        <v>1.54</v>
      </c>
      <c r="N3833">
        <v>41854</v>
      </c>
      <c r="O3833">
        <v>4</v>
      </c>
      <c r="P3833" t="s">
        <v>26</v>
      </c>
      <c r="Q3833">
        <v>0</v>
      </c>
      <c r="R3833">
        <v>7</v>
      </c>
      <c r="S3833" t="s">
        <v>372</v>
      </c>
      <c r="T3833" t="s">
        <v>65</v>
      </c>
    </row>
    <row r="3834" spans="1:20" x14ac:dyDescent="0.3">
      <c r="A3834" t="s">
        <v>3992</v>
      </c>
      <c r="B3834" t="s">
        <v>29</v>
      </c>
      <c r="C3834">
        <v>40</v>
      </c>
      <c r="D3834" t="s">
        <v>30</v>
      </c>
      <c r="E3834" t="s">
        <v>31</v>
      </c>
      <c r="F3834" t="s">
        <v>82</v>
      </c>
      <c r="G3834" t="s">
        <v>284</v>
      </c>
      <c r="H3834" t="s">
        <v>51</v>
      </c>
      <c r="I3834">
        <v>14.2</v>
      </c>
      <c r="J3834" t="s">
        <v>25</v>
      </c>
      <c r="K3834" s="1">
        <v>43634</v>
      </c>
      <c r="L3834"/>
      <c r="M3834">
        <v>6.36</v>
      </c>
      <c r="N3834">
        <v>56809</v>
      </c>
      <c r="O3834">
        <v>2</v>
      </c>
      <c r="P3834" t="s">
        <v>26</v>
      </c>
      <c r="Q3834">
        <v>0</v>
      </c>
      <c r="R3834">
        <v>6</v>
      </c>
      <c r="S3834" t="s">
        <v>2407</v>
      </c>
      <c r="T3834" t="s">
        <v>26</v>
      </c>
    </row>
    <row r="3835" spans="1:20" x14ac:dyDescent="0.3">
      <c r="A3835" t="s">
        <v>3993</v>
      </c>
      <c r="B3835" t="s">
        <v>29</v>
      </c>
      <c r="C3835">
        <v>37</v>
      </c>
      <c r="D3835" t="s">
        <v>30</v>
      </c>
      <c r="E3835" t="s">
        <v>58</v>
      </c>
      <c r="F3835" t="s">
        <v>67</v>
      </c>
      <c r="G3835" t="s">
        <v>110</v>
      </c>
      <c r="H3835" t="s">
        <v>24</v>
      </c>
      <c r="I3835">
        <v>4.2</v>
      </c>
      <c r="J3835" t="s">
        <v>85</v>
      </c>
      <c r="K3835" s="1">
        <v>41151</v>
      </c>
      <c r="L3835"/>
      <c r="M3835">
        <v>13.16</v>
      </c>
      <c r="N3835">
        <v>44994</v>
      </c>
      <c r="O3835">
        <v>2</v>
      </c>
      <c r="P3835" t="s">
        <v>26</v>
      </c>
      <c r="Q3835">
        <v>1</v>
      </c>
      <c r="R3835">
        <v>3</v>
      </c>
      <c r="S3835" t="s">
        <v>475</v>
      </c>
      <c r="T3835" t="s">
        <v>26</v>
      </c>
    </row>
    <row r="3836" spans="1:20" x14ac:dyDescent="0.3">
      <c r="A3836" t="s">
        <v>3994</v>
      </c>
      <c r="B3836" t="s">
        <v>19</v>
      </c>
      <c r="C3836">
        <v>34</v>
      </c>
      <c r="D3836" t="s">
        <v>20</v>
      </c>
      <c r="E3836" t="s">
        <v>39</v>
      </c>
      <c r="F3836" t="s">
        <v>45</v>
      </c>
      <c r="G3836" t="s">
        <v>164</v>
      </c>
      <c r="H3836" t="s">
        <v>51</v>
      </c>
      <c r="I3836">
        <v>10.9</v>
      </c>
      <c r="J3836" t="s">
        <v>25</v>
      </c>
      <c r="K3836" s="1">
        <v>44799</v>
      </c>
      <c r="L3836"/>
      <c r="M3836">
        <v>3.17</v>
      </c>
      <c r="N3836">
        <v>63004</v>
      </c>
      <c r="O3836">
        <v>3</v>
      </c>
      <c r="P3836" t="s">
        <v>26</v>
      </c>
      <c r="Q3836">
        <v>0</v>
      </c>
      <c r="R3836">
        <v>5</v>
      </c>
      <c r="S3836" t="s">
        <v>997</v>
      </c>
      <c r="T3836" t="s">
        <v>26</v>
      </c>
    </row>
    <row r="3837" spans="1:20" x14ac:dyDescent="0.3">
      <c r="A3837" t="s">
        <v>3995</v>
      </c>
      <c r="B3837" t="s">
        <v>19</v>
      </c>
      <c r="C3837">
        <v>35</v>
      </c>
      <c r="D3837" t="s">
        <v>30</v>
      </c>
      <c r="E3837" t="s">
        <v>44</v>
      </c>
      <c r="F3837" t="s">
        <v>32</v>
      </c>
      <c r="G3837" t="s">
        <v>33</v>
      </c>
      <c r="H3837" t="s">
        <v>24</v>
      </c>
      <c r="I3837">
        <v>9.8000000000000007</v>
      </c>
      <c r="J3837" t="s">
        <v>25</v>
      </c>
      <c r="K3837" s="1">
        <v>42400</v>
      </c>
      <c r="L3837"/>
      <c r="M3837">
        <v>9.74</v>
      </c>
      <c r="N3837">
        <v>42932</v>
      </c>
      <c r="O3837">
        <v>2</v>
      </c>
      <c r="P3837" t="s">
        <v>65</v>
      </c>
      <c r="Q3837">
        <v>2</v>
      </c>
      <c r="R3837">
        <v>8</v>
      </c>
      <c r="S3837" t="s">
        <v>1658</v>
      </c>
      <c r="T3837" t="s">
        <v>26</v>
      </c>
    </row>
    <row r="3838" spans="1:20" x14ac:dyDescent="0.3">
      <c r="A3838" t="s">
        <v>3996</v>
      </c>
      <c r="B3838" t="s">
        <v>19</v>
      </c>
      <c r="C3838">
        <v>22</v>
      </c>
      <c r="D3838" t="s">
        <v>30</v>
      </c>
      <c r="E3838" t="s">
        <v>63</v>
      </c>
      <c r="F3838" t="s">
        <v>54</v>
      </c>
      <c r="G3838" t="s">
        <v>55</v>
      </c>
      <c r="H3838" t="s">
        <v>24</v>
      </c>
      <c r="I3838">
        <v>0.9</v>
      </c>
      <c r="J3838" t="s">
        <v>25</v>
      </c>
      <c r="K3838" s="1">
        <v>44481</v>
      </c>
      <c r="L3838"/>
      <c r="M3838">
        <v>4.04</v>
      </c>
      <c r="N3838">
        <v>34699</v>
      </c>
      <c r="O3838">
        <v>3</v>
      </c>
      <c r="P3838" t="s">
        <v>26</v>
      </c>
      <c r="Q3838">
        <v>2</v>
      </c>
      <c r="R3838">
        <v>3</v>
      </c>
      <c r="S3838" t="s">
        <v>850</v>
      </c>
      <c r="T3838" t="s">
        <v>26</v>
      </c>
    </row>
    <row r="3839" spans="1:20" x14ac:dyDescent="0.3">
      <c r="A3839" t="s">
        <v>3997</v>
      </c>
      <c r="B3839" t="s">
        <v>19</v>
      </c>
      <c r="C3839">
        <v>33</v>
      </c>
      <c r="D3839" t="s">
        <v>30</v>
      </c>
      <c r="E3839" t="s">
        <v>58</v>
      </c>
      <c r="F3839" t="s">
        <v>40</v>
      </c>
      <c r="G3839" t="s">
        <v>96</v>
      </c>
      <c r="H3839" t="s">
        <v>51</v>
      </c>
      <c r="I3839">
        <v>11</v>
      </c>
      <c r="J3839" t="s">
        <v>25</v>
      </c>
      <c r="K3839" s="1">
        <v>40562</v>
      </c>
      <c r="L3839"/>
      <c r="M3839">
        <v>14.77</v>
      </c>
      <c r="N3839">
        <v>62455</v>
      </c>
      <c r="O3839">
        <v>3</v>
      </c>
      <c r="P3839" t="s">
        <v>26</v>
      </c>
      <c r="Q3839">
        <v>0</v>
      </c>
      <c r="R3839">
        <v>5</v>
      </c>
      <c r="S3839" t="s">
        <v>296</v>
      </c>
      <c r="T3839" t="s">
        <v>26</v>
      </c>
    </row>
    <row r="3840" spans="1:20" x14ac:dyDescent="0.3">
      <c r="A3840" t="s">
        <v>3998</v>
      </c>
      <c r="B3840" t="s">
        <v>19</v>
      </c>
      <c r="C3840">
        <v>34</v>
      </c>
      <c r="D3840" t="s">
        <v>30</v>
      </c>
      <c r="E3840" t="s">
        <v>44</v>
      </c>
      <c r="F3840" t="s">
        <v>92</v>
      </c>
      <c r="G3840" t="s">
        <v>246</v>
      </c>
      <c r="H3840" t="s">
        <v>51</v>
      </c>
      <c r="I3840">
        <v>4.0999999999999996</v>
      </c>
      <c r="J3840" t="s">
        <v>25</v>
      </c>
      <c r="K3840" s="1">
        <v>45787</v>
      </c>
      <c r="L3840"/>
      <c r="M3840">
        <v>0.47</v>
      </c>
      <c r="N3840">
        <v>49231</v>
      </c>
      <c r="O3840">
        <v>3</v>
      </c>
      <c r="P3840" t="s">
        <v>26</v>
      </c>
      <c r="Q3840">
        <v>1</v>
      </c>
      <c r="R3840">
        <v>6</v>
      </c>
      <c r="S3840" t="s">
        <v>756</v>
      </c>
      <c r="T3840" t="s">
        <v>26</v>
      </c>
    </row>
    <row r="3841" spans="1:20" x14ac:dyDescent="0.3">
      <c r="A3841" t="s">
        <v>3999</v>
      </c>
      <c r="B3841" t="s">
        <v>29</v>
      </c>
      <c r="C3841">
        <v>27</v>
      </c>
      <c r="D3841" t="s">
        <v>30</v>
      </c>
      <c r="E3841" t="s">
        <v>44</v>
      </c>
      <c r="F3841" t="s">
        <v>82</v>
      </c>
      <c r="G3841" t="s">
        <v>107</v>
      </c>
      <c r="H3841" t="s">
        <v>84</v>
      </c>
      <c r="I3841">
        <v>3.3</v>
      </c>
      <c r="J3841" t="s">
        <v>25</v>
      </c>
      <c r="K3841" s="1">
        <v>43613</v>
      </c>
      <c r="L3841"/>
      <c r="M3841">
        <v>6.42</v>
      </c>
      <c r="N3841">
        <v>36134</v>
      </c>
      <c r="O3841">
        <v>4</v>
      </c>
      <c r="P3841" t="s">
        <v>26</v>
      </c>
      <c r="Q3841">
        <v>4</v>
      </c>
      <c r="R3841">
        <v>6</v>
      </c>
      <c r="S3841" t="s">
        <v>738</v>
      </c>
      <c r="T3841" t="s">
        <v>26</v>
      </c>
    </row>
    <row r="3842" spans="1:20" x14ac:dyDescent="0.3">
      <c r="A3842" t="s">
        <v>4000</v>
      </c>
      <c r="B3842" t="s">
        <v>19</v>
      </c>
      <c r="C3842">
        <v>36</v>
      </c>
      <c r="D3842" t="s">
        <v>20</v>
      </c>
      <c r="E3842" t="s">
        <v>36</v>
      </c>
      <c r="F3842" t="s">
        <v>54</v>
      </c>
      <c r="G3842" t="s">
        <v>55</v>
      </c>
      <c r="H3842" t="s">
        <v>24</v>
      </c>
      <c r="I3842">
        <v>12.8</v>
      </c>
      <c r="J3842" t="s">
        <v>25</v>
      </c>
      <c r="K3842" s="1">
        <v>40191</v>
      </c>
      <c r="L3842"/>
      <c r="M3842">
        <v>15.79</v>
      </c>
      <c r="N3842">
        <v>57292</v>
      </c>
      <c r="O3842">
        <v>3</v>
      </c>
      <c r="P3842" t="s">
        <v>26</v>
      </c>
      <c r="Q3842">
        <v>1</v>
      </c>
      <c r="R3842">
        <v>11</v>
      </c>
      <c r="S3842" t="s">
        <v>140</v>
      </c>
      <c r="T3842" t="s">
        <v>26</v>
      </c>
    </row>
    <row r="3843" spans="1:20" x14ac:dyDescent="0.3">
      <c r="A3843" t="s">
        <v>4001</v>
      </c>
      <c r="B3843" t="s">
        <v>19</v>
      </c>
      <c r="C3843">
        <v>40</v>
      </c>
      <c r="D3843" t="s">
        <v>20</v>
      </c>
      <c r="E3843" t="s">
        <v>39</v>
      </c>
      <c r="F3843" t="s">
        <v>45</v>
      </c>
      <c r="G3843" t="s">
        <v>46</v>
      </c>
      <c r="H3843" t="s">
        <v>24</v>
      </c>
      <c r="I3843">
        <v>15.8</v>
      </c>
      <c r="J3843" t="s">
        <v>25</v>
      </c>
      <c r="K3843" s="1">
        <v>45171</v>
      </c>
      <c r="L3843"/>
      <c r="M3843">
        <v>2.15</v>
      </c>
      <c r="N3843">
        <v>67127</v>
      </c>
      <c r="O3843">
        <v>3</v>
      </c>
      <c r="P3843" t="s">
        <v>26</v>
      </c>
      <c r="Q3843">
        <v>5</v>
      </c>
      <c r="R3843">
        <v>3</v>
      </c>
      <c r="S3843" t="s">
        <v>165</v>
      </c>
      <c r="T3843" t="s">
        <v>26</v>
      </c>
    </row>
    <row r="3844" spans="1:20" x14ac:dyDescent="0.3">
      <c r="A3844" t="s">
        <v>4002</v>
      </c>
      <c r="B3844" t="s">
        <v>19</v>
      </c>
      <c r="C3844">
        <v>32</v>
      </c>
      <c r="D3844" t="s">
        <v>30</v>
      </c>
      <c r="E3844" t="s">
        <v>21</v>
      </c>
      <c r="F3844" t="s">
        <v>92</v>
      </c>
      <c r="G3844" t="s">
        <v>246</v>
      </c>
      <c r="H3844" t="s">
        <v>51</v>
      </c>
      <c r="I3844">
        <v>9</v>
      </c>
      <c r="J3844" t="s">
        <v>25</v>
      </c>
      <c r="K3844" s="1">
        <v>45392</v>
      </c>
      <c r="L3844" s="1">
        <v>45507</v>
      </c>
      <c r="M3844">
        <v>0.31</v>
      </c>
      <c r="N3844">
        <v>51500</v>
      </c>
      <c r="O3844">
        <v>2</v>
      </c>
      <c r="P3844" t="s">
        <v>26</v>
      </c>
      <c r="Q3844">
        <v>4</v>
      </c>
      <c r="R3844">
        <v>8</v>
      </c>
      <c r="S3844" t="s">
        <v>432</v>
      </c>
      <c r="T3844" t="s">
        <v>65</v>
      </c>
    </row>
    <row r="3845" spans="1:20" x14ac:dyDescent="0.3">
      <c r="A3845" t="s">
        <v>4003</v>
      </c>
      <c r="B3845" t="s">
        <v>19</v>
      </c>
      <c r="C3845">
        <v>21</v>
      </c>
      <c r="D3845" t="s">
        <v>30</v>
      </c>
      <c r="E3845" t="s">
        <v>36</v>
      </c>
      <c r="F3845" t="s">
        <v>45</v>
      </c>
      <c r="G3845" t="s">
        <v>46</v>
      </c>
      <c r="H3845" t="s">
        <v>51</v>
      </c>
      <c r="I3845">
        <v>0</v>
      </c>
      <c r="J3845" t="s">
        <v>25</v>
      </c>
      <c r="K3845" s="1">
        <v>41320</v>
      </c>
      <c r="L3845"/>
      <c r="M3845">
        <v>12.7</v>
      </c>
      <c r="N3845">
        <v>40440</v>
      </c>
      <c r="O3845">
        <v>3</v>
      </c>
      <c r="P3845" t="s">
        <v>26</v>
      </c>
      <c r="Q3845">
        <v>2</v>
      </c>
      <c r="R3845">
        <v>5</v>
      </c>
      <c r="S3845" t="s">
        <v>372</v>
      </c>
      <c r="T3845" t="s">
        <v>26</v>
      </c>
    </row>
    <row r="3846" spans="1:20" x14ac:dyDescent="0.3">
      <c r="A3846" t="s">
        <v>4004</v>
      </c>
      <c r="B3846" t="s">
        <v>19</v>
      </c>
      <c r="C3846">
        <v>27</v>
      </c>
      <c r="D3846" t="s">
        <v>30</v>
      </c>
      <c r="E3846" t="s">
        <v>53</v>
      </c>
      <c r="F3846" t="s">
        <v>67</v>
      </c>
      <c r="G3846" t="s">
        <v>68</v>
      </c>
      <c r="H3846" t="s">
        <v>24</v>
      </c>
      <c r="I3846">
        <v>4</v>
      </c>
      <c r="J3846" t="s">
        <v>25</v>
      </c>
      <c r="K3846" s="1">
        <v>44901</v>
      </c>
      <c r="L3846"/>
      <c r="M3846">
        <v>2.89</v>
      </c>
      <c r="N3846">
        <v>41033</v>
      </c>
      <c r="O3846">
        <v>2</v>
      </c>
      <c r="P3846" t="s">
        <v>26</v>
      </c>
      <c r="Q3846">
        <v>2</v>
      </c>
      <c r="R3846">
        <v>10</v>
      </c>
      <c r="S3846" t="s">
        <v>324</v>
      </c>
      <c r="T3846" t="s">
        <v>26</v>
      </c>
    </row>
    <row r="3847" spans="1:20" x14ac:dyDescent="0.3">
      <c r="A3847" t="s">
        <v>4005</v>
      </c>
      <c r="B3847" t="s">
        <v>29</v>
      </c>
      <c r="C3847">
        <v>30</v>
      </c>
      <c r="D3847" t="s">
        <v>20</v>
      </c>
      <c r="E3847" t="s">
        <v>44</v>
      </c>
      <c r="F3847" t="s">
        <v>67</v>
      </c>
      <c r="G3847" t="s">
        <v>110</v>
      </c>
      <c r="H3847" t="s">
        <v>24</v>
      </c>
      <c r="I3847">
        <v>6.1</v>
      </c>
      <c r="J3847" t="s">
        <v>85</v>
      </c>
      <c r="K3847" s="1">
        <v>41715</v>
      </c>
      <c r="L3847"/>
      <c r="M3847">
        <v>11.62</v>
      </c>
      <c r="N3847">
        <v>46796</v>
      </c>
      <c r="O3847">
        <v>3</v>
      </c>
      <c r="P3847" t="s">
        <v>26</v>
      </c>
      <c r="Q3847">
        <v>0</v>
      </c>
      <c r="R3847">
        <v>4</v>
      </c>
      <c r="S3847" t="s">
        <v>133</v>
      </c>
      <c r="T3847" t="s">
        <v>26</v>
      </c>
    </row>
    <row r="3848" spans="1:20" x14ac:dyDescent="0.3">
      <c r="A3848" t="s">
        <v>4006</v>
      </c>
      <c r="B3848" t="s">
        <v>19</v>
      </c>
      <c r="C3848">
        <v>24</v>
      </c>
      <c r="D3848" t="s">
        <v>30</v>
      </c>
      <c r="E3848" t="s">
        <v>21</v>
      </c>
      <c r="F3848" t="s">
        <v>82</v>
      </c>
      <c r="G3848" t="s">
        <v>284</v>
      </c>
      <c r="H3848" t="s">
        <v>24</v>
      </c>
      <c r="I3848">
        <v>2.1</v>
      </c>
      <c r="J3848" t="s">
        <v>25</v>
      </c>
      <c r="K3848" s="1">
        <v>41343</v>
      </c>
      <c r="L3848"/>
      <c r="M3848">
        <v>12.64</v>
      </c>
      <c r="N3848">
        <v>32215</v>
      </c>
      <c r="O3848">
        <v>3</v>
      </c>
      <c r="P3848" t="s">
        <v>26</v>
      </c>
      <c r="Q3848">
        <v>2</v>
      </c>
      <c r="R3848">
        <v>5</v>
      </c>
      <c r="S3848" t="s">
        <v>1822</v>
      </c>
      <c r="T3848" t="s">
        <v>26</v>
      </c>
    </row>
    <row r="3849" spans="1:20" x14ac:dyDescent="0.3">
      <c r="A3849" t="s">
        <v>4007</v>
      </c>
      <c r="B3849" t="s">
        <v>19</v>
      </c>
      <c r="C3849">
        <v>25</v>
      </c>
      <c r="D3849" t="s">
        <v>30</v>
      </c>
      <c r="E3849" t="s">
        <v>36</v>
      </c>
      <c r="F3849" t="s">
        <v>22</v>
      </c>
      <c r="G3849" t="s">
        <v>23</v>
      </c>
      <c r="H3849" t="s">
        <v>24</v>
      </c>
      <c r="I3849">
        <v>2.9</v>
      </c>
      <c r="J3849" t="s">
        <v>85</v>
      </c>
      <c r="K3849" s="1">
        <v>39758</v>
      </c>
      <c r="L3849"/>
      <c r="M3849">
        <v>16.97</v>
      </c>
      <c r="N3849">
        <v>33239</v>
      </c>
      <c r="O3849">
        <v>2</v>
      </c>
      <c r="P3849" t="s">
        <v>26</v>
      </c>
      <c r="Q3849">
        <v>2</v>
      </c>
      <c r="R3849">
        <v>4</v>
      </c>
      <c r="S3849" t="s">
        <v>493</v>
      </c>
      <c r="T3849" t="s">
        <v>26</v>
      </c>
    </row>
    <row r="3850" spans="1:20" x14ac:dyDescent="0.3">
      <c r="A3850" t="s">
        <v>4008</v>
      </c>
      <c r="B3850" t="s">
        <v>29</v>
      </c>
      <c r="C3850">
        <v>34</v>
      </c>
      <c r="D3850" t="s">
        <v>20</v>
      </c>
      <c r="E3850" t="s">
        <v>36</v>
      </c>
      <c r="F3850" t="s">
        <v>45</v>
      </c>
      <c r="G3850" t="s">
        <v>46</v>
      </c>
      <c r="H3850" t="s">
        <v>24</v>
      </c>
      <c r="I3850">
        <v>7.5</v>
      </c>
      <c r="J3850" t="s">
        <v>25</v>
      </c>
      <c r="K3850" s="1">
        <v>45331</v>
      </c>
      <c r="L3850"/>
      <c r="M3850">
        <v>1.72</v>
      </c>
      <c r="N3850">
        <v>44672</v>
      </c>
      <c r="O3850">
        <v>3</v>
      </c>
      <c r="P3850" t="s">
        <v>26</v>
      </c>
      <c r="Q3850">
        <v>3</v>
      </c>
      <c r="R3850">
        <v>7</v>
      </c>
      <c r="S3850" t="s">
        <v>347</v>
      </c>
      <c r="T3850" t="s">
        <v>26</v>
      </c>
    </row>
    <row r="3851" spans="1:20" x14ac:dyDescent="0.3">
      <c r="A3851" t="s">
        <v>4009</v>
      </c>
      <c r="B3851" t="s">
        <v>19</v>
      </c>
      <c r="C3851">
        <v>32</v>
      </c>
      <c r="D3851" t="s">
        <v>30</v>
      </c>
      <c r="E3851" t="s">
        <v>44</v>
      </c>
      <c r="F3851" t="s">
        <v>67</v>
      </c>
      <c r="G3851" t="s">
        <v>110</v>
      </c>
      <c r="H3851" t="s">
        <v>51</v>
      </c>
      <c r="I3851">
        <v>5</v>
      </c>
      <c r="J3851" t="s">
        <v>25</v>
      </c>
      <c r="K3851" s="1">
        <v>42055</v>
      </c>
      <c r="L3851"/>
      <c r="M3851">
        <v>10.69</v>
      </c>
      <c r="N3851">
        <v>39889</v>
      </c>
      <c r="O3851">
        <v>3</v>
      </c>
      <c r="P3851" t="s">
        <v>26</v>
      </c>
      <c r="Q3851">
        <v>0</v>
      </c>
      <c r="R3851">
        <v>5</v>
      </c>
      <c r="S3851" t="s">
        <v>222</v>
      </c>
      <c r="T3851" t="s">
        <v>26</v>
      </c>
    </row>
    <row r="3852" spans="1:20" x14ac:dyDescent="0.3">
      <c r="A3852" t="s">
        <v>4010</v>
      </c>
      <c r="B3852" t="s">
        <v>19</v>
      </c>
      <c r="C3852">
        <v>31</v>
      </c>
      <c r="D3852" t="s">
        <v>30</v>
      </c>
      <c r="E3852" t="s">
        <v>58</v>
      </c>
      <c r="F3852" t="s">
        <v>54</v>
      </c>
      <c r="G3852" t="s">
        <v>139</v>
      </c>
      <c r="H3852" t="s">
        <v>24</v>
      </c>
      <c r="I3852">
        <v>7</v>
      </c>
      <c r="J3852" t="s">
        <v>25</v>
      </c>
      <c r="K3852" s="1">
        <v>45308</v>
      </c>
      <c r="L3852"/>
      <c r="M3852">
        <v>1.78</v>
      </c>
      <c r="N3852">
        <v>40781</v>
      </c>
      <c r="O3852">
        <v>3</v>
      </c>
      <c r="P3852" t="s">
        <v>26</v>
      </c>
      <c r="Q3852">
        <v>3</v>
      </c>
      <c r="R3852">
        <v>5</v>
      </c>
      <c r="S3852" t="s">
        <v>256</v>
      </c>
      <c r="T3852" t="s">
        <v>26</v>
      </c>
    </row>
    <row r="3853" spans="1:20" x14ac:dyDescent="0.3">
      <c r="A3853" t="s">
        <v>4011</v>
      </c>
      <c r="B3853" t="s">
        <v>19</v>
      </c>
      <c r="C3853">
        <v>34</v>
      </c>
      <c r="D3853" t="s">
        <v>30</v>
      </c>
      <c r="E3853" t="s">
        <v>36</v>
      </c>
      <c r="F3853" t="s">
        <v>45</v>
      </c>
      <c r="G3853" t="s">
        <v>46</v>
      </c>
      <c r="H3853" t="s">
        <v>24</v>
      </c>
      <c r="I3853">
        <v>11.3</v>
      </c>
      <c r="J3853" t="s">
        <v>25</v>
      </c>
      <c r="K3853" s="1">
        <v>40428</v>
      </c>
      <c r="L3853"/>
      <c r="M3853">
        <v>15.14</v>
      </c>
      <c r="N3853">
        <v>54935</v>
      </c>
      <c r="O3853">
        <v>2</v>
      </c>
      <c r="P3853" t="s">
        <v>26</v>
      </c>
      <c r="Q3853">
        <v>1</v>
      </c>
      <c r="R3853">
        <v>7</v>
      </c>
      <c r="S3853" t="s">
        <v>357</v>
      </c>
      <c r="T3853" t="s">
        <v>26</v>
      </c>
    </row>
    <row r="3854" spans="1:20" x14ac:dyDescent="0.3">
      <c r="A3854" t="s">
        <v>738</v>
      </c>
      <c r="B3854" t="s">
        <v>29</v>
      </c>
      <c r="C3854">
        <v>36</v>
      </c>
      <c r="D3854" t="s">
        <v>30</v>
      </c>
      <c r="E3854" t="s">
        <v>36</v>
      </c>
      <c r="F3854" t="s">
        <v>82</v>
      </c>
      <c r="G3854" t="s">
        <v>107</v>
      </c>
      <c r="H3854" t="s">
        <v>84</v>
      </c>
      <c r="I3854">
        <v>10.199999999999999</v>
      </c>
      <c r="J3854" t="s">
        <v>25</v>
      </c>
      <c r="K3854" s="1">
        <v>44592</v>
      </c>
      <c r="L3854"/>
      <c r="M3854">
        <v>3.74</v>
      </c>
      <c r="N3854">
        <v>50250</v>
      </c>
      <c r="O3854">
        <v>3</v>
      </c>
      <c r="P3854" t="s">
        <v>26</v>
      </c>
      <c r="Q3854">
        <v>2</v>
      </c>
      <c r="R3854">
        <v>8</v>
      </c>
      <c r="T3854" t="s">
        <v>26</v>
      </c>
    </row>
    <row r="3855" spans="1:20" x14ac:dyDescent="0.3">
      <c r="A3855" t="s">
        <v>4012</v>
      </c>
      <c r="B3855" t="s">
        <v>29</v>
      </c>
      <c r="C3855">
        <v>41</v>
      </c>
      <c r="D3855" t="s">
        <v>20</v>
      </c>
      <c r="E3855" t="s">
        <v>63</v>
      </c>
      <c r="F3855" t="s">
        <v>54</v>
      </c>
      <c r="G3855" t="s">
        <v>77</v>
      </c>
      <c r="H3855" t="s">
        <v>47</v>
      </c>
      <c r="I3855">
        <v>14.9</v>
      </c>
      <c r="J3855" t="s">
        <v>25</v>
      </c>
      <c r="K3855" s="1">
        <v>42260</v>
      </c>
      <c r="L3855" s="1">
        <v>43207</v>
      </c>
      <c r="M3855">
        <v>2.59</v>
      </c>
      <c r="N3855">
        <v>59824</v>
      </c>
      <c r="O3855">
        <v>3</v>
      </c>
      <c r="P3855" t="s">
        <v>26</v>
      </c>
      <c r="Q3855">
        <v>1</v>
      </c>
      <c r="R3855">
        <v>6</v>
      </c>
      <c r="S3855" t="s">
        <v>375</v>
      </c>
      <c r="T3855" t="s">
        <v>65</v>
      </c>
    </row>
    <row r="3856" spans="1:20" x14ac:dyDescent="0.3">
      <c r="A3856" t="s">
        <v>4013</v>
      </c>
      <c r="B3856" t="s">
        <v>29</v>
      </c>
      <c r="C3856">
        <v>27</v>
      </c>
      <c r="D3856" t="s">
        <v>30</v>
      </c>
      <c r="E3856" t="s">
        <v>31</v>
      </c>
      <c r="F3856" t="s">
        <v>45</v>
      </c>
      <c r="G3856" t="s">
        <v>98</v>
      </c>
      <c r="H3856" t="s">
        <v>24</v>
      </c>
      <c r="I3856">
        <v>0.3</v>
      </c>
      <c r="J3856" t="s">
        <v>25</v>
      </c>
      <c r="K3856" s="1">
        <v>44099</v>
      </c>
      <c r="L3856"/>
      <c r="M3856">
        <v>5.09</v>
      </c>
      <c r="N3856">
        <v>23061</v>
      </c>
      <c r="O3856">
        <v>3</v>
      </c>
      <c r="P3856" t="s">
        <v>65</v>
      </c>
      <c r="Q3856">
        <v>2</v>
      </c>
      <c r="R3856">
        <v>1</v>
      </c>
      <c r="S3856" t="s">
        <v>213</v>
      </c>
      <c r="T3856" t="s">
        <v>26</v>
      </c>
    </row>
    <row r="3857" spans="1:20" x14ac:dyDescent="0.3">
      <c r="A3857" t="s">
        <v>4014</v>
      </c>
      <c r="B3857" t="s">
        <v>19</v>
      </c>
      <c r="C3857">
        <v>24</v>
      </c>
      <c r="D3857" t="s">
        <v>30</v>
      </c>
      <c r="E3857" t="s">
        <v>39</v>
      </c>
      <c r="F3857" t="s">
        <v>40</v>
      </c>
      <c r="G3857" t="s">
        <v>96</v>
      </c>
      <c r="H3857" t="s">
        <v>24</v>
      </c>
      <c r="I3857">
        <v>3</v>
      </c>
      <c r="J3857" t="s">
        <v>25</v>
      </c>
      <c r="K3857" s="1">
        <v>41356</v>
      </c>
      <c r="L3857"/>
      <c r="M3857">
        <v>12.6</v>
      </c>
      <c r="N3857">
        <v>40157</v>
      </c>
      <c r="O3857">
        <v>2</v>
      </c>
      <c r="P3857" t="s">
        <v>26</v>
      </c>
      <c r="Q3857">
        <v>1</v>
      </c>
      <c r="R3857">
        <v>4</v>
      </c>
      <c r="S3857" t="s">
        <v>64</v>
      </c>
      <c r="T3857" t="s">
        <v>26</v>
      </c>
    </row>
    <row r="3858" spans="1:20" x14ac:dyDescent="0.3">
      <c r="A3858" t="s">
        <v>4015</v>
      </c>
      <c r="B3858" t="s">
        <v>19</v>
      </c>
      <c r="C3858">
        <v>29</v>
      </c>
      <c r="D3858" t="s">
        <v>20</v>
      </c>
      <c r="E3858" t="s">
        <v>36</v>
      </c>
      <c r="F3858" t="s">
        <v>45</v>
      </c>
      <c r="G3858" t="s">
        <v>164</v>
      </c>
      <c r="H3858" t="s">
        <v>47</v>
      </c>
      <c r="I3858">
        <v>3.3</v>
      </c>
      <c r="J3858" t="s">
        <v>25</v>
      </c>
      <c r="K3858" s="1">
        <v>41702</v>
      </c>
      <c r="L3858"/>
      <c r="M3858">
        <v>11.65</v>
      </c>
      <c r="N3858">
        <v>44143</v>
      </c>
      <c r="O3858">
        <v>2</v>
      </c>
      <c r="P3858" t="s">
        <v>26</v>
      </c>
      <c r="Q3858">
        <v>4</v>
      </c>
      <c r="R3858">
        <v>5</v>
      </c>
      <c r="S3858" t="s">
        <v>843</v>
      </c>
      <c r="T3858" t="s">
        <v>26</v>
      </c>
    </row>
    <row r="3859" spans="1:20" x14ac:dyDescent="0.3">
      <c r="A3859" t="s">
        <v>1098</v>
      </c>
      <c r="B3859" t="s">
        <v>29</v>
      </c>
      <c r="C3859">
        <v>40</v>
      </c>
      <c r="D3859" t="s">
        <v>20</v>
      </c>
      <c r="E3859" t="s">
        <v>36</v>
      </c>
      <c r="F3859" t="s">
        <v>22</v>
      </c>
      <c r="G3859" t="s">
        <v>59</v>
      </c>
      <c r="H3859" t="s">
        <v>24</v>
      </c>
      <c r="I3859">
        <v>0</v>
      </c>
      <c r="J3859" t="s">
        <v>85</v>
      </c>
      <c r="K3859" s="1">
        <v>42504</v>
      </c>
      <c r="L3859"/>
      <c r="M3859">
        <v>9.4600000000000009</v>
      </c>
      <c r="N3859">
        <v>32724</v>
      </c>
      <c r="O3859">
        <v>4</v>
      </c>
      <c r="P3859" t="s">
        <v>26</v>
      </c>
      <c r="Q3859">
        <v>6</v>
      </c>
      <c r="R3859">
        <v>10</v>
      </c>
      <c r="T3859" t="s">
        <v>26</v>
      </c>
    </row>
    <row r="3860" spans="1:20" x14ac:dyDescent="0.3">
      <c r="A3860" t="s">
        <v>4016</v>
      </c>
      <c r="B3860" t="s">
        <v>29</v>
      </c>
      <c r="C3860">
        <v>25</v>
      </c>
      <c r="D3860" t="s">
        <v>30</v>
      </c>
      <c r="E3860" t="s">
        <v>31</v>
      </c>
      <c r="F3860" t="s">
        <v>82</v>
      </c>
      <c r="G3860" t="s">
        <v>83</v>
      </c>
      <c r="H3860" t="s">
        <v>24</v>
      </c>
      <c r="I3860">
        <v>3.7</v>
      </c>
      <c r="J3860" t="s">
        <v>25</v>
      </c>
      <c r="K3860" s="1">
        <v>44041</v>
      </c>
      <c r="L3860"/>
      <c r="M3860">
        <v>5.25</v>
      </c>
      <c r="N3860">
        <v>36256</v>
      </c>
      <c r="O3860">
        <v>4</v>
      </c>
      <c r="P3860" t="s">
        <v>26</v>
      </c>
      <c r="Q3860">
        <v>1</v>
      </c>
      <c r="R3860">
        <v>8</v>
      </c>
      <c r="S3860" t="s">
        <v>2407</v>
      </c>
      <c r="T3860" t="s">
        <v>26</v>
      </c>
    </row>
    <row r="3861" spans="1:20" x14ac:dyDescent="0.3">
      <c r="A3861" t="s">
        <v>4017</v>
      </c>
      <c r="B3861" t="s">
        <v>19</v>
      </c>
      <c r="C3861">
        <v>31</v>
      </c>
      <c r="D3861" t="s">
        <v>30</v>
      </c>
      <c r="E3861" t="s">
        <v>44</v>
      </c>
      <c r="F3861" t="s">
        <v>45</v>
      </c>
      <c r="G3861" t="s">
        <v>98</v>
      </c>
      <c r="H3861" t="s">
        <v>47</v>
      </c>
      <c r="I3861">
        <v>6.1</v>
      </c>
      <c r="J3861" t="s">
        <v>25</v>
      </c>
      <c r="K3861" s="1">
        <v>44716</v>
      </c>
      <c r="L3861"/>
      <c r="M3861">
        <v>3.4</v>
      </c>
      <c r="N3861">
        <v>47438</v>
      </c>
      <c r="O3861">
        <v>3</v>
      </c>
      <c r="P3861" t="s">
        <v>26</v>
      </c>
      <c r="Q3861">
        <v>4</v>
      </c>
      <c r="R3861">
        <v>9</v>
      </c>
      <c r="S3861" t="s">
        <v>942</v>
      </c>
      <c r="T3861" t="s">
        <v>26</v>
      </c>
    </row>
    <row r="3862" spans="1:20" x14ac:dyDescent="0.3">
      <c r="A3862" t="s">
        <v>4018</v>
      </c>
      <c r="B3862" t="s">
        <v>29</v>
      </c>
      <c r="C3862">
        <v>29</v>
      </c>
      <c r="D3862" t="s">
        <v>20</v>
      </c>
      <c r="E3862" t="s">
        <v>21</v>
      </c>
      <c r="F3862" t="s">
        <v>92</v>
      </c>
      <c r="G3862" t="s">
        <v>246</v>
      </c>
      <c r="H3862" t="s">
        <v>84</v>
      </c>
      <c r="I3862">
        <v>6.2</v>
      </c>
      <c r="J3862" t="s">
        <v>25</v>
      </c>
      <c r="K3862" s="1">
        <v>45835</v>
      </c>
      <c r="L3862"/>
      <c r="M3862">
        <v>0.34</v>
      </c>
      <c r="N3862">
        <v>54788</v>
      </c>
      <c r="O3862">
        <v>3</v>
      </c>
      <c r="P3862" t="s">
        <v>26</v>
      </c>
      <c r="Q3862">
        <v>2</v>
      </c>
      <c r="R3862">
        <v>5</v>
      </c>
      <c r="S3862" t="s">
        <v>153</v>
      </c>
      <c r="T3862" t="s">
        <v>26</v>
      </c>
    </row>
    <row r="3863" spans="1:20" x14ac:dyDescent="0.3">
      <c r="A3863" t="s">
        <v>4019</v>
      </c>
      <c r="B3863" t="s">
        <v>29</v>
      </c>
      <c r="C3863">
        <v>21</v>
      </c>
      <c r="D3863" t="s">
        <v>30</v>
      </c>
      <c r="E3863" t="s">
        <v>31</v>
      </c>
      <c r="F3863" t="s">
        <v>45</v>
      </c>
      <c r="G3863" t="s">
        <v>164</v>
      </c>
      <c r="H3863" t="s">
        <v>24</v>
      </c>
      <c r="I3863">
        <v>0</v>
      </c>
      <c r="J3863" t="s">
        <v>25</v>
      </c>
      <c r="K3863" s="1">
        <v>43960</v>
      </c>
      <c r="L3863"/>
      <c r="M3863">
        <v>5.47</v>
      </c>
      <c r="N3863">
        <v>42911</v>
      </c>
      <c r="O3863">
        <v>2</v>
      </c>
      <c r="P3863" t="s">
        <v>26</v>
      </c>
      <c r="Q3863">
        <v>3</v>
      </c>
      <c r="R3863">
        <v>6</v>
      </c>
      <c r="S3863" t="s">
        <v>99</v>
      </c>
      <c r="T3863" t="s">
        <v>26</v>
      </c>
    </row>
    <row r="3864" spans="1:20" x14ac:dyDescent="0.3">
      <c r="A3864" t="s">
        <v>4020</v>
      </c>
      <c r="B3864" t="s">
        <v>19</v>
      </c>
      <c r="C3864">
        <v>29</v>
      </c>
      <c r="D3864" t="s">
        <v>30</v>
      </c>
      <c r="E3864" t="s">
        <v>21</v>
      </c>
      <c r="F3864" t="s">
        <v>82</v>
      </c>
      <c r="G3864" t="s">
        <v>284</v>
      </c>
      <c r="H3864" t="s">
        <v>51</v>
      </c>
      <c r="I3864">
        <v>4.4000000000000004</v>
      </c>
      <c r="J3864" t="s">
        <v>25</v>
      </c>
      <c r="K3864" s="1">
        <v>45462</v>
      </c>
      <c r="L3864"/>
      <c r="M3864">
        <v>1.36</v>
      </c>
      <c r="N3864">
        <v>36211</v>
      </c>
      <c r="O3864">
        <v>2</v>
      </c>
      <c r="P3864" t="s">
        <v>65</v>
      </c>
      <c r="Q3864">
        <v>2</v>
      </c>
      <c r="R3864">
        <v>6</v>
      </c>
      <c r="S3864" t="s">
        <v>1243</v>
      </c>
      <c r="T3864" t="s">
        <v>26</v>
      </c>
    </row>
    <row r="3865" spans="1:20" x14ac:dyDescent="0.3">
      <c r="A3865" t="s">
        <v>4021</v>
      </c>
      <c r="B3865" t="s">
        <v>19</v>
      </c>
      <c r="C3865">
        <v>32</v>
      </c>
      <c r="D3865" t="s">
        <v>30</v>
      </c>
      <c r="E3865" t="s">
        <v>63</v>
      </c>
      <c r="F3865" t="s">
        <v>54</v>
      </c>
      <c r="G3865" t="s">
        <v>139</v>
      </c>
      <c r="H3865" t="s">
        <v>47</v>
      </c>
      <c r="I3865">
        <v>6.6</v>
      </c>
      <c r="J3865" t="s">
        <v>25</v>
      </c>
      <c r="K3865" s="1">
        <v>45187</v>
      </c>
      <c r="L3865"/>
      <c r="M3865">
        <v>2.11</v>
      </c>
      <c r="N3865">
        <v>36854</v>
      </c>
      <c r="O3865">
        <v>4</v>
      </c>
      <c r="P3865" t="s">
        <v>26</v>
      </c>
      <c r="Q3865">
        <v>1</v>
      </c>
      <c r="R3865">
        <v>4</v>
      </c>
      <c r="S3865" t="s">
        <v>636</v>
      </c>
      <c r="T3865" t="s">
        <v>26</v>
      </c>
    </row>
    <row r="3866" spans="1:20" x14ac:dyDescent="0.3">
      <c r="A3866" t="s">
        <v>4022</v>
      </c>
      <c r="B3866" t="s">
        <v>29</v>
      </c>
      <c r="C3866">
        <v>27</v>
      </c>
      <c r="D3866" t="s">
        <v>30</v>
      </c>
      <c r="E3866" t="s">
        <v>31</v>
      </c>
      <c r="F3866" t="s">
        <v>45</v>
      </c>
      <c r="G3866" t="s">
        <v>164</v>
      </c>
      <c r="H3866" t="s">
        <v>24</v>
      </c>
      <c r="I3866">
        <v>4</v>
      </c>
      <c r="J3866" t="s">
        <v>85</v>
      </c>
      <c r="K3866" s="1">
        <v>40242</v>
      </c>
      <c r="L3866"/>
      <c r="M3866">
        <v>15.65</v>
      </c>
      <c r="N3866">
        <v>50547</v>
      </c>
      <c r="O3866">
        <v>5</v>
      </c>
      <c r="P3866" t="s">
        <v>26</v>
      </c>
      <c r="Q3866">
        <v>3</v>
      </c>
      <c r="R3866">
        <v>8</v>
      </c>
      <c r="S3866" t="s">
        <v>248</v>
      </c>
      <c r="T3866" t="s">
        <v>26</v>
      </c>
    </row>
    <row r="3867" spans="1:20" x14ac:dyDescent="0.3">
      <c r="A3867" t="s">
        <v>4023</v>
      </c>
      <c r="B3867" t="s">
        <v>29</v>
      </c>
      <c r="C3867">
        <v>34</v>
      </c>
      <c r="D3867" t="s">
        <v>20</v>
      </c>
      <c r="E3867" t="s">
        <v>36</v>
      </c>
      <c r="F3867" t="s">
        <v>54</v>
      </c>
      <c r="G3867" t="s">
        <v>55</v>
      </c>
      <c r="H3867" t="s">
        <v>24</v>
      </c>
      <c r="I3867">
        <v>8.4</v>
      </c>
      <c r="J3867" t="s">
        <v>85</v>
      </c>
      <c r="K3867" s="1">
        <v>44543</v>
      </c>
      <c r="L3867"/>
      <c r="M3867">
        <v>3.87</v>
      </c>
      <c r="N3867">
        <v>52881</v>
      </c>
      <c r="O3867">
        <v>4</v>
      </c>
      <c r="P3867" t="s">
        <v>26</v>
      </c>
      <c r="Q3867">
        <v>0</v>
      </c>
      <c r="R3867">
        <v>5</v>
      </c>
      <c r="S3867" t="s">
        <v>850</v>
      </c>
      <c r="T3867" t="s">
        <v>26</v>
      </c>
    </row>
    <row r="3868" spans="1:20" x14ac:dyDescent="0.3">
      <c r="A3868" t="s">
        <v>267</v>
      </c>
      <c r="B3868" t="s">
        <v>29</v>
      </c>
      <c r="C3868">
        <v>34</v>
      </c>
      <c r="D3868" t="s">
        <v>30</v>
      </c>
      <c r="E3868" t="s">
        <v>39</v>
      </c>
      <c r="F3868" t="s">
        <v>54</v>
      </c>
      <c r="G3868" t="s">
        <v>77</v>
      </c>
      <c r="H3868" t="s">
        <v>24</v>
      </c>
      <c r="I3868">
        <v>6.1</v>
      </c>
      <c r="J3868" t="s">
        <v>25</v>
      </c>
      <c r="K3868" s="1">
        <v>41807</v>
      </c>
      <c r="L3868"/>
      <c r="M3868">
        <v>11.36</v>
      </c>
      <c r="N3868">
        <v>47790</v>
      </c>
      <c r="O3868">
        <v>3</v>
      </c>
      <c r="P3868" t="s">
        <v>26</v>
      </c>
      <c r="Q3868">
        <v>1</v>
      </c>
      <c r="R3868">
        <v>4</v>
      </c>
      <c r="T3868" t="s">
        <v>26</v>
      </c>
    </row>
    <row r="3869" spans="1:20" x14ac:dyDescent="0.3">
      <c r="A3869" t="s">
        <v>4024</v>
      </c>
      <c r="B3869" t="s">
        <v>29</v>
      </c>
      <c r="C3869">
        <v>33</v>
      </c>
      <c r="D3869" t="s">
        <v>20</v>
      </c>
      <c r="E3869" t="s">
        <v>44</v>
      </c>
      <c r="F3869" t="s">
        <v>67</v>
      </c>
      <c r="G3869" t="s">
        <v>176</v>
      </c>
      <c r="H3869" t="s">
        <v>47</v>
      </c>
      <c r="I3869">
        <v>5.8</v>
      </c>
      <c r="J3869" t="s">
        <v>25</v>
      </c>
      <c r="K3869" s="1">
        <v>39824</v>
      </c>
      <c r="L3869"/>
      <c r="M3869">
        <v>16.79</v>
      </c>
      <c r="N3869">
        <v>48708</v>
      </c>
      <c r="O3869">
        <v>3</v>
      </c>
      <c r="P3869" t="s">
        <v>26</v>
      </c>
      <c r="Q3869">
        <v>0</v>
      </c>
      <c r="R3869">
        <v>6</v>
      </c>
      <c r="S3869" t="s">
        <v>69</v>
      </c>
      <c r="T3869" t="s">
        <v>26</v>
      </c>
    </row>
    <row r="3870" spans="1:20" x14ac:dyDescent="0.3">
      <c r="A3870" t="s">
        <v>4025</v>
      </c>
      <c r="B3870" t="s">
        <v>29</v>
      </c>
      <c r="C3870">
        <v>40</v>
      </c>
      <c r="D3870" t="s">
        <v>20</v>
      </c>
      <c r="E3870" t="s">
        <v>53</v>
      </c>
      <c r="F3870" t="s">
        <v>54</v>
      </c>
      <c r="G3870" t="s">
        <v>55</v>
      </c>
      <c r="H3870" t="s">
        <v>24</v>
      </c>
      <c r="I3870">
        <v>5.2</v>
      </c>
      <c r="J3870" t="s">
        <v>25</v>
      </c>
      <c r="K3870" s="1">
        <v>41096</v>
      </c>
      <c r="L3870"/>
      <c r="M3870">
        <v>13.31</v>
      </c>
      <c r="N3870">
        <v>47664</v>
      </c>
      <c r="O3870">
        <v>4</v>
      </c>
      <c r="P3870" t="s">
        <v>26</v>
      </c>
      <c r="Q3870">
        <v>2</v>
      </c>
      <c r="R3870">
        <v>5</v>
      </c>
      <c r="S3870" t="s">
        <v>274</v>
      </c>
      <c r="T3870" t="s">
        <v>26</v>
      </c>
    </row>
    <row r="3871" spans="1:20" x14ac:dyDescent="0.3">
      <c r="A3871" t="s">
        <v>4026</v>
      </c>
      <c r="B3871" t="s">
        <v>29</v>
      </c>
      <c r="C3871">
        <v>47</v>
      </c>
      <c r="D3871" t="s">
        <v>30</v>
      </c>
      <c r="E3871" t="s">
        <v>63</v>
      </c>
      <c r="F3871" t="s">
        <v>54</v>
      </c>
      <c r="G3871" t="s">
        <v>139</v>
      </c>
      <c r="H3871" t="s">
        <v>51</v>
      </c>
      <c r="I3871">
        <v>24.3</v>
      </c>
      <c r="J3871" t="s">
        <v>85</v>
      </c>
      <c r="K3871" s="1">
        <v>43065</v>
      </c>
      <c r="L3871"/>
      <c r="M3871">
        <v>7.92</v>
      </c>
      <c r="N3871">
        <v>82787</v>
      </c>
      <c r="O3871">
        <v>1</v>
      </c>
      <c r="P3871" t="s">
        <v>26</v>
      </c>
      <c r="Q3871">
        <v>3</v>
      </c>
      <c r="R3871">
        <v>4</v>
      </c>
      <c r="S3871" t="s">
        <v>1189</v>
      </c>
      <c r="T3871" t="s">
        <v>26</v>
      </c>
    </row>
    <row r="3872" spans="1:20" x14ac:dyDescent="0.3">
      <c r="A3872" t="s">
        <v>4027</v>
      </c>
      <c r="B3872" t="s">
        <v>29</v>
      </c>
      <c r="C3872">
        <v>27</v>
      </c>
      <c r="D3872" t="s">
        <v>30</v>
      </c>
      <c r="E3872" t="s">
        <v>21</v>
      </c>
      <c r="F3872" t="s">
        <v>32</v>
      </c>
      <c r="G3872" t="s">
        <v>171</v>
      </c>
      <c r="H3872" t="s">
        <v>24</v>
      </c>
      <c r="I3872">
        <v>3.2</v>
      </c>
      <c r="J3872" t="s">
        <v>25</v>
      </c>
      <c r="K3872" s="1">
        <v>43025</v>
      </c>
      <c r="L3872"/>
      <c r="M3872">
        <v>8.0299999999999994</v>
      </c>
      <c r="N3872">
        <v>26875</v>
      </c>
      <c r="O3872">
        <v>4</v>
      </c>
      <c r="P3872" t="s">
        <v>26</v>
      </c>
      <c r="Q3872">
        <v>4</v>
      </c>
      <c r="R3872">
        <v>4</v>
      </c>
      <c r="S3872" t="s">
        <v>365</v>
      </c>
      <c r="T3872" t="s">
        <v>26</v>
      </c>
    </row>
    <row r="3873" spans="1:20" x14ac:dyDescent="0.3">
      <c r="A3873" t="s">
        <v>4028</v>
      </c>
      <c r="B3873" t="s">
        <v>29</v>
      </c>
      <c r="C3873">
        <v>33</v>
      </c>
      <c r="D3873" t="s">
        <v>20</v>
      </c>
      <c r="E3873" t="s">
        <v>58</v>
      </c>
      <c r="F3873" t="s">
        <v>45</v>
      </c>
      <c r="G3873" t="s">
        <v>46</v>
      </c>
      <c r="H3873" t="s">
        <v>24</v>
      </c>
      <c r="I3873">
        <v>2.2999999999999998</v>
      </c>
      <c r="J3873" t="s">
        <v>85</v>
      </c>
      <c r="K3873" s="1">
        <v>43134</v>
      </c>
      <c r="L3873" s="1">
        <v>45397</v>
      </c>
      <c r="M3873">
        <v>6.2</v>
      </c>
      <c r="N3873">
        <v>35854</v>
      </c>
      <c r="O3873">
        <v>2</v>
      </c>
      <c r="P3873" t="s">
        <v>26</v>
      </c>
      <c r="Q3873">
        <v>2</v>
      </c>
      <c r="R3873">
        <v>4</v>
      </c>
      <c r="S3873" t="s">
        <v>347</v>
      </c>
      <c r="T3873" t="s">
        <v>65</v>
      </c>
    </row>
    <row r="3874" spans="1:20" x14ac:dyDescent="0.3">
      <c r="A3874" t="s">
        <v>4029</v>
      </c>
      <c r="B3874" t="s">
        <v>29</v>
      </c>
      <c r="C3874">
        <v>35</v>
      </c>
      <c r="D3874" t="s">
        <v>30</v>
      </c>
      <c r="E3874" t="s">
        <v>44</v>
      </c>
      <c r="F3874" t="s">
        <v>92</v>
      </c>
      <c r="G3874" t="s">
        <v>120</v>
      </c>
      <c r="H3874" t="s">
        <v>84</v>
      </c>
      <c r="I3874">
        <v>8.8000000000000007</v>
      </c>
      <c r="J3874" t="s">
        <v>85</v>
      </c>
      <c r="K3874" s="1">
        <v>40345</v>
      </c>
      <c r="L3874"/>
      <c r="M3874">
        <v>15.37</v>
      </c>
      <c r="N3874">
        <v>46851</v>
      </c>
      <c r="O3874">
        <v>2</v>
      </c>
      <c r="P3874" t="s">
        <v>26</v>
      </c>
      <c r="Q3874">
        <v>1</v>
      </c>
      <c r="R3874">
        <v>3</v>
      </c>
      <c r="S3874" t="s">
        <v>629</v>
      </c>
      <c r="T3874" t="s">
        <v>26</v>
      </c>
    </row>
    <row r="3875" spans="1:20" x14ac:dyDescent="0.3">
      <c r="A3875" t="s">
        <v>4030</v>
      </c>
      <c r="B3875" t="s">
        <v>29</v>
      </c>
      <c r="C3875">
        <v>35</v>
      </c>
      <c r="D3875" t="s">
        <v>20</v>
      </c>
      <c r="E3875" t="s">
        <v>36</v>
      </c>
      <c r="F3875" t="s">
        <v>32</v>
      </c>
      <c r="G3875" t="s">
        <v>171</v>
      </c>
      <c r="H3875" t="s">
        <v>51</v>
      </c>
      <c r="I3875">
        <v>12.6</v>
      </c>
      <c r="J3875" t="s">
        <v>25</v>
      </c>
      <c r="K3875" s="1">
        <v>41470</v>
      </c>
      <c r="L3875"/>
      <c r="M3875">
        <v>12.29</v>
      </c>
      <c r="N3875">
        <v>50838</v>
      </c>
      <c r="O3875">
        <v>3</v>
      </c>
      <c r="P3875" t="s">
        <v>26</v>
      </c>
      <c r="Q3875">
        <v>1</v>
      </c>
      <c r="R3875">
        <v>7</v>
      </c>
      <c r="S3875" t="s">
        <v>1478</v>
      </c>
      <c r="T3875" t="s">
        <v>26</v>
      </c>
    </row>
    <row r="3876" spans="1:20" x14ac:dyDescent="0.3">
      <c r="A3876" t="s">
        <v>4031</v>
      </c>
      <c r="B3876" t="s">
        <v>29</v>
      </c>
      <c r="C3876">
        <v>40</v>
      </c>
      <c r="D3876" t="s">
        <v>20</v>
      </c>
      <c r="E3876" t="s">
        <v>58</v>
      </c>
      <c r="F3876" t="s">
        <v>45</v>
      </c>
      <c r="G3876" t="s">
        <v>46</v>
      </c>
      <c r="H3876" t="s">
        <v>24</v>
      </c>
      <c r="I3876">
        <v>2.7</v>
      </c>
      <c r="J3876" t="s">
        <v>25</v>
      </c>
      <c r="K3876" s="1">
        <v>42270</v>
      </c>
      <c r="L3876"/>
      <c r="M3876">
        <v>10.1</v>
      </c>
      <c r="N3876">
        <v>47856</v>
      </c>
      <c r="O3876">
        <v>4</v>
      </c>
      <c r="P3876" t="s">
        <v>26</v>
      </c>
      <c r="Q3876">
        <v>1</v>
      </c>
      <c r="R3876">
        <v>9</v>
      </c>
      <c r="S3876" t="s">
        <v>248</v>
      </c>
      <c r="T3876" t="s">
        <v>26</v>
      </c>
    </row>
    <row r="3877" spans="1:20" x14ac:dyDescent="0.3">
      <c r="A3877" t="s">
        <v>4032</v>
      </c>
      <c r="B3877" t="s">
        <v>19</v>
      </c>
      <c r="C3877">
        <v>21</v>
      </c>
      <c r="D3877" t="s">
        <v>179</v>
      </c>
      <c r="E3877" t="s">
        <v>36</v>
      </c>
      <c r="F3877" t="s">
        <v>22</v>
      </c>
      <c r="G3877" t="s">
        <v>59</v>
      </c>
      <c r="H3877" t="s">
        <v>24</v>
      </c>
      <c r="I3877">
        <v>0.9</v>
      </c>
      <c r="J3877" t="s">
        <v>25</v>
      </c>
      <c r="K3877" s="1">
        <v>44277</v>
      </c>
      <c r="L3877"/>
      <c r="M3877">
        <v>4.5999999999999996</v>
      </c>
      <c r="N3877">
        <v>29645</v>
      </c>
      <c r="O3877">
        <v>3</v>
      </c>
      <c r="P3877" t="s">
        <v>26</v>
      </c>
      <c r="Q3877">
        <v>0</v>
      </c>
      <c r="R3877">
        <v>5</v>
      </c>
      <c r="S3877" t="s">
        <v>300</v>
      </c>
      <c r="T3877" t="s">
        <v>26</v>
      </c>
    </row>
    <row r="3878" spans="1:20" x14ac:dyDescent="0.3">
      <c r="A3878" t="s">
        <v>4033</v>
      </c>
      <c r="B3878" t="s">
        <v>19</v>
      </c>
      <c r="C3878">
        <v>33</v>
      </c>
      <c r="D3878" t="s">
        <v>20</v>
      </c>
      <c r="E3878" t="s">
        <v>53</v>
      </c>
      <c r="F3878" t="s">
        <v>67</v>
      </c>
      <c r="G3878" t="s">
        <v>176</v>
      </c>
      <c r="H3878" t="s">
        <v>51</v>
      </c>
      <c r="I3878">
        <v>8.5</v>
      </c>
      <c r="J3878" t="s">
        <v>85</v>
      </c>
      <c r="K3878" s="1">
        <v>40750</v>
      </c>
      <c r="L3878"/>
      <c r="M3878">
        <v>14.26</v>
      </c>
      <c r="N3878">
        <v>44462</v>
      </c>
      <c r="O3878">
        <v>4</v>
      </c>
      <c r="P3878" t="s">
        <v>26</v>
      </c>
      <c r="Q3878">
        <v>1</v>
      </c>
      <c r="R3878">
        <v>4</v>
      </c>
      <c r="S3878" t="s">
        <v>1431</v>
      </c>
      <c r="T3878" t="s">
        <v>26</v>
      </c>
    </row>
    <row r="3879" spans="1:20" x14ac:dyDescent="0.3">
      <c r="A3879" t="s">
        <v>4034</v>
      </c>
      <c r="B3879" t="s">
        <v>19</v>
      </c>
      <c r="C3879">
        <v>30</v>
      </c>
      <c r="D3879" t="s">
        <v>30</v>
      </c>
      <c r="E3879" t="s">
        <v>39</v>
      </c>
      <c r="F3879" t="s">
        <v>45</v>
      </c>
      <c r="G3879" t="s">
        <v>98</v>
      </c>
      <c r="H3879" t="s">
        <v>51</v>
      </c>
      <c r="I3879">
        <v>5</v>
      </c>
      <c r="J3879" t="s">
        <v>25</v>
      </c>
      <c r="K3879" s="1">
        <v>40960</v>
      </c>
      <c r="L3879"/>
      <c r="M3879">
        <v>13.68</v>
      </c>
      <c r="N3879">
        <v>40138</v>
      </c>
      <c r="O3879">
        <v>3</v>
      </c>
      <c r="P3879" t="s">
        <v>26</v>
      </c>
      <c r="Q3879">
        <v>0</v>
      </c>
      <c r="R3879">
        <v>6</v>
      </c>
      <c r="S3879" t="s">
        <v>523</v>
      </c>
      <c r="T3879" t="s">
        <v>26</v>
      </c>
    </row>
    <row r="3880" spans="1:20" x14ac:dyDescent="0.3">
      <c r="A3880" t="s">
        <v>4035</v>
      </c>
      <c r="B3880" t="s">
        <v>19</v>
      </c>
      <c r="C3880">
        <v>21</v>
      </c>
      <c r="D3880" t="s">
        <v>30</v>
      </c>
      <c r="E3880" t="s">
        <v>39</v>
      </c>
      <c r="F3880" t="s">
        <v>22</v>
      </c>
      <c r="G3880" t="s">
        <v>23</v>
      </c>
      <c r="H3880" t="s">
        <v>84</v>
      </c>
      <c r="I3880">
        <v>0</v>
      </c>
      <c r="J3880" t="s">
        <v>25</v>
      </c>
      <c r="K3880" s="1">
        <v>44167</v>
      </c>
      <c r="L3880"/>
      <c r="M3880">
        <v>4.9000000000000004</v>
      </c>
      <c r="N3880">
        <v>34428</v>
      </c>
      <c r="O3880">
        <v>3</v>
      </c>
      <c r="P3880" t="s">
        <v>26</v>
      </c>
      <c r="Q3880">
        <v>0</v>
      </c>
      <c r="R3880">
        <v>7</v>
      </c>
      <c r="S3880" t="s">
        <v>183</v>
      </c>
      <c r="T3880" t="s">
        <v>26</v>
      </c>
    </row>
    <row r="3881" spans="1:20" x14ac:dyDescent="0.3">
      <c r="A3881" t="s">
        <v>4036</v>
      </c>
      <c r="B3881" t="s">
        <v>29</v>
      </c>
      <c r="C3881">
        <v>29</v>
      </c>
      <c r="D3881" t="s">
        <v>30</v>
      </c>
      <c r="E3881" t="s">
        <v>36</v>
      </c>
      <c r="F3881" t="s">
        <v>92</v>
      </c>
      <c r="G3881" t="s">
        <v>246</v>
      </c>
      <c r="H3881" t="s">
        <v>24</v>
      </c>
      <c r="I3881">
        <v>4.8</v>
      </c>
      <c r="J3881" t="s">
        <v>25</v>
      </c>
      <c r="K3881" s="1">
        <v>39609</v>
      </c>
      <c r="L3881"/>
      <c r="M3881">
        <v>17.38</v>
      </c>
      <c r="N3881">
        <v>52492</v>
      </c>
      <c r="O3881">
        <v>4</v>
      </c>
      <c r="P3881" t="s">
        <v>26</v>
      </c>
      <c r="Q3881">
        <v>4</v>
      </c>
      <c r="R3881">
        <v>5</v>
      </c>
      <c r="S3881" t="s">
        <v>153</v>
      </c>
      <c r="T3881" t="s">
        <v>26</v>
      </c>
    </row>
    <row r="3882" spans="1:20" x14ac:dyDescent="0.3">
      <c r="A3882" t="s">
        <v>4037</v>
      </c>
      <c r="B3882" t="s">
        <v>29</v>
      </c>
      <c r="C3882">
        <v>24</v>
      </c>
      <c r="D3882" t="s">
        <v>20</v>
      </c>
      <c r="E3882" t="s">
        <v>39</v>
      </c>
      <c r="F3882" t="s">
        <v>82</v>
      </c>
      <c r="G3882" t="s">
        <v>83</v>
      </c>
      <c r="H3882" t="s">
        <v>51</v>
      </c>
      <c r="I3882">
        <v>3.8</v>
      </c>
      <c r="J3882" t="s">
        <v>25</v>
      </c>
      <c r="K3882" s="1">
        <v>41191</v>
      </c>
      <c r="L3882"/>
      <c r="M3882">
        <v>13.05</v>
      </c>
      <c r="N3882">
        <v>42790</v>
      </c>
      <c r="O3882">
        <v>2</v>
      </c>
      <c r="P3882" t="s">
        <v>26</v>
      </c>
      <c r="Q3882">
        <v>1</v>
      </c>
      <c r="R3882">
        <v>3</v>
      </c>
      <c r="S3882" t="s">
        <v>2407</v>
      </c>
      <c r="T3882" t="s">
        <v>26</v>
      </c>
    </row>
    <row r="3883" spans="1:20" x14ac:dyDescent="0.3">
      <c r="A3883" t="s">
        <v>4038</v>
      </c>
      <c r="B3883" t="s">
        <v>19</v>
      </c>
      <c r="C3883">
        <v>28</v>
      </c>
      <c r="D3883" t="s">
        <v>30</v>
      </c>
      <c r="E3883" t="s">
        <v>44</v>
      </c>
      <c r="F3883" t="s">
        <v>32</v>
      </c>
      <c r="G3883" t="s">
        <v>33</v>
      </c>
      <c r="H3883" t="s">
        <v>24</v>
      </c>
      <c r="I3883">
        <v>3.5</v>
      </c>
      <c r="J3883" t="s">
        <v>25</v>
      </c>
      <c r="K3883" s="1">
        <v>41462</v>
      </c>
      <c r="L3883"/>
      <c r="M3883">
        <v>12.31</v>
      </c>
      <c r="N3883">
        <v>36196</v>
      </c>
      <c r="O3883">
        <v>4</v>
      </c>
      <c r="P3883" t="s">
        <v>26</v>
      </c>
      <c r="Q3883">
        <v>1</v>
      </c>
      <c r="R3883">
        <v>7</v>
      </c>
      <c r="S3883" t="s">
        <v>1343</v>
      </c>
      <c r="T3883" t="s">
        <v>26</v>
      </c>
    </row>
    <row r="3884" spans="1:20" x14ac:dyDescent="0.3">
      <c r="A3884" t="s">
        <v>1658</v>
      </c>
      <c r="B3884" t="s">
        <v>19</v>
      </c>
      <c r="C3884">
        <v>34</v>
      </c>
      <c r="D3884" t="s">
        <v>20</v>
      </c>
      <c r="E3884" t="s">
        <v>63</v>
      </c>
      <c r="F3884" t="s">
        <v>32</v>
      </c>
      <c r="G3884" t="s">
        <v>171</v>
      </c>
      <c r="H3884" t="s">
        <v>24</v>
      </c>
      <c r="I3884">
        <v>10.5</v>
      </c>
      <c r="J3884" t="s">
        <v>25</v>
      </c>
      <c r="K3884" s="1">
        <v>44498</v>
      </c>
      <c r="L3884"/>
      <c r="M3884">
        <v>4</v>
      </c>
      <c r="N3884">
        <v>47509</v>
      </c>
      <c r="O3884">
        <v>2</v>
      </c>
      <c r="P3884" t="s">
        <v>26</v>
      </c>
      <c r="Q3884">
        <v>3</v>
      </c>
      <c r="R3884">
        <v>5</v>
      </c>
      <c r="T3884" t="s">
        <v>26</v>
      </c>
    </row>
    <row r="3885" spans="1:20" x14ac:dyDescent="0.3">
      <c r="A3885" t="s">
        <v>4039</v>
      </c>
      <c r="B3885" t="s">
        <v>19</v>
      </c>
      <c r="C3885">
        <v>21</v>
      </c>
      <c r="D3885" t="s">
        <v>20</v>
      </c>
      <c r="E3885" t="s">
        <v>58</v>
      </c>
      <c r="F3885" t="s">
        <v>45</v>
      </c>
      <c r="G3885" t="s">
        <v>46</v>
      </c>
      <c r="H3885" t="s">
        <v>51</v>
      </c>
      <c r="I3885">
        <v>0</v>
      </c>
      <c r="J3885" t="s">
        <v>25</v>
      </c>
      <c r="K3885" s="1">
        <v>39651</v>
      </c>
      <c r="L3885"/>
      <c r="M3885">
        <v>17.27</v>
      </c>
      <c r="N3885">
        <v>33819</v>
      </c>
      <c r="O3885">
        <v>3</v>
      </c>
      <c r="P3885" t="s">
        <v>26</v>
      </c>
      <c r="Q3885">
        <v>1</v>
      </c>
      <c r="R3885">
        <v>7</v>
      </c>
      <c r="S3885" t="s">
        <v>1980</v>
      </c>
      <c r="T3885" t="s">
        <v>26</v>
      </c>
    </row>
    <row r="3886" spans="1:20" x14ac:dyDescent="0.3">
      <c r="A3886" t="s">
        <v>4040</v>
      </c>
      <c r="B3886" t="s">
        <v>19</v>
      </c>
      <c r="C3886">
        <v>21</v>
      </c>
      <c r="D3886" t="s">
        <v>30</v>
      </c>
      <c r="E3886" t="s">
        <v>53</v>
      </c>
      <c r="F3886" t="s">
        <v>45</v>
      </c>
      <c r="G3886" t="s">
        <v>164</v>
      </c>
      <c r="H3886" t="s">
        <v>84</v>
      </c>
      <c r="I3886">
        <v>0.7</v>
      </c>
      <c r="J3886" t="s">
        <v>25</v>
      </c>
      <c r="K3886" s="1">
        <v>39864</v>
      </c>
      <c r="L3886"/>
      <c r="M3886">
        <v>16.68</v>
      </c>
      <c r="N3886">
        <v>36998</v>
      </c>
      <c r="O3886">
        <v>3</v>
      </c>
      <c r="P3886" t="s">
        <v>26</v>
      </c>
      <c r="Q3886">
        <v>1</v>
      </c>
      <c r="R3886">
        <v>1</v>
      </c>
      <c r="S3886" t="s">
        <v>1002</v>
      </c>
      <c r="T3886" t="s">
        <v>26</v>
      </c>
    </row>
    <row r="3887" spans="1:20" x14ac:dyDescent="0.3">
      <c r="A3887" t="s">
        <v>4041</v>
      </c>
      <c r="B3887" t="s">
        <v>19</v>
      </c>
      <c r="C3887">
        <v>33</v>
      </c>
      <c r="D3887" t="s">
        <v>20</v>
      </c>
      <c r="E3887" t="s">
        <v>44</v>
      </c>
      <c r="F3887" t="s">
        <v>54</v>
      </c>
      <c r="G3887" t="s">
        <v>77</v>
      </c>
      <c r="H3887" t="s">
        <v>51</v>
      </c>
      <c r="I3887">
        <v>10.6</v>
      </c>
      <c r="J3887" t="s">
        <v>25</v>
      </c>
      <c r="K3887" s="1">
        <v>42622</v>
      </c>
      <c r="L3887"/>
      <c r="M3887">
        <v>9.1300000000000008</v>
      </c>
      <c r="N3887">
        <v>46501</v>
      </c>
      <c r="O3887">
        <v>3</v>
      </c>
      <c r="P3887" t="s">
        <v>26</v>
      </c>
      <c r="Q3887">
        <v>4</v>
      </c>
      <c r="R3887">
        <v>6</v>
      </c>
      <c r="S3887" t="s">
        <v>670</v>
      </c>
      <c r="T3887" t="s">
        <v>26</v>
      </c>
    </row>
    <row r="3888" spans="1:20" x14ac:dyDescent="0.3">
      <c r="A3888" t="s">
        <v>4042</v>
      </c>
      <c r="B3888" t="s">
        <v>19</v>
      </c>
      <c r="C3888">
        <v>43</v>
      </c>
      <c r="D3888" t="s">
        <v>30</v>
      </c>
      <c r="E3888" t="s">
        <v>63</v>
      </c>
      <c r="F3888" t="s">
        <v>45</v>
      </c>
      <c r="G3888" t="s">
        <v>98</v>
      </c>
      <c r="H3888" t="s">
        <v>24</v>
      </c>
      <c r="I3888">
        <v>23</v>
      </c>
      <c r="J3888" t="s">
        <v>25</v>
      </c>
      <c r="K3888" s="1">
        <v>43203</v>
      </c>
      <c r="L3888"/>
      <c r="M3888">
        <v>7.54</v>
      </c>
      <c r="N3888">
        <v>77915</v>
      </c>
      <c r="O3888">
        <v>3</v>
      </c>
      <c r="P3888" t="s">
        <v>26</v>
      </c>
      <c r="Q3888">
        <v>2</v>
      </c>
      <c r="R3888">
        <v>8</v>
      </c>
      <c r="S3888" t="s">
        <v>48</v>
      </c>
      <c r="T3888" t="s">
        <v>26</v>
      </c>
    </row>
    <row r="3889" spans="1:20" x14ac:dyDescent="0.3">
      <c r="A3889" t="s">
        <v>4043</v>
      </c>
      <c r="B3889" t="s">
        <v>19</v>
      </c>
      <c r="C3889">
        <v>34</v>
      </c>
      <c r="D3889" t="s">
        <v>20</v>
      </c>
      <c r="E3889" t="s">
        <v>58</v>
      </c>
      <c r="F3889" t="s">
        <v>32</v>
      </c>
      <c r="G3889" t="s">
        <v>33</v>
      </c>
      <c r="H3889" t="s">
        <v>47</v>
      </c>
      <c r="I3889">
        <v>8.4</v>
      </c>
      <c r="J3889" t="s">
        <v>85</v>
      </c>
      <c r="K3889" s="1">
        <v>45502</v>
      </c>
      <c r="L3889"/>
      <c r="M3889">
        <v>1.25</v>
      </c>
      <c r="N3889">
        <v>46877</v>
      </c>
      <c r="O3889">
        <v>2</v>
      </c>
      <c r="P3889" t="s">
        <v>26</v>
      </c>
      <c r="Q3889">
        <v>2</v>
      </c>
      <c r="R3889">
        <v>4</v>
      </c>
      <c r="S3889" t="s">
        <v>298</v>
      </c>
      <c r="T3889" t="s">
        <v>26</v>
      </c>
    </row>
    <row r="3890" spans="1:20" x14ac:dyDescent="0.3">
      <c r="A3890" t="s">
        <v>4044</v>
      </c>
      <c r="B3890" t="s">
        <v>19</v>
      </c>
      <c r="C3890">
        <v>24</v>
      </c>
      <c r="D3890" t="s">
        <v>30</v>
      </c>
      <c r="E3890" t="s">
        <v>21</v>
      </c>
      <c r="F3890" t="s">
        <v>92</v>
      </c>
      <c r="G3890" t="s">
        <v>93</v>
      </c>
      <c r="H3890" t="s">
        <v>51</v>
      </c>
      <c r="I3890">
        <v>2.5</v>
      </c>
      <c r="J3890" t="s">
        <v>25</v>
      </c>
      <c r="K3890" s="1">
        <v>43865</v>
      </c>
      <c r="L3890"/>
      <c r="M3890">
        <v>5.73</v>
      </c>
      <c r="N3890">
        <v>37917</v>
      </c>
      <c r="O3890">
        <v>3</v>
      </c>
      <c r="P3890" t="s">
        <v>26</v>
      </c>
      <c r="Q3890">
        <v>2</v>
      </c>
      <c r="R3890">
        <v>8</v>
      </c>
      <c r="S3890" t="s">
        <v>1228</v>
      </c>
      <c r="T3890" t="s">
        <v>26</v>
      </c>
    </row>
    <row r="3891" spans="1:20" x14ac:dyDescent="0.3">
      <c r="A3891" t="s">
        <v>4045</v>
      </c>
      <c r="B3891" t="s">
        <v>29</v>
      </c>
      <c r="C3891">
        <v>40</v>
      </c>
      <c r="D3891" t="s">
        <v>20</v>
      </c>
      <c r="E3891" t="s">
        <v>53</v>
      </c>
      <c r="F3891" t="s">
        <v>45</v>
      </c>
      <c r="G3891" t="s">
        <v>164</v>
      </c>
      <c r="H3891" t="s">
        <v>24</v>
      </c>
      <c r="I3891">
        <v>11.9</v>
      </c>
      <c r="J3891" t="s">
        <v>25</v>
      </c>
      <c r="K3891" s="1">
        <v>45393</v>
      </c>
      <c r="L3891" s="1">
        <v>45828</v>
      </c>
      <c r="M3891">
        <v>1.19</v>
      </c>
      <c r="N3891">
        <v>59406</v>
      </c>
      <c r="O3891">
        <v>2</v>
      </c>
      <c r="P3891" t="s">
        <v>26</v>
      </c>
      <c r="Q3891">
        <v>3</v>
      </c>
      <c r="R3891">
        <v>7</v>
      </c>
      <c r="S3891" t="s">
        <v>451</v>
      </c>
      <c r="T3891" t="s">
        <v>65</v>
      </c>
    </row>
    <row r="3892" spans="1:20" x14ac:dyDescent="0.3">
      <c r="A3892" t="s">
        <v>4046</v>
      </c>
      <c r="B3892" t="s">
        <v>29</v>
      </c>
      <c r="C3892">
        <v>50</v>
      </c>
      <c r="D3892" t="s">
        <v>30</v>
      </c>
      <c r="E3892" t="s">
        <v>36</v>
      </c>
      <c r="F3892" t="s">
        <v>45</v>
      </c>
      <c r="G3892" t="s">
        <v>98</v>
      </c>
      <c r="H3892" t="s">
        <v>51</v>
      </c>
      <c r="I3892">
        <v>6.4</v>
      </c>
      <c r="J3892" t="s">
        <v>25</v>
      </c>
      <c r="K3892" s="1">
        <v>41126</v>
      </c>
      <c r="L3892"/>
      <c r="M3892">
        <v>13.23</v>
      </c>
      <c r="N3892">
        <v>43014</v>
      </c>
      <c r="O3892">
        <v>3</v>
      </c>
      <c r="P3892" t="s">
        <v>26</v>
      </c>
      <c r="Q3892">
        <v>3</v>
      </c>
      <c r="R3892">
        <v>5</v>
      </c>
      <c r="S3892" t="s">
        <v>248</v>
      </c>
      <c r="T3892" t="s">
        <v>26</v>
      </c>
    </row>
    <row r="3893" spans="1:20" x14ac:dyDescent="0.3">
      <c r="A3893" t="s">
        <v>4047</v>
      </c>
      <c r="B3893" t="s">
        <v>19</v>
      </c>
      <c r="C3893">
        <v>36</v>
      </c>
      <c r="D3893" t="s">
        <v>30</v>
      </c>
      <c r="E3893" t="s">
        <v>36</v>
      </c>
      <c r="F3893" t="s">
        <v>40</v>
      </c>
      <c r="G3893" t="s">
        <v>50</v>
      </c>
      <c r="H3893" t="s">
        <v>51</v>
      </c>
      <c r="I3893">
        <v>6.9</v>
      </c>
      <c r="J3893" t="s">
        <v>25</v>
      </c>
      <c r="K3893" s="1">
        <v>39643</v>
      </c>
      <c r="L3893"/>
      <c r="M3893">
        <v>17.29</v>
      </c>
      <c r="N3893">
        <v>51050</v>
      </c>
      <c r="O3893">
        <v>3</v>
      </c>
      <c r="P3893" t="s">
        <v>26</v>
      </c>
      <c r="Q3893">
        <v>2</v>
      </c>
      <c r="R3893">
        <v>6</v>
      </c>
      <c r="S3893" t="s">
        <v>282</v>
      </c>
      <c r="T3893" t="s">
        <v>26</v>
      </c>
    </row>
    <row r="3894" spans="1:20" x14ac:dyDescent="0.3">
      <c r="A3894" t="s">
        <v>4048</v>
      </c>
      <c r="B3894" t="s">
        <v>19</v>
      </c>
      <c r="C3894">
        <v>29</v>
      </c>
      <c r="D3894" t="s">
        <v>20</v>
      </c>
      <c r="E3894" t="s">
        <v>36</v>
      </c>
      <c r="F3894" t="s">
        <v>82</v>
      </c>
      <c r="G3894" t="s">
        <v>284</v>
      </c>
      <c r="H3894" t="s">
        <v>24</v>
      </c>
      <c r="I3894">
        <v>3.5</v>
      </c>
      <c r="J3894" t="s">
        <v>25</v>
      </c>
      <c r="K3894" s="1">
        <v>45332</v>
      </c>
      <c r="L3894"/>
      <c r="M3894">
        <v>1.71</v>
      </c>
      <c r="N3894">
        <v>35904</v>
      </c>
      <c r="O3894">
        <v>4</v>
      </c>
      <c r="P3894" t="s">
        <v>65</v>
      </c>
      <c r="Q3894">
        <v>1</v>
      </c>
      <c r="R3894">
        <v>9</v>
      </c>
      <c r="S3894" t="s">
        <v>711</v>
      </c>
      <c r="T3894" t="s">
        <v>26</v>
      </c>
    </row>
    <row r="3895" spans="1:20" x14ac:dyDescent="0.3">
      <c r="A3895" t="s">
        <v>4049</v>
      </c>
      <c r="B3895" t="s">
        <v>29</v>
      </c>
      <c r="C3895">
        <v>30</v>
      </c>
      <c r="D3895" t="s">
        <v>30</v>
      </c>
      <c r="E3895" t="s">
        <v>58</v>
      </c>
      <c r="F3895" t="s">
        <v>54</v>
      </c>
      <c r="G3895" t="s">
        <v>77</v>
      </c>
      <c r="H3895" t="s">
        <v>51</v>
      </c>
      <c r="I3895">
        <v>4.2</v>
      </c>
      <c r="J3895" t="s">
        <v>25</v>
      </c>
      <c r="K3895" s="1">
        <v>44910</v>
      </c>
      <c r="L3895"/>
      <c r="M3895">
        <v>2.87</v>
      </c>
      <c r="N3895">
        <v>29866</v>
      </c>
      <c r="O3895">
        <v>3</v>
      </c>
      <c r="P3895" t="s">
        <v>26</v>
      </c>
      <c r="Q3895">
        <v>2</v>
      </c>
      <c r="R3895">
        <v>7</v>
      </c>
      <c r="S3895" t="s">
        <v>426</v>
      </c>
      <c r="T3895" t="s">
        <v>26</v>
      </c>
    </row>
    <row r="3896" spans="1:20" x14ac:dyDescent="0.3">
      <c r="A3896" t="s">
        <v>4050</v>
      </c>
      <c r="B3896" t="s">
        <v>19</v>
      </c>
      <c r="C3896">
        <v>30</v>
      </c>
      <c r="D3896" t="s">
        <v>30</v>
      </c>
      <c r="E3896" t="s">
        <v>63</v>
      </c>
      <c r="F3896" t="s">
        <v>54</v>
      </c>
      <c r="G3896" t="s">
        <v>139</v>
      </c>
      <c r="H3896" t="s">
        <v>24</v>
      </c>
      <c r="I3896">
        <v>7.2</v>
      </c>
      <c r="J3896" t="s">
        <v>25</v>
      </c>
      <c r="K3896" s="1">
        <v>43937</v>
      </c>
      <c r="L3896"/>
      <c r="M3896">
        <v>5.53</v>
      </c>
      <c r="N3896">
        <v>43747</v>
      </c>
      <c r="O3896">
        <v>2</v>
      </c>
      <c r="P3896" t="s">
        <v>26</v>
      </c>
      <c r="Q3896">
        <v>4</v>
      </c>
      <c r="R3896">
        <v>7</v>
      </c>
      <c r="S3896" t="s">
        <v>820</v>
      </c>
      <c r="T3896" t="s">
        <v>26</v>
      </c>
    </row>
    <row r="3897" spans="1:20" x14ac:dyDescent="0.3">
      <c r="A3897" t="s">
        <v>4051</v>
      </c>
      <c r="B3897" t="s">
        <v>29</v>
      </c>
      <c r="C3897">
        <v>35</v>
      </c>
      <c r="D3897" t="s">
        <v>30</v>
      </c>
      <c r="E3897" t="s">
        <v>44</v>
      </c>
      <c r="F3897" t="s">
        <v>40</v>
      </c>
      <c r="G3897" t="s">
        <v>50</v>
      </c>
      <c r="H3897" t="s">
        <v>84</v>
      </c>
      <c r="I3897">
        <v>10.7</v>
      </c>
      <c r="J3897" t="s">
        <v>25</v>
      </c>
      <c r="K3897" s="1">
        <v>43474</v>
      </c>
      <c r="L3897"/>
      <c r="M3897">
        <v>6.8</v>
      </c>
      <c r="N3897">
        <v>60062</v>
      </c>
      <c r="O3897">
        <v>4</v>
      </c>
      <c r="P3897" t="s">
        <v>26</v>
      </c>
      <c r="Q3897">
        <v>5</v>
      </c>
      <c r="R3897">
        <v>5</v>
      </c>
      <c r="S3897" t="s">
        <v>64</v>
      </c>
      <c r="T3897" t="s">
        <v>26</v>
      </c>
    </row>
    <row r="3898" spans="1:20" x14ac:dyDescent="0.3">
      <c r="A3898" t="s">
        <v>4052</v>
      </c>
      <c r="B3898" t="s">
        <v>19</v>
      </c>
      <c r="C3898">
        <v>31</v>
      </c>
      <c r="D3898" t="s">
        <v>30</v>
      </c>
      <c r="E3898" t="s">
        <v>63</v>
      </c>
      <c r="F3898" t="s">
        <v>45</v>
      </c>
      <c r="G3898" t="s">
        <v>164</v>
      </c>
      <c r="H3898" t="s">
        <v>51</v>
      </c>
      <c r="I3898">
        <v>5.4</v>
      </c>
      <c r="J3898" t="s">
        <v>25</v>
      </c>
      <c r="K3898" s="1">
        <v>42676</v>
      </c>
      <c r="L3898"/>
      <c r="M3898">
        <v>8.99</v>
      </c>
      <c r="N3898">
        <v>49418</v>
      </c>
      <c r="O3898">
        <v>5</v>
      </c>
      <c r="P3898" t="s">
        <v>26</v>
      </c>
      <c r="Q3898">
        <v>2</v>
      </c>
      <c r="R3898">
        <v>6</v>
      </c>
      <c r="S3898" t="s">
        <v>1002</v>
      </c>
      <c r="T3898" t="s">
        <v>26</v>
      </c>
    </row>
    <row r="3899" spans="1:20" x14ac:dyDescent="0.3">
      <c r="A3899" t="s">
        <v>4053</v>
      </c>
      <c r="B3899" t="s">
        <v>29</v>
      </c>
      <c r="C3899">
        <v>31</v>
      </c>
      <c r="D3899" t="s">
        <v>20</v>
      </c>
      <c r="E3899" t="s">
        <v>39</v>
      </c>
      <c r="F3899" t="s">
        <v>82</v>
      </c>
      <c r="G3899" t="s">
        <v>83</v>
      </c>
      <c r="H3899" t="s">
        <v>84</v>
      </c>
      <c r="I3899">
        <v>5.6</v>
      </c>
      <c r="J3899" t="s">
        <v>25</v>
      </c>
      <c r="K3899" s="1">
        <v>43017</v>
      </c>
      <c r="L3899"/>
      <c r="M3899">
        <v>8.0500000000000007</v>
      </c>
      <c r="N3899">
        <v>39754</v>
      </c>
      <c r="O3899">
        <v>3</v>
      </c>
      <c r="P3899" t="s">
        <v>26</v>
      </c>
      <c r="Q3899">
        <v>2</v>
      </c>
      <c r="R3899">
        <v>7</v>
      </c>
      <c r="S3899" t="s">
        <v>668</v>
      </c>
      <c r="T3899" t="s">
        <v>26</v>
      </c>
    </row>
    <row r="3900" spans="1:20" x14ac:dyDescent="0.3">
      <c r="A3900" t="s">
        <v>4054</v>
      </c>
      <c r="B3900" t="s">
        <v>19</v>
      </c>
      <c r="C3900">
        <v>27</v>
      </c>
      <c r="D3900" t="s">
        <v>30</v>
      </c>
      <c r="E3900" t="s">
        <v>39</v>
      </c>
      <c r="F3900" t="s">
        <v>54</v>
      </c>
      <c r="G3900" t="s">
        <v>55</v>
      </c>
      <c r="H3900" t="s">
        <v>47</v>
      </c>
      <c r="I3900">
        <v>1.8</v>
      </c>
      <c r="J3900" t="s">
        <v>25</v>
      </c>
      <c r="K3900" s="1">
        <v>43849</v>
      </c>
      <c r="L3900"/>
      <c r="M3900">
        <v>5.77</v>
      </c>
      <c r="N3900">
        <v>35609</v>
      </c>
      <c r="O3900">
        <v>3</v>
      </c>
      <c r="P3900" t="s">
        <v>26</v>
      </c>
      <c r="Q3900">
        <v>1</v>
      </c>
      <c r="R3900">
        <v>5</v>
      </c>
      <c r="S3900" t="s">
        <v>447</v>
      </c>
      <c r="T3900" t="s">
        <v>26</v>
      </c>
    </row>
    <row r="3901" spans="1:20" x14ac:dyDescent="0.3">
      <c r="A3901" t="s">
        <v>4055</v>
      </c>
      <c r="B3901" t="s">
        <v>29</v>
      </c>
      <c r="C3901">
        <v>26</v>
      </c>
      <c r="D3901" t="s">
        <v>30</v>
      </c>
      <c r="E3901" t="s">
        <v>36</v>
      </c>
      <c r="F3901" t="s">
        <v>45</v>
      </c>
      <c r="G3901" t="s">
        <v>46</v>
      </c>
      <c r="H3901" t="s">
        <v>24</v>
      </c>
      <c r="I3901">
        <v>4.5</v>
      </c>
      <c r="J3901" t="s">
        <v>25</v>
      </c>
      <c r="K3901" s="1">
        <v>41707</v>
      </c>
      <c r="L3901"/>
      <c r="M3901">
        <v>11.64</v>
      </c>
      <c r="N3901">
        <v>42009</v>
      </c>
      <c r="O3901">
        <v>4</v>
      </c>
      <c r="P3901" t="s">
        <v>26</v>
      </c>
      <c r="Q3901">
        <v>6</v>
      </c>
      <c r="R3901">
        <v>2</v>
      </c>
      <c r="S3901" t="s">
        <v>828</v>
      </c>
      <c r="T3901" t="s">
        <v>26</v>
      </c>
    </row>
    <row r="3902" spans="1:20" x14ac:dyDescent="0.3">
      <c r="A3902" t="s">
        <v>4056</v>
      </c>
      <c r="B3902" t="s">
        <v>29</v>
      </c>
      <c r="C3902">
        <v>22</v>
      </c>
      <c r="D3902" t="s">
        <v>20</v>
      </c>
      <c r="E3902" t="s">
        <v>39</v>
      </c>
      <c r="F3902" t="s">
        <v>67</v>
      </c>
      <c r="G3902" t="s">
        <v>68</v>
      </c>
      <c r="H3902" t="s">
        <v>84</v>
      </c>
      <c r="I3902">
        <v>2</v>
      </c>
      <c r="J3902" t="s">
        <v>25</v>
      </c>
      <c r="K3902" s="1">
        <v>44423</v>
      </c>
      <c r="L3902"/>
      <c r="M3902">
        <v>4.2</v>
      </c>
      <c r="N3902">
        <v>39645</v>
      </c>
      <c r="O3902">
        <v>3</v>
      </c>
      <c r="P3902" t="s">
        <v>26</v>
      </c>
      <c r="Q3902">
        <v>3</v>
      </c>
      <c r="R3902">
        <v>5</v>
      </c>
      <c r="S3902" t="s">
        <v>988</v>
      </c>
      <c r="T3902" t="s">
        <v>26</v>
      </c>
    </row>
    <row r="3903" spans="1:20" x14ac:dyDescent="0.3">
      <c r="A3903" t="s">
        <v>4057</v>
      </c>
      <c r="B3903" t="s">
        <v>19</v>
      </c>
      <c r="C3903">
        <v>37</v>
      </c>
      <c r="D3903" t="s">
        <v>20</v>
      </c>
      <c r="E3903" t="s">
        <v>63</v>
      </c>
      <c r="F3903" t="s">
        <v>67</v>
      </c>
      <c r="G3903" t="s">
        <v>71</v>
      </c>
      <c r="H3903" t="s">
        <v>24</v>
      </c>
      <c r="I3903">
        <v>14.3</v>
      </c>
      <c r="J3903" t="s">
        <v>25</v>
      </c>
      <c r="K3903" s="1">
        <v>39953</v>
      </c>
      <c r="L3903" s="1">
        <v>43125</v>
      </c>
      <c r="M3903">
        <v>8.68</v>
      </c>
      <c r="N3903">
        <v>64157</v>
      </c>
      <c r="O3903">
        <v>1</v>
      </c>
      <c r="P3903" t="s">
        <v>26</v>
      </c>
      <c r="Q3903">
        <v>2</v>
      </c>
      <c r="R3903">
        <v>7</v>
      </c>
      <c r="S3903" t="s">
        <v>345</v>
      </c>
      <c r="T3903" t="s">
        <v>65</v>
      </c>
    </row>
    <row r="3904" spans="1:20" x14ac:dyDescent="0.3">
      <c r="A3904" t="s">
        <v>4058</v>
      </c>
      <c r="B3904" t="s">
        <v>29</v>
      </c>
      <c r="C3904">
        <v>35</v>
      </c>
      <c r="D3904" t="s">
        <v>30</v>
      </c>
      <c r="E3904" t="s">
        <v>31</v>
      </c>
      <c r="F3904" t="s">
        <v>45</v>
      </c>
      <c r="G3904" t="s">
        <v>98</v>
      </c>
      <c r="H3904" t="s">
        <v>51</v>
      </c>
      <c r="I3904">
        <v>15</v>
      </c>
      <c r="J3904" t="s">
        <v>25</v>
      </c>
      <c r="K3904" s="1">
        <v>40166</v>
      </c>
      <c r="L3904"/>
      <c r="M3904">
        <v>15.86</v>
      </c>
      <c r="N3904">
        <v>65702</v>
      </c>
      <c r="O3904">
        <v>4</v>
      </c>
      <c r="P3904" t="s">
        <v>26</v>
      </c>
      <c r="Q3904">
        <v>4</v>
      </c>
      <c r="R3904">
        <v>5</v>
      </c>
      <c r="S3904" t="s">
        <v>328</v>
      </c>
      <c r="T3904" t="s">
        <v>26</v>
      </c>
    </row>
    <row r="3905" spans="1:20" x14ac:dyDescent="0.3">
      <c r="A3905" t="s">
        <v>1189</v>
      </c>
      <c r="B3905" t="s">
        <v>29</v>
      </c>
      <c r="C3905">
        <v>35</v>
      </c>
      <c r="D3905" t="s">
        <v>30</v>
      </c>
      <c r="E3905" t="s">
        <v>53</v>
      </c>
      <c r="F3905" t="s">
        <v>54</v>
      </c>
      <c r="G3905" t="s">
        <v>139</v>
      </c>
      <c r="H3905" t="s">
        <v>84</v>
      </c>
      <c r="I3905">
        <v>11.7</v>
      </c>
      <c r="J3905" t="s">
        <v>25</v>
      </c>
      <c r="K3905" s="1">
        <v>40095</v>
      </c>
      <c r="L3905"/>
      <c r="M3905">
        <v>16.05</v>
      </c>
      <c r="N3905">
        <v>65523</v>
      </c>
      <c r="O3905">
        <v>3</v>
      </c>
      <c r="P3905" t="s">
        <v>65</v>
      </c>
      <c r="Q3905">
        <v>4</v>
      </c>
      <c r="R3905">
        <v>3</v>
      </c>
      <c r="T3905" t="s">
        <v>26</v>
      </c>
    </row>
    <row r="3906" spans="1:20" x14ac:dyDescent="0.3">
      <c r="A3906" t="s">
        <v>1386</v>
      </c>
      <c r="B3906" t="s">
        <v>19</v>
      </c>
      <c r="C3906">
        <v>33</v>
      </c>
      <c r="D3906" t="s">
        <v>30</v>
      </c>
      <c r="E3906" t="s">
        <v>63</v>
      </c>
      <c r="F3906" t="s">
        <v>22</v>
      </c>
      <c r="G3906" t="s">
        <v>23</v>
      </c>
      <c r="H3906" t="s">
        <v>24</v>
      </c>
      <c r="I3906">
        <v>8.8000000000000007</v>
      </c>
      <c r="J3906" t="s">
        <v>25</v>
      </c>
      <c r="K3906" s="1">
        <v>42097</v>
      </c>
      <c r="L3906"/>
      <c r="M3906">
        <v>10.57</v>
      </c>
      <c r="N3906">
        <v>49170</v>
      </c>
      <c r="O3906">
        <v>3</v>
      </c>
      <c r="P3906" t="s">
        <v>26</v>
      </c>
      <c r="Q3906">
        <v>1</v>
      </c>
      <c r="R3906">
        <v>3</v>
      </c>
      <c r="T3906" t="s">
        <v>26</v>
      </c>
    </row>
    <row r="3907" spans="1:20" x14ac:dyDescent="0.3">
      <c r="A3907" t="s">
        <v>4059</v>
      </c>
      <c r="B3907" t="s">
        <v>29</v>
      </c>
      <c r="C3907">
        <v>43</v>
      </c>
      <c r="D3907" t="s">
        <v>30</v>
      </c>
      <c r="E3907" t="s">
        <v>39</v>
      </c>
      <c r="F3907" t="s">
        <v>92</v>
      </c>
      <c r="G3907" t="s">
        <v>246</v>
      </c>
      <c r="H3907" t="s">
        <v>24</v>
      </c>
      <c r="I3907">
        <v>9.4</v>
      </c>
      <c r="J3907" t="s">
        <v>25</v>
      </c>
      <c r="K3907" s="1">
        <v>42262</v>
      </c>
      <c r="L3907" s="1">
        <v>42628</v>
      </c>
      <c r="M3907">
        <v>1</v>
      </c>
      <c r="N3907">
        <v>51258</v>
      </c>
      <c r="O3907">
        <v>3</v>
      </c>
      <c r="P3907" t="s">
        <v>26</v>
      </c>
      <c r="Q3907">
        <v>1</v>
      </c>
      <c r="R3907">
        <v>4</v>
      </c>
      <c r="S3907" t="s">
        <v>805</v>
      </c>
      <c r="T3907" t="s">
        <v>65</v>
      </c>
    </row>
    <row r="3908" spans="1:20" x14ac:dyDescent="0.3">
      <c r="A3908" t="s">
        <v>4060</v>
      </c>
      <c r="B3908" t="s">
        <v>29</v>
      </c>
      <c r="C3908">
        <v>43</v>
      </c>
      <c r="D3908" t="s">
        <v>20</v>
      </c>
      <c r="E3908" t="s">
        <v>58</v>
      </c>
      <c r="F3908" t="s">
        <v>54</v>
      </c>
      <c r="G3908" t="s">
        <v>139</v>
      </c>
      <c r="H3908" t="s">
        <v>24</v>
      </c>
      <c r="I3908">
        <v>16.899999999999999</v>
      </c>
      <c r="J3908" t="s">
        <v>25</v>
      </c>
      <c r="K3908" s="1">
        <v>42047</v>
      </c>
      <c r="L3908"/>
      <c r="M3908">
        <v>10.71</v>
      </c>
      <c r="N3908">
        <v>59589</v>
      </c>
      <c r="O3908">
        <v>2</v>
      </c>
      <c r="P3908" t="s">
        <v>26</v>
      </c>
      <c r="Q3908">
        <v>1</v>
      </c>
      <c r="R3908">
        <v>10</v>
      </c>
      <c r="S3908" t="s">
        <v>639</v>
      </c>
      <c r="T3908" t="s">
        <v>26</v>
      </c>
    </row>
    <row r="3909" spans="1:20" x14ac:dyDescent="0.3">
      <c r="A3909" t="s">
        <v>4061</v>
      </c>
      <c r="B3909" t="s">
        <v>19</v>
      </c>
      <c r="C3909">
        <v>31</v>
      </c>
      <c r="D3909" t="s">
        <v>20</v>
      </c>
      <c r="E3909" t="s">
        <v>58</v>
      </c>
      <c r="F3909" t="s">
        <v>22</v>
      </c>
      <c r="G3909" t="s">
        <v>74</v>
      </c>
      <c r="H3909" t="s">
        <v>51</v>
      </c>
      <c r="I3909">
        <v>3.4</v>
      </c>
      <c r="J3909" t="s">
        <v>25</v>
      </c>
      <c r="K3909" s="1">
        <v>41426</v>
      </c>
      <c r="L3909" s="1">
        <v>44174</v>
      </c>
      <c r="M3909">
        <v>7.52</v>
      </c>
      <c r="N3909">
        <v>38750</v>
      </c>
      <c r="O3909">
        <v>2</v>
      </c>
      <c r="P3909" t="s">
        <v>65</v>
      </c>
      <c r="Q3909">
        <v>1</v>
      </c>
      <c r="R3909">
        <v>3</v>
      </c>
      <c r="S3909" t="s">
        <v>434</v>
      </c>
      <c r="T3909" t="s">
        <v>65</v>
      </c>
    </row>
    <row r="3910" spans="1:20" x14ac:dyDescent="0.3">
      <c r="A3910" t="s">
        <v>4062</v>
      </c>
      <c r="B3910" t="s">
        <v>19</v>
      </c>
      <c r="C3910">
        <v>42</v>
      </c>
      <c r="D3910" t="s">
        <v>20</v>
      </c>
      <c r="E3910" t="s">
        <v>53</v>
      </c>
      <c r="F3910" t="s">
        <v>92</v>
      </c>
      <c r="G3910" t="s">
        <v>93</v>
      </c>
      <c r="H3910" t="s">
        <v>47</v>
      </c>
      <c r="I3910">
        <v>19</v>
      </c>
      <c r="J3910" t="s">
        <v>25</v>
      </c>
      <c r="K3910" s="1">
        <v>43893</v>
      </c>
      <c r="L3910"/>
      <c r="M3910">
        <v>5.65</v>
      </c>
      <c r="N3910">
        <v>68081</v>
      </c>
      <c r="O3910">
        <v>3</v>
      </c>
      <c r="P3910" t="s">
        <v>26</v>
      </c>
      <c r="Q3910">
        <v>3</v>
      </c>
      <c r="R3910">
        <v>8</v>
      </c>
      <c r="S3910" t="s">
        <v>1022</v>
      </c>
      <c r="T3910" t="s">
        <v>26</v>
      </c>
    </row>
    <row r="3911" spans="1:20" x14ac:dyDescent="0.3">
      <c r="A3911" t="s">
        <v>4063</v>
      </c>
      <c r="B3911" t="s">
        <v>19</v>
      </c>
      <c r="C3911">
        <v>27</v>
      </c>
      <c r="D3911" t="s">
        <v>30</v>
      </c>
      <c r="E3911" t="s">
        <v>21</v>
      </c>
      <c r="F3911" t="s">
        <v>92</v>
      </c>
      <c r="G3911" t="s">
        <v>246</v>
      </c>
      <c r="H3911" t="s">
        <v>24</v>
      </c>
      <c r="I3911">
        <v>3.5</v>
      </c>
      <c r="J3911" t="s">
        <v>25</v>
      </c>
      <c r="K3911" s="1">
        <v>40601</v>
      </c>
      <c r="L3911"/>
      <c r="M3911">
        <v>14.67</v>
      </c>
      <c r="N3911">
        <v>44406</v>
      </c>
      <c r="O3911">
        <v>4</v>
      </c>
      <c r="P3911" t="s">
        <v>26</v>
      </c>
      <c r="Q3911">
        <v>3</v>
      </c>
      <c r="R3911">
        <v>5</v>
      </c>
      <c r="S3911" t="s">
        <v>1409</v>
      </c>
      <c r="T3911" t="s">
        <v>26</v>
      </c>
    </row>
    <row r="3912" spans="1:20" x14ac:dyDescent="0.3">
      <c r="A3912" t="s">
        <v>4064</v>
      </c>
      <c r="B3912" t="s">
        <v>29</v>
      </c>
      <c r="C3912">
        <v>21</v>
      </c>
      <c r="D3912" t="s">
        <v>20</v>
      </c>
      <c r="E3912" t="s">
        <v>21</v>
      </c>
      <c r="F3912" t="s">
        <v>92</v>
      </c>
      <c r="G3912" t="s">
        <v>246</v>
      </c>
      <c r="H3912" t="s">
        <v>84</v>
      </c>
      <c r="I3912">
        <v>0.9</v>
      </c>
      <c r="J3912" t="s">
        <v>25</v>
      </c>
      <c r="K3912" s="1">
        <v>42988</v>
      </c>
      <c r="L3912"/>
      <c r="M3912">
        <v>8.1300000000000008</v>
      </c>
      <c r="N3912">
        <v>38100</v>
      </c>
      <c r="O3912">
        <v>3</v>
      </c>
      <c r="P3912" t="s">
        <v>26</v>
      </c>
      <c r="Q3912">
        <v>3</v>
      </c>
      <c r="R3912">
        <v>7</v>
      </c>
      <c r="S3912" t="s">
        <v>1997</v>
      </c>
      <c r="T3912" t="s">
        <v>26</v>
      </c>
    </row>
    <row r="3913" spans="1:20" x14ac:dyDescent="0.3">
      <c r="A3913" t="s">
        <v>4065</v>
      </c>
      <c r="B3913" t="s">
        <v>19</v>
      </c>
      <c r="C3913">
        <v>34</v>
      </c>
      <c r="D3913" t="s">
        <v>30</v>
      </c>
      <c r="E3913" t="s">
        <v>58</v>
      </c>
      <c r="F3913" t="s">
        <v>67</v>
      </c>
      <c r="G3913" t="s">
        <v>90</v>
      </c>
      <c r="H3913" t="s">
        <v>47</v>
      </c>
      <c r="I3913">
        <v>10</v>
      </c>
      <c r="J3913" t="s">
        <v>25</v>
      </c>
      <c r="K3913" s="1">
        <v>44296</v>
      </c>
      <c r="L3913"/>
      <c r="M3913">
        <v>4.55</v>
      </c>
      <c r="N3913">
        <v>49065</v>
      </c>
      <c r="O3913">
        <v>3</v>
      </c>
      <c r="P3913" t="s">
        <v>26</v>
      </c>
      <c r="Q3913">
        <v>3</v>
      </c>
      <c r="R3913">
        <v>5</v>
      </c>
      <c r="S3913" t="s">
        <v>566</v>
      </c>
      <c r="T3913" t="s">
        <v>26</v>
      </c>
    </row>
    <row r="3914" spans="1:20" x14ac:dyDescent="0.3">
      <c r="A3914" t="s">
        <v>4066</v>
      </c>
      <c r="B3914" t="s">
        <v>19</v>
      </c>
      <c r="C3914">
        <v>29</v>
      </c>
      <c r="D3914" t="s">
        <v>30</v>
      </c>
      <c r="E3914" t="s">
        <v>36</v>
      </c>
      <c r="F3914" t="s">
        <v>40</v>
      </c>
      <c r="G3914" t="s">
        <v>41</v>
      </c>
      <c r="H3914" t="s">
        <v>51</v>
      </c>
      <c r="I3914">
        <v>1.7</v>
      </c>
      <c r="J3914" t="s">
        <v>25</v>
      </c>
      <c r="K3914" s="1">
        <v>40405</v>
      </c>
      <c r="L3914"/>
      <c r="M3914">
        <v>15.2</v>
      </c>
      <c r="N3914">
        <v>37065</v>
      </c>
      <c r="O3914">
        <v>4</v>
      </c>
      <c r="P3914" t="s">
        <v>26</v>
      </c>
      <c r="Q3914">
        <v>0</v>
      </c>
      <c r="R3914">
        <v>5</v>
      </c>
      <c r="S3914" t="s">
        <v>169</v>
      </c>
      <c r="T3914" t="s">
        <v>26</v>
      </c>
    </row>
    <row r="3915" spans="1:20" x14ac:dyDescent="0.3">
      <c r="A3915" t="s">
        <v>4067</v>
      </c>
      <c r="B3915" t="s">
        <v>29</v>
      </c>
      <c r="C3915">
        <v>28</v>
      </c>
      <c r="D3915" t="s">
        <v>30</v>
      </c>
      <c r="E3915" t="s">
        <v>31</v>
      </c>
      <c r="F3915" t="s">
        <v>45</v>
      </c>
      <c r="G3915" t="s">
        <v>46</v>
      </c>
      <c r="H3915" t="s">
        <v>24</v>
      </c>
      <c r="I3915">
        <v>3.5</v>
      </c>
      <c r="J3915" t="s">
        <v>25</v>
      </c>
      <c r="K3915" s="1">
        <v>40522</v>
      </c>
      <c r="L3915"/>
      <c r="M3915">
        <v>14.88</v>
      </c>
      <c r="N3915">
        <v>40364</v>
      </c>
      <c r="O3915">
        <v>3</v>
      </c>
      <c r="P3915" t="s">
        <v>26</v>
      </c>
      <c r="Q3915">
        <v>3</v>
      </c>
      <c r="R3915">
        <v>2</v>
      </c>
      <c r="S3915" t="s">
        <v>372</v>
      </c>
      <c r="T3915" t="s">
        <v>26</v>
      </c>
    </row>
    <row r="3916" spans="1:20" x14ac:dyDescent="0.3">
      <c r="A3916" t="s">
        <v>4068</v>
      </c>
      <c r="B3916" t="s">
        <v>19</v>
      </c>
      <c r="C3916">
        <v>39</v>
      </c>
      <c r="D3916" t="s">
        <v>20</v>
      </c>
      <c r="E3916" t="s">
        <v>39</v>
      </c>
      <c r="F3916" t="s">
        <v>45</v>
      </c>
      <c r="G3916" t="s">
        <v>98</v>
      </c>
      <c r="H3916" t="s">
        <v>84</v>
      </c>
      <c r="I3916">
        <v>13.4</v>
      </c>
      <c r="J3916" t="s">
        <v>25</v>
      </c>
      <c r="K3916" s="1">
        <v>40490</v>
      </c>
      <c r="L3916"/>
      <c r="M3916">
        <v>14.97</v>
      </c>
      <c r="N3916">
        <v>64978</v>
      </c>
      <c r="O3916">
        <v>3</v>
      </c>
      <c r="P3916" t="s">
        <v>26</v>
      </c>
      <c r="Q3916">
        <v>0</v>
      </c>
      <c r="R3916">
        <v>9</v>
      </c>
      <c r="S3916" t="s">
        <v>347</v>
      </c>
      <c r="T3916" t="s">
        <v>26</v>
      </c>
    </row>
    <row r="3917" spans="1:20" x14ac:dyDescent="0.3">
      <c r="A3917" t="s">
        <v>4069</v>
      </c>
      <c r="B3917" t="s">
        <v>29</v>
      </c>
      <c r="C3917">
        <v>22</v>
      </c>
      <c r="D3917" t="s">
        <v>30</v>
      </c>
      <c r="E3917" t="s">
        <v>36</v>
      </c>
      <c r="F3917" t="s">
        <v>82</v>
      </c>
      <c r="G3917" t="s">
        <v>107</v>
      </c>
      <c r="H3917" t="s">
        <v>51</v>
      </c>
      <c r="I3917">
        <v>2</v>
      </c>
      <c r="J3917" t="s">
        <v>25</v>
      </c>
      <c r="K3917" s="1">
        <v>42440</v>
      </c>
      <c r="L3917"/>
      <c r="M3917">
        <v>9.6300000000000008</v>
      </c>
      <c r="N3917">
        <v>30617</v>
      </c>
      <c r="O3917">
        <v>4</v>
      </c>
      <c r="P3917" t="s">
        <v>26</v>
      </c>
      <c r="Q3917">
        <v>1</v>
      </c>
      <c r="R3917">
        <v>3</v>
      </c>
      <c r="S3917" t="s">
        <v>698</v>
      </c>
      <c r="T3917" t="s">
        <v>26</v>
      </c>
    </row>
    <row r="3918" spans="1:20" x14ac:dyDescent="0.3">
      <c r="A3918" t="s">
        <v>4070</v>
      </c>
      <c r="B3918" t="s">
        <v>29</v>
      </c>
      <c r="C3918">
        <v>30</v>
      </c>
      <c r="D3918" t="s">
        <v>30</v>
      </c>
      <c r="E3918" t="s">
        <v>63</v>
      </c>
      <c r="F3918" t="s">
        <v>22</v>
      </c>
      <c r="G3918" t="s">
        <v>59</v>
      </c>
      <c r="H3918" t="s">
        <v>24</v>
      </c>
      <c r="I3918">
        <v>3.8</v>
      </c>
      <c r="J3918" t="s">
        <v>25</v>
      </c>
      <c r="K3918" s="1">
        <v>45371</v>
      </c>
      <c r="L3918"/>
      <c r="M3918">
        <v>1.61</v>
      </c>
      <c r="N3918">
        <v>32871</v>
      </c>
      <c r="O3918">
        <v>1</v>
      </c>
      <c r="P3918" t="s">
        <v>26</v>
      </c>
      <c r="Q3918">
        <v>3</v>
      </c>
      <c r="R3918">
        <v>8</v>
      </c>
      <c r="S3918" t="s">
        <v>822</v>
      </c>
      <c r="T3918" t="s">
        <v>26</v>
      </c>
    </row>
    <row r="3919" spans="1:20" x14ac:dyDescent="0.3">
      <c r="A3919" t="s">
        <v>4071</v>
      </c>
      <c r="B3919" t="s">
        <v>19</v>
      </c>
      <c r="C3919">
        <v>32</v>
      </c>
      <c r="D3919" t="s">
        <v>30</v>
      </c>
      <c r="E3919" t="s">
        <v>39</v>
      </c>
      <c r="F3919" t="s">
        <v>54</v>
      </c>
      <c r="G3919" t="s">
        <v>55</v>
      </c>
      <c r="H3919" t="s">
        <v>24</v>
      </c>
      <c r="I3919">
        <v>6.4</v>
      </c>
      <c r="J3919" t="s">
        <v>25</v>
      </c>
      <c r="K3919" s="1">
        <v>41379</v>
      </c>
      <c r="L3919"/>
      <c r="M3919">
        <v>12.54</v>
      </c>
      <c r="N3919">
        <v>48588</v>
      </c>
      <c r="O3919">
        <v>3</v>
      </c>
      <c r="P3919" t="s">
        <v>26</v>
      </c>
      <c r="Q3919">
        <v>2</v>
      </c>
      <c r="R3919">
        <v>5</v>
      </c>
      <c r="S3919" t="s">
        <v>956</v>
      </c>
      <c r="T3919" t="s">
        <v>26</v>
      </c>
    </row>
    <row r="3920" spans="1:20" x14ac:dyDescent="0.3">
      <c r="A3920" t="s">
        <v>4072</v>
      </c>
      <c r="B3920" t="s">
        <v>29</v>
      </c>
      <c r="C3920">
        <v>38</v>
      </c>
      <c r="D3920" t="s">
        <v>30</v>
      </c>
      <c r="E3920" t="s">
        <v>36</v>
      </c>
      <c r="F3920" t="s">
        <v>40</v>
      </c>
      <c r="G3920" t="s">
        <v>50</v>
      </c>
      <c r="H3920" t="s">
        <v>24</v>
      </c>
      <c r="I3920">
        <v>15.8</v>
      </c>
      <c r="J3920" t="s">
        <v>25</v>
      </c>
      <c r="K3920" s="1">
        <v>44966</v>
      </c>
      <c r="L3920"/>
      <c r="M3920">
        <v>2.72</v>
      </c>
      <c r="N3920">
        <v>64762</v>
      </c>
      <c r="O3920">
        <v>3</v>
      </c>
      <c r="P3920" t="s">
        <v>26</v>
      </c>
      <c r="Q3920">
        <v>2</v>
      </c>
      <c r="R3920">
        <v>7</v>
      </c>
      <c r="S3920" t="s">
        <v>562</v>
      </c>
      <c r="T3920" t="s">
        <v>26</v>
      </c>
    </row>
    <row r="3921" spans="1:20" x14ac:dyDescent="0.3">
      <c r="A3921" t="s">
        <v>4073</v>
      </c>
      <c r="B3921" t="s">
        <v>29</v>
      </c>
      <c r="C3921">
        <v>38</v>
      </c>
      <c r="D3921" t="s">
        <v>20</v>
      </c>
      <c r="E3921" t="s">
        <v>39</v>
      </c>
      <c r="F3921" t="s">
        <v>22</v>
      </c>
      <c r="G3921" t="s">
        <v>74</v>
      </c>
      <c r="H3921" t="s">
        <v>84</v>
      </c>
      <c r="I3921">
        <v>6.9</v>
      </c>
      <c r="J3921" t="s">
        <v>25</v>
      </c>
      <c r="K3921" s="1">
        <v>43765</v>
      </c>
      <c r="L3921"/>
      <c r="M3921">
        <v>6</v>
      </c>
      <c r="N3921">
        <v>44555</v>
      </c>
      <c r="O3921">
        <v>3</v>
      </c>
      <c r="P3921" t="s">
        <v>26</v>
      </c>
      <c r="Q3921">
        <v>5</v>
      </c>
      <c r="R3921">
        <v>4</v>
      </c>
      <c r="S3921" t="s">
        <v>387</v>
      </c>
      <c r="T3921" t="s">
        <v>26</v>
      </c>
    </row>
    <row r="3922" spans="1:20" x14ac:dyDescent="0.3">
      <c r="A3922" t="s">
        <v>4074</v>
      </c>
      <c r="B3922" t="s">
        <v>19</v>
      </c>
      <c r="C3922">
        <v>29</v>
      </c>
      <c r="D3922" t="s">
        <v>30</v>
      </c>
      <c r="E3922" t="s">
        <v>44</v>
      </c>
      <c r="F3922" t="s">
        <v>54</v>
      </c>
      <c r="G3922" t="s">
        <v>139</v>
      </c>
      <c r="H3922" t="s">
        <v>51</v>
      </c>
      <c r="I3922">
        <v>1.3</v>
      </c>
      <c r="J3922" t="s">
        <v>25</v>
      </c>
      <c r="K3922" s="1">
        <v>42286</v>
      </c>
      <c r="L3922"/>
      <c r="M3922">
        <v>10.050000000000001</v>
      </c>
      <c r="N3922">
        <v>33878</v>
      </c>
      <c r="O3922">
        <v>3</v>
      </c>
      <c r="P3922" t="s">
        <v>26</v>
      </c>
      <c r="Q3922">
        <v>2</v>
      </c>
      <c r="R3922">
        <v>2</v>
      </c>
      <c r="S3922" t="s">
        <v>150</v>
      </c>
      <c r="T3922" t="s">
        <v>26</v>
      </c>
    </row>
    <row r="3923" spans="1:20" x14ac:dyDescent="0.3">
      <c r="A3923" t="s">
        <v>4075</v>
      </c>
      <c r="B3923" t="s">
        <v>29</v>
      </c>
      <c r="C3923">
        <v>43</v>
      </c>
      <c r="D3923" t="s">
        <v>20</v>
      </c>
      <c r="E3923" t="s">
        <v>53</v>
      </c>
      <c r="F3923" t="s">
        <v>82</v>
      </c>
      <c r="G3923" t="s">
        <v>284</v>
      </c>
      <c r="H3923" t="s">
        <v>84</v>
      </c>
      <c r="I3923">
        <v>13.5</v>
      </c>
      <c r="J3923" t="s">
        <v>85</v>
      </c>
      <c r="K3923" s="1">
        <v>40956</v>
      </c>
      <c r="L3923" s="1">
        <v>45238</v>
      </c>
      <c r="M3923">
        <v>11.72</v>
      </c>
      <c r="N3923">
        <v>58473</v>
      </c>
      <c r="O3923">
        <v>2</v>
      </c>
      <c r="P3923" t="s">
        <v>26</v>
      </c>
      <c r="Q3923">
        <v>1</v>
      </c>
      <c r="R3923">
        <v>8</v>
      </c>
      <c r="S3923" t="s">
        <v>744</v>
      </c>
      <c r="T3923" t="s">
        <v>65</v>
      </c>
    </row>
    <row r="3924" spans="1:20" x14ac:dyDescent="0.3">
      <c r="A3924" t="s">
        <v>1588</v>
      </c>
      <c r="B3924" t="s">
        <v>19</v>
      </c>
      <c r="C3924">
        <v>25</v>
      </c>
      <c r="D3924" t="s">
        <v>30</v>
      </c>
      <c r="E3924" t="s">
        <v>58</v>
      </c>
      <c r="F3924" t="s">
        <v>82</v>
      </c>
      <c r="G3924" t="s">
        <v>83</v>
      </c>
      <c r="H3924" t="s">
        <v>51</v>
      </c>
      <c r="I3924">
        <v>3.5</v>
      </c>
      <c r="J3924" t="s">
        <v>25</v>
      </c>
      <c r="K3924" s="1">
        <v>39480</v>
      </c>
      <c r="L3924"/>
      <c r="M3924">
        <v>17.739999999999998</v>
      </c>
      <c r="N3924">
        <v>35795</v>
      </c>
      <c r="O3924">
        <v>4</v>
      </c>
      <c r="P3924" t="s">
        <v>26</v>
      </c>
      <c r="Q3924">
        <v>0</v>
      </c>
      <c r="R3924">
        <v>8</v>
      </c>
      <c r="T3924" t="s">
        <v>26</v>
      </c>
    </row>
    <row r="3925" spans="1:20" x14ac:dyDescent="0.3">
      <c r="A3925" t="s">
        <v>4076</v>
      </c>
      <c r="B3925" t="s">
        <v>29</v>
      </c>
      <c r="C3925">
        <v>33</v>
      </c>
      <c r="D3925" t="s">
        <v>30</v>
      </c>
      <c r="E3925" t="s">
        <v>58</v>
      </c>
      <c r="F3925" t="s">
        <v>54</v>
      </c>
      <c r="G3925" t="s">
        <v>139</v>
      </c>
      <c r="H3925" t="s">
        <v>47</v>
      </c>
      <c r="I3925">
        <v>10.9</v>
      </c>
      <c r="J3925" t="s">
        <v>25</v>
      </c>
      <c r="K3925" s="1">
        <v>41378</v>
      </c>
      <c r="L3925"/>
      <c r="M3925">
        <v>12.54</v>
      </c>
      <c r="N3925">
        <v>55955</v>
      </c>
      <c r="O3925">
        <v>4</v>
      </c>
      <c r="P3925" t="s">
        <v>26</v>
      </c>
      <c r="Q3925">
        <v>2</v>
      </c>
      <c r="R3925">
        <v>4</v>
      </c>
      <c r="S3925" t="s">
        <v>636</v>
      </c>
      <c r="T3925" t="s">
        <v>26</v>
      </c>
    </row>
    <row r="3926" spans="1:20" x14ac:dyDescent="0.3">
      <c r="A3926" t="s">
        <v>4077</v>
      </c>
      <c r="B3926" t="s">
        <v>19</v>
      </c>
      <c r="C3926">
        <v>27</v>
      </c>
      <c r="D3926" t="s">
        <v>30</v>
      </c>
      <c r="E3926" t="s">
        <v>58</v>
      </c>
      <c r="F3926" t="s">
        <v>92</v>
      </c>
      <c r="G3926" t="s">
        <v>246</v>
      </c>
      <c r="H3926" t="s">
        <v>47</v>
      </c>
      <c r="I3926">
        <v>6.2</v>
      </c>
      <c r="J3926" t="s">
        <v>25</v>
      </c>
      <c r="K3926" s="1">
        <v>43458</v>
      </c>
      <c r="L3926"/>
      <c r="M3926">
        <v>6.84</v>
      </c>
      <c r="N3926">
        <v>50595</v>
      </c>
      <c r="O3926">
        <v>4</v>
      </c>
      <c r="P3926" t="s">
        <v>26</v>
      </c>
      <c r="Q3926">
        <v>3</v>
      </c>
      <c r="R3926">
        <v>6</v>
      </c>
      <c r="S3926" t="s">
        <v>153</v>
      </c>
      <c r="T3926" t="s">
        <v>26</v>
      </c>
    </row>
    <row r="3927" spans="1:20" x14ac:dyDescent="0.3">
      <c r="A3927" t="s">
        <v>4078</v>
      </c>
      <c r="B3927" t="s">
        <v>29</v>
      </c>
      <c r="C3927">
        <v>26</v>
      </c>
      <c r="D3927" t="s">
        <v>30</v>
      </c>
      <c r="E3927" t="s">
        <v>36</v>
      </c>
      <c r="F3927" t="s">
        <v>32</v>
      </c>
      <c r="G3927" t="s">
        <v>171</v>
      </c>
      <c r="H3927" t="s">
        <v>24</v>
      </c>
      <c r="I3927">
        <v>4.7</v>
      </c>
      <c r="J3927" t="s">
        <v>25</v>
      </c>
      <c r="K3927" s="1">
        <v>41293</v>
      </c>
      <c r="L3927"/>
      <c r="M3927">
        <v>12.77</v>
      </c>
      <c r="N3927">
        <v>34728</v>
      </c>
      <c r="O3927">
        <v>2</v>
      </c>
      <c r="P3927" t="s">
        <v>26</v>
      </c>
      <c r="Q3927">
        <v>4</v>
      </c>
      <c r="R3927">
        <v>6</v>
      </c>
      <c r="S3927" t="s">
        <v>2007</v>
      </c>
      <c r="T3927" t="s">
        <v>26</v>
      </c>
    </row>
    <row r="3928" spans="1:20" x14ac:dyDescent="0.3">
      <c r="A3928" t="s">
        <v>4079</v>
      </c>
      <c r="B3928" t="s">
        <v>29</v>
      </c>
      <c r="C3928">
        <v>33</v>
      </c>
      <c r="D3928" t="s">
        <v>30</v>
      </c>
      <c r="E3928" t="s">
        <v>21</v>
      </c>
      <c r="F3928" t="s">
        <v>92</v>
      </c>
      <c r="G3928" t="s">
        <v>93</v>
      </c>
      <c r="H3928" t="s">
        <v>47</v>
      </c>
      <c r="I3928">
        <v>2.6</v>
      </c>
      <c r="J3928" t="s">
        <v>25</v>
      </c>
      <c r="K3928" s="1">
        <v>42954</v>
      </c>
      <c r="L3928" s="1">
        <v>43447</v>
      </c>
      <c r="M3928">
        <v>1.35</v>
      </c>
      <c r="N3928">
        <v>29326</v>
      </c>
      <c r="O3928">
        <v>2</v>
      </c>
      <c r="P3928" t="s">
        <v>26</v>
      </c>
      <c r="Q3928">
        <v>2</v>
      </c>
      <c r="R3928">
        <v>3</v>
      </c>
      <c r="S3928" t="s">
        <v>1266</v>
      </c>
      <c r="T3928" t="s">
        <v>65</v>
      </c>
    </row>
    <row r="3929" spans="1:20" x14ac:dyDescent="0.3">
      <c r="A3929" t="s">
        <v>4080</v>
      </c>
      <c r="B3929" t="s">
        <v>29</v>
      </c>
      <c r="C3929">
        <v>27</v>
      </c>
      <c r="D3929" t="s">
        <v>20</v>
      </c>
      <c r="E3929" t="s">
        <v>36</v>
      </c>
      <c r="F3929" t="s">
        <v>92</v>
      </c>
      <c r="G3929" t="s">
        <v>246</v>
      </c>
      <c r="H3929" t="s">
        <v>24</v>
      </c>
      <c r="I3929">
        <v>2.8</v>
      </c>
      <c r="J3929" t="s">
        <v>25</v>
      </c>
      <c r="K3929" s="1">
        <v>45246</v>
      </c>
      <c r="L3929"/>
      <c r="M3929">
        <v>1.95</v>
      </c>
      <c r="N3929">
        <v>36416</v>
      </c>
      <c r="O3929">
        <v>2</v>
      </c>
      <c r="P3929" t="s">
        <v>65</v>
      </c>
      <c r="Q3929">
        <v>2</v>
      </c>
      <c r="R3929">
        <v>8</v>
      </c>
      <c r="S3929" t="s">
        <v>432</v>
      </c>
      <c r="T3929" t="s">
        <v>26</v>
      </c>
    </row>
    <row r="3930" spans="1:20" x14ac:dyDescent="0.3">
      <c r="A3930" t="s">
        <v>4081</v>
      </c>
      <c r="B3930" t="s">
        <v>19</v>
      </c>
      <c r="C3930">
        <v>34</v>
      </c>
      <c r="D3930" t="s">
        <v>30</v>
      </c>
      <c r="E3930" t="s">
        <v>21</v>
      </c>
      <c r="F3930" t="s">
        <v>82</v>
      </c>
      <c r="G3930" t="s">
        <v>107</v>
      </c>
      <c r="H3930" t="s">
        <v>24</v>
      </c>
      <c r="I3930">
        <v>6.8</v>
      </c>
      <c r="J3930" t="s">
        <v>85</v>
      </c>
      <c r="K3930" s="1">
        <v>41271</v>
      </c>
      <c r="L3930"/>
      <c r="M3930">
        <v>12.83</v>
      </c>
      <c r="N3930">
        <v>44124</v>
      </c>
      <c r="O3930">
        <v>2</v>
      </c>
      <c r="P3930" t="s">
        <v>26</v>
      </c>
      <c r="Q3930">
        <v>0</v>
      </c>
      <c r="R3930">
        <v>6</v>
      </c>
      <c r="S3930" t="s">
        <v>557</v>
      </c>
      <c r="T3930" t="s">
        <v>26</v>
      </c>
    </row>
    <row r="3931" spans="1:20" x14ac:dyDescent="0.3">
      <c r="A3931" t="s">
        <v>4082</v>
      </c>
      <c r="B3931" t="s">
        <v>29</v>
      </c>
      <c r="C3931">
        <v>27</v>
      </c>
      <c r="D3931" t="s">
        <v>30</v>
      </c>
      <c r="E3931" t="s">
        <v>39</v>
      </c>
      <c r="F3931" t="s">
        <v>40</v>
      </c>
      <c r="G3931" t="s">
        <v>50</v>
      </c>
      <c r="H3931" t="s">
        <v>24</v>
      </c>
      <c r="I3931">
        <v>1.5</v>
      </c>
      <c r="J3931" t="s">
        <v>25</v>
      </c>
      <c r="K3931" s="1">
        <v>43105</v>
      </c>
      <c r="L3931"/>
      <c r="M3931">
        <v>7.81</v>
      </c>
      <c r="N3931">
        <v>27267</v>
      </c>
      <c r="O3931">
        <v>4</v>
      </c>
      <c r="P3931" t="s">
        <v>26</v>
      </c>
      <c r="Q3931">
        <v>1</v>
      </c>
      <c r="R3931">
        <v>4</v>
      </c>
      <c r="S3931" t="s">
        <v>1439</v>
      </c>
      <c r="T3931" t="s">
        <v>26</v>
      </c>
    </row>
    <row r="3932" spans="1:20" x14ac:dyDescent="0.3">
      <c r="A3932" t="s">
        <v>4083</v>
      </c>
      <c r="B3932" t="s">
        <v>29</v>
      </c>
      <c r="C3932">
        <v>42</v>
      </c>
      <c r="D3932" t="s">
        <v>20</v>
      </c>
      <c r="E3932" t="s">
        <v>36</v>
      </c>
      <c r="F3932" t="s">
        <v>45</v>
      </c>
      <c r="G3932" t="s">
        <v>98</v>
      </c>
      <c r="H3932" t="s">
        <v>51</v>
      </c>
      <c r="I3932">
        <v>14</v>
      </c>
      <c r="J3932" t="s">
        <v>25</v>
      </c>
      <c r="K3932" s="1">
        <v>39803</v>
      </c>
      <c r="L3932" s="1">
        <v>41673</v>
      </c>
      <c r="M3932">
        <v>5.12</v>
      </c>
      <c r="N3932">
        <v>64912</v>
      </c>
      <c r="O3932">
        <v>2</v>
      </c>
      <c r="P3932" t="s">
        <v>26</v>
      </c>
      <c r="Q3932">
        <v>2</v>
      </c>
      <c r="R3932">
        <v>8</v>
      </c>
      <c r="S3932" t="s">
        <v>248</v>
      </c>
      <c r="T3932" t="s">
        <v>65</v>
      </c>
    </row>
    <row r="3933" spans="1:20" x14ac:dyDescent="0.3">
      <c r="A3933" t="s">
        <v>4084</v>
      </c>
      <c r="B3933" t="s">
        <v>19</v>
      </c>
      <c r="C3933">
        <v>35</v>
      </c>
      <c r="D3933" t="s">
        <v>30</v>
      </c>
      <c r="E3933" t="s">
        <v>39</v>
      </c>
      <c r="F3933" t="s">
        <v>45</v>
      </c>
      <c r="G3933" t="s">
        <v>98</v>
      </c>
      <c r="H3933" t="s">
        <v>24</v>
      </c>
      <c r="I3933">
        <v>10</v>
      </c>
      <c r="J3933" t="s">
        <v>85</v>
      </c>
      <c r="K3933" s="1">
        <v>45899</v>
      </c>
      <c r="L3933"/>
      <c r="M3933">
        <v>0.16</v>
      </c>
      <c r="N3933">
        <v>52015</v>
      </c>
      <c r="O3933">
        <v>4</v>
      </c>
      <c r="P3933" t="s">
        <v>26</v>
      </c>
      <c r="Q3933">
        <v>1</v>
      </c>
      <c r="R3933">
        <v>4</v>
      </c>
      <c r="S3933" t="s">
        <v>213</v>
      </c>
      <c r="T3933" t="s">
        <v>26</v>
      </c>
    </row>
    <row r="3934" spans="1:20" x14ac:dyDescent="0.3">
      <c r="A3934" t="s">
        <v>4085</v>
      </c>
      <c r="B3934" t="s">
        <v>29</v>
      </c>
      <c r="C3934">
        <v>35</v>
      </c>
      <c r="D3934" t="s">
        <v>30</v>
      </c>
      <c r="E3934" t="s">
        <v>36</v>
      </c>
      <c r="F3934" t="s">
        <v>92</v>
      </c>
      <c r="G3934" t="s">
        <v>93</v>
      </c>
      <c r="H3934" t="s">
        <v>47</v>
      </c>
      <c r="I3934">
        <v>7.1</v>
      </c>
      <c r="J3934" t="s">
        <v>85</v>
      </c>
      <c r="K3934" s="1">
        <v>42900</v>
      </c>
      <c r="L3934"/>
      <c r="M3934">
        <v>8.3699999999999992</v>
      </c>
      <c r="N3934">
        <v>52455</v>
      </c>
      <c r="O3934">
        <v>4</v>
      </c>
      <c r="P3934" t="s">
        <v>26</v>
      </c>
      <c r="Q3934">
        <v>1</v>
      </c>
      <c r="R3934">
        <v>5</v>
      </c>
      <c r="S3934" t="s">
        <v>1349</v>
      </c>
      <c r="T3934" t="s">
        <v>26</v>
      </c>
    </row>
    <row r="3935" spans="1:20" x14ac:dyDescent="0.3">
      <c r="A3935" t="s">
        <v>4086</v>
      </c>
      <c r="B3935" t="s">
        <v>29</v>
      </c>
      <c r="C3935">
        <v>35</v>
      </c>
      <c r="D3935" t="s">
        <v>30</v>
      </c>
      <c r="E3935" t="s">
        <v>39</v>
      </c>
      <c r="F3935" t="s">
        <v>67</v>
      </c>
      <c r="G3935" t="s">
        <v>68</v>
      </c>
      <c r="H3935" t="s">
        <v>47</v>
      </c>
      <c r="I3935">
        <v>2.6</v>
      </c>
      <c r="J3935" t="s">
        <v>25</v>
      </c>
      <c r="K3935" s="1">
        <v>45322</v>
      </c>
      <c r="L3935"/>
      <c r="M3935">
        <v>1.74</v>
      </c>
      <c r="N3935">
        <v>49856</v>
      </c>
      <c r="O3935">
        <v>2</v>
      </c>
      <c r="P3935" t="s">
        <v>65</v>
      </c>
      <c r="Q3935">
        <v>4</v>
      </c>
      <c r="R3935">
        <v>9</v>
      </c>
      <c r="S3935" t="s">
        <v>892</v>
      </c>
      <c r="T3935" t="s">
        <v>26</v>
      </c>
    </row>
    <row r="3936" spans="1:20" x14ac:dyDescent="0.3">
      <c r="A3936" t="s">
        <v>4087</v>
      </c>
      <c r="B3936" t="s">
        <v>29</v>
      </c>
      <c r="C3936">
        <v>28</v>
      </c>
      <c r="D3936" t="s">
        <v>30</v>
      </c>
      <c r="E3936" t="s">
        <v>44</v>
      </c>
      <c r="F3936" t="s">
        <v>54</v>
      </c>
      <c r="G3936" t="s">
        <v>55</v>
      </c>
      <c r="H3936" t="s">
        <v>24</v>
      </c>
      <c r="I3936">
        <v>4.3</v>
      </c>
      <c r="J3936" t="s">
        <v>25</v>
      </c>
      <c r="K3936" s="1">
        <v>40761</v>
      </c>
      <c r="L3936"/>
      <c r="M3936">
        <v>14.23</v>
      </c>
      <c r="N3936">
        <v>40344</v>
      </c>
      <c r="O3936">
        <v>3</v>
      </c>
      <c r="P3936" t="s">
        <v>26</v>
      </c>
      <c r="Q3936">
        <v>1</v>
      </c>
      <c r="R3936">
        <v>1</v>
      </c>
      <c r="S3936" t="s">
        <v>143</v>
      </c>
      <c r="T3936" t="s">
        <v>26</v>
      </c>
    </row>
    <row r="3937" spans="1:20" x14ac:dyDescent="0.3">
      <c r="A3937" t="s">
        <v>430</v>
      </c>
      <c r="B3937" t="s">
        <v>29</v>
      </c>
      <c r="C3937">
        <v>32</v>
      </c>
      <c r="D3937" t="s">
        <v>20</v>
      </c>
      <c r="E3937" t="s">
        <v>31</v>
      </c>
      <c r="F3937" t="s">
        <v>32</v>
      </c>
      <c r="G3937" t="s">
        <v>33</v>
      </c>
      <c r="H3937" t="s">
        <v>24</v>
      </c>
      <c r="I3937">
        <v>10.5</v>
      </c>
      <c r="J3937" t="s">
        <v>25</v>
      </c>
      <c r="K3937" s="1">
        <v>40678</v>
      </c>
      <c r="L3937" s="1">
        <v>42090</v>
      </c>
      <c r="M3937">
        <v>3.87</v>
      </c>
      <c r="N3937">
        <v>47638</v>
      </c>
      <c r="O3937">
        <v>2</v>
      </c>
      <c r="P3937" t="s">
        <v>26</v>
      </c>
      <c r="Q3937">
        <v>4</v>
      </c>
      <c r="R3937">
        <v>6</v>
      </c>
      <c r="T3937" t="s">
        <v>65</v>
      </c>
    </row>
    <row r="3938" spans="1:20" x14ac:dyDescent="0.3">
      <c r="A3938" t="s">
        <v>4088</v>
      </c>
      <c r="B3938" t="s">
        <v>19</v>
      </c>
      <c r="C3938">
        <v>27</v>
      </c>
      <c r="D3938" t="s">
        <v>20</v>
      </c>
      <c r="E3938" t="s">
        <v>31</v>
      </c>
      <c r="F3938" t="s">
        <v>45</v>
      </c>
      <c r="G3938" t="s">
        <v>164</v>
      </c>
      <c r="H3938" t="s">
        <v>24</v>
      </c>
      <c r="I3938">
        <v>5.4</v>
      </c>
      <c r="J3938" t="s">
        <v>25</v>
      </c>
      <c r="K3938" s="1">
        <v>43101</v>
      </c>
      <c r="L3938"/>
      <c r="M3938">
        <v>7.82</v>
      </c>
      <c r="N3938">
        <v>46966</v>
      </c>
      <c r="O3938">
        <v>3</v>
      </c>
      <c r="P3938" t="s">
        <v>26</v>
      </c>
      <c r="Q3938">
        <v>2</v>
      </c>
      <c r="R3938">
        <v>5</v>
      </c>
      <c r="S3938" t="s">
        <v>248</v>
      </c>
      <c r="T3938" t="s">
        <v>26</v>
      </c>
    </row>
    <row r="3939" spans="1:20" x14ac:dyDescent="0.3">
      <c r="A3939" t="s">
        <v>4089</v>
      </c>
      <c r="B3939" t="s">
        <v>29</v>
      </c>
      <c r="C3939">
        <v>27</v>
      </c>
      <c r="D3939" t="s">
        <v>30</v>
      </c>
      <c r="E3939" t="s">
        <v>53</v>
      </c>
      <c r="F3939" t="s">
        <v>92</v>
      </c>
      <c r="G3939" t="s">
        <v>246</v>
      </c>
      <c r="H3939" t="s">
        <v>84</v>
      </c>
      <c r="I3939">
        <v>4.8</v>
      </c>
      <c r="J3939" t="s">
        <v>85</v>
      </c>
      <c r="K3939" s="1">
        <v>39771</v>
      </c>
      <c r="L3939"/>
      <c r="M3939">
        <v>16.940000000000001</v>
      </c>
      <c r="N3939">
        <v>41216</v>
      </c>
      <c r="O3939">
        <v>3</v>
      </c>
      <c r="P3939" t="s">
        <v>26</v>
      </c>
      <c r="Q3939">
        <v>2</v>
      </c>
      <c r="R3939">
        <v>6</v>
      </c>
      <c r="S3939" t="s">
        <v>1120</v>
      </c>
      <c r="T3939" t="s">
        <v>26</v>
      </c>
    </row>
    <row r="3940" spans="1:20" x14ac:dyDescent="0.3">
      <c r="A3940" t="s">
        <v>4090</v>
      </c>
      <c r="B3940" t="s">
        <v>19</v>
      </c>
      <c r="C3940">
        <v>44</v>
      </c>
      <c r="D3940" t="s">
        <v>20</v>
      </c>
      <c r="E3940" t="s">
        <v>53</v>
      </c>
      <c r="F3940" t="s">
        <v>82</v>
      </c>
      <c r="G3940" t="s">
        <v>107</v>
      </c>
      <c r="H3940" t="s">
        <v>51</v>
      </c>
      <c r="I3940">
        <v>14.1</v>
      </c>
      <c r="J3940" t="s">
        <v>25</v>
      </c>
      <c r="K3940" s="1">
        <v>43662</v>
      </c>
      <c r="L3940" s="1">
        <v>45459</v>
      </c>
      <c r="M3940">
        <v>4.92</v>
      </c>
      <c r="N3940">
        <v>59707</v>
      </c>
      <c r="O3940">
        <v>4</v>
      </c>
      <c r="P3940" t="s">
        <v>26</v>
      </c>
      <c r="Q3940">
        <v>3</v>
      </c>
      <c r="R3940">
        <v>5</v>
      </c>
      <c r="S3940" t="s">
        <v>108</v>
      </c>
      <c r="T3940" t="s">
        <v>65</v>
      </c>
    </row>
    <row r="3941" spans="1:20" x14ac:dyDescent="0.3">
      <c r="A3941" t="s">
        <v>4091</v>
      </c>
      <c r="B3941" t="s">
        <v>19</v>
      </c>
      <c r="C3941">
        <v>21</v>
      </c>
      <c r="D3941" t="s">
        <v>30</v>
      </c>
      <c r="E3941" t="s">
        <v>63</v>
      </c>
      <c r="F3941" t="s">
        <v>45</v>
      </c>
      <c r="G3941" t="s">
        <v>164</v>
      </c>
      <c r="H3941" t="s">
        <v>24</v>
      </c>
      <c r="I3941">
        <v>1</v>
      </c>
      <c r="J3941" t="s">
        <v>25</v>
      </c>
      <c r="K3941" s="1">
        <v>44838</v>
      </c>
      <c r="L3941" s="1">
        <v>45530</v>
      </c>
      <c r="M3941">
        <v>1.89</v>
      </c>
      <c r="N3941">
        <v>42760</v>
      </c>
      <c r="O3941">
        <v>1</v>
      </c>
      <c r="P3941" t="s">
        <v>65</v>
      </c>
      <c r="Q3941">
        <v>3</v>
      </c>
      <c r="R3941">
        <v>9</v>
      </c>
      <c r="S3941" t="s">
        <v>213</v>
      </c>
      <c r="T3941" t="s">
        <v>65</v>
      </c>
    </row>
    <row r="3942" spans="1:20" x14ac:dyDescent="0.3">
      <c r="A3942" t="s">
        <v>4092</v>
      </c>
      <c r="B3942" t="s">
        <v>29</v>
      </c>
      <c r="C3942">
        <v>34</v>
      </c>
      <c r="D3942" t="s">
        <v>30</v>
      </c>
      <c r="E3942" t="s">
        <v>53</v>
      </c>
      <c r="F3942" t="s">
        <v>45</v>
      </c>
      <c r="G3942" t="s">
        <v>46</v>
      </c>
      <c r="H3942" t="s">
        <v>24</v>
      </c>
      <c r="I3942">
        <v>10.7</v>
      </c>
      <c r="J3942" t="s">
        <v>25</v>
      </c>
      <c r="K3942" s="1">
        <v>42549</v>
      </c>
      <c r="L3942"/>
      <c r="M3942">
        <v>9.33</v>
      </c>
      <c r="N3942">
        <v>58234</v>
      </c>
      <c r="O3942">
        <v>3</v>
      </c>
      <c r="P3942" t="s">
        <v>26</v>
      </c>
      <c r="Q3942">
        <v>0</v>
      </c>
      <c r="R3942">
        <v>11</v>
      </c>
      <c r="S3942" t="s">
        <v>828</v>
      </c>
      <c r="T3942" t="s">
        <v>26</v>
      </c>
    </row>
    <row r="3943" spans="1:20" x14ac:dyDescent="0.3">
      <c r="A3943" t="s">
        <v>4093</v>
      </c>
      <c r="B3943" t="s">
        <v>19</v>
      </c>
      <c r="C3943">
        <v>32</v>
      </c>
      <c r="D3943" t="s">
        <v>20</v>
      </c>
      <c r="E3943" t="s">
        <v>44</v>
      </c>
      <c r="F3943" t="s">
        <v>92</v>
      </c>
      <c r="G3943" t="s">
        <v>246</v>
      </c>
      <c r="H3943" t="s">
        <v>51</v>
      </c>
      <c r="I3943">
        <v>4.9000000000000004</v>
      </c>
      <c r="J3943" t="s">
        <v>25</v>
      </c>
      <c r="K3943" s="1">
        <v>42185</v>
      </c>
      <c r="L3943"/>
      <c r="M3943">
        <v>10.33</v>
      </c>
      <c r="N3943">
        <v>46880</v>
      </c>
      <c r="O3943">
        <v>3</v>
      </c>
      <c r="P3943" t="s">
        <v>26</v>
      </c>
      <c r="Q3943">
        <v>3</v>
      </c>
      <c r="R3943">
        <v>4</v>
      </c>
      <c r="S3943" t="s">
        <v>969</v>
      </c>
      <c r="T3943" t="s">
        <v>26</v>
      </c>
    </row>
    <row r="3944" spans="1:20" x14ac:dyDescent="0.3">
      <c r="A3944" t="s">
        <v>4094</v>
      </c>
      <c r="B3944" t="s">
        <v>29</v>
      </c>
      <c r="C3944">
        <v>29</v>
      </c>
      <c r="D3944" t="s">
        <v>30</v>
      </c>
      <c r="E3944" t="s">
        <v>39</v>
      </c>
      <c r="F3944" t="s">
        <v>54</v>
      </c>
      <c r="G3944" t="s">
        <v>77</v>
      </c>
      <c r="H3944" t="s">
        <v>24</v>
      </c>
      <c r="I3944">
        <v>7.4</v>
      </c>
      <c r="J3944" t="s">
        <v>25</v>
      </c>
      <c r="K3944" s="1">
        <v>45643</v>
      </c>
      <c r="L3944"/>
      <c r="M3944">
        <v>0.86</v>
      </c>
      <c r="N3944">
        <v>38797</v>
      </c>
      <c r="O3944">
        <v>2</v>
      </c>
      <c r="P3944" t="s">
        <v>26</v>
      </c>
      <c r="Q3944">
        <v>2</v>
      </c>
      <c r="R3944">
        <v>5</v>
      </c>
      <c r="S3944" t="s">
        <v>505</v>
      </c>
      <c r="T3944" t="s">
        <v>26</v>
      </c>
    </row>
    <row r="3945" spans="1:20" x14ac:dyDescent="0.3">
      <c r="A3945" t="s">
        <v>4095</v>
      </c>
      <c r="B3945" t="s">
        <v>29</v>
      </c>
      <c r="C3945">
        <v>26</v>
      </c>
      <c r="D3945" t="s">
        <v>30</v>
      </c>
      <c r="E3945" t="s">
        <v>58</v>
      </c>
      <c r="F3945" t="s">
        <v>22</v>
      </c>
      <c r="G3945" t="s">
        <v>59</v>
      </c>
      <c r="H3945" t="s">
        <v>51</v>
      </c>
      <c r="I3945">
        <v>5.7</v>
      </c>
      <c r="J3945" t="s">
        <v>25</v>
      </c>
      <c r="K3945" s="1">
        <v>42388</v>
      </c>
      <c r="L3945"/>
      <c r="M3945">
        <v>9.77</v>
      </c>
      <c r="N3945">
        <v>49384</v>
      </c>
      <c r="O3945">
        <v>2</v>
      </c>
      <c r="P3945" t="s">
        <v>26</v>
      </c>
      <c r="Q3945">
        <v>0</v>
      </c>
      <c r="R3945">
        <v>5</v>
      </c>
      <c r="S3945" t="s">
        <v>60</v>
      </c>
      <c r="T3945" t="s">
        <v>26</v>
      </c>
    </row>
    <row r="3946" spans="1:20" x14ac:dyDescent="0.3">
      <c r="A3946" t="s">
        <v>818</v>
      </c>
      <c r="B3946" t="s">
        <v>29</v>
      </c>
      <c r="C3946">
        <v>33</v>
      </c>
      <c r="D3946" t="s">
        <v>20</v>
      </c>
      <c r="E3946" t="s">
        <v>53</v>
      </c>
      <c r="F3946" t="s">
        <v>92</v>
      </c>
      <c r="G3946" t="s">
        <v>246</v>
      </c>
      <c r="H3946" t="s">
        <v>51</v>
      </c>
      <c r="I3946">
        <v>10.5</v>
      </c>
      <c r="J3946" t="s">
        <v>25</v>
      </c>
      <c r="K3946" s="1">
        <v>42026</v>
      </c>
      <c r="L3946" s="1">
        <v>42714</v>
      </c>
      <c r="M3946">
        <v>1.88</v>
      </c>
      <c r="N3946">
        <v>64275</v>
      </c>
      <c r="O3946">
        <v>1</v>
      </c>
      <c r="P3946" t="s">
        <v>26</v>
      </c>
      <c r="Q3946">
        <v>4</v>
      </c>
      <c r="R3946">
        <v>3</v>
      </c>
      <c r="T3946" t="s">
        <v>65</v>
      </c>
    </row>
    <row r="3947" spans="1:20" x14ac:dyDescent="0.3">
      <c r="A3947" t="s">
        <v>4096</v>
      </c>
      <c r="B3947" t="s">
        <v>19</v>
      </c>
      <c r="C3947">
        <v>42</v>
      </c>
      <c r="D3947" t="s">
        <v>30</v>
      </c>
      <c r="E3947" t="s">
        <v>36</v>
      </c>
      <c r="F3947" t="s">
        <v>67</v>
      </c>
      <c r="G3947" t="s">
        <v>71</v>
      </c>
      <c r="H3947" t="s">
        <v>51</v>
      </c>
      <c r="I3947">
        <v>15.4</v>
      </c>
      <c r="J3947" t="s">
        <v>25</v>
      </c>
      <c r="K3947" s="1">
        <v>40955</v>
      </c>
      <c r="L3947"/>
      <c r="M3947">
        <v>13.7</v>
      </c>
      <c r="N3947">
        <v>63703</v>
      </c>
      <c r="O3947">
        <v>3</v>
      </c>
      <c r="P3947" t="s">
        <v>26</v>
      </c>
      <c r="Q3947">
        <v>1</v>
      </c>
      <c r="R3947">
        <v>12</v>
      </c>
      <c r="S3947" t="s">
        <v>276</v>
      </c>
      <c r="T3947" t="s">
        <v>26</v>
      </c>
    </row>
    <row r="3948" spans="1:20" x14ac:dyDescent="0.3">
      <c r="A3948" t="s">
        <v>4097</v>
      </c>
      <c r="B3948" t="s">
        <v>29</v>
      </c>
      <c r="C3948">
        <v>36</v>
      </c>
      <c r="D3948" t="s">
        <v>20</v>
      </c>
      <c r="E3948" t="s">
        <v>39</v>
      </c>
      <c r="F3948" t="s">
        <v>67</v>
      </c>
      <c r="G3948" t="s">
        <v>90</v>
      </c>
      <c r="H3948" t="s">
        <v>24</v>
      </c>
      <c r="I3948">
        <v>10.4</v>
      </c>
      <c r="J3948" t="s">
        <v>25</v>
      </c>
      <c r="K3948" s="1">
        <v>44700</v>
      </c>
      <c r="L3948"/>
      <c r="M3948">
        <v>3.44</v>
      </c>
      <c r="N3948">
        <v>53682</v>
      </c>
      <c r="O3948">
        <v>3</v>
      </c>
      <c r="P3948" t="s">
        <v>26</v>
      </c>
      <c r="Q3948">
        <v>5</v>
      </c>
      <c r="R3948">
        <v>8</v>
      </c>
      <c r="S3948" t="s">
        <v>127</v>
      </c>
      <c r="T3948" t="s">
        <v>26</v>
      </c>
    </row>
    <row r="3949" spans="1:20" x14ac:dyDescent="0.3">
      <c r="A3949" t="s">
        <v>4098</v>
      </c>
      <c r="B3949" t="s">
        <v>29</v>
      </c>
      <c r="C3949">
        <v>26</v>
      </c>
      <c r="D3949" t="s">
        <v>30</v>
      </c>
      <c r="E3949" t="s">
        <v>44</v>
      </c>
      <c r="F3949" t="s">
        <v>67</v>
      </c>
      <c r="G3949" t="s">
        <v>68</v>
      </c>
      <c r="H3949" t="s">
        <v>24</v>
      </c>
      <c r="I3949">
        <v>1.8</v>
      </c>
      <c r="J3949" t="s">
        <v>25</v>
      </c>
      <c r="K3949" s="1">
        <v>41201</v>
      </c>
      <c r="L3949"/>
      <c r="M3949">
        <v>13.02</v>
      </c>
      <c r="N3949">
        <v>44847</v>
      </c>
      <c r="O3949">
        <v>3</v>
      </c>
      <c r="P3949" t="s">
        <v>26</v>
      </c>
      <c r="Q3949">
        <v>2</v>
      </c>
      <c r="R3949">
        <v>9</v>
      </c>
      <c r="S3949" t="s">
        <v>515</v>
      </c>
      <c r="T3949" t="s">
        <v>26</v>
      </c>
    </row>
    <row r="3950" spans="1:20" x14ac:dyDescent="0.3">
      <c r="A3950" t="s">
        <v>4099</v>
      </c>
      <c r="B3950" t="s">
        <v>19</v>
      </c>
      <c r="C3950">
        <v>29</v>
      </c>
      <c r="D3950" t="s">
        <v>20</v>
      </c>
      <c r="E3950" t="s">
        <v>53</v>
      </c>
      <c r="F3950" t="s">
        <v>82</v>
      </c>
      <c r="G3950" t="s">
        <v>107</v>
      </c>
      <c r="H3950" t="s">
        <v>24</v>
      </c>
      <c r="I3950">
        <v>6.6</v>
      </c>
      <c r="J3950" t="s">
        <v>25</v>
      </c>
      <c r="K3950" s="1">
        <v>44284</v>
      </c>
      <c r="L3950"/>
      <c r="M3950">
        <v>4.58</v>
      </c>
      <c r="N3950">
        <v>45583</v>
      </c>
      <c r="O3950">
        <v>3</v>
      </c>
      <c r="P3950" t="s">
        <v>26</v>
      </c>
      <c r="Q3950">
        <v>3</v>
      </c>
      <c r="R3950">
        <v>9</v>
      </c>
      <c r="S3950" t="s">
        <v>86</v>
      </c>
      <c r="T3950" t="s">
        <v>26</v>
      </c>
    </row>
    <row r="3951" spans="1:20" x14ac:dyDescent="0.3">
      <c r="A3951" t="s">
        <v>4100</v>
      </c>
      <c r="B3951" t="s">
        <v>29</v>
      </c>
      <c r="C3951">
        <v>25</v>
      </c>
      <c r="D3951" t="s">
        <v>30</v>
      </c>
      <c r="E3951" t="s">
        <v>36</v>
      </c>
      <c r="F3951" t="s">
        <v>67</v>
      </c>
      <c r="G3951" t="s">
        <v>176</v>
      </c>
      <c r="H3951" t="s">
        <v>51</v>
      </c>
      <c r="I3951">
        <v>0.9</v>
      </c>
      <c r="J3951" t="s">
        <v>25</v>
      </c>
      <c r="K3951" s="1">
        <v>41006</v>
      </c>
      <c r="L3951"/>
      <c r="M3951">
        <v>13.56</v>
      </c>
      <c r="N3951">
        <v>31754</v>
      </c>
      <c r="O3951">
        <v>3</v>
      </c>
      <c r="P3951" t="s">
        <v>26</v>
      </c>
      <c r="Q3951">
        <v>3</v>
      </c>
      <c r="R3951">
        <v>2</v>
      </c>
      <c r="S3951" t="s">
        <v>389</v>
      </c>
      <c r="T3951" t="s">
        <v>26</v>
      </c>
    </row>
    <row r="3952" spans="1:20" x14ac:dyDescent="0.3">
      <c r="A3952" t="s">
        <v>4101</v>
      </c>
      <c r="B3952" t="s">
        <v>19</v>
      </c>
      <c r="C3952">
        <v>32</v>
      </c>
      <c r="D3952" t="s">
        <v>30</v>
      </c>
      <c r="E3952" t="s">
        <v>44</v>
      </c>
      <c r="F3952" t="s">
        <v>67</v>
      </c>
      <c r="G3952" t="s">
        <v>68</v>
      </c>
      <c r="H3952" t="s">
        <v>24</v>
      </c>
      <c r="I3952">
        <v>7.6</v>
      </c>
      <c r="J3952" t="s">
        <v>25</v>
      </c>
      <c r="K3952" s="1">
        <v>44010</v>
      </c>
      <c r="L3952"/>
      <c r="M3952">
        <v>5.33</v>
      </c>
      <c r="N3952">
        <v>52685</v>
      </c>
      <c r="O3952">
        <v>4</v>
      </c>
      <c r="P3952" t="s">
        <v>26</v>
      </c>
      <c r="Q3952">
        <v>5</v>
      </c>
      <c r="R3952">
        <v>3</v>
      </c>
      <c r="S3952" t="s">
        <v>350</v>
      </c>
      <c r="T3952" t="s">
        <v>26</v>
      </c>
    </row>
    <row r="3953" spans="1:20" x14ac:dyDescent="0.3">
      <c r="A3953" t="s">
        <v>4102</v>
      </c>
      <c r="B3953" t="s">
        <v>29</v>
      </c>
      <c r="C3953">
        <v>31</v>
      </c>
      <c r="D3953" t="s">
        <v>30</v>
      </c>
      <c r="E3953" t="s">
        <v>39</v>
      </c>
      <c r="F3953" t="s">
        <v>54</v>
      </c>
      <c r="G3953" t="s">
        <v>139</v>
      </c>
      <c r="H3953" t="s">
        <v>24</v>
      </c>
      <c r="I3953">
        <v>7.8</v>
      </c>
      <c r="J3953" t="s">
        <v>25</v>
      </c>
      <c r="K3953" s="1">
        <v>43918</v>
      </c>
      <c r="L3953"/>
      <c r="M3953">
        <v>5.59</v>
      </c>
      <c r="N3953">
        <v>45960</v>
      </c>
      <c r="O3953">
        <v>4</v>
      </c>
      <c r="P3953" t="s">
        <v>65</v>
      </c>
      <c r="Q3953">
        <v>0</v>
      </c>
      <c r="R3953">
        <v>5</v>
      </c>
      <c r="S3953" t="s">
        <v>320</v>
      </c>
      <c r="T3953" t="s">
        <v>26</v>
      </c>
    </row>
    <row r="3954" spans="1:20" x14ac:dyDescent="0.3">
      <c r="A3954" t="s">
        <v>4103</v>
      </c>
      <c r="B3954" t="s">
        <v>19</v>
      </c>
      <c r="C3954">
        <v>25</v>
      </c>
      <c r="D3954" t="s">
        <v>30</v>
      </c>
      <c r="E3954" t="s">
        <v>58</v>
      </c>
      <c r="F3954" t="s">
        <v>45</v>
      </c>
      <c r="G3954" t="s">
        <v>46</v>
      </c>
      <c r="H3954" t="s">
        <v>51</v>
      </c>
      <c r="I3954">
        <v>1.8</v>
      </c>
      <c r="J3954" t="s">
        <v>25</v>
      </c>
      <c r="K3954" s="1">
        <v>39644</v>
      </c>
      <c r="L3954"/>
      <c r="M3954">
        <v>17.29</v>
      </c>
      <c r="N3954">
        <v>38870</v>
      </c>
      <c r="O3954">
        <v>2</v>
      </c>
      <c r="P3954" t="s">
        <v>26</v>
      </c>
      <c r="Q3954">
        <v>1</v>
      </c>
      <c r="R3954">
        <v>8</v>
      </c>
      <c r="S3954" t="s">
        <v>357</v>
      </c>
      <c r="T3954" t="s">
        <v>26</v>
      </c>
    </row>
    <row r="3955" spans="1:20" x14ac:dyDescent="0.3">
      <c r="A3955" t="s">
        <v>4104</v>
      </c>
      <c r="B3955" t="s">
        <v>29</v>
      </c>
      <c r="C3955">
        <v>37</v>
      </c>
      <c r="D3955" t="s">
        <v>30</v>
      </c>
      <c r="E3955" t="s">
        <v>63</v>
      </c>
      <c r="F3955" t="s">
        <v>82</v>
      </c>
      <c r="G3955" t="s">
        <v>284</v>
      </c>
      <c r="H3955" t="s">
        <v>24</v>
      </c>
      <c r="I3955">
        <v>9.8000000000000007</v>
      </c>
      <c r="J3955" t="s">
        <v>25</v>
      </c>
      <c r="K3955" s="1">
        <v>44051</v>
      </c>
      <c r="L3955"/>
      <c r="M3955">
        <v>5.22</v>
      </c>
      <c r="N3955">
        <v>56817</v>
      </c>
      <c r="O3955">
        <v>3</v>
      </c>
      <c r="P3955" t="s">
        <v>26</v>
      </c>
      <c r="Q3955">
        <v>4</v>
      </c>
      <c r="R3955">
        <v>7</v>
      </c>
      <c r="S3955" t="s">
        <v>496</v>
      </c>
      <c r="T3955" t="s">
        <v>26</v>
      </c>
    </row>
    <row r="3956" spans="1:20" x14ac:dyDescent="0.3">
      <c r="A3956" t="s">
        <v>4105</v>
      </c>
      <c r="B3956" t="s">
        <v>19</v>
      </c>
      <c r="C3956">
        <v>23</v>
      </c>
      <c r="D3956" t="s">
        <v>30</v>
      </c>
      <c r="E3956" t="s">
        <v>44</v>
      </c>
      <c r="F3956" t="s">
        <v>40</v>
      </c>
      <c r="G3956" t="s">
        <v>41</v>
      </c>
      <c r="H3956" t="s">
        <v>51</v>
      </c>
      <c r="I3956">
        <v>2.6</v>
      </c>
      <c r="J3956" t="s">
        <v>25</v>
      </c>
      <c r="K3956" s="1">
        <v>40748</v>
      </c>
      <c r="L3956"/>
      <c r="M3956">
        <v>14.26</v>
      </c>
      <c r="N3956">
        <v>32641</v>
      </c>
      <c r="O3956">
        <v>4</v>
      </c>
      <c r="P3956" t="s">
        <v>26</v>
      </c>
      <c r="Q3956">
        <v>3</v>
      </c>
      <c r="R3956">
        <v>4</v>
      </c>
      <c r="S3956" t="s">
        <v>1439</v>
      </c>
      <c r="T3956" t="s">
        <v>26</v>
      </c>
    </row>
    <row r="3957" spans="1:20" x14ac:dyDescent="0.3">
      <c r="A3957" t="s">
        <v>4106</v>
      </c>
      <c r="B3957" t="s">
        <v>29</v>
      </c>
      <c r="C3957">
        <v>36</v>
      </c>
      <c r="D3957" t="s">
        <v>20</v>
      </c>
      <c r="E3957" t="s">
        <v>39</v>
      </c>
      <c r="F3957" t="s">
        <v>92</v>
      </c>
      <c r="G3957" t="s">
        <v>246</v>
      </c>
      <c r="H3957" t="s">
        <v>24</v>
      </c>
      <c r="I3957">
        <v>7.4</v>
      </c>
      <c r="J3957" t="s">
        <v>25</v>
      </c>
      <c r="K3957" s="1">
        <v>44124</v>
      </c>
      <c r="L3957"/>
      <c r="M3957">
        <v>5.0199999999999996</v>
      </c>
      <c r="N3957">
        <v>45639</v>
      </c>
      <c r="O3957">
        <v>3</v>
      </c>
      <c r="P3957" t="s">
        <v>26</v>
      </c>
      <c r="Q3957">
        <v>2</v>
      </c>
      <c r="R3957">
        <v>4</v>
      </c>
      <c r="S3957" t="s">
        <v>162</v>
      </c>
      <c r="T3957" t="s">
        <v>26</v>
      </c>
    </row>
    <row r="3958" spans="1:20" x14ac:dyDescent="0.3">
      <c r="A3958" t="s">
        <v>4107</v>
      </c>
      <c r="B3958" t="s">
        <v>29</v>
      </c>
      <c r="C3958">
        <v>37</v>
      </c>
      <c r="D3958" t="s">
        <v>20</v>
      </c>
      <c r="E3958" t="s">
        <v>53</v>
      </c>
      <c r="F3958" t="s">
        <v>45</v>
      </c>
      <c r="G3958" t="s">
        <v>98</v>
      </c>
      <c r="H3958" t="s">
        <v>24</v>
      </c>
      <c r="I3958">
        <v>9.4</v>
      </c>
      <c r="J3958" t="s">
        <v>25</v>
      </c>
      <c r="K3958" s="1">
        <v>42130</v>
      </c>
      <c r="L3958"/>
      <c r="M3958">
        <v>10.48</v>
      </c>
      <c r="N3958">
        <v>57204</v>
      </c>
      <c r="O3958">
        <v>5</v>
      </c>
      <c r="P3958" t="s">
        <v>26</v>
      </c>
      <c r="Q3958">
        <v>0</v>
      </c>
      <c r="R3958">
        <v>9</v>
      </c>
      <c r="S3958" t="s">
        <v>368</v>
      </c>
      <c r="T3958" t="s">
        <v>26</v>
      </c>
    </row>
    <row r="3959" spans="1:20" x14ac:dyDescent="0.3">
      <c r="A3959" t="s">
        <v>4108</v>
      </c>
      <c r="B3959" t="s">
        <v>19</v>
      </c>
      <c r="C3959">
        <v>38</v>
      </c>
      <c r="D3959" t="s">
        <v>20</v>
      </c>
      <c r="E3959" t="s">
        <v>44</v>
      </c>
      <c r="F3959" t="s">
        <v>45</v>
      </c>
      <c r="G3959" t="s">
        <v>46</v>
      </c>
      <c r="H3959" t="s">
        <v>24</v>
      </c>
      <c r="I3959">
        <v>15.6</v>
      </c>
      <c r="J3959" t="s">
        <v>25</v>
      </c>
      <c r="K3959" s="1">
        <v>43874</v>
      </c>
      <c r="L3959"/>
      <c r="M3959">
        <v>5.71</v>
      </c>
      <c r="N3959">
        <v>63600</v>
      </c>
      <c r="O3959">
        <v>2</v>
      </c>
      <c r="P3959" t="s">
        <v>26</v>
      </c>
      <c r="Q3959">
        <v>2</v>
      </c>
      <c r="R3959">
        <v>4</v>
      </c>
      <c r="S3959" t="s">
        <v>843</v>
      </c>
      <c r="T3959" t="s">
        <v>26</v>
      </c>
    </row>
    <row r="3960" spans="1:20" x14ac:dyDescent="0.3">
      <c r="A3960" t="s">
        <v>4109</v>
      </c>
      <c r="B3960" t="s">
        <v>19</v>
      </c>
      <c r="C3960">
        <v>25</v>
      </c>
      <c r="D3960" t="s">
        <v>30</v>
      </c>
      <c r="E3960" t="s">
        <v>36</v>
      </c>
      <c r="F3960" t="s">
        <v>67</v>
      </c>
      <c r="G3960" t="s">
        <v>110</v>
      </c>
      <c r="H3960" t="s">
        <v>51</v>
      </c>
      <c r="I3960">
        <v>1.1000000000000001</v>
      </c>
      <c r="J3960" t="s">
        <v>25</v>
      </c>
      <c r="K3960" s="1">
        <v>41421</v>
      </c>
      <c r="L3960"/>
      <c r="M3960">
        <v>12.42</v>
      </c>
      <c r="N3960">
        <v>39726</v>
      </c>
      <c r="O3960">
        <v>3</v>
      </c>
      <c r="P3960" t="s">
        <v>26</v>
      </c>
      <c r="Q3960">
        <v>3</v>
      </c>
      <c r="R3960">
        <v>5</v>
      </c>
      <c r="S3960" t="s">
        <v>1572</v>
      </c>
      <c r="T3960" t="s">
        <v>26</v>
      </c>
    </row>
    <row r="3961" spans="1:20" x14ac:dyDescent="0.3">
      <c r="A3961" t="s">
        <v>4110</v>
      </c>
      <c r="B3961" t="s">
        <v>29</v>
      </c>
      <c r="C3961">
        <v>45</v>
      </c>
      <c r="D3961" t="s">
        <v>30</v>
      </c>
      <c r="E3961" t="s">
        <v>63</v>
      </c>
      <c r="F3961" t="s">
        <v>54</v>
      </c>
      <c r="G3961" t="s">
        <v>77</v>
      </c>
      <c r="H3961" t="s">
        <v>51</v>
      </c>
      <c r="I3961">
        <v>12.6</v>
      </c>
      <c r="J3961" t="s">
        <v>25</v>
      </c>
      <c r="K3961" s="1">
        <v>41891</v>
      </c>
      <c r="L3961"/>
      <c r="M3961">
        <v>11.13</v>
      </c>
      <c r="N3961">
        <v>58347</v>
      </c>
      <c r="O3961">
        <v>3</v>
      </c>
      <c r="P3961" t="s">
        <v>26</v>
      </c>
      <c r="Q3961">
        <v>0</v>
      </c>
      <c r="R3961">
        <v>12</v>
      </c>
      <c r="S3961" t="s">
        <v>774</v>
      </c>
      <c r="T3961" t="s">
        <v>26</v>
      </c>
    </row>
    <row r="3962" spans="1:20" x14ac:dyDescent="0.3">
      <c r="A3962" t="s">
        <v>4111</v>
      </c>
      <c r="B3962" t="s">
        <v>29</v>
      </c>
      <c r="C3962">
        <v>37</v>
      </c>
      <c r="D3962" t="s">
        <v>30</v>
      </c>
      <c r="E3962" t="s">
        <v>63</v>
      </c>
      <c r="F3962" t="s">
        <v>32</v>
      </c>
      <c r="G3962" t="s">
        <v>33</v>
      </c>
      <c r="H3962" t="s">
        <v>75</v>
      </c>
      <c r="I3962">
        <v>12.9</v>
      </c>
      <c r="J3962" t="s">
        <v>25</v>
      </c>
      <c r="K3962" s="1">
        <v>42611</v>
      </c>
      <c r="L3962" s="1">
        <v>45774</v>
      </c>
      <c r="M3962">
        <v>8.66</v>
      </c>
      <c r="N3962">
        <v>57837</v>
      </c>
      <c r="O3962">
        <v>2</v>
      </c>
      <c r="P3962" t="s">
        <v>26</v>
      </c>
      <c r="Q3962">
        <v>0</v>
      </c>
      <c r="R3962">
        <v>5</v>
      </c>
      <c r="S3962" t="s">
        <v>751</v>
      </c>
      <c r="T3962" t="s">
        <v>65</v>
      </c>
    </row>
    <row r="3963" spans="1:20" x14ac:dyDescent="0.3">
      <c r="A3963" t="s">
        <v>4112</v>
      </c>
      <c r="B3963" t="s">
        <v>19</v>
      </c>
      <c r="C3963">
        <v>42</v>
      </c>
      <c r="D3963" t="s">
        <v>20</v>
      </c>
      <c r="E3963" t="s">
        <v>44</v>
      </c>
      <c r="F3963" t="s">
        <v>45</v>
      </c>
      <c r="G3963" t="s">
        <v>46</v>
      </c>
      <c r="H3963" t="s">
        <v>24</v>
      </c>
      <c r="I3963">
        <v>10.1</v>
      </c>
      <c r="J3963" t="s">
        <v>25</v>
      </c>
      <c r="K3963" s="1">
        <v>45020</v>
      </c>
      <c r="L3963"/>
      <c r="M3963">
        <v>2.57</v>
      </c>
      <c r="N3963">
        <v>54821</v>
      </c>
      <c r="O3963">
        <v>3</v>
      </c>
      <c r="P3963" t="s">
        <v>26</v>
      </c>
      <c r="Q3963">
        <v>2</v>
      </c>
      <c r="R3963">
        <v>3</v>
      </c>
      <c r="S3963" t="s">
        <v>424</v>
      </c>
      <c r="T3963" t="s">
        <v>26</v>
      </c>
    </row>
    <row r="3964" spans="1:20" x14ac:dyDescent="0.3">
      <c r="A3964" t="s">
        <v>4113</v>
      </c>
      <c r="B3964" t="s">
        <v>29</v>
      </c>
      <c r="C3964">
        <v>23</v>
      </c>
      <c r="D3964" t="s">
        <v>20</v>
      </c>
      <c r="E3964" t="s">
        <v>63</v>
      </c>
      <c r="F3964" t="s">
        <v>92</v>
      </c>
      <c r="G3964" t="s">
        <v>120</v>
      </c>
      <c r="H3964" t="s">
        <v>24</v>
      </c>
      <c r="I3964">
        <v>2.2999999999999998</v>
      </c>
      <c r="J3964" t="s">
        <v>25</v>
      </c>
      <c r="K3964" s="1">
        <v>41903</v>
      </c>
      <c r="L3964"/>
      <c r="M3964">
        <v>11.1</v>
      </c>
      <c r="N3964">
        <v>46282</v>
      </c>
      <c r="O3964">
        <v>5</v>
      </c>
      <c r="P3964" t="s">
        <v>26</v>
      </c>
      <c r="Q3964">
        <v>1</v>
      </c>
      <c r="R3964">
        <v>11</v>
      </c>
      <c r="S3964" t="s">
        <v>1228</v>
      </c>
      <c r="T3964" t="s">
        <v>26</v>
      </c>
    </row>
    <row r="3965" spans="1:20" x14ac:dyDescent="0.3">
      <c r="A3965" t="s">
        <v>4114</v>
      </c>
      <c r="B3965" t="s">
        <v>19</v>
      </c>
      <c r="C3965">
        <v>32</v>
      </c>
      <c r="D3965" t="s">
        <v>20</v>
      </c>
      <c r="E3965" t="s">
        <v>53</v>
      </c>
      <c r="F3965" t="s">
        <v>54</v>
      </c>
      <c r="G3965" t="s">
        <v>139</v>
      </c>
      <c r="H3965" t="s">
        <v>47</v>
      </c>
      <c r="I3965">
        <v>11.7</v>
      </c>
      <c r="J3965" t="s">
        <v>25</v>
      </c>
      <c r="K3965" s="1">
        <v>43908</v>
      </c>
      <c r="L3965"/>
      <c r="M3965">
        <v>5.61</v>
      </c>
      <c r="N3965">
        <v>58508</v>
      </c>
      <c r="O3965">
        <v>2</v>
      </c>
      <c r="P3965" t="s">
        <v>26</v>
      </c>
      <c r="Q3965">
        <v>3</v>
      </c>
      <c r="R3965">
        <v>6</v>
      </c>
      <c r="S3965" t="s">
        <v>636</v>
      </c>
      <c r="T3965" t="s">
        <v>26</v>
      </c>
    </row>
    <row r="3966" spans="1:20" x14ac:dyDescent="0.3">
      <c r="A3966" t="s">
        <v>4115</v>
      </c>
      <c r="B3966" t="s">
        <v>29</v>
      </c>
      <c r="C3966">
        <v>32</v>
      </c>
      <c r="D3966" t="s">
        <v>30</v>
      </c>
      <c r="E3966" t="s">
        <v>63</v>
      </c>
      <c r="F3966" t="s">
        <v>82</v>
      </c>
      <c r="G3966" t="s">
        <v>107</v>
      </c>
      <c r="H3966" t="s">
        <v>51</v>
      </c>
      <c r="I3966">
        <v>7.4</v>
      </c>
      <c r="J3966" t="s">
        <v>25</v>
      </c>
      <c r="K3966" s="1">
        <v>44735</v>
      </c>
      <c r="L3966" s="1">
        <v>45211</v>
      </c>
      <c r="M3966">
        <v>1.3</v>
      </c>
      <c r="N3966">
        <v>49500</v>
      </c>
      <c r="O3966">
        <v>2</v>
      </c>
      <c r="P3966" t="s">
        <v>26</v>
      </c>
      <c r="Q3966">
        <v>4</v>
      </c>
      <c r="R3966">
        <v>8</v>
      </c>
      <c r="S3966" t="s">
        <v>1741</v>
      </c>
      <c r="T3966" t="s">
        <v>65</v>
      </c>
    </row>
    <row r="3967" spans="1:20" x14ac:dyDescent="0.3">
      <c r="A3967" t="s">
        <v>4116</v>
      </c>
      <c r="B3967" t="s">
        <v>19</v>
      </c>
      <c r="C3967">
        <v>21</v>
      </c>
      <c r="D3967" t="s">
        <v>30</v>
      </c>
      <c r="E3967" t="s">
        <v>31</v>
      </c>
      <c r="F3967" t="s">
        <v>45</v>
      </c>
      <c r="G3967" t="s">
        <v>164</v>
      </c>
      <c r="H3967" t="s">
        <v>51</v>
      </c>
      <c r="I3967">
        <v>1</v>
      </c>
      <c r="J3967" t="s">
        <v>25</v>
      </c>
      <c r="K3967" s="1">
        <v>40740</v>
      </c>
      <c r="L3967" s="1">
        <v>42110</v>
      </c>
      <c r="M3967">
        <v>3.75</v>
      </c>
      <c r="N3967">
        <v>34578</v>
      </c>
      <c r="O3967">
        <v>2</v>
      </c>
      <c r="P3967" t="s">
        <v>26</v>
      </c>
      <c r="Q3967">
        <v>2</v>
      </c>
      <c r="R3967">
        <v>4</v>
      </c>
      <c r="S3967" t="s">
        <v>328</v>
      </c>
      <c r="T3967" t="s">
        <v>65</v>
      </c>
    </row>
    <row r="3968" spans="1:20" x14ac:dyDescent="0.3">
      <c r="A3968" t="s">
        <v>4117</v>
      </c>
      <c r="B3968" t="s">
        <v>29</v>
      </c>
      <c r="C3968">
        <v>37</v>
      </c>
      <c r="D3968" t="s">
        <v>30</v>
      </c>
      <c r="E3968" t="s">
        <v>36</v>
      </c>
      <c r="F3968" t="s">
        <v>82</v>
      </c>
      <c r="G3968" t="s">
        <v>107</v>
      </c>
      <c r="H3968" t="s">
        <v>84</v>
      </c>
      <c r="I3968">
        <v>4.0999999999999996</v>
      </c>
      <c r="J3968" t="s">
        <v>25</v>
      </c>
      <c r="K3968" s="1">
        <v>41417</v>
      </c>
      <c r="L3968"/>
      <c r="M3968">
        <v>12.43</v>
      </c>
      <c r="N3968">
        <v>32442</v>
      </c>
      <c r="O3968">
        <v>2</v>
      </c>
      <c r="P3968" t="s">
        <v>26</v>
      </c>
      <c r="Q3968">
        <v>2</v>
      </c>
      <c r="R3968">
        <v>9</v>
      </c>
      <c r="S3968" t="s">
        <v>663</v>
      </c>
      <c r="T3968" t="s">
        <v>26</v>
      </c>
    </row>
    <row r="3969" spans="1:20" x14ac:dyDescent="0.3">
      <c r="A3969" t="s">
        <v>4118</v>
      </c>
      <c r="B3969" t="s">
        <v>29</v>
      </c>
      <c r="C3969">
        <v>29</v>
      </c>
      <c r="D3969" t="s">
        <v>20</v>
      </c>
      <c r="E3969" t="s">
        <v>63</v>
      </c>
      <c r="F3969" t="s">
        <v>22</v>
      </c>
      <c r="G3969" t="s">
        <v>74</v>
      </c>
      <c r="H3969" t="s">
        <v>84</v>
      </c>
      <c r="I3969">
        <v>4.5999999999999996</v>
      </c>
      <c r="J3969" t="s">
        <v>25</v>
      </c>
      <c r="K3969" s="1">
        <v>45009</v>
      </c>
      <c r="L3969"/>
      <c r="M3969">
        <v>2.6</v>
      </c>
      <c r="N3969">
        <v>42635</v>
      </c>
      <c r="O3969">
        <v>3</v>
      </c>
      <c r="P3969" t="s">
        <v>26</v>
      </c>
      <c r="Q3969">
        <v>4</v>
      </c>
      <c r="R3969">
        <v>6</v>
      </c>
      <c r="S3969" t="s">
        <v>434</v>
      </c>
      <c r="T3969" t="s">
        <v>26</v>
      </c>
    </row>
    <row r="3970" spans="1:20" x14ac:dyDescent="0.3">
      <c r="A3970" t="s">
        <v>4119</v>
      </c>
      <c r="B3970" t="s">
        <v>19</v>
      </c>
      <c r="C3970">
        <v>30</v>
      </c>
      <c r="D3970" t="s">
        <v>30</v>
      </c>
      <c r="E3970" t="s">
        <v>36</v>
      </c>
      <c r="F3970" t="s">
        <v>22</v>
      </c>
      <c r="G3970" t="s">
        <v>74</v>
      </c>
      <c r="H3970" t="s">
        <v>24</v>
      </c>
      <c r="I3970">
        <v>6.9</v>
      </c>
      <c r="J3970" t="s">
        <v>25</v>
      </c>
      <c r="K3970" s="1">
        <v>40449</v>
      </c>
      <c r="L3970"/>
      <c r="M3970">
        <v>15.08</v>
      </c>
      <c r="N3970">
        <v>51080</v>
      </c>
      <c r="O3970">
        <v>5</v>
      </c>
      <c r="P3970" t="s">
        <v>26</v>
      </c>
      <c r="Q3970">
        <v>1</v>
      </c>
      <c r="R3970">
        <v>4</v>
      </c>
      <c r="S3970" t="s">
        <v>983</v>
      </c>
      <c r="T3970" t="s">
        <v>26</v>
      </c>
    </row>
    <row r="3971" spans="1:20" x14ac:dyDescent="0.3">
      <c r="A3971" t="s">
        <v>4120</v>
      </c>
      <c r="B3971" t="s">
        <v>29</v>
      </c>
      <c r="C3971">
        <v>27</v>
      </c>
      <c r="D3971" t="s">
        <v>20</v>
      </c>
      <c r="E3971" t="s">
        <v>39</v>
      </c>
      <c r="F3971" t="s">
        <v>32</v>
      </c>
      <c r="G3971" t="s">
        <v>171</v>
      </c>
      <c r="H3971" t="s">
        <v>51</v>
      </c>
      <c r="I3971">
        <v>4.3</v>
      </c>
      <c r="J3971" t="s">
        <v>25</v>
      </c>
      <c r="K3971" s="1">
        <v>41454</v>
      </c>
      <c r="L3971"/>
      <c r="M3971">
        <v>12.33</v>
      </c>
      <c r="N3971">
        <v>36541</v>
      </c>
      <c r="O3971">
        <v>2</v>
      </c>
      <c r="P3971" t="s">
        <v>26</v>
      </c>
      <c r="Q3971">
        <v>1</v>
      </c>
      <c r="R3971">
        <v>10</v>
      </c>
      <c r="S3971" t="s">
        <v>1393</v>
      </c>
      <c r="T3971" t="s">
        <v>26</v>
      </c>
    </row>
    <row r="3972" spans="1:20" x14ac:dyDescent="0.3">
      <c r="A3972" t="s">
        <v>4121</v>
      </c>
      <c r="B3972" t="s">
        <v>19</v>
      </c>
      <c r="C3972">
        <v>21</v>
      </c>
      <c r="D3972" t="s">
        <v>30</v>
      </c>
      <c r="E3972" t="s">
        <v>31</v>
      </c>
      <c r="F3972" t="s">
        <v>22</v>
      </c>
      <c r="G3972" t="s">
        <v>59</v>
      </c>
      <c r="H3972" t="s">
        <v>24</v>
      </c>
      <c r="I3972">
        <v>0.3</v>
      </c>
      <c r="J3972" t="s">
        <v>25</v>
      </c>
      <c r="K3972" s="1">
        <v>40309</v>
      </c>
      <c r="L3972"/>
      <c r="M3972">
        <v>15.47</v>
      </c>
      <c r="N3972">
        <v>28736</v>
      </c>
      <c r="O3972">
        <v>3</v>
      </c>
      <c r="P3972" t="s">
        <v>65</v>
      </c>
      <c r="Q3972">
        <v>2</v>
      </c>
      <c r="R3972">
        <v>7</v>
      </c>
      <c r="S3972" t="s">
        <v>185</v>
      </c>
      <c r="T3972" t="s">
        <v>26</v>
      </c>
    </row>
    <row r="3973" spans="1:20" x14ac:dyDescent="0.3">
      <c r="A3973" t="s">
        <v>4122</v>
      </c>
      <c r="B3973" t="s">
        <v>29</v>
      </c>
      <c r="C3973">
        <v>26</v>
      </c>
      <c r="D3973" t="s">
        <v>20</v>
      </c>
      <c r="E3973" t="s">
        <v>53</v>
      </c>
      <c r="F3973" t="s">
        <v>22</v>
      </c>
      <c r="G3973" t="s">
        <v>74</v>
      </c>
      <c r="H3973" t="s">
        <v>24</v>
      </c>
      <c r="I3973">
        <v>4.7</v>
      </c>
      <c r="J3973" t="s">
        <v>85</v>
      </c>
      <c r="K3973" s="1">
        <v>41856</v>
      </c>
      <c r="L3973"/>
      <c r="M3973">
        <v>11.23</v>
      </c>
      <c r="N3973">
        <v>40232</v>
      </c>
      <c r="O3973">
        <v>3</v>
      </c>
      <c r="P3973" t="s">
        <v>26</v>
      </c>
      <c r="Q3973">
        <v>0</v>
      </c>
      <c r="R3973">
        <v>6</v>
      </c>
      <c r="S3973" t="s">
        <v>1419</v>
      </c>
      <c r="T3973" t="s">
        <v>26</v>
      </c>
    </row>
    <row r="3974" spans="1:20" x14ac:dyDescent="0.3">
      <c r="A3974" t="s">
        <v>4123</v>
      </c>
      <c r="B3974" t="s">
        <v>29</v>
      </c>
      <c r="C3974">
        <v>42</v>
      </c>
      <c r="D3974" t="s">
        <v>30</v>
      </c>
      <c r="E3974" t="s">
        <v>58</v>
      </c>
      <c r="F3974" t="s">
        <v>54</v>
      </c>
      <c r="G3974" t="s">
        <v>77</v>
      </c>
      <c r="H3974" t="s">
        <v>75</v>
      </c>
      <c r="I3974">
        <v>5.2</v>
      </c>
      <c r="J3974" t="s">
        <v>25</v>
      </c>
      <c r="K3974" s="1">
        <v>42008</v>
      </c>
      <c r="L3974"/>
      <c r="M3974">
        <v>10.81</v>
      </c>
      <c r="N3974">
        <v>42497</v>
      </c>
      <c r="O3974">
        <v>4</v>
      </c>
      <c r="P3974" t="s">
        <v>26</v>
      </c>
      <c r="Q3974">
        <v>3</v>
      </c>
      <c r="R3974">
        <v>5</v>
      </c>
      <c r="S3974" t="s">
        <v>143</v>
      </c>
      <c r="T3974" t="s">
        <v>26</v>
      </c>
    </row>
    <row r="3975" spans="1:20" x14ac:dyDescent="0.3">
      <c r="A3975" t="s">
        <v>4124</v>
      </c>
      <c r="B3975" t="s">
        <v>29</v>
      </c>
      <c r="C3975">
        <v>33</v>
      </c>
      <c r="D3975" t="s">
        <v>20</v>
      </c>
      <c r="E3975" t="s">
        <v>58</v>
      </c>
      <c r="F3975" t="s">
        <v>54</v>
      </c>
      <c r="G3975" t="s">
        <v>77</v>
      </c>
      <c r="H3975" t="s">
        <v>24</v>
      </c>
      <c r="I3975">
        <v>6.2</v>
      </c>
      <c r="J3975" t="s">
        <v>25</v>
      </c>
      <c r="K3975" s="1">
        <v>45309</v>
      </c>
      <c r="L3975"/>
      <c r="M3975">
        <v>1.78</v>
      </c>
      <c r="N3975">
        <v>44922</v>
      </c>
      <c r="O3975">
        <v>3</v>
      </c>
      <c r="P3975" t="s">
        <v>65</v>
      </c>
      <c r="Q3975">
        <v>3</v>
      </c>
      <c r="R3975">
        <v>3</v>
      </c>
      <c r="S3975" t="s">
        <v>670</v>
      </c>
      <c r="T3975" t="s">
        <v>26</v>
      </c>
    </row>
    <row r="3976" spans="1:20" x14ac:dyDescent="0.3">
      <c r="A3976" t="s">
        <v>4125</v>
      </c>
      <c r="B3976" t="s">
        <v>29</v>
      </c>
      <c r="C3976">
        <v>25</v>
      </c>
      <c r="D3976" t="s">
        <v>20</v>
      </c>
      <c r="E3976" t="s">
        <v>31</v>
      </c>
      <c r="F3976" t="s">
        <v>45</v>
      </c>
      <c r="G3976" t="s">
        <v>98</v>
      </c>
      <c r="H3976" t="s">
        <v>24</v>
      </c>
      <c r="I3976">
        <v>2.2000000000000002</v>
      </c>
      <c r="J3976" t="s">
        <v>85</v>
      </c>
      <c r="K3976" s="1">
        <v>44553</v>
      </c>
      <c r="L3976" s="1">
        <v>45099</v>
      </c>
      <c r="M3976">
        <v>1.49</v>
      </c>
      <c r="N3976">
        <v>45230</v>
      </c>
      <c r="O3976">
        <v>3</v>
      </c>
      <c r="P3976" t="s">
        <v>65</v>
      </c>
      <c r="Q3976">
        <v>1</v>
      </c>
      <c r="R3976">
        <v>2</v>
      </c>
      <c r="S3976" t="s">
        <v>244</v>
      </c>
      <c r="T3976" t="s">
        <v>65</v>
      </c>
    </row>
    <row r="3977" spans="1:20" x14ac:dyDescent="0.3">
      <c r="A3977" t="s">
        <v>4126</v>
      </c>
      <c r="B3977" t="s">
        <v>19</v>
      </c>
      <c r="C3977">
        <v>45</v>
      </c>
      <c r="D3977" t="s">
        <v>30</v>
      </c>
      <c r="E3977" t="s">
        <v>21</v>
      </c>
      <c r="F3977" t="s">
        <v>82</v>
      </c>
      <c r="G3977" t="s">
        <v>83</v>
      </c>
      <c r="H3977" t="s">
        <v>24</v>
      </c>
      <c r="I3977">
        <v>18.3</v>
      </c>
      <c r="J3977" t="s">
        <v>25</v>
      </c>
      <c r="K3977" s="1">
        <v>40375</v>
      </c>
      <c r="L3977"/>
      <c r="M3977">
        <v>15.29</v>
      </c>
      <c r="N3977">
        <v>70234</v>
      </c>
      <c r="O3977">
        <v>3</v>
      </c>
      <c r="P3977" t="s">
        <v>26</v>
      </c>
      <c r="Q3977">
        <v>1</v>
      </c>
      <c r="R3977">
        <v>5</v>
      </c>
      <c r="S3977" t="s">
        <v>1000</v>
      </c>
      <c r="T3977" t="s">
        <v>26</v>
      </c>
    </row>
    <row r="3978" spans="1:20" x14ac:dyDescent="0.3">
      <c r="A3978" t="s">
        <v>521</v>
      </c>
      <c r="B3978" t="s">
        <v>29</v>
      </c>
      <c r="C3978">
        <v>31</v>
      </c>
      <c r="D3978" t="s">
        <v>30</v>
      </c>
      <c r="E3978" t="s">
        <v>53</v>
      </c>
      <c r="F3978" t="s">
        <v>32</v>
      </c>
      <c r="G3978" t="s">
        <v>33</v>
      </c>
      <c r="H3978" t="s">
        <v>51</v>
      </c>
      <c r="I3978">
        <v>7.5</v>
      </c>
      <c r="J3978" t="s">
        <v>25</v>
      </c>
      <c r="K3978" s="1">
        <v>43923</v>
      </c>
      <c r="L3978"/>
      <c r="M3978">
        <v>5.57</v>
      </c>
      <c r="N3978">
        <v>40484</v>
      </c>
      <c r="O3978">
        <v>3</v>
      </c>
      <c r="P3978" t="s">
        <v>26</v>
      </c>
      <c r="Q3978">
        <v>0</v>
      </c>
      <c r="R3978">
        <v>5</v>
      </c>
      <c r="T3978" t="s">
        <v>26</v>
      </c>
    </row>
    <row r="3979" spans="1:20" x14ac:dyDescent="0.3">
      <c r="A3979" t="s">
        <v>4127</v>
      </c>
      <c r="B3979" t="s">
        <v>19</v>
      </c>
      <c r="C3979">
        <v>31</v>
      </c>
      <c r="D3979" t="s">
        <v>30</v>
      </c>
      <c r="E3979" t="s">
        <v>58</v>
      </c>
      <c r="F3979" t="s">
        <v>40</v>
      </c>
      <c r="G3979" t="s">
        <v>96</v>
      </c>
      <c r="H3979" t="s">
        <v>51</v>
      </c>
      <c r="I3979">
        <v>8.1999999999999993</v>
      </c>
      <c r="J3979" t="s">
        <v>25</v>
      </c>
      <c r="K3979" s="1">
        <v>44818</v>
      </c>
      <c r="L3979" s="1">
        <v>44965</v>
      </c>
      <c r="M3979">
        <v>0.4</v>
      </c>
      <c r="N3979">
        <v>51255</v>
      </c>
      <c r="O3979">
        <v>3</v>
      </c>
      <c r="P3979" t="s">
        <v>26</v>
      </c>
      <c r="Q3979">
        <v>3</v>
      </c>
      <c r="R3979">
        <v>7</v>
      </c>
      <c r="S3979" t="s">
        <v>148</v>
      </c>
      <c r="T3979" t="s">
        <v>65</v>
      </c>
    </row>
    <row r="3980" spans="1:20" x14ac:dyDescent="0.3">
      <c r="A3980" t="s">
        <v>4128</v>
      </c>
      <c r="B3980" t="s">
        <v>29</v>
      </c>
      <c r="C3980">
        <v>34</v>
      </c>
      <c r="D3980" t="s">
        <v>20</v>
      </c>
      <c r="E3980" t="s">
        <v>39</v>
      </c>
      <c r="F3980" t="s">
        <v>67</v>
      </c>
      <c r="G3980" t="s">
        <v>176</v>
      </c>
      <c r="H3980" t="s">
        <v>84</v>
      </c>
      <c r="I3980">
        <v>6.8</v>
      </c>
      <c r="J3980" t="s">
        <v>25</v>
      </c>
      <c r="K3980" s="1">
        <v>45551</v>
      </c>
      <c r="L3980"/>
      <c r="M3980">
        <v>1.1100000000000001</v>
      </c>
      <c r="N3980">
        <v>51677</v>
      </c>
      <c r="O3980">
        <v>2</v>
      </c>
      <c r="P3980" t="s">
        <v>65</v>
      </c>
      <c r="Q3980">
        <v>1</v>
      </c>
      <c r="R3980">
        <v>5</v>
      </c>
      <c r="S3980" t="s">
        <v>111</v>
      </c>
      <c r="T3980" t="s">
        <v>26</v>
      </c>
    </row>
    <row r="3981" spans="1:20" x14ac:dyDescent="0.3">
      <c r="A3981" t="s">
        <v>4129</v>
      </c>
      <c r="B3981" t="s">
        <v>19</v>
      </c>
      <c r="C3981">
        <v>29</v>
      </c>
      <c r="D3981" t="s">
        <v>30</v>
      </c>
      <c r="E3981" t="s">
        <v>21</v>
      </c>
      <c r="F3981" t="s">
        <v>40</v>
      </c>
      <c r="G3981" t="s">
        <v>96</v>
      </c>
      <c r="H3981" t="s">
        <v>24</v>
      </c>
      <c r="I3981">
        <v>9</v>
      </c>
      <c r="J3981" t="s">
        <v>25</v>
      </c>
      <c r="K3981" s="1">
        <v>40373</v>
      </c>
      <c r="L3981"/>
      <c r="M3981">
        <v>15.29</v>
      </c>
      <c r="N3981">
        <v>52540</v>
      </c>
      <c r="O3981">
        <v>3</v>
      </c>
      <c r="P3981" t="s">
        <v>26</v>
      </c>
      <c r="Q3981">
        <v>0</v>
      </c>
      <c r="R3981">
        <v>11</v>
      </c>
      <c r="S3981" t="s">
        <v>254</v>
      </c>
      <c r="T3981" t="s">
        <v>26</v>
      </c>
    </row>
    <row r="3982" spans="1:20" x14ac:dyDescent="0.3">
      <c r="A3982" t="s">
        <v>4130</v>
      </c>
      <c r="B3982" t="s">
        <v>19</v>
      </c>
      <c r="C3982">
        <v>35</v>
      </c>
      <c r="D3982" t="s">
        <v>20</v>
      </c>
      <c r="E3982" t="s">
        <v>36</v>
      </c>
      <c r="F3982" t="s">
        <v>32</v>
      </c>
      <c r="G3982" t="s">
        <v>171</v>
      </c>
      <c r="H3982" t="s">
        <v>51</v>
      </c>
      <c r="I3982">
        <v>11.6</v>
      </c>
      <c r="J3982" t="s">
        <v>25</v>
      </c>
      <c r="K3982" s="1">
        <v>42068</v>
      </c>
      <c r="L3982"/>
      <c r="M3982">
        <v>10.65</v>
      </c>
      <c r="N3982">
        <v>41471</v>
      </c>
      <c r="O3982">
        <v>3</v>
      </c>
      <c r="P3982" t="s">
        <v>65</v>
      </c>
      <c r="Q3982">
        <v>3</v>
      </c>
      <c r="R3982">
        <v>7</v>
      </c>
      <c r="S3982" t="s">
        <v>445</v>
      </c>
      <c r="T3982" t="s">
        <v>26</v>
      </c>
    </row>
    <row r="3983" spans="1:20" x14ac:dyDescent="0.3">
      <c r="A3983" t="s">
        <v>4131</v>
      </c>
      <c r="B3983" t="s">
        <v>29</v>
      </c>
      <c r="C3983">
        <v>37</v>
      </c>
      <c r="D3983" t="s">
        <v>30</v>
      </c>
      <c r="E3983" t="s">
        <v>36</v>
      </c>
      <c r="F3983" t="s">
        <v>22</v>
      </c>
      <c r="G3983" t="s">
        <v>74</v>
      </c>
      <c r="H3983" t="s">
        <v>24</v>
      </c>
      <c r="I3983">
        <v>8.6</v>
      </c>
      <c r="J3983" t="s">
        <v>25</v>
      </c>
      <c r="K3983" s="1">
        <v>39576</v>
      </c>
      <c r="L3983" s="1">
        <v>41033</v>
      </c>
      <c r="M3983">
        <v>3.99</v>
      </c>
      <c r="N3983">
        <v>51160</v>
      </c>
      <c r="O3983">
        <v>2</v>
      </c>
      <c r="P3983" t="s">
        <v>26</v>
      </c>
      <c r="Q3983">
        <v>1</v>
      </c>
      <c r="R3983">
        <v>3</v>
      </c>
      <c r="S3983" t="s">
        <v>527</v>
      </c>
      <c r="T3983" t="s">
        <v>65</v>
      </c>
    </row>
    <row r="3984" spans="1:20" x14ac:dyDescent="0.3">
      <c r="A3984" t="s">
        <v>4132</v>
      </c>
      <c r="B3984" t="s">
        <v>19</v>
      </c>
      <c r="C3984">
        <v>40</v>
      </c>
      <c r="D3984" t="s">
        <v>30</v>
      </c>
      <c r="E3984" t="s">
        <v>39</v>
      </c>
      <c r="F3984" t="s">
        <v>67</v>
      </c>
      <c r="G3984" t="s">
        <v>176</v>
      </c>
      <c r="H3984" t="s">
        <v>24</v>
      </c>
      <c r="I3984">
        <v>11.7</v>
      </c>
      <c r="J3984" t="s">
        <v>25</v>
      </c>
      <c r="K3984" s="1">
        <v>41765</v>
      </c>
      <c r="L3984"/>
      <c r="M3984">
        <v>11.48</v>
      </c>
      <c r="N3984">
        <v>58511</v>
      </c>
      <c r="O3984">
        <v>4</v>
      </c>
      <c r="P3984" t="s">
        <v>26</v>
      </c>
      <c r="Q3984">
        <v>3</v>
      </c>
      <c r="R3984">
        <v>9</v>
      </c>
      <c r="S3984" t="s">
        <v>145</v>
      </c>
      <c r="T3984" t="s">
        <v>26</v>
      </c>
    </row>
    <row r="3985" spans="1:20" x14ac:dyDescent="0.3">
      <c r="A3985" t="s">
        <v>4133</v>
      </c>
      <c r="B3985" t="s">
        <v>19</v>
      </c>
      <c r="C3985">
        <v>36</v>
      </c>
      <c r="D3985" t="s">
        <v>30</v>
      </c>
      <c r="E3985" t="s">
        <v>21</v>
      </c>
      <c r="F3985" t="s">
        <v>82</v>
      </c>
      <c r="G3985" t="s">
        <v>284</v>
      </c>
      <c r="H3985" t="s">
        <v>84</v>
      </c>
      <c r="I3985">
        <v>1.1000000000000001</v>
      </c>
      <c r="J3985" t="s">
        <v>25</v>
      </c>
      <c r="K3985" s="1">
        <v>43112</v>
      </c>
      <c r="L3985"/>
      <c r="M3985">
        <v>7.79</v>
      </c>
      <c r="N3985">
        <v>35310</v>
      </c>
      <c r="O3985">
        <v>3</v>
      </c>
      <c r="P3985" t="s">
        <v>26</v>
      </c>
      <c r="Q3985">
        <v>2</v>
      </c>
      <c r="R3985">
        <v>5</v>
      </c>
      <c r="S3985" t="s">
        <v>395</v>
      </c>
      <c r="T3985" t="s">
        <v>26</v>
      </c>
    </row>
    <row r="3986" spans="1:20" x14ac:dyDescent="0.3">
      <c r="A3986" t="s">
        <v>1997</v>
      </c>
      <c r="B3986" t="s">
        <v>29</v>
      </c>
      <c r="C3986">
        <v>32</v>
      </c>
      <c r="D3986" t="s">
        <v>30</v>
      </c>
      <c r="E3986" t="s">
        <v>44</v>
      </c>
      <c r="F3986" t="s">
        <v>92</v>
      </c>
      <c r="G3986" t="s">
        <v>93</v>
      </c>
      <c r="H3986" t="s">
        <v>24</v>
      </c>
      <c r="I3986">
        <v>4.0999999999999996</v>
      </c>
      <c r="J3986" t="s">
        <v>25</v>
      </c>
      <c r="K3986" s="1">
        <v>39958</v>
      </c>
      <c r="L3986"/>
      <c r="M3986">
        <v>16.43</v>
      </c>
      <c r="N3986">
        <v>38963</v>
      </c>
      <c r="O3986">
        <v>5</v>
      </c>
      <c r="P3986" t="s">
        <v>26</v>
      </c>
      <c r="Q3986">
        <v>1</v>
      </c>
      <c r="R3986">
        <v>11</v>
      </c>
      <c r="T3986" t="s">
        <v>26</v>
      </c>
    </row>
    <row r="3987" spans="1:20" x14ac:dyDescent="0.3">
      <c r="A3987" t="s">
        <v>4134</v>
      </c>
      <c r="B3987" t="s">
        <v>29</v>
      </c>
      <c r="C3987">
        <v>26</v>
      </c>
      <c r="D3987" t="s">
        <v>20</v>
      </c>
      <c r="E3987" t="s">
        <v>31</v>
      </c>
      <c r="F3987" t="s">
        <v>40</v>
      </c>
      <c r="G3987" t="s">
        <v>41</v>
      </c>
      <c r="H3987" t="s">
        <v>24</v>
      </c>
      <c r="I3987">
        <v>4.9000000000000004</v>
      </c>
      <c r="J3987" t="s">
        <v>25</v>
      </c>
      <c r="K3987" s="1">
        <v>45396</v>
      </c>
      <c r="L3987" s="1">
        <v>45572</v>
      </c>
      <c r="M3987">
        <v>0.48</v>
      </c>
      <c r="N3987">
        <v>39516</v>
      </c>
      <c r="O3987">
        <v>1</v>
      </c>
      <c r="P3987" t="s">
        <v>26</v>
      </c>
      <c r="Q3987">
        <v>1</v>
      </c>
      <c r="R3987">
        <v>4</v>
      </c>
      <c r="S3987" t="s">
        <v>101</v>
      </c>
      <c r="T3987" t="s">
        <v>65</v>
      </c>
    </row>
    <row r="3988" spans="1:20" x14ac:dyDescent="0.3">
      <c r="A3988" t="s">
        <v>4135</v>
      </c>
      <c r="B3988" t="s">
        <v>29</v>
      </c>
      <c r="C3988">
        <v>21</v>
      </c>
      <c r="D3988" t="s">
        <v>30</v>
      </c>
      <c r="E3988" t="s">
        <v>31</v>
      </c>
      <c r="F3988" t="s">
        <v>82</v>
      </c>
      <c r="G3988" t="s">
        <v>83</v>
      </c>
      <c r="H3988" t="s">
        <v>24</v>
      </c>
      <c r="I3988">
        <v>0</v>
      </c>
      <c r="J3988" t="s">
        <v>25</v>
      </c>
      <c r="K3988" s="1">
        <v>42085</v>
      </c>
      <c r="L3988" s="1">
        <v>43487</v>
      </c>
      <c r="M3988">
        <v>3.84</v>
      </c>
      <c r="N3988">
        <v>36847</v>
      </c>
      <c r="O3988">
        <v>2</v>
      </c>
      <c r="P3988" t="s">
        <v>26</v>
      </c>
      <c r="Q3988">
        <v>4</v>
      </c>
      <c r="R3988">
        <v>3</v>
      </c>
      <c r="S3988" t="s">
        <v>744</v>
      </c>
      <c r="T3988" t="s">
        <v>65</v>
      </c>
    </row>
    <row r="3989" spans="1:20" x14ac:dyDescent="0.3">
      <c r="A3989" t="s">
        <v>4136</v>
      </c>
      <c r="B3989" t="s">
        <v>29</v>
      </c>
      <c r="C3989">
        <v>30</v>
      </c>
      <c r="D3989" t="s">
        <v>30</v>
      </c>
      <c r="E3989" t="s">
        <v>58</v>
      </c>
      <c r="F3989" t="s">
        <v>82</v>
      </c>
      <c r="G3989" t="s">
        <v>107</v>
      </c>
      <c r="H3989" t="s">
        <v>24</v>
      </c>
      <c r="I3989">
        <v>3.1</v>
      </c>
      <c r="J3989" t="s">
        <v>25</v>
      </c>
      <c r="K3989" s="1">
        <v>43941</v>
      </c>
      <c r="L3989" s="1">
        <v>44384</v>
      </c>
      <c r="M3989">
        <v>1.21</v>
      </c>
      <c r="N3989">
        <v>42665</v>
      </c>
      <c r="O3989">
        <v>2</v>
      </c>
      <c r="P3989" t="s">
        <v>26</v>
      </c>
      <c r="Q3989">
        <v>3</v>
      </c>
      <c r="R3989">
        <v>5</v>
      </c>
      <c r="S3989" t="s">
        <v>440</v>
      </c>
      <c r="T3989" t="s">
        <v>65</v>
      </c>
    </row>
    <row r="3990" spans="1:20" x14ac:dyDescent="0.3">
      <c r="A3990" t="s">
        <v>579</v>
      </c>
      <c r="B3990" t="s">
        <v>19</v>
      </c>
      <c r="C3990">
        <v>35</v>
      </c>
      <c r="D3990" t="s">
        <v>30</v>
      </c>
      <c r="E3990" t="s">
        <v>31</v>
      </c>
      <c r="F3990" t="s">
        <v>82</v>
      </c>
      <c r="G3990" t="s">
        <v>107</v>
      </c>
      <c r="H3990" t="s">
        <v>24</v>
      </c>
      <c r="I3990">
        <v>9.6</v>
      </c>
      <c r="J3990" t="s">
        <v>25</v>
      </c>
      <c r="K3990" s="1">
        <v>40739</v>
      </c>
      <c r="L3990"/>
      <c r="M3990">
        <v>14.29</v>
      </c>
      <c r="N3990">
        <v>52997</v>
      </c>
      <c r="O3990">
        <v>4</v>
      </c>
      <c r="P3990" t="s">
        <v>26</v>
      </c>
      <c r="Q3990">
        <v>1</v>
      </c>
      <c r="R3990">
        <v>7</v>
      </c>
      <c r="T3990" t="s">
        <v>26</v>
      </c>
    </row>
    <row r="3991" spans="1:20" x14ac:dyDescent="0.3">
      <c r="A3991" t="s">
        <v>4137</v>
      </c>
      <c r="B3991" t="s">
        <v>29</v>
      </c>
      <c r="C3991">
        <v>31</v>
      </c>
      <c r="D3991" t="s">
        <v>30</v>
      </c>
      <c r="E3991" t="s">
        <v>63</v>
      </c>
      <c r="F3991" t="s">
        <v>22</v>
      </c>
      <c r="G3991" t="s">
        <v>23</v>
      </c>
      <c r="H3991" t="s">
        <v>24</v>
      </c>
      <c r="I3991">
        <v>6.7</v>
      </c>
      <c r="J3991" t="s">
        <v>25</v>
      </c>
      <c r="K3991" s="1">
        <v>44510</v>
      </c>
      <c r="L3991"/>
      <c r="M3991">
        <v>3.96</v>
      </c>
      <c r="N3991">
        <v>49572</v>
      </c>
      <c r="O3991">
        <v>3</v>
      </c>
      <c r="P3991" t="s">
        <v>65</v>
      </c>
      <c r="Q3991">
        <v>2</v>
      </c>
      <c r="R3991">
        <v>3</v>
      </c>
      <c r="S3991" t="s">
        <v>822</v>
      </c>
      <c r="T3991" t="s">
        <v>26</v>
      </c>
    </row>
    <row r="3992" spans="1:20" x14ac:dyDescent="0.3">
      <c r="A3992" t="s">
        <v>663</v>
      </c>
      <c r="B3992" t="s">
        <v>29</v>
      </c>
      <c r="C3992">
        <v>30</v>
      </c>
      <c r="D3992" t="s">
        <v>30</v>
      </c>
      <c r="E3992" t="s">
        <v>21</v>
      </c>
      <c r="F3992" t="s">
        <v>82</v>
      </c>
      <c r="G3992" t="s">
        <v>284</v>
      </c>
      <c r="H3992" t="s">
        <v>24</v>
      </c>
      <c r="I3992">
        <v>5.8</v>
      </c>
      <c r="J3992" t="s">
        <v>25</v>
      </c>
      <c r="K3992" s="1">
        <v>45291</v>
      </c>
      <c r="L3992"/>
      <c r="M3992">
        <v>1.83</v>
      </c>
      <c r="N3992">
        <v>41737</v>
      </c>
      <c r="O3992">
        <v>2</v>
      </c>
      <c r="P3992" t="s">
        <v>26</v>
      </c>
      <c r="Q3992">
        <v>0</v>
      </c>
      <c r="R3992">
        <v>6</v>
      </c>
      <c r="T3992" t="s">
        <v>26</v>
      </c>
    </row>
    <row r="3993" spans="1:20" x14ac:dyDescent="0.3">
      <c r="A3993" t="s">
        <v>4138</v>
      </c>
      <c r="B3993" t="s">
        <v>19</v>
      </c>
      <c r="C3993">
        <v>37</v>
      </c>
      <c r="D3993" t="s">
        <v>30</v>
      </c>
      <c r="E3993" t="s">
        <v>63</v>
      </c>
      <c r="F3993" t="s">
        <v>54</v>
      </c>
      <c r="G3993" t="s">
        <v>55</v>
      </c>
      <c r="H3993" t="s">
        <v>51</v>
      </c>
      <c r="I3993">
        <v>6.2</v>
      </c>
      <c r="J3993" t="s">
        <v>25</v>
      </c>
      <c r="K3993" s="1">
        <v>43051</v>
      </c>
      <c r="L3993"/>
      <c r="M3993">
        <v>7.96</v>
      </c>
      <c r="N3993">
        <v>45519</v>
      </c>
      <c r="O3993">
        <v>2</v>
      </c>
      <c r="P3993" t="s">
        <v>26</v>
      </c>
      <c r="Q3993">
        <v>3</v>
      </c>
      <c r="R3993">
        <v>6</v>
      </c>
      <c r="S3993" t="s">
        <v>386</v>
      </c>
      <c r="T3993" t="s">
        <v>26</v>
      </c>
    </row>
    <row r="3994" spans="1:20" x14ac:dyDescent="0.3">
      <c r="A3994" t="s">
        <v>4139</v>
      </c>
      <c r="B3994" t="s">
        <v>19</v>
      </c>
      <c r="C3994">
        <v>37</v>
      </c>
      <c r="D3994" t="s">
        <v>20</v>
      </c>
      <c r="E3994" t="s">
        <v>44</v>
      </c>
      <c r="F3994" t="s">
        <v>32</v>
      </c>
      <c r="G3994" t="s">
        <v>171</v>
      </c>
      <c r="H3994" t="s">
        <v>24</v>
      </c>
      <c r="I3994">
        <v>10.5</v>
      </c>
      <c r="J3994" t="s">
        <v>25</v>
      </c>
      <c r="K3994" s="1">
        <v>44856</v>
      </c>
      <c r="L3994"/>
      <c r="M3994">
        <v>3.02</v>
      </c>
      <c r="N3994">
        <v>45220</v>
      </c>
      <c r="O3994">
        <v>3</v>
      </c>
      <c r="P3994" t="s">
        <v>26</v>
      </c>
      <c r="Q3994">
        <v>1</v>
      </c>
      <c r="R3994">
        <v>7</v>
      </c>
      <c r="S3994" t="s">
        <v>316</v>
      </c>
      <c r="T3994" t="s">
        <v>26</v>
      </c>
    </row>
    <row r="3995" spans="1:20" x14ac:dyDescent="0.3">
      <c r="A3995" t="s">
        <v>4140</v>
      </c>
      <c r="B3995" t="s">
        <v>19</v>
      </c>
      <c r="C3995">
        <v>49</v>
      </c>
      <c r="D3995" t="s">
        <v>30</v>
      </c>
      <c r="E3995" t="s">
        <v>53</v>
      </c>
      <c r="F3995" t="s">
        <v>82</v>
      </c>
      <c r="G3995" t="s">
        <v>284</v>
      </c>
      <c r="H3995" t="s">
        <v>24</v>
      </c>
      <c r="I3995">
        <v>23.8</v>
      </c>
      <c r="J3995" t="s">
        <v>25</v>
      </c>
      <c r="K3995" s="1">
        <v>40434</v>
      </c>
      <c r="L3995"/>
      <c r="M3995">
        <v>15.12</v>
      </c>
      <c r="N3995">
        <v>74798</v>
      </c>
      <c r="O3995">
        <v>4</v>
      </c>
      <c r="P3995" t="s">
        <v>26</v>
      </c>
      <c r="Q3995">
        <v>0</v>
      </c>
      <c r="R3995">
        <v>6</v>
      </c>
      <c r="S3995" t="s">
        <v>440</v>
      </c>
      <c r="T3995" t="s">
        <v>26</v>
      </c>
    </row>
    <row r="3996" spans="1:20" x14ac:dyDescent="0.3">
      <c r="A3996" t="s">
        <v>4141</v>
      </c>
      <c r="B3996" t="s">
        <v>29</v>
      </c>
      <c r="C3996">
        <v>37</v>
      </c>
      <c r="D3996" t="s">
        <v>20</v>
      </c>
      <c r="E3996" t="s">
        <v>39</v>
      </c>
      <c r="F3996" t="s">
        <v>82</v>
      </c>
      <c r="G3996" t="s">
        <v>107</v>
      </c>
      <c r="H3996" t="s">
        <v>51</v>
      </c>
      <c r="I3996">
        <v>15</v>
      </c>
      <c r="J3996" t="s">
        <v>25</v>
      </c>
      <c r="K3996" s="1">
        <v>45143</v>
      </c>
      <c r="L3996"/>
      <c r="M3996">
        <v>2.23</v>
      </c>
      <c r="N3996">
        <v>59494</v>
      </c>
      <c r="O3996">
        <v>1</v>
      </c>
      <c r="P3996" t="s">
        <v>26</v>
      </c>
      <c r="Q3996">
        <v>0</v>
      </c>
      <c r="R3996">
        <v>2</v>
      </c>
      <c r="S3996" t="s">
        <v>287</v>
      </c>
      <c r="T3996" t="s">
        <v>26</v>
      </c>
    </row>
    <row r="3997" spans="1:20" x14ac:dyDescent="0.3">
      <c r="A3997" t="s">
        <v>4142</v>
      </c>
      <c r="B3997" t="s">
        <v>29</v>
      </c>
      <c r="C3997">
        <v>42</v>
      </c>
      <c r="D3997" t="s">
        <v>30</v>
      </c>
      <c r="E3997" t="s">
        <v>39</v>
      </c>
      <c r="F3997" t="s">
        <v>32</v>
      </c>
      <c r="G3997" t="s">
        <v>171</v>
      </c>
      <c r="H3997" t="s">
        <v>47</v>
      </c>
      <c r="I3997">
        <v>21.7</v>
      </c>
      <c r="J3997" t="s">
        <v>25</v>
      </c>
      <c r="K3997" s="1">
        <v>45492</v>
      </c>
      <c r="L3997"/>
      <c r="M3997">
        <v>1.28</v>
      </c>
      <c r="N3997">
        <v>74750</v>
      </c>
      <c r="O3997">
        <v>4</v>
      </c>
      <c r="P3997" t="s">
        <v>26</v>
      </c>
      <c r="Q3997">
        <v>0</v>
      </c>
      <c r="R3997">
        <v>4</v>
      </c>
      <c r="S3997" t="s">
        <v>2007</v>
      </c>
      <c r="T3997" t="s">
        <v>26</v>
      </c>
    </row>
    <row r="3998" spans="1:20" x14ac:dyDescent="0.3">
      <c r="A3998" t="s">
        <v>4143</v>
      </c>
      <c r="B3998" t="s">
        <v>29</v>
      </c>
      <c r="C3998">
        <v>32</v>
      </c>
      <c r="D3998" t="s">
        <v>30</v>
      </c>
      <c r="E3998" t="s">
        <v>58</v>
      </c>
      <c r="F3998" t="s">
        <v>82</v>
      </c>
      <c r="G3998" t="s">
        <v>107</v>
      </c>
      <c r="H3998" t="s">
        <v>24</v>
      </c>
      <c r="I3998">
        <v>7.2</v>
      </c>
      <c r="J3998" t="s">
        <v>25</v>
      </c>
      <c r="K3998" s="1">
        <v>43406</v>
      </c>
      <c r="L3998"/>
      <c r="M3998">
        <v>6.99</v>
      </c>
      <c r="N3998">
        <v>37423</v>
      </c>
      <c r="O3998">
        <v>2</v>
      </c>
      <c r="P3998" t="s">
        <v>26</v>
      </c>
      <c r="Q3998">
        <v>1</v>
      </c>
      <c r="R3998">
        <v>6</v>
      </c>
      <c r="S3998" t="s">
        <v>440</v>
      </c>
      <c r="T3998" t="s">
        <v>26</v>
      </c>
    </row>
    <row r="3999" spans="1:20" x14ac:dyDescent="0.3">
      <c r="A3999" t="s">
        <v>4144</v>
      </c>
      <c r="B3999" t="s">
        <v>29</v>
      </c>
      <c r="C3999">
        <v>31</v>
      </c>
      <c r="D3999" t="s">
        <v>30</v>
      </c>
      <c r="E3999" t="s">
        <v>31</v>
      </c>
      <c r="F3999" t="s">
        <v>45</v>
      </c>
      <c r="G3999" t="s">
        <v>98</v>
      </c>
      <c r="H3999" t="s">
        <v>24</v>
      </c>
      <c r="I3999">
        <v>7.1</v>
      </c>
      <c r="J3999" t="s">
        <v>25</v>
      </c>
      <c r="K3999" s="1">
        <v>41332</v>
      </c>
      <c r="L3999"/>
      <c r="M3999">
        <v>12.67</v>
      </c>
      <c r="N3999">
        <v>42767</v>
      </c>
      <c r="O3999">
        <v>3</v>
      </c>
      <c r="P3999" t="s">
        <v>26</v>
      </c>
      <c r="Q3999">
        <v>2</v>
      </c>
      <c r="R3999">
        <v>3</v>
      </c>
      <c r="S3999" t="s">
        <v>248</v>
      </c>
      <c r="T3999" t="s">
        <v>26</v>
      </c>
    </row>
    <row r="4000" spans="1:20" x14ac:dyDescent="0.3">
      <c r="A4000" t="s">
        <v>4145</v>
      </c>
      <c r="B4000" t="s">
        <v>29</v>
      </c>
      <c r="C4000">
        <v>30</v>
      </c>
      <c r="D4000" t="s">
        <v>30</v>
      </c>
      <c r="E4000" t="s">
        <v>36</v>
      </c>
      <c r="F4000" t="s">
        <v>54</v>
      </c>
      <c r="G4000" t="s">
        <v>55</v>
      </c>
      <c r="H4000" t="s">
        <v>24</v>
      </c>
      <c r="I4000">
        <v>2.7</v>
      </c>
      <c r="J4000" t="s">
        <v>25</v>
      </c>
      <c r="K4000" s="1">
        <v>40666</v>
      </c>
      <c r="L4000"/>
      <c r="M4000">
        <v>14.49</v>
      </c>
      <c r="N4000">
        <v>35326</v>
      </c>
      <c r="O4000">
        <v>5</v>
      </c>
      <c r="P4000" t="s">
        <v>26</v>
      </c>
      <c r="Q4000">
        <v>3</v>
      </c>
      <c r="R4000">
        <v>4</v>
      </c>
      <c r="S4000" t="s">
        <v>956</v>
      </c>
      <c r="T4000" t="s">
        <v>26</v>
      </c>
    </row>
    <row r="4001" spans="1:20" x14ac:dyDescent="0.3">
      <c r="A4001" t="s">
        <v>4146</v>
      </c>
      <c r="B4001" t="s">
        <v>19</v>
      </c>
      <c r="C4001">
        <v>36</v>
      </c>
      <c r="D4001" t="s">
        <v>30</v>
      </c>
      <c r="E4001" t="s">
        <v>36</v>
      </c>
      <c r="F4001" t="s">
        <v>82</v>
      </c>
      <c r="G4001" t="s">
        <v>83</v>
      </c>
      <c r="H4001" t="s">
        <v>24</v>
      </c>
      <c r="I4001">
        <v>11.5</v>
      </c>
      <c r="J4001" t="s">
        <v>25</v>
      </c>
      <c r="K4001" s="1">
        <v>43999</v>
      </c>
      <c r="L4001"/>
      <c r="M4001">
        <v>5.36</v>
      </c>
      <c r="N4001">
        <v>52640</v>
      </c>
      <c r="O4001">
        <v>4</v>
      </c>
      <c r="P4001" t="s">
        <v>26</v>
      </c>
      <c r="Q4001">
        <v>1</v>
      </c>
      <c r="R4001">
        <v>2</v>
      </c>
      <c r="S4001" t="s">
        <v>698</v>
      </c>
      <c r="T4001" t="s">
        <v>26</v>
      </c>
    </row>
    <row r="4002" spans="1:20" x14ac:dyDescent="0.3">
      <c r="A4002" t="s">
        <v>4147</v>
      </c>
      <c r="B4002" t="s">
        <v>29</v>
      </c>
      <c r="C4002">
        <v>32</v>
      </c>
      <c r="D4002" t="s">
        <v>20</v>
      </c>
      <c r="E4002" t="s">
        <v>58</v>
      </c>
      <c r="F4002" t="s">
        <v>45</v>
      </c>
      <c r="G4002" t="s">
        <v>98</v>
      </c>
      <c r="H4002" t="s">
        <v>24</v>
      </c>
      <c r="I4002">
        <v>6.7</v>
      </c>
      <c r="J4002" t="s">
        <v>25</v>
      </c>
      <c r="K4002" s="1">
        <v>41005</v>
      </c>
      <c r="L4002"/>
      <c r="M4002">
        <v>13.56</v>
      </c>
      <c r="N4002">
        <v>45448</v>
      </c>
      <c r="O4002">
        <v>3</v>
      </c>
      <c r="P4002" t="s">
        <v>26</v>
      </c>
      <c r="Q4002">
        <v>4</v>
      </c>
      <c r="R4002">
        <v>6</v>
      </c>
      <c r="S4002" t="s">
        <v>1503</v>
      </c>
      <c r="T4002" t="s">
        <v>26</v>
      </c>
    </row>
    <row r="4003" spans="1:20" x14ac:dyDescent="0.3">
      <c r="A4003" t="s">
        <v>914</v>
      </c>
      <c r="B4003" t="s">
        <v>19</v>
      </c>
      <c r="C4003">
        <v>37</v>
      </c>
      <c r="D4003" t="s">
        <v>30</v>
      </c>
      <c r="E4003" t="s">
        <v>31</v>
      </c>
      <c r="F4003" t="s">
        <v>40</v>
      </c>
      <c r="G4003" t="s">
        <v>50</v>
      </c>
      <c r="H4003" t="s">
        <v>51</v>
      </c>
      <c r="I4003">
        <v>8.1999999999999993</v>
      </c>
      <c r="J4003" t="s">
        <v>85</v>
      </c>
      <c r="K4003" s="1">
        <v>39693</v>
      </c>
      <c r="L4003"/>
      <c r="M4003">
        <v>17.149999999999999</v>
      </c>
      <c r="N4003">
        <v>51415</v>
      </c>
      <c r="O4003">
        <v>3</v>
      </c>
      <c r="P4003" t="s">
        <v>26</v>
      </c>
      <c r="Q4003">
        <v>1</v>
      </c>
      <c r="R4003">
        <v>7</v>
      </c>
      <c r="T4003" t="s">
        <v>26</v>
      </c>
    </row>
    <row r="4004" spans="1:20" x14ac:dyDescent="0.3">
      <c r="A4004" t="s">
        <v>4148</v>
      </c>
      <c r="B4004" t="s">
        <v>29</v>
      </c>
      <c r="C4004">
        <v>31</v>
      </c>
      <c r="D4004" t="s">
        <v>20</v>
      </c>
      <c r="E4004" t="s">
        <v>44</v>
      </c>
      <c r="F4004" t="s">
        <v>40</v>
      </c>
      <c r="G4004" t="s">
        <v>50</v>
      </c>
      <c r="H4004" t="s">
        <v>51</v>
      </c>
      <c r="I4004">
        <v>9.6</v>
      </c>
      <c r="J4004" t="s">
        <v>25</v>
      </c>
      <c r="K4004" s="1">
        <v>41790</v>
      </c>
      <c r="L4004"/>
      <c r="M4004">
        <v>11.41</v>
      </c>
      <c r="N4004">
        <v>48345</v>
      </c>
      <c r="O4004">
        <v>4</v>
      </c>
      <c r="P4004" t="s">
        <v>26</v>
      </c>
      <c r="Q4004">
        <v>0</v>
      </c>
      <c r="R4004">
        <v>5</v>
      </c>
      <c r="S4004" t="s">
        <v>1519</v>
      </c>
      <c r="T4004" t="s">
        <v>26</v>
      </c>
    </row>
    <row r="4005" spans="1:20" x14ac:dyDescent="0.3">
      <c r="A4005" t="s">
        <v>4149</v>
      </c>
      <c r="B4005" t="s">
        <v>19</v>
      </c>
      <c r="C4005">
        <v>25</v>
      </c>
      <c r="D4005" t="s">
        <v>20</v>
      </c>
      <c r="E4005" t="s">
        <v>39</v>
      </c>
      <c r="F4005" t="s">
        <v>54</v>
      </c>
      <c r="G4005" t="s">
        <v>139</v>
      </c>
      <c r="H4005" t="s">
        <v>24</v>
      </c>
      <c r="I4005">
        <v>4</v>
      </c>
      <c r="J4005" t="s">
        <v>25</v>
      </c>
      <c r="K4005" s="1">
        <v>44994</v>
      </c>
      <c r="L4005"/>
      <c r="M4005">
        <v>2.64</v>
      </c>
      <c r="N4005">
        <v>46878</v>
      </c>
      <c r="O4005">
        <v>3</v>
      </c>
      <c r="P4005" t="s">
        <v>26</v>
      </c>
      <c r="Q4005">
        <v>2</v>
      </c>
      <c r="R4005">
        <v>3</v>
      </c>
      <c r="S4005" t="s">
        <v>774</v>
      </c>
      <c r="T4005" t="s">
        <v>26</v>
      </c>
    </row>
    <row r="4006" spans="1:20" x14ac:dyDescent="0.3">
      <c r="A4006" t="s">
        <v>4150</v>
      </c>
      <c r="B4006" t="s">
        <v>19</v>
      </c>
      <c r="C4006">
        <v>31</v>
      </c>
      <c r="D4006" t="s">
        <v>20</v>
      </c>
      <c r="E4006" t="s">
        <v>63</v>
      </c>
      <c r="F4006" t="s">
        <v>92</v>
      </c>
      <c r="G4006" t="s">
        <v>120</v>
      </c>
      <c r="H4006" t="s">
        <v>24</v>
      </c>
      <c r="I4006">
        <v>0</v>
      </c>
      <c r="J4006" t="s">
        <v>25</v>
      </c>
      <c r="K4006" s="1">
        <v>45911</v>
      </c>
      <c r="L4006"/>
      <c r="M4006">
        <v>0.13</v>
      </c>
      <c r="N4006">
        <v>34103</v>
      </c>
      <c r="O4006">
        <v>3</v>
      </c>
      <c r="P4006" t="s">
        <v>26</v>
      </c>
      <c r="Q4006">
        <v>2</v>
      </c>
      <c r="R4006">
        <v>5</v>
      </c>
      <c r="S4006" t="s">
        <v>945</v>
      </c>
      <c r="T4006" t="s">
        <v>26</v>
      </c>
    </row>
    <row r="4007" spans="1:20" x14ac:dyDescent="0.3">
      <c r="A4007" t="s">
        <v>4151</v>
      </c>
      <c r="B4007" t="s">
        <v>29</v>
      </c>
      <c r="C4007">
        <v>31</v>
      </c>
      <c r="D4007" t="s">
        <v>20</v>
      </c>
      <c r="E4007" t="s">
        <v>53</v>
      </c>
      <c r="F4007" t="s">
        <v>67</v>
      </c>
      <c r="G4007" t="s">
        <v>110</v>
      </c>
      <c r="H4007" t="s">
        <v>47</v>
      </c>
      <c r="I4007">
        <v>2.8</v>
      </c>
      <c r="J4007" t="s">
        <v>25</v>
      </c>
      <c r="K4007" s="1">
        <v>42646</v>
      </c>
      <c r="L4007"/>
      <c r="M4007">
        <v>9.07</v>
      </c>
      <c r="N4007">
        <v>35760</v>
      </c>
      <c r="O4007">
        <v>1</v>
      </c>
      <c r="P4007" t="s">
        <v>26</v>
      </c>
      <c r="Q4007">
        <v>1</v>
      </c>
      <c r="R4007">
        <v>5</v>
      </c>
      <c r="S4007" t="s">
        <v>1572</v>
      </c>
      <c r="T4007" t="s">
        <v>26</v>
      </c>
    </row>
    <row r="4008" spans="1:20" x14ac:dyDescent="0.3">
      <c r="A4008" t="s">
        <v>4152</v>
      </c>
      <c r="B4008" t="s">
        <v>19</v>
      </c>
      <c r="C4008">
        <v>30</v>
      </c>
      <c r="D4008" t="s">
        <v>20</v>
      </c>
      <c r="E4008" t="s">
        <v>44</v>
      </c>
      <c r="F4008" t="s">
        <v>67</v>
      </c>
      <c r="G4008" t="s">
        <v>176</v>
      </c>
      <c r="H4008" t="s">
        <v>24</v>
      </c>
      <c r="I4008">
        <v>6.6</v>
      </c>
      <c r="J4008" t="s">
        <v>25</v>
      </c>
      <c r="K4008" s="1">
        <v>45109</v>
      </c>
      <c r="L4008"/>
      <c r="M4008">
        <v>2.3199999999999998</v>
      </c>
      <c r="N4008">
        <v>44109</v>
      </c>
      <c r="O4008">
        <v>3</v>
      </c>
      <c r="P4008" t="s">
        <v>26</v>
      </c>
      <c r="Q4008">
        <v>4</v>
      </c>
      <c r="R4008">
        <v>4</v>
      </c>
      <c r="S4008" t="s">
        <v>542</v>
      </c>
      <c r="T4008" t="s">
        <v>26</v>
      </c>
    </row>
    <row r="4009" spans="1:20" x14ac:dyDescent="0.3">
      <c r="A4009" t="s">
        <v>4153</v>
      </c>
      <c r="B4009" t="s">
        <v>29</v>
      </c>
      <c r="C4009">
        <v>38</v>
      </c>
      <c r="D4009" t="s">
        <v>30</v>
      </c>
      <c r="E4009" t="s">
        <v>39</v>
      </c>
      <c r="F4009" t="s">
        <v>67</v>
      </c>
      <c r="G4009" t="s">
        <v>176</v>
      </c>
      <c r="H4009" t="s">
        <v>51</v>
      </c>
      <c r="I4009">
        <v>17.600000000000001</v>
      </c>
      <c r="J4009" t="s">
        <v>25</v>
      </c>
      <c r="K4009" s="1">
        <v>41182</v>
      </c>
      <c r="L4009"/>
      <c r="M4009">
        <v>13.08</v>
      </c>
      <c r="N4009">
        <v>67992</v>
      </c>
      <c r="O4009">
        <v>4</v>
      </c>
      <c r="P4009" t="s">
        <v>26</v>
      </c>
      <c r="Q4009">
        <v>4</v>
      </c>
      <c r="R4009">
        <v>7</v>
      </c>
      <c r="S4009" t="s">
        <v>463</v>
      </c>
      <c r="T4009" t="s">
        <v>26</v>
      </c>
    </row>
    <row r="4010" spans="1:20" x14ac:dyDescent="0.3">
      <c r="A4010" t="s">
        <v>4154</v>
      </c>
      <c r="B4010" t="s">
        <v>19</v>
      </c>
      <c r="C4010">
        <v>37</v>
      </c>
      <c r="D4010" t="s">
        <v>30</v>
      </c>
      <c r="E4010" t="s">
        <v>53</v>
      </c>
      <c r="F4010" t="s">
        <v>32</v>
      </c>
      <c r="G4010" t="s">
        <v>33</v>
      </c>
      <c r="H4010" t="s">
        <v>24</v>
      </c>
      <c r="I4010">
        <v>17</v>
      </c>
      <c r="J4010" t="s">
        <v>25</v>
      </c>
      <c r="K4010" s="1">
        <v>41768</v>
      </c>
      <c r="L4010"/>
      <c r="M4010">
        <v>11.47</v>
      </c>
      <c r="N4010">
        <v>63806</v>
      </c>
      <c r="O4010">
        <v>3</v>
      </c>
      <c r="P4010" t="s">
        <v>26</v>
      </c>
      <c r="Q4010">
        <v>1</v>
      </c>
      <c r="R4010">
        <v>9</v>
      </c>
      <c r="S4010" t="s">
        <v>1173</v>
      </c>
      <c r="T4010" t="s">
        <v>26</v>
      </c>
    </row>
    <row r="4011" spans="1:20" x14ac:dyDescent="0.3">
      <c r="A4011" t="s">
        <v>4155</v>
      </c>
      <c r="B4011" t="s">
        <v>29</v>
      </c>
      <c r="C4011">
        <v>29</v>
      </c>
      <c r="D4011" t="s">
        <v>30</v>
      </c>
      <c r="E4011" t="s">
        <v>44</v>
      </c>
      <c r="F4011" t="s">
        <v>54</v>
      </c>
      <c r="G4011" t="s">
        <v>55</v>
      </c>
      <c r="H4011" t="s">
        <v>51</v>
      </c>
      <c r="I4011">
        <v>4.0999999999999996</v>
      </c>
      <c r="J4011" t="s">
        <v>25</v>
      </c>
      <c r="K4011" s="1">
        <v>40654</v>
      </c>
      <c r="L4011"/>
      <c r="M4011">
        <v>14.52</v>
      </c>
      <c r="N4011">
        <v>37998</v>
      </c>
      <c r="O4011">
        <v>2</v>
      </c>
      <c r="P4011" t="s">
        <v>26</v>
      </c>
      <c r="Q4011">
        <v>2</v>
      </c>
      <c r="R4011">
        <v>4</v>
      </c>
      <c r="S4011" t="s">
        <v>584</v>
      </c>
      <c r="T4011" t="s">
        <v>26</v>
      </c>
    </row>
    <row r="4012" spans="1:20" x14ac:dyDescent="0.3">
      <c r="A4012" t="s">
        <v>4156</v>
      </c>
      <c r="B4012" t="s">
        <v>29</v>
      </c>
      <c r="C4012">
        <v>37</v>
      </c>
      <c r="D4012" t="s">
        <v>30</v>
      </c>
      <c r="E4012" t="s">
        <v>44</v>
      </c>
      <c r="F4012" t="s">
        <v>22</v>
      </c>
      <c r="G4012" t="s">
        <v>23</v>
      </c>
      <c r="H4012" t="s">
        <v>24</v>
      </c>
      <c r="I4012">
        <v>6.4</v>
      </c>
      <c r="J4012" t="s">
        <v>85</v>
      </c>
      <c r="K4012" s="1">
        <v>43364</v>
      </c>
      <c r="L4012" s="1">
        <v>44607</v>
      </c>
      <c r="M4012">
        <v>3.4</v>
      </c>
      <c r="N4012">
        <v>44135</v>
      </c>
      <c r="O4012">
        <v>3</v>
      </c>
      <c r="P4012" t="s">
        <v>26</v>
      </c>
      <c r="Q4012">
        <v>3</v>
      </c>
      <c r="R4012">
        <v>8</v>
      </c>
      <c r="S4012" t="s">
        <v>289</v>
      </c>
      <c r="T4012" t="s">
        <v>65</v>
      </c>
    </row>
    <row r="4013" spans="1:20" x14ac:dyDescent="0.3">
      <c r="A4013" t="s">
        <v>4157</v>
      </c>
      <c r="B4013" t="s">
        <v>19</v>
      </c>
      <c r="C4013">
        <v>35</v>
      </c>
      <c r="D4013" t="s">
        <v>30</v>
      </c>
      <c r="E4013" t="s">
        <v>44</v>
      </c>
      <c r="F4013" t="s">
        <v>67</v>
      </c>
      <c r="G4013" t="s">
        <v>176</v>
      </c>
      <c r="H4013" t="s">
        <v>24</v>
      </c>
      <c r="I4013">
        <v>9</v>
      </c>
      <c r="J4013" t="s">
        <v>25</v>
      </c>
      <c r="K4013" s="1">
        <v>42455</v>
      </c>
      <c r="L4013"/>
      <c r="M4013">
        <v>9.59</v>
      </c>
      <c r="N4013">
        <v>58673</v>
      </c>
      <c r="O4013">
        <v>5</v>
      </c>
      <c r="P4013" t="s">
        <v>26</v>
      </c>
      <c r="Q4013">
        <v>4</v>
      </c>
      <c r="R4013">
        <v>7</v>
      </c>
      <c r="S4013" t="s">
        <v>80</v>
      </c>
      <c r="T4013" t="s">
        <v>26</v>
      </c>
    </row>
    <row r="4014" spans="1:20" x14ac:dyDescent="0.3">
      <c r="A4014" t="s">
        <v>560</v>
      </c>
      <c r="B4014" t="s">
        <v>19</v>
      </c>
      <c r="C4014">
        <v>32</v>
      </c>
      <c r="D4014" t="s">
        <v>20</v>
      </c>
      <c r="E4014" t="s">
        <v>44</v>
      </c>
      <c r="F4014" t="s">
        <v>22</v>
      </c>
      <c r="G4014" t="s">
        <v>23</v>
      </c>
      <c r="H4014" t="s">
        <v>24</v>
      </c>
      <c r="I4014">
        <v>8.5</v>
      </c>
      <c r="J4014" t="s">
        <v>85</v>
      </c>
      <c r="K4014" s="1">
        <v>40870</v>
      </c>
      <c r="L4014" s="1">
        <v>42991</v>
      </c>
      <c r="M4014">
        <v>5.81</v>
      </c>
      <c r="N4014">
        <v>52590</v>
      </c>
      <c r="O4014">
        <v>3</v>
      </c>
      <c r="P4014" t="s">
        <v>26</v>
      </c>
      <c r="Q4014">
        <v>5</v>
      </c>
      <c r="R4014">
        <v>7</v>
      </c>
      <c r="T4014" t="s">
        <v>65</v>
      </c>
    </row>
    <row r="4015" spans="1:20" x14ac:dyDescent="0.3">
      <c r="A4015" t="s">
        <v>4158</v>
      </c>
      <c r="B4015" t="s">
        <v>29</v>
      </c>
      <c r="C4015">
        <v>31</v>
      </c>
      <c r="D4015" t="s">
        <v>30</v>
      </c>
      <c r="E4015" t="s">
        <v>58</v>
      </c>
      <c r="F4015" t="s">
        <v>32</v>
      </c>
      <c r="G4015" t="s">
        <v>171</v>
      </c>
      <c r="H4015" t="s">
        <v>24</v>
      </c>
      <c r="I4015">
        <v>6.6</v>
      </c>
      <c r="J4015" t="s">
        <v>25</v>
      </c>
      <c r="K4015" s="1">
        <v>41121</v>
      </c>
      <c r="L4015"/>
      <c r="M4015">
        <v>13.24</v>
      </c>
      <c r="N4015">
        <v>44179</v>
      </c>
      <c r="O4015">
        <v>3</v>
      </c>
      <c r="P4015" t="s">
        <v>26</v>
      </c>
      <c r="Q4015">
        <v>1</v>
      </c>
      <c r="R4015">
        <v>1</v>
      </c>
      <c r="S4015" t="s">
        <v>412</v>
      </c>
      <c r="T4015" t="s">
        <v>26</v>
      </c>
    </row>
    <row r="4016" spans="1:20" x14ac:dyDescent="0.3">
      <c r="A4016" t="s">
        <v>4159</v>
      </c>
      <c r="B4016" t="s">
        <v>19</v>
      </c>
      <c r="C4016">
        <v>32</v>
      </c>
      <c r="D4016" t="s">
        <v>30</v>
      </c>
      <c r="E4016" t="s">
        <v>58</v>
      </c>
      <c r="F4016" t="s">
        <v>92</v>
      </c>
      <c r="G4016" t="s">
        <v>120</v>
      </c>
      <c r="H4016" t="s">
        <v>24</v>
      </c>
      <c r="I4016">
        <v>7</v>
      </c>
      <c r="J4016" t="s">
        <v>25</v>
      </c>
      <c r="K4016" s="1">
        <v>40416</v>
      </c>
      <c r="L4016"/>
      <c r="M4016">
        <v>15.17</v>
      </c>
      <c r="N4016">
        <v>51807</v>
      </c>
      <c r="O4016">
        <v>4</v>
      </c>
      <c r="P4016" t="s">
        <v>26</v>
      </c>
      <c r="Q4016">
        <v>3</v>
      </c>
      <c r="R4016">
        <v>4</v>
      </c>
      <c r="S4016" t="s">
        <v>818</v>
      </c>
      <c r="T4016" t="s">
        <v>26</v>
      </c>
    </row>
    <row r="4017" spans="1:20" x14ac:dyDescent="0.3">
      <c r="A4017" t="s">
        <v>4160</v>
      </c>
      <c r="B4017" t="s">
        <v>19</v>
      </c>
      <c r="C4017">
        <v>38</v>
      </c>
      <c r="D4017" t="s">
        <v>30</v>
      </c>
      <c r="E4017" t="s">
        <v>21</v>
      </c>
      <c r="F4017" t="s">
        <v>92</v>
      </c>
      <c r="G4017" t="s">
        <v>120</v>
      </c>
      <c r="H4017" t="s">
        <v>84</v>
      </c>
      <c r="I4017">
        <v>15.9</v>
      </c>
      <c r="J4017" t="s">
        <v>25</v>
      </c>
      <c r="K4017" s="1">
        <v>44780</v>
      </c>
      <c r="L4017"/>
      <c r="M4017">
        <v>3.23</v>
      </c>
      <c r="N4017">
        <v>62431</v>
      </c>
      <c r="O4017">
        <v>3</v>
      </c>
      <c r="P4017" t="s">
        <v>26</v>
      </c>
      <c r="Q4017">
        <v>0</v>
      </c>
      <c r="R4017">
        <v>5</v>
      </c>
      <c r="S4017" t="s">
        <v>702</v>
      </c>
      <c r="T4017" t="s">
        <v>26</v>
      </c>
    </row>
    <row r="4018" spans="1:20" x14ac:dyDescent="0.3">
      <c r="A4018" t="s">
        <v>4161</v>
      </c>
      <c r="B4018" t="s">
        <v>29</v>
      </c>
      <c r="C4018">
        <v>26</v>
      </c>
      <c r="D4018" t="s">
        <v>20</v>
      </c>
      <c r="E4018" t="s">
        <v>36</v>
      </c>
      <c r="F4018" t="s">
        <v>22</v>
      </c>
      <c r="G4018" t="s">
        <v>59</v>
      </c>
      <c r="H4018" t="s">
        <v>24</v>
      </c>
      <c r="I4018">
        <v>2.2999999999999998</v>
      </c>
      <c r="J4018" t="s">
        <v>85</v>
      </c>
      <c r="K4018" s="1">
        <v>39847</v>
      </c>
      <c r="L4018"/>
      <c r="M4018">
        <v>16.73</v>
      </c>
      <c r="N4018">
        <v>33277</v>
      </c>
      <c r="O4018">
        <v>2</v>
      </c>
      <c r="P4018" t="s">
        <v>26</v>
      </c>
      <c r="Q4018">
        <v>2</v>
      </c>
      <c r="R4018">
        <v>3</v>
      </c>
      <c r="S4018" t="s">
        <v>765</v>
      </c>
      <c r="T4018" t="s">
        <v>26</v>
      </c>
    </row>
    <row r="4019" spans="1:20" x14ac:dyDescent="0.3">
      <c r="A4019" t="s">
        <v>4162</v>
      </c>
      <c r="B4019" t="s">
        <v>19</v>
      </c>
      <c r="C4019">
        <v>31</v>
      </c>
      <c r="D4019" t="s">
        <v>179</v>
      </c>
      <c r="E4019" t="s">
        <v>53</v>
      </c>
      <c r="F4019" t="s">
        <v>92</v>
      </c>
      <c r="G4019" t="s">
        <v>93</v>
      </c>
      <c r="H4019" t="s">
        <v>24</v>
      </c>
      <c r="I4019">
        <v>6.4</v>
      </c>
      <c r="J4019" t="s">
        <v>25</v>
      </c>
      <c r="K4019" s="1">
        <v>43569</v>
      </c>
      <c r="L4019"/>
      <c r="M4019">
        <v>6.54</v>
      </c>
      <c r="N4019">
        <v>39505</v>
      </c>
      <c r="O4019">
        <v>4</v>
      </c>
      <c r="P4019" t="s">
        <v>65</v>
      </c>
      <c r="Q4019">
        <v>3</v>
      </c>
      <c r="R4019">
        <v>4</v>
      </c>
      <c r="S4019" t="s">
        <v>1931</v>
      </c>
      <c r="T4019" t="s">
        <v>26</v>
      </c>
    </row>
    <row r="4020" spans="1:20" x14ac:dyDescent="0.3">
      <c r="A4020" t="s">
        <v>4163</v>
      </c>
      <c r="B4020" t="s">
        <v>29</v>
      </c>
      <c r="C4020">
        <v>42</v>
      </c>
      <c r="D4020" t="s">
        <v>20</v>
      </c>
      <c r="E4020" t="s">
        <v>53</v>
      </c>
      <c r="F4020" t="s">
        <v>22</v>
      </c>
      <c r="G4020" t="s">
        <v>23</v>
      </c>
      <c r="H4020" t="s">
        <v>47</v>
      </c>
      <c r="I4020">
        <v>22</v>
      </c>
      <c r="J4020" t="s">
        <v>85</v>
      </c>
      <c r="K4020" s="1">
        <v>45023</v>
      </c>
      <c r="L4020"/>
      <c r="M4020">
        <v>2.56</v>
      </c>
      <c r="N4020">
        <v>69457</v>
      </c>
      <c r="O4020">
        <v>2</v>
      </c>
      <c r="P4020" t="s">
        <v>26</v>
      </c>
      <c r="Q4020">
        <v>1</v>
      </c>
      <c r="R4020">
        <v>4</v>
      </c>
      <c r="S4020" t="s">
        <v>382</v>
      </c>
      <c r="T4020" t="s">
        <v>26</v>
      </c>
    </row>
    <row r="4021" spans="1:20" x14ac:dyDescent="0.3">
      <c r="A4021" t="s">
        <v>4164</v>
      </c>
      <c r="B4021" t="s">
        <v>29</v>
      </c>
      <c r="C4021">
        <v>25</v>
      </c>
      <c r="D4021" t="s">
        <v>20</v>
      </c>
      <c r="E4021" t="s">
        <v>21</v>
      </c>
      <c r="F4021" t="s">
        <v>32</v>
      </c>
      <c r="G4021" t="s">
        <v>33</v>
      </c>
      <c r="H4021" t="s">
        <v>51</v>
      </c>
      <c r="I4021">
        <v>4.9000000000000004</v>
      </c>
      <c r="J4021" t="s">
        <v>85</v>
      </c>
      <c r="K4021" s="1">
        <v>39556</v>
      </c>
      <c r="L4021"/>
      <c r="M4021">
        <v>17.53</v>
      </c>
      <c r="N4021">
        <v>36370</v>
      </c>
      <c r="O4021">
        <v>3</v>
      </c>
      <c r="P4021" t="s">
        <v>26</v>
      </c>
      <c r="Q4021">
        <v>0</v>
      </c>
      <c r="R4021">
        <v>7</v>
      </c>
      <c r="S4021" t="s">
        <v>588</v>
      </c>
      <c r="T4021" t="s">
        <v>26</v>
      </c>
    </row>
    <row r="4022" spans="1:20" x14ac:dyDescent="0.3">
      <c r="A4022" t="s">
        <v>4165</v>
      </c>
      <c r="B4022" t="s">
        <v>19</v>
      </c>
      <c r="C4022">
        <v>24</v>
      </c>
      <c r="D4022" t="s">
        <v>30</v>
      </c>
      <c r="E4022" t="s">
        <v>31</v>
      </c>
      <c r="F4022" t="s">
        <v>32</v>
      </c>
      <c r="G4022" t="s">
        <v>171</v>
      </c>
      <c r="H4022" t="s">
        <v>24</v>
      </c>
      <c r="I4022">
        <v>3.5</v>
      </c>
      <c r="J4022" t="s">
        <v>25</v>
      </c>
      <c r="K4022" s="1">
        <v>44581</v>
      </c>
      <c r="L4022"/>
      <c r="M4022">
        <v>3.77</v>
      </c>
      <c r="N4022">
        <v>38305</v>
      </c>
      <c r="O4022">
        <v>3</v>
      </c>
      <c r="P4022" t="s">
        <v>26</v>
      </c>
      <c r="Q4022">
        <v>2</v>
      </c>
      <c r="R4022">
        <v>7</v>
      </c>
      <c r="S4022" t="s">
        <v>1475</v>
      </c>
      <c r="T4022" t="s">
        <v>26</v>
      </c>
    </row>
    <row r="4023" spans="1:20" x14ac:dyDescent="0.3">
      <c r="A4023" t="s">
        <v>4166</v>
      </c>
      <c r="B4023" t="s">
        <v>19</v>
      </c>
      <c r="C4023">
        <v>28</v>
      </c>
      <c r="D4023" t="s">
        <v>20</v>
      </c>
      <c r="E4023" t="s">
        <v>36</v>
      </c>
      <c r="F4023" t="s">
        <v>32</v>
      </c>
      <c r="G4023" t="s">
        <v>33</v>
      </c>
      <c r="H4023" t="s">
        <v>47</v>
      </c>
      <c r="I4023">
        <v>7.6</v>
      </c>
      <c r="J4023" t="s">
        <v>25</v>
      </c>
      <c r="K4023" s="1">
        <v>43698</v>
      </c>
      <c r="L4023"/>
      <c r="M4023">
        <v>6.19</v>
      </c>
      <c r="N4023">
        <v>46359</v>
      </c>
      <c r="O4023">
        <v>3</v>
      </c>
      <c r="P4023" t="s">
        <v>26</v>
      </c>
      <c r="Q4023">
        <v>3</v>
      </c>
      <c r="R4023">
        <v>7</v>
      </c>
      <c r="S4023" t="s">
        <v>298</v>
      </c>
      <c r="T4023" t="s">
        <v>26</v>
      </c>
    </row>
    <row r="4024" spans="1:20" x14ac:dyDescent="0.3">
      <c r="A4024" t="s">
        <v>4167</v>
      </c>
      <c r="B4024" t="s">
        <v>19</v>
      </c>
      <c r="C4024">
        <v>26</v>
      </c>
      <c r="D4024" t="s">
        <v>30</v>
      </c>
      <c r="E4024" t="s">
        <v>31</v>
      </c>
      <c r="F4024" t="s">
        <v>45</v>
      </c>
      <c r="G4024" t="s">
        <v>46</v>
      </c>
      <c r="H4024" t="s">
        <v>24</v>
      </c>
      <c r="I4024">
        <v>3.3</v>
      </c>
      <c r="J4024" t="s">
        <v>25</v>
      </c>
      <c r="K4024" s="1">
        <v>41629</v>
      </c>
      <c r="L4024"/>
      <c r="M4024">
        <v>11.85</v>
      </c>
      <c r="N4024">
        <v>44605</v>
      </c>
      <c r="O4024">
        <v>2</v>
      </c>
      <c r="P4024" t="s">
        <v>26</v>
      </c>
      <c r="Q4024">
        <v>1</v>
      </c>
      <c r="R4024">
        <v>8</v>
      </c>
      <c r="S4024" t="s">
        <v>347</v>
      </c>
      <c r="T4024" t="s">
        <v>26</v>
      </c>
    </row>
    <row r="4025" spans="1:20" x14ac:dyDescent="0.3">
      <c r="A4025" t="s">
        <v>4168</v>
      </c>
      <c r="B4025" t="s">
        <v>29</v>
      </c>
      <c r="C4025">
        <v>31</v>
      </c>
      <c r="D4025" t="s">
        <v>30</v>
      </c>
      <c r="E4025" t="s">
        <v>36</v>
      </c>
      <c r="F4025" t="s">
        <v>45</v>
      </c>
      <c r="G4025" t="s">
        <v>98</v>
      </c>
      <c r="H4025" t="s">
        <v>84</v>
      </c>
      <c r="I4025">
        <v>8.6</v>
      </c>
      <c r="J4025" t="s">
        <v>25</v>
      </c>
      <c r="K4025" s="1">
        <v>41012</v>
      </c>
      <c r="L4025"/>
      <c r="M4025">
        <v>13.54</v>
      </c>
      <c r="N4025">
        <v>63908</v>
      </c>
      <c r="O4025">
        <v>5</v>
      </c>
      <c r="P4025" t="s">
        <v>26</v>
      </c>
      <c r="Q4025">
        <v>2</v>
      </c>
      <c r="R4025">
        <v>3</v>
      </c>
      <c r="S4025" t="s">
        <v>160</v>
      </c>
      <c r="T4025" t="s">
        <v>26</v>
      </c>
    </row>
    <row r="4026" spans="1:20" x14ac:dyDescent="0.3">
      <c r="A4026" t="s">
        <v>4169</v>
      </c>
      <c r="B4026" t="s">
        <v>29</v>
      </c>
      <c r="C4026">
        <v>37</v>
      </c>
      <c r="D4026" t="s">
        <v>20</v>
      </c>
      <c r="E4026" t="s">
        <v>36</v>
      </c>
      <c r="F4026" t="s">
        <v>22</v>
      </c>
      <c r="G4026" t="s">
        <v>74</v>
      </c>
      <c r="H4026" t="s">
        <v>47</v>
      </c>
      <c r="I4026">
        <v>13.3</v>
      </c>
      <c r="J4026" t="s">
        <v>25</v>
      </c>
      <c r="K4026" s="1">
        <v>44018</v>
      </c>
      <c r="L4026"/>
      <c r="M4026">
        <v>5.31</v>
      </c>
      <c r="N4026">
        <v>63481</v>
      </c>
      <c r="O4026">
        <v>3</v>
      </c>
      <c r="P4026" t="s">
        <v>26</v>
      </c>
      <c r="Q4026">
        <v>1</v>
      </c>
      <c r="R4026">
        <v>4</v>
      </c>
      <c r="S4026" t="s">
        <v>73</v>
      </c>
      <c r="T4026" t="s">
        <v>26</v>
      </c>
    </row>
    <row r="4027" spans="1:20" x14ac:dyDescent="0.3">
      <c r="A4027" t="s">
        <v>4170</v>
      </c>
      <c r="B4027" t="s">
        <v>19</v>
      </c>
      <c r="C4027">
        <v>28</v>
      </c>
      <c r="D4027" t="s">
        <v>20</v>
      </c>
      <c r="E4027" t="s">
        <v>63</v>
      </c>
      <c r="F4027" t="s">
        <v>32</v>
      </c>
      <c r="G4027" t="s">
        <v>33</v>
      </c>
      <c r="H4027" t="s">
        <v>24</v>
      </c>
      <c r="I4027">
        <v>8</v>
      </c>
      <c r="J4027" t="s">
        <v>25</v>
      </c>
      <c r="K4027" s="1">
        <v>45198</v>
      </c>
      <c r="L4027"/>
      <c r="M4027">
        <v>2.08</v>
      </c>
      <c r="N4027">
        <v>41247</v>
      </c>
      <c r="O4027">
        <v>1</v>
      </c>
      <c r="P4027" t="s">
        <v>26</v>
      </c>
      <c r="Q4027">
        <v>3</v>
      </c>
      <c r="R4027">
        <v>4</v>
      </c>
      <c r="S4027" t="s">
        <v>226</v>
      </c>
      <c r="T4027" t="s">
        <v>26</v>
      </c>
    </row>
    <row r="4028" spans="1:20" x14ac:dyDescent="0.3">
      <c r="A4028" t="s">
        <v>4171</v>
      </c>
      <c r="B4028" t="s">
        <v>29</v>
      </c>
      <c r="C4028">
        <v>34</v>
      </c>
      <c r="D4028" t="s">
        <v>20</v>
      </c>
      <c r="E4028" t="s">
        <v>63</v>
      </c>
      <c r="F4028" t="s">
        <v>54</v>
      </c>
      <c r="G4028" t="s">
        <v>139</v>
      </c>
      <c r="H4028" t="s">
        <v>51</v>
      </c>
      <c r="I4028">
        <v>11.6</v>
      </c>
      <c r="J4028" t="s">
        <v>25</v>
      </c>
      <c r="K4028" s="1">
        <v>45612</v>
      </c>
      <c r="L4028"/>
      <c r="M4028">
        <v>0.95</v>
      </c>
      <c r="N4028">
        <v>57329</v>
      </c>
      <c r="O4028">
        <v>2</v>
      </c>
      <c r="P4028" t="s">
        <v>26</v>
      </c>
      <c r="Q4028">
        <v>2</v>
      </c>
      <c r="R4028">
        <v>5</v>
      </c>
      <c r="S4028" t="s">
        <v>294</v>
      </c>
      <c r="T4028" t="s">
        <v>26</v>
      </c>
    </row>
    <row r="4029" spans="1:20" x14ac:dyDescent="0.3">
      <c r="A4029" t="s">
        <v>4172</v>
      </c>
      <c r="B4029" t="s">
        <v>19</v>
      </c>
      <c r="C4029">
        <v>29</v>
      </c>
      <c r="D4029" t="s">
        <v>30</v>
      </c>
      <c r="E4029" t="s">
        <v>21</v>
      </c>
      <c r="F4029" t="s">
        <v>45</v>
      </c>
      <c r="G4029" t="s">
        <v>46</v>
      </c>
      <c r="H4029" t="s">
        <v>24</v>
      </c>
      <c r="I4029">
        <v>7.2</v>
      </c>
      <c r="J4029" t="s">
        <v>85</v>
      </c>
      <c r="K4029" s="1">
        <v>41657</v>
      </c>
      <c r="L4029"/>
      <c r="M4029">
        <v>11.78</v>
      </c>
      <c r="N4029">
        <v>55752</v>
      </c>
      <c r="O4029">
        <v>2</v>
      </c>
      <c r="P4029" t="s">
        <v>26</v>
      </c>
      <c r="Q4029">
        <v>1</v>
      </c>
      <c r="R4029">
        <v>7</v>
      </c>
      <c r="S4029" t="s">
        <v>865</v>
      </c>
      <c r="T4029" t="s">
        <v>26</v>
      </c>
    </row>
    <row r="4030" spans="1:20" x14ac:dyDescent="0.3">
      <c r="A4030" t="s">
        <v>4173</v>
      </c>
      <c r="B4030" t="s">
        <v>29</v>
      </c>
      <c r="C4030">
        <v>37</v>
      </c>
      <c r="D4030" t="s">
        <v>30</v>
      </c>
      <c r="E4030" t="s">
        <v>58</v>
      </c>
      <c r="F4030" t="s">
        <v>67</v>
      </c>
      <c r="G4030" t="s">
        <v>90</v>
      </c>
      <c r="H4030" t="s">
        <v>24</v>
      </c>
      <c r="I4030">
        <v>10.3</v>
      </c>
      <c r="J4030" t="s">
        <v>25</v>
      </c>
      <c r="K4030" s="1">
        <v>43816</v>
      </c>
      <c r="L4030" s="1">
        <v>45609</v>
      </c>
      <c r="M4030">
        <v>4.91</v>
      </c>
      <c r="N4030">
        <v>58454</v>
      </c>
      <c r="O4030">
        <v>2</v>
      </c>
      <c r="P4030" t="s">
        <v>26</v>
      </c>
      <c r="Q4030">
        <v>1</v>
      </c>
      <c r="R4030">
        <v>6</v>
      </c>
      <c r="S4030" t="s">
        <v>1407</v>
      </c>
      <c r="T4030" t="s">
        <v>65</v>
      </c>
    </row>
    <row r="4031" spans="1:20" x14ac:dyDescent="0.3">
      <c r="A4031" t="s">
        <v>4174</v>
      </c>
      <c r="B4031" t="s">
        <v>19</v>
      </c>
      <c r="C4031">
        <v>40</v>
      </c>
      <c r="D4031" t="s">
        <v>20</v>
      </c>
      <c r="E4031" t="s">
        <v>39</v>
      </c>
      <c r="F4031" t="s">
        <v>22</v>
      </c>
      <c r="G4031" t="s">
        <v>59</v>
      </c>
      <c r="H4031" t="s">
        <v>24</v>
      </c>
      <c r="I4031">
        <v>17.8</v>
      </c>
      <c r="J4031" t="s">
        <v>25</v>
      </c>
      <c r="K4031" s="1">
        <v>44360</v>
      </c>
      <c r="L4031"/>
      <c r="M4031">
        <v>4.38</v>
      </c>
      <c r="N4031">
        <v>73951</v>
      </c>
      <c r="O4031">
        <v>1</v>
      </c>
      <c r="P4031" t="s">
        <v>26</v>
      </c>
      <c r="Q4031">
        <v>3</v>
      </c>
      <c r="R4031">
        <v>5</v>
      </c>
      <c r="S4031" t="s">
        <v>1379</v>
      </c>
      <c r="T4031" t="s">
        <v>26</v>
      </c>
    </row>
    <row r="4032" spans="1:20" x14ac:dyDescent="0.3">
      <c r="A4032" t="s">
        <v>4175</v>
      </c>
      <c r="B4032" t="s">
        <v>19</v>
      </c>
      <c r="C4032">
        <v>31</v>
      </c>
      <c r="D4032" t="s">
        <v>20</v>
      </c>
      <c r="E4032" t="s">
        <v>53</v>
      </c>
      <c r="F4032" t="s">
        <v>54</v>
      </c>
      <c r="G4032" t="s">
        <v>55</v>
      </c>
      <c r="H4032" t="s">
        <v>51</v>
      </c>
      <c r="I4032">
        <v>6.7</v>
      </c>
      <c r="J4032" t="s">
        <v>25</v>
      </c>
      <c r="K4032" s="1">
        <v>45201</v>
      </c>
      <c r="L4032"/>
      <c r="M4032">
        <v>2.0699999999999998</v>
      </c>
      <c r="N4032">
        <v>42857</v>
      </c>
      <c r="O4032">
        <v>3</v>
      </c>
      <c r="P4032" t="s">
        <v>26</v>
      </c>
      <c r="Q4032">
        <v>0</v>
      </c>
      <c r="R4032">
        <v>6</v>
      </c>
      <c r="S4032" t="s">
        <v>1545</v>
      </c>
      <c r="T4032" t="s">
        <v>26</v>
      </c>
    </row>
    <row r="4033" spans="1:20" x14ac:dyDescent="0.3">
      <c r="A4033" t="s">
        <v>350</v>
      </c>
      <c r="B4033" t="s">
        <v>29</v>
      </c>
      <c r="C4033">
        <v>41</v>
      </c>
      <c r="D4033" t="s">
        <v>20</v>
      </c>
      <c r="E4033" t="s">
        <v>58</v>
      </c>
      <c r="F4033" t="s">
        <v>67</v>
      </c>
      <c r="G4033" t="s">
        <v>71</v>
      </c>
      <c r="H4033" t="s">
        <v>24</v>
      </c>
      <c r="I4033">
        <v>13.2</v>
      </c>
      <c r="J4033" t="s">
        <v>25</v>
      </c>
      <c r="K4033" s="1">
        <v>43827</v>
      </c>
      <c r="L4033"/>
      <c r="M4033">
        <v>5.83</v>
      </c>
      <c r="N4033">
        <v>67157</v>
      </c>
      <c r="O4033">
        <v>1</v>
      </c>
      <c r="P4033" t="s">
        <v>26</v>
      </c>
      <c r="Q4033">
        <v>3</v>
      </c>
      <c r="R4033">
        <v>5</v>
      </c>
      <c r="T4033" t="s">
        <v>26</v>
      </c>
    </row>
    <row r="4034" spans="1:20" x14ac:dyDescent="0.3">
      <c r="A4034" t="s">
        <v>4176</v>
      </c>
      <c r="B4034" t="s">
        <v>29</v>
      </c>
      <c r="C4034">
        <v>24</v>
      </c>
      <c r="D4034" t="s">
        <v>30</v>
      </c>
      <c r="E4034" t="s">
        <v>21</v>
      </c>
      <c r="F4034" t="s">
        <v>40</v>
      </c>
      <c r="G4034" t="s">
        <v>41</v>
      </c>
      <c r="H4034" t="s">
        <v>84</v>
      </c>
      <c r="I4034">
        <v>2.2000000000000002</v>
      </c>
      <c r="J4034" t="s">
        <v>25</v>
      </c>
      <c r="K4034" s="1">
        <v>44406</v>
      </c>
      <c r="L4034"/>
      <c r="M4034">
        <v>4.25</v>
      </c>
      <c r="N4034">
        <v>34290</v>
      </c>
      <c r="O4034">
        <v>2</v>
      </c>
      <c r="P4034" t="s">
        <v>26</v>
      </c>
      <c r="Q4034">
        <v>0</v>
      </c>
      <c r="R4034">
        <v>7</v>
      </c>
      <c r="S4034" t="s">
        <v>414</v>
      </c>
      <c r="T4034" t="s">
        <v>26</v>
      </c>
    </row>
    <row r="4035" spans="1:20" x14ac:dyDescent="0.3">
      <c r="A4035" t="s">
        <v>4177</v>
      </c>
      <c r="B4035" t="s">
        <v>19</v>
      </c>
      <c r="C4035">
        <v>41</v>
      </c>
      <c r="D4035" t="s">
        <v>20</v>
      </c>
      <c r="E4035" t="s">
        <v>44</v>
      </c>
      <c r="F4035" t="s">
        <v>54</v>
      </c>
      <c r="G4035" t="s">
        <v>77</v>
      </c>
      <c r="H4035" t="s">
        <v>24</v>
      </c>
      <c r="I4035">
        <v>10.8</v>
      </c>
      <c r="J4035" t="s">
        <v>25</v>
      </c>
      <c r="K4035" s="1">
        <v>39904</v>
      </c>
      <c r="L4035"/>
      <c r="M4035">
        <v>16.57</v>
      </c>
      <c r="N4035">
        <v>49720</v>
      </c>
      <c r="O4035">
        <v>4</v>
      </c>
      <c r="P4035" t="s">
        <v>26</v>
      </c>
      <c r="Q4035">
        <v>2</v>
      </c>
      <c r="R4035">
        <v>6</v>
      </c>
      <c r="S4035" t="s">
        <v>167</v>
      </c>
      <c r="T4035" t="s">
        <v>26</v>
      </c>
    </row>
    <row r="4036" spans="1:20" x14ac:dyDescent="0.3">
      <c r="A4036" t="s">
        <v>4178</v>
      </c>
      <c r="B4036" t="s">
        <v>19</v>
      </c>
      <c r="C4036">
        <v>22</v>
      </c>
      <c r="D4036" t="s">
        <v>30</v>
      </c>
      <c r="E4036" t="s">
        <v>36</v>
      </c>
      <c r="F4036" t="s">
        <v>40</v>
      </c>
      <c r="G4036" t="s">
        <v>41</v>
      </c>
      <c r="H4036" t="s">
        <v>24</v>
      </c>
      <c r="I4036">
        <v>2</v>
      </c>
      <c r="J4036" t="s">
        <v>25</v>
      </c>
      <c r="K4036" s="1">
        <v>44630</v>
      </c>
      <c r="L4036"/>
      <c r="M4036">
        <v>3.64</v>
      </c>
      <c r="N4036">
        <v>43322</v>
      </c>
      <c r="O4036">
        <v>3</v>
      </c>
      <c r="P4036" t="s">
        <v>26</v>
      </c>
      <c r="Q4036">
        <v>2</v>
      </c>
      <c r="R4036">
        <v>8</v>
      </c>
      <c r="S4036" t="s">
        <v>240</v>
      </c>
      <c r="T4036" t="s">
        <v>26</v>
      </c>
    </row>
    <row r="4037" spans="1:20" x14ac:dyDescent="0.3">
      <c r="A4037" t="s">
        <v>4179</v>
      </c>
      <c r="B4037" t="s">
        <v>29</v>
      </c>
      <c r="C4037">
        <v>28</v>
      </c>
      <c r="D4037" t="s">
        <v>30</v>
      </c>
      <c r="E4037" t="s">
        <v>53</v>
      </c>
      <c r="F4037" t="s">
        <v>32</v>
      </c>
      <c r="G4037" t="s">
        <v>171</v>
      </c>
      <c r="H4037" t="s">
        <v>84</v>
      </c>
      <c r="I4037">
        <v>2.5</v>
      </c>
      <c r="J4037" t="s">
        <v>25</v>
      </c>
      <c r="K4037" s="1">
        <v>42665</v>
      </c>
      <c r="L4037"/>
      <c r="M4037">
        <v>9.02</v>
      </c>
      <c r="N4037">
        <v>25476</v>
      </c>
      <c r="O4037">
        <v>3</v>
      </c>
      <c r="P4037" t="s">
        <v>26</v>
      </c>
      <c r="Q4037">
        <v>2</v>
      </c>
      <c r="R4037">
        <v>6</v>
      </c>
      <c r="S4037" t="s">
        <v>716</v>
      </c>
      <c r="T4037" t="s">
        <v>26</v>
      </c>
    </row>
    <row r="4038" spans="1:20" x14ac:dyDescent="0.3">
      <c r="A4038" t="s">
        <v>4180</v>
      </c>
      <c r="B4038" t="s">
        <v>29</v>
      </c>
      <c r="C4038">
        <v>32</v>
      </c>
      <c r="D4038" t="s">
        <v>30</v>
      </c>
      <c r="E4038" t="s">
        <v>31</v>
      </c>
      <c r="F4038" t="s">
        <v>82</v>
      </c>
      <c r="G4038" t="s">
        <v>284</v>
      </c>
      <c r="H4038" t="s">
        <v>84</v>
      </c>
      <c r="I4038">
        <v>11.8</v>
      </c>
      <c r="J4038" t="s">
        <v>25</v>
      </c>
      <c r="K4038" s="1">
        <v>42638</v>
      </c>
      <c r="L4038"/>
      <c r="M4038">
        <v>9.09</v>
      </c>
      <c r="N4038">
        <v>51868</v>
      </c>
      <c r="O4038">
        <v>3</v>
      </c>
      <c r="P4038" t="s">
        <v>26</v>
      </c>
      <c r="Q4038">
        <v>1</v>
      </c>
      <c r="R4038">
        <v>9</v>
      </c>
      <c r="S4038" t="s">
        <v>837</v>
      </c>
      <c r="T4038" t="s">
        <v>26</v>
      </c>
    </row>
    <row r="4039" spans="1:20" x14ac:dyDescent="0.3">
      <c r="A4039" t="s">
        <v>4181</v>
      </c>
      <c r="B4039" t="s">
        <v>29</v>
      </c>
      <c r="C4039">
        <v>26</v>
      </c>
      <c r="D4039" t="s">
        <v>30</v>
      </c>
      <c r="E4039" t="s">
        <v>21</v>
      </c>
      <c r="F4039" t="s">
        <v>67</v>
      </c>
      <c r="G4039" t="s">
        <v>68</v>
      </c>
      <c r="H4039" t="s">
        <v>51</v>
      </c>
      <c r="I4039">
        <v>2.7</v>
      </c>
      <c r="J4039" t="s">
        <v>25</v>
      </c>
      <c r="K4039" s="1">
        <v>40518</v>
      </c>
      <c r="L4039"/>
      <c r="M4039">
        <v>14.89</v>
      </c>
      <c r="N4039">
        <v>40140</v>
      </c>
      <c r="O4039">
        <v>2</v>
      </c>
      <c r="P4039" t="s">
        <v>26</v>
      </c>
      <c r="Q4039">
        <v>0</v>
      </c>
      <c r="R4039">
        <v>2</v>
      </c>
      <c r="S4039" t="s">
        <v>379</v>
      </c>
      <c r="T4039" t="s">
        <v>26</v>
      </c>
    </row>
    <row r="4040" spans="1:20" x14ac:dyDescent="0.3">
      <c r="A4040" t="s">
        <v>4182</v>
      </c>
      <c r="B4040" t="s">
        <v>19</v>
      </c>
      <c r="C4040">
        <v>27</v>
      </c>
      <c r="D4040" t="s">
        <v>30</v>
      </c>
      <c r="E4040" t="s">
        <v>53</v>
      </c>
      <c r="F4040" t="s">
        <v>54</v>
      </c>
      <c r="G4040" t="s">
        <v>55</v>
      </c>
      <c r="H4040" t="s">
        <v>84</v>
      </c>
      <c r="I4040">
        <v>4</v>
      </c>
      <c r="J4040" t="s">
        <v>25</v>
      </c>
      <c r="K4040" s="1">
        <v>42203</v>
      </c>
      <c r="L4040" s="1">
        <v>42908</v>
      </c>
      <c r="M4040">
        <v>1.93</v>
      </c>
      <c r="N4040">
        <v>41588</v>
      </c>
      <c r="O4040">
        <v>3</v>
      </c>
      <c r="P4040" t="s">
        <v>26</v>
      </c>
      <c r="Q4040">
        <v>3</v>
      </c>
      <c r="R4040">
        <v>10</v>
      </c>
      <c r="S4040" t="s">
        <v>816</v>
      </c>
      <c r="T4040" t="s">
        <v>65</v>
      </c>
    </row>
    <row r="4041" spans="1:20" x14ac:dyDescent="0.3">
      <c r="A4041" t="s">
        <v>4183</v>
      </c>
      <c r="B4041" t="s">
        <v>29</v>
      </c>
      <c r="C4041">
        <v>27</v>
      </c>
      <c r="D4041" t="s">
        <v>30</v>
      </c>
      <c r="E4041" t="s">
        <v>39</v>
      </c>
      <c r="F4041" t="s">
        <v>54</v>
      </c>
      <c r="G4041" t="s">
        <v>77</v>
      </c>
      <c r="H4041" t="s">
        <v>51</v>
      </c>
      <c r="I4041">
        <v>4.8</v>
      </c>
      <c r="J4041" t="s">
        <v>25</v>
      </c>
      <c r="K4041" s="1">
        <v>42866</v>
      </c>
      <c r="L4041"/>
      <c r="M4041">
        <v>8.4700000000000006</v>
      </c>
      <c r="N4041">
        <v>37728</v>
      </c>
      <c r="O4041">
        <v>4</v>
      </c>
      <c r="P4041" t="s">
        <v>26</v>
      </c>
      <c r="Q4041">
        <v>1</v>
      </c>
      <c r="R4041">
        <v>5</v>
      </c>
      <c r="S4041" t="s">
        <v>584</v>
      </c>
      <c r="T4041" t="s">
        <v>26</v>
      </c>
    </row>
    <row r="4042" spans="1:20" x14ac:dyDescent="0.3">
      <c r="A4042" t="s">
        <v>4184</v>
      </c>
      <c r="B4042" t="s">
        <v>29</v>
      </c>
      <c r="C4042">
        <v>29</v>
      </c>
      <c r="D4042" t="s">
        <v>30</v>
      </c>
      <c r="E4042" t="s">
        <v>44</v>
      </c>
      <c r="F4042" t="s">
        <v>92</v>
      </c>
      <c r="G4042" t="s">
        <v>93</v>
      </c>
      <c r="H4042" t="s">
        <v>24</v>
      </c>
      <c r="I4042">
        <v>9</v>
      </c>
      <c r="J4042" t="s">
        <v>25</v>
      </c>
      <c r="K4042" s="1">
        <v>45401</v>
      </c>
      <c r="L4042"/>
      <c r="M4042">
        <v>1.52</v>
      </c>
      <c r="N4042">
        <v>52612</v>
      </c>
      <c r="O4042">
        <v>4</v>
      </c>
      <c r="P4042" t="s">
        <v>26</v>
      </c>
      <c r="Q4042">
        <v>0</v>
      </c>
      <c r="R4042">
        <v>5</v>
      </c>
      <c r="S4042" t="s">
        <v>905</v>
      </c>
      <c r="T4042" t="s">
        <v>26</v>
      </c>
    </row>
    <row r="4043" spans="1:20" x14ac:dyDescent="0.3">
      <c r="A4043" t="s">
        <v>4185</v>
      </c>
      <c r="B4043" t="s">
        <v>19</v>
      </c>
      <c r="C4043">
        <v>32</v>
      </c>
      <c r="D4043" t="s">
        <v>20</v>
      </c>
      <c r="E4043" t="s">
        <v>36</v>
      </c>
      <c r="F4043" t="s">
        <v>92</v>
      </c>
      <c r="G4043" t="s">
        <v>246</v>
      </c>
      <c r="H4043" t="s">
        <v>24</v>
      </c>
      <c r="I4043">
        <v>6.8</v>
      </c>
      <c r="J4043" t="s">
        <v>25</v>
      </c>
      <c r="K4043" s="1">
        <v>45546</v>
      </c>
      <c r="L4043"/>
      <c r="M4043">
        <v>1.1299999999999999</v>
      </c>
      <c r="N4043">
        <v>49104</v>
      </c>
      <c r="O4043">
        <v>3</v>
      </c>
      <c r="P4043" t="s">
        <v>26</v>
      </c>
      <c r="Q4043">
        <v>2</v>
      </c>
      <c r="R4043">
        <v>5</v>
      </c>
      <c r="S4043" t="s">
        <v>153</v>
      </c>
      <c r="T4043" t="s">
        <v>26</v>
      </c>
    </row>
    <row r="4044" spans="1:20" x14ac:dyDescent="0.3">
      <c r="A4044" t="s">
        <v>4186</v>
      </c>
      <c r="B4044" t="s">
        <v>29</v>
      </c>
      <c r="C4044">
        <v>21</v>
      </c>
      <c r="D4044" t="s">
        <v>20</v>
      </c>
      <c r="E4044" t="s">
        <v>21</v>
      </c>
      <c r="F4044" t="s">
        <v>54</v>
      </c>
      <c r="G4044" t="s">
        <v>55</v>
      </c>
      <c r="H4044" t="s">
        <v>24</v>
      </c>
      <c r="I4044">
        <v>0</v>
      </c>
      <c r="J4044" t="s">
        <v>25</v>
      </c>
      <c r="K4044" s="1">
        <v>45779</v>
      </c>
      <c r="L4044"/>
      <c r="M4044">
        <v>0.49</v>
      </c>
      <c r="N4044">
        <v>25100</v>
      </c>
      <c r="O4044">
        <v>3</v>
      </c>
      <c r="P4044" t="s">
        <v>26</v>
      </c>
      <c r="Q4044">
        <v>2</v>
      </c>
      <c r="R4044">
        <v>4</v>
      </c>
      <c r="S4044" t="s">
        <v>1201</v>
      </c>
      <c r="T4044" t="s">
        <v>26</v>
      </c>
    </row>
    <row r="4045" spans="1:20" x14ac:dyDescent="0.3">
      <c r="A4045" t="s">
        <v>598</v>
      </c>
      <c r="B4045" t="s">
        <v>19</v>
      </c>
      <c r="C4045">
        <v>27</v>
      </c>
      <c r="D4045" t="s">
        <v>20</v>
      </c>
      <c r="E4045" t="s">
        <v>36</v>
      </c>
      <c r="F4045" t="s">
        <v>67</v>
      </c>
      <c r="G4045" t="s">
        <v>68</v>
      </c>
      <c r="H4045" t="s">
        <v>24</v>
      </c>
      <c r="I4045">
        <v>3</v>
      </c>
      <c r="J4045" t="s">
        <v>25</v>
      </c>
      <c r="K4045" s="1">
        <v>45680</v>
      </c>
      <c r="L4045"/>
      <c r="M4045">
        <v>0.76</v>
      </c>
      <c r="N4045">
        <v>39407</v>
      </c>
      <c r="O4045">
        <v>3</v>
      </c>
      <c r="P4045" t="s">
        <v>26</v>
      </c>
      <c r="Q4045">
        <v>1</v>
      </c>
      <c r="R4045">
        <v>6</v>
      </c>
      <c r="T4045" t="s">
        <v>26</v>
      </c>
    </row>
    <row r="4046" spans="1:20" x14ac:dyDescent="0.3">
      <c r="A4046" t="s">
        <v>4187</v>
      </c>
      <c r="B4046" t="s">
        <v>19</v>
      </c>
      <c r="C4046">
        <v>21</v>
      </c>
      <c r="D4046" t="s">
        <v>30</v>
      </c>
      <c r="E4046" t="s">
        <v>58</v>
      </c>
      <c r="F4046" t="s">
        <v>32</v>
      </c>
      <c r="G4046" t="s">
        <v>171</v>
      </c>
      <c r="H4046" t="s">
        <v>24</v>
      </c>
      <c r="I4046">
        <v>1</v>
      </c>
      <c r="J4046" t="s">
        <v>25</v>
      </c>
      <c r="K4046" s="1">
        <v>44066</v>
      </c>
      <c r="L4046"/>
      <c r="M4046">
        <v>5.18</v>
      </c>
      <c r="N4046">
        <v>32456</v>
      </c>
      <c r="O4046">
        <v>4</v>
      </c>
      <c r="P4046" t="s">
        <v>26</v>
      </c>
      <c r="Q4046">
        <v>2</v>
      </c>
      <c r="R4046">
        <v>9</v>
      </c>
      <c r="S4046" t="s">
        <v>298</v>
      </c>
      <c r="T4046" t="s">
        <v>26</v>
      </c>
    </row>
    <row r="4047" spans="1:20" x14ac:dyDescent="0.3">
      <c r="A4047" t="s">
        <v>4188</v>
      </c>
      <c r="B4047" t="s">
        <v>29</v>
      </c>
      <c r="C4047">
        <v>22</v>
      </c>
      <c r="D4047" t="s">
        <v>30</v>
      </c>
      <c r="E4047" t="s">
        <v>44</v>
      </c>
      <c r="F4047" t="s">
        <v>82</v>
      </c>
      <c r="G4047" t="s">
        <v>107</v>
      </c>
      <c r="H4047" t="s">
        <v>24</v>
      </c>
      <c r="I4047">
        <v>2</v>
      </c>
      <c r="J4047" t="s">
        <v>25</v>
      </c>
      <c r="K4047" s="1">
        <v>44037</v>
      </c>
      <c r="L4047" s="1">
        <v>44634</v>
      </c>
      <c r="M4047">
        <v>1.63</v>
      </c>
      <c r="N4047">
        <v>37828</v>
      </c>
      <c r="O4047">
        <v>1</v>
      </c>
      <c r="P4047" t="s">
        <v>65</v>
      </c>
      <c r="Q4047">
        <v>1</v>
      </c>
      <c r="R4047">
        <v>5</v>
      </c>
      <c r="S4047" t="s">
        <v>683</v>
      </c>
      <c r="T4047" t="s">
        <v>65</v>
      </c>
    </row>
    <row r="4048" spans="1:20" x14ac:dyDescent="0.3">
      <c r="A4048" t="s">
        <v>4189</v>
      </c>
      <c r="B4048" t="s">
        <v>19</v>
      </c>
      <c r="C4048">
        <v>28</v>
      </c>
      <c r="D4048" t="s">
        <v>30</v>
      </c>
      <c r="E4048" t="s">
        <v>36</v>
      </c>
      <c r="F4048" t="s">
        <v>22</v>
      </c>
      <c r="G4048" t="s">
        <v>74</v>
      </c>
      <c r="H4048" t="s">
        <v>84</v>
      </c>
      <c r="I4048">
        <v>3.5</v>
      </c>
      <c r="J4048" t="s">
        <v>25</v>
      </c>
      <c r="K4048" s="1">
        <v>43296</v>
      </c>
      <c r="L4048"/>
      <c r="M4048">
        <v>7.29</v>
      </c>
      <c r="N4048">
        <v>40314</v>
      </c>
      <c r="O4048">
        <v>4</v>
      </c>
      <c r="P4048" t="s">
        <v>26</v>
      </c>
      <c r="Q4048">
        <v>5</v>
      </c>
      <c r="R4048">
        <v>2</v>
      </c>
      <c r="S4048" t="s">
        <v>1098</v>
      </c>
      <c r="T4048" t="s">
        <v>26</v>
      </c>
    </row>
    <row r="4049" spans="1:20" x14ac:dyDescent="0.3">
      <c r="A4049" t="s">
        <v>4190</v>
      </c>
      <c r="B4049" t="s">
        <v>19</v>
      </c>
      <c r="C4049">
        <v>33</v>
      </c>
      <c r="D4049" t="s">
        <v>20</v>
      </c>
      <c r="E4049" t="s">
        <v>53</v>
      </c>
      <c r="F4049" t="s">
        <v>92</v>
      </c>
      <c r="G4049" t="s">
        <v>120</v>
      </c>
      <c r="H4049" t="s">
        <v>24</v>
      </c>
      <c r="I4049">
        <v>6.6</v>
      </c>
      <c r="J4049" t="s">
        <v>25</v>
      </c>
      <c r="K4049" s="1">
        <v>43397</v>
      </c>
      <c r="L4049" s="1">
        <v>44993</v>
      </c>
      <c r="M4049">
        <v>4.37</v>
      </c>
      <c r="N4049">
        <v>49165</v>
      </c>
      <c r="O4049">
        <v>1</v>
      </c>
      <c r="P4049" t="s">
        <v>26</v>
      </c>
      <c r="Q4049">
        <v>2</v>
      </c>
      <c r="R4049">
        <v>5</v>
      </c>
      <c r="S4049" t="s">
        <v>121</v>
      </c>
      <c r="T4049" t="s">
        <v>65</v>
      </c>
    </row>
    <row r="4050" spans="1:20" x14ac:dyDescent="0.3">
      <c r="A4050" t="s">
        <v>4191</v>
      </c>
      <c r="B4050" t="s">
        <v>29</v>
      </c>
      <c r="C4050">
        <v>29</v>
      </c>
      <c r="D4050" t="s">
        <v>20</v>
      </c>
      <c r="E4050" t="s">
        <v>36</v>
      </c>
      <c r="F4050" t="s">
        <v>40</v>
      </c>
      <c r="G4050" t="s">
        <v>41</v>
      </c>
      <c r="H4050" t="s">
        <v>24</v>
      </c>
      <c r="I4050">
        <v>0.2</v>
      </c>
      <c r="J4050" t="s">
        <v>25</v>
      </c>
      <c r="K4050" s="1">
        <v>39626</v>
      </c>
      <c r="L4050"/>
      <c r="M4050">
        <v>17.34</v>
      </c>
      <c r="N4050">
        <v>33910</v>
      </c>
      <c r="O4050">
        <v>4</v>
      </c>
      <c r="P4050" t="s">
        <v>26</v>
      </c>
      <c r="Q4050">
        <v>0</v>
      </c>
      <c r="R4050">
        <v>5</v>
      </c>
      <c r="S4050" t="s">
        <v>414</v>
      </c>
      <c r="T4050" t="s">
        <v>26</v>
      </c>
    </row>
    <row r="4051" spans="1:20" x14ac:dyDescent="0.3">
      <c r="A4051" t="s">
        <v>304</v>
      </c>
      <c r="B4051" t="s">
        <v>29</v>
      </c>
      <c r="C4051">
        <v>28</v>
      </c>
      <c r="D4051" t="s">
        <v>30</v>
      </c>
      <c r="E4051" t="s">
        <v>53</v>
      </c>
      <c r="F4051" t="s">
        <v>54</v>
      </c>
      <c r="G4051" t="s">
        <v>139</v>
      </c>
      <c r="H4051" t="s">
        <v>24</v>
      </c>
      <c r="I4051">
        <v>5.6</v>
      </c>
      <c r="J4051" t="s">
        <v>25</v>
      </c>
      <c r="K4051" s="1">
        <v>40072</v>
      </c>
      <c r="L4051"/>
      <c r="M4051">
        <v>16.11</v>
      </c>
      <c r="N4051">
        <v>41361</v>
      </c>
      <c r="O4051">
        <v>3</v>
      </c>
      <c r="P4051" t="s">
        <v>26</v>
      </c>
      <c r="Q4051">
        <v>4</v>
      </c>
      <c r="R4051">
        <v>3</v>
      </c>
      <c r="T4051" t="s">
        <v>26</v>
      </c>
    </row>
    <row r="4052" spans="1:20" x14ac:dyDescent="0.3">
      <c r="A4052" t="s">
        <v>4192</v>
      </c>
      <c r="B4052" t="s">
        <v>19</v>
      </c>
      <c r="C4052">
        <v>40</v>
      </c>
      <c r="D4052" t="s">
        <v>30</v>
      </c>
      <c r="E4052" t="s">
        <v>36</v>
      </c>
      <c r="F4052" t="s">
        <v>22</v>
      </c>
      <c r="G4052" t="s">
        <v>59</v>
      </c>
      <c r="H4052" t="s">
        <v>24</v>
      </c>
      <c r="I4052">
        <v>11.5</v>
      </c>
      <c r="J4052" t="s">
        <v>25</v>
      </c>
      <c r="K4052" s="1">
        <v>42309</v>
      </c>
      <c r="L4052"/>
      <c r="M4052">
        <v>9.99</v>
      </c>
      <c r="N4052">
        <v>57144</v>
      </c>
      <c r="O4052">
        <v>2</v>
      </c>
      <c r="P4052" t="s">
        <v>26</v>
      </c>
      <c r="Q4052">
        <v>2</v>
      </c>
      <c r="R4052">
        <v>5</v>
      </c>
      <c r="S4052" t="s">
        <v>182</v>
      </c>
      <c r="T4052" t="s">
        <v>26</v>
      </c>
    </row>
    <row r="4053" spans="1:20" x14ac:dyDescent="0.3">
      <c r="A4053" t="s">
        <v>4193</v>
      </c>
      <c r="B4053" t="s">
        <v>29</v>
      </c>
      <c r="C4053">
        <v>33</v>
      </c>
      <c r="D4053" t="s">
        <v>30</v>
      </c>
      <c r="E4053" t="s">
        <v>21</v>
      </c>
      <c r="F4053" t="s">
        <v>40</v>
      </c>
      <c r="G4053" t="s">
        <v>50</v>
      </c>
      <c r="H4053" t="s">
        <v>24</v>
      </c>
      <c r="I4053">
        <v>3.8</v>
      </c>
      <c r="J4053" t="s">
        <v>25</v>
      </c>
      <c r="K4053" s="1">
        <v>42598</v>
      </c>
      <c r="L4053"/>
      <c r="M4053">
        <v>9.1999999999999993</v>
      </c>
      <c r="N4053">
        <v>36194</v>
      </c>
      <c r="O4053">
        <v>4</v>
      </c>
      <c r="P4053" t="s">
        <v>26</v>
      </c>
      <c r="Q4053">
        <v>2</v>
      </c>
      <c r="R4053">
        <v>6</v>
      </c>
      <c r="S4053" t="s">
        <v>1203</v>
      </c>
      <c r="T4053" t="s">
        <v>26</v>
      </c>
    </row>
    <row r="4054" spans="1:20" x14ac:dyDescent="0.3">
      <c r="A4054" t="s">
        <v>1005</v>
      </c>
      <c r="B4054" t="s">
        <v>29</v>
      </c>
      <c r="C4054">
        <v>31</v>
      </c>
      <c r="D4054" t="s">
        <v>30</v>
      </c>
      <c r="E4054" t="s">
        <v>53</v>
      </c>
      <c r="F4054" t="s">
        <v>82</v>
      </c>
      <c r="G4054" t="s">
        <v>107</v>
      </c>
      <c r="H4054" t="s">
        <v>51</v>
      </c>
      <c r="I4054">
        <v>6.9</v>
      </c>
      <c r="J4054" t="s">
        <v>25</v>
      </c>
      <c r="K4054" s="1">
        <v>41839</v>
      </c>
      <c r="L4054"/>
      <c r="M4054">
        <v>11.28</v>
      </c>
      <c r="N4054">
        <v>41933</v>
      </c>
      <c r="O4054">
        <v>4</v>
      </c>
      <c r="P4054" t="s">
        <v>26</v>
      </c>
      <c r="Q4054">
        <v>3</v>
      </c>
      <c r="R4054">
        <v>4</v>
      </c>
      <c r="T4054" t="s">
        <v>26</v>
      </c>
    </row>
    <row r="4055" spans="1:20" x14ac:dyDescent="0.3">
      <c r="A4055" t="s">
        <v>4194</v>
      </c>
      <c r="B4055" t="s">
        <v>29</v>
      </c>
      <c r="C4055">
        <v>33</v>
      </c>
      <c r="D4055" t="s">
        <v>30</v>
      </c>
      <c r="E4055" t="s">
        <v>63</v>
      </c>
      <c r="F4055" t="s">
        <v>54</v>
      </c>
      <c r="G4055" t="s">
        <v>139</v>
      </c>
      <c r="H4055" t="s">
        <v>24</v>
      </c>
      <c r="I4055">
        <v>10.6</v>
      </c>
      <c r="J4055" t="s">
        <v>25</v>
      </c>
      <c r="K4055" s="1">
        <v>39578</v>
      </c>
      <c r="L4055"/>
      <c r="M4055">
        <v>17.47</v>
      </c>
      <c r="N4055">
        <v>52726</v>
      </c>
      <c r="O4055">
        <v>3</v>
      </c>
      <c r="P4055" t="s">
        <v>26</v>
      </c>
      <c r="Q4055">
        <v>6</v>
      </c>
      <c r="R4055">
        <v>3</v>
      </c>
      <c r="S4055" t="s">
        <v>260</v>
      </c>
      <c r="T4055" t="s">
        <v>26</v>
      </c>
    </row>
    <row r="4056" spans="1:20" x14ac:dyDescent="0.3">
      <c r="A4056" t="s">
        <v>479</v>
      </c>
      <c r="B4056" t="s">
        <v>29</v>
      </c>
      <c r="C4056">
        <v>36</v>
      </c>
      <c r="D4056" t="s">
        <v>20</v>
      </c>
      <c r="E4056" t="s">
        <v>36</v>
      </c>
      <c r="F4056" t="s">
        <v>40</v>
      </c>
      <c r="G4056" t="s">
        <v>96</v>
      </c>
      <c r="H4056" t="s">
        <v>47</v>
      </c>
      <c r="I4056">
        <v>8.1</v>
      </c>
      <c r="J4056" t="s">
        <v>25</v>
      </c>
      <c r="K4056" s="1">
        <v>44202</v>
      </c>
      <c r="L4056"/>
      <c r="M4056">
        <v>4.8099999999999996</v>
      </c>
      <c r="N4056">
        <v>44041</v>
      </c>
      <c r="O4056">
        <v>3</v>
      </c>
      <c r="P4056" t="s">
        <v>65</v>
      </c>
      <c r="Q4056">
        <v>1</v>
      </c>
      <c r="R4056">
        <v>6</v>
      </c>
      <c r="T4056" t="s">
        <v>26</v>
      </c>
    </row>
    <row r="4057" spans="1:20" x14ac:dyDescent="0.3">
      <c r="A4057" t="s">
        <v>4195</v>
      </c>
      <c r="B4057" t="s">
        <v>29</v>
      </c>
      <c r="C4057">
        <v>38</v>
      </c>
      <c r="D4057" t="s">
        <v>20</v>
      </c>
      <c r="E4057" t="s">
        <v>58</v>
      </c>
      <c r="F4057" t="s">
        <v>40</v>
      </c>
      <c r="G4057" t="s">
        <v>41</v>
      </c>
      <c r="H4057" t="s">
        <v>47</v>
      </c>
      <c r="I4057">
        <v>13.2</v>
      </c>
      <c r="J4057" t="s">
        <v>85</v>
      </c>
      <c r="K4057" s="1">
        <v>43174</v>
      </c>
      <c r="L4057"/>
      <c r="M4057">
        <v>7.62</v>
      </c>
      <c r="N4057">
        <v>66621</v>
      </c>
      <c r="O4057">
        <v>5</v>
      </c>
      <c r="P4057" t="s">
        <v>26</v>
      </c>
      <c r="Q4057">
        <v>0</v>
      </c>
      <c r="R4057">
        <v>4</v>
      </c>
      <c r="S4057" t="s">
        <v>647</v>
      </c>
      <c r="T4057" t="s">
        <v>26</v>
      </c>
    </row>
    <row r="4058" spans="1:20" x14ac:dyDescent="0.3">
      <c r="A4058" t="s">
        <v>4196</v>
      </c>
      <c r="B4058" t="s">
        <v>29</v>
      </c>
      <c r="C4058">
        <v>27</v>
      </c>
      <c r="D4058" t="s">
        <v>30</v>
      </c>
      <c r="E4058" t="s">
        <v>39</v>
      </c>
      <c r="F4058" t="s">
        <v>40</v>
      </c>
      <c r="G4058" t="s">
        <v>41</v>
      </c>
      <c r="H4058" t="s">
        <v>47</v>
      </c>
      <c r="I4058">
        <v>4.5999999999999996</v>
      </c>
      <c r="J4058" t="s">
        <v>25</v>
      </c>
      <c r="K4058" s="1">
        <v>39924</v>
      </c>
      <c r="L4058"/>
      <c r="M4058">
        <v>16.52</v>
      </c>
      <c r="N4058">
        <v>38159</v>
      </c>
      <c r="O4058">
        <v>3</v>
      </c>
      <c r="P4058" t="s">
        <v>26</v>
      </c>
      <c r="Q4058">
        <v>2</v>
      </c>
      <c r="R4058">
        <v>6</v>
      </c>
      <c r="S4058" t="s">
        <v>240</v>
      </c>
      <c r="T4058" t="s">
        <v>26</v>
      </c>
    </row>
    <row r="4059" spans="1:20" x14ac:dyDescent="0.3">
      <c r="A4059" t="s">
        <v>4197</v>
      </c>
      <c r="B4059" t="s">
        <v>19</v>
      </c>
      <c r="C4059">
        <v>39</v>
      </c>
      <c r="D4059" t="s">
        <v>30</v>
      </c>
      <c r="E4059" t="s">
        <v>44</v>
      </c>
      <c r="F4059" t="s">
        <v>40</v>
      </c>
      <c r="G4059" t="s">
        <v>41</v>
      </c>
      <c r="H4059" t="s">
        <v>24</v>
      </c>
      <c r="I4059">
        <v>12.3</v>
      </c>
      <c r="J4059" t="s">
        <v>25</v>
      </c>
      <c r="K4059" s="1">
        <v>45361</v>
      </c>
      <c r="L4059"/>
      <c r="M4059">
        <v>1.63</v>
      </c>
      <c r="N4059">
        <v>59779</v>
      </c>
      <c r="O4059">
        <v>3</v>
      </c>
      <c r="P4059" t="s">
        <v>26</v>
      </c>
      <c r="Q4059">
        <v>0</v>
      </c>
      <c r="R4059">
        <v>10</v>
      </c>
      <c r="S4059" t="s">
        <v>881</v>
      </c>
      <c r="T4059" t="s">
        <v>26</v>
      </c>
    </row>
    <row r="4060" spans="1:20" x14ac:dyDescent="0.3">
      <c r="A4060" t="s">
        <v>4198</v>
      </c>
      <c r="B4060" t="s">
        <v>19</v>
      </c>
      <c r="C4060">
        <v>30</v>
      </c>
      <c r="D4060" t="s">
        <v>30</v>
      </c>
      <c r="E4060" t="s">
        <v>39</v>
      </c>
      <c r="F4060" t="s">
        <v>22</v>
      </c>
      <c r="G4060" t="s">
        <v>23</v>
      </c>
      <c r="H4060" t="s">
        <v>24</v>
      </c>
      <c r="I4060">
        <v>3.7</v>
      </c>
      <c r="J4060" t="s">
        <v>25</v>
      </c>
      <c r="K4060" s="1">
        <v>39851</v>
      </c>
      <c r="L4060"/>
      <c r="M4060">
        <v>16.72</v>
      </c>
      <c r="N4060">
        <v>36411</v>
      </c>
      <c r="O4060">
        <v>3</v>
      </c>
      <c r="P4060" t="s">
        <v>26</v>
      </c>
      <c r="Q4060">
        <v>0</v>
      </c>
      <c r="R4060">
        <v>11</v>
      </c>
      <c r="S4060" t="s">
        <v>60</v>
      </c>
      <c r="T4060" t="s">
        <v>26</v>
      </c>
    </row>
    <row r="4061" spans="1:20" x14ac:dyDescent="0.3">
      <c r="A4061" t="s">
        <v>4199</v>
      </c>
      <c r="B4061" t="s">
        <v>19</v>
      </c>
      <c r="C4061">
        <v>35</v>
      </c>
      <c r="D4061" t="s">
        <v>30</v>
      </c>
      <c r="E4061" t="s">
        <v>21</v>
      </c>
      <c r="F4061" t="s">
        <v>67</v>
      </c>
      <c r="G4061" t="s">
        <v>68</v>
      </c>
      <c r="H4061" t="s">
        <v>24</v>
      </c>
      <c r="I4061">
        <v>7</v>
      </c>
      <c r="J4061" t="s">
        <v>85</v>
      </c>
      <c r="K4061" s="1">
        <v>40020</v>
      </c>
      <c r="L4061"/>
      <c r="M4061">
        <v>16.260000000000002</v>
      </c>
      <c r="N4061">
        <v>43338</v>
      </c>
      <c r="O4061">
        <v>1</v>
      </c>
      <c r="P4061" t="s">
        <v>26</v>
      </c>
      <c r="Q4061">
        <v>1</v>
      </c>
      <c r="R4061">
        <v>5</v>
      </c>
      <c r="S4061" t="s">
        <v>892</v>
      </c>
      <c r="T4061" t="s">
        <v>26</v>
      </c>
    </row>
    <row r="4062" spans="1:20" x14ac:dyDescent="0.3">
      <c r="A4062" t="s">
        <v>4200</v>
      </c>
      <c r="B4062" t="s">
        <v>29</v>
      </c>
      <c r="C4062">
        <v>27</v>
      </c>
      <c r="D4062" t="s">
        <v>30</v>
      </c>
      <c r="E4062" t="s">
        <v>58</v>
      </c>
      <c r="F4062" t="s">
        <v>54</v>
      </c>
      <c r="G4062" t="s">
        <v>77</v>
      </c>
      <c r="H4062" t="s">
        <v>24</v>
      </c>
      <c r="I4062">
        <v>3.6</v>
      </c>
      <c r="J4062" t="s">
        <v>25</v>
      </c>
      <c r="K4062" s="1">
        <v>39590</v>
      </c>
      <c r="L4062"/>
      <c r="M4062">
        <v>17.43</v>
      </c>
      <c r="N4062">
        <v>39443</v>
      </c>
      <c r="O4062">
        <v>4</v>
      </c>
      <c r="P4062" t="s">
        <v>26</v>
      </c>
      <c r="Q4062">
        <v>3</v>
      </c>
      <c r="R4062">
        <v>3</v>
      </c>
      <c r="S4062" t="s">
        <v>820</v>
      </c>
      <c r="T4062" t="s">
        <v>26</v>
      </c>
    </row>
    <row r="4063" spans="1:20" x14ac:dyDescent="0.3">
      <c r="A4063" t="s">
        <v>4201</v>
      </c>
      <c r="B4063" t="s">
        <v>19</v>
      </c>
      <c r="C4063">
        <v>34</v>
      </c>
      <c r="D4063" t="s">
        <v>20</v>
      </c>
      <c r="E4063" t="s">
        <v>44</v>
      </c>
      <c r="F4063" t="s">
        <v>32</v>
      </c>
      <c r="G4063" t="s">
        <v>33</v>
      </c>
      <c r="H4063" t="s">
        <v>24</v>
      </c>
      <c r="I4063">
        <v>9.8000000000000007</v>
      </c>
      <c r="J4063" t="s">
        <v>25</v>
      </c>
      <c r="K4063" s="1">
        <v>40458</v>
      </c>
      <c r="L4063"/>
      <c r="M4063">
        <v>15.06</v>
      </c>
      <c r="N4063">
        <v>47943</v>
      </c>
      <c r="O4063">
        <v>3</v>
      </c>
      <c r="P4063" t="s">
        <v>26</v>
      </c>
      <c r="Q4063">
        <v>4</v>
      </c>
      <c r="R4063">
        <v>8</v>
      </c>
      <c r="S4063" t="s">
        <v>298</v>
      </c>
      <c r="T4063" t="s">
        <v>26</v>
      </c>
    </row>
    <row r="4064" spans="1:20" x14ac:dyDescent="0.3">
      <c r="A4064" t="s">
        <v>4202</v>
      </c>
      <c r="B4064" t="s">
        <v>19</v>
      </c>
      <c r="C4064">
        <v>24</v>
      </c>
      <c r="D4064" t="s">
        <v>20</v>
      </c>
      <c r="E4064" t="s">
        <v>63</v>
      </c>
      <c r="F4064" t="s">
        <v>54</v>
      </c>
      <c r="G4064" t="s">
        <v>55</v>
      </c>
      <c r="H4064" t="s">
        <v>24</v>
      </c>
      <c r="I4064">
        <v>1.5</v>
      </c>
      <c r="J4064" t="s">
        <v>25</v>
      </c>
      <c r="K4064" s="1">
        <v>41452</v>
      </c>
      <c r="L4064"/>
      <c r="M4064">
        <v>12.34</v>
      </c>
      <c r="N4064">
        <v>37058</v>
      </c>
      <c r="O4064">
        <v>4</v>
      </c>
      <c r="P4064" t="s">
        <v>26</v>
      </c>
      <c r="Q4064">
        <v>2</v>
      </c>
      <c r="R4064">
        <v>4</v>
      </c>
      <c r="S4064" t="s">
        <v>1189</v>
      </c>
      <c r="T4064" t="s">
        <v>26</v>
      </c>
    </row>
    <row r="4065" spans="1:20" x14ac:dyDescent="0.3">
      <c r="A4065" t="s">
        <v>4203</v>
      </c>
      <c r="B4065" t="s">
        <v>29</v>
      </c>
      <c r="C4065">
        <v>30</v>
      </c>
      <c r="D4065" t="s">
        <v>30</v>
      </c>
      <c r="E4065" t="s">
        <v>58</v>
      </c>
      <c r="F4065" t="s">
        <v>54</v>
      </c>
      <c r="G4065" t="s">
        <v>77</v>
      </c>
      <c r="H4065" t="s">
        <v>51</v>
      </c>
      <c r="I4065">
        <v>7.7</v>
      </c>
      <c r="J4065" t="s">
        <v>25</v>
      </c>
      <c r="K4065" s="1">
        <v>41757</v>
      </c>
      <c r="L4065"/>
      <c r="M4065">
        <v>11.5</v>
      </c>
      <c r="N4065">
        <v>44203</v>
      </c>
      <c r="O4065">
        <v>2</v>
      </c>
      <c r="P4065" t="s">
        <v>65</v>
      </c>
      <c r="Q4065">
        <v>2</v>
      </c>
      <c r="R4065">
        <v>6</v>
      </c>
      <c r="S4065" t="s">
        <v>78</v>
      </c>
      <c r="T4065" t="s">
        <v>26</v>
      </c>
    </row>
    <row r="4066" spans="1:20" x14ac:dyDescent="0.3">
      <c r="A4066" t="s">
        <v>4204</v>
      </c>
      <c r="B4066" t="s">
        <v>19</v>
      </c>
      <c r="C4066">
        <v>24</v>
      </c>
      <c r="D4066" t="s">
        <v>30</v>
      </c>
      <c r="E4066" t="s">
        <v>39</v>
      </c>
      <c r="F4066" t="s">
        <v>82</v>
      </c>
      <c r="G4066" t="s">
        <v>284</v>
      </c>
      <c r="H4066" t="s">
        <v>51</v>
      </c>
      <c r="I4066">
        <v>3.4</v>
      </c>
      <c r="J4066" t="s">
        <v>85</v>
      </c>
      <c r="K4066" s="1">
        <v>41323</v>
      </c>
      <c r="L4066"/>
      <c r="M4066">
        <v>12.69</v>
      </c>
      <c r="N4066">
        <v>39419</v>
      </c>
      <c r="O4066">
        <v>3</v>
      </c>
      <c r="P4066" t="s">
        <v>65</v>
      </c>
      <c r="Q4066">
        <v>0</v>
      </c>
      <c r="R4066">
        <v>10</v>
      </c>
      <c r="S4066" t="s">
        <v>491</v>
      </c>
      <c r="T4066" t="s">
        <v>26</v>
      </c>
    </row>
    <row r="4067" spans="1:20" x14ac:dyDescent="0.3">
      <c r="A4067" t="s">
        <v>432</v>
      </c>
      <c r="B4067" t="s">
        <v>19</v>
      </c>
      <c r="C4067">
        <v>32</v>
      </c>
      <c r="D4067" t="s">
        <v>30</v>
      </c>
      <c r="E4067" t="s">
        <v>36</v>
      </c>
      <c r="F4067" t="s">
        <v>92</v>
      </c>
      <c r="G4067" t="s">
        <v>246</v>
      </c>
      <c r="H4067" t="s">
        <v>24</v>
      </c>
      <c r="I4067">
        <v>5.7</v>
      </c>
      <c r="J4067" t="s">
        <v>25</v>
      </c>
      <c r="K4067" s="1">
        <v>41614</v>
      </c>
      <c r="L4067"/>
      <c r="M4067">
        <v>11.89</v>
      </c>
      <c r="N4067">
        <v>50344</v>
      </c>
      <c r="O4067">
        <v>2</v>
      </c>
      <c r="P4067" t="s">
        <v>26</v>
      </c>
      <c r="Q4067">
        <v>0</v>
      </c>
      <c r="R4067">
        <v>4</v>
      </c>
      <c r="T4067" t="s">
        <v>26</v>
      </c>
    </row>
    <row r="4068" spans="1:20" x14ac:dyDescent="0.3">
      <c r="A4068" t="s">
        <v>4205</v>
      </c>
      <c r="B4068" t="s">
        <v>19</v>
      </c>
      <c r="C4068">
        <v>23</v>
      </c>
      <c r="D4068" t="s">
        <v>20</v>
      </c>
      <c r="E4068" t="s">
        <v>44</v>
      </c>
      <c r="F4068" t="s">
        <v>22</v>
      </c>
      <c r="G4068" t="s">
        <v>59</v>
      </c>
      <c r="H4068" t="s">
        <v>51</v>
      </c>
      <c r="I4068">
        <v>1.4</v>
      </c>
      <c r="J4068" t="s">
        <v>25</v>
      </c>
      <c r="K4068" s="1">
        <v>40124</v>
      </c>
      <c r="L4068"/>
      <c r="M4068">
        <v>15.97</v>
      </c>
      <c r="N4068">
        <v>34428</v>
      </c>
      <c r="O4068">
        <v>2</v>
      </c>
      <c r="P4068" t="s">
        <v>26</v>
      </c>
      <c r="Q4068">
        <v>1</v>
      </c>
      <c r="R4068">
        <v>5</v>
      </c>
      <c r="S4068" t="s">
        <v>1386</v>
      </c>
      <c r="T4068" t="s">
        <v>26</v>
      </c>
    </row>
    <row r="4069" spans="1:20" x14ac:dyDescent="0.3">
      <c r="A4069" t="s">
        <v>4206</v>
      </c>
      <c r="B4069" t="s">
        <v>19</v>
      </c>
      <c r="C4069">
        <v>26</v>
      </c>
      <c r="D4069" t="s">
        <v>30</v>
      </c>
      <c r="E4069" t="s">
        <v>44</v>
      </c>
      <c r="F4069" t="s">
        <v>32</v>
      </c>
      <c r="G4069" t="s">
        <v>171</v>
      </c>
      <c r="H4069" t="s">
        <v>84</v>
      </c>
      <c r="I4069">
        <v>3.7</v>
      </c>
      <c r="J4069" t="s">
        <v>25</v>
      </c>
      <c r="K4069" s="1">
        <v>44828</v>
      </c>
      <c r="L4069"/>
      <c r="M4069">
        <v>3.09</v>
      </c>
      <c r="N4069">
        <v>33590</v>
      </c>
      <c r="O4069">
        <v>3</v>
      </c>
      <c r="P4069" t="s">
        <v>26</v>
      </c>
      <c r="Q4069">
        <v>3</v>
      </c>
      <c r="R4069">
        <v>1</v>
      </c>
      <c r="S4069" t="s">
        <v>105</v>
      </c>
      <c r="T4069" t="s">
        <v>26</v>
      </c>
    </row>
    <row r="4070" spans="1:20" x14ac:dyDescent="0.3">
      <c r="A4070" t="s">
        <v>4207</v>
      </c>
      <c r="B4070" t="s">
        <v>29</v>
      </c>
      <c r="C4070">
        <v>24</v>
      </c>
      <c r="D4070" t="s">
        <v>30</v>
      </c>
      <c r="E4070" t="s">
        <v>31</v>
      </c>
      <c r="F4070" t="s">
        <v>54</v>
      </c>
      <c r="G4070" t="s">
        <v>55</v>
      </c>
      <c r="H4070" t="s">
        <v>51</v>
      </c>
      <c r="I4070">
        <v>1.5</v>
      </c>
      <c r="J4070" t="s">
        <v>25</v>
      </c>
      <c r="K4070" s="1">
        <v>42482</v>
      </c>
      <c r="L4070"/>
      <c r="M4070">
        <v>9.52</v>
      </c>
      <c r="N4070">
        <v>41295</v>
      </c>
      <c r="O4070">
        <v>3</v>
      </c>
      <c r="P4070" t="s">
        <v>65</v>
      </c>
      <c r="Q4070">
        <v>1</v>
      </c>
      <c r="R4070">
        <v>4</v>
      </c>
      <c r="S4070" t="s">
        <v>256</v>
      </c>
      <c r="T4070" t="s">
        <v>26</v>
      </c>
    </row>
    <row r="4071" spans="1:20" x14ac:dyDescent="0.3">
      <c r="A4071" t="s">
        <v>4208</v>
      </c>
      <c r="B4071" t="s">
        <v>19</v>
      </c>
      <c r="C4071">
        <v>35</v>
      </c>
      <c r="D4071" t="s">
        <v>30</v>
      </c>
      <c r="E4071" t="s">
        <v>63</v>
      </c>
      <c r="F4071" t="s">
        <v>67</v>
      </c>
      <c r="G4071" t="s">
        <v>90</v>
      </c>
      <c r="H4071" t="s">
        <v>47</v>
      </c>
      <c r="I4071">
        <v>9.6</v>
      </c>
      <c r="J4071" t="s">
        <v>25</v>
      </c>
      <c r="K4071" s="1">
        <v>41542</v>
      </c>
      <c r="L4071"/>
      <c r="M4071">
        <v>12.09</v>
      </c>
      <c r="N4071">
        <v>49335</v>
      </c>
      <c r="O4071">
        <v>3</v>
      </c>
      <c r="P4071" t="s">
        <v>26</v>
      </c>
      <c r="Q4071">
        <v>2</v>
      </c>
      <c r="R4071">
        <v>6</v>
      </c>
      <c r="S4071" t="s">
        <v>552</v>
      </c>
      <c r="T4071" t="s">
        <v>26</v>
      </c>
    </row>
    <row r="4072" spans="1:20" x14ac:dyDescent="0.3">
      <c r="A4072" t="s">
        <v>4209</v>
      </c>
      <c r="B4072" t="s">
        <v>19</v>
      </c>
      <c r="C4072">
        <v>21</v>
      </c>
      <c r="D4072" t="s">
        <v>30</v>
      </c>
      <c r="E4072" t="s">
        <v>58</v>
      </c>
      <c r="F4072" t="s">
        <v>45</v>
      </c>
      <c r="G4072" t="s">
        <v>98</v>
      </c>
      <c r="H4072" t="s">
        <v>24</v>
      </c>
      <c r="I4072">
        <v>0</v>
      </c>
      <c r="J4072" t="s">
        <v>25</v>
      </c>
      <c r="K4072" s="1">
        <v>39817</v>
      </c>
      <c r="L4072"/>
      <c r="M4072">
        <v>16.809999999999999</v>
      </c>
      <c r="N4072">
        <v>40262</v>
      </c>
      <c r="O4072">
        <v>5</v>
      </c>
      <c r="P4072" t="s">
        <v>26</v>
      </c>
      <c r="Q4072">
        <v>0</v>
      </c>
      <c r="R4072">
        <v>5</v>
      </c>
      <c r="S4072" t="s">
        <v>248</v>
      </c>
      <c r="T4072" t="s">
        <v>26</v>
      </c>
    </row>
    <row r="4073" spans="1:20" x14ac:dyDescent="0.3">
      <c r="A4073" t="s">
        <v>4210</v>
      </c>
      <c r="B4073" t="s">
        <v>29</v>
      </c>
      <c r="C4073">
        <v>32</v>
      </c>
      <c r="D4073" t="s">
        <v>30</v>
      </c>
      <c r="E4073" t="s">
        <v>53</v>
      </c>
      <c r="F4073" t="s">
        <v>22</v>
      </c>
      <c r="G4073" t="s">
        <v>59</v>
      </c>
      <c r="H4073" t="s">
        <v>24</v>
      </c>
      <c r="I4073">
        <v>12</v>
      </c>
      <c r="J4073" t="s">
        <v>25</v>
      </c>
      <c r="K4073" s="1">
        <v>44704</v>
      </c>
      <c r="L4073"/>
      <c r="M4073">
        <v>3.43</v>
      </c>
      <c r="N4073">
        <v>49012</v>
      </c>
      <c r="O4073">
        <v>2</v>
      </c>
      <c r="P4073" t="s">
        <v>65</v>
      </c>
      <c r="Q4073">
        <v>2</v>
      </c>
      <c r="R4073">
        <v>7</v>
      </c>
      <c r="S4073" t="s">
        <v>765</v>
      </c>
      <c r="T4073" t="s">
        <v>26</v>
      </c>
    </row>
    <row r="4074" spans="1:20" x14ac:dyDescent="0.3">
      <c r="A4074" t="s">
        <v>4211</v>
      </c>
      <c r="B4074" t="s">
        <v>19</v>
      </c>
      <c r="C4074">
        <v>37</v>
      </c>
      <c r="D4074" t="s">
        <v>20</v>
      </c>
      <c r="E4074" t="s">
        <v>31</v>
      </c>
      <c r="F4074" t="s">
        <v>92</v>
      </c>
      <c r="G4074" t="s">
        <v>120</v>
      </c>
      <c r="H4074" t="s">
        <v>47</v>
      </c>
      <c r="I4074">
        <v>8.1</v>
      </c>
      <c r="J4074" t="s">
        <v>25</v>
      </c>
      <c r="K4074" s="1">
        <v>40076</v>
      </c>
      <c r="L4074"/>
      <c r="M4074">
        <v>16.100000000000001</v>
      </c>
      <c r="N4074">
        <v>52490</v>
      </c>
      <c r="O4074">
        <v>1</v>
      </c>
      <c r="P4074" t="s">
        <v>26</v>
      </c>
      <c r="Q4074">
        <v>2</v>
      </c>
      <c r="R4074">
        <v>6</v>
      </c>
      <c r="S4074" t="s">
        <v>436</v>
      </c>
      <c r="T4074" t="s">
        <v>26</v>
      </c>
    </row>
    <row r="4075" spans="1:20" x14ac:dyDescent="0.3">
      <c r="A4075" t="s">
        <v>347</v>
      </c>
      <c r="B4075" t="s">
        <v>19</v>
      </c>
      <c r="C4075">
        <v>32</v>
      </c>
      <c r="D4075" t="s">
        <v>30</v>
      </c>
      <c r="E4075" t="s">
        <v>53</v>
      </c>
      <c r="F4075" t="s">
        <v>45</v>
      </c>
      <c r="G4075" t="s">
        <v>164</v>
      </c>
      <c r="H4075" t="s">
        <v>84</v>
      </c>
      <c r="I4075">
        <v>9.5</v>
      </c>
      <c r="J4075" t="s">
        <v>25</v>
      </c>
      <c r="K4075" s="1">
        <v>39799</v>
      </c>
      <c r="L4075"/>
      <c r="M4075">
        <v>16.86</v>
      </c>
      <c r="N4075">
        <v>54692</v>
      </c>
      <c r="O4075">
        <v>2</v>
      </c>
      <c r="P4075" t="s">
        <v>26</v>
      </c>
      <c r="Q4075">
        <v>1</v>
      </c>
      <c r="R4075">
        <v>8</v>
      </c>
      <c r="T4075" t="s">
        <v>26</v>
      </c>
    </row>
    <row r="4076" spans="1:20" x14ac:dyDescent="0.3">
      <c r="A4076" t="s">
        <v>4212</v>
      </c>
      <c r="B4076" t="s">
        <v>29</v>
      </c>
      <c r="C4076">
        <v>21</v>
      </c>
      <c r="D4076" t="s">
        <v>30</v>
      </c>
      <c r="E4076" t="s">
        <v>58</v>
      </c>
      <c r="F4076" t="s">
        <v>40</v>
      </c>
      <c r="G4076" t="s">
        <v>96</v>
      </c>
      <c r="H4076" t="s">
        <v>24</v>
      </c>
      <c r="I4076">
        <v>1</v>
      </c>
      <c r="J4076" t="s">
        <v>25</v>
      </c>
      <c r="K4076" s="1">
        <v>45061</v>
      </c>
      <c r="L4076"/>
      <c r="M4076">
        <v>2.46</v>
      </c>
      <c r="N4076">
        <v>31913</v>
      </c>
      <c r="O4076">
        <v>4</v>
      </c>
      <c r="P4076" t="s">
        <v>26</v>
      </c>
      <c r="Q4076">
        <v>4</v>
      </c>
      <c r="R4076">
        <v>3</v>
      </c>
      <c r="S4076" t="s">
        <v>914</v>
      </c>
      <c r="T4076" t="s">
        <v>26</v>
      </c>
    </row>
    <row r="4077" spans="1:20" x14ac:dyDescent="0.3">
      <c r="A4077" t="s">
        <v>4213</v>
      </c>
      <c r="B4077" t="s">
        <v>19</v>
      </c>
      <c r="C4077">
        <v>40</v>
      </c>
      <c r="D4077" t="s">
        <v>30</v>
      </c>
      <c r="E4077" t="s">
        <v>36</v>
      </c>
      <c r="F4077" t="s">
        <v>22</v>
      </c>
      <c r="G4077" t="s">
        <v>74</v>
      </c>
      <c r="H4077" t="s">
        <v>24</v>
      </c>
      <c r="I4077">
        <v>19.7</v>
      </c>
      <c r="J4077" t="s">
        <v>25</v>
      </c>
      <c r="K4077" s="1">
        <v>40915</v>
      </c>
      <c r="L4077"/>
      <c r="M4077">
        <v>13.81</v>
      </c>
      <c r="N4077">
        <v>73887</v>
      </c>
      <c r="O4077">
        <v>2</v>
      </c>
      <c r="P4077" t="s">
        <v>26</v>
      </c>
      <c r="Q4077">
        <v>2</v>
      </c>
      <c r="R4077">
        <v>4</v>
      </c>
      <c r="S4077" t="s">
        <v>493</v>
      </c>
      <c r="T4077" t="s">
        <v>26</v>
      </c>
    </row>
    <row r="4078" spans="1:20" x14ac:dyDescent="0.3">
      <c r="A4078" t="s">
        <v>4214</v>
      </c>
      <c r="B4078" t="s">
        <v>19</v>
      </c>
      <c r="C4078">
        <v>29</v>
      </c>
      <c r="D4078" t="s">
        <v>20</v>
      </c>
      <c r="E4078" t="s">
        <v>39</v>
      </c>
      <c r="F4078" t="s">
        <v>40</v>
      </c>
      <c r="G4078" t="s">
        <v>96</v>
      </c>
      <c r="H4078" t="s">
        <v>51</v>
      </c>
      <c r="I4078">
        <v>3.8</v>
      </c>
      <c r="J4078" t="s">
        <v>25</v>
      </c>
      <c r="K4078" s="1">
        <v>45019</v>
      </c>
      <c r="L4078"/>
      <c r="M4078">
        <v>2.57</v>
      </c>
      <c r="N4078">
        <v>46604</v>
      </c>
      <c r="O4078">
        <v>4</v>
      </c>
      <c r="P4078" t="s">
        <v>26</v>
      </c>
      <c r="Q4078">
        <v>5</v>
      </c>
      <c r="R4078">
        <v>6</v>
      </c>
      <c r="S4078" t="s">
        <v>64</v>
      </c>
      <c r="T4078" t="s">
        <v>26</v>
      </c>
    </row>
    <row r="4079" spans="1:20" x14ac:dyDescent="0.3">
      <c r="A4079" t="s">
        <v>108</v>
      </c>
      <c r="B4079" t="s">
        <v>19</v>
      </c>
      <c r="C4079">
        <v>36</v>
      </c>
      <c r="D4079" t="s">
        <v>30</v>
      </c>
      <c r="E4079" t="s">
        <v>21</v>
      </c>
      <c r="F4079" t="s">
        <v>82</v>
      </c>
      <c r="G4079" t="s">
        <v>284</v>
      </c>
      <c r="H4079" t="s">
        <v>24</v>
      </c>
      <c r="I4079">
        <v>9.1</v>
      </c>
      <c r="J4079" t="s">
        <v>85</v>
      </c>
      <c r="K4079" s="1">
        <v>40347</v>
      </c>
      <c r="L4079"/>
      <c r="M4079">
        <v>15.36</v>
      </c>
      <c r="N4079">
        <v>43317</v>
      </c>
      <c r="O4079">
        <v>3</v>
      </c>
      <c r="P4079" t="s">
        <v>26</v>
      </c>
      <c r="Q4079">
        <v>2</v>
      </c>
      <c r="R4079">
        <v>3</v>
      </c>
      <c r="T4079" t="s">
        <v>26</v>
      </c>
    </row>
    <row r="4080" spans="1:20" x14ac:dyDescent="0.3">
      <c r="A4080" t="s">
        <v>4215</v>
      </c>
      <c r="B4080" t="s">
        <v>19</v>
      </c>
      <c r="C4080">
        <v>39</v>
      </c>
      <c r="D4080" t="s">
        <v>30</v>
      </c>
      <c r="E4080" t="s">
        <v>63</v>
      </c>
      <c r="F4080" t="s">
        <v>92</v>
      </c>
      <c r="G4080" t="s">
        <v>93</v>
      </c>
      <c r="H4080" t="s">
        <v>51</v>
      </c>
      <c r="I4080">
        <v>10.4</v>
      </c>
      <c r="J4080" t="s">
        <v>25</v>
      </c>
      <c r="K4080" s="1">
        <v>41918</v>
      </c>
      <c r="L4080"/>
      <c r="M4080">
        <v>11.06</v>
      </c>
      <c r="N4080">
        <v>53623</v>
      </c>
      <c r="O4080">
        <v>2</v>
      </c>
      <c r="P4080" t="s">
        <v>26</v>
      </c>
      <c r="Q4080">
        <v>3</v>
      </c>
      <c r="R4080">
        <v>5</v>
      </c>
      <c r="S4080" t="s">
        <v>94</v>
      </c>
      <c r="T4080" t="s">
        <v>26</v>
      </c>
    </row>
    <row r="4081" spans="1:20" x14ac:dyDescent="0.3">
      <c r="A4081" t="s">
        <v>1822</v>
      </c>
      <c r="B4081" t="s">
        <v>29</v>
      </c>
      <c r="C4081">
        <v>33</v>
      </c>
      <c r="D4081" t="s">
        <v>30</v>
      </c>
      <c r="E4081" t="s">
        <v>44</v>
      </c>
      <c r="F4081" t="s">
        <v>82</v>
      </c>
      <c r="G4081" t="s">
        <v>83</v>
      </c>
      <c r="H4081" t="s">
        <v>47</v>
      </c>
      <c r="I4081">
        <v>11.8</v>
      </c>
      <c r="J4081" t="s">
        <v>25</v>
      </c>
      <c r="K4081" s="1">
        <v>44106</v>
      </c>
      <c r="L4081"/>
      <c r="M4081">
        <v>5.07</v>
      </c>
      <c r="N4081">
        <v>55727</v>
      </c>
      <c r="O4081">
        <v>2</v>
      </c>
      <c r="P4081" t="s">
        <v>65</v>
      </c>
      <c r="Q4081">
        <v>1</v>
      </c>
      <c r="R4081">
        <v>5</v>
      </c>
      <c r="T4081" t="s">
        <v>26</v>
      </c>
    </row>
    <row r="4082" spans="1:20" x14ac:dyDescent="0.3">
      <c r="A4082" t="s">
        <v>121</v>
      </c>
      <c r="B4082" t="s">
        <v>29</v>
      </c>
      <c r="C4082">
        <v>29</v>
      </c>
      <c r="D4082" t="s">
        <v>30</v>
      </c>
      <c r="E4082" t="s">
        <v>21</v>
      </c>
      <c r="F4082" t="s">
        <v>92</v>
      </c>
      <c r="G4082" t="s">
        <v>93</v>
      </c>
      <c r="H4082" t="s">
        <v>24</v>
      </c>
      <c r="I4082">
        <v>6.9</v>
      </c>
      <c r="J4082" t="s">
        <v>25</v>
      </c>
      <c r="K4082" s="1">
        <v>42850</v>
      </c>
      <c r="L4082"/>
      <c r="M4082">
        <v>8.51</v>
      </c>
      <c r="N4082">
        <v>46647</v>
      </c>
      <c r="O4082">
        <v>4</v>
      </c>
      <c r="P4082" t="s">
        <v>26</v>
      </c>
      <c r="Q4082">
        <v>2</v>
      </c>
      <c r="R4082">
        <v>14</v>
      </c>
      <c r="T4082" t="s">
        <v>26</v>
      </c>
    </row>
    <row r="4083" spans="1:20" x14ac:dyDescent="0.3">
      <c r="A4083" t="s">
        <v>4216</v>
      </c>
      <c r="B4083" t="s">
        <v>29</v>
      </c>
      <c r="C4083">
        <v>35</v>
      </c>
      <c r="D4083" t="s">
        <v>30</v>
      </c>
      <c r="E4083" t="s">
        <v>36</v>
      </c>
      <c r="F4083" t="s">
        <v>40</v>
      </c>
      <c r="G4083" t="s">
        <v>96</v>
      </c>
      <c r="H4083" t="s">
        <v>47</v>
      </c>
      <c r="I4083">
        <v>8.6</v>
      </c>
      <c r="J4083" t="s">
        <v>85</v>
      </c>
      <c r="K4083" s="1">
        <v>39999</v>
      </c>
      <c r="L4083"/>
      <c r="M4083">
        <v>16.309999999999999</v>
      </c>
      <c r="N4083">
        <v>55004</v>
      </c>
      <c r="O4083">
        <v>3</v>
      </c>
      <c r="P4083" t="s">
        <v>26</v>
      </c>
      <c r="Q4083">
        <v>2</v>
      </c>
      <c r="R4083">
        <v>4</v>
      </c>
      <c r="S4083" t="s">
        <v>2454</v>
      </c>
      <c r="T4083" t="s">
        <v>26</v>
      </c>
    </row>
    <row r="4084" spans="1:20" x14ac:dyDescent="0.3">
      <c r="A4084" t="s">
        <v>4217</v>
      </c>
      <c r="B4084" t="s">
        <v>19</v>
      </c>
      <c r="C4084">
        <v>44</v>
      </c>
      <c r="D4084" t="s">
        <v>20</v>
      </c>
      <c r="E4084" t="s">
        <v>58</v>
      </c>
      <c r="F4084" t="s">
        <v>67</v>
      </c>
      <c r="G4084" t="s">
        <v>176</v>
      </c>
      <c r="H4084" t="s">
        <v>24</v>
      </c>
      <c r="I4084">
        <v>24</v>
      </c>
      <c r="J4084" t="s">
        <v>25</v>
      </c>
      <c r="K4084" s="1">
        <v>44019</v>
      </c>
      <c r="L4084"/>
      <c r="M4084">
        <v>5.31</v>
      </c>
      <c r="N4084">
        <v>85168</v>
      </c>
      <c r="O4084">
        <v>2</v>
      </c>
      <c r="P4084" t="s">
        <v>26</v>
      </c>
      <c r="Q4084">
        <v>2</v>
      </c>
      <c r="R4084">
        <v>4</v>
      </c>
      <c r="S4084" t="s">
        <v>72</v>
      </c>
      <c r="T4084" t="s">
        <v>26</v>
      </c>
    </row>
    <row r="4085" spans="1:20" x14ac:dyDescent="0.3">
      <c r="A4085" t="s">
        <v>4218</v>
      </c>
      <c r="B4085" t="s">
        <v>19</v>
      </c>
      <c r="C4085">
        <v>33</v>
      </c>
      <c r="D4085" t="s">
        <v>20</v>
      </c>
      <c r="E4085" t="s">
        <v>63</v>
      </c>
      <c r="F4085" t="s">
        <v>32</v>
      </c>
      <c r="G4085" t="s">
        <v>171</v>
      </c>
      <c r="H4085" t="s">
        <v>24</v>
      </c>
      <c r="I4085">
        <v>5.0999999999999996</v>
      </c>
      <c r="J4085" t="s">
        <v>25</v>
      </c>
      <c r="K4085" s="1">
        <v>42928</v>
      </c>
      <c r="L4085"/>
      <c r="M4085">
        <v>8.3000000000000007</v>
      </c>
      <c r="N4085">
        <v>35729</v>
      </c>
      <c r="O4085">
        <v>3</v>
      </c>
      <c r="P4085" t="s">
        <v>26</v>
      </c>
      <c r="Q4085">
        <v>1</v>
      </c>
      <c r="R4085">
        <v>5</v>
      </c>
      <c r="S4085" t="s">
        <v>797</v>
      </c>
      <c r="T4085" t="s">
        <v>26</v>
      </c>
    </row>
    <row r="4086" spans="1:20" x14ac:dyDescent="0.3">
      <c r="A4086" t="s">
        <v>4219</v>
      </c>
      <c r="B4086" t="s">
        <v>29</v>
      </c>
      <c r="C4086">
        <v>32</v>
      </c>
      <c r="D4086" t="s">
        <v>30</v>
      </c>
      <c r="E4086" t="s">
        <v>53</v>
      </c>
      <c r="F4086" t="s">
        <v>40</v>
      </c>
      <c r="G4086" t="s">
        <v>96</v>
      </c>
      <c r="H4086" t="s">
        <v>24</v>
      </c>
      <c r="I4086">
        <v>5.6</v>
      </c>
      <c r="J4086" t="s">
        <v>25</v>
      </c>
      <c r="K4086" s="1">
        <v>40948</v>
      </c>
      <c r="L4086" s="1">
        <v>42486</v>
      </c>
      <c r="M4086">
        <v>4.21</v>
      </c>
      <c r="N4086">
        <v>45823</v>
      </c>
      <c r="O4086">
        <v>2</v>
      </c>
      <c r="P4086" t="s">
        <v>26</v>
      </c>
      <c r="Q4086">
        <v>4</v>
      </c>
      <c r="R4086">
        <v>10</v>
      </c>
      <c r="S4086" t="s">
        <v>1439</v>
      </c>
      <c r="T4086" t="s">
        <v>65</v>
      </c>
    </row>
    <row r="4087" spans="1:20" x14ac:dyDescent="0.3">
      <c r="A4087" t="s">
        <v>4220</v>
      </c>
      <c r="B4087" t="s">
        <v>19</v>
      </c>
      <c r="C4087">
        <v>28</v>
      </c>
      <c r="D4087" t="s">
        <v>20</v>
      </c>
      <c r="E4087" t="s">
        <v>31</v>
      </c>
      <c r="F4087" t="s">
        <v>92</v>
      </c>
      <c r="G4087" t="s">
        <v>246</v>
      </c>
      <c r="H4087" t="s">
        <v>24</v>
      </c>
      <c r="I4087">
        <v>5.4</v>
      </c>
      <c r="J4087" t="s">
        <v>25</v>
      </c>
      <c r="K4087" s="1">
        <v>41754</v>
      </c>
      <c r="L4087"/>
      <c r="M4087">
        <v>11.51</v>
      </c>
      <c r="N4087">
        <v>45316</v>
      </c>
      <c r="O4087">
        <v>3</v>
      </c>
      <c r="P4087" t="s">
        <v>26</v>
      </c>
      <c r="Q4087">
        <v>2</v>
      </c>
      <c r="R4087">
        <v>7</v>
      </c>
      <c r="S4087" t="s">
        <v>391</v>
      </c>
      <c r="T4087" t="s">
        <v>26</v>
      </c>
    </row>
    <row r="4088" spans="1:20" x14ac:dyDescent="0.3">
      <c r="A4088" t="s">
        <v>4221</v>
      </c>
      <c r="B4088" t="s">
        <v>29</v>
      </c>
      <c r="C4088">
        <v>29</v>
      </c>
      <c r="D4088" t="s">
        <v>30</v>
      </c>
      <c r="E4088" t="s">
        <v>21</v>
      </c>
      <c r="F4088" t="s">
        <v>32</v>
      </c>
      <c r="G4088" t="s">
        <v>33</v>
      </c>
      <c r="H4088" t="s">
        <v>24</v>
      </c>
      <c r="I4088">
        <v>6.2</v>
      </c>
      <c r="J4088" t="s">
        <v>85</v>
      </c>
      <c r="K4088" s="1">
        <v>42931</v>
      </c>
      <c r="L4088" s="1">
        <v>43989</v>
      </c>
      <c r="M4088">
        <v>2.9</v>
      </c>
      <c r="N4088">
        <v>33133</v>
      </c>
      <c r="O4088">
        <v>5</v>
      </c>
      <c r="P4088" t="s">
        <v>26</v>
      </c>
      <c r="Q4088">
        <v>2</v>
      </c>
      <c r="R4088">
        <v>4</v>
      </c>
      <c r="S4088" t="s">
        <v>1475</v>
      </c>
      <c r="T4088" t="s">
        <v>65</v>
      </c>
    </row>
    <row r="4089" spans="1:20" x14ac:dyDescent="0.3">
      <c r="A4089" t="s">
        <v>4222</v>
      </c>
      <c r="B4089" t="s">
        <v>19</v>
      </c>
      <c r="C4089">
        <v>28</v>
      </c>
      <c r="D4089" t="s">
        <v>30</v>
      </c>
      <c r="E4089" t="s">
        <v>39</v>
      </c>
      <c r="F4089" t="s">
        <v>45</v>
      </c>
      <c r="G4089" t="s">
        <v>46</v>
      </c>
      <c r="H4089" t="s">
        <v>51</v>
      </c>
      <c r="I4089">
        <v>3.2</v>
      </c>
      <c r="J4089" t="s">
        <v>25</v>
      </c>
      <c r="K4089" s="1">
        <v>42889</v>
      </c>
      <c r="L4089"/>
      <c r="M4089">
        <v>8.4</v>
      </c>
      <c r="N4089">
        <v>49470</v>
      </c>
      <c r="O4089">
        <v>3</v>
      </c>
      <c r="P4089" t="s">
        <v>26</v>
      </c>
      <c r="Q4089">
        <v>2</v>
      </c>
      <c r="R4089">
        <v>7</v>
      </c>
      <c r="S4089" t="s">
        <v>660</v>
      </c>
      <c r="T4089" t="s">
        <v>26</v>
      </c>
    </row>
    <row r="4090" spans="1:20" x14ac:dyDescent="0.3">
      <c r="A4090" t="s">
        <v>4223</v>
      </c>
      <c r="B4090" t="s">
        <v>29</v>
      </c>
      <c r="C4090">
        <v>31</v>
      </c>
      <c r="D4090" t="s">
        <v>30</v>
      </c>
      <c r="E4090" t="s">
        <v>58</v>
      </c>
      <c r="F4090" t="s">
        <v>67</v>
      </c>
      <c r="G4090" t="s">
        <v>68</v>
      </c>
      <c r="H4090" t="s">
        <v>24</v>
      </c>
      <c r="I4090">
        <v>5.0999999999999996</v>
      </c>
      <c r="J4090" t="s">
        <v>25</v>
      </c>
      <c r="K4090" s="1">
        <v>43464</v>
      </c>
      <c r="L4090"/>
      <c r="M4090">
        <v>6.83</v>
      </c>
      <c r="N4090">
        <v>45718</v>
      </c>
      <c r="O4090">
        <v>4</v>
      </c>
      <c r="P4090" t="s">
        <v>26</v>
      </c>
      <c r="Q4090">
        <v>0</v>
      </c>
      <c r="R4090">
        <v>11</v>
      </c>
      <c r="S4090" t="s">
        <v>80</v>
      </c>
      <c r="T4090" t="s">
        <v>26</v>
      </c>
    </row>
    <row r="4091" spans="1:20" x14ac:dyDescent="0.3">
      <c r="A4091" t="s">
        <v>4224</v>
      </c>
      <c r="B4091" t="s">
        <v>29</v>
      </c>
      <c r="C4091">
        <v>22</v>
      </c>
      <c r="D4091" t="s">
        <v>20</v>
      </c>
      <c r="E4091" t="s">
        <v>44</v>
      </c>
      <c r="F4091" t="s">
        <v>45</v>
      </c>
      <c r="G4091" t="s">
        <v>164</v>
      </c>
      <c r="H4091" t="s">
        <v>51</v>
      </c>
      <c r="I4091">
        <v>2</v>
      </c>
      <c r="J4091" t="s">
        <v>25</v>
      </c>
      <c r="K4091" s="1">
        <v>41888</v>
      </c>
      <c r="L4091"/>
      <c r="M4091">
        <v>11.14</v>
      </c>
      <c r="N4091">
        <v>36571</v>
      </c>
      <c r="O4091">
        <v>4</v>
      </c>
      <c r="P4091" t="s">
        <v>65</v>
      </c>
      <c r="Q4091">
        <v>2</v>
      </c>
      <c r="R4091">
        <v>7</v>
      </c>
      <c r="S4091" t="s">
        <v>48</v>
      </c>
      <c r="T4091" t="s">
        <v>26</v>
      </c>
    </row>
    <row r="4092" spans="1:20" x14ac:dyDescent="0.3">
      <c r="A4092" t="s">
        <v>4225</v>
      </c>
      <c r="B4092" t="s">
        <v>29</v>
      </c>
      <c r="C4092">
        <v>33</v>
      </c>
      <c r="D4092" t="s">
        <v>30</v>
      </c>
      <c r="E4092" t="s">
        <v>53</v>
      </c>
      <c r="F4092" t="s">
        <v>82</v>
      </c>
      <c r="G4092" t="s">
        <v>83</v>
      </c>
      <c r="H4092" t="s">
        <v>51</v>
      </c>
      <c r="I4092">
        <v>7.8</v>
      </c>
      <c r="J4092" t="s">
        <v>25</v>
      </c>
      <c r="K4092" s="1">
        <v>41975</v>
      </c>
      <c r="L4092"/>
      <c r="M4092">
        <v>10.9</v>
      </c>
      <c r="N4092">
        <v>40705</v>
      </c>
      <c r="O4092">
        <v>3</v>
      </c>
      <c r="P4092" t="s">
        <v>26</v>
      </c>
      <c r="Q4092">
        <v>1</v>
      </c>
      <c r="R4092">
        <v>8</v>
      </c>
      <c r="S4092" t="s">
        <v>314</v>
      </c>
      <c r="T4092" t="s">
        <v>26</v>
      </c>
    </row>
    <row r="4093" spans="1:20" x14ac:dyDescent="0.3">
      <c r="A4093" t="s">
        <v>345</v>
      </c>
      <c r="B4093" t="s">
        <v>29</v>
      </c>
      <c r="C4093">
        <v>23</v>
      </c>
      <c r="D4093" t="s">
        <v>30</v>
      </c>
      <c r="E4093" t="s">
        <v>39</v>
      </c>
      <c r="F4093" t="s">
        <v>67</v>
      </c>
      <c r="G4093" t="s">
        <v>110</v>
      </c>
      <c r="H4093" t="s">
        <v>51</v>
      </c>
      <c r="I4093">
        <v>3</v>
      </c>
      <c r="J4093" t="s">
        <v>25</v>
      </c>
      <c r="K4093" s="1">
        <v>45895</v>
      </c>
      <c r="L4093"/>
      <c r="M4093">
        <v>0.17</v>
      </c>
      <c r="N4093">
        <v>42322</v>
      </c>
      <c r="O4093">
        <v>3</v>
      </c>
      <c r="P4093" t="s">
        <v>26</v>
      </c>
      <c r="Q4093">
        <v>4</v>
      </c>
      <c r="R4093">
        <v>7</v>
      </c>
      <c r="T4093" t="s">
        <v>26</v>
      </c>
    </row>
    <row r="4094" spans="1:20" x14ac:dyDescent="0.3">
      <c r="A4094" t="s">
        <v>1645</v>
      </c>
      <c r="B4094" t="s">
        <v>29</v>
      </c>
      <c r="C4094">
        <v>31</v>
      </c>
      <c r="D4094" t="s">
        <v>30</v>
      </c>
      <c r="E4094" t="s">
        <v>36</v>
      </c>
      <c r="F4094" t="s">
        <v>92</v>
      </c>
      <c r="G4094" t="s">
        <v>93</v>
      </c>
      <c r="H4094" t="s">
        <v>24</v>
      </c>
      <c r="I4094">
        <v>6.9</v>
      </c>
      <c r="J4094" t="s">
        <v>25</v>
      </c>
      <c r="K4094" s="1">
        <v>43872</v>
      </c>
      <c r="L4094" s="1">
        <v>43938</v>
      </c>
      <c r="M4094">
        <v>0.18</v>
      </c>
      <c r="N4094">
        <v>45199</v>
      </c>
      <c r="O4094">
        <v>2</v>
      </c>
      <c r="P4094" t="s">
        <v>26</v>
      </c>
      <c r="Q4094">
        <v>0</v>
      </c>
      <c r="R4094">
        <v>5</v>
      </c>
      <c r="T4094" t="s">
        <v>65</v>
      </c>
    </row>
    <row r="4095" spans="1:20" x14ac:dyDescent="0.3">
      <c r="A4095" t="s">
        <v>4226</v>
      </c>
      <c r="B4095" t="s">
        <v>29</v>
      </c>
      <c r="C4095">
        <v>29</v>
      </c>
      <c r="D4095" t="s">
        <v>30</v>
      </c>
      <c r="E4095" t="s">
        <v>21</v>
      </c>
      <c r="F4095" t="s">
        <v>32</v>
      </c>
      <c r="G4095" t="s">
        <v>171</v>
      </c>
      <c r="H4095" t="s">
        <v>75</v>
      </c>
      <c r="I4095">
        <v>8</v>
      </c>
      <c r="J4095" t="s">
        <v>85</v>
      </c>
      <c r="K4095" s="1">
        <v>44768</v>
      </c>
      <c r="L4095"/>
      <c r="M4095">
        <v>3.26</v>
      </c>
      <c r="N4095">
        <v>41791</v>
      </c>
      <c r="O4095">
        <v>4</v>
      </c>
      <c r="P4095" t="s">
        <v>26</v>
      </c>
      <c r="Q4095">
        <v>2</v>
      </c>
      <c r="R4095">
        <v>8</v>
      </c>
      <c r="S4095" t="s">
        <v>1359</v>
      </c>
      <c r="T4095" t="s">
        <v>26</v>
      </c>
    </row>
    <row r="4096" spans="1:20" x14ac:dyDescent="0.3">
      <c r="A4096" t="s">
        <v>4227</v>
      </c>
      <c r="B4096" t="s">
        <v>29</v>
      </c>
      <c r="C4096">
        <v>33</v>
      </c>
      <c r="D4096" t="s">
        <v>30</v>
      </c>
      <c r="E4096" t="s">
        <v>21</v>
      </c>
      <c r="F4096" t="s">
        <v>22</v>
      </c>
      <c r="G4096" t="s">
        <v>59</v>
      </c>
      <c r="H4096" t="s">
        <v>51</v>
      </c>
      <c r="I4096">
        <v>10</v>
      </c>
      <c r="J4096" t="s">
        <v>25</v>
      </c>
      <c r="K4096" s="1">
        <v>39693</v>
      </c>
      <c r="L4096"/>
      <c r="M4096">
        <v>17.149999999999999</v>
      </c>
      <c r="N4096">
        <v>62587</v>
      </c>
      <c r="O4096">
        <v>4</v>
      </c>
      <c r="P4096" t="s">
        <v>26</v>
      </c>
      <c r="Q4096">
        <v>2</v>
      </c>
      <c r="R4096">
        <v>6</v>
      </c>
      <c r="S4096" t="s">
        <v>434</v>
      </c>
      <c r="T4096" t="s">
        <v>26</v>
      </c>
    </row>
    <row r="4097" spans="1:20" x14ac:dyDescent="0.3">
      <c r="A4097" t="s">
        <v>4228</v>
      </c>
      <c r="B4097" t="s">
        <v>29</v>
      </c>
      <c r="C4097">
        <v>41</v>
      </c>
      <c r="D4097" t="s">
        <v>30</v>
      </c>
      <c r="E4097" t="s">
        <v>44</v>
      </c>
      <c r="F4097" t="s">
        <v>40</v>
      </c>
      <c r="G4097" t="s">
        <v>50</v>
      </c>
      <c r="H4097" t="s">
        <v>24</v>
      </c>
      <c r="I4097">
        <v>15.4</v>
      </c>
      <c r="J4097" t="s">
        <v>25</v>
      </c>
      <c r="K4097" s="1">
        <v>44773</v>
      </c>
      <c r="L4097" s="1">
        <v>45337</v>
      </c>
      <c r="M4097">
        <v>1.54</v>
      </c>
      <c r="N4097">
        <v>60966</v>
      </c>
      <c r="O4097">
        <v>2</v>
      </c>
      <c r="P4097" t="s">
        <v>26</v>
      </c>
      <c r="Q4097">
        <v>2</v>
      </c>
      <c r="R4097">
        <v>4</v>
      </c>
      <c r="S4097" t="s">
        <v>1439</v>
      </c>
      <c r="T4097" t="s">
        <v>65</v>
      </c>
    </row>
    <row r="4098" spans="1:20" x14ac:dyDescent="0.3">
      <c r="A4098" t="s">
        <v>4229</v>
      </c>
      <c r="B4098" t="s">
        <v>19</v>
      </c>
      <c r="C4098">
        <v>40</v>
      </c>
      <c r="D4098" t="s">
        <v>30</v>
      </c>
      <c r="E4098" t="s">
        <v>39</v>
      </c>
      <c r="F4098" t="s">
        <v>67</v>
      </c>
      <c r="G4098" t="s">
        <v>110</v>
      </c>
      <c r="H4098" t="s">
        <v>24</v>
      </c>
      <c r="I4098">
        <v>9.1</v>
      </c>
      <c r="J4098" t="s">
        <v>25</v>
      </c>
      <c r="K4098" s="1">
        <v>45050</v>
      </c>
      <c r="L4098"/>
      <c r="M4098">
        <v>2.4900000000000002</v>
      </c>
      <c r="N4098">
        <v>56660</v>
      </c>
      <c r="O4098">
        <v>4</v>
      </c>
      <c r="P4098" t="s">
        <v>26</v>
      </c>
      <c r="Q4098">
        <v>2</v>
      </c>
      <c r="R4098">
        <v>6</v>
      </c>
      <c r="S4098" t="s">
        <v>324</v>
      </c>
      <c r="T4098" t="s">
        <v>26</v>
      </c>
    </row>
    <row r="4099" spans="1:20" x14ac:dyDescent="0.3">
      <c r="A4099" t="s">
        <v>4230</v>
      </c>
      <c r="B4099" t="s">
        <v>29</v>
      </c>
      <c r="C4099">
        <v>27</v>
      </c>
      <c r="D4099" t="s">
        <v>179</v>
      </c>
      <c r="E4099" t="s">
        <v>44</v>
      </c>
      <c r="F4099" t="s">
        <v>45</v>
      </c>
      <c r="G4099" t="s">
        <v>46</v>
      </c>
      <c r="H4099" t="s">
        <v>24</v>
      </c>
      <c r="I4099">
        <v>2.2999999999999998</v>
      </c>
      <c r="J4099" t="s">
        <v>25</v>
      </c>
      <c r="K4099" s="1">
        <v>41290</v>
      </c>
      <c r="L4099"/>
      <c r="M4099">
        <v>12.78</v>
      </c>
      <c r="N4099">
        <v>39827</v>
      </c>
      <c r="O4099">
        <v>3</v>
      </c>
      <c r="P4099" t="s">
        <v>65</v>
      </c>
      <c r="Q4099">
        <v>3</v>
      </c>
      <c r="R4099">
        <v>5</v>
      </c>
      <c r="S4099" t="s">
        <v>160</v>
      </c>
      <c r="T4099" t="s">
        <v>26</v>
      </c>
    </row>
    <row r="4100" spans="1:20" x14ac:dyDescent="0.3">
      <c r="A4100" t="s">
        <v>4231</v>
      </c>
      <c r="B4100" t="s">
        <v>29</v>
      </c>
      <c r="C4100">
        <v>35</v>
      </c>
      <c r="D4100" t="s">
        <v>20</v>
      </c>
      <c r="E4100" t="s">
        <v>21</v>
      </c>
      <c r="F4100" t="s">
        <v>45</v>
      </c>
      <c r="G4100" t="s">
        <v>164</v>
      </c>
      <c r="H4100" t="s">
        <v>24</v>
      </c>
      <c r="I4100">
        <v>11.6</v>
      </c>
      <c r="J4100" t="s">
        <v>25</v>
      </c>
      <c r="K4100" s="1">
        <v>41503</v>
      </c>
      <c r="L4100"/>
      <c r="M4100">
        <v>12.2</v>
      </c>
      <c r="N4100">
        <v>59192</v>
      </c>
      <c r="O4100">
        <v>3</v>
      </c>
      <c r="P4100" t="s">
        <v>26</v>
      </c>
      <c r="Q4100">
        <v>1</v>
      </c>
      <c r="R4100">
        <v>9</v>
      </c>
      <c r="S4100" t="s">
        <v>248</v>
      </c>
      <c r="T4100" t="s">
        <v>26</v>
      </c>
    </row>
    <row r="4101" spans="1:20" x14ac:dyDescent="0.3">
      <c r="A4101" t="s">
        <v>4232</v>
      </c>
      <c r="B4101" t="s">
        <v>19</v>
      </c>
      <c r="C4101">
        <v>35</v>
      </c>
      <c r="D4101" t="s">
        <v>30</v>
      </c>
      <c r="E4101" t="s">
        <v>63</v>
      </c>
      <c r="F4101" t="s">
        <v>92</v>
      </c>
      <c r="G4101" t="s">
        <v>120</v>
      </c>
      <c r="H4101" t="s">
        <v>24</v>
      </c>
      <c r="I4101">
        <v>6.7</v>
      </c>
      <c r="J4101" t="s">
        <v>25</v>
      </c>
      <c r="K4101" s="1">
        <v>44620</v>
      </c>
      <c r="L4101"/>
      <c r="M4101">
        <v>3.66</v>
      </c>
      <c r="N4101">
        <v>46547</v>
      </c>
      <c r="O4101">
        <v>3</v>
      </c>
      <c r="P4101" t="s">
        <v>26</v>
      </c>
      <c r="Q4101">
        <v>3</v>
      </c>
      <c r="R4101">
        <v>7</v>
      </c>
      <c r="S4101" t="s">
        <v>903</v>
      </c>
      <c r="T4101" t="s">
        <v>26</v>
      </c>
    </row>
    <row r="4102" spans="1:20" x14ac:dyDescent="0.3">
      <c r="A4102" t="s">
        <v>486</v>
      </c>
      <c r="B4102" t="s">
        <v>19</v>
      </c>
      <c r="C4102">
        <v>34</v>
      </c>
      <c r="D4102" t="s">
        <v>30</v>
      </c>
      <c r="E4102" t="s">
        <v>31</v>
      </c>
      <c r="F4102" t="s">
        <v>92</v>
      </c>
      <c r="G4102" t="s">
        <v>120</v>
      </c>
      <c r="H4102" t="s">
        <v>51</v>
      </c>
      <c r="I4102">
        <v>5.5</v>
      </c>
      <c r="J4102" t="s">
        <v>25</v>
      </c>
      <c r="K4102" s="1">
        <v>43998</v>
      </c>
      <c r="L4102"/>
      <c r="M4102">
        <v>5.37</v>
      </c>
      <c r="N4102">
        <v>40932</v>
      </c>
      <c r="O4102">
        <v>4</v>
      </c>
      <c r="P4102" t="s">
        <v>26</v>
      </c>
      <c r="Q4102">
        <v>4</v>
      </c>
      <c r="R4102">
        <v>3</v>
      </c>
      <c r="T4102" t="s">
        <v>26</v>
      </c>
    </row>
    <row r="4103" spans="1:20" x14ac:dyDescent="0.3">
      <c r="A4103" t="s">
        <v>4233</v>
      </c>
      <c r="B4103" t="s">
        <v>19</v>
      </c>
      <c r="C4103">
        <v>21</v>
      </c>
      <c r="D4103" t="s">
        <v>30</v>
      </c>
      <c r="E4103" t="s">
        <v>63</v>
      </c>
      <c r="F4103" t="s">
        <v>82</v>
      </c>
      <c r="G4103" t="s">
        <v>284</v>
      </c>
      <c r="H4103" t="s">
        <v>24</v>
      </c>
      <c r="I4103">
        <v>0</v>
      </c>
      <c r="J4103" t="s">
        <v>25</v>
      </c>
      <c r="K4103" s="1">
        <v>44548</v>
      </c>
      <c r="L4103" s="1">
        <v>45206</v>
      </c>
      <c r="M4103">
        <v>1.8</v>
      </c>
      <c r="N4103">
        <v>33983</v>
      </c>
      <c r="O4103">
        <v>2</v>
      </c>
      <c r="P4103" t="s">
        <v>26</v>
      </c>
      <c r="Q4103">
        <v>3</v>
      </c>
      <c r="R4103">
        <v>5</v>
      </c>
      <c r="S4103" t="s">
        <v>663</v>
      </c>
      <c r="T4103" t="s">
        <v>65</v>
      </c>
    </row>
    <row r="4104" spans="1:20" x14ac:dyDescent="0.3">
      <c r="A4104" t="s">
        <v>189</v>
      </c>
      <c r="B4104" t="s">
        <v>29</v>
      </c>
      <c r="C4104">
        <v>29</v>
      </c>
      <c r="D4104" t="s">
        <v>30</v>
      </c>
      <c r="E4104" t="s">
        <v>53</v>
      </c>
      <c r="F4104" t="s">
        <v>22</v>
      </c>
      <c r="G4104" t="s">
        <v>59</v>
      </c>
      <c r="H4104" t="s">
        <v>51</v>
      </c>
      <c r="I4104">
        <v>3.2</v>
      </c>
      <c r="J4104" t="s">
        <v>25</v>
      </c>
      <c r="K4104" s="1">
        <v>39480</v>
      </c>
      <c r="L4104"/>
      <c r="M4104">
        <v>17.739999999999998</v>
      </c>
      <c r="N4104">
        <v>36446</v>
      </c>
      <c r="O4104">
        <v>2</v>
      </c>
      <c r="P4104" t="s">
        <v>26</v>
      </c>
      <c r="Q4104">
        <v>2</v>
      </c>
      <c r="R4104">
        <v>8</v>
      </c>
      <c r="T4104" t="s">
        <v>26</v>
      </c>
    </row>
    <row r="4105" spans="1:20" x14ac:dyDescent="0.3">
      <c r="A4105" t="s">
        <v>4234</v>
      </c>
      <c r="B4105" t="s">
        <v>29</v>
      </c>
      <c r="C4105">
        <v>23</v>
      </c>
      <c r="D4105" t="s">
        <v>30</v>
      </c>
      <c r="E4105" t="s">
        <v>63</v>
      </c>
      <c r="F4105" t="s">
        <v>22</v>
      </c>
      <c r="G4105" t="s">
        <v>74</v>
      </c>
      <c r="H4105" t="s">
        <v>24</v>
      </c>
      <c r="I4105">
        <v>2.7</v>
      </c>
      <c r="J4105" t="s">
        <v>25</v>
      </c>
      <c r="K4105" s="1">
        <v>42724</v>
      </c>
      <c r="L4105"/>
      <c r="M4105">
        <v>8.85</v>
      </c>
      <c r="N4105">
        <v>36847</v>
      </c>
      <c r="O4105">
        <v>3</v>
      </c>
      <c r="P4105" t="s">
        <v>26</v>
      </c>
      <c r="Q4105">
        <v>2</v>
      </c>
      <c r="R4105">
        <v>6</v>
      </c>
      <c r="S4105" t="s">
        <v>560</v>
      </c>
      <c r="T4105" t="s">
        <v>26</v>
      </c>
    </row>
    <row r="4106" spans="1:20" x14ac:dyDescent="0.3">
      <c r="A4106" t="s">
        <v>4235</v>
      </c>
      <c r="B4106" t="s">
        <v>19</v>
      </c>
      <c r="C4106">
        <v>40</v>
      </c>
      <c r="D4106" t="s">
        <v>30</v>
      </c>
      <c r="E4106" t="s">
        <v>36</v>
      </c>
      <c r="F4106" t="s">
        <v>22</v>
      </c>
      <c r="G4106" t="s">
        <v>74</v>
      </c>
      <c r="H4106" t="s">
        <v>24</v>
      </c>
      <c r="I4106">
        <v>14.3</v>
      </c>
      <c r="J4106" t="s">
        <v>25</v>
      </c>
      <c r="K4106" s="1">
        <v>40544</v>
      </c>
      <c r="L4106"/>
      <c r="M4106">
        <v>14.82</v>
      </c>
      <c r="N4106">
        <v>61923</v>
      </c>
      <c r="O4106">
        <v>3</v>
      </c>
      <c r="P4106" t="s">
        <v>26</v>
      </c>
      <c r="Q4106">
        <v>1</v>
      </c>
      <c r="R4106">
        <v>9</v>
      </c>
      <c r="S4106" t="s">
        <v>493</v>
      </c>
      <c r="T4106" t="s">
        <v>26</v>
      </c>
    </row>
    <row r="4107" spans="1:20" x14ac:dyDescent="0.3">
      <c r="A4107" t="s">
        <v>4236</v>
      </c>
      <c r="B4107" t="s">
        <v>19</v>
      </c>
      <c r="C4107">
        <v>39</v>
      </c>
      <c r="D4107" t="s">
        <v>20</v>
      </c>
      <c r="E4107" t="s">
        <v>31</v>
      </c>
      <c r="F4107" t="s">
        <v>32</v>
      </c>
      <c r="G4107" t="s">
        <v>33</v>
      </c>
      <c r="H4107" t="s">
        <v>51</v>
      </c>
      <c r="I4107">
        <v>9.4</v>
      </c>
      <c r="J4107" t="s">
        <v>25</v>
      </c>
      <c r="K4107" s="1">
        <v>44057</v>
      </c>
      <c r="L4107" s="1">
        <v>44741</v>
      </c>
      <c r="M4107">
        <v>1.87</v>
      </c>
      <c r="N4107">
        <v>48429</v>
      </c>
      <c r="O4107">
        <v>2</v>
      </c>
      <c r="P4107" t="s">
        <v>26</v>
      </c>
      <c r="Q4107">
        <v>2</v>
      </c>
      <c r="R4107">
        <v>4</v>
      </c>
      <c r="S4107" t="s">
        <v>694</v>
      </c>
      <c r="T4107" t="s">
        <v>65</v>
      </c>
    </row>
    <row r="4108" spans="1:20" x14ac:dyDescent="0.3">
      <c r="A4108" t="s">
        <v>4237</v>
      </c>
      <c r="B4108" t="s">
        <v>19</v>
      </c>
      <c r="C4108">
        <v>39</v>
      </c>
      <c r="D4108" t="s">
        <v>20</v>
      </c>
      <c r="E4108" t="s">
        <v>44</v>
      </c>
      <c r="F4108" t="s">
        <v>54</v>
      </c>
      <c r="G4108" t="s">
        <v>77</v>
      </c>
      <c r="H4108" t="s">
        <v>24</v>
      </c>
      <c r="I4108">
        <v>9.1999999999999993</v>
      </c>
      <c r="J4108" t="s">
        <v>25</v>
      </c>
      <c r="K4108" s="1">
        <v>43382</v>
      </c>
      <c r="L4108"/>
      <c r="M4108">
        <v>7.05</v>
      </c>
      <c r="N4108">
        <v>47285</v>
      </c>
      <c r="O4108">
        <v>4</v>
      </c>
      <c r="P4108" t="s">
        <v>26</v>
      </c>
      <c r="Q4108">
        <v>2</v>
      </c>
      <c r="R4108">
        <v>3</v>
      </c>
      <c r="S4108" t="s">
        <v>386</v>
      </c>
      <c r="T4108" t="s">
        <v>26</v>
      </c>
    </row>
    <row r="4109" spans="1:20" x14ac:dyDescent="0.3">
      <c r="A4109" t="s">
        <v>4238</v>
      </c>
      <c r="B4109" t="s">
        <v>29</v>
      </c>
      <c r="C4109">
        <v>31</v>
      </c>
      <c r="D4109" t="s">
        <v>30</v>
      </c>
      <c r="E4109" t="s">
        <v>63</v>
      </c>
      <c r="F4109" t="s">
        <v>32</v>
      </c>
      <c r="G4109" t="s">
        <v>171</v>
      </c>
      <c r="H4109" t="s">
        <v>51</v>
      </c>
      <c r="I4109">
        <v>9.6999999999999993</v>
      </c>
      <c r="J4109" t="s">
        <v>85</v>
      </c>
      <c r="K4109" s="1">
        <v>45812</v>
      </c>
      <c r="L4109"/>
      <c r="M4109">
        <v>0.4</v>
      </c>
      <c r="N4109">
        <v>40708</v>
      </c>
      <c r="O4109">
        <v>3</v>
      </c>
      <c r="P4109" t="s">
        <v>26</v>
      </c>
      <c r="Q4109">
        <v>1</v>
      </c>
      <c r="R4109">
        <v>7</v>
      </c>
      <c r="S4109" t="s">
        <v>1887</v>
      </c>
      <c r="T4109" t="s">
        <v>26</v>
      </c>
    </row>
    <row r="4110" spans="1:20" x14ac:dyDescent="0.3">
      <c r="A4110" t="s">
        <v>4239</v>
      </c>
      <c r="B4110" t="s">
        <v>19</v>
      </c>
      <c r="C4110">
        <v>38</v>
      </c>
      <c r="D4110" t="s">
        <v>20</v>
      </c>
      <c r="E4110" t="s">
        <v>39</v>
      </c>
      <c r="F4110" t="s">
        <v>82</v>
      </c>
      <c r="G4110" t="s">
        <v>83</v>
      </c>
      <c r="H4110" t="s">
        <v>51</v>
      </c>
      <c r="I4110">
        <v>11</v>
      </c>
      <c r="J4110" t="s">
        <v>25</v>
      </c>
      <c r="K4110" s="1">
        <v>43671</v>
      </c>
      <c r="L4110"/>
      <c r="M4110">
        <v>6.26</v>
      </c>
      <c r="N4110">
        <v>54640</v>
      </c>
      <c r="O4110">
        <v>2</v>
      </c>
      <c r="P4110" t="s">
        <v>26</v>
      </c>
      <c r="Q4110">
        <v>0</v>
      </c>
      <c r="R4110">
        <v>6</v>
      </c>
      <c r="S4110" t="s">
        <v>1999</v>
      </c>
      <c r="T4110" t="s">
        <v>26</v>
      </c>
    </row>
    <row r="4111" spans="1:20" x14ac:dyDescent="0.3">
      <c r="A4111" t="s">
        <v>4240</v>
      </c>
      <c r="B4111" t="s">
        <v>19</v>
      </c>
      <c r="C4111">
        <v>27</v>
      </c>
      <c r="D4111" t="s">
        <v>20</v>
      </c>
      <c r="E4111" t="s">
        <v>39</v>
      </c>
      <c r="F4111" t="s">
        <v>40</v>
      </c>
      <c r="G4111" t="s">
        <v>96</v>
      </c>
      <c r="H4111" t="s">
        <v>24</v>
      </c>
      <c r="I4111">
        <v>4.9000000000000004</v>
      </c>
      <c r="J4111" t="s">
        <v>25</v>
      </c>
      <c r="K4111" s="1">
        <v>45646</v>
      </c>
      <c r="L4111"/>
      <c r="M4111">
        <v>0.85</v>
      </c>
      <c r="N4111">
        <v>45258</v>
      </c>
      <c r="O4111">
        <v>4</v>
      </c>
      <c r="P4111" t="s">
        <v>26</v>
      </c>
      <c r="Q4111">
        <v>1</v>
      </c>
      <c r="R4111">
        <v>6</v>
      </c>
      <c r="S4111" t="s">
        <v>282</v>
      </c>
      <c r="T4111" t="s">
        <v>26</v>
      </c>
    </row>
    <row r="4112" spans="1:20" x14ac:dyDescent="0.3">
      <c r="A4112" t="s">
        <v>4241</v>
      </c>
      <c r="B4112" t="s">
        <v>19</v>
      </c>
      <c r="C4112">
        <v>46</v>
      </c>
      <c r="D4112" t="s">
        <v>30</v>
      </c>
      <c r="E4112" t="s">
        <v>44</v>
      </c>
      <c r="F4112" t="s">
        <v>40</v>
      </c>
      <c r="G4112" t="s">
        <v>41</v>
      </c>
      <c r="H4112" t="s">
        <v>47</v>
      </c>
      <c r="I4112">
        <v>14.2</v>
      </c>
      <c r="J4112" t="s">
        <v>25</v>
      </c>
      <c r="K4112" s="1">
        <v>39699</v>
      </c>
      <c r="L4112"/>
      <c r="M4112">
        <v>17.14</v>
      </c>
      <c r="N4112">
        <v>61119</v>
      </c>
      <c r="O4112">
        <v>3</v>
      </c>
      <c r="P4112" t="s">
        <v>26</v>
      </c>
      <c r="Q4112">
        <v>0</v>
      </c>
      <c r="R4112">
        <v>7</v>
      </c>
      <c r="S4112" t="s">
        <v>948</v>
      </c>
      <c r="T4112" t="s">
        <v>26</v>
      </c>
    </row>
    <row r="4113" spans="1:20" x14ac:dyDescent="0.3">
      <c r="A4113" t="s">
        <v>4242</v>
      </c>
      <c r="B4113" t="s">
        <v>29</v>
      </c>
      <c r="C4113">
        <v>31</v>
      </c>
      <c r="D4113" t="s">
        <v>30</v>
      </c>
      <c r="E4113" t="s">
        <v>63</v>
      </c>
      <c r="F4113" t="s">
        <v>32</v>
      </c>
      <c r="G4113" t="s">
        <v>171</v>
      </c>
      <c r="H4113" t="s">
        <v>51</v>
      </c>
      <c r="I4113">
        <v>4.7</v>
      </c>
      <c r="J4113" t="s">
        <v>25</v>
      </c>
      <c r="K4113" s="1">
        <v>43829</v>
      </c>
      <c r="L4113"/>
      <c r="M4113">
        <v>5.83</v>
      </c>
      <c r="N4113">
        <v>37002</v>
      </c>
      <c r="O4113">
        <v>3</v>
      </c>
      <c r="P4113" t="s">
        <v>26</v>
      </c>
      <c r="Q4113">
        <v>4</v>
      </c>
      <c r="R4113">
        <v>8</v>
      </c>
      <c r="S4113" t="s">
        <v>521</v>
      </c>
      <c r="T4113" t="s">
        <v>26</v>
      </c>
    </row>
    <row r="4114" spans="1:20" x14ac:dyDescent="0.3">
      <c r="A4114" t="s">
        <v>4243</v>
      </c>
      <c r="B4114" t="s">
        <v>29</v>
      </c>
      <c r="C4114">
        <v>31</v>
      </c>
      <c r="D4114" t="s">
        <v>20</v>
      </c>
      <c r="E4114" t="s">
        <v>53</v>
      </c>
      <c r="F4114" t="s">
        <v>82</v>
      </c>
      <c r="G4114" t="s">
        <v>284</v>
      </c>
      <c r="H4114" t="s">
        <v>51</v>
      </c>
      <c r="I4114">
        <v>6.5</v>
      </c>
      <c r="J4114" t="s">
        <v>25</v>
      </c>
      <c r="K4114" s="1">
        <v>43958</v>
      </c>
      <c r="L4114" s="1">
        <v>45942</v>
      </c>
      <c r="M4114">
        <v>5.43</v>
      </c>
      <c r="N4114">
        <v>36319</v>
      </c>
      <c r="O4114">
        <v>4</v>
      </c>
      <c r="P4114" t="s">
        <v>26</v>
      </c>
      <c r="Q4114">
        <v>4</v>
      </c>
      <c r="R4114">
        <v>11</v>
      </c>
      <c r="S4114" t="s">
        <v>1415</v>
      </c>
      <c r="T4114" t="s">
        <v>65</v>
      </c>
    </row>
    <row r="4115" spans="1:20" x14ac:dyDescent="0.3">
      <c r="A4115" t="s">
        <v>4244</v>
      </c>
      <c r="B4115" t="s">
        <v>29</v>
      </c>
      <c r="C4115">
        <v>30</v>
      </c>
      <c r="D4115" t="s">
        <v>30</v>
      </c>
      <c r="E4115" t="s">
        <v>63</v>
      </c>
      <c r="F4115" t="s">
        <v>22</v>
      </c>
      <c r="G4115" t="s">
        <v>23</v>
      </c>
      <c r="H4115" t="s">
        <v>51</v>
      </c>
      <c r="I4115">
        <v>5.5</v>
      </c>
      <c r="J4115" t="s">
        <v>25</v>
      </c>
      <c r="K4115" s="1">
        <v>41248</v>
      </c>
      <c r="L4115"/>
      <c r="M4115">
        <v>12.9</v>
      </c>
      <c r="N4115">
        <v>39862</v>
      </c>
      <c r="O4115">
        <v>3</v>
      </c>
      <c r="P4115" t="s">
        <v>26</v>
      </c>
      <c r="Q4115">
        <v>1</v>
      </c>
      <c r="R4115">
        <v>5</v>
      </c>
      <c r="S4115" t="s">
        <v>950</v>
      </c>
      <c r="T4115" t="s">
        <v>26</v>
      </c>
    </row>
    <row r="4116" spans="1:20" x14ac:dyDescent="0.3">
      <c r="A4116" t="s">
        <v>4245</v>
      </c>
      <c r="B4116" t="s">
        <v>19</v>
      </c>
      <c r="C4116">
        <v>36</v>
      </c>
      <c r="D4116" t="s">
        <v>20</v>
      </c>
      <c r="E4116" t="s">
        <v>44</v>
      </c>
      <c r="F4116" t="s">
        <v>45</v>
      </c>
      <c r="G4116" t="s">
        <v>98</v>
      </c>
      <c r="H4116" t="s">
        <v>24</v>
      </c>
      <c r="I4116">
        <v>8.1</v>
      </c>
      <c r="J4116" t="s">
        <v>25</v>
      </c>
      <c r="K4116" s="1">
        <v>42522</v>
      </c>
      <c r="L4116"/>
      <c r="M4116">
        <v>9.41</v>
      </c>
      <c r="N4116">
        <v>44538</v>
      </c>
      <c r="O4116">
        <v>3</v>
      </c>
      <c r="P4116" t="s">
        <v>26</v>
      </c>
      <c r="Q4116">
        <v>2</v>
      </c>
      <c r="R4116">
        <v>3</v>
      </c>
      <c r="S4116" t="s">
        <v>357</v>
      </c>
      <c r="T4116" t="s">
        <v>26</v>
      </c>
    </row>
    <row r="4117" spans="1:20" x14ac:dyDescent="0.3">
      <c r="A4117" t="s">
        <v>336</v>
      </c>
      <c r="B4117" t="s">
        <v>29</v>
      </c>
      <c r="C4117">
        <v>27</v>
      </c>
      <c r="D4117" t="s">
        <v>30</v>
      </c>
      <c r="E4117" t="s">
        <v>31</v>
      </c>
      <c r="F4117" t="s">
        <v>92</v>
      </c>
      <c r="G4117" t="s">
        <v>93</v>
      </c>
      <c r="H4117" t="s">
        <v>24</v>
      </c>
      <c r="I4117">
        <v>4.0999999999999996</v>
      </c>
      <c r="J4117" t="s">
        <v>25</v>
      </c>
      <c r="K4117" s="1">
        <v>42118</v>
      </c>
      <c r="L4117"/>
      <c r="M4117">
        <v>10.51</v>
      </c>
      <c r="N4117">
        <v>43415</v>
      </c>
      <c r="O4117">
        <v>3</v>
      </c>
      <c r="P4117" t="s">
        <v>26</v>
      </c>
      <c r="Q4117">
        <v>2</v>
      </c>
      <c r="R4117">
        <v>10</v>
      </c>
      <c r="T4117" t="s">
        <v>26</v>
      </c>
    </row>
    <row r="4118" spans="1:20" x14ac:dyDescent="0.3">
      <c r="A4118" t="s">
        <v>4246</v>
      </c>
      <c r="B4118" t="s">
        <v>19</v>
      </c>
      <c r="C4118">
        <v>28</v>
      </c>
      <c r="D4118" t="s">
        <v>30</v>
      </c>
      <c r="E4118" t="s">
        <v>58</v>
      </c>
      <c r="F4118" t="s">
        <v>45</v>
      </c>
      <c r="G4118" t="s">
        <v>164</v>
      </c>
      <c r="H4118" t="s">
        <v>51</v>
      </c>
      <c r="I4118">
        <v>8</v>
      </c>
      <c r="J4118" t="s">
        <v>25</v>
      </c>
      <c r="K4118" s="1">
        <v>42651</v>
      </c>
      <c r="L4118"/>
      <c r="M4118">
        <v>9.0500000000000007</v>
      </c>
      <c r="N4118">
        <v>54009</v>
      </c>
      <c r="O4118">
        <v>5</v>
      </c>
      <c r="P4118" t="s">
        <v>26</v>
      </c>
      <c r="Q4118">
        <v>3</v>
      </c>
      <c r="R4118">
        <v>6</v>
      </c>
      <c r="S4118" t="s">
        <v>1050</v>
      </c>
      <c r="T4118" t="s">
        <v>26</v>
      </c>
    </row>
    <row r="4119" spans="1:20" x14ac:dyDescent="0.3">
      <c r="A4119" t="s">
        <v>4247</v>
      </c>
      <c r="B4119" t="s">
        <v>19</v>
      </c>
      <c r="C4119">
        <v>35</v>
      </c>
      <c r="D4119" t="s">
        <v>30</v>
      </c>
      <c r="E4119" t="s">
        <v>31</v>
      </c>
      <c r="F4119" t="s">
        <v>45</v>
      </c>
      <c r="G4119" t="s">
        <v>98</v>
      </c>
      <c r="H4119" t="s">
        <v>84</v>
      </c>
      <c r="I4119">
        <v>8.5</v>
      </c>
      <c r="J4119" t="s">
        <v>25</v>
      </c>
      <c r="K4119" s="1">
        <v>42247</v>
      </c>
      <c r="L4119" s="1">
        <v>43415</v>
      </c>
      <c r="M4119">
        <v>3.2</v>
      </c>
      <c r="N4119">
        <v>39730</v>
      </c>
      <c r="O4119">
        <v>2</v>
      </c>
      <c r="P4119" t="s">
        <v>26</v>
      </c>
      <c r="Q4119">
        <v>2</v>
      </c>
      <c r="R4119">
        <v>6</v>
      </c>
      <c r="S4119" t="s">
        <v>372</v>
      </c>
      <c r="T4119" t="s">
        <v>65</v>
      </c>
    </row>
    <row r="4120" spans="1:20" x14ac:dyDescent="0.3">
      <c r="A4120" t="s">
        <v>4248</v>
      </c>
      <c r="B4120" t="s">
        <v>19</v>
      </c>
      <c r="C4120">
        <v>28</v>
      </c>
      <c r="D4120" t="s">
        <v>30</v>
      </c>
      <c r="E4120" t="s">
        <v>39</v>
      </c>
      <c r="F4120" t="s">
        <v>32</v>
      </c>
      <c r="G4120" t="s">
        <v>171</v>
      </c>
      <c r="H4120" t="s">
        <v>24</v>
      </c>
      <c r="I4120">
        <v>4.4000000000000004</v>
      </c>
      <c r="J4120" t="s">
        <v>25</v>
      </c>
      <c r="K4120" s="1">
        <v>43820</v>
      </c>
      <c r="L4120"/>
      <c r="M4120">
        <v>5.85</v>
      </c>
      <c r="N4120">
        <v>39201</v>
      </c>
      <c r="O4120">
        <v>2</v>
      </c>
      <c r="P4120" t="s">
        <v>26</v>
      </c>
      <c r="Q4120">
        <v>2</v>
      </c>
      <c r="R4120">
        <v>6</v>
      </c>
      <c r="S4120" t="s">
        <v>2633</v>
      </c>
      <c r="T4120" t="s">
        <v>26</v>
      </c>
    </row>
    <row r="4121" spans="1:20" x14ac:dyDescent="0.3">
      <c r="A4121" t="s">
        <v>4249</v>
      </c>
      <c r="B4121" t="s">
        <v>19</v>
      </c>
      <c r="C4121">
        <v>26</v>
      </c>
      <c r="D4121" t="s">
        <v>20</v>
      </c>
      <c r="E4121" t="s">
        <v>36</v>
      </c>
      <c r="F4121" t="s">
        <v>22</v>
      </c>
      <c r="G4121" t="s">
        <v>23</v>
      </c>
      <c r="H4121" t="s">
        <v>24</v>
      </c>
      <c r="I4121">
        <v>3.2</v>
      </c>
      <c r="J4121" t="s">
        <v>85</v>
      </c>
      <c r="K4121" s="1">
        <v>42908</v>
      </c>
      <c r="L4121"/>
      <c r="M4121">
        <v>8.35</v>
      </c>
      <c r="N4121">
        <v>36350</v>
      </c>
      <c r="O4121">
        <v>3</v>
      </c>
      <c r="P4121" t="s">
        <v>26</v>
      </c>
      <c r="Q4121">
        <v>1</v>
      </c>
      <c r="R4121">
        <v>4</v>
      </c>
      <c r="S4121" t="s">
        <v>289</v>
      </c>
      <c r="T4121" t="s">
        <v>26</v>
      </c>
    </row>
    <row r="4122" spans="1:20" x14ac:dyDescent="0.3">
      <c r="A4122" t="s">
        <v>1847</v>
      </c>
      <c r="B4122" t="s">
        <v>29</v>
      </c>
      <c r="C4122">
        <v>36</v>
      </c>
      <c r="D4122" t="s">
        <v>20</v>
      </c>
      <c r="E4122" t="s">
        <v>31</v>
      </c>
      <c r="F4122" t="s">
        <v>32</v>
      </c>
      <c r="G4122" t="s">
        <v>33</v>
      </c>
      <c r="H4122" t="s">
        <v>75</v>
      </c>
      <c r="I4122">
        <v>13</v>
      </c>
      <c r="J4122" t="s">
        <v>25</v>
      </c>
      <c r="K4122" s="1">
        <v>43672</v>
      </c>
      <c r="L4122"/>
      <c r="M4122">
        <v>6.26</v>
      </c>
      <c r="N4122">
        <v>49171</v>
      </c>
      <c r="O4122">
        <v>2</v>
      </c>
      <c r="P4122" t="s">
        <v>26</v>
      </c>
      <c r="Q4122">
        <v>3</v>
      </c>
      <c r="R4122">
        <v>5</v>
      </c>
      <c r="T4122" t="s">
        <v>26</v>
      </c>
    </row>
    <row r="4123" spans="1:20" x14ac:dyDescent="0.3">
      <c r="A4123" t="s">
        <v>4250</v>
      </c>
      <c r="B4123" t="s">
        <v>29</v>
      </c>
      <c r="C4123">
        <v>33</v>
      </c>
      <c r="D4123" t="s">
        <v>20</v>
      </c>
      <c r="E4123" t="s">
        <v>21</v>
      </c>
      <c r="F4123" t="s">
        <v>82</v>
      </c>
      <c r="G4123" t="s">
        <v>284</v>
      </c>
      <c r="H4123" t="s">
        <v>84</v>
      </c>
      <c r="I4123">
        <v>7.9</v>
      </c>
      <c r="J4123" t="s">
        <v>25</v>
      </c>
      <c r="K4123" s="1">
        <v>43272</v>
      </c>
      <c r="L4123"/>
      <c r="M4123">
        <v>7.35</v>
      </c>
      <c r="N4123">
        <v>45727</v>
      </c>
      <c r="O4123">
        <v>4</v>
      </c>
      <c r="P4123" t="s">
        <v>26</v>
      </c>
      <c r="Q4123">
        <v>0</v>
      </c>
      <c r="R4123">
        <v>6</v>
      </c>
      <c r="S4123" t="s">
        <v>1243</v>
      </c>
      <c r="T4123" t="s">
        <v>26</v>
      </c>
    </row>
    <row r="4124" spans="1:20" x14ac:dyDescent="0.3">
      <c r="A4124" t="s">
        <v>4251</v>
      </c>
      <c r="B4124" t="s">
        <v>29</v>
      </c>
      <c r="C4124">
        <v>33</v>
      </c>
      <c r="D4124" t="s">
        <v>30</v>
      </c>
      <c r="E4124" t="s">
        <v>31</v>
      </c>
      <c r="F4124" t="s">
        <v>82</v>
      </c>
      <c r="G4124" t="s">
        <v>107</v>
      </c>
      <c r="H4124" t="s">
        <v>47</v>
      </c>
      <c r="I4124">
        <v>13</v>
      </c>
      <c r="J4124" t="s">
        <v>25</v>
      </c>
      <c r="K4124" s="1">
        <v>42071</v>
      </c>
      <c r="L4124"/>
      <c r="M4124">
        <v>10.64</v>
      </c>
      <c r="N4124">
        <v>49914</v>
      </c>
      <c r="O4124">
        <v>2</v>
      </c>
      <c r="P4124" t="s">
        <v>26</v>
      </c>
      <c r="Q4124">
        <v>2</v>
      </c>
      <c r="R4124">
        <v>2</v>
      </c>
      <c r="S4124" t="s">
        <v>311</v>
      </c>
      <c r="T4124" t="s">
        <v>26</v>
      </c>
    </row>
    <row r="4125" spans="1:20" x14ac:dyDescent="0.3">
      <c r="A4125" t="s">
        <v>4252</v>
      </c>
      <c r="B4125" t="s">
        <v>29</v>
      </c>
      <c r="C4125">
        <v>35</v>
      </c>
      <c r="D4125" t="s">
        <v>20</v>
      </c>
      <c r="E4125" t="s">
        <v>44</v>
      </c>
      <c r="F4125" t="s">
        <v>54</v>
      </c>
      <c r="G4125" t="s">
        <v>55</v>
      </c>
      <c r="H4125" t="s">
        <v>51</v>
      </c>
      <c r="I4125">
        <v>11.4</v>
      </c>
      <c r="J4125" t="s">
        <v>25</v>
      </c>
      <c r="K4125" s="1">
        <v>42740</v>
      </c>
      <c r="L4125"/>
      <c r="M4125">
        <v>8.81</v>
      </c>
      <c r="N4125">
        <v>53729</v>
      </c>
      <c r="O4125">
        <v>3</v>
      </c>
      <c r="P4125" t="s">
        <v>26</v>
      </c>
      <c r="Q4125">
        <v>1</v>
      </c>
      <c r="R4125">
        <v>5</v>
      </c>
      <c r="S4125" t="s">
        <v>210</v>
      </c>
      <c r="T4125" t="s">
        <v>26</v>
      </c>
    </row>
    <row r="4126" spans="1:20" x14ac:dyDescent="0.3">
      <c r="A4126" t="s">
        <v>4253</v>
      </c>
      <c r="B4126" t="s">
        <v>19</v>
      </c>
      <c r="C4126">
        <v>46</v>
      </c>
      <c r="D4126" t="s">
        <v>30</v>
      </c>
      <c r="E4126" t="s">
        <v>21</v>
      </c>
      <c r="F4126" t="s">
        <v>40</v>
      </c>
      <c r="G4126" t="s">
        <v>50</v>
      </c>
      <c r="H4126" t="s">
        <v>84</v>
      </c>
      <c r="I4126">
        <v>26</v>
      </c>
      <c r="J4126" t="s">
        <v>25</v>
      </c>
      <c r="K4126" s="1">
        <v>42052</v>
      </c>
      <c r="L4126"/>
      <c r="M4126">
        <v>10.69</v>
      </c>
      <c r="N4126">
        <v>84819</v>
      </c>
      <c r="O4126">
        <v>3</v>
      </c>
      <c r="P4126" t="s">
        <v>26</v>
      </c>
      <c r="Q4126">
        <v>1</v>
      </c>
      <c r="R4126">
        <v>5</v>
      </c>
      <c r="S4126" t="s">
        <v>42</v>
      </c>
      <c r="T4126" t="s">
        <v>26</v>
      </c>
    </row>
    <row r="4127" spans="1:20" x14ac:dyDescent="0.3">
      <c r="A4127" t="s">
        <v>4254</v>
      </c>
      <c r="B4127" t="s">
        <v>29</v>
      </c>
      <c r="C4127">
        <v>21</v>
      </c>
      <c r="D4127" t="s">
        <v>30</v>
      </c>
      <c r="E4127" t="s">
        <v>31</v>
      </c>
      <c r="F4127" t="s">
        <v>32</v>
      </c>
      <c r="G4127" t="s">
        <v>171</v>
      </c>
      <c r="H4127" t="s">
        <v>24</v>
      </c>
      <c r="I4127">
        <v>0.1</v>
      </c>
      <c r="J4127" t="s">
        <v>25</v>
      </c>
      <c r="K4127" s="1">
        <v>44857</v>
      </c>
      <c r="L4127"/>
      <c r="M4127">
        <v>3.01</v>
      </c>
      <c r="N4127">
        <v>31772</v>
      </c>
      <c r="O4127">
        <v>5</v>
      </c>
      <c r="P4127" t="s">
        <v>26</v>
      </c>
      <c r="Q4127">
        <v>1</v>
      </c>
      <c r="R4127">
        <v>8</v>
      </c>
      <c r="S4127" t="s">
        <v>2817</v>
      </c>
      <c r="T4127" t="s">
        <v>26</v>
      </c>
    </row>
    <row r="4128" spans="1:20" x14ac:dyDescent="0.3">
      <c r="A4128" t="s">
        <v>4255</v>
      </c>
      <c r="B4128" t="s">
        <v>19</v>
      </c>
      <c r="C4128">
        <v>27</v>
      </c>
      <c r="D4128" t="s">
        <v>30</v>
      </c>
      <c r="E4128" t="s">
        <v>21</v>
      </c>
      <c r="F4128" t="s">
        <v>54</v>
      </c>
      <c r="G4128" t="s">
        <v>77</v>
      </c>
      <c r="H4128" t="s">
        <v>24</v>
      </c>
      <c r="I4128">
        <v>1.2</v>
      </c>
      <c r="J4128" t="s">
        <v>25</v>
      </c>
      <c r="K4128" s="1">
        <v>44823</v>
      </c>
      <c r="L4128"/>
      <c r="M4128">
        <v>3.11</v>
      </c>
      <c r="N4128">
        <v>39797</v>
      </c>
      <c r="O4128">
        <v>4</v>
      </c>
      <c r="P4128" t="s">
        <v>26</v>
      </c>
      <c r="Q4128">
        <v>1</v>
      </c>
      <c r="R4128">
        <v>7</v>
      </c>
      <c r="S4128" t="s">
        <v>260</v>
      </c>
      <c r="T4128" t="s">
        <v>26</v>
      </c>
    </row>
    <row r="4129" spans="1:20" x14ac:dyDescent="0.3">
      <c r="A4129" t="s">
        <v>4256</v>
      </c>
      <c r="B4129" t="s">
        <v>19</v>
      </c>
      <c r="C4129">
        <v>27</v>
      </c>
      <c r="D4129" t="s">
        <v>30</v>
      </c>
      <c r="E4129" t="s">
        <v>31</v>
      </c>
      <c r="F4129" t="s">
        <v>82</v>
      </c>
      <c r="G4129" t="s">
        <v>107</v>
      </c>
      <c r="H4129" t="s">
        <v>24</v>
      </c>
      <c r="I4129">
        <v>1.2</v>
      </c>
      <c r="J4129" t="s">
        <v>25</v>
      </c>
      <c r="K4129" s="1">
        <v>44178</v>
      </c>
      <c r="L4129"/>
      <c r="M4129">
        <v>4.87</v>
      </c>
      <c r="N4129">
        <v>26938</v>
      </c>
      <c r="O4129">
        <v>2</v>
      </c>
      <c r="P4129" t="s">
        <v>65</v>
      </c>
      <c r="Q4129">
        <v>4</v>
      </c>
      <c r="R4129">
        <v>8</v>
      </c>
      <c r="S4129" t="s">
        <v>738</v>
      </c>
      <c r="T4129" t="s">
        <v>26</v>
      </c>
    </row>
    <row r="4130" spans="1:20" x14ac:dyDescent="0.3">
      <c r="A4130" t="s">
        <v>4257</v>
      </c>
      <c r="B4130" t="s">
        <v>19</v>
      </c>
      <c r="C4130">
        <v>25</v>
      </c>
      <c r="D4130" t="s">
        <v>20</v>
      </c>
      <c r="E4130" t="s">
        <v>31</v>
      </c>
      <c r="F4130" t="s">
        <v>54</v>
      </c>
      <c r="G4130" t="s">
        <v>139</v>
      </c>
      <c r="H4130" t="s">
        <v>24</v>
      </c>
      <c r="I4130">
        <v>4.2</v>
      </c>
      <c r="J4130" t="s">
        <v>25</v>
      </c>
      <c r="K4130" s="1">
        <v>45768</v>
      </c>
      <c r="L4130"/>
      <c r="M4130">
        <v>0.52</v>
      </c>
      <c r="N4130">
        <v>34813</v>
      </c>
      <c r="O4130">
        <v>3</v>
      </c>
      <c r="P4130" t="s">
        <v>26</v>
      </c>
      <c r="Q4130">
        <v>0</v>
      </c>
      <c r="R4130">
        <v>7</v>
      </c>
      <c r="S4130" t="s">
        <v>210</v>
      </c>
      <c r="T4130" t="s">
        <v>26</v>
      </c>
    </row>
    <row r="4131" spans="1:20" x14ac:dyDescent="0.3">
      <c r="A4131" t="s">
        <v>4258</v>
      </c>
      <c r="B4131" t="s">
        <v>19</v>
      </c>
      <c r="C4131">
        <v>35</v>
      </c>
      <c r="D4131" t="s">
        <v>30</v>
      </c>
      <c r="E4131" t="s">
        <v>58</v>
      </c>
      <c r="F4131" t="s">
        <v>67</v>
      </c>
      <c r="G4131" t="s">
        <v>68</v>
      </c>
      <c r="H4131" t="s">
        <v>51</v>
      </c>
      <c r="I4131">
        <v>8.5</v>
      </c>
      <c r="J4131" t="s">
        <v>25</v>
      </c>
      <c r="K4131" s="1">
        <v>44631</v>
      </c>
      <c r="L4131"/>
      <c r="M4131">
        <v>3.63</v>
      </c>
      <c r="N4131">
        <v>56158</v>
      </c>
      <c r="O4131">
        <v>3</v>
      </c>
      <c r="P4131" t="s">
        <v>26</v>
      </c>
      <c r="Q4131">
        <v>1</v>
      </c>
      <c r="R4131">
        <v>5</v>
      </c>
      <c r="S4131" t="s">
        <v>324</v>
      </c>
      <c r="T4131" t="s">
        <v>26</v>
      </c>
    </row>
    <row r="4132" spans="1:20" x14ac:dyDescent="0.3">
      <c r="A4132" t="s">
        <v>4259</v>
      </c>
      <c r="B4132" t="s">
        <v>19</v>
      </c>
      <c r="C4132">
        <v>30</v>
      </c>
      <c r="D4132" t="s">
        <v>20</v>
      </c>
      <c r="E4132" t="s">
        <v>21</v>
      </c>
      <c r="F4132" t="s">
        <v>32</v>
      </c>
      <c r="G4132" t="s">
        <v>33</v>
      </c>
      <c r="H4132" t="s">
        <v>24</v>
      </c>
      <c r="I4132">
        <v>4</v>
      </c>
      <c r="J4132" t="s">
        <v>85</v>
      </c>
      <c r="K4132" s="1">
        <v>41985</v>
      </c>
      <c r="L4132"/>
      <c r="M4132">
        <v>10.88</v>
      </c>
      <c r="N4132">
        <v>38619</v>
      </c>
      <c r="O4132">
        <v>4</v>
      </c>
      <c r="P4132" t="s">
        <v>26</v>
      </c>
      <c r="Q4132">
        <v>0</v>
      </c>
      <c r="R4132">
        <v>4</v>
      </c>
      <c r="S4132" t="s">
        <v>1757</v>
      </c>
      <c r="T4132" t="s">
        <v>26</v>
      </c>
    </row>
    <row r="4133" spans="1:20" x14ac:dyDescent="0.3">
      <c r="A4133" t="s">
        <v>837</v>
      </c>
      <c r="B4133" t="s">
        <v>29</v>
      </c>
      <c r="C4133">
        <v>37</v>
      </c>
      <c r="D4133" t="s">
        <v>30</v>
      </c>
      <c r="E4133" t="s">
        <v>53</v>
      </c>
      <c r="F4133" t="s">
        <v>82</v>
      </c>
      <c r="G4133" t="s">
        <v>83</v>
      </c>
      <c r="H4133" t="s">
        <v>24</v>
      </c>
      <c r="I4133">
        <v>7.4</v>
      </c>
      <c r="J4133" t="s">
        <v>85</v>
      </c>
      <c r="K4133" s="1">
        <v>44929</v>
      </c>
      <c r="L4133"/>
      <c r="M4133">
        <v>2.82</v>
      </c>
      <c r="N4133">
        <v>45250</v>
      </c>
      <c r="O4133">
        <v>4</v>
      </c>
      <c r="P4133" t="s">
        <v>26</v>
      </c>
      <c r="Q4133">
        <v>0</v>
      </c>
      <c r="R4133">
        <v>15</v>
      </c>
      <c r="T4133" t="s">
        <v>26</v>
      </c>
    </row>
    <row r="4134" spans="1:20" x14ac:dyDescent="0.3">
      <c r="A4134" t="s">
        <v>4260</v>
      </c>
      <c r="B4134" t="s">
        <v>29</v>
      </c>
      <c r="C4134">
        <v>33</v>
      </c>
      <c r="D4134" t="s">
        <v>20</v>
      </c>
      <c r="E4134" t="s">
        <v>36</v>
      </c>
      <c r="F4134" t="s">
        <v>40</v>
      </c>
      <c r="G4134" t="s">
        <v>96</v>
      </c>
      <c r="H4134" t="s">
        <v>24</v>
      </c>
      <c r="I4134">
        <v>2.4</v>
      </c>
      <c r="J4134" t="s">
        <v>25</v>
      </c>
      <c r="K4134" s="1">
        <v>41123</v>
      </c>
      <c r="L4134"/>
      <c r="M4134">
        <v>13.24</v>
      </c>
      <c r="N4134">
        <v>43689</v>
      </c>
      <c r="O4134">
        <v>1</v>
      </c>
      <c r="P4134" t="s">
        <v>26</v>
      </c>
      <c r="Q4134">
        <v>1</v>
      </c>
      <c r="R4134">
        <v>6</v>
      </c>
      <c r="S4134" t="s">
        <v>420</v>
      </c>
      <c r="T4134" t="s">
        <v>26</v>
      </c>
    </row>
    <row r="4135" spans="1:20" x14ac:dyDescent="0.3">
      <c r="A4135" t="s">
        <v>48</v>
      </c>
      <c r="B4135" t="s">
        <v>29</v>
      </c>
      <c r="C4135">
        <v>21</v>
      </c>
      <c r="D4135" t="s">
        <v>20</v>
      </c>
      <c r="E4135" t="s">
        <v>36</v>
      </c>
      <c r="F4135" t="s">
        <v>45</v>
      </c>
      <c r="G4135" t="s">
        <v>46</v>
      </c>
      <c r="H4135" t="s">
        <v>24</v>
      </c>
      <c r="I4135">
        <v>1</v>
      </c>
      <c r="J4135" t="s">
        <v>25</v>
      </c>
      <c r="K4135" s="1">
        <v>42300</v>
      </c>
      <c r="L4135"/>
      <c r="M4135">
        <v>10.02</v>
      </c>
      <c r="N4135">
        <v>36063</v>
      </c>
      <c r="O4135">
        <v>3</v>
      </c>
      <c r="P4135" t="s">
        <v>26</v>
      </c>
      <c r="Q4135">
        <v>0</v>
      </c>
      <c r="R4135">
        <v>7</v>
      </c>
      <c r="T4135" t="s">
        <v>26</v>
      </c>
    </row>
    <row r="4136" spans="1:20" x14ac:dyDescent="0.3">
      <c r="A4136" t="s">
        <v>4261</v>
      </c>
      <c r="B4136" t="s">
        <v>29</v>
      </c>
      <c r="C4136">
        <v>34</v>
      </c>
      <c r="D4136" t="s">
        <v>30</v>
      </c>
      <c r="E4136" t="s">
        <v>21</v>
      </c>
      <c r="F4136" t="s">
        <v>54</v>
      </c>
      <c r="G4136" t="s">
        <v>77</v>
      </c>
      <c r="H4136" t="s">
        <v>24</v>
      </c>
      <c r="I4136">
        <v>7.5</v>
      </c>
      <c r="J4136" t="s">
        <v>25</v>
      </c>
      <c r="K4136" s="1">
        <v>42847</v>
      </c>
      <c r="L4136" s="1">
        <v>43138</v>
      </c>
      <c r="M4136">
        <v>0.8</v>
      </c>
      <c r="N4136">
        <v>48036</v>
      </c>
      <c r="O4136">
        <v>2</v>
      </c>
      <c r="P4136" t="s">
        <v>26</v>
      </c>
      <c r="Q4136">
        <v>1</v>
      </c>
      <c r="R4136">
        <v>8</v>
      </c>
      <c r="S4136" t="s">
        <v>267</v>
      </c>
      <c r="T4136" t="s">
        <v>65</v>
      </c>
    </row>
    <row r="4137" spans="1:20" x14ac:dyDescent="0.3">
      <c r="A4137" t="s">
        <v>4262</v>
      </c>
      <c r="B4137" t="s">
        <v>19</v>
      </c>
      <c r="C4137">
        <v>21</v>
      </c>
      <c r="D4137" t="s">
        <v>30</v>
      </c>
      <c r="E4137" t="s">
        <v>21</v>
      </c>
      <c r="F4137" t="s">
        <v>92</v>
      </c>
      <c r="G4137" t="s">
        <v>93</v>
      </c>
      <c r="H4137" t="s">
        <v>24</v>
      </c>
      <c r="I4137">
        <v>1</v>
      </c>
      <c r="J4137" t="s">
        <v>25</v>
      </c>
      <c r="K4137" s="1">
        <v>45856</v>
      </c>
      <c r="L4137"/>
      <c r="M4137">
        <v>0.28000000000000003</v>
      </c>
      <c r="N4137">
        <v>30501</v>
      </c>
      <c r="O4137">
        <v>3</v>
      </c>
      <c r="P4137" t="s">
        <v>26</v>
      </c>
      <c r="Q4137">
        <v>6</v>
      </c>
      <c r="R4137">
        <v>5</v>
      </c>
      <c r="S4137" t="s">
        <v>903</v>
      </c>
      <c r="T4137" t="s">
        <v>26</v>
      </c>
    </row>
    <row r="4138" spans="1:20" x14ac:dyDescent="0.3">
      <c r="A4138" t="s">
        <v>4263</v>
      </c>
      <c r="B4138" t="s">
        <v>19</v>
      </c>
      <c r="C4138">
        <v>35</v>
      </c>
      <c r="D4138" t="s">
        <v>30</v>
      </c>
      <c r="E4138" t="s">
        <v>58</v>
      </c>
      <c r="F4138" t="s">
        <v>67</v>
      </c>
      <c r="G4138" t="s">
        <v>176</v>
      </c>
      <c r="H4138" t="s">
        <v>84</v>
      </c>
      <c r="I4138">
        <v>10.8</v>
      </c>
      <c r="J4138" t="s">
        <v>25</v>
      </c>
      <c r="K4138" s="1">
        <v>39722</v>
      </c>
      <c r="L4138"/>
      <c r="M4138">
        <v>17.07</v>
      </c>
      <c r="N4138">
        <v>61577</v>
      </c>
      <c r="O4138">
        <v>3</v>
      </c>
      <c r="P4138" t="s">
        <v>26</v>
      </c>
      <c r="Q4138">
        <v>2</v>
      </c>
      <c r="R4138">
        <v>4</v>
      </c>
      <c r="S4138" t="s">
        <v>515</v>
      </c>
      <c r="T4138" t="s">
        <v>26</v>
      </c>
    </row>
    <row r="4139" spans="1:20" x14ac:dyDescent="0.3">
      <c r="A4139" t="s">
        <v>4264</v>
      </c>
      <c r="B4139" t="s">
        <v>19</v>
      </c>
      <c r="C4139">
        <v>30</v>
      </c>
      <c r="D4139" t="s">
        <v>30</v>
      </c>
      <c r="E4139" t="s">
        <v>31</v>
      </c>
      <c r="F4139" t="s">
        <v>92</v>
      </c>
      <c r="G4139" t="s">
        <v>246</v>
      </c>
      <c r="H4139" t="s">
        <v>47</v>
      </c>
      <c r="I4139">
        <v>3.1</v>
      </c>
      <c r="J4139" t="s">
        <v>25</v>
      </c>
      <c r="K4139" s="1">
        <v>43035</v>
      </c>
      <c r="L4139"/>
      <c r="M4139">
        <v>8</v>
      </c>
      <c r="N4139">
        <v>39740</v>
      </c>
      <c r="O4139">
        <v>4</v>
      </c>
      <c r="P4139" t="s">
        <v>65</v>
      </c>
      <c r="Q4139">
        <v>2</v>
      </c>
      <c r="R4139">
        <v>4</v>
      </c>
      <c r="S4139" t="s">
        <v>723</v>
      </c>
      <c r="T4139" t="s">
        <v>26</v>
      </c>
    </row>
    <row r="4140" spans="1:20" x14ac:dyDescent="0.3">
      <c r="A4140" t="s">
        <v>4265</v>
      </c>
      <c r="B4140" t="s">
        <v>29</v>
      </c>
      <c r="C4140">
        <v>26</v>
      </c>
      <c r="D4140" t="s">
        <v>20</v>
      </c>
      <c r="E4140" t="s">
        <v>44</v>
      </c>
      <c r="F4140" t="s">
        <v>45</v>
      </c>
      <c r="G4140" t="s">
        <v>46</v>
      </c>
      <c r="H4140" t="s">
        <v>24</v>
      </c>
      <c r="I4140">
        <v>1.6</v>
      </c>
      <c r="J4140" t="s">
        <v>25</v>
      </c>
      <c r="K4140" s="1">
        <v>40881</v>
      </c>
      <c r="L4140"/>
      <c r="M4140">
        <v>13.9</v>
      </c>
      <c r="N4140">
        <v>39431</v>
      </c>
      <c r="O4140">
        <v>4</v>
      </c>
      <c r="P4140" t="s">
        <v>26</v>
      </c>
      <c r="Q4140">
        <v>4</v>
      </c>
      <c r="R4140">
        <v>5</v>
      </c>
      <c r="S4140" t="s">
        <v>865</v>
      </c>
      <c r="T4140" t="s">
        <v>26</v>
      </c>
    </row>
    <row r="4141" spans="1:20" x14ac:dyDescent="0.3">
      <c r="A4141" t="s">
        <v>4266</v>
      </c>
      <c r="B4141" t="s">
        <v>29</v>
      </c>
      <c r="C4141">
        <v>43</v>
      </c>
      <c r="D4141" t="s">
        <v>30</v>
      </c>
      <c r="E4141" t="s">
        <v>63</v>
      </c>
      <c r="F4141" t="s">
        <v>32</v>
      </c>
      <c r="G4141" t="s">
        <v>171</v>
      </c>
      <c r="H4141" t="s">
        <v>51</v>
      </c>
      <c r="I4141">
        <v>18.600000000000001</v>
      </c>
      <c r="J4141" t="s">
        <v>25</v>
      </c>
      <c r="K4141" s="1">
        <v>43352</v>
      </c>
      <c r="L4141"/>
      <c r="M4141">
        <v>7.13</v>
      </c>
      <c r="N4141">
        <v>66274</v>
      </c>
      <c r="O4141">
        <v>2</v>
      </c>
      <c r="P4141" t="s">
        <v>26</v>
      </c>
      <c r="Q4141">
        <v>4</v>
      </c>
      <c r="R4141">
        <v>6</v>
      </c>
      <c r="S4141" t="s">
        <v>569</v>
      </c>
      <c r="T4141" t="s">
        <v>26</v>
      </c>
    </row>
    <row r="4142" spans="1:20" x14ac:dyDescent="0.3">
      <c r="A4142" t="s">
        <v>4267</v>
      </c>
      <c r="B4142" t="s">
        <v>29</v>
      </c>
      <c r="C4142">
        <v>29</v>
      </c>
      <c r="D4142" t="s">
        <v>30</v>
      </c>
      <c r="E4142" t="s">
        <v>53</v>
      </c>
      <c r="F4142" t="s">
        <v>54</v>
      </c>
      <c r="G4142" t="s">
        <v>77</v>
      </c>
      <c r="H4142" t="s">
        <v>51</v>
      </c>
      <c r="I4142">
        <v>4.7</v>
      </c>
      <c r="J4142" t="s">
        <v>25</v>
      </c>
      <c r="K4142" s="1">
        <v>42359</v>
      </c>
      <c r="L4142"/>
      <c r="M4142">
        <v>9.85</v>
      </c>
      <c r="N4142">
        <v>43643</v>
      </c>
      <c r="O4142">
        <v>2</v>
      </c>
      <c r="P4142" t="s">
        <v>26</v>
      </c>
      <c r="Q4142">
        <v>0</v>
      </c>
      <c r="R4142">
        <v>4</v>
      </c>
      <c r="S4142" t="s">
        <v>1397</v>
      </c>
      <c r="T4142" t="s">
        <v>26</v>
      </c>
    </row>
    <row r="4143" spans="1:20" x14ac:dyDescent="0.3">
      <c r="A4143" t="s">
        <v>4268</v>
      </c>
      <c r="B4143" t="s">
        <v>29</v>
      </c>
      <c r="C4143">
        <v>30</v>
      </c>
      <c r="D4143" t="s">
        <v>179</v>
      </c>
      <c r="E4143" t="s">
        <v>36</v>
      </c>
      <c r="F4143" t="s">
        <v>45</v>
      </c>
      <c r="G4143" t="s">
        <v>46</v>
      </c>
      <c r="H4143" t="s">
        <v>51</v>
      </c>
      <c r="I4143">
        <v>5.6</v>
      </c>
      <c r="J4143" t="s">
        <v>25</v>
      </c>
      <c r="K4143" s="1">
        <v>45348</v>
      </c>
      <c r="L4143"/>
      <c r="M4143">
        <v>1.67</v>
      </c>
      <c r="N4143">
        <v>44145</v>
      </c>
      <c r="O4143">
        <v>4</v>
      </c>
      <c r="P4143" t="s">
        <v>26</v>
      </c>
      <c r="Q4143">
        <v>3</v>
      </c>
      <c r="R4143">
        <v>7</v>
      </c>
      <c r="S4143" t="s">
        <v>1980</v>
      </c>
      <c r="T4143" t="s">
        <v>26</v>
      </c>
    </row>
    <row r="4144" spans="1:20" x14ac:dyDescent="0.3">
      <c r="A4144" t="s">
        <v>4269</v>
      </c>
      <c r="B4144" t="s">
        <v>19</v>
      </c>
      <c r="C4144">
        <v>31</v>
      </c>
      <c r="D4144" t="s">
        <v>20</v>
      </c>
      <c r="E4144" t="s">
        <v>21</v>
      </c>
      <c r="F4144" t="s">
        <v>32</v>
      </c>
      <c r="G4144" t="s">
        <v>33</v>
      </c>
      <c r="H4144" t="s">
        <v>51</v>
      </c>
      <c r="I4144">
        <v>2.2000000000000002</v>
      </c>
      <c r="J4144" t="s">
        <v>25</v>
      </c>
      <c r="K4144" s="1">
        <v>40367</v>
      </c>
      <c r="L4144"/>
      <c r="M4144">
        <v>15.31</v>
      </c>
      <c r="N4144">
        <v>34820</v>
      </c>
      <c r="O4144">
        <v>5</v>
      </c>
      <c r="P4144" t="s">
        <v>26</v>
      </c>
      <c r="Q4144">
        <v>0</v>
      </c>
      <c r="R4144">
        <v>4</v>
      </c>
      <c r="S4144" t="s">
        <v>1393</v>
      </c>
      <c r="T4144" t="s">
        <v>26</v>
      </c>
    </row>
    <row r="4145" spans="1:20" x14ac:dyDescent="0.3">
      <c r="A4145" t="s">
        <v>4270</v>
      </c>
      <c r="B4145" t="s">
        <v>29</v>
      </c>
      <c r="C4145">
        <v>21</v>
      </c>
      <c r="D4145" t="s">
        <v>30</v>
      </c>
      <c r="E4145" t="s">
        <v>39</v>
      </c>
      <c r="F4145" t="s">
        <v>92</v>
      </c>
      <c r="G4145" t="s">
        <v>246</v>
      </c>
      <c r="H4145" t="s">
        <v>51</v>
      </c>
      <c r="I4145">
        <v>1</v>
      </c>
      <c r="J4145" t="s">
        <v>25</v>
      </c>
      <c r="K4145" s="1">
        <v>41797</v>
      </c>
      <c r="L4145"/>
      <c r="M4145">
        <v>11.39</v>
      </c>
      <c r="N4145">
        <v>43442</v>
      </c>
      <c r="O4145">
        <v>3</v>
      </c>
      <c r="P4145" t="s">
        <v>26</v>
      </c>
      <c r="Q4145">
        <v>3</v>
      </c>
      <c r="R4145">
        <v>6</v>
      </c>
      <c r="S4145" t="s">
        <v>428</v>
      </c>
      <c r="T4145" t="s">
        <v>26</v>
      </c>
    </row>
    <row r="4146" spans="1:20" x14ac:dyDescent="0.3">
      <c r="A4146" t="s">
        <v>4271</v>
      </c>
      <c r="B4146" t="s">
        <v>209</v>
      </c>
      <c r="C4146">
        <v>40</v>
      </c>
      <c r="D4146" t="s">
        <v>20</v>
      </c>
      <c r="E4146" t="s">
        <v>63</v>
      </c>
      <c r="F4146" t="s">
        <v>32</v>
      </c>
      <c r="G4146" t="s">
        <v>171</v>
      </c>
      <c r="H4146" t="s">
        <v>24</v>
      </c>
      <c r="I4146">
        <v>19</v>
      </c>
      <c r="J4146" t="s">
        <v>25</v>
      </c>
      <c r="K4146" s="1">
        <v>43806</v>
      </c>
      <c r="L4146"/>
      <c r="M4146">
        <v>5.89</v>
      </c>
      <c r="N4146">
        <v>66307</v>
      </c>
      <c r="O4146">
        <v>3</v>
      </c>
      <c r="P4146" t="s">
        <v>26</v>
      </c>
      <c r="Q4146">
        <v>1</v>
      </c>
      <c r="R4146">
        <v>8</v>
      </c>
      <c r="S4146" t="s">
        <v>1359</v>
      </c>
      <c r="T4146" t="s">
        <v>26</v>
      </c>
    </row>
    <row r="4147" spans="1:20" x14ac:dyDescent="0.3">
      <c r="A4147" t="s">
        <v>4272</v>
      </c>
      <c r="B4147" t="s">
        <v>29</v>
      </c>
      <c r="C4147">
        <v>28</v>
      </c>
      <c r="D4147" t="s">
        <v>20</v>
      </c>
      <c r="E4147" t="s">
        <v>21</v>
      </c>
      <c r="F4147" t="s">
        <v>82</v>
      </c>
      <c r="G4147" t="s">
        <v>83</v>
      </c>
      <c r="H4147" t="s">
        <v>24</v>
      </c>
      <c r="I4147">
        <v>2.7</v>
      </c>
      <c r="J4147" t="s">
        <v>25</v>
      </c>
      <c r="K4147" s="1">
        <v>43002</v>
      </c>
      <c r="L4147"/>
      <c r="M4147">
        <v>8.09</v>
      </c>
      <c r="N4147">
        <v>42611</v>
      </c>
      <c r="O4147">
        <v>2</v>
      </c>
      <c r="P4147" t="s">
        <v>26</v>
      </c>
      <c r="Q4147">
        <v>0</v>
      </c>
      <c r="R4147">
        <v>2</v>
      </c>
      <c r="S4147" t="s">
        <v>878</v>
      </c>
      <c r="T4147" t="s">
        <v>26</v>
      </c>
    </row>
    <row r="4148" spans="1:20" x14ac:dyDescent="0.3">
      <c r="A4148" t="s">
        <v>4273</v>
      </c>
      <c r="B4148" t="s">
        <v>29</v>
      </c>
      <c r="C4148">
        <v>28</v>
      </c>
      <c r="D4148" t="s">
        <v>30</v>
      </c>
      <c r="E4148" t="s">
        <v>63</v>
      </c>
      <c r="F4148" t="s">
        <v>92</v>
      </c>
      <c r="G4148" t="s">
        <v>246</v>
      </c>
      <c r="H4148" t="s">
        <v>51</v>
      </c>
      <c r="I4148">
        <v>3.8</v>
      </c>
      <c r="J4148" t="s">
        <v>25</v>
      </c>
      <c r="K4148" s="1">
        <v>41899</v>
      </c>
      <c r="L4148"/>
      <c r="M4148">
        <v>11.11</v>
      </c>
      <c r="N4148">
        <v>42791</v>
      </c>
      <c r="O4148">
        <v>4</v>
      </c>
      <c r="P4148" t="s">
        <v>26</v>
      </c>
      <c r="Q4148">
        <v>1</v>
      </c>
      <c r="R4148">
        <v>7</v>
      </c>
      <c r="S4148" t="s">
        <v>162</v>
      </c>
      <c r="T4148" t="s">
        <v>26</v>
      </c>
    </row>
    <row r="4149" spans="1:20" x14ac:dyDescent="0.3">
      <c r="A4149" t="s">
        <v>4274</v>
      </c>
      <c r="B4149" t="s">
        <v>29</v>
      </c>
      <c r="C4149">
        <v>32</v>
      </c>
      <c r="D4149" t="s">
        <v>30</v>
      </c>
      <c r="E4149" t="s">
        <v>36</v>
      </c>
      <c r="F4149" t="s">
        <v>92</v>
      </c>
      <c r="G4149" t="s">
        <v>93</v>
      </c>
      <c r="H4149" t="s">
        <v>24</v>
      </c>
      <c r="I4149">
        <v>1.5</v>
      </c>
      <c r="J4149" t="s">
        <v>25</v>
      </c>
      <c r="K4149" s="1">
        <v>42393</v>
      </c>
      <c r="L4149" s="1">
        <v>43019</v>
      </c>
      <c r="M4149">
        <v>1.71</v>
      </c>
      <c r="N4149">
        <v>30615</v>
      </c>
      <c r="O4149">
        <v>2</v>
      </c>
      <c r="P4149" t="s">
        <v>26</v>
      </c>
      <c r="Q4149">
        <v>0</v>
      </c>
      <c r="R4149">
        <v>8</v>
      </c>
      <c r="S4149" t="s">
        <v>624</v>
      </c>
      <c r="T4149" t="s">
        <v>65</v>
      </c>
    </row>
    <row r="4150" spans="1:20" x14ac:dyDescent="0.3">
      <c r="A4150" t="s">
        <v>4275</v>
      </c>
      <c r="B4150" t="s">
        <v>29</v>
      </c>
      <c r="C4150">
        <v>30</v>
      </c>
      <c r="D4150" t="s">
        <v>20</v>
      </c>
      <c r="E4150" t="s">
        <v>39</v>
      </c>
      <c r="F4150" t="s">
        <v>54</v>
      </c>
      <c r="G4150" t="s">
        <v>55</v>
      </c>
      <c r="H4150" t="s">
        <v>24</v>
      </c>
      <c r="I4150">
        <v>3.9</v>
      </c>
      <c r="J4150" t="s">
        <v>25</v>
      </c>
      <c r="K4150" s="1">
        <v>44674</v>
      </c>
      <c r="L4150"/>
      <c r="M4150">
        <v>3.52</v>
      </c>
      <c r="N4150">
        <v>41178</v>
      </c>
      <c r="O4150">
        <v>2</v>
      </c>
      <c r="P4150" t="s">
        <v>26</v>
      </c>
      <c r="Q4150">
        <v>1</v>
      </c>
      <c r="R4150">
        <v>3</v>
      </c>
      <c r="S4150" t="s">
        <v>386</v>
      </c>
      <c r="T4150" t="s">
        <v>26</v>
      </c>
    </row>
    <row r="4151" spans="1:20" x14ac:dyDescent="0.3">
      <c r="A4151" t="s">
        <v>1572</v>
      </c>
      <c r="B4151" t="s">
        <v>29</v>
      </c>
      <c r="C4151">
        <v>31</v>
      </c>
      <c r="D4151" t="s">
        <v>20</v>
      </c>
      <c r="E4151" t="s">
        <v>53</v>
      </c>
      <c r="F4151" t="s">
        <v>67</v>
      </c>
      <c r="G4151" t="s">
        <v>110</v>
      </c>
      <c r="H4151" t="s">
        <v>24</v>
      </c>
      <c r="I4151">
        <v>8.8000000000000007</v>
      </c>
      <c r="J4151" t="s">
        <v>25</v>
      </c>
      <c r="K4151" s="1">
        <v>44995</v>
      </c>
      <c r="L4151"/>
      <c r="M4151">
        <v>2.64</v>
      </c>
      <c r="N4151">
        <v>56910</v>
      </c>
      <c r="O4151">
        <v>5</v>
      </c>
      <c r="P4151" t="s">
        <v>26</v>
      </c>
      <c r="Q4151">
        <v>2</v>
      </c>
      <c r="R4151">
        <v>7</v>
      </c>
      <c r="T4151" t="s">
        <v>26</v>
      </c>
    </row>
    <row r="4152" spans="1:20" x14ac:dyDescent="0.3">
      <c r="A4152" t="s">
        <v>4276</v>
      </c>
      <c r="B4152" t="s">
        <v>29</v>
      </c>
      <c r="C4152">
        <v>21</v>
      </c>
      <c r="D4152" t="s">
        <v>20</v>
      </c>
      <c r="E4152" t="s">
        <v>63</v>
      </c>
      <c r="F4152" t="s">
        <v>67</v>
      </c>
      <c r="G4152" t="s">
        <v>110</v>
      </c>
      <c r="H4152" t="s">
        <v>24</v>
      </c>
      <c r="I4152">
        <v>1</v>
      </c>
      <c r="J4152" t="s">
        <v>25</v>
      </c>
      <c r="K4152" s="1">
        <v>45084</v>
      </c>
      <c r="L4152"/>
      <c r="M4152">
        <v>2.39</v>
      </c>
      <c r="N4152">
        <v>28812</v>
      </c>
      <c r="O4152">
        <v>3</v>
      </c>
      <c r="P4152" t="s">
        <v>26</v>
      </c>
      <c r="Q4152">
        <v>2</v>
      </c>
      <c r="R4152">
        <v>7</v>
      </c>
      <c r="S4152" t="s">
        <v>137</v>
      </c>
      <c r="T4152" t="s">
        <v>26</v>
      </c>
    </row>
    <row r="4153" spans="1:20" x14ac:dyDescent="0.3">
      <c r="A4153" t="s">
        <v>4277</v>
      </c>
      <c r="B4153" t="s">
        <v>19</v>
      </c>
      <c r="C4153">
        <v>36</v>
      </c>
      <c r="D4153" t="s">
        <v>20</v>
      </c>
      <c r="E4153" t="s">
        <v>36</v>
      </c>
      <c r="F4153" t="s">
        <v>32</v>
      </c>
      <c r="G4153" t="s">
        <v>171</v>
      </c>
      <c r="H4153" t="s">
        <v>24</v>
      </c>
      <c r="I4153">
        <v>12.9</v>
      </c>
      <c r="J4153" t="s">
        <v>25</v>
      </c>
      <c r="K4153" s="1">
        <v>44630</v>
      </c>
      <c r="L4153"/>
      <c r="M4153">
        <v>3.64</v>
      </c>
      <c r="N4153">
        <v>51148</v>
      </c>
      <c r="O4153">
        <v>1</v>
      </c>
      <c r="P4153" t="s">
        <v>26</v>
      </c>
      <c r="Q4153">
        <v>1</v>
      </c>
      <c r="R4153">
        <v>4</v>
      </c>
      <c r="S4153" t="s">
        <v>226</v>
      </c>
      <c r="T4153" t="s">
        <v>26</v>
      </c>
    </row>
    <row r="4154" spans="1:20" x14ac:dyDescent="0.3">
      <c r="A4154" t="s">
        <v>4278</v>
      </c>
      <c r="B4154" t="s">
        <v>29</v>
      </c>
      <c r="C4154">
        <v>30</v>
      </c>
      <c r="D4154" t="s">
        <v>30</v>
      </c>
      <c r="E4154" t="s">
        <v>44</v>
      </c>
      <c r="F4154" t="s">
        <v>45</v>
      </c>
      <c r="G4154" t="s">
        <v>98</v>
      </c>
      <c r="H4154" t="s">
        <v>24</v>
      </c>
      <c r="I4154">
        <v>6.2</v>
      </c>
      <c r="J4154" t="s">
        <v>25</v>
      </c>
      <c r="K4154" s="1">
        <v>45609</v>
      </c>
      <c r="L4154"/>
      <c r="M4154">
        <v>0.96</v>
      </c>
      <c r="N4154">
        <v>43091</v>
      </c>
      <c r="O4154">
        <v>3</v>
      </c>
      <c r="P4154" t="s">
        <v>26</v>
      </c>
      <c r="Q4154">
        <v>2</v>
      </c>
      <c r="R4154">
        <v>7</v>
      </c>
      <c r="S4154" t="s">
        <v>1050</v>
      </c>
      <c r="T4154" t="s">
        <v>26</v>
      </c>
    </row>
    <row r="4155" spans="1:20" x14ac:dyDescent="0.3">
      <c r="A4155" t="s">
        <v>4279</v>
      </c>
      <c r="B4155" t="s">
        <v>29</v>
      </c>
      <c r="C4155">
        <v>24</v>
      </c>
      <c r="D4155" t="s">
        <v>20</v>
      </c>
      <c r="E4155" t="s">
        <v>21</v>
      </c>
      <c r="F4155" t="s">
        <v>67</v>
      </c>
      <c r="G4155" t="s">
        <v>110</v>
      </c>
      <c r="H4155" t="s">
        <v>24</v>
      </c>
      <c r="I4155">
        <v>2.5</v>
      </c>
      <c r="J4155" t="s">
        <v>25</v>
      </c>
      <c r="K4155" s="1">
        <v>45378</v>
      </c>
      <c r="L4155"/>
      <c r="M4155">
        <v>1.59</v>
      </c>
      <c r="N4155">
        <v>43573</v>
      </c>
      <c r="O4155">
        <v>3</v>
      </c>
      <c r="P4155" t="s">
        <v>26</v>
      </c>
      <c r="Q4155">
        <v>0</v>
      </c>
      <c r="R4155">
        <v>3</v>
      </c>
      <c r="S4155" t="s">
        <v>384</v>
      </c>
      <c r="T4155" t="s">
        <v>26</v>
      </c>
    </row>
    <row r="4156" spans="1:20" x14ac:dyDescent="0.3">
      <c r="A4156" t="s">
        <v>4280</v>
      </c>
      <c r="B4156" t="s">
        <v>19</v>
      </c>
      <c r="C4156">
        <v>33</v>
      </c>
      <c r="D4156" t="s">
        <v>30</v>
      </c>
      <c r="E4156" t="s">
        <v>53</v>
      </c>
      <c r="F4156" t="s">
        <v>54</v>
      </c>
      <c r="G4156" t="s">
        <v>139</v>
      </c>
      <c r="H4156" t="s">
        <v>51</v>
      </c>
      <c r="I4156">
        <v>6.7</v>
      </c>
      <c r="J4156" t="s">
        <v>25</v>
      </c>
      <c r="K4156" s="1">
        <v>39455</v>
      </c>
      <c r="L4156" s="1">
        <v>45776</v>
      </c>
      <c r="M4156">
        <v>17.309999999999999</v>
      </c>
      <c r="N4156">
        <v>42927</v>
      </c>
      <c r="O4156">
        <v>1</v>
      </c>
      <c r="P4156" t="s">
        <v>26</v>
      </c>
      <c r="Q4156">
        <v>3</v>
      </c>
      <c r="R4156">
        <v>3</v>
      </c>
      <c r="S4156" t="s">
        <v>1245</v>
      </c>
      <c r="T4156" t="s">
        <v>65</v>
      </c>
    </row>
    <row r="4157" spans="1:20" x14ac:dyDescent="0.3">
      <c r="A4157" t="s">
        <v>4281</v>
      </c>
      <c r="B4157" t="s">
        <v>29</v>
      </c>
      <c r="C4157">
        <v>23</v>
      </c>
      <c r="D4157" t="s">
        <v>20</v>
      </c>
      <c r="E4157" t="s">
        <v>21</v>
      </c>
      <c r="F4157" t="s">
        <v>32</v>
      </c>
      <c r="G4157" t="s">
        <v>33</v>
      </c>
      <c r="H4157" t="s">
        <v>51</v>
      </c>
      <c r="I4157">
        <v>3</v>
      </c>
      <c r="J4157" t="s">
        <v>25</v>
      </c>
      <c r="K4157" s="1">
        <v>42247</v>
      </c>
      <c r="L4157"/>
      <c r="M4157">
        <v>10.16</v>
      </c>
      <c r="N4157">
        <v>29871</v>
      </c>
      <c r="O4157">
        <v>3</v>
      </c>
      <c r="P4157" t="s">
        <v>26</v>
      </c>
      <c r="Q4157">
        <v>2</v>
      </c>
      <c r="R4157">
        <v>7</v>
      </c>
      <c r="S4157" t="s">
        <v>445</v>
      </c>
      <c r="T4157" t="s">
        <v>26</v>
      </c>
    </row>
    <row r="4158" spans="1:20" x14ac:dyDescent="0.3">
      <c r="A4158" t="s">
        <v>4282</v>
      </c>
      <c r="B4158" t="s">
        <v>29</v>
      </c>
      <c r="C4158">
        <v>33</v>
      </c>
      <c r="D4158" t="s">
        <v>30</v>
      </c>
      <c r="E4158" t="s">
        <v>53</v>
      </c>
      <c r="F4158" t="s">
        <v>92</v>
      </c>
      <c r="G4158" t="s">
        <v>93</v>
      </c>
      <c r="H4158" t="s">
        <v>24</v>
      </c>
      <c r="I4158">
        <v>13</v>
      </c>
      <c r="J4158" t="s">
        <v>25</v>
      </c>
      <c r="K4158" s="1">
        <v>39867</v>
      </c>
      <c r="L4158"/>
      <c r="M4158">
        <v>16.68</v>
      </c>
      <c r="N4158">
        <v>62267</v>
      </c>
      <c r="O4158">
        <v>4</v>
      </c>
      <c r="P4158" t="s">
        <v>26</v>
      </c>
      <c r="Q4158">
        <v>4</v>
      </c>
      <c r="R4158">
        <v>5</v>
      </c>
      <c r="S4158" t="s">
        <v>969</v>
      </c>
      <c r="T4158" t="s">
        <v>26</v>
      </c>
    </row>
    <row r="4159" spans="1:20" x14ac:dyDescent="0.3">
      <c r="A4159" t="s">
        <v>4283</v>
      </c>
      <c r="B4159" t="s">
        <v>29</v>
      </c>
      <c r="C4159">
        <v>26</v>
      </c>
      <c r="D4159" t="s">
        <v>30</v>
      </c>
      <c r="E4159" t="s">
        <v>36</v>
      </c>
      <c r="F4159" t="s">
        <v>40</v>
      </c>
      <c r="G4159" t="s">
        <v>41</v>
      </c>
      <c r="H4159" t="s">
        <v>84</v>
      </c>
      <c r="I4159">
        <v>3.2</v>
      </c>
      <c r="J4159" t="s">
        <v>85</v>
      </c>
      <c r="K4159" s="1">
        <v>41010</v>
      </c>
      <c r="L4159"/>
      <c r="M4159">
        <v>13.55</v>
      </c>
      <c r="N4159">
        <v>36959</v>
      </c>
      <c r="O4159">
        <v>3</v>
      </c>
      <c r="P4159" t="s">
        <v>26</v>
      </c>
      <c r="Q4159">
        <v>2</v>
      </c>
      <c r="R4159">
        <v>4</v>
      </c>
      <c r="S4159" t="s">
        <v>914</v>
      </c>
      <c r="T4159" t="s">
        <v>26</v>
      </c>
    </row>
    <row r="4160" spans="1:20" x14ac:dyDescent="0.3">
      <c r="A4160" t="s">
        <v>4284</v>
      </c>
      <c r="B4160" t="s">
        <v>29</v>
      </c>
      <c r="C4160">
        <v>21</v>
      </c>
      <c r="D4160" t="s">
        <v>30</v>
      </c>
      <c r="E4160" t="s">
        <v>58</v>
      </c>
      <c r="F4160" t="s">
        <v>92</v>
      </c>
      <c r="G4160" t="s">
        <v>246</v>
      </c>
      <c r="H4160" t="s">
        <v>24</v>
      </c>
      <c r="I4160">
        <v>1</v>
      </c>
      <c r="J4160" t="s">
        <v>25</v>
      </c>
      <c r="K4160" s="1">
        <v>42563</v>
      </c>
      <c r="L4160"/>
      <c r="M4160">
        <v>9.3000000000000007</v>
      </c>
      <c r="N4160">
        <v>32176</v>
      </c>
      <c r="O4160">
        <v>3</v>
      </c>
      <c r="P4160" t="s">
        <v>26</v>
      </c>
      <c r="Q4160">
        <v>2</v>
      </c>
      <c r="R4160">
        <v>5</v>
      </c>
      <c r="S4160" t="s">
        <v>200</v>
      </c>
      <c r="T4160" t="s">
        <v>26</v>
      </c>
    </row>
    <row r="4161" spans="1:20" x14ac:dyDescent="0.3">
      <c r="A4161" t="s">
        <v>4285</v>
      </c>
      <c r="B4161" t="s">
        <v>29</v>
      </c>
      <c r="C4161">
        <v>25</v>
      </c>
      <c r="D4161" t="s">
        <v>20</v>
      </c>
      <c r="E4161" t="s">
        <v>63</v>
      </c>
      <c r="F4161" t="s">
        <v>92</v>
      </c>
      <c r="G4161" t="s">
        <v>93</v>
      </c>
      <c r="H4161" t="s">
        <v>51</v>
      </c>
      <c r="I4161">
        <v>2.4</v>
      </c>
      <c r="J4161" t="s">
        <v>25</v>
      </c>
      <c r="K4161" s="1">
        <v>40658</v>
      </c>
      <c r="L4161"/>
      <c r="M4161">
        <v>14.51</v>
      </c>
      <c r="N4161">
        <v>41244</v>
      </c>
      <c r="O4161">
        <v>4</v>
      </c>
      <c r="P4161" t="s">
        <v>26</v>
      </c>
      <c r="Q4161">
        <v>0</v>
      </c>
      <c r="R4161">
        <v>3</v>
      </c>
      <c r="S4161" t="s">
        <v>162</v>
      </c>
      <c r="T4161" t="s">
        <v>26</v>
      </c>
    </row>
    <row r="4162" spans="1:20" x14ac:dyDescent="0.3">
      <c r="A4162" t="s">
        <v>4286</v>
      </c>
      <c r="B4162" t="s">
        <v>29</v>
      </c>
      <c r="C4162">
        <v>42</v>
      </c>
      <c r="D4162" t="s">
        <v>30</v>
      </c>
      <c r="E4162" t="s">
        <v>39</v>
      </c>
      <c r="F4162" t="s">
        <v>92</v>
      </c>
      <c r="G4162" t="s">
        <v>120</v>
      </c>
      <c r="H4162" t="s">
        <v>24</v>
      </c>
      <c r="I4162">
        <v>8.1</v>
      </c>
      <c r="J4162" t="s">
        <v>25</v>
      </c>
      <c r="K4162" s="1">
        <v>41170</v>
      </c>
      <c r="L4162"/>
      <c r="M4162">
        <v>13.11</v>
      </c>
      <c r="N4162">
        <v>48375</v>
      </c>
      <c r="O4162">
        <v>3</v>
      </c>
      <c r="P4162" t="s">
        <v>26</v>
      </c>
      <c r="Q4162">
        <v>2</v>
      </c>
      <c r="R4162">
        <v>9</v>
      </c>
      <c r="S4162" t="s">
        <v>686</v>
      </c>
      <c r="T4162" t="s">
        <v>26</v>
      </c>
    </row>
    <row r="4163" spans="1:20" x14ac:dyDescent="0.3">
      <c r="A4163" t="s">
        <v>4287</v>
      </c>
      <c r="B4163" t="s">
        <v>29</v>
      </c>
      <c r="C4163">
        <v>22</v>
      </c>
      <c r="D4163" t="s">
        <v>30</v>
      </c>
      <c r="E4163" t="s">
        <v>36</v>
      </c>
      <c r="F4163" t="s">
        <v>54</v>
      </c>
      <c r="G4163" t="s">
        <v>55</v>
      </c>
      <c r="H4163" t="s">
        <v>51</v>
      </c>
      <c r="I4163">
        <v>2</v>
      </c>
      <c r="J4163" t="s">
        <v>25</v>
      </c>
      <c r="K4163" s="1">
        <v>42409</v>
      </c>
      <c r="L4163" s="1">
        <v>44698</v>
      </c>
      <c r="M4163">
        <v>6.27</v>
      </c>
      <c r="N4163">
        <v>32848</v>
      </c>
      <c r="O4163">
        <v>2</v>
      </c>
      <c r="P4163" t="s">
        <v>26</v>
      </c>
      <c r="Q4163">
        <v>0</v>
      </c>
      <c r="R4163">
        <v>6</v>
      </c>
      <c r="S4163" t="s">
        <v>617</v>
      </c>
      <c r="T4163" t="s">
        <v>65</v>
      </c>
    </row>
    <row r="4164" spans="1:20" x14ac:dyDescent="0.3">
      <c r="A4164" t="s">
        <v>4288</v>
      </c>
      <c r="B4164" t="s">
        <v>29</v>
      </c>
      <c r="C4164">
        <v>33</v>
      </c>
      <c r="D4164" t="s">
        <v>30</v>
      </c>
      <c r="E4164" t="s">
        <v>63</v>
      </c>
      <c r="F4164" t="s">
        <v>45</v>
      </c>
      <c r="G4164" t="s">
        <v>98</v>
      </c>
      <c r="H4164" t="s">
        <v>51</v>
      </c>
      <c r="I4164">
        <v>7.1</v>
      </c>
      <c r="J4164" t="s">
        <v>25</v>
      </c>
      <c r="K4164" s="1">
        <v>41196</v>
      </c>
      <c r="L4164"/>
      <c r="M4164">
        <v>13.04</v>
      </c>
      <c r="N4164">
        <v>47563</v>
      </c>
      <c r="O4164">
        <v>4</v>
      </c>
      <c r="P4164" t="s">
        <v>26</v>
      </c>
      <c r="Q4164">
        <v>1</v>
      </c>
      <c r="R4164">
        <v>8</v>
      </c>
      <c r="S4164" t="s">
        <v>160</v>
      </c>
      <c r="T4164" t="s">
        <v>26</v>
      </c>
    </row>
    <row r="4165" spans="1:20" x14ac:dyDescent="0.3">
      <c r="A4165" t="s">
        <v>4289</v>
      </c>
      <c r="B4165" t="s">
        <v>29</v>
      </c>
      <c r="C4165">
        <v>38</v>
      </c>
      <c r="D4165" t="s">
        <v>30</v>
      </c>
      <c r="E4165" t="s">
        <v>44</v>
      </c>
      <c r="F4165" t="s">
        <v>32</v>
      </c>
      <c r="G4165" t="s">
        <v>33</v>
      </c>
      <c r="H4165" t="s">
        <v>24</v>
      </c>
      <c r="I4165">
        <v>6</v>
      </c>
      <c r="J4165" t="s">
        <v>25</v>
      </c>
      <c r="K4165" s="1">
        <v>40739</v>
      </c>
      <c r="L4165" s="1">
        <v>44027</v>
      </c>
      <c r="M4165">
        <v>9</v>
      </c>
      <c r="N4165">
        <v>41633</v>
      </c>
      <c r="O4165">
        <v>2</v>
      </c>
      <c r="P4165" t="s">
        <v>65</v>
      </c>
      <c r="Q4165">
        <v>5</v>
      </c>
      <c r="R4165">
        <v>6</v>
      </c>
      <c r="S4165" t="s">
        <v>1359</v>
      </c>
      <c r="T4165" t="s">
        <v>65</v>
      </c>
    </row>
    <row r="4166" spans="1:20" x14ac:dyDescent="0.3">
      <c r="A4166" t="s">
        <v>4290</v>
      </c>
      <c r="B4166" t="s">
        <v>19</v>
      </c>
      <c r="C4166">
        <v>26</v>
      </c>
      <c r="D4166" t="s">
        <v>30</v>
      </c>
      <c r="E4166" t="s">
        <v>63</v>
      </c>
      <c r="F4166" t="s">
        <v>67</v>
      </c>
      <c r="G4166" t="s">
        <v>71</v>
      </c>
      <c r="H4166" t="s">
        <v>24</v>
      </c>
      <c r="I4166">
        <v>3.1</v>
      </c>
      <c r="J4166" t="s">
        <v>25</v>
      </c>
      <c r="K4166" s="1">
        <v>41774</v>
      </c>
      <c r="L4166"/>
      <c r="M4166">
        <v>11.46</v>
      </c>
      <c r="N4166">
        <v>47070</v>
      </c>
      <c r="O4166">
        <v>3</v>
      </c>
      <c r="P4166" t="s">
        <v>65</v>
      </c>
      <c r="Q4166">
        <v>0</v>
      </c>
      <c r="R4166">
        <v>7</v>
      </c>
      <c r="S4166" t="s">
        <v>350</v>
      </c>
      <c r="T4166" t="s">
        <v>26</v>
      </c>
    </row>
    <row r="4167" spans="1:20" x14ac:dyDescent="0.3">
      <c r="A4167" t="s">
        <v>4291</v>
      </c>
      <c r="B4167" t="s">
        <v>19</v>
      </c>
      <c r="C4167">
        <v>29</v>
      </c>
      <c r="D4167" t="s">
        <v>30</v>
      </c>
      <c r="E4167" t="s">
        <v>53</v>
      </c>
      <c r="F4167" t="s">
        <v>45</v>
      </c>
      <c r="G4167" t="s">
        <v>164</v>
      </c>
      <c r="H4167" t="s">
        <v>24</v>
      </c>
      <c r="I4167">
        <v>8.8000000000000007</v>
      </c>
      <c r="J4167" t="s">
        <v>25</v>
      </c>
      <c r="K4167" s="1">
        <v>41271</v>
      </c>
      <c r="L4167"/>
      <c r="M4167">
        <v>12.83</v>
      </c>
      <c r="N4167">
        <v>54795</v>
      </c>
      <c r="O4167">
        <v>2</v>
      </c>
      <c r="P4167" t="s">
        <v>26</v>
      </c>
      <c r="Q4167">
        <v>4</v>
      </c>
      <c r="R4167">
        <v>3</v>
      </c>
      <c r="S4167" t="s">
        <v>131</v>
      </c>
      <c r="T4167" t="s">
        <v>26</v>
      </c>
    </row>
    <row r="4168" spans="1:20" x14ac:dyDescent="0.3">
      <c r="A4168" t="s">
        <v>4292</v>
      </c>
      <c r="B4168" t="s">
        <v>19</v>
      </c>
      <c r="C4168">
        <v>32</v>
      </c>
      <c r="D4168" t="s">
        <v>30</v>
      </c>
      <c r="E4168" t="s">
        <v>21</v>
      </c>
      <c r="F4168" t="s">
        <v>82</v>
      </c>
      <c r="G4168" t="s">
        <v>107</v>
      </c>
      <c r="H4168" t="s">
        <v>84</v>
      </c>
      <c r="I4168">
        <v>3.6</v>
      </c>
      <c r="J4168" t="s">
        <v>85</v>
      </c>
      <c r="K4168" s="1">
        <v>42522</v>
      </c>
      <c r="L4168"/>
      <c r="M4168">
        <v>9.41</v>
      </c>
      <c r="N4168">
        <v>37120</v>
      </c>
      <c r="O4168">
        <v>3</v>
      </c>
      <c r="P4168" t="s">
        <v>26</v>
      </c>
      <c r="Q4168">
        <v>1</v>
      </c>
      <c r="R4168">
        <v>9</v>
      </c>
      <c r="S4168" t="s">
        <v>395</v>
      </c>
      <c r="T4168" t="s">
        <v>26</v>
      </c>
    </row>
    <row r="4169" spans="1:20" x14ac:dyDescent="0.3">
      <c r="A4169" t="s">
        <v>4293</v>
      </c>
      <c r="B4169" t="s">
        <v>19</v>
      </c>
      <c r="C4169">
        <v>36</v>
      </c>
      <c r="D4169" t="s">
        <v>20</v>
      </c>
      <c r="E4169" t="s">
        <v>39</v>
      </c>
      <c r="F4169" t="s">
        <v>32</v>
      </c>
      <c r="G4169" t="s">
        <v>33</v>
      </c>
      <c r="H4169" t="s">
        <v>47</v>
      </c>
      <c r="I4169">
        <v>8</v>
      </c>
      <c r="J4169" t="s">
        <v>25</v>
      </c>
      <c r="K4169" s="1">
        <v>41824</v>
      </c>
      <c r="L4169"/>
      <c r="M4169">
        <v>11.32</v>
      </c>
      <c r="N4169">
        <v>40942</v>
      </c>
      <c r="O4169">
        <v>4</v>
      </c>
      <c r="P4169" t="s">
        <v>26</v>
      </c>
      <c r="Q4169">
        <v>2</v>
      </c>
      <c r="R4169">
        <v>2</v>
      </c>
      <c r="S4169" t="s">
        <v>292</v>
      </c>
      <c r="T4169" t="s">
        <v>26</v>
      </c>
    </row>
    <row r="4170" spans="1:20" x14ac:dyDescent="0.3">
      <c r="A4170" t="s">
        <v>4294</v>
      </c>
      <c r="B4170" t="s">
        <v>19</v>
      </c>
      <c r="C4170">
        <v>31</v>
      </c>
      <c r="D4170" t="s">
        <v>30</v>
      </c>
      <c r="E4170" t="s">
        <v>63</v>
      </c>
      <c r="F4170" t="s">
        <v>82</v>
      </c>
      <c r="G4170" t="s">
        <v>83</v>
      </c>
      <c r="H4170" t="s">
        <v>24</v>
      </c>
      <c r="I4170">
        <v>9.1999999999999993</v>
      </c>
      <c r="J4170" t="s">
        <v>85</v>
      </c>
      <c r="K4170" s="1">
        <v>42331</v>
      </c>
      <c r="L4170"/>
      <c r="M4170">
        <v>9.93</v>
      </c>
      <c r="N4170">
        <v>48011</v>
      </c>
      <c r="O4170">
        <v>3</v>
      </c>
      <c r="P4170" t="s">
        <v>26</v>
      </c>
      <c r="Q4170">
        <v>0</v>
      </c>
      <c r="R4170">
        <v>6</v>
      </c>
      <c r="S4170" t="s">
        <v>108</v>
      </c>
      <c r="T4170" t="s">
        <v>26</v>
      </c>
    </row>
    <row r="4171" spans="1:20" x14ac:dyDescent="0.3">
      <c r="A4171" t="s">
        <v>4295</v>
      </c>
      <c r="B4171" t="s">
        <v>19</v>
      </c>
      <c r="C4171">
        <v>27</v>
      </c>
      <c r="D4171" t="s">
        <v>30</v>
      </c>
      <c r="E4171" t="s">
        <v>21</v>
      </c>
      <c r="F4171" t="s">
        <v>22</v>
      </c>
      <c r="G4171" t="s">
        <v>23</v>
      </c>
      <c r="H4171" t="s">
        <v>24</v>
      </c>
      <c r="I4171">
        <v>5.3</v>
      </c>
      <c r="J4171" t="s">
        <v>25</v>
      </c>
      <c r="K4171" s="1">
        <v>45789</v>
      </c>
      <c r="L4171"/>
      <c r="M4171">
        <v>0.46</v>
      </c>
      <c r="N4171">
        <v>50111</v>
      </c>
      <c r="O4171">
        <v>3</v>
      </c>
      <c r="P4171" t="s">
        <v>26</v>
      </c>
      <c r="Q4171">
        <v>1</v>
      </c>
      <c r="R4171">
        <v>6</v>
      </c>
      <c r="S4171" t="s">
        <v>885</v>
      </c>
      <c r="T4171" t="s">
        <v>26</v>
      </c>
    </row>
    <row r="4172" spans="1:20" x14ac:dyDescent="0.3">
      <c r="A4172" t="s">
        <v>4296</v>
      </c>
      <c r="B4172" t="s">
        <v>19</v>
      </c>
      <c r="C4172">
        <v>41</v>
      </c>
      <c r="D4172" t="s">
        <v>20</v>
      </c>
      <c r="E4172" t="s">
        <v>63</v>
      </c>
      <c r="F4172" t="s">
        <v>32</v>
      </c>
      <c r="G4172" t="s">
        <v>33</v>
      </c>
      <c r="H4172" t="s">
        <v>51</v>
      </c>
      <c r="I4172">
        <v>11.3</v>
      </c>
      <c r="J4172" t="s">
        <v>25</v>
      </c>
      <c r="K4172" s="1">
        <v>44290</v>
      </c>
      <c r="L4172"/>
      <c r="M4172">
        <v>4.57</v>
      </c>
      <c r="N4172">
        <v>48168</v>
      </c>
      <c r="O4172">
        <v>5</v>
      </c>
      <c r="P4172" t="s">
        <v>26</v>
      </c>
      <c r="Q4172">
        <v>4</v>
      </c>
      <c r="R4172">
        <v>5</v>
      </c>
      <c r="S4172" t="s">
        <v>191</v>
      </c>
      <c r="T4172" t="s">
        <v>26</v>
      </c>
    </row>
    <row r="4173" spans="1:20" x14ac:dyDescent="0.3">
      <c r="A4173" t="s">
        <v>4297</v>
      </c>
      <c r="B4173" t="s">
        <v>29</v>
      </c>
      <c r="C4173">
        <v>37</v>
      </c>
      <c r="D4173" t="s">
        <v>30</v>
      </c>
      <c r="E4173" t="s">
        <v>53</v>
      </c>
      <c r="F4173" t="s">
        <v>82</v>
      </c>
      <c r="G4173" t="s">
        <v>83</v>
      </c>
      <c r="H4173" t="s">
        <v>24</v>
      </c>
      <c r="I4173">
        <v>8.1999999999999993</v>
      </c>
      <c r="J4173" t="s">
        <v>25</v>
      </c>
      <c r="K4173" s="1">
        <v>40315</v>
      </c>
      <c r="L4173" s="1">
        <v>43485</v>
      </c>
      <c r="M4173">
        <v>8.68</v>
      </c>
      <c r="N4173">
        <v>38001</v>
      </c>
      <c r="O4173">
        <v>2</v>
      </c>
      <c r="P4173" t="s">
        <v>26</v>
      </c>
      <c r="Q4173">
        <v>0</v>
      </c>
      <c r="R4173">
        <v>4</v>
      </c>
      <c r="S4173" t="s">
        <v>738</v>
      </c>
      <c r="T4173" t="s">
        <v>65</v>
      </c>
    </row>
    <row r="4174" spans="1:20" x14ac:dyDescent="0.3">
      <c r="A4174" t="s">
        <v>4298</v>
      </c>
      <c r="B4174" t="s">
        <v>29</v>
      </c>
      <c r="C4174">
        <v>37</v>
      </c>
      <c r="D4174" t="s">
        <v>30</v>
      </c>
      <c r="E4174" t="s">
        <v>58</v>
      </c>
      <c r="F4174" t="s">
        <v>67</v>
      </c>
      <c r="G4174" t="s">
        <v>90</v>
      </c>
      <c r="H4174" t="s">
        <v>47</v>
      </c>
      <c r="I4174">
        <v>8.9</v>
      </c>
      <c r="J4174" t="s">
        <v>25</v>
      </c>
      <c r="K4174" s="1">
        <v>43303</v>
      </c>
      <c r="L4174"/>
      <c r="M4174">
        <v>7.27</v>
      </c>
      <c r="N4174">
        <v>51095</v>
      </c>
      <c r="O4174">
        <v>4</v>
      </c>
      <c r="P4174" t="s">
        <v>26</v>
      </c>
      <c r="Q4174">
        <v>3</v>
      </c>
      <c r="R4174">
        <v>5</v>
      </c>
      <c r="S4174" t="s">
        <v>873</v>
      </c>
      <c r="T4174" t="s">
        <v>26</v>
      </c>
    </row>
    <row r="4175" spans="1:20" x14ac:dyDescent="0.3">
      <c r="A4175" t="s">
        <v>4299</v>
      </c>
      <c r="B4175" t="s">
        <v>19</v>
      </c>
      <c r="C4175">
        <v>44</v>
      </c>
      <c r="D4175" t="s">
        <v>20</v>
      </c>
      <c r="E4175" t="s">
        <v>36</v>
      </c>
      <c r="F4175" t="s">
        <v>40</v>
      </c>
      <c r="G4175" t="s">
        <v>96</v>
      </c>
      <c r="H4175" t="s">
        <v>24</v>
      </c>
      <c r="I4175">
        <v>14.1</v>
      </c>
      <c r="J4175" t="s">
        <v>25</v>
      </c>
      <c r="K4175" s="1">
        <v>41180</v>
      </c>
      <c r="L4175"/>
      <c r="M4175">
        <v>13.08</v>
      </c>
      <c r="N4175">
        <v>63219</v>
      </c>
      <c r="O4175">
        <v>3</v>
      </c>
      <c r="P4175" t="s">
        <v>26</v>
      </c>
      <c r="Q4175">
        <v>3</v>
      </c>
      <c r="R4175">
        <v>6</v>
      </c>
      <c r="S4175" t="s">
        <v>215</v>
      </c>
      <c r="T4175" t="s">
        <v>26</v>
      </c>
    </row>
    <row r="4176" spans="1:20" x14ac:dyDescent="0.3">
      <c r="A4176" t="s">
        <v>4300</v>
      </c>
      <c r="B4176" t="s">
        <v>29</v>
      </c>
      <c r="C4176">
        <v>27</v>
      </c>
      <c r="D4176" t="s">
        <v>30</v>
      </c>
      <c r="E4176" t="s">
        <v>58</v>
      </c>
      <c r="F4176" t="s">
        <v>40</v>
      </c>
      <c r="G4176" t="s">
        <v>41</v>
      </c>
      <c r="H4176" t="s">
        <v>24</v>
      </c>
      <c r="I4176">
        <v>4.5</v>
      </c>
      <c r="J4176" t="s">
        <v>25</v>
      </c>
      <c r="K4176" s="1">
        <v>39573</v>
      </c>
      <c r="L4176"/>
      <c r="M4176">
        <v>17.48</v>
      </c>
      <c r="N4176">
        <v>38256</v>
      </c>
      <c r="O4176">
        <v>3</v>
      </c>
      <c r="P4176" t="s">
        <v>65</v>
      </c>
      <c r="Q4176">
        <v>2</v>
      </c>
      <c r="R4176">
        <v>7</v>
      </c>
      <c r="S4176" t="s">
        <v>42</v>
      </c>
      <c r="T4176" t="s">
        <v>26</v>
      </c>
    </row>
    <row r="4177" spans="1:20" x14ac:dyDescent="0.3">
      <c r="A4177" t="s">
        <v>4301</v>
      </c>
      <c r="B4177" t="s">
        <v>19</v>
      </c>
      <c r="C4177">
        <v>42</v>
      </c>
      <c r="D4177" t="s">
        <v>179</v>
      </c>
      <c r="E4177" t="s">
        <v>31</v>
      </c>
      <c r="F4177" t="s">
        <v>45</v>
      </c>
      <c r="G4177" t="s">
        <v>98</v>
      </c>
      <c r="H4177" t="s">
        <v>24</v>
      </c>
      <c r="I4177">
        <v>10.8</v>
      </c>
      <c r="J4177" t="s">
        <v>25</v>
      </c>
      <c r="K4177" s="1">
        <v>45584</v>
      </c>
      <c r="L4177"/>
      <c r="M4177">
        <v>1.02</v>
      </c>
      <c r="N4177">
        <v>52245</v>
      </c>
      <c r="O4177">
        <v>3</v>
      </c>
      <c r="P4177" t="s">
        <v>26</v>
      </c>
      <c r="Q4177">
        <v>2</v>
      </c>
      <c r="R4177">
        <v>5</v>
      </c>
      <c r="S4177" t="s">
        <v>473</v>
      </c>
      <c r="T4177" t="s">
        <v>26</v>
      </c>
    </row>
    <row r="4178" spans="1:20" x14ac:dyDescent="0.3">
      <c r="A4178" t="s">
        <v>4302</v>
      </c>
      <c r="B4178" t="s">
        <v>29</v>
      </c>
      <c r="C4178">
        <v>43</v>
      </c>
      <c r="D4178" t="s">
        <v>20</v>
      </c>
      <c r="E4178" t="s">
        <v>53</v>
      </c>
      <c r="F4178" t="s">
        <v>82</v>
      </c>
      <c r="G4178" t="s">
        <v>284</v>
      </c>
      <c r="H4178" t="s">
        <v>84</v>
      </c>
      <c r="I4178">
        <v>20.7</v>
      </c>
      <c r="J4178" t="s">
        <v>25</v>
      </c>
      <c r="K4178" s="1">
        <v>45806</v>
      </c>
      <c r="L4178"/>
      <c r="M4178">
        <v>0.42</v>
      </c>
      <c r="N4178">
        <v>74484</v>
      </c>
      <c r="O4178">
        <v>1</v>
      </c>
      <c r="P4178" t="s">
        <v>26</v>
      </c>
      <c r="Q4178">
        <v>1</v>
      </c>
      <c r="R4178">
        <v>8</v>
      </c>
      <c r="S4178" t="s">
        <v>632</v>
      </c>
      <c r="T4178" t="s">
        <v>26</v>
      </c>
    </row>
    <row r="4179" spans="1:20" x14ac:dyDescent="0.3">
      <c r="A4179" t="s">
        <v>4303</v>
      </c>
      <c r="B4179" t="s">
        <v>19</v>
      </c>
      <c r="C4179">
        <v>33</v>
      </c>
      <c r="D4179" t="s">
        <v>30</v>
      </c>
      <c r="E4179" t="s">
        <v>39</v>
      </c>
      <c r="F4179" t="s">
        <v>22</v>
      </c>
      <c r="G4179" t="s">
        <v>74</v>
      </c>
      <c r="H4179" t="s">
        <v>24</v>
      </c>
      <c r="I4179">
        <v>6.6</v>
      </c>
      <c r="J4179" t="s">
        <v>25</v>
      </c>
      <c r="K4179" s="1">
        <v>39988</v>
      </c>
      <c r="L4179"/>
      <c r="M4179">
        <v>16.34</v>
      </c>
      <c r="N4179">
        <v>46414</v>
      </c>
      <c r="O4179">
        <v>2</v>
      </c>
      <c r="P4179" t="s">
        <v>26</v>
      </c>
      <c r="Q4179">
        <v>0</v>
      </c>
      <c r="R4179">
        <v>4</v>
      </c>
      <c r="S4179" t="s">
        <v>1379</v>
      </c>
      <c r="T4179" t="s">
        <v>26</v>
      </c>
    </row>
    <row r="4180" spans="1:20" x14ac:dyDescent="0.3">
      <c r="A4180" t="s">
        <v>4304</v>
      </c>
      <c r="B4180" t="s">
        <v>19</v>
      </c>
      <c r="C4180">
        <v>38</v>
      </c>
      <c r="D4180" t="s">
        <v>20</v>
      </c>
      <c r="E4180" t="s">
        <v>44</v>
      </c>
      <c r="F4180" t="s">
        <v>67</v>
      </c>
      <c r="G4180" t="s">
        <v>71</v>
      </c>
      <c r="H4180" t="s">
        <v>51</v>
      </c>
      <c r="I4180">
        <v>10</v>
      </c>
      <c r="J4180" t="s">
        <v>25</v>
      </c>
      <c r="K4180" s="1">
        <v>40730</v>
      </c>
      <c r="L4180"/>
      <c r="M4180">
        <v>14.31</v>
      </c>
      <c r="N4180">
        <v>47162</v>
      </c>
      <c r="O4180">
        <v>2</v>
      </c>
      <c r="P4180" t="s">
        <v>26</v>
      </c>
      <c r="Q4180">
        <v>3</v>
      </c>
      <c r="R4180">
        <v>10</v>
      </c>
      <c r="S4180" t="s">
        <v>127</v>
      </c>
      <c r="T4180" t="s">
        <v>26</v>
      </c>
    </row>
    <row r="4181" spans="1:20" x14ac:dyDescent="0.3">
      <c r="A4181" t="s">
        <v>4305</v>
      </c>
      <c r="B4181" t="s">
        <v>29</v>
      </c>
      <c r="C4181">
        <v>26</v>
      </c>
      <c r="D4181" t="s">
        <v>20</v>
      </c>
      <c r="E4181" t="s">
        <v>39</v>
      </c>
      <c r="F4181" t="s">
        <v>82</v>
      </c>
      <c r="G4181" t="s">
        <v>107</v>
      </c>
      <c r="H4181" t="s">
        <v>51</v>
      </c>
      <c r="I4181">
        <v>4.9000000000000004</v>
      </c>
      <c r="J4181" t="s">
        <v>25</v>
      </c>
      <c r="K4181" s="1">
        <v>43617</v>
      </c>
      <c r="L4181" s="1">
        <v>45127</v>
      </c>
      <c r="M4181">
        <v>4.13</v>
      </c>
      <c r="N4181">
        <v>42814</v>
      </c>
      <c r="O4181">
        <v>5</v>
      </c>
      <c r="P4181" t="s">
        <v>26</v>
      </c>
      <c r="Q4181">
        <v>2</v>
      </c>
      <c r="R4181">
        <v>9</v>
      </c>
      <c r="S4181" t="s">
        <v>683</v>
      </c>
      <c r="T4181" t="s">
        <v>65</v>
      </c>
    </row>
    <row r="4182" spans="1:20" x14ac:dyDescent="0.3">
      <c r="A4182" t="s">
        <v>4306</v>
      </c>
      <c r="B4182" t="s">
        <v>19</v>
      </c>
      <c r="C4182">
        <v>24</v>
      </c>
      <c r="D4182" t="s">
        <v>20</v>
      </c>
      <c r="E4182" t="s">
        <v>21</v>
      </c>
      <c r="F4182" t="s">
        <v>67</v>
      </c>
      <c r="G4182" t="s">
        <v>176</v>
      </c>
      <c r="H4182" t="s">
        <v>51</v>
      </c>
      <c r="I4182">
        <v>2.6</v>
      </c>
      <c r="J4182" t="s">
        <v>25</v>
      </c>
      <c r="K4182" s="1">
        <v>44422</v>
      </c>
      <c r="L4182" s="1">
        <v>45362</v>
      </c>
      <c r="M4182">
        <v>2.57</v>
      </c>
      <c r="N4182">
        <v>39516</v>
      </c>
      <c r="O4182">
        <v>2</v>
      </c>
      <c r="P4182" t="s">
        <v>65</v>
      </c>
      <c r="Q4182">
        <v>4</v>
      </c>
      <c r="R4182">
        <v>8</v>
      </c>
      <c r="S4182" t="s">
        <v>177</v>
      </c>
      <c r="T4182" t="s">
        <v>65</v>
      </c>
    </row>
    <row r="4183" spans="1:20" x14ac:dyDescent="0.3">
      <c r="A4183" t="s">
        <v>4307</v>
      </c>
      <c r="B4183" t="s">
        <v>19</v>
      </c>
      <c r="C4183">
        <v>37</v>
      </c>
      <c r="D4183" t="s">
        <v>20</v>
      </c>
      <c r="E4183" t="s">
        <v>58</v>
      </c>
      <c r="F4183" t="s">
        <v>67</v>
      </c>
      <c r="G4183" t="s">
        <v>90</v>
      </c>
      <c r="H4183" t="s">
        <v>51</v>
      </c>
      <c r="I4183">
        <v>8.8000000000000007</v>
      </c>
      <c r="J4183" t="s">
        <v>25</v>
      </c>
      <c r="K4183" s="1">
        <v>40561</v>
      </c>
      <c r="L4183"/>
      <c r="M4183">
        <v>14.78</v>
      </c>
      <c r="N4183">
        <v>50114</v>
      </c>
      <c r="O4183">
        <v>2</v>
      </c>
      <c r="P4183" t="s">
        <v>26</v>
      </c>
      <c r="Q4183">
        <v>1</v>
      </c>
      <c r="R4183">
        <v>7</v>
      </c>
      <c r="S4183" t="s">
        <v>350</v>
      </c>
      <c r="T4183" t="s">
        <v>26</v>
      </c>
    </row>
    <row r="4184" spans="1:20" x14ac:dyDescent="0.3">
      <c r="A4184" t="s">
        <v>4308</v>
      </c>
      <c r="B4184" t="s">
        <v>19</v>
      </c>
      <c r="C4184">
        <v>35</v>
      </c>
      <c r="D4184" t="s">
        <v>30</v>
      </c>
      <c r="E4184" t="s">
        <v>44</v>
      </c>
      <c r="F4184" t="s">
        <v>54</v>
      </c>
      <c r="G4184" t="s">
        <v>77</v>
      </c>
      <c r="H4184" t="s">
        <v>84</v>
      </c>
      <c r="I4184">
        <v>7.3</v>
      </c>
      <c r="J4184" t="s">
        <v>85</v>
      </c>
      <c r="K4184" s="1">
        <v>45084</v>
      </c>
      <c r="L4184"/>
      <c r="M4184">
        <v>2.39</v>
      </c>
      <c r="N4184">
        <v>46810</v>
      </c>
      <c r="O4184">
        <v>3</v>
      </c>
      <c r="P4184" t="s">
        <v>26</v>
      </c>
      <c r="Q4184">
        <v>2</v>
      </c>
      <c r="R4184">
        <v>6</v>
      </c>
      <c r="S4184" t="s">
        <v>229</v>
      </c>
      <c r="T4184" t="s">
        <v>26</v>
      </c>
    </row>
    <row r="4185" spans="1:20" x14ac:dyDescent="0.3">
      <c r="A4185" t="s">
        <v>4309</v>
      </c>
      <c r="B4185" t="s">
        <v>29</v>
      </c>
      <c r="C4185">
        <v>28</v>
      </c>
      <c r="D4185" t="s">
        <v>20</v>
      </c>
      <c r="E4185" t="s">
        <v>63</v>
      </c>
      <c r="F4185" t="s">
        <v>67</v>
      </c>
      <c r="G4185" t="s">
        <v>90</v>
      </c>
      <c r="H4185" t="s">
        <v>51</v>
      </c>
      <c r="I4185">
        <v>0</v>
      </c>
      <c r="J4185" t="s">
        <v>25</v>
      </c>
      <c r="K4185" s="1">
        <v>41411</v>
      </c>
      <c r="L4185"/>
      <c r="M4185">
        <v>12.45</v>
      </c>
      <c r="N4185">
        <v>33876</v>
      </c>
      <c r="O4185">
        <v>2</v>
      </c>
      <c r="P4185" t="s">
        <v>26</v>
      </c>
      <c r="Q4185">
        <v>3</v>
      </c>
      <c r="R4185">
        <v>7</v>
      </c>
      <c r="S4185" t="s">
        <v>202</v>
      </c>
      <c r="T4185" t="s">
        <v>26</v>
      </c>
    </row>
    <row r="4186" spans="1:20" x14ac:dyDescent="0.3">
      <c r="A4186" t="s">
        <v>4310</v>
      </c>
      <c r="B4186" t="s">
        <v>19</v>
      </c>
      <c r="C4186">
        <v>29</v>
      </c>
      <c r="D4186" t="s">
        <v>30</v>
      </c>
      <c r="E4186" t="s">
        <v>53</v>
      </c>
      <c r="F4186" t="s">
        <v>40</v>
      </c>
      <c r="G4186" t="s">
        <v>50</v>
      </c>
      <c r="H4186" t="s">
        <v>24</v>
      </c>
      <c r="I4186">
        <v>4.9000000000000004</v>
      </c>
      <c r="J4186" t="s">
        <v>25</v>
      </c>
      <c r="K4186" s="1">
        <v>41552</v>
      </c>
      <c r="L4186"/>
      <c r="M4186">
        <v>12.06</v>
      </c>
      <c r="N4186">
        <v>44732</v>
      </c>
      <c r="O4186">
        <v>2</v>
      </c>
      <c r="P4186" t="s">
        <v>26</v>
      </c>
      <c r="Q4186">
        <v>0</v>
      </c>
      <c r="R4186">
        <v>4</v>
      </c>
      <c r="S4186" t="s">
        <v>282</v>
      </c>
      <c r="T4186" t="s">
        <v>26</v>
      </c>
    </row>
    <row r="4187" spans="1:20" x14ac:dyDescent="0.3">
      <c r="A4187" t="s">
        <v>4311</v>
      </c>
      <c r="B4187" t="s">
        <v>19</v>
      </c>
      <c r="C4187">
        <v>26</v>
      </c>
      <c r="D4187" t="s">
        <v>20</v>
      </c>
      <c r="E4187" t="s">
        <v>39</v>
      </c>
      <c r="F4187" t="s">
        <v>40</v>
      </c>
      <c r="G4187" t="s">
        <v>50</v>
      </c>
      <c r="H4187" t="s">
        <v>24</v>
      </c>
      <c r="I4187">
        <v>3.5</v>
      </c>
      <c r="J4187" t="s">
        <v>25</v>
      </c>
      <c r="K4187" s="1">
        <v>41289</v>
      </c>
      <c r="L4187"/>
      <c r="M4187">
        <v>12.78</v>
      </c>
      <c r="N4187">
        <v>42899</v>
      </c>
      <c r="O4187">
        <v>4</v>
      </c>
      <c r="P4187" t="s">
        <v>65</v>
      </c>
      <c r="Q4187">
        <v>2</v>
      </c>
      <c r="R4187">
        <v>7</v>
      </c>
      <c r="S4187" t="s">
        <v>262</v>
      </c>
      <c r="T4187" t="s">
        <v>26</v>
      </c>
    </row>
    <row r="4188" spans="1:20" x14ac:dyDescent="0.3">
      <c r="A4188" t="s">
        <v>4312</v>
      </c>
      <c r="B4188" t="s">
        <v>29</v>
      </c>
      <c r="C4188">
        <v>39</v>
      </c>
      <c r="D4188" t="s">
        <v>20</v>
      </c>
      <c r="E4188" t="s">
        <v>63</v>
      </c>
      <c r="F4188" t="s">
        <v>82</v>
      </c>
      <c r="G4188" t="s">
        <v>83</v>
      </c>
      <c r="H4188" t="s">
        <v>24</v>
      </c>
      <c r="I4188">
        <v>6.5</v>
      </c>
      <c r="J4188" t="s">
        <v>25</v>
      </c>
      <c r="K4188" s="1">
        <v>44287</v>
      </c>
      <c r="L4188"/>
      <c r="M4188">
        <v>4.57</v>
      </c>
      <c r="N4188">
        <v>47227</v>
      </c>
      <c r="O4188">
        <v>4</v>
      </c>
      <c r="P4188" t="s">
        <v>26</v>
      </c>
      <c r="Q4188">
        <v>2</v>
      </c>
      <c r="R4188">
        <v>9</v>
      </c>
      <c r="S4188" t="s">
        <v>86</v>
      </c>
      <c r="T4188" t="s">
        <v>26</v>
      </c>
    </row>
    <row r="4189" spans="1:20" x14ac:dyDescent="0.3">
      <c r="A4189" t="s">
        <v>4313</v>
      </c>
      <c r="B4189" t="s">
        <v>29</v>
      </c>
      <c r="C4189">
        <v>32</v>
      </c>
      <c r="D4189" t="s">
        <v>20</v>
      </c>
      <c r="E4189" t="s">
        <v>44</v>
      </c>
      <c r="F4189" t="s">
        <v>82</v>
      </c>
      <c r="G4189" t="s">
        <v>83</v>
      </c>
      <c r="H4189" t="s">
        <v>84</v>
      </c>
      <c r="I4189">
        <v>8.5</v>
      </c>
      <c r="J4189" t="s">
        <v>85</v>
      </c>
      <c r="K4189" s="1">
        <v>43507</v>
      </c>
      <c r="L4189"/>
      <c r="M4189">
        <v>6.71</v>
      </c>
      <c r="N4189">
        <v>49348</v>
      </c>
      <c r="O4189">
        <v>3</v>
      </c>
      <c r="P4189" t="s">
        <v>26</v>
      </c>
      <c r="Q4189">
        <v>2</v>
      </c>
      <c r="R4189">
        <v>6</v>
      </c>
      <c r="S4189" t="s">
        <v>972</v>
      </c>
      <c r="T4189" t="s">
        <v>26</v>
      </c>
    </row>
    <row r="4190" spans="1:20" x14ac:dyDescent="0.3">
      <c r="A4190" t="s">
        <v>4314</v>
      </c>
      <c r="B4190" t="s">
        <v>19</v>
      </c>
      <c r="C4190">
        <v>31</v>
      </c>
      <c r="D4190" t="s">
        <v>20</v>
      </c>
      <c r="E4190" t="s">
        <v>36</v>
      </c>
      <c r="F4190" t="s">
        <v>22</v>
      </c>
      <c r="G4190" t="s">
        <v>74</v>
      </c>
      <c r="H4190" t="s">
        <v>51</v>
      </c>
      <c r="I4190">
        <v>7.1</v>
      </c>
      <c r="J4190" t="s">
        <v>25</v>
      </c>
      <c r="K4190" s="1">
        <v>40843</v>
      </c>
      <c r="L4190"/>
      <c r="M4190">
        <v>14</v>
      </c>
      <c r="N4190">
        <v>43917</v>
      </c>
      <c r="O4190">
        <v>5</v>
      </c>
      <c r="P4190" t="s">
        <v>26</v>
      </c>
      <c r="Q4190">
        <v>2</v>
      </c>
      <c r="R4190">
        <v>6</v>
      </c>
      <c r="S4190" t="s">
        <v>387</v>
      </c>
      <c r="T4190" t="s">
        <v>26</v>
      </c>
    </row>
    <row r="4191" spans="1:20" x14ac:dyDescent="0.3">
      <c r="A4191" t="s">
        <v>4315</v>
      </c>
      <c r="B4191" t="s">
        <v>19</v>
      </c>
      <c r="C4191">
        <v>36</v>
      </c>
      <c r="D4191" t="s">
        <v>30</v>
      </c>
      <c r="E4191" t="s">
        <v>58</v>
      </c>
      <c r="F4191" t="s">
        <v>22</v>
      </c>
      <c r="G4191" t="s">
        <v>23</v>
      </c>
      <c r="H4191" t="s">
        <v>24</v>
      </c>
      <c r="I4191">
        <v>15.7</v>
      </c>
      <c r="J4191" t="s">
        <v>25</v>
      </c>
      <c r="K4191" s="1">
        <v>40326</v>
      </c>
      <c r="L4191"/>
      <c r="M4191">
        <v>15.42</v>
      </c>
      <c r="N4191">
        <v>67508</v>
      </c>
      <c r="O4191">
        <v>3</v>
      </c>
      <c r="P4191" t="s">
        <v>26</v>
      </c>
      <c r="Q4191">
        <v>5</v>
      </c>
      <c r="R4191">
        <v>5</v>
      </c>
      <c r="S4191" t="s">
        <v>302</v>
      </c>
      <c r="T4191" t="s">
        <v>26</v>
      </c>
    </row>
    <row r="4192" spans="1:20" x14ac:dyDescent="0.3">
      <c r="A4192" t="s">
        <v>4316</v>
      </c>
      <c r="B4192" t="s">
        <v>29</v>
      </c>
      <c r="C4192">
        <v>32</v>
      </c>
      <c r="D4192" t="s">
        <v>30</v>
      </c>
      <c r="E4192" t="s">
        <v>31</v>
      </c>
      <c r="F4192" t="s">
        <v>22</v>
      </c>
      <c r="G4192" t="s">
        <v>74</v>
      </c>
      <c r="H4192" t="s">
        <v>47</v>
      </c>
      <c r="I4192">
        <v>8.3000000000000007</v>
      </c>
      <c r="J4192" t="s">
        <v>25</v>
      </c>
      <c r="K4192" s="1">
        <v>42368</v>
      </c>
      <c r="L4192" s="1">
        <v>44043</v>
      </c>
      <c r="M4192">
        <v>4.59</v>
      </c>
      <c r="N4192">
        <v>47242</v>
      </c>
      <c r="O4192">
        <v>4</v>
      </c>
      <c r="P4192" t="s">
        <v>26</v>
      </c>
      <c r="Q4192">
        <v>6</v>
      </c>
      <c r="R4192">
        <v>5</v>
      </c>
      <c r="S4192" t="s">
        <v>103</v>
      </c>
      <c r="T4192" t="s">
        <v>65</v>
      </c>
    </row>
    <row r="4193" spans="1:20" x14ac:dyDescent="0.3">
      <c r="A4193" t="s">
        <v>4317</v>
      </c>
      <c r="B4193" t="s">
        <v>29</v>
      </c>
      <c r="C4193">
        <v>27</v>
      </c>
      <c r="D4193" t="s">
        <v>30</v>
      </c>
      <c r="E4193" t="s">
        <v>53</v>
      </c>
      <c r="F4193" t="s">
        <v>54</v>
      </c>
      <c r="G4193" t="s">
        <v>77</v>
      </c>
      <c r="H4193" t="s">
        <v>51</v>
      </c>
      <c r="I4193">
        <v>4.8</v>
      </c>
      <c r="J4193" t="s">
        <v>25</v>
      </c>
      <c r="K4193" s="1">
        <v>44353</v>
      </c>
      <c r="L4193"/>
      <c r="M4193">
        <v>4.3899999999999997</v>
      </c>
      <c r="N4193">
        <v>39572</v>
      </c>
      <c r="O4193">
        <v>4</v>
      </c>
      <c r="P4193" t="s">
        <v>26</v>
      </c>
      <c r="Q4193">
        <v>2</v>
      </c>
      <c r="R4193">
        <v>12</v>
      </c>
      <c r="S4193" t="s">
        <v>167</v>
      </c>
      <c r="T4193" t="s">
        <v>26</v>
      </c>
    </row>
    <row r="4194" spans="1:20" x14ac:dyDescent="0.3">
      <c r="A4194" t="s">
        <v>4318</v>
      </c>
      <c r="B4194" t="s">
        <v>29</v>
      </c>
      <c r="C4194">
        <v>30</v>
      </c>
      <c r="D4194" t="s">
        <v>30</v>
      </c>
      <c r="E4194" t="s">
        <v>63</v>
      </c>
      <c r="F4194" t="s">
        <v>32</v>
      </c>
      <c r="G4194" t="s">
        <v>171</v>
      </c>
      <c r="H4194" t="s">
        <v>84</v>
      </c>
      <c r="I4194">
        <v>4.5</v>
      </c>
      <c r="J4194" t="s">
        <v>25</v>
      </c>
      <c r="K4194" s="1">
        <v>41841</v>
      </c>
      <c r="L4194" s="1">
        <v>45387</v>
      </c>
      <c r="M4194">
        <v>9.7100000000000009</v>
      </c>
      <c r="N4194">
        <v>36538</v>
      </c>
      <c r="O4194">
        <v>2</v>
      </c>
      <c r="P4194" t="s">
        <v>65</v>
      </c>
      <c r="Q4194">
        <v>4</v>
      </c>
      <c r="R4194">
        <v>8</v>
      </c>
      <c r="S4194" t="s">
        <v>180</v>
      </c>
      <c r="T4194" t="s">
        <v>65</v>
      </c>
    </row>
    <row r="4195" spans="1:20" x14ac:dyDescent="0.3">
      <c r="A4195" t="s">
        <v>4319</v>
      </c>
      <c r="B4195" t="s">
        <v>29</v>
      </c>
      <c r="C4195">
        <v>35</v>
      </c>
      <c r="D4195" t="s">
        <v>30</v>
      </c>
      <c r="E4195" t="s">
        <v>31</v>
      </c>
      <c r="F4195" t="s">
        <v>45</v>
      </c>
      <c r="G4195" t="s">
        <v>164</v>
      </c>
      <c r="H4195" t="s">
        <v>84</v>
      </c>
      <c r="I4195">
        <v>9.3000000000000007</v>
      </c>
      <c r="J4195" t="s">
        <v>25</v>
      </c>
      <c r="K4195" s="1">
        <v>41174</v>
      </c>
      <c r="L4195"/>
      <c r="M4195">
        <v>13.1</v>
      </c>
      <c r="N4195">
        <v>55358</v>
      </c>
      <c r="O4195">
        <v>3</v>
      </c>
      <c r="P4195" t="s">
        <v>26</v>
      </c>
      <c r="Q4195">
        <v>1</v>
      </c>
      <c r="R4195">
        <v>8</v>
      </c>
      <c r="S4195" t="s">
        <v>1980</v>
      </c>
      <c r="T4195" t="s">
        <v>26</v>
      </c>
    </row>
    <row r="4196" spans="1:20" x14ac:dyDescent="0.3">
      <c r="A4196" t="s">
        <v>4320</v>
      </c>
      <c r="B4196" t="s">
        <v>19</v>
      </c>
      <c r="C4196">
        <v>33</v>
      </c>
      <c r="D4196" t="s">
        <v>30</v>
      </c>
      <c r="E4196" t="s">
        <v>44</v>
      </c>
      <c r="F4196" t="s">
        <v>67</v>
      </c>
      <c r="G4196" t="s">
        <v>90</v>
      </c>
      <c r="H4196" t="s">
        <v>24</v>
      </c>
      <c r="I4196">
        <v>4.8</v>
      </c>
      <c r="J4196" t="s">
        <v>25</v>
      </c>
      <c r="K4196" s="1">
        <v>41471</v>
      </c>
      <c r="L4196"/>
      <c r="M4196">
        <v>12.28</v>
      </c>
      <c r="N4196">
        <v>44732</v>
      </c>
      <c r="O4196">
        <v>4</v>
      </c>
      <c r="P4196" t="s">
        <v>26</v>
      </c>
      <c r="Q4196">
        <v>0</v>
      </c>
      <c r="R4196">
        <v>7</v>
      </c>
      <c r="S4196" t="s">
        <v>921</v>
      </c>
      <c r="T4196" t="s">
        <v>26</v>
      </c>
    </row>
    <row r="4197" spans="1:20" x14ac:dyDescent="0.3">
      <c r="A4197" t="s">
        <v>4321</v>
      </c>
      <c r="B4197" t="s">
        <v>29</v>
      </c>
      <c r="C4197">
        <v>30</v>
      </c>
      <c r="D4197" t="s">
        <v>30</v>
      </c>
      <c r="E4197" t="s">
        <v>39</v>
      </c>
      <c r="F4197" t="s">
        <v>92</v>
      </c>
      <c r="G4197" t="s">
        <v>120</v>
      </c>
      <c r="H4197" t="s">
        <v>24</v>
      </c>
      <c r="I4197">
        <v>4</v>
      </c>
      <c r="J4197" t="s">
        <v>25</v>
      </c>
      <c r="K4197" s="1">
        <v>40532</v>
      </c>
      <c r="L4197"/>
      <c r="M4197">
        <v>14.86</v>
      </c>
      <c r="N4197">
        <v>49174</v>
      </c>
      <c r="O4197">
        <v>3</v>
      </c>
      <c r="P4197" t="s">
        <v>26</v>
      </c>
      <c r="Q4197">
        <v>6</v>
      </c>
      <c r="R4197">
        <v>8</v>
      </c>
      <c r="S4197" t="s">
        <v>1997</v>
      </c>
      <c r="T4197" t="s">
        <v>26</v>
      </c>
    </row>
    <row r="4198" spans="1:20" x14ac:dyDescent="0.3">
      <c r="A4198" t="s">
        <v>4322</v>
      </c>
      <c r="B4198" t="s">
        <v>19</v>
      </c>
      <c r="C4198">
        <v>34</v>
      </c>
      <c r="D4198" t="s">
        <v>20</v>
      </c>
      <c r="E4198" t="s">
        <v>53</v>
      </c>
      <c r="F4198" t="s">
        <v>32</v>
      </c>
      <c r="G4198" t="s">
        <v>171</v>
      </c>
      <c r="H4198" t="s">
        <v>47</v>
      </c>
      <c r="I4198">
        <v>11.8</v>
      </c>
      <c r="J4198" t="s">
        <v>85</v>
      </c>
      <c r="K4198" s="1">
        <v>41056</v>
      </c>
      <c r="L4198"/>
      <c r="M4198">
        <v>13.42</v>
      </c>
      <c r="N4198">
        <v>56879</v>
      </c>
      <c r="O4198">
        <v>2</v>
      </c>
      <c r="P4198" t="s">
        <v>65</v>
      </c>
      <c r="Q4198">
        <v>2</v>
      </c>
      <c r="R4198">
        <v>9</v>
      </c>
      <c r="S4198" t="s">
        <v>308</v>
      </c>
      <c r="T4198" t="s">
        <v>26</v>
      </c>
    </row>
    <row r="4199" spans="1:20" x14ac:dyDescent="0.3">
      <c r="A4199" t="s">
        <v>4323</v>
      </c>
      <c r="B4199" t="s">
        <v>29</v>
      </c>
      <c r="C4199">
        <v>36</v>
      </c>
      <c r="D4199" t="s">
        <v>30</v>
      </c>
      <c r="E4199" t="s">
        <v>21</v>
      </c>
      <c r="F4199" t="s">
        <v>32</v>
      </c>
      <c r="G4199" t="s">
        <v>171</v>
      </c>
      <c r="H4199" t="s">
        <v>24</v>
      </c>
      <c r="I4199">
        <v>11.2</v>
      </c>
      <c r="J4199" t="s">
        <v>25</v>
      </c>
      <c r="K4199" s="1">
        <v>42605</v>
      </c>
      <c r="L4199"/>
      <c r="M4199">
        <v>9.18</v>
      </c>
      <c r="N4199">
        <v>47381</v>
      </c>
      <c r="O4199">
        <v>4</v>
      </c>
      <c r="P4199" t="s">
        <v>26</v>
      </c>
      <c r="Q4199">
        <v>2</v>
      </c>
      <c r="R4199">
        <v>1</v>
      </c>
      <c r="S4199" t="s">
        <v>1757</v>
      </c>
      <c r="T4199" t="s">
        <v>26</v>
      </c>
    </row>
    <row r="4200" spans="1:20" x14ac:dyDescent="0.3">
      <c r="A4200" t="s">
        <v>1201</v>
      </c>
      <c r="B4200" t="s">
        <v>19</v>
      </c>
      <c r="C4200">
        <v>21</v>
      </c>
      <c r="D4200" t="s">
        <v>30</v>
      </c>
      <c r="E4200" t="s">
        <v>53</v>
      </c>
      <c r="F4200" t="s">
        <v>54</v>
      </c>
      <c r="G4200" t="s">
        <v>139</v>
      </c>
      <c r="H4200" t="s">
        <v>51</v>
      </c>
      <c r="I4200">
        <v>0.5</v>
      </c>
      <c r="J4200" t="s">
        <v>25</v>
      </c>
      <c r="K4200" s="1">
        <v>45697</v>
      </c>
      <c r="L4200"/>
      <c r="M4200">
        <v>0.71</v>
      </c>
      <c r="N4200">
        <v>30257</v>
      </c>
      <c r="O4200">
        <v>3</v>
      </c>
      <c r="P4200" t="s">
        <v>26</v>
      </c>
      <c r="Q4200">
        <v>2</v>
      </c>
      <c r="R4200">
        <v>6</v>
      </c>
      <c r="T4200" t="s">
        <v>26</v>
      </c>
    </row>
    <row r="4201" spans="1:20" x14ac:dyDescent="0.3">
      <c r="A4201" t="s">
        <v>391</v>
      </c>
      <c r="B4201" t="s">
        <v>19</v>
      </c>
      <c r="C4201">
        <v>27</v>
      </c>
      <c r="D4201" t="s">
        <v>30</v>
      </c>
      <c r="E4201" t="s">
        <v>63</v>
      </c>
      <c r="F4201" t="s">
        <v>92</v>
      </c>
      <c r="G4201" t="s">
        <v>120</v>
      </c>
      <c r="H4201" t="s">
        <v>24</v>
      </c>
      <c r="I4201">
        <v>3.5</v>
      </c>
      <c r="J4201" t="s">
        <v>25</v>
      </c>
      <c r="K4201" s="1">
        <v>42280</v>
      </c>
      <c r="L4201"/>
      <c r="M4201">
        <v>10.07</v>
      </c>
      <c r="N4201">
        <v>43950</v>
      </c>
      <c r="O4201">
        <v>3</v>
      </c>
      <c r="P4201" t="s">
        <v>26</v>
      </c>
      <c r="Q4201">
        <v>0</v>
      </c>
      <c r="R4201">
        <v>6</v>
      </c>
      <c r="T4201" t="s">
        <v>26</v>
      </c>
    </row>
    <row r="4202" spans="1:20" x14ac:dyDescent="0.3">
      <c r="A4202" t="s">
        <v>4324</v>
      </c>
      <c r="B4202" t="s">
        <v>19</v>
      </c>
      <c r="C4202">
        <v>21</v>
      </c>
      <c r="D4202" t="s">
        <v>30</v>
      </c>
      <c r="E4202" t="s">
        <v>53</v>
      </c>
      <c r="F4202" t="s">
        <v>40</v>
      </c>
      <c r="G4202" t="s">
        <v>96</v>
      </c>
      <c r="H4202" t="s">
        <v>24</v>
      </c>
      <c r="I4202">
        <v>0</v>
      </c>
      <c r="J4202" t="s">
        <v>25</v>
      </c>
      <c r="K4202" s="1">
        <v>40209</v>
      </c>
      <c r="L4202"/>
      <c r="M4202">
        <v>15.74</v>
      </c>
      <c r="N4202">
        <v>28514</v>
      </c>
      <c r="O4202">
        <v>3</v>
      </c>
      <c r="P4202" t="s">
        <v>26</v>
      </c>
      <c r="Q4202">
        <v>3</v>
      </c>
      <c r="R4202">
        <v>6</v>
      </c>
      <c r="S4202" t="s">
        <v>690</v>
      </c>
      <c r="T4202" t="s">
        <v>26</v>
      </c>
    </row>
    <row r="4203" spans="1:20" x14ac:dyDescent="0.3">
      <c r="A4203" t="s">
        <v>4325</v>
      </c>
      <c r="B4203" t="s">
        <v>19</v>
      </c>
      <c r="C4203">
        <v>37</v>
      </c>
      <c r="D4203" t="s">
        <v>30</v>
      </c>
      <c r="E4203" t="s">
        <v>44</v>
      </c>
      <c r="F4203" t="s">
        <v>22</v>
      </c>
      <c r="G4203" t="s">
        <v>74</v>
      </c>
      <c r="H4203" t="s">
        <v>24</v>
      </c>
      <c r="I4203">
        <v>4.9000000000000004</v>
      </c>
      <c r="J4203" t="s">
        <v>25</v>
      </c>
      <c r="K4203" s="1">
        <v>45407</v>
      </c>
      <c r="L4203"/>
      <c r="M4203">
        <v>1.51</v>
      </c>
      <c r="N4203">
        <v>42052</v>
      </c>
      <c r="O4203">
        <v>3</v>
      </c>
      <c r="P4203" t="s">
        <v>26</v>
      </c>
      <c r="Q4203">
        <v>1</v>
      </c>
      <c r="R4203">
        <v>4</v>
      </c>
      <c r="S4203" t="s">
        <v>60</v>
      </c>
      <c r="T4203" t="s">
        <v>26</v>
      </c>
    </row>
    <row r="4204" spans="1:20" x14ac:dyDescent="0.3">
      <c r="A4204" t="s">
        <v>4326</v>
      </c>
      <c r="B4204" t="s">
        <v>19</v>
      </c>
      <c r="C4204">
        <v>38</v>
      </c>
      <c r="D4204" t="s">
        <v>30</v>
      </c>
      <c r="E4204" t="s">
        <v>31</v>
      </c>
      <c r="F4204" t="s">
        <v>45</v>
      </c>
      <c r="G4204" t="s">
        <v>98</v>
      </c>
      <c r="H4204" t="s">
        <v>51</v>
      </c>
      <c r="I4204">
        <v>14.4</v>
      </c>
      <c r="J4204" t="s">
        <v>25</v>
      </c>
      <c r="K4204" s="1">
        <v>44493</v>
      </c>
      <c r="L4204"/>
      <c r="M4204">
        <v>4.01</v>
      </c>
      <c r="N4204">
        <v>69754</v>
      </c>
      <c r="O4204">
        <v>3</v>
      </c>
      <c r="P4204" t="s">
        <v>26</v>
      </c>
      <c r="Q4204">
        <v>2</v>
      </c>
      <c r="R4204">
        <v>5</v>
      </c>
      <c r="S4204" t="s">
        <v>368</v>
      </c>
      <c r="T4204" t="s">
        <v>26</v>
      </c>
    </row>
    <row r="4205" spans="1:20" x14ac:dyDescent="0.3">
      <c r="A4205" t="s">
        <v>4327</v>
      </c>
      <c r="B4205" t="s">
        <v>19</v>
      </c>
      <c r="C4205">
        <v>37</v>
      </c>
      <c r="D4205" t="s">
        <v>30</v>
      </c>
      <c r="E4205" t="s">
        <v>44</v>
      </c>
      <c r="F4205" t="s">
        <v>82</v>
      </c>
      <c r="G4205" t="s">
        <v>83</v>
      </c>
      <c r="H4205" t="s">
        <v>24</v>
      </c>
      <c r="I4205">
        <v>16.5</v>
      </c>
      <c r="J4205" t="s">
        <v>25</v>
      </c>
      <c r="K4205" s="1">
        <v>42203</v>
      </c>
      <c r="L4205"/>
      <c r="M4205">
        <v>10.28</v>
      </c>
      <c r="N4205">
        <v>66880</v>
      </c>
      <c r="O4205">
        <v>5</v>
      </c>
      <c r="P4205" t="s">
        <v>26</v>
      </c>
      <c r="Q4205">
        <v>3</v>
      </c>
      <c r="R4205">
        <v>7</v>
      </c>
      <c r="S4205" t="s">
        <v>711</v>
      </c>
      <c r="T4205" t="s">
        <v>26</v>
      </c>
    </row>
    <row r="4206" spans="1:20" x14ac:dyDescent="0.3">
      <c r="A4206" t="s">
        <v>4328</v>
      </c>
      <c r="B4206" t="s">
        <v>29</v>
      </c>
      <c r="C4206">
        <v>28</v>
      </c>
      <c r="D4206" t="s">
        <v>20</v>
      </c>
      <c r="E4206" t="s">
        <v>31</v>
      </c>
      <c r="F4206" t="s">
        <v>45</v>
      </c>
      <c r="G4206" t="s">
        <v>164</v>
      </c>
      <c r="H4206" t="s">
        <v>24</v>
      </c>
      <c r="I4206">
        <v>5.6</v>
      </c>
      <c r="J4206" t="s">
        <v>25</v>
      </c>
      <c r="K4206" s="1">
        <v>41502</v>
      </c>
      <c r="L4206" s="1">
        <v>41735</v>
      </c>
      <c r="M4206">
        <v>0.64</v>
      </c>
      <c r="N4206">
        <v>42024</v>
      </c>
      <c r="O4206">
        <v>2</v>
      </c>
      <c r="P4206" t="s">
        <v>26</v>
      </c>
      <c r="Q4206">
        <v>3</v>
      </c>
      <c r="R4206">
        <v>3</v>
      </c>
      <c r="S4206" t="s">
        <v>828</v>
      </c>
      <c r="T4206" t="s">
        <v>65</v>
      </c>
    </row>
    <row r="4207" spans="1:20" x14ac:dyDescent="0.3">
      <c r="A4207" t="s">
        <v>4329</v>
      </c>
      <c r="B4207" t="s">
        <v>29</v>
      </c>
      <c r="C4207">
        <v>27</v>
      </c>
      <c r="D4207" t="s">
        <v>20</v>
      </c>
      <c r="E4207" t="s">
        <v>21</v>
      </c>
      <c r="F4207" t="s">
        <v>92</v>
      </c>
      <c r="G4207" t="s">
        <v>93</v>
      </c>
      <c r="H4207" t="s">
        <v>51</v>
      </c>
      <c r="I4207">
        <v>7</v>
      </c>
      <c r="J4207" t="s">
        <v>25</v>
      </c>
      <c r="K4207" s="1">
        <v>45557</v>
      </c>
      <c r="L4207"/>
      <c r="M4207">
        <v>1.1000000000000001</v>
      </c>
      <c r="N4207">
        <v>39857</v>
      </c>
      <c r="O4207">
        <v>3</v>
      </c>
      <c r="P4207" t="s">
        <v>26</v>
      </c>
      <c r="Q4207">
        <v>2</v>
      </c>
      <c r="R4207">
        <v>13</v>
      </c>
      <c r="S4207" t="s">
        <v>1931</v>
      </c>
      <c r="T4207" t="s">
        <v>26</v>
      </c>
    </row>
    <row r="4208" spans="1:20" x14ac:dyDescent="0.3">
      <c r="A4208" t="s">
        <v>4330</v>
      </c>
      <c r="B4208" t="s">
        <v>19</v>
      </c>
      <c r="C4208">
        <v>43</v>
      </c>
      <c r="D4208" t="s">
        <v>30</v>
      </c>
      <c r="E4208" t="s">
        <v>39</v>
      </c>
      <c r="F4208" t="s">
        <v>82</v>
      </c>
      <c r="G4208" t="s">
        <v>284</v>
      </c>
      <c r="H4208" t="s">
        <v>51</v>
      </c>
      <c r="I4208">
        <v>17.5</v>
      </c>
      <c r="J4208" t="s">
        <v>25</v>
      </c>
      <c r="K4208" s="1">
        <v>41205</v>
      </c>
      <c r="L4208"/>
      <c r="M4208">
        <v>13.01</v>
      </c>
      <c r="N4208">
        <v>66247</v>
      </c>
      <c r="O4208">
        <v>3</v>
      </c>
      <c r="P4208" t="s">
        <v>26</v>
      </c>
      <c r="Q4208">
        <v>2</v>
      </c>
      <c r="R4208">
        <v>6</v>
      </c>
      <c r="S4208" t="s">
        <v>1529</v>
      </c>
      <c r="T4208" t="s">
        <v>26</v>
      </c>
    </row>
    <row r="4209" spans="1:20" x14ac:dyDescent="0.3">
      <c r="A4209" t="s">
        <v>4331</v>
      </c>
      <c r="B4209" t="s">
        <v>19</v>
      </c>
      <c r="C4209">
        <v>36</v>
      </c>
      <c r="D4209" t="s">
        <v>20</v>
      </c>
      <c r="E4209" t="s">
        <v>58</v>
      </c>
      <c r="F4209" t="s">
        <v>82</v>
      </c>
      <c r="G4209" t="s">
        <v>284</v>
      </c>
      <c r="H4209" t="s">
        <v>47</v>
      </c>
      <c r="I4209">
        <v>13.8</v>
      </c>
      <c r="J4209" t="s">
        <v>25</v>
      </c>
      <c r="K4209" s="1">
        <v>44997</v>
      </c>
      <c r="L4209" s="1">
        <v>45793</v>
      </c>
      <c r="M4209">
        <v>2.1800000000000002</v>
      </c>
      <c r="N4209">
        <v>56746</v>
      </c>
      <c r="O4209">
        <v>4</v>
      </c>
      <c r="P4209" t="s">
        <v>26</v>
      </c>
      <c r="Q4209">
        <v>4</v>
      </c>
      <c r="R4209">
        <v>3</v>
      </c>
      <c r="S4209" t="s">
        <v>878</v>
      </c>
      <c r="T4209" t="s">
        <v>65</v>
      </c>
    </row>
    <row r="4210" spans="1:20" x14ac:dyDescent="0.3">
      <c r="A4210" t="s">
        <v>4332</v>
      </c>
      <c r="B4210" t="s">
        <v>29</v>
      </c>
      <c r="C4210">
        <v>38</v>
      </c>
      <c r="D4210" t="s">
        <v>30</v>
      </c>
      <c r="E4210" t="s">
        <v>63</v>
      </c>
      <c r="F4210" t="s">
        <v>32</v>
      </c>
      <c r="G4210" t="s">
        <v>33</v>
      </c>
      <c r="H4210" t="s">
        <v>24</v>
      </c>
      <c r="I4210">
        <v>7.9</v>
      </c>
      <c r="J4210" t="s">
        <v>25</v>
      </c>
      <c r="K4210" s="1">
        <v>40420</v>
      </c>
      <c r="L4210"/>
      <c r="M4210">
        <v>15.16</v>
      </c>
      <c r="N4210">
        <v>43394</v>
      </c>
      <c r="O4210">
        <v>4</v>
      </c>
      <c r="P4210" t="s">
        <v>26</v>
      </c>
      <c r="Q4210">
        <v>1</v>
      </c>
      <c r="R4210">
        <v>6</v>
      </c>
      <c r="S4210" t="s">
        <v>792</v>
      </c>
      <c r="T4210" t="s">
        <v>26</v>
      </c>
    </row>
    <row r="4211" spans="1:20" x14ac:dyDescent="0.3">
      <c r="A4211" t="s">
        <v>4333</v>
      </c>
      <c r="B4211" t="s">
        <v>29</v>
      </c>
      <c r="C4211">
        <v>34</v>
      </c>
      <c r="D4211" t="s">
        <v>30</v>
      </c>
      <c r="E4211" t="s">
        <v>63</v>
      </c>
      <c r="F4211" t="s">
        <v>82</v>
      </c>
      <c r="G4211" t="s">
        <v>284</v>
      </c>
      <c r="H4211" t="s">
        <v>24</v>
      </c>
      <c r="I4211">
        <v>9.9</v>
      </c>
      <c r="J4211" t="s">
        <v>85</v>
      </c>
      <c r="K4211" s="1">
        <v>40639</v>
      </c>
      <c r="L4211"/>
      <c r="M4211">
        <v>14.56</v>
      </c>
      <c r="N4211">
        <v>46752</v>
      </c>
      <c r="O4211">
        <v>4</v>
      </c>
      <c r="P4211" t="s">
        <v>26</v>
      </c>
      <c r="Q4211">
        <v>3</v>
      </c>
      <c r="R4211">
        <v>2</v>
      </c>
      <c r="S4211" t="s">
        <v>108</v>
      </c>
      <c r="T4211" t="s">
        <v>26</v>
      </c>
    </row>
    <row r="4212" spans="1:20" x14ac:dyDescent="0.3">
      <c r="A4212" t="s">
        <v>4334</v>
      </c>
      <c r="B4212" t="s">
        <v>19</v>
      </c>
      <c r="C4212">
        <v>33</v>
      </c>
      <c r="D4212" t="s">
        <v>30</v>
      </c>
      <c r="E4212" t="s">
        <v>21</v>
      </c>
      <c r="F4212" t="s">
        <v>32</v>
      </c>
      <c r="G4212" t="s">
        <v>171</v>
      </c>
      <c r="H4212" t="s">
        <v>51</v>
      </c>
      <c r="I4212">
        <v>6.7</v>
      </c>
      <c r="J4212" t="s">
        <v>25</v>
      </c>
      <c r="K4212" s="1">
        <v>45757</v>
      </c>
      <c r="L4212"/>
      <c r="M4212">
        <v>0.55000000000000004</v>
      </c>
      <c r="N4212">
        <v>43012</v>
      </c>
      <c r="O4212">
        <v>3</v>
      </c>
      <c r="P4212" t="s">
        <v>26</v>
      </c>
      <c r="Q4212">
        <v>2</v>
      </c>
      <c r="R4212">
        <v>6</v>
      </c>
      <c r="S4212" t="s">
        <v>540</v>
      </c>
      <c r="T4212" t="s">
        <v>26</v>
      </c>
    </row>
    <row r="4213" spans="1:20" x14ac:dyDescent="0.3">
      <c r="A4213" t="s">
        <v>4335</v>
      </c>
      <c r="B4213" t="s">
        <v>19</v>
      </c>
      <c r="C4213">
        <v>28</v>
      </c>
      <c r="D4213" t="s">
        <v>20</v>
      </c>
      <c r="E4213" t="s">
        <v>39</v>
      </c>
      <c r="F4213" t="s">
        <v>22</v>
      </c>
      <c r="G4213" t="s">
        <v>23</v>
      </c>
      <c r="H4213" t="s">
        <v>51</v>
      </c>
      <c r="I4213">
        <v>7</v>
      </c>
      <c r="J4213" t="s">
        <v>25</v>
      </c>
      <c r="K4213" s="1">
        <v>44178</v>
      </c>
      <c r="L4213"/>
      <c r="M4213">
        <v>4.87</v>
      </c>
      <c r="N4213">
        <v>43296</v>
      </c>
      <c r="O4213">
        <v>3</v>
      </c>
      <c r="P4213" t="s">
        <v>26</v>
      </c>
      <c r="Q4213">
        <v>2</v>
      </c>
      <c r="R4213">
        <v>6</v>
      </c>
      <c r="S4213" t="s">
        <v>507</v>
      </c>
      <c r="T4213" t="s">
        <v>26</v>
      </c>
    </row>
    <row r="4214" spans="1:20" x14ac:dyDescent="0.3">
      <c r="A4214" t="s">
        <v>4336</v>
      </c>
      <c r="B4214" t="s">
        <v>19</v>
      </c>
      <c r="C4214">
        <v>30</v>
      </c>
      <c r="D4214" t="s">
        <v>20</v>
      </c>
      <c r="E4214" t="s">
        <v>21</v>
      </c>
      <c r="F4214" t="s">
        <v>22</v>
      </c>
      <c r="G4214" t="s">
        <v>59</v>
      </c>
      <c r="H4214" t="s">
        <v>84</v>
      </c>
      <c r="I4214">
        <v>5.8</v>
      </c>
      <c r="J4214" t="s">
        <v>25</v>
      </c>
      <c r="K4214" s="1">
        <v>44037</v>
      </c>
      <c r="L4214" s="1">
        <v>45691</v>
      </c>
      <c r="M4214">
        <v>4.53</v>
      </c>
      <c r="N4214">
        <v>48402</v>
      </c>
      <c r="O4214">
        <v>3</v>
      </c>
      <c r="P4214" t="s">
        <v>26</v>
      </c>
      <c r="Q4214">
        <v>0</v>
      </c>
      <c r="R4214">
        <v>3</v>
      </c>
      <c r="S4214" t="s">
        <v>182</v>
      </c>
      <c r="T4214" t="s">
        <v>65</v>
      </c>
    </row>
    <row r="4215" spans="1:20" x14ac:dyDescent="0.3">
      <c r="A4215" t="s">
        <v>4337</v>
      </c>
      <c r="B4215" t="s">
        <v>29</v>
      </c>
      <c r="C4215">
        <v>33</v>
      </c>
      <c r="D4215" t="s">
        <v>30</v>
      </c>
      <c r="E4215" t="s">
        <v>44</v>
      </c>
      <c r="F4215" t="s">
        <v>92</v>
      </c>
      <c r="G4215" t="s">
        <v>93</v>
      </c>
      <c r="H4215" t="s">
        <v>51</v>
      </c>
      <c r="I4215">
        <v>5.2</v>
      </c>
      <c r="J4215" t="s">
        <v>25</v>
      </c>
      <c r="K4215" s="1">
        <v>41112</v>
      </c>
      <c r="L4215"/>
      <c r="M4215">
        <v>13.27</v>
      </c>
      <c r="N4215">
        <v>37254</v>
      </c>
      <c r="O4215">
        <v>3</v>
      </c>
      <c r="P4215" t="s">
        <v>26</v>
      </c>
      <c r="Q4215">
        <v>2</v>
      </c>
      <c r="R4215">
        <v>3</v>
      </c>
      <c r="S4215" t="s">
        <v>367</v>
      </c>
      <c r="T4215" t="s">
        <v>26</v>
      </c>
    </row>
    <row r="4216" spans="1:20" x14ac:dyDescent="0.3">
      <c r="A4216" t="s">
        <v>4338</v>
      </c>
      <c r="B4216" t="s">
        <v>29</v>
      </c>
      <c r="C4216">
        <v>29</v>
      </c>
      <c r="D4216" t="s">
        <v>30</v>
      </c>
      <c r="E4216" t="s">
        <v>31</v>
      </c>
      <c r="F4216" t="s">
        <v>22</v>
      </c>
      <c r="G4216" t="s">
        <v>59</v>
      </c>
      <c r="H4216" t="s">
        <v>24</v>
      </c>
      <c r="I4216">
        <v>6.7</v>
      </c>
      <c r="J4216" t="s">
        <v>85</v>
      </c>
      <c r="K4216" s="1">
        <v>45603</v>
      </c>
      <c r="L4216"/>
      <c r="M4216">
        <v>0.97</v>
      </c>
      <c r="N4216">
        <v>44870</v>
      </c>
      <c r="O4216">
        <v>2</v>
      </c>
      <c r="P4216" t="s">
        <v>65</v>
      </c>
      <c r="Q4216">
        <v>1</v>
      </c>
      <c r="R4216">
        <v>8</v>
      </c>
      <c r="S4216" t="s">
        <v>765</v>
      </c>
      <c r="T4216" t="s">
        <v>26</v>
      </c>
    </row>
    <row r="4217" spans="1:20" x14ac:dyDescent="0.3">
      <c r="A4217" t="s">
        <v>4339</v>
      </c>
      <c r="B4217" t="s">
        <v>29</v>
      </c>
      <c r="C4217">
        <v>32</v>
      </c>
      <c r="D4217" t="s">
        <v>30</v>
      </c>
      <c r="E4217" t="s">
        <v>44</v>
      </c>
      <c r="F4217" t="s">
        <v>54</v>
      </c>
      <c r="G4217" t="s">
        <v>55</v>
      </c>
      <c r="H4217" t="s">
        <v>47</v>
      </c>
      <c r="I4217">
        <v>4.0999999999999996</v>
      </c>
      <c r="J4217" t="s">
        <v>25</v>
      </c>
      <c r="K4217" s="1">
        <v>45462</v>
      </c>
      <c r="L4217"/>
      <c r="M4217">
        <v>1.36</v>
      </c>
      <c r="N4217">
        <v>38776</v>
      </c>
      <c r="O4217">
        <v>3</v>
      </c>
      <c r="P4217" t="s">
        <v>65</v>
      </c>
      <c r="Q4217">
        <v>2</v>
      </c>
      <c r="R4217">
        <v>5</v>
      </c>
      <c r="S4217" t="s">
        <v>211</v>
      </c>
      <c r="T4217" t="s">
        <v>26</v>
      </c>
    </row>
    <row r="4218" spans="1:20" x14ac:dyDescent="0.3">
      <c r="A4218" t="s">
        <v>4340</v>
      </c>
      <c r="B4218" t="s">
        <v>19</v>
      </c>
      <c r="C4218">
        <v>29</v>
      </c>
      <c r="D4218" t="s">
        <v>20</v>
      </c>
      <c r="E4218" t="s">
        <v>53</v>
      </c>
      <c r="F4218" t="s">
        <v>54</v>
      </c>
      <c r="G4218" t="s">
        <v>139</v>
      </c>
      <c r="H4218" t="s">
        <v>24</v>
      </c>
      <c r="I4218">
        <v>9</v>
      </c>
      <c r="J4218" t="s">
        <v>25</v>
      </c>
      <c r="K4218" s="1">
        <v>39865</v>
      </c>
      <c r="L4218"/>
      <c r="M4218">
        <v>16.68</v>
      </c>
      <c r="N4218">
        <v>49780</v>
      </c>
      <c r="O4218">
        <v>3</v>
      </c>
      <c r="P4218" t="s">
        <v>26</v>
      </c>
      <c r="Q4218">
        <v>1</v>
      </c>
      <c r="R4218">
        <v>1</v>
      </c>
      <c r="S4218" t="s">
        <v>639</v>
      </c>
      <c r="T4218" t="s">
        <v>26</v>
      </c>
    </row>
    <row r="4219" spans="1:20" x14ac:dyDescent="0.3">
      <c r="A4219" t="s">
        <v>4341</v>
      </c>
      <c r="B4219" t="s">
        <v>19</v>
      </c>
      <c r="C4219">
        <v>33</v>
      </c>
      <c r="D4219" t="s">
        <v>30</v>
      </c>
      <c r="E4219" t="s">
        <v>58</v>
      </c>
      <c r="F4219" t="s">
        <v>32</v>
      </c>
      <c r="G4219" t="s">
        <v>171</v>
      </c>
      <c r="H4219" t="s">
        <v>84</v>
      </c>
      <c r="I4219">
        <v>4.5999999999999996</v>
      </c>
      <c r="J4219" t="s">
        <v>25</v>
      </c>
      <c r="K4219" s="1">
        <v>45514</v>
      </c>
      <c r="L4219"/>
      <c r="M4219">
        <v>1.22</v>
      </c>
      <c r="N4219">
        <v>45749</v>
      </c>
      <c r="O4219">
        <v>3</v>
      </c>
      <c r="P4219" t="s">
        <v>26</v>
      </c>
      <c r="Q4219">
        <v>0</v>
      </c>
      <c r="R4219">
        <v>4</v>
      </c>
      <c r="S4219" t="s">
        <v>841</v>
      </c>
      <c r="T4219" t="s">
        <v>26</v>
      </c>
    </row>
    <row r="4220" spans="1:20" x14ac:dyDescent="0.3">
      <c r="A4220" t="s">
        <v>4342</v>
      </c>
      <c r="B4220" t="s">
        <v>19</v>
      </c>
      <c r="C4220">
        <v>21</v>
      </c>
      <c r="D4220" t="s">
        <v>30</v>
      </c>
      <c r="E4220" t="s">
        <v>44</v>
      </c>
      <c r="F4220" t="s">
        <v>67</v>
      </c>
      <c r="G4220" t="s">
        <v>68</v>
      </c>
      <c r="H4220" t="s">
        <v>24</v>
      </c>
      <c r="I4220">
        <v>1</v>
      </c>
      <c r="J4220" t="s">
        <v>85</v>
      </c>
      <c r="K4220" s="1">
        <v>45531</v>
      </c>
      <c r="L4220"/>
      <c r="M4220">
        <v>1.17</v>
      </c>
      <c r="N4220">
        <v>32566</v>
      </c>
      <c r="O4220">
        <v>1</v>
      </c>
      <c r="P4220" t="s">
        <v>26</v>
      </c>
      <c r="Q4220">
        <v>2</v>
      </c>
      <c r="R4220">
        <v>8</v>
      </c>
      <c r="S4220" t="s">
        <v>133</v>
      </c>
      <c r="T4220" t="s">
        <v>26</v>
      </c>
    </row>
    <row r="4221" spans="1:20" x14ac:dyDescent="0.3">
      <c r="A4221" t="s">
        <v>4343</v>
      </c>
      <c r="B4221" t="s">
        <v>209</v>
      </c>
      <c r="C4221">
        <v>37</v>
      </c>
      <c r="D4221" t="s">
        <v>20</v>
      </c>
      <c r="E4221" t="s">
        <v>36</v>
      </c>
      <c r="F4221" t="s">
        <v>54</v>
      </c>
      <c r="G4221" t="s">
        <v>55</v>
      </c>
      <c r="H4221" t="s">
        <v>51</v>
      </c>
      <c r="I4221">
        <v>13</v>
      </c>
      <c r="J4221" t="s">
        <v>25</v>
      </c>
      <c r="K4221" s="1">
        <v>44707</v>
      </c>
      <c r="L4221"/>
      <c r="M4221">
        <v>3.43</v>
      </c>
      <c r="N4221">
        <v>64876</v>
      </c>
      <c r="O4221">
        <v>1</v>
      </c>
      <c r="P4221" t="s">
        <v>26</v>
      </c>
      <c r="Q4221">
        <v>0</v>
      </c>
      <c r="R4221">
        <v>9</v>
      </c>
      <c r="S4221" t="s">
        <v>1397</v>
      </c>
      <c r="T4221" t="s">
        <v>26</v>
      </c>
    </row>
    <row r="4222" spans="1:20" x14ac:dyDescent="0.3">
      <c r="A4222" t="s">
        <v>4344</v>
      </c>
      <c r="B4222" t="s">
        <v>29</v>
      </c>
      <c r="C4222">
        <v>32</v>
      </c>
      <c r="D4222" t="s">
        <v>179</v>
      </c>
      <c r="E4222" t="s">
        <v>39</v>
      </c>
      <c r="F4222" t="s">
        <v>45</v>
      </c>
      <c r="G4222" t="s">
        <v>46</v>
      </c>
      <c r="H4222" t="s">
        <v>24</v>
      </c>
      <c r="I4222">
        <v>7.2</v>
      </c>
      <c r="J4222" t="s">
        <v>25</v>
      </c>
      <c r="K4222" s="1">
        <v>42448</v>
      </c>
      <c r="L4222"/>
      <c r="M4222">
        <v>9.61</v>
      </c>
      <c r="N4222">
        <v>52539</v>
      </c>
      <c r="O4222">
        <v>2</v>
      </c>
      <c r="P4222" t="s">
        <v>26</v>
      </c>
      <c r="Q4222">
        <v>3</v>
      </c>
      <c r="R4222">
        <v>11</v>
      </c>
      <c r="S4222" t="s">
        <v>828</v>
      </c>
      <c r="T4222" t="s">
        <v>26</v>
      </c>
    </row>
    <row r="4223" spans="1:20" x14ac:dyDescent="0.3">
      <c r="A4223" t="s">
        <v>473</v>
      </c>
      <c r="B4223" t="s">
        <v>19</v>
      </c>
      <c r="C4223">
        <v>32</v>
      </c>
      <c r="D4223" t="s">
        <v>20</v>
      </c>
      <c r="E4223" t="s">
        <v>53</v>
      </c>
      <c r="F4223" t="s">
        <v>45</v>
      </c>
      <c r="G4223" t="s">
        <v>46</v>
      </c>
      <c r="H4223" t="s">
        <v>47</v>
      </c>
      <c r="I4223">
        <v>0</v>
      </c>
      <c r="J4223" t="s">
        <v>85</v>
      </c>
      <c r="K4223" s="1">
        <v>39996</v>
      </c>
      <c r="L4223"/>
      <c r="M4223">
        <v>16.32</v>
      </c>
      <c r="N4223">
        <v>31570</v>
      </c>
      <c r="O4223">
        <v>5</v>
      </c>
      <c r="P4223" t="s">
        <v>26</v>
      </c>
      <c r="Q4223">
        <v>2</v>
      </c>
      <c r="R4223">
        <v>4</v>
      </c>
      <c r="T4223" t="s">
        <v>26</v>
      </c>
    </row>
    <row r="4224" spans="1:20" x14ac:dyDescent="0.3">
      <c r="A4224" t="s">
        <v>4345</v>
      </c>
      <c r="B4224" t="s">
        <v>29</v>
      </c>
      <c r="C4224">
        <v>32</v>
      </c>
      <c r="D4224" t="s">
        <v>30</v>
      </c>
      <c r="E4224" t="s">
        <v>36</v>
      </c>
      <c r="F4224" t="s">
        <v>82</v>
      </c>
      <c r="G4224" t="s">
        <v>83</v>
      </c>
      <c r="H4224" t="s">
        <v>47</v>
      </c>
      <c r="I4224">
        <v>6.4</v>
      </c>
      <c r="J4224" t="s">
        <v>25</v>
      </c>
      <c r="K4224" s="1">
        <v>39899</v>
      </c>
      <c r="L4224" s="1">
        <v>43482</v>
      </c>
      <c r="M4224">
        <v>9.81</v>
      </c>
      <c r="N4224">
        <v>39119</v>
      </c>
      <c r="O4224">
        <v>4</v>
      </c>
      <c r="P4224" t="s">
        <v>26</v>
      </c>
      <c r="Q4224">
        <v>0</v>
      </c>
      <c r="R4224">
        <v>7</v>
      </c>
      <c r="S4224" t="s">
        <v>579</v>
      </c>
      <c r="T4224" t="s">
        <v>65</v>
      </c>
    </row>
    <row r="4225" spans="1:20" x14ac:dyDescent="0.3">
      <c r="A4225" t="s">
        <v>4346</v>
      </c>
      <c r="B4225" t="s">
        <v>29</v>
      </c>
      <c r="C4225">
        <v>33</v>
      </c>
      <c r="D4225" t="s">
        <v>20</v>
      </c>
      <c r="E4225" t="s">
        <v>31</v>
      </c>
      <c r="F4225" t="s">
        <v>45</v>
      </c>
      <c r="G4225" t="s">
        <v>164</v>
      </c>
      <c r="H4225" t="s">
        <v>24</v>
      </c>
      <c r="I4225">
        <v>8.6</v>
      </c>
      <c r="J4225" t="s">
        <v>25</v>
      </c>
      <c r="K4225" s="1">
        <v>41819</v>
      </c>
      <c r="L4225"/>
      <c r="M4225">
        <v>11.33</v>
      </c>
      <c r="N4225">
        <v>52329</v>
      </c>
      <c r="O4225">
        <v>2</v>
      </c>
      <c r="P4225" t="s">
        <v>65</v>
      </c>
      <c r="Q4225">
        <v>1</v>
      </c>
      <c r="R4225">
        <v>4</v>
      </c>
      <c r="S4225" t="s">
        <v>660</v>
      </c>
      <c r="T4225" t="s">
        <v>26</v>
      </c>
    </row>
    <row r="4226" spans="1:20" x14ac:dyDescent="0.3">
      <c r="A4226" t="s">
        <v>4347</v>
      </c>
      <c r="B4226" t="s">
        <v>29</v>
      </c>
      <c r="C4226">
        <v>27</v>
      </c>
      <c r="D4226" t="s">
        <v>30</v>
      </c>
      <c r="E4226" t="s">
        <v>39</v>
      </c>
      <c r="F4226" t="s">
        <v>40</v>
      </c>
      <c r="G4226" t="s">
        <v>50</v>
      </c>
      <c r="H4226" t="s">
        <v>84</v>
      </c>
      <c r="I4226">
        <v>3.5</v>
      </c>
      <c r="J4226" t="s">
        <v>85</v>
      </c>
      <c r="K4226" s="1">
        <v>39830</v>
      </c>
      <c r="L4226"/>
      <c r="M4226">
        <v>16.78</v>
      </c>
      <c r="N4226">
        <v>44913</v>
      </c>
      <c r="O4226">
        <v>2</v>
      </c>
      <c r="P4226" t="s">
        <v>26</v>
      </c>
      <c r="Q4226">
        <v>1</v>
      </c>
      <c r="R4226">
        <v>9</v>
      </c>
      <c r="S4226" t="s">
        <v>1519</v>
      </c>
      <c r="T4226" t="s">
        <v>26</v>
      </c>
    </row>
    <row r="4227" spans="1:20" x14ac:dyDescent="0.3">
      <c r="A4227" t="s">
        <v>4348</v>
      </c>
      <c r="B4227" t="s">
        <v>29</v>
      </c>
      <c r="C4227">
        <v>32</v>
      </c>
      <c r="D4227" t="s">
        <v>30</v>
      </c>
      <c r="E4227" t="s">
        <v>58</v>
      </c>
      <c r="F4227" t="s">
        <v>54</v>
      </c>
      <c r="G4227" t="s">
        <v>139</v>
      </c>
      <c r="H4227" t="s">
        <v>84</v>
      </c>
      <c r="I4227">
        <v>10</v>
      </c>
      <c r="J4227" t="s">
        <v>25</v>
      </c>
      <c r="K4227" s="1">
        <v>45808</v>
      </c>
      <c r="L4227"/>
      <c r="M4227">
        <v>0.41</v>
      </c>
      <c r="N4227">
        <v>48719</v>
      </c>
      <c r="O4227">
        <v>5</v>
      </c>
      <c r="P4227" t="s">
        <v>26</v>
      </c>
      <c r="Q4227">
        <v>2</v>
      </c>
      <c r="R4227">
        <v>6</v>
      </c>
      <c r="S4227" t="s">
        <v>591</v>
      </c>
      <c r="T4227" t="s">
        <v>26</v>
      </c>
    </row>
    <row r="4228" spans="1:20" x14ac:dyDescent="0.3">
      <c r="A4228" t="s">
        <v>4349</v>
      </c>
      <c r="B4228" t="s">
        <v>29</v>
      </c>
      <c r="C4228">
        <v>35</v>
      </c>
      <c r="D4228" t="s">
        <v>30</v>
      </c>
      <c r="E4228" t="s">
        <v>58</v>
      </c>
      <c r="F4228" t="s">
        <v>82</v>
      </c>
      <c r="G4228" t="s">
        <v>284</v>
      </c>
      <c r="H4228" t="s">
        <v>24</v>
      </c>
      <c r="I4228">
        <v>10</v>
      </c>
      <c r="J4228" t="s">
        <v>25</v>
      </c>
      <c r="K4228" s="1">
        <v>45520</v>
      </c>
      <c r="L4228" s="1">
        <v>45746</v>
      </c>
      <c r="M4228">
        <v>0.62</v>
      </c>
      <c r="N4228">
        <v>51859</v>
      </c>
      <c r="O4228">
        <v>4</v>
      </c>
      <c r="P4228" t="s">
        <v>26</v>
      </c>
      <c r="Q4228">
        <v>0</v>
      </c>
      <c r="R4228">
        <v>5</v>
      </c>
      <c r="S4228" t="s">
        <v>1243</v>
      </c>
      <c r="T4228" t="s">
        <v>65</v>
      </c>
    </row>
    <row r="4229" spans="1:20" x14ac:dyDescent="0.3">
      <c r="A4229" t="s">
        <v>4350</v>
      </c>
      <c r="B4229" t="s">
        <v>19</v>
      </c>
      <c r="C4229">
        <v>28</v>
      </c>
      <c r="D4229" t="s">
        <v>30</v>
      </c>
      <c r="E4229" t="s">
        <v>58</v>
      </c>
      <c r="F4229" t="s">
        <v>82</v>
      </c>
      <c r="G4229" t="s">
        <v>284</v>
      </c>
      <c r="H4229" t="s">
        <v>51</v>
      </c>
      <c r="I4229">
        <v>7.9</v>
      </c>
      <c r="J4229" t="s">
        <v>25</v>
      </c>
      <c r="K4229" s="1">
        <v>39640</v>
      </c>
      <c r="L4229" s="1">
        <v>45332</v>
      </c>
      <c r="M4229">
        <v>15.58</v>
      </c>
      <c r="N4229">
        <v>46222</v>
      </c>
      <c r="O4229">
        <v>2</v>
      </c>
      <c r="P4229" t="s">
        <v>26</v>
      </c>
      <c r="Q4229">
        <v>0</v>
      </c>
      <c r="R4229">
        <v>7</v>
      </c>
      <c r="S4229" t="s">
        <v>1588</v>
      </c>
      <c r="T4229" t="s">
        <v>65</v>
      </c>
    </row>
    <row r="4230" spans="1:20" x14ac:dyDescent="0.3">
      <c r="A4230" t="s">
        <v>4351</v>
      </c>
      <c r="B4230" t="s">
        <v>29</v>
      </c>
      <c r="C4230">
        <v>22</v>
      </c>
      <c r="D4230" t="s">
        <v>30</v>
      </c>
      <c r="E4230" t="s">
        <v>63</v>
      </c>
      <c r="F4230" t="s">
        <v>54</v>
      </c>
      <c r="G4230" t="s">
        <v>139</v>
      </c>
      <c r="H4230" t="s">
        <v>24</v>
      </c>
      <c r="I4230">
        <v>1.1000000000000001</v>
      </c>
      <c r="J4230" t="s">
        <v>25</v>
      </c>
      <c r="K4230" s="1">
        <v>40823</v>
      </c>
      <c r="L4230"/>
      <c r="M4230">
        <v>14.06</v>
      </c>
      <c r="N4230">
        <v>32416</v>
      </c>
      <c r="O4230">
        <v>3</v>
      </c>
      <c r="P4230" t="s">
        <v>26</v>
      </c>
      <c r="Q4230">
        <v>2</v>
      </c>
      <c r="R4230">
        <v>3</v>
      </c>
      <c r="S4230" t="s">
        <v>252</v>
      </c>
      <c r="T4230" t="s">
        <v>26</v>
      </c>
    </row>
    <row r="4231" spans="1:20" x14ac:dyDescent="0.3">
      <c r="A4231" t="s">
        <v>4352</v>
      </c>
      <c r="B4231" t="s">
        <v>29</v>
      </c>
      <c r="C4231">
        <v>33</v>
      </c>
      <c r="D4231" t="s">
        <v>30</v>
      </c>
      <c r="E4231" t="s">
        <v>21</v>
      </c>
      <c r="F4231" t="s">
        <v>45</v>
      </c>
      <c r="G4231" t="s">
        <v>98</v>
      </c>
      <c r="H4231" t="s">
        <v>24</v>
      </c>
      <c r="I4231">
        <v>9.4</v>
      </c>
      <c r="J4231" t="s">
        <v>25</v>
      </c>
      <c r="K4231" s="1">
        <v>41349</v>
      </c>
      <c r="L4231"/>
      <c r="M4231">
        <v>12.62</v>
      </c>
      <c r="N4231">
        <v>54511</v>
      </c>
      <c r="O4231">
        <v>3</v>
      </c>
      <c r="P4231" t="s">
        <v>26</v>
      </c>
      <c r="Q4231">
        <v>3</v>
      </c>
      <c r="R4231">
        <v>13</v>
      </c>
      <c r="S4231" t="s">
        <v>828</v>
      </c>
      <c r="T4231" t="s">
        <v>26</v>
      </c>
    </row>
    <row r="4232" spans="1:20" x14ac:dyDescent="0.3">
      <c r="A4232" t="s">
        <v>4353</v>
      </c>
      <c r="B4232" t="s">
        <v>29</v>
      </c>
      <c r="C4232">
        <v>29</v>
      </c>
      <c r="D4232" t="s">
        <v>30</v>
      </c>
      <c r="E4232" t="s">
        <v>58</v>
      </c>
      <c r="F4232" t="s">
        <v>22</v>
      </c>
      <c r="G4232" t="s">
        <v>74</v>
      </c>
      <c r="H4232" t="s">
        <v>75</v>
      </c>
      <c r="I4232">
        <v>7.7</v>
      </c>
      <c r="J4232" t="s">
        <v>25</v>
      </c>
      <c r="K4232" s="1">
        <v>41764</v>
      </c>
      <c r="L4232"/>
      <c r="M4232">
        <v>11.48</v>
      </c>
      <c r="N4232">
        <v>52491</v>
      </c>
      <c r="O4232">
        <v>3</v>
      </c>
      <c r="P4232" t="s">
        <v>26</v>
      </c>
      <c r="Q4232">
        <v>1</v>
      </c>
      <c r="R4232">
        <v>7</v>
      </c>
      <c r="S4232" t="s">
        <v>135</v>
      </c>
      <c r="T4232" t="s">
        <v>26</v>
      </c>
    </row>
    <row r="4233" spans="1:20" x14ac:dyDescent="0.3">
      <c r="A4233" t="s">
        <v>4354</v>
      </c>
      <c r="B4233" t="s">
        <v>19</v>
      </c>
      <c r="C4233">
        <v>31</v>
      </c>
      <c r="D4233" t="s">
        <v>20</v>
      </c>
      <c r="E4233" t="s">
        <v>31</v>
      </c>
      <c r="F4233" t="s">
        <v>32</v>
      </c>
      <c r="G4233" t="s">
        <v>171</v>
      </c>
      <c r="H4233" t="s">
        <v>24</v>
      </c>
      <c r="I4233">
        <v>11</v>
      </c>
      <c r="J4233" t="s">
        <v>85</v>
      </c>
      <c r="K4233" s="1">
        <v>39623</v>
      </c>
      <c r="L4233"/>
      <c r="M4233">
        <v>17.34</v>
      </c>
      <c r="N4233">
        <v>53461</v>
      </c>
      <c r="O4233">
        <v>4</v>
      </c>
      <c r="P4233" t="s">
        <v>26</v>
      </c>
      <c r="Q4233">
        <v>2</v>
      </c>
      <c r="R4233">
        <v>6</v>
      </c>
      <c r="S4233" t="s">
        <v>308</v>
      </c>
      <c r="T4233" t="s">
        <v>26</v>
      </c>
    </row>
    <row r="4234" spans="1:20" x14ac:dyDescent="0.3">
      <c r="A4234" t="s">
        <v>4355</v>
      </c>
      <c r="B4234" t="s">
        <v>29</v>
      </c>
      <c r="C4234">
        <v>30</v>
      </c>
      <c r="D4234" t="s">
        <v>30</v>
      </c>
      <c r="E4234" t="s">
        <v>36</v>
      </c>
      <c r="F4234" t="s">
        <v>32</v>
      </c>
      <c r="G4234" t="s">
        <v>33</v>
      </c>
      <c r="H4234" t="s">
        <v>51</v>
      </c>
      <c r="I4234">
        <v>5.3</v>
      </c>
      <c r="J4234" t="s">
        <v>25</v>
      </c>
      <c r="K4234" s="1">
        <v>41556</v>
      </c>
      <c r="L4234"/>
      <c r="M4234">
        <v>12.05</v>
      </c>
      <c r="N4234">
        <v>41996</v>
      </c>
      <c r="O4234">
        <v>2</v>
      </c>
      <c r="P4234" t="s">
        <v>65</v>
      </c>
      <c r="Q4234">
        <v>2</v>
      </c>
      <c r="R4234">
        <v>6</v>
      </c>
      <c r="S4234" t="s">
        <v>34</v>
      </c>
      <c r="T4234" t="s">
        <v>26</v>
      </c>
    </row>
    <row r="4235" spans="1:20" x14ac:dyDescent="0.3">
      <c r="A4235" t="s">
        <v>4356</v>
      </c>
      <c r="B4235" t="s">
        <v>19</v>
      </c>
      <c r="C4235">
        <v>27</v>
      </c>
      <c r="D4235" t="s">
        <v>30</v>
      </c>
      <c r="E4235" t="s">
        <v>36</v>
      </c>
      <c r="F4235" t="s">
        <v>82</v>
      </c>
      <c r="G4235" t="s">
        <v>83</v>
      </c>
      <c r="H4235" t="s">
        <v>75</v>
      </c>
      <c r="I4235">
        <v>2.9</v>
      </c>
      <c r="J4235" t="s">
        <v>25</v>
      </c>
      <c r="K4235" s="1">
        <v>39902</v>
      </c>
      <c r="L4235"/>
      <c r="M4235">
        <v>16.579999999999998</v>
      </c>
      <c r="N4235">
        <v>28811</v>
      </c>
      <c r="O4235">
        <v>3</v>
      </c>
      <c r="P4235" t="s">
        <v>26</v>
      </c>
      <c r="Q4235">
        <v>2</v>
      </c>
      <c r="R4235">
        <v>5</v>
      </c>
      <c r="S4235" t="s">
        <v>125</v>
      </c>
      <c r="T4235" t="s">
        <v>26</v>
      </c>
    </row>
    <row r="4236" spans="1:20" x14ac:dyDescent="0.3">
      <c r="A4236" t="s">
        <v>4357</v>
      </c>
      <c r="B4236" t="s">
        <v>29</v>
      </c>
      <c r="C4236">
        <v>34</v>
      </c>
      <c r="D4236" t="s">
        <v>30</v>
      </c>
      <c r="E4236" t="s">
        <v>31</v>
      </c>
      <c r="F4236" t="s">
        <v>32</v>
      </c>
      <c r="G4236" t="s">
        <v>171</v>
      </c>
      <c r="H4236" t="s">
        <v>24</v>
      </c>
      <c r="I4236">
        <v>12.4</v>
      </c>
      <c r="J4236" t="s">
        <v>25</v>
      </c>
      <c r="K4236" s="1">
        <v>40912</v>
      </c>
      <c r="L4236"/>
      <c r="M4236">
        <v>13.82</v>
      </c>
      <c r="N4236">
        <v>48814</v>
      </c>
      <c r="O4236">
        <v>3</v>
      </c>
      <c r="P4236" t="s">
        <v>26</v>
      </c>
      <c r="Q4236">
        <v>2</v>
      </c>
      <c r="R4236">
        <v>5</v>
      </c>
      <c r="S4236" t="s">
        <v>191</v>
      </c>
      <c r="T4236" t="s">
        <v>26</v>
      </c>
    </row>
    <row r="4237" spans="1:20" x14ac:dyDescent="0.3">
      <c r="A4237" t="s">
        <v>4358</v>
      </c>
      <c r="B4237" t="s">
        <v>19</v>
      </c>
      <c r="C4237">
        <v>21</v>
      </c>
      <c r="D4237" t="s">
        <v>20</v>
      </c>
      <c r="E4237" t="s">
        <v>63</v>
      </c>
      <c r="F4237" t="s">
        <v>54</v>
      </c>
      <c r="G4237" t="s">
        <v>139</v>
      </c>
      <c r="H4237" t="s">
        <v>51</v>
      </c>
      <c r="I4237">
        <v>0.4</v>
      </c>
      <c r="J4237" t="s">
        <v>25</v>
      </c>
      <c r="K4237" s="1">
        <v>42191</v>
      </c>
      <c r="L4237"/>
      <c r="M4237">
        <v>10.31</v>
      </c>
      <c r="N4237">
        <v>30270</v>
      </c>
      <c r="O4237">
        <v>3</v>
      </c>
      <c r="P4237" t="s">
        <v>26</v>
      </c>
      <c r="Q4237">
        <v>3</v>
      </c>
      <c r="R4237">
        <v>6</v>
      </c>
      <c r="S4237" t="s">
        <v>584</v>
      </c>
      <c r="T4237" t="s">
        <v>26</v>
      </c>
    </row>
    <row r="4238" spans="1:20" x14ac:dyDescent="0.3">
      <c r="A4238" t="s">
        <v>4359</v>
      </c>
      <c r="B4238" t="s">
        <v>29</v>
      </c>
      <c r="C4238">
        <v>36</v>
      </c>
      <c r="D4238" t="s">
        <v>30</v>
      </c>
      <c r="E4238" t="s">
        <v>21</v>
      </c>
      <c r="F4238" t="s">
        <v>40</v>
      </c>
      <c r="G4238" t="s">
        <v>50</v>
      </c>
      <c r="H4238" t="s">
        <v>47</v>
      </c>
      <c r="I4238">
        <v>4.5</v>
      </c>
      <c r="J4238" t="s">
        <v>25</v>
      </c>
      <c r="K4238" s="1">
        <v>42443</v>
      </c>
      <c r="L4238"/>
      <c r="M4238">
        <v>9.6199999999999992</v>
      </c>
      <c r="N4238">
        <v>43351</v>
      </c>
      <c r="O4238">
        <v>3</v>
      </c>
      <c r="P4238" t="s">
        <v>26</v>
      </c>
      <c r="Q4238">
        <v>1</v>
      </c>
      <c r="R4238">
        <v>8</v>
      </c>
      <c r="S4238" t="s">
        <v>767</v>
      </c>
      <c r="T4238" t="s">
        <v>26</v>
      </c>
    </row>
    <row r="4239" spans="1:20" x14ac:dyDescent="0.3">
      <c r="A4239" t="s">
        <v>4360</v>
      </c>
      <c r="B4239" t="s">
        <v>19</v>
      </c>
      <c r="C4239">
        <v>28</v>
      </c>
      <c r="D4239" t="s">
        <v>30</v>
      </c>
      <c r="E4239" t="s">
        <v>58</v>
      </c>
      <c r="F4239" t="s">
        <v>22</v>
      </c>
      <c r="G4239" t="s">
        <v>23</v>
      </c>
      <c r="H4239" t="s">
        <v>24</v>
      </c>
      <c r="I4239">
        <v>5.3</v>
      </c>
      <c r="J4239" t="s">
        <v>85</v>
      </c>
      <c r="K4239" s="1">
        <v>42545</v>
      </c>
      <c r="L4239"/>
      <c r="M4239">
        <v>9.34</v>
      </c>
      <c r="N4239">
        <v>43294</v>
      </c>
      <c r="O4239">
        <v>3</v>
      </c>
      <c r="P4239" t="s">
        <v>26</v>
      </c>
      <c r="Q4239">
        <v>1</v>
      </c>
      <c r="R4239">
        <v>7</v>
      </c>
      <c r="S4239" t="s">
        <v>507</v>
      </c>
      <c r="T4239" t="s">
        <v>26</v>
      </c>
    </row>
    <row r="4240" spans="1:20" x14ac:dyDescent="0.3">
      <c r="A4240" t="s">
        <v>4361</v>
      </c>
      <c r="B4240" t="s">
        <v>19</v>
      </c>
      <c r="C4240">
        <v>22</v>
      </c>
      <c r="D4240" t="s">
        <v>30</v>
      </c>
      <c r="E4240" t="s">
        <v>44</v>
      </c>
      <c r="F4240" t="s">
        <v>45</v>
      </c>
      <c r="G4240" t="s">
        <v>46</v>
      </c>
      <c r="H4240" t="s">
        <v>47</v>
      </c>
      <c r="I4240">
        <v>0</v>
      </c>
      <c r="J4240" t="s">
        <v>25</v>
      </c>
      <c r="K4240" s="1">
        <v>40540</v>
      </c>
      <c r="L4240"/>
      <c r="M4240">
        <v>14.83</v>
      </c>
      <c r="N4240">
        <v>39958</v>
      </c>
      <c r="O4240">
        <v>2</v>
      </c>
      <c r="P4240" t="s">
        <v>26</v>
      </c>
      <c r="Q4240">
        <v>1</v>
      </c>
      <c r="R4240">
        <v>9</v>
      </c>
      <c r="S4240" t="s">
        <v>523</v>
      </c>
      <c r="T4240" t="s">
        <v>26</v>
      </c>
    </row>
    <row r="4241" spans="1:20" x14ac:dyDescent="0.3">
      <c r="A4241" t="s">
        <v>4362</v>
      </c>
      <c r="B4241" t="s">
        <v>29</v>
      </c>
      <c r="C4241">
        <v>36</v>
      </c>
      <c r="D4241" t="s">
        <v>20</v>
      </c>
      <c r="E4241" t="s">
        <v>39</v>
      </c>
      <c r="F4241" t="s">
        <v>32</v>
      </c>
      <c r="G4241" t="s">
        <v>33</v>
      </c>
      <c r="H4241" t="s">
        <v>84</v>
      </c>
      <c r="I4241">
        <v>10.4</v>
      </c>
      <c r="J4241" t="s">
        <v>25</v>
      </c>
      <c r="K4241" s="1">
        <v>39516</v>
      </c>
      <c r="L4241"/>
      <c r="M4241">
        <v>17.64</v>
      </c>
      <c r="N4241">
        <v>49043</v>
      </c>
      <c r="O4241">
        <v>2</v>
      </c>
      <c r="P4241" t="s">
        <v>26</v>
      </c>
      <c r="Q4241">
        <v>0</v>
      </c>
      <c r="R4241">
        <v>10</v>
      </c>
      <c r="S4241" t="s">
        <v>191</v>
      </c>
      <c r="T4241" t="s">
        <v>26</v>
      </c>
    </row>
    <row r="4242" spans="1:20" x14ac:dyDescent="0.3">
      <c r="A4242" t="s">
        <v>4363</v>
      </c>
      <c r="B4242" t="s">
        <v>19</v>
      </c>
      <c r="C4242">
        <v>36</v>
      </c>
      <c r="D4242" t="s">
        <v>20</v>
      </c>
      <c r="E4242" t="s">
        <v>58</v>
      </c>
      <c r="F4242" t="s">
        <v>92</v>
      </c>
      <c r="G4242" t="s">
        <v>120</v>
      </c>
      <c r="H4242" t="s">
        <v>24</v>
      </c>
      <c r="I4242">
        <v>12.7</v>
      </c>
      <c r="J4242" t="s">
        <v>25</v>
      </c>
      <c r="K4242" s="1">
        <v>40206</v>
      </c>
      <c r="L4242"/>
      <c r="M4242">
        <v>15.75</v>
      </c>
      <c r="N4242">
        <v>58294</v>
      </c>
      <c r="O4242">
        <v>3</v>
      </c>
      <c r="P4242" t="s">
        <v>26</v>
      </c>
      <c r="Q4242">
        <v>2</v>
      </c>
      <c r="R4242">
        <v>8</v>
      </c>
      <c r="S4242" t="s">
        <v>121</v>
      </c>
      <c r="T4242" t="s">
        <v>26</v>
      </c>
    </row>
    <row r="4243" spans="1:20" x14ac:dyDescent="0.3">
      <c r="A4243" t="s">
        <v>4364</v>
      </c>
      <c r="B4243" t="s">
        <v>29</v>
      </c>
      <c r="C4243">
        <v>26</v>
      </c>
      <c r="D4243" t="s">
        <v>20</v>
      </c>
      <c r="E4243" t="s">
        <v>63</v>
      </c>
      <c r="F4243" t="s">
        <v>67</v>
      </c>
      <c r="G4243" t="s">
        <v>68</v>
      </c>
      <c r="H4243" t="s">
        <v>51</v>
      </c>
      <c r="I4243">
        <v>1.5</v>
      </c>
      <c r="J4243" t="s">
        <v>25</v>
      </c>
      <c r="K4243" s="1">
        <v>42052</v>
      </c>
      <c r="L4243" s="1">
        <v>44411</v>
      </c>
      <c r="M4243">
        <v>6.46</v>
      </c>
      <c r="N4243">
        <v>30478</v>
      </c>
      <c r="O4243">
        <v>4</v>
      </c>
      <c r="P4243" t="s">
        <v>26</v>
      </c>
      <c r="Q4243">
        <v>3</v>
      </c>
      <c r="R4243">
        <v>5</v>
      </c>
      <c r="S4243" t="s">
        <v>111</v>
      </c>
      <c r="T4243" t="s">
        <v>65</v>
      </c>
    </row>
    <row r="4244" spans="1:20" x14ac:dyDescent="0.3">
      <c r="A4244" t="s">
        <v>4365</v>
      </c>
      <c r="B4244" t="s">
        <v>19</v>
      </c>
      <c r="C4244">
        <v>35</v>
      </c>
      <c r="D4244" t="s">
        <v>30</v>
      </c>
      <c r="E4244" t="s">
        <v>31</v>
      </c>
      <c r="F4244" t="s">
        <v>32</v>
      </c>
      <c r="G4244" t="s">
        <v>33</v>
      </c>
      <c r="H4244" t="s">
        <v>24</v>
      </c>
      <c r="I4244">
        <v>6.6</v>
      </c>
      <c r="J4244" t="s">
        <v>25</v>
      </c>
      <c r="K4244" s="1">
        <v>44899</v>
      </c>
      <c r="L4244"/>
      <c r="M4244">
        <v>2.9</v>
      </c>
      <c r="N4244">
        <v>46093</v>
      </c>
      <c r="O4244">
        <v>3</v>
      </c>
      <c r="P4244" t="s">
        <v>26</v>
      </c>
      <c r="Q4244">
        <v>1</v>
      </c>
      <c r="R4244">
        <v>7</v>
      </c>
      <c r="S4244" t="s">
        <v>1847</v>
      </c>
      <c r="T4244" t="s">
        <v>26</v>
      </c>
    </row>
    <row r="4245" spans="1:20" x14ac:dyDescent="0.3">
      <c r="A4245" t="s">
        <v>4366</v>
      </c>
      <c r="B4245" t="s">
        <v>29</v>
      </c>
      <c r="C4245">
        <v>38</v>
      </c>
      <c r="D4245" t="s">
        <v>20</v>
      </c>
      <c r="E4245" t="s">
        <v>58</v>
      </c>
      <c r="F4245" t="s">
        <v>92</v>
      </c>
      <c r="G4245" t="s">
        <v>120</v>
      </c>
      <c r="H4245" t="s">
        <v>24</v>
      </c>
      <c r="I4245">
        <v>17.399999999999999</v>
      </c>
      <c r="J4245" t="s">
        <v>25</v>
      </c>
      <c r="K4245" s="1">
        <v>44240</v>
      </c>
      <c r="L4245"/>
      <c r="M4245">
        <v>4.7</v>
      </c>
      <c r="N4245">
        <v>61885</v>
      </c>
      <c r="O4245">
        <v>4</v>
      </c>
      <c r="P4245" t="s">
        <v>26</v>
      </c>
      <c r="Q4245">
        <v>3</v>
      </c>
      <c r="R4245">
        <v>3</v>
      </c>
      <c r="S4245" t="s">
        <v>162</v>
      </c>
      <c r="T4245" t="s">
        <v>26</v>
      </c>
    </row>
    <row r="4246" spans="1:20" x14ac:dyDescent="0.3">
      <c r="A4246" t="s">
        <v>4367</v>
      </c>
      <c r="B4246" t="s">
        <v>19</v>
      </c>
      <c r="C4246">
        <v>38</v>
      </c>
      <c r="D4246" t="s">
        <v>20</v>
      </c>
      <c r="E4246" t="s">
        <v>21</v>
      </c>
      <c r="F4246" t="s">
        <v>40</v>
      </c>
      <c r="G4246" t="s">
        <v>41</v>
      </c>
      <c r="H4246" t="s">
        <v>24</v>
      </c>
      <c r="I4246">
        <v>16.8</v>
      </c>
      <c r="J4246" t="s">
        <v>25</v>
      </c>
      <c r="K4246" s="1">
        <v>41069</v>
      </c>
      <c r="L4246" s="1">
        <v>43317</v>
      </c>
      <c r="M4246">
        <v>6.15</v>
      </c>
      <c r="N4246">
        <v>65863</v>
      </c>
      <c r="O4246">
        <v>4</v>
      </c>
      <c r="P4246" t="s">
        <v>26</v>
      </c>
      <c r="Q4246">
        <v>2</v>
      </c>
      <c r="R4246">
        <v>6</v>
      </c>
      <c r="S4246" t="s">
        <v>740</v>
      </c>
      <c r="T4246" t="s">
        <v>65</v>
      </c>
    </row>
    <row r="4247" spans="1:20" x14ac:dyDescent="0.3">
      <c r="A4247" t="s">
        <v>4368</v>
      </c>
      <c r="B4247" t="s">
        <v>29</v>
      </c>
      <c r="C4247">
        <v>24</v>
      </c>
      <c r="D4247" t="s">
        <v>30</v>
      </c>
      <c r="E4247" t="s">
        <v>58</v>
      </c>
      <c r="F4247" t="s">
        <v>54</v>
      </c>
      <c r="G4247" t="s">
        <v>55</v>
      </c>
      <c r="H4247" t="s">
        <v>84</v>
      </c>
      <c r="I4247">
        <v>2.8</v>
      </c>
      <c r="J4247" t="s">
        <v>25</v>
      </c>
      <c r="K4247" s="1">
        <v>41064</v>
      </c>
      <c r="L4247"/>
      <c r="M4247">
        <v>13.4</v>
      </c>
      <c r="N4247">
        <v>42722</v>
      </c>
      <c r="O4247">
        <v>3</v>
      </c>
      <c r="P4247" t="s">
        <v>26</v>
      </c>
      <c r="Q4247">
        <v>3</v>
      </c>
      <c r="R4247">
        <v>4</v>
      </c>
      <c r="S4247" t="s">
        <v>1245</v>
      </c>
      <c r="T4247" t="s">
        <v>26</v>
      </c>
    </row>
    <row r="4248" spans="1:20" x14ac:dyDescent="0.3">
      <c r="A4248" t="s">
        <v>4369</v>
      </c>
      <c r="B4248" t="s">
        <v>19</v>
      </c>
      <c r="C4248">
        <v>42</v>
      </c>
      <c r="D4248" t="s">
        <v>30</v>
      </c>
      <c r="E4248" t="s">
        <v>21</v>
      </c>
      <c r="F4248" t="s">
        <v>54</v>
      </c>
      <c r="G4248" t="s">
        <v>55</v>
      </c>
      <c r="H4248" t="s">
        <v>24</v>
      </c>
      <c r="I4248">
        <v>18.2</v>
      </c>
      <c r="J4248" t="s">
        <v>25</v>
      </c>
      <c r="K4248" s="1">
        <v>42983</v>
      </c>
      <c r="L4248"/>
      <c r="M4248">
        <v>8.15</v>
      </c>
      <c r="N4248">
        <v>73515</v>
      </c>
      <c r="O4248">
        <v>3</v>
      </c>
      <c r="P4248" t="s">
        <v>26</v>
      </c>
      <c r="Q4248">
        <v>4</v>
      </c>
      <c r="R4248">
        <v>1</v>
      </c>
      <c r="S4248" t="s">
        <v>375</v>
      </c>
      <c r="T4248" t="s">
        <v>26</v>
      </c>
    </row>
    <row r="4249" spans="1:20" x14ac:dyDescent="0.3">
      <c r="A4249" t="s">
        <v>4370</v>
      </c>
      <c r="B4249" t="s">
        <v>29</v>
      </c>
      <c r="C4249">
        <v>36</v>
      </c>
      <c r="D4249" t="s">
        <v>20</v>
      </c>
      <c r="E4249" t="s">
        <v>44</v>
      </c>
      <c r="F4249" t="s">
        <v>92</v>
      </c>
      <c r="G4249" t="s">
        <v>120</v>
      </c>
      <c r="H4249" t="s">
        <v>24</v>
      </c>
      <c r="I4249">
        <v>6.3</v>
      </c>
      <c r="J4249" t="s">
        <v>25</v>
      </c>
      <c r="K4249" s="1">
        <v>39768</v>
      </c>
      <c r="L4249" s="1">
        <v>45902</v>
      </c>
      <c r="M4249">
        <v>16.79</v>
      </c>
      <c r="N4249">
        <v>40337</v>
      </c>
      <c r="O4249">
        <v>2</v>
      </c>
      <c r="P4249" t="s">
        <v>26</v>
      </c>
      <c r="Q4249">
        <v>0</v>
      </c>
      <c r="R4249">
        <v>4</v>
      </c>
      <c r="S4249" t="s">
        <v>94</v>
      </c>
      <c r="T4249" t="s">
        <v>65</v>
      </c>
    </row>
    <row r="4250" spans="1:20" x14ac:dyDescent="0.3">
      <c r="A4250" t="s">
        <v>4371</v>
      </c>
      <c r="B4250" t="s">
        <v>29</v>
      </c>
      <c r="C4250">
        <v>27</v>
      </c>
      <c r="D4250" t="s">
        <v>30</v>
      </c>
      <c r="E4250" t="s">
        <v>58</v>
      </c>
      <c r="F4250" t="s">
        <v>22</v>
      </c>
      <c r="G4250" t="s">
        <v>23</v>
      </c>
      <c r="H4250" t="s">
        <v>24</v>
      </c>
      <c r="I4250">
        <v>3.5</v>
      </c>
      <c r="J4250" t="s">
        <v>25</v>
      </c>
      <c r="K4250" s="1">
        <v>41680</v>
      </c>
      <c r="L4250"/>
      <c r="M4250">
        <v>11.71</v>
      </c>
      <c r="N4250">
        <v>37553</v>
      </c>
      <c r="O4250">
        <v>3</v>
      </c>
      <c r="P4250" t="s">
        <v>26</v>
      </c>
      <c r="Q4250">
        <v>0</v>
      </c>
      <c r="R4250">
        <v>6</v>
      </c>
      <c r="S4250" t="s">
        <v>625</v>
      </c>
      <c r="T4250" t="s">
        <v>26</v>
      </c>
    </row>
    <row r="4251" spans="1:20" x14ac:dyDescent="0.3">
      <c r="A4251" t="s">
        <v>4372</v>
      </c>
      <c r="B4251" t="s">
        <v>19</v>
      </c>
      <c r="C4251">
        <v>26</v>
      </c>
      <c r="D4251" t="s">
        <v>20</v>
      </c>
      <c r="E4251" t="s">
        <v>58</v>
      </c>
      <c r="F4251" t="s">
        <v>82</v>
      </c>
      <c r="G4251" t="s">
        <v>83</v>
      </c>
      <c r="H4251" t="s">
        <v>47</v>
      </c>
      <c r="I4251">
        <v>3.1</v>
      </c>
      <c r="J4251" t="s">
        <v>25</v>
      </c>
      <c r="K4251" s="1">
        <v>43984</v>
      </c>
      <c r="L4251" s="1">
        <v>45408</v>
      </c>
      <c r="M4251">
        <v>3.9</v>
      </c>
      <c r="N4251">
        <v>37599</v>
      </c>
      <c r="O4251">
        <v>2</v>
      </c>
      <c r="P4251" t="s">
        <v>26</v>
      </c>
      <c r="Q4251">
        <v>1</v>
      </c>
      <c r="R4251">
        <v>8</v>
      </c>
      <c r="S4251" t="s">
        <v>1243</v>
      </c>
      <c r="T4251" t="s">
        <v>65</v>
      </c>
    </row>
    <row r="4252" spans="1:20" x14ac:dyDescent="0.3">
      <c r="A4252" t="s">
        <v>4373</v>
      </c>
      <c r="B4252" t="s">
        <v>19</v>
      </c>
      <c r="C4252">
        <v>36</v>
      </c>
      <c r="D4252" t="s">
        <v>30</v>
      </c>
      <c r="E4252" t="s">
        <v>53</v>
      </c>
      <c r="F4252" t="s">
        <v>22</v>
      </c>
      <c r="G4252" t="s">
        <v>23</v>
      </c>
      <c r="H4252" t="s">
        <v>24</v>
      </c>
      <c r="I4252">
        <v>10.6</v>
      </c>
      <c r="J4252" t="s">
        <v>25</v>
      </c>
      <c r="K4252" s="1">
        <v>39596</v>
      </c>
      <c r="L4252"/>
      <c r="M4252">
        <v>17.420000000000002</v>
      </c>
      <c r="N4252">
        <v>52039</v>
      </c>
      <c r="O4252">
        <v>4</v>
      </c>
      <c r="P4252" t="s">
        <v>65</v>
      </c>
      <c r="Q4252">
        <v>3</v>
      </c>
      <c r="R4252">
        <v>7</v>
      </c>
      <c r="S4252" t="s">
        <v>953</v>
      </c>
      <c r="T4252" t="s">
        <v>26</v>
      </c>
    </row>
    <row r="4253" spans="1:20" x14ac:dyDescent="0.3">
      <c r="A4253" t="s">
        <v>4374</v>
      </c>
      <c r="B4253" t="s">
        <v>29</v>
      </c>
      <c r="C4253">
        <v>38</v>
      </c>
      <c r="D4253" t="s">
        <v>20</v>
      </c>
      <c r="E4253" t="s">
        <v>39</v>
      </c>
      <c r="F4253" t="s">
        <v>92</v>
      </c>
      <c r="G4253" t="s">
        <v>246</v>
      </c>
      <c r="H4253" t="s">
        <v>24</v>
      </c>
      <c r="I4253">
        <v>13.2</v>
      </c>
      <c r="J4253" t="s">
        <v>25</v>
      </c>
      <c r="K4253" s="1">
        <v>43608</v>
      </c>
      <c r="L4253"/>
      <c r="M4253">
        <v>6.43</v>
      </c>
      <c r="N4253">
        <v>52382</v>
      </c>
      <c r="O4253">
        <v>3</v>
      </c>
      <c r="P4253" t="s">
        <v>26</v>
      </c>
      <c r="Q4253">
        <v>2</v>
      </c>
      <c r="R4253">
        <v>0</v>
      </c>
      <c r="S4253" t="s">
        <v>629</v>
      </c>
      <c r="T4253" t="s">
        <v>26</v>
      </c>
    </row>
    <row r="4254" spans="1:20" x14ac:dyDescent="0.3">
      <c r="A4254" t="s">
        <v>4375</v>
      </c>
      <c r="B4254" t="s">
        <v>29</v>
      </c>
      <c r="C4254">
        <v>34</v>
      </c>
      <c r="D4254" t="s">
        <v>30</v>
      </c>
      <c r="E4254" t="s">
        <v>31</v>
      </c>
      <c r="F4254" t="s">
        <v>82</v>
      </c>
      <c r="G4254" t="s">
        <v>83</v>
      </c>
      <c r="H4254" t="s">
        <v>84</v>
      </c>
      <c r="I4254">
        <v>5.4</v>
      </c>
      <c r="J4254" t="s">
        <v>25</v>
      </c>
      <c r="K4254" s="1">
        <v>45518</v>
      </c>
      <c r="L4254"/>
      <c r="M4254">
        <v>1.2</v>
      </c>
      <c r="N4254">
        <v>44477</v>
      </c>
      <c r="O4254">
        <v>1</v>
      </c>
      <c r="P4254" t="s">
        <v>65</v>
      </c>
      <c r="Q4254">
        <v>1</v>
      </c>
      <c r="R4254">
        <v>5</v>
      </c>
      <c r="S4254" t="s">
        <v>440</v>
      </c>
      <c r="T4254" t="s">
        <v>26</v>
      </c>
    </row>
    <row r="4255" spans="1:20" x14ac:dyDescent="0.3">
      <c r="A4255" t="s">
        <v>4376</v>
      </c>
      <c r="B4255" t="s">
        <v>19</v>
      </c>
      <c r="C4255">
        <v>40</v>
      </c>
      <c r="D4255" t="s">
        <v>30</v>
      </c>
      <c r="E4255" t="s">
        <v>53</v>
      </c>
      <c r="F4255" t="s">
        <v>22</v>
      </c>
      <c r="G4255" t="s">
        <v>59</v>
      </c>
      <c r="H4255" t="s">
        <v>84</v>
      </c>
      <c r="I4255">
        <v>18</v>
      </c>
      <c r="J4255" t="s">
        <v>25</v>
      </c>
      <c r="K4255" s="1">
        <v>45351</v>
      </c>
      <c r="L4255" s="1">
        <v>45853</v>
      </c>
      <c r="M4255">
        <v>1.37</v>
      </c>
      <c r="N4255">
        <v>63986</v>
      </c>
      <c r="O4255">
        <v>4</v>
      </c>
      <c r="P4255" t="s">
        <v>26</v>
      </c>
      <c r="Q4255">
        <v>2</v>
      </c>
      <c r="R4255">
        <v>7</v>
      </c>
      <c r="S4255" t="s">
        <v>950</v>
      </c>
      <c r="T4255" t="s">
        <v>65</v>
      </c>
    </row>
    <row r="4256" spans="1:20" x14ac:dyDescent="0.3">
      <c r="A4256" t="s">
        <v>4377</v>
      </c>
      <c r="B4256" t="s">
        <v>29</v>
      </c>
      <c r="C4256">
        <v>35</v>
      </c>
      <c r="D4256" t="s">
        <v>30</v>
      </c>
      <c r="E4256" t="s">
        <v>21</v>
      </c>
      <c r="F4256" t="s">
        <v>82</v>
      </c>
      <c r="G4256" t="s">
        <v>83</v>
      </c>
      <c r="H4256" t="s">
        <v>24</v>
      </c>
      <c r="I4256">
        <v>10.5</v>
      </c>
      <c r="J4256" t="s">
        <v>25</v>
      </c>
      <c r="K4256" s="1">
        <v>44104</v>
      </c>
      <c r="L4256" s="1">
        <v>44785</v>
      </c>
      <c r="M4256">
        <v>1.86</v>
      </c>
      <c r="N4256">
        <v>51563</v>
      </c>
      <c r="O4256">
        <v>4</v>
      </c>
      <c r="P4256" t="s">
        <v>26</v>
      </c>
      <c r="Q4256">
        <v>1</v>
      </c>
      <c r="R4256">
        <v>8</v>
      </c>
      <c r="S4256" t="s">
        <v>878</v>
      </c>
      <c r="T4256" t="s">
        <v>65</v>
      </c>
    </row>
    <row r="4257" spans="1:20" x14ac:dyDescent="0.3">
      <c r="A4257" t="s">
        <v>4378</v>
      </c>
      <c r="B4257" t="s">
        <v>19</v>
      </c>
      <c r="C4257">
        <v>36</v>
      </c>
      <c r="D4257" t="s">
        <v>20</v>
      </c>
      <c r="E4257" t="s">
        <v>44</v>
      </c>
      <c r="F4257" t="s">
        <v>32</v>
      </c>
      <c r="G4257" t="s">
        <v>33</v>
      </c>
      <c r="H4257" t="s">
        <v>47</v>
      </c>
      <c r="I4257">
        <v>3.8</v>
      </c>
      <c r="J4257" t="s">
        <v>25</v>
      </c>
      <c r="K4257" s="1">
        <v>42905</v>
      </c>
      <c r="L4257"/>
      <c r="M4257">
        <v>8.36</v>
      </c>
      <c r="N4257">
        <v>31704</v>
      </c>
      <c r="O4257">
        <v>3</v>
      </c>
      <c r="P4257" t="s">
        <v>26</v>
      </c>
      <c r="Q4257">
        <v>2</v>
      </c>
      <c r="R4257">
        <v>5</v>
      </c>
      <c r="S4257" t="s">
        <v>407</v>
      </c>
      <c r="T4257" t="s">
        <v>26</v>
      </c>
    </row>
    <row r="4258" spans="1:20" x14ac:dyDescent="0.3">
      <c r="A4258" t="s">
        <v>4379</v>
      </c>
      <c r="B4258" t="s">
        <v>29</v>
      </c>
      <c r="C4258">
        <v>33</v>
      </c>
      <c r="D4258" t="s">
        <v>30</v>
      </c>
      <c r="E4258" t="s">
        <v>39</v>
      </c>
      <c r="F4258" t="s">
        <v>54</v>
      </c>
      <c r="G4258" t="s">
        <v>139</v>
      </c>
      <c r="H4258" t="s">
        <v>24</v>
      </c>
      <c r="I4258">
        <v>7.5</v>
      </c>
      <c r="J4258" t="s">
        <v>25</v>
      </c>
      <c r="K4258" s="1">
        <v>42696</v>
      </c>
      <c r="L4258"/>
      <c r="M4258">
        <v>8.93</v>
      </c>
      <c r="N4258">
        <v>50140</v>
      </c>
      <c r="O4258">
        <v>3</v>
      </c>
      <c r="P4258" t="s">
        <v>26</v>
      </c>
      <c r="Q4258">
        <v>0</v>
      </c>
      <c r="R4258">
        <v>6</v>
      </c>
      <c r="S4258" t="s">
        <v>603</v>
      </c>
      <c r="T4258" t="s">
        <v>26</v>
      </c>
    </row>
    <row r="4259" spans="1:20" x14ac:dyDescent="0.3">
      <c r="A4259" t="s">
        <v>4380</v>
      </c>
      <c r="B4259" t="s">
        <v>29</v>
      </c>
      <c r="C4259">
        <v>37</v>
      </c>
      <c r="D4259" t="s">
        <v>30</v>
      </c>
      <c r="E4259" t="s">
        <v>44</v>
      </c>
      <c r="F4259" t="s">
        <v>67</v>
      </c>
      <c r="G4259" t="s">
        <v>176</v>
      </c>
      <c r="H4259" t="s">
        <v>51</v>
      </c>
      <c r="I4259">
        <v>11.7</v>
      </c>
      <c r="J4259" t="s">
        <v>25</v>
      </c>
      <c r="K4259" s="1">
        <v>42077</v>
      </c>
      <c r="L4259"/>
      <c r="M4259">
        <v>10.63</v>
      </c>
      <c r="N4259">
        <v>52921</v>
      </c>
      <c r="O4259">
        <v>3</v>
      </c>
      <c r="P4259" t="s">
        <v>26</v>
      </c>
      <c r="Q4259">
        <v>1</v>
      </c>
      <c r="R4259">
        <v>5</v>
      </c>
      <c r="S4259" t="s">
        <v>577</v>
      </c>
      <c r="T4259" t="s">
        <v>26</v>
      </c>
    </row>
    <row r="4260" spans="1:20" x14ac:dyDescent="0.3">
      <c r="A4260" t="s">
        <v>4381</v>
      </c>
      <c r="B4260" t="s">
        <v>29</v>
      </c>
      <c r="C4260">
        <v>32</v>
      </c>
      <c r="D4260" t="s">
        <v>30</v>
      </c>
      <c r="E4260" t="s">
        <v>53</v>
      </c>
      <c r="F4260" t="s">
        <v>22</v>
      </c>
      <c r="G4260" t="s">
        <v>23</v>
      </c>
      <c r="H4260" t="s">
        <v>51</v>
      </c>
      <c r="I4260">
        <v>3.8</v>
      </c>
      <c r="J4260" t="s">
        <v>25</v>
      </c>
      <c r="K4260" s="1">
        <v>41575</v>
      </c>
      <c r="L4260"/>
      <c r="M4260">
        <v>12</v>
      </c>
      <c r="N4260">
        <v>38836</v>
      </c>
      <c r="O4260">
        <v>3</v>
      </c>
      <c r="P4260" t="s">
        <v>26</v>
      </c>
      <c r="Q4260">
        <v>3</v>
      </c>
      <c r="R4260">
        <v>8</v>
      </c>
      <c r="S4260" t="s">
        <v>760</v>
      </c>
      <c r="T4260" t="s">
        <v>26</v>
      </c>
    </row>
    <row r="4261" spans="1:20" x14ac:dyDescent="0.3">
      <c r="A4261" t="s">
        <v>4382</v>
      </c>
      <c r="B4261" t="s">
        <v>29</v>
      </c>
      <c r="C4261">
        <v>35</v>
      </c>
      <c r="D4261" t="s">
        <v>20</v>
      </c>
      <c r="E4261" t="s">
        <v>21</v>
      </c>
      <c r="F4261" t="s">
        <v>32</v>
      </c>
      <c r="G4261" t="s">
        <v>171</v>
      </c>
      <c r="H4261" t="s">
        <v>51</v>
      </c>
      <c r="I4261">
        <v>8.9</v>
      </c>
      <c r="J4261" t="s">
        <v>25</v>
      </c>
      <c r="K4261" s="1">
        <v>43470</v>
      </c>
      <c r="L4261"/>
      <c r="M4261">
        <v>6.81</v>
      </c>
      <c r="N4261">
        <v>42167</v>
      </c>
      <c r="O4261">
        <v>4</v>
      </c>
      <c r="P4261" t="s">
        <v>26</v>
      </c>
      <c r="Q4261">
        <v>4</v>
      </c>
      <c r="R4261">
        <v>1</v>
      </c>
      <c r="S4261" t="s">
        <v>1582</v>
      </c>
      <c r="T4261" t="s">
        <v>26</v>
      </c>
    </row>
    <row r="4262" spans="1:20" x14ac:dyDescent="0.3">
      <c r="A4262" t="s">
        <v>4383</v>
      </c>
      <c r="B4262" t="s">
        <v>29</v>
      </c>
      <c r="C4262">
        <v>34</v>
      </c>
      <c r="D4262" t="s">
        <v>30</v>
      </c>
      <c r="E4262" t="s">
        <v>31</v>
      </c>
      <c r="F4262" t="s">
        <v>22</v>
      </c>
      <c r="G4262" t="s">
        <v>23</v>
      </c>
      <c r="H4262" t="s">
        <v>47</v>
      </c>
      <c r="I4262">
        <v>8.1</v>
      </c>
      <c r="J4262" t="s">
        <v>25</v>
      </c>
      <c r="K4262" s="1">
        <v>44115</v>
      </c>
      <c r="L4262"/>
      <c r="M4262">
        <v>5.05</v>
      </c>
      <c r="N4262">
        <v>45549</v>
      </c>
      <c r="O4262">
        <v>1</v>
      </c>
      <c r="P4262" t="s">
        <v>26</v>
      </c>
      <c r="Q4262">
        <v>5</v>
      </c>
      <c r="R4262">
        <v>5</v>
      </c>
      <c r="S4262" t="s">
        <v>270</v>
      </c>
      <c r="T4262" t="s">
        <v>26</v>
      </c>
    </row>
    <row r="4263" spans="1:20" x14ac:dyDescent="0.3">
      <c r="A4263" t="s">
        <v>4384</v>
      </c>
      <c r="B4263" t="s">
        <v>19</v>
      </c>
      <c r="C4263">
        <v>21</v>
      </c>
      <c r="D4263" t="s">
        <v>30</v>
      </c>
      <c r="E4263" t="s">
        <v>63</v>
      </c>
      <c r="F4263" t="s">
        <v>32</v>
      </c>
      <c r="G4263" t="s">
        <v>171</v>
      </c>
      <c r="H4263" t="s">
        <v>24</v>
      </c>
      <c r="I4263">
        <v>0</v>
      </c>
      <c r="J4263" t="s">
        <v>25</v>
      </c>
      <c r="K4263" s="1">
        <v>44064</v>
      </c>
      <c r="L4263"/>
      <c r="M4263">
        <v>5.19</v>
      </c>
      <c r="N4263">
        <v>25252</v>
      </c>
      <c r="O4263">
        <v>2</v>
      </c>
      <c r="P4263" t="s">
        <v>26</v>
      </c>
      <c r="Q4263">
        <v>4</v>
      </c>
      <c r="R4263">
        <v>8</v>
      </c>
      <c r="S4263" t="s">
        <v>37</v>
      </c>
      <c r="T4263" t="s">
        <v>26</v>
      </c>
    </row>
    <row r="4264" spans="1:20" x14ac:dyDescent="0.3">
      <c r="A4264" t="s">
        <v>4385</v>
      </c>
      <c r="B4264" t="s">
        <v>19</v>
      </c>
      <c r="C4264">
        <v>31</v>
      </c>
      <c r="D4264" t="s">
        <v>30</v>
      </c>
      <c r="E4264" t="s">
        <v>53</v>
      </c>
      <c r="F4264" t="s">
        <v>92</v>
      </c>
      <c r="G4264" t="s">
        <v>120</v>
      </c>
      <c r="H4264" t="s">
        <v>24</v>
      </c>
      <c r="I4264">
        <v>7.7</v>
      </c>
      <c r="J4264" t="s">
        <v>25</v>
      </c>
      <c r="K4264" s="1">
        <v>41669</v>
      </c>
      <c r="L4264"/>
      <c r="M4264">
        <v>11.74</v>
      </c>
      <c r="N4264">
        <v>48700</v>
      </c>
      <c r="O4264">
        <v>3</v>
      </c>
      <c r="P4264" t="s">
        <v>26</v>
      </c>
      <c r="Q4264">
        <v>2</v>
      </c>
      <c r="R4264">
        <v>9</v>
      </c>
      <c r="S4264" t="s">
        <v>155</v>
      </c>
      <c r="T4264" t="s">
        <v>26</v>
      </c>
    </row>
    <row r="4265" spans="1:20" x14ac:dyDescent="0.3">
      <c r="A4265" t="s">
        <v>4386</v>
      </c>
      <c r="B4265" t="s">
        <v>29</v>
      </c>
      <c r="C4265">
        <v>26</v>
      </c>
      <c r="D4265" t="s">
        <v>20</v>
      </c>
      <c r="E4265" t="s">
        <v>53</v>
      </c>
      <c r="F4265" t="s">
        <v>45</v>
      </c>
      <c r="G4265" t="s">
        <v>164</v>
      </c>
      <c r="H4265" t="s">
        <v>47</v>
      </c>
      <c r="I4265">
        <v>3</v>
      </c>
      <c r="J4265" t="s">
        <v>25</v>
      </c>
      <c r="K4265" s="1">
        <v>45831</v>
      </c>
      <c r="L4265"/>
      <c r="M4265">
        <v>0.35</v>
      </c>
      <c r="N4265">
        <v>39646</v>
      </c>
      <c r="O4265">
        <v>1</v>
      </c>
      <c r="P4265" t="s">
        <v>26</v>
      </c>
      <c r="Q4265">
        <v>3</v>
      </c>
      <c r="R4265">
        <v>2</v>
      </c>
      <c r="S4265" t="s">
        <v>865</v>
      </c>
      <c r="T4265" t="s">
        <v>26</v>
      </c>
    </row>
    <row r="4266" spans="1:20" x14ac:dyDescent="0.3">
      <c r="A4266" t="s">
        <v>4387</v>
      </c>
      <c r="B4266" t="s">
        <v>29</v>
      </c>
      <c r="C4266">
        <v>40</v>
      </c>
      <c r="D4266" t="s">
        <v>20</v>
      </c>
      <c r="E4266" t="s">
        <v>31</v>
      </c>
      <c r="F4266" t="s">
        <v>92</v>
      </c>
      <c r="G4266" t="s">
        <v>93</v>
      </c>
      <c r="H4266" t="s">
        <v>24</v>
      </c>
      <c r="I4266">
        <v>6.2</v>
      </c>
      <c r="J4266" t="s">
        <v>25</v>
      </c>
      <c r="K4266" s="1">
        <v>41087</v>
      </c>
      <c r="L4266"/>
      <c r="M4266">
        <v>13.34</v>
      </c>
      <c r="N4266">
        <v>47830</v>
      </c>
      <c r="O4266">
        <v>2</v>
      </c>
      <c r="P4266" t="s">
        <v>26</v>
      </c>
      <c r="Q4266">
        <v>3</v>
      </c>
      <c r="R4266">
        <v>5</v>
      </c>
      <c r="S4266" t="s">
        <v>428</v>
      </c>
      <c r="T4266" t="s">
        <v>26</v>
      </c>
    </row>
    <row r="4267" spans="1:20" x14ac:dyDescent="0.3">
      <c r="A4267" t="s">
        <v>4388</v>
      </c>
      <c r="B4267" t="s">
        <v>19</v>
      </c>
      <c r="C4267">
        <v>33</v>
      </c>
      <c r="D4267" t="s">
        <v>20</v>
      </c>
      <c r="E4267" t="s">
        <v>44</v>
      </c>
      <c r="F4267" t="s">
        <v>40</v>
      </c>
      <c r="G4267" t="s">
        <v>41</v>
      </c>
      <c r="H4267" t="s">
        <v>84</v>
      </c>
      <c r="I4267">
        <v>7.2</v>
      </c>
      <c r="J4267" t="s">
        <v>25</v>
      </c>
      <c r="K4267" s="1">
        <v>40601</v>
      </c>
      <c r="L4267"/>
      <c r="M4267">
        <v>14.67</v>
      </c>
      <c r="N4267">
        <v>49107</v>
      </c>
      <c r="O4267">
        <v>2</v>
      </c>
      <c r="P4267" t="s">
        <v>26</v>
      </c>
      <c r="Q4267">
        <v>3</v>
      </c>
      <c r="R4267">
        <v>5</v>
      </c>
      <c r="S4267" t="s">
        <v>758</v>
      </c>
      <c r="T4267" t="s">
        <v>26</v>
      </c>
    </row>
    <row r="4268" spans="1:20" x14ac:dyDescent="0.3">
      <c r="A4268" t="s">
        <v>4389</v>
      </c>
      <c r="B4268" t="s">
        <v>29</v>
      </c>
      <c r="C4268">
        <v>21</v>
      </c>
      <c r="D4268" t="s">
        <v>30</v>
      </c>
      <c r="E4268" t="s">
        <v>21</v>
      </c>
      <c r="F4268" t="s">
        <v>45</v>
      </c>
      <c r="G4268" t="s">
        <v>46</v>
      </c>
      <c r="H4268" t="s">
        <v>24</v>
      </c>
      <c r="I4268">
        <v>1</v>
      </c>
      <c r="J4268" t="s">
        <v>85</v>
      </c>
      <c r="K4268" s="1">
        <v>44460</v>
      </c>
      <c r="L4268"/>
      <c r="M4268">
        <v>4.0999999999999996</v>
      </c>
      <c r="N4268">
        <v>34006</v>
      </c>
      <c r="O4268">
        <v>5</v>
      </c>
      <c r="P4268" t="s">
        <v>65</v>
      </c>
      <c r="Q4268">
        <v>1</v>
      </c>
      <c r="R4268">
        <v>4</v>
      </c>
      <c r="S4268" t="s">
        <v>1563</v>
      </c>
      <c r="T4268" t="s">
        <v>26</v>
      </c>
    </row>
    <row r="4269" spans="1:20" x14ac:dyDescent="0.3">
      <c r="A4269" t="s">
        <v>4390</v>
      </c>
      <c r="B4269" t="s">
        <v>29</v>
      </c>
      <c r="C4269">
        <v>26</v>
      </c>
      <c r="D4269" t="s">
        <v>20</v>
      </c>
      <c r="E4269" t="s">
        <v>63</v>
      </c>
      <c r="F4269" t="s">
        <v>32</v>
      </c>
      <c r="G4269" t="s">
        <v>171</v>
      </c>
      <c r="H4269" t="s">
        <v>24</v>
      </c>
      <c r="I4269">
        <v>1.4</v>
      </c>
      <c r="J4269" t="s">
        <v>25</v>
      </c>
      <c r="K4269" s="1">
        <v>43016</v>
      </c>
      <c r="L4269"/>
      <c r="M4269">
        <v>8.0500000000000007</v>
      </c>
      <c r="N4269">
        <v>25671</v>
      </c>
      <c r="O4269">
        <v>2</v>
      </c>
      <c r="P4269" t="s">
        <v>26</v>
      </c>
      <c r="Q4269">
        <v>1</v>
      </c>
      <c r="R4269">
        <v>4</v>
      </c>
      <c r="S4269" t="s">
        <v>1757</v>
      </c>
      <c r="T4269" t="s">
        <v>26</v>
      </c>
    </row>
    <row r="4270" spans="1:20" x14ac:dyDescent="0.3">
      <c r="A4270" t="s">
        <v>4391</v>
      </c>
      <c r="B4270" t="s">
        <v>29</v>
      </c>
      <c r="C4270">
        <v>22</v>
      </c>
      <c r="D4270" t="s">
        <v>30</v>
      </c>
      <c r="E4270" t="s">
        <v>36</v>
      </c>
      <c r="F4270" t="s">
        <v>67</v>
      </c>
      <c r="G4270" t="s">
        <v>68</v>
      </c>
      <c r="H4270" t="s">
        <v>24</v>
      </c>
      <c r="I4270">
        <v>2</v>
      </c>
      <c r="J4270" t="s">
        <v>25</v>
      </c>
      <c r="K4270" s="1">
        <v>41531</v>
      </c>
      <c r="L4270" s="1">
        <v>42596</v>
      </c>
      <c r="M4270">
        <v>2.92</v>
      </c>
      <c r="N4270">
        <v>39566</v>
      </c>
      <c r="O4270">
        <v>5</v>
      </c>
      <c r="P4270" t="s">
        <v>26</v>
      </c>
      <c r="Q4270">
        <v>3</v>
      </c>
      <c r="R4270">
        <v>4</v>
      </c>
      <c r="S4270" t="s">
        <v>384</v>
      </c>
      <c r="T4270" t="s">
        <v>65</v>
      </c>
    </row>
    <row r="4271" spans="1:20" x14ac:dyDescent="0.3">
      <c r="A4271" t="s">
        <v>4392</v>
      </c>
      <c r="B4271" t="s">
        <v>19</v>
      </c>
      <c r="C4271">
        <v>21</v>
      </c>
      <c r="D4271" t="s">
        <v>20</v>
      </c>
      <c r="E4271" t="s">
        <v>39</v>
      </c>
      <c r="F4271" t="s">
        <v>40</v>
      </c>
      <c r="G4271" t="s">
        <v>50</v>
      </c>
      <c r="H4271" t="s">
        <v>51</v>
      </c>
      <c r="I4271">
        <v>0</v>
      </c>
      <c r="J4271" t="s">
        <v>85</v>
      </c>
      <c r="K4271" s="1">
        <v>44043</v>
      </c>
      <c r="L4271" s="1">
        <v>45784</v>
      </c>
      <c r="M4271">
        <v>4.7699999999999996</v>
      </c>
      <c r="N4271">
        <v>26630</v>
      </c>
      <c r="O4271">
        <v>5</v>
      </c>
      <c r="P4271" t="s">
        <v>26</v>
      </c>
      <c r="Q4271">
        <v>3</v>
      </c>
      <c r="R4271">
        <v>4</v>
      </c>
      <c r="S4271" t="s">
        <v>282</v>
      </c>
      <c r="T4271" t="s">
        <v>65</v>
      </c>
    </row>
    <row r="4272" spans="1:20" x14ac:dyDescent="0.3">
      <c r="A4272" t="s">
        <v>4393</v>
      </c>
      <c r="B4272" t="s">
        <v>19</v>
      </c>
      <c r="C4272">
        <v>31</v>
      </c>
      <c r="D4272" t="s">
        <v>20</v>
      </c>
      <c r="E4272" t="s">
        <v>36</v>
      </c>
      <c r="F4272" t="s">
        <v>82</v>
      </c>
      <c r="G4272" t="s">
        <v>107</v>
      </c>
      <c r="H4272" t="s">
        <v>51</v>
      </c>
      <c r="I4272">
        <v>4.4000000000000004</v>
      </c>
      <c r="J4272" t="s">
        <v>25</v>
      </c>
      <c r="K4272" s="1">
        <v>43170</v>
      </c>
      <c r="L4272"/>
      <c r="M4272">
        <v>7.63</v>
      </c>
      <c r="N4272">
        <v>34503</v>
      </c>
      <c r="O4272">
        <v>4</v>
      </c>
      <c r="P4272" t="s">
        <v>65</v>
      </c>
      <c r="Q4272">
        <v>0</v>
      </c>
      <c r="R4272">
        <v>3</v>
      </c>
      <c r="S4272" t="s">
        <v>489</v>
      </c>
      <c r="T4272" t="s">
        <v>26</v>
      </c>
    </row>
    <row r="4273" spans="1:20" x14ac:dyDescent="0.3">
      <c r="A4273" t="s">
        <v>4394</v>
      </c>
      <c r="B4273" t="s">
        <v>19</v>
      </c>
      <c r="C4273">
        <v>37</v>
      </c>
      <c r="D4273" t="s">
        <v>30</v>
      </c>
      <c r="E4273" t="s">
        <v>44</v>
      </c>
      <c r="F4273" t="s">
        <v>45</v>
      </c>
      <c r="G4273" t="s">
        <v>98</v>
      </c>
      <c r="H4273" t="s">
        <v>84</v>
      </c>
      <c r="I4273">
        <v>11.5</v>
      </c>
      <c r="J4273" t="s">
        <v>25</v>
      </c>
      <c r="K4273" s="1">
        <v>40541</v>
      </c>
      <c r="L4273"/>
      <c r="M4273">
        <v>14.83</v>
      </c>
      <c r="N4273">
        <v>57738</v>
      </c>
      <c r="O4273">
        <v>4</v>
      </c>
      <c r="P4273" t="s">
        <v>26</v>
      </c>
      <c r="Q4273">
        <v>5</v>
      </c>
      <c r="R4273">
        <v>5</v>
      </c>
      <c r="S4273" t="s">
        <v>330</v>
      </c>
      <c r="T4273" t="s">
        <v>26</v>
      </c>
    </row>
    <row r="4274" spans="1:20" x14ac:dyDescent="0.3">
      <c r="A4274" t="s">
        <v>4395</v>
      </c>
      <c r="B4274" t="s">
        <v>29</v>
      </c>
      <c r="C4274">
        <v>27</v>
      </c>
      <c r="D4274" t="s">
        <v>30</v>
      </c>
      <c r="E4274" t="s">
        <v>53</v>
      </c>
      <c r="F4274" t="s">
        <v>32</v>
      </c>
      <c r="G4274" t="s">
        <v>171</v>
      </c>
      <c r="H4274" t="s">
        <v>24</v>
      </c>
      <c r="I4274">
        <v>4.7</v>
      </c>
      <c r="J4274" t="s">
        <v>25</v>
      </c>
      <c r="K4274" s="1">
        <v>44711</v>
      </c>
      <c r="L4274"/>
      <c r="M4274">
        <v>3.41</v>
      </c>
      <c r="N4274">
        <v>35189</v>
      </c>
      <c r="O4274">
        <v>1</v>
      </c>
      <c r="P4274" t="s">
        <v>26</v>
      </c>
      <c r="Q4274">
        <v>1</v>
      </c>
      <c r="R4274">
        <v>7</v>
      </c>
      <c r="S4274" t="s">
        <v>540</v>
      </c>
      <c r="T4274" t="s">
        <v>26</v>
      </c>
    </row>
    <row r="4275" spans="1:20" x14ac:dyDescent="0.3">
      <c r="A4275" t="s">
        <v>4396</v>
      </c>
      <c r="B4275" t="s">
        <v>29</v>
      </c>
      <c r="C4275">
        <v>24</v>
      </c>
      <c r="D4275" t="s">
        <v>20</v>
      </c>
      <c r="E4275" t="s">
        <v>36</v>
      </c>
      <c r="F4275" t="s">
        <v>54</v>
      </c>
      <c r="G4275" t="s">
        <v>77</v>
      </c>
      <c r="H4275" t="s">
        <v>84</v>
      </c>
      <c r="I4275">
        <v>3.1</v>
      </c>
      <c r="J4275" t="s">
        <v>25</v>
      </c>
      <c r="K4275" s="1">
        <v>40461</v>
      </c>
      <c r="L4275"/>
      <c r="M4275">
        <v>15.05</v>
      </c>
      <c r="N4275">
        <v>41090</v>
      </c>
      <c r="O4275">
        <v>3</v>
      </c>
      <c r="P4275" t="s">
        <v>26</v>
      </c>
      <c r="Q4275">
        <v>2</v>
      </c>
      <c r="R4275">
        <v>8</v>
      </c>
      <c r="S4275" t="s">
        <v>267</v>
      </c>
      <c r="T4275" t="s">
        <v>26</v>
      </c>
    </row>
    <row r="4276" spans="1:20" x14ac:dyDescent="0.3">
      <c r="A4276" t="s">
        <v>4397</v>
      </c>
      <c r="B4276" t="s">
        <v>19</v>
      </c>
      <c r="C4276">
        <v>21</v>
      </c>
      <c r="D4276" t="s">
        <v>30</v>
      </c>
      <c r="E4276" t="s">
        <v>63</v>
      </c>
      <c r="F4276" t="s">
        <v>32</v>
      </c>
      <c r="G4276" t="s">
        <v>171</v>
      </c>
      <c r="H4276" t="s">
        <v>51</v>
      </c>
      <c r="I4276">
        <v>1</v>
      </c>
      <c r="J4276" t="s">
        <v>25</v>
      </c>
      <c r="K4276" s="1">
        <v>45548</v>
      </c>
      <c r="L4276"/>
      <c r="M4276">
        <v>1.1200000000000001</v>
      </c>
      <c r="N4276">
        <v>32789</v>
      </c>
      <c r="O4276">
        <v>3</v>
      </c>
      <c r="P4276" t="s">
        <v>26</v>
      </c>
      <c r="Q4276">
        <v>0</v>
      </c>
      <c r="R4276">
        <v>12</v>
      </c>
      <c r="S4276" t="s">
        <v>694</v>
      </c>
      <c r="T4276" t="s">
        <v>26</v>
      </c>
    </row>
    <row r="4277" spans="1:20" x14ac:dyDescent="0.3">
      <c r="A4277" t="s">
        <v>4398</v>
      </c>
      <c r="B4277" t="s">
        <v>29</v>
      </c>
      <c r="C4277">
        <v>29</v>
      </c>
      <c r="D4277" t="s">
        <v>30</v>
      </c>
      <c r="E4277" t="s">
        <v>21</v>
      </c>
      <c r="F4277" t="s">
        <v>54</v>
      </c>
      <c r="G4277" t="s">
        <v>55</v>
      </c>
      <c r="H4277" t="s">
        <v>24</v>
      </c>
      <c r="I4277">
        <v>6.7</v>
      </c>
      <c r="J4277" t="s">
        <v>25</v>
      </c>
      <c r="K4277" s="1">
        <v>41866</v>
      </c>
      <c r="L4277"/>
      <c r="M4277">
        <v>11.2</v>
      </c>
      <c r="N4277">
        <v>52454</v>
      </c>
      <c r="O4277">
        <v>4</v>
      </c>
      <c r="P4277" t="s">
        <v>26</v>
      </c>
      <c r="Q4277">
        <v>3</v>
      </c>
      <c r="R4277">
        <v>6</v>
      </c>
      <c r="S4277" t="s">
        <v>1545</v>
      </c>
      <c r="T4277" t="s">
        <v>26</v>
      </c>
    </row>
    <row r="4278" spans="1:20" x14ac:dyDescent="0.3">
      <c r="A4278" t="s">
        <v>4399</v>
      </c>
      <c r="B4278" t="s">
        <v>29</v>
      </c>
      <c r="C4278">
        <v>23</v>
      </c>
      <c r="D4278" t="s">
        <v>30</v>
      </c>
      <c r="E4278" t="s">
        <v>36</v>
      </c>
      <c r="F4278" t="s">
        <v>82</v>
      </c>
      <c r="G4278" t="s">
        <v>83</v>
      </c>
      <c r="H4278" t="s">
        <v>24</v>
      </c>
      <c r="I4278">
        <v>3</v>
      </c>
      <c r="J4278" t="s">
        <v>25</v>
      </c>
      <c r="K4278" s="1">
        <v>44710</v>
      </c>
      <c r="L4278"/>
      <c r="M4278">
        <v>3.42</v>
      </c>
      <c r="N4278">
        <v>35718</v>
      </c>
      <c r="O4278">
        <v>3</v>
      </c>
      <c r="P4278" t="s">
        <v>26</v>
      </c>
      <c r="Q4278">
        <v>2</v>
      </c>
      <c r="R4278">
        <v>6</v>
      </c>
      <c r="S4278" t="s">
        <v>744</v>
      </c>
      <c r="T4278" t="s">
        <v>26</v>
      </c>
    </row>
    <row r="4279" spans="1:20" x14ac:dyDescent="0.3">
      <c r="A4279" t="s">
        <v>4400</v>
      </c>
      <c r="B4279" t="s">
        <v>19</v>
      </c>
      <c r="C4279">
        <v>22</v>
      </c>
      <c r="D4279" t="s">
        <v>30</v>
      </c>
      <c r="E4279" t="s">
        <v>53</v>
      </c>
      <c r="F4279" t="s">
        <v>45</v>
      </c>
      <c r="G4279" t="s">
        <v>164</v>
      </c>
      <c r="H4279" t="s">
        <v>51</v>
      </c>
      <c r="I4279">
        <v>0.1</v>
      </c>
      <c r="J4279" t="s">
        <v>25</v>
      </c>
      <c r="K4279" s="1">
        <v>41762</v>
      </c>
      <c r="L4279"/>
      <c r="M4279">
        <v>11.49</v>
      </c>
      <c r="N4279">
        <v>39430</v>
      </c>
      <c r="O4279">
        <v>3</v>
      </c>
      <c r="P4279" t="s">
        <v>26</v>
      </c>
      <c r="Q4279">
        <v>2</v>
      </c>
      <c r="R4279">
        <v>11</v>
      </c>
      <c r="S4279" t="s">
        <v>1002</v>
      </c>
      <c r="T4279" t="s">
        <v>26</v>
      </c>
    </row>
    <row r="4280" spans="1:20" x14ac:dyDescent="0.3">
      <c r="A4280" t="s">
        <v>4401</v>
      </c>
      <c r="B4280" t="s">
        <v>29</v>
      </c>
      <c r="C4280">
        <v>25</v>
      </c>
      <c r="D4280" t="s">
        <v>30</v>
      </c>
      <c r="E4280" t="s">
        <v>36</v>
      </c>
      <c r="F4280" t="s">
        <v>67</v>
      </c>
      <c r="G4280" t="s">
        <v>68</v>
      </c>
      <c r="H4280" t="s">
        <v>24</v>
      </c>
      <c r="I4280">
        <v>2.7</v>
      </c>
      <c r="J4280" t="s">
        <v>85</v>
      </c>
      <c r="K4280" s="1">
        <v>45708</v>
      </c>
      <c r="L4280"/>
      <c r="M4280">
        <v>0.68</v>
      </c>
      <c r="N4280">
        <v>32524</v>
      </c>
      <c r="O4280">
        <v>3</v>
      </c>
      <c r="P4280" t="s">
        <v>26</v>
      </c>
      <c r="Q4280">
        <v>3</v>
      </c>
      <c r="R4280">
        <v>6</v>
      </c>
      <c r="S4280" t="s">
        <v>1407</v>
      </c>
      <c r="T4280" t="s">
        <v>26</v>
      </c>
    </row>
    <row r="4281" spans="1:20" x14ac:dyDescent="0.3">
      <c r="A4281" t="s">
        <v>4402</v>
      </c>
      <c r="B4281" t="s">
        <v>29</v>
      </c>
      <c r="C4281">
        <v>41</v>
      </c>
      <c r="D4281" t="s">
        <v>30</v>
      </c>
      <c r="E4281" t="s">
        <v>39</v>
      </c>
      <c r="F4281" t="s">
        <v>45</v>
      </c>
      <c r="G4281" t="s">
        <v>164</v>
      </c>
      <c r="H4281" t="s">
        <v>24</v>
      </c>
      <c r="I4281">
        <v>11.9</v>
      </c>
      <c r="J4281" t="s">
        <v>25</v>
      </c>
      <c r="K4281" s="1">
        <v>40798</v>
      </c>
      <c r="L4281"/>
      <c r="M4281">
        <v>14.13</v>
      </c>
      <c r="N4281">
        <v>57579</v>
      </c>
      <c r="O4281">
        <v>2</v>
      </c>
      <c r="P4281" t="s">
        <v>26</v>
      </c>
      <c r="Q4281">
        <v>0</v>
      </c>
      <c r="R4281">
        <v>9</v>
      </c>
      <c r="S4281" t="s">
        <v>48</v>
      </c>
      <c r="T4281" t="s">
        <v>26</v>
      </c>
    </row>
    <row r="4282" spans="1:20" x14ac:dyDescent="0.3">
      <c r="A4282" t="s">
        <v>4403</v>
      </c>
      <c r="B4282" t="s">
        <v>19</v>
      </c>
      <c r="C4282">
        <v>27</v>
      </c>
      <c r="D4282" t="s">
        <v>30</v>
      </c>
      <c r="E4282" t="s">
        <v>21</v>
      </c>
      <c r="F4282" t="s">
        <v>22</v>
      </c>
      <c r="G4282" t="s">
        <v>59</v>
      </c>
      <c r="H4282" t="s">
        <v>24</v>
      </c>
      <c r="I4282">
        <v>4.3</v>
      </c>
      <c r="J4282" t="s">
        <v>25</v>
      </c>
      <c r="K4282" s="1">
        <v>43759</v>
      </c>
      <c r="L4282" s="1">
        <v>45084</v>
      </c>
      <c r="M4282">
        <v>3.63</v>
      </c>
      <c r="N4282">
        <v>45180</v>
      </c>
      <c r="O4282">
        <v>4</v>
      </c>
      <c r="P4282" t="s">
        <v>26</v>
      </c>
      <c r="Q4282">
        <v>3</v>
      </c>
      <c r="R4282">
        <v>1</v>
      </c>
      <c r="S4282" t="s">
        <v>983</v>
      </c>
      <c r="T4282" t="s">
        <v>65</v>
      </c>
    </row>
    <row r="4283" spans="1:20" x14ac:dyDescent="0.3">
      <c r="A4283" t="s">
        <v>4404</v>
      </c>
      <c r="B4283" t="s">
        <v>29</v>
      </c>
      <c r="C4283">
        <v>25</v>
      </c>
      <c r="D4283" t="s">
        <v>20</v>
      </c>
      <c r="E4283" t="s">
        <v>63</v>
      </c>
      <c r="F4283" t="s">
        <v>32</v>
      </c>
      <c r="G4283" t="s">
        <v>33</v>
      </c>
      <c r="H4283" t="s">
        <v>24</v>
      </c>
      <c r="I4283">
        <v>0</v>
      </c>
      <c r="J4283" t="s">
        <v>25</v>
      </c>
      <c r="K4283" s="1">
        <v>43888</v>
      </c>
      <c r="L4283"/>
      <c r="M4283">
        <v>5.67</v>
      </c>
      <c r="N4283">
        <v>24246</v>
      </c>
      <c r="O4283">
        <v>3</v>
      </c>
      <c r="P4283" t="s">
        <v>26</v>
      </c>
      <c r="Q4283">
        <v>2</v>
      </c>
      <c r="R4283">
        <v>4</v>
      </c>
      <c r="S4283" t="s">
        <v>377</v>
      </c>
      <c r="T4283" t="s">
        <v>26</v>
      </c>
    </row>
    <row r="4284" spans="1:20" x14ac:dyDescent="0.3">
      <c r="A4284" t="s">
        <v>4405</v>
      </c>
      <c r="B4284" t="s">
        <v>19</v>
      </c>
      <c r="C4284">
        <v>40</v>
      </c>
      <c r="D4284" t="s">
        <v>30</v>
      </c>
      <c r="E4284" t="s">
        <v>44</v>
      </c>
      <c r="F4284" t="s">
        <v>54</v>
      </c>
      <c r="G4284" t="s">
        <v>139</v>
      </c>
      <c r="H4284" t="s">
        <v>84</v>
      </c>
      <c r="I4284">
        <v>13.3</v>
      </c>
      <c r="J4284" t="s">
        <v>25</v>
      </c>
      <c r="K4284" s="1">
        <v>44574</v>
      </c>
      <c r="L4284"/>
      <c r="M4284">
        <v>3.79</v>
      </c>
      <c r="N4284">
        <v>61491</v>
      </c>
      <c r="O4284">
        <v>1</v>
      </c>
      <c r="P4284" t="s">
        <v>26</v>
      </c>
      <c r="Q4284">
        <v>2</v>
      </c>
      <c r="R4284">
        <v>11</v>
      </c>
      <c r="S4284" t="s">
        <v>1189</v>
      </c>
      <c r="T4284" t="s">
        <v>26</v>
      </c>
    </row>
    <row r="4285" spans="1:20" x14ac:dyDescent="0.3">
      <c r="A4285" t="s">
        <v>4406</v>
      </c>
      <c r="B4285" t="s">
        <v>19</v>
      </c>
      <c r="C4285">
        <v>32</v>
      </c>
      <c r="D4285" t="s">
        <v>30</v>
      </c>
      <c r="E4285" t="s">
        <v>58</v>
      </c>
      <c r="F4285" t="s">
        <v>40</v>
      </c>
      <c r="G4285" t="s">
        <v>41</v>
      </c>
      <c r="H4285" t="s">
        <v>51</v>
      </c>
      <c r="I4285">
        <v>8.6999999999999993</v>
      </c>
      <c r="J4285" t="s">
        <v>25</v>
      </c>
      <c r="K4285" s="1">
        <v>45195</v>
      </c>
      <c r="L4285"/>
      <c r="M4285">
        <v>2.09</v>
      </c>
      <c r="N4285">
        <v>45041</v>
      </c>
      <c r="O4285">
        <v>3</v>
      </c>
      <c r="P4285" t="s">
        <v>26</v>
      </c>
      <c r="Q4285">
        <v>2</v>
      </c>
      <c r="R4285">
        <v>1</v>
      </c>
      <c r="S4285" t="s">
        <v>767</v>
      </c>
      <c r="T4285" t="s">
        <v>26</v>
      </c>
    </row>
    <row r="4286" spans="1:20" x14ac:dyDescent="0.3">
      <c r="A4286" t="s">
        <v>562</v>
      </c>
      <c r="B4286" t="s">
        <v>19</v>
      </c>
      <c r="C4286">
        <v>34</v>
      </c>
      <c r="D4286" t="s">
        <v>30</v>
      </c>
      <c r="E4286" t="s">
        <v>31</v>
      </c>
      <c r="F4286" t="s">
        <v>40</v>
      </c>
      <c r="G4286" t="s">
        <v>50</v>
      </c>
      <c r="H4286" t="s">
        <v>24</v>
      </c>
      <c r="I4286">
        <v>7.3</v>
      </c>
      <c r="J4286" t="s">
        <v>25</v>
      </c>
      <c r="K4286" s="1">
        <v>42046</v>
      </c>
      <c r="L4286"/>
      <c r="M4286">
        <v>10.71</v>
      </c>
      <c r="N4286">
        <v>49745</v>
      </c>
      <c r="O4286">
        <v>2</v>
      </c>
      <c r="P4286" t="s">
        <v>26</v>
      </c>
      <c r="Q4286">
        <v>0</v>
      </c>
      <c r="R4286">
        <v>9</v>
      </c>
      <c r="T4286" t="s">
        <v>26</v>
      </c>
    </row>
    <row r="4287" spans="1:20" x14ac:dyDescent="0.3">
      <c r="A4287" t="s">
        <v>4407</v>
      </c>
      <c r="B4287" t="s">
        <v>29</v>
      </c>
      <c r="C4287">
        <v>41</v>
      </c>
      <c r="D4287" t="s">
        <v>30</v>
      </c>
      <c r="E4287" t="s">
        <v>58</v>
      </c>
      <c r="F4287" t="s">
        <v>54</v>
      </c>
      <c r="G4287" t="s">
        <v>55</v>
      </c>
      <c r="H4287" t="s">
        <v>24</v>
      </c>
      <c r="I4287">
        <v>11.5</v>
      </c>
      <c r="J4287" t="s">
        <v>25</v>
      </c>
      <c r="K4287" s="1">
        <v>45560</v>
      </c>
      <c r="L4287"/>
      <c r="M4287">
        <v>1.0900000000000001</v>
      </c>
      <c r="N4287">
        <v>57207</v>
      </c>
      <c r="O4287">
        <v>2</v>
      </c>
      <c r="P4287" t="s">
        <v>26</v>
      </c>
      <c r="Q4287">
        <v>0</v>
      </c>
      <c r="R4287">
        <v>3</v>
      </c>
      <c r="S4287" t="s">
        <v>850</v>
      </c>
      <c r="T4287" t="s">
        <v>26</v>
      </c>
    </row>
    <row r="4288" spans="1:20" x14ac:dyDescent="0.3">
      <c r="A4288" t="s">
        <v>4408</v>
      </c>
      <c r="B4288" t="s">
        <v>29</v>
      </c>
      <c r="C4288">
        <v>23</v>
      </c>
      <c r="D4288" t="s">
        <v>30</v>
      </c>
      <c r="E4288" t="s">
        <v>63</v>
      </c>
      <c r="F4288" t="s">
        <v>45</v>
      </c>
      <c r="G4288" t="s">
        <v>46</v>
      </c>
      <c r="H4288" t="s">
        <v>51</v>
      </c>
      <c r="I4288">
        <v>2.1</v>
      </c>
      <c r="J4288" t="s">
        <v>25</v>
      </c>
      <c r="K4288" s="1">
        <v>40090</v>
      </c>
      <c r="L4288"/>
      <c r="M4288">
        <v>16.07</v>
      </c>
      <c r="N4288">
        <v>43018</v>
      </c>
      <c r="O4288">
        <v>2</v>
      </c>
      <c r="P4288" t="s">
        <v>26</v>
      </c>
      <c r="Q4288">
        <v>1</v>
      </c>
      <c r="R4288">
        <v>16</v>
      </c>
      <c r="S4288" t="s">
        <v>160</v>
      </c>
      <c r="T4288" t="s">
        <v>26</v>
      </c>
    </row>
    <row r="4289" spans="1:20" x14ac:dyDescent="0.3">
      <c r="A4289" t="s">
        <v>4409</v>
      </c>
      <c r="B4289" t="s">
        <v>29</v>
      </c>
      <c r="C4289">
        <v>34</v>
      </c>
      <c r="D4289" t="s">
        <v>20</v>
      </c>
      <c r="E4289" t="s">
        <v>39</v>
      </c>
      <c r="F4289" t="s">
        <v>40</v>
      </c>
      <c r="G4289" t="s">
        <v>50</v>
      </c>
      <c r="H4289" t="s">
        <v>51</v>
      </c>
      <c r="I4289">
        <v>6.5</v>
      </c>
      <c r="J4289" t="s">
        <v>25</v>
      </c>
      <c r="K4289" s="1">
        <v>45217</v>
      </c>
      <c r="L4289"/>
      <c r="M4289">
        <v>2.0299999999999998</v>
      </c>
      <c r="N4289">
        <v>49569</v>
      </c>
      <c r="O4289">
        <v>3</v>
      </c>
      <c r="P4289" t="s">
        <v>26</v>
      </c>
      <c r="Q4289">
        <v>2</v>
      </c>
      <c r="R4289">
        <v>4</v>
      </c>
      <c r="S4289" t="s">
        <v>1084</v>
      </c>
      <c r="T4289" t="s">
        <v>26</v>
      </c>
    </row>
    <row r="4290" spans="1:20" x14ac:dyDescent="0.3">
      <c r="A4290" t="s">
        <v>4410</v>
      </c>
      <c r="B4290" t="s">
        <v>19</v>
      </c>
      <c r="C4290">
        <v>31</v>
      </c>
      <c r="D4290" t="s">
        <v>20</v>
      </c>
      <c r="E4290" t="s">
        <v>53</v>
      </c>
      <c r="F4290" t="s">
        <v>22</v>
      </c>
      <c r="G4290" t="s">
        <v>23</v>
      </c>
      <c r="H4290" t="s">
        <v>24</v>
      </c>
      <c r="I4290">
        <v>4.8</v>
      </c>
      <c r="J4290" t="s">
        <v>25</v>
      </c>
      <c r="K4290" s="1">
        <v>44611</v>
      </c>
      <c r="L4290" s="1">
        <v>44776</v>
      </c>
      <c r="M4290">
        <v>0.45</v>
      </c>
      <c r="N4290">
        <v>42769</v>
      </c>
      <c r="O4290">
        <v>2</v>
      </c>
      <c r="P4290" t="s">
        <v>26</v>
      </c>
      <c r="Q4290">
        <v>0</v>
      </c>
      <c r="R4290">
        <v>9</v>
      </c>
      <c r="S4290" t="s">
        <v>581</v>
      </c>
      <c r="T4290" t="s">
        <v>65</v>
      </c>
    </row>
    <row r="4291" spans="1:20" x14ac:dyDescent="0.3">
      <c r="A4291" t="s">
        <v>4411</v>
      </c>
      <c r="B4291" t="s">
        <v>29</v>
      </c>
      <c r="C4291">
        <v>23</v>
      </c>
      <c r="D4291" t="s">
        <v>30</v>
      </c>
      <c r="E4291" t="s">
        <v>63</v>
      </c>
      <c r="F4291" t="s">
        <v>22</v>
      </c>
      <c r="G4291" t="s">
        <v>59</v>
      </c>
      <c r="H4291" t="s">
        <v>24</v>
      </c>
      <c r="I4291">
        <v>3</v>
      </c>
      <c r="J4291" t="s">
        <v>25</v>
      </c>
      <c r="K4291" s="1">
        <v>43586</v>
      </c>
      <c r="L4291"/>
      <c r="M4291">
        <v>6.49</v>
      </c>
      <c r="N4291">
        <v>32570</v>
      </c>
      <c r="O4291">
        <v>3</v>
      </c>
      <c r="P4291" t="s">
        <v>26</v>
      </c>
      <c r="Q4291">
        <v>3</v>
      </c>
      <c r="R4291">
        <v>5</v>
      </c>
      <c r="S4291" t="s">
        <v>885</v>
      </c>
      <c r="T4291" t="s">
        <v>26</v>
      </c>
    </row>
    <row r="4292" spans="1:20" x14ac:dyDescent="0.3">
      <c r="A4292" t="s">
        <v>4412</v>
      </c>
      <c r="B4292" t="s">
        <v>29</v>
      </c>
      <c r="C4292">
        <v>30</v>
      </c>
      <c r="D4292" t="s">
        <v>20</v>
      </c>
      <c r="E4292" t="s">
        <v>58</v>
      </c>
      <c r="F4292" t="s">
        <v>32</v>
      </c>
      <c r="G4292" t="s">
        <v>171</v>
      </c>
      <c r="H4292" t="s">
        <v>47</v>
      </c>
      <c r="I4292">
        <v>5.0999999999999996</v>
      </c>
      <c r="J4292" t="s">
        <v>85</v>
      </c>
      <c r="K4292" s="1">
        <v>45247</v>
      </c>
      <c r="L4292"/>
      <c r="M4292">
        <v>1.95</v>
      </c>
      <c r="N4292">
        <v>40562</v>
      </c>
      <c r="O4292">
        <v>1</v>
      </c>
      <c r="P4292" t="s">
        <v>26</v>
      </c>
      <c r="Q4292">
        <v>3</v>
      </c>
      <c r="R4292">
        <v>6</v>
      </c>
      <c r="S4292" t="s">
        <v>1012</v>
      </c>
      <c r="T4292" t="s">
        <v>26</v>
      </c>
    </row>
    <row r="4293" spans="1:20" x14ac:dyDescent="0.3">
      <c r="A4293" t="s">
        <v>4413</v>
      </c>
      <c r="B4293" t="s">
        <v>19</v>
      </c>
      <c r="C4293">
        <v>23</v>
      </c>
      <c r="D4293" t="s">
        <v>30</v>
      </c>
      <c r="E4293" t="s">
        <v>36</v>
      </c>
      <c r="F4293" t="s">
        <v>45</v>
      </c>
      <c r="G4293" t="s">
        <v>46</v>
      </c>
      <c r="H4293" t="s">
        <v>24</v>
      </c>
      <c r="I4293">
        <v>1.2</v>
      </c>
      <c r="J4293" t="s">
        <v>25</v>
      </c>
      <c r="K4293" s="1">
        <v>44730</v>
      </c>
      <c r="L4293"/>
      <c r="M4293">
        <v>3.36</v>
      </c>
      <c r="N4293">
        <v>43992</v>
      </c>
      <c r="O4293">
        <v>4</v>
      </c>
      <c r="P4293" t="s">
        <v>26</v>
      </c>
      <c r="Q4293">
        <v>5</v>
      </c>
      <c r="R4293">
        <v>3</v>
      </c>
      <c r="S4293" t="s">
        <v>372</v>
      </c>
      <c r="T4293" t="s">
        <v>26</v>
      </c>
    </row>
    <row r="4294" spans="1:20" x14ac:dyDescent="0.3">
      <c r="A4294" t="s">
        <v>182</v>
      </c>
      <c r="B4294" t="s">
        <v>19</v>
      </c>
      <c r="C4294">
        <v>28</v>
      </c>
      <c r="D4294" t="s">
        <v>20</v>
      </c>
      <c r="E4294" t="s">
        <v>63</v>
      </c>
      <c r="F4294" t="s">
        <v>22</v>
      </c>
      <c r="G4294" t="s">
        <v>23</v>
      </c>
      <c r="H4294" t="s">
        <v>84</v>
      </c>
      <c r="I4294">
        <v>7</v>
      </c>
      <c r="J4294" t="s">
        <v>25</v>
      </c>
      <c r="K4294" s="1">
        <v>42684</v>
      </c>
      <c r="L4294"/>
      <c r="M4294">
        <v>8.9600000000000009</v>
      </c>
      <c r="N4294">
        <v>42651</v>
      </c>
      <c r="O4294">
        <v>3</v>
      </c>
      <c r="P4294" t="s">
        <v>26</v>
      </c>
      <c r="Q4294">
        <v>0</v>
      </c>
      <c r="R4294">
        <v>4</v>
      </c>
      <c r="T4294" t="s">
        <v>26</v>
      </c>
    </row>
    <row r="4295" spans="1:20" x14ac:dyDescent="0.3">
      <c r="A4295" t="s">
        <v>4414</v>
      </c>
      <c r="B4295" t="s">
        <v>29</v>
      </c>
      <c r="C4295">
        <v>31</v>
      </c>
      <c r="D4295" t="s">
        <v>30</v>
      </c>
      <c r="E4295" t="s">
        <v>21</v>
      </c>
      <c r="F4295" t="s">
        <v>67</v>
      </c>
      <c r="G4295" t="s">
        <v>90</v>
      </c>
      <c r="H4295" t="s">
        <v>24</v>
      </c>
      <c r="I4295">
        <v>7</v>
      </c>
      <c r="J4295" t="s">
        <v>25</v>
      </c>
      <c r="K4295" s="1">
        <v>45630</v>
      </c>
      <c r="L4295"/>
      <c r="M4295">
        <v>0.9</v>
      </c>
      <c r="N4295">
        <v>48063</v>
      </c>
      <c r="O4295">
        <v>2</v>
      </c>
      <c r="P4295" t="s">
        <v>26</v>
      </c>
      <c r="Q4295">
        <v>1</v>
      </c>
      <c r="R4295">
        <v>8</v>
      </c>
      <c r="S4295" t="s">
        <v>202</v>
      </c>
      <c r="T4295" t="s">
        <v>26</v>
      </c>
    </row>
    <row r="4296" spans="1:20" x14ac:dyDescent="0.3">
      <c r="A4296" t="s">
        <v>4415</v>
      </c>
      <c r="B4296" t="s">
        <v>19</v>
      </c>
      <c r="C4296">
        <v>24</v>
      </c>
      <c r="D4296" t="s">
        <v>20</v>
      </c>
      <c r="E4296" t="s">
        <v>31</v>
      </c>
      <c r="F4296" t="s">
        <v>82</v>
      </c>
      <c r="G4296" t="s">
        <v>83</v>
      </c>
      <c r="H4296" t="s">
        <v>24</v>
      </c>
      <c r="I4296">
        <v>1.2</v>
      </c>
      <c r="J4296" t="s">
        <v>25</v>
      </c>
      <c r="K4296" s="1">
        <v>45290</v>
      </c>
      <c r="L4296" s="1">
        <v>45621</v>
      </c>
      <c r="M4296">
        <v>0.91</v>
      </c>
      <c r="N4296">
        <v>44328</v>
      </c>
      <c r="O4296">
        <v>2</v>
      </c>
      <c r="P4296" t="s">
        <v>65</v>
      </c>
      <c r="Q4296">
        <v>2</v>
      </c>
      <c r="R4296">
        <v>5</v>
      </c>
      <c r="S4296" t="s">
        <v>711</v>
      </c>
      <c r="T4296" t="s">
        <v>65</v>
      </c>
    </row>
    <row r="4297" spans="1:20" x14ac:dyDescent="0.3">
      <c r="A4297" t="s">
        <v>4416</v>
      </c>
      <c r="B4297" t="s">
        <v>19</v>
      </c>
      <c r="C4297">
        <v>31</v>
      </c>
      <c r="D4297" t="s">
        <v>30</v>
      </c>
      <c r="E4297" t="s">
        <v>36</v>
      </c>
      <c r="F4297" t="s">
        <v>92</v>
      </c>
      <c r="G4297" t="s">
        <v>246</v>
      </c>
      <c r="H4297" t="s">
        <v>47</v>
      </c>
      <c r="I4297">
        <v>9.6</v>
      </c>
      <c r="J4297" t="s">
        <v>25</v>
      </c>
      <c r="K4297" s="1">
        <v>44699</v>
      </c>
      <c r="L4297"/>
      <c r="M4297">
        <v>3.45</v>
      </c>
      <c r="N4297">
        <v>55451</v>
      </c>
      <c r="O4297">
        <v>3</v>
      </c>
      <c r="P4297" t="s">
        <v>26</v>
      </c>
      <c r="Q4297">
        <v>0</v>
      </c>
      <c r="R4297">
        <v>9</v>
      </c>
      <c r="S4297" t="s">
        <v>945</v>
      </c>
      <c r="T4297" t="s">
        <v>26</v>
      </c>
    </row>
    <row r="4298" spans="1:20" x14ac:dyDescent="0.3">
      <c r="A4298" t="s">
        <v>4417</v>
      </c>
      <c r="B4298" t="s">
        <v>19</v>
      </c>
      <c r="C4298">
        <v>28</v>
      </c>
      <c r="D4298" t="s">
        <v>20</v>
      </c>
      <c r="E4298" t="s">
        <v>36</v>
      </c>
      <c r="F4298" t="s">
        <v>54</v>
      </c>
      <c r="G4298" t="s">
        <v>77</v>
      </c>
      <c r="H4298" t="s">
        <v>47</v>
      </c>
      <c r="I4298">
        <v>5.9</v>
      </c>
      <c r="J4298" t="s">
        <v>25</v>
      </c>
      <c r="K4298" s="1">
        <v>41073</v>
      </c>
      <c r="L4298"/>
      <c r="M4298">
        <v>13.37</v>
      </c>
      <c r="N4298">
        <v>48297</v>
      </c>
      <c r="O4298">
        <v>3</v>
      </c>
      <c r="P4298" t="s">
        <v>26</v>
      </c>
      <c r="Q4298">
        <v>3</v>
      </c>
      <c r="R4298">
        <v>5</v>
      </c>
      <c r="S4298" t="s">
        <v>306</v>
      </c>
      <c r="T4298" t="s">
        <v>26</v>
      </c>
    </row>
    <row r="4299" spans="1:20" x14ac:dyDescent="0.3">
      <c r="A4299" t="s">
        <v>4418</v>
      </c>
      <c r="B4299" t="s">
        <v>29</v>
      </c>
      <c r="C4299">
        <v>39</v>
      </c>
      <c r="D4299" t="s">
        <v>30</v>
      </c>
      <c r="E4299" t="s">
        <v>39</v>
      </c>
      <c r="F4299" t="s">
        <v>82</v>
      </c>
      <c r="G4299" t="s">
        <v>284</v>
      </c>
      <c r="H4299" t="s">
        <v>24</v>
      </c>
      <c r="I4299">
        <v>9.8000000000000007</v>
      </c>
      <c r="J4299" t="s">
        <v>25</v>
      </c>
      <c r="K4299" s="1">
        <v>41545</v>
      </c>
      <c r="L4299" s="1">
        <v>43289</v>
      </c>
      <c r="M4299">
        <v>4.7699999999999996</v>
      </c>
      <c r="N4299">
        <v>51022</v>
      </c>
      <c r="O4299">
        <v>1</v>
      </c>
      <c r="P4299" t="s">
        <v>26</v>
      </c>
      <c r="Q4299">
        <v>0</v>
      </c>
      <c r="R4299">
        <v>9</v>
      </c>
      <c r="S4299" t="s">
        <v>837</v>
      </c>
      <c r="T4299" t="s">
        <v>65</v>
      </c>
    </row>
    <row r="4300" spans="1:20" x14ac:dyDescent="0.3">
      <c r="A4300" t="s">
        <v>4419</v>
      </c>
      <c r="B4300" t="s">
        <v>29</v>
      </c>
      <c r="C4300">
        <v>31</v>
      </c>
      <c r="D4300" t="s">
        <v>20</v>
      </c>
      <c r="E4300" t="s">
        <v>58</v>
      </c>
      <c r="F4300" t="s">
        <v>40</v>
      </c>
      <c r="G4300" t="s">
        <v>41</v>
      </c>
      <c r="H4300" t="s">
        <v>24</v>
      </c>
      <c r="I4300">
        <v>0</v>
      </c>
      <c r="J4300" t="s">
        <v>25</v>
      </c>
      <c r="K4300" s="1">
        <v>41190</v>
      </c>
      <c r="L4300"/>
      <c r="M4300">
        <v>13.05</v>
      </c>
      <c r="N4300">
        <v>28933</v>
      </c>
      <c r="O4300">
        <v>5</v>
      </c>
      <c r="P4300" t="s">
        <v>26</v>
      </c>
      <c r="Q4300">
        <v>1</v>
      </c>
      <c r="R4300">
        <v>3</v>
      </c>
      <c r="S4300" t="s">
        <v>157</v>
      </c>
      <c r="T4300" t="s">
        <v>26</v>
      </c>
    </row>
    <row r="4301" spans="1:20" x14ac:dyDescent="0.3">
      <c r="A4301" t="s">
        <v>4420</v>
      </c>
      <c r="B4301" t="s">
        <v>19</v>
      </c>
      <c r="C4301">
        <v>35</v>
      </c>
      <c r="D4301" t="s">
        <v>30</v>
      </c>
      <c r="E4301" t="s">
        <v>39</v>
      </c>
      <c r="F4301" t="s">
        <v>54</v>
      </c>
      <c r="G4301" t="s">
        <v>77</v>
      </c>
      <c r="H4301" t="s">
        <v>24</v>
      </c>
      <c r="I4301">
        <v>12.6</v>
      </c>
      <c r="J4301" t="s">
        <v>25</v>
      </c>
      <c r="K4301" s="1">
        <v>39841</v>
      </c>
      <c r="L4301"/>
      <c r="M4301">
        <v>16.75</v>
      </c>
      <c r="N4301">
        <v>61662</v>
      </c>
      <c r="O4301">
        <v>2</v>
      </c>
      <c r="P4301" t="s">
        <v>26</v>
      </c>
      <c r="Q4301">
        <v>2</v>
      </c>
      <c r="R4301">
        <v>5</v>
      </c>
      <c r="S4301" t="s">
        <v>426</v>
      </c>
      <c r="T4301" t="s">
        <v>26</v>
      </c>
    </row>
    <row r="4302" spans="1:20" x14ac:dyDescent="0.3">
      <c r="A4302" t="s">
        <v>4421</v>
      </c>
      <c r="B4302" t="s">
        <v>29</v>
      </c>
      <c r="C4302">
        <v>39</v>
      </c>
      <c r="D4302" t="s">
        <v>30</v>
      </c>
      <c r="E4302" t="s">
        <v>58</v>
      </c>
      <c r="F4302" t="s">
        <v>40</v>
      </c>
      <c r="G4302" t="s">
        <v>50</v>
      </c>
      <c r="H4302" t="s">
        <v>24</v>
      </c>
      <c r="I4302">
        <v>9.9</v>
      </c>
      <c r="J4302" t="s">
        <v>25</v>
      </c>
      <c r="K4302" s="1">
        <v>43300</v>
      </c>
      <c r="L4302"/>
      <c r="M4302">
        <v>7.28</v>
      </c>
      <c r="N4302">
        <v>54762</v>
      </c>
      <c r="O4302">
        <v>3</v>
      </c>
      <c r="P4302" t="s">
        <v>26</v>
      </c>
      <c r="Q4302">
        <v>1</v>
      </c>
      <c r="R4302">
        <v>2</v>
      </c>
      <c r="S4302" t="s">
        <v>690</v>
      </c>
      <c r="T4302" t="s">
        <v>26</v>
      </c>
    </row>
    <row r="4303" spans="1:20" x14ac:dyDescent="0.3">
      <c r="A4303" t="s">
        <v>4422</v>
      </c>
      <c r="B4303" t="s">
        <v>19</v>
      </c>
      <c r="C4303">
        <v>31</v>
      </c>
      <c r="D4303" t="s">
        <v>20</v>
      </c>
      <c r="E4303" t="s">
        <v>31</v>
      </c>
      <c r="F4303" t="s">
        <v>45</v>
      </c>
      <c r="G4303" t="s">
        <v>98</v>
      </c>
      <c r="H4303" t="s">
        <v>51</v>
      </c>
      <c r="I4303">
        <v>4.7</v>
      </c>
      <c r="J4303" t="s">
        <v>25</v>
      </c>
      <c r="K4303" s="1">
        <v>44857</v>
      </c>
      <c r="L4303"/>
      <c r="M4303">
        <v>3.01</v>
      </c>
      <c r="N4303">
        <v>48969</v>
      </c>
      <c r="O4303">
        <v>3</v>
      </c>
      <c r="P4303" t="s">
        <v>26</v>
      </c>
      <c r="Q4303">
        <v>0</v>
      </c>
      <c r="R4303">
        <v>10</v>
      </c>
      <c r="S4303" t="s">
        <v>258</v>
      </c>
      <c r="T4303" t="s">
        <v>26</v>
      </c>
    </row>
    <row r="4304" spans="1:20" x14ac:dyDescent="0.3">
      <c r="A4304" t="s">
        <v>287</v>
      </c>
      <c r="B4304" t="s">
        <v>19</v>
      </c>
      <c r="C4304">
        <v>39</v>
      </c>
      <c r="D4304" t="s">
        <v>20</v>
      </c>
      <c r="E4304" t="s">
        <v>63</v>
      </c>
      <c r="F4304" t="s">
        <v>82</v>
      </c>
      <c r="G4304" t="s">
        <v>284</v>
      </c>
      <c r="H4304" t="s">
        <v>75</v>
      </c>
      <c r="I4304">
        <v>14.5</v>
      </c>
      <c r="J4304" t="s">
        <v>25</v>
      </c>
      <c r="K4304" s="1">
        <v>44924</v>
      </c>
      <c r="L4304"/>
      <c r="M4304">
        <v>2.83</v>
      </c>
      <c r="N4304">
        <v>60953</v>
      </c>
      <c r="O4304">
        <v>4</v>
      </c>
      <c r="P4304" t="s">
        <v>26</v>
      </c>
      <c r="Q4304">
        <v>4</v>
      </c>
      <c r="R4304">
        <v>5</v>
      </c>
      <c r="T4304" t="s">
        <v>26</v>
      </c>
    </row>
    <row r="4305" spans="1:20" x14ac:dyDescent="0.3">
      <c r="A4305" t="s">
        <v>4423</v>
      </c>
      <c r="B4305" t="s">
        <v>29</v>
      </c>
      <c r="C4305">
        <v>31</v>
      </c>
      <c r="D4305" t="s">
        <v>30</v>
      </c>
      <c r="E4305" t="s">
        <v>21</v>
      </c>
      <c r="F4305" t="s">
        <v>54</v>
      </c>
      <c r="G4305" t="s">
        <v>55</v>
      </c>
      <c r="H4305" t="s">
        <v>51</v>
      </c>
      <c r="I4305">
        <v>5.3</v>
      </c>
      <c r="J4305" t="s">
        <v>85</v>
      </c>
      <c r="K4305" s="1">
        <v>40842</v>
      </c>
      <c r="L4305"/>
      <c r="M4305">
        <v>14.01</v>
      </c>
      <c r="N4305">
        <v>39391</v>
      </c>
      <c r="O4305">
        <v>3</v>
      </c>
      <c r="P4305" t="s">
        <v>26</v>
      </c>
      <c r="Q4305">
        <v>2</v>
      </c>
      <c r="R4305">
        <v>5</v>
      </c>
      <c r="S4305" t="s">
        <v>150</v>
      </c>
      <c r="T4305" t="s">
        <v>26</v>
      </c>
    </row>
    <row r="4306" spans="1:20" x14ac:dyDescent="0.3">
      <c r="A4306" t="s">
        <v>4424</v>
      </c>
      <c r="B4306" t="s">
        <v>29</v>
      </c>
      <c r="C4306">
        <v>26</v>
      </c>
      <c r="D4306" t="s">
        <v>20</v>
      </c>
      <c r="E4306" t="s">
        <v>53</v>
      </c>
      <c r="F4306" t="s">
        <v>54</v>
      </c>
      <c r="G4306" t="s">
        <v>139</v>
      </c>
      <c r="H4306" t="s">
        <v>24</v>
      </c>
      <c r="I4306">
        <v>4.5</v>
      </c>
      <c r="J4306" t="s">
        <v>25</v>
      </c>
      <c r="K4306" s="1">
        <v>41234</v>
      </c>
      <c r="L4306"/>
      <c r="M4306">
        <v>12.93</v>
      </c>
      <c r="N4306">
        <v>41535</v>
      </c>
      <c r="O4306">
        <v>4</v>
      </c>
      <c r="P4306" t="s">
        <v>26</v>
      </c>
      <c r="Q4306">
        <v>5</v>
      </c>
      <c r="R4306">
        <v>3</v>
      </c>
      <c r="S4306" t="s">
        <v>956</v>
      </c>
      <c r="T4306" t="s">
        <v>26</v>
      </c>
    </row>
    <row r="4307" spans="1:20" x14ac:dyDescent="0.3">
      <c r="A4307" t="s">
        <v>4425</v>
      </c>
      <c r="B4307" t="s">
        <v>19</v>
      </c>
      <c r="C4307">
        <v>28</v>
      </c>
      <c r="D4307" t="s">
        <v>20</v>
      </c>
      <c r="E4307" t="s">
        <v>39</v>
      </c>
      <c r="F4307" t="s">
        <v>67</v>
      </c>
      <c r="G4307" t="s">
        <v>90</v>
      </c>
      <c r="H4307" t="s">
        <v>24</v>
      </c>
      <c r="I4307">
        <v>5.6</v>
      </c>
      <c r="J4307" t="s">
        <v>85</v>
      </c>
      <c r="K4307" s="1">
        <v>42117</v>
      </c>
      <c r="L4307" s="1">
        <v>44356</v>
      </c>
      <c r="M4307">
        <v>6.13</v>
      </c>
      <c r="N4307">
        <v>45245</v>
      </c>
      <c r="O4307">
        <v>1</v>
      </c>
      <c r="P4307" t="s">
        <v>26</v>
      </c>
      <c r="Q4307">
        <v>2</v>
      </c>
      <c r="R4307">
        <v>6</v>
      </c>
      <c r="S4307" t="s">
        <v>834</v>
      </c>
      <c r="T4307" t="s">
        <v>65</v>
      </c>
    </row>
    <row r="4308" spans="1:20" x14ac:dyDescent="0.3">
      <c r="A4308" t="s">
        <v>4426</v>
      </c>
      <c r="B4308" t="s">
        <v>19</v>
      </c>
      <c r="C4308">
        <v>31</v>
      </c>
      <c r="D4308" t="s">
        <v>30</v>
      </c>
      <c r="E4308" t="s">
        <v>31</v>
      </c>
      <c r="F4308" t="s">
        <v>45</v>
      </c>
      <c r="G4308" t="s">
        <v>46</v>
      </c>
      <c r="H4308" t="s">
        <v>24</v>
      </c>
      <c r="I4308">
        <v>6.8</v>
      </c>
      <c r="J4308" t="s">
        <v>25</v>
      </c>
      <c r="K4308" s="1">
        <v>40214</v>
      </c>
      <c r="L4308"/>
      <c r="M4308">
        <v>15.73</v>
      </c>
      <c r="N4308">
        <v>54904</v>
      </c>
      <c r="O4308">
        <v>4</v>
      </c>
      <c r="P4308" t="s">
        <v>26</v>
      </c>
      <c r="Q4308">
        <v>1</v>
      </c>
      <c r="R4308">
        <v>9</v>
      </c>
      <c r="S4308" t="s">
        <v>848</v>
      </c>
      <c r="T4308" t="s">
        <v>26</v>
      </c>
    </row>
    <row r="4309" spans="1:20" x14ac:dyDescent="0.3">
      <c r="A4309" t="s">
        <v>4427</v>
      </c>
      <c r="B4309" t="s">
        <v>29</v>
      </c>
      <c r="C4309">
        <v>30</v>
      </c>
      <c r="D4309" t="s">
        <v>20</v>
      </c>
      <c r="E4309" t="s">
        <v>44</v>
      </c>
      <c r="F4309" t="s">
        <v>82</v>
      </c>
      <c r="G4309" t="s">
        <v>83</v>
      </c>
      <c r="H4309" t="s">
        <v>24</v>
      </c>
      <c r="I4309">
        <v>5.2</v>
      </c>
      <c r="J4309" t="s">
        <v>25</v>
      </c>
      <c r="K4309" s="1">
        <v>41643</v>
      </c>
      <c r="L4309"/>
      <c r="M4309">
        <v>11.81</v>
      </c>
      <c r="N4309">
        <v>45341</v>
      </c>
      <c r="O4309">
        <v>3</v>
      </c>
      <c r="P4309" t="s">
        <v>26</v>
      </c>
      <c r="Q4309">
        <v>3</v>
      </c>
      <c r="R4309">
        <v>5</v>
      </c>
      <c r="S4309" t="s">
        <v>496</v>
      </c>
      <c r="T4309" t="s">
        <v>26</v>
      </c>
    </row>
    <row r="4310" spans="1:20" x14ac:dyDescent="0.3">
      <c r="A4310" t="s">
        <v>4428</v>
      </c>
      <c r="B4310" t="s">
        <v>29</v>
      </c>
      <c r="C4310">
        <v>33</v>
      </c>
      <c r="D4310" t="s">
        <v>20</v>
      </c>
      <c r="E4310" t="s">
        <v>53</v>
      </c>
      <c r="F4310" t="s">
        <v>32</v>
      </c>
      <c r="G4310" t="s">
        <v>33</v>
      </c>
      <c r="H4310" t="s">
        <v>24</v>
      </c>
      <c r="I4310">
        <v>1.2</v>
      </c>
      <c r="J4310" t="s">
        <v>25</v>
      </c>
      <c r="K4310" s="1">
        <v>41385</v>
      </c>
      <c r="L4310"/>
      <c r="M4310">
        <v>12.52</v>
      </c>
      <c r="N4310">
        <v>35102</v>
      </c>
      <c r="O4310">
        <v>1</v>
      </c>
      <c r="P4310" t="s">
        <v>26</v>
      </c>
      <c r="Q4310">
        <v>2</v>
      </c>
      <c r="R4310">
        <v>5</v>
      </c>
      <c r="S4310" t="s">
        <v>1516</v>
      </c>
      <c r="T4310" t="s">
        <v>26</v>
      </c>
    </row>
    <row r="4311" spans="1:20" x14ac:dyDescent="0.3">
      <c r="A4311" t="s">
        <v>4429</v>
      </c>
      <c r="B4311" t="s">
        <v>29</v>
      </c>
      <c r="C4311">
        <v>38</v>
      </c>
      <c r="D4311" t="s">
        <v>30</v>
      </c>
      <c r="E4311" t="s">
        <v>39</v>
      </c>
      <c r="F4311" t="s">
        <v>22</v>
      </c>
      <c r="G4311" t="s">
        <v>59</v>
      </c>
      <c r="H4311" t="s">
        <v>51</v>
      </c>
      <c r="I4311">
        <v>6.9</v>
      </c>
      <c r="J4311" t="s">
        <v>85</v>
      </c>
      <c r="K4311" s="1">
        <v>41274</v>
      </c>
      <c r="L4311" s="1">
        <v>41647</v>
      </c>
      <c r="M4311">
        <v>1.02</v>
      </c>
      <c r="N4311">
        <v>46619</v>
      </c>
      <c r="O4311">
        <v>1</v>
      </c>
      <c r="P4311" t="s">
        <v>26</v>
      </c>
      <c r="Q4311">
        <v>3</v>
      </c>
      <c r="R4311">
        <v>8</v>
      </c>
      <c r="S4311" t="s">
        <v>533</v>
      </c>
      <c r="T4311" t="s">
        <v>65</v>
      </c>
    </row>
    <row r="4312" spans="1:20" x14ac:dyDescent="0.3">
      <c r="A4312" t="s">
        <v>4430</v>
      </c>
      <c r="B4312" t="s">
        <v>19</v>
      </c>
      <c r="C4312">
        <v>22</v>
      </c>
      <c r="D4312" t="s">
        <v>30</v>
      </c>
      <c r="E4312" t="s">
        <v>63</v>
      </c>
      <c r="F4312" t="s">
        <v>92</v>
      </c>
      <c r="G4312" t="s">
        <v>120</v>
      </c>
      <c r="H4312" t="s">
        <v>51</v>
      </c>
      <c r="I4312">
        <v>0</v>
      </c>
      <c r="J4312" t="s">
        <v>25</v>
      </c>
      <c r="K4312" s="1">
        <v>44788</v>
      </c>
      <c r="L4312"/>
      <c r="M4312">
        <v>3.2</v>
      </c>
      <c r="N4312">
        <v>31055</v>
      </c>
      <c r="O4312">
        <v>3</v>
      </c>
      <c r="P4312" t="s">
        <v>65</v>
      </c>
      <c r="Q4312">
        <v>3</v>
      </c>
      <c r="R4312">
        <v>8</v>
      </c>
      <c r="S4312" t="s">
        <v>363</v>
      </c>
      <c r="T4312" t="s">
        <v>26</v>
      </c>
    </row>
    <row r="4313" spans="1:20" x14ac:dyDescent="0.3">
      <c r="A4313" t="s">
        <v>4431</v>
      </c>
      <c r="B4313" t="s">
        <v>29</v>
      </c>
      <c r="C4313">
        <v>24</v>
      </c>
      <c r="D4313" t="s">
        <v>30</v>
      </c>
      <c r="E4313" t="s">
        <v>31</v>
      </c>
      <c r="F4313" t="s">
        <v>32</v>
      </c>
      <c r="G4313" t="s">
        <v>33</v>
      </c>
      <c r="H4313" t="s">
        <v>51</v>
      </c>
      <c r="I4313">
        <v>2.2000000000000002</v>
      </c>
      <c r="J4313" t="s">
        <v>25</v>
      </c>
      <c r="K4313" s="1">
        <v>41569</v>
      </c>
      <c r="L4313"/>
      <c r="M4313">
        <v>12.02</v>
      </c>
      <c r="N4313">
        <v>33200</v>
      </c>
      <c r="O4313">
        <v>3</v>
      </c>
      <c r="P4313" t="s">
        <v>65</v>
      </c>
      <c r="Q4313">
        <v>1</v>
      </c>
      <c r="R4313">
        <v>5</v>
      </c>
      <c r="S4313" t="s">
        <v>1658</v>
      </c>
      <c r="T4313" t="s">
        <v>26</v>
      </c>
    </row>
    <row r="4314" spans="1:20" x14ac:dyDescent="0.3">
      <c r="A4314" t="s">
        <v>4432</v>
      </c>
      <c r="B4314" t="s">
        <v>29</v>
      </c>
      <c r="C4314">
        <v>26</v>
      </c>
      <c r="D4314" t="s">
        <v>20</v>
      </c>
      <c r="E4314" t="s">
        <v>31</v>
      </c>
      <c r="F4314" t="s">
        <v>82</v>
      </c>
      <c r="G4314" t="s">
        <v>284</v>
      </c>
      <c r="H4314" t="s">
        <v>51</v>
      </c>
      <c r="I4314">
        <v>2.6</v>
      </c>
      <c r="J4314" t="s">
        <v>85</v>
      </c>
      <c r="K4314" s="1">
        <v>43555</v>
      </c>
      <c r="L4314"/>
      <c r="M4314">
        <v>6.58</v>
      </c>
      <c r="N4314">
        <v>39437</v>
      </c>
      <c r="O4314">
        <v>2</v>
      </c>
      <c r="P4314" t="s">
        <v>26</v>
      </c>
      <c r="Q4314">
        <v>1</v>
      </c>
      <c r="R4314">
        <v>5</v>
      </c>
      <c r="S4314" t="s">
        <v>1529</v>
      </c>
      <c r="T4314" t="s">
        <v>26</v>
      </c>
    </row>
    <row r="4315" spans="1:20" x14ac:dyDescent="0.3">
      <c r="A4315" t="s">
        <v>4433</v>
      </c>
      <c r="B4315" t="s">
        <v>29</v>
      </c>
      <c r="C4315">
        <v>32</v>
      </c>
      <c r="D4315" t="s">
        <v>20</v>
      </c>
      <c r="E4315" t="s">
        <v>53</v>
      </c>
      <c r="F4315" t="s">
        <v>22</v>
      </c>
      <c r="G4315" t="s">
        <v>23</v>
      </c>
      <c r="H4315" t="s">
        <v>51</v>
      </c>
      <c r="I4315">
        <v>7.1</v>
      </c>
      <c r="J4315" t="s">
        <v>25</v>
      </c>
      <c r="K4315" s="1">
        <v>43350</v>
      </c>
      <c r="L4315"/>
      <c r="M4315">
        <v>7.14</v>
      </c>
      <c r="N4315">
        <v>43421</v>
      </c>
      <c r="O4315">
        <v>3</v>
      </c>
      <c r="P4315" t="s">
        <v>26</v>
      </c>
      <c r="Q4315">
        <v>5</v>
      </c>
      <c r="R4315">
        <v>1</v>
      </c>
      <c r="S4315" t="s">
        <v>197</v>
      </c>
      <c r="T4315" t="s">
        <v>26</v>
      </c>
    </row>
    <row r="4316" spans="1:20" x14ac:dyDescent="0.3">
      <c r="A4316" t="s">
        <v>4434</v>
      </c>
      <c r="B4316" t="s">
        <v>29</v>
      </c>
      <c r="C4316">
        <v>31</v>
      </c>
      <c r="D4316" t="s">
        <v>20</v>
      </c>
      <c r="E4316" t="s">
        <v>36</v>
      </c>
      <c r="F4316" t="s">
        <v>40</v>
      </c>
      <c r="G4316" t="s">
        <v>50</v>
      </c>
      <c r="H4316" t="s">
        <v>47</v>
      </c>
      <c r="I4316">
        <v>6.3</v>
      </c>
      <c r="J4316" t="s">
        <v>25</v>
      </c>
      <c r="K4316" s="1">
        <v>44205</v>
      </c>
      <c r="L4316"/>
      <c r="M4316">
        <v>4.8</v>
      </c>
      <c r="N4316">
        <v>43702</v>
      </c>
      <c r="O4316">
        <v>2</v>
      </c>
      <c r="P4316" t="s">
        <v>26</v>
      </c>
      <c r="Q4316">
        <v>3</v>
      </c>
      <c r="R4316">
        <v>9</v>
      </c>
      <c r="S4316" t="s">
        <v>64</v>
      </c>
      <c r="T4316" t="s">
        <v>26</v>
      </c>
    </row>
    <row r="4317" spans="1:20" x14ac:dyDescent="0.3">
      <c r="A4317" t="s">
        <v>4435</v>
      </c>
      <c r="B4317" t="s">
        <v>29</v>
      </c>
      <c r="C4317">
        <v>33</v>
      </c>
      <c r="D4317" t="s">
        <v>30</v>
      </c>
      <c r="E4317" t="s">
        <v>44</v>
      </c>
      <c r="F4317" t="s">
        <v>32</v>
      </c>
      <c r="G4317" t="s">
        <v>171</v>
      </c>
      <c r="H4317" t="s">
        <v>51</v>
      </c>
      <c r="I4317">
        <v>7.2</v>
      </c>
      <c r="J4317" t="s">
        <v>25</v>
      </c>
      <c r="K4317" s="1">
        <v>45758</v>
      </c>
      <c r="L4317"/>
      <c r="M4317">
        <v>0.55000000000000004</v>
      </c>
      <c r="N4317">
        <v>38169</v>
      </c>
      <c r="O4317">
        <v>4</v>
      </c>
      <c r="P4317" t="s">
        <v>26</v>
      </c>
      <c r="Q4317">
        <v>2</v>
      </c>
      <c r="R4317">
        <v>8</v>
      </c>
      <c r="S4317" t="s">
        <v>1478</v>
      </c>
      <c r="T4317" t="s">
        <v>26</v>
      </c>
    </row>
    <row r="4318" spans="1:20" x14ac:dyDescent="0.3">
      <c r="A4318" t="s">
        <v>4436</v>
      </c>
      <c r="B4318" t="s">
        <v>29</v>
      </c>
      <c r="C4318">
        <v>31</v>
      </c>
      <c r="D4318" t="s">
        <v>20</v>
      </c>
      <c r="E4318" t="s">
        <v>63</v>
      </c>
      <c r="F4318" t="s">
        <v>82</v>
      </c>
      <c r="G4318" t="s">
        <v>284</v>
      </c>
      <c r="H4318" t="s">
        <v>24</v>
      </c>
      <c r="I4318">
        <v>2.4</v>
      </c>
      <c r="J4318" t="s">
        <v>25</v>
      </c>
      <c r="K4318" s="1">
        <v>40235</v>
      </c>
      <c r="L4318"/>
      <c r="M4318">
        <v>15.67</v>
      </c>
      <c r="N4318">
        <v>36922</v>
      </c>
      <c r="O4318">
        <v>2</v>
      </c>
      <c r="P4318" t="s">
        <v>26</v>
      </c>
      <c r="Q4318">
        <v>2</v>
      </c>
      <c r="R4318">
        <v>9</v>
      </c>
      <c r="S4318" t="s">
        <v>663</v>
      </c>
      <c r="T4318" t="s">
        <v>26</v>
      </c>
    </row>
    <row r="4319" spans="1:20" x14ac:dyDescent="0.3">
      <c r="A4319" t="s">
        <v>428</v>
      </c>
      <c r="B4319" t="s">
        <v>19</v>
      </c>
      <c r="C4319">
        <v>32</v>
      </c>
      <c r="D4319" t="s">
        <v>30</v>
      </c>
      <c r="E4319" t="s">
        <v>58</v>
      </c>
      <c r="F4319" t="s">
        <v>92</v>
      </c>
      <c r="G4319" t="s">
        <v>93</v>
      </c>
      <c r="H4319" t="s">
        <v>24</v>
      </c>
      <c r="I4319">
        <v>9.6999999999999993</v>
      </c>
      <c r="J4319" t="s">
        <v>25</v>
      </c>
      <c r="K4319" s="1">
        <v>44149</v>
      </c>
      <c r="L4319" s="1">
        <v>44715</v>
      </c>
      <c r="M4319">
        <v>1.55</v>
      </c>
      <c r="N4319">
        <v>53072</v>
      </c>
      <c r="O4319">
        <v>3</v>
      </c>
      <c r="P4319" t="s">
        <v>26</v>
      </c>
      <c r="Q4319">
        <v>0</v>
      </c>
      <c r="R4319">
        <v>4</v>
      </c>
      <c r="T4319" t="s">
        <v>65</v>
      </c>
    </row>
    <row r="4320" spans="1:20" x14ac:dyDescent="0.3">
      <c r="A4320" t="s">
        <v>4437</v>
      </c>
      <c r="B4320" t="s">
        <v>19</v>
      </c>
      <c r="C4320">
        <v>22</v>
      </c>
      <c r="D4320" t="s">
        <v>30</v>
      </c>
      <c r="E4320" t="s">
        <v>53</v>
      </c>
      <c r="F4320" t="s">
        <v>40</v>
      </c>
      <c r="G4320" t="s">
        <v>50</v>
      </c>
      <c r="H4320" t="s">
        <v>24</v>
      </c>
      <c r="I4320">
        <v>0.9</v>
      </c>
      <c r="J4320" t="s">
        <v>25</v>
      </c>
      <c r="K4320" s="1">
        <v>39609</v>
      </c>
      <c r="L4320"/>
      <c r="M4320">
        <v>17.38</v>
      </c>
      <c r="N4320">
        <v>31116</v>
      </c>
      <c r="O4320">
        <v>1</v>
      </c>
      <c r="P4320" t="s">
        <v>26</v>
      </c>
      <c r="Q4320">
        <v>3</v>
      </c>
      <c r="R4320">
        <v>4</v>
      </c>
      <c r="S4320" t="s">
        <v>676</v>
      </c>
      <c r="T4320" t="s">
        <v>26</v>
      </c>
    </row>
    <row r="4321" spans="1:20" x14ac:dyDescent="0.3">
      <c r="A4321" t="s">
        <v>4438</v>
      </c>
      <c r="B4321" t="s">
        <v>29</v>
      </c>
      <c r="C4321">
        <v>30</v>
      </c>
      <c r="D4321" t="s">
        <v>30</v>
      </c>
      <c r="E4321" t="s">
        <v>44</v>
      </c>
      <c r="F4321" t="s">
        <v>67</v>
      </c>
      <c r="G4321" t="s">
        <v>176</v>
      </c>
      <c r="H4321" t="s">
        <v>51</v>
      </c>
      <c r="I4321">
        <v>10</v>
      </c>
      <c r="J4321" t="s">
        <v>25</v>
      </c>
      <c r="K4321" s="1">
        <v>40132</v>
      </c>
      <c r="L4321"/>
      <c r="M4321">
        <v>15.95</v>
      </c>
      <c r="N4321">
        <v>48557</v>
      </c>
      <c r="O4321">
        <v>4</v>
      </c>
      <c r="P4321" t="s">
        <v>26</v>
      </c>
      <c r="Q4321">
        <v>0</v>
      </c>
      <c r="R4321">
        <v>8</v>
      </c>
      <c r="S4321" t="s">
        <v>754</v>
      </c>
      <c r="T4321" t="s">
        <v>26</v>
      </c>
    </row>
    <row r="4322" spans="1:20" x14ac:dyDescent="0.3">
      <c r="A4322" t="s">
        <v>4439</v>
      </c>
      <c r="B4322" t="s">
        <v>209</v>
      </c>
      <c r="C4322">
        <v>29</v>
      </c>
      <c r="D4322" t="s">
        <v>30</v>
      </c>
      <c r="E4322" t="s">
        <v>39</v>
      </c>
      <c r="F4322" t="s">
        <v>67</v>
      </c>
      <c r="G4322" t="s">
        <v>71</v>
      </c>
      <c r="H4322" t="s">
        <v>24</v>
      </c>
      <c r="I4322">
        <v>5.2</v>
      </c>
      <c r="J4322" t="s">
        <v>25</v>
      </c>
      <c r="K4322" s="1">
        <v>42836</v>
      </c>
      <c r="L4322"/>
      <c r="M4322">
        <v>8.5500000000000007</v>
      </c>
      <c r="N4322">
        <v>55205</v>
      </c>
      <c r="O4322">
        <v>4</v>
      </c>
      <c r="P4322" t="s">
        <v>26</v>
      </c>
      <c r="Q4322">
        <v>2</v>
      </c>
      <c r="R4322">
        <v>6</v>
      </c>
      <c r="S4322" t="s">
        <v>379</v>
      </c>
      <c r="T4322" t="s">
        <v>26</v>
      </c>
    </row>
    <row r="4323" spans="1:20" x14ac:dyDescent="0.3">
      <c r="A4323" t="s">
        <v>4440</v>
      </c>
      <c r="B4323" t="s">
        <v>29</v>
      </c>
      <c r="C4323">
        <v>36</v>
      </c>
      <c r="D4323" t="s">
        <v>30</v>
      </c>
      <c r="E4323" t="s">
        <v>36</v>
      </c>
      <c r="F4323" t="s">
        <v>22</v>
      </c>
      <c r="G4323" t="s">
        <v>74</v>
      </c>
      <c r="H4323" t="s">
        <v>75</v>
      </c>
      <c r="I4323">
        <v>11.1</v>
      </c>
      <c r="J4323" t="s">
        <v>25</v>
      </c>
      <c r="K4323" s="1">
        <v>42409</v>
      </c>
      <c r="L4323"/>
      <c r="M4323">
        <v>9.7200000000000006</v>
      </c>
      <c r="N4323">
        <v>48660</v>
      </c>
      <c r="O4323">
        <v>2</v>
      </c>
      <c r="P4323" t="s">
        <v>26</v>
      </c>
      <c r="Q4323">
        <v>4</v>
      </c>
      <c r="R4323">
        <v>8</v>
      </c>
      <c r="S4323" t="s">
        <v>493</v>
      </c>
      <c r="T4323" t="s">
        <v>26</v>
      </c>
    </row>
    <row r="4324" spans="1:20" x14ac:dyDescent="0.3">
      <c r="A4324" t="s">
        <v>4441</v>
      </c>
      <c r="B4324" t="s">
        <v>29</v>
      </c>
      <c r="C4324">
        <v>21</v>
      </c>
      <c r="D4324" t="s">
        <v>30</v>
      </c>
      <c r="E4324" t="s">
        <v>63</v>
      </c>
      <c r="F4324" t="s">
        <v>67</v>
      </c>
      <c r="G4324" t="s">
        <v>71</v>
      </c>
      <c r="H4324" t="s">
        <v>24</v>
      </c>
      <c r="I4324">
        <v>1</v>
      </c>
      <c r="J4324" t="s">
        <v>25</v>
      </c>
      <c r="K4324" s="1">
        <v>40687</v>
      </c>
      <c r="L4324"/>
      <c r="M4324">
        <v>14.43</v>
      </c>
      <c r="N4324">
        <v>36116</v>
      </c>
      <c r="O4324">
        <v>4</v>
      </c>
      <c r="P4324" t="s">
        <v>26</v>
      </c>
      <c r="Q4324">
        <v>2</v>
      </c>
      <c r="R4324">
        <v>4</v>
      </c>
      <c r="S4324" t="s">
        <v>222</v>
      </c>
      <c r="T4324" t="s">
        <v>26</v>
      </c>
    </row>
    <row r="4325" spans="1:20" x14ac:dyDescent="0.3">
      <c r="A4325" t="s">
        <v>4442</v>
      </c>
      <c r="B4325" t="s">
        <v>19</v>
      </c>
      <c r="C4325">
        <v>45</v>
      </c>
      <c r="D4325" t="s">
        <v>20</v>
      </c>
      <c r="E4325" t="s">
        <v>53</v>
      </c>
      <c r="F4325" t="s">
        <v>67</v>
      </c>
      <c r="G4325" t="s">
        <v>71</v>
      </c>
      <c r="H4325" t="s">
        <v>51</v>
      </c>
      <c r="I4325">
        <v>24.4</v>
      </c>
      <c r="J4325" t="s">
        <v>25</v>
      </c>
      <c r="K4325" s="1">
        <v>40625</v>
      </c>
      <c r="L4325"/>
      <c r="M4325">
        <v>14.6</v>
      </c>
      <c r="N4325">
        <v>79222</v>
      </c>
      <c r="O4325">
        <v>3</v>
      </c>
      <c r="P4325" t="s">
        <v>26</v>
      </c>
      <c r="Q4325">
        <v>0</v>
      </c>
      <c r="R4325">
        <v>6</v>
      </c>
      <c r="S4325" t="s">
        <v>137</v>
      </c>
      <c r="T4325" t="s">
        <v>26</v>
      </c>
    </row>
    <row r="4326" spans="1:20" x14ac:dyDescent="0.3">
      <c r="A4326" t="s">
        <v>4443</v>
      </c>
      <c r="B4326" t="s">
        <v>19</v>
      </c>
      <c r="C4326">
        <v>27</v>
      </c>
      <c r="D4326" t="s">
        <v>30</v>
      </c>
      <c r="E4326" t="s">
        <v>53</v>
      </c>
      <c r="F4326" t="s">
        <v>45</v>
      </c>
      <c r="G4326" t="s">
        <v>46</v>
      </c>
      <c r="H4326" t="s">
        <v>24</v>
      </c>
      <c r="I4326">
        <v>1.8</v>
      </c>
      <c r="J4326" t="s">
        <v>25</v>
      </c>
      <c r="K4326" s="1">
        <v>44763</v>
      </c>
      <c r="L4326"/>
      <c r="M4326">
        <v>3.27</v>
      </c>
      <c r="N4326">
        <v>39284</v>
      </c>
      <c r="O4326">
        <v>3</v>
      </c>
      <c r="P4326" t="s">
        <v>26</v>
      </c>
      <c r="Q4326">
        <v>2</v>
      </c>
      <c r="R4326">
        <v>2</v>
      </c>
      <c r="S4326" t="s">
        <v>341</v>
      </c>
      <c r="T4326" t="s">
        <v>26</v>
      </c>
    </row>
    <row r="4327" spans="1:20" x14ac:dyDescent="0.3">
      <c r="A4327" t="s">
        <v>4444</v>
      </c>
      <c r="B4327" t="s">
        <v>29</v>
      </c>
      <c r="C4327">
        <v>32</v>
      </c>
      <c r="D4327" t="s">
        <v>20</v>
      </c>
      <c r="E4327" t="s">
        <v>44</v>
      </c>
      <c r="F4327" t="s">
        <v>32</v>
      </c>
      <c r="G4327" t="s">
        <v>171</v>
      </c>
      <c r="H4327" t="s">
        <v>24</v>
      </c>
      <c r="I4327">
        <v>4.8</v>
      </c>
      <c r="J4327" t="s">
        <v>25</v>
      </c>
      <c r="K4327" s="1">
        <v>42826</v>
      </c>
      <c r="L4327"/>
      <c r="M4327">
        <v>8.57</v>
      </c>
      <c r="N4327">
        <v>46359</v>
      </c>
      <c r="O4327">
        <v>3</v>
      </c>
      <c r="P4327" t="s">
        <v>26</v>
      </c>
      <c r="Q4327">
        <v>2</v>
      </c>
      <c r="R4327">
        <v>7</v>
      </c>
      <c r="S4327" t="s">
        <v>37</v>
      </c>
      <c r="T4327" t="s">
        <v>26</v>
      </c>
    </row>
    <row r="4328" spans="1:20" x14ac:dyDescent="0.3">
      <c r="A4328" t="s">
        <v>4445</v>
      </c>
      <c r="B4328" t="s">
        <v>29</v>
      </c>
      <c r="C4328">
        <v>31</v>
      </c>
      <c r="D4328" t="s">
        <v>30</v>
      </c>
      <c r="E4328" t="s">
        <v>53</v>
      </c>
      <c r="F4328" t="s">
        <v>54</v>
      </c>
      <c r="G4328" t="s">
        <v>77</v>
      </c>
      <c r="H4328" t="s">
        <v>84</v>
      </c>
      <c r="I4328">
        <v>6.9</v>
      </c>
      <c r="J4328" t="s">
        <v>25</v>
      </c>
      <c r="K4328" s="1">
        <v>40454</v>
      </c>
      <c r="L4328" s="1">
        <v>45024</v>
      </c>
      <c r="M4328">
        <v>12.51</v>
      </c>
      <c r="N4328">
        <v>46036</v>
      </c>
      <c r="O4328">
        <v>2</v>
      </c>
      <c r="P4328" t="s">
        <v>65</v>
      </c>
      <c r="Q4328">
        <v>1</v>
      </c>
      <c r="R4328">
        <v>12</v>
      </c>
      <c r="S4328" t="s">
        <v>294</v>
      </c>
      <c r="T4328" t="s">
        <v>65</v>
      </c>
    </row>
    <row r="4329" spans="1:20" x14ac:dyDescent="0.3">
      <c r="A4329" t="s">
        <v>4446</v>
      </c>
      <c r="B4329" t="s">
        <v>19</v>
      </c>
      <c r="C4329">
        <v>37</v>
      </c>
      <c r="D4329" t="s">
        <v>30</v>
      </c>
      <c r="E4329" t="s">
        <v>58</v>
      </c>
      <c r="F4329" t="s">
        <v>92</v>
      </c>
      <c r="G4329" t="s">
        <v>246</v>
      </c>
      <c r="H4329" t="s">
        <v>24</v>
      </c>
      <c r="I4329">
        <v>13.6</v>
      </c>
      <c r="J4329" t="s">
        <v>25</v>
      </c>
      <c r="K4329" s="1">
        <v>42320</v>
      </c>
      <c r="L4329"/>
      <c r="M4329">
        <v>9.9600000000000009</v>
      </c>
      <c r="N4329">
        <v>65057</v>
      </c>
      <c r="O4329">
        <v>2</v>
      </c>
      <c r="P4329" t="s">
        <v>26</v>
      </c>
      <c r="Q4329">
        <v>3</v>
      </c>
      <c r="R4329">
        <v>3</v>
      </c>
      <c r="S4329" t="s">
        <v>823</v>
      </c>
      <c r="T4329" t="s">
        <v>26</v>
      </c>
    </row>
    <row r="4330" spans="1:20" x14ac:dyDescent="0.3">
      <c r="A4330" t="s">
        <v>4447</v>
      </c>
      <c r="B4330" t="s">
        <v>19</v>
      </c>
      <c r="C4330">
        <v>39</v>
      </c>
      <c r="D4330" t="s">
        <v>30</v>
      </c>
      <c r="E4330" t="s">
        <v>39</v>
      </c>
      <c r="F4330" t="s">
        <v>82</v>
      </c>
      <c r="G4330" t="s">
        <v>83</v>
      </c>
      <c r="H4330" t="s">
        <v>24</v>
      </c>
      <c r="I4330">
        <v>12.5</v>
      </c>
      <c r="J4330" t="s">
        <v>25</v>
      </c>
      <c r="K4330" s="1">
        <v>44052</v>
      </c>
      <c r="L4330"/>
      <c r="M4330">
        <v>5.22</v>
      </c>
      <c r="N4330">
        <v>55806</v>
      </c>
      <c r="O4330">
        <v>2</v>
      </c>
      <c r="P4330" t="s">
        <v>65</v>
      </c>
      <c r="Q4330">
        <v>1</v>
      </c>
      <c r="R4330">
        <v>4</v>
      </c>
      <c r="S4330" t="s">
        <v>663</v>
      </c>
      <c r="T4330" t="s">
        <v>26</v>
      </c>
    </row>
    <row r="4331" spans="1:20" x14ac:dyDescent="0.3">
      <c r="A4331" t="s">
        <v>4448</v>
      </c>
      <c r="B4331" t="s">
        <v>19</v>
      </c>
      <c r="C4331">
        <v>25</v>
      </c>
      <c r="D4331" t="s">
        <v>30</v>
      </c>
      <c r="E4331" t="s">
        <v>58</v>
      </c>
      <c r="F4331" t="s">
        <v>32</v>
      </c>
      <c r="G4331" t="s">
        <v>171</v>
      </c>
      <c r="H4331" t="s">
        <v>51</v>
      </c>
      <c r="I4331">
        <v>2.8</v>
      </c>
      <c r="J4331" t="s">
        <v>25</v>
      </c>
      <c r="K4331" s="1">
        <v>43106</v>
      </c>
      <c r="L4331"/>
      <c r="M4331">
        <v>7.81</v>
      </c>
      <c r="N4331">
        <v>37005</v>
      </c>
      <c r="O4331">
        <v>2</v>
      </c>
      <c r="P4331" t="s">
        <v>26</v>
      </c>
      <c r="Q4331">
        <v>1</v>
      </c>
      <c r="R4331">
        <v>4</v>
      </c>
      <c r="S4331" t="s">
        <v>1478</v>
      </c>
      <c r="T4331" t="s">
        <v>26</v>
      </c>
    </row>
    <row r="4332" spans="1:20" x14ac:dyDescent="0.3">
      <c r="A4332" t="s">
        <v>4449</v>
      </c>
      <c r="B4332" t="s">
        <v>29</v>
      </c>
      <c r="C4332">
        <v>32</v>
      </c>
      <c r="D4332" t="s">
        <v>20</v>
      </c>
      <c r="E4332" t="s">
        <v>63</v>
      </c>
      <c r="F4332" t="s">
        <v>32</v>
      </c>
      <c r="G4332" t="s">
        <v>171</v>
      </c>
      <c r="H4332" t="s">
        <v>24</v>
      </c>
      <c r="I4332">
        <v>11.9</v>
      </c>
      <c r="J4332" t="s">
        <v>25</v>
      </c>
      <c r="K4332" s="1">
        <v>41244</v>
      </c>
      <c r="L4332"/>
      <c r="M4332">
        <v>12.91</v>
      </c>
      <c r="N4332">
        <v>51745</v>
      </c>
      <c r="O4332">
        <v>3</v>
      </c>
      <c r="P4332" t="s">
        <v>26</v>
      </c>
      <c r="Q4332">
        <v>2</v>
      </c>
      <c r="R4332">
        <v>8</v>
      </c>
      <c r="S4332" t="s">
        <v>2817</v>
      </c>
      <c r="T4332" t="s">
        <v>26</v>
      </c>
    </row>
    <row r="4333" spans="1:20" x14ac:dyDescent="0.3">
      <c r="A4333" t="s">
        <v>4450</v>
      </c>
      <c r="B4333" t="s">
        <v>19</v>
      </c>
      <c r="C4333">
        <v>42</v>
      </c>
      <c r="D4333" t="s">
        <v>20</v>
      </c>
      <c r="E4333" t="s">
        <v>63</v>
      </c>
      <c r="F4333" t="s">
        <v>40</v>
      </c>
      <c r="G4333" t="s">
        <v>41</v>
      </c>
      <c r="H4333" t="s">
        <v>24</v>
      </c>
      <c r="I4333">
        <v>19.7</v>
      </c>
      <c r="J4333" t="s">
        <v>25</v>
      </c>
      <c r="K4333" s="1">
        <v>43376</v>
      </c>
      <c r="L4333"/>
      <c r="M4333">
        <v>7.07</v>
      </c>
      <c r="N4333">
        <v>77322</v>
      </c>
      <c r="O4333">
        <v>4</v>
      </c>
      <c r="P4333" t="s">
        <v>26</v>
      </c>
      <c r="Q4333">
        <v>2</v>
      </c>
      <c r="R4333">
        <v>3</v>
      </c>
      <c r="S4333" t="s">
        <v>42</v>
      </c>
      <c r="T4333" t="s">
        <v>26</v>
      </c>
    </row>
    <row r="4334" spans="1:20" x14ac:dyDescent="0.3">
      <c r="A4334" t="s">
        <v>4451</v>
      </c>
      <c r="B4334" t="s">
        <v>19</v>
      </c>
      <c r="C4334">
        <v>46</v>
      </c>
      <c r="D4334" t="s">
        <v>30</v>
      </c>
      <c r="E4334" t="s">
        <v>36</v>
      </c>
      <c r="F4334" t="s">
        <v>67</v>
      </c>
      <c r="G4334" t="s">
        <v>68</v>
      </c>
      <c r="H4334" t="s">
        <v>47</v>
      </c>
      <c r="I4334">
        <v>13.1</v>
      </c>
      <c r="J4334" t="s">
        <v>25</v>
      </c>
      <c r="K4334" s="1">
        <v>40056</v>
      </c>
      <c r="L4334"/>
      <c r="M4334">
        <v>16.16</v>
      </c>
      <c r="N4334">
        <v>65203</v>
      </c>
      <c r="O4334">
        <v>5</v>
      </c>
      <c r="P4334" t="s">
        <v>26</v>
      </c>
      <c r="Q4334">
        <v>3</v>
      </c>
      <c r="R4334">
        <v>2</v>
      </c>
      <c r="S4334" t="s">
        <v>515</v>
      </c>
      <c r="T4334" t="s">
        <v>26</v>
      </c>
    </row>
    <row r="4335" spans="1:20" x14ac:dyDescent="0.3">
      <c r="A4335" t="s">
        <v>4452</v>
      </c>
      <c r="B4335" t="s">
        <v>29</v>
      </c>
      <c r="C4335">
        <v>45</v>
      </c>
      <c r="D4335" t="s">
        <v>30</v>
      </c>
      <c r="E4335" t="s">
        <v>58</v>
      </c>
      <c r="F4335" t="s">
        <v>92</v>
      </c>
      <c r="G4335" t="s">
        <v>120</v>
      </c>
      <c r="H4335" t="s">
        <v>24</v>
      </c>
      <c r="I4335">
        <v>23.9</v>
      </c>
      <c r="J4335" t="s">
        <v>25</v>
      </c>
      <c r="K4335" s="1">
        <v>39859</v>
      </c>
      <c r="L4335"/>
      <c r="M4335">
        <v>16.7</v>
      </c>
      <c r="N4335">
        <v>83946</v>
      </c>
      <c r="O4335">
        <v>3</v>
      </c>
      <c r="P4335" t="s">
        <v>26</v>
      </c>
      <c r="Q4335">
        <v>2</v>
      </c>
      <c r="R4335">
        <v>6</v>
      </c>
      <c r="S4335" t="s">
        <v>1165</v>
      </c>
      <c r="T4335" t="s">
        <v>26</v>
      </c>
    </row>
    <row r="4336" spans="1:20" x14ac:dyDescent="0.3">
      <c r="A4336" t="s">
        <v>4453</v>
      </c>
      <c r="B4336" t="s">
        <v>29</v>
      </c>
      <c r="C4336">
        <v>39</v>
      </c>
      <c r="D4336" t="s">
        <v>30</v>
      </c>
      <c r="E4336" t="s">
        <v>31</v>
      </c>
      <c r="F4336" t="s">
        <v>92</v>
      </c>
      <c r="G4336" t="s">
        <v>120</v>
      </c>
      <c r="H4336" t="s">
        <v>24</v>
      </c>
      <c r="I4336">
        <v>17.399999999999999</v>
      </c>
      <c r="J4336" t="s">
        <v>25</v>
      </c>
      <c r="K4336" s="1">
        <v>42861</v>
      </c>
      <c r="L4336"/>
      <c r="M4336">
        <v>8.48</v>
      </c>
      <c r="N4336">
        <v>67185</v>
      </c>
      <c r="O4336">
        <v>4</v>
      </c>
      <c r="P4336" t="s">
        <v>26</v>
      </c>
      <c r="Q4336">
        <v>2</v>
      </c>
      <c r="R4336">
        <v>6</v>
      </c>
      <c r="S4336" t="s">
        <v>818</v>
      </c>
      <c r="T4336" t="s">
        <v>26</v>
      </c>
    </row>
    <row r="4337" spans="1:20" x14ac:dyDescent="0.3">
      <c r="A4337" t="s">
        <v>4454</v>
      </c>
      <c r="B4337" t="s">
        <v>29</v>
      </c>
      <c r="C4337">
        <v>25</v>
      </c>
      <c r="D4337" t="s">
        <v>30</v>
      </c>
      <c r="E4337" t="s">
        <v>36</v>
      </c>
      <c r="F4337" t="s">
        <v>82</v>
      </c>
      <c r="G4337" t="s">
        <v>83</v>
      </c>
      <c r="H4337" t="s">
        <v>47</v>
      </c>
      <c r="I4337">
        <v>4</v>
      </c>
      <c r="J4337" t="s">
        <v>25</v>
      </c>
      <c r="K4337" s="1">
        <v>44260</v>
      </c>
      <c r="L4337"/>
      <c r="M4337">
        <v>4.6500000000000004</v>
      </c>
      <c r="N4337">
        <v>36554</v>
      </c>
      <c r="O4337">
        <v>3</v>
      </c>
      <c r="P4337" t="s">
        <v>26</v>
      </c>
      <c r="Q4337">
        <v>2</v>
      </c>
      <c r="R4337">
        <v>5</v>
      </c>
      <c r="S4337" t="s">
        <v>863</v>
      </c>
      <c r="T4337" t="s">
        <v>26</v>
      </c>
    </row>
    <row r="4338" spans="1:20" x14ac:dyDescent="0.3">
      <c r="A4338" t="s">
        <v>4455</v>
      </c>
      <c r="B4338" t="s">
        <v>29</v>
      </c>
      <c r="C4338">
        <v>41</v>
      </c>
      <c r="D4338" t="s">
        <v>30</v>
      </c>
      <c r="E4338" t="s">
        <v>39</v>
      </c>
      <c r="F4338" t="s">
        <v>45</v>
      </c>
      <c r="G4338" t="s">
        <v>164</v>
      </c>
      <c r="H4338" t="s">
        <v>47</v>
      </c>
      <c r="I4338">
        <v>15.5</v>
      </c>
      <c r="J4338" t="s">
        <v>25</v>
      </c>
      <c r="K4338" s="1">
        <v>40210</v>
      </c>
      <c r="L4338"/>
      <c r="M4338">
        <v>15.74</v>
      </c>
      <c r="N4338">
        <v>64664</v>
      </c>
      <c r="O4338">
        <v>2</v>
      </c>
      <c r="P4338" t="s">
        <v>26</v>
      </c>
      <c r="Q4338">
        <v>2</v>
      </c>
      <c r="R4338">
        <v>8</v>
      </c>
      <c r="S4338" t="s">
        <v>330</v>
      </c>
      <c r="T4338" t="s">
        <v>26</v>
      </c>
    </row>
    <row r="4339" spans="1:20" x14ac:dyDescent="0.3">
      <c r="A4339" t="s">
        <v>4456</v>
      </c>
      <c r="B4339" t="s">
        <v>29</v>
      </c>
      <c r="C4339">
        <v>38</v>
      </c>
      <c r="D4339" t="s">
        <v>30</v>
      </c>
      <c r="E4339" t="s">
        <v>39</v>
      </c>
      <c r="F4339" t="s">
        <v>45</v>
      </c>
      <c r="G4339" t="s">
        <v>164</v>
      </c>
      <c r="H4339" t="s">
        <v>51</v>
      </c>
      <c r="I4339">
        <v>11.9</v>
      </c>
      <c r="J4339" t="s">
        <v>25</v>
      </c>
      <c r="K4339" s="1">
        <v>43779</v>
      </c>
      <c r="L4339"/>
      <c r="M4339">
        <v>5.97</v>
      </c>
      <c r="N4339">
        <v>60818</v>
      </c>
      <c r="O4339">
        <v>3</v>
      </c>
      <c r="P4339" t="s">
        <v>26</v>
      </c>
      <c r="Q4339">
        <v>1</v>
      </c>
      <c r="R4339">
        <v>6</v>
      </c>
      <c r="S4339" t="s">
        <v>1138</v>
      </c>
      <c r="T4339" t="s">
        <v>26</v>
      </c>
    </row>
    <row r="4340" spans="1:20" x14ac:dyDescent="0.3">
      <c r="A4340" t="s">
        <v>4457</v>
      </c>
      <c r="B4340" t="s">
        <v>29</v>
      </c>
      <c r="C4340">
        <v>32</v>
      </c>
      <c r="D4340" t="s">
        <v>20</v>
      </c>
      <c r="E4340" t="s">
        <v>39</v>
      </c>
      <c r="F4340" t="s">
        <v>92</v>
      </c>
      <c r="G4340" t="s">
        <v>246</v>
      </c>
      <c r="H4340" t="s">
        <v>24</v>
      </c>
      <c r="I4340">
        <v>9.4</v>
      </c>
      <c r="J4340" t="s">
        <v>25</v>
      </c>
      <c r="K4340" s="1">
        <v>43156</v>
      </c>
      <c r="L4340"/>
      <c r="M4340">
        <v>7.67</v>
      </c>
      <c r="N4340">
        <v>56072</v>
      </c>
      <c r="O4340">
        <v>3</v>
      </c>
      <c r="P4340" t="s">
        <v>26</v>
      </c>
      <c r="Q4340">
        <v>0</v>
      </c>
      <c r="R4340">
        <v>8</v>
      </c>
      <c r="S4340" t="s">
        <v>162</v>
      </c>
      <c r="T4340" t="s">
        <v>26</v>
      </c>
    </row>
    <row r="4341" spans="1:20" x14ac:dyDescent="0.3">
      <c r="A4341" t="s">
        <v>4458</v>
      </c>
      <c r="B4341" t="s">
        <v>29</v>
      </c>
      <c r="C4341">
        <v>32</v>
      </c>
      <c r="D4341" t="s">
        <v>30</v>
      </c>
      <c r="E4341" t="s">
        <v>44</v>
      </c>
      <c r="F4341" t="s">
        <v>22</v>
      </c>
      <c r="G4341" t="s">
        <v>23</v>
      </c>
      <c r="H4341" t="s">
        <v>24</v>
      </c>
      <c r="I4341">
        <v>10.1</v>
      </c>
      <c r="J4341" t="s">
        <v>25</v>
      </c>
      <c r="K4341" s="1">
        <v>44370</v>
      </c>
      <c r="L4341"/>
      <c r="M4341">
        <v>4.3499999999999996</v>
      </c>
      <c r="N4341">
        <v>50987</v>
      </c>
      <c r="O4341">
        <v>4</v>
      </c>
      <c r="P4341" t="s">
        <v>26</v>
      </c>
      <c r="Q4341">
        <v>1</v>
      </c>
      <c r="R4341">
        <v>3</v>
      </c>
      <c r="S4341" t="s">
        <v>322</v>
      </c>
      <c r="T4341" t="s">
        <v>26</v>
      </c>
    </row>
    <row r="4342" spans="1:20" x14ac:dyDescent="0.3">
      <c r="A4342" t="s">
        <v>1173</v>
      </c>
      <c r="B4342" t="s">
        <v>19</v>
      </c>
      <c r="C4342">
        <v>29</v>
      </c>
      <c r="D4342" t="s">
        <v>30</v>
      </c>
      <c r="E4342" t="s">
        <v>36</v>
      </c>
      <c r="F4342" t="s">
        <v>32</v>
      </c>
      <c r="G4342" t="s">
        <v>33</v>
      </c>
      <c r="H4342" t="s">
        <v>24</v>
      </c>
      <c r="I4342">
        <v>3.5</v>
      </c>
      <c r="J4342" t="s">
        <v>25</v>
      </c>
      <c r="K4342" s="1">
        <v>43353</v>
      </c>
      <c r="L4342"/>
      <c r="M4342">
        <v>7.13</v>
      </c>
      <c r="N4342">
        <v>35155</v>
      </c>
      <c r="O4342">
        <v>4</v>
      </c>
      <c r="P4342" t="s">
        <v>26</v>
      </c>
      <c r="Q4342">
        <v>1</v>
      </c>
      <c r="R4342">
        <v>11</v>
      </c>
      <c r="T4342" t="s">
        <v>26</v>
      </c>
    </row>
    <row r="4343" spans="1:20" x14ac:dyDescent="0.3">
      <c r="A4343" t="s">
        <v>328</v>
      </c>
      <c r="B4343" t="s">
        <v>29</v>
      </c>
      <c r="C4343">
        <v>32</v>
      </c>
      <c r="D4343" t="s">
        <v>30</v>
      </c>
      <c r="E4343" t="s">
        <v>53</v>
      </c>
      <c r="F4343" t="s">
        <v>45</v>
      </c>
      <c r="G4343" t="s">
        <v>164</v>
      </c>
      <c r="H4343" t="s">
        <v>24</v>
      </c>
      <c r="I4343">
        <v>6.7</v>
      </c>
      <c r="J4343" t="s">
        <v>25</v>
      </c>
      <c r="K4343" s="1">
        <v>43088</v>
      </c>
      <c r="L4343"/>
      <c r="M4343">
        <v>7.86</v>
      </c>
      <c r="N4343">
        <v>50508</v>
      </c>
      <c r="O4343">
        <v>5</v>
      </c>
      <c r="P4343" t="s">
        <v>26</v>
      </c>
      <c r="Q4343">
        <v>3</v>
      </c>
      <c r="R4343">
        <v>9</v>
      </c>
      <c r="T4343" t="s">
        <v>26</v>
      </c>
    </row>
    <row r="4344" spans="1:20" x14ac:dyDescent="0.3">
      <c r="A4344" t="s">
        <v>4459</v>
      </c>
      <c r="B4344" t="s">
        <v>19</v>
      </c>
      <c r="C4344">
        <v>31</v>
      </c>
      <c r="D4344" t="s">
        <v>20</v>
      </c>
      <c r="E4344" t="s">
        <v>21</v>
      </c>
      <c r="F4344" t="s">
        <v>92</v>
      </c>
      <c r="G4344" t="s">
        <v>93</v>
      </c>
      <c r="H4344" t="s">
        <v>84</v>
      </c>
      <c r="I4344">
        <v>8.5</v>
      </c>
      <c r="J4344" t="s">
        <v>25</v>
      </c>
      <c r="K4344" s="1">
        <v>43700</v>
      </c>
      <c r="L4344" s="1">
        <v>45681</v>
      </c>
      <c r="M4344">
        <v>5.42</v>
      </c>
      <c r="N4344">
        <v>53377</v>
      </c>
      <c r="O4344">
        <v>5</v>
      </c>
      <c r="P4344" t="s">
        <v>26</v>
      </c>
      <c r="Q4344">
        <v>3</v>
      </c>
      <c r="R4344">
        <v>7</v>
      </c>
      <c r="S4344" t="s">
        <v>723</v>
      </c>
      <c r="T4344" t="s">
        <v>65</v>
      </c>
    </row>
    <row r="4345" spans="1:20" x14ac:dyDescent="0.3">
      <c r="A4345" t="s">
        <v>4460</v>
      </c>
      <c r="B4345" t="s">
        <v>29</v>
      </c>
      <c r="C4345">
        <v>28</v>
      </c>
      <c r="D4345" t="s">
        <v>30</v>
      </c>
      <c r="E4345" t="s">
        <v>53</v>
      </c>
      <c r="F4345" t="s">
        <v>92</v>
      </c>
      <c r="G4345" t="s">
        <v>93</v>
      </c>
      <c r="H4345" t="s">
        <v>51</v>
      </c>
      <c r="I4345">
        <v>8</v>
      </c>
      <c r="J4345" t="s">
        <v>25</v>
      </c>
      <c r="K4345" s="1">
        <v>44319</v>
      </c>
      <c r="L4345"/>
      <c r="M4345">
        <v>4.49</v>
      </c>
      <c r="N4345">
        <v>45680</v>
      </c>
      <c r="O4345">
        <v>3</v>
      </c>
      <c r="P4345" t="s">
        <v>26</v>
      </c>
      <c r="Q4345">
        <v>4</v>
      </c>
      <c r="R4345">
        <v>9</v>
      </c>
      <c r="S4345" t="s">
        <v>363</v>
      </c>
      <c r="T4345" t="s">
        <v>26</v>
      </c>
    </row>
    <row r="4346" spans="1:20" x14ac:dyDescent="0.3">
      <c r="A4346" t="s">
        <v>4461</v>
      </c>
      <c r="B4346" t="s">
        <v>19</v>
      </c>
      <c r="C4346">
        <v>33</v>
      </c>
      <c r="D4346" t="s">
        <v>30</v>
      </c>
      <c r="E4346" t="s">
        <v>31</v>
      </c>
      <c r="F4346" t="s">
        <v>82</v>
      </c>
      <c r="G4346" t="s">
        <v>83</v>
      </c>
      <c r="H4346" t="s">
        <v>47</v>
      </c>
      <c r="I4346">
        <v>7.3</v>
      </c>
      <c r="J4346" t="s">
        <v>25</v>
      </c>
      <c r="K4346" s="1">
        <v>40376</v>
      </c>
      <c r="L4346"/>
      <c r="M4346">
        <v>15.28</v>
      </c>
      <c r="N4346">
        <v>44228</v>
      </c>
      <c r="O4346">
        <v>3</v>
      </c>
      <c r="P4346" t="s">
        <v>26</v>
      </c>
      <c r="Q4346">
        <v>1</v>
      </c>
      <c r="R4346">
        <v>3</v>
      </c>
      <c r="S4346" t="s">
        <v>395</v>
      </c>
      <c r="T4346" t="s">
        <v>26</v>
      </c>
    </row>
    <row r="4347" spans="1:20" x14ac:dyDescent="0.3">
      <c r="A4347" t="s">
        <v>4462</v>
      </c>
      <c r="B4347" t="s">
        <v>29</v>
      </c>
      <c r="C4347">
        <v>38</v>
      </c>
      <c r="D4347" t="s">
        <v>20</v>
      </c>
      <c r="E4347" t="s">
        <v>39</v>
      </c>
      <c r="F4347" t="s">
        <v>45</v>
      </c>
      <c r="G4347" t="s">
        <v>98</v>
      </c>
      <c r="H4347" t="s">
        <v>24</v>
      </c>
      <c r="I4347">
        <v>7.6</v>
      </c>
      <c r="J4347" t="s">
        <v>25</v>
      </c>
      <c r="K4347" s="1">
        <v>41283</v>
      </c>
      <c r="L4347"/>
      <c r="M4347">
        <v>12.8</v>
      </c>
      <c r="N4347">
        <v>49652</v>
      </c>
      <c r="O4347">
        <v>4</v>
      </c>
      <c r="P4347" t="s">
        <v>65</v>
      </c>
      <c r="Q4347">
        <v>0</v>
      </c>
      <c r="R4347">
        <v>7</v>
      </c>
      <c r="S4347" t="s">
        <v>660</v>
      </c>
      <c r="T4347" t="s">
        <v>26</v>
      </c>
    </row>
    <row r="4348" spans="1:20" x14ac:dyDescent="0.3">
      <c r="A4348" t="s">
        <v>4463</v>
      </c>
      <c r="B4348" t="s">
        <v>19</v>
      </c>
      <c r="C4348">
        <v>37</v>
      </c>
      <c r="D4348" t="s">
        <v>30</v>
      </c>
      <c r="E4348" t="s">
        <v>58</v>
      </c>
      <c r="F4348" t="s">
        <v>54</v>
      </c>
      <c r="G4348" t="s">
        <v>55</v>
      </c>
      <c r="H4348" t="s">
        <v>24</v>
      </c>
      <c r="I4348">
        <v>7</v>
      </c>
      <c r="J4348" t="s">
        <v>25</v>
      </c>
      <c r="K4348" s="1">
        <v>44445</v>
      </c>
      <c r="L4348"/>
      <c r="M4348">
        <v>4.1399999999999997</v>
      </c>
      <c r="N4348">
        <v>48914</v>
      </c>
      <c r="O4348">
        <v>4</v>
      </c>
      <c r="P4348" t="s">
        <v>26</v>
      </c>
      <c r="Q4348">
        <v>1</v>
      </c>
      <c r="R4348">
        <v>4</v>
      </c>
      <c r="S4348" t="s">
        <v>617</v>
      </c>
      <c r="T4348" t="s">
        <v>26</v>
      </c>
    </row>
    <row r="4349" spans="1:20" x14ac:dyDescent="0.3">
      <c r="A4349" t="s">
        <v>4464</v>
      </c>
      <c r="B4349" t="s">
        <v>19</v>
      </c>
      <c r="C4349">
        <v>24</v>
      </c>
      <c r="D4349" t="s">
        <v>30</v>
      </c>
      <c r="E4349" t="s">
        <v>63</v>
      </c>
      <c r="F4349" t="s">
        <v>40</v>
      </c>
      <c r="G4349" t="s">
        <v>96</v>
      </c>
      <c r="H4349" t="s">
        <v>47</v>
      </c>
      <c r="I4349">
        <v>0.9</v>
      </c>
      <c r="J4349" t="s">
        <v>25</v>
      </c>
      <c r="K4349" s="1">
        <v>41043</v>
      </c>
      <c r="L4349"/>
      <c r="M4349">
        <v>13.46</v>
      </c>
      <c r="N4349">
        <v>38181</v>
      </c>
      <c r="O4349">
        <v>2</v>
      </c>
      <c r="P4349" t="s">
        <v>26</v>
      </c>
      <c r="Q4349">
        <v>4</v>
      </c>
      <c r="R4349">
        <v>4</v>
      </c>
      <c r="S4349" t="s">
        <v>767</v>
      </c>
      <c r="T4349" t="s">
        <v>26</v>
      </c>
    </row>
    <row r="4350" spans="1:20" x14ac:dyDescent="0.3">
      <c r="A4350" t="s">
        <v>4465</v>
      </c>
      <c r="B4350" t="s">
        <v>19</v>
      </c>
      <c r="C4350">
        <v>32</v>
      </c>
      <c r="D4350" t="s">
        <v>30</v>
      </c>
      <c r="E4350" t="s">
        <v>31</v>
      </c>
      <c r="F4350" t="s">
        <v>92</v>
      </c>
      <c r="G4350" t="s">
        <v>246</v>
      </c>
      <c r="H4350" t="s">
        <v>24</v>
      </c>
      <c r="I4350">
        <v>7.9</v>
      </c>
      <c r="J4350" t="s">
        <v>85</v>
      </c>
      <c r="K4350" s="1">
        <v>40729</v>
      </c>
      <c r="L4350" s="1">
        <v>44915</v>
      </c>
      <c r="M4350">
        <v>11.46</v>
      </c>
      <c r="N4350">
        <v>53945</v>
      </c>
      <c r="O4350">
        <v>4</v>
      </c>
      <c r="P4350" t="s">
        <v>26</v>
      </c>
      <c r="Q4350">
        <v>0</v>
      </c>
      <c r="R4350">
        <v>6</v>
      </c>
      <c r="S4350" t="s">
        <v>945</v>
      </c>
      <c r="T4350" t="s">
        <v>65</v>
      </c>
    </row>
    <row r="4351" spans="1:20" x14ac:dyDescent="0.3">
      <c r="A4351" t="s">
        <v>80</v>
      </c>
      <c r="B4351" t="s">
        <v>19</v>
      </c>
      <c r="C4351">
        <v>29</v>
      </c>
      <c r="D4351" t="s">
        <v>20</v>
      </c>
      <c r="E4351" t="s">
        <v>58</v>
      </c>
      <c r="F4351" t="s">
        <v>67</v>
      </c>
      <c r="G4351" t="s">
        <v>176</v>
      </c>
      <c r="H4351" t="s">
        <v>47</v>
      </c>
      <c r="I4351">
        <v>1.8</v>
      </c>
      <c r="J4351" t="s">
        <v>25</v>
      </c>
      <c r="K4351" s="1">
        <v>43303</v>
      </c>
      <c r="L4351"/>
      <c r="M4351">
        <v>7.27</v>
      </c>
      <c r="N4351">
        <v>33852</v>
      </c>
      <c r="O4351">
        <v>3</v>
      </c>
      <c r="P4351" t="s">
        <v>26</v>
      </c>
      <c r="Q4351">
        <v>3</v>
      </c>
      <c r="R4351">
        <v>7</v>
      </c>
      <c r="T4351" t="s">
        <v>26</v>
      </c>
    </row>
    <row r="4352" spans="1:20" x14ac:dyDescent="0.3">
      <c r="A4352" t="s">
        <v>4466</v>
      </c>
      <c r="B4352" t="s">
        <v>19</v>
      </c>
      <c r="C4352">
        <v>39</v>
      </c>
      <c r="D4352" t="s">
        <v>30</v>
      </c>
      <c r="E4352" t="s">
        <v>53</v>
      </c>
      <c r="F4352" t="s">
        <v>67</v>
      </c>
      <c r="G4352" t="s">
        <v>110</v>
      </c>
      <c r="H4352" t="s">
        <v>24</v>
      </c>
      <c r="I4352">
        <v>8.5</v>
      </c>
      <c r="J4352" t="s">
        <v>85</v>
      </c>
      <c r="K4352" s="1">
        <v>43180</v>
      </c>
      <c r="L4352"/>
      <c r="M4352">
        <v>7.61</v>
      </c>
      <c r="N4352">
        <v>55648</v>
      </c>
      <c r="O4352">
        <v>2</v>
      </c>
      <c r="P4352" t="s">
        <v>26</v>
      </c>
      <c r="Q4352">
        <v>1</v>
      </c>
      <c r="R4352">
        <v>3</v>
      </c>
      <c r="S4352" t="s">
        <v>834</v>
      </c>
      <c r="T4352" t="s">
        <v>26</v>
      </c>
    </row>
    <row r="4353" spans="1:20" x14ac:dyDescent="0.3">
      <c r="A4353" t="s">
        <v>4467</v>
      </c>
      <c r="B4353" t="s">
        <v>19</v>
      </c>
      <c r="C4353">
        <v>26</v>
      </c>
      <c r="D4353" t="s">
        <v>20</v>
      </c>
      <c r="E4353" t="s">
        <v>63</v>
      </c>
      <c r="F4353" t="s">
        <v>40</v>
      </c>
      <c r="G4353" t="s">
        <v>50</v>
      </c>
      <c r="H4353" t="s">
        <v>24</v>
      </c>
      <c r="I4353">
        <v>2</v>
      </c>
      <c r="J4353" t="s">
        <v>25</v>
      </c>
      <c r="K4353" s="1">
        <v>44111</v>
      </c>
      <c r="L4353"/>
      <c r="M4353">
        <v>5.0599999999999996</v>
      </c>
      <c r="N4353">
        <v>37297</v>
      </c>
      <c r="O4353">
        <v>3</v>
      </c>
      <c r="P4353" t="s">
        <v>26</v>
      </c>
      <c r="Q4353">
        <v>3</v>
      </c>
      <c r="R4353">
        <v>9</v>
      </c>
      <c r="S4353" t="s">
        <v>1914</v>
      </c>
      <c r="T4353" t="s">
        <v>26</v>
      </c>
    </row>
    <row r="4354" spans="1:20" x14ac:dyDescent="0.3">
      <c r="A4354" t="s">
        <v>4468</v>
      </c>
      <c r="B4354" t="s">
        <v>19</v>
      </c>
      <c r="C4354">
        <v>32</v>
      </c>
      <c r="D4354" t="s">
        <v>20</v>
      </c>
      <c r="E4354" t="s">
        <v>39</v>
      </c>
      <c r="F4354" t="s">
        <v>45</v>
      </c>
      <c r="G4354" t="s">
        <v>46</v>
      </c>
      <c r="H4354" t="s">
        <v>24</v>
      </c>
      <c r="I4354">
        <v>9.6999999999999993</v>
      </c>
      <c r="J4354" t="s">
        <v>25</v>
      </c>
      <c r="K4354" s="1">
        <v>45625</v>
      </c>
      <c r="L4354"/>
      <c r="M4354">
        <v>0.91</v>
      </c>
      <c r="N4354">
        <v>53167</v>
      </c>
      <c r="O4354">
        <v>3</v>
      </c>
      <c r="P4354" t="s">
        <v>26</v>
      </c>
      <c r="Q4354">
        <v>1</v>
      </c>
      <c r="R4354">
        <v>4</v>
      </c>
      <c r="S4354" t="s">
        <v>248</v>
      </c>
      <c r="T4354" t="s">
        <v>26</v>
      </c>
    </row>
    <row r="4355" spans="1:20" x14ac:dyDescent="0.3">
      <c r="A4355" t="s">
        <v>4469</v>
      </c>
      <c r="B4355" t="s">
        <v>19</v>
      </c>
      <c r="C4355">
        <v>28</v>
      </c>
      <c r="D4355" t="s">
        <v>30</v>
      </c>
      <c r="E4355" t="s">
        <v>31</v>
      </c>
      <c r="F4355" t="s">
        <v>82</v>
      </c>
      <c r="G4355" t="s">
        <v>83</v>
      </c>
      <c r="H4355" t="s">
        <v>24</v>
      </c>
      <c r="I4355">
        <v>5.2</v>
      </c>
      <c r="J4355" t="s">
        <v>25</v>
      </c>
      <c r="K4355" s="1">
        <v>42722</v>
      </c>
      <c r="L4355"/>
      <c r="M4355">
        <v>8.86</v>
      </c>
      <c r="N4355">
        <v>44984</v>
      </c>
      <c r="O4355">
        <v>4</v>
      </c>
      <c r="P4355" t="s">
        <v>26</v>
      </c>
      <c r="Q4355">
        <v>6</v>
      </c>
      <c r="R4355">
        <v>4</v>
      </c>
      <c r="S4355" t="s">
        <v>287</v>
      </c>
      <c r="T4355" t="s">
        <v>26</v>
      </c>
    </row>
    <row r="4356" spans="1:20" x14ac:dyDescent="0.3">
      <c r="A4356" t="s">
        <v>4470</v>
      </c>
      <c r="B4356" t="s">
        <v>19</v>
      </c>
      <c r="C4356">
        <v>33</v>
      </c>
      <c r="D4356" t="s">
        <v>20</v>
      </c>
      <c r="E4356" t="s">
        <v>31</v>
      </c>
      <c r="F4356" t="s">
        <v>67</v>
      </c>
      <c r="G4356" t="s">
        <v>71</v>
      </c>
      <c r="H4356" t="s">
        <v>51</v>
      </c>
      <c r="I4356">
        <v>13</v>
      </c>
      <c r="J4356" t="s">
        <v>85</v>
      </c>
      <c r="K4356" s="1">
        <v>43064</v>
      </c>
      <c r="L4356"/>
      <c r="M4356">
        <v>7.92</v>
      </c>
      <c r="N4356">
        <v>65853</v>
      </c>
      <c r="O4356">
        <v>2</v>
      </c>
      <c r="P4356" t="s">
        <v>65</v>
      </c>
      <c r="Q4356">
        <v>2</v>
      </c>
      <c r="R4356">
        <v>8</v>
      </c>
      <c r="S4356" t="s">
        <v>145</v>
      </c>
      <c r="T4356" t="s">
        <v>26</v>
      </c>
    </row>
    <row r="4357" spans="1:20" x14ac:dyDescent="0.3">
      <c r="A4357" t="s">
        <v>4471</v>
      </c>
      <c r="B4357" t="s">
        <v>29</v>
      </c>
      <c r="C4357">
        <v>32</v>
      </c>
      <c r="D4357" t="s">
        <v>30</v>
      </c>
      <c r="E4357" t="s">
        <v>36</v>
      </c>
      <c r="F4357" t="s">
        <v>40</v>
      </c>
      <c r="G4357" t="s">
        <v>50</v>
      </c>
      <c r="H4357" t="s">
        <v>47</v>
      </c>
      <c r="I4357">
        <v>7.3</v>
      </c>
      <c r="J4357" t="s">
        <v>25</v>
      </c>
      <c r="K4357" s="1">
        <v>41820</v>
      </c>
      <c r="L4357" s="1">
        <v>43460</v>
      </c>
      <c r="M4357">
        <v>4.49</v>
      </c>
      <c r="N4357">
        <v>48535</v>
      </c>
      <c r="O4357">
        <v>4</v>
      </c>
      <c r="P4357" t="s">
        <v>26</v>
      </c>
      <c r="Q4357">
        <v>2</v>
      </c>
      <c r="R4357">
        <v>3</v>
      </c>
      <c r="S4357" t="s">
        <v>42</v>
      </c>
      <c r="T4357" t="s">
        <v>65</v>
      </c>
    </row>
    <row r="4358" spans="1:20" x14ac:dyDescent="0.3">
      <c r="A4358" t="s">
        <v>4472</v>
      </c>
      <c r="B4358" t="s">
        <v>29</v>
      </c>
      <c r="C4358">
        <v>32</v>
      </c>
      <c r="D4358" t="s">
        <v>30</v>
      </c>
      <c r="E4358" t="s">
        <v>39</v>
      </c>
      <c r="F4358" t="s">
        <v>40</v>
      </c>
      <c r="G4358" t="s">
        <v>96</v>
      </c>
      <c r="H4358" t="s">
        <v>24</v>
      </c>
      <c r="I4358">
        <v>5.3</v>
      </c>
      <c r="J4358" t="s">
        <v>25</v>
      </c>
      <c r="K4358" s="1">
        <v>43206</v>
      </c>
      <c r="L4358"/>
      <c r="M4358">
        <v>7.53</v>
      </c>
      <c r="N4358">
        <v>44887</v>
      </c>
      <c r="O4358">
        <v>5</v>
      </c>
      <c r="P4358" t="s">
        <v>26</v>
      </c>
      <c r="Q4358">
        <v>0</v>
      </c>
      <c r="R4358">
        <v>5</v>
      </c>
      <c r="S4358" t="s">
        <v>2454</v>
      </c>
      <c r="T4358" t="s">
        <v>26</v>
      </c>
    </row>
    <row r="4359" spans="1:20" x14ac:dyDescent="0.3">
      <c r="A4359" t="s">
        <v>4473</v>
      </c>
      <c r="B4359" t="s">
        <v>29</v>
      </c>
      <c r="C4359">
        <v>25</v>
      </c>
      <c r="D4359" t="s">
        <v>30</v>
      </c>
      <c r="E4359" t="s">
        <v>58</v>
      </c>
      <c r="F4359" t="s">
        <v>45</v>
      </c>
      <c r="G4359" t="s">
        <v>164</v>
      </c>
      <c r="H4359" t="s">
        <v>24</v>
      </c>
      <c r="I4359">
        <v>1.9</v>
      </c>
      <c r="J4359" t="s">
        <v>25</v>
      </c>
      <c r="K4359" s="1">
        <v>42034</v>
      </c>
      <c r="L4359"/>
      <c r="M4359">
        <v>10.74</v>
      </c>
      <c r="N4359">
        <v>37156</v>
      </c>
      <c r="O4359">
        <v>2</v>
      </c>
      <c r="P4359" t="s">
        <v>26</v>
      </c>
      <c r="Q4359">
        <v>4</v>
      </c>
      <c r="R4359">
        <v>5</v>
      </c>
      <c r="S4359" t="s">
        <v>523</v>
      </c>
      <c r="T4359" t="s">
        <v>26</v>
      </c>
    </row>
    <row r="4360" spans="1:20" x14ac:dyDescent="0.3">
      <c r="A4360" t="s">
        <v>4474</v>
      </c>
      <c r="B4360" t="s">
        <v>19</v>
      </c>
      <c r="C4360">
        <v>41</v>
      </c>
      <c r="D4360" t="s">
        <v>20</v>
      </c>
      <c r="E4360" t="s">
        <v>58</v>
      </c>
      <c r="F4360" t="s">
        <v>22</v>
      </c>
      <c r="G4360" t="s">
        <v>59</v>
      </c>
      <c r="H4360" t="s">
        <v>51</v>
      </c>
      <c r="I4360">
        <v>8.6</v>
      </c>
      <c r="J4360" t="s">
        <v>25</v>
      </c>
      <c r="K4360" s="1">
        <v>44946</v>
      </c>
      <c r="L4360"/>
      <c r="M4360">
        <v>2.77</v>
      </c>
      <c r="N4360">
        <v>44054</v>
      </c>
      <c r="O4360">
        <v>3</v>
      </c>
      <c r="P4360" t="s">
        <v>26</v>
      </c>
      <c r="Q4360">
        <v>2</v>
      </c>
      <c r="R4360">
        <v>2</v>
      </c>
      <c r="S4360" t="s">
        <v>183</v>
      </c>
      <c r="T4360" t="s">
        <v>26</v>
      </c>
    </row>
    <row r="4361" spans="1:20" x14ac:dyDescent="0.3">
      <c r="A4361" t="s">
        <v>4475</v>
      </c>
      <c r="B4361" t="s">
        <v>29</v>
      </c>
      <c r="C4361">
        <v>32</v>
      </c>
      <c r="D4361" t="s">
        <v>30</v>
      </c>
      <c r="E4361" t="s">
        <v>31</v>
      </c>
      <c r="F4361" t="s">
        <v>54</v>
      </c>
      <c r="G4361" t="s">
        <v>139</v>
      </c>
      <c r="H4361" t="s">
        <v>51</v>
      </c>
      <c r="I4361">
        <v>3.3</v>
      </c>
      <c r="J4361" t="s">
        <v>25</v>
      </c>
      <c r="K4361" s="1">
        <v>42222</v>
      </c>
      <c r="L4361"/>
      <c r="M4361">
        <v>10.23</v>
      </c>
      <c r="N4361">
        <v>41747</v>
      </c>
      <c r="O4361">
        <v>3</v>
      </c>
      <c r="P4361" t="s">
        <v>26</v>
      </c>
      <c r="Q4361">
        <v>2</v>
      </c>
      <c r="R4361">
        <v>3</v>
      </c>
      <c r="S4361" t="s">
        <v>252</v>
      </c>
      <c r="T4361" t="s">
        <v>26</v>
      </c>
    </row>
    <row r="4362" spans="1:20" x14ac:dyDescent="0.3">
      <c r="A4362" t="s">
        <v>4476</v>
      </c>
      <c r="B4362" t="s">
        <v>29</v>
      </c>
      <c r="C4362">
        <v>31</v>
      </c>
      <c r="D4362" t="s">
        <v>30</v>
      </c>
      <c r="E4362" t="s">
        <v>39</v>
      </c>
      <c r="F4362" t="s">
        <v>45</v>
      </c>
      <c r="G4362" t="s">
        <v>98</v>
      </c>
      <c r="H4362" t="s">
        <v>24</v>
      </c>
      <c r="I4362">
        <v>8.1999999999999993</v>
      </c>
      <c r="J4362" t="s">
        <v>25</v>
      </c>
      <c r="K4362" s="1">
        <v>45167</v>
      </c>
      <c r="L4362"/>
      <c r="M4362">
        <v>2.17</v>
      </c>
      <c r="N4362">
        <v>46886</v>
      </c>
      <c r="O4362">
        <v>5</v>
      </c>
      <c r="P4362" t="s">
        <v>26</v>
      </c>
      <c r="Q4362">
        <v>2</v>
      </c>
      <c r="R4362">
        <v>6</v>
      </c>
      <c r="S4362" t="s">
        <v>1138</v>
      </c>
      <c r="T4362" t="s">
        <v>26</v>
      </c>
    </row>
    <row r="4363" spans="1:20" x14ac:dyDescent="0.3">
      <c r="A4363" t="s">
        <v>4477</v>
      </c>
      <c r="B4363" t="s">
        <v>29</v>
      </c>
      <c r="C4363">
        <v>31</v>
      </c>
      <c r="D4363" t="s">
        <v>30</v>
      </c>
      <c r="E4363" t="s">
        <v>63</v>
      </c>
      <c r="F4363" t="s">
        <v>82</v>
      </c>
      <c r="G4363" t="s">
        <v>284</v>
      </c>
      <c r="H4363" t="s">
        <v>24</v>
      </c>
      <c r="I4363">
        <v>7.3</v>
      </c>
      <c r="J4363" t="s">
        <v>25</v>
      </c>
      <c r="K4363" s="1">
        <v>40500</v>
      </c>
      <c r="L4363"/>
      <c r="M4363">
        <v>14.94</v>
      </c>
      <c r="N4363">
        <v>48448</v>
      </c>
      <c r="O4363">
        <v>4</v>
      </c>
      <c r="P4363" t="s">
        <v>65</v>
      </c>
      <c r="Q4363">
        <v>1</v>
      </c>
      <c r="R4363">
        <v>8</v>
      </c>
      <c r="S4363" t="s">
        <v>711</v>
      </c>
      <c r="T4363" t="s">
        <v>26</v>
      </c>
    </row>
    <row r="4364" spans="1:20" x14ac:dyDescent="0.3">
      <c r="A4364" t="s">
        <v>4478</v>
      </c>
      <c r="B4364" t="s">
        <v>29</v>
      </c>
      <c r="C4364">
        <v>21</v>
      </c>
      <c r="D4364" t="s">
        <v>20</v>
      </c>
      <c r="E4364" t="s">
        <v>31</v>
      </c>
      <c r="F4364" t="s">
        <v>22</v>
      </c>
      <c r="G4364" t="s">
        <v>74</v>
      </c>
      <c r="H4364" t="s">
        <v>24</v>
      </c>
      <c r="I4364">
        <v>0</v>
      </c>
      <c r="J4364" t="s">
        <v>25</v>
      </c>
      <c r="K4364" s="1">
        <v>43713</v>
      </c>
      <c r="L4364"/>
      <c r="M4364">
        <v>6.15</v>
      </c>
      <c r="N4364">
        <v>37488</v>
      </c>
      <c r="O4364">
        <v>3</v>
      </c>
      <c r="P4364" t="s">
        <v>26</v>
      </c>
      <c r="Q4364">
        <v>1</v>
      </c>
      <c r="R4364">
        <v>8</v>
      </c>
      <c r="S4364" t="s">
        <v>129</v>
      </c>
      <c r="T4364" t="s">
        <v>26</v>
      </c>
    </row>
    <row r="4365" spans="1:20" x14ac:dyDescent="0.3">
      <c r="A4365" t="s">
        <v>4479</v>
      </c>
      <c r="B4365" t="s">
        <v>29</v>
      </c>
      <c r="C4365">
        <v>30</v>
      </c>
      <c r="D4365" t="s">
        <v>30</v>
      </c>
      <c r="E4365" t="s">
        <v>36</v>
      </c>
      <c r="F4365" t="s">
        <v>92</v>
      </c>
      <c r="G4365" t="s">
        <v>120</v>
      </c>
      <c r="H4365" t="s">
        <v>51</v>
      </c>
      <c r="I4365">
        <v>4.8</v>
      </c>
      <c r="J4365" t="s">
        <v>25</v>
      </c>
      <c r="K4365" s="1">
        <v>45387</v>
      </c>
      <c r="L4365"/>
      <c r="M4365">
        <v>1.56</v>
      </c>
      <c r="N4365">
        <v>46775</v>
      </c>
      <c r="O4365">
        <v>4</v>
      </c>
      <c r="P4365" t="s">
        <v>26</v>
      </c>
      <c r="Q4365">
        <v>1</v>
      </c>
      <c r="R4365">
        <v>7</v>
      </c>
      <c r="S4365" t="s">
        <v>1165</v>
      </c>
      <c r="T4365" t="s">
        <v>26</v>
      </c>
    </row>
    <row r="4366" spans="1:20" x14ac:dyDescent="0.3">
      <c r="A4366" t="s">
        <v>4480</v>
      </c>
      <c r="B4366" t="s">
        <v>29</v>
      </c>
      <c r="C4366">
        <v>24</v>
      </c>
      <c r="D4366" t="s">
        <v>20</v>
      </c>
      <c r="E4366" t="s">
        <v>31</v>
      </c>
      <c r="F4366" t="s">
        <v>67</v>
      </c>
      <c r="G4366" t="s">
        <v>90</v>
      </c>
      <c r="H4366" t="s">
        <v>24</v>
      </c>
      <c r="I4366">
        <v>1.1000000000000001</v>
      </c>
      <c r="J4366" t="s">
        <v>25</v>
      </c>
      <c r="K4366" s="1">
        <v>41022</v>
      </c>
      <c r="L4366"/>
      <c r="M4366">
        <v>13.51</v>
      </c>
      <c r="N4366">
        <v>37433</v>
      </c>
      <c r="O4366">
        <v>2</v>
      </c>
      <c r="P4366" t="s">
        <v>26</v>
      </c>
      <c r="Q4366">
        <v>6</v>
      </c>
      <c r="R4366">
        <v>9</v>
      </c>
      <c r="S4366" t="s">
        <v>754</v>
      </c>
      <c r="T4366" t="s">
        <v>26</v>
      </c>
    </row>
    <row r="4367" spans="1:20" x14ac:dyDescent="0.3">
      <c r="A4367" t="s">
        <v>4481</v>
      </c>
      <c r="B4367" t="s">
        <v>29</v>
      </c>
      <c r="C4367">
        <v>34</v>
      </c>
      <c r="D4367" t="s">
        <v>20</v>
      </c>
      <c r="E4367" t="s">
        <v>44</v>
      </c>
      <c r="F4367" t="s">
        <v>82</v>
      </c>
      <c r="G4367" t="s">
        <v>83</v>
      </c>
      <c r="H4367" t="s">
        <v>24</v>
      </c>
      <c r="I4367">
        <v>7</v>
      </c>
      <c r="J4367" t="s">
        <v>25</v>
      </c>
      <c r="K4367" s="1">
        <v>42930</v>
      </c>
      <c r="L4367" s="1">
        <v>45103</v>
      </c>
      <c r="M4367">
        <v>5.95</v>
      </c>
      <c r="N4367">
        <v>42539</v>
      </c>
      <c r="O4367">
        <v>2</v>
      </c>
      <c r="P4367" t="s">
        <v>26</v>
      </c>
      <c r="Q4367">
        <v>4</v>
      </c>
      <c r="R4367">
        <v>2</v>
      </c>
      <c r="S4367" t="s">
        <v>1239</v>
      </c>
      <c r="T4367" t="s">
        <v>65</v>
      </c>
    </row>
    <row r="4368" spans="1:20" x14ac:dyDescent="0.3">
      <c r="A4368" t="s">
        <v>4482</v>
      </c>
      <c r="B4368" t="s">
        <v>29</v>
      </c>
      <c r="C4368">
        <v>31</v>
      </c>
      <c r="D4368" t="s">
        <v>20</v>
      </c>
      <c r="E4368" t="s">
        <v>39</v>
      </c>
      <c r="F4368" t="s">
        <v>22</v>
      </c>
      <c r="G4368" t="s">
        <v>74</v>
      </c>
      <c r="H4368" t="s">
        <v>24</v>
      </c>
      <c r="I4368">
        <v>11</v>
      </c>
      <c r="J4368" t="s">
        <v>25</v>
      </c>
      <c r="K4368" s="1">
        <v>42717</v>
      </c>
      <c r="L4368"/>
      <c r="M4368">
        <v>8.8699999999999992</v>
      </c>
      <c r="N4368">
        <v>53883</v>
      </c>
      <c r="O4368">
        <v>2</v>
      </c>
      <c r="P4368" t="s">
        <v>65</v>
      </c>
      <c r="Q4368">
        <v>0</v>
      </c>
      <c r="R4368">
        <v>3</v>
      </c>
      <c r="S4368" t="s">
        <v>182</v>
      </c>
      <c r="T4368" t="s">
        <v>26</v>
      </c>
    </row>
    <row r="4369" spans="1:20" x14ac:dyDescent="0.3">
      <c r="A4369" t="s">
        <v>4483</v>
      </c>
      <c r="B4369" t="s">
        <v>29</v>
      </c>
      <c r="C4369">
        <v>32</v>
      </c>
      <c r="D4369" t="s">
        <v>20</v>
      </c>
      <c r="E4369" t="s">
        <v>58</v>
      </c>
      <c r="F4369" t="s">
        <v>45</v>
      </c>
      <c r="G4369" t="s">
        <v>164</v>
      </c>
      <c r="H4369" t="s">
        <v>47</v>
      </c>
      <c r="I4369">
        <v>4.3</v>
      </c>
      <c r="J4369" t="s">
        <v>25</v>
      </c>
      <c r="K4369" s="1">
        <v>45619</v>
      </c>
      <c r="L4369"/>
      <c r="M4369">
        <v>0.93</v>
      </c>
      <c r="N4369">
        <v>49165</v>
      </c>
      <c r="O4369">
        <v>3</v>
      </c>
      <c r="P4369" t="s">
        <v>26</v>
      </c>
      <c r="Q4369">
        <v>3</v>
      </c>
      <c r="R4369">
        <v>10</v>
      </c>
      <c r="S4369" t="s">
        <v>280</v>
      </c>
      <c r="T4369" t="s">
        <v>26</v>
      </c>
    </row>
    <row r="4370" spans="1:20" x14ac:dyDescent="0.3">
      <c r="A4370" t="s">
        <v>4484</v>
      </c>
      <c r="B4370" t="s">
        <v>29</v>
      </c>
      <c r="C4370">
        <v>31</v>
      </c>
      <c r="D4370" t="s">
        <v>30</v>
      </c>
      <c r="E4370" t="s">
        <v>58</v>
      </c>
      <c r="F4370" t="s">
        <v>92</v>
      </c>
      <c r="G4370" t="s">
        <v>93</v>
      </c>
      <c r="H4370" t="s">
        <v>84</v>
      </c>
      <c r="I4370">
        <v>5.4</v>
      </c>
      <c r="J4370" t="s">
        <v>85</v>
      </c>
      <c r="K4370" s="1">
        <v>42346</v>
      </c>
      <c r="L4370"/>
      <c r="M4370">
        <v>9.89</v>
      </c>
      <c r="N4370">
        <v>39100</v>
      </c>
      <c r="O4370">
        <v>4</v>
      </c>
      <c r="P4370" t="s">
        <v>26</v>
      </c>
      <c r="Q4370">
        <v>0</v>
      </c>
      <c r="R4370">
        <v>4</v>
      </c>
      <c r="S4370" t="s">
        <v>436</v>
      </c>
      <c r="T4370" t="s">
        <v>26</v>
      </c>
    </row>
    <row r="4371" spans="1:20" x14ac:dyDescent="0.3">
      <c r="A4371" t="s">
        <v>4485</v>
      </c>
      <c r="B4371" t="s">
        <v>29</v>
      </c>
      <c r="C4371">
        <v>32</v>
      </c>
      <c r="D4371" t="s">
        <v>30</v>
      </c>
      <c r="E4371" t="s">
        <v>21</v>
      </c>
      <c r="F4371" t="s">
        <v>82</v>
      </c>
      <c r="G4371" t="s">
        <v>284</v>
      </c>
      <c r="H4371" t="s">
        <v>24</v>
      </c>
      <c r="I4371">
        <v>5.7</v>
      </c>
      <c r="J4371" t="s">
        <v>25</v>
      </c>
      <c r="K4371" s="1">
        <v>42070</v>
      </c>
      <c r="L4371"/>
      <c r="M4371">
        <v>10.64</v>
      </c>
      <c r="N4371">
        <v>39583</v>
      </c>
      <c r="O4371">
        <v>2</v>
      </c>
      <c r="P4371" t="s">
        <v>26</v>
      </c>
      <c r="Q4371">
        <v>2</v>
      </c>
      <c r="R4371">
        <v>10</v>
      </c>
      <c r="S4371" t="s">
        <v>86</v>
      </c>
      <c r="T4371" t="s">
        <v>26</v>
      </c>
    </row>
    <row r="4372" spans="1:20" x14ac:dyDescent="0.3">
      <c r="A4372" t="s">
        <v>4486</v>
      </c>
      <c r="B4372" t="s">
        <v>29</v>
      </c>
      <c r="C4372">
        <v>28</v>
      </c>
      <c r="D4372" t="s">
        <v>20</v>
      </c>
      <c r="E4372" t="s">
        <v>44</v>
      </c>
      <c r="F4372" t="s">
        <v>92</v>
      </c>
      <c r="G4372" t="s">
        <v>246</v>
      </c>
      <c r="H4372" t="s">
        <v>24</v>
      </c>
      <c r="I4372">
        <v>4.2</v>
      </c>
      <c r="J4372" t="s">
        <v>25</v>
      </c>
      <c r="K4372" s="1">
        <v>44603</v>
      </c>
      <c r="L4372"/>
      <c r="M4372">
        <v>3.71</v>
      </c>
      <c r="N4372">
        <v>39966</v>
      </c>
      <c r="O4372">
        <v>3</v>
      </c>
      <c r="P4372" t="s">
        <v>26</v>
      </c>
      <c r="Q4372">
        <v>0</v>
      </c>
      <c r="R4372">
        <v>7</v>
      </c>
      <c r="S4372" t="s">
        <v>871</v>
      </c>
      <c r="T4372" t="s">
        <v>26</v>
      </c>
    </row>
    <row r="4373" spans="1:20" x14ac:dyDescent="0.3">
      <c r="A4373" t="s">
        <v>4487</v>
      </c>
      <c r="B4373" t="s">
        <v>29</v>
      </c>
      <c r="C4373">
        <v>45</v>
      </c>
      <c r="D4373" t="s">
        <v>20</v>
      </c>
      <c r="E4373" t="s">
        <v>31</v>
      </c>
      <c r="F4373" t="s">
        <v>67</v>
      </c>
      <c r="G4373" t="s">
        <v>176</v>
      </c>
      <c r="H4373" t="s">
        <v>24</v>
      </c>
      <c r="I4373">
        <v>11.4</v>
      </c>
      <c r="J4373" t="s">
        <v>85</v>
      </c>
      <c r="K4373" s="1">
        <v>39933</v>
      </c>
      <c r="L4373"/>
      <c r="M4373">
        <v>16.5</v>
      </c>
      <c r="N4373">
        <v>56788</v>
      </c>
      <c r="O4373">
        <v>3</v>
      </c>
      <c r="P4373" t="s">
        <v>26</v>
      </c>
      <c r="Q4373">
        <v>3</v>
      </c>
      <c r="R4373">
        <v>8</v>
      </c>
      <c r="S4373" t="s">
        <v>1431</v>
      </c>
      <c r="T4373" t="s">
        <v>26</v>
      </c>
    </row>
    <row r="4374" spans="1:20" x14ac:dyDescent="0.3">
      <c r="A4374" t="s">
        <v>4488</v>
      </c>
      <c r="B4374" t="s">
        <v>19</v>
      </c>
      <c r="C4374">
        <v>23</v>
      </c>
      <c r="D4374" t="s">
        <v>30</v>
      </c>
      <c r="E4374" t="s">
        <v>21</v>
      </c>
      <c r="F4374" t="s">
        <v>45</v>
      </c>
      <c r="G4374" t="s">
        <v>46</v>
      </c>
      <c r="H4374" t="s">
        <v>51</v>
      </c>
      <c r="I4374">
        <v>2.2000000000000002</v>
      </c>
      <c r="J4374" t="s">
        <v>25</v>
      </c>
      <c r="K4374" s="1">
        <v>44945</v>
      </c>
      <c r="L4374"/>
      <c r="M4374">
        <v>2.77</v>
      </c>
      <c r="N4374">
        <v>41683</v>
      </c>
      <c r="O4374">
        <v>4</v>
      </c>
      <c r="P4374" t="s">
        <v>65</v>
      </c>
      <c r="Q4374">
        <v>0</v>
      </c>
      <c r="R4374">
        <v>7</v>
      </c>
      <c r="S4374" t="s">
        <v>357</v>
      </c>
      <c r="T4374" t="s">
        <v>26</v>
      </c>
    </row>
    <row r="4375" spans="1:20" x14ac:dyDescent="0.3">
      <c r="A4375" t="s">
        <v>4489</v>
      </c>
      <c r="B4375" t="s">
        <v>19</v>
      </c>
      <c r="C4375">
        <v>34</v>
      </c>
      <c r="D4375" t="s">
        <v>20</v>
      </c>
      <c r="E4375" t="s">
        <v>39</v>
      </c>
      <c r="F4375" t="s">
        <v>22</v>
      </c>
      <c r="G4375" t="s">
        <v>74</v>
      </c>
      <c r="H4375" t="s">
        <v>51</v>
      </c>
      <c r="I4375">
        <v>8.8000000000000007</v>
      </c>
      <c r="J4375" t="s">
        <v>25</v>
      </c>
      <c r="K4375" s="1">
        <v>40179</v>
      </c>
      <c r="L4375"/>
      <c r="M4375">
        <v>15.82</v>
      </c>
      <c r="N4375">
        <v>48515</v>
      </c>
      <c r="O4375">
        <v>3</v>
      </c>
      <c r="P4375" t="s">
        <v>26</v>
      </c>
      <c r="Q4375">
        <v>3</v>
      </c>
      <c r="R4375">
        <v>6</v>
      </c>
      <c r="S4375" t="s">
        <v>2493</v>
      </c>
      <c r="T4375" t="s">
        <v>26</v>
      </c>
    </row>
    <row r="4376" spans="1:20" x14ac:dyDescent="0.3">
      <c r="A4376" t="s">
        <v>4490</v>
      </c>
      <c r="B4376" t="s">
        <v>29</v>
      </c>
      <c r="C4376">
        <v>31</v>
      </c>
      <c r="D4376" t="s">
        <v>30</v>
      </c>
      <c r="E4376" t="s">
        <v>39</v>
      </c>
      <c r="F4376" t="s">
        <v>40</v>
      </c>
      <c r="G4376" t="s">
        <v>50</v>
      </c>
      <c r="H4376" t="s">
        <v>51</v>
      </c>
      <c r="I4376">
        <v>6.6</v>
      </c>
      <c r="J4376" t="s">
        <v>25</v>
      </c>
      <c r="K4376" s="1">
        <v>42002</v>
      </c>
      <c r="L4376"/>
      <c r="M4376">
        <v>10.83</v>
      </c>
      <c r="N4376">
        <v>44547</v>
      </c>
      <c r="O4376">
        <v>3</v>
      </c>
      <c r="P4376" t="s">
        <v>65</v>
      </c>
      <c r="Q4376">
        <v>4</v>
      </c>
      <c r="R4376">
        <v>7</v>
      </c>
      <c r="S4376" t="s">
        <v>438</v>
      </c>
      <c r="T4376" t="s">
        <v>26</v>
      </c>
    </row>
    <row r="4377" spans="1:20" x14ac:dyDescent="0.3">
      <c r="A4377" t="s">
        <v>4491</v>
      </c>
      <c r="B4377" t="s">
        <v>29</v>
      </c>
      <c r="C4377">
        <v>40</v>
      </c>
      <c r="D4377" t="s">
        <v>30</v>
      </c>
      <c r="E4377" t="s">
        <v>36</v>
      </c>
      <c r="F4377" t="s">
        <v>92</v>
      </c>
      <c r="G4377" t="s">
        <v>246</v>
      </c>
      <c r="H4377" t="s">
        <v>47</v>
      </c>
      <c r="I4377">
        <v>13.5</v>
      </c>
      <c r="J4377" t="s">
        <v>25</v>
      </c>
      <c r="K4377" s="1">
        <v>42775</v>
      </c>
      <c r="L4377"/>
      <c r="M4377">
        <v>8.7100000000000009</v>
      </c>
      <c r="N4377">
        <v>64164</v>
      </c>
      <c r="O4377">
        <v>3</v>
      </c>
      <c r="P4377" t="s">
        <v>26</v>
      </c>
      <c r="Q4377">
        <v>2</v>
      </c>
      <c r="R4377">
        <v>9</v>
      </c>
      <c r="S4377" t="s">
        <v>723</v>
      </c>
      <c r="T4377" t="s">
        <v>26</v>
      </c>
    </row>
    <row r="4378" spans="1:20" x14ac:dyDescent="0.3">
      <c r="A4378" t="s">
        <v>4492</v>
      </c>
      <c r="B4378" t="s">
        <v>29</v>
      </c>
      <c r="C4378">
        <v>42</v>
      </c>
      <c r="D4378" t="s">
        <v>30</v>
      </c>
      <c r="E4378" t="s">
        <v>53</v>
      </c>
      <c r="F4378" t="s">
        <v>82</v>
      </c>
      <c r="G4378" t="s">
        <v>83</v>
      </c>
      <c r="H4378" t="s">
        <v>24</v>
      </c>
      <c r="I4378">
        <v>9</v>
      </c>
      <c r="J4378" t="s">
        <v>25</v>
      </c>
      <c r="K4378" s="1">
        <v>45502</v>
      </c>
      <c r="L4378" s="1">
        <v>45918</v>
      </c>
      <c r="M4378">
        <v>1.1399999999999999</v>
      </c>
      <c r="N4378">
        <v>49164</v>
      </c>
      <c r="O4378">
        <v>3</v>
      </c>
      <c r="P4378" t="s">
        <v>26</v>
      </c>
      <c r="Q4378">
        <v>3</v>
      </c>
      <c r="R4378">
        <v>8</v>
      </c>
      <c r="S4378" t="s">
        <v>744</v>
      </c>
      <c r="T4378" t="s">
        <v>65</v>
      </c>
    </row>
    <row r="4379" spans="1:20" x14ac:dyDescent="0.3">
      <c r="A4379" t="s">
        <v>125</v>
      </c>
      <c r="B4379" t="s">
        <v>29</v>
      </c>
      <c r="C4379">
        <v>24</v>
      </c>
      <c r="D4379" t="s">
        <v>30</v>
      </c>
      <c r="E4379" t="s">
        <v>53</v>
      </c>
      <c r="F4379" t="s">
        <v>82</v>
      </c>
      <c r="G4379" t="s">
        <v>83</v>
      </c>
      <c r="H4379" t="s">
        <v>51</v>
      </c>
      <c r="I4379">
        <v>3.3</v>
      </c>
      <c r="J4379" t="s">
        <v>25</v>
      </c>
      <c r="K4379" s="1">
        <v>40797</v>
      </c>
      <c r="L4379"/>
      <c r="M4379">
        <v>14.13</v>
      </c>
      <c r="N4379">
        <v>35897</v>
      </c>
      <c r="O4379">
        <v>2</v>
      </c>
      <c r="P4379" t="s">
        <v>26</v>
      </c>
      <c r="Q4379">
        <v>4</v>
      </c>
      <c r="R4379">
        <v>8</v>
      </c>
      <c r="T4379" t="s">
        <v>26</v>
      </c>
    </row>
    <row r="4380" spans="1:20" x14ac:dyDescent="0.3">
      <c r="A4380" t="s">
        <v>4493</v>
      </c>
      <c r="B4380" t="s">
        <v>29</v>
      </c>
      <c r="C4380">
        <v>30</v>
      </c>
      <c r="D4380" t="s">
        <v>30</v>
      </c>
      <c r="E4380" t="s">
        <v>58</v>
      </c>
      <c r="F4380" t="s">
        <v>54</v>
      </c>
      <c r="G4380" t="s">
        <v>55</v>
      </c>
      <c r="H4380" t="s">
        <v>24</v>
      </c>
      <c r="I4380">
        <v>6.2</v>
      </c>
      <c r="J4380" t="s">
        <v>25</v>
      </c>
      <c r="K4380" s="1">
        <v>41378</v>
      </c>
      <c r="L4380"/>
      <c r="M4380">
        <v>12.54</v>
      </c>
      <c r="N4380">
        <v>49689</v>
      </c>
      <c r="O4380">
        <v>2</v>
      </c>
      <c r="P4380" t="s">
        <v>26</v>
      </c>
      <c r="Q4380">
        <v>3</v>
      </c>
      <c r="R4380">
        <v>9</v>
      </c>
      <c r="S4380" t="s">
        <v>252</v>
      </c>
      <c r="T4380" t="s">
        <v>26</v>
      </c>
    </row>
    <row r="4381" spans="1:20" x14ac:dyDescent="0.3">
      <c r="A4381" t="s">
        <v>4494</v>
      </c>
      <c r="B4381" t="s">
        <v>19</v>
      </c>
      <c r="C4381">
        <v>22</v>
      </c>
      <c r="D4381" t="s">
        <v>30</v>
      </c>
      <c r="E4381" t="s">
        <v>36</v>
      </c>
      <c r="F4381" t="s">
        <v>92</v>
      </c>
      <c r="G4381" t="s">
        <v>120</v>
      </c>
      <c r="H4381" t="s">
        <v>51</v>
      </c>
      <c r="I4381">
        <v>2</v>
      </c>
      <c r="J4381" t="s">
        <v>25</v>
      </c>
      <c r="K4381" s="1">
        <v>45865</v>
      </c>
      <c r="L4381"/>
      <c r="M4381">
        <v>0.25</v>
      </c>
      <c r="N4381">
        <v>36696</v>
      </c>
      <c r="O4381">
        <v>4</v>
      </c>
      <c r="P4381" t="s">
        <v>26</v>
      </c>
      <c r="Q4381">
        <v>1</v>
      </c>
      <c r="R4381">
        <v>9</v>
      </c>
      <c r="S4381" t="s">
        <v>818</v>
      </c>
      <c r="T4381" t="s">
        <v>26</v>
      </c>
    </row>
    <row r="4382" spans="1:20" x14ac:dyDescent="0.3">
      <c r="A4382" t="s">
        <v>4495</v>
      </c>
      <c r="B4382" t="s">
        <v>19</v>
      </c>
      <c r="C4382">
        <v>32</v>
      </c>
      <c r="D4382" t="s">
        <v>20</v>
      </c>
      <c r="E4382" t="s">
        <v>31</v>
      </c>
      <c r="F4382" t="s">
        <v>32</v>
      </c>
      <c r="G4382" t="s">
        <v>171</v>
      </c>
      <c r="H4382" t="s">
        <v>51</v>
      </c>
      <c r="I4382">
        <v>5.5</v>
      </c>
      <c r="J4382" t="s">
        <v>25</v>
      </c>
      <c r="K4382" s="1">
        <v>41182</v>
      </c>
      <c r="L4382"/>
      <c r="M4382">
        <v>13.08</v>
      </c>
      <c r="N4382">
        <v>43645</v>
      </c>
      <c r="O4382">
        <v>3</v>
      </c>
      <c r="P4382" t="s">
        <v>26</v>
      </c>
      <c r="Q4382">
        <v>4</v>
      </c>
      <c r="R4382">
        <v>6</v>
      </c>
      <c r="S4382" t="s">
        <v>1247</v>
      </c>
      <c r="T4382" t="s">
        <v>26</v>
      </c>
    </row>
    <row r="4383" spans="1:20" x14ac:dyDescent="0.3">
      <c r="A4383" t="s">
        <v>4496</v>
      </c>
      <c r="B4383" t="s">
        <v>19</v>
      </c>
      <c r="C4383">
        <v>37</v>
      </c>
      <c r="D4383" t="s">
        <v>30</v>
      </c>
      <c r="E4383" t="s">
        <v>63</v>
      </c>
      <c r="F4383" t="s">
        <v>82</v>
      </c>
      <c r="G4383" t="s">
        <v>284</v>
      </c>
      <c r="H4383" t="s">
        <v>51</v>
      </c>
      <c r="I4383">
        <v>16.899999999999999</v>
      </c>
      <c r="J4383" t="s">
        <v>25</v>
      </c>
      <c r="K4383" s="1">
        <v>42038</v>
      </c>
      <c r="L4383"/>
      <c r="M4383">
        <v>10.73</v>
      </c>
      <c r="N4383">
        <v>67422</v>
      </c>
      <c r="O4383">
        <v>4</v>
      </c>
      <c r="P4383" t="s">
        <v>26</v>
      </c>
      <c r="Q4383">
        <v>1</v>
      </c>
      <c r="R4383">
        <v>4</v>
      </c>
      <c r="S4383" t="s">
        <v>1463</v>
      </c>
      <c r="T4383" t="s">
        <v>26</v>
      </c>
    </row>
    <row r="4384" spans="1:20" x14ac:dyDescent="0.3">
      <c r="A4384" t="s">
        <v>4497</v>
      </c>
      <c r="B4384" t="s">
        <v>29</v>
      </c>
      <c r="C4384">
        <v>42</v>
      </c>
      <c r="D4384" t="s">
        <v>30</v>
      </c>
      <c r="E4384" t="s">
        <v>58</v>
      </c>
      <c r="F4384" t="s">
        <v>22</v>
      </c>
      <c r="G4384" t="s">
        <v>74</v>
      </c>
      <c r="H4384" t="s">
        <v>24</v>
      </c>
      <c r="I4384">
        <v>8.6</v>
      </c>
      <c r="J4384" t="s">
        <v>25</v>
      </c>
      <c r="K4384" s="1">
        <v>43116</v>
      </c>
      <c r="L4384"/>
      <c r="M4384">
        <v>7.78</v>
      </c>
      <c r="N4384">
        <v>55825</v>
      </c>
      <c r="O4384">
        <v>3</v>
      </c>
      <c r="P4384" t="s">
        <v>26</v>
      </c>
      <c r="Q4384">
        <v>3</v>
      </c>
      <c r="R4384">
        <v>8</v>
      </c>
      <c r="S4384" t="s">
        <v>625</v>
      </c>
      <c r="T4384" t="s">
        <v>26</v>
      </c>
    </row>
    <row r="4385" spans="1:20" x14ac:dyDescent="0.3">
      <c r="A4385" t="s">
        <v>4498</v>
      </c>
      <c r="B4385" t="s">
        <v>29</v>
      </c>
      <c r="C4385">
        <v>37</v>
      </c>
      <c r="D4385" t="s">
        <v>20</v>
      </c>
      <c r="E4385" t="s">
        <v>21</v>
      </c>
      <c r="F4385" t="s">
        <v>40</v>
      </c>
      <c r="G4385" t="s">
        <v>96</v>
      </c>
      <c r="H4385" t="s">
        <v>84</v>
      </c>
      <c r="I4385">
        <v>8.1999999999999993</v>
      </c>
      <c r="J4385" t="s">
        <v>25</v>
      </c>
      <c r="K4385" s="1">
        <v>43816</v>
      </c>
      <c r="L4385"/>
      <c r="M4385">
        <v>5.86</v>
      </c>
      <c r="N4385">
        <v>47738</v>
      </c>
      <c r="O4385">
        <v>4</v>
      </c>
      <c r="P4385" t="s">
        <v>26</v>
      </c>
      <c r="Q4385">
        <v>3</v>
      </c>
      <c r="R4385">
        <v>1</v>
      </c>
      <c r="S4385" t="s">
        <v>477</v>
      </c>
      <c r="T4385" t="s">
        <v>26</v>
      </c>
    </row>
    <row r="4386" spans="1:20" x14ac:dyDescent="0.3">
      <c r="A4386" t="s">
        <v>4499</v>
      </c>
      <c r="B4386" t="s">
        <v>19</v>
      </c>
      <c r="C4386">
        <v>37</v>
      </c>
      <c r="D4386" t="s">
        <v>30</v>
      </c>
      <c r="E4386" t="s">
        <v>44</v>
      </c>
      <c r="F4386" t="s">
        <v>22</v>
      </c>
      <c r="G4386" t="s">
        <v>23</v>
      </c>
      <c r="H4386" t="s">
        <v>24</v>
      </c>
      <c r="I4386">
        <v>5</v>
      </c>
      <c r="J4386" t="s">
        <v>25</v>
      </c>
      <c r="K4386" s="1">
        <v>40927</v>
      </c>
      <c r="L4386"/>
      <c r="M4386">
        <v>13.77</v>
      </c>
      <c r="N4386">
        <v>42920</v>
      </c>
      <c r="O4386">
        <v>3</v>
      </c>
      <c r="P4386" t="s">
        <v>26</v>
      </c>
      <c r="Q4386">
        <v>2</v>
      </c>
      <c r="R4386">
        <v>5</v>
      </c>
      <c r="S4386" t="s">
        <v>1575</v>
      </c>
      <c r="T4386" t="s">
        <v>26</v>
      </c>
    </row>
    <row r="4387" spans="1:20" x14ac:dyDescent="0.3">
      <c r="A4387" t="s">
        <v>434</v>
      </c>
      <c r="B4387" t="s">
        <v>29</v>
      </c>
      <c r="C4387">
        <v>29</v>
      </c>
      <c r="D4387" t="s">
        <v>30</v>
      </c>
      <c r="E4387" t="s">
        <v>63</v>
      </c>
      <c r="F4387" t="s">
        <v>22</v>
      </c>
      <c r="G4387" t="s">
        <v>74</v>
      </c>
      <c r="H4387" t="s">
        <v>24</v>
      </c>
      <c r="I4387">
        <v>3.1</v>
      </c>
      <c r="J4387" t="s">
        <v>25</v>
      </c>
      <c r="K4387" s="1">
        <v>43045</v>
      </c>
      <c r="L4387"/>
      <c r="M4387">
        <v>7.98</v>
      </c>
      <c r="N4387">
        <v>39067</v>
      </c>
      <c r="O4387">
        <v>3</v>
      </c>
      <c r="P4387" t="s">
        <v>26</v>
      </c>
      <c r="Q4387">
        <v>0</v>
      </c>
      <c r="R4387">
        <v>7</v>
      </c>
      <c r="T4387" t="s">
        <v>26</v>
      </c>
    </row>
    <row r="4388" spans="1:20" x14ac:dyDescent="0.3">
      <c r="A4388" t="s">
        <v>4500</v>
      </c>
      <c r="B4388" t="s">
        <v>29</v>
      </c>
      <c r="C4388">
        <v>39</v>
      </c>
      <c r="D4388" t="s">
        <v>30</v>
      </c>
      <c r="E4388" t="s">
        <v>36</v>
      </c>
      <c r="F4388" t="s">
        <v>40</v>
      </c>
      <c r="G4388" t="s">
        <v>96</v>
      </c>
      <c r="H4388" t="s">
        <v>24</v>
      </c>
      <c r="I4388">
        <v>16.2</v>
      </c>
      <c r="J4388" t="s">
        <v>25</v>
      </c>
      <c r="K4388" s="1">
        <v>43154</v>
      </c>
      <c r="L4388" s="1">
        <v>44830</v>
      </c>
      <c r="M4388">
        <v>4.59</v>
      </c>
      <c r="N4388">
        <v>66133</v>
      </c>
      <c r="O4388">
        <v>5</v>
      </c>
      <c r="P4388" t="s">
        <v>26</v>
      </c>
      <c r="Q4388">
        <v>2</v>
      </c>
      <c r="R4388">
        <v>6</v>
      </c>
      <c r="S4388" t="s">
        <v>1519</v>
      </c>
      <c r="T4388" t="s">
        <v>65</v>
      </c>
    </row>
    <row r="4389" spans="1:20" x14ac:dyDescent="0.3">
      <c r="A4389" t="s">
        <v>4501</v>
      </c>
      <c r="B4389" t="s">
        <v>19</v>
      </c>
      <c r="C4389">
        <v>21</v>
      </c>
      <c r="D4389" t="s">
        <v>20</v>
      </c>
      <c r="E4389" t="s">
        <v>58</v>
      </c>
      <c r="F4389" t="s">
        <v>67</v>
      </c>
      <c r="G4389" t="s">
        <v>68</v>
      </c>
      <c r="H4389" t="s">
        <v>47</v>
      </c>
      <c r="I4389">
        <v>0</v>
      </c>
      <c r="J4389" t="s">
        <v>25</v>
      </c>
      <c r="K4389" s="1">
        <v>41979</v>
      </c>
      <c r="L4389"/>
      <c r="M4389">
        <v>10.89</v>
      </c>
      <c r="N4389">
        <v>29067</v>
      </c>
      <c r="O4389">
        <v>3</v>
      </c>
      <c r="P4389" t="s">
        <v>26</v>
      </c>
      <c r="Q4389">
        <v>1</v>
      </c>
      <c r="R4389">
        <v>3</v>
      </c>
      <c r="S4389" t="s">
        <v>202</v>
      </c>
      <c r="T4389" t="s">
        <v>26</v>
      </c>
    </row>
    <row r="4390" spans="1:20" x14ac:dyDescent="0.3">
      <c r="A4390" t="s">
        <v>4502</v>
      </c>
      <c r="B4390" t="s">
        <v>29</v>
      </c>
      <c r="C4390">
        <v>26</v>
      </c>
      <c r="D4390" t="s">
        <v>30</v>
      </c>
      <c r="E4390" t="s">
        <v>58</v>
      </c>
      <c r="F4390" t="s">
        <v>45</v>
      </c>
      <c r="G4390" t="s">
        <v>164</v>
      </c>
      <c r="H4390" t="s">
        <v>24</v>
      </c>
      <c r="I4390">
        <v>4.2</v>
      </c>
      <c r="J4390" t="s">
        <v>25</v>
      </c>
      <c r="K4390" s="1">
        <v>44789</v>
      </c>
      <c r="L4390"/>
      <c r="M4390">
        <v>3.2</v>
      </c>
      <c r="N4390">
        <v>46711</v>
      </c>
      <c r="O4390">
        <v>1</v>
      </c>
      <c r="P4390" t="s">
        <v>26</v>
      </c>
      <c r="Q4390">
        <v>1</v>
      </c>
      <c r="R4390">
        <v>5</v>
      </c>
      <c r="S4390" t="s">
        <v>213</v>
      </c>
      <c r="T4390" t="s">
        <v>26</v>
      </c>
    </row>
    <row r="4391" spans="1:20" x14ac:dyDescent="0.3">
      <c r="A4391" t="s">
        <v>4503</v>
      </c>
      <c r="B4391" t="s">
        <v>19</v>
      </c>
      <c r="C4391">
        <v>42</v>
      </c>
      <c r="D4391" t="s">
        <v>30</v>
      </c>
      <c r="E4391" t="s">
        <v>63</v>
      </c>
      <c r="F4391" t="s">
        <v>40</v>
      </c>
      <c r="G4391" t="s">
        <v>96</v>
      </c>
      <c r="H4391" t="s">
        <v>51</v>
      </c>
      <c r="I4391">
        <v>13.1</v>
      </c>
      <c r="J4391" t="s">
        <v>25</v>
      </c>
      <c r="K4391" s="1">
        <v>42582</v>
      </c>
      <c r="L4391"/>
      <c r="M4391">
        <v>9.24</v>
      </c>
      <c r="N4391">
        <v>57654</v>
      </c>
      <c r="O4391">
        <v>4</v>
      </c>
      <c r="P4391" t="s">
        <v>26</v>
      </c>
      <c r="Q4391">
        <v>2</v>
      </c>
      <c r="R4391">
        <v>11</v>
      </c>
      <c r="S4391" t="s">
        <v>1309</v>
      </c>
      <c r="T4391" t="s">
        <v>26</v>
      </c>
    </row>
    <row r="4392" spans="1:20" x14ac:dyDescent="0.3">
      <c r="A4392" t="s">
        <v>4504</v>
      </c>
      <c r="B4392" t="s">
        <v>19</v>
      </c>
      <c r="C4392">
        <v>30</v>
      </c>
      <c r="D4392" t="s">
        <v>30</v>
      </c>
      <c r="E4392" t="s">
        <v>63</v>
      </c>
      <c r="F4392" t="s">
        <v>22</v>
      </c>
      <c r="G4392" t="s">
        <v>74</v>
      </c>
      <c r="H4392" t="s">
        <v>51</v>
      </c>
      <c r="I4392">
        <v>6.7</v>
      </c>
      <c r="J4392" t="s">
        <v>25</v>
      </c>
      <c r="K4392" s="1">
        <v>41598</v>
      </c>
      <c r="L4392" s="1">
        <v>42516</v>
      </c>
      <c r="M4392">
        <v>2.5099999999999998</v>
      </c>
      <c r="N4392">
        <v>45463</v>
      </c>
      <c r="O4392">
        <v>4</v>
      </c>
      <c r="P4392" t="s">
        <v>26</v>
      </c>
      <c r="Q4392">
        <v>3</v>
      </c>
      <c r="R4392">
        <v>15</v>
      </c>
      <c r="S4392" t="s">
        <v>302</v>
      </c>
      <c r="T4392" t="s">
        <v>65</v>
      </c>
    </row>
    <row r="4393" spans="1:20" x14ac:dyDescent="0.3">
      <c r="A4393" t="s">
        <v>4505</v>
      </c>
      <c r="B4393" t="s">
        <v>29</v>
      </c>
      <c r="C4393">
        <v>35</v>
      </c>
      <c r="D4393" t="s">
        <v>30</v>
      </c>
      <c r="E4393" t="s">
        <v>36</v>
      </c>
      <c r="F4393" t="s">
        <v>92</v>
      </c>
      <c r="G4393" t="s">
        <v>120</v>
      </c>
      <c r="H4393" t="s">
        <v>24</v>
      </c>
      <c r="I4393">
        <v>10.5</v>
      </c>
      <c r="J4393" t="s">
        <v>25</v>
      </c>
      <c r="K4393" s="1">
        <v>45498</v>
      </c>
      <c r="L4393"/>
      <c r="M4393">
        <v>1.26</v>
      </c>
      <c r="N4393">
        <v>54126</v>
      </c>
      <c r="O4393">
        <v>4</v>
      </c>
      <c r="P4393" t="s">
        <v>26</v>
      </c>
      <c r="Q4393">
        <v>1</v>
      </c>
      <c r="R4393">
        <v>3</v>
      </c>
      <c r="S4393" t="s">
        <v>686</v>
      </c>
      <c r="T4393" t="s">
        <v>26</v>
      </c>
    </row>
    <row r="4394" spans="1:20" x14ac:dyDescent="0.3">
      <c r="A4394" t="s">
        <v>4506</v>
      </c>
      <c r="B4394" t="s">
        <v>19</v>
      </c>
      <c r="C4394">
        <v>38</v>
      </c>
      <c r="D4394" t="s">
        <v>20</v>
      </c>
      <c r="E4394" t="s">
        <v>21</v>
      </c>
      <c r="F4394" t="s">
        <v>54</v>
      </c>
      <c r="G4394" t="s">
        <v>77</v>
      </c>
      <c r="H4394" t="s">
        <v>24</v>
      </c>
      <c r="I4394">
        <v>9.5</v>
      </c>
      <c r="J4394" t="s">
        <v>25</v>
      </c>
      <c r="K4394" s="1">
        <v>43240</v>
      </c>
      <c r="L4394"/>
      <c r="M4394">
        <v>7.44</v>
      </c>
      <c r="N4394">
        <v>56192</v>
      </c>
      <c r="O4394">
        <v>4</v>
      </c>
      <c r="P4394" t="s">
        <v>26</v>
      </c>
      <c r="Q4394">
        <v>1</v>
      </c>
      <c r="R4394">
        <v>4</v>
      </c>
      <c r="S4394" t="s">
        <v>505</v>
      </c>
      <c r="T4394" t="s">
        <v>26</v>
      </c>
    </row>
    <row r="4395" spans="1:20" x14ac:dyDescent="0.3">
      <c r="A4395" t="s">
        <v>4507</v>
      </c>
      <c r="B4395" t="s">
        <v>19</v>
      </c>
      <c r="C4395">
        <v>32</v>
      </c>
      <c r="D4395" t="s">
        <v>20</v>
      </c>
      <c r="E4395" t="s">
        <v>31</v>
      </c>
      <c r="F4395" t="s">
        <v>82</v>
      </c>
      <c r="G4395" t="s">
        <v>284</v>
      </c>
      <c r="H4395" t="s">
        <v>24</v>
      </c>
      <c r="I4395">
        <v>8.6999999999999993</v>
      </c>
      <c r="J4395" t="s">
        <v>25</v>
      </c>
      <c r="K4395" s="1">
        <v>41023</v>
      </c>
      <c r="L4395"/>
      <c r="M4395">
        <v>13.51</v>
      </c>
      <c r="N4395">
        <v>53853</v>
      </c>
      <c r="O4395">
        <v>3</v>
      </c>
      <c r="P4395" t="s">
        <v>26</v>
      </c>
      <c r="Q4395">
        <v>1</v>
      </c>
      <c r="R4395">
        <v>13</v>
      </c>
      <c r="S4395" t="s">
        <v>1005</v>
      </c>
      <c r="T4395" t="s">
        <v>26</v>
      </c>
    </row>
    <row r="4396" spans="1:20" x14ac:dyDescent="0.3">
      <c r="A4396" t="s">
        <v>4508</v>
      </c>
      <c r="B4396" t="s">
        <v>19</v>
      </c>
      <c r="C4396">
        <v>28</v>
      </c>
      <c r="D4396" t="s">
        <v>20</v>
      </c>
      <c r="E4396" t="s">
        <v>44</v>
      </c>
      <c r="F4396" t="s">
        <v>45</v>
      </c>
      <c r="G4396" t="s">
        <v>98</v>
      </c>
      <c r="H4396" t="s">
        <v>47</v>
      </c>
      <c r="I4396">
        <v>3.6</v>
      </c>
      <c r="J4396" t="s">
        <v>25</v>
      </c>
      <c r="K4396" s="1">
        <v>44937</v>
      </c>
      <c r="L4396"/>
      <c r="M4396">
        <v>2.8</v>
      </c>
      <c r="N4396">
        <v>39688</v>
      </c>
      <c r="O4396">
        <v>3</v>
      </c>
      <c r="P4396" t="s">
        <v>26</v>
      </c>
      <c r="Q4396">
        <v>2</v>
      </c>
      <c r="R4396">
        <v>6</v>
      </c>
      <c r="S4396" t="s">
        <v>248</v>
      </c>
      <c r="T4396" t="s">
        <v>26</v>
      </c>
    </row>
    <row r="4397" spans="1:20" x14ac:dyDescent="0.3">
      <c r="A4397" t="s">
        <v>4509</v>
      </c>
      <c r="B4397" t="s">
        <v>19</v>
      </c>
      <c r="C4397">
        <v>36</v>
      </c>
      <c r="D4397" t="s">
        <v>30</v>
      </c>
      <c r="E4397" t="s">
        <v>21</v>
      </c>
      <c r="F4397" t="s">
        <v>32</v>
      </c>
      <c r="G4397" t="s">
        <v>33</v>
      </c>
      <c r="H4397" t="s">
        <v>24</v>
      </c>
      <c r="I4397">
        <v>12.6</v>
      </c>
      <c r="J4397" t="s">
        <v>25</v>
      </c>
      <c r="K4397" s="1">
        <v>45697</v>
      </c>
      <c r="L4397"/>
      <c r="M4397">
        <v>0.71</v>
      </c>
      <c r="N4397">
        <v>54223</v>
      </c>
      <c r="O4397">
        <v>4</v>
      </c>
      <c r="P4397" t="s">
        <v>26</v>
      </c>
      <c r="Q4397">
        <v>3</v>
      </c>
      <c r="R4397">
        <v>5</v>
      </c>
      <c r="S4397" t="s">
        <v>797</v>
      </c>
      <c r="T4397" t="s">
        <v>26</v>
      </c>
    </row>
    <row r="4398" spans="1:20" x14ac:dyDescent="0.3">
      <c r="A4398" t="s">
        <v>4510</v>
      </c>
      <c r="B4398" t="s">
        <v>19</v>
      </c>
      <c r="C4398">
        <v>32</v>
      </c>
      <c r="D4398" t="s">
        <v>30</v>
      </c>
      <c r="E4398" t="s">
        <v>39</v>
      </c>
      <c r="F4398" t="s">
        <v>54</v>
      </c>
      <c r="G4398" t="s">
        <v>139</v>
      </c>
      <c r="H4398" t="s">
        <v>24</v>
      </c>
      <c r="I4398">
        <v>6.9</v>
      </c>
      <c r="J4398" t="s">
        <v>25</v>
      </c>
      <c r="K4398" s="1">
        <v>42341</v>
      </c>
      <c r="L4398"/>
      <c r="M4398">
        <v>9.9</v>
      </c>
      <c r="N4398">
        <v>51693</v>
      </c>
      <c r="O4398">
        <v>4</v>
      </c>
      <c r="P4398" t="s">
        <v>26</v>
      </c>
      <c r="Q4398">
        <v>2</v>
      </c>
      <c r="R4398">
        <v>7</v>
      </c>
      <c r="S4398" t="s">
        <v>256</v>
      </c>
      <c r="T4398" t="s">
        <v>26</v>
      </c>
    </row>
    <row r="4399" spans="1:20" x14ac:dyDescent="0.3">
      <c r="A4399" t="s">
        <v>4511</v>
      </c>
      <c r="B4399" t="s">
        <v>29</v>
      </c>
      <c r="C4399">
        <v>39</v>
      </c>
      <c r="D4399" t="s">
        <v>20</v>
      </c>
      <c r="E4399" t="s">
        <v>63</v>
      </c>
      <c r="F4399" t="s">
        <v>92</v>
      </c>
      <c r="G4399" t="s">
        <v>93</v>
      </c>
      <c r="H4399" t="s">
        <v>24</v>
      </c>
      <c r="I4399">
        <v>10.9</v>
      </c>
      <c r="J4399" t="s">
        <v>25</v>
      </c>
      <c r="K4399" s="1">
        <v>41150</v>
      </c>
      <c r="L4399"/>
      <c r="M4399">
        <v>13.16</v>
      </c>
      <c r="N4399">
        <v>54035</v>
      </c>
      <c r="O4399">
        <v>3</v>
      </c>
      <c r="P4399" t="s">
        <v>26</v>
      </c>
      <c r="Q4399">
        <v>1</v>
      </c>
      <c r="R4399">
        <v>4</v>
      </c>
      <c r="S4399" t="s">
        <v>903</v>
      </c>
      <c r="T4399" t="s">
        <v>26</v>
      </c>
    </row>
    <row r="4400" spans="1:20" x14ac:dyDescent="0.3">
      <c r="A4400" t="s">
        <v>4512</v>
      </c>
      <c r="B4400" t="s">
        <v>19</v>
      </c>
      <c r="C4400">
        <v>25</v>
      </c>
      <c r="D4400" t="s">
        <v>30</v>
      </c>
      <c r="E4400" t="s">
        <v>31</v>
      </c>
      <c r="F4400" t="s">
        <v>54</v>
      </c>
      <c r="G4400" t="s">
        <v>139</v>
      </c>
      <c r="H4400" t="s">
        <v>24</v>
      </c>
      <c r="I4400">
        <v>2.6</v>
      </c>
      <c r="J4400" t="s">
        <v>25</v>
      </c>
      <c r="K4400" s="1">
        <v>40533</v>
      </c>
      <c r="L4400"/>
      <c r="M4400">
        <v>14.85</v>
      </c>
      <c r="N4400">
        <v>29594</v>
      </c>
      <c r="O4400">
        <v>4</v>
      </c>
      <c r="P4400" t="s">
        <v>26</v>
      </c>
      <c r="Q4400">
        <v>2</v>
      </c>
      <c r="R4400">
        <v>11</v>
      </c>
      <c r="S4400" t="s">
        <v>211</v>
      </c>
      <c r="T4400" t="s">
        <v>26</v>
      </c>
    </row>
    <row r="4401" spans="1:20" x14ac:dyDescent="0.3">
      <c r="A4401" t="s">
        <v>969</v>
      </c>
      <c r="B4401" t="s">
        <v>19</v>
      </c>
      <c r="C4401">
        <v>36</v>
      </c>
      <c r="D4401" t="s">
        <v>30</v>
      </c>
      <c r="E4401" t="s">
        <v>31</v>
      </c>
      <c r="F4401" t="s">
        <v>92</v>
      </c>
      <c r="G4401" t="s">
        <v>120</v>
      </c>
      <c r="H4401" t="s">
        <v>24</v>
      </c>
      <c r="I4401">
        <v>7</v>
      </c>
      <c r="J4401" t="s">
        <v>25</v>
      </c>
      <c r="K4401" s="1">
        <v>43753</v>
      </c>
      <c r="L4401"/>
      <c r="M4401">
        <v>6.04</v>
      </c>
      <c r="N4401">
        <v>46331</v>
      </c>
      <c r="O4401">
        <v>3</v>
      </c>
      <c r="P4401" t="s">
        <v>26</v>
      </c>
      <c r="Q4401">
        <v>2</v>
      </c>
      <c r="R4401">
        <v>3</v>
      </c>
      <c r="T4401" t="s">
        <v>26</v>
      </c>
    </row>
    <row r="4402" spans="1:20" x14ac:dyDescent="0.3">
      <c r="A4402" t="s">
        <v>4513</v>
      </c>
      <c r="B4402" t="s">
        <v>29</v>
      </c>
      <c r="C4402">
        <v>29</v>
      </c>
      <c r="D4402" t="s">
        <v>30</v>
      </c>
      <c r="E4402" t="s">
        <v>53</v>
      </c>
      <c r="F4402" t="s">
        <v>67</v>
      </c>
      <c r="G4402" t="s">
        <v>176</v>
      </c>
      <c r="H4402" t="s">
        <v>24</v>
      </c>
      <c r="I4402">
        <v>7.8</v>
      </c>
      <c r="J4402" t="s">
        <v>25</v>
      </c>
      <c r="K4402" s="1">
        <v>44887</v>
      </c>
      <c r="L4402"/>
      <c r="M4402">
        <v>2.93</v>
      </c>
      <c r="N4402">
        <v>52687</v>
      </c>
      <c r="O4402">
        <v>4</v>
      </c>
      <c r="P4402" t="s">
        <v>65</v>
      </c>
      <c r="Q4402">
        <v>3</v>
      </c>
      <c r="R4402">
        <v>7</v>
      </c>
      <c r="S4402" t="s">
        <v>1407</v>
      </c>
      <c r="T4402" t="s">
        <v>26</v>
      </c>
    </row>
    <row r="4403" spans="1:20" x14ac:dyDescent="0.3">
      <c r="A4403" t="s">
        <v>4514</v>
      </c>
      <c r="B4403" t="s">
        <v>29</v>
      </c>
      <c r="C4403">
        <v>30</v>
      </c>
      <c r="D4403" t="s">
        <v>30</v>
      </c>
      <c r="E4403" t="s">
        <v>53</v>
      </c>
      <c r="F4403" t="s">
        <v>67</v>
      </c>
      <c r="G4403" t="s">
        <v>71</v>
      </c>
      <c r="H4403" t="s">
        <v>24</v>
      </c>
      <c r="I4403">
        <v>8.1999999999999993</v>
      </c>
      <c r="J4403" t="s">
        <v>25</v>
      </c>
      <c r="K4403" s="1">
        <v>43145</v>
      </c>
      <c r="L4403"/>
      <c r="M4403">
        <v>7.7</v>
      </c>
      <c r="N4403">
        <v>57242</v>
      </c>
      <c r="O4403">
        <v>4</v>
      </c>
      <c r="P4403" t="s">
        <v>26</v>
      </c>
      <c r="Q4403">
        <v>3</v>
      </c>
      <c r="R4403">
        <v>8</v>
      </c>
      <c r="S4403" t="s">
        <v>326</v>
      </c>
      <c r="T4403" t="s">
        <v>26</v>
      </c>
    </row>
    <row r="4404" spans="1:20" x14ac:dyDescent="0.3">
      <c r="A4404" t="s">
        <v>4515</v>
      </c>
      <c r="B4404" t="s">
        <v>29</v>
      </c>
      <c r="C4404">
        <v>28</v>
      </c>
      <c r="D4404" t="s">
        <v>30</v>
      </c>
      <c r="E4404" t="s">
        <v>63</v>
      </c>
      <c r="F4404" t="s">
        <v>40</v>
      </c>
      <c r="G4404" t="s">
        <v>96</v>
      </c>
      <c r="H4404" t="s">
        <v>24</v>
      </c>
      <c r="I4404">
        <v>2.1</v>
      </c>
      <c r="J4404" t="s">
        <v>25</v>
      </c>
      <c r="K4404" s="1">
        <v>44481</v>
      </c>
      <c r="L4404"/>
      <c r="M4404">
        <v>4.04</v>
      </c>
      <c r="N4404">
        <v>30556</v>
      </c>
      <c r="O4404">
        <v>3</v>
      </c>
      <c r="P4404" t="s">
        <v>26</v>
      </c>
      <c r="Q4404">
        <v>3</v>
      </c>
      <c r="R4404">
        <v>7</v>
      </c>
      <c r="S4404" t="s">
        <v>1203</v>
      </c>
      <c r="T4404" t="s">
        <v>26</v>
      </c>
    </row>
    <row r="4405" spans="1:20" x14ac:dyDescent="0.3">
      <c r="A4405" t="s">
        <v>118</v>
      </c>
      <c r="B4405" t="s">
        <v>19</v>
      </c>
      <c r="C4405">
        <v>31</v>
      </c>
      <c r="D4405" t="s">
        <v>20</v>
      </c>
      <c r="E4405" t="s">
        <v>44</v>
      </c>
      <c r="F4405" t="s">
        <v>92</v>
      </c>
      <c r="G4405" t="s">
        <v>246</v>
      </c>
      <c r="H4405" t="s">
        <v>51</v>
      </c>
      <c r="I4405">
        <v>0</v>
      </c>
      <c r="J4405" t="s">
        <v>25</v>
      </c>
      <c r="K4405" s="1">
        <v>43104</v>
      </c>
      <c r="L4405"/>
      <c r="M4405">
        <v>7.81</v>
      </c>
      <c r="N4405">
        <v>33420</v>
      </c>
      <c r="O4405">
        <v>4</v>
      </c>
      <c r="P4405" t="s">
        <v>26</v>
      </c>
      <c r="Q4405">
        <v>1</v>
      </c>
      <c r="R4405">
        <v>14</v>
      </c>
      <c r="T4405" t="s">
        <v>26</v>
      </c>
    </row>
    <row r="4406" spans="1:20" x14ac:dyDescent="0.3">
      <c r="A4406" t="s">
        <v>4516</v>
      </c>
      <c r="B4406" t="s">
        <v>19</v>
      </c>
      <c r="C4406">
        <v>32</v>
      </c>
      <c r="D4406" t="s">
        <v>20</v>
      </c>
      <c r="E4406" t="s">
        <v>44</v>
      </c>
      <c r="F4406" t="s">
        <v>45</v>
      </c>
      <c r="G4406" t="s">
        <v>164</v>
      </c>
      <c r="H4406" t="s">
        <v>24</v>
      </c>
      <c r="I4406">
        <v>8.5</v>
      </c>
      <c r="J4406" t="s">
        <v>25</v>
      </c>
      <c r="K4406" s="1">
        <v>40045</v>
      </c>
      <c r="L4406"/>
      <c r="M4406">
        <v>16.190000000000001</v>
      </c>
      <c r="N4406">
        <v>53428</v>
      </c>
      <c r="O4406">
        <v>3</v>
      </c>
      <c r="P4406" t="s">
        <v>26</v>
      </c>
      <c r="Q4406">
        <v>0</v>
      </c>
      <c r="R4406">
        <v>5</v>
      </c>
      <c r="S4406" t="s">
        <v>424</v>
      </c>
      <c r="T4406" t="s">
        <v>26</v>
      </c>
    </row>
    <row r="4407" spans="1:20" x14ac:dyDescent="0.3">
      <c r="A4407" t="s">
        <v>4517</v>
      </c>
      <c r="B4407" t="s">
        <v>29</v>
      </c>
      <c r="C4407">
        <v>33</v>
      </c>
      <c r="D4407" t="s">
        <v>30</v>
      </c>
      <c r="E4407" t="s">
        <v>63</v>
      </c>
      <c r="F4407" t="s">
        <v>40</v>
      </c>
      <c r="G4407" t="s">
        <v>41</v>
      </c>
      <c r="H4407" t="s">
        <v>24</v>
      </c>
      <c r="I4407">
        <v>9.1999999999999993</v>
      </c>
      <c r="J4407" t="s">
        <v>25</v>
      </c>
      <c r="K4407" s="1">
        <v>44392</v>
      </c>
      <c r="L4407"/>
      <c r="M4407">
        <v>4.29</v>
      </c>
      <c r="N4407">
        <v>48886</v>
      </c>
      <c r="O4407">
        <v>3</v>
      </c>
      <c r="P4407" t="s">
        <v>26</v>
      </c>
      <c r="Q4407">
        <v>0</v>
      </c>
      <c r="R4407">
        <v>9</v>
      </c>
      <c r="S4407" t="s">
        <v>470</v>
      </c>
      <c r="T4407" t="s">
        <v>26</v>
      </c>
    </row>
    <row r="4408" spans="1:20" x14ac:dyDescent="0.3">
      <c r="A4408" t="s">
        <v>4518</v>
      </c>
      <c r="B4408" t="s">
        <v>29</v>
      </c>
      <c r="C4408">
        <v>33</v>
      </c>
      <c r="D4408" t="s">
        <v>20</v>
      </c>
      <c r="E4408" t="s">
        <v>58</v>
      </c>
      <c r="F4408" t="s">
        <v>82</v>
      </c>
      <c r="G4408" t="s">
        <v>83</v>
      </c>
      <c r="H4408" t="s">
        <v>24</v>
      </c>
      <c r="I4408">
        <v>10.9</v>
      </c>
      <c r="J4408" t="s">
        <v>25</v>
      </c>
      <c r="K4408" s="1">
        <v>40977</v>
      </c>
      <c r="L4408"/>
      <c r="M4408">
        <v>13.64</v>
      </c>
      <c r="N4408">
        <v>45567</v>
      </c>
      <c r="O4408">
        <v>3</v>
      </c>
      <c r="P4408" t="s">
        <v>26</v>
      </c>
      <c r="Q4408">
        <v>3</v>
      </c>
      <c r="R4408">
        <v>14</v>
      </c>
      <c r="S4408" t="s">
        <v>579</v>
      </c>
      <c r="T4408" t="s">
        <v>26</v>
      </c>
    </row>
    <row r="4409" spans="1:20" x14ac:dyDescent="0.3">
      <c r="A4409" t="s">
        <v>4519</v>
      </c>
      <c r="B4409" t="s">
        <v>29</v>
      </c>
      <c r="C4409">
        <v>43</v>
      </c>
      <c r="D4409" t="s">
        <v>20</v>
      </c>
      <c r="E4409" t="s">
        <v>53</v>
      </c>
      <c r="F4409" t="s">
        <v>82</v>
      </c>
      <c r="G4409" t="s">
        <v>107</v>
      </c>
      <c r="H4409" t="s">
        <v>24</v>
      </c>
      <c r="I4409">
        <v>10.9</v>
      </c>
      <c r="J4409" t="s">
        <v>25</v>
      </c>
      <c r="K4409" s="1">
        <v>44337</v>
      </c>
      <c r="L4409"/>
      <c r="M4409">
        <v>4.4400000000000004</v>
      </c>
      <c r="N4409">
        <v>53588</v>
      </c>
      <c r="O4409">
        <v>3</v>
      </c>
      <c r="P4409" t="s">
        <v>26</v>
      </c>
      <c r="Q4409">
        <v>1</v>
      </c>
      <c r="R4409">
        <v>3</v>
      </c>
      <c r="S4409" t="s">
        <v>1415</v>
      </c>
      <c r="T4409" t="s">
        <v>26</v>
      </c>
    </row>
    <row r="4410" spans="1:20" x14ac:dyDescent="0.3">
      <c r="A4410" t="s">
        <v>4520</v>
      </c>
      <c r="B4410" t="s">
        <v>29</v>
      </c>
      <c r="C4410">
        <v>34</v>
      </c>
      <c r="D4410" t="s">
        <v>30</v>
      </c>
      <c r="E4410" t="s">
        <v>53</v>
      </c>
      <c r="F4410" t="s">
        <v>82</v>
      </c>
      <c r="G4410" t="s">
        <v>284</v>
      </c>
      <c r="H4410" t="s">
        <v>84</v>
      </c>
      <c r="I4410">
        <v>6.6</v>
      </c>
      <c r="J4410" t="s">
        <v>25</v>
      </c>
      <c r="K4410" s="1">
        <v>42060</v>
      </c>
      <c r="L4410"/>
      <c r="M4410">
        <v>10.67</v>
      </c>
      <c r="N4410">
        <v>41410</v>
      </c>
      <c r="O4410">
        <v>2</v>
      </c>
      <c r="P4410" t="s">
        <v>65</v>
      </c>
      <c r="Q4410">
        <v>2</v>
      </c>
      <c r="R4410">
        <v>5</v>
      </c>
      <c r="S4410" t="s">
        <v>1243</v>
      </c>
      <c r="T4410" t="s">
        <v>26</v>
      </c>
    </row>
    <row r="4411" spans="1:20" x14ac:dyDescent="0.3">
      <c r="A4411" t="s">
        <v>4521</v>
      </c>
      <c r="B4411" t="s">
        <v>29</v>
      </c>
      <c r="C4411">
        <v>34</v>
      </c>
      <c r="D4411" t="s">
        <v>30</v>
      </c>
      <c r="E4411" t="s">
        <v>31</v>
      </c>
      <c r="F4411" t="s">
        <v>22</v>
      </c>
      <c r="G4411" t="s">
        <v>59</v>
      </c>
      <c r="H4411" t="s">
        <v>24</v>
      </c>
      <c r="I4411">
        <v>6.9</v>
      </c>
      <c r="J4411" t="s">
        <v>25</v>
      </c>
      <c r="K4411" s="1">
        <v>43853</v>
      </c>
      <c r="L4411"/>
      <c r="M4411">
        <v>5.76</v>
      </c>
      <c r="N4411">
        <v>46788</v>
      </c>
      <c r="O4411">
        <v>2</v>
      </c>
      <c r="P4411" t="s">
        <v>26</v>
      </c>
      <c r="Q4411">
        <v>2</v>
      </c>
      <c r="R4411">
        <v>3</v>
      </c>
      <c r="S4411" t="s">
        <v>983</v>
      </c>
      <c r="T4411" t="s">
        <v>26</v>
      </c>
    </row>
    <row r="4412" spans="1:20" x14ac:dyDescent="0.3">
      <c r="A4412" t="s">
        <v>4522</v>
      </c>
      <c r="B4412" t="s">
        <v>19</v>
      </c>
      <c r="C4412">
        <v>43</v>
      </c>
      <c r="D4412" t="s">
        <v>20</v>
      </c>
      <c r="E4412" t="s">
        <v>39</v>
      </c>
      <c r="F4412" t="s">
        <v>82</v>
      </c>
      <c r="G4412" t="s">
        <v>107</v>
      </c>
      <c r="H4412" t="s">
        <v>24</v>
      </c>
      <c r="I4412">
        <v>8.9</v>
      </c>
      <c r="J4412" t="s">
        <v>25</v>
      </c>
      <c r="K4412" s="1">
        <v>42344</v>
      </c>
      <c r="L4412"/>
      <c r="M4412">
        <v>9.89</v>
      </c>
      <c r="N4412">
        <v>45380</v>
      </c>
      <c r="O4412">
        <v>4</v>
      </c>
      <c r="P4412" t="s">
        <v>65</v>
      </c>
      <c r="Q4412">
        <v>1</v>
      </c>
      <c r="R4412">
        <v>8</v>
      </c>
      <c r="S4412" t="s">
        <v>1239</v>
      </c>
      <c r="T4412" t="s">
        <v>26</v>
      </c>
    </row>
    <row r="4413" spans="1:20" x14ac:dyDescent="0.3">
      <c r="A4413" t="s">
        <v>4523</v>
      </c>
      <c r="B4413" t="s">
        <v>19</v>
      </c>
      <c r="C4413">
        <v>45</v>
      </c>
      <c r="D4413" t="s">
        <v>30</v>
      </c>
      <c r="E4413" t="s">
        <v>21</v>
      </c>
      <c r="F4413" t="s">
        <v>54</v>
      </c>
      <c r="G4413" t="s">
        <v>77</v>
      </c>
      <c r="H4413" t="s">
        <v>24</v>
      </c>
      <c r="I4413">
        <v>17.8</v>
      </c>
      <c r="J4413" t="s">
        <v>25</v>
      </c>
      <c r="K4413" s="1">
        <v>40157</v>
      </c>
      <c r="L4413"/>
      <c r="M4413">
        <v>15.88</v>
      </c>
      <c r="N4413">
        <v>61271</v>
      </c>
      <c r="O4413">
        <v>4</v>
      </c>
      <c r="P4413" t="s">
        <v>26</v>
      </c>
      <c r="Q4413">
        <v>2</v>
      </c>
      <c r="R4413">
        <v>4</v>
      </c>
      <c r="S4413" t="s">
        <v>956</v>
      </c>
      <c r="T4413" t="s">
        <v>26</v>
      </c>
    </row>
    <row r="4414" spans="1:20" x14ac:dyDescent="0.3">
      <c r="A4414" t="s">
        <v>4524</v>
      </c>
      <c r="B4414" t="s">
        <v>19</v>
      </c>
      <c r="C4414">
        <v>30</v>
      </c>
      <c r="D4414" t="s">
        <v>30</v>
      </c>
      <c r="E4414" t="s">
        <v>63</v>
      </c>
      <c r="F4414" t="s">
        <v>92</v>
      </c>
      <c r="G4414" t="s">
        <v>246</v>
      </c>
      <c r="H4414" t="s">
        <v>84</v>
      </c>
      <c r="I4414">
        <v>5.7</v>
      </c>
      <c r="J4414" t="s">
        <v>25</v>
      </c>
      <c r="K4414" s="1">
        <v>40950</v>
      </c>
      <c r="L4414" s="1">
        <v>42940</v>
      </c>
      <c r="M4414">
        <v>5.45</v>
      </c>
      <c r="N4414">
        <v>50560</v>
      </c>
      <c r="O4414">
        <v>3</v>
      </c>
      <c r="P4414" t="s">
        <v>26</v>
      </c>
      <c r="Q4414">
        <v>2</v>
      </c>
      <c r="R4414">
        <v>7</v>
      </c>
      <c r="S4414" t="s">
        <v>513</v>
      </c>
      <c r="T4414" t="s">
        <v>65</v>
      </c>
    </row>
    <row r="4415" spans="1:20" x14ac:dyDescent="0.3">
      <c r="A4415" t="s">
        <v>4525</v>
      </c>
      <c r="B4415" t="s">
        <v>29</v>
      </c>
      <c r="C4415">
        <v>21</v>
      </c>
      <c r="D4415" t="s">
        <v>20</v>
      </c>
      <c r="E4415" t="s">
        <v>63</v>
      </c>
      <c r="F4415" t="s">
        <v>32</v>
      </c>
      <c r="G4415" t="s">
        <v>171</v>
      </c>
      <c r="H4415" t="s">
        <v>24</v>
      </c>
      <c r="I4415">
        <v>0.2</v>
      </c>
      <c r="J4415" t="s">
        <v>85</v>
      </c>
      <c r="K4415" s="1">
        <v>40623</v>
      </c>
      <c r="L4415"/>
      <c r="M4415">
        <v>14.61</v>
      </c>
      <c r="N4415">
        <v>23407</v>
      </c>
      <c r="O4415">
        <v>2</v>
      </c>
      <c r="P4415" t="s">
        <v>26</v>
      </c>
      <c r="Q4415">
        <v>4</v>
      </c>
      <c r="R4415">
        <v>4</v>
      </c>
      <c r="S4415" t="s">
        <v>705</v>
      </c>
      <c r="T4415" t="s">
        <v>26</v>
      </c>
    </row>
    <row r="4416" spans="1:20" x14ac:dyDescent="0.3">
      <c r="A4416" t="s">
        <v>4526</v>
      </c>
      <c r="B4416" t="s">
        <v>19</v>
      </c>
      <c r="C4416">
        <v>30</v>
      </c>
      <c r="D4416" t="s">
        <v>30</v>
      </c>
      <c r="E4416" t="s">
        <v>39</v>
      </c>
      <c r="F4416" t="s">
        <v>54</v>
      </c>
      <c r="G4416" t="s">
        <v>55</v>
      </c>
      <c r="H4416" t="s">
        <v>24</v>
      </c>
      <c r="I4416">
        <v>5.7</v>
      </c>
      <c r="J4416" t="s">
        <v>25</v>
      </c>
      <c r="K4416" s="1">
        <v>45152</v>
      </c>
      <c r="L4416" s="1">
        <v>45361</v>
      </c>
      <c r="M4416">
        <v>0.56999999999999995</v>
      </c>
      <c r="N4416">
        <v>40376</v>
      </c>
      <c r="O4416">
        <v>2</v>
      </c>
      <c r="P4416" t="s">
        <v>26</v>
      </c>
      <c r="Q4416">
        <v>2</v>
      </c>
      <c r="R4416">
        <v>11</v>
      </c>
      <c r="S4416" t="s">
        <v>956</v>
      </c>
      <c r="T4416" t="s">
        <v>65</v>
      </c>
    </row>
    <row r="4417" spans="1:20" x14ac:dyDescent="0.3">
      <c r="A4417" t="s">
        <v>4527</v>
      </c>
      <c r="B4417" t="s">
        <v>19</v>
      </c>
      <c r="C4417">
        <v>33</v>
      </c>
      <c r="D4417" t="s">
        <v>30</v>
      </c>
      <c r="E4417" t="s">
        <v>63</v>
      </c>
      <c r="F4417" t="s">
        <v>32</v>
      </c>
      <c r="G4417" t="s">
        <v>33</v>
      </c>
      <c r="H4417" t="s">
        <v>51</v>
      </c>
      <c r="I4417">
        <v>13</v>
      </c>
      <c r="J4417" t="s">
        <v>25</v>
      </c>
      <c r="K4417" s="1">
        <v>41816</v>
      </c>
      <c r="L4417"/>
      <c r="M4417">
        <v>11.34</v>
      </c>
      <c r="N4417">
        <v>57369</v>
      </c>
      <c r="O4417">
        <v>4</v>
      </c>
      <c r="P4417" t="s">
        <v>65</v>
      </c>
      <c r="Q4417">
        <v>1</v>
      </c>
      <c r="R4417">
        <v>3</v>
      </c>
      <c r="S4417" t="s">
        <v>612</v>
      </c>
      <c r="T4417" t="s">
        <v>26</v>
      </c>
    </row>
    <row r="4418" spans="1:20" x14ac:dyDescent="0.3">
      <c r="A4418" t="s">
        <v>4528</v>
      </c>
      <c r="B4418" t="s">
        <v>29</v>
      </c>
      <c r="C4418">
        <v>36</v>
      </c>
      <c r="D4418" t="s">
        <v>20</v>
      </c>
      <c r="E4418" t="s">
        <v>58</v>
      </c>
      <c r="F4418" t="s">
        <v>82</v>
      </c>
      <c r="G4418" t="s">
        <v>107</v>
      </c>
      <c r="H4418" t="s">
        <v>24</v>
      </c>
      <c r="I4418">
        <v>11.5</v>
      </c>
      <c r="J4418" t="s">
        <v>25</v>
      </c>
      <c r="K4418" s="1">
        <v>40561</v>
      </c>
      <c r="L4418"/>
      <c r="M4418">
        <v>14.78</v>
      </c>
      <c r="N4418">
        <v>52541</v>
      </c>
      <c r="O4418">
        <v>4</v>
      </c>
      <c r="P4418" t="s">
        <v>65</v>
      </c>
      <c r="Q4418">
        <v>1</v>
      </c>
      <c r="R4418">
        <v>7</v>
      </c>
      <c r="S4418" t="s">
        <v>410</v>
      </c>
      <c r="T4418" t="s">
        <v>26</v>
      </c>
    </row>
    <row r="4419" spans="1:20" x14ac:dyDescent="0.3">
      <c r="A4419" t="s">
        <v>4529</v>
      </c>
      <c r="B4419" t="s">
        <v>19</v>
      </c>
      <c r="C4419">
        <v>31</v>
      </c>
      <c r="D4419" t="s">
        <v>20</v>
      </c>
      <c r="E4419" t="s">
        <v>36</v>
      </c>
      <c r="F4419" t="s">
        <v>22</v>
      </c>
      <c r="G4419" t="s">
        <v>23</v>
      </c>
      <c r="H4419" t="s">
        <v>24</v>
      </c>
      <c r="I4419">
        <v>3</v>
      </c>
      <c r="J4419" t="s">
        <v>25</v>
      </c>
      <c r="K4419" s="1">
        <v>42689</v>
      </c>
      <c r="L4419"/>
      <c r="M4419">
        <v>8.9499999999999993</v>
      </c>
      <c r="N4419">
        <v>39207</v>
      </c>
      <c r="O4419">
        <v>2</v>
      </c>
      <c r="P4419" t="s">
        <v>26</v>
      </c>
      <c r="Q4419">
        <v>1</v>
      </c>
      <c r="R4419">
        <v>4</v>
      </c>
      <c r="S4419" t="s">
        <v>270</v>
      </c>
      <c r="T4419" t="s">
        <v>26</v>
      </c>
    </row>
    <row r="4420" spans="1:20" x14ac:dyDescent="0.3">
      <c r="A4420" t="s">
        <v>4530</v>
      </c>
      <c r="B4420" t="s">
        <v>29</v>
      </c>
      <c r="C4420">
        <v>26</v>
      </c>
      <c r="D4420" t="s">
        <v>20</v>
      </c>
      <c r="E4420" t="s">
        <v>21</v>
      </c>
      <c r="F4420" t="s">
        <v>32</v>
      </c>
      <c r="G4420" t="s">
        <v>171</v>
      </c>
      <c r="H4420" t="s">
        <v>24</v>
      </c>
      <c r="I4420">
        <v>2.1</v>
      </c>
      <c r="J4420" t="s">
        <v>25</v>
      </c>
      <c r="K4420" s="1">
        <v>44966</v>
      </c>
      <c r="L4420"/>
      <c r="M4420">
        <v>2.72</v>
      </c>
      <c r="N4420">
        <v>34495</v>
      </c>
      <c r="O4420">
        <v>3</v>
      </c>
      <c r="P4420" t="s">
        <v>26</v>
      </c>
      <c r="Q4420">
        <v>5</v>
      </c>
      <c r="R4420">
        <v>1</v>
      </c>
      <c r="S4420" t="s">
        <v>1656</v>
      </c>
      <c r="T4420" t="s">
        <v>26</v>
      </c>
    </row>
    <row r="4421" spans="1:20" x14ac:dyDescent="0.3">
      <c r="A4421" t="s">
        <v>4531</v>
      </c>
      <c r="B4421" t="s">
        <v>29</v>
      </c>
      <c r="C4421">
        <v>31</v>
      </c>
      <c r="D4421" t="s">
        <v>30</v>
      </c>
      <c r="E4421" t="s">
        <v>53</v>
      </c>
      <c r="F4421" t="s">
        <v>67</v>
      </c>
      <c r="G4421" t="s">
        <v>176</v>
      </c>
      <c r="H4421" t="s">
        <v>24</v>
      </c>
      <c r="I4421">
        <v>0.8</v>
      </c>
      <c r="J4421" t="s">
        <v>25</v>
      </c>
      <c r="K4421" s="1">
        <v>43162</v>
      </c>
      <c r="L4421" s="1">
        <v>43560</v>
      </c>
      <c r="M4421">
        <v>1.0900000000000001</v>
      </c>
      <c r="N4421">
        <v>38146</v>
      </c>
      <c r="O4421">
        <v>4</v>
      </c>
      <c r="P4421" t="s">
        <v>26</v>
      </c>
      <c r="Q4421">
        <v>2</v>
      </c>
      <c r="R4421">
        <v>2</v>
      </c>
      <c r="S4421" t="s">
        <v>892</v>
      </c>
      <c r="T4421" t="s">
        <v>65</v>
      </c>
    </row>
    <row r="4422" spans="1:20" x14ac:dyDescent="0.3">
      <c r="A4422" t="s">
        <v>4532</v>
      </c>
      <c r="B4422" t="s">
        <v>19</v>
      </c>
      <c r="C4422">
        <v>26</v>
      </c>
      <c r="D4422" t="s">
        <v>30</v>
      </c>
      <c r="E4422" t="s">
        <v>36</v>
      </c>
      <c r="F4422" t="s">
        <v>54</v>
      </c>
      <c r="G4422" t="s">
        <v>139</v>
      </c>
      <c r="H4422" t="s">
        <v>24</v>
      </c>
      <c r="I4422">
        <v>2.2000000000000002</v>
      </c>
      <c r="J4422" t="s">
        <v>25</v>
      </c>
      <c r="K4422" s="1">
        <v>45923</v>
      </c>
      <c r="L4422"/>
      <c r="M4422">
        <v>0.1</v>
      </c>
      <c r="N4422">
        <v>41783</v>
      </c>
      <c r="O4422">
        <v>1</v>
      </c>
      <c r="P4422" t="s">
        <v>65</v>
      </c>
      <c r="Q4422">
        <v>1</v>
      </c>
      <c r="R4422">
        <v>8</v>
      </c>
      <c r="S4422" t="s">
        <v>584</v>
      </c>
      <c r="T4422" t="s">
        <v>26</v>
      </c>
    </row>
    <row r="4423" spans="1:20" x14ac:dyDescent="0.3">
      <c r="A4423" t="s">
        <v>4533</v>
      </c>
      <c r="B4423" t="s">
        <v>29</v>
      </c>
      <c r="C4423">
        <v>29</v>
      </c>
      <c r="D4423" t="s">
        <v>179</v>
      </c>
      <c r="E4423" t="s">
        <v>36</v>
      </c>
      <c r="F4423" t="s">
        <v>32</v>
      </c>
      <c r="G4423" t="s">
        <v>33</v>
      </c>
      <c r="H4423" t="s">
        <v>84</v>
      </c>
      <c r="I4423">
        <v>1.4</v>
      </c>
      <c r="J4423" t="s">
        <v>25</v>
      </c>
      <c r="K4423" s="1">
        <v>43482</v>
      </c>
      <c r="L4423"/>
      <c r="M4423">
        <v>6.78</v>
      </c>
      <c r="N4423">
        <v>30532</v>
      </c>
      <c r="O4423">
        <v>2</v>
      </c>
      <c r="P4423" t="s">
        <v>26</v>
      </c>
      <c r="Q4423">
        <v>2</v>
      </c>
      <c r="R4423">
        <v>4</v>
      </c>
      <c r="S4423" t="s">
        <v>365</v>
      </c>
      <c r="T4423" t="s">
        <v>26</v>
      </c>
    </row>
    <row r="4424" spans="1:20" x14ac:dyDescent="0.3">
      <c r="A4424" t="s">
        <v>4534</v>
      </c>
      <c r="B4424" t="s">
        <v>19</v>
      </c>
      <c r="C4424">
        <v>38</v>
      </c>
      <c r="D4424" t="s">
        <v>30</v>
      </c>
      <c r="E4424" t="s">
        <v>36</v>
      </c>
      <c r="F4424" t="s">
        <v>54</v>
      </c>
      <c r="G4424" t="s">
        <v>77</v>
      </c>
      <c r="H4424" t="s">
        <v>51</v>
      </c>
      <c r="I4424">
        <v>6.2</v>
      </c>
      <c r="J4424" t="s">
        <v>25</v>
      </c>
      <c r="K4424" s="1">
        <v>41319</v>
      </c>
      <c r="L4424"/>
      <c r="M4424">
        <v>12.7</v>
      </c>
      <c r="N4424">
        <v>45518</v>
      </c>
      <c r="O4424">
        <v>3</v>
      </c>
      <c r="P4424" t="s">
        <v>26</v>
      </c>
      <c r="Q4424">
        <v>1</v>
      </c>
      <c r="R4424">
        <v>7</v>
      </c>
      <c r="S4424" t="s">
        <v>304</v>
      </c>
      <c r="T4424" t="s">
        <v>26</v>
      </c>
    </row>
    <row r="4425" spans="1:20" x14ac:dyDescent="0.3">
      <c r="A4425" t="s">
        <v>4535</v>
      </c>
      <c r="B4425" t="s">
        <v>19</v>
      </c>
      <c r="C4425">
        <v>25</v>
      </c>
      <c r="D4425" t="s">
        <v>30</v>
      </c>
      <c r="E4425" t="s">
        <v>53</v>
      </c>
      <c r="F4425" t="s">
        <v>22</v>
      </c>
      <c r="G4425" t="s">
        <v>74</v>
      </c>
      <c r="H4425" t="s">
        <v>24</v>
      </c>
      <c r="I4425">
        <v>4.2</v>
      </c>
      <c r="J4425" t="s">
        <v>25</v>
      </c>
      <c r="K4425" s="1">
        <v>44941</v>
      </c>
      <c r="L4425" s="1">
        <v>45696</v>
      </c>
      <c r="M4425">
        <v>2.0699999999999998</v>
      </c>
      <c r="N4425">
        <v>35334</v>
      </c>
      <c r="O4425">
        <v>3</v>
      </c>
      <c r="P4425" t="s">
        <v>26</v>
      </c>
      <c r="Q4425">
        <v>2</v>
      </c>
      <c r="R4425">
        <v>7</v>
      </c>
      <c r="S4425" t="s">
        <v>625</v>
      </c>
      <c r="T4425" t="s">
        <v>65</v>
      </c>
    </row>
    <row r="4426" spans="1:20" x14ac:dyDescent="0.3">
      <c r="A4426" t="s">
        <v>4536</v>
      </c>
      <c r="B4426" t="s">
        <v>29</v>
      </c>
      <c r="C4426">
        <v>31</v>
      </c>
      <c r="D4426" t="s">
        <v>30</v>
      </c>
      <c r="E4426" t="s">
        <v>53</v>
      </c>
      <c r="F4426" t="s">
        <v>67</v>
      </c>
      <c r="G4426" t="s">
        <v>90</v>
      </c>
      <c r="H4426" t="s">
        <v>24</v>
      </c>
      <c r="I4426">
        <v>7.5</v>
      </c>
      <c r="J4426" t="s">
        <v>25</v>
      </c>
      <c r="K4426" s="1">
        <v>41870</v>
      </c>
      <c r="L4426"/>
      <c r="M4426">
        <v>11.19</v>
      </c>
      <c r="N4426">
        <v>47854</v>
      </c>
      <c r="O4426">
        <v>2</v>
      </c>
      <c r="P4426" t="s">
        <v>26</v>
      </c>
      <c r="Q4426">
        <v>2</v>
      </c>
      <c r="R4426">
        <v>4</v>
      </c>
      <c r="S4426" t="s">
        <v>566</v>
      </c>
      <c r="T4426" t="s">
        <v>26</v>
      </c>
    </row>
    <row r="4427" spans="1:20" x14ac:dyDescent="0.3">
      <c r="A4427" t="s">
        <v>4537</v>
      </c>
      <c r="B4427" t="s">
        <v>29</v>
      </c>
      <c r="C4427">
        <v>29</v>
      </c>
      <c r="D4427" t="s">
        <v>20</v>
      </c>
      <c r="E4427" t="s">
        <v>63</v>
      </c>
      <c r="F4427" t="s">
        <v>45</v>
      </c>
      <c r="G4427" t="s">
        <v>164</v>
      </c>
      <c r="H4427" t="s">
        <v>24</v>
      </c>
      <c r="I4427">
        <v>3</v>
      </c>
      <c r="J4427" t="s">
        <v>25</v>
      </c>
      <c r="K4427" s="1">
        <v>41645</v>
      </c>
      <c r="L4427"/>
      <c r="M4427">
        <v>11.81</v>
      </c>
      <c r="N4427">
        <v>40235</v>
      </c>
      <c r="O4427">
        <v>3</v>
      </c>
      <c r="P4427" t="s">
        <v>26</v>
      </c>
      <c r="Q4427">
        <v>3</v>
      </c>
      <c r="R4427">
        <v>1</v>
      </c>
      <c r="S4427" t="s">
        <v>48</v>
      </c>
      <c r="T4427" t="s">
        <v>26</v>
      </c>
    </row>
    <row r="4428" spans="1:20" x14ac:dyDescent="0.3">
      <c r="A4428" t="s">
        <v>4538</v>
      </c>
      <c r="B4428" t="s">
        <v>29</v>
      </c>
      <c r="C4428">
        <v>41</v>
      </c>
      <c r="D4428" t="s">
        <v>20</v>
      </c>
      <c r="E4428" t="s">
        <v>36</v>
      </c>
      <c r="F4428" t="s">
        <v>45</v>
      </c>
      <c r="G4428" t="s">
        <v>46</v>
      </c>
      <c r="H4428" t="s">
        <v>24</v>
      </c>
      <c r="I4428">
        <v>0.1</v>
      </c>
      <c r="J4428" t="s">
        <v>25</v>
      </c>
      <c r="K4428" s="1">
        <v>42958</v>
      </c>
      <c r="L4428"/>
      <c r="M4428">
        <v>8.2100000000000009</v>
      </c>
      <c r="N4428">
        <v>38061</v>
      </c>
      <c r="O4428">
        <v>2</v>
      </c>
      <c r="P4428" t="s">
        <v>26</v>
      </c>
      <c r="Q4428">
        <v>1</v>
      </c>
      <c r="R4428">
        <v>5</v>
      </c>
      <c r="S4428" t="s">
        <v>473</v>
      </c>
      <c r="T4428" t="s">
        <v>26</v>
      </c>
    </row>
    <row r="4429" spans="1:20" x14ac:dyDescent="0.3">
      <c r="A4429" t="s">
        <v>4539</v>
      </c>
      <c r="B4429" t="s">
        <v>29</v>
      </c>
      <c r="C4429">
        <v>35</v>
      </c>
      <c r="D4429" t="s">
        <v>20</v>
      </c>
      <c r="E4429" t="s">
        <v>58</v>
      </c>
      <c r="F4429" t="s">
        <v>40</v>
      </c>
      <c r="G4429" t="s">
        <v>41</v>
      </c>
      <c r="H4429" t="s">
        <v>24</v>
      </c>
      <c r="I4429">
        <v>6.2</v>
      </c>
      <c r="J4429" t="s">
        <v>25</v>
      </c>
      <c r="K4429" s="1">
        <v>44678</v>
      </c>
      <c r="L4429"/>
      <c r="M4429">
        <v>3.5</v>
      </c>
      <c r="N4429">
        <v>46007</v>
      </c>
      <c r="O4429">
        <v>3</v>
      </c>
      <c r="P4429" t="s">
        <v>26</v>
      </c>
      <c r="Q4429">
        <v>3</v>
      </c>
      <c r="R4429">
        <v>10</v>
      </c>
      <c r="S4429" t="s">
        <v>420</v>
      </c>
      <c r="T4429" t="s">
        <v>26</v>
      </c>
    </row>
    <row r="4430" spans="1:20" x14ac:dyDescent="0.3">
      <c r="A4430" t="s">
        <v>4540</v>
      </c>
      <c r="B4430" t="s">
        <v>29</v>
      </c>
      <c r="C4430">
        <v>22</v>
      </c>
      <c r="D4430" t="s">
        <v>30</v>
      </c>
      <c r="E4430" t="s">
        <v>53</v>
      </c>
      <c r="F4430" t="s">
        <v>92</v>
      </c>
      <c r="G4430" t="s">
        <v>246</v>
      </c>
      <c r="H4430" t="s">
        <v>51</v>
      </c>
      <c r="I4430">
        <v>1.3</v>
      </c>
      <c r="J4430" t="s">
        <v>25</v>
      </c>
      <c r="K4430" s="1">
        <v>39559</v>
      </c>
      <c r="L4430"/>
      <c r="M4430">
        <v>17.52</v>
      </c>
      <c r="N4430">
        <v>35542</v>
      </c>
      <c r="O4430">
        <v>3</v>
      </c>
      <c r="P4430" t="s">
        <v>26</v>
      </c>
      <c r="Q4430">
        <v>0</v>
      </c>
      <c r="R4430">
        <v>5</v>
      </c>
      <c r="S4430" t="s">
        <v>162</v>
      </c>
      <c r="T4430" t="s">
        <v>26</v>
      </c>
    </row>
    <row r="4431" spans="1:20" x14ac:dyDescent="0.3">
      <c r="A4431" t="s">
        <v>4541</v>
      </c>
      <c r="B4431" t="s">
        <v>29</v>
      </c>
      <c r="C4431">
        <v>28</v>
      </c>
      <c r="D4431" t="s">
        <v>30</v>
      </c>
      <c r="E4431" t="s">
        <v>53</v>
      </c>
      <c r="F4431" t="s">
        <v>45</v>
      </c>
      <c r="G4431" t="s">
        <v>46</v>
      </c>
      <c r="H4431" t="s">
        <v>84</v>
      </c>
      <c r="I4431">
        <v>3.9</v>
      </c>
      <c r="J4431" t="s">
        <v>25</v>
      </c>
      <c r="K4431" s="1">
        <v>40226</v>
      </c>
      <c r="L4431"/>
      <c r="M4431">
        <v>15.69</v>
      </c>
      <c r="N4431">
        <v>41469</v>
      </c>
      <c r="O4431">
        <v>3</v>
      </c>
      <c r="P4431" t="s">
        <v>26</v>
      </c>
      <c r="Q4431">
        <v>4</v>
      </c>
      <c r="R4431">
        <v>7</v>
      </c>
      <c r="S4431" t="s">
        <v>258</v>
      </c>
      <c r="T4431" t="s">
        <v>26</v>
      </c>
    </row>
    <row r="4432" spans="1:20" x14ac:dyDescent="0.3">
      <c r="A4432" t="s">
        <v>4542</v>
      </c>
      <c r="B4432" t="s">
        <v>19</v>
      </c>
      <c r="C4432">
        <v>30</v>
      </c>
      <c r="D4432" t="s">
        <v>30</v>
      </c>
      <c r="E4432" t="s">
        <v>31</v>
      </c>
      <c r="F4432" t="s">
        <v>22</v>
      </c>
      <c r="G4432" t="s">
        <v>23</v>
      </c>
      <c r="H4432" t="s">
        <v>75</v>
      </c>
      <c r="I4432">
        <v>6.9</v>
      </c>
      <c r="J4432" t="s">
        <v>25</v>
      </c>
      <c r="K4432" s="1">
        <v>40349</v>
      </c>
      <c r="L4432"/>
      <c r="M4432">
        <v>15.36</v>
      </c>
      <c r="N4432">
        <v>37933</v>
      </c>
      <c r="O4432">
        <v>1</v>
      </c>
      <c r="P4432" t="s">
        <v>26</v>
      </c>
      <c r="Q4432">
        <v>2</v>
      </c>
      <c r="R4432">
        <v>2</v>
      </c>
      <c r="S4432" t="s">
        <v>322</v>
      </c>
      <c r="T4432" t="s">
        <v>26</v>
      </c>
    </row>
    <row r="4433" spans="1:20" x14ac:dyDescent="0.3">
      <c r="A4433" t="s">
        <v>4543</v>
      </c>
      <c r="B4433" t="s">
        <v>29</v>
      </c>
      <c r="C4433">
        <v>26</v>
      </c>
      <c r="D4433" t="s">
        <v>30</v>
      </c>
      <c r="E4433" t="s">
        <v>31</v>
      </c>
      <c r="F4433" t="s">
        <v>92</v>
      </c>
      <c r="G4433" t="s">
        <v>246</v>
      </c>
      <c r="H4433" t="s">
        <v>24</v>
      </c>
      <c r="I4433">
        <v>5.4</v>
      </c>
      <c r="J4433" t="s">
        <v>25</v>
      </c>
      <c r="K4433" s="1">
        <v>40190</v>
      </c>
      <c r="L4433"/>
      <c r="M4433">
        <v>15.79</v>
      </c>
      <c r="N4433">
        <v>44254</v>
      </c>
      <c r="O4433">
        <v>3</v>
      </c>
      <c r="P4433" t="s">
        <v>26</v>
      </c>
      <c r="Q4433">
        <v>2</v>
      </c>
      <c r="R4433">
        <v>5</v>
      </c>
      <c r="S4433" t="s">
        <v>969</v>
      </c>
      <c r="T4433" t="s">
        <v>26</v>
      </c>
    </row>
    <row r="4434" spans="1:20" x14ac:dyDescent="0.3">
      <c r="A4434" t="s">
        <v>4544</v>
      </c>
      <c r="B4434" t="s">
        <v>29</v>
      </c>
      <c r="C4434">
        <v>30</v>
      </c>
      <c r="D4434" t="s">
        <v>179</v>
      </c>
      <c r="E4434" t="s">
        <v>36</v>
      </c>
      <c r="F4434" t="s">
        <v>40</v>
      </c>
      <c r="G4434" t="s">
        <v>96</v>
      </c>
      <c r="H4434" t="s">
        <v>84</v>
      </c>
      <c r="I4434">
        <v>6.4</v>
      </c>
      <c r="J4434" t="s">
        <v>85</v>
      </c>
      <c r="K4434" s="1">
        <v>42587</v>
      </c>
      <c r="L4434"/>
      <c r="M4434">
        <v>9.23</v>
      </c>
      <c r="N4434">
        <v>41491</v>
      </c>
      <c r="O4434">
        <v>3</v>
      </c>
      <c r="P4434" t="s">
        <v>26</v>
      </c>
      <c r="Q4434">
        <v>0</v>
      </c>
      <c r="R4434">
        <v>7</v>
      </c>
      <c r="S4434" t="s">
        <v>458</v>
      </c>
      <c r="T4434" t="s">
        <v>26</v>
      </c>
    </row>
    <row r="4435" spans="1:20" x14ac:dyDescent="0.3">
      <c r="A4435" t="s">
        <v>4545</v>
      </c>
      <c r="B4435" t="s">
        <v>19</v>
      </c>
      <c r="C4435">
        <v>37</v>
      </c>
      <c r="D4435" t="s">
        <v>30</v>
      </c>
      <c r="E4435" t="s">
        <v>44</v>
      </c>
      <c r="F4435" t="s">
        <v>82</v>
      </c>
      <c r="G4435" t="s">
        <v>83</v>
      </c>
      <c r="H4435" t="s">
        <v>84</v>
      </c>
      <c r="I4435">
        <v>12</v>
      </c>
      <c r="J4435" t="s">
        <v>25</v>
      </c>
      <c r="K4435" s="1">
        <v>41305</v>
      </c>
      <c r="L4435"/>
      <c r="M4435">
        <v>12.74</v>
      </c>
      <c r="N4435">
        <v>54553</v>
      </c>
      <c r="O4435">
        <v>3</v>
      </c>
      <c r="P4435" t="s">
        <v>26</v>
      </c>
      <c r="Q4435">
        <v>2</v>
      </c>
      <c r="R4435">
        <v>5</v>
      </c>
      <c r="S4435" t="s">
        <v>491</v>
      </c>
      <c r="T4435" t="s">
        <v>26</v>
      </c>
    </row>
    <row r="4436" spans="1:20" x14ac:dyDescent="0.3">
      <c r="A4436" t="s">
        <v>4546</v>
      </c>
      <c r="B4436" t="s">
        <v>29</v>
      </c>
      <c r="C4436">
        <v>32</v>
      </c>
      <c r="D4436" t="s">
        <v>30</v>
      </c>
      <c r="E4436" t="s">
        <v>36</v>
      </c>
      <c r="F4436" t="s">
        <v>40</v>
      </c>
      <c r="G4436" t="s">
        <v>96</v>
      </c>
      <c r="H4436" t="s">
        <v>24</v>
      </c>
      <c r="I4436">
        <v>3.1</v>
      </c>
      <c r="J4436" t="s">
        <v>85</v>
      </c>
      <c r="K4436" s="1">
        <v>43342</v>
      </c>
      <c r="L4436"/>
      <c r="M4436">
        <v>7.16</v>
      </c>
      <c r="N4436">
        <v>38010</v>
      </c>
      <c r="O4436">
        <v>3</v>
      </c>
      <c r="P4436" t="s">
        <v>65</v>
      </c>
      <c r="Q4436">
        <v>4</v>
      </c>
      <c r="R4436">
        <v>5</v>
      </c>
      <c r="S4436" t="s">
        <v>881</v>
      </c>
      <c r="T4436" t="s">
        <v>26</v>
      </c>
    </row>
    <row r="4437" spans="1:20" x14ac:dyDescent="0.3">
      <c r="A4437" t="s">
        <v>4547</v>
      </c>
      <c r="B4437" t="s">
        <v>29</v>
      </c>
      <c r="C4437">
        <v>24</v>
      </c>
      <c r="D4437" t="s">
        <v>30</v>
      </c>
      <c r="E4437" t="s">
        <v>39</v>
      </c>
      <c r="F4437" t="s">
        <v>22</v>
      </c>
      <c r="G4437" t="s">
        <v>59</v>
      </c>
      <c r="H4437" t="s">
        <v>24</v>
      </c>
      <c r="I4437">
        <v>1.4</v>
      </c>
      <c r="J4437" t="s">
        <v>25</v>
      </c>
      <c r="K4437" s="1">
        <v>39826</v>
      </c>
      <c r="L4437"/>
      <c r="M4437">
        <v>16.79</v>
      </c>
      <c r="N4437">
        <v>30893</v>
      </c>
      <c r="O4437">
        <v>1</v>
      </c>
      <c r="P4437" t="s">
        <v>26</v>
      </c>
      <c r="Q4437">
        <v>3</v>
      </c>
      <c r="R4437">
        <v>5</v>
      </c>
      <c r="S4437" t="s">
        <v>533</v>
      </c>
      <c r="T4437" t="s">
        <v>26</v>
      </c>
    </row>
    <row r="4438" spans="1:20" x14ac:dyDescent="0.3">
      <c r="A4438" t="s">
        <v>4548</v>
      </c>
      <c r="B4438" t="s">
        <v>19</v>
      </c>
      <c r="C4438">
        <v>35</v>
      </c>
      <c r="D4438" t="s">
        <v>30</v>
      </c>
      <c r="E4438" t="s">
        <v>21</v>
      </c>
      <c r="F4438" t="s">
        <v>92</v>
      </c>
      <c r="G4438" t="s">
        <v>120</v>
      </c>
      <c r="H4438" t="s">
        <v>24</v>
      </c>
      <c r="I4438">
        <v>15</v>
      </c>
      <c r="J4438" t="s">
        <v>25</v>
      </c>
      <c r="K4438" s="1">
        <v>39494</v>
      </c>
      <c r="L4438"/>
      <c r="M4438">
        <v>17.7</v>
      </c>
      <c r="N4438">
        <v>68349</v>
      </c>
      <c r="O4438">
        <v>4</v>
      </c>
      <c r="P4438" t="s">
        <v>26</v>
      </c>
      <c r="Q4438">
        <v>1</v>
      </c>
      <c r="R4438">
        <v>2</v>
      </c>
      <c r="S4438" t="s">
        <v>155</v>
      </c>
      <c r="T4438" t="s">
        <v>26</v>
      </c>
    </row>
    <row r="4439" spans="1:20" x14ac:dyDescent="0.3">
      <c r="A4439" t="s">
        <v>155</v>
      </c>
      <c r="B4439" t="s">
        <v>19</v>
      </c>
      <c r="C4439">
        <v>21</v>
      </c>
      <c r="D4439" t="s">
        <v>30</v>
      </c>
      <c r="E4439" t="s">
        <v>39</v>
      </c>
      <c r="F4439" t="s">
        <v>92</v>
      </c>
      <c r="G4439" t="s">
        <v>93</v>
      </c>
      <c r="H4439" t="s">
        <v>51</v>
      </c>
      <c r="I4439">
        <v>1</v>
      </c>
      <c r="J4439" t="s">
        <v>25</v>
      </c>
      <c r="K4439" s="1">
        <v>41298</v>
      </c>
      <c r="L4439"/>
      <c r="M4439">
        <v>12.76</v>
      </c>
      <c r="N4439">
        <v>33599</v>
      </c>
      <c r="O4439">
        <v>4</v>
      </c>
      <c r="P4439" t="s">
        <v>26</v>
      </c>
      <c r="Q4439">
        <v>2</v>
      </c>
      <c r="R4439">
        <v>7</v>
      </c>
      <c r="T4439" t="s">
        <v>26</v>
      </c>
    </row>
    <row r="4440" spans="1:20" x14ac:dyDescent="0.3">
      <c r="A4440" t="s">
        <v>4549</v>
      </c>
      <c r="B4440" t="s">
        <v>29</v>
      </c>
      <c r="C4440">
        <v>33</v>
      </c>
      <c r="D4440" t="s">
        <v>30</v>
      </c>
      <c r="E4440" t="s">
        <v>39</v>
      </c>
      <c r="F4440" t="s">
        <v>92</v>
      </c>
      <c r="G4440" t="s">
        <v>246</v>
      </c>
      <c r="H4440" t="s">
        <v>24</v>
      </c>
      <c r="I4440">
        <v>7.9</v>
      </c>
      <c r="J4440" t="s">
        <v>25</v>
      </c>
      <c r="K4440" s="1">
        <v>44790</v>
      </c>
      <c r="L4440"/>
      <c r="M4440">
        <v>3.2</v>
      </c>
      <c r="N4440">
        <v>44326</v>
      </c>
      <c r="O4440">
        <v>3</v>
      </c>
      <c r="P4440" t="s">
        <v>26</v>
      </c>
      <c r="Q4440">
        <v>2</v>
      </c>
      <c r="R4440">
        <v>8</v>
      </c>
      <c r="S4440" t="s">
        <v>905</v>
      </c>
      <c r="T4440" t="s">
        <v>26</v>
      </c>
    </row>
    <row r="4441" spans="1:20" x14ac:dyDescent="0.3">
      <c r="A4441" t="s">
        <v>4550</v>
      </c>
      <c r="B4441" t="s">
        <v>19</v>
      </c>
      <c r="C4441">
        <v>28</v>
      </c>
      <c r="D4441" t="s">
        <v>30</v>
      </c>
      <c r="E4441" t="s">
        <v>63</v>
      </c>
      <c r="F4441" t="s">
        <v>82</v>
      </c>
      <c r="G4441" t="s">
        <v>107</v>
      </c>
      <c r="H4441" t="s">
        <v>51</v>
      </c>
      <c r="I4441">
        <v>1.3</v>
      </c>
      <c r="J4441" t="s">
        <v>85</v>
      </c>
      <c r="K4441" s="1">
        <v>42699</v>
      </c>
      <c r="L4441" s="1">
        <v>44455</v>
      </c>
      <c r="M4441">
        <v>4.8099999999999996</v>
      </c>
      <c r="N4441">
        <v>31448</v>
      </c>
      <c r="O4441">
        <v>3</v>
      </c>
      <c r="P4441" t="s">
        <v>26</v>
      </c>
      <c r="Q4441">
        <v>1</v>
      </c>
      <c r="R4441">
        <v>7</v>
      </c>
      <c r="S4441" t="s">
        <v>1232</v>
      </c>
      <c r="T4441" t="s">
        <v>65</v>
      </c>
    </row>
    <row r="4442" spans="1:20" x14ac:dyDescent="0.3">
      <c r="A4442" t="s">
        <v>4551</v>
      </c>
      <c r="B4442" t="s">
        <v>29</v>
      </c>
      <c r="C4442">
        <v>29</v>
      </c>
      <c r="D4442" t="s">
        <v>30</v>
      </c>
      <c r="E4442" t="s">
        <v>53</v>
      </c>
      <c r="F4442" t="s">
        <v>92</v>
      </c>
      <c r="G4442" t="s">
        <v>246</v>
      </c>
      <c r="H4442" t="s">
        <v>24</v>
      </c>
      <c r="I4442">
        <v>8.4</v>
      </c>
      <c r="J4442" t="s">
        <v>25</v>
      </c>
      <c r="K4442" s="1">
        <v>43083</v>
      </c>
      <c r="L4442"/>
      <c r="M4442">
        <v>7.87</v>
      </c>
      <c r="N4442">
        <v>50515</v>
      </c>
      <c r="O4442">
        <v>2</v>
      </c>
      <c r="P4442" t="s">
        <v>26</v>
      </c>
      <c r="Q4442">
        <v>1</v>
      </c>
      <c r="R4442">
        <v>5</v>
      </c>
      <c r="S4442" t="s">
        <v>686</v>
      </c>
      <c r="T4442" t="s">
        <v>26</v>
      </c>
    </row>
    <row r="4443" spans="1:20" x14ac:dyDescent="0.3">
      <c r="A4443" t="s">
        <v>4552</v>
      </c>
      <c r="B4443" t="s">
        <v>19</v>
      </c>
      <c r="C4443">
        <v>38</v>
      </c>
      <c r="D4443" t="s">
        <v>30</v>
      </c>
      <c r="E4443" t="s">
        <v>21</v>
      </c>
      <c r="F4443" t="s">
        <v>54</v>
      </c>
      <c r="G4443" t="s">
        <v>139</v>
      </c>
      <c r="H4443" t="s">
        <v>24</v>
      </c>
      <c r="I4443">
        <v>9.6999999999999993</v>
      </c>
      <c r="J4443" t="s">
        <v>25</v>
      </c>
      <c r="K4443" s="1">
        <v>40500</v>
      </c>
      <c r="L4443" s="1">
        <v>44623</v>
      </c>
      <c r="M4443">
        <v>11.29</v>
      </c>
      <c r="N4443">
        <v>50749</v>
      </c>
      <c r="O4443">
        <v>2</v>
      </c>
      <c r="P4443" t="s">
        <v>26</v>
      </c>
      <c r="Q4443">
        <v>2</v>
      </c>
      <c r="R4443">
        <v>5</v>
      </c>
      <c r="S4443" t="s">
        <v>774</v>
      </c>
      <c r="T4443" t="s">
        <v>65</v>
      </c>
    </row>
    <row r="4444" spans="1:20" x14ac:dyDescent="0.3">
      <c r="A4444" t="s">
        <v>1050</v>
      </c>
      <c r="B4444" t="s">
        <v>19</v>
      </c>
      <c r="C4444">
        <v>35</v>
      </c>
      <c r="D4444" t="s">
        <v>30</v>
      </c>
      <c r="E4444" t="s">
        <v>21</v>
      </c>
      <c r="F4444" t="s">
        <v>45</v>
      </c>
      <c r="G4444" t="s">
        <v>46</v>
      </c>
      <c r="H4444" t="s">
        <v>51</v>
      </c>
      <c r="I4444">
        <v>9.6</v>
      </c>
      <c r="J4444" t="s">
        <v>25</v>
      </c>
      <c r="K4444" s="1">
        <v>43729</v>
      </c>
      <c r="L4444"/>
      <c r="M4444">
        <v>6.1</v>
      </c>
      <c r="N4444">
        <v>50703</v>
      </c>
      <c r="O4444">
        <v>4</v>
      </c>
      <c r="P4444" t="s">
        <v>26</v>
      </c>
      <c r="Q4444">
        <v>2</v>
      </c>
      <c r="R4444">
        <v>6</v>
      </c>
      <c r="T4444" t="s">
        <v>26</v>
      </c>
    </row>
    <row r="4445" spans="1:20" x14ac:dyDescent="0.3">
      <c r="A4445" t="s">
        <v>4553</v>
      </c>
      <c r="B4445" t="s">
        <v>19</v>
      </c>
      <c r="C4445">
        <v>41</v>
      </c>
      <c r="D4445" t="s">
        <v>20</v>
      </c>
      <c r="E4445" t="s">
        <v>58</v>
      </c>
      <c r="F4445" t="s">
        <v>22</v>
      </c>
      <c r="G4445" t="s">
        <v>74</v>
      </c>
      <c r="H4445" t="s">
        <v>24</v>
      </c>
      <c r="I4445">
        <v>17.8</v>
      </c>
      <c r="J4445" t="s">
        <v>25</v>
      </c>
      <c r="K4445" s="1">
        <v>40376</v>
      </c>
      <c r="L4445"/>
      <c r="M4445">
        <v>15.28</v>
      </c>
      <c r="N4445">
        <v>68484</v>
      </c>
      <c r="O4445">
        <v>4</v>
      </c>
      <c r="P4445" t="s">
        <v>26</v>
      </c>
      <c r="Q4445">
        <v>1</v>
      </c>
      <c r="R4445">
        <v>7</v>
      </c>
      <c r="S4445" t="s">
        <v>27</v>
      </c>
      <c r="T4445" t="s">
        <v>26</v>
      </c>
    </row>
    <row r="4446" spans="1:20" x14ac:dyDescent="0.3">
      <c r="A4446" t="s">
        <v>4554</v>
      </c>
      <c r="B4446" t="s">
        <v>29</v>
      </c>
      <c r="C4446">
        <v>28</v>
      </c>
      <c r="D4446" t="s">
        <v>20</v>
      </c>
      <c r="E4446" t="s">
        <v>44</v>
      </c>
      <c r="F4446" t="s">
        <v>22</v>
      </c>
      <c r="G4446" t="s">
        <v>23</v>
      </c>
      <c r="H4446" t="s">
        <v>51</v>
      </c>
      <c r="I4446">
        <v>6.2</v>
      </c>
      <c r="J4446" t="s">
        <v>25</v>
      </c>
      <c r="K4446" s="1">
        <v>42432</v>
      </c>
      <c r="L4446" s="1">
        <v>43742</v>
      </c>
      <c r="M4446">
        <v>3.59</v>
      </c>
      <c r="N4446">
        <v>51078</v>
      </c>
      <c r="O4446">
        <v>3</v>
      </c>
      <c r="P4446" t="s">
        <v>26</v>
      </c>
      <c r="Q4446">
        <v>1</v>
      </c>
      <c r="R4446">
        <v>12</v>
      </c>
      <c r="S4446" t="s">
        <v>250</v>
      </c>
      <c r="T4446" t="s">
        <v>65</v>
      </c>
    </row>
    <row r="4447" spans="1:20" x14ac:dyDescent="0.3">
      <c r="A4447" t="s">
        <v>4555</v>
      </c>
      <c r="B4447" t="s">
        <v>29</v>
      </c>
      <c r="C4447">
        <v>25</v>
      </c>
      <c r="D4447" t="s">
        <v>30</v>
      </c>
      <c r="E4447" t="s">
        <v>58</v>
      </c>
      <c r="F4447" t="s">
        <v>32</v>
      </c>
      <c r="G4447" t="s">
        <v>171</v>
      </c>
      <c r="H4447" t="s">
        <v>47</v>
      </c>
      <c r="I4447">
        <v>4.2</v>
      </c>
      <c r="J4447" t="s">
        <v>85</v>
      </c>
      <c r="K4447" s="1">
        <v>45296</v>
      </c>
      <c r="L4447"/>
      <c r="M4447">
        <v>1.81</v>
      </c>
      <c r="N4447">
        <v>35920</v>
      </c>
      <c r="O4447">
        <v>3</v>
      </c>
      <c r="P4447" t="s">
        <v>26</v>
      </c>
      <c r="Q4447">
        <v>4</v>
      </c>
      <c r="R4447">
        <v>3</v>
      </c>
      <c r="S4447" t="s">
        <v>540</v>
      </c>
      <c r="T4447" t="s">
        <v>26</v>
      </c>
    </row>
    <row r="4448" spans="1:20" x14ac:dyDescent="0.3">
      <c r="A4448" t="s">
        <v>4556</v>
      </c>
      <c r="B4448" t="s">
        <v>19</v>
      </c>
      <c r="C4448">
        <v>29</v>
      </c>
      <c r="D4448" t="s">
        <v>30</v>
      </c>
      <c r="E4448" t="s">
        <v>63</v>
      </c>
      <c r="F4448" t="s">
        <v>54</v>
      </c>
      <c r="G4448" t="s">
        <v>139</v>
      </c>
      <c r="H4448" t="s">
        <v>47</v>
      </c>
      <c r="I4448">
        <v>6.1</v>
      </c>
      <c r="J4448" t="s">
        <v>25</v>
      </c>
      <c r="K4448" s="1">
        <v>42048</v>
      </c>
      <c r="L4448"/>
      <c r="M4448">
        <v>10.7</v>
      </c>
      <c r="N4448">
        <v>40573</v>
      </c>
      <c r="O4448">
        <v>4</v>
      </c>
      <c r="P4448" t="s">
        <v>26</v>
      </c>
      <c r="Q4448">
        <v>1</v>
      </c>
      <c r="R4448">
        <v>4</v>
      </c>
      <c r="S4448" t="s">
        <v>260</v>
      </c>
      <c r="T4448" t="s">
        <v>26</v>
      </c>
    </row>
    <row r="4449" spans="1:20" x14ac:dyDescent="0.3">
      <c r="A4449" t="s">
        <v>4557</v>
      </c>
      <c r="B4449" t="s">
        <v>29</v>
      </c>
      <c r="C4449">
        <v>26</v>
      </c>
      <c r="D4449" t="s">
        <v>30</v>
      </c>
      <c r="E4449" t="s">
        <v>44</v>
      </c>
      <c r="F4449" t="s">
        <v>82</v>
      </c>
      <c r="G4449" t="s">
        <v>83</v>
      </c>
      <c r="H4449" t="s">
        <v>51</v>
      </c>
      <c r="I4449">
        <v>2.6</v>
      </c>
      <c r="J4449" t="s">
        <v>25</v>
      </c>
      <c r="K4449" s="1">
        <v>40191</v>
      </c>
      <c r="L4449"/>
      <c r="M4449">
        <v>15.79</v>
      </c>
      <c r="N4449">
        <v>38571</v>
      </c>
      <c r="O4449">
        <v>4</v>
      </c>
      <c r="P4449" t="s">
        <v>26</v>
      </c>
      <c r="Q4449">
        <v>1</v>
      </c>
      <c r="R4449">
        <v>1</v>
      </c>
      <c r="S4449" t="s">
        <v>1822</v>
      </c>
      <c r="T4449" t="s">
        <v>26</v>
      </c>
    </row>
    <row r="4450" spans="1:20" x14ac:dyDescent="0.3">
      <c r="A4450" t="s">
        <v>4558</v>
      </c>
      <c r="B4450" t="s">
        <v>19</v>
      </c>
      <c r="C4450">
        <v>24</v>
      </c>
      <c r="D4450" t="s">
        <v>30</v>
      </c>
      <c r="E4450" t="s">
        <v>21</v>
      </c>
      <c r="F4450" t="s">
        <v>45</v>
      </c>
      <c r="G4450" t="s">
        <v>164</v>
      </c>
      <c r="H4450" t="s">
        <v>84</v>
      </c>
      <c r="I4450">
        <v>2</v>
      </c>
      <c r="J4450" t="s">
        <v>25</v>
      </c>
      <c r="K4450" s="1">
        <v>40376</v>
      </c>
      <c r="L4450"/>
      <c r="M4450">
        <v>15.28</v>
      </c>
      <c r="N4450">
        <v>27158</v>
      </c>
      <c r="O4450">
        <v>3</v>
      </c>
      <c r="P4450" t="s">
        <v>26</v>
      </c>
      <c r="Q4450">
        <v>1</v>
      </c>
      <c r="R4450">
        <v>7</v>
      </c>
      <c r="S4450" t="s">
        <v>347</v>
      </c>
      <c r="T4450" t="s">
        <v>26</v>
      </c>
    </row>
    <row r="4451" spans="1:20" x14ac:dyDescent="0.3">
      <c r="A4451" t="s">
        <v>4559</v>
      </c>
      <c r="B4451" t="s">
        <v>29</v>
      </c>
      <c r="C4451">
        <v>28</v>
      </c>
      <c r="D4451" t="s">
        <v>20</v>
      </c>
      <c r="E4451" t="s">
        <v>21</v>
      </c>
      <c r="F4451" t="s">
        <v>22</v>
      </c>
      <c r="G4451" t="s">
        <v>59</v>
      </c>
      <c r="H4451" t="s">
        <v>24</v>
      </c>
      <c r="I4451">
        <v>3.1</v>
      </c>
      <c r="J4451" t="s">
        <v>25</v>
      </c>
      <c r="K4451" s="1">
        <v>44772</v>
      </c>
      <c r="L4451"/>
      <c r="M4451">
        <v>3.25</v>
      </c>
      <c r="N4451">
        <v>40069</v>
      </c>
      <c r="O4451">
        <v>3</v>
      </c>
      <c r="P4451" t="s">
        <v>26</v>
      </c>
      <c r="Q4451">
        <v>3</v>
      </c>
      <c r="R4451">
        <v>5</v>
      </c>
      <c r="S4451" t="s">
        <v>88</v>
      </c>
      <c r="T4451" t="s">
        <v>26</v>
      </c>
    </row>
    <row r="4452" spans="1:20" x14ac:dyDescent="0.3">
      <c r="A4452" t="s">
        <v>4560</v>
      </c>
      <c r="B4452" t="s">
        <v>29</v>
      </c>
      <c r="C4452">
        <v>38</v>
      </c>
      <c r="D4452" t="s">
        <v>30</v>
      </c>
      <c r="E4452" t="s">
        <v>58</v>
      </c>
      <c r="F4452" t="s">
        <v>22</v>
      </c>
      <c r="G4452" t="s">
        <v>74</v>
      </c>
      <c r="H4452" t="s">
        <v>47</v>
      </c>
      <c r="I4452">
        <v>2</v>
      </c>
      <c r="J4452" t="s">
        <v>85</v>
      </c>
      <c r="K4452" s="1">
        <v>42904</v>
      </c>
      <c r="L4452"/>
      <c r="M4452">
        <v>8.36</v>
      </c>
      <c r="N4452">
        <v>37857</v>
      </c>
      <c r="O4452">
        <v>3</v>
      </c>
      <c r="P4452" t="s">
        <v>26</v>
      </c>
      <c r="Q4452">
        <v>4</v>
      </c>
      <c r="R4452">
        <v>3</v>
      </c>
      <c r="S4452" t="s">
        <v>533</v>
      </c>
      <c r="T4452" t="s">
        <v>26</v>
      </c>
    </row>
    <row r="4453" spans="1:20" x14ac:dyDescent="0.3">
      <c r="A4453" t="s">
        <v>482</v>
      </c>
      <c r="B4453" t="s">
        <v>29</v>
      </c>
      <c r="C4453">
        <v>26</v>
      </c>
      <c r="D4453" t="s">
        <v>30</v>
      </c>
      <c r="E4453" t="s">
        <v>39</v>
      </c>
      <c r="F4453" t="s">
        <v>54</v>
      </c>
      <c r="G4453" t="s">
        <v>139</v>
      </c>
      <c r="H4453" t="s">
        <v>24</v>
      </c>
      <c r="I4453">
        <v>3.2</v>
      </c>
      <c r="J4453" t="s">
        <v>25</v>
      </c>
      <c r="K4453" s="1">
        <v>42715</v>
      </c>
      <c r="L4453" s="1">
        <v>45735</v>
      </c>
      <c r="M4453">
        <v>8.27</v>
      </c>
      <c r="N4453">
        <v>32455</v>
      </c>
      <c r="O4453">
        <v>2</v>
      </c>
      <c r="P4453" t="s">
        <v>65</v>
      </c>
      <c r="Q4453">
        <v>2</v>
      </c>
      <c r="R4453">
        <v>3</v>
      </c>
      <c r="T4453" t="s">
        <v>65</v>
      </c>
    </row>
    <row r="4454" spans="1:20" x14ac:dyDescent="0.3">
      <c r="A4454" t="s">
        <v>4561</v>
      </c>
      <c r="B4454" t="s">
        <v>19</v>
      </c>
      <c r="C4454">
        <v>26</v>
      </c>
      <c r="D4454" t="s">
        <v>20</v>
      </c>
      <c r="E4454" t="s">
        <v>36</v>
      </c>
      <c r="F4454" t="s">
        <v>82</v>
      </c>
      <c r="G4454" t="s">
        <v>83</v>
      </c>
      <c r="H4454" t="s">
        <v>24</v>
      </c>
      <c r="I4454">
        <v>3</v>
      </c>
      <c r="J4454" t="s">
        <v>25</v>
      </c>
      <c r="K4454" s="1">
        <v>42898</v>
      </c>
      <c r="L4454"/>
      <c r="M4454">
        <v>8.3800000000000008</v>
      </c>
      <c r="N4454">
        <v>31047</v>
      </c>
      <c r="O4454">
        <v>4</v>
      </c>
      <c r="P4454" t="s">
        <v>65</v>
      </c>
      <c r="Q4454">
        <v>3</v>
      </c>
      <c r="R4454">
        <v>3</v>
      </c>
      <c r="S4454" t="s">
        <v>1239</v>
      </c>
      <c r="T4454" t="s">
        <v>26</v>
      </c>
    </row>
    <row r="4455" spans="1:20" x14ac:dyDescent="0.3">
      <c r="A4455" t="s">
        <v>4562</v>
      </c>
      <c r="B4455" t="s">
        <v>29</v>
      </c>
      <c r="C4455">
        <v>38</v>
      </c>
      <c r="D4455" t="s">
        <v>20</v>
      </c>
      <c r="E4455" t="s">
        <v>21</v>
      </c>
      <c r="F4455" t="s">
        <v>54</v>
      </c>
      <c r="G4455" t="s">
        <v>139</v>
      </c>
      <c r="H4455" t="s">
        <v>51</v>
      </c>
      <c r="I4455">
        <v>10.5</v>
      </c>
      <c r="J4455" t="s">
        <v>25</v>
      </c>
      <c r="K4455" s="1">
        <v>43323</v>
      </c>
      <c r="L4455"/>
      <c r="M4455">
        <v>7.21</v>
      </c>
      <c r="N4455">
        <v>45280</v>
      </c>
      <c r="O4455">
        <v>3</v>
      </c>
      <c r="P4455" t="s">
        <v>26</v>
      </c>
      <c r="Q4455">
        <v>4</v>
      </c>
      <c r="R4455">
        <v>4</v>
      </c>
      <c r="S4455" t="s">
        <v>591</v>
      </c>
      <c r="T4455" t="s">
        <v>26</v>
      </c>
    </row>
    <row r="4456" spans="1:20" x14ac:dyDescent="0.3">
      <c r="A4456" t="s">
        <v>4563</v>
      </c>
      <c r="B4456" t="s">
        <v>19</v>
      </c>
      <c r="C4456">
        <v>36</v>
      </c>
      <c r="D4456" t="s">
        <v>30</v>
      </c>
      <c r="E4456" t="s">
        <v>36</v>
      </c>
      <c r="F4456" t="s">
        <v>92</v>
      </c>
      <c r="G4456" t="s">
        <v>93</v>
      </c>
      <c r="H4456" t="s">
        <v>47</v>
      </c>
      <c r="I4456">
        <v>11.5</v>
      </c>
      <c r="J4456" t="s">
        <v>25</v>
      </c>
      <c r="K4456" s="1">
        <v>39959</v>
      </c>
      <c r="L4456"/>
      <c r="M4456">
        <v>16.420000000000002</v>
      </c>
      <c r="N4456">
        <v>55412</v>
      </c>
      <c r="O4456">
        <v>3</v>
      </c>
      <c r="P4456" t="s">
        <v>26</v>
      </c>
      <c r="Q4456">
        <v>1</v>
      </c>
      <c r="R4456">
        <v>6</v>
      </c>
      <c r="S4456" t="s">
        <v>428</v>
      </c>
      <c r="T4456" t="s">
        <v>26</v>
      </c>
    </row>
    <row r="4457" spans="1:20" x14ac:dyDescent="0.3">
      <c r="A4457" t="s">
        <v>4564</v>
      </c>
      <c r="B4457" t="s">
        <v>29</v>
      </c>
      <c r="C4457">
        <v>28</v>
      </c>
      <c r="D4457" t="s">
        <v>30</v>
      </c>
      <c r="E4457" t="s">
        <v>44</v>
      </c>
      <c r="F4457" t="s">
        <v>32</v>
      </c>
      <c r="G4457" t="s">
        <v>171</v>
      </c>
      <c r="H4457" t="s">
        <v>84</v>
      </c>
      <c r="I4457">
        <v>2</v>
      </c>
      <c r="J4457" t="s">
        <v>25</v>
      </c>
      <c r="K4457" s="1">
        <v>44343</v>
      </c>
      <c r="L4457" s="1">
        <v>45115</v>
      </c>
      <c r="M4457">
        <v>2.11</v>
      </c>
      <c r="N4457">
        <v>38379</v>
      </c>
      <c r="O4457">
        <v>4</v>
      </c>
      <c r="P4457" t="s">
        <v>26</v>
      </c>
      <c r="Q4457">
        <v>2</v>
      </c>
      <c r="R4457">
        <v>6</v>
      </c>
      <c r="S4457" t="s">
        <v>445</v>
      </c>
      <c r="T4457" t="s">
        <v>65</v>
      </c>
    </row>
    <row r="4458" spans="1:20" x14ac:dyDescent="0.3">
      <c r="A4458" t="s">
        <v>4565</v>
      </c>
      <c r="B4458" t="s">
        <v>19</v>
      </c>
      <c r="C4458">
        <v>27</v>
      </c>
      <c r="D4458" t="s">
        <v>30</v>
      </c>
      <c r="E4458" t="s">
        <v>63</v>
      </c>
      <c r="F4458" t="s">
        <v>22</v>
      </c>
      <c r="G4458" t="s">
        <v>59</v>
      </c>
      <c r="H4458" t="s">
        <v>24</v>
      </c>
      <c r="I4458">
        <v>3.5</v>
      </c>
      <c r="J4458" t="s">
        <v>25</v>
      </c>
      <c r="K4458" s="1">
        <v>45621</v>
      </c>
      <c r="L4458"/>
      <c r="M4458">
        <v>0.92</v>
      </c>
      <c r="N4458">
        <v>33545</v>
      </c>
      <c r="O4458">
        <v>4</v>
      </c>
      <c r="P4458" t="s">
        <v>26</v>
      </c>
      <c r="Q4458">
        <v>1</v>
      </c>
      <c r="R4458">
        <v>8</v>
      </c>
      <c r="S4458" t="s">
        <v>760</v>
      </c>
      <c r="T4458" t="s">
        <v>26</v>
      </c>
    </row>
    <row r="4459" spans="1:20" x14ac:dyDescent="0.3">
      <c r="A4459" t="s">
        <v>341</v>
      </c>
      <c r="B4459" t="s">
        <v>29</v>
      </c>
      <c r="C4459">
        <v>31</v>
      </c>
      <c r="D4459" t="s">
        <v>30</v>
      </c>
      <c r="E4459" t="s">
        <v>53</v>
      </c>
      <c r="F4459" t="s">
        <v>45</v>
      </c>
      <c r="G4459" t="s">
        <v>164</v>
      </c>
      <c r="H4459" t="s">
        <v>24</v>
      </c>
      <c r="I4459">
        <v>7.1</v>
      </c>
      <c r="J4459" t="s">
        <v>25</v>
      </c>
      <c r="K4459" s="1">
        <v>41662</v>
      </c>
      <c r="L4459"/>
      <c r="M4459">
        <v>11.76</v>
      </c>
      <c r="N4459">
        <v>54099</v>
      </c>
      <c r="O4459">
        <v>4</v>
      </c>
      <c r="P4459" t="s">
        <v>26</v>
      </c>
      <c r="Q4459">
        <v>4</v>
      </c>
      <c r="R4459">
        <v>10</v>
      </c>
      <c r="T4459" t="s">
        <v>26</v>
      </c>
    </row>
    <row r="4460" spans="1:20" x14ac:dyDescent="0.3">
      <c r="A4460" t="s">
        <v>4566</v>
      </c>
      <c r="B4460" t="s">
        <v>29</v>
      </c>
      <c r="C4460">
        <v>29</v>
      </c>
      <c r="D4460" t="s">
        <v>30</v>
      </c>
      <c r="E4460" t="s">
        <v>44</v>
      </c>
      <c r="F4460" t="s">
        <v>92</v>
      </c>
      <c r="G4460" t="s">
        <v>120</v>
      </c>
      <c r="H4460" t="s">
        <v>51</v>
      </c>
      <c r="I4460">
        <v>5.0999999999999996</v>
      </c>
      <c r="J4460" t="s">
        <v>25</v>
      </c>
      <c r="K4460" s="1">
        <v>41194</v>
      </c>
      <c r="L4460"/>
      <c r="M4460">
        <v>13.04</v>
      </c>
      <c r="N4460">
        <v>48017</v>
      </c>
      <c r="O4460">
        <v>3</v>
      </c>
      <c r="P4460" t="s">
        <v>26</v>
      </c>
      <c r="Q4460">
        <v>4</v>
      </c>
      <c r="R4460">
        <v>6</v>
      </c>
      <c r="S4460" t="s">
        <v>486</v>
      </c>
      <c r="T4460" t="s">
        <v>26</v>
      </c>
    </row>
    <row r="4461" spans="1:20" x14ac:dyDescent="0.3">
      <c r="A4461" t="s">
        <v>4567</v>
      </c>
      <c r="B4461" t="s">
        <v>29</v>
      </c>
      <c r="C4461">
        <v>29</v>
      </c>
      <c r="D4461" t="s">
        <v>20</v>
      </c>
      <c r="E4461" t="s">
        <v>63</v>
      </c>
      <c r="F4461" t="s">
        <v>45</v>
      </c>
      <c r="G4461" t="s">
        <v>46</v>
      </c>
      <c r="H4461" t="s">
        <v>24</v>
      </c>
      <c r="I4461">
        <v>6.4</v>
      </c>
      <c r="J4461" t="s">
        <v>25</v>
      </c>
      <c r="K4461" s="1">
        <v>44631</v>
      </c>
      <c r="L4461"/>
      <c r="M4461">
        <v>3.63</v>
      </c>
      <c r="N4461">
        <v>48396</v>
      </c>
      <c r="O4461">
        <v>3</v>
      </c>
      <c r="P4461" t="s">
        <v>26</v>
      </c>
      <c r="Q4461">
        <v>2</v>
      </c>
      <c r="R4461">
        <v>9</v>
      </c>
      <c r="S4461" t="s">
        <v>523</v>
      </c>
      <c r="T4461" t="s">
        <v>26</v>
      </c>
    </row>
    <row r="4462" spans="1:20" x14ac:dyDescent="0.3">
      <c r="A4462" t="s">
        <v>2493</v>
      </c>
      <c r="B4462" t="s">
        <v>29</v>
      </c>
      <c r="C4462">
        <v>42</v>
      </c>
      <c r="D4462" t="s">
        <v>20</v>
      </c>
      <c r="E4462" t="s">
        <v>31</v>
      </c>
      <c r="F4462" t="s">
        <v>22</v>
      </c>
      <c r="G4462" t="s">
        <v>59</v>
      </c>
      <c r="H4462" t="s">
        <v>24</v>
      </c>
      <c r="I4462">
        <v>19.5</v>
      </c>
      <c r="J4462" t="s">
        <v>25</v>
      </c>
      <c r="K4462" s="1">
        <v>44171</v>
      </c>
      <c r="L4462"/>
      <c r="M4462">
        <v>4.8899999999999997</v>
      </c>
      <c r="N4462">
        <v>68664</v>
      </c>
      <c r="O4462">
        <v>3</v>
      </c>
      <c r="P4462" t="s">
        <v>26</v>
      </c>
      <c r="Q4462">
        <v>2</v>
      </c>
      <c r="R4462">
        <v>4</v>
      </c>
      <c r="T4462" t="s">
        <v>26</v>
      </c>
    </row>
    <row r="4463" spans="1:20" x14ac:dyDescent="0.3">
      <c r="A4463" t="s">
        <v>4568</v>
      </c>
      <c r="B4463" t="s">
        <v>19</v>
      </c>
      <c r="C4463">
        <v>35</v>
      </c>
      <c r="D4463" t="s">
        <v>179</v>
      </c>
      <c r="E4463" t="s">
        <v>53</v>
      </c>
      <c r="F4463" t="s">
        <v>92</v>
      </c>
      <c r="G4463" t="s">
        <v>93</v>
      </c>
      <c r="H4463" t="s">
        <v>84</v>
      </c>
      <c r="I4463">
        <v>12.1</v>
      </c>
      <c r="J4463" t="s">
        <v>25</v>
      </c>
      <c r="K4463" s="1">
        <v>45145</v>
      </c>
      <c r="L4463" s="1">
        <v>45894</v>
      </c>
      <c r="M4463">
        <v>2.0499999999999998</v>
      </c>
      <c r="N4463">
        <v>58887</v>
      </c>
      <c r="O4463">
        <v>4</v>
      </c>
      <c r="P4463" t="s">
        <v>26</v>
      </c>
      <c r="Q4463">
        <v>2</v>
      </c>
      <c r="R4463">
        <v>7</v>
      </c>
      <c r="S4463" t="s">
        <v>925</v>
      </c>
      <c r="T4463" t="s">
        <v>65</v>
      </c>
    </row>
    <row r="4464" spans="1:20" x14ac:dyDescent="0.3">
      <c r="A4464" t="s">
        <v>4569</v>
      </c>
      <c r="B4464" t="s">
        <v>19</v>
      </c>
      <c r="C4464">
        <v>44</v>
      </c>
      <c r="D4464" t="s">
        <v>20</v>
      </c>
      <c r="E4464" t="s">
        <v>44</v>
      </c>
      <c r="F4464" t="s">
        <v>92</v>
      </c>
      <c r="G4464" t="s">
        <v>246</v>
      </c>
      <c r="H4464" t="s">
        <v>24</v>
      </c>
      <c r="I4464">
        <v>14.9</v>
      </c>
      <c r="J4464" t="s">
        <v>25</v>
      </c>
      <c r="K4464" s="1">
        <v>41639</v>
      </c>
      <c r="L4464" s="1">
        <v>43524</v>
      </c>
      <c r="M4464">
        <v>5.16</v>
      </c>
      <c r="N4464">
        <v>68015</v>
      </c>
      <c r="O4464">
        <v>3</v>
      </c>
      <c r="P4464" t="s">
        <v>26</v>
      </c>
      <c r="Q4464">
        <v>2</v>
      </c>
      <c r="R4464">
        <v>7</v>
      </c>
      <c r="S4464" t="s">
        <v>1022</v>
      </c>
      <c r="T4464" t="s">
        <v>65</v>
      </c>
    </row>
    <row r="4465" spans="1:20" x14ac:dyDescent="0.3">
      <c r="A4465" t="s">
        <v>4570</v>
      </c>
      <c r="B4465" t="s">
        <v>19</v>
      </c>
      <c r="C4465">
        <v>35</v>
      </c>
      <c r="D4465" t="s">
        <v>20</v>
      </c>
      <c r="E4465" t="s">
        <v>63</v>
      </c>
      <c r="F4465" t="s">
        <v>92</v>
      </c>
      <c r="G4465" t="s">
        <v>246</v>
      </c>
      <c r="H4465" t="s">
        <v>51</v>
      </c>
      <c r="I4465">
        <v>11.9</v>
      </c>
      <c r="J4465" t="s">
        <v>25</v>
      </c>
      <c r="K4465" s="1">
        <v>40216</v>
      </c>
      <c r="L4465"/>
      <c r="M4465">
        <v>15.72</v>
      </c>
      <c r="N4465">
        <v>51277</v>
      </c>
      <c r="O4465">
        <v>3</v>
      </c>
      <c r="P4465" t="s">
        <v>26</v>
      </c>
      <c r="Q4465">
        <v>0</v>
      </c>
      <c r="R4465">
        <v>10</v>
      </c>
      <c r="S4465" t="s">
        <v>686</v>
      </c>
      <c r="T4465" t="s">
        <v>26</v>
      </c>
    </row>
    <row r="4466" spans="1:20" x14ac:dyDescent="0.3">
      <c r="A4466" t="s">
        <v>4571</v>
      </c>
      <c r="B4466" t="s">
        <v>29</v>
      </c>
      <c r="C4466">
        <v>28</v>
      </c>
      <c r="D4466" t="s">
        <v>20</v>
      </c>
      <c r="E4466" t="s">
        <v>21</v>
      </c>
      <c r="F4466" t="s">
        <v>32</v>
      </c>
      <c r="G4466" t="s">
        <v>171</v>
      </c>
      <c r="H4466" t="s">
        <v>47</v>
      </c>
      <c r="I4466">
        <v>3.4</v>
      </c>
      <c r="J4466" t="s">
        <v>25</v>
      </c>
      <c r="K4466" s="1">
        <v>43410</v>
      </c>
      <c r="L4466"/>
      <c r="M4466">
        <v>6.98</v>
      </c>
      <c r="N4466">
        <v>27813</v>
      </c>
      <c r="O4466">
        <v>4</v>
      </c>
      <c r="P4466" t="s">
        <v>26</v>
      </c>
      <c r="Q4466">
        <v>2</v>
      </c>
      <c r="R4466">
        <v>7</v>
      </c>
      <c r="S4466" t="s">
        <v>751</v>
      </c>
      <c r="T4466" t="s">
        <v>26</v>
      </c>
    </row>
    <row r="4467" spans="1:20" x14ac:dyDescent="0.3">
      <c r="A4467" t="s">
        <v>4572</v>
      </c>
      <c r="B4467" t="s">
        <v>29</v>
      </c>
      <c r="C4467">
        <v>32</v>
      </c>
      <c r="D4467" t="s">
        <v>30</v>
      </c>
      <c r="E4467" t="s">
        <v>58</v>
      </c>
      <c r="F4467" t="s">
        <v>92</v>
      </c>
      <c r="G4467" t="s">
        <v>120</v>
      </c>
      <c r="H4467" t="s">
        <v>84</v>
      </c>
      <c r="I4467">
        <v>5.3</v>
      </c>
      <c r="J4467" t="s">
        <v>25</v>
      </c>
      <c r="K4467" s="1">
        <v>40394</v>
      </c>
      <c r="L4467"/>
      <c r="M4467">
        <v>15.23</v>
      </c>
      <c r="N4467">
        <v>40711</v>
      </c>
      <c r="O4467">
        <v>4</v>
      </c>
      <c r="P4467" t="s">
        <v>26</v>
      </c>
      <c r="Q4467">
        <v>2</v>
      </c>
      <c r="R4467">
        <v>10</v>
      </c>
      <c r="S4467" t="s">
        <v>624</v>
      </c>
      <c r="T4467" t="s">
        <v>26</v>
      </c>
    </row>
    <row r="4468" spans="1:20" x14ac:dyDescent="0.3">
      <c r="A4468" t="s">
        <v>4573</v>
      </c>
      <c r="B4468" t="s">
        <v>29</v>
      </c>
      <c r="C4468">
        <v>41</v>
      </c>
      <c r="D4468" t="s">
        <v>20</v>
      </c>
      <c r="E4468" t="s">
        <v>31</v>
      </c>
      <c r="F4468" t="s">
        <v>92</v>
      </c>
      <c r="G4468" t="s">
        <v>246</v>
      </c>
      <c r="H4468" t="s">
        <v>24</v>
      </c>
      <c r="I4468">
        <v>10.1</v>
      </c>
      <c r="J4468" t="s">
        <v>25</v>
      </c>
      <c r="K4468" s="1">
        <v>44073</v>
      </c>
      <c r="L4468"/>
      <c r="M4468">
        <v>5.16</v>
      </c>
      <c r="N4468">
        <v>59017</v>
      </c>
      <c r="O4468">
        <v>3</v>
      </c>
      <c r="P4468" t="s">
        <v>26</v>
      </c>
      <c r="Q4468">
        <v>3</v>
      </c>
      <c r="R4468">
        <v>5</v>
      </c>
      <c r="S4468" t="s">
        <v>336</v>
      </c>
      <c r="T4468" t="s">
        <v>26</v>
      </c>
    </row>
    <row r="4469" spans="1:20" x14ac:dyDescent="0.3">
      <c r="A4469" t="s">
        <v>4574</v>
      </c>
      <c r="B4469" t="s">
        <v>19</v>
      </c>
      <c r="C4469">
        <v>27</v>
      </c>
      <c r="D4469" t="s">
        <v>30</v>
      </c>
      <c r="E4469" t="s">
        <v>39</v>
      </c>
      <c r="F4469" t="s">
        <v>82</v>
      </c>
      <c r="G4469" t="s">
        <v>284</v>
      </c>
      <c r="H4469" t="s">
        <v>51</v>
      </c>
      <c r="I4469">
        <v>1.9</v>
      </c>
      <c r="J4469" t="s">
        <v>25</v>
      </c>
      <c r="K4469" s="1">
        <v>43561</v>
      </c>
      <c r="L4469"/>
      <c r="M4469">
        <v>6.56</v>
      </c>
      <c r="N4469">
        <v>32582</v>
      </c>
      <c r="O4469">
        <v>3</v>
      </c>
      <c r="P4469" t="s">
        <v>26</v>
      </c>
      <c r="Q4469">
        <v>2</v>
      </c>
      <c r="R4469">
        <v>3</v>
      </c>
      <c r="S4469" t="s">
        <v>496</v>
      </c>
      <c r="T4469" t="s">
        <v>26</v>
      </c>
    </row>
    <row r="4470" spans="1:20" x14ac:dyDescent="0.3">
      <c r="A4470" t="s">
        <v>4575</v>
      </c>
      <c r="B4470" t="s">
        <v>29</v>
      </c>
      <c r="C4470">
        <v>21</v>
      </c>
      <c r="D4470" t="s">
        <v>30</v>
      </c>
      <c r="E4470" t="s">
        <v>31</v>
      </c>
      <c r="F4470" t="s">
        <v>22</v>
      </c>
      <c r="G4470" t="s">
        <v>59</v>
      </c>
      <c r="H4470" t="s">
        <v>51</v>
      </c>
      <c r="I4470">
        <v>0</v>
      </c>
      <c r="J4470" t="s">
        <v>25</v>
      </c>
      <c r="K4470" s="1">
        <v>44415</v>
      </c>
      <c r="L4470" s="1">
        <v>45715</v>
      </c>
      <c r="M4470">
        <v>3.56</v>
      </c>
      <c r="N4470">
        <v>31912</v>
      </c>
      <c r="O4470">
        <v>2</v>
      </c>
      <c r="P4470" t="s">
        <v>26</v>
      </c>
      <c r="Q4470">
        <v>2</v>
      </c>
      <c r="R4470">
        <v>5</v>
      </c>
      <c r="S4470" t="s">
        <v>302</v>
      </c>
      <c r="T4470" t="s">
        <v>65</v>
      </c>
    </row>
    <row r="4471" spans="1:20" x14ac:dyDescent="0.3">
      <c r="A4471" t="s">
        <v>4576</v>
      </c>
      <c r="B4471" t="s">
        <v>29</v>
      </c>
      <c r="C4471">
        <v>21</v>
      </c>
      <c r="D4471" t="s">
        <v>20</v>
      </c>
      <c r="E4471" t="s">
        <v>39</v>
      </c>
      <c r="F4471" t="s">
        <v>67</v>
      </c>
      <c r="G4471" t="s">
        <v>90</v>
      </c>
      <c r="H4471" t="s">
        <v>47</v>
      </c>
      <c r="I4471">
        <v>1</v>
      </c>
      <c r="J4471" t="s">
        <v>25</v>
      </c>
      <c r="K4471" s="1">
        <v>45100</v>
      </c>
      <c r="L4471"/>
      <c r="M4471">
        <v>2.35</v>
      </c>
      <c r="N4471">
        <v>37830</v>
      </c>
      <c r="O4471">
        <v>1</v>
      </c>
      <c r="P4471" t="s">
        <v>65</v>
      </c>
      <c r="Q4471">
        <v>4</v>
      </c>
      <c r="R4471">
        <v>7</v>
      </c>
      <c r="S4471" t="s">
        <v>127</v>
      </c>
      <c r="T4471" t="s">
        <v>26</v>
      </c>
    </row>
    <row r="4472" spans="1:20" x14ac:dyDescent="0.3">
      <c r="A4472" t="s">
        <v>4577</v>
      </c>
      <c r="B4472" t="s">
        <v>19</v>
      </c>
      <c r="C4472">
        <v>30</v>
      </c>
      <c r="D4472" t="s">
        <v>30</v>
      </c>
      <c r="E4472" t="s">
        <v>31</v>
      </c>
      <c r="F4472" t="s">
        <v>32</v>
      </c>
      <c r="G4472" t="s">
        <v>33</v>
      </c>
      <c r="H4472" t="s">
        <v>24</v>
      </c>
      <c r="I4472">
        <v>7.1</v>
      </c>
      <c r="J4472" t="s">
        <v>85</v>
      </c>
      <c r="K4472" s="1">
        <v>45474</v>
      </c>
      <c r="L4472"/>
      <c r="M4472">
        <v>1.33</v>
      </c>
      <c r="N4472">
        <v>47363</v>
      </c>
      <c r="O4472">
        <v>2</v>
      </c>
      <c r="P4472" t="s">
        <v>26</v>
      </c>
      <c r="Q4472">
        <v>0</v>
      </c>
      <c r="R4472">
        <v>5</v>
      </c>
      <c r="S4472" t="s">
        <v>456</v>
      </c>
      <c r="T4472" t="s">
        <v>26</v>
      </c>
    </row>
    <row r="4473" spans="1:20" x14ac:dyDescent="0.3">
      <c r="A4473" t="s">
        <v>4578</v>
      </c>
      <c r="B4473" t="s">
        <v>29</v>
      </c>
      <c r="C4473">
        <v>32</v>
      </c>
      <c r="D4473" t="s">
        <v>20</v>
      </c>
      <c r="E4473" t="s">
        <v>36</v>
      </c>
      <c r="F4473" t="s">
        <v>82</v>
      </c>
      <c r="G4473" t="s">
        <v>284</v>
      </c>
      <c r="H4473" t="s">
        <v>24</v>
      </c>
      <c r="I4473">
        <v>7.8</v>
      </c>
      <c r="J4473" t="s">
        <v>25</v>
      </c>
      <c r="K4473" s="1">
        <v>43219</v>
      </c>
      <c r="L4473"/>
      <c r="M4473">
        <v>7.5</v>
      </c>
      <c r="N4473">
        <v>48149</v>
      </c>
      <c r="O4473">
        <v>3</v>
      </c>
      <c r="P4473" t="s">
        <v>26</v>
      </c>
      <c r="Q4473">
        <v>2</v>
      </c>
      <c r="R4473">
        <v>7</v>
      </c>
      <c r="S4473" t="s">
        <v>422</v>
      </c>
      <c r="T4473" t="s">
        <v>26</v>
      </c>
    </row>
    <row r="4474" spans="1:20" x14ac:dyDescent="0.3">
      <c r="A4474" t="s">
        <v>4579</v>
      </c>
      <c r="B4474" t="s">
        <v>29</v>
      </c>
      <c r="C4474">
        <v>31</v>
      </c>
      <c r="D4474" t="s">
        <v>30</v>
      </c>
      <c r="E4474" t="s">
        <v>36</v>
      </c>
      <c r="F4474" t="s">
        <v>92</v>
      </c>
      <c r="G4474" t="s">
        <v>246</v>
      </c>
      <c r="H4474" t="s">
        <v>24</v>
      </c>
      <c r="I4474">
        <v>3.8</v>
      </c>
      <c r="J4474" t="s">
        <v>25</v>
      </c>
      <c r="K4474" s="1">
        <v>40966</v>
      </c>
      <c r="L4474"/>
      <c r="M4474">
        <v>13.67</v>
      </c>
      <c r="N4474">
        <v>39708</v>
      </c>
      <c r="O4474">
        <v>2</v>
      </c>
      <c r="P4474" t="s">
        <v>26</v>
      </c>
      <c r="Q4474">
        <v>0</v>
      </c>
      <c r="R4474">
        <v>2</v>
      </c>
      <c r="S4474" t="s">
        <v>805</v>
      </c>
      <c r="T4474" t="s">
        <v>26</v>
      </c>
    </row>
    <row r="4475" spans="1:20" x14ac:dyDescent="0.3">
      <c r="A4475" t="s">
        <v>4580</v>
      </c>
      <c r="B4475" t="s">
        <v>29</v>
      </c>
      <c r="C4475">
        <v>38</v>
      </c>
      <c r="D4475" t="s">
        <v>30</v>
      </c>
      <c r="E4475" t="s">
        <v>53</v>
      </c>
      <c r="F4475" t="s">
        <v>92</v>
      </c>
      <c r="G4475" t="s">
        <v>93</v>
      </c>
      <c r="H4475" t="s">
        <v>24</v>
      </c>
      <c r="I4475">
        <v>18</v>
      </c>
      <c r="J4475" t="s">
        <v>25</v>
      </c>
      <c r="K4475" s="1">
        <v>45646</v>
      </c>
      <c r="L4475"/>
      <c r="M4475">
        <v>0.85</v>
      </c>
      <c r="N4475">
        <v>77092</v>
      </c>
      <c r="O4475">
        <v>3</v>
      </c>
      <c r="P4475" t="s">
        <v>26</v>
      </c>
      <c r="Q4475">
        <v>3</v>
      </c>
      <c r="R4475">
        <v>5</v>
      </c>
      <c r="S4475" t="s">
        <v>624</v>
      </c>
      <c r="T4475" t="s">
        <v>26</v>
      </c>
    </row>
    <row r="4476" spans="1:20" x14ac:dyDescent="0.3">
      <c r="A4476" t="s">
        <v>4581</v>
      </c>
      <c r="B4476" t="s">
        <v>29</v>
      </c>
      <c r="C4476">
        <v>35</v>
      </c>
      <c r="D4476" t="s">
        <v>30</v>
      </c>
      <c r="E4476" t="s">
        <v>44</v>
      </c>
      <c r="F4476" t="s">
        <v>32</v>
      </c>
      <c r="G4476" t="s">
        <v>33</v>
      </c>
      <c r="H4476" t="s">
        <v>51</v>
      </c>
      <c r="I4476">
        <v>12.3</v>
      </c>
      <c r="J4476" t="s">
        <v>25</v>
      </c>
      <c r="K4476" s="1">
        <v>40877</v>
      </c>
      <c r="L4476" s="1">
        <v>45006</v>
      </c>
      <c r="M4476">
        <v>11.3</v>
      </c>
      <c r="N4476">
        <v>56857</v>
      </c>
      <c r="O4476">
        <v>3</v>
      </c>
      <c r="P4476" t="s">
        <v>26</v>
      </c>
      <c r="Q4476">
        <v>3</v>
      </c>
      <c r="R4476">
        <v>3</v>
      </c>
      <c r="S4476" t="s">
        <v>191</v>
      </c>
      <c r="T4476" t="s">
        <v>65</v>
      </c>
    </row>
    <row r="4477" spans="1:20" x14ac:dyDescent="0.3">
      <c r="A4477" t="s">
        <v>4582</v>
      </c>
      <c r="B4477" t="s">
        <v>29</v>
      </c>
      <c r="C4477">
        <v>24</v>
      </c>
      <c r="D4477" t="s">
        <v>20</v>
      </c>
      <c r="E4477" t="s">
        <v>58</v>
      </c>
      <c r="F4477" t="s">
        <v>45</v>
      </c>
      <c r="G4477" t="s">
        <v>98</v>
      </c>
      <c r="H4477" t="s">
        <v>24</v>
      </c>
      <c r="I4477">
        <v>2.4</v>
      </c>
      <c r="J4477" t="s">
        <v>25</v>
      </c>
      <c r="K4477" s="1">
        <v>45873</v>
      </c>
      <c r="L4477"/>
      <c r="M4477">
        <v>0.23</v>
      </c>
      <c r="N4477">
        <v>37693</v>
      </c>
      <c r="O4477">
        <v>2</v>
      </c>
      <c r="P4477" t="s">
        <v>65</v>
      </c>
      <c r="Q4477">
        <v>1</v>
      </c>
      <c r="R4477">
        <v>5</v>
      </c>
      <c r="S4477" t="s">
        <v>828</v>
      </c>
      <c r="T4477" t="s">
        <v>26</v>
      </c>
    </row>
    <row r="4478" spans="1:20" x14ac:dyDescent="0.3">
      <c r="A4478" t="s">
        <v>4583</v>
      </c>
      <c r="B4478" t="s">
        <v>19</v>
      </c>
      <c r="C4478">
        <v>31</v>
      </c>
      <c r="D4478" t="s">
        <v>30</v>
      </c>
      <c r="E4478" t="s">
        <v>44</v>
      </c>
      <c r="F4478" t="s">
        <v>22</v>
      </c>
      <c r="G4478" t="s">
        <v>59</v>
      </c>
      <c r="H4478" t="s">
        <v>51</v>
      </c>
      <c r="I4478">
        <v>9.8000000000000007</v>
      </c>
      <c r="J4478" t="s">
        <v>25</v>
      </c>
      <c r="K4478" s="1">
        <v>41401</v>
      </c>
      <c r="L4478"/>
      <c r="M4478">
        <v>12.48</v>
      </c>
      <c r="N4478">
        <v>57455</v>
      </c>
      <c r="O4478">
        <v>3</v>
      </c>
      <c r="P4478" t="s">
        <v>26</v>
      </c>
      <c r="Q4478">
        <v>0</v>
      </c>
      <c r="R4478">
        <v>8</v>
      </c>
      <c r="S4478" t="s">
        <v>300</v>
      </c>
      <c r="T4478" t="s">
        <v>26</v>
      </c>
    </row>
    <row r="4479" spans="1:20" x14ac:dyDescent="0.3">
      <c r="A4479" t="s">
        <v>4584</v>
      </c>
      <c r="B4479" t="s">
        <v>29</v>
      </c>
      <c r="C4479">
        <v>36</v>
      </c>
      <c r="D4479" t="s">
        <v>30</v>
      </c>
      <c r="E4479" t="s">
        <v>44</v>
      </c>
      <c r="F4479" t="s">
        <v>45</v>
      </c>
      <c r="G4479" t="s">
        <v>164</v>
      </c>
      <c r="H4479" t="s">
        <v>24</v>
      </c>
      <c r="I4479">
        <v>4.4000000000000004</v>
      </c>
      <c r="J4479" t="s">
        <v>25</v>
      </c>
      <c r="K4479" s="1">
        <v>44875</v>
      </c>
      <c r="L4479"/>
      <c r="M4479">
        <v>2.97</v>
      </c>
      <c r="N4479">
        <v>46125</v>
      </c>
      <c r="O4479">
        <v>4</v>
      </c>
      <c r="P4479" t="s">
        <v>65</v>
      </c>
      <c r="Q4479">
        <v>2</v>
      </c>
      <c r="R4479">
        <v>5</v>
      </c>
      <c r="S4479" t="s">
        <v>843</v>
      </c>
      <c r="T4479" t="s">
        <v>26</v>
      </c>
    </row>
    <row r="4480" spans="1:20" x14ac:dyDescent="0.3">
      <c r="A4480" t="s">
        <v>4585</v>
      </c>
      <c r="B4480" t="s">
        <v>29</v>
      </c>
      <c r="C4480">
        <v>39</v>
      </c>
      <c r="D4480" t="s">
        <v>20</v>
      </c>
      <c r="E4480" t="s">
        <v>53</v>
      </c>
      <c r="F4480" t="s">
        <v>92</v>
      </c>
      <c r="G4480" t="s">
        <v>246</v>
      </c>
      <c r="H4480" t="s">
        <v>47</v>
      </c>
      <c r="I4480">
        <v>11.5</v>
      </c>
      <c r="J4480" t="s">
        <v>25</v>
      </c>
      <c r="K4480" s="1">
        <v>39465</v>
      </c>
      <c r="L4480"/>
      <c r="M4480">
        <v>17.78</v>
      </c>
      <c r="N4480">
        <v>53478</v>
      </c>
      <c r="O4480">
        <v>3</v>
      </c>
      <c r="P4480" t="s">
        <v>26</v>
      </c>
      <c r="Q4480">
        <v>6</v>
      </c>
      <c r="R4480">
        <v>8</v>
      </c>
      <c r="S4480" t="s">
        <v>432</v>
      </c>
      <c r="T4480" t="s">
        <v>26</v>
      </c>
    </row>
    <row r="4481" spans="1:20" x14ac:dyDescent="0.3">
      <c r="A4481" t="s">
        <v>4586</v>
      </c>
      <c r="B4481" t="s">
        <v>19</v>
      </c>
      <c r="C4481">
        <v>39</v>
      </c>
      <c r="D4481" t="s">
        <v>20</v>
      </c>
      <c r="E4481" t="s">
        <v>58</v>
      </c>
      <c r="F4481" t="s">
        <v>92</v>
      </c>
      <c r="G4481" t="s">
        <v>93</v>
      </c>
      <c r="H4481" t="s">
        <v>51</v>
      </c>
      <c r="I4481">
        <v>2.9</v>
      </c>
      <c r="J4481" t="s">
        <v>25</v>
      </c>
      <c r="K4481" s="1">
        <v>44419</v>
      </c>
      <c r="L4481"/>
      <c r="M4481">
        <v>4.21</v>
      </c>
      <c r="N4481">
        <v>38166</v>
      </c>
      <c r="O4481">
        <v>4</v>
      </c>
      <c r="P4481" t="s">
        <v>26</v>
      </c>
      <c r="Q4481">
        <v>2</v>
      </c>
      <c r="R4481">
        <v>9</v>
      </c>
      <c r="S4481" t="s">
        <v>436</v>
      </c>
      <c r="T4481" t="s">
        <v>26</v>
      </c>
    </row>
    <row r="4482" spans="1:20" x14ac:dyDescent="0.3">
      <c r="A4482" t="s">
        <v>901</v>
      </c>
      <c r="B4482" t="s">
        <v>29</v>
      </c>
      <c r="C4482">
        <v>35</v>
      </c>
      <c r="D4482" t="s">
        <v>30</v>
      </c>
      <c r="E4482" t="s">
        <v>58</v>
      </c>
      <c r="F4482" t="s">
        <v>40</v>
      </c>
      <c r="G4482" t="s">
        <v>41</v>
      </c>
      <c r="H4482" t="s">
        <v>51</v>
      </c>
      <c r="I4482">
        <v>5.5</v>
      </c>
      <c r="J4482" t="s">
        <v>25</v>
      </c>
      <c r="K4482" s="1">
        <v>41270</v>
      </c>
      <c r="L4482"/>
      <c r="M4482">
        <v>12.84</v>
      </c>
      <c r="N4482">
        <v>39196</v>
      </c>
      <c r="O4482">
        <v>3</v>
      </c>
      <c r="P4482" t="s">
        <v>26</v>
      </c>
      <c r="Q4482">
        <v>1</v>
      </c>
      <c r="R4482">
        <v>9</v>
      </c>
      <c r="T4482" t="s">
        <v>26</v>
      </c>
    </row>
    <row r="4483" spans="1:20" x14ac:dyDescent="0.3">
      <c r="A4483" t="s">
        <v>4587</v>
      </c>
      <c r="B4483" t="s">
        <v>19</v>
      </c>
      <c r="C4483">
        <v>27</v>
      </c>
      <c r="D4483" t="s">
        <v>30</v>
      </c>
      <c r="E4483" t="s">
        <v>36</v>
      </c>
      <c r="F4483" t="s">
        <v>22</v>
      </c>
      <c r="G4483" t="s">
        <v>74</v>
      </c>
      <c r="H4483" t="s">
        <v>51</v>
      </c>
      <c r="I4483">
        <v>4.5999999999999996</v>
      </c>
      <c r="J4483" t="s">
        <v>25</v>
      </c>
      <c r="K4483" s="1">
        <v>40283</v>
      </c>
      <c r="L4483"/>
      <c r="M4483">
        <v>15.54</v>
      </c>
      <c r="N4483">
        <v>41669</v>
      </c>
      <c r="O4483">
        <v>3</v>
      </c>
      <c r="P4483" t="s">
        <v>26</v>
      </c>
      <c r="Q4483">
        <v>3</v>
      </c>
      <c r="R4483">
        <v>4</v>
      </c>
      <c r="S4483" t="s">
        <v>189</v>
      </c>
      <c r="T4483" t="s">
        <v>26</v>
      </c>
    </row>
    <row r="4484" spans="1:20" x14ac:dyDescent="0.3">
      <c r="A4484" t="s">
        <v>4588</v>
      </c>
      <c r="B4484" t="s">
        <v>19</v>
      </c>
      <c r="C4484">
        <v>28</v>
      </c>
      <c r="D4484" t="s">
        <v>30</v>
      </c>
      <c r="E4484" t="s">
        <v>39</v>
      </c>
      <c r="F4484" t="s">
        <v>22</v>
      </c>
      <c r="G4484" t="s">
        <v>23</v>
      </c>
      <c r="H4484" t="s">
        <v>84</v>
      </c>
      <c r="I4484">
        <v>4.3</v>
      </c>
      <c r="J4484" t="s">
        <v>25</v>
      </c>
      <c r="K4484" s="1">
        <v>44989</v>
      </c>
      <c r="L4484"/>
      <c r="M4484">
        <v>2.65</v>
      </c>
      <c r="N4484">
        <v>46762</v>
      </c>
      <c r="O4484">
        <v>1</v>
      </c>
      <c r="P4484" t="s">
        <v>26</v>
      </c>
      <c r="Q4484">
        <v>4</v>
      </c>
      <c r="R4484">
        <v>3</v>
      </c>
      <c r="S4484" t="s">
        <v>1216</v>
      </c>
      <c r="T4484" t="s">
        <v>26</v>
      </c>
    </row>
    <row r="4485" spans="1:20" x14ac:dyDescent="0.3">
      <c r="A4485" t="s">
        <v>4589</v>
      </c>
      <c r="B4485" t="s">
        <v>19</v>
      </c>
      <c r="C4485">
        <v>27</v>
      </c>
      <c r="D4485" t="s">
        <v>20</v>
      </c>
      <c r="E4485" t="s">
        <v>44</v>
      </c>
      <c r="F4485" t="s">
        <v>82</v>
      </c>
      <c r="G4485" t="s">
        <v>107</v>
      </c>
      <c r="H4485" t="s">
        <v>24</v>
      </c>
      <c r="I4485">
        <v>5.8</v>
      </c>
      <c r="J4485" t="s">
        <v>25</v>
      </c>
      <c r="K4485" s="1">
        <v>40844</v>
      </c>
      <c r="L4485"/>
      <c r="M4485">
        <v>14</v>
      </c>
      <c r="N4485">
        <v>41917</v>
      </c>
      <c r="O4485">
        <v>2</v>
      </c>
      <c r="P4485" t="s">
        <v>26</v>
      </c>
      <c r="Q4485">
        <v>1</v>
      </c>
      <c r="R4485">
        <v>1</v>
      </c>
      <c r="S4485" t="s">
        <v>86</v>
      </c>
      <c r="T4485" t="s">
        <v>26</v>
      </c>
    </row>
    <row r="4486" spans="1:20" x14ac:dyDescent="0.3">
      <c r="A4486" t="s">
        <v>4590</v>
      </c>
      <c r="B4486" t="s">
        <v>19</v>
      </c>
      <c r="C4486">
        <v>30</v>
      </c>
      <c r="D4486" t="s">
        <v>20</v>
      </c>
      <c r="E4486" t="s">
        <v>36</v>
      </c>
      <c r="F4486" t="s">
        <v>40</v>
      </c>
      <c r="G4486" t="s">
        <v>96</v>
      </c>
      <c r="H4486" t="s">
        <v>24</v>
      </c>
      <c r="I4486">
        <v>7</v>
      </c>
      <c r="J4486" t="s">
        <v>25</v>
      </c>
      <c r="K4486" s="1">
        <v>45881</v>
      </c>
      <c r="L4486"/>
      <c r="M4486">
        <v>0.21</v>
      </c>
      <c r="N4486">
        <v>41863</v>
      </c>
      <c r="O4486">
        <v>3</v>
      </c>
      <c r="P4486" t="s">
        <v>26</v>
      </c>
      <c r="Q4486">
        <v>0</v>
      </c>
      <c r="R4486">
        <v>4</v>
      </c>
      <c r="S4486" t="s">
        <v>740</v>
      </c>
      <c r="T4486" t="s">
        <v>26</v>
      </c>
    </row>
    <row r="4487" spans="1:20" x14ac:dyDescent="0.3">
      <c r="A4487" t="s">
        <v>4591</v>
      </c>
      <c r="B4487" t="s">
        <v>19</v>
      </c>
      <c r="C4487">
        <v>24</v>
      </c>
      <c r="D4487" t="s">
        <v>30</v>
      </c>
      <c r="E4487" t="s">
        <v>58</v>
      </c>
      <c r="F4487" t="s">
        <v>40</v>
      </c>
      <c r="G4487" t="s">
        <v>50</v>
      </c>
      <c r="H4487" t="s">
        <v>51</v>
      </c>
      <c r="I4487">
        <v>1.9</v>
      </c>
      <c r="J4487" t="s">
        <v>25</v>
      </c>
      <c r="K4487" s="1">
        <v>45707</v>
      </c>
      <c r="L4487"/>
      <c r="M4487">
        <v>0.69</v>
      </c>
      <c r="N4487">
        <v>38256</v>
      </c>
      <c r="O4487">
        <v>3</v>
      </c>
      <c r="P4487" t="s">
        <v>26</v>
      </c>
      <c r="Q4487">
        <v>1</v>
      </c>
      <c r="R4487">
        <v>9</v>
      </c>
      <c r="S4487" t="s">
        <v>169</v>
      </c>
      <c r="T4487" t="s">
        <v>26</v>
      </c>
    </row>
    <row r="4488" spans="1:20" x14ac:dyDescent="0.3">
      <c r="A4488" t="s">
        <v>4592</v>
      </c>
      <c r="B4488" t="s">
        <v>19</v>
      </c>
      <c r="C4488">
        <v>31</v>
      </c>
      <c r="D4488" t="s">
        <v>179</v>
      </c>
      <c r="E4488" t="s">
        <v>31</v>
      </c>
      <c r="F4488" t="s">
        <v>54</v>
      </c>
      <c r="G4488" t="s">
        <v>139</v>
      </c>
      <c r="H4488" t="s">
        <v>51</v>
      </c>
      <c r="I4488">
        <v>9.6999999999999993</v>
      </c>
      <c r="J4488" t="s">
        <v>25</v>
      </c>
      <c r="K4488" s="1">
        <v>44050</v>
      </c>
      <c r="L4488"/>
      <c r="M4488">
        <v>5.22</v>
      </c>
      <c r="N4488">
        <v>50794</v>
      </c>
      <c r="O4488">
        <v>3</v>
      </c>
      <c r="P4488" t="s">
        <v>26</v>
      </c>
      <c r="Q4488">
        <v>3</v>
      </c>
      <c r="R4488">
        <v>7</v>
      </c>
      <c r="S4488" t="s">
        <v>774</v>
      </c>
      <c r="T4488" t="s">
        <v>26</v>
      </c>
    </row>
    <row r="4489" spans="1:20" x14ac:dyDescent="0.3">
      <c r="A4489" t="s">
        <v>4593</v>
      </c>
      <c r="B4489" t="s">
        <v>29</v>
      </c>
      <c r="C4489">
        <v>25</v>
      </c>
      <c r="D4489" t="s">
        <v>30</v>
      </c>
      <c r="E4489" t="s">
        <v>21</v>
      </c>
      <c r="F4489" t="s">
        <v>45</v>
      </c>
      <c r="G4489" t="s">
        <v>46</v>
      </c>
      <c r="H4489" t="s">
        <v>24</v>
      </c>
      <c r="I4489">
        <v>3.6</v>
      </c>
      <c r="J4489" t="s">
        <v>25</v>
      </c>
      <c r="K4489" s="1">
        <v>43985</v>
      </c>
      <c r="L4489"/>
      <c r="M4489">
        <v>5.4</v>
      </c>
      <c r="N4489">
        <v>44885</v>
      </c>
      <c r="O4489">
        <v>3</v>
      </c>
      <c r="P4489" t="s">
        <v>26</v>
      </c>
      <c r="Q4489">
        <v>2</v>
      </c>
      <c r="R4489">
        <v>5</v>
      </c>
      <c r="S4489" t="s">
        <v>258</v>
      </c>
      <c r="T4489" t="s">
        <v>26</v>
      </c>
    </row>
    <row r="4490" spans="1:20" x14ac:dyDescent="0.3">
      <c r="A4490" t="s">
        <v>4594</v>
      </c>
      <c r="B4490" t="s">
        <v>29</v>
      </c>
      <c r="C4490">
        <v>25</v>
      </c>
      <c r="D4490" t="s">
        <v>30</v>
      </c>
      <c r="E4490" t="s">
        <v>53</v>
      </c>
      <c r="F4490" t="s">
        <v>67</v>
      </c>
      <c r="G4490" t="s">
        <v>68</v>
      </c>
      <c r="H4490" t="s">
        <v>84</v>
      </c>
      <c r="I4490">
        <v>3.6</v>
      </c>
      <c r="J4490" t="s">
        <v>25</v>
      </c>
      <c r="K4490" s="1">
        <v>44564</v>
      </c>
      <c r="L4490"/>
      <c r="M4490">
        <v>3.82</v>
      </c>
      <c r="N4490">
        <v>39652</v>
      </c>
      <c r="O4490">
        <v>3</v>
      </c>
      <c r="P4490" t="s">
        <v>26</v>
      </c>
      <c r="Q4490">
        <v>4</v>
      </c>
      <c r="R4490">
        <v>10</v>
      </c>
      <c r="S4490" t="s">
        <v>137</v>
      </c>
      <c r="T4490" t="s">
        <v>26</v>
      </c>
    </row>
    <row r="4491" spans="1:20" x14ac:dyDescent="0.3">
      <c r="A4491" t="s">
        <v>4595</v>
      </c>
      <c r="B4491" t="s">
        <v>19</v>
      </c>
      <c r="C4491">
        <v>28</v>
      </c>
      <c r="D4491" t="s">
        <v>30</v>
      </c>
      <c r="E4491" t="s">
        <v>53</v>
      </c>
      <c r="F4491" t="s">
        <v>40</v>
      </c>
      <c r="G4491" t="s">
        <v>96</v>
      </c>
      <c r="H4491" t="s">
        <v>51</v>
      </c>
      <c r="I4491">
        <v>6.5</v>
      </c>
      <c r="J4491" t="s">
        <v>25</v>
      </c>
      <c r="K4491" s="1">
        <v>44674</v>
      </c>
      <c r="L4491"/>
      <c r="M4491">
        <v>3.52</v>
      </c>
      <c r="N4491">
        <v>48286</v>
      </c>
      <c r="O4491">
        <v>4</v>
      </c>
      <c r="P4491" t="s">
        <v>26</v>
      </c>
      <c r="Q4491">
        <v>1</v>
      </c>
      <c r="R4491">
        <v>8</v>
      </c>
      <c r="S4491" t="s">
        <v>207</v>
      </c>
      <c r="T4491" t="s">
        <v>26</v>
      </c>
    </row>
    <row r="4492" spans="1:20" x14ac:dyDescent="0.3">
      <c r="A4492" t="s">
        <v>4596</v>
      </c>
      <c r="B4492" t="s">
        <v>29</v>
      </c>
      <c r="C4492">
        <v>33</v>
      </c>
      <c r="D4492" t="s">
        <v>30</v>
      </c>
      <c r="E4492" t="s">
        <v>21</v>
      </c>
      <c r="F4492" t="s">
        <v>54</v>
      </c>
      <c r="G4492" t="s">
        <v>77</v>
      </c>
      <c r="H4492" t="s">
        <v>51</v>
      </c>
      <c r="I4492">
        <v>12.1</v>
      </c>
      <c r="J4492" t="s">
        <v>25</v>
      </c>
      <c r="K4492" s="1">
        <v>43096</v>
      </c>
      <c r="L4492" s="1">
        <v>43406</v>
      </c>
      <c r="M4492">
        <v>0.85</v>
      </c>
      <c r="N4492">
        <v>57361</v>
      </c>
      <c r="O4492">
        <v>2</v>
      </c>
      <c r="P4492" t="s">
        <v>26</v>
      </c>
      <c r="Q4492">
        <v>2</v>
      </c>
      <c r="R4492">
        <v>5</v>
      </c>
      <c r="S4492" t="s">
        <v>444</v>
      </c>
      <c r="T4492" t="s">
        <v>65</v>
      </c>
    </row>
    <row r="4493" spans="1:20" x14ac:dyDescent="0.3">
      <c r="A4493" t="s">
        <v>4597</v>
      </c>
      <c r="B4493" t="s">
        <v>29</v>
      </c>
      <c r="C4493">
        <v>30</v>
      </c>
      <c r="D4493" t="s">
        <v>30</v>
      </c>
      <c r="E4493" t="s">
        <v>39</v>
      </c>
      <c r="F4493" t="s">
        <v>54</v>
      </c>
      <c r="G4493" t="s">
        <v>77</v>
      </c>
      <c r="H4493" t="s">
        <v>24</v>
      </c>
      <c r="I4493">
        <v>4.5</v>
      </c>
      <c r="J4493" t="s">
        <v>25</v>
      </c>
      <c r="K4493" s="1">
        <v>43447</v>
      </c>
      <c r="L4493"/>
      <c r="M4493">
        <v>6.87</v>
      </c>
      <c r="N4493">
        <v>39525</v>
      </c>
      <c r="O4493">
        <v>4</v>
      </c>
      <c r="P4493" t="s">
        <v>26</v>
      </c>
      <c r="Q4493">
        <v>1</v>
      </c>
      <c r="R4493">
        <v>8</v>
      </c>
      <c r="S4493" t="s">
        <v>591</v>
      </c>
      <c r="T4493" t="s">
        <v>26</v>
      </c>
    </row>
    <row r="4494" spans="1:20" x14ac:dyDescent="0.3">
      <c r="A4494" t="s">
        <v>4598</v>
      </c>
      <c r="B4494" t="s">
        <v>29</v>
      </c>
      <c r="C4494">
        <v>27</v>
      </c>
      <c r="D4494" t="s">
        <v>20</v>
      </c>
      <c r="E4494" t="s">
        <v>36</v>
      </c>
      <c r="F4494" t="s">
        <v>82</v>
      </c>
      <c r="G4494" t="s">
        <v>107</v>
      </c>
      <c r="H4494" t="s">
        <v>24</v>
      </c>
      <c r="I4494">
        <v>5.6</v>
      </c>
      <c r="J4494" t="s">
        <v>25</v>
      </c>
      <c r="K4494" s="1">
        <v>43968</v>
      </c>
      <c r="L4494"/>
      <c r="M4494">
        <v>5.45</v>
      </c>
      <c r="N4494">
        <v>37277</v>
      </c>
      <c r="O4494">
        <v>3</v>
      </c>
      <c r="P4494" t="s">
        <v>26</v>
      </c>
      <c r="Q4494">
        <v>0</v>
      </c>
      <c r="R4494">
        <v>6</v>
      </c>
      <c r="S4494" t="s">
        <v>489</v>
      </c>
      <c r="T4494" t="s">
        <v>26</v>
      </c>
    </row>
    <row r="4495" spans="1:20" x14ac:dyDescent="0.3">
      <c r="A4495" t="s">
        <v>4599</v>
      </c>
      <c r="B4495" t="s">
        <v>29</v>
      </c>
      <c r="C4495">
        <v>32</v>
      </c>
      <c r="D4495" t="s">
        <v>30</v>
      </c>
      <c r="E4495" t="s">
        <v>36</v>
      </c>
      <c r="F4495" t="s">
        <v>22</v>
      </c>
      <c r="G4495" t="s">
        <v>59</v>
      </c>
      <c r="H4495" t="s">
        <v>24</v>
      </c>
      <c r="I4495">
        <v>11.4</v>
      </c>
      <c r="J4495" t="s">
        <v>25</v>
      </c>
      <c r="K4495" s="1">
        <v>43687</v>
      </c>
      <c r="L4495"/>
      <c r="M4495">
        <v>6.22</v>
      </c>
      <c r="N4495">
        <v>53604</v>
      </c>
      <c r="O4495">
        <v>2</v>
      </c>
      <c r="P4495" t="s">
        <v>26</v>
      </c>
      <c r="Q4495">
        <v>2</v>
      </c>
      <c r="R4495">
        <v>5</v>
      </c>
      <c r="S4495" t="s">
        <v>182</v>
      </c>
      <c r="T4495" t="s">
        <v>26</v>
      </c>
    </row>
    <row r="4496" spans="1:20" x14ac:dyDescent="0.3">
      <c r="A4496" t="s">
        <v>621</v>
      </c>
      <c r="B4496" t="s">
        <v>19</v>
      </c>
      <c r="C4496">
        <v>31</v>
      </c>
      <c r="D4496" t="s">
        <v>30</v>
      </c>
      <c r="E4496" t="s">
        <v>44</v>
      </c>
      <c r="F4496" t="s">
        <v>92</v>
      </c>
      <c r="G4496" t="s">
        <v>120</v>
      </c>
      <c r="H4496" t="s">
        <v>24</v>
      </c>
      <c r="I4496">
        <v>8.6</v>
      </c>
      <c r="J4496" t="s">
        <v>85</v>
      </c>
      <c r="K4496" s="1">
        <v>43980</v>
      </c>
      <c r="L4496"/>
      <c r="M4496">
        <v>5.42</v>
      </c>
      <c r="N4496">
        <v>49660</v>
      </c>
      <c r="O4496">
        <v>4</v>
      </c>
      <c r="P4496" t="s">
        <v>26</v>
      </c>
      <c r="Q4496">
        <v>1</v>
      </c>
      <c r="R4496">
        <v>11</v>
      </c>
      <c r="T4496" t="s">
        <v>26</v>
      </c>
    </row>
    <row r="4497" spans="1:20" x14ac:dyDescent="0.3">
      <c r="A4497" t="s">
        <v>4600</v>
      </c>
      <c r="B4497" t="s">
        <v>29</v>
      </c>
      <c r="C4497">
        <v>45</v>
      </c>
      <c r="D4497" t="s">
        <v>179</v>
      </c>
      <c r="E4497" t="s">
        <v>21</v>
      </c>
      <c r="F4497" t="s">
        <v>67</v>
      </c>
      <c r="G4497" t="s">
        <v>90</v>
      </c>
      <c r="H4497" t="s">
        <v>51</v>
      </c>
      <c r="I4497">
        <v>19.5</v>
      </c>
      <c r="J4497" t="s">
        <v>25</v>
      </c>
      <c r="K4497" s="1">
        <v>41862</v>
      </c>
      <c r="L4497"/>
      <c r="M4497">
        <v>11.21</v>
      </c>
      <c r="N4497">
        <v>71387</v>
      </c>
      <c r="O4497">
        <v>2</v>
      </c>
      <c r="P4497" t="s">
        <v>26</v>
      </c>
      <c r="Q4497">
        <v>1</v>
      </c>
      <c r="R4497">
        <v>6</v>
      </c>
      <c r="S4497" t="s">
        <v>566</v>
      </c>
      <c r="T4497" t="s">
        <v>26</v>
      </c>
    </row>
    <row r="4498" spans="1:20" x14ac:dyDescent="0.3">
      <c r="A4498" t="s">
        <v>4601</v>
      </c>
      <c r="B4498" t="s">
        <v>19</v>
      </c>
      <c r="C4498">
        <v>36</v>
      </c>
      <c r="D4498" t="s">
        <v>30</v>
      </c>
      <c r="E4498" t="s">
        <v>31</v>
      </c>
      <c r="F4498" t="s">
        <v>22</v>
      </c>
      <c r="G4498" t="s">
        <v>74</v>
      </c>
      <c r="H4498" t="s">
        <v>51</v>
      </c>
      <c r="I4498">
        <v>10.5</v>
      </c>
      <c r="J4498" t="s">
        <v>25</v>
      </c>
      <c r="K4498" s="1">
        <v>42814</v>
      </c>
      <c r="L4498" s="1">
        <v>44578</v>
      </c>
      <c r="M4498">
        <v>4.83</v>
      </c>
      <c r="N4498">
        <v>59567</v>
      </c>
      <c r="O4498">
        <v>1</v>
      </c>
      <c r="P4498" t="s">
        <v>65</v>
      </c>
      <c r="Q4498">
        <v>5</v>
      </c>
      <c r="R4498">
        <v>8</v>
      </c>
      <c r="S4498" t="s">
        <v>387</v>
      </c>
      <c r="T4498" t="s">
        <v>65</v>
      </c>
    </row>
    <row r="4499" spans="1:20" x14ac:dyDescent="0.3">
      <c r="A4499" t="s">
        <v>4602</v>
      </c>
      <c r="B4499" t="s">
        <v>19</v>
      </c>
      <c r="C4499">
        <v>21</v>
      </c>
      <c r="D4499" t="s">
        <v>30</v>
      </c>
      <c r="E4499" t="s">
        <v>53</v>
      </c>
      <c r="F4499" t="s">
        <v>45</v>
      </c>
      <c r="G4499" t="s">
        <v>98</v>
      </c>
      <c r="H4499" t="s">
        <v>51</v>
      </c>
      <c r="I4499">
        <v>0.5</v>
      </c>
      <c r="J4499" t="s">
        <v>25</v>
      </c>
      <c r="K4499" s="1">
        <v>40013</v>
      </c>
      <c r="L4499" s="1">
        <v>43601</v>
      </c>
      <c r="M4499">
        <v>9.82</v>
      </c>
      <c r="N4499">
        <v>33692</v>
      </c>
      <c r="O4499">
        <v>2</v>
      </c>
      <c r="P4499" t="s">
        <v>26</v>
      </c>
      <c r="Q4499">
        <v>2</v>
      </c>
      <c r="R4499">
        <v>7</v>
      </c>
      <c r="S4499" t="s">
        <v>213</v>
      </c>
      <c r="T4499" t="s">
        <v>65</v>
      </c>
    </row>
    <row r="4500" spans="1:20" x14ac:dyDescent="0.3">
      <c r="A4500" t="s">
        <v>4603</v>
      </c>
      <c r="B4500" t="s">
        <v>19</v>
      </c>
      <c r="C4500">
        <v>32</v>
      </c>
      <c r="D4500" t="s">
        <v>30</v>
      </c>
      <c r="E4500" t="s">
        <v>53</v>
      </c>
      <c r="F4500" t="s">
        <v>22</v>
      </c>
      <c r="G4500" t="s">
        <v>23</v>
      </c>
      <c r="H4500" t="s">
        <v>24</v>
      </c>
      <c r="I4500">
        <v>9.5</v>
      </c>
      <c r="J4500" t="s">
        <v>25</v>
      </c>
      <c r="K4500" s="1">
        <v>41131</v>
      </c>
      <c r="L4500"/>
      <c r="M4500">
        <v>13.22</v>
      </c>
      <c r="N4500">
        <v>55081</v>
      </c>
      <c r="O4500">
        <v>2</v>
      </c>
      <c r="P4500" t="s">
        <v>26</v>
      </c>
      <c r="Q4500">
        <v>1</v>
      </c>
      <c r="R4500">
        <v>6</v>
      </c>
      <c r="S4500" t="s">
        <v>950</v>
      </c>
      <c r="T4500" t="s">
        <v>26</v>
      </c>
    </row>
    <row r="4501" spans="1:20" x14ac:dyDescent="0.3">
      <c r="A4501" t="s">
        <v>4604</v>
      </c>
      <c r="B4501" t="s">
        <v>29</v>
      </c>
      <c r="C4501">
        <v>27</v>
      </c>
      <c r="D4501" t="s">
        <v>20</v>
      </c>
      <c r="E4501" t="s">
        <v>21</v>
      </c>
      <c r="F4501" t="s">
        <v>22</v>
      </c>
      <c r="G4501" t="s">
        <v>23</v>
      </c>
      <c r="H4501" t="s">
        <v>84</v>
      </c>
      <c r="I4501">
        <v>5.5</v>
      </c>
      <c r="J4501" t="s">
        <v>25</v>
      </c>
      <c r="K4501" s="1">
        <v>41208</v>
      </c>
      <c r="L4501"/>
      <c r="M4501">
        <v>13</v>
      </c>
      <c r="N4501">
        <v>39053</v>
      </c>
      <c r="O4501">
        <v>4</v>
      </c>
      <c r="P4501" t="s">
        <v>65</v>
      </c>
      <c r="Q4501">
        <v>1</v>
      </c>
      <c r="R4501">
        <v>8</v>
      </c>
      <c r="S4501" t="s">
        <v>822</v>
      </c>
      <c r="T4501" t="s">
        <v>26</v>
      </c>
    </row>
    <row r="4502" spans="1:20" x14ac:dyDescent="0.3">
      <c r="A4502" t="s">
        <v>4605</v>
      </c>
      <c r="B4502" t="s">
        <v>19</v>
      </c>
      <c r="C4502">
        <v>37</v>
      </c>
      <c r="D4502" t="s">
        <v>20</v>
      </c>
      <c r="E4502" t="s">
        <v>36</v>
      </c>
      <c r="F4502" t="s">
        <v>45</v>
      </c>
      <c r="G4502" t="s">
        <v>46</v>
      </c>
      <c r="H4502" t="s">
        <v>24</v>
      </c>
      <c r="I4502">
        <v>17</v>
      </c>
      <c r="J4502" t="s">
        <v>25</v>
      </c>
      <c r="K4502" s="1">
        <v>41797</v>
      </c>
      <c r="L4502"/>
      <c r="M4502">
        <v>11.39</v>
      </c>
      <c r="N4502">
        <v>65044</v>
      </c>
      <c r="O4502">
        <v>4</v>
      </c>
      <c r="P4502" t="s">
        <v>26</v>
      </c>
      <c r="Q4502">
        <v>2</v>
      </c>
      <c r="R4502">
        <v>8</v>
      </c>
      <c r="S4502" t="s">
        <v>213</v>
      </c>
      <c r="T4502" t="s">
        <v>26</v>
      </c>
    </row>
    <row r="4503" spans="1:20" x14ac:dyDescent="0.3">
      <c r="A4503" t="s">
        <v>4606</v>
      </c>
      <c r="B4503" t="s">
        <v>29</v>
      </c>
      <c r="C4503">
        <v>37</v>
      </c>
      <c r="D4503" t="s">
        <v>30</v>
      </c>
      <c r="E4503" t="s">
        <v>63</v>
      </c>
      <c r="F4503" t="s">
        <v>92</v>
      </c>
      <c r="G4503" t="s">
        <v>246</v>
      </c>
      <c r="H4503" t="s">
        <v>24</v>
      </c>
      <c r="I4503">
        <v>13.7</v>
      </c>
      <c r="J4503" t="s">
        <v>25</v>
      </c>
      <c r="K4503" s="1">
        <v>45123</v>
      </c>
      <c r="L4503"/>
      <c r="M4503">
        <v>2.29</v>
      </c>
      <c r="N4503">
        <v>62394</v>
      </c>
      <c r="O4503">
        <v>2</v>
      </c>
      <c r="P4503" t="s">
        <v>26</v>
      </c>
      <c r="Q4503">
        <v>1</v>
      </c>
      <c r="R4503">
        <v>4</v>
      </c>
      <c r="S4503" t="s">
        <v>1367</v>
      </c>
      <c r="T4503" t="s">
        <v>26</v>
      </c>
    </row>
    <row r="4504" spans="1:20" x14ac:dyDescent="0.3">
      <c r="A4504" t="s">
        <v>4607</v>
      </c>
      <c r="B4504" t="s">
        <v>29</v>
      </c>
      <c r="C4504">
        <v>36</v>
      </c>
      <c r="D4504" t="s">
        <v>30</v>
      </c>
      <c r="E4504" t="s">
        <v>53</v>
      </c>
      <c r="F4504" t="s">
        <v>54</v>
      </c>
      <c r="G4504" t="s">
        <v>139</v>
      </c>
      <c r="H4504" t="s">
        <v>24</v>
      </c>
      <c r="I4504">
        <v>3</v>
      </c>
      <c r="J4504" t="s">
        <v>85</v>
      </c>
      <c r="K4504" s="1">
        <v>42079</v>
      </c>
      <c r="L4504"/>
      <c r="M4504">
        <v>10.62</v>
      </c>
      <c r="N4504">
        <v>31618</v>
      </c>
      <c r="O4504">
        <v>3</v>
      </c>
      <c r="P4504" t="s">
        <v>26</v>
      </c>
      <c r="Q4504">
        <v>0</v>
      </c>
      <c r="R4504">
        <v>5</v>
      </c>
      <c r="S4504" t="s">
        <v>320</v>
      </c>
      <c r="T4504" t="s">
        <v>26</v>
      </c>
    </row>
    <row r="4505" spans="1:20" x14ac:dyDescent="0.3">
      <c r="A4505" t="s">
        <v>4608</v>
      </c>
      <c r="B4505" t="s">
        <v>19</v>
      </c>
      <c r="C4505">
        <v>33</v>
      </c>
      <c r="D4505" t="s">
        <v>30</v>
      </c>
      <c r="E4505" t="s">
        <v>31</v>
      </c>
      <c r="F4505" t="s">
        <v>82</v>
      </c>
      <c r="G4505" t="s">
        <v>284</v>
      </c>
      <c r="H4505" t="s">
        <v>51</v>
      </c>
      <c r="I4505">
        <v>11</v>
      </c>
      <c r="J4505" t="s">
        <v>25</v>
      </c>
      <c r="K4505" s="1">
        <v>42598</v>
      </c>
      <c r="L4505"/>
      <c r="M4505">
        <v>9.1999999999999993</v>
      </c>
      <c r="N4505">
        <v>46524</v>
      </c>
      <c r="O4505">
        <v>4</v>
      </c>
      <c r="P4505" t="s">
        <v>26</v>
      </c>
      <c r="Q4505">
        <v>0</v>
      </c>
      <c r="R4505">
        <v>8</v>
      </c>
      <c r="S4505" t="s">
        <v>395</v>
      </c>
      <c r="T4505" t="s">
        <v>26</v>
      </c>
    </row>
    <row r="4506" spans="1:20" x14ac:dyDescent="0.3">
      <c r="A4506" t="s">
        <v>4609</v>
      </c>
      <c r="B4506" t="s">
        <v>19</v>
      </c>
      <c r="C4506">
        <v>28</v>
      </c>
      <c r="D4506" t="s">
        <v>20</v>
      </c>
      <c r="E4506" t="s">
        <v>36</v>
      </c>
      <c r="F4506" t="s">
        <v>45</v>
      </c>
      <c r="G4506" t="s">
        <v>46</v>
      </c>
      <c r="H4506" t="s">
        <v>24</v>
      </c>
      <c r="I4506">
        <v>3.7</v>
      </c>
      <c r="J4506" t="s">
        <v>25</v>
      </c>
      <c r="K4506" s="1">
        <v>39728</v>
      </c>
      <c r="L4506"/>
      <c r="M4506">
        <v>17.059999999999999</v>
      </c>
      <c r="N4506">
        <v>44847</v>
      </c>
      <c r="O4506">
        <v>4</v>
      </c>
      <c r="P4506" t="s">
        <v>26</v>
      </c>
      <c r="Q4506">
        <v>1</v>
      </c>
      <c r="R4506">
        <v>4</v>
      </c>
      <c r="S4506" t="s">
        <v>473</v>
      </c>
      <c r="T4506" t="s">
        <v>26</v>
      </c>
    </row>
    <row r="4507" spans="1:20" x14ac:dyDescent="0.3">
      <c r="A4507" t="s">
        <v>4610</v>
      </c>
      <c r="B4507" t="s">
        <v>29</v>
      </c>
      <c r="C4507">
        <v>22</v>
      </c>
      <c r="D4507" t="s">
        <v>30</v>
      </c>
      <c r="E4507" t="s">
        <v>53</v>
      </c>
      <c r="F4507" t="s">
        <v>92</v>
      </c>
      <c r="G4507" t="s">
        <v>93</v>
      </c>
      <c r="H4507" t="s">
        <v>51</v>
      </c>
      <c r="I4507">
        <v>2</v>
      </c>
      <c r="J4507" t="s">
        <v>25</v>
      </c>
      <c r="K4507" s="1">
        <v>42076</v>
      </c>
      <c r="L4507"/>
      <c r="M4507">
        <v>10.63</v>
      </c>
      <c r="N4507">
        <v>38954</v>
      </c>
      <c r="O4507">
        <v>2</v>
      </c>
      <c r="P4507" t="s">
        <v>26</v>
      </c>
      <c r="Q4507">
        <v>1</v>
      </c>
      <c r="R4507">
        <v>5</v>
      </c>
      <c r="S4507" t="s">
        <v>436</v>
      </c>
      <c r="T4507" t="s">
        <v>26</v>
      </c>
    </row>
    <row r="4508" spans="1:20" x14ac:dyDescent="0.3">
      <c r="A4508" t="s">
        <v>4611</v>
      </c>
      <c r="B4508" t="s">
        <v>29</v>
      </c>
      <c r="C4508">
        <v>25</v>
      </c>
      <c r="D4508" t="s">
        <v>30</v>
      </c>
      <c r="E4508" t="s">
        <v>63</v>
      </c>
      <c r="F4508" t="s">
        <v>82</v>
      </c>
      <c r="G4508" t="s">
        <v>83</v>
      </c>
      <c r="H4508" t="s">
        <v>24</v>
      </c>
      <c r="I4508">
        <v>3.8</v>
      </c>
      <c r="J4508" t="s">
        <v>25</v>
      </c>
      <c r="K4508" s="1">
        <v>45571</v>
      </c>
      <c r="L4508"/>
      <c r="M4508">
        <v>1.06</v>
      </c>
      <c r="N4508">
        <v>37001</v>
      </c>
      <c r="O4508">
        <v>2</v>
      </c>
      <c r="P4508" t="s">
        <v>26</v>
      </c>
      <c r="Q4508">
        <v>0</v>
      </c>
      <c r="R4508">
        <v>3</v>
      </c>
      <c r="S4508" t="s">
        <v>1415</v>
      </c>
      <c r="T4508" t="s">
        <v>26</v>
      </c>
    </row>
    <row r="4509" spans="1:20" x14ac:dyDescent="0.3">
      <c r="A4509" t="s">
        <v>4612</v>
      </c>
      <c r="B4509" t="s">
        <v>29</v>
      </c>
      <c r="C4509">
        <v>23</v>
      </c>
      <c r="D4509" t="s">
        <v>20</v>
      </c>
      <c r="E4509" t="s">
        <v>21</v>
      </c>
      <c r="F4509" t="s">
        <v>54</v>
      </c>
      <c r="G4509" t="s">
        <v>55</v>
      </c>
      <c r="H4509" t="s">
        <v>24</v>
      </c>
      <c r="I4509">
        <v>2.9</v>
      </c>
      <c r="J4509" t="s">
        <v>25</v>
      </c>
      <c r="K4509" s="1">
        <v>41859</v>
      </c>
      <c r="L4509"/>
      <c r="M4509">
        <v>11.22</v>
      </c>
      <c r="N4509">
        <v>44569</v>
      </c>
      <c r="O4509">
        <v>2</v>
      </c>
      <c r="P4509" t="s">
        <v>26</v>
      </c>
      <c r="Q4509">
        <v>1</v>
      </c>
      <c r="R4509">
        <v>9</v>
      </c>
      <c r="S4509" t="s">
        <v>217</v>
      </c>
      <c r="T4509" t="s">
        <v>26</v>
      </c>
    </row>
    <row r="4510" spans="1:20" x14ac:dyDescent="0.3">
      <c r="A4510" t="s">
        <v>4613</v>
      </c>
      <c r="B4510" t="s">
        <v>19</v>
      </c>
      <c r="C4510">
        <v>26</v>
      </c>
      <c r="D4510" t="s">
        <v>20</v>
      </c>
      <c r="E4510" t="s">
        <v>39</v>
      </c>
      <c r="F4510" t="s">
        <v>67</v>
      </c>
      <c r="G4510" t="s">
        <v>176</v>
      </c>
      <c r="H4510" t="s">
        <v>24</v>
      </c>
      <c r="I4510">
        <v>2.1</v>
      </c>
      <c r="J4510" t="s">
        <v>85</v>
      </c>
      <c r="K4510" s="1">
        <v>42478</v>
      </c>
      <c r="L4510"/>
      <c r="M4510">
        <v>9.5299999999999994</v>
      </c>
      <c r="N4510">
        <v>41614</v>
      </c>
      <c r="O4510">
        <v>4</v>
      </c>
      <c r="P4510" t="s">
        <v>26</v>
      </c>
      <c r="Q4510">
        <v>0</v>
      </c>
      <c r="R4510">
        <v>9</v>
      </c>
      <c r="S4510" t="s">
        <v>552</v>
      </c>
      <c r="T4510" t="s">
        <v>26</v>
      </c>
    </row>
    <row r="4511" spans="1:20" x14ac:dyDescent="0.3">
      <c r="A4511" t="s">
        <v>4614</v>
      </c>
      <c r="B4511" t="s">
        <v>29</v>
      </c>
      <c r="C4511">
        <v>40</v>
      </c>
      <c r="D4511" t="s">
        <v>30</v>
      </c>
      <c r="E4511" t="s">
        <v>36</v>
      </c>
      <c r="F4511" t="s">
        <v>92</v>
      </c>
      <c r="G4511" t="s">
        <v>93</v>
      </c>
      <c r="H4511" t="s">
        <v>75</v>
      </c>
      <c r="I4511">
        <v>9.1999999999999993</v>
      </c>
      <c r="J4511" t="s">
        <v>25</v>
      </c>
      <c r="K4511" s="1">
        <v>44739</v>
      </c>
      <c r="L4511"/>
      <c r="M4511">
        <v>3.34</v>
      </c>
      <c r="N4511">
        <v>56234</v>
      </c>
      <c r="O4511">
        <v>4</v>
      </c>
      <c r="P4511" t="s">
        <v>26</v>
      </c>
      <c r="Q4511">
        <v>5</v>
      </c>
      <c r="R4511">
        <v>7</v>
      </c>
      <c r="S4511" t="s">
        <v>121</v>
      </c>
      <c r="T4511" t="s">
        <v>26</v>
      </c>
    </row>
    <row r="4512" spans="1:20" x14ac:dyDescent="0.3">
      <c r="A4512" t="s">
        <v>4615</v>
      </c>
      <c r="B4512" t="s">
        <v>19</v>
      </c>
      <c r="C4512">
        <v>35</v>
      </c>
      <c r="D4512" t="s">
        <v>30</v>
      </c>
      <c r="E4512" t="s">
        <v>31</v>
      </c>
      <c r="F4512" t="s">
        <v>45</v>
      </c>
      <c r="G4512" t="s">
        <v>164</v>
      </c>
      <c r="H4512" t="s">
        <v>24</v>
      </c>
      <c r="I4512">
        <v>10.199999999999999</v>
      </c>
      <c r="J4512" t="s">
        <v>25</v>
      </c>
      <c r="K4512" s="1">
        <v>44589</v>
      </c>
      <c r="L4512"/>
      <c r="M4512">
        <v>3.75</v>
      </c>
      <c r="N4512">
        <v>54253</v>
      </c>
      <c r="O4512">
        <v>2</v>
      </c>
      <c r="P4512" t="s">
        <v>26</v>
      </c>
      <c r="Q4512">
        <v>4</v>
      </c>
      <c r="R4512">
        <v>5</v>
      </c>
      <c r="S4512" t="s">
        <v>160</v>
      </c>
      <c r="T4512" t="s">
        <v>26</v>
      </c>
    </row>
    <row r="4513" spans="1:20" x14ac:dyDescent="0.3">
      <c r="A4513" t="s">
        <v>4616</v>
      </c>
      <c r="B4513" t="s">
        <v>19</v>
      </c>
      <c r="C4513">
        <v>27</v>
      </c>
      <c r="D4513" t="s">
        <v>30</v>
      </c>
      <c r="E4513" t="s">
        <v>31</v>
      </c>
      <c r="F4513" t="s">
        <v>22</v>
      </c>
      <c r="G4513" t="s">
        <v>74</v>
      </c>
      <c r="H4513" t="s">
        <v>24</v>
      </c>
      <c r="I4513">
        <v>3.1</v>
      </c>
      <c r="J4513" t="s">
        <v>25</v>
      </c>
      <c r="K4513" s="1">
        <v>44124</v>
      </c>
      <c r="L4513"/>
      <c r="M4513">
        <v>5.0199999999999996</v>
      </c>
      <c r="N4513">
        <v>39923</v>
      </c>
      <c r="O4513">
        <v>2</v>
      </c>
      <c r="P4513" t="s">
        <v>26</v>
      </c>
      <c r="Q4513">
        <v>2</v>
      </c>
      <c r="R4513">
        <v>9</v>
      </c>
      <c r="S4513" t="s">
        <v>950</v>
      </c>
      <c r="T4513" t="s">
        <v>26</v>
      </c>
    </row>
    <row r="4514" spans="1:20" x14ac:dyDescent="0.3">
      <c r="A4514" t="s">
        <v>4617</v>
      </c>
      <c r="B4514" t="s">
        <v>19</v>
      </c>
      <c r="C4514">
        <v>31</v>
      </c>
      <c r="D4514" t="s">
        <v>30</v>
      </c>
      <c r="E4514" t="s">
        <v>44</v>
      </c>
      <c r="F4514" t="s">
        <v>22</v>
      </c>
      <c r="G4514" t="s">
        <v>74</v>
      </c>
      <c r="H4514" t="s">
        <v>24</v>
      </c>
      <c r="I4514">
        <v>10.8</v>
      </c>
      <c r="J4514" t="s">
        <v>25</v>
      </c>
      <c r="K4514" s="1">
        <v>39849</v>
      </c>
      <c r="L4514"/>
      <c r="M4514">
        <v>16.73</v>
      </c>
      <c r="N4514">
        <v>52774</v>
      </c>
      <c r="O4514">
        <v>4</v>
      </c>
      <c r="P4514" t="s">
        <v>65</v>
      </c>
      <c r="Q4514">
        <v>1</v>
      </c>
      <c r="R4514">
        <v>9</v>
      </c>
      <c r="S4514" t="s">
        <v>953</v>
      </c>
      <c r="T4514" t="s">
        <v>26</v>
      </c>
    </row>
    <row r="4515" spans="1:20" x14ac:dyDescent="0.3">
      <c r="A4515" t="s">
        <v>4618</v>
      </c>
      <c r="B4515" t="s">
        <v>19</v>
      </c>
      <c r="C4515">
        <v>26</v>
      </c>
      <c r="D4515" t="s">
        <v>30</v>
      </c>
      <c r="E4515" t="s">
        <v>63</v>
      </c>
      <c r="F4515" t="s">
        <v>82</v>
      </c>
      <c r="G4515" t="s">
        <v>107</v>
      </c>
      <c r="H4515" t="s">
        <v>84</v>
      </c>
      <c r="I4515">
        <v>2.8</v>
      </c>
      <c r="J4515" t="s">
        <v>25</v>
      </c>
      <c r="K4515" s="1">
        <v>44553</v>
      </c>
      <c r="L4515" s="1">
        <v>45559</v>
      </c>
      <c r="M4515">
        <v>2.75</v>
      </c>
      <c r="N4515">
        <v>33030</v>
      </c>
      <c r="O4515">
        <v>2</v>
      </c>
      <c r="P4515" t="s">
        <v>26</v>
      </c>
      <c r="Q4515">
        <v>0</v>
      </c>
      <c r="R4515">
        <v>5</v>
      </c>
      <c r="S4515" t="s">
        <v>489</v>
      </c>
      <c r="T4515" t="s">
        <v>65</v>
      </c>
    </row>
    <row r="4516" spans="1:20" x14ac:dyDescent="0.3">
      <c r="A4516" t="s">
        <v>4619</v>
      </c>
      <c r="B4516" t="s">
        <v>29</v>
      </c>
      <c r="C4516">
        <v>38</v>
      </c>
      <c r="D4516" t="s">
        <v>30</v>
      </c>
      <c r="E4516" t="s">
        <v>39</v>
      </c>
      <c r="F4516" t="s">
        <v>32</v>
      </c>
      <c r="G4516" t="s">
        <v>33</v>
      </c>
      <c r="H4516" t="s">
        <v>47</v>
      </c>
      <c r="I4516">
        <v>13.5</v>
      </c>
      <c r="J4516" t="s">
        <v>25</v>
      </c>
      <c r="K4516" s="1">
        <v>41758</v>
      </c>
      <c r="L4516"/>
      <c r="M4516">
        <v>11.5</v>
      </c>
      <c r="N4516">
        <v>56942</v>
      </c>
      <c r="O4516">
        <v>2</v>
      </c>
      <c r="P4516" t="s">
        <v>26</v>
      </c>
      <c r="Q4516">
        <v>0</v>
      </c>
      <c r="R4516">
        <v>3</v>
      </c>
      <c r="S4516" t="s">
        <v>430</v>
      </c>
      <c r="T4516" t="s">
        <v>26</v>
      </c>
    </row>
    <row r="4517" spans="1:20" x14ac:dyDescent="0.3">
      <c r="A4517" t="s">
        <v>4620</v>
      </c>
      <c r="B4517" t="s">
        <v>29</v>
      </c>
      <c r="C4517">
        <v>36</v>
      </c>
      <c r="D4517" t="s">
        <v>30</v>
      </c>
      <c r="E4517" t="s">
        <v>31</v>
      </c>
      <c r="F4517" t="s">
        <v>67</v>
      </c>
      <c r="G4517" t="s">
        <v>90</v>
      </c>
      <c r="H4517" t="s">
        <v>24</v>
      </c>
      <c r="I4517">
        <v>12.9</v>
      </c>
      <c r="J4517" t="s">
        <v>25</v>
      </c>
      <c r="K4517" s="1">
        <v>39771</v>
      </c>
      <c r="L4517"/>
      <c r="M4517">
        <v>16.940000000000001</v>
      </c>
      <c r="N4517">
        <v>56635</v>
      </c>
      <c r="O4517">
        <v>2</v>
      </c>
      <c r="P4517" t="s">
        <v>26</v>
      </c>
      <c r="Q4517">
        <v>1</v>
      </c>
      <c r="R4517">
        <v>9</v>
      </c>
      <c r="S4517" t="s">
        <v>988</v>
      </c>
      <c r="T4517" t="s">
        <v>26</v>
      </c>
    </row>
    <row r="4518" spans="1:20" x14ac:dyDescent="0.3">
      <c r="A4518" t="s">
        <v>4621</v>
      </c>
      <c r="B4518" t="s">
        <v>29</v>
      </c>
      <c r="C4518">
        <v>26</v>
      </c>
      <c r="D4518" t="s">
        <v>30</v>
      </c>
      <c r="E4518" t="s">
        <v>21</v>
      </c>
      <c r="F4518" t="s">
        <v>45</v>
      </c>
      <c r="G4518" t="s">
        <v>46</v>
      </c>
      <c r="H4518" t="s">
        <v>84</v>
      </c>
      <c r="I4518">
        <v>4.3</v>
      </c>
      <c r="J4518" t="s">
        <v>85</v>
      </c>
      <c r="K4518" s="1">
        <v>42594</v>
      </c>
      <c r="L4518"/>
      <c r="M4518">
        <v>9.2100000000000009</v>
      </c>
      <c r="N4518">
        <v>50702</v>
      </c>
      <c r="O4518">
        <v>2</v>
      </c>
      <c r="P4518" t="s">
        <v>26</v>
      </c>
      <c r="Q4518">
        <v>3</v>
      </c>
      <c r="R4518">
        <v>1</v>
      </c>
      <c r="S4518" t="s">
        <v>1503</v>
      </c>
      <c r="T4518" t="s">
        <v>26</v>
      </c>
    </row>
    <row r="4519" spans="1:20" x14ac:dyDescent="0.3">
      <c r="A4519" t="s">
        <v>4622</v>
      </c>
      <c r="B4519" t="s">
        <v>19</v>
      </c>
      <c r="C4519">
        <v>45</v>
      </c>
      <c r="D4519" t="s">
        <v>30</v>
      </c>
      <c r="E4519" t="s">
        <v>21</v>
      </c>
      <c r="F4519" t="s">
        <v>92</v>
      </c>
      <c r="G4519" t="s">
        <v>120</v>
      </c>
      <c r="H4519" t="s">
        <v>24</v>
      </c>
      <c r="I4519">
        <v>10.3</v>
      </c>
      <c r="J4519" t="s">
        <v>25</v>
      </c>
      <c r="K4519" s="1">
        <v>39632</v>
      </c>
      <c r="L4519"/>
      <c r="M4519">
        <v>17.32</v>
      </c>
      <c r="N4519">
        <v>53061</v>
      </c>
      <c r="O4519">
        <v>2</v>
      </c>
      <c r="P4519" t="s">
        <v>26</v>
      </c>
      <c r="Q4519">
        <v>3</v>
      </c>
      <c r="R4519">
        <v>9</v>
      </c>
      <c r="S4519" t="s">
        <v>723</v>
      </c>
      <c r="T4519" t="s">
        <v>26</v>
      </c>
    </row>
    <row r="4520" spans="1:20" x14ac:dyDescent="0.3">
      <c r="A4520" t="s">
        <v>4623</v>
      </c>
      <c r="B4520" t="s">
        <v>29</v>
      </c>
      <c r="C4520">
        <v>26</v>
      </c>
      <c r="D4520" t="s">
        <v>20</v>
      </c>
      <c r="E4520" t="s">
        <v>21</v>
      </c>
      <c r="F4520" t="s">
        <v>54</v>
      </c>
      <c r="G4520" t="s">
        <v>139</v>
      </c>
      <c r="H4520" t="s">
        <v>47</v>
      </c>
      <c r="I4520">
        <v>3</v>
      </c>
      <c r="J4520" t="s">
        <v>25</v>
      </c>
      <c r="K4520" s="1">
        <v>44624</v>
      </c>
      <c r="L4520"/>
      <c r="M4520">
        <v>3.65</v>
      </c>
      <c r="N4520">
        <v>38762</v>
      </c>
      <c r="O4520">
        <v>3</v>
      </c>
      <c r="P4520" t="s">
        <v>26</v>
      </c>
      <c r="Q4520">
        <v>1</v>
      </c>
      <c r="R4520">
        <v>4</v>
      </c>
      <c r="S4520" t="s">
        <v>56</v>
      </c>
      <c r="T4520" t="s">
        <v>26</v>
      </c>
    </row>
    <row r="4521" spans="1:20" x14ac:dyDescent="0.3">
      <c r="A4521" t="s">
        <v>4624</v>
      </c>
      <c r="B4521" t="s">
        <v>29</v>
      </c>
      <c r="C4521">
        <v>29</v>
      </c>
      <c r="D4521" t="s">
        <v>20</v>
      </c>
      <c r="E4521" t="s">
        <v>63</v>
      </c>
      <c r="F4521" t="s">
        <v>32</v>
      </c>
      <c r="G4521" t="s">
        <v>171</v>
      </c>
      <c r="H4521" t="s">
        <v>51</v>
      </c>
      <c r="I4521">
        <v>6.9</v>
      </c>
      <c r="J4521" t="s">
        <v>25</v>
      </c>
      <c r="K4521" s="1">
        <v>40279</v>
      </c>
      <c r="L4521"/>
      <c r="M4521">
        <v>15.55</v>
      </c>
      <c r="N4521">
        <v>44042</v>
      </c>
      <c r="O4521">
        <v>3</v>
      </c>
      <c r="P4521" t="s">
        <v>26</v>
      </c>
      <c r="Q4521">
        <v>1</v>
      </c>
      <c r="R4521">
        <v>7</v>
      </c>
      <c r="S4521" t="s">
        <v>2633</v>
      </c>
      <c r="T4521" t="s">
        <v>26</v>
      </c>
    </row>
    <row r="4522" spans="1:20" x14ac:dyDescent="0.3">
      <c r="A4522" t="s">
        <v>4625</v>
      </c>
      <c r="B4522" t="s">
        <v>19</v>
      </c>
      <c r="C4522">
        <v>39</v>
      </c>
      <c r="D4522" t="s">
        <v>30</v>
      </c>
      <c r="E4522" t="s">
        <v>53</v>
      </c>
      <c r="F4522" t="s">
        <v>82</v>
      </c>
      <c r="G4522" t="s">
        <v>83</v>
      </c>
      <c r="H4522" t="s">
        <v>24</v>
      </c>
      <c r="I4522">
        <v>7.5</v>
      </c>
      <c r="J4522" t="s">
        <v>25</v>
      </c>
      <c r="K4522" s="1">
        <v>43313</v>
      </c>
      <c r="L4522"/>
      <c r="M4522">
        <v>7.24</v>
      </c>
      <c r="N4522">
        <v>43515</v>
      </c>
      <c r="O4522">
        <v>4</v>
      </c>
      <c r="P4522" t="s">
        <v>26</v>
      </c>
      <c r="Q4522">
        <v>1</v>
      </c>
      <c r="R4522">
        <v>5</v>
      </c>
      <c r="S4522" t="s">
        <v>1529</v>
      </c>
      <c r="T4522" t="s">
        <v>26</v>
      </c>
    </row>
    <row r="4523" spans="1:20" x14ac:dyDescent="0.3">
      <c r="A4523" t="s">
        <v>4626</v>
      </c>
      <c r="B4523" t="s">
        <v>29</v>
      </c>
      <c r="C4523">
        <v>26</v>
      </c>
      <c r="D4523" t="s">
        <v>20</v>
      </c>
      <c r="E4523" t="s">
        <v>44</v>
      </c>
      <c r="F4523" t="s">
        <v>82</v>
      </c>
      <c r="G4523" t="s">
        <v>107</v>
      </c>
      <c r="H4523" t="s">
        <v>47</v>
      </c>
      <c r="I4523">
        <v>1.2</v>
      </c>
      <c r="J4523" t="s">
        <v>25</v>
      </c>
      <c r="K4523" s="1">
        <v>44311</v>
      </c>
      <c r="L4523"/>
      <c r="M4523">
        <v>4.51</v>
      </c>
      <c r="N4523">
        <v>39138</v>
      </c>
      <c r="O4523">
        <v>3</v>
      </c>
      <c r="P4523" t="s">
        <v>26</v>
      </c>
      <c r="Q4523">
        <v>2</v>
      </c>
      <c r="R4523">
        <v>6</v>
      </c>
      <c r="S4523" t="s">
        <v>287</v>
      </c>
      <c r="T4523" t="s">
        <v>26</v>
      </c>
    </row>
    <row r="4524" spans="1:20" x14ac:dyDescent="0.3">
      <c r="A4524" t="s">
        <v>4627</v>
      </c>
      <c r="B4524" t="s">
        <v>29</v>
      </c>
      <c r="C4524">
        <v>34</v>
      </c>
      <c r="D4524" t="s">
        <v>30</v>
      </c>
      <c r="E4524" t="s">
        <v>36</v>
      </c>
      <c r="F4524" t="s">
        <v>32</v>
      </c>
      <c r="G4524" t="s">
        <v>171</v>
      </c>
      <c r="H4524" t="s">
        <v>47</v>
      </c>
      <c r="I4524">
        <v>9.6</v>
      </c>
      <c r="J4524" t="s">
        <v>25</v>
      </c>
      <c r="K4524" s="1">
        <v>44889</v>
      </c>
      <c r="L4524"/>
      <c r="M4524">
        <v>2.93</v>
      </c>
      <c r="N4524">
        <v>38941</v>
      </c>
      <c r="O4524">
        <v>3</v>
      </c>
      <c r="P4524" t="s">
        <v>26</v>
      </c>
      <c r="Q4524">
        <v>2</v>
      </c>
      <c r="R4524">
        <v>8</v>
      </c>
      <c r="S4524" t="s">
        <v>594</v>
      </c>
      <c r="T4524" t="s">
        <v>26</v>
      </c>
    </row>
    <row r="4525" spans="1:20" x14ac:dyDescent="0.3">
      <c r="A4525" t="s">
        <v>4628</v>
      </c>
      <c r="B4525" t="s">
        <v>29</v>
      </c>
      <c r="C4525">
        <v>24</v>
      </c>
      <c r="D4525" t="s">
        <v>20</v>
      </c>
      <c r="E4525" t="s">
        <v>53</v>
      </c>
      <c r="F4525" t="s">
        <v>40</v>
      </c>
      <c r="G4525" t="s">
        <v>96</v>
      </c>
      <c r="H4525" t="s">
        <v>51</v>
      </c>
      <c r="I4525">
        <v>2.5</v>
      </c>
      <c r="J4525" t="s">
        <v>25</v>
      </c>
      <c r="K4525" s="1">
        <v>41675</v>
      </c>
      <c r="L4525"/>
      <c r="M4525">
        <v>11.73</v>
      </c>
      <c r="N4525">
        <v>27817</v>
      </c>
      <c r="O4525">
        <v>2</v>
      </c>
      <c r="P4525" t="s">
        <v>26</v>
      </c>
      <c r="Q4525">
        <v>1</v>
      </c>
      <c r="R4525">
        <v>3</v>
      </c>
      <c r="S4525" t="s">
        <v>767</v>
      </c>
      <c r="T4525" t="s">
        <v>26</v>
      </c>
    </row>
    <row r="4526" spans="1:20" x14ac:dyDescent="0.3">
      <c r="A4526" t="s">
        <v>4629</v>
      </c>
      <c r="B4526" t="s">
        <v>19</v>
      </c>
      <c r="C4526">
        <v>40</v>
      </c>
      <c r="D4526" t="s">
        <v>20</v>
      </c>
      <c r="E4526" t="s">
        <v>58</v>
      </c>
      <c r="F4526" t="s">
        <v>54</v>
      </c>
      <c r="G4526" t="s">
        <v>55</v>
      </c>
      <c r="H4526" t="s">
        <v>24</v>
      </c>
      <c r="I4526">
        <v>11.1</v>
      </c>
      <c r="J4526" t="s">
        <v>25</v>
      </c>
      <c r="K4526" s="1">
        <v>44155</v>
      </c>
      <c r="L4526"/>
      <c r="M4526">
        <v>4.9400000000000004</v>
      </c>
      <c r="N4526">
        <v>52147</v>
      </c>
      <c r="O4526">
        <v>4</v>
      </c>
      <c r="P4526" t="s">
        <v>26</v>
      </c>
      <c r="Q4526">
        <v>2</v>
      </c>
      <c r="R4526">
        <v>8</v>
      </c>
      <c r="S4526" t="s">
        <v>140</v>
      </c>
      <c r="T4526" t="s">
        <v>26</v>
      </c>
    </row>
    <row r="4527" spans="1:20" x14ac:dyDescent="0.3">
      <c r="A4527" t="s">
        <v>4630</v>
      </c>
      <c r="B4527" t="s">
        <v>19</v>
      </c>
      <c r="C4527">
        <v>28</v>
      </c>
      <c r="D4527" t="s">
        <v>30</v>
      </c>
      <c r="E4527" t="s">
        <v>44</v>
      </c>
      <c r="F4527" t="s">
        <v>22</v>
      </c>
      <c r="G4527" t="s">
        <v>59</v>
      </c>
      <c r="H4527" t="s">
        <v>47</v>
      </c>
      <c r="I4527">
        <v>3.9</v>
      </c>
      <c r="J4527" t="s">
        <v>25</v>
      </c>
      <c r="K4527" s="1">
        <v>44859</v>
      </c>
      <c r="L4527"/>
      <c r="M4527">
        <v>3.01</v>
      </c>
      <c r="N4527">
        <v>40330</v>
      </c>
      <c r="O4527">
        <v>1</v>
      </c>
      <c r="P4527" t="s">
        <v>65</v>
      </c>
      <c r="Q4527">
        <v>1</v>
      </c>
      <c r="R4527">
        <v>6</v>
      </c>
      <c r="S4527" t="s">
        <v>60</v>
      </c>
      <c r="T4527" t="s">
        <v>26</v>
      </c>
    </row>
    <row r="4528" spans="1:20" x14ac:dyDescent="0.3">
      <c r="A4528" t="s">
        <v>4631</v>
      </c>
      <c r="B4528" t="s">
        <v>29</v>
      </c>
      <c r="C4528">
        <v>26</v>
      </c>
      <c r="D4528" t="s">
        <v>30</v>
      </c>
      <c r="E4528" t="s">
        <v>63</v>
      </c>
      <c r="F4528" t="s">
        <v>54</v>
      </c>
      <c r="G4528" t="s">
        <v>55</v>
      </c>
      <c r="H4528" t="s">
        <v>51</v>
      </c>
      <c r="I4528">
        <v>5.0999999999999996</v>
      </c>
      <c r="J4528" t="s">
        <v>25</v>
      </c>
      <c r="K4528" s="1">
        <v>44199</v>
      </c>
      <c r="L4528" s="1">
        <v>44575</v>
      </c>
      <c r="M4528">
        <v>1.03</v>
      </c>
      <c r="N4528">
        <v>41208</v>
      </c>
      <c r="O4528">
        <v>3</v>
      </c>
      <c r="P4528" t="s">
        <v>26</v>
      </c>
      <c r="Q4528">
        <v>2</v>
      </c>
      <c r="R4528">
        <v>8</v>
      </c>
      <c r="S4528" t="s">
        <v>975</v>
      </c>
      <c r="T4528" t="s">
        <v>65</v>
      </c>
    </row>
    <row r="4529" spans="1:20" x14ac:dyDescent="0.3">
      <c r="A4529" t="s">
        <v>4632</v>
      </c>
      <c r="B4529" t="s">
        <v>19</v>
      </c>
      <c r="C4529">
        <v>26</v>
      </c>
      <c r="D4529" t="s">
        <v>20</v>
      </c>
      <c r="E4529" t="s">
        <v>31</v>
      </c>
      <c r="F4529" t="s">
        <v>54</v>
      </c>
      <c r="G4529" t="s">
        <v>77</v>
      </c>
      <c r="H4529" t="s">
        <v>51</v>
      </c>
      <c r="I4529">
        <v>2.2999999999999998</v>
      </c>
      <c r="J4529" t="s">
        <v>25</v>
      </c>
      <c r="K4529" s="1">
        <v>41446</v>
      </c>
      <c r="L4529"/>
      <c r="M4529">
        <v>12.35</v>
      </c>
      <c r="N4529">
        <v>32883</v>
      </c>
      <c r="O4529">
        <v>2</v>
      </c>
      <c r="P4529" t="s">
        <v>26</v>
      </c>
      <c r="Q4529">
        <v>1</v>
      </c>
      <c r="R4529">
        <v>3</v>
      </c>
      <c r="S4529" t="s">
        <v>375</v>
      </c>
      <c r="T4529" t="s">
        <v>26</v>
      </c>
    </row>
    <row r="4530" spans="1:20" x14ac:dyDescent="0.3">
      <c r="A4530" t="s">
        <v>4633</v>
      </c>
      <c r="B4530" t="s">
        <v>19</v>
      </c>
      <c r="C4530">
        <v>42</v>
      </c>
      <c r="D4530" t="s">
        <v>20</v>
      </c>
      <c r="E4530" t="s">
        <v>44</v>
      </c>
      <c r="F4530" t="s">
        <v>45</v>
      </c>
      <c r="G4530" t="s">
        <v>164</v>
      </c>
      <c r="H4530" t="s">
        <v>51</v>
      </c>
      <c r="I4530">
        <v>15.4</v>
      </c>
      <c r="J4530" t="s">
        <v>25</v>
      </c>
      <c r="K4530" s="1">
        <v>41133</v>
      </c>
      <c r="L4530"/>
      <c r="M4530">
        <v>13.21</v>
      </c>
      <c r="N4530">
        <v>63295</v>
      </c>
      <c r="O4530">
        <v>3</v>
      </c>
      <c r="P4530" t="s">
        <v>26</v>
      </c>
      <c r="Q4530">
        <v>4</v>
      </c>
      <c r="R4530">
        <v>7</v>
      </c>
      <c r="S4530" t="s">
        <v>131</v>
      </c>
      <c r="T4530" t="s">
        <v>26</v>
      </c>
    </row>
    <row r="4531" spans="1:20" x14ac:dyDescent="0.3">
      <c r="A4531" t="s">
        <v>4634</v>
      </c>
      <c r="B4531" t="s">
        <v>29</v>
      </c>
      <c r="C4531">
        <v>32</v>
      </c>
      <c r="D4531" t="s">
        <v>30</v>
      </c>
      <c r="E4531" t="s">
        <v>39</v>
      </c>
      <c r="F4531" t="s">
        <v>45</v>
      </c>
      <c r="G4531" t="s">
        <v>46</v>
      </c>
      <c r="H4531" t="s">
        <v>24</v>
      </c>
      <c r="I4531">
        <v>3.4</v>
      </c>
      <c r="J4531" t="s">
        <v>25</v>
      </c>
      <c r="K4531" s="1">
        <v>43855</v>
      </c>
      <c r="L4531"/>
      <c r="M4531">
        <v>5.76</v>
      </c>
      <c r="N4531">
        <v>43254</v>
      </c>
      <c r="O4531">
        <v>2</v>
      </c>
      <c r="P4531" t="s">
        <v>65</v>
      </c>
      <c r="Q4531">
        <v>1</v>
      </c>
      <c r="R4531">
        <v>7</v>
      </c>
      <c r="S4531" t="s">
        <v>244</v>
      </c>
      <c r="T4531" t="s">
        <v>26</v>
      </c>
    </row>
    <row r="4532" spans="1:20" x14ac:dyDescent="0.3">
      <c r="A4532" t="s">
        <v>4635</v>
      </c>
      <c r="B4532" t="s">
        <v>29</v>
      </c>
      <c r="C4532">
        <v>29</v>
      </c>
      <c r="D4532" t="s">
        <v>30</v>
      </c>
      <c r="E4532" t="s">
        <v>44</v>
      </c>
      <c r="F4532" t="s">
        <v>45</v>
      </c>
      <c r="G4532" t="s">
        <v>98</v>
      </c>
      <c r="H4532" t="s">
        <v>51</v>
      </c>
      <c r="I4532">
        <v>7.1</v>
      </c>
      <c r="J4532" t="s">
        <v>25</v>
      </c>
      <c r="K4532" s="1">
        <v>42991</v>
      </c>
      <c r="L4532"/>
      <c r="M4532">
        <v>8.1199999999999992</v>
      </c>
      <c r="N4532">
        <v>50006</v>
      </c>
      <c r="O4532">
        <v>4</v>
      </c>
      <c r="P4532" t="s">
        <v>26</v>
      </c>
      <c r="Q4532">
        <v>2</v>
      </c>
      <c r="R4532">
        <v>7</v>
      </c>
      <c r="S4532" t="s">
        <v>280</v>
      </c>
      <c r="T4532" t="s">
        <v>26</v>
      </c>
    </row>
    <row r="4533" spans="1:20" x14ac:dyDescent="0.3">
      <c r="A4533" t="s">
        <v>4636</v>
      </c>
      <c r="B4533" t="s">
        <v>19</v>
      </c>
      <c r="C4533">
        <v>38</v>
      </c>
      <c r="D4533" t="s">
        <v>20</v>
      </c>
      <c r="E4533" t="s">
        <v>21</v>
      </c>
      <c r="F4533" t="s">
        <v>32</v>
      </c>
      <c r="G4533" t="s">
        <v>171</v>
      </c>
      <c r="H4533" t="s">
        <v>51</v>
      </c>
      <c r="I4533">
        <v>16.8</v>
      </c>
      <c r="J4533" t="s">
        <v>25</v>
      </c>
      <c r="K4533" s="1">
        <v>40788</v>
      </c>
      <c r="L4533"/>
      <c r="M4533">
        <v>14.15</v>
      </c>
      <c r="N4533">
        <v>67642</v>
      </c>
      <c r="O4533">
        <v>3</v>
      </c>
      <c r="P4533" t="s">
        <v>26</v>
      </c>
      <c r="Q4533">
        <v>1</v>
      </c>
      <c r="R4533">
        <v>5</v>
      </c>
      <c r="S4533" t="s">
        <v>308</v>
      </c>
      <c r="T4533" t="s">
        <v>26</v>
      </c>
    </row>
    <row r="4534" spans="1:20" x14ac:dyDescent="0.3">
      <c r="A4534" t="s">
        <v>4637</v>
      </c>
      <c r="B4534" t="s">
        <v>29</v>
      </c>
      <c r="C4534">
        <v>44</v>
      </c>
      <c r="D4534" t="s">
        <v>30</v>
      </c>
      <c r="E4534" t="s">
        <v>53</v>
      </c>
      <c r="F4534" t="s">
        <v>32</v>
      </c>
      <c r="G4534" t="s">
        <v>171</v>
      </c>
      <c r="H4534" t="s">
        <v>24</v>
      </c>
      <c r="I4534">
        <v>16.3</v>
      </c>
      <c r="J4534" t="s">
        <v>25</v>
      </c>
      <c r="K4534" s="1">
        <v>44194</v>
      </c>
      <c r="L4534"/>
      <c r="M4534">
        <v>4.83</v>
      </c>
      <c r="N4534">
        <v>60861</v>
      </c>
      <c r="O4534">
        <v>4</v>
      </c>
      <c r="P4534" t="s">
        <v>26</v>
      </c>
      <c r="Q4534">
        <v>1</v>
      </c>
      <c r="R4534">
        <v>5</v>
      </c>
      <c r="S4534" t="s">
        <v>1475</v>
      </c>
      <c r="T4534" t="s">
        <v>26</v>
      </c>
    </row>
    <row r="4535" spans="1:20" x14ac:dyDescent="0.3">
      <c r="A4535" t="s">
        <v>4638</v>
      </c>
      <c r="B4535" t="s">
        <v>29</v>
      </c>
      <c r="C4535">
        <v>37</v>
      </c>
      <c r="D4535" t="s">
        <v>30</v>
      </c>
      <c r="E4535" t="s">
        <v>58</v>
      </c>
      <c r="F4535" t="s">
        <v>45</v>
      </c>
      <c r="G4535" t="s">
        <v>98</v>
      </c>
      <c r="H4535" t="s">
        <v>24</v>
      </c>
      <c r="I4535">
        <v>6.6</v>
      </c>
      <c r="J4535" t="s">
        <v>25</v>
      </c>
      <c r="K4535" s="1">
        <v>44595</v>
      </c>
      <c r="L4535"/>
      <c r="M4535">
        <v>3.73</v>
      </c>
      <c r="N4535">
        <v>48083</v>
      </c>
      <c r="O4535">
        <v>3</v>
      </c>
      <c r="P4535" t="s">
        <v>26</v>
      </c>
      <c r="Q4535">
        <v>2</v>
      </c>
      <c r="R4535">
        <v>7</v>
      </c>
      <c r="S4535" t="s">
        <v>341</v>
      </c>
      <c r="T4535" t="s">
        <v>26</v>
      </c>
    </row>
    <row r="4536" spans="1:20" x14ac:dyDescent="0.3">
      <c r="A4536" t="s">
        <v>4639</v>
      </c>
      <c r="B4536" t="s">
        <v>29</v>
      </c>
      <c r="C4536">
        <v>37</v>
      </c>
      <c r="D4536" t="s">
        <v>30</v>
      </c>
      <c r="E4536" t="s">
        <v>63</v>
      </c>
      <c r="F4536" t="s">
        <v>92</v>
      </c>
      <c r="G4536" t="s">
        <v>246</v>
      </c>
      <c r="H4536" t="s">
        <v>51</v>
      </c>
      <c r="I4536">
        <v>7</v>
      </c>
      <c r="J4536" t="s">
        <v>25</v>
      </c>
      <c r="K4536" s="1">
        <v>41721</v>
      </c>
      <c r="L4536"/>
      <c r="M4536">
        <v>11.6</v>
      </c>
      <c r="N4536">
        <v>51025</v>
      </c>
      <c r="O4536">
        <v>3</v>
      </c>
      <c r="P4536" t="s">
        <v>26</v>
      </c>
      <c r="Q4536">
        <v>4</v>
      </c>
      <c r="R4536">
        <v>3</v>
      </c>
      <c r="S4536" t="s">
        <v>823</v>
      </c>
      <c r="T4536" t="s">
        <v>26</v>
      </c>
    </row>
    <row r="4537" spans="1:20" x14ac:dyDescent="0.3">
      <c r="A4537" t="s">
        <v>4640</v>
      </c>
      <c r="B4537" t="s">
        <v>19</v>
      </c>
      <c r="C4537">
        <v>26</v>
      </c>
      <c r="D4537" t="s">
        <v>30</v>
      </c>
      <c r="E4537" t="s">
        <v>44</v>
      </c>
      <c r="F4537" t="s">
        <v>45</v>
      </c>
      <c r="G4537" t="s">
        <v>164</v>
      </c>
      <c r="H4537" t="s">
        <v>47</v>
      </c>
      <c r="I4537">
        <v>3</v>
      </c>
      <c r="J4537" t="s">
        <v>85</v>
      </c>
      <c r="K4537" s="1">
        <v>43282</v>
      </c>
      <c r="L4537"/>
      <c r="M4537">
        <v>7.33</v>
      </c>
      <c r="N4537">
        <v>42870</v>
      </c>
      <c r="O4537">
        <v>4</v>
      </c>
      <c r="P4537" t="s">
        <v>26</v>
      </c>
      <c r="Q4537">
        <v>4</v>
      </c>
      <c r="R4537">
        <v>4</v>
      </c>
      <c r="S4537" t="s">
        <v>1138</v>
      </c>
      <c r="T4537" t="s">
        <v>26</v>
      </c>
    </row>
    <row r="4538" spans="1:20" x14ac:dyDescent="0.3">
      <c r="A4538" t="s">
        <v>4641</v>
      </c>
      <c r="B4538" t="s">
        <v>19</v>
      </c>
      <c r="C4538">
        <v>36</v>
      </c>
      <c r="D4538" t="s">
        <v>30</v>
      </c>
      <c r="E4538" t="s">
        <v>21</v>
      </c>
      <c r="F4538" t="s">
        <v>82</v>
      </c>
      <c r="G4538" t="s">
        <v>107</v>
      </c>
      <c r="H4538" t="s">
        <v>75</v>
      </c>
      <c r="I4538">
        <v>9.6999999999999993</v>
      </c>
      <c r="J4538" t="s">
        <v>25</v>
      </c>
      <c r="K4538" s="1">
        <v>41545</v>
      </c>
      <c r="L4538"/>
      <c r="M4538">
        <v>12.08</v>
      </c>
      <c r="N4538">
        <v>48406</v>
      </c>
      <c r="O4538">
        <v>2</v>
      </c>
      <c r="P4538" t="s">
        <v>26</v>
      </c>
      <c r="Q4538">
        <v>1</v>
      </c>
      <c r="R4538">
        <v>6</v>
      </c>
      <c r="S4538" t="s">
        <v>711</v>
      </c>
      <c r="T4538" t="s">
        <v>26</v>
      </c>
    </row>
    <row r="4539" spans="1:20" x14ac:dyDescent="0.3">
      <c r="A4539" t="s">
        <v>4642</v>
      </c>
      <c r="B4539" t="s">
        <v>19</v>
      </c>
      <c r="C4539">
        <v>23</v>
      </c>
      <c r="D4539" t="s">
        <v>30</v>
      </c>
      <c r="E4539" t="s">
        <v>39</v>
      </c>
      <c r="F4539" t="s">
        <v>54</v>
      </c>
      <c r="G4539" t="s">
        <v>139</v>
      </c>
      <c r="H4539" t="s">
        <v>51</v>
      </c>
      <c r="I4539">
        <v>1.1000000000000001</v>
      </c>
      <c r="J4539" t="s">
        <v>25</v>
      </c>
      <c r="K4539" s="1">
        <v>42480</v>
      </c>
      <c r="L4539"/>
      <c r="M4539">
        <v>9.52</v>
      </c>
      <c r="N4539">
        <v>31760</v>
      </c>
      <c r="O4539">
        <v>2</v>
      </c>
      <c r="P4539" t="s">
        <v>26</v>
      </c>
      <c r="Q4539">
        <v>1</v>
      </c>
      <c r="R4539">
        <v>7</v>
      </c>
      <c r="S4539" t="s">
        <v>210</v>
      </c>
      <c r="T4539" t="s">
        <v>26</v>
      </c>
    </row>
    <row r="4540" spans="1:20" x14ac:dyDescent="0.3">
      <c r="A4540" t="s">
        <v>4643</v>
      </c>
      <c r="B4540" t="s">
        <v>29</v>
      </c>
      <c r="C4540">
        <v>32</v>
      </c>
      <c r="D4540" t="s">
        <v>30</v>
      </c>
      <c r="E4540" t="s">
        <v>44</v>
      </c>
      <c r="F4540" t="s">
        <v>32</v>
      </c>
      <c r="G4540" t="s">
        <v>33</v>
      </c>
      <c r="H4540" t="s">
        <v>47</v>
      </c>
      <c r="I4540">
        <v>10.9</v>
      </c>
      <c r="J4540" t="s">
        <v>25</v>
      </c>
      <c r="K4540" s="1">
        <v>45260</v>
      </c>
      <c r="L4540"/>
      <c r="M4540">
        <v>1.91</v>
      </c>
      <c r="N4540">
        <v>50957</v>
      </c>
      <c r="O4540">
        <v>3</v>
      </c>
      <c r="P4540" t="s">
        <v>26</v>
      </c>
      <c r="Q4540">
        <v>0</v>
      </c>
      <c r="R4540">
        <v>6</v>
      </c>
      <c r="S4540" t="s">
        <v>716</v>
      </c>
      <c r="T4540" t="s">
        <v>26</v>
      </c>
    </row>
    <row r="4541" spans="1:20" x14ac:dyDescent="0.3">
      <c r="A4541" t="s">
        <v>4644</v>
      </c>
      <c r="B4541" t="s">
        <v>19</v>
      </c>
      <c r="C4541">
        <v>36</v>
      </c>
      <c r="D4541" t="s">
        <v>30</v>
      </c>
      <c r="E4541" t="s">
        <v>53</v>
      </c>
      <c r="F4541" t="s">
        <v>45</v>
      </c>
      <c r="G4541" t="s">
        <v>164</v>
      </c>
      <c r="H4541" t="s">
        <v>47</v>
      </c>
      <c r="I4541">
        <v>13.6</v>
      </c>
      <c r="J4541" t="s">
        <v>25</v>
      </c>
      <c r="K4541" s="1">
        <v>41672</v>
      </c>
      <c r="L4541"/>
      <c r="M4541">
        <v>11.73</v>
      </c>
      <c r="N4541">
        <v>64256</v>
      </c>
      <c r="O4541">
        <v>5</v>
      </c>
      <c r="P4541" t="s">
        <v>26</v>
      </c>
      <c r="Q4541">
        <v>1</v>
      </c>
      <c r="R4541">
        <v>6</v>
      </c>
      <c r="S4541" t="s">
        <v>372</v>
      </c>
      <c r="T4541" t="s">
        <v>26</v>
      </c>
    </row>
    <row r="4542" spans="1:20" x14ac:dyDescent="0.3">
      <c r="A4542" t="s">
        <v>4645</v>
      </c>
      <c r="B4542" t="s">
        <v>19</v>
      </c>
      <c r="C4542">
        <v>22</v>
      </c>
      <c r="D4542" t="s">
        <v>20</v>
      </c>
      <c r="E4542" t="s">
        <v>39</v>
      </c>
      <c r="F4542" t="s">
        <v>67</v>
      </c>
      <c r="G4542" t="s">
        <v>176</v>
      </c>
      <c r="H4542" t="s">
        <v>75</v>
      </c>
      <c r="I4542">
        <v>0.5</v>
      </c>
      <c r="J4542" t="s">
        <v>25</v>
      </c>
      <c r="K4542" s="1">
        <v>45066</v>
      </c>
      <c r="L4542"/>
      <c r="M4542">
        <v>2.44</v>
      </c>
      <c r="N4542">
        <v>33039</v>
      </c>
      <c r="O4542">
        <v>3</v>
      </c>
      <c r="P4542" t="s">
        <v>26</v>
      </c>
      <c r="Q4542">
        <v>2</v>
      </c>
      <c r="R4542">
        <v>7</v>
      </c>
      <c r="S4542" t="s">
        <v>111</v>
      </c>
      <c r="T4542" t="s">
        <v>26</v>
      </c>
    </row>
    <row r="4543" spans="1:20" x14ac:dyDescent="0.3">
      <c r="A4543" t="s">
        <v>4646</v>
      </c>
      <c r="B4543" t="s">
        <v>29</v>
      </c>
      <c r="C4543">
        <v>34</v>
      </c>
      <c r="D4543" t="s">
        <v>30</v>
      </c>
      <c r="E4543" t="s">
        <v>36</v>
      </c>
      <c r="F4543" t="s">
        <v>45</v>
      </c>
      <c r="G4543" t="s">
        <v>98</v>
      </c>
      <c r="H4543" t="s">
        <v>51</v>
      </c>
      <c r="I4543">
        <v>6</v>
      </c>
      <c r="J4543" t="s">
        <v>25</v>
      </c>
      <c r="K4543" s="1">
        <v>44955</v>
      </c>
      <c r="L4543"/>
      <c r="M4543">
        <v>2.75</v>
      </c>
      <c r="N4543">
        <v>39766</v>
      </c>
      <c r="O4543">
        <v>2</v>
      </c>
      <c r="P4543" t="s">
        <v>26</v>
      </c>
      <c r="Q4543">
        <v>1</v>
      </c>
      <c r="R4543">
        <v>7</v>
      </c>
      <c r="S4543" t="s">
        <v>48</v>
      </c>
      <c r="T4543" t="s">
        <v>26</v>
      </c>
    </row>
    <row r="4544" spans="1:20" x14ac:dyDescent="0.3">
      <c r="A4544" t="s">
        <v>4647</v>
      </c>
      <c r="B4544" t="s">
        <v>19</v>
      </c>
      <c r="C4544">
        <v>41</v>
      </c>
      <c r="D4544" t="s">
        <v>20</v>
      </c>
      <c r="E4544" t="s">
        <v>36</v>
      </c>
      <c r="F4544" t="s">
        <v>45</v>
      </c>
      <c r="G4544" t="s">
        <v>98</v>
      </c>
      <c r="H4544" t="s">
        <v>24</v>
      </c>
      <c r="I4544">
        <v>9.1</v>
      </c>
      <c r="J4544" t="s">
        <v>85</v>
      </c>
      <c r="K4544" s="1">
        <v>42940</v>
      </c>
      <c r="L4544" s="1">
        <v>44651</v>
      </c>
      <c r="M4544">
        <v>4.68</v>
      </c>
      <c r="N4544">
        <v>58926</v>
      </c>
      <c r="O4544">
        <v>3</v>
      </c>
      <c r="P4544" t="s">
        <v>26</v>
      </c>
      <c r="Q4544">
        <v>2</v>
      </c>
      <c r="R4544">
        <v>6</v>
      </c>
      <c r="S4544" t="s">
        <v>174</v>
      </c>
      <c r="T4544" t="s">
        <v>65</v>
      </c>
    </row>
    <row r="4545" spans="1:20" x14ac:dyDescent="0.3">
      <c r="A4545" t="s">
        <v>4648</v>
      </c>
      <c r="B4545" t="s">
        <v>29</v>
      </c>
      <c r="C4545">
        <v>43</v>
      </c>
      <c r="D4545" t="s">
        <v>20</v>
      </c>
      <c r="E4545" t="s">
        <v>31</v>
      </c>
      <c r="F4545" t="s">
        <v>82</v>
      </c>
      <c r="G4545" t="s">
        <v>107</v>
      </c>
      <c r="H4545" t="s">
        <v>24</v>
      </c>
      <c r="I4545">
        <v>3.8</v>
      </c>
      <c r="J4545" t="s">
        <v>25</v>
      </c>
      <c r="K4545" s="1">
        <v>43254</v>
      </c>
      <c r="L4545" s="1">
        <v>45096</v>
      </c>
      <c r="M4545">
        <v>5.04</v>
      </c>
      <c r="N4545">
        <v>33904</v>
      </c>
      <c r="O4545">
        <v>2</v>
      </c>
      <c r="P4545" t="s">
        <v>26</v>
      </c>
      <c r="Q4545">
        <v>1</v>
      </c>
      <c r="R4545">
        <v>14</v>
      </c>
      <c r="S4545" t="s">
        <v>698</v>
      </c>
      <c r="T4545" t="s">
        <v>65</v>
      </c>
    </row>
    <row r="4546" spans="1:20" x14ac:dyDescent="0.3">
      <c r="A4546" t="s">
        <v>4649</v>
      </c>
      <c r="B4546" t="s">
        <v>29</v>
      </c>
      <c r="C4546">
        <v>21</v>
      </c>
      <c r="D4546" t="s">
        <v>30</v>
      </c>
      <c r="E4546" t="s">
        <v>44</v>
      </c>
      <c r="F4546" t="s">
        <v>54</v>
      </c>
      <c r="G4546" t="s">
        <v>55</v>
      </c>
      <c r="H4546" t="s">
        <v>24</v>
      </c>
      <c r="I4546">
        <v>1</v>
      </c>
      <c r="J4546" t="s">
        <v>25</v>
      </c>
      <c r="K4546" s="1">
        <v>39911</v>
      </c>
      <c r="L4546"/>
      <c r="M4546">
        <v>16.559999999999999</v>
      </c>
      <c r="N4546">
        <v>32000</v>
      </c>
      <c r="O4546">
        <v>3</v>
      </c>
      <c r="P4546" t="s">
        <v>26</v>
      </c>
      <c r="Q4546">
        <v>0</v>
      </c>
      <c r="R4546">
        <v>8</v>
      </c>
      <c r="S4546" t="s">
        <v>447</v>
      </c>
      <c r="T4546" t="s">
        <v>26</v>
      </c>
    </row>
    <row r="4547" spans="1:20" x14ac:dyDescent="0.3">
      <c r="A4547" t="s">
        <v>4650</v>
      </c>
      <c r="B4547" t="s">
        <v>19</v>
      </c>
      <c r="C4547">
        <v>33</v>
      </c>
      <c r="D4547" t="s">
        <v>30</v>
      </c>
      <c r="E4547" t="s">
        <v>53</v>
      </c>
      <c r="F4547" t="s">
        <v>45</v>
      </c>
      <c r="G4547" t="s">
        <v>46</v>
      </c>
      <c r="H4547" t="s">
        <v>51</v>
      </c>
      <c r="I4547">
        <v>7.3</v>
      </c>
      <c r="J4547" t="s">
        <v>25</v>
      </c>
      <c r="K4547" s="1">
        <v>43273</v>
      </c>
      <c r="L4547"/>
      <c r="M4547">
        <v>7.35</v>
      </c>
      <c r="N4547">
        <v>47960</v>
      </c>
      <c r="O4547">
        <v>3</v>
      </c>
      <c r="P4547" t="s">
        <v>26</v>
      </c>
      <c r="Q4547">
        <v>2</v>
      </c>
      <c r="R4547">
        <v>5</v>
      </c>
      <c r="S4547" t="s">
        <v>233</v>
      </c>
      <c r="T4547" t="s">
        <v>26</v>
      </c>
    </row>
    <row r="4548" spans="1:20" x14ac:dyDescent="0.3">
      <c r="A4548" t="s">
        <v>4651</v>
      </c>
      <c r="B4548" t="s">
        <v>29</v>
      </c>
      <c r="C4548">
        <v>21</v>
      </c>
      <c r="D4548" t="s">
        <v>30</v>
      </c>
      <c r="E4548" t="s">
        <v>21</v>
      </c>
      <c r="F4548" t="s">
        <v>54</v>
      </c>
      <c r="G4548" t="s">
        <v>139</v>
      </c>
      <c r="H4548" t="s">
        <v>24</v>
      </c>
      <c r="I4548">
        <v>1</v>
      </c>
      <c r="J4548" t="s">
        <v>85</v>
      </c>
      <c r="K4548" s="1">
        <v>45021</v>
      </c>
      <c r="L4548"/>
      <c r="M4548">
        <v>2.57</v>
      </c>
      <c r="N4548">
        <v>42295</v>
      </c>
      <c r="O4548">
        <v>3</v>
      </c>
      <c r="P4548" t="s">
        <v>26</v>
      </c>
      <c r="Q4548">
        <v>3</v>
      </c>
      <c r="R4548">
        <v>6</v>
      </c>
      <c r="S4548" t="s">
        <v>211</v>
      </c>
      <c r="T4548" t="s">
        <v>26</v>
      </c>
    </row>
    <row r="4549" spans="1:20" x14ac:dyDescent="0.3">
      <c r="A4549" t="s">
        <v>4652</v>
      </c>
      <c r="B4549" t="s">
        <v>29</v>
      </c>
      <c r="C4549">
        <v>30</v>
      </c>
      <c r="D4549" t="s">
        <v>30</v>
      </c>
      <c r="E4549" t="s">
        <v>36</v>
      </c>
      <c r="F4549" t="s">
        <v>32</v>
      </c>
      <c r="G4549" t="s">
        <v>171</v>
      </c>
      <c r="H4549" t="s">
        <v>51</v>
      </c>
      <c r="I4549">
        <v>3.2</v>
      </c>
      <c r="J4549" t="s">
        <v>25</v>
      </c>
      <c r="K4549" s="1">
        <v>39743</v>
      </c>
      <c r="L4549"/>
      <c r="M4549">
        <v>17.02</v>
      </c>
      <c r="N4549">
        <v>32759</v>
      </c>
      <c r="O4549">
        <v>2</v>
      </c>
      <c r="P4549" t="s">
        <v>65</v>
      </c>
      <c r="Q4549">
        <v>2</v>
      </c>
      <c r="R4549">
        <v>6</v>
      </c>
      <c r="S4549" t="s">
        <v>187</v>
      </c>
      <c r="T4549" t="s">
        <v>26</v>
      </c>
    </row>
    <row r="4550" spans="1:20" x14ac:dyDescent="0.3">
      <c r="A4550" t="s">
        <v>4653</v>
      </c>
      <c r="B4550" t="s">
        <v>19</v>
      </c>
      <c r="C4550">
        <v>30</v>
      </c>
      <c r="D4550" t="s">
        <v>30</v>
      </c>
      <c r="E4550" t="s">
        <v>31</v>
      </c>
      <c r="F4550" t="s">
        <v>22</v>
      </c>
      <c r="G4550" t="s">
        <v>74</v>
      </c>
      <c r="H4550" t="s">
        <v>24</v>
      </c>
      <c r="I4550">
        <v>1.5</v>
      </c>
      <c r="J4550" t="s">
        <v>25</v>
      </c>
      <c r="K4550" s="1">
        <v>41153</v>
      </c>
      <c r="L4550"/>
      <c r="M4550">
        <v>13.16</v>
      </c>
      <c r="N4550">
        <v>39122</v>
      </c>
      <c r="O4550">
        <v>2</v>
      </c>
      <c r="P4550" t="s">
        <v>26</v>
      </c>
      <c r="Q4550">
        <v>2</v>
      </c>
      <c r="R4550">
        <v>5</v>
      </c>
      <c r="S4550" t="s">
        <v>27</v>
      </c>
      <c r="T4550" t="s">
        <v>26</v>
      </c>
    </row>
    <row r="4551" spans="1:20" x14ac:dyDescent="0.3">
      <c r="A4551" t="s">
        <v>4654</v>
      </c>
      <c r="B4551" t="s">
        <v>19</v>
      </c>
      <c r="C4551">
        <v>32</v>
      </c>
      <c r="D4551" t="s">
        <v>20</v>
      </c>
      <c r="E4551" t="s">
        <v>53</v>
      </c>
      <c r="F4551" t="s">
        <v>82</v>
      </c>
      <c r="G4551" t="s">
        <v>284</v>
      </c>
      <c r="H4551" t="s">
        <v>84</v>
      </c>
      <c r="I4551">
        <v>9.5</v>
      </c>
      <c r="J4551" t="s">
        <v>25</v>
      </c>
      <c r="K4551" s="1">
        <v>45485</v>
      </c>
      <c r="L4551"/>
      <c r="M4551">
        <v>1.3</v>
      </c>
      <c r="N4551">
        <v>45261</v>
      </c>
      <c r="O4551">
        <v>4</v>
      </c>
      <c r="P4551" t="s">
        <v>26</v>
      </c>
      <c r="Q4551">
        <v>1</v>
      </c>
      <c r="R4551">
        <v>5</v>
      </c>
      <c r="S4551" t="s">
        <v>1741</v>
      </c>
      <c r="T4551" t="s">
        <v>26</v>
      </c>
    </row>
    <row r="4552" spans="1:20" x14ac:dyDescent="0.3">
      <c r="A4552" t="s">
        <v>4655</v>
      </c>
      <c r="B4552" t="s">
        <v>29</v>
      </c>
      <c r="C4552">
        <v>29</v>
      </c>
      <c r="D4552" t="s">
        <v>20</v>
      </c>
      <c r="E4552" t="s">
        <v>36</v>
      </c>
      <c r="F4552" t="s">
        <v>82</v>
      </c>
      <c r="G4552" t="s">
        <v>107</v>
      </c>
      <c r="H4552" t="s">
        <v>51</v>
      </c>
      <c r="I4552">
        <v>3.9</v>
      </c>
      <c r="J4552" t="s">
        <v>25</v>
      </c>
      <c r="K4552" s="1">
        <v>45314</v>
      </c>
      <c r="L4552"/>
      <c r="M4552">
        <v>1.76</v>
      </c>
      <c r="N4552">
        <v>30759</v>
      </c>
      <c r="O4552">
        <v>3</v>
      </c>
      <c r="P4552" t="s">
        <v>26</v>
      </c>
      <c r="Q4552">
        <v>1</v>
      </c>
      <c r="R4552">
        <v>8</v>
      </c>
      <c r="S4552" t="s">
        <v>863</v>
      </c>
      <c r="T4552" t="s">
        <v>26</v>
      </c>
    </row>
    <row r="4553" spans="1:20" x14ac:dyDescent="0.3">
      <c r="A4553" t="s">
        <v>4656</v>
      </c>
      <c r="B4553" t="s">
        <v>19</v>
      </c>
      <c r="C4553">
        <v>39</v>
      </c>
      <c r="D4553" t="s">
        <v>20</v>
      </c>
      <c r="E4553" t="s">
        <v>63</v>
      </c>
      <c r="F4553" t="s">
        <v>67</v>
      </c>
      <c r="G4553" t="s">
        <v>90</v>
      </c>
      <c r="H4553" t="s">
        <v>84</v>
      </c>
      <c r="I4553">
        <v>12.2</v>
      </c>
      <c r="J4553" t="s">
        <v>25</v>
      </c>
      <c r="K4553" s="1">
        <v>44451</v>
      </c>
      <c r="L4553"/>
      <c r="M4553">
        <v>4.13</v>
      </c>
      <c r="N4553">
        <v>65675</v>
      </c>
      <c r="O4553">
        <v>3</v>
      </c>
      <c r="P4553" t="s">
        <v>26</v>
      </c>
      <c r="Q4553">
        <v>2</v>
      </c>
      <c r="R4553">
        <v>7</v>
      </c>
      <c r="S4553" t="s">
        <v>566</v>
      </c>
      <c r="T4553" t="s">
        <v>26</v>
      </c>
    </row>
    <row r="4554" spans="1:20" x14ac:dyDescent="0.3">
      <c r="A4554" t="s">
        <v>4657</v>
      </c>
      <c r="B4554" t="s">
        <v>19</v>
      </c>
      <c r="C4554">
        <v>24</v>
      </c>
      <c r="D4554" t="s">
        <v>20</v>
      </c>
      <c r="E4554" t="s">
        <v>63</v>
      </c>
      <c r="F4554" t="s">
        <v>22</v>
      </c>
      <c r="G4554" t="s">
        <v>23</v>
      </c>
      <c r="H4554" t="s">
        <v>24</v>
      </c>
      <c r="I4554">
        <v>1.4</v>
      </c>
      <c r="J4554" t="s">
        <v>25</v>
      </c>
      <c r="K4554" s="1">
        <v>40006</v>
      </c>
      <c r="L4554"/>
      <c r="M4554">
        <v>16.3</v>
      </c>
      <c r="N4554">
        <v>35168</v>
      </c>
      <c r="O4554">
        <v>3</v>
      </c>
      <c r="P4554" t="s">
        <v>65</v>
      </c>
      <c r="Q4554">
        <v>0</v>
      </c>
      <c r="R4554">
        <v>6</v>
      </c>
      <c r="S4554" t="s">
        <v>60</v>
      </c>
      <c r="T4554" t="s">
        <v>26</v>
      </c>
    </row>
    <row r="4555" spans="1:20" x14ac:dyDescent="0.3">
      <c r="A4555" t="s">
        <v>533</v>
      </c>
      <c r="B4555" t="s">
        <v>29</v>
      </c>
      <c r="C4555">
        <v>35</v>
      </c>
      <c r="D4555" t="s">
        <v>30</v>
      </c>
      <c r="E4555" t="s">
        <v>21</v>
      </c>
      <c r="F4555" t="s">
        <v>22</v>
      </c>
      <c r="G4555" t="s">
        <v>59</v>
      </c>
      <c r="H4555" t="s">
        <v>24</v>
      </c>
      <c r="I4555">
        <v>7.9</v>
      </c>
      <c r="J4555" t="s">
        <v>25</v>
      </c>
      <c r="K4555" s="1">
        <v>44282</v>
      </c>
      <c r="L4555"/>
      <c r="M4555">
        <v>4.59</v>
      </c>
      <c r="N4555">
        <v>51629</v>
      </c>
      <c r="O4555">
        <v>2</v>
      </c>
      <c r="P4555" t="s">
        <v>26</v>
      </c>
      <c r="Q4555">
        <v>0</v>
      </c>
      <c r="R4555">
        <v>2</v>
      </c>
      <c r="T4555" t="s">
        <v>26</v>
      </c>
    </row>
    <row r="4556" spans="1:20" x14ac:dyDescent="0.3">
      <c r="A4556" t="s">
        <v>4658</v>
      </c>
      <c r="B4556" t="s">
        <v>19</v>
      </c>
      <c r="C4556">
        <v>28</v>
      </c>
      <c r="D4556" t="s">
        <v>20</v>
      </c>
      <c r="E4556" t="s">
        <v>53</v>
      </c>
      <c r="F4556" t="s">
        <v>92</v>
      </c>
      <c r="G4556" t="s">
        <v>120</v>
      </c>
      <c r="H4556" t="s">
        <v>51</v>
      </c>
      <c r="I4556">
        <v>3</v>
      </c>
      <c r="J4556" t="s">
        <v>25</v>
      </c>
      <c r="K4556" s="1">
        <v>45586</v>
      </c>
      <c r="L4556"/>
      <c r="M4556">
        <v>1.02</v>
      </c>
      <c r="N4556">
        <v>37887</v>
      </c>
      <c r="O4556">
        <v>4</v>
      </c>
      <c r="P4556" t="s">
        <v>26</v>
      </c>
      <c r="Q4556">
        <v>3</v>
      </c>
      <c r="R4556">
        <v>12</v>
      </c>
      <c r="S4556" t="s">
        <v>153</v>
      </c>
      <c r="T4556" t="s">
        <v>26</v>
      </c>
    </row>
    <row r="4557" spans="1:20" x14ac:dyDescent="0.3">
      <c r="A4557" t="s">
        <v>4659</v>
      </c>
      <c r="B4557" t="s">
        <v>19</v>
      </c>
      <c r="C4557">
        <v>40</v>
      </c>
      <c r="D4557" t="s">
        <v>20</v>
      </c>
      <c r="E4557" t="s">
        <v>63</v>
      </c>
      <c r="F4557" t="s">
        <v>82</v>
      </c>
      <c r="G4557" t="s">
        <v>284</v>
      </c>
      <c r="H4557" t="s">
        <v>24</v>
      </c>
      <c r="I4557">
        <v>10.8</v>
      </c>
      <c r="J4557" t="s">
        <v>25</v>
      </c>
      <c r="K4557" s="1">
        <v>41224</v>
      </c>
      <c r="L4557"/>
      <c r="M4557">
        <v>12.96</v>
      </c>
      <c r="N4557">
        <v>47183</v>
      </c>
      <c r="O4557">
        <v>2</v>
      </c>
      <c r="P4557" t="s">
        <v>26</v>
      </c>
      <c r="Q4557">
        <v>1</v>
      </c>
      <c r="R4557">
        <v>8</v>
      </c>
      <c r="S4557" t="s">
        <v>86</v>
      </c>
      <c r="T4557" t="s">
        <v>26</v>
      </c>
    </row>
    <row r="4558" spans="1:20" x14ac:dyDescent="0.3">
      <c r="A4558" t="s">
        <v>4660</v>
      </c>
      <c r="B4558" t="s">
        <v>19</v>
      </c>
      <c r="C4558">
        <v>44</v>
      </c>
      <c r="D4558" t="s">
        <v>20</v>
      </c>
      <c r="E4558" t="s">
        <v>44</v>
      </c>
      <c r="F4558" t="s">
        <v>54</v>
      </c>
      <c r="G4558" t="s">
        <v>139</v>
      </c>
      <c r="H4558" t="s">
        <v>24</v>
      </c>
      <c r="I4558">
        <v>3.1</v>
      </c>
      <c r="J4558" t="s">
        <v>25</v>
      </c>
      <c r="K4558" s="1">
        <v>41904</v>
      </c>
      <c r="L4558"/>
      <c r="M4558">
        <v>11.1</v>
      </c>
      <c r="N4558">
        <v>36929</v>
      </c>
      <c r="O4558">
        <v>1</v>
      </c>
      <c r="P4558" t="s">
        <v>26</v>
      </c>
      <c r="Q4558">
        <v>3</v>
      </c>
      <c r="R4558">
        <v>3</v>
      </c>
      <c r="S4558" t="s">
        <v>1189</v>
      </c>
      <c r="T4558" t="s">
        <v>26</v>
      </c>
    </row>
    <row r="4559" spans="1:20" x14ac:dyDescent="0.3">
      <c r="A4559" t="s">
        <v>4661</v>
      </c>
      <c r="B4559" t="s">
        <v>29</v>
      </c>
      <c r="C4559">
        <v>35</v>
      </c>
      <c r="D4559" t="s">
        <v>30</v>
      </c>
      <c r="E4559" t="s">
        <v>39</v>
      </c>
      <c r="F4559" t="s">
        <v>32</v>
      </c>
      <c r="G4559" t="s">
        <v>33</v>
      </c>
      <c r="H4559" t="s">
        <v>24</v>
      </c>
      <c r="I4559">
        <v>10.6</v>
      </c>
      <c r="J4559" t="s">
        <v>25</v>
      </c>
      <c r="K4559" s="1">
        <v>45436</v>
      </c>
      <c r="L4559"/>
      <c r="M4559">
        <v>1.43</v>
      </c>
      <c r="N4559">
        <v>45383</v>
      </c>
      <c r="O4559">
        <v>2</v>
      </c>
      <c r="P4559" t="s">
        <v>26</v>
      </c>
      <c r="Q4559">
        <v>0</v>
      </c>
      <c r="R4559">
        <v>4</v>
      </c>
      <c r="S4559" t="s">
        <v>751</v>
      </c>
      <c r="T4559" t="s">
        <v>26</v>
      </c>
    </row>
    <row r="4560" spans="1:20" x14ac:dyDescent="0.3">
      <c r="A4560" t="s">
        <v>4662</v>
      </c>
      <c r="B4560" t="s">
        <v>29</v>
      </c>
      <c r="C4560">
        <v>31</v>
      </c>
      <c r="D4560" t="s">
        <v>30</v>
      </c>
      <c r="E4560" t="s">
        <v>58</v>
      </c>
      <c r="F4560" t="s">
        <v>67</v>
      </c>
      <c r="G4560" t="s">
        <v>110</v>
      </c>
      <c r="H4560" t="s">
        <v>24</v>
      </c>
      <c r="I4560">
        <v>1</v>
      </c>
      <c r="J4560" t="s">
        <v>25</v>
      </c>
      <c r="K4560" s="1">
        <v>42733</v>
      </c>
      <c r="L4560"/>
      <c r="M4560">
        <v>8.83</v>
      </c>
      <c r="N4560">
        <v>35881</v>
      </c>
      <c r="O4560">
        <v>1</v>
      </c>
      <c r="P4560" t="s">
        <v>26</v>
      </c>
      <c r="Q4560">
        <v>2</v>
      </c>
      <c r="R4560">
        <v>6</v>
      </c>
      <c r="S4560" t="s">
        <v>80</v>
      </c>
      <c r="T4560" t="s">
        <v>26</v>
      </c>
    </row>
    <row r="4561" spans="1:20" x14ac:dyDescent="0.3">
      <c r="A4561" t="s">
        <v>4663</v>
      </c>
      <c r="B4561" t="s">
        <v>29</v>
      </c>
      <c r="C4561">
        <v>26</v>
      </c>
      <c r="D4561" t="s">
        <v>30</v>
      </c>
      <c r="E4561" t="s">
        <v>36</v>
      </c>
      <c r="F4561" t="s">
        <v>67</v>
      </c>
      <c r="G4561" t="s">
        <v>90</v>
      </c>
      <c r="H4561" t="s">
        <v>51</v>
      </c>
      <c r="I4561">
        <v>3.7</v>
      </c>
      <c r="J4561" t="s">
        <v>25</v>
      </c>
      <c r="K4561" s="1">
        <v>40641</v>
      </c>
      <c r="L4561"/>
      <c r="M4561">
        <v>14.56</v>
      </c>
      <c r="N4561">
        <v>41747</v>
      </c>
      <c r="O4561">
        <v>2</v>
      </c>
      <c r="P4561" t="s">
        <v>26</v>
      </c>
      <c r="Q4561">
        <v>1</v>
      </c>
      <c r="R4561">
        <v>4</v>
      </c>
      <c r="S4561" t="s">
        <v>127</v>
      </c>
      <c r="T4561" t="s">
        <v>26</v>
      </c>
    </row>
    <row r="4562" spans="1:20" x14ac:dyDescent="0.3">
      <c r="A4562" t="s">
        <v>4664</v>
      </c>
      <c r="B4562" t="s">
        <v>19</v>
      </c>
      <c r="C4562">
        <v>28</v>
      </c>
      <c r="D4562" t="s">
        <v>20</v>
      </c>
      <c r="E4562" t="s">
        <v>53</v>
      </c>
      <c r="F4562" t="s">
        <v>54</v>
      </c>
      <c r="G4562" t="s">
        <v>77</v>
      </c>
      <c r="H4562" t="s">
        <v>51</v>
      </c>
      <c r="I4562">
        <v>1.5</v>
      </c>
      <c r="J4562" t="s">
        <v>25</v>
      </c>
      <c r="K4562" s="1">
        <v>44022</v>
      </c>
      <c r="L4562"/>
      <c r="M4562">
        <v>5.3</v>
      </c>
      <c r="N4562">
        <v>30215</v>
      </c>
      <c r="O4562">
        <v>3</v>
      </c>
      <c r="P4562" t="s">
        <v>26</v>
      </c>
      <c r="Q4562">
        <v>0</v>
      </c>
      <c r="R4562">
        <v>7</v>
      </c>
      <c r="S4562" t="s">
        <v>143</v>
      </c>
      <c r="T4562" t="s">
        <v>26</v>
      </c>
    </row>
    <row r="4563" spans="1:20" x14ac:dyDescent="0.3">
      <c r="A4563" t="s">
        <v>4665</v>
      </c>
      <c r="B4563" t="s">
        <v>29</v>
      </c>
      <c r="C4563">
        <v>35</v>
      </c>
      <c r="D4563" t="s">
        <v>20</v>
      </c>
      <c r="E4563" t="s">
        <v>44</v>
      </c>
      <c r="F4563" t="s">
        <v>45</v>
      </c>
      <c r="G4563" t="s">
        <v>46</v>
      </c>
      <c r="H4563" t="s">
        <v>51</v>
      </c>
      <c r="I4563">
        <v>14.9</v>
      </c>
      <c r="J4563" t="s">
        <v>25</v>
      </c>
      <c r="K4563" s="1">
        <v>40852</v>
      </c>
      <c r="L4563"/>
      <c r="M4563">
        <v>13.98</v>
      </c>
      <c r="N4563">
        <v>58071</v>
      </c>
      <c r="O4563">
        <v>3</v>
      </c>
      <c r="P4563" t="s">
        <v>65</v>
      </c>
      <c r="Q4563">
        <v>3</v>
      </c>
      <c r="R4563">
        <v>4</v>
      </c>
      <c r="S4563" t="s">
        <v>473</v>
      </c>
      <c r="T4563" t="s">
        <v>26</v>
      </c>
    </row>
    <row r="4564" spans="1:20" x14ac:dyDescent="0.3">
      <c r="A4564" t="s">
        <v>4666</v>
      </c>
      <c r="B4564" t="s">
        <v>29</v>
      </c>
      <c r="C4564">
        <v>38</v>
      </c>
      <c r="D4564" t="s">
        <v>20</v>
      </c>
      <c r="E4564" t="s">
        <v>63</v>
      </c>
      <c r="F4564" t="s">
        <v>32</v>
      </c>
      <c r="G4564" t="s">
        <v>171</v>
      </c>
      <c r="H4564" t="s">
        <v>24</v>
      </c>
      <c r="I4564">
        <v>8.8000000000000007</v>
      </c>
      <c r="J4564" t="s">
        <v>25</v>
      </c>
      <c r="K4564" s="1">
        <v>41861</v>
      </c>
      <c r="L4564"/>
      <c r="M4564">
        <v>11.22</v>
      </c>
      <c r="N4564">
        <v>45383</v>
      </c>
      <c r="O4564">
        <v>3</v>
      </c>
      <c r="P4564" t="s">
        <v>26</v>
      </c>
      <c r="Q4564">
        <v>1</v>
      </c>
      <c r="R4564">
        <v>1</v>
      </c>
      <c r="S4564" t="s">
        <v>236</v>
      </c>
      <c r="T4564" t="s">
        <v>26</v>
      </c>
    </row>
    <row r="4565" spans="1:20" x14ac:dyDescent="0.3">
      <c r="A4565" t="s">
        <v>4667</v>
      </c>
      <c r="B4565" t="s">
        <v>29</v>
      </c>
      <c r="C4565">
        <v>35</v>
      </c>
      <c r="D4565" t="s">
        <v>20</v>
      </c>
      <c r="E4565" t="s">
        <v>63</v>
      </c>
      <c r="F4565" t="s">
        <v>82</v>
      </c>
      <c r="G4565" t="s">
        <v>284</v>
      </c>
      <c r="H4565" t="s">
        <v>51</v>
      </c>
      <c r="I4565">
        <v>6.4</v>
      </c>
      <c r="J4565" t="s">
        <v>25</v>
      </c>
      <c r="K4565" s="1">
        <v>42568</v>
      </c>
      <c r="L4565"/>
      <c r="M4565">
        <v>9.2799999999999994</v>
      </c>
      <c r="N4565">
        <v>47366</v>
      </c>
      <c r="O4565">
        <v>3</v>
      </c>
      <c r="P4565" t="s">
        <v>26</v>
      </c>
      <c r="Q4565">
        <v>5</v>
      </c>
      <c r="R4565">
        <v>6</v>
      </c>
      <c r="S4565" t="s">
        <v>287</v>
      </c>
      <c r="T4565" t="s">
        <v>26</v>
      </c>
    </row>
    <row r="4566" spans="1:20" x14ac:dyDescent="0.3">
      <c r="A4566" t="s">
        <v>4668</v>
      </c>
      <c r="B4566" t="s">
        <v>19</v>
      </c>
      <c r="C4566">
        <v>21</v>
      </c>
      <c r="D4566" t="s">
        <v>30</v>
      </c>
      <c r="E4566" t="s">
        <v>58</v>
      </c>
      <c r="F4566" t="s">
        <v>92</v>
      </c>
      <c r="G4566" t="s">
        <v>120</v>
      </c>
      <c r="H4566" t="s">
        <v>24</v>
      </c>
      <c r="I4566">
        <v>0</v>
      </c>
      <c r="J4566" t="s">
        <v>25</v>
      </c>
      <c r="K4566" s="1">
        <v>39859</v>
      </c>
      <c r="L4566"/>
      <c r="M4566">
        <v>16.7</v>
      </c>
      <c r="N4566">
        <v>35623</v>
      </c>
      <c r="O4566">
        <v>3</v>
      </c>
      <c r="P4566" t="s">
        <v>26</v>
      </c>
      <c r="Q4566">
        <v>4</v>
      </c>
      <c r="R4566">
        <v>3</v>
      </c>
      <c r="S4566" t="s">
        <v>1997</v>
      </c>
      <c r="T4566" t="s">
        <v>26</v>
      </c>
    </row>
    <row r="4567" spans="1:20" x14ac:dyDescent="0.3">
      <c r="A4567" t="s">
        <v>4669</v>
      </c>
      <c r="B4567" t="s">
        <v>29</v>
      </c>
      <c r="C4567">
        <v>32</v>
      </c>
      <c r="D4567" t="s">
        <v>30</v>
      </c>
      <c r="E4567" t="s">
        <v>31</v>
      </c>
      <c r="F4567" t="s">
        <v>67</v>
      </c>
      <c r="G4567" t="s">
        <v>176</v>
      </c>
      <c r="H4567" t="s">
        <v>24</v>
      </c>
      <c r="I4567">
        <v>8.6</v>
      </c>
      <c r="J4567" t="s">
        <v>25</v>
      </c>
      <c r="K4567" s="1">
        <v>40013</v>
      </c>
      <c r="L4567"/>
      <c r="M4567">
        <v>16.28</v>
      </c>
      <c r="N4567">
        <v>50961</v>
      </c>
      <c r="O4567">
        <v>2</v>
      </c>
      <c r="P4567" t="s">
        <v>65</v>
      </c>
      <c r="Q4567">
        <v>1</v>
      </c>
      <c r="R4567">
        <v>5</v>
      </c>
      <c r="S4567" t="s">
        <v>892</v>
      </c>
      <c r="T4567" t="s">
        <v>26</v>
      </c>
    </row>
    <row r="4568" spans="1:20" x14ac:dyDescent="0.3">
      <c r="A4568" t="s">
        <v>4670</v>
      </c>
      <c r="B4568" t="s">
        <v>19</v>
      </c>
      <c r="C4568">
        <v>26</v>
      </c>
      <c r="D4568" t="s">
        <v>30</v>
      </c>
      <c r="E4568" t="s">
        <v>53</v>
      </c>
      <c r="F4568" t="s">
        <v>67</v>
      </c>
      <c r="G4568" t="s">
        <v>71</v>
      </c>
      <c r="H4568" t="s">
        <v>24</v>
      </c>
      <c r="I4568">
        <v>3.8</v>
      </c>
      <c r="J4568" t="s">
        <v>25</v>
      </c>
      <c r="K4568" s="1">
        <v>40922</v>
      </c>
      <c r="L4568" s="1">
        <v>44441</v>
      </c>
      <c r="M4568">
        <v>9.6300000000000008</v>
      </c>
      <c r="N4568">
        <v>45092</v>
      </c>
      <c r="O4568">
        <v>2</v>
      </c>
      <c r="P4568" t="s">
        <v>26</v>
      </c>
      <c r="Q4568">
        <v>1</v>
      </c>
      <c r="R4568">
        <v>3</v>
      </c>
      <c r="S4568" t="s">
        <v>123</v>
      </c>
      <c r="T4568" t="s">
        <v>65</v>
      </c>
    </row>
    <row r="4569" spans="1:20" x14ac:dyDescent="0.3">
      <c r="A4569" t="s">
        <v>4671</v>
      </c>
      <c r="B4569" t="s">
        <v>29</v>
      </c>
      <c r="C4569">
        <v>37</v>
      </c>
      <c r="D4569" t="s">
        <v>20</v>
      </c>
      <c r="E4569" t="s">
        <v>53</v>
      </c>
      <c r="F4569" t="s">
        <v>92</v>
      </c>
      <c r="G4569" t="s">
        <v>93</v>
      </c>
      <c r="H4569" t="s">
        <v>84</v>
      </c>
      <c r="I4569">
        <v>10.9</v>
      </c>
      <c r="J4569" t="s">
        <v>25</v>
      </c>
      <c r="K4569" s="1">
        <v>40094</v>
      </c>
      <c r="L4569"/>
      <c r="M4569">
        <v>16.05</v>
      </c>
      <c r="N4569">
        <v>52898</v>
      </c>
      <c r="O4569">
        <v>3</v>
      </c>
      <c r="P4569" t="s">
        <v>26</v>
      </c>
      <c r="Q4569">
        <v>3</v>
      </c>
      <c r="R4569">
        <v>3</v>
      </c>
      <c r="S4569" t="s">
        <v>162</v>
      </c>
      <c r="T4569" t="s">
        <v>26</v>
      </c>
    </row>
    <row r="4570" spans="1:20" x14ac:dyDescent="0.3">
      <c r="A4570" t="s">
        <v>4672</v>
      </c>
      <c r="B4570" t="s">
        <v>29</v>
      </c>
      <c r="C4570">
        <v>32</v>
      </c>
      <c r="D4570" t="s">
        <v>20</v>
      </c>
      <c r="E4570" t="s">
        <v>21</v>
      </c>
      <c r="F4570" t="s">
        <v>40</v>
      </c>
      <c r="G4570" t="s">
        <v>41</v>
      </c>
      <c r="H4570" t="s">
        <v>84</v>
      </c>
      <c r="I4570">
        <v>7.9</v>
      </c>
      <c r="J4570" t="s">
        <v>25</v>
      </c>
      <c r="K4570" s="1">
        <v>42473</v>
      </c>
      <c r="L4570"/>
      <c r="M4570">
        <v>9.5399999999999991</v>
      </c>
      <c r="N4570">
        <v>48768</v>
      </c>
      <c r="O4570">
        <v>4</v>
      </c>
      <c r="P4570" t="s">
        <v>26</v>
      </c>
      <c r="Q4570">
        <v>2</v>
      </c>
      <c r="R4570">
        <v>3</v>
      </c>
      <c r="S4570" t="s">
        <v>690</v>
      </c>
      <c r="T4570" t="s">
        <v>26</v>
      </c>
    </row>
    <row r="4571" spans="1:20" x14ac:dyDescent="0.3">
      <c r="A4571" t="s">
        <v>4673</v>
      </c>
      <c r="B4571" t="s">
        <v>19</v>
      </c>
      <c r="C4571">
        <v>41</v>
      </c>
      <c r="D4571" t="s">
        <v>30</v>
      </c>
      <c r="E4571" t="s">
        <v>53</v>
      </c>
      <c r="F4571" t="s">
        <v>32</v>
      </c>
      <c r="G4571" t="s">
        <v>171</v>
      </c>
      <c r="H4571" t="s">
        <v>47</v>
      </c>
      <c r="I4571">
        <v>10.3</v>
      </c>
      <c r="J4571" t="s">
        <v>25</v>
      </c>
      <c r="K4571" s="1">
        <v>45378</v>
      </c>
      <c r="L4571"/>
      <c r="M4571">
        <v>1.59</v>
      </c>
      <c r="N4571">
        <v>49609</v>
      </c>
      <c r="O4571">
        <v>2</v>
      </c>
      <c r="P4571" t="s">
        <v>26</v>
      </c>
      <c r="Q4571">
        <v>1</v>
      </c>
      <c r="R4571">
        <v>9</v>
      </c>
      <c r="S4571" t="s">
        <v>316</v>
      </c>
      <c r="T4571" t="s">
        <v>26</v>
      </c>
    </row>
    <row r="4572" spans="1:20" x14ac:dyDescent="0.3">
      <c r="A4572" t="s">
        <v>4674</v>
      </c>
      <c r="B4572" t="s">
        <v>19</v>
      </c>
      <c r="C4572">
        <v>37</v>
      </c>
      <c r="D4572" t="s">
        <v>30</v>
      </c>
      <c r="E4572" t="s">
        <v>58</v>
      </c>
      <c r="F4572" t="s">
        <v>22</v>
      </c>
      <c r="G4572" t="s">
        <v>59</v>
      </c>
      <c r="H4572" t="s">
        <v>24</v>
      </c>
      <c r="I4572">
        <v>7.9</v>
      </c>
      <c r="J4572" t="s">
        <v>25</v>
      </c>
      <c r="K4572" s="1">
        <v>43541</v>
      </c>
      <c r="L4572"/>
      <c r="M4572">
        <v>6.62</v>
      </c>
      <c r="N4572">
        <v>58209</v>
      </c>
      <c r="O4572">
        <v>2</v>
      </c>
      <c r="P4572" t="s">
        <v>26</v>
      </c>
      <c r="Q4572">
        <v>2</v>
      </c>
      <c r="R4572">
        <v>3</v>
      </c>
      <c r="S4572" t="s">
        <v>527</v>
      </c>
      <c r="T4572" t="s">
        <v>26</v>
      </c>
    </row>
    <row r="4573" spans="1:20" x14ac:dyDescent="0.3">
      <c r="A4573" t="s">
        <v>4675</v>
      </c>
      <c r="B4573" t="s">
        <v>29</v>
      </c>
      <c r="C4573">
        <v>23</v>
      </c>
      <c r="D4573" t="s">
        <v>30</v>
      </c>
      <c r="E4573" t="s">
        <v>58</v>
      </c>
      <c r="F4573" t="s">
        <v>40</v>
      </c>
      <c r="G4573" t="s">
        <v>96</v>
      </c>
      <c r="H4573" t="s">
        <v>24</v>
      </c>
      <c r="I4573">
        <v>1.2</v>
      </c>
      <c r="J4573" t="s">
        <v>85</v>
      </c>
      <c r="K4573" s="1">
        <v>44326</v>
      </c>
      <c r="L4573"/>
      <c r="M4573">
        <v>4.47</v>
      </c>
      <c r="N4573">
        <v>36841</v>
      </c>
      <c r="O4573">
        <v>3</v>
      </c>
      <c r="P4573" t="s">
        <v>26</v>
      </c>
      <c r="Q4573">
        <v>2</v>
      </c>
      <c r="R4573">
        <v>10</v>
      </c>
      <c r="S4573" t="s">
        <v>262</v>
      </c>
      <c r="T4573" t="s">
        <v>26</v>
      </c>
    </row>
    <row r="4574" spans="1:20" x14ac:dyDescent="0.3">
      <c r="A4574" t="s">
        <v>4676</v>
      </c>
      <c r="B4574" t="s">
        <v>19</v>
      </c>
      <c r="C4574">
        <v>26</v>
      </c>
      <c r="D4574" t="s">
        <v>30</v>
      </c>
      <c r="E4574" t="s">
        <v>31</v>
      </c>
      <c r="F4574" t="s">
        <v>45</v>
      </c>
      <c r="G4574" t="s">
        <v>46</v>
      </c>
      <c r="H4574" t="s">
        <v>84</v>
      </c>
      <c r="I4574">
        <v>2.1</v>
      </c>
      <c r="J4574" t="s">
        <v>85</v>
      </c>
      <c r="K4574" s="1">
        <v>41818</v>
      </c>
      <c r="L4574"/>
      <c r="M4574">
        <v>11.33</v>
      </c>
      <c r="N4574">
        <v>37451</v>
      </c>
      <c r="O4574">
        <v>3</v>
      </c>
      <c r="P4574" t="s">
        <v>26</v>
      </c>
      <c r="Q4574">
        <v>5</v>
      </c>
      <c r="R4574">
        <v>3</v>
      </c>
      <c r="S4574" t="s">
        <v>848</v>
      </c>
      <c r="T4574" t="s">
        <v>26</v>
      </c>
    </row>
    <row r="4575" spans="1:20" x14ac:dyDescent="0.3">
      <c r="A4575" t="s">
        <v>4677</v>
      </c>
      <c r="B4575" t="s">
        <v>29</v>
      </c>
      <c r="C4575">
        <v>37</v>
      </c>
      <c r="D4575" t="s">
        <v>20</v>
      </c>
      <c r="E4575" t="s">
        <v>36</v>
      </c>
      <c r="F4575" t="s">
        <v>67</v>
      </c>
      <c r="G4575" t="s">
        <v>110</v>
      </c>
      <c r="H4575" t="s">
        <v>51</v>
      </c>
      <c r="I4575">
        <v>9.8000000000000007</v>
      </c>
      <c r="J4575" t="s">
        <v>85</v>
      </c>
      <c r="K4575" s="1">
        <v>45395</v>
      </c>
      <c r="L4575"/>
      <c r="M4575">
        <v>1.54</v>
      </c>
      <c r="N4575">
        <v>59147</v>
      </c>
      <c r="O4575">
        <v>2</v>
      </c>
      <c r="P4575" t="s">
        <v>65</v>
      </c>
      <c r="Q4575">
        <v>2</v>
      </c>
      <c r="R4575">
        <v>4</v>
      </c>
      <c r="S4575" t="s">
        <v>834</v>
      </c>
      <c r="T4575" t="s">
        <v>26</v>
      </c>
    </row>
    <row r="4576" spans="1:20" x14ac:dyDescent="0.3">
      <c r="A4576" t="s">
        <v>4678</v>
      </c>
      <c r="B4576" t="s">
        <v>19</v>
      </c>
      <c r="C4576">
        <v>33</v>
      </c>
      <c r="D4576" t="s">
        <v>30</v>
      </c>
      <c r="E4576" t="s">
        <v>63</v>
      </c>
      <c r="F4576" t="s">
        <v>54</v>
      </c>
      <c r="G4576" t="s">
        <v>139</v>
      </c>
      <c r="H4576" t="s">
        <v>24</v>
      </c>
      <c r="I4576">
        <v>13</v>
      </c>
      <c r="J4576" t="s">
        <v>25</v>
      </c>
      <c r="K4576" s="1">
        <v>44310</v>
      </c>
      <c r="L4576"/>
      <c r="M4576">
        <v>4.51</v>
      </c>
      <c r="N4576">
        <v>56598</v>
      </c>
      <c r="O4576">
        <v>4</v>
      </c>
      <c r="P4576" t="s">
        <v>26</v>
      </c>
      <c r="Q4576">
        <v>1</v>
      </c>
      <c r="R4576">
        <v>14</v>
      </c>
      <c r="S4576" t="s">
        <v>320</v>
      </c>
      <c r="T4576" t="s">
        <v>26</v>
      </c>
    </row>
    <row r="4577" spans="1:20" x14ac:dyDescent="0.3">
      <c r="A4577" t="s">
        <v>4679</v>
      </c>
      <c r="B4577" t="s">
        <v>29</v>
      </c>
      <c r="C4577">
        <v>32</v>
      </c>
      <c r="D4577" t="s">
        <v>20</v>
      </c>
      <c r="E4577" t="s">
        <v>21</v>
      </c>
      <c r="F4577" t="s">
        <v>32</v>
      </c>
      <c r="G4577" t="s">
        <v>171</v>
      </c>
      <c r="H4577" t="s">
        <v>47</v>
      </c>
      <c r="I4577">
        <v>5.9</v>
      </c>
      <c r="J4577" t="s">
        <v>25</v>
      </c>
      <c r="K4577" s="1">
        <v>42244</v>
      </c>
      <c r="L4577"/>
      <c r="M4577">
        <v>10.17</v>
      </c>
      <c r="N4577">
        <v>41119</v>
      </c>
      <c r="O4577">
        <v>3</v>
      </c>
      <c r="P4577" t="s">
        <v>26</v>
      </c>
      <c r="Q4577">
        <v>2</v>
      </c>
      <c r="R4577">
        <v>9</v>
      </c>
      <c r="S4577" t="s">
        <v>407</v>
      </c>
      <c r="T4577" t="s">
        <v>26</v>
      </c>
    </row>
    <row r="4578" spans="1:20" x14ac:dyDescent="0.3">
      <c r="A4578" t="s">
        <v>4680</v>
      </c>
      <c r="B4578" t="s">
        <v>19</v>
      </c>
      <c r="C4578">
        <v>41</v>
      </c>
      <c r="D4578" t="s">
        <v>179</v>
      </c>
      <c r="E4578" t="s">
        <v>31</v>
      </c>
      <c r="F4578" t="s">
        <v>82</v>
      </c>
      <c r="G4578" t="s">
        <v>284</v>
      </c>
      <c r="H4578" t="s">
        <v>84</v>
      </c>
      <c r="I4578">
        <v>10.5</v>
      </c>
      <c r="J4578" t="s">
        <v>25</v>
      </c>
      <c r="K4578" s="1">
        <v>41928</v>
      </c>
      <c r="L4578"/>
      <c r="M4578">
        <v>11.03</v>
      </c>
      <c r="N4578">
        <v>55292</v>
      </c>
      <c r="O4578">
        <v>4</v>
      </c>
      <c r="P4578" t="s">
        <v>65</v>
      </c>
      <c r="Q4578">
        <v>0</v>
      </c>
      <c r="R4578">
        <v>10</v>
      </c>
      <c r="S4578" t="s">
        <v>86</v>
      </c>
      <c r="T4578" t="s">
        <v>26</v>
      </c>
    </row>
    <row r="4579" spans="1:20" x14ac:dyDescent="0.3">
      <c r="A4579" t="s">
        <v>702</v>
      </c>
      <c r="B4579" t="s">
        <v>29</v>
      </c>
      <c r="C4579">
        <v>29</v>
      </c>
      <c r="D4579" t="s">
        <v>20</v>
      </c>
      <c r="E4579" t="s">
        <v>21</v>
      </c>
      <c r="F4579" t="s">
        <v>92</v>
      </c>
      <c r="G4579" t="s">
        <v>120</v>
      </c>
      <c r="H4579" t="s">
        <v>24</v>
      </c>
      <c r="I4579">
        <v>6.9</v>
      </c>
      <c r="J4579" t="s">
        <v>25</v>
      </c>
      <c r="K4579" s="1">
        <v>42134</v>
      </c>
      <c r="L4579"/>
      <c r="M4579">
        <v>10.47</v>
      </c>
      <c r="N4579">
        <v>37448</v>
      </c>
      <c r="O4579">
        <v>2</v>
      </c>
      <c r="P4579" t="s">
        <v>26</v>
      </c>
      <c r="Q4579">
        <v>1</v>
      </c>
      <c r="R4579">
        <v>4</v>
      </c>
      <c r="T4579" t="s">
        <v>26</v>
      </c>
    </row>
    <row r="4580" spans="1:20" x14ac:dyDescent="0.3">
      <c r="A4580" t="s">
        <v>4681</v>
      </c>
      <c r="B4580" t="s">
        <v>19</v>
      </c>
      <c r="C4580">
        <v>38</v>
      </c>
      <c r="D4580" t="s">
        <v>20</v>
      </c>
      <c r="E4580" t="s">
        <v>53</v>
      </c>
      <c r="F4580" t="s">
        <v>32</v>
      </c>
      <c r="G4580" t="s">
        <v>33</v>
      </c>
      <c r="H4580" t="s">
        <v>24</v>
      </c>
      <c r="I4580">
        <v>7.3</v>
      </c>
      <c r="J4580" t="s">
        <v>25</v>
      </c>
      <c r="K4580" s="1">
        <v>41692</v>
      </c>
      <c r="L4580"/>
      <c r="M4580">
        <v>11.68</v>
      </c>
      <c r="N4580">
        <v>37751</v>
      </c>
      <c r="O4580">
        <v>4</v>
      </c>
      <c r="P4580" t="s">
        <v>26</v>
      </c>
      <c r="Q4580">
        <v>1</v>
      </c>
      <c r="R4580">
        <v>4</v>
      </c>
      <c r="S4580" t="s">
        <v>1582</v>
      </c>
      <c r="T4580" t="s">
        <v>26</v>
      </c>
    </row>
    <row r="4581" spans="1:20" x14ac:dyDescent="0.3">
      <c r="A4581" t="s">
        <v>4682</v>
      </c>
      <c r="B4581" t="s">
        <v>19</v>
      </c>
      <c r="C4581">
        <v>23</v>
      </c>
      <c r="D4581" t="s">
        <v>20</v>
      </c>
      <c r="E4581" t="s">
        <v>44</v>
      </c>
      <c r="F4581" t="s">
        <v>45</v>
      </c>
      <c r="G4581" t="s">
        <v>164</v>
      </c>
      <c r="H4581" t="s">
        <v>24</v>
      </c>
      <c r="I4581">
        <v>2.9</v>
      </c>
      <c r="J4581" t="s">
        <v>25</v>
      </c>
      <c r="K4581" s="1">
        <v>42170</v>
      </c>
      <c r="L4581"/>
      <c r="M4581">
        <v>10.37</v>
      </c>
      <c r="N4581">
        <v>42866</v>
      </c>
      <c r="O4581">
        <v>3</v>
      </c>
      <c r="P4581" t="s">
        <v>26</v>
      </c>
      <c r="Q4581">
        <v>1</v>
      </c>
      <c r="R4581">
        <v>5</v>
      </c>
      <c r="S4581" t="s">
        <v>114</v>
      </c>
      <c r="T4581" t="s">
        <v>26</v>
      </c>
    </row>
    <row r="4582" spans="1:20" x14ac:dyDescent="0.3">
      <c r="A4582" t="s">
        <v>4683</v>
      </c>
      <c r="B4582" t="s">
        <v>29</v>
      </c>
      <c r="C4582">
        <v>21</v>
      </c>
      <c r="D4582" t="s">
        <v>30</v>
      </c>
      <c r="E4582" t="s">
        <v>36</v>
      </c>
      <c r="F4582" t="s">
        <v>32</v>
      </c>
      <c r="G4582" t="s">
        <v>33</v>
      </c>
      <c r="H4582" t="s">
        <v>24</v>
      </c>
      <c r="I4582">
        <v>0</v>
      </c>
      <c r="J4582" t="s">
        <v>25</v>
      </c>
      <c r="K4582" s="1">
        <v>41585</v>
      </c>
      <c r="L4582"/>
      <c r="M4582">
        <v>11.97</v>
      </c>
      <c r="N4582">
        <v>32324</v>
      </c>
      <c r="O4582">
        <v>4</v>
      </c>
      <c r="P4582" t="s">
        <v>26</v>
      </c>
      <c r="Q4582">
        <v>0</v>
      </c>
      <c r="R4582">
        <v>7</v>
      </c>
      <c r="S4582" t="s">
        <v>191</v>
      </c>
      <c r="T4582" t="s">
        <v>26</v>
      </c>
    </row>
    <row r="4583" spans="1:20" x14ac:dyDescent="0.3">
      <c r="A4583" t="s">
        <v>4684</v>
      </c>
      <c r="B4583" t="s">
        <v>19</v>
      </c>
      <c r="C4583">
        <v>51</v>
      </c>
      <c r="D4583" t="s">
        <v>20</v>
      </c>
      <c r="E4583" t="s">
        <v>63</v>
      </c>
      <c r="F4583" t="s">
        <v>82</v>
      </c>
      <c r="G4583" t="s">
        <v>284</v>
      </c>
      <c r="H4583" t="s">
        <v>24</v>
      </c>
      <c r="I4583">
        <v>17.3</v>
      </c>
      <c r="J4583" t="s">
        <v>25</v>
      </c>
      <c r="K4583" s="1">
        <v>45674</v>
      </c>
      <c r="L4583"/>
      <c r="M4583">
        <v>0.78</v>
      </c>
      <c r="N4583">
        <v>69695</v>
      </c>
      <c r="O4583">
        <v>3</v>
      </c>
      <c r="P4583" t="s">
        <v>26</v>
      </c>
      <c r="Q4583">
        <v>0</v>
      </c>
      <c r="R4583">
        <v>5</v>
      </c>
      <c r="S4583" t="s">
        <v>609</v>
      </c>
      <c r="T4583" t="s">
        <v>26</v>
      </c>
    </row>
    <row r="4584" spans="1:20" x14ac:dyDescent="0.3">
      <c r="A4584" t="s">
        <v>4685</v>
      </c>
      <c r="B4584" t="s">
        <v>19</v>
      </c>
      <c r="C4584">
        <v>29</v>
      </c>
      <c r="D4584" t="s">
        <v>30</v>
      </c>
      <c r="E4584" t="s">
        <v>36</v>
      </c>
      <c r="F4584" t="s">
        <v>45</v>
      </c>
      <c r="G4584" t="s">
        <v>164</v>
      </c>
      <c r="H4584" t="s">
        <v>51</v>
      </c>
      <c r="I4584">
        <v>6.5</v>
      </c>
      <c r="J4584" t="s">
        <v>25</v>
      </c>
      <c r="K4584" s="1">
        <v>40396</v>
      </c>
      <c r="L4584" s="1">
        <v>42914</v>
      </c>
      <c r="M4584">
        <v>6.89</v>
      </c>
      <c r="N4584">
        <v>44766</v>
      </c>
      <c r="O4584">
        <v>2</v>
      </c>
      <c r="P4584" t="s">
        <v>26</v>
      </c>
      <c r="Q4584">
        <v>0</v>
      </c>
      <c r="R4584">
        <v>5</v>
      </c>
      <c r="S4584" t="s">
        <v>424</v>
      </c>
      <c r="T4584" t="s">
        <v>65</v>
      </c>
    </row>
    <row r="4585" spans="1:20" x14ac:dyDescent="0.3">
      <c r="A4585" t="s">
        <v>4686</v>
      </c>
      <c r="B4585" t="s">
        <v>29</v>
      </c>
      <c r="C4585">
        <v>31</v>
      </c>
      <c r="D4585" t="s">
        <v>30</v>
      </c>
      <c r="E4585" t="s">
        <v>21</v>
      </c>
      <c r="F4585" t="s">
        <v>22</v>
      </c>
      <c r="G4585" t="s">
        <v>74</v>
      </c>
      <c r="H4585" t="s">
        <v>47</v>
      </c>
      <c r="I4585">
        <v>6.6</v>
      </c>
      <c r="J4585" t="s">
        <v>25</v>
      </c>
      <c r="K4585" s="1">
        <v>42153</v>
      </c>
      <c r="L4585"/>
      <c r="M4585">
        <v>10.42</v>
      </c>
      <c r="N4585">
        <v>48915</v>
      </c>
      <c r="O4585">
        <v>4</v>
      </c>
      <c r="P4585" t="s">
        <v>26</v>
      </c>
      <c r="Q4585">
        <v>1</v>
      </c>
      <c r="R4585">
        <v>6</v>
      </c>
      <c r="S4585" t="s">
        <v>625</v>
      </c>
      <c r="T4585" t="s">
        <v>26</v>
      </c>
    </row>
    <row r="4586" spans="1:20" x14ac:dyDescent="0.3">
      <c r="A4586" t="s">
        <v>4687</v>
      </c>
      <c r="B4586" t="s">
        <v>29</v>
      </c>
      <c r="C4586">
        <v>34</v>
      </c>
      <c r="D4586" t="s">
        <v>20</v>
      </c>
      <c r="E4586" t="s">
        <v>63</v>
      </c>
      <c r="F4586" t="s">
        <v>92</v>
      </c>
      <c r="G4586" t="s">
        <v>93</v>
      </c>
      <c r="H4586" t="s">
        <v>24</v>
      </c>
      <c r="I4586">
        <v>4.8</v>
      </c>
      <c r="J4586" t="s">
        <v>25</v>
      </c>
      <c r="K4586" s="1">
        <v>39830</v>
      </c>
      <c r="L4586"/>
      <c r="M4586">
        <v>16.78</v>
      </c>
      <c r="N4586">
        <v>43066</v>
      </c>
      <c r="O4586">
        <v>3</v>
      </c>
      <c r="P4586" t="s">
        <v>26</v>
      </c>
      <c r="Q4586">
        <v>3</v>
      </c>
      <c r="R4586">
        <v>6</v>
      </c>
      <c r="S4586" t="s">
        <v>432</v>
      </c>
      <c r="T4586" t="s">
        <v>26</v>
      </c>
    </row>
    <row r="4587" spans="1:20" x14ac:dyDescent="0.3">
      <c r="A4587" t="s">
        <v>4688</v>
      </c>
      <c r="B4587" t="s">
        <v>19</v>
      </c>
      <c r="C4587">
        <v>30</v>
      </c>
      <c r="D4587" t="s">
        <v>20</v>
      </c>
      <c r="E4587" t="s">
        <v>44</v>
      </c>
      <c r="F4587" t="s">
        <v>54</v>
      </c>
      <c r="G4587" t="s">
        <v>55</v>
      </c>
      <c r="H4587" t="s">
        <v>84</v>
      </c>
      <c r="I4587">
        <v>0.8</v>
      </c>
      <c r="J4587" t="s">
        <v>25</v>
      </c>
      <c r="K4587" s="1">
        <v>41582</v>
      </c>
      <c r="L4587" s="1">
        <v>42829</v>
      </c>
      <c r="M4587">
        <v>3.41</v>
      </c>
      <c r="N4587">
        <v>40888</v>
      </c>
      <c r="O4587">
        <v>2</v>
      </c>
      <c r="P4587" t="s">
        <v>26</v>
      </c>
      <c r="Q4587">
        <v>0</v>
      </c>
      <c r="R4587">
        <v>13</v>
      </c>
      <c r="S4587" t="s">
        <v>78</v>
      </c>
      <c r="T4587" t="s">
        <v>65</v>
      </c>
    </row>
    <row r="4588" spans="1:20" x14ac:dyDescent="0.3">
      <c r="A4588" t="s">
        <v>4689</v>
      </c>
      <c r="B4588" t="s">
        <v>19</v>
      </c>
      <c r="C4588">
        <v>35</v>
      </c>
      <c r="D4588" t="s">
        <v>20</v>
      </c>
      <c r="E4588" t="s">
        <v>39</v>
      </c>
      <c r="F4588" t="s">
        <v>32</v>
      </c>
      <c r="G4588" t="s">
        <v>171</v>
      </c>
      <c r="H4588" t="s">
        <v>84</v>
      </c>
      <c r="I4588">
        <v>7.3</v>
      </c>
      <c r="J4588" t="s">
        <v>25</v>
      </c>
      <c r="K4588" s="1">
        <v>40462</v>
      </c>
      <c r="L4588" s="1">
        <v>42384</v>
      </c>
      <c r="M4588">
        <v>5.26</v>
      </c>
      <c r="N4588">
        <v>45791</v>
      </c>
      <c r="O4588">
        <v>1</v>
      </c>
      <c r="P4588" t="s">
        <v>65</v>
      </c>
      <c r="Q4588">
        <v>3</v>
      </c>
      <c r="R4588">
        <v>4</v>
      </c>
      <c r="S4588" t="s">
        <v>529</v>
      </c>
      <c r="T4588" t="s">
        <v>65</v>
      </c>
    </row>
    <row r="4589" spans="1:20" x14ac:dyDescent="0.3">
      <c r="A4589" t="s">
        <v>4690</v>
      </c>
      <c r="B4589" t="s">
        <v>29</v>
      </c>
      <c r="C4589">
        <v>30</v>
      </c>
      <c r="D4589" t="s">
        <v>30</v>
      </c>
      <c r="E4589" t="s">
        <v>36</v>
      </c>
      <c r="F4589" t="s">
        <v>45</v>
      </c>
      <c r="G4589" t="s">
        <v>46</v>
      </c>
      <c r="H4589" t="s">
        <v>24</v>
      </c>
      <c r="I4589">
        <v>4.5</v>
      </c>
      <c r="J4589" t="s">
        <v>25</v>
      </c>
      <c r="K4589" s="1">
        <v>44505</v>
      </c>
      <c r="L4589"/>
      <c r="M4589">
        <v>3.98</v>
      </c>
      <c r="N4589">
        <v>46479</v>
      </c>
      <c r="O4589">
        <v>2</v>
      </c>
      <c r="P4589" t="s">
        <v>26</v>
      </c>
      <c r="Q4589">
        <v>2</v>
      </c>
      <c r="R4589">
        <v>3</v>
      </c>
      <c r="S4589" t="s">
        <v>330</v>
      </c>
      <c r="T4589" t="s">
        <v>26</v>
      </c>
    </row>
    <row r="4590" spans="1:20" x14ac:dyDescent="0.3">
      <c r="A4590" t="s">
        <v>4691</v>
      </c>
      <c r="B4590" t="s">
        <v>29</v>
      </c>
      <c r="C4590">
        <v>21</v>
      </c>
      <c r="D4590" t="s">
        <v>30</v>
      </c>
      <c r="E4590" t="s">
        <v>21</v>
      </c>
      <c r="F4590" t="s">
        <v>45</v>
      </c>
      <c r="G4590" t="s">
        <v>98</v>
      </c>
      <c r="H4590" t="s">
        <v>24</v>
      </c>
      <c r="I4590">
        <v>0</v>
      </c>
      <c r="J4590" t="s">
        <v>25</v>
      </c>
      <c r="K4590" s="1">
        <v>39493</v>
      </c>
      <c r="L4590"/>
      <c r="M4590">
        <v>17.7</v>
      </c>
      <c r="N4590">
        <v>25749</v>
      </c>
      <c r="O4590">
        <v>3</v>
      </c>
      <c r="P4590" t="s">
        <v>26</v>
      </c>
      <c r="Q4590">
        <v>1</v>
      </c>
      <c r="R4590">
        <v>7</v>
      </c>
      <c r="S4590" t="s">
        <v>328</v>
      </c>
      <c r="T4590" t="s">
        <v>26</v>
      </c>
    </row>
    <row r="4591" spans="1:20" x14ac:dyDescent="0.3">
      <c r="A4591" t="s">
        <v>160</v>
      </c>
      <c r="B4591" t="s">
        <v>19</v>
      </c>
      <c r="C4591">
        <v>22</v>
      </c>
      <c r="D4591" t="s">
        <v>30</v>
      </c>
      <c r="E4591" t="s">
        <v>31</v>
      </c>
      <c r="F4591" t="s">
        <v>45</v>
      </c>
      <c r="G4591" t="s">
        <v>164</v>
      </c>
      <c r="H4591" t="s">
        <v>84</v>
      </c>
      <c r="I4591">
        <v>2</v>
      </c>
      <c r="J4591" t="s">
        <v>25</v>
      </c>
      <c r="K4591" s="1">
        <v>41616</v>
      </c>
      <c r="L4591" s="1">
        <v>43477</v>
      </c>
      <c r="M4591">
        <v>5.0999999999999996</v>
      </c>
      <c r="N4591">
        <v>38084</v>
      </c>
      <c r="O4591">
        <v>5</v>
      </c>
      <c r="P4591" t="s">
        <v>65</v>
      </c>
      <c r="Q4591">
        <v>5</v>
      </c>
      <c r="R4591">
        <v>4</v>
      </c>
      <c r="T4591" t="s">
        <v>65</v>
      </c>
    </row>
    <row r="4592" spans="1:20" x14ac:dyDescent="0.3">
      <c r="A4592" t="s">
        <v>4692</v>
      </c>
      <c r="B4592" t="s">
        <v>19</v>
      </c>
      <c r="C4592">
        <v>36</v>
      </c>
      <c r="D4592" t="s">
        <v>30</v>
      </c>
      <c r="E4592" t="s">
        <v>58</v>
      </c>
      <c r="F4592" t="s">
        <v>32</v>
      </c>
      <c r="G4592" t="s">
        <v>171</v>
      </c>
      <c r="H4592" t="s">
        <v>24</v>
      </c>
      <c r="I4592">
        <v>10.5</v>
      </c>
      <c r="J4592" t="s">
        <v>85</v>
      </c>
      <c r="K4592" s="1">
        <v>45044</v>
      </c>
      <c r="L4592"/>
      <c r="M4592">
        <v>2.5</v>
      </c>
      <c r="N4592">
        <v>50150</v>
      </c>
      <c r="O4592">
        <v>3</v>
      </c>
      <c r="P4592" t="s">
        <v>26</v>
      </c>
      <c r="Q4592">
        <v>3</v>
      </c>
      <c r="R4592">
        <v>3</v>
      </c>
      <c r="S4592" t="s">
        <v>1887</v>
      </c>
      <c r="T4592" t="s">
        <v>26</v>
      </c>
    </row>
    <row r="4593" spans="1:20" x14ac:dyDescent="0.3">
      <c r="A4593" t="s">
        <v>4693</v>
      </c>
      <c r="B4593" t="s">
        <v>29</v>
      </c>
      <c r="C4593">
        <v>39</v>
      </c>
      <c r="D4593" t="s">
        <v>30</v>
      </c>
      <c r="E4593" t="s">
        <v>39</v>
      </c>
      <c r="F4593" t="s">
        <v>82</v>
      </c>
      <c r="G4593" t="s">
        <v>284</v>
      </c>
      <c r="H4593" t="s">
        <v>51</v>
      </c>
      <c r="I4593">
        <v>10.199999999999999</v>
      </c>
      <c r="J4593" t="s">
        <v>25</v>
      </c>
      <c r="K4593" s="1">
        <v>42990</v>
      </c>
      <c r="L4593"/>
      <c r="M4593">
        <v>8.1300000000000008</v>
      </c>
      <c r="N4593">
        <v>55770</v>
      </c>
      <c r="O4593">
        <v>5</v>
      </c>
      <c r="P4593" t="s">
        <v>26</v>
      </c>
      <c r="Q4593">
        <v>2</v>
      </c>
      <c r="R4593">
        <v>1</v>
      </c>
      <c r="S4593" t="s">
        <v>632</v>
      </c>
      <c r="T4593" t="s">
        <v>26</v>
      </c>
    </row>
    <row r="4594" spans="1:20" x14ac:dyDescent="0.3">
      <c r="A4594" t="s">
        <v>4694</v>
      </c>
      <c r="B4594" t="s">
        <v>19</v>
      </c>
      <c r="C4594">
        <v>34</v>
      </c>
      <c r="D4594" t="s">
        <v>20</v>
      </c>
      <c r="E4594" t="s">
        <v>21</v>
      </c>
      <c r="F4594" t="s">
        <v>82</v>
      </c>
      <c r="G4594" t="s">
        <v>107</v>
      </c>
      <c r="H4594" t="s">
        <v>51</v>
      </c>
      <c r="I4594">
        <v>10.6</v>
      </c>
      <c r="J4594" t="s">
        <v>25</v>
      </c>
      <c r="K4594" s="1">
        <v>39496</v>
      </c>
      <c r="L4594" s="1">
        <v>39600</v>
      </c>
      <c r="M4594">
        <v>0.28000000000000003</v>
      </c>
      <c r="N4594">
        <v>52873</v>
      </c>
      <c r="O4594">
        <v>2</v>
      </c>
      <c r="P4594" t="s">
        <v>26</v>
      </c>
      <c r="Q4594">
        <v>4</v>
      </c>
      <c r="R4594">
        <v>5</v>
      </c>
      <c r="S4594" t="s">
        <v>1822</v>
      </c>
      <c r="T4594" t="s">
        <v>65</v>
      </c>
    </row>
    <row r="4595" spans="1:20" x14ac:dyDescent="0.3">
      <c r="A4595" t="s">
        <v>4695</v>
      </c>
      <c r="B4595" t="s">
        <v>19</v>
      </c>
      <c r="C4595">
        <v>24</v>
      </c>
      <c r="D4595" t="s">
        <v>30</v>
      </c>
      <c r="E4595" t="s">
        <v>39</v>
      </c>
      <c r="F4595" t="s">
        <v>45</v>
      </c>
      <c r="G4595" t="s">
        <v>164</v>
      </c>
      <c r="H4595" t="s">
        <v>24</v>
      </c>
      <c r="I4595">
        <v>1.3</v>
      </c>
      <c r="J4595" t="s">
        <v>25</v>
      </c>
      <c r="K4595" s="1">
        <v>43785</v>
      </c>
      <c r="L4595"/>
      <c r="M4595">
        <v>5.95</v>
      </c>
      <c r="N4595">
        <v>26707</v>
      </c>
      <c r="O4595">
        <v>2</v>
      </c>
      <c r="P4595" t="s">
        <v>26</v>
      </c>
      <c r="Q4595">
        <v>3</v>
      </c>
      <c r="R4595">
        <v>4</v>
      </c>
      <c r="S4595" t="s">
        <v>1980</v>
      </c>
      <c r="T4595" t="s">
        <v>26</v>
      </c>
    </row>
    <row r="4596" spans="1:20" x14ac:dyDescent="0.3">
      <c r="A4596" t="s">
        <v>4696</v>
      </c>
      <c r="B4596" t="s">
        <v>29</v>
      </c>
      <c r="C4596">
        <v>29</v>
      </c>
      <c r="D4596" t="s">
        <v>20</v>
      </c>
      <c r="E4596" t="s">
        <v>36</v>
      </c>
      <c r="F4596" t="s">
        <v>32</v>
      </c>
      <c r="G4596" t="s">
        <v>171</v>
      </c>
      <c r="H4596" t="s">
        <v>84</v>
      </c>
      <c r="I4596">
        <v>3.9</v>
      </c>
      <c r="J4596" t="s">
        <v>25</v>
      </c>
      <c r="K4596" s="1">
        <v>40753</v>
      </c>
      <c r="L4596" s="1">
        <v>42261</v>
      </c>
      <c r="M4596">
        <v>4.13</v>
      </c>
      <c r="N4596">
        <v>39467</v>
      </c>
      <c r="O4596">
        <v>5</v>
      </c>
      <c r="P4596" t="s">
        <v>26</v>
      </c>
      <c r="Q4596">
        <v>0</v>
      </c>
      <c r="R4596">
        <v>4</v>
      </c>
      <c r="S4596" t="s">
        <v>1225</v>
      </c>
      <c r="T4596" t="s">
        <v>65</v>
      </c>
    </row>
    <row r="4597" spans="1:20" x14ac:dyDescent="0.3">
      <c r="A4597" t="s">
        <v>4697</v>
      </c>
      <c r="B4597" t="s">
        <v>19</v>
      </c>
      <c r="C4597">
        <v>37</v>
      </c>
      <c r="D4597" t="s">
        <v>30</v>
      </c>
      <c r="E4597" t="s">
        <v>36</v>
      </c>
      <c r="F4597" t="s">
        <v>40</v>
      </c>
      <c r="G4597" t="s">
        <v>41</v>
      </c>
      <c r="H4597" t="s">
        <v>24</v>
      </c>
      <c r="I4597">
        <v>11</v>
      </c>
      <c r="J4597" t="s">
        <v>25</v>
      </c>
      <c r="K4597" s="1">
        <v>40895</v>
      </c>
      <c r="L4597"/>
      <c r="M4597">
        <v>13.86</v>
      </c>
      <c r="N4597">
        <v>48507</v>
      </c>
      <c r="O4597">
        <v>2</v>
      </c>
      <c r="P4597" t="s">
        <v>65</v>
      </c>
      <c r="Q4597">
        <v>1</v>
      </c>
      <c r="R4597">
        <v>7</v>
      </c>
      <c r="S4597" t="s">
        <v>466</v>
      </c>
      <c r="T4597" t="s">
        <v>26</v>
      </c>
    </row>
    <row r="4598" spans="1:20" x14ac:dyDescent="0.3">
      <c r="A4598" t="s">
        <v>4698</v>
      </c>
      <c r="B4598" t="s">
        <v>29</v>
      </c>
      <c r="C4598">
        <v>31</v>
      </c>
      <c r="D4598" t="s">
        <v>20</v>
      </c>
      <c r="E4598" t="s">
        <v>58</v>
      </c>
      <c r="F4598" t="s">
        <v>92</v>
      </c>
      <c r="G4598" t="s">
        <v>246</v>
      </c>
      <c r="H4598" t="s">
        <v>24</v>
      </c>
      <c r="I4598">
        <v>4.9000000000000004</v>
      </c>
      <c r="J4598" t="s">
        <v>25</v>
      </c>
      <c r="K4598" s="1">
        <v>45085</v>
      </c>
      <c r="L4598"/>
      <c r="M4598">
        <v>2.39</v>
      </c>
      <c r="N4598">
        <v>42624</v>
      </c>
      <c r="O4598">
        <v>5</v>
      </c>
      <c r="P4598" t="s">
        <v>26</v>
      </c>
      <c r="Q4598">
        <v>4</v>
      </c>
      <c r="R4598">
        <v>6</v>
      </c>
      <c r="S4598" t="s">
        <v>367</v>
      </c>
      <c r="T4598" t="s">
        <v>26</v>
      </c>
    </row>
    <row r="4599" spans="1:20" x14ac:dyDescent="0.3">
      <c r="A4599" t="s">
        <v>4699</v>
      </c>
      <c r="B4599" t="s">
        <v>19</v>
      </c>
      <c r="C4599">
        <v>38</v>
      </c>
      <c r="D4599" t="s">
        <v>30</v>
      </c>
      <c r="E4599" t="s">
        <v>31</v>
      </c>
      <c r="F4599" t="s">
        <v>82</v>
      </c>
      <c r="G4599" t="s">
        <v>83</v>
      </c>
      <c r="H4599" t="s">
        <v>24</v>
      </c>
      <c r="I4599">
        <v>4.2</v>
      </c>
      <c r="J4599" t="s">
        <v>25</v>
      </c>
      <c r="K4599" s="1">
        <v>41640</v>
      </c>
      <c r="L4599"/>
      <c r="M4599">
        <v>11.82</v>
      </c>
      <c r="N4599">
        <v>36499</v>
      </c>
      <c r="O4599">
        <v>3</v>
      </c>
      <c r="P4599" t="s">
        <v>26</v>
      </c>
      <c r="Q4599">
        <v>1</v>
      </c>
      <c r="R4599">
        <v>5</v>
      </c>
      <c r="S4599" t="s">
        <v>440</v>
      </c>
      <c r="T4599" t="s">
        <v>26</v>
      </c>
    </row>
    <row r="4600" spans="1:20" x14ac:dyDescent="0.3">
      <c r="A4600" t="s">
        <v>4700</v>
      </c>
      <c r="B4600" t="s">
        <v>29</v>
      </c>
      <c r="C4600">
        <v>29</v>
      </c>
      <c r="D4600" t="s">
        <v>30</v>
      </c>
      <c r="E4600" t="s">
        <v>31</v>
      </c>
      <c r="F4600" t="s">
        <v>54</v>
      </c>
      <c r="G4600" t="s">
        <v>77</v>
      </c>
      <c r="H4600" t="s">
        <v>51</v>
      </c>
      <c r="I4600">
        <v>2.4</v>
      </c>
      <c r="J4600" t="s">
        <v>25</v>
      </c>
      <c r="K4600" s="1">
        <v>40801</v>
      </c>
      <c r="L4600" s="1">
        <v>43664</v>
      </c>
      <c r="M4600">
        <v>7.84</v>
      </c>
      <c r="N4600">
        <v>37317</v>
      </c>
      <c r="O4600">
        <v>3</v>
      </c>
      <c r="P4600" t="s">
        <v>26</v>
      </c>
      <c r="Q4600">
        <v>1</v>
      </c>
      <c r="R4600">
        <v>5</v>
      </c>
      <c r="S4600" t="s">
        <v>260</v>
      </c>
      <c r="T4600" t="s">
        <v>65</v>
      </c>
    </row>
    <row r="4601" spans="1:20" x14ac:dyDescent="0.3">
      <c r="A4601" t="s">
        <v>4701</v>
      </c>
      <c r="B4601" t="s">
        <v>29</v>
      </c>
      <c r="C4601">
        <v>28</v>
      </c>
      <c r="D4601" t="s">
        <v>20</v>
      </c>
      <c r="E4601" t="s">
        <v>31</v>
      </c>
      <c r="F4601" t="s">
        <v>32</v>
      </c>
      <c r="G4601" t="s">
        <v>33</v>
      </c>
      <c r="H4601" t="s">
        <v>24</v>
      </c>
      <c r="I4601">
        <v>4.0999999999999996</v>
      </c>
      <c r="J4601" t="s">
        <v>25</v>
      </c>
      <c r="K4601" s="1">
        <v>40666</v>
      </c>
      <c r="L4601"/>
      <c r="M4601">
        <v>14.49</v>
      </c>
      <c r="N4601">
        <v>39742</v>
      </c>
      <c r="O4601">
        <v>3</v>
      </c>
      <c r="P4601" t="s">
        <v>26</v>
      </c>
      <c r="Q4601">
        <v>3</v>
      </c>
      <c r="R4601">
        <v>6</v>
      </c>
      <c r="S4601" t="s">
        <v>1737</v>
      </c>
      <c r="T4601" t="s">
        <v>26</v>
      </c>
    </row>
    <row r="4602" spans="1:20" x14ac:dyDescent="0.3">
      <c r="A4602" t="s">
        <v>4702</v>
      </c>
      <c r="B4602" t="s">
        <v>19</v>
      </c>
      <c r="C4602">
        <v>32</v>
      </c>
      <c r="D4602" t="s">
        <v>20</v>
      </c>
      <c r="E4602" t="s">
        <v>63</v>
      </c>
      <c r="F4602" t="s">
        <v>92</v>
      </c>
      <c r="G4602" t="s">
        <v>93</v>
      </c>
      <c r="H4602" t="s">
        <v>84</v>
      </c>
      <c r="I4602">
        <v>7.3</v>
      </c>
      <c r="J4602" t="s">
        <v>25</v>
      </c>
      <c r="K4602" s="1">
        <v>39835</v>
      </c>
      <c r="L4602"/>
      <c r="M4602">
        <v>16.760000000000002</v>
      </c>
      <c r="N4602">
        <v>44500</v>
      </c>
      <c r="O4602">
        <v>4</v>
      </c>
      <c r="P4602" t="s">
        <v>26</v>
      </c>
      <c r="Q4602">
        <v>0</v>
      </c>
      <c r="R4602">
        <v>4</v>
      </c>
      <c r="S4602" t="s">
        <v>624</v>
      </c>
      <c r="T4602" t="s">
        <v>26</v>
      </c>
    </row>
    <row r="4603" spans="1:20" x14ac:dyDescent="0.3">
      <c r="A4603" t="s">
        <v>4703</v>
      </c>
      <c r="B4603" t="s">
        <v>29</v>
      </c>
      <c r="C4603">
        <v>37</v>
      </c>
      <c r="D4603" t="s">
        <v>20</v>
      </c>
      <c r="E4603" t="s">
        <v>39</v>
      </c>
      <c r="F4603" t="s">
        <v>32</v>
      </c>
      <c r="G4603" t="s">
        <v>33</v>
      </c>
      <c r="H4603" t="s">
        <v>24</v>
      </c>
      <c r="I4603">
        <v>7.9</v>
      </c>
      <c r="J4603" t="s">
        <v>25</v>
      </c>
      <c r="K4603" s="1">
        <v>44549</v>
      </c>
      <c r="L4603"/>
      <c r="M4603">
        <v>3.86</v>
      </c>
      <c r="N4603">
        <v>43910</v>
      </c>
      <c r="O4603">
        <v>4</v>
      </c>
      <c r="P4603" t="s">
        <v>26</v>
      </c>
      <c r="Q4603">
        <v>2</v>
      </c>
      <c r="R4603">
        <v>4</v>
      </c>
      <c r="S4603" t="s">
        <v>187</v>
      </c>
      <c r="T4603" t="s">
        <v>26</v>
      </c>
    </row>
    <row r="4604" spans="1:20" x14ac:dyDescent="0.3">
      <c r="A4604" t="s">
        <v>4704</v>
      </c>
      <c r="B4604" t="s">
        <v>29</v>
      </c>
      <c r="C4604">
        <v>28</v>
      </c>
      <c r="D4604" t="s">
        <v>30</v>
      </c>
      <c r="E4604" t="s">
        <v>21</v>
      </c>
      <c r="F4604" t="s">
        <v>22</v>
      </c>
      <c r="G4604" t="s">
        <v>74</v>
      </c>
      <c r="H4604" t="s">
        <v>24</v>
      </c>
      <c r="I4604">
        <v>2.2000000000000002</v>
      </c>
      <c r="J4604" t="s">
        <v>25</v>
      </c>
      <c r="K4604" s="1">
        <v>44138</v>
      </c>
      <c r="L4604"/>
      <c r="M4604">
        <v>4.9800000000000004</v>
      </c>
      <c r="N4604">
        <v>32083</v>
      </c>
      <c r="O4604">
        <v>3</v>
      </c>
      <c r="P4604" t="s">
        <v>26</v>
      </c>
      <c r="Q4604">
        <v>3</v>
      </c>
      <c r="R4604">
        <v>8</v>
      </c>
      <c r="S4604" t="s">
        <v>885</v>
      </c>
      <c r="T4604" t="s">
        <v>26</v>
      </c>
    </row>
    <row r="4605" spans="1:20" x14ac:dyDescent="0.3">
      <c r="A4605" t="s">
        <v>4705</v>
      </c>
      <c r="B4605" t="s">
        <v>29</v>
      </c>
      <c r="C4605">
        <v>29</v>
      </c>
      <c r="D4605" t="s">
        <v>30</v>
      </c>
      <c r="E4605" t="s">
        <v>53</v>
      </c>
      <c r="F4605" t="s">
        <v>32</v>
      </c>
      <c r="G4605" t="s">
        <v>171</v>
      </c>
      <c r="H4605" t="s">
        <v>24</v>
      </c>
      <c r="I4605">
        <v>9</v>
      </c>
      <c r="J4605" t="s">
        <v>25</v>
      </c>
      <c r="K4605" s="1">
        <v>40535</v>
      </c>
      <c r="L4605"/>
      <c r="M4605">
        <v>14.85</v>
      </c>
      <c r="N4605">
        <v>50877</v>
      </c>
      <c r="O4605">
        <v>2</v>
      </c>
      <c r="P4605" t="s">
        <v>26</v>
      </c>
      <c r="Q4605">
        <v>1</v>
      </c>
      <c r="R4605">
        <v>6</v>
      </c>
      <c r="S4605" t="s">
        <v>634</v>
      </c>
      <c r="T4605" t="s">
        <v>26</v>
      </c>
    </row>
    <row r="4606" spans="1:20" x14ac:dyDescent="0.3">
      <c r="A4606" t="s">
        <v>4706</v>
      </c>
      <c r="B4606" t="s">
        <v>19</v>
      </c>
      <c r="C4606">
        <v>26</v>
      </c>
      <c r="D4606" t="s">
        <v>20</v>
      </c>
      <c r="E4606" t="s">
        <v>36</v>
      </c>
      <c r="F4606" t="s">
        <v>92</v>
      </c>
      <c r="G4606" t="s">
        <v>120</v>
      </c>
      <c r="H4606" t="s">
        <v>24</v>
      </c>
      <c r="I4606">
        <v>3.9</v>
      </c>
      <c r="J4606" t="s">
        <v>25</v>
      </c>
      <c r="K4606" s="1">
        <v>40904</v>
      </c>
      <c r="L4606"/>
      <c r="M4606">
        <v>13.84</v>
      </c>
      <c r="N4606">
        <v>40565</v>
      </c>
      <c r="O4606">
        <v>3</v>
      </c>
      <c r="P4606" t="s">
        <v>26</v>
      </c>
      <c r="Q4606">
        <v>2</v>
      </c>
      <c r="R4606">
        <v>8</v>
      </c>
      <c r="S4606" t="s">
        <v>805</v>
      </c>
      <c r="T4606" t="s">
        <v>26</v>
      </c>
    </row>
    <row r="4607" spans="1:20" x14ac:dyDescent="0.3">
      <c r="A4607" t="s">
        <v>4707</v>
      </c>
      <c r="B4607" t="s">
        <v>29</v>
      </c>
      <c r="C4607">
        <v>21</v>
      </c>
      <c r="D4607" t="s">
        <v>30</v>
      </c>
      <c r="E4607" t="s">
        <v>31</v>
      </c>
      <c r="F4607" t="s">
        <v>92</v>
      </c>
      <c r="G4607" t="s">
        <v>93</v>
      </c>
      <c r="H4607" t="s">
        <v>51</v>
      </c>
      <c r="I4607">
        <v>1</v>
      </c>
      <c r="J4607" t="s">
        <v>85</v>
      </c>
      <c r="K4607" s="1">
        <v>44465</v>
      </c>
      <c r="L4607"/>
      <c r="M4607">
        <v>4.09</v>
      </c>
      <c r="N4607">
        <v>36374</v>
      </c>
      <c r="O4607">
        <v>2</v>
      </c>
      <c r="P4607" t="s">
        <v>26</v>
      </c>
      <c r="Q4607">
        <v>4</v>
      </c>
      <c r="R4607">
        <v>3</v>
      </c>
      <c r="S4607" t="s">
        <v>723</v>
      </c>
      <c r="T4607" t="s">
        <v>26</v>
      </c>
    </row>
    <row r="4608" spans="1:20" x14ac:dyDescent="0.3">
      <c r="A4608" t="s">
        <v>4708</v>
      </c>
      <c r="B4608" t="s">
        <v>19</v>
      </c>
      <c r="C4608">
        <v>32</v>
      </c>
      <c r="D4608" t="s">
        <v>20</v>
      </c>
      <c r="E4608" t="s">
        <v>58</v>
      </c>
      <c r="F4608" t="s">
        <v>45</v>
      </c>
      <c r="G4608" t="s">
        <v>46</v>
      </c>
      <c r="H4608" t="s">
        <v>24</v>
      </c>
      <c r="I4608">
        <v>12</v>
      </c>
      <c r="J4608" t="s">
        <v>25</v>
      </c>
      <c r="K4608" s="1">
        <v>43837</v>
      </c>
      <c r="L4608"/>
      <c r="M4608">
        <v>5.81</v>
      </c>
      <c r="N4608">
        <v>63401</v>
      </c>
      <c r="O4608">
        <v>3</v>
      </c>
      <c r="P4608" t="s">
        <v>26</v>
      </c>
      <c r="Q4608">
        <v>4</v>
      </c>
      <c r="R4608">
        <v>3</v>
      </c>
      <c r="S4608" t="s">
        <v>372</v>
      </c>
      <c r="T4608" t="s">
        <v>26</v>
      </c>
    </row>
    <row r="4609" spans="1:20" x14ac:dyDescent="0.3">
      <c r="A4609" t="s">
        <v>4709</v>
      </c>
      <c r="B4609" t="s">
        <v>19</v>
      </c>
      <c r="C4609">
        <v>26</v>
      </c>
      <c r="D4609" t="s">
        <v>20</v>
      </c>
      <c r="E4609" t="s">
        <v>31</v>
      </c>
      <c r="F4609" t="s">
        <v>40</v>
      </c>
      <c r="G4609" t="s">
        <v>50</v>
      </c>
      <c r="H4609" t="s">
        <v>51</v>
      </c>
      <c r="I4609">
        <v>4.7</v>
      </c>
      <c r="J4609" t="s">
        <v>25</v>
      </c>
      <c r="K4609" s="1">
        <v>42090</v>
      </c>
      <c r="L4609"/>
      <c r="M4609">
        <v>10.59</v>
      </c>
      <c r="N4609">
        <v>46280</v>
      </c>
      <c r="O4609">
        <v>2</v>
      </c>
      <c r="P4609" t="s">
        <v>26</v>
      </c>
      <c r="Q4609">
        <v>3</v>
      </c>
      <c r="R4609">
        <v>9</v>
      </c>
      <c r="S4609" t="s">
        <v>458</v>
      </c>
      <c r="T4609" t="s">
        <v>26</v>
      </c>
    </row>
    <row r="4610" spans="1:20" x14ac:dyDescent="0.3">
      <c r="A4610" t="s">
        <v>4710</v>
      </c>
      <c r="B4610" t="s">
        <v>29</v>
      </c>
      <c r="C4610">
        <v>23</v>
      </c>
      <c r="D4610" t="s">
        <v>20</v>
      </c>
      <c r="E4610" t="s">
        <v>53</v>
      </c>
      <c r="F4610" t="s">
        <v>54</v>
      </c>
      <c r="G4610" t="s">
        <v>77</v>
      </c>
      <c r="H4610" t="s">
        <v>47</v>
      </c>
      <c r="I4610">
        <v>0.5</v>
      </c>
      <c r="J4610" t="s">
        <v>85</v>
      </c>
      <c r="K4610" s="1">
        <v>41714</v>
      </c>
      <c r="L4610"/>
      <c r="M4610">
        <v>11.62</v>
      </c>
      <c r="N4610">
        <v>37269</v>
      </c>
      <c r="O4610">
        <v>3</v>
      </c>
      <c r="P4610" t="s">
        <v>26</v>
      </c>
      <c r="Q4610">
        <v>0</v>
      </c>
      <c r="R4610">
        <v>3</v>
      </c>
      <c r="S4610" t="s">
        <v>167</v>
      </c>
      <c r="T4610" t="s">
        <v>26</v>
      </c>
    </row>
    <row r="4611" spans="1:20" x14ac:dyDescent="0.3">
      <c r="A4611" t="s">
        <v>4711</v>
      </c>
      <c r="B4611" t="s">
        <v>29</v>
      </c>
      <c r="C4611">
        <v>35</v>
      </c>
      <c r="D4611" t="s">
        <v>30</v>
      </c>
      <c r="E4611" t="s">
        <v>63</v>
      </c>
      <c r="F4611" t="s">
        <v>32</v>
      </c>
      <c r="G4611" t="s">
        <v>33</v>
      </c>
      <c r="H4611" t="s">
        <v>51</v>
      </c>
      <c r="I4611">
        <v>6.4</v>
      </c>
      <c r="J4611" t="s">
        <v>25</v>
      </c>
      <c r="K4611" s="1">
        <v>45152</v>
      </c>
      <c r="L4611"/>
      <c r="M4611">
        <v>2.21</v>
      </c>
      <c r="N4611">
        <v>46408</v>
      </c>
      <c r="O4611">
        <v>4</v>
      </c>
      <c r="P4611" t="s">
        <v>26</v>
      </c>
      <c r="Q4611">
        <v>1</v>
      </c>
      <c r="R4611">
        <v>5</v>
      </c>
      <c r="S4611" t="s">
        <v>1656</v>
      </c>
      <c r="T4611" t="s">
        <v>26</v>
      </c>
    </row>
    <row r="4612" spans="1:20" x14ac:dyDescent="0.3">
      <c r="A4612" t="s">
        <v>4712</v>
      </c>
      <c r="B4612" t="s">
        <v>29</v>
      </c>
      <c r="C4612">
        <v>44</v>
      </c>
      <c r="D4612" t="s">
        <v>30</v>
      </c>
      <c r="E4612" t="s">
        <v>53</v>
      </c>
      <c r="F4612" t="s">
        <v>45</v>
      </c>
      <c r="G4612" t="s">
        <v>98</v>
      </c>
      <c r="H4612" t="s">
        <v>24</v>
      </c>
      <c r="I4612">
        <v>9.6</v>
      </c>
      <c r="J4612" t="s">
        <v>25</v>
      </c>
      <c r="K4612" s="1">
        <v>39491</v>
      </c>
      <c r="L4612"/>
      <c r="M4612">
        <v>17.71</v>
      </c>
      <c r="N4612">
        <v>53890</v>
      </c>
      <c r="O4612">
        <v>4</v>
      </c>
      <c r="P4612" t="s">
        <v>26</v>
      </c>
      <c r="Q4612">
        <v>1</v>
      </c>
      <c r="R4612">
        <v>6</v>
      </c>
      <c r="S4612" t="s">
        <v>131</v>
      </c>
      <c r="T4612" t="s">
        <v>26</v>
      </c>
    </row>
    <row r="4613" spans="1:20" x14ac:dyDescent="0.3">
      <c r="A4613" t="s">
        <v>4713</v>
      </c>
      <c r="B4613" t="s">
        <v>29</v>
      </c>
      <c r="C4613">
        <v>34</v>
      </c>
      <c r="D4613" t="s">
        <v>20</v>
      </c>
      <c r="E4613" t="s">
        <v>39</v>
      </c>
      <c r="F4613" t="s">
        <v>54</v>
      </c>
      <c r="G4613" t="s">
        <v>55</v>
      </c>
      <c r="H4613" t="s">
        <v>24</v>
      </c>
      <c r="I4613">
        <v>8.6999999999999993</v>
      </c>
      <c r="J4613" t="s">
        <v>25</v>
      </c>
      <c r="K4613" s="1">
        <v>39920</v>
      </c>
      <c r="L4613"/>
      <c r="M4613">
        <v>16.53</v>
      </c>
      <c r="N4613">
        <v>49054</v>
      </c>
      <c r="O4613">
        <v>4</v>
      </c>
      <c r="P4613" t="s">
        <v>26</v>
      </c>
      <c r="Q4613">
        <v>0</v>
      </c>
      <c r="R4613">
        <v>10</v>
      </c>
      <c r="S4613" t="s">
        <v>140</v>
      </c>
      <c r="T4613" t="s">
        <v>26</v>
      </c>
    </row>
    <row r="4614" spans="1:20" x14ac:dyDescent="0.3">
      <c r="A4614" t="s">
        <v>4714</v>
      </c>
      <c r="B4614" t="s">
        <v>29</v>
      </c>
      <c r="C4614">
        <v>33</v>
      </c>
      <c r="D4614" t="s">
        <v>30</v>
      </c>
      <c r="E4614" t="s">
        <v>31</v>
      </c>
      <c r="F4614" t="s">
        <v>54</v>
      </c>
      <c r="G4614" t="s">
        <v>55</v>
      </c>
      <c r="H4614" t="s">
        <v>24</v>
      </c>
      <c r="I4614">
        <v>10.9</v>
      </c>
      <c r="J4614" t="s">
        <v>25</v>
      </c>
      <c r="K4614" s="1">
        <v>41601</v>
      </c>
      <c r="L4614"/>
      <c r="M4614">
        <v>11.93</v>
      </c>
      <c r="N4614">
        <v>50008</v>
      </c>
      <c r="O4614">
        <v>4</v>
      </c>
      <c r="P4614" t="s">
        <v>26</v>
      </c>
      <c r="Q4614">
        <v>2</v>
      </c>
      <c r="R4614">
        <v>9</v>
      </c>
      <c r="S4614" t="s">
        <v>167</v>
      </c>
      <c r="T4614" t="s">
        <v>26</v>
      </c>
    </row>
    <row r="4615" spans="1:20" x14ac:dyDescent="0.3">
      <c r="A4615" t="s">
        <v>4715</v>
      </c>
      <c r="B4615" t="s">
        <v>209</v>
      </c>
      <c r="C4615">
        <v>35</v>
      </c>
      <c r="D4615" t="s">
        <v>30</v>
      </c>
      <c r="E4615" t="s">
        <v>31</v>
      </c>
      <c r="F4615" t="s">
        <v>92</v>
      </c>
      <c r="G4615" t="s">
        <v>120</v>
      </c>
      <c r="H4615" t="s">
        <v>84</v>
      </c>
      <c r="I4615">
        <v>9.8000000000000007</v>
      </c>
      <c r="J4615" t="s">
        <v>85</v>
      </c>
      <c r="K4615" s="1">
        <v>39857</v>
      </c>
      <c r="L4615" s="1">
        <v>40885</v>
      </c>
      <c r="M4615">
        <v>2.81</v>
      </c>
      <c r="N4615">
        <v>53808</v>
      </c>
      <c r="O4615">
        <v>5</v>
      </c>
      <c r="P4615" t="s">
        <v>26</v>
      </c>
      <c r="Q4615">
        <v>0</v>
      </c>
      <c r="R4615">
        <v>7</v>
      </c>
      <c r="S4615" t="s">
        <v>945</v>
      </c>
      <c r="T4615" t="s">
        <v>65</v>
      </c>
    </row>
    <row r="4616" spans="1:20" x14ac:dyDescent="0.3">
      <c r="A4616" t="s">
        <v>4716</v>
      </c>
      <c r="B4616" t="s">
        <v>29</v>
      </c>
      <c r="C4616">
        <v>37</v>
      </c>
      <c r="D4616" t="s">
        <v>30</v>
      </c>
      <c r="E4616" t="s">
        <v>31</v>
      </c>
      <c r="F4616" t="s">
        <v>92</v>
      </c>
      <c r="G4616" t="s">
        <v>93</v>
      </c>
      <c r="H4616" t="s">
        <v>24</v>
      </c>
      <c r="I4616">
        <v>6.1</v>
      </c>
      <c r="J4616" t="s">
        <v>85</v>
      </c>
      <c r="K4616" s="1">
        <v>41966</v>
      </c>
      <c r="L4616"/>
      <c r="M4616">
        <v>10.93</v>
      </c>
      <c r="N4616">
        <v>45629</v>
      </c>
      <c r="O4616">
        <v>4</v>
      </c>
      <c r="P4616" t="s">
        <v>26</v>
      </c>
      <c r="Q4616">
        <v>4</v>
      </c>
      <c r="R4616">
        <v>6</v>
      </c>
      <c r="S4616" t="s">
        <v>1022</v>
      </c>
      <c r="T4616" t="s">
        <v>26</v>
      </c>
    </row>
    <row r="4617" spans="1:20" x14ac:dyDescent="0.3">
      <c r="A4617" t="s">
        <v>1741</v>
      </c>
      <c r="B4617" t="s">
        <v>29</v>
      </c>
      <c r="C4617">
        <v>26</v>
      </c>
      <c r="D4617" t="s">
        <v>30</v>
      </c>
      <c r="E4617" t="s">
        <v>31</v>
      </c>
      <c r="F4617" t="s">
        <v>82</v>
      </c>
      <c r="G4617" t="s">
        <v>284</v>
      </c>
      <c r="H4617" t="s">
        <v>24</v>
      </c>
      <c r="I4617">
        <v>5.7</v>
      </c>
      <c r="J4617" t="s">
        <v>25</v>
      </c>
      <c r="K4617" s="1">
        <v>41280</v>
      </c>
      <c r="L4617"/>
      <c r="M4617">
        <v>12.81</v>
      </c>
      <c r="N4617">
        <v>43817</v>
      </c>
      <c r="O4617">
        <v>3</v>
      </c>
      <c r="P4617" t="s">
        <v>26</v>
      </c>
      <c r="Q4617">
        <v>1</v>
      </c>
      <c r="R4617">
        <v>5</v>
      </c>
      <c r="T4617" t="s">
        <v>26</v>
      </c>
    </row>
    <row r="4618" spans="1:20" x14ac:dyDescent="0.3">
      <c r="A4618" t="s">
        <v>4717</v>
      </c>
      <c r="B4618" t="s">
        <v>29</v>
      </c>
      <c r="C4618">
        <v>41</v>
      </c>
      <c r="D4618" t="s">
        <v>30</v>
      </c>
      <c r="E4618" t="s">
        <v>21</v>
      </c>
      <c r="F4618" t="s">
        <v>67</v>
      </c>
      <c r="G4618" t="s">
        <v>176</v>
      </c>
      <c r="H4618" t="s">
        <v>24</v>
      </c>
      <c r="I4618">
        <v>10.7</v>
      </c>
      <c r="J4618" t="s">
        <v>25</v>
      </c>
      <c r="K4618" s="1">
        <v>39907</v>
      </c>
      <c r="L4618"/>
      <c r="M4618">
        <v>16.57</v>
      </c>
      <c r="N4618">
        <v>58751</v>
      </c>
      <c r="O4618">
        <v>3</v>
      </c>
      <c r="P4618" t="s">
        <v>26</v>
      </c>
      <c r="Q4618">
        <v>2</v>
      </c>
      <c r="R4618">
        <v>8</v>
      </c>
      <c r="S4618" t="s">
        <v>177</v>
      </c>
      <c r="T4618" t="s">
        <v>26</v>
      </c>
    </row>
    <row r="4619" spans="1:20" x14ac:dyDescent="0.3">
      <c r="A4619" t="s">
        <v>4718</v>
      </c>
      <c r="B4619" t="s">
        <v>29</v>
      </c>
      <c r="C4619">
        <v>36</v>
      </c>
      <c r="D4619" t="s">
        <v>30</v>
      </c>
      <c r="E4619" t="s">
        <v>58</v>
      </c>
      <c r="F4619" t="s">
        <v>22</v>
      </c>
      <c r="G4619" t="s">
        <v>23</v>
      </c>
      <c r="H4619" t="s">
        <v>24</v>
      </c>
      <c r="I4619">
        <v>6.3</v>
      </c>
      <c r="J4619" t="s">
        <v>25</v>
      </c>
      <c r="K4619" s="1">
        <v>45680</v>
      </c>
      <c r="L4619"/>
      <c r="M4619">
        <v>0.76</v>
      </c>
      <c r="N4619">
        <v>47217</v>
      </c>
      <c r="O4619">
        <v>4</v>
      </c>
      <c r="P4619" t="s">
        <v>26</v>
      </c>
      <c r="Q4619">
        <v>3</v>
      </c>
      <c r="R4619">
        <v>12</v>
      </c>
      <c r="S4619" t="s">
        <v>265</v>
      </c>
      <c r="T4619" t="s">
        <v>26</v>
      </c>
    </row>
    <row r="4620" spans="1:20" x14ac:dyDescent="0.3">
      <c r="A4620" t="s">
        <v>4719</v>
      </c>
      <c r="B4620" t="s">
        <v>19</v>
      </c>
      <c r="C4620">
        <v>34</v>
      </c>
      <c r="D4620" t="s">
        <v>20</v>
      </c>
      <c r="E4620" t="s">
        <v>21</v>
      </c>
      <c r="F4620" t="s">
        <v>92</v>
      </c>
      <c r="G4620" t="s">
        <v>120</v>
      </c>
      <c r="H4620" t="s">
        <v>24</v>
      </c>
      <c r="I4620">
        <v>13.6</v>
      </c>
      <c r="J4620" t="s">
        <v>85</v>
      </c>
      <c r="K4620" s="1">
        <v>40167</v>
      </c>
      <c r="L4620"/>
      <c r="M4620">
        <v>15.85</v>
      </c>
      <c r="N4620">
        <v>71098</v>
      </c>
      <c r="O4620">
        <v>4</v>
      </c>
      <c r="P4620" t="s">
        <v>26</v>
      </c>
      <c r="Q4620">
        <v>3</v>
      </c>
      <c r="R4620">
        <v>4</v>
      </c>
      <c r="S4620" t="s">
        <v>969</v>
      </c>
      <c r="T4620" t="s">
        <v>26</v>
      </c>
    </row>
    <row r="4621" spans="1:20" x14ac:dyDescent="0.3">
      <c r="A4621" t="s">
        <v>4720</v>
      </c>
      <c r="B4621" t="s">
        <v>19</v>
      </c>
      <c r="C4621">
        <v>29</v>
      </c>
      <c r="D4621" t="s">
        <v>20</v>
      </c>
      <c r="E4621" t="s">
        <v>31</v>
      </c>
      <c r="F4621" t="s">
        <v>82</v>
      </c>
      <c r="G4621" t="s">
        <v>284</v>
      </c>
      <c r="H4621" t="s">
        <v>51</v>
      </c>
      <c r="I4621">
        <v>6.4</v>
      </c>
      <c r="J4621" t="s">
        <v>25</v>
      </c>
      <c r="K4621" s="1">
        <v>39474</v>
      </c>
      <c r="L4621"/>
      <c r="M4621">
        <v>17.75</v>
      </c>
      <c r="N4621">
        <v>41516</v>
      </c>
      <c r="O4621">
        <v>3</v>
      </c>
      <c r="P4621" t="s">
        <v>26</v>
      </c>
      <c r="Q4621">
        <v>2</v>
      </c>
      <c r="R4621">
        <v>8</v>
      </c>
      <c r="S4621" t="s">
        <v>683</v>
      </c>
      <c r="T4621" t="s">
        <v>26</v>
      </c>
    </row>
    <row r="4622" spans="1:20" x14ac:dyDescent="0.3">
      <c r="A4622" t="s">
        <v>4721</v>
      </c>
      <c r="B4622" t="s">
        <v>19</v>
      </c>
      <c r="C4622">
        <v>30</v>
      </c>
      <c r="D4622" t="s">
        <v>30</v>
      </c>
      <c r="E4622" t="s">
        <v>39</v>
      </c>
      <c r="F4622" t="s">
        <v>45</v>
      </c>
      <c r="G4622" t="s">
        <v>164</v>
      </c>
      <c r="H4622" t="s">
        <v>84</v>
      </c>
      <c r="I4622">
        <v>7.5</v>
      </c>
      <c r="J4622" t="s">
        <v>25</v>
      </c>
      <c r="K4622" s="1">
        <v>44393</v>
      </c>
      <c r="L4622"/>
      <c r="M4622">
        <v>4.28</v>
      </c>
      <c r="N4622">
        <v>45991</v>
      </c>
      <c r="O4622">
        <v>2</v>
      </c>
      <c r="P4622" t="s">
        <v>26</v>
      </c>
      <c r="Q4622">
        <v>2</v>
      </c>
      <c r="R4622">
        <v>4</v>
      </c>
      <c r="S4622" t="s">
        <v>244</v>
      </c>
      <c r="T4622" t="s">
        <v>26</v>
      </c>
    </row>
    <row r="4623" spans="1:20" x14ac:dyDescent="0.3">
      <c r="A4623" t="s">
        <v>4722</v>
      </c>
      <c r="B4623" t="s">
        <v>19</v>
      </c>
      <c r="C4623">
        <v>32</v>
      </c>
      <c r="D4623" t="s">
        <v>20</v>
      </c>
      <c r="E4623" t="s">
        <v>36</v>
      </c>
      <c r="F4623" t="s">
        <v>40</v>
      </c>
      <c r="G4623" t="s">
        <v>96</v>
      </c>
      <c r="H4623" t="s">
        <v>24</v>
      </c>
      <c r="I4623">
        <v>8.6999999999999993</v>
      </c>
      <c r="J4623" t="s">
        <v>25</v>
      </c>
      <c r="K4623" s="1">
        <v>44131</v>
      </c>
      <c r="L4623"/>
      <c r="M4623">
        <v>5</v>
      </c>
      <c r="N4623">
        <v>49926</v>
      </c>
      <c r="O4623">
        <v>4</v>
      </c>
      <c r="P4623" t="s">
        <v>26</v>
      </c>
      <c r="Q4623">
        <v>6</v>
      </c>
      <c r="R4623">
        <v>4</v>
      </c>
      <c r="S4623" t="s">
        <v>420</v>
      </c>
      <c r="T4623" t="s">
        <v>26</v>
      </c>
    </row>
    <row r="4624" spans="1:20" x14ac:dyDescent="0.3">
      <c r="A4624" t="s">
        <v>4723</v>
      </c>
      <c r="B4624" t="s">
        <v>29</v>
      </c>
      <c r="C4624">
        <v>41</v>
      </c>
      <c r="D4624" t="s">
        <v>30</v>
      </c>
      <c r="E4624" t="s">
        <v>31</v>
      </c>
      <c r="F4624" t="s">
        <v>54</v>
      </c>
      <c r="G4624" t="s">
        <v>55</v>
      </c>
      <c r="H4624" t="s">
        <v>24</v>
      </c>
      <c r="I4624">
        <v>13.8</v>
      </c>
      <c r="J4624" t="s">
        <v>25</v>
      </c>
      <c r="K4624" s="1">
        <v>42476</v>
      </c>
      <c r="L4624"/>
      <c r="M4624">
        <v>9.5299999999999994</v>
      </c>
      <c r="N4624">
        <v>56022</v>
      </c>
      <c r="O4624">
        <v>3</v>
      </c>
      <c r="P4624" t="s">
        <v>26</v>
      </c>
      <c r="Q4624">
        <v>2</v>
      </c>
      <c r="R4624">
        <v>7</v>
      </c>
      <c r="S4624" t="s">
        <v>636</v>
      </c>
      <c r="T4624" t="s">
        <v>26</v>
      </c>
    </row>
    <row r="4625" spans="1:20" x14ac:dyDescent="0.3">
      <c r="A4625" t="s">
        <v>4724</v>
      </c>
      <c r="B4625" t="s">
        <v>19</v>
      </c>
      <c r="C4625">
        <v>41</v>
      </c>
      <c r="D4625" t="s">
        <v>30</v>
      </c>
      <c r="E4625" t="s">
        <v>63</v>
      </c>
      <c r="F4625" t="s">
        <v>67</v>
      </c>
      <c r="G4625" t="s">
        <v>68</v>
      </c>
      <c r="H4625" t="s">
        <v>24</v>
      </c>
      <c r="I4625">
        <v>2.5</v>
      </c>
      <c r="J4625" t="s">
        <v>25</v>
      </c>
      <c r="K4625" s="1">
        <v>43043</v>
      </c>
      <c r="L4625"/>
      <c r="M4625">
        <v>7.98</v>
      </c>
      <c r="N4625">
        <v>39544</v>
      </c>
      <c r="O4625">
        <v>4</v>
      </c>
      <c r="P4625" t="s">
        <v>26</v>
      </c>
      <c r="Q4625">
        <v>3</v>
      </c>
      <c r="R4625">
        <v>6</v>
      </c>
      <c r="S4625" t="s">
        <v>69</v>
      </c>
      <c r="T4625" t="s">
        <v>26</v>
      </c>
    </row>
    <row r="4626" spans="1:20" x14ac:dyDescent="0.3">
      <c r="A4626" t="s">
        <v>382</v>
      </c>
      <c r="B4626" t="s">
        <v>29</v>
      </c>
      <c r="C4626">
        <v>34</v>
      </c>
      <c r="D4626" t="s">
        <v>30</v>
      </c>
      <c r="E4626" t="s">
        <v>58</v>
      </c>
      <c r="F4626" t="s">
        <v>22</v>
      </c>
      <c r="G4626" t="s">
        <v>23</v>
      </c>
      <c r="H4626" t="s">
        <v>51</v>
      </c>
      <c r="I4626">
        <v>8.1999999999999993</v>
      </c>
      <c r="J4626" t="s">
        <v>25</v>
      </c>
      <c r="K4626" s="1">
        <v>44491</v>
      </c>
      <c r="L4626" s="1">
        <v>44728</v>
      </c>
      <c r="M4626">
        <v>0.65</v>
      </c>
      <c r="N4626">
        <v>49014</v>
      </c>
      <c r="O4626">
        <v>1</v>
      </c>
      <c r="P4626" t="s">
        <v>26</v>
      </c>
      <c r="Q4626">
        <v>0</v>
      </c>
      <c r="R4626">
        <v>4</v>
      </c>
      <c r="T4626" t="s">
        <v>65</v>
      </c>
    </row>
    <row r="4627" spans="1:20" x14ac:dyDescent="0.3">
      <c r="A4627" t="s">
        <v>4725</v>
      </c>
      <c r="B4627" t="s">
        <v>29</v>
      </c>
      <c r="C4627">
        <v>35</v>
      </c>
      <c r="D4627" t="s">
        <v>30</v>
      </c>
      <c r="E4627" t="s">
        <v>63</v>
      </c>
      <c r="F4627" t="s">
        <v>67</v>
      </c>
      <c r="G4627" t="s">
        <v>90</v>
      </c>
      <c r="H4627" t="s">
        <v>51</v>
      </c>
      <c r="I4627">
        <v>9.5</v>
      </c>
      <c r="J4627" t="s">
        <v>25</v>
      </c>
      <c r="K4627" s="1">
        <v>41001</v>
      </c>
      <c r="L4627"/>
      <c r="M4627">
        <v>13.57</v>
      </c>
      <c r="N4627">
        <v>55876</v>
      </c>
      <c r="O4627">
        <v>3</v>
      </c>
      <c r="P4627" t="s">
        <v>26</v>
      </c>
      <c r="Q4627">
        <v>5</v>
      </c>
      <c r="R4627">
        <v>3</v>
      </c>
      <c r="S4627" t="s">
        <v>515</v>
      </c>
      <c r="T4627" t="s">
        <v>26</v>
      </c>
    </row>
    <row r="4628" spans="1:20" x14ac:dyDescent="0.3">
      <c r="A4628" t="s">
        <v>4726</v>
      </c>
      <c r="B4628" t="s">
        <v>29</v>
      </c>
      <c r="C4628">
        <v>25</v>
      </c>
      <c r="D4628" t="s">
        <v>30</v>
      </c>
      <c r="E4628" t="s">
        <v>53</v>
      </c>
      <c r="F4628" t="s">
        <v>32</v>
      </c>
      <c r="G4628" t="s">
        <v>171</v>
      </c>
      <c r="H4628" t="s">
        <v>24</v>
      </c>
      <c r="I4628">
        <v>2.4</v>
      </c>
      <c r="J4628" t="s">
        <v>25</v>
      </c>
      <c r="K4628" s="1">
        <v>45503</v>
      </c>
      <c r="L4628" s="1">
        <v>45724</v>
      </c>
      <c r="M4628">
        <v>0.61</v>
      </c>
      <c r="N4628">
        <v>39338</v>
      </c>
      <c r="O4628">
        <v>2</v>
      </c>
      <c r="P4628" t="s">
        <v>26</v>
      </c>
      <c r="Q4628">
        <v>1</v>
      </c>
      <c r="R4628">
        <v>6</v>
      </c>
      <c r="S4628" t="s">
        <v>1887</v>
      </c>
      <c r="T4628" t="s">
        <v>65</v>
      </c>
    </row>
    <row r="4629" spans="1:20" x14ac:dyDescent="0.3">
      <c r="A4629" t="s">
        <v>4727</v>
      </c>
      <c r="B4629" t="s">
        <v>19</v>
      </c>
      <c r="C4629">
        <v>49</v>
      </c>
      <c r="D4629" t="s">
        <v>20</v>
      </c>
      <c r="E4629" t="s">
        <v>31</v>
      </c>
      <c r="F4629" t="s">
        <v>54</v>
      </c>
      <c r="G4629" t="s">
        <v>55</v>
      </c>
      <c r="H4629" t="s">
        <v>24</v>
      </c>
      <c r="I4629">
        <v>20.9</v>
      </c>
      <c r="J4629" t="s">
        <v>25</v>
      </c>
      <c r="K4629" s="1">
        <v>40339</v>
      </c>
      <c r="L4629"/>
      <c r="M4629">
        <v>15.38</v>
      </c>
      <c r="N4629">
        <v>72232</v>
      </c>
      <c r="O4629">
        <v>3</v>
      </c>
      <c r="P4629" t="s">
        <v>26</v>
      </c>
      <c r="Q4629">
        <v>2</v>
      </c>
      <c r="R4629">
        <v>11</v>
      </c>
      <c r="S4629" t="s">
        <v>505</v>
      </c>
      <c r="T4629" t="s">
        <v>26</v>
      </c>
    </row>
    <row r="4630" spans="1:20" x14ac:dyDescent="0.3">
      <c r="A4630" t="s">
        <v>4728</v>
      </c>
      <c r="B4630" t="s">
        <v>19</v>
      </c>
      <c r="C4630">
        <v>33</v>
      </c>
      <c r="D4630" t="s">
        <v>30</v>
      </c>
      <c r="E4630" t="s">
        <v>21</v>
      </c>
      <c r="F4630" t="s">
        <v>54</v>
      </c>
      <c r="G4630" t="s">
        <v>55</v>
      </c>
      <c r="H4630" t="s">
        <v>51</v>
      </c>
      <c r="I4630">
        <v>9.1</v>
      </c>
      <c r="J4630" t="s">
        <v>85</v>
      </c>
      <c r="K4630" s="1">
        <v>44190</v>
      </c>
      <c r="L4630"/>
      <c r="M4630">
        <v>4.84</v>
      </c>
      <c r="N4630">
        <v>48859</v>
      </c>
      <c r="O4630">
        <v>3</v>
      </c>
      <c r="P4630" t="s">
        <v>26</v>
      </c>
      <c r="Q4630">
        <v>1</v>
      </c>
      <c r="R4630">
        <v>2</v>
      </c>
      <c r="S4630" t="s">
        <v>1397</v>
      </c>
      <c r="T4630" t="s">
        <v>26</v>
      </c>
    </row>
    <row r="4631" spans="1:20" x14ac:dyDescent="0.3">
      <c r="A4631" t="s">
        <v>4729</v>
      </c>
      <c r="B4631" t="s">
        <v>19</v>
      </c>
      <c r="C4631">
        <v>33</v>
      </c>
      <c r="D4631" t="s">
        <v>30</v>
      </c>
      <c r="E4631" t="s">
        <v>31</v>
      </c>
      <c r="F4631" t="s">
        <v>45</v>
      </c>
      <c r="G4631" t="s">
        <v>164</v>
      </c>
      <c r="H4631" t="s">
        <v>24</v>
      </c>
      <c r="I4631">
        <v>13</v>
      </c>
      <c r="J4631" t="s">
        <v>25</v>
      </c>
      <c r="K4631" s="1">
        <v>40723</v>
      </c>
      <c r="L4631"/>
      <c r="M4631">
        <v>14.33</v>
      </c>
      <c r="N4631">
        <v>58694</v>
      </c>
      <c r="O4631">
        <v>4</v>
      </c>
      <c r="P4631" t="s">
        <v>65</v>
      </c>
      <c r="Q4631">
        <v>0</v>
      </c>
      <c r="R4631">
        <v>4</v>
      </c>
      <c r="S4631" t="s">
        <v>280</v>
      </c>
      <c r="T4631" t="s">
        <v>26</v>
      </c>
    </row>
    <row r="4632" spans="1:20" x14ac:dyDescent="0.3">
      <c r="A4632" t="s">
        <v>4730</v>
      </c>
      <c r="B4632" t="s">
        <v>19</v>
      </c>
      <c r="C4632">
        <v>26</v>
      </c>
      <c r="D4632" t="s">
        <v>30</v>
      </c>
      <c r="E4632" t="s">
        <v>53</v>
      </c>
      <c r="F4632" t="s">
        <v>40</v>
      </c>
      <c r="G4632" t="s">
        <v>96</v>
      </c>
      <c r="H4632" t="s">
        <v>51</v>
      </c>
      <c r="I4632">
        <v>4.0999999999999996</v>
      </c>
      <c r="J4632" t="s">
        <v>25</v>
      </c>
      <c r="K4632" s="1">
        <v>39481</v>
      </c>
      <c r="L4632"/>
      <c r="M4632">
        <v>17.73</v>
      </c>
      <c r="N4632">
        <v>41775</v>
      </c>
      <c r="O4632">
        <v>3</v>
      </c>
      <c r="P4632" t="s">
        <v>26</v>
      </c>
      <c r="Q4632">
        <v>2</v>
      </c>
      <c r="R4632">
        <v>5</v>
      </c>
      <c r="S4632" t="s">
        <v>148</v>
      </c>
      <c r="T4632" t="s">
        <v>26</v>
      </c>
    </row>
    <row r="4633" spans="1:20" x14ac:dyDescent="0.3">
      <c r="A4633" t="s">
        <v>4731</v>
      </c>
      <c r="B4633" t="s">
        <v>29</v>
      </c>
      <c r="C4633">
        <v>38</v>
      </c>
      <c r="D4633" t="s">
        <v>30</v>
      </c>
      <c r="E4633" t="s">
        <v>58</v>
      </c>
      <c r="F4633" t="s">
        <v>67</v>
      </c>
      <c r="G4633" t="s">
        <v>90</v>
      </c>
      <c r="H4633" t="s">
        <v>51</v>
      </c>
      <c r="I4633">
        <v>11.4</v>
      </c>
      <c r="J4633" t="s">
        <v>25</v>
      </c>
      <c r="K4633" s="1">
        <v>45823</v>
      </c>
      <c r="L4633"/>
      <c r="M4633">
        <v>0.37</v>
      </c>
      <c r="N4633">
        <v>54762</v>
      </c>
      <c r="O4633">
        <v>4</v>
      </c>
      <c r="P4633" t="s">
        <v>65</v>
      </c>
      <c r="Q4633">
        <v>4</v>
      </c>
      <c r="R4633">
        <v>6</v>
      </c>
      <c r="S4633" t="s">
        <v>577</v>
      </c>
      <c r="T4633" t="s">
        <v>26</v>
      </c>
    </row>
    <row r="4634" spans="1:20" x14ac:dyDescent="0.3">
      <c r="A4634" t="s">
        <v>4732</v>
      </c>
      <c r="B4634" t="s">
        <v>19</v>
      </c>
      <c r="C4634">
        <v>31</v>
      </c>
      <c r="D4634" t="s">
        <v>30</v>
      </c>
      <c r="E4634" t="s">
        <v>63</v>
      </c>
      <c r="F4634" t="s">
        <v>54</v>
      </c>
      <c r="G4634" t="s">
        <v>139</v>
      </c>
      <c r="H4634" t="s">
        <v>24</v>
      </c>
      <c r="I4634">
        <v>8.4</v>
      </c>
      <c r="J4634" t="s">
        <v>25</v>
      </c>
      <c r="K4634" s="1">
        <v>39776</v>
      </c>
      <c r="L4634"/>
      <c r="M4634">
        <v>16.93</v>
      </c>
      <c r="N4634">
        <v>53435</v>
      </c>
      <c r="O4634">
        <v>4</v>
      </c>
      <c r="P4634" t="s">
        <v>26</v>
      </c>
      <c r="Q4634">
        <v>0</v>
      </c>
      <c r="R4634">
        <v>8</v>
      </c>
      <c r="S4634" t="s">
        <v>584</v>
      </c>
      <c r="T4634" t="s">
        <v>26</v>
      </c>
    </row>
    <row r="4635" spans="1:20" x14ac:dyDescent="0.3">
      <c r="A4635" t="s">
        <v>4733</v>
      </c>
      <c r="B4635" t="s">
        <v>29</v>
      </c>
      <c r="C4635">
        <v>33</v>
      </c>
      <c r="D4635" t="s">
        <v>30</v>
      </c>
      <c r="E4635" t="s">
        <v>39</v>
      </c>
      <c r="F4635" t="s">
        <v>45</v>
      </c>
      <c r="G4635" t="s">
        <v>46</v>
      </c>
      <c r="H4635" t="s">
        <v>84</v>
      </c>
      <c r="I4635">
        <v>13</v>
      </c>
      <c r="J4635" t="s">
        <v>25</v>
      </c>
      <c r="K4635" s="1">
        <v>42876</v>
      </c>
      <c r="L4635"/>
      <c r="M4635">
        <v>8.44</v>
      </c>
      <c r="N4635">
        <v>68435</v>
      </c>
      <c r="O4635">
        <v>3</v>
      </c>
      <c r="P4635" t="s">
        <v>26</v>
      </c>
      <c r="Q4635">
        <v>2</v>
      </c>
      <c r="R4635">
        <v>4</v>
      </c>
      <c r="S4635" t="s">
        <v>848</v>
      </c>
      <c r="T4635" t="s">
        <v>26</v>
      </c>
    </row>
    <row r="4636" spans="1:20" x14ac:dyDescent="0.3">
      <c r="A4636" t="s">
        <v>4734</v>
      </c>
      <c r="B4636" t="s">
        <v>29</v>
      </c>
      <c r="C4636">
        <v>29</v>
      </c>
      <c r="D4636" t="s">
        <v>30</v>
      </c>
      <c r="E4636" t="s">
        <v>58</v>
      </c>
      <c r="F4636" t="s">
        <v>32</v>
      </c>
      <c r="G4636" t="s">
        <v>33</v>
      </c>
      <c r="H4636" t="s">
        <v>84</v>
      </c>
      <c r="I4636">
        <v>0.2</v>
      </c>
      <c r="J4636" t="s">
        <v>25</v>
      </c>
      <c r="K4636" s="1">
        <v>43992</v>
      </c>
      <c r="L4636"/>
      <c r="M4636">
        <v>5.38</v>
      </c>
      <c r="N4636">
        <v>27994</v>
      </c>
      <c r="O4636">
        <v>4</v>
      </c>
      <c r="P4636" t="s">
        <v>65</v>
      </c>
      <c r="Q4636">
        <v>0</v>
      </c>
      <c r="R4636">
        <v>8</v>
      </c>
      <c r="S4636" t="s">
        <v>1475</v>
      </c>
      <c r="T4636" t="s">
        <v>26</v>
      </c>
    </row>
    <row r="4637" spans="1:20" x14ac:dyDescent="0.3">
      <c r="A4637" t="s">
        <v>4735</v>
      </c>
      <c r="B4637" t="s">
        <v>29</v>
      </c>
      <c r="C4637">
        <v>33</v>
      </c>
      <c r="D4637" t="s">
        <v>30</v>
      </c>
      <c r="E4637" t="s">
        <v>31</v>
      </c>
      <c r="F4637" t="s">
        <v>67</v>
      </c>
      <c r="G4637" t="s">
        <v>68</v>
      </c>
      <c r="H4637" t="s">
        <v>51</v>
      </c>
      <c r="I4637">
        <v>8.8000000000000007</v>
      </c>
      <c r="J4637" t="s">
        <v>25</v>
      </c>
      <c r="K4637" s="1">
        <v>44205</v>
      </c>
      <c r="L4637"/>
      <c r="M4637">
        <v>4.8</v>
      </c>
      <c r="N4637">
        <v>46252</v>
      </c>
      <c r="O4637">
        <v>1</v>
      </c>
      <c r="P4637" t="s">
        <v>26</v>
      </c>
      <c r="Q4637">
        <v>0</v>
      </c>
      <c r="R4637">
        <v>3</v>
      </c>
      <c r="S4637" t="s">
        <v>475</v>
      </c>
      <c r="T4637" t="s">
        <v>26</v>
      </c>
    </row>
    <row r="4638" spans="1:20" x14ac:dyDescent="0.3">
      <c r="A4638" t="s">
        <v>4736</v>
      </c>
      <c r="B4638" t="s">
        <v>29</v>
      </c>
      <c r="C4638">
        <v>32</v>
      </c>
      <c r="D4638" t="s">
        <v>30</v>
      </c>
      <c r="E4638" t="s">
        <v>39</v>
      </c>
      <c r="F4638" t="s">
        <v>67</v>
      </c>
      <c r="G4638" t="s">
        <v>90</v>
      </c>
      <c r="H4638" t="s">
        <v>84</v>
      </c>
      <c r="I4638">
        <v>7</v>
      </c>
      <c r="J4638" t="s">
        <v>25</v>
      </c>
      <c r="K4638" s="1">
        <v>42693</v>
      </c>
      <c r="L4638"/>
      <c r="M4638">
        <v>8.94</v>
      </c>
      <c r="N4638">
        <v>54985</v>
      </c>
      <c r="O4638">
        <v>3</v>
      </c>
      <c r="P4638" t="s">
        <v>26</v>
      </c>
      <c r="Q4638">
        <v>0</v>
      </c>
      <c r="R4638">
        <v>9</v>
      </c>
      <c r="S4638" t="s">
        <v>389</v>
      </c>
      <c r="T4638" t="s">
        <v>26</v>
      </c>
    </row>
    <row r="4639" spans="1:20" x14ac:dyDescent="0.3">
      <c r="A4639" t="s">
        <v>4737</v>
      </c>
      <c r="B4639" t="s">
        <v>29</v>
      </c>
      <c r="C4639">
        <v>21</v>
      </c>
      <c r="D4639" t="s">
        <v>20</v>
      </c>
      <c r="E4639" t="s">
        <v>63</v>
      </c>
      <c r="F4639" t="s">
        <v>67</v>
      </c>
      <c r="G4639" t="s">
        <v>176</v>
      </c>
      <c r="H4639" t="s">
        <v>24</v>
      </c>
      <c r="I4639">
        <v>0.7</v>
      </c>
      <c r="J4639" t="s">
        <v>25</v>
      </c>
      <c r="K4639" s="1">
        <v>43768</v>
      </c>
      <c r="L4639"/>
      <c r="M4639">
        <v>6</v>
      </c>
      <c r="N4639">
        <v>35187</v>
      </c>
      <c r="O4639">
        <v>1</v>
      </c>
      <c r="P4639" t="s">
        <v>26</v>
      </c>
      <c r="Q4639">
        <v>0</v>
      </c>
      <c r="R4639">
        <v>7</v>
      </c>
      <c r="S4639" t="s">
        <v>834</v>
      </c>
      <c r="T4639" t="s">
        <v>26</v>
      </c>
    </row>
    <row r="4640" spans="1:20" x14ac:dyDescent="0.3">
      <c r="A4640" t="s">
        <v>4738</v>
      </c>
      <c r="B4640" t="s">
        <v>19</v>
      </c>
      <c r="C4640">
        <v>38</v>
      </c>
      <c r="D4640" t="s">
        <v>30</v>
      </c>
      <c r="E4640" t="s">
        <v>63</v>
      </c>
      <c r="F4640" t="s">
        <v>67</v>
      </c>
      <c r="G4640" t="s">
        <v>71</v>
      </c>
      <c r="H4640" t="s">
        <v>84</v>
      </c>
      <c r="I4640">
        <v>18</v>
      </c>
      <c r="J4640" t="s">
        <v>25</v>
      </c>
      <c r="K4640" s="1">
        <v>42716</v>
      </c>
      <c r="L4640"/>
      <c r="M4640">
        <v>8.8800000000000008</v>
      </c>
      <c r="N4640">
        <v>74269</v>
      </c>
      <c r="O4640">
        <v>5</v>
      </c>
      <c r="P4640" t="s">
        <v>26</v>
      </c>
      <c r="Q4640">
        <v>2</v>
      </c>
      <c r="R4640">
        <v>5</v>
      </c>
      <c r="S4640" t="s">
        <v>552</v>
      </c>
      <c r="T4640" t="s">
        <v>26</v>
      </c>
    </row>
    <row r="4641" spans="1:20" x14ac:dyDescent="0.3">
      <c r="A4641" t="s">
        <v>4739</v>
      </c>
      <c r="B4641" t="s">
        <v>29</v>
      </c>
      <c r="C4641">
        <v>41</v>
      </c>
      <c r="D4641" t="s">
        <v>30</v>
      </c>
      <c r="E4641" t="s">
        <v>36</v>
      </c>
      <c r="F4641" t="s">
        <v>22</v>
      </c>
      <c r="G4641" t="s">
        <v>23</v>
      </c>
      <c r="H4641" t="s">
        <v>84</v>
      </c>
      <c r="I4641">
        <v>8</v>
      </c>
      <c r="J4641" t="s">
        <v>25</v>
      </c>
      <c r="K4641" s="1">
        <v>41629</v>
      </c>
      <c r="L4641"/>
      <c r="M4641">
        <v>11.85</v>
      </c>
      <c r="N4641">
        <v>49955</v>
      </c>
      <c r="O4641">
        <v>3</v>
      </c>
      <c r="P4641" t="s">
        <v>26</v>
      </c>
      <c r="Q4641">
        <v>1</v>
      </c>
      <c r="R4641">
        <v>3</v>
      </c>
      <c r="S4641" t="s">
        <v>787</v>
      </c>
      <c r="T4641" t="s">
        <v>26</v>
      </c>
    </row>
    <row r="4642" spans="1:20" x14ac:dyDescent="0.3">
      <c r="A4642" t="s">
        <v>1171</v>
      </c>
      <c r="B4642" t="s">
        <v>29</v>
      </c>
      <c r="C4642">
        <v>25</v>
      </c>
      <c r="D4642" t="s">
        <v>20</v>
      </c>
      <c r="E4642" t="s">
        <v>21</v>
      </c>
      <c r="F4642" t="s">
        <v>32</v>
      </c>
      <c r="G4642" t="s">
        <v>171</v>
      </c>
      <c r="H4642" t="s">
        <v>84</v>
      </c>
      <c r="I4642">
        <v>4.2</v>
      </c>
      <c r="J4642" t="s">
        <v>25</v>
      </c>
      <c r="K4642" s="1">
        <v>40732</v>
      </c>
      <c r="L4642"/>
      <c r="M4642">
        <v>14.31</v>
      </c>
      <c r="N4642">
        <v>41200</v>
      </c>
      <c r="O4642">
        <v>3</v>
      </c>
      <c r="P4642" t="s">
        <v>26</v>
      </c>
      <c r="Q4642">
        <v>0</v>
      </c>
      <c r="R4642">
        <v>3</v>
      </c>
      <c r="T4642" t="s">
        <v>26</v>
      </c>
    </row>
    <row r="4643" spans="1:20" x14ac:dyDescent="0.3">
      <c r="A4643" t="s">
        <v>4740</v>
      </c>
      <c r="B4643" t="s">
        <v>19</v>
      </c>
      <c r="C4643">
        <v>24</v>
      </c>
      <c r="D4643" t="s">
        <v>30</v>
      </c>
      <c r="E4643" t="s">
        <v>58</v>
      </c>
      <c r="F4643" t="s">
        <v>54</v>
      </c>
      <c r="G4643" t="s">
        <v>139</v>
      </c>
      <c r="H4643" t="s">
        <v>24</v>
      </c>
      <c r="I4643">
        <v>1.5</v>
      </c>
      <c r="J4643" t="s">
        <v>25</v>
      </c>
      <c r="K4643" s="1">
        <v>44015</v>
      </c>
      <c r="L4643" s="1">
        <v>44202</v>
      </c>
      <c r="M4643">
        <v>0.51</v>
      </c>
      <c r="N4643">
        <v>36640</v>
      </c>
      <c r="O4643">
        <v>2</v>
      </c>
      <c r="P4643" t="s">
        <v>65</v>
      </c>
      <c r="Q4643">
        <v>2</v>
      </c>
      <c r="R4643">
        <v>13</v>
      </c>
      <c r="S4643" t="s">
        <v>140</v>
      </c>
      <c r="T4643" t="s">
        <v>65</v>
      </c>
    </row>
    <row r="4644" spans="1:20" x14ac:dyDescent="0.3">
      <c r="A4644" t="s">
        <v>4741</v>
      </c>
      <c r="B4644" t="s">
        <v>19</v>
      </c>
      <c r="C4644">
        <v>27</v>
      </c>
      <c r="D4644" t="s">
        <v>20</v>
      </c>
      <c r="E4644" t="s">
        <v>39</v>
      </c>
      <c r="F4644" t="s">
        <v>40</v>
      </c>
      <c r="G4644" t="s">
        <v>41</v>
      </c>
      <c r="H4644" t="s">
        <v>84</v>
      </c>
      <c r="I4644">
        <v>3</v>
      </c>
      <c r="J4644" t="s">
        <v>25</v>
      </c>
      <c r="K4644" s="1">
        <v>43795</v>
      </c>
      <c r="L4644"/>
      <c r="M4644">
        <v>5.92</v>
      </c>
      <c r="N4644">
        <v>37434</v>
      </c>
      <c r="O4644">
        <v>2</v>
      </c>
      <c r="P4644" t="s">
        <v>26</v>
      </c>
      <c r="Q4644">
        <v>2</v>
      </c>
      <c r="R4644">
        <v>8</v>
      </c>
      <c r="S4644" t="s">
        <v>1914</v>
      </c>
      <c r="T4644" t="s">
        <v>26</v>
      </c>
    </row>
    <row r="4645" spans="1:20" x14ac:dyDescent="0.3">
      <c r="A4645" t="s">
        <v>4742</v>
      </c>
      <c r="B4645" t="s">
        <v>19</v>
      </c>
      <c r="C4645">
        <v>29</v>
      </c>
      <c r="D4645" t="s">
        <v>20</v>
      </c>
      <c r="E4645" t="s">
        <v>44</v>
      </c>
      <c r="F4645" t="s">
        <v>45</v>
      </c>
      <c r="G4645" t="s">
        <v>46</v>
      </c>
      <c r="H4645" t="s">
        <v>47</v>
      </c>
      <c r="I4645">
        <v>2.7</v>
      </c>
      <c r="J4645" t="s">
        <v>25</v>
      </c>
      <c r="K4645" s="1">
        <v>41024</v>
      </c>
      <c r="L4645"/>
      <c r="M4645">
        <v>13.51</v>
      </c>
      <c r="N4645">
        <v>40142</v>
      </c>
      <c r="O4645">
        <v>3</v>
      </c>
      <c r="P4645" t="s">
        <v>26</v>
      </c>
      <c r="Q4645">
        <v>3</v>
      </c>
      <c r="R4645">
        <v>6</v>
      </c>
      <c r="S4645" t="s">
        <v>1563</v>
      </c>
      <c r="T4645" t="s">
        <v>26</v>
      </c>
    </row>
    <row r="4646" spans="1:20" x14ac:dyDescent="0.3">
      <c r="A4646" t="s">
        <v>4743</v>
      </c>
      <c r="B4646" t="s">
        <v>19</v>
      </c>
      <c r="C4646">
        <v>36</v>
      </c>
      <c r="D4646" t="s">
        <v>20</v>
      </c>
      <c r="E4646" t="s">
        <v>58</v>
      </c>
      <c r="F4646" t="s">
        <v>54</v>
      </c>
      <c r="G4646" t="s">
        <v>55</v>
      </c>
      <c r="H4646" t="s">
        <v>24</v>
      </c>
      <c r="I4646">
        <v>14.6</v>
      </c>
      <c r="J4646" t="s">
        <v>25</v>
      </c>
      <c r="K4646" s="1">
        <v>42617</v>
      </c>
      <c r="L4646"/>
      <c r="M4646">
        <v>9.15</v>
      </c>
      <c r="N4646">
        <v>61769</v>
      </c>
      <c r="O4646">
        <v>3</v>
      </c>
      <c r="P4646" t="s">
        <v>26</v>
      </c>
      <c r="Q4646">
        <v>2</v>
      </c>
      <c r="R4646">
        <v>9</v>
      </c>
      <c r="S4646" t="s">
        <v>219</v>
      </c>
      <c r="T4646" t="s">
        <v>26</v>
      </c>
    </row>
    <row r="4647" spans="1:20" x14ac:dyDescent="0.3">
      <c r="A4647" t="s">
        <v>4744</v>
      </c>
      <c r="B4647" t="s">
        <v>29</v>
      </c>
      <c r="C4647">
        <v>36</v>
      </c>
      <c r="D4647" t="s">
        <v>30</v>
      </c>
      <c r="E4647" t="s">
        <v>31</v>
      </c>
      <c r="F4647" t="s">
        <v>82</v>
      </c>
      <c r="G4647" t="s">
        <v>107</v>
      </c>
      <c r="H4647" t="s">
        <v>84</v>
      </c>
      <c r="I4647">
        <v>13.7</v>
      </c>
      <c r="J4647" t="s">
        <v>85</v>
      </c>
      <c r="K4647" s="1">
        <v>45404</v>
      </c>
      <c r="L4647"/>
      <c r="M4647">
        <v>1.52</v>
      </c>
      <c r="N4647">
        <v>60407</v>
      </c>
      <c r="O4647">
        <v>5</v>
      </c>
      <c r="P4647" t="s">
        <v>26</v>
      </c>
      <c r="Q4647">
        <v>2</v>
      </c>
      <c r="R4647">
        <v>2</v>
      </c>
      <c r="S4647" t="s">
        <v>683</v>
      </c>
      <c r="T4647" t="s">
        <v>26</v>
      </c>
    </row>
    <row r="4648" spans="1:20" x14ac:dyDescent="0.3">
      <c r="A4648" t="s">
        <v>4745</v>
      </c>
      <c r="B4648" t="s">
        <v>29</v>
      </c>
      <c r="C4648">
        <v>33</v>
      </c>
      <c r="D4648" t="s">
        <v>20</v>
      </c>
      <c r="E4648" t="s">
        <v>58</v>
      </c>
      <c r="F4648" t="s">
        <v>32</v>
      </c>
      <c r="G4648" t="s">
        <v>171</v>
      </c>
      <c r="H4648" t="s">
        <v>47</v>
      </c>
      <c r="I4648">
        <v>10.6</v>
      </c>
      <c r="J4648" t="s">
        <v>25</v>
      </c>
      <c r="K4648" s="1">
        <v>44693</v>
      </c>
      <c r="L4648"/>
      <c r="M4648">
        <v>3.46</v>
      </c>
      <c r="N4648">
        <v>47340</v>
      </c>
      <c r="O4648">
        <v>3</v>
      </c>
      <c r="P4648" t="s">
        <v>26</v>
      </c>
      <c r="Q4648">
        <v>2</v>
      </c>
      <c r="R4648">
        <v>4</v>
      </c>
      <c r="S4648" t="s">
        <v>407</v>
      </c>
      <c r="T4648" t="s">
        <v>26</v>
      </c>
    </row>
    <row r="4649" spans="1:20" x14ac:dyDescent="0.3">
      <c r="A4649" t="s">
        <v>4746</v>
      </c>
      <c r="B4649" t="s">
        <v>29</v>
      </c>
      <c r="C4649">
        <v>43</v>
      </c>
      <c r="D4649" t="s">
        <v>30</v>
      </c>
      <c r="E4649" t="s">
        <v>53</v>
      </c>
      <c r="F4649" t="s">
        <v>82</v>
      </c>
      <c r="G4649" t="s">
        <v>83</v>
      </c>
      <c r="H4649" t="s">
        <v>24</v>
      </c>
      <c r="I4649">
        <v>9.6999999999999993</v>
      </c>
      <c r="J4649" t="s">
        <v>25</v>
      </c>
      <c r="K4649" s="1">
        <v>44710</v>
      </c>
      <c r="L4649"/>
      <c r="M4649">
        <v>3.42</v>
      </c>
      <c r="N4649">
        <v>51896</v>
      </c>
      <c r="O4649">
        <v>5</v>
      </c>
      <c r="P4649" t="s">
        <v>26</v>
      </c>
      <c r="Q4649">
        <v>0</v>
      </c>
      <c r="R4649">
        <v>6</v>
      </c>
      <c r="S4649" t="s">
        <v>440</v>
      </c>
      <c r="T4649" t="s">
        <v>26</v>
      </c>
    </row>
    <row r="4650" spans="1:20" x14ac:dyDescent="0.3">
      <c r="A4650" t="s">
        <v>4747</v>
      </c>
      <c r="B4650" t="s">
        <v>19</v>
      </c>
      <c r="C4650">
        <v>42</v>
      </c>
      <c r="D4650" t="s">
        <v>20</v>
      </c>
      <c r="E4650" t="s">
        <v>63</v>
      </c>
      <c r="F4650" t="s">
        <v>92</v>
      </c>
      <c r="G4650" t="s">
        <v>246</v>
      </c>
      <c r="H4650" t="s">
        <v>24</v>
      </c>
      <c r="I4650">
        <v>15.3</v>
      </c>
      <c r="J4650" t="s">
        <v>25</v>
      </c>
      <c r="K4650" s="1">
        <v>43769</v>
      </c>
      <c r="L4650" s="1">
        <v>45862</v>
      </c>
      <c r="M4650">
        <v>5.73</v>
      </c>
      <c r="N4650">
        <v>65099</v>
      </c>
      <c r="O4650">
        <v>2</v>
      </c>
      <c r="P4650" t="s">
        <v>26</v>
      </c>
      <c r="Q4650">
        <v>1</v>
      </c>
      <c r="R4650">
        <v>10</v>
      </c>
      <c r="S4650" t="s">
        <v>224</v>
      </c>
      <c r="T4650" t="s">
        <v>65</v>
      </c>
    </row>
    <row r="4651" spans="1:20" x14ac:dyDescent="0.3">
      <c r="A4651" t="s">
        <v>4748</v>
      </c>
      <c r="B4651" t="s">
        <v>209</v>
      </c>
      <c r="C4651">
        <v>37</v>
      </c>
      <c r="D4651" t="s">
        <v>30</v>
      </c>
      <c r="E4651" t="s">
        <v>39</v>
      </c>
      <c r="F4651" t="s">
        <v>82</v>
      </c>
      <c r="G4651" t="s">
        <v>284</v>
      </c>
      <c r="H4651" t="s">
        <v>84</v>
      </c>
      <c r="I4651">
        <v>13.7</v>
      </c>
      <c r="J4651" t="s">
        <v>25</v>
      </c>
      <c r="K4651" s="1">
        <v>40254</v>
      </c>
      <c r="L4651" s="1">
        <v>42238</v>
      </c>
      <c r="M4651">
        <v>5.43</v>
      </c>
      <c r="N4651">
        <v>52865</v>
      </c>
      <c r="O4651">
        <v>3</v>
      </c>
      <c r="P4651" t="s">
        <v>26</v>
      </c>
      <c r="Q4651">
        <v>2</v>
      </c>
      <c r="R4651">
        <v>6</v>
      </c>
      <c r="S4651" t="s">
        <v>557</v>
      </c>
      <c r="T4651" t="s">
        <v>65</v>
      </c>
    </row>
    <row r="4652" spans="1:20" x14ac:dyDescent="0.3">
      <c r="A4652" t="s">
        <v>4749</v>
      </c>
      <c r="B4652" t="s">
        <v>19</v>
      </c>
      <c r="C4652">
        <v>32</v>
      </c>
      <c r="D4652" t="s">
        <v>20</v>
      </c>
      <c r="E4652" t="s">
        <v>21</v>
      </c>
      <c r="F4652" t="s">
        <v>45</v>
      </c>
      <c r="G4652" t="s">
        <v>98</v>
      </c>
      <c r="H4652" t="s">
        <v>24</v>
      </c>
      <c r="I4652">
        <v>10.5</v>
      </c>
      <c r="J4652" t="s">
        <v>25</v>
      </c>
      <c r="K4652" s="1">
        <v>42624</v>
      </c>
      <c r="L4652"/>
      <c r="M4652">
        <v>9.1300000000000008</v>
      </c>
      <c r="N4652">
        <v>55286</v>
      </c>
      <c r="O4652">
        <v>3</v>
      </c>
      <c r="P4652" t="s">
        <v>26</v>
      </c>
      <c r="Q4652">
        <v>3</v>
      </c>
      <c r="R4652">
        <v>8</v>
      </c>
      <c r="S4652" t="s">
        <v>280</v>
      </c>
      <c r="T4652" t="s">
        <v>26</v>
      </c>
    </row>
    <row r="4653" spans="1:20" x14ac:dyDescent="0.3">
      <c r="A4653" t="s">
        <v>4750</v>
      </c>
      <c r="B4653" t="s">
        <v>29</v>
      </c>
      <c r="C4653">
        <v>21</v>
      </c>
      <c r="D4653" t="s">
        <v>30</v>
      </c>
      <c r="E4653" t="s">
        <v>44</v>
      </c>
      <c r="F4653" t="s">
        <v>67</v>
      </c>
      <c r="G4653" t="s">
        <v>90</v>
      </c>
      <c r="H4653" t="s">
        <v>24</v>
      </c>
      <c r="I4653">
        <v>0</v>
      </c>
      <c r="J4653" t="s">
        <v>85</v>
      </c>
      <c r="K4653" s="1">
        <v>43517</v>
      </c>
      <c r="L4653"/>
      <c r="M4653">
        <v>6.68</v>
      </c>
      <c r="N4653">
        <v>42825</v>
      </c>
      <c r="O4653">
        <v>3</v>
      </c>
      <c r="P4653" t="s">
        <v>26</v>
      </c>
      <c r="Q4653">
        <v>0</v>
      </c>
      <c r="R4653">
        <v>3</v>
      </c>
      <c r="S4653" t="s">
        <v>754</v>
      </c>
      <c r="T4653" t="s">
        <v>26</v>
      </c>
    </row>
    <row r="4654" spans="1:20" x14ac:dyDescent="0.3">
      <c r="A4654" t="s">
        <v>4751</v>
      </c>
      <c r="B4654" t="s">
        <v>29</v>
      </c>
      <c r="C4654">
        <v>23</v>
      </c>
      <c r="D4654" t="s">
        <v>30</v>
      </c>
      <c r="E4654" t="s">
        <v>58</v>
      </c>
      <c r="F4654" t="s">
        <v>67</v>
      </c>
      <c r="G4654" t="s">
        <v>110</v>
      </c>
      <c r="H4654" t="s">
        <v>51</v>
      </c>
      <c r="I4654">
        <v>0.6</v>
      </c>
      <c r="J4654" t="s">
        <v>25</v>
      </c>
      <c r="K4654" s="1">
        <v>43772</v>
      </c>
      <c r="L4654"/>
      <c r="M4654">
        <v>5.98</v>
      </c>
      <c r="N4654">
        <v>33225</v>
      </c>
      <c r="O4654">
        <v>2</v>
      </c>
      <c r="P4654" t="s">
        <v>65</v>
      </c>
      <c r="Q4654">
        <v>3</v>
      </c>
      <c r="R4654">
        <v>3</v>
      </c>
      <c r="S4654" t="s">
        <v>133</v>
      </c>
      <c r="T4654" t="s">
        <v>26</v>
      </c>
    </row>
    <row r="4655" spans="1:20" x14ac:dyDescent="0.3">
      <c r="A4655" t="s">
        <v>4752</v>
      </c>
      <c r="B4655" t="s">
        <v>19</v>
      </c>
      <c r="C4655">
        <v>27</v>
      </c>
      <c r="D4655" t="s">
        <v>30</v>
      </c>
      <c r="E4655" t="s">
        <v>63</v>
      </c>
      <c r="F4655" t="s">
        <v>54</v>
      </c>
      <c r="G4655" t="s">
        <v>139</v>
      </c>
      <c r="H4655" t="s">
        <v>24</v>
      </c>
      <c r="I4655">
        <v>4.2</v>
      </c>
      <c r="J4655" t="s">
        <v>25</v>
      </c>
      <c r="K4655" s="1">
        <v>40389</v>
      </c>
      <c r="L4655"/>
      <c r="M4655">
        <v>15.25</v>
      </c>
      <c r="N4655">
        <v>32104</v>
      </c>
      <c r="O4655">
        <v>2</v>
      </c>
      <c r="P4655" t="s">
        <v>65</v>
      </c>
      <c r="Q4655">
        <v>1</v>
      </c>
      <c r="R4655">
        <v>6</v>
      </c>
      <c r="S4655" t="s">
        <v>774</v>
      </c>
      <c r="T4655" t="s">
        <v>26</v>
      </c>
    </row>
    <row r="4656" spans="1:20" x14ac:dyDescent="0.3">
      <c r="A4656" t="s">
        <v>4753</v>
      </c>
      <c r="B4656" t="s">
        <v>29</v>
      </c>
      <c r="C4656">
        <v>44</v>
      </c>
      <c r="D4656" t="s">
        <v>30</v>
      </c>
      <c r="E4656" t="s">
        <v>21</v>
      </c>
      <c r="F4656" t="s">
        <v>92</v>
      </c>
      <c r="G4656" t="s">
        <v>93</v>
      </c>
      <c r="H4656" t="s">
        <v>24</v>
      </c>
      <c r="I4656">
        <v>17.899999999999999</v>
      </c>
      <c r="J4656" t="s">
        <v>25</v>
      </c>
      <c r="K4656" s="1">
        <v>43634</v>
      </c>
      <c r="L4656"/>
      <c r="M4656">
        <v>6.36</v>
      </c>
      <c r="N4656">
        <v>72966</v>
      </c>
      <c r="O4656">
        <v>2</v>
      </c>
      <c r="P4656" t="s">
        <v>26</v>
      </c>
      <c r="Q4656">
        <v>1</v>
      </c>
      <c r="R4656">
        <v>8</v>
      </c>
      <c r="S4656" t="s">
        <v>391</v>
      </c>
      <c r="T4656" t="s">
        <v>26</v>
      </c>
    </row>
    <row r="4657" spans="1:20" x14ac:dyDescent="0.3">
      <c r="A4657" t="s">
        <v>4754</v>
      </c>
      <c r="B4657" t="s">
        <v>29</v>
      </c>
      <c r="C4657">
        <v>28</v>
      </c>
      <c r="D4657" t="s">
        <v>30</v>
      </c>
      <c r="E4657" t="s">
        <v>44</v>
      </c>
      <c r="F4657" t="s">
        <v>92</v>
      </c>
      <c r="G4657" t="s">
        <v>93</v>
      </c>
      <c r="H4657" t="s">
        <v>24</v>
      </c>
      <c r="I4657">
        <v>4.5</v>
      </c>
      <c r="J4657" t="s">
        <v>85</v>
      </c>
      <c r="K4657" s="1">
        <v>45905</v>
      </c>
      <c r="L4657"/>
      <c r="M4657">
        <v>0.15</v>
      </c>
      <c r="N4657">
        <v>47297</v>
      </c>
      <c r="O4657">
        <v>4</v>
      </c>
      <c r="P4657" t="s">
        <v>26</v>
      </c>
      <c r="Q4657">
        <v>2</v>
      </c>
      <c r="R4657">
        <v>4</v>
      </c>
      <c r="S4657" t="s">
        <v>1349</v>
      </c>
      <c r="T4657" t="s">
        <v>26</v>
      </c>
    </row>
    <row r="4658" spans="1:20" x14ac:dyDescent="0.3">
      <c r="A4658" t="s">
        <v>4755</v>
      </c>
      <c r="B4658" t="s">
        <v>29</v>
      </c>
      <c r="C4658">
        <v>21</v>
      </c>
      <c r="D4658" t="s">
        <v>179</v>
      </c>
      <c r="E4658" t="s">
        <v>31</v>
      </c>
      <c r="F4658" t="s">
        <v>32</v>
      </c>
      <c r="G4658" t="s">
        <v>171</v>
      </c>
      <c r="H4658" t="s">
        <v>24</v>
      </c>
      <c r="I4658">
        <v>0.5</v>
      </c>
      <c r="J4658" t="s">
        <v>25</v>
      </c>
      <c r="K4658" s="1">
        <v>45334</v>
      </c>
      <c r="L4658" s="1">
        <v>45824</v>
      </c>
      <c r="M4658">
        <v>1.34</v>
      </c>
      <c r="N4658">
        <v>28847</v>
      </c>
      <c r="O4658">
        <v>2</v>
      </c>
      <c r="P4658" t="s">
        <v>65</v>
      </c>
      <c r="Q4658">
        <v>1</v>
      </c>
      <c r="R4658">
        <v>6</v>
      </c>
      <c r="S4658" t="s">
        <v>242</v>
      </c>
      <c r="T4658" t="s">
        <v>65</v>
      </c>
    </row>
    <row r="4659" spans="1:20" x14ac:dyDescent="0.3">
      <c r="A4659" t="s">
        <v>4756</v>
      </c>
      <c r="B4659" t="s">
        <v>29</v>
      </c>
      <c r="C4659">
        <v>38</v>
      </c>
      <c r="D4659" t="s">
        <v>179</v>
      </c>
      <c r="E4659" t="s">
        <v>39</v>
      </c>
      <c r="F4659" t="s">
        <v>45</v>
      </c>
      <c r="G4659" t="s">
        <v>46</v>
      </c>
      <c r="H4659" t="s">
        <v>24</v>
      </c>
      <c r="I4659">
        <v>5.2</v>
      </c>
      <c r="J4659" t="s">
        <v>25</v>
      </c>
      <c r="K4659" s="1">
        <v>41313</v>
      </c>
      <c r="L4659"/>
      <c r="M4659">
        <v>12.72</v>
      </c>
      <c r="N4659">
        <v>49915</v>
      </c>
      <c r="O4659">
        <v>2</v>
      </c>
      <c r="P4659" t="s">
        <v>26</v>
      </c>
      <c r="Q4659">
        <v>2</v>
      </c>
      <c r="R4659">
        <v>5</v>
      </c>
      <c r="S4659" t="s">
        <v>131</v>
      </c>
      <c r="T4659" t="s">
        <v>26</v>
      </c>
    </row>
    <row r="4660" spans="1:20" x14ac:dyDescent="0.3">
      <c r="A4660" t="s">
        <v>4757</v>
      </c>
      <c r="B4660" t="s">
        <v>19</v>
      </c>
      <c r="C4660">
        <v>42</v>
      </c>
      <c r="D4660" t="s">
        <v>179</v>
      </c>
      <c r="E4660" t="s">
        <v>53</v>
      </c>
      <c r="F4660" t="s">
        <v>67</v>
      </c>
      <c r="G4660" t="s">
        <v>110</v>
      </c>
      <c r="H4660" t="s">
        <v>47</v>
      </c>
      <c r="I4660">
        <v>7.7</v>
      </c>
      <c r="J4660" t="s">
        <v>25</v>
      </c>
      <c r="K4660" s="1">
        <v>41110</v>
      </c>
      <c r="L4660"/>
      <c r="M4660">
        <v>13.27</v>
      </c>
      <c r="N4660">
        <v>37056</v>
      </c>
      <c r="O4660">
        <v>4</v>
      </c>
      <c r="P4660" t="s">
        <v>26</v>
      </c>
      <c r="Q4660">
        <v>2</v>
      </c>
      <c r="R4660">
        <v>9</v>
      </c>
      <c r="S4660" t="s">
        <v>111</v>
      </c>
      <c r="T4660" t="s">
        <v>26</v>
      </c>
    </row>
    <row r="4661" spans="1:20" x14ac:dyDescent="0.3">
      <c r="A4661" t="s">
        <v>4758</v>
      </c>
      <c r="B4661" t="s">
        <v>29</v>
      </c>
      <c r="C4661">
        <v>35</v>
      </c>
      <c r="D4661" t="s">
        <v>30</v>
      </c>
      <c r="E4661" t="s">
        <v>63</v>
      </c>
      <c r="F4661" t="s">
        <v>32</v>
      </c>
      <c r="G4661" t="s">
        <v>33</v>
      </c>
      <c r="H4661" t="s">
        <v>24</v>
      </c>
      <c r="I4661">
        <v>15</v>
      </c>
      <c r="J4661" t="s">
        <v>25</v>
      </c>
      <c r="K4661" s="1">
        <v>42976</v>
      </c>
      <c r="L4661"/>
      <c r="M4661">
        <v>8.16</v>
      </c>
      <c r="N4661">
        <v>57092</v>
      </c>
      <c r="O4661">
        <v>3</v>
      </c>
      <c r="P4661" t="s">
        <v>26</v>
      </c>
      <c r="Q4661">
        <v>3</v>
      </c>
      <c r="R4661">
        <v>6</v>
      </c>
      <c r="S4661" t="s">
        <v>172</v>
      </c>
      <c r="T4661" t="s">
        <v>26</v>
      </c>
    </row>
    <row r="4662" spans="1:20" x14ac:dyDescent="0.3">
      <c r="A4662" t="s">
        <v>4759</v>
      </c>
      <c r="B4662" t="s">
        <v>29</v>
      </c>
      <c r="C4662">
        <v>33</v>
      </c>
      <c r="D4662" t="s">
        <v>30</v>
      </c>
      <c r="E4662" t="s">
        <v>31</v>
      </c>
      <c r="F4662" t="s">
        <v>22</v>
      </c>
      <c r="G4662" t="s">
        <v>23</v>
      </c>
      <c r="H4662" t="s">
        <v>24</v>
      </c>
      <c r="I4662">
        <v>8.8000000000000007</v>
      </c>
      <c r="J4662" t="s">
        <v>25</v>
      </c>
      <c r="K4662" s="1">
        <v>43467</v>
      </c>
      <c r="L4662"/>
      <c r="M4662">
        <v>6.82</v>
      </c>
      <c r="N4662">
        <v>49664</v>
      </c>
      <c r="O4662">
        <v>3</v>
      </c>
      <c r="P4662" t="s">
        <v>26</v>
      </c>
      <c r="Q4662">
        <v>0</v>
      </c>
      <c r="R4662">
        <v>7</v>
      </c>
      <c r="S4662" t="s">
        <v>399</v>
      </c>
      <c r="T4662" t="s">
        <v>26</v>
      </c>
    </row>
    <row r="4663" spans="1:20" x14ac:dyDescent="0.3">
      <c r="A4663" t="s">
        <v>4760</v>
      </c>
      <c r="B4663" t="s">
        <v>29</v>
      </c>
      <c r="C4663">
        <v>29</v>
      </c>
      <c r="D4663" t="s">
        <v>30</v>
      </c>
      <c r="E4663" t="s">
        <v>36</v>
      </c>
      <c r="F4663" t="s">
        <v>22</v>
      </c>
      <c r="G4663" t="s">
        <v>59</v>
      </c>
      <c r="H4663" t="s">
        <v>51</v>
      </c>
      <c r="I4663">
        <v>5.3</v>
      </c>
      <c r="J4663" t="s">
        <v>25</v>
      </c>
      <c r="K4663" s="1">
        <v>39481</v>
      </c>
      <c r="L4663"/>
      <c r="M4663">
        <v>17.73</v>
      </c>
      <c r="N4663">
        <v>40738</v>
      </c>
      <c r="O4663">
        <v>2</v>
      </c>
      <c r="P4663" t="s">
        <v>26</v>
      </c>
      <c r="Q4663">
        <v>2</v>
      </c>
      <c r="R4663">
        <v>2</v>
      </c>
      <c r="S4663" t="s">
        <v>787</v>
      </c>
      <c r="T4663" t="s">
        <v>26</v>
      </c>
    </row>
    <row r="4664" spans="1:20" x14ac:dyDescent="0.3">
      <c r="A4664" t="s">
        <v>4761</v>
      </c>
      <c r="B4664" t="s">
        <v>29</v>
      </c>
      <c r="C4664">
        <v>35</v>
      </c>
      <c r="D4664" t="s">
        <v>20</v>
      </c>
      <c r="E4664" t="s">
        <v>63</v>
      </c>
      <c r="F4664" t="s">
        <v>32</v>
      </c>
      <c r="G4664" t="s">
        <v>33</v>
      </c>
      <c r="H4664" t="s">
        <v>84</v>
      </c>
      <c r="I4664">
        <v>9.9</v>
      </c>
      <c r="J4664" t="s">
        <v>25</v>
      </c>
      <c r="K4664" s="1">
        <v>44663</v>
      </c>
      <c r="L4664"/>
      <c r="M4664">
        <v>3.55</v>
      </c>
      <c r="N4664">
        <v>43766</v>
      </c>
      <c r="O4664">
        <v>3</v>
      </c>
      <c r="P4664" t="s">
        <v>26</v>
      </c>
      <c r="Q4664">
        <v>4</v>
      </c>
      <c r="R4664">
        <v>7</v>
      </c>
      <c r="S4664" t="s">
        <v>298</v>
      </c>
      <c r="T4664" t="s">
        <v>26</v>
      </c>
    </row>
    <row r="4665" spans="1:20" x14ac:dyDescent="0.3">
      <c r="A4665" t="s">
        <v>4762</v>
      </c>
      <c r="B4665" t="s">
        <v>19</v>
      </c>
      <c r="C4665">
        <v>39</v>
      </c>
      <c r="D4665" t="s">
        <v>30</v>
      </c>
      <c r="E4665" t="s">
        <v>31</v>
      </c>
      <c r="F4665" t="s">
        <v>82</v>
      </c>
      <c r="G4665" t="s">
        <v>83</v>
      </c>
      <c r="H4665" t="s">
        <v>84</v>
      </c>
      <c r="I4665">
        <v>6</v>
      </c>
      <c r="J4665" t="s">
        <v>25</v>
      </c>
      <c r="K4665" s="1">
        <v>39500</v>
      </c>
      <c r="L4665"/>
      <c r="M4665">
        <v>17.68</v>
      </c>
      <c r="N4665">
        <v>40383</v>
      </c>
      <c r="O4665">
        <v>3</v>
      </c>
      <c r="P4665" t="s">
        <v>26</v>
      </c>
      <c r="Q4665">
        <v>2</v>
      </c>
      <c r="R4665">
        <v>6</v>
      </c>
      <c r="S4665" t="s">
        <v>287</v>
      </c>
      <c r="T4665" t="s">
        <v>26</v>
      </c>
    </row>
    <row r="4666" spans="1:20" x14ac:dyDescent="0.3">
      <c r="A4666" t="s">
        <v>4763</v>
      </c>
      <c r="B4666" t="s">
        <v>29</v>
      </c>
      <c r="C4666">
        <v>34</v>
      </c>
      <c r="D4666" t="s">
        <v>30</v>
      </c>
      <c r="E4666" t="s">
        <v>39</v>
      </c>
      <c r="F4666" t="s">
        <v>82</v>
      </c>
      <c r="G4666" t="s">
        <v>83</v>
      </c>
      <c r="H4666" t="s">
        <v>24</v>
      </c>
      <c r="I4666">
        <v>10.8</v>
      </c>
      <c r="J4666" t="s">
        <v>25</v>
      </c>
      <c r="K4666" s="1">
        <v>45348</v>
      </c>
      <c r="L4666"/>
      <c r="M4666">
        <v>1.67</v>
      </c>
      <c r="N4666">
        <v>56215</v>
      </c>
      <c r="O4666">
        <v>2</v>
      </c>
      <c r="P4666" t="s">
        <v>26</v>
      </c>
      <c r="Q4666">
        <v>3</v>
      </c>
      <c r="R4666">
        <v>4</v>
      </c>
      <c r="S4666" t="s">
        <v>1000</v>
      </c>
      <c r="T4666" t="s">
        <v>26</v>
      </c>
    </row>
    <row r="4667" spans="1:20" x14ac:dyDescent="0.3">
      <c r="A4667" t="s">
        <v>4764</v>
      </c>
      <c r="B4667" t="s">
        <v>29</v>
      </c>
      <c r="C4667">
        <v>26</v>
      </c>
      <c r="D4667" t="s">
        <v>20</v>
      </c>
      <c r="E4667" t="s">
        <v>44</v>
      </c>
      <c r="F4667" t="s">
        <v>40</v>
      </c>
      <c r="G4667" t="s">
        <v>96</v>
      </c>
      <c r="H4667" t="s">
        <v>24</v>
      </c>
      <c r="I4667">
        <v>0.9</v>
      </c>
      <c r="J4667" t="s">
        <v>25</v>
      </c>
      <c r="K4667" s="1">
        <v>45470</v>
      </c>
      <c r="L4667"/>
      <c r="M4667">
        <v>1.34</v>
      </c>
      <c r="N4667">
        <v>40988</v>
      </c>
      <c r="O4667">
        <v>3</v>
      </c>
      <c r="P4667" t="s">
        <v>26</v>
      </c>
      <c r="Q4667">
        <v>3</v>
      </c>
      <c r="R4667">
        <v>8</v>
      </c>
      <c r="S4667" t="s">
        <v>254</v>
      </c>
      <c r="T4667" t="s">
        <v>26</v>
      </c>
    </row>
    <row r="4668" spans="1:20" x14ac:dyDescent="0.3">
      <c r="A4668" t="s">
        <v>4765</v>
      </c>
      <c r="B4668" t="s">
        <v>29</v>
      </c>
      <c r="C4668">
        <v>33</v>
      </c>
      <c r="D4668" t="s">
        <v>20</v>
      </c>
      <c r="E4668" t="s">
        <v>31</v>
      </c>
      <c r="F4668" t="s">
        <v>45</v>
      </c>
      <c r="G4668" t="s">
        <v>46</v>
      </c>
      <c r="H4668" t="s">
        <v>51</v>
      </c>
      <c r="I4668">
        <v>2.2999999999999998</v>
      </c>
      <c r="J4668" t="s">
        <v>25</v>
      </c>
      <c r="K4668" s="1">
        <v>45297</v>
      </c>
      <c r="L4668"/>
      <c r="M4668">
        <v>1.81</v>
      </c>
      <c r="N4668">
        <v>46905</v>
      </c>
      <c r="O4668">
        <v>2</v>
      </c>
      <c r="P4668" t="s">
        <v>26</v>
      </c>
      <c r="Q4668">
        <v>4</v>
      </c>
      <c r="R4668">
        <v>4</v>
      </c>
      <c r="S4668" t="s">
        <v>523</v>
      </c>
      <c r="T4668" t="s">
        <v>26</v>
      </c>
    </row>
    <row r="4669" spans="1:20" x14ac:dyDescent="0.3">
      <c r="A4669" t="s">
        <v>4766</v>
      </c>
      <c r="B4669" t="s">
        <v>19</v>
      </c>
      <c r="C4669">
        <v>24</v>
      </c>
      <c r="D4669" t="s">
        <v>20</v>
      </c>
      <c r="E4669" t="s">
        <v>58</v>
      </c>
      <c r="F4669" t="s">
        <v>67</v>
      </c>
      <c r="G4669" t="s">
        <v>90</v>
      </c>
      <c r="H4669" t="s">
        <v>24</v>
      </c>
      <c r="I4669">
        <v>2.8</v>
      </c>
      <c r="J4669" t="s">
        <v>25</v>
      </c>
      <c r="K4669" s="1">
        <v>39910</v>
      </c>
      <c r="L4669"/>
      <c r="M4669">
        <v>16.559999999999999</v>
      </c>
      <c r="N4669">
        <v>45766</v>
      </c>
      <c r="O4669">
        <v>3</v>
      </c>
      <c r="P4669" t="s">
        <v>26</v>
      </c>
      <c r="Q4669">
        <v>1</v>
      </c>
      <c r="R4669">
        <v>2</v>
      </c>
      <c r="S4669" t="s">
        <v>1431</v>
      </c>
      <c r="T4669" t="s">
        <v>26</v>
      </c>
    </row>
    <row r="4670" spans="1:20" x14ac:dyDescent="0.3">
      <c r="A4670" t="s">
        <v>4767</v>
      </c>
      <c r="B4670" t="s">
        <v>29</v>
      </c>
      <c r="C4670">
        <v>25</v>
      </c>
      <c r="D4670" t="s">
        <v>30</v>
      </c>
      <c r="E4670" t="s">
        <v>63</v>
      </c>
      <c r="F4670" t="s">
        <v>45</v>
      </c>
      <c r="G4670" t="s">
        <v>98</v>
      </c>
      <c r="H4670" t="s">
        <v>24</v>
      </c>
      <c r="I4670">
        <v>3.1</v>
      </c>
      <c r="J4670" t="s">
        <v>25</v>
      </c>
      <c r="K4670" s="1">
        <v>45587</v>
      </c>
      <c r="L4670"/>
      <c r="M4670">
        <v>1.02</v>
      </c>
      <c r="N4670">
        <v>41969</v>
      </c>
      <c r="O4670">
        <v>4</v>
      </c>
      <c r="P4670" t="s">
        <v>26</v>
      </c>
      <c r="Q4670">
        <v>2</v>
      </c>
      <c r="R4670">
        <v>6</v>
      </c>
      <c r="S4670" t="s">
        <v>997</v>
      </c>
      <c r="T4670" t="s">
        <v>26</v>
      </c>
    </row>
    <row r="4671" spans="1:20" x14ac:dyDescent="0.3">
      <c r="A4671" t="s">
        <v>4768</v>
      </c>
      <c r="B4671" t="s">
        <v>19</v>
      </c>
      <c r="C4671">
        <v>32</v>
      </c>
      <c r="D4671" t="s">
        <v>20</v>
      </c>
      <c r="E4671" t="s">
        <v>21</v>
      </c>
      <c r="F4671" t="s">
        <v>45</v>
      </c>
      <c r="G4671" t="s">
        <v>98</v>
      </c>
      <c r="H4671" t="s">
        <v>51</v>
      </c>
      <c r="I4671">
        <v>8.9</v>
      </c>
      <c r="J4671" t="s">
        <v>25</v>
      </c>
      <c r="K4671" s="1">
        <v>40211</v>
      </c>
      <c r="L4671"/>
      <c r="M4671">
        <v>15.73</v>
      </c>
      <c r="N4671">
        <v>50914</v>
      </c>
      <c r="O4671">
        <v>3</v>
      </c>
      <c r="P4671" t="s">
        <v>26</v>
      </c>
      <c r="Q4671">
        <v>1</v>
      </c>
      <c r="R4671">
        <v>6</v>
      </c>
      <c r="S4671" t="s">
        <v>258</v>
      </c>
      <c r="T4671" t="s">
        <v>26</v>
      </c>
    </row>
    <row r="4672" spans="1:20" x14ac:dyDescent="0.3">
      <c r="A4672" t="s">
        <v>4769</v>
      </c>
      <c r="B4672" t="s">
        <v>19</v>
      </c>
      <c r="C4672">
        <v>29</v>
      </c>
      <c r="D4672" t="s">
        <v>20</v>
      </c>
      <c r="E4672" t="s">
        <v>31</v>
      </c>
      <c r="F4672" t="s">
        <v>40</v>
      </c>
      <c r="G4672" t="s">
        <v>50</v>
      </c>
      <c r="H4672" t="s">
        <v>84</v>
      </c>
      <c r="I4672">
        <v>3.1</v>
      </c>
      <c r="J4672" t="s">
        <v>25</v>
      </c>
      <c r="K4672" s="1">
        <v>40890</v>
      </c>
      <c r="L4672" s="1">
        <v>42159</v>
      </c>
      <c r="M4672">
        <v>3.47</v>
      </c>
      <c r="N4672">
        <v>39330</v>
      </c>
      <c r="O4672">
        <v>3</v>
      </c>
      <c r="P4672" t="s">
        <v>26</v>
      </c>
      <c r="Q4672">
        <v>2</v>
      </c>
      <c r="R4672">
        <v>7</v>
      </c>
      <c r="S4672" t="s">
        <v>42</v>
      </c>
      <c r="T4672" t="s">
        <v>65</v>
      </c>
    </row>
    <row r="4673" spans="1:20" x14ac:dyDescent="0.3">
      <c r="A4673" t="s">
        <v>4770</v>
      </c>
      <c r="B4673" t="s">
        <v>19</v>
      </c>
      <c r="C4673">
        <v>36</v>
      </c>
      <c r="D4673" t="s">
        <v>20</v>
      </c>
      <c r="E4673" t="s">
        <v>44</v>
      </c>
      <c r="F4673" t="s">
        <v>45</v>
      </c>
      <c r="G4673" t="s">
        <v>164</v>
      </c>
      <c r="H4673" t="s">
        <v>24</v>
      </c>
      <c r="I4673">
        <v>4.7</v>
      </c>
      <c r="J4673" t="s">
        <v>25</v>
      </c>
      <c r="K4673" s="1">
        <v>40596</v>
      </c>
      <c r="L4673"/>
      <c r="M4673">
        <v>14.68</v>
      </c>
      <c r="N4673">
        <v>54942</v>
      </c>
      <c r="O4673">
        <v>3</v>
      </c>
      <c r="P4673" t="s">
        <v>26</v>
      </c>
      <c r="Q4673">
        <v>0</v>
      </c>
      <c r="R4673">
        <v>5</v>
      </c>
      <c r="S4673" t="s">
        <v>368</v>
      </c>
      <c r="T4673" t="s">
        <v>26</v>
      </c>
    </row>
    <row r="4674" spans="1:20" x14ac:dyDescent="0.3">
      <c r="A4674" t="s">
        <v>4771</v>
      </c>
      <c r="B4674" t="s">
        <v>29</v>
      </c>
      <c r="C4674">
        <v>24</v>
      </c>
      <c r="D4674" t="s">
        <v>20</v>
      </c>
      <c r="E4674" t="s">
        <v>58</v>
      </c>
      <c r="F4674" t="s">
        <v>32</v>
      </c>
      <c r="G4674" t="s">
        <v>171</v>
      </c>
      <c r="H4674" t="s">
        <v>24</v>
      </c>
      <c r="I4674">
        <v>4</v>
      </c>
      <c r="J4674" t="s">
        <v>25</v>
      </c>
      <c r="K4674" s="1">
        <v>41605</v>
      </c>
      <c r="L4674"/>
      <c r="M4674">
        <v>11.92</v>
      </c>
      <c r="N4674">
        <v>35135</v>
      </c>
      <c r="O4674">
        <v>4</v>
      </c>
      <c r="P4674" t="s">
        <v>26</v>
      </c>
      <c r="Q4674">
        <v>1</v>
      </c>
      <c r="R4674">
        <v>4</v>
      </c>
      <c r="S4674" t="s">
        <v>1658</v>
      </c>
      <c r="T4674" t="s">
        <v>26</v>
      </c>
    </row>
    <row r="4675" spans="1:20" x14ac:dyDescent="0.3">
      <c r="A4675" t="s">
        <v>4772</v>
      </c>
      <c r="B4675" t="s">
        <v>209</v>
      </c>
      <c r="C4675">
        <v>35</v>
      </c>
      <c r="D4675" t="s">
        <v>30</v>
      </c>
      <c r="E4675" t="s">
        <v>39</v>
      </c>
      <c r="F4675" t="s">
        <v>22</v>
      </c>
      <c r="G4675" t="s">
        <v>23</v>
      </c>
      <c r="H4675" t="s">
        <v>84</v>
      </c>
      <c r="I4675">
        <v>7</v>
      </c>
      <c r="J4675" t="s">
        <v>25</v>
      </c>
      <c r="K4675" s="1">
        <v>43948</v>
      </c>
      <c r="L4675"/>
      <c r="M4675">
        <v>5.5</v>
      </c>
      <c r="N4675">
        <v>37259</v>
      </c>
      <c r="O4675">
        <v>4</v>
      </c>
      <c r="P4675" t="s">
        <v>26</v>
      </c>
      <c r="Q4675">
        <v>0</v>
      </c>
      <c r="R4675">
        <v>7</v>
      </c>
      <c r="S4675" t="s">
        <v>88</v>
      </c>
      <c r="T4675" t="s">
        <v>26</v>
      </c>
    </row>
    <row r="4676" spans="1:20" x14ac:dyDescent="0.3">
      <c r="A4676" t="s">
        <v>4773</v>
      </c>
      <c r="B4676" t="s">
        <v>29</v>
      </c>
      <c r="C4676">
        <v>27</v>
      </c>
      <c r="D4676" t="s">
        <v>30</v>
      </c>
      <c r="E4676" t="s">
        <v>39</v>
      </c>
      <c r="F4676" t="s">
        <v>45</v>
      </c>
      <c r="G4676" t="s">
        <v>164</v>
      </c>
      <c r="H4676" t="s">
        <v>24</v>
      </c>
      <c r="I4676">
        <v>3.3</v>
      </c>
      <c r="J4676" t="s">
        <v>25</v>
      </c>
      <c r="K4676" s="1">
        <v>39934</v>
      </c>
      <c r="L4676"/>
      <c r="M4676">
        <v>16.489999999999998</v>
      </c>
      <c r="N4676">
        <v>49703</v>
      </c>
      <c r="O4676">
        <v>4</v>
      </c>
      <c r="P4676" t="s">
        <v>26</v>
      </c>
      <c r="Q4676">
        <v>3</v>
      </c>
      <c r="R4676">
        <v>9</v>
      </c>
      <c r="S4676" t="s">
        <v>131</v>
      </c>
      <c r="T4676" t="s">
        <v>26</v>
      </c>
    </row>
    <row r="4677" spans="1:20" x14ac:dyDescent="0.3">
      <c r="A4677" t="s">
        <v>4774</v>
      </c>
      <c r="B4677" t="s">
        <v>29</v>
      </c>
      <c r="C4677">
        <v>29</v>
      </c>
      <c r="D4677" t="s">
        <v>20</v>
      </c>
      <c r="E4677" t="s">
        <v>36</v>
      </c>
      <c r="F4677" t="s">
        <v>54</v>
      </c>
      <c r="G4677" t="s">
        <v>77</v>
      </c>
      <c r="H4677" t="s">
        <v>24</v>
      </c>
      <c r="I4677">
        <v>1</v>
      </c>
      <c r="J4677" t="s">
        <v>25</v>
      </c>
      <c r="K4677" s="1">
        <v>40258</v>
      </c>
      <c r="L4677"/>
      <c r="M4677">
        <v>15.61</v>
      </c>
      <c r="N4677">
        <v>34526</v>
      </c>
      <c r="O4677">
        <v>3</v>
      </c>
      <c r="P4677" t="s">
        <v>65</v>
      </c>
      <c r="Q4677">
        <v>2</v>
      </c>
      <c r="R4677">
        <v>6</v>
      </c>
      <c r="S4677" t="s">
        <v>150</v>
      </c>
      <c r="T4677" t="s">
        <v>26</v>
      </c>
    </row>
    <row r="4678" spans="1:20" x14ac:dyDescent="0.3">
      <c r="A4678" t="s">
        <v>4775</v>
      </c>
      <c r="B4678" t="s">
        <v>19</v>
      </c>
      <c r="C4678">
        <v>33</v>
      </c>
      <c r="D4678" t="s">
        <v>20</v>
      </c>
      <c r="E4678" t="s">
        <v>36</v>
      </c>
      <c r="F4678" t="s">
        <v>32</v>
      </c>
      <c r="G4678" t="s">
        <v>171</v>
      </c>
      <c r="H4678" t="s">
        <v>84</v>
      </c>
      <c r="I4678">
        <v>9.6</v>
      </c>
      <c r="J4678" t="s">
        <v>25</v>
      </c>
      <c r="K4678" s="1">
        <v>45222</v>
      </c>
      <c r="L4678" s="1">
        <v>45567</v>
      </c>
      <c r="M4678">
        <v>0.94</v>
      </c>
      <c r="N4678">
        <v>44508</v>
      </c>
      <c r="O4678">
        <v>3</v>
      </c>
      <c r="P4678" t="s">
        <v>26</v>
      </c>
      <c r="Q4678">
        <v>0</v>
      </c>
      <c r="R4678">
        <v>7</v>
      </c>
      <c r="S4678" t="s">
        <v>1171</v>
      </c>
      <c r="T4678" t="s">
        <v>65</v>
      </c>
    </row>
    <row r="4679" spans="1:20" x14ac:dyDescent="0.3">
      <c r="A4679" t="s">
        <v>4776</v>
      </c>
      <c r="B4679" t="s">
        <v>19</v>
      </c>
      <c r="C4679">
        <v>33</v>
      </c>
      <c r="D4679" t="s">
        <v>30</v>
      </c>
      <c r="E4679" t="s">
        <v>36</v>
      </c>
      <c r="F4679" t="s">
        <v>54</v>
      </c>
      <c r="G4679" t="s">
        <v>77</v>
      </c>
      <c r="H4679" t="s">
        <v>24</v>
      </c>
      <c r="I4679">
        <v>8.6999999999999993</v>
      </c>
      <c r="J4679" t="s">
        <v>25</v>
      </c>
      <c r="K4679" s="1">
        <v>45011</v>
      </c>
      <c r="L4679"/>
      <c r="M4679">
        <v>2.59</v>
      </c>
      <c r="N4679">
        <v>49381</v>
      </c>
      <c r="O4679">
        <v>5</v>
      </c>
      <c r="P4679" t="s">
        <v>26</v>
      </c>
      <c r="Q4679">
        <v>0</v>
      </c>
      <c r="R4679">
        <v>6</v>
      </c>
      <c r="S4679" t="s">
        <v>426</v>
      </c>
      <c r="T4679" t="s">
        <v>26</v>
      </c>
    </row>
    <row r="4680" spans="1:20" x14ac:dyDescent="0.3">
      <c r="A4680" t="s">
        <v>4777</v>
      </c>
      <c r="B4680" t="s">
        <v>29</v>
      </c>
      <c r="C4680">
        <v>23</v>
      </c>
      <c r="D4680" t="s">
        <v>20</v>
      </c>
      <c r="E4680" t="s">
        <v>44</v>
      </c>
      <c r="F4680" t="s">
        <v>45</v>
      </c>
      <c r="G4680" t="s">
        <v>46</v>
      </c>
      <c r="H4680" t="s">
        <v>47</v>
      </c>
      <c r="I4680">
        <v>1.1000000000000001</v>
      </c>
      <c r="J4680" t="s">
        <v>25</v>
      </c>
      <c r="K4680" s="1">
        <v>43318</v>
      </c>
      <c r="L4680"/>
      <c r="M4680">
        <v>7.23</v>
      </c>
      <c r="N4680">
        <v>41742</v>
      </c>
      <c r="O4680">
        <v>5</v>
      </c>
      <c r="P4680" t="s">
        <v>65</v>
      </c>
      <c r="Q4680">
        <v>2</v>
      </c>
      <c r="R4680">
        <v>4</v>
      </c>
      <c r="S4680" t="s">
        <v>372</v>
      </c>
      <c r="T4680" t="s">
        <v>26</v>
      </c>
    </row>
    <row r="4681" spans="1:20" x14ac:dyDescent="0.3">
      <c r="A4681" t="s">
        <v>4778</v>
      </c>
      <c r="B4681" t="s">
        <v>29</v>
      </c>
      <c r="C4681">
        <v>27</v>
      </c>
      <c r="D4681" t="s">
        <v>20</v>
      </c>
      <c r="E4681" t="s">
        <v>44</v>
      </c>
      <c r="F4681" t="s">
        <v>45</v>
      </c>
      <c r="G4681" t="s">
        <v>98</v>
      </c>
      <c r="H4681" t="s">
        <v>24</v>
      </c>
      <c r="I4681">
        <v>3.4</v>
      </c>
      <c r="J4681" t="s">
        <v>25</v>
      </c>
      <c r="K4681" s="1">
        <v>45895</v>
      </c>
      <c r="L4681"/>
      <c r="M4681">
        <v>0.17</v>
      </c>
      <c r="N4681">
        <v>47234</v>
      </c>
      <c r="O4681">
        <v>3</v>
      </c>
      <c r="P4681" t="s">
        <v>26</v>
      </c>
      <c r="Q4681">
        <v>2</v>
      </c>
      <c r="R4681">
        <v>4</v>
      </c>
      <c r="S4681" t="s">
        <v>258</v>
      </c>
      <c r="T4681" t="s">
        <v>26</v>
      </c>
    </row>
    <row r="4682" spans="1:20" x14ac:dyDescent="0.3">
      <c r="A4682" t="s">
        <v>4779</v>
      </c>
      <c r="B4682" t="s">
        <v>19</v>
      </c>
      <c r="C4682">
        <v>24</v>
      </c>
      <c r="D4682" t="s">
        <v>30</v>
      </c>
      <c r="E4682" t="s">
        <v>63</v>
      </c>
      <c r="F4682" t="s">
        <v>40</v>
      </c>
      <c r="G4682" t="s">
        <v>50</v>
      </c>
      <c r="H4682" t="s">
        <v>24</v>
      </c>
      <c r="I4682">
        <v>1.2</v>
      </c>
      <c r="J4682" t="s">
        <v>25</v>
      </c>
      <c r="K4682" s="1">
        <v>44847</v>
      </c>
      <c r="L4682"/>
      <c r="M4682">
        <v>3.04</v>
      </c>
      <c r="N4682">
        <v>32951</v>
      </c>
      <c r="O4682">
        <v>4</v>
      </c>
      <c r="P4682" t="s">
        <v>26</v>
      </c>
      <c r="Q4682">
        <v>1</v>
      </c>
      <c r="R4682">
        <v>6</v>
      </c>
      <c r="S4682" t="s">
        <v>1439</v>
      </c>
      <c r="T4682" t="s">
        <v>26</v>
      </c>
    </row>
    <row r="4683" spans="1:20" x14ac:dyDescent="0.3">
      <c r="A4683" t="s">
        <v>4780</v>
      </c>
      <c r="B4683" t="s">
        <v>29</v>
      </c>
      <c r="C4683">
        <v>21</v>
      </c>
      <c r="D4683" t="s">
        <v>179</v>
      </c>
      <c r="E4683" t="s">
        <v>44</v>
      </c>
      <c r="F4683" t="s">
        <v>22</v>
      </c>
      <c r="G4683" t="s">
        <v>23</v>
      </c>
      <c r="H4683" t="s">
        <v>24</v>
      </c>
      <c r="I4683">
        <v>1</v>
      </c>
      <c r="J4683" t="s">
        <v>25</v>
      </c>
      <c r="K4683" s="1">
        <v>40800</v>
      </c>
      <c r="L4683"/>
      <c r="M4683">
        <v>14.12</v>
      </c>
      <c r="N4683">
        <v>27027</v>
      </c>
      <c r="O4683">
        <v>4</v>
      </c>
      <c r="P4683" t="s">
        <v>26</v>
      </c>
      <c r="Q4683">
        <v>4</v>
      </c>
      <c r="R4683">
        <v>6</v>
      </c>
      <c r="S4683" t="s">
        <v>103</v>
      </c>
      <c r="T4683" t="s">
        <v>26</v>
      </c>
    </row>
    <row r="4684" spans="1:20" x14ac:dyDescent="0.3">
      <c r="A4684" t="s">
        <v>4781</v>
      </c>
      <c r="B4684" t="s">
        <v>29</v>
      </c>
      <c r="C4684">
        <v>33</v>
      </c>
      <c r="D4684" t="s">
        <v>30</v>
      </c>
      <c r="E4684" t="s">
        <v>36</v>
      </c>
      <c r="F4684" t="s">
        <v>40</v>
      </c>
      <c r="G4684" t="s">
        <v>96</v>
      </c>
      <c r="H4684" t="s">
        <v>24</v>
      </c>
      <c r="I4684">
        <v>7.3</v>
      </c>
      <c r="J4684" t="s">
        <v>25</v>
      </c>
      <c r="K4684" s="1">
        <v>44399</v>
      </c>
      <c r="L4684"/>
      <c r="M4684">
        <v>4.2699999999999996</v>
      </c>
      <c r="N4684">
        <v>42426</v>
      </c>
      <c r="O4684">
        <v>4</v>
      </c>
      <c r="P4684" t="s">
        <v>26</v>
      </c>
      <c r="Q4684">
        <v>3</v>
      </c>
      <c r="R4684">
        <v>14</v>
      </c>
      <c r="S4684" t="s">
        <v>740</v>
      </c>
      <c r="T4684" t="s">
        <v>26</v>
      </c>
    </row>
    <row r="4685" spans="1:20" x14ac:dyDescent="0.3">
      <c r="A4685" t="s">
        <v>4782</v>
      </c>
      <c r="B4685" t="s">
        <v>19</v>
      </c>
      <c r="C4685">
        <v>33</v>
      </c>
      <c r="D4685" t="s">
        <v>30</v>
      </c>
      <c r="E4685" t="s">
        <v>21</v>
      </c>
      <c r="F4685" t="s">
        <v>45</v>
      </c>
      <c r="G4685" t="s">
        <v>98</v>
      </c>
      <c r="H4685" t="s">
        <v>51</v>
      </c>
      <c r="I4685">
        <v>12</v>
      </c>
      <c r="J4685" t="s">
        <v>25</v>
      </c>
      <c r="K4685" s="1">
        <v>43294</v>
      </c>
      <c r="L4685"/>
      <c r="M4685">
        <v>7.29</v>
      </c>
      <c r="N4685">
        <v>50321</v>
      </c>
      <c r="O4685">
        <v>4</v>
      </c>
      <c r="P4685" t="s">
        <v>26</v>
      </c>
      <c r="Q4685">
        <v>0</v>
      </c>
      <c r="R4685">
        <v>5</v>
      </c>
      <c r="S4685" t="s">
        <v>865</v>
      </c>
      <c r="T4685" t="s">
        <v>26</v>
      </c>
    </row>
    <row r="4686" spans="1:20" x14ac:dyDescent="0.3">
      <c r="A4686" t="s">
        <v>4783</v>
      </c>
      <c r="B4686" t="s">
        <v>19</v>
      </c>
      <c r="C4686">
        <v>21</v>
      </c>
      <c r="D4686" t="s">
        <v>30</v>
      </c>
      <c r="E4686" t="s">
        <v>53</v>
      </c>
      <c r="F4686" t="s">
        <v>22</v>
      </c>
      <c r="G4686" t="s">
        <v>74</v>
      </c>
      <c r="H4686" t="s">
        <v>51</v>
      </c>
      <c r="I4686">
        <v>1</v>
      </c>
      <c r="J4686" t="s">
        <v>25</v>
      </c>
      <c r="K4686" s="1">
        <v>42551</v>
      </c>
      <c r="L4686"/>
      <c r="M4686">
        <v>9.33</v>
      </c>
      <c r="N4686">
        <v>39754</v>
      </c>
      <c r="O4686">
        <v>4</v>
      </c>
      <c r="P4686" t="s">
        <v>26</v>
      </c>
      <c r="Q4686">
        <v>0</v>
      </c>
      <c r="R4686">
        <v>8</v>
      </c>
      <c r="S4686" t="s">
        <v>289</v>
      </c>
      <c r="T4686" t="s">
        <v>26</v>
      </c>
    </row>
    <row r="4687" spans="1:20" x14ac:dyDescent="0.3">
      <c r="A4687" t="s">
        <v>4784</v>
      </c>
      <c r="B4687" t="s">
        <v>19</v>
      </c>
      <c r="C4687">
        <v>25</v>
      </c>
      <c r="D4687" t="s">
        <v>20</v>
      </c>
      <c r="E4687" t="s">
        <v>53</v>
      </c>
      <c r="F4687" t="s">
        <v>92</v>
      </c>
      <c r="G4687" t="s">
        <v>120</v>
      </c>
      <c r="H4687" t="s">
        <v>75</v>
      </c>
      <c r="I4687">
        <v>2.2999999999999998</v>
      </c>
      <c r="J4687" t="s">
        <v>25</v>
      </c>
      <c r="K4687" s="1">
        <v>45319</v>
      </c>
      <c r="L4687"/>
      <c r="M4687">
        <v>1.75</v>
      </c>
      <c r="N4687">
        <v>38138</v>
      </c>
      <c r="O4687">
        <v>3</v>
      </c>
      <c r="P4687" t="s">
        <v>26</v>
      </c>
      <c r="Q4687">
        <v>2</v>
      </c>
      <c r="R4687">
        <v>12</v>
      </c>
      <c r="S4687" t="s">
        <v>1931</v>
      </c>
      <c r="T4687" t="s">
        <v>26</v>
      </c>
    </row>
    <row r="4688" spans="1:20" x14ac:dyDescent="0.3">
      <c r="A4688" t="s">
        <v>4785</v>
      </c>
      <c r="B4688" t="s">
        <v>29</v>
      </c>
      <c r="C4688">
        <v>34</v>
      </c>
      <c r="D4688" t="s">
        <v>30</v>
      </c>
      <c r="E4688" t="s">
        <v>53</v>
      </c>
      <c r="F4688" t="s">
        <v>45</v>
      </c>
      <c r="G4688" t="s">
        <v>46</v>
      </c>
      <c r="H4688" t="s">
        <v>51</v>
      </c>
      <c r="I4688">
        <v>6</v>
      </c>
      <c r="J4688" t="s">
        <v>25</v>
      </c>
      <c r="K4688" s="1">
        <v>44288</v>
      </c>
      <c r="L4688"/>
      <c r="M4688">
        <v>4.57</v>
      </c>
      <c r="N4688">
        <v>45493</v>
      </c>
      <c r="O4688">
        <v>4</v>
      </c>
      <c r="P4688" t="s">
        <v>26</v>
      </c>
      <c r="Q4688">
        <v>0</v>
      </c>
      <c r="R4688">
        <v>8</v>
      </c>
      <c r="S4688" t="s">
        <v>424</v>
      </c>
      <c r="T4688" t="s">
        <v>26</v>
      </c>
    </row>
    <row r="4689" spans="1:20" x14ac:dyDescent="0.3">
      <c r="A4689" t="s">
        <v>4786</v>
      </c>
      <c r="B4689" t="s">
        <v>19</v>
      </c>
      <c r="C4689">
        <v>37</v>
      </c>
      <c r="D4689" t="s">
        <v>20</v>
      </c>
      <c r="E4689" t="s">
        <v>44</v>
      </c>
      <c r="F4689" t="s">
        <v>92</v>
      </c>
      <c r="G4689" t="s">
        <v>246</v>
      </c>
      <c r="H4689" t="s">
        <v>24</v>
      </c>
      <c r="I4689">
        <v>7.3</v>
      </c>
      <c r="J4689" t="s">
        <v>85</v>
      </c>
      <c r="K4689" s="1">
        <v>45529</v>
      </c>
      <c r="L4689"/>
      <c r="M4689">
        <v>1.17</v>
      </c>
      <c r="N4689">
        <v>51803</v>
      </c>
      <c r="O4689">
        <v>2</v>
      </c>
      <c r="P4689" t="s">
        <v>26</v>
      </c>
      <c r="Q4689">
        <v>2</v>
      </c>
      <c r="R4689">
        <v>3</v>
      </c>
      <c r="S4689" t="s">
        <v>155</v>
      </c>
      <c r="T4689" t="s">
        <v>26</v>
      </c>
    </row>
    <row r="4690" spans="1:20" x14ac:dyDescent="0.3">
      <c r="A4690" t="s">
        <v>4787</v>
      </c>
      <c r="B4690" t="s">
        <v>209</v>
      </c>
      <c r="C4690">
        <v>32</v>
      </c>
      <c r="D4690" t="s">
        <v>30</v>
      </c>
      <c r="E4690" t="s">
        <v>36</v>
      </c>
      <c r="F4690" t="s">
        <v>45</v>
      </c>
      <c r="G4690" t="s">
        <v>98</v>
      </c>
      <c r="H4690" t="s">
        <v>51</v>
      </c>
      <c r="I4690">
        <v>10.7</v>
      </c>
      <c r="J4690" t="s">
        <v>25</v>
      </c>
      <c r="K4690" s="1">
        <v>40032</v>
      </c>
      <c r="L4690"/>
      <c r="M4690">
        <v>16.22</v>
      </c>
      <c r="N4690">
        <v>60859</v>
      </c>
      <c r="O4690">
        <v>3</v>
      </c>
      <c r="P4690" t="s">
        <v>26</v>
      </c>
      <c r="Q4690">
        <v>3</v>
      </c>
      <c r="R4690">
        <v>9</v>
      </c>
      <c r="S4690" t="s">
        <v>368</v>
      </c>
      <c r="T4690" t="s">
        <v>26</v>
      </c>
    </row>
    <row r="4691" spans="1:20" x14ac:dyDescent="0.3">
      <c r="A4691" t="s">
        <v>4788</v>
      </c>
      <c r="B4691" t="s">
        <v>29</v>
      </c>
      <c r="C4691">
        <v>21</v>
      </c>
      <c r="D4691" t="s">
        <v>30</v>
      </c>
      <c r="E4691" t="s">
        <v>21</v>
      </c>
      <c r="F4691" t="s">
        <v>67</v>
      </c>
      <c r="G4691" t="s">
        <v>110</v>
      </c>
      <c r="H4691" t="s">
        <v>24</v>
      </c>
      <c r="I4691">
        <v>0</v>
      </c>
      <c r="J4691" t="s">
        <v>85</v>
      </c>
      <c r="K4691" s="1">
        <v>43509</v>
      </c>
      <c r="L4691"/>
      <c r="M4691">
        <v>6.7</v>
      </c>
      <c r="N4691">
        <v>32142</v>
      </c>
      <c r="O4691">
        <v>3</v>
      </c>
      <c r="P4691" t="s">
        <v>26</v>
      </c>
      <c r="Q4691">
        <v>1</v>
      </c>
      <c r="R4691">
        <v>8</v>
      </c>
      <c r="S4691" t="s">
        <v>222</v>
      </c>
      <c r="T4691" t="s">
        <v>26</v>
      </c>
    </row>
    <row r="4692" spans="1:20" x14ac:dyDescent="0.3">
      <c r="A4692" t="s">
        <v>4789</v>
      </c>
      <c r="B4692" t="s">
        <v>19</v>
      </c>
      <c r="C4692">
        <v>26</v>
      </c>
      <c r="D4692" t="s">
        <v>20</v>
      </c>
      <c r="E4692" t="s">
        <v>39</v>
      </c>
      <c r="F4692" t="s">
        <v>40</v>
      </c>
      <c r="G4692" t="s">
        <v>41</v>
      </c>
      <c r="H4692" t="s">
        <v>24</v>
      </c>
      <c r="I4692">
        <v>3.3</v>
      </c>
      <c r="J4692" t="s">
        <v>25</v>
      </c>
      <c r="K4692" s="1">
        <v>44541</v>
      </c>
      <c r="L4692" s="1">
        <v>45360</v>
      </c>
      <c r="M4692">
        <v>2.2400000000000002</v>
      </c>
      <c r="N4692">
        <v>41804</v>
      </c>
      <c r="O4692">
        <v>3</v>
      </c>
      <c r="P4692" t="s">
        <v>26</v>
      </c>
      <c r="Q4692">
        <v>0</v>
      </c>
      <c r="R4692">
        <v>8</v>
      </c>
      <c r="S4692" t="s">
        <v>458</v>
      </c>
      <c r="T4692" t="s">
        <v>65</v>
      </c>
    </row>
    <row r="4693" spans="1:20" x14ac:dyDescent="0.3">
      <c r="A4693" t="s">
        <v>4790</v>
      </c>
      <c r="B4693" t="s">
        <v>29</v>
      </c>
      <c r="C4693">
        <v>35</v>
      </c>
      <c r="D4693" t="s">
        <v>30</v>
      </c>
      <c r="E4693" t="s">
        <v>36</v>
      </c>
      <c r="F4693" t="s">
        <v>82</v>
      </c>
      <c r="G4693" t="s">
        <v>83</v>
      </c>
      <c r="H4693" t="s">
        <v>24</v>
      </c>
      <c r="I4693">
        <v>6.6</v>
      </c>
      <c r="J4693" t="s">
        <v>25</v>
      </c>
      <c r="K4693" s="1">
        <v>41539</v>
      </c>
      <c r="L4693" s="1">
        <v>43255</v>
      </c>
      <c r="M4693">
        <v>4.7</v>
      </c>
      <c r="N4693">
        <v>41470</v>
      </c>
      <c r="O4693">
        <v>2</v>
      </c>
      <c r="P4693" t="s">
        <v>65</v>
      </c>
      <c r="Q4693">
        <v>2</v>
      </c>
      <c r="R4693">
        <v>4</v>
      </c>
      <c r="S4693" t="s">
        <v>663</v>
      </c>
      <c r="T4693" t="s">
        <v>65</v>
      </c>
    </row>
    <row r="4694" spans="1:20" x14ac:dyDescent="0.3">
      <c r="A4694" t="s">
        <v>4791</v>
      </c>
      <c r="B4694" t="s">
        <v>29</v>
      </c>
      <c r="C4694">
        <v>24</v>
      </c>
      <c r="D4694" t="s">
        <v>20</v>
      </c>
      <c r="E4694" t="s">
        <v>58</v>
      </c>
      <c r="F4694" t="s">
        <v>67</v>
      </c>
      <c r="G4694" t="s">
        <v>110</v>
      </c>
      <c r="H4694" t="s">
        <v>24</v>
      </c>
      <c r="I4694">
        <v>2.6</v>
      </c>
      <c r="J4694" t="s">
        <v>85</v>
      </c>
      <c r="K4694" s="1">
        <v>45499</v>
      </c>
      <c r="L4694"/>
      <c r="M4694">
        <v>1.26</v>
      </c>
      <c r="N4694">
        <v>38798</v>
      </c>
      <c r="O4694">
        <v>3</v>
      </c>
      <c r="P4694" t="s">
        <v>65</v>
      </c>
      <c r="Q4694">
        <v>1</v>
      </c>
      <c r="R4694">
        <v>9</v>
      </c>
      <c r="S4694" t="s">
        <v>111</v>
      </c>
      <c r="T4694" t="s">
        <v>26</v>
      </c>
    </row>
    <row r="4695" spans="1:20" x14ac:dyDescent="0.3">
      <c r="A4695" t="s">
        <v>4792</v>
      </c>
      <c r="B4695" t="s">
        <v>29</v>
      </c>
      <c r="C4695">
        <v>31</v>
      </c>
      <c r="D4695" t="s">
        <v>30</v>
      </c>
      <c r="E4695" t="s">
        <v>53</v>
      </c>
      <c r="F4695" t="s">
        <v>45</v>
      </c>
      <c r="G4695" t="s">
        <v>98</v>
      </c>
      <c r="H4695" t="s">
        <v>24</v>
      </c>
      <c r="I4695">
        <v>5.3</v>
      </c>
      <c r="J4695" t="s">
        <v>25</v>
      </c>
      <c r="K4695" s="1">
        <v>43533</v>
      </c>
      <c r="L4695" s="1">
        <v>45619</v>
      </c>
      <c r="M4695">
        <v>5.71</v>
      </c>
      <c r="N4695">
        <v>54074</v>
      </c>
      <c r="O4695">
        <v>2</v>
      </c>
      <c r="P4695" t="s">
        <v>26</v>
      </c>
      <c r="Q4695">
        <v>3</v>
      </c>
      <c r="R4695">
        <v>5</v>
      </c>
      <c r="S4695" t="s">
        <v>1138</v>
      </c>
      <c r="T4695" t="s">
        <v>65</v>
      </c>
    </row>
    <row r="4696" spans="1:20" x14ac:dyDescent="0.3">
      <c r="A4696" t="s">
        <v>4793</v>
      </c>
      <c r="B4696" t="s">
        <v>19</v>
      </c>
      <c r="C4696">
        <v>35</v>
      </c>
      <c r="D4696" t="s">
        <v>20</v>
      </c>
      <c r="E4696" t="s">
        <v>63</v>
      </c>
      <c r="F4696" t="s">
        <v>92</v>
      </c>
      <c r="G4696" t="s">
        <v>120</v>
      </c>
      <c r="H4696" t="s">
        <v>51</v>
      </c>
      <c r="I4696">
        <v>10.6</v>
      </c>
      <c r="J4696" t="s">
        <v>25</v>
      </c>
      <c r="K4696" s="1">
        <v>44082</v>
      </c>
      <c r="L4696"/>
      <c r="M4696">
        <v>5.14</v>
      </c>
      <c r="N4696">
        <v>52063</v>
      </c>
      <c r="O4696">
        <v>2</v>
      </c>
      <c r="P4696" t="s">
        <v>26</v>
      </c>
      <c r="Q4696">
        <v>2</v>
      </c>
      <c r="R4696">
        <v>7</v>
      </c>
      <c r="S4696" t="s">
        <v>404</v>
      </c>
      <c r="T4696" t="s">
        <v>26</v>
      </c>
    </row>
    <row r="4697" spans="1:20" x14ac:dyDescent="0.3">
      <c r="A4697" t="s">
        <v>4794</v>
      </c>
      <c r="B4697" t="s">
        <v>29</v>
      </c>
      <c r="C4697">
        <v>22</v>
      </c>
      <c r="D4697" t="s">
        <v>179</v>
      </c>
      <c r="E4697" t="s">
        <v>53</v>
      </c>
      <c r="F4697" t="s">
        <v>22</v>
      </c>
      <c r="G4697" t="s">
        <v>59</v>
      </c>
      <c r="H4697" t="s">
        <v>24</v>
      </c>
      <c r="I4697">
        <v>1.5</v>
      </c>
      <c r="J4697" t="s">
        <v>25</v>
      </c>
      <c r="K4697" s="1">
        <v>43153</v>
      </c>
      <c r="L4697"/>
      <c r="M4697">
        <v>7.68</v>
      </c>
      <c r="N4697">
        <v>37200</v>
      </c>
      <c r="O4697">
        <v>5</v>
      </c>
      <c r="P4697" t="s">
        <v>26</v>
      </c>
      <c r="Q4697">
        <v>1</v>
      </c>
      <c r="R4697">
        <v>8</v>
      </c>
      <c r="S4697" t="s">
        <v>2493</v>
      </c>
      <c r="T4697" t="s">
        <v>26</v>
      </c>
    </row>
    <row r="4698" spans="1:20" x14ac:dyDescent="0.3">
      <c r="A4698" t="s">
        <v>4795</v>
      </c>
      <c r="B4698" t="s">
        <v>29</v>
      </c>
      <c r="C4698">
        <v>42</v>
      </c>
      <c r="D4698" t="s">
        <v>30</v>
      </c>
      <c r="E4698" t="s">
        <v>31</v>
      </c>
      <c r="F4698" t="s">
        <v>67</v>
      </c>
      <c r="G4698" t="s">
        <v>71</v>
      </c>
      <c r="H4698" t="s">
        <v>51</v>
      </c>
      <c r="I4698">
        <v>10.8</v>
      </c>
      <c r="J4698" t="s">
        <v>25</v>
      </c>
      <c r="K4698" s="1">
        <v>42330</v>
      </c>
      <c r="L4698"/>
      <c r="M4698">
        <v>9.93</v>
      </c>
      <c r="N4698">
        <v>55237</v>
      </c>
      <c r="O4698">
        <v>3</v>
      </c>
      <c r="P4698" t="s">
        <v>26</v>
      </c>
      <c r="Q4698">
        <v>2</v>
      </c>
      <c r="R4698">
        <v>9</v>
      </c>
      <c r="S4698" t="s">
        <v>577</v>
      </c>
      <c r="T4698" t="s">
        <v>26</v>
      </c>
    </row>
    <row r="4699" spans="1:20" x14ac:dyDescent="0.3">
      <c r="A4699" t="s">
        <v>4796</v>
      </c>
      <c r="B4699" t="s">
        <v>19</v>
      </c>
      <c r="C4699">
        <v>31</v>
      </c>
      <c r="D4699" t="s">
        <v>30</v>
      </c>
      <c r="E4699" t="s">
        <v>44</v>
      </c>
      <c r="F4699" t="s">
        <v>22</v>
      </c>
      <c r="G4699" t="s">
        <v>74</v>
      </c>
      <c r="H4699" t="s">
        <v>24</v>
      </c>
      <c r="I4699">
        <v>9.6</v>
      </c>
      <c r="J4699" t="s">
        <v>25</v>
      </c>
      <c r="K4699" s="1">
        <v>45518</v>
      </c>
      <c r="L4699"/>
      <c r="M4699">
        <v>1.2</v>
      </c>
      <c r="N4699">
        <v>55207</v>
      </c>
      <c r="O4699">
        <v>4</v>
      </c>
      <c r="P4699" t="s">
        <v>26</v>
      </c>
      <c r="Q4699">
        <v>4</v>
      </c>
      <c r="R4699">
        <v>4</v>
      </c>
      <c r="S4699" t="s">
        <v>322</v>
      </c>
      <c r="T4699" t="s">
        <v>26</v>
      </c>
    </row>
    <row r="4700" spans="1:20" x14ac:dyDescent="0.3">
      <c r="A4700" t="s">
        <v>4797</v>
      </c>
      <c r="B4700" t="s">
        <v>29</v>
      </c>
      <c r="C4700">
        <v>37</v>
      </c>
      <c r="D4700" t="s">
        <v>30</v>
      </c>
      <c r="E4700" t="s">
        <v>53</v>
      </c>
      <c r="F4700" t="s">
        <v>45</v>
      </c>
      <c r="G4700" t="s">
        <v>98</v>
      </c>
      <c r="H4700" t="s">
        <v>24</v>
      </c>
      <c r="I4700">
        <v>13</v>
      </c>
      <c r="J4700" t="s">
        <v>25</v>
      </c>
      <c r="K4700" s="1">
        <v>44151</v>
      </c>
      <c r="L4700"/>
      <c r="M4700">
        <v>4.95</v>
      </c>
      <c r="N4700">
        <v>63921</v>
      </c>
      <c r="O4700">
        <v>2</v>
      </c>
      <c r="P4700" t="s">
        <v>26</v>
      </c>
      <c r="Q4700">
        <v>1</v>
      </c>
      <c r="R4700">
        <v>5</v>
      </c>
      <c r="S4700" t="s">
        <v>473</v>
      </c>
      <c r="T4700" t="s">
        <v>26</v>
      </c>
    </row>
    <row r="4701" spans="1:20" x14ac:dyDescent="0.3">
      <c r="A4701" t="s">
        <v>4798</v>
      </c>
      <c r="B4701" t="s">
        <v>19</v>
      </c>
      <c r="C4701">
        <v>21</v>
      </c>
      <c r="D4701" t="s">
        <v>30</v>
      </c>
      <c r="E4701" t="s">
        <v>58</v>
      </c>
      <c r="F4701" t="s">
        <v>40</v>
      </c>
      <c r="G4701" t="s">
        <v>96</v>
      </c>
      <c r="H4701" t="s">
        <v>24</v>
      </c>
      <c r="I4701">
        <v>0</v>
      </c>
      <c r="J4701" t="s">
        <v>25</v>
      </c>
      <c r="K4701" s="1">
        <v>39968</v>
      </c>
      <c r="L4701"/>
      <c r="M4701">
        <v>16.399999999999999</v>
      </c>
      <c r="N4701">
        <v>34687</v>
      </c>
      <c r="O4701">
        <v>3</v>
      </c>
      <c r="P4701" t="s">
        <v>26</v>
      </c>
      <c r="Q4701">
        <v>3</v>
      </c>
      <c r="R4701">
        <v>7</v>
      </c>
      <c r="S4701" t="s">
        <v>767</v>
      </c>
      <c r="T4701" t="s">
        <v>26</v>
      </c>
    </row>
    <row r="4702" spans="1:20" x14ac:dyDescent="0.3">
      <c r="A4702" t="s">
        <v>656</v>
      </c>
      <c r="B4702" t="s">
        <v>19</v>
      </c>
      <c r="C4702">
        <v>39</v>
      </c>
      <c r="D4702" t="s">
        <v>30</v>
      </c>
      <c r="E4702" t="s">
        <v>36</v>
      </c>
      <c r="F4702" t="s">
        <v>32</v>
      </c>
      <c r="G4702" t="s">
        <v>33</v>
      </c>
      <c r="H4702" t="s">
        <v>24</v>
      </c>
      <c r="I4702">
        <v>9.5</v>
      </c>
      <c r="J4702" t="s">
        <v>25</v>
      </c>
      <c r="K4702" s="1">
        <v>39615</v>
      </c>
      <c r="L4702" s="1">
        <v>40030</v>
      </c>
      <c r="M4702">
        <v>1.1399999999999999</v>
      </c>
      <c r="N4702">
        <v>41399</v>
      </c>
      <c r="O4702">
        <v>1</v>
      </c>
      <c r="P4702" t="s">
        <v>65</v>
      </c>
      <c r="Q4702">
        <v>3</v>
      </c>
      <c r="R4702">
        <v>6</v>
      </c>
      <c r="T4702" t="s">
        <v>65</v>
      </c>
    </row>
    <row r="4703" spans="1:20" x14ac:dyDescent="0.3">
      <c r="A4703" t="s">
        <v>4799</v>
      </c>
      <c r="B4703" t="s">
        <v>29</v>
      </c>
      <c r="C4703">
        <v>31</v>
      </c>
      <c r="D4703" t="s">
        <v>20</v>
      </c>
      <c r="E4703" t="s">
        <v>39</v>
      </c>
      <c r="F4703" t="s">
        <v>67</v>
      </c>
      <c r="G4703" t="s">
        <v>110</v>
      </c>
      <c r="H4703" t="s">
        <v>24</v>
      </c>
      <c r="I4703">
        <v>4.0999999999999996</v>
      </c>
      <c r="J4703" t="s">
        <v>25</v>
      </c>
      <c r="K4703" s="1">
        <v>44939</v>
      </c>
      <c r="L4703"/>
      <c r="M4703">
        <v>2.79</v>
      </c>
      <c r="N4703">
        <v>42757</v>
      </c>
      <c r="O4703">
        <v>2</v>
      </c>
      <c r="P4703" t="s">
        <v>26</v>
      </c>
      <c r="Q4703">
        <v>4</v>
      </c>
      <c r="R4703">
        <v>6</v>
      </c>
      <c r="S4703" t="s">
        <v>389</v>
      </c>
      <c r="T4703" t="s">
        <v>26</v>
      </c>
    </row>
    <row r="4704" spans="1:20" x14ac:dyDescent="0.3">
      <c r="A4704" t="s">
        <v>4800</v>
      </c>
      <c r="B4704" t="s">
        <v>19</v>
      </c>
      <c r="C4704">
        <v>21</v>
      </c>
      <c r="D4704" t="s">
        <v>30</v>
      </c>
      <c r="E4704" t="s">
        <v>39</v>
      </c>
      <c r="F4704" t="s">
        <v>45</v>
      </c>
      <c r="G4704" t="s">
        <v>98</v>
      </c>
      <c r="H4704" t="s">
        <v>24</v>
      </c>
      <c r="I4704">
        <v>0</v>
      </c>
      <c r="J4704" t="s">
        <v>25</v>
      </c>
      <c r="K4704" s="1">
        <v>39885</v>
      </c>
      <c r="L4704"/>
      <c r="M4704">
        <v>16.63</v>
      </c>
      <c r="N4704">
        <v>33697</v>
      </c>
      <c r="O4704">
        <v>3</v>
      </c>
      <c r="P4704" t="s">
        <v>26</v>
      </c>
      <c r="Q4704">
        <v>2</v>
      </c>
      <c r="R4704">
        <v>1</v>
      </c>
      <c r="S4704" t="s">
        <v>865</v>
      </c>
      <c r="T4704" t="s">
        <v>26</v>
      </c>
    </row>
    <row r="4705" spans="1:20" x14ac:dyDescent="0.3">
      <c r="A4705" t="s">
        <v>298</v>
      </c>
      <c r="B4705" t="s">
        <v>29</v>
      </c>
      <c r="C4705">
        <v>31</v>
      </c>
      <c r="D4705" t="s">
        <v>20</v>
      </c>
      <c r="E4705" t="s">
        <v>53</v>
      </c>
      <c r="F4705" t="s">
        <v>32</v>
      </c>
      <c r="G4705" t="s">
        <v>33</v>
      </c>
      <c r="H4705" t="s">
        <v>51</v>
      </c>
      <c r="I4705">
        <v>9.3000000000000007</v>
      </c>
      <c r="J4705" t="s">
        <v>25</v>
      </c>
      <c r="K4705" s="1">
        <v>42586</v>
      </c>
      <c r="L4705"/>
      <c r="M4705">
        <v>9.23</v>
      </c>
      <c r="N4705">
        <v>46361</v>
      </c>
      <c r="O4705">
        <v>4</v>
      </c>
      <c r="P4705" t="s">
        <v>26</v>
      </c>
      <c r="Q4705">
        <v>4</v>
      </c>
      <c r="R4705">
        <v>7</v>
      </c>
      <c r="T4705" t="s">
        <v>26</v>
      </c>
    </row>
    <row r="4706" spans="1:20" x14ac:dyDescent="0.3">
      <c r="A4706" t="s">
        <v>4801</v>
      </c>
      <c r="B4706" t="s">
        <v>19</v>
      </c>
      <c r="C4706">
        <v>22</v>
      </c>
      <c r="D4706" t="s">
        <v>20</v>
      </c>
      <c r="E4706" t="s">
        <v>36</v>
      </c>
      <c r="F4706" t="s">
        <v>40</v>
      </c>
      <c r="G4706" t="s">
        <v>96</v>
      </c>
      <c r="H4706" t="s">
        <v>24</v>
      </c>
      <c r="I4706">
        <v>0.7</v>
      </c>
      <c r="J4706" t="s">
        <v>25</v>
      </c>
      <c r="K4706" s="1">
        <v>43527</v>
      </c>
      <c r="L4706"/>
      <c r="M4706">
        <v>6.66</v>
      </c>
      <c r="N4706">
        <v>36832</v>
      </c>
      <c r="O4706">
        <v>4</v>
      </c>
      <c r="P4706" t="s">
        <v>26</v>
      </c>
      <c r="Q4706">
        <v>3</v>
      </c>
      <c r="R4706">
        <v>3</v>
      </c>
      <c r="S4706" t="s">
        <v>296</v>
      </c>
      <c r="T4706" t="s">
        <v>26</v>
      </c>
    </row>
    <row r="4707" spans="1:20" x14ac:dyDescent="0.3">
      <c r="A4707" t="s">
        <v>4802</v>
      </c>
      <c r="B4707" t="s">
        <v>19</v>
      </c>
      <c r="C4707">
        <v>28</v>
      </c>
      <c r="D4707" t="s">
        <v>20</v>
      </c>
      <c r="E4707" t="s">
        <v>63</v>
      </c>
      <c r="F4707" t="s">
        <v>54</v>
      </c>
      <c r="G4707" t="s">
        <v>77</v>
      </c>
      <c r="H4707" t="s">
        <v>24</v>
      </c>
      <c r="I4707">
        <v>7.4</v>
      </c>
      <c r="J4707" t="s">
        <v>25</v>
      </c>
      <c r="K4707" s="1">
        <v>43345</v>
      </c>
      <c r="L4707"/>
      <c r="M4707">
        <v>7.15</v>
      </c>
      <c r="N4707">
        <v>41068</v>
      </c>
      <c r="O4707">
        <v>3</v>
      </c>
      <c r="P4707" t="s">
        <v>26</v>
      </c>
      <c r="Q4707">
        <v>2</v>
      </c>
      <c r="R4707">
        <v>5</v>
      </c>
      <c r="S4707" t="s">
        <v>1201</v>
      </c>
      <c r="T4707" t="s">
        <v>26</v>
      </c>
    </row>
    <row r="4708" spans="1:20" x14ac:dyDescent="0.3">
      <c r="A4708" t="s">
        <v>4803</v>
      </c>
      <c r="B4708" t="s">
        <v>29</v>
      </c>
      <c r="C4708">
        <v>27</v>
      </c>
      <c r="D4708" t="s">
        <v>20</v>
      </c>
      <c r="E4708" t="s">
        <v>44</v>
      </c>
      <c r="F4708" t="s">
        <v>92</v>
      </c>
      <c r="G4708" t="s">
        <v>120</v>
      </c>
      <c r="H4708" t="s">
        <v>51</v>
      </c>
      <c r="I4708">
        <v>2.2999999999999998</v>
      </c>
      <c r="J4708" t="s">
        <v>25</v>
      </c>
      <c r="K4708" s="1">
        <v>43478</v>
      </c>
      <c r="L4708"/>
      <c r="M4708">
        <v>6.79</v>
      </c>
      <c r="N4708">
        <v>40117</v>
      </c>
      <c r="O4708">
        <v>3</v>
      </c>
      <c r="P4708" t="s">
        <v>26</v>
      </c>
      <c r="Q4708">
        <v>0</v>
      </c>
      <c r="R4708">
        <v>5</v>
      </c>
      <c r="S4708" t="s">
        <v>162</v>
      </c>
      <c r="T4708" t="s">
        <v>26</v>
      </c>
    </row>
    <row r="4709" spans="1:20" x14ac:dyDescent="0.3">
      <c r="A4709" t="s">
        <v>4804</v>
      </c>
      <c r="B4709" t="s">
        <v>29</v>
      </c>
      <c r="C4709">
        <v>40</v>
      </c>
      <c r="D4709" t="s">
        <v>30</v>
      </c>
      <c r="E4709" t="s">
        <v>21</v>
      </c>
      <c r="F4709" t="s">
        <v>67</v>
      </c>
      <c r="G4709" t="s">
        <v>176</v>
      </c>
      <c r="H4709" t="s">
        <v>24</v>
      </c>
      <c r="I4709">
        <v>19.100000000000001</v>
      </c>
      <c r="J4709" t="s">
        <v>25</v>
      </c>
      <c r="K4709" s="1">
        <v>41504</v>
      </c>
      <c r="L4709" s="1">
        <v>43756</v>
      </c>
      <c r="M4709">
        <v>6.17</v>
      </c>
      <c r="N4709">
        <v>76742</v>
      </c>
      <c r="O4709">
        <v>2</v>
      </c>
      <c r="P4709" t="s">
        <v>26</v>
      </c>
      <c r="Q4709">
        <v>2</v>
      </c>
      <c r="R4709">
        <v>6</v>
      </c>
      <c r="S4709" t="s">
        <v>389</v>
      </c>
      <c r="T4709" t="s">
        <v>65</v>
      </c>
    </row>
    <row r="4710" spans="1:20" x14ac:dyDescent="0.3">
      <c r="A4710" t="s">
        <v>4805</v>
      </c>
      <c r="B4710" t="s">
        <v>19</v>
      </c>
      <c r="C4710">
        <v>21</v>
      </c>
      <c r="D4710" t="s">
        <v>30</v>
      </c>
      <c r="E4710" t="s">
        <v>63</v>
      </c>
      <c r="F4710" t="s">
        <v>22</v>
      </c>
      <c r="G4710" t="s">
        <v>59</v>
      </c>
      <c r="H4710" t="s">
        <v>24</v>
      </c>
      <c r="I4710">
        <v>0</v>
      </c>
      <c r="J4710" t="s">
        <v>25</v>
      </c>
      <c r="K4710" s="1">
        <v>41106</v>
      </c>
      <c r="L4710"/>
      <c r="M4710">
        <v>13.28</v>
      </c>
      <c r="N4710">
        <v>34464</v>
      </c>
      <c r="O4710">
        <v>5</v>
      </c>
      <c r="P4710" t="s">
        <v>26</v>
      </c>
      <c r="Q4710">
        <v>2</v>
      </c>
      <c r="R4710">
        <v>7</v>
      </c>
      <c r="S4710" t="s">
        <v>60</v>
      </c>
      <c r="T4710" t="s">
        <v>26</v>
      </c>
    </row>
    <row r="4711" spans="1:20" x14ac:dyDescent="0.3">
      <c r="A4711" t="s">
        <v>4806</v>
      </c>
      <c r="B4711" t="s">
        <v>19</v>
      </c>
      <c r="C4711">
        <v>31</v>
      </c>
      <c r="D4711" t="s">
        <v>20</v>
      </c>
      <c r="E4711" t="s">
        <v>36</v>
      </c>
      <c r="F4711" t="s">
        <v>54</v>
      </c>
      <c r="G4711" t="s">
        <v>139</v>
      </c>
      <c r="H4711" t="s">
        <v>47</v>
      </c>
      <c r="I4711">
        <v>7.9</v>
      </c>
      <c r="J4711" t="s">
        <v>25</v>
      </c>
      <c r="K4711" s="1">
        <v>44894</v>
      </c>
      <c r="L4711"/>
      <c r="M4711">
        <v>2.91</v>
      </c>
      <c r="N4711">
        <v>49357</v>
      </c>
      <c r="O4711">
        <v>3</v>
      </c>
      <c r="P4711" t="s">
        <v>26</v>
      </c>
      <c r="Q4711">
        <v>4</v>
      </c>
      <c r="R4711">
        <v>4</v>
      </c>
      <c r="S4711" t="s">
        <v>591</v>
      </c>
      <c r="T4711" t="s">
        <v>26</v>
      </c>
    </row>
    <row r="4712" spans="1:20" x14ac:dyDescent="0.3">
      <c r="A4712" t="s">
        <v>4807</v>
      </c>
      <c r="B4712" t="s">
        <v>29</v>
      </c>
      <c r="C4712">
        <v>26</v>
      </c>
      <c r="D4712" t="s">
        <v>30</v>
      </c>
      <c r="E4712" t="s">
        <v>63</v>
      </c>
      <c r="F4712" t="s">
        <v>22</v>
      </c>
      <c r="G4712" t="s">
        <v>74</v>
      </c>
      <c r="H4712" t="s">
        <v>47</v>
      </c>
      <c r="I4712">
        <v>0</v>
      </c>
      <c r="J4712" t="s">
        <v>25</v>
      </c>
      <c r="K4712" s="1">
        <v>43090</v>
      </c>
      <c r="L4712"/>
      <c r="M4712">
        <v>7.85</v>
      </c>
      <c r="N4712">
        <v>36442</v>
      </c>
      <c r="O4712">
        <v>3</v>
      </c>
      <c r="P4712" t="s">
        <v>65</v>
      </c>
      <c r="Q4712">
        <v>1</v>
      </c>
      <c r="R4712">
        <v>7</v>
      </c>
      <c r="S4712" t="s">
        <v>73</v>
      </c>
      <c r="T4712" t="s">
        <v>26</v>
      </c>
    </row>
    <row r="4713" spans="1:20" x14ac:dyDescent="0.3">
      <c r="A4713" t="s">
        <v>4808</v>
      </c>
      <c r="B4713" t="s">
        <v>19</v>
      </c>
      <c r="C4713">
        <v>24</v>
      </c>
      <c r="D4713" t="s">
        <v>20</v>
      </c>
      <c r="E4713" t="s">
        <v>21</v>
      </c>
      <c r="F4713" t="s">
        <v>82</v>
      </c>
      <c r="G4713" t="s">
        <v>284</v>
      </c>
      <c r="H4713" t="s">
        <v>51</v>
      </c>
      <c r="I4713">
        <v>2.4</v>
      </c>
      <c r="J4713" t="s">
        <v>25</v>
      </c>
      <c r="K4713" s="1">
        <v>39698</v>
      </c>
      <c r="L4713"/>
      <c r="M4713">
        <v>17.14</v>
      </c>
      <c r="N4713">
        <v>35553</v>
      </c>
      <c r="O4713">
        <v>1</v>
      </c>
      <c r="P4713" t="s">
        <v>65</v>
      </c>
      <c r="Q4713">
        <v>2</v>
      </c>
      <c r="R4713">
        <v>4</v>
      </c>
      <c r="S4713" t="s">
        <v>668</v>
      </c>
      <c r="T4713" t="s">
        <v>26</v>
      </c>
    </row>
    <row r="4714" spans="1:20" x14ac:dyDescent="0.3">
      <c r="A4714" t="s">
        <v>4809</v>
      </c>
      <c r="B4714" t="s">
        <v>19</v>
      </c>
      <c r="C4714">
        <v>31</v>
      </c>
      <c r="D4714" t="s">
        <v>30</v>
      </c>
      <c r="E4714" t="s">
        <v>31</v>
      </c>
      <c r="F4714" t="s">
        <v>40</v>
      </c>
      <c r="G4714" t="s">
        <v>96</v>
      </c>
      <c r="H4714" t="s">
        <v>24</v>
      </c>
      <c r="I4714">
        <v>6.2</v>
      </c>
      <c r="J4714" t="s">
        <v>25</v>
      </c>
      <c r="K4714" s="1">
        <v>41691</v>
      </c>
      <c r="L4714"/>
      <c r="M4714">
        <v>11.68</v>
      </c>
      <c r="N4714">
        <v>38648</v>
      </c>
      <c r="O4714">
        <v>3</v>
      </c>
      <c r="P4714" t="s">
        <v>26</v>
      </c>
      <c r="Q4714">
        <v>1</v>
      </c>
      <c r="R4714">
        <v>6</v>
      </c>
      <c r="S4714" t="s">
        <v>470</v>
      </c>
      <c r="T4714" t="s">
        <v>26</v>
      </c>
    </row>
    <row r="4715" spans="1:20" x14ac:dyDescent="0.3">
      <c r="A4715" t="s">
        <v>4810</v>
      </c>
      <c r="B4715" t="s">
        <v>29</v>
      </c>
      <c r="C4715">
        <v>29</v>
      </c>
      <c r="D4715" t="s">
        <v>20</v>
      </c>
      <c r="E4715" t="s">
        <v>63</v>
      </c>
      <c r="F4715" t="s">
        <v>54</v>
      </c>
      <c r="G4715" t="s">
        <v>77</v>
      </c>
      <c r="H4715" t="s">
        <v>24</v>
      </c>
      <c r="I4715">
        <v>4.3</v>
      </c>
      <c r="J4715" t="s">
        <v>85</v>
      </c>
      <c r="K4715" s="1">
        <v>45070</v>
      </c>
      <c r="L4715"/>
      <c r="M4715">
        <v>2.4300000000000002</v>
      </c>
      <c r="N4715">
        <v>34933</v>
      </c>
      <c r="O4715">
        <v>4</v>
      </c>
      <c r="P4715" t="s">
        <v>26</v>
      </c>
      <c r="Q4715">
        <v>2</v>
      </c>
      <c r="R4715">
        <v>7</v>
      </c>
      <c r="S4715" t="s">
        <v>1245</v>
      </c>
      <c r="T4715" t="s">
        <v>26</v>
      </c>
    </row>
    <row r="4716" spans="1:20" x14ac:dyDescent="0.3">
      <c r="A4716" t="s">
        <v>4811</v>
      </c>
      <c r="B4716" t="s">
        <v>19</v>
      </c>
      <c r="C4716">
        <v>29</v>
      </c>
      <c r="D4716" t="s">
        <v>30</v>
      </c>
      <c r="E4716" t="s">
        <v>44</v>
      </c>
      <c r="F4716" t="s">
        <v>32</v>
      </c>
      <c r="G4716" t="s">
        <v>33</v>
      </c>
      <c r="H4716" t="s">
        <v>51</v>
      </c>
      <c r="I4716">
        <v>7.9</v>
      </c>
      <c r="J4716" t="s">
        <v>25</v>
      </c>
      <c r="K4716" s="1">
        <v>45745</v>
      </c>
      <c r="L4716"/>
      <c r="M4716">
        <v>0.57999999999999996</v>
      </c>
      <c r="N4716">
        <v>45960</v>
      </c>
      <c r="O4716">
        <v>4</v>
      </c>
      <c r="P4716" t="s">
        <v>26</v>
      </c>
      <c r="Q4716">
        <v>2</v>
      </c>
      <c r="R4716">
        <v>6</v>
      </c>
      <c r="S4716" t="s">
        <v>521</v>
      </c>
      <c r="T4716" t="s">
        <v>26</v>
      </c>
    </row>
    <row r="4717" spans="1:20" x14ac:dyDescent="0.3">
      <c r="A4717" t="s">
        <v>4812</v>
      </c>
      <c r="B4717" t="s">
        <v>19</v>
      </c>
      <c r="C4717">
        <v>30</v>
      </c>
      <c r="D4717" t="s">
        <v>30</v>
      </c>
      <c r="E4717" t="s">
        <v>58</v>
      </c>
      <c r="F4717" t="s">
        <v>22</v>
      </c>
      <c r="G4717" t="s">
        <v>23</v>
      </c>
      <c r="H4717" t="s">
        <v>24</v>
      </c>
      <c r="I4717">
        <v>7.9</v>
      </c>
      <c r="J4717" t="s">
        <v>25</v>
      </c>
      <c r="K4717" s="1">
        <v>42480</v>
      </c>
      <c r="L4717"/>
      <c r="M4717">
        <v>9.52</v>
      </c>
      <c r="N4717">
        <v>50953</v>
      </c>
      <c r="O4717">
        <v>3</v>
      </c>
      <c r="P4717" t="s">
        <v>26</v>
      </c>
      <c r="Q4717">
        <v>1</v>
      </c>
      <c r="R4717">
        <v>9</v>
      </c>
      <c r="S4717" t="s">
        <v>885</v>
      </c>
      <c r="T4717" t="s">
        <v>26</v>
      </c>
    </row>
    <row r="4718" spans="1:20" x14ac:dyDescent="0.3">
      <c r="A4718" t="s">
        <v>412</v>
      </c>
      <c r="B4718" t="s">
        <v>29</v>
      </c>
      <c r="C4718">
        <v>42</v>
      </c>
      <c r="D4718" t="s">
        <v>30</v>
      </c>
      <c r="E4718" t="s">
        <v>36</v>
      </c>
      <c r="F4718" t="s">
        <v>32</v>
      </c>
      <c r="G4718" t="s">
        <v>171</v>
      </c>
      <c r="H4718" t="s">
        <v>24</v>
      </c>
      <c r="I4718">
        <v>22</v>
      </c>
      <c r="J4718" t="s">
        <v>25</v>
      </c>
      <c r="K4718" s="1">
        <v>41912</v>
      </c>
      <c r="L4718"/>
      <c r="M4718">
        <v>11.08</v>
      </c>
      <c r="N4718">
        <v>68207</v>
      </c>
      <c r="O4718">
        <v>3</v>
      </c>
      <c r="P4718" t="s">
        <v>26</v>
      </c>
      <c r="Q4718">
        <v>2</v>
      </c>
      <c r="R4718">
        <v>5</v>
      </c>
      <c r="T4718" t="s">
        <v>26</v>
      </c>
    </row>
    <row r="4719" spans="1:20" x14ac:dyDescent="0.3">
      <c r="A4719" t="s">
        <v>4813</v>
      </c>
      <c r="B4719" t="s">
        <v>29</v>
      </c>
      <c r="C4719">
        <v>21</v>
      </c>
      <c r="D4719" t="s">
        <v>20</v>
      </c>
      <c r="E4719" t="s">
        <v>31</v>
      </c>
      <c r="F4719" t="s">
        <v>22</v>
      </c>
      <c r="G4719" t="s">
        <v>23</v>
      </c>
      <c r="H4719" t="s">
        <v>24</v>
      </c>
      <c r="I4719">
        <v>0.9</v>
      </c>
      <c r="J4719" t="s">
        <v>25</v>
      </c>
      <c r="K4719" s="1">
        <v>40692</v>
      </c>
      <c r="L4719"/>
      <c r="M4719">
        <v>14.42</v>
      </c>
      <c r="N4719">
        <v>35524</v>
      </c>
      <c r="O4719">
        <v>3</v>
      </c>
      <c r="P4719" t="s">
        <v>26</v>
      </c>
      <c r="Q4719">
        <v>3</v>
      </c>
      <c r="R4719">
        <v>8</v>
      </c>
      <c r="S4719" t="s">
        <v>103</v>
      </c>
      <c r="T4719" t="s">
        <v>26</v>
      </c>
    </row>
    <row r="4720" spans="1:20" x14ac:dyDescent="0.3">
      <c r="A4720" t="s">
        <v>4814</v>
      </c>
      <c r="B4720" t="s">
        <v>29</v>
      </c>
      <c r="C4720">
        <v>29</v>
      </c>
      <c r="D4720" t="s">
        <v>20</v>
      </c>
      <c r="E4720" t="s">
        <v>63</v>
      </c>
      <c r="F4720" t="s">
        <v>40</v>
      </c>
      <c r="G4720" t="s">
        <v>96</v>
      </c>
      <c r="H4720" t="s">
        <v>51</v>
      </c>
      <c r="I4720">
        <v>6.7</v>
      </c>
      <c r="J4720" t="s">
        <v>85</v>
      </c>
      <c r="K4720" s="1">
        <v>41992</v>
      </c>
      <c r="L4720"/>
      <c r="M4720">
        <v>10.86</v>
      </c>
      <c r="N4720">
        <v>52174</v>
      </c>
      <c r="O4720">
        <v>3</v>
      </c>
      <c r="P4720" t="s">
        <v>26</v>
      </c>
      <c r="Q4720">
        <v>2</v>
      </c>
      <c r="R4720">
        <v>8</v>
      </c>
      <c r="S4720" t="s">
        <v>169</v>
      </c>
      <c r="T4720" t="s">
        <v>26</v>
      </c>
    </row>
    <row r="4721" spans="1:20" x14ac:dyDescent="0.3">
      <c r="A4721" t="s">
        <v>4815</v>
      </c>
      <c r="B4721" t="s">
        <v>29</v>
      </c>
      <c r="C4721">
        <v>28</v>
      </c>
      <c r="D4721" t="s">
        <v>20</v>
      </c>
      <c r="E4721" t="s">
        <v>63</v>
      </c>
      <c r="F4721" t="s">
        <v>45</v>
      </c>
      <c r="G4721" t="s">
        <v>46</v>
      </c>
      <c r="H4721" t="s">
        <v>24</v>
      </c>
      <c r="I4721">
        <v>3.1</v>
      </c>
      <c r="J4721" t="s">
        <v>25</v>
      </c>
      <c r="K4721" s="1">
        <v>43239</v>
      </c>
      <c r="L4721"/>
      <c r="M4721">
        <v>7.44</v>
      </c>
      <c r="N4721">
        <v>46794</v>
      </c>
      <c r="O4721">
        <v>3</v>
      </c>
      <c r="P4721" t="s">
        <v>26</v>
      </c>
      <c r="Q4721">
        <v>3</v>
      </c>
      <c r="R4721">
        <v>5</v>
      </c>
      <c r="S4721" t="s">
        <v>372</v>
      </c>
      <c r="T4721" t="s">
        <v>26</v>
      </c>
    </row>
    <row r="4722" spans="1:20" x14ac:dyDescent="0.3">
      <c r="A4722" t="s">
        <v>4816</v>
      </c>
      <c r="B4722" t="s">
        <v>29</v>
      </c>
      <c r="C4722">
        <v>33</v>
      </c>
      <c r="D4722" t="s">
        <v>30</v>
      </c>
      <c r="E4722" t="s">
        <v>36</v>
      </c>
      <c r="F4722" t="s">
        <v>40</v>
      </c>
      <c r="G4722" t="s">
        <v>96</v>
      </c>
      <c r="H4722" t="s">
        <v>51</v>
      </c>
      <c r="I4722">
        <v>7.4</v>
      </c>
      <c r="J4722" t="s">
        <v>25</v>
      </c>
      <c r="K4722" s="1">
        <v>43468</v>
      </c>
      <c r="L4722"/>
      <c r="M4722">
        <v>6.82</v>
      </c>
      <c r="N4722">
        <v>43908</v>
      </c>
      <c r="O4722">
        <v>3</v>
      </c>
      <c r="P4722" t="s">
        <v>65</v>
      </c>
      <c r="Q4722">
        <v>1</v>
      </c>
      <c r="R4722">
        <v>8</v>
      </c>
      <c r="S4722" t="s">
        <v>740</v>
      </c>
      <c r="T4722" t="s">
        <v>26</v>
      </c>
    </row>
    <row r="4723" spans="1:20" x14ac:dyDescent="0.3">
      <c r="A4723" t="s">
        <v>4817</v>
      </c>
      <c r="B4723" t="s">
        <v>19</v>
      </c>
      <c r="C4723">
        <v>43</v>
      </c>
      <c r="D4723" t="s">
        <v>20</v>
      </c>
      <c r="E4723" t="s">
        <v>31</v>
      </c>
      <c r="F4723" t="s">
        <v>22</v>
      </c>
      <c r="G4723" t="s">
        <v>59</v>
      </c>
      <c r="H4723" t="s">
        <v>24</v>
      </c>
      <c r="I4723">
        <v>11.6</v>
      </c>
      <c r="J4723" t="s">
        <v>25</v>
      </c>
      <c r="K4723" s="1">
        <v>42543</v>
      </c>
      <c r="L4723"/>
      <c r="M4723">
        <v>9.35</v>
      </c>
      <c r="N4723">
        <v>53222</v>
      </c>
      <c r="O4723">
        <v>4</v>
      </c>
      <c r="P4723" t="s">
        <v>26</v>
      </c>
      <c r="Q4723">
        <v>0</v>
      </c>
      <c r="R4723">
        <v>4</v>
      </c>
      <c r="S4723" t="s">
        <v>581</v>
      </c>
      <c r="T4723" t="s">
        <v>26</v>
      </c>
    </row>
    <row r="4724" spans="1:20" x14ac:dyDescent="0.3">
      <c r="A4724" t="s">
        <v>4818</v>
      </c>
      <c r="B4724" t="s">
        <v>19</v>
      </c>
      <c r="C4724">
        <v>30</v>
      </c>
      <c r="D4724" t="s">
        <v>30</v>
      </c>
      <c r="E4724" t="s">
        <v>31</v>
      </c>
      <c r="F4724" t="s">
        <v>22</v>
      </c>
      <c r="G4724" t="s">
        <v>74</v>
      </c>
      <c r="H4724" t="s">
        <v>24</v>
      </c>
      <c r="I4724">
        <v>3.4</v>
      </c>
      <c r="J4724" t="s">
        <v>25</v>
      </c>
      <c r="K4724" s="1">
        <v>44395</v>
      </c>
      <c r="L4724"/>
      <c r="M4724">
        <v>4.28</v>
      </c>
      <c r="N4724">
        <v>32555</v>
      </c>
      <c r="O4724">
        <v>3</v>
      </c>
      <c r="P4724" t="s">
        <v>26</v>
      </c>
      <c r="Q4724">
        <v>1</v>
      </c>
      <c r="R4724">
        <v>9</v>
      </c>
      <c r="S4724" t="s">
        <v>302</v>
      </c>
      <c r="T4724" t="s">
        <v>26</v>
      </c>
    </row>
    <row r="4725" spans="1:20" x14ac:dyDescent="0.3">
      <c r="A4725" t="s">
        <v>4819</v>
      </c>
      <c r="B4725" t="s">
        <v>29</v>
      </c>
      <c r="C4725">
        <v>33</v>
      </c>
      <c r="D4725" t="s">
        <v>30</v>
      </c>
      <c r="E4725" t="s">
        <v>31</v>
      </c>
      <c r="F4725" t="s">
        <v>82</v>
      </c>
      <c r="G4725" t="s">
        <v>107</v>
      </c>
      <c r="H4725" t="s">
        <v>51</v>
      </c>
      <c r="I4725">
        <v>6.6</v>
      </c>
      <c r="J4725" t="s">
        <v>25</v>
      </c>
      <c r="K4725" s="1">
        <v>44829</v>
      </c>
      <c r="L4725" s="1">
        <v>45850</v>
      </c>
      <c r="M4725">
        <v>2.8</v>
      </c>
      <c r="N4725">
        <v>39186</v>
      </c>
      <c r="O4725">
        <v>2</v>
      </c>
      <c r="P4725" t="s">
        <v>65</v>
      </c>
      <c r="Q4725">
        <v>2</v>
      </c>
      <c r="R4725">
        <v>7</v>
      </c>
      <c r="S4725" t="s">
        <v>1999</v>
      </c>
      <c r="T4725" t="s">
        <v>65</v>
      </c>
    </row>
    <row r="4726" spans="1:20" x14ac:dyDescent="0.3">
      <c r="A4726" t="s">
        <v>4820</v>
      </c>
      <c r="B4726" t="s">
        <v>29</v>
      </c>
      <c r="C4726">
        <v>41</v>
      </c>
      <c r="D4726" t="s">
        <v>30</v>
      </c>
      <c r="E4726" t="s">
        <v>44</v>
      </c>
      <c r="F4726" t="s">
        <v>45</v>
      </c>
      <c r="G4726" t="s">
        <v>46</v>
      </c>
      <c r="H4726" t="s">
        <v>24</v>
      </c>
      <c r="I4726">
        <v>21</v>
      </c>
      <c r="J4726" t="s">
        <v>25</v>
      </c>
      <c r="K4726" s="1">
        <v>44542</v>
      </c>
      <c r="L4726"/>
      <c r="M4726">
        <v>3.88</v>
      </c>
      <c r="N4726">
        <v>71971</v>
      </c>
      <c r="O4726">
        <v>4</v>
      </c>
      <c r="P4726" t="s">
        <v>65</v>
      </c>
      <c r="Q4726">
        <v>1</v>
      </c>
      <c r="R4726">
        <v>8</v>
      </c>
      <c r="S4726" t="s">
        <v>372</v>
      </c>
      <c r="T4726" t="s">
        <v>26</v>
      </c>
    </row>
    <row r="4727" spans="1:20" x14ac:dyDescent="0.3">
      <c r="A4727" t="s">
        <v>4821</v>
      </c>
      <c r="B4727" t="s">
        <v>29</v>
      </c>
      <c r="C4727">
        <v>24</v>
      </c>
      <c r="D4727" t="s">
        <v>20</v>
      </c>
      <c r="E4727" t="s">
        <v>21</v>
      </c>
      <c r="F4727" t="s">
        <v>32</v>
      </c>
      <c r="G4727" t="s">
        <v>33</v>
      </c>
      <c r="H4727" t="s">
        <v>24</v>
      </c>
      <c r="I4727">
        <v>2.7</v>
      </c>
      <c r="J4727" t="s">
        <v>25</v>
      </c>
      <c r="K4727" s="1">
        <v>43636</v>
      </c>
      <c r="L4727"/>
      <c r="M4727">
        <v>6.36</v>
      </c>
      <c r="N4727">
        <v>36337</v>
      </c>
      <c r="O4727">
        <v>2</v>
      </c>
      <c r="P4727" t="s">
        <v>65</v>
      </c>
      <c r="Q4727">
        <v>4</v>
      </c>
      <c r="R4727">
        <v>4</v>
      </c>
      <c r="S4727" t="s">
        <v>612</v>
      </c>
      <c r="T4727" t="s">
        <v>26</v>
      </c>
    </row>
    <row r="4728" spans="1:20" x14ac:dyDescent="0.3">
      <c r="A4728" t="s">
        <v>4822</v>
      </c>
      <c r="B4728" t="s">
        <v>29</v>
      </c>
      <c r="C4728">
        <v>28</v>
      </c>
      <c r="D4728" t="s">
        <v>20</v>
      </c>
      <c r="E4728" t="s">
        <v>44</v>
      </c>
      <c r="F4728" t="s">
        <v>40</v>
      </c>
      <c r="G4728" t="s">
        <v>96</v>
      </c>
      <c r="H4728" t="s">
        <v>51</v>
      </c>
      <c r="I4728">
        <v>2.5</v>
      </c>
      <c r="J4728" t="s">
        <v>25</v>
      </c>
      <c r="K4728" s="1">
        <v>44061</v>
      </c>
      <c r="L4728" s="1">
        <v>45225</v>
      </c>
      <c r="M4728">
        <v>3.19</v>
      </c>
      <c r="N4728">
        <v>36913</v>
      </c>
      <c r="O4728">
        <v>2</v>
      </c>
      <c r="P4728" t="s">
        <v>26</v>
      </c>
      <c r="Q4728">
        <v>1</v>
      </c>
      <c r="R4728">
        <v>8</v>
      </c>
      <c r="S4728" t="s">
        <v>758</v>
      </c>
      <c r="T4728" t="s">
        <v>65</v>
      </c>
    </row>
    <row r="4729" spans="1:20" x14ac:dyDescent="0.3">
      <c r="A4729" t="s">
        <v>4823</v>
      </c>
      <c r="B4729" t="s">
        <v>19</v>
      </c>
      <c r="C4729">
        <v>33</v>
      </c>
      <c r="D4729" t="s">
        <v>30</v>
      </c>
      <c r="E4729" t="s">
        <v>63</v>
      </c>
      <c r="F4729" t="s">
        <v>67</v>
      </c>
      <c r="G4729" t="s">
        <v>90</v>
      </c>
      <c r="H4729" t="s">
        <v>24</v>
      </c>
      <c r="I4729">
        <v>9.5</v>
      </c>
      <c r="J4729" t="s">
        <v>25</v>
      </c>
      <c r="K4729" s="1">
        <v>40897</v>
      </c>
      <c r="L4729"/>
      <c r="M4729">
        <v>13.86</v>
      </c>
      <c r="N4729">
        <v>51557</v>
      </c>
      <c r="O4729">
        <v>4</v>
      </c>
      <c r="P4729" t="s">
        <v>26</v>
      </c>
      <c r="Q4729">
        <v>0</v>
      </c>
      <c r="R4729">
        <v>5</v>
      </c>
      <c r="S4729" t="s">
        <v>145</v>
      </c>
      <c r="T4729" t="s">
        <v>26</v>
      </c>
    </row>
    <row r="4730" spans="1:20" x14ac:dyDescent="0.3">
      <c r="A4730" t="s">
        <v>4824</v>
      </c>
      <c r="B4730" t="s">
        <v>19</v>
      </c>
      <c r="C4730">
        <v>29</v>
      </c>
      <c r="D4730" t="s">
        <v>20</v>
      </c>
      <c r="E4730" t="s">
        <v>31</v>
      </c>
      <c r="F4730" t="s">
        <v>45</v>
      </c>
      <c r="G4730" t="s">
        <v>164</v>
      </c>
      <c r="H4730" t="s">
        <v>24</v>
      </c>
      <c r="I4730">
        <v>6.4</v>
      </c>
      <c r="J4730" t="s">
        <v>25</v>
      </c>
      <c r="K4730" s="1">
        <v>44116</v>
      </c>
      <c r="L4730"/>
      <c r="M4730">
        <v>5.04</v>
      </c>
      <c r="N4730">
        <v>49514</v>
      </c>
      <c r="O4730">
        <v>5</v>
      </c>
      <c r="P4730" t="s">
        <v>26</v>
      </c>
      <c r="Q4730">
        <v>2</v>
      </c>
      <c r="R4730">
        <v>5</v>
      </c>
      <c r="S4730" t="s">
        <v>238</v>
      </c>
      <c r="T4730" t="s">
        <v>26</v>
      </c>
    </row>
    <row r="4731" spans="1:20" x14ac:dyDescent="0.3">
      <c r="A4731" t="s">
        <v>4825</v>
      </c>
      <c r="B4731" t="s">
        <v>19</v>
      </c>
      <c r="C4731">
        <v>32</v>
      </c>
      <c r="D4731" t="s">
        <v>30</v>
      </c>
      <c r="E4731" t="s">
        <v>39</v>
      </c>
      <c r="F4731" t="s">
        <v>45</v>
      </c>
      <c r="G4731" t="s">
        <v>98</v>
      </c>
      <c r="H4731" t="s">
        <v>24</v>
      </c>
      <c r="I4731">
        <v>5.5</v>
      </c>
      <c r="J4731" t="s">
        <v>25</v>
      </c>
      <c r="K4731" s="1">
        <v>41040</v>
      </c>
      <c r="L4731"/>
      <c r="M4731">
        <v>13.46</v>
      </c>
      <c r="N4731">
        <v>49566</v>
      </c>
      <c r="O4731">
        <v>1</v>
      </c>
      <c r="P4731" t="s">
        <v>26</v>
      </c>
      <c r="Q4731">
        <v>2</v>
      </c>
      <c r="R4731">
        <v>4</v>
      </c>
      <c r="S4731" t="s">
        <v>233</v>
      </c>
      <c r="T4731" t="s">
        <v>26</v>
      </c>
    </row>
    <row r="4732" spans="1:20" x14ac:dyDescent="0.3">
      <c r="A4732" t="s">
        <v>4826</v>
      </c>
      <c r="B4732" t="s">
        <v>29</v>
      </c>
      <c r="C4732">
        <v>27</v>
      </c>
      <c r="D4732" t="s">
        <v>20</v>
      </c>
      <c r="E4732" t="s">
        <v>21</v>
      </c>
      <c r="F4732" t="s">
        <v>40</v>
      </c>
      <c r="G4732" t="s">
        <v>41</v>
      </c>
      <c r="H4732" t="s">
        <v>24</v>
      </c>
      <c r="I4732">
        <v>1</v>
      </c>
      <c r="J4732" t="s">
        <v>25</v>
      </c>
      <c r="K4732" s="1">
        <v>45712</v>
      </c>
      <c r="L4732"/>
      <c r="M4732">
        <v>0.67</v>
      </c>
      <c r="N4732">
        <v>35879</v>
      </c>
      <c r="O4732">
        <v>4</v>
      </c>
      <c r="P4732" t="s">
        <v>26</v>
      </c>
      <c r="Q4732">
        <v>6</v>
      </c>
      <c r="R4732">
        <v>7</v>
      </c>
      <c r="S4732" t="s">
        <v>414</v>
      </c>
      <c r="T4732" t="s">
        <v>26</v>
      </c>
    </row>
    <row r="4733" spans="1:20" x14ac:dyDescent="0.3">
      <c r="A4733" t="s">
        <v>4827</v>
      </c>
      <c r="B4733" t="s">
        <v>29</v>
      </c>
      <c r="C4733">
        <v>33</v>
      </c>
      <c r="D4733" t="s">
        <v>20</v>
      </c>
      <c r="E4733" t="s">
        <v>44</v>
      </c>
      <c r="F4733" t="s">
        <v>22</v>
      </c>
      <c r="G4733" t="s">
        <v>74</v>
      </c>
      <c r="H4733" t="s">
        <v>24</v>
      </c>
      <c r="I4733">
        <v>13</v>
      </c>
      <c r="J4733" t="s">
        <v>25</v>
      </c>
      <c r="K4733" s="1">
        <v>44437</v>
      </c>
      <c r="L4733"/>
      <c r="M4733">
        <v>4.16</v>
      </c>
      <c r="N4733">
        <v>62958</v>
      </c>
      <c r="O4733">
        <v>4</v>
      </c>
      <c r="P4733" t="s">
        <v>26</v>
      </c>
      <c r="Q4733">
        <v>1</v>
      </c>
      <c r="R4733">
        <v>3</v>
      </c>
      <c r="S4733" t="s">
        <v>625</v>
      </c>
      <c r="T4733" t="s">
        <v>26</v>
      </c>
    </row>
    <row r="4734" spans="1:20" x14ac:dyDescent="0.3">
      <c r="A4734" t="s">
        <v>4828</v>
      </c>
      <c r="B4734" t="s">
        <v>29</v>
      </c>
      <c r="C4734">
        <v>43</v>
      </c>
      <c r="D4734" t="s">
        <v>30</v>
      </c>
      <c r="E4734" t="s">
        <v>31</v>
      </c>
      <c r="F4734" t="s">
        <v>22</v>
      </c>
      <c r="G4734" t="s">
        <v>59</v>
      </c>
      <c r="H4734" t="s">
        <v>84</v>
      </c>
      <c r="I4734">
        <v>13.9</v>
      </c>
      <c r="J4734" t="s">
        <v>25</v>
      </c>
      <c r="K4734" s="1">
        <v>40821</v>
      </c>
      <c r="L4734"/>
      <c r="M4734">
        <v>14.06</v>
      </c>
      <c r="N4734">
        <v>58559</v>
      </c>
      <c r="O4734">
        <v>3</v>
      </c>
      <c r="P4734" t="s">
        <v>26</v>
      </c>
      <c r="Q4734">
        <v>3</v>
      </c>
      <c r="R4734">
        <v>5</v>
      </c>
      <c r="S4734" t="s">
        <v>265</v>
      </c>
      <c r="T4734" t="s">
        <v>26</v>
      </c>
    </row>
    <row r="4735" spans="1:20" x14ac:dyDescent="0.3">
      <c r="A4735" t="s">
        <v>4829</v>
      </c>
      <c r="B4735" t="s">
        <v>29</v>
      </c>
      <c r="C4735">
        <v>28</v>
      </c>
      <c r="D4735" t="s">
        <v>30</v>
      </c>
      <c r="E4735" t="s">
        <v>53</v>
      </c>
      <c r="F4735" t="s">
        <v>40</v>
      </c>
      <c r="G4735" t="s">
        <v>50</v>
      </c>
      <c r="H4735" t="s">
        <v>47</v>
      </c>
      <c r="I4735">
        <v>7.4</v>
      </c>
      <c r="J4735" t="s">
        <v>25</v>
      </c>
      <c r="K4735" s="1">
        <v>41272</v>
      </c>
      <c r="L4735"/>
      <c r="M4735">
        <v>12.83</v>
      </c>
      <c r="N4735">
        <v>51163</v>
      </c>
      <c r="O4735">
        <v>2</v>
      </c>
      <c r="P4735" t="s">
        <v>26</v>
      </c>
      <c r="Q4735">
        <v>1</v>
      </c>
      <c r="R4735">
        <v>10</v>
      </c>
      <c r="S4735" t="s">
        <v>1439</v>
      </c>
      <c r="T4735" t="s">
        <v>26</v>
      </c>
    </row>
    <row r="4736" spans="1:20" x14ac:dyDescent="0.3">
      <c r="A4736" t="s">
        <v>4830</v>
      </c>
      <c r="B4736" t="s">
        <v>19</v>
      </c>
      <c r="C4736">
        <v>34</v>
      </c>
      <c r="D4736" t="s">
        <v>20</v>
      </c>
      <c r="E4736" t="s">
        <v>21</v>
      </c>
      <c r="F4736" t="s">
        <v>22</v>
      </c>
      <c r="G4736" t="s">
        <v>59</v>
      </c>
      <c r="H4736" t="s">
        <v>84</v>
      </c>
      <c r="I4736">
        <v>9.1999999999999993</v>
      </c>
      <c r="J4736" t="s">
        <v>25</v>
      </c>
      <c r="K4736" s="1">
        <v>44201</v>
      </c>
      <c r="L4736"/>
      <c r="M4736">
        <v>4.8099999999999996</v>
      </c>
      <c r="N4736">
        <v>49933</v>
      </c>
      <c r="O4736">
        <v>3</v>
      </c>
      <c r="P4736" t="s">
        <v>26</v>
      </c>
      <c r="Q4736">
        <v>2</v>
      </c>
      <c r="R4736">
        <v>4</v>
      </c>
      <c r="S4736" t="s">
        <v>527</v>
      </c>
      <c r="T4736" t="s">
        <v>26</v>
      </c>
    </row>
    <row r="4737" spans="1:20" x14ac:dyDescent="0.3">
      <c r="A4737" t="s">
        <v>4831</v>
      </c>
      <c r="B4737" t="s">
        <v>29</v>
      </c>
      <c r="C4737">
        <v>43</v>
      </c>
      <c r="D4737" t="s">
        <v>20</v>
      </c>
      <c r="E4737" t="s">
        <v>63</v>
      </c>
      <c r="F4737" t="s">
        <v>82</v>
      </c>
      <c r="G4737" t="s">
        <v>107</v>
      </c>
      <c r="H4737" t="s">
        <v>24</v>
      </c>
      <c r="I4737">
        <v>8.1</v>
      </c>
      <c r="J4737" t="s">
        <v>25</v>
      </c>
      <c r="K4737" s="1">
        <v>41592</v>
      </c>
      <c r="L4737"/>
      <c r="M4737">
        <v>11.95</v>
      </c>
      <c r="N4737">
        <v>46373</v>
      </c>
      <c r="O4737">
        <v>4</v>
      </c>
      <c r="P4737" t="s">
        <v>26</v>
      </c>
      <c r="Q4737">
        <v>3</v>
      </c>
      <c r="R4737">
        <v>6</v>
      </c>
      <c r="S4737" t="s">
        <v>609</v>
      </c>
      <c r="T4737" t="s">
        <v>26</v>
      </c>
    </row>
    <row r="4738" spans="1:20" x14ac:dyDescent="0.3">
      <c r="A4738" t="s">
        <v>4832</v>
      </c>
      <c r="B4738" t="s">
        <v>19</v>
      </c>
      <c r="C4738">
        <v>43</v>
      </c>
      <c r="D4738" t="s">
        <v>20</v>
      </c>
      <c r="E4738" t="s">
        <v>53</v>
      </c>
      <c r="F4738" t="s">
        <v>82</v>
      </c>
      <c r="G4738" t="s">
        <v>284</v>
      </c>
      <c r="H4738" t="s">
        <v>24</v>
      </c>
      <c r="I4738">
        <v>23</v>
      </c>
      <c r="J4738" t="s">
        <v>25</v>
      </c>
      <c r="K4738" s="1">
        <v>43499</v>
      </c>
      <c r="L4738"/>
      <c r="M4738">
        <v>6.73</v>
      </c>
      <c r="N4738">
        <v>73305</v>
      </c>
      <c r="O4738">
        <v>4</v>
      </c>
      <c r="P4738" t="s">
        <v>26</v>
      </c>
      <c r="Q4738">
        <v>2</v>
      </c>
      <c r="R4738">
        <v>11</v>
      </c>
      <c r="S4738" t="s">
        <v>401</v>
      </c>
      <c r="T4738" t="s">
        <v>26</v>
      </c>
    </row>
    <row r="4739" spans="1:20" x14ac:dyDescent="0.3">
      <c r="A4739" t="s">
        <v>4833</v>
      </c>
      <c r="B4739" t="s">
        <v>19</v>
      </c>
      <c r="C4739">
        <v>21</v>
      </c>
      <c r="D4739" t="s">
        <v>30</v>
      </c>
      <c r="E4739" t="s">
        <v>36</v>
      </c>
      <c r="F4739" t="s">
        <v>22</v>
      </c>
      <c r="G4739" t="s">
        <v>59</v>
      </c>
      <c r="H4739" t="s">
        <v>84</v>
      </c>
      <c r="I4739">
        <v>1</v>
      </c>
      <c r="J4739" t="s">
        <v>85</v>
      </c>
      <c r="K4739" s="1">
        <v>44334</v>
      </c>
      <c r="L4739"/>
      <c r="M4739">
        <v>4.45</v>
      </c>
      <c r="N4739">
        <v>37126</v>
      </c>
      <c r="O4739">
        <v>3</v>
      </c>
      <c r="P4739" t="s">
        <v>26</v>
      </c>
      <c r="Q4739">
        <v>0</v>
      </c>
      <c r="R4739">
        <v>7</v>
      </c>
      <c r="S4739" t="s">
        <v>787</v>
      </c>
      <c r="T4739" t="s">
        <v>26</v>
      </c>
    </row>
    <row r="4740" spans="1:20" x14ac:dyDescent="0.3">
      <c r="A4740" t="s">
        <v>1463</v>
      </c>
      <c r="B4740" t="s">
        <v>19</v>
      </c>
      <c r="C4740">
        <v>33</v>
      </c>
      <c r="D4740" t="s">
        <v>20</v>
      </c>
      <c r="E4740" t="s">
        <v>31</v>
      </c>
      <c r="F4740" t="s">
        <v>82</v>
      </c>
      <c r="G4740" t="s">
        <v>107</v>
      </c>
      <c r="H4740" t="s">
        <v>51</v>
      </c>
      <c r="I4740">
        <v>1.3</v>
      </c>
      <c r="J4740" t="s">
        <v>25</v>
      </c>
      <c r="K4740" s="1">
        <v>43729</v>
      </c>
      <c r="L4740"/>
      <c r="M4740">
        <v>6.1</v>
      </c>
      <c r="N4740">
        <v>36253</v>
      </c>
      <c r="O4740">
        <v>3</v>
      </c>
      <c r="P4740" t="s">
        <v>26</v>
      </c>
      <c r="Q4740">
        <v>1</v>
      </c>
      <c r="R4740">
        <v>6</v>
      </c>
      <c r="T4740" t="s">
        <v>26</v>
      </c>
    </row>
    <row r="4741" spans="1:20" x14ac:dyDescent="0.3">
      <c r="A4741" t="s">
        <v>950</v>
      </c>
      <c r="B4741" t="s">
        <v>29</v>
      </c>
      <c r="C4741">
        <v>29</v>
      </c>
      <c r="D4741" t="s">
        <v>20</v>
      </c>
      <c r="E4741" t="s">
        <v>63</v>
      </c>
      <c r="F4741" t="s">
        <v>22</v>
      </c>
      <c r="G4741" t="s">
        <v>74</v>
      </c>
      <c r="H4741" t="s">
        <v>84</v>
      </c>
      <c r="I4741">
        <v>7.3</v>
      </c>
      <c r="J4741" t="s">
        <v>85</v>
      </c>
      <c r="K4741" s="1">
        <v>40290</v>
      </c>
      <c r="L4741"/>
      <c r="M4741">
        <v>15.52</v>
      </c>
      <c r="N4741">
        <v>50538</v>
      </c>
      <c r="O4741">
        <v>2</v>
      </c>
      <c r="P4741" t="s">
        <v>26</v>
      </c>
      <c r="Q4741">
        <v>1</v>
      </c>
      <c r="R4741">
        <v>5</v>
      </c>
      <c r="T4741" t="s">
        <v>26</v>
      </c>
    </row>
    <row r="4742" spans="1:20" x14ac:dyDescent="0.3">
      <c r="A4742" t="s">
        <v>4834</v>
      </c>
      <c r="B4742" t="s">
        <v>19</v>
      </c>
      <c r="C4742">
        <v>30</v>
      </c>
      <c r="D4742" t="s">
        <v>30</v>
      </c>
      <c r="E4742" t="s">
        <v>31</v>
      </c>
      <c r="F4742" t="s">
        <v>45</v>
      </c>
      <c r="G4742" t="s">
        <v>164</v>
      </c>
      <c r="H4742" t="s">
        <v>51</v>
      </c>
      <c r="I4742">
        <v>4.0999999999999996</v>
      </c>
      <c r="J4742" t="s">
        <v>25</v>
      </c>
      <c r="K4742" s="1">
        <v>39858</v>
      </c>
      <c r="L4742" s="1">
        <v>44481</v>
      </c>
      <c r="M4742">
        <v>12.66</v>
      </c>
      <c r="N4742">
        <v>40183</v>
      </c>
      <c r="O4742">
        <v>2</v>
      </c>
      <c r="P4742" t="s">
        <v>26</v>
      </c>
      <c r="Q4742">
        <v>1</v>
      </c>
      <c r="R4742">
        <v>4</v>
      </c>
      <c r="S4742" t="s">
        <v>99</v>
      </c>
      <c r="T4742" t="s">
        <v>65</v>
      </c>
    </row>
    <row r="4743" spans="1:20" x14ac:dyDescent="0.3">
      <c r="A4743" t="s">
        <v>1239</v>
      </c>
      <c r="B4743" t="s">
        <v>19</v>
      </c>
      <c r="C4743">
        <v>39</v>
      </c>
      <c r="D4743" t="s">
        <v>30</v>
      </c>
      <c r="E4743" t="s">
        <v>36</v>
      </c>
      <c r="F4743" t="s">
        <v>82</v>
      </c>
      <c r="G4743" t="s">
        <v>284</v>
      </c>
      <c r="H4743" t="s">
        <v>51</v>
      </c>
      <c r="I4743">
        <v>4.9000000000000004</v>
      </c>
      <c r="J4743" t="s">
        <v>25</v>
      </c>
      <c r="K4743" s="1">
        <v>41536</v>
      </c>
      <c r="L4743"/>
      <c r="M4743">
        <v>12.11</v>
      </c>
      <c r="N4743">
        <v>37851</v>
      </c>
      <c r="O4743">
        <v>2</v>
      </c>
      <c r="P4743" t="s">
        <v>26</v>
      </c>
      <c r="Q4743">
        <v>3</v>
      </c>
      <c r="R4743">
        <v>5</v>
      </c>
      <c r="T4743" t="s">
        <v>26</v>
      </c>
    </row>
    <row r="4744" spans="1:20" x14ac:dyDescent="0.3">
      <c r="A4744" t="s">
        <v>4835</v>
      </c>
      <c r="B4744" t="s">
        <v>19</v>
      </c>
      <c r="C4744">
        <v>29</v>
      </c>
      <c r="D4744" t="s">
        <v>30</v>
      </c>
      <c r="E4744" t="s">
        <v>58</v>
      </c>
      <c r="F4744" t="s">
        <v>45</v>
      </c>
      <c r="G4744" t="s">
        <v>164</v>
      </c>
      <c r="H4744" t="s">
        <v>24</v>
      </c>
      <c r="I4744">
        <v>1.8</v>
      </c>
      <c r="J4744" t="s">
        <v>25</v>
      </c>
      <c r="K4744" s="1">
        <v>39722</v>
      </c>
      <c r="L4744"/>
      <c r="M4744">
        <v>17.07</v>
      </c>
      <c r="N4744">
        <v>40650</v>
      </c>
      <c r="O4744">
        <v>5</v>
      </c>
      <c r="P4744" t="s">
        <v>26</v>
      </c>
      <c r="Q4744">
        <v>0</v>
      </c>
      <c r="R4744">
        <v>9</v>
      </c>
      <c r="S4744" t="s">
        <v>48</v>
      </c>
      <c r="T4744" t="s">
        <v>26</v>
      </c>
    </row>
    <row r="4745" spans="1:20" x14ac:dyDescent="0.3">
      <c r="A4745" t="s">
        <v>4836</v>
      </c>
      <c r="B4745" t="s">
        <v>29</v>
      </c>
      <c r="C4745">
        <v>37</v>
      </c>
      <c r="D4745" t="s">
        <v>30</v>
      </c>
      <c r="E4745" t="s">
        <v>63</v>
      </c>
      <c r="F4745" t="s">
        <v>40</v>
      </c>
      <c r="G4745" t="s">
        <v>96</v>
      </c>
      <c r="H4745" t="s">
        <v>24</v>
      </c>
      <c r="I4745">
        <v>17</v>
      </c>
      <c r="J4745" t="s">
        <v>25</v>
      </c>
      <c r="K4745" s="1">
        <v>44022</v>
      </c>
      <c r="L4745"/>
      <c r="M4745">
        <v>5.3</v>
      </c>
      <c r="N4745">
        <v>61241</v>
      </c>
      <c r="O4745">
        <v>4</v>
      </c>
      <c r="P4745" t="s">
        <v>26</v>
      </c>
      <c r="Q4745">
        <v>1</v>
      </c>
      <c r="R4745">
        <v>6</v>
      </c>
      <c r="S4745" t="s">
        <v>272</v>
      </c>
      <c r="T4745" t="s">
        <v>26</v>
      </c>
    </row>
    <row r="4746" spans="1:20" x14ac:dyDescent="0.3">
      <c r="A4746" t="s">
        <v>4837</v>
      </c>
      <c r="B4746" t="s">
        <v>19</v>
      </c>
      <c r="C4746">
        <v>25</v>
      </c>
      <c r="D4746" t="s">
        <v>30</v>
      </c>
      <c r="E4746" t="s">
        <v>58</v>
      </c>
      <c r="F4746" t="s">
        <v>32</v>
      </c>
      <c r="G4746" t="s">
        <v>33</v>
      </c>
      <c r="H4746" t="s">
        <v>51</v>
      </c>
      <c r="I4746">
        <v>3.7</v>
      </c>
      <c r="J4746" t="s">
        <v>25</v>
      </c>
      <c r="K4746" s="1">
        <v>40271</v>
      </c>
      <c r="L4746"/>
      <c r="M4746">
        <v>15.57</v>
      </c>
      <c r="N4746">
        <v>36788</v>
      </c>
      <c r="O4746">
        <v>2</v>
      </c>
      <c r="P4746" t="s">
        <v>26</v>
      </c>
      <c r="Q4746">
        <v>1</v>
      </c>
      <c r="R4746">
        <v>5</v>
      </c>
      <c r="S4746" t="s">
        <v>1847</v>
      </c>
      <c r="T4746" t="s">
        <v>26</v>
      </c>
    </row>
    <row r="4747" spans="1:20" x14ac:dyDescent="0.3">
      <c r="A4747" t="s">
        <v>4838</v>
      </c>
      <c r="B4747" t="s">
        <v>19</v>
      </c>
      <c r="C4747">
        <v>44</v>
      </c>
      <c r="D4747" t="s">
        <v>30</v>
      </c>
      <c r="E4747" t="s">
        <v>53</v>
      </c>
      <c r="F4747" t="s">
        <v>54</v>
      </c>
      <c r="G4747" t="s">
        <v>77</v>
      </c>
      <c r="H4747" t="s">
        <v>24</v>
      </c>
      <c r="I4747">
        <v>6.8</v>
      </c>
      <c r="J4747" t="s">
        <v>25</v>
      </c>
      <c r="K4747" s="1">
        <v>44355</v>
      </c>
      <c r="L4747"/>
      <c r="M4747">
        <v>4.3899999999999997</v>
      </c>
      <c r="N4747">
        <v>34538</v>
      </c>
      <c r="O4747">
        <v>3</v>
      </c>
      <c r="P4747" t="s">
        <v>26</v>
      </c>
      <c r="Q4747">
        <v>5</v>
      </c>
      <c r="R4747">
        <v>4</v>
      </c>
      <c r="S4747" t="s">
        <v>1201</v>
      </c>
      <c r="T4747" t="s">
        <v>26</v>
      </c>
    </row>
    <row r="4748" spans="1:20" x14ac:dyDescent="0.3">
      <c r="A4748" t="s">
        <v>4839</v>
      </c>
      <c r="B4748" t="s">
        <v>29</v>
      </c>
      <c r="C4748">
        <v>24</v>
      </c>
      <c r="D4748" t="s">
        <v>30</v>
      </c>
      <c r="E4748" t="s">
        <v>53</v>
      </c>
      <c r="F4748" t="s">
        <v>82</v>
      </c>
      <c r="G4748" t="s">
        <v>107</v>
      </c>
      <c r="H4748" t="s">
        <v>51</v>
      </c>
      <c r="I4748">
        <v>4</v>
      </c>
      <c r="J4748" t="s">
        <v>25</v>
      </c>
      <c r="K4748" s="1">
        <v>40544</v>
      </c>
      <c r="L4748" s="1">
        <v>41791</v>
      </c>
      <c r="M4748">
        <v>3.41</v>
      </c>
      <c r="N4748">
        <v>35874</v>
      </c>
      <c r="O4748">
        <v>3</v>
      </c>
      <c r="P4748" t="s">
        <v>26</v>
      </c>
      <c r="Q4748">
        <v>4</v>
      </c>
      <c r="R4748">
        <v>9</v>
      </c>
      <c r="S4748" t="s">
        <v>711</v>
      </c>
      <c r="T4748" t="s">
        <v>65</v>
      </c>
    </row>
    <row r="4749" spans="1:20" x14ac:dyDescent="0.3">
      <c r="A4749" t="s">
        <v>280</v>
      </c>
      <c r="B4749" t="s">
        <v>19</v>
      </c>
      <c r="C4749">
        <v>36</v>
      </c>
      <c r="D4749" t="s">
        <v>20</v>
      </c>
      <c r="E4749" t="s">
        <v>44</v>
      </c>
      <c r="F4749" t="s">
        <v>45</v>
      </c>
      <c r="G4749" t="s">
        <v>164</v>
      </c>
      <c r="H4749" t="s">
        <v>24</v>
      </c>
      <c r="I4749">
        <v>10.8</v>
      </c>
      <c r="J4749" t="s">
        <v>25</v>
      </c>
      <c r="K4749" s="1">
        <v>43594</v>
      </c>
      <c r="L4749"/>
      <c r="M4749">
        <v>6.47</v>
      </c>
      <c r="N4749">
        <v>58135</v>
      </c>
      <c r="O4749">
        <v>4</v>
      </c>
      <c r="P4749" t="s">
        <v>26</v>
      </c>
      <c r="Q4749">
        <v>0</v>
      </c>
      <c r="R4749">
        <v>9</v>
      </c>
      <c r="T4749" t="s">
        <v>26</v>
      </c>
    </row>
    <row r="4750" spans="1:20" x14ac:dyDescent="0.3">
      <c r="A4750" t="s">
        <v>4840</v>
      </c>
      <c r="B4750" t="s">
        <v>19</v>
      </c>
      <c r="C4750">
        <v>27</v>
      </c>
      <c r="D4750" t="s">
        <v>30</v>
      </c>
      <c r="E4750" t="s">
        <v>44</v>
      </c>
      <c r="F4750" t="s">
        <v>67</v>
      </c>
      <c r="G4750" t="s">
        <v>68</v>
      </c>
      <c r="H4750" t="s">
        <v>51</v>
      </c>
      <c r="I4750">
        <v>5.0999999999999996</v>
      </c>
      <c r="J4750" t="s">
        <v>25</v>
      </c>
      <c r="K4750" s="1">
        <v>43857</v>
      </c>
      <c r="L4750"/>
      <c r="M4750">
        <v>5.75</v>
      </c>
      <c r="N4750">
        <v>37610</v>
      </c>
      <c r="O4750">
        <v>3</v>
      </c>
      <c r="P4750" t="s">
        <v>26</v>
      </c>
      <c r="Q4750">
        <v>3</v>
      </c>
      <c r="R4750">
        <v>6</v>
      </c>
      <c r="S4750" t="s">
        <v>1572</v>
      </c>
      <c r="T4750" t="s">
        <v>26</v>
      </c>
    </row>
    <row r="4751" spans="1:20" x14ac:dyDescent="0.3">
      <c r="A4751" t="s">
        <v>4841</v>
      </c>
      <c r="B4751" t="s">
        <v>29</v>
      </c>
      <c r="C4751">
        <v>40</v>
      </c>
      <c r="D4751" t="s">
        <v>20</v>
      </c>
      <c r="E4751" t="s">
        <v>39</v>
      </c>
      <c r="F4751" t="s">
        <v>67</v>
      </c>
      <c r="G4751" t="s">
        <v>176</v>
      </c>
      <c r="H4751" t="s">
        <v>24</v>
      </c>
      <c r="I4751">
        <v>6.6</v>
      </c>
      <c r="J4751" t="s">
        <v>25</v>
      </c>
      <c r="K4751" s="1">
        <v>42769</v>
      </c>
      <c r="L4751"/>
      <c r="M4751">
        <v>8.73</v>
      </c>
      <c r="N4751">
        <v>48400</v>
      </c>
      <c r="O4751">
        <v>2</v>
      </c>
      <c r="P4751" t="s">
        <v>26</v>
      </c>
      <c r="Q4751">
        <v>1</v>
      </c>
      <c r="R4751">
        <v>7</v>
      </c>
      <c r="S4751" t="s">
        <v>123</v>
      </c>
      <c r="T4751" t="s">
        <v>26</v>
      </c>
    </row>
    <row r="4752" spans="1:20" x14ac:dyDescent="0.3">
      <c r="A4752" t="s">
        <v>4842</v>
      </c>
      <c r="B4752" t="s">
        <v>19</v>
      </c>
      <c r="C4752">
        <v>31</v>
      </c>
      <c r="D4752" t="s">
        <v>20</v>
      </c>
      <c r="E4752" t="s">
        <v>53</v>
      </c>
      <c r="F4752" t="s">
        <v>54</v>
      </c>
      <c r="G4752" t="s">
        <v>139</v>
      </c>
      <c r="H4752" t="s">
        <v>24</v>
      </c>
      <c r="I4752">
        <v>3.9</v>
      </c>
      <c r="J4752" t="s">
        <v>85</v>
      </c>
      <c r="K4752" s="1">
        <v>42417</v>
      </c>
      <c r="L4752"/>
      <c r="M4752">
        <v>9.69</v>
      </c>
      <c r="N4752">
        <v>39775</v>
      </c>
      <c r="O4752">
        <v>5</v>
      </c>
      <c r="P4752" t="s">
        <v>26</v>
      </c>
      <c r="Q4752">
        <v>4</v>
      </c>
      <c r="R4752">
        <v>4</v>
      </c>
      <c r="S4752" t="s">
        <v>636</v>
      </c>
      <c r="T4752" t="s">
        <v>26</v>
      </c>
    </row>
    <row r="4753" spans="1:20" x14ac:dyDescent="0.3">
      <c r="A4753" t="s">
        <v>4843</v>
      </c>
      <c r="B4753" t="s">
        <v>29</v>
      </c>
      <c r="C4753">
        <v>31</v>
      </c>
      <c r="D4753" t="s">
        <v>30</v>
      </c>
      <c r="E4753" t="s">
        <v>31</v>
      </c>
      <c r="F4753" t="s">
        <v>92</v>
      </c>
      <c r="G4753" t="s">
        <v>120</v>
      </c>
      <c r="H4753" t="s">
        <v>47</v>
      </c>
      <c r="I4753">
        <v>6.2</v>
      </c>
      <c r="J4753" t="s">
        <v>25</v>
      </c>
      <c r="K4753" s="1">
        <v>43502</v>
      </c>
      <c r="L4753"/>
      <c r="M4753">
        <v>6.72</v>
      </c>
      <c r="N4753">
        <v>44043</v>
      </c>
      <c r="O4753">
        <v>3</v>
      </c>
      <c r="P4753" t="s">
        <v>26</v>
      </c>
      <c r="Q4753">
        <v>1</v>
      </c>
      <c r="R4753">
        <v>10</v>
      </c>
      <c r="S4753" t="s">
        <v>871</v>
      </c>
      <c r="T4753" t="s">
        <v>26</v>
      </c>
    </row>
    <row r="4754" spans="1:20" x14ac:dyDescent="0.3">
      <c r="A4754" t="s">
        <v>4844</v>
      </c>
      <c r="B4754" t="s">
        <v>29</v>
      </c>
      <c r="C4754">
        <v>32</v>
      </c>
      <c r="D4754" t="s">
        <v>20</v>
      </c>
      <c r="E4754" t="s">
        <v>36</v>
      </c>
      <c r="F4754" t="s">
        <v>40</v>
      </c>
      <c r="G4754" t="s">
        <v>96</v>
      </c>
      <c r="H4754" t="s">
        <v>51</v>
      </c>
      <c r="I4754">
        <v>4.9000000000000004</v>
      </c>
      <c r="J4754" t="s">
        <v>25</v>
      </c>
      <c r="K4754" s="1">
        <v>40653</v>
      </c>
      <c r="L4754" s="1">
        <v>42996</v>
      </c>
      <c r="M4754">
        <v>6.41</v>
      </c>
      <c r="N4754">
        <v>48940</v>
      </c>
      <c r="O4754">
        <v>4</v>
      </c>
      <c r="P4754" t="s">
        <v>26</v>
      </c>
      <c r="Q4754">
        <v>2</v>
      </c>
      <c r="R4754">
        <v>8</v>
      </c>
      <c r="S4754" t="s">
        <v>414</v>
      </c>
      <c r="T4754" t="s">
        <v>65</v>
      </c>
    </row>
    <row r="4755" spans="1:20" x14ac:dyDescent="0.3">
      <c r="A4755" t="s">
        <v>4845</v>
      </c>
      <c r="B4755" t="s">
        <v>19</v>
      </c>
      <c r="C4755">
        <v>32</v>
      </c>
      <c r="D4755" t="s">
        <v>20</v>
      </c>
      <c r="E4755" t="s">
        <v>39</v>
      </c>
      <c r="F4755" t="s">
        <v>40</v>
      </c>
      <c r="G4755" t="s">
        <v>41</v>
      </c>
      <c r="H4755" t="s">
        <v>84</v>
      </c>
      <c r="I4755">
        <v>8.1</v>
      </c>
      <c r="J4755" t="s">
        <v>25</v>
      </c>
      <c r="K4755" s="1">
        <v>44167</v>
      </c>
      <c r="L4755"/>
      <c r="M4755">
        <v>4.9000000000000004</v>
      </c>
      <c r="N4755">
        <v>41583</v>
      </c>
      <c r="O4755">
        <v>3</v>
      </c>
      <c r="P4755" t="s">
        <v>26</v>
      </c>
      <c r="Q4755">
        <v>2</v>
      </c>
      <c r="R4755">
        <v>5</v>
      </c>
      <c r="S4755" t="s">
        <v>262</v>
      </c>
      <c r="T4755" t="s">
        <v>26</v>
      </c>
    </row>
    <row r="4756" spans="1:20" x14ac:dyDescent="0.3">
      <c r="A4756" t="s">
        <v>4846</v>
      </c>
      <c r="B4756" t="s">
        <v>19</v>
      </c>
      <c r="C4756">
        <v>29</v>
      </c>
      <c r="D4756" t="s">
        <v>20</v>
      </c>
      <c r="E4756" t="s">
        <v>53</v>
      </c>
      <c r="F4756" t="s">
        <v>32</v>
      </c>
      <c r="G4756" t="s">
        <v>171</v>
      </c>
      <c r="H4756" t="s">
        <v>24</v>
      </c>
      <c r="I4756">
        <v>9</v>
      </c>
      <c r="J4756" t="s">
        <v>25</v>
      </c>
      <c r="K4756" s="1">
        <v>39548</v>
      </c>
      <c r="L4756"/>
      <c r="M4756">
        <v>17.55</v>
      </c>
      <c r="N4756">
        <v>41154</v>
      </c>
      <c r="O4756">
        <v>3</v>
      </c>
      <c r="P4756" t="s">
        <v>26</v>
      </c>
      <c r="Q4756">
        <v>2</v>
      </c>
      <c r="R4756">
        <v>6</v>
      </c>
      <c r="S4756" t="s">
        <v>716</v>
      </c>
      <c r="T4756" t="s">
        <v>26</v>
      </c>
    </row>
    <row r="4757" spans="1:20" x14ac:dyDescent="0.3">
      <c r="A4757" t="s">
        <v>4847</v>
      </c>
      <c r="B4757" t="s">
        <v>19</v>
      </c>
      <c r="C4757">
        <v>34</v>
      </c>
      <c r="D4757" t="s">
        <v>179</v>
      </c>
      <c r="E4757" t="s">
        <v>31</v>
      </c>
      <c r="F4757" t="s">
        <v>32</v>
      </c>
      <c r="G4757" t="s">
        <v>171</v>
      </c>
      <c r="H4757" t="s">
        <v>24</v>
      </c>
      <c r="I4757">
        <v>10.199999999999999</v>
      </c>
      <c r="J4757" t="s">
        <v>25</v>
      </c>
      <c r="K4757" s="1">
        <v>43695</v>
      </c>
      <c r="L4757" s="1">
        <v>44454</v>
      </c>
      <c r="M4757">
        <v>2.08</v>
      </c>
      <c r="N4757">
        <v>51951</v>
      </c>
      <c r="O4757">
        <v>3</v>
      </c>
      <c r="P4757" t="s">
        <v>26</v>
      </c>
      <c r="Q4757">
        <v>2</v>
      </c>
      <c r="R4757">
        <v>6</v>
      </c>
      <c r="S4757" t="s">
        <v>959</v>
      </c>
      <c r="T4757" t="s">
        <v>65</v>
      </c>
    </row>
    <row r="4758" spans="1:20" x14ac:dyDescent="0.3">
      <c r="A4758" t="s">
        <v>219</v>
      </c>
      <c r="B4758" t="s">
        <v>29</v>
      </c>
      <c r="C4758">
        <v>28</v>
      </c>
      <c r="D4758" t="s">
        <v>30</v>
      </c>
      <c r="E4758" t="s">
        <v>63</v>
      </c>
      <c r="F4758" t="s">
        <v>54</v>
      </c>
      <c r="G4758" t="s">
        <v>139</v>
      </c>
      <c r="H4758" t="s">
        <v>51</v>
      </c>
      <c r="I4758">
        <v>3.9</v>
      </c>
      <c r="J4758" t="s">
        <v>25</v>
      </c>
      <c r="K4758" s="1">
        <v>43720</v>
      </c>
      <c r="L4758"/>
      <c r="M4758">
        <v>6.13</v>
      </c>
      <c r="N4758">
        <v>43121</v>
      </c>
      <c r="O4758">
        <v>4</v>
      </c>
      <c r="P4758" t="s">
        <v>26</v>
      </c>
      <c r="Q4758">
        <v>2</v>
      </c>
      <c r="R4758">
        <v>6</v>
      </c>
      <c r="T4758" t="s">
        <v>26</v>
      </c>
    </row>
    <row r="4759" spans="1:20" x14ac:dyDescent="0.3">
      <c r="A4759" t="s">
        <v>4848</v>
      </c>
      <c r="B4759" t="s">
        <v>29</v>
      </c>
      <c r="C4759">
        <v>25</v>
      </c>
      <c r="D4759" t="s">
        <v>30</v>
      </c>
      <c r="E4759" t="s">
        <v>58</v>
      </c>
      <c r="F4759" t="s">
        <v>45</v>
      </c>
      <c r="G4759" t="s">
        <v>46</v>
      </c>
      <c r="H4759" t="s">
        <v>24</v>
      </c>
      <c r="I4759">
        <v>3.2</v>
      </c>
      <c r="J4759" t="s">
        <v>25</v>
      </c>
      <c r="K4759" s="1">
        <v>45613</v>
      </c>
      <c r="L4759"/>
      <c r="M4759">
        <v>0.94</v>
      </c>
      <c r="N4759">
        <v>45617</v>
      </c>
      <c r="O4759">
        <v>5</v>
      </c>
      <c r="P4759" t="s">
        <v>26</v>
      </c>
      <c r="Q4759">
        <v>2</v>
      </c>
      <c r="R4759">
        <v>8</v>
      </c>
      <c r="S4759" t="s">
        <v>280</v>
      </c>
      <c r="T4759" t="s">
        <v>26</v>
      </c>
    </row>
    <row r="4760" spans="1:20" x14ac:dyDescent="0.3">
      <c r="A4760" t="s">
        <v>4849</v>
      </c>
      <c r="B4760" t="s">
        <v>19</v>
      </c>
      <c r="C4760">
        <v>28</v>
      </c>
      <c r="D4760" t="s">
        <v>30</v>
      </c>
      <c r="E4760" t="s">
        <v>63</v>
      </c>
      <c r="F4760" t="s">
        <v>67</v>
      </c>
      <c r="G4760" t="s">
        <v>90</v>
      </c>
      <c r="H4760" t="s">
        <v>47</v>
      </c>
      <c r="I4760">
        <v>4.7</v>
      </c>
      <c r="J4760" t="s">
        <v>25</v>
      </c>
      <c r="K4760" s="1">
        <v>42332</v>
      </c>
      <c r="L4760" s="1">
        <v>44597</v>
      </c>
      <c r="M4760">
        <v>6.2</v>
      </c>
      <c r="N4760">
        <v>47910</v>
      </c>
      <c r="O4760">
        <v>2</v>
      </c>
      <c r="P4760" t="s">
        <v>65</v>
      </c>
      <c r="Q4760">
        <v>0</v>
      </c>
      <c r="R4760">
        <v>5</v>
      </c>
      <c r="S4760" t="s">
        <v>754</v>
      </c>
      <c r="T4760" t="s">
        <v>65</v>
      </c>
    </row>
    <row r="4761" spans="1:20" x14ac:dyDescent="0.3">
      <c r="A4761" t="s">
        <v>475</v>
      </c>
      <c r="B4761" t="s">
        <v>29</v>
      </c>
      <c r="C4761">
        <v>33</v>
      </c>
      <c r="D4761" t="s">
        <v>20</v>
      </c>
      <c r="E4761" t="s">
        <v>21</v>
      </c>
      <c r="F4761" t="s">
        <v>67</v>
      </c>
      <c r="G4761" t="s">
        <v>68</v>
      </c>
      <c r="H4761" t="s">
        <v>51</v>
      </c>
      <c r="I4761">
        <v>5.5</v>
      </c>
      <c r="J4761" t="s">
        <v>85</v>
      </c>
      <c r="K4761" s="1">
        <v>42505</v>
      </c>
      <c r="L4761"/>
      <c r="M4761">
        <v>9.4499999999999993</v>
      </c>
      <c r="N4761">
        <v>43228</v>
      </c>
      <c r="O4761">
        <v>1</v>
      </c>
      <c r="P4761" t="s">
        <v>26</v>
      </c>
      <c r="Q4761">
        <v>2</v>
      </c>
      <c r="R4761">
        <v>5</v>
      </c>
      <c r="T4761" t="s">
        <v>26</v>
      </c>
    </row>
    <row r="4762" spans="1:20" x14ac:dyDescent="0.3">
      <c r="A4762" t="s">
        <v>4850</v>
      </c>
      <c r="B4762" t="s">
        <v>29</v>
      </c>
      <c r="C4762">
        <v>35</v>
      </c>
      <c r="D4762" t="s">
        <v>20</v>
      </c>
      <c r="E4762" t="s">
        <v>58</v>
      </c>
      <c r="F4762" t="s">
        <v>82</v>
      </c>
      <c r="G4762" t="s">
        <v>107</v>
      </c>
      <c r="H4762" t="s">
        <v>24</v>
      </c>
      <c r="I4762">
        <v>8.3000000000000007</v>
      </c>
      <c r="J4762" t="s">
        <v>25</v>
      </c>
      <c r="K4762" s="1">
        <v>41209</v>
      </c>
      <c r="L4762"/>
      <c r="M4762">
        <v>13</v>
      </c>
      <c r="N4762">
        <v>53707</v>
      </c>
      <c r="O4762">
        <v>3</v>
      </c>
      <c r="P4762" t="s">
        <v>26</v>
      </c>
      <c r="Q4762">
        <v>3</v>
      </c>
      <c r="R4762">
        <v>5</v>
      </c>
      <c r="S4762" t="s">
        <v>1239</v>
      </c>
      <c r="T4762" t="s">
        <v>26</v>
      </c>
    </row>
    <row r="4763" spans="1:20" x14ac:dyDescent="0.3">
      <c r="A4763" t="s">
        <v>4851</v>
      </c>
      <c r="B4763" t="s">
        <v>19</v>
      </c>
      <c r="C4763">
        <v>21</v>
      </c>
      <c r="D4763" t="s">
        <v>30</v>
      </c>
      <c r="E4763" t="s">
        <v>58</v>
      </c>
      <c r="F4763" t="s">
        <v>54</v>
      </c>
      <c r="G4763" t="s">
        <v>139</v>
      </c>
      <c r="H4763" t="s">
        <v>51</v>
      </c>
      <c r="I4763">
        <v>0</v>
      </c>
      <c r="J4763" t="s">
        <v>85</v>
      </c>
      <c r="K4763" s="1">
        <v>42558</v>
      </c>
      <c r="L4763"/>
      <c r="M4763">
        <v>9.31</v>
      </c>
      <c r="N4763">
        <v>39063</v>
      </c>
      <c r="O4763">
        <v>3</v>
      </c>
      <c r="P4763" t="s">
        <v>26</v>
      </c>
      <c r="Q4763">
        <v>1</v>
      </c>
      <c r="R4763">
        <v>7</v>
      </c>
      <c r="S4763" t="s">
        <v>229</v>
      </c>
      <c r="T4763" t="s">
        <v>26</v>
      </c>
    </row>
    <row r="4764" spans="1:20" x14ac:dyDescent="0.3">
      <c r="A4764" t="s">
        <v>4852</v>
      </c>
      <c r="B4764" t="s">
        <v>19</v>
      </c>
      <c r="C4764">
        <v>38</v>
      </c>
      <c r="D4764" t="s">
        <v>30</v>
      </c>
      <c r="E4764" t="s">
        <v>58</v>
      </c>
      <c r="F4764" t="s">
        <v>32</v>
      </c>
      <c r="G4764" t="s">
        <v>33</v>
      </c>
      <c r="H4764" t="s">
        <v>84</v>
      </c>
      <c r="I4764">
        <v>2.4</v>
      </c>
      <c r="J4764" t="s">
        <v>85</v>
      </c>
      <c r="K4764" s="1">
        <v>45102</v>
      </c>
      <c r="L4764" s="1">
        <v>45502</v>
      </c>
      <c r="M4764">
        <v>1.1000000000000001</v>
      </c>
      <c r="N4764">
        <v>31521</v>
      </c>
      <c r="O4764">
        <v>4</v>
      </c>
      <c r="P4764" t="s">
        <v>65</v>
      </c>
      <c r="Q4764">
        <v>1</v>
      </c>
      <c r="R4764">
        <v>8</v>
      </c>
      <c r="S4764" t="s">
        <v>521</v>
      </c>
      <c r="T4764" t="s">
        <v>65</v>
      </c>
    </row>
    <row r="4765" spans="1:20" x14ac:dyDescent="0.3">
      <c r="A4765" t="s">
        <v>4853</v>
      </c>
      <c r="B4765" t="s">
        <v>29</v>
      </c>
      <c r="C4765">
        <v>25</v>
      </c>
      <c r="D4765" t="s">
        <v>20</v>
      </c>
      <c r="E4765" t="s">
        <v>21</v>
      </c>
      <c r="F4765" t="s">
        <v>40</v>
      </c>
      <c r="G4765" t="s">
        <v>50</v>
      </c>
      <c r="H4765" t="s">
        <v>47</v>
      </c>
      <c r="I4765">
        <v>4.0999999999999996</v>
      </c>
      <c r="J4765" t="s">
        <v>25</v>
      </c>
      <c r="K4765" s="1">
        <v>44811</v>
      </c>
      <c r="L4765" s="1">
        <v>45327</v>
      </c>
      <c r="M4765">
        <v>1.41</v>
      </c>
      <c r="N4765">
        <v>49371</v>
      </c>
      <c r="O4765">
        <v>1</v>
      </c>
      <c r="P4765" t="s">
        <v>26</v>
      </c>
      <c r="Q4765">
        <v>1</v>
      </c>
      <c r="R4765">
        <v>6</v>
      </c>
      <c r="S4765" t="s">
        <v>1519</v>
      </c>
      <c r="T4765" t="s">
        <v>65</v>
      </c>
    </row>
    <row r="4766" spans="1:20" x14ac:dyDescent="0.3">
      <c r="A4766" t="s">
        <v>4854</v>
      </c>
      <c r="B4766" t="s">
        <v>29</v>
      </c>
      <c r="C4766">
        <v>28</v>
      </c>
      <c r="D4766" t="s">
        <v>20</v>
      </c>
      <c r="E4766" t="s">
        <v>58</v>
      </c>
      <c r="F4766" t="s">
        <v>32</v>
      </c>
      <c r="G4766" t="s">
        <v>171</v>
      </c>
      <c r="H4766" t="s">
        <v>51</v>
      </c>
      <c r="I4766">
        <v>2.5</v>
      </c>
      <c r="J4766" t="s">
        <v>25</v>
      </c>
      <c r="K4766" s="1">
        <v>41808</v>
      </c>
      <c r="L4766"/>
      <c r="M4766">
        <v>11.36</v>
      </c>
      <c r="N4766">
        <v>34909</v>
      </c>
      <c r="O4766">
        <v>2</v>
      </c>
      <c r="P4766" t="s">
        <v>26</v>
      </c>
      <c r="Q4766">
        <v>2</v>
      </c>
      <c r="R4766">
        <v>9</v>
      </c>
      <c r="S4766" t="s">
        <v>1478</v>
      </c>
      <c r="T4766" t="s">
        <v>26</v>
      </c>
    </row>
    <row r="4767" spans="1:20" x14ac:dyDescent="0.3">
      <c r="A4767" t="s">
        <v>4855</v>
      </c>
      <c r="B4767" t="s">
        <v>29</v>
      </c>
      <c r="C4767">
        <v>29</v>
      </c>
      <c r="D4767" t="s">
        <v>30</v>
      </c>
      <c r="E4767" t="s">
        <v>36</v>
      </c>
      <c r="F4767" t="s">
        <v>92</v>
      </c>
      <c r="G4767" t="s">
        <v>120</v>
      </c>
      <c r="H4767" t="s">
        <v>24</v>
      </c>
      <c r="I4767">
        <v>6</v>
      </c>
      <c r="J4767" t="s">
        <v>25</v>
      </c>
      <c r="K4767" s="1">
        <v>44828</v>
      </c>
      <c r="L4767"/>
      <c r="M4767">
        <v>3.09</v>
      </c>
      <c r="N4767">
        <v>43646</v>
      </c>
      <c r="O4767">
        <v>3</v>
      </c>
      <c r="P4767" t="s">
        <v>26</v>
      </c>
      <c r="Q4767">
        <v>2</v>
      </c>
      <c r="R4767">
        <v>8</v>
      </c>
      <c r="S4767" t="s">
        <v>871</v>
      </c>
      <c r="T4767" t="s">
        <v>26</v>
      </c>
    </row>
    <row r="4768" spans="1:20" x14ac:dyDescent="0.3">
      <c r="A4768" t="s">
        <v>4856</v>
      </c>
      <c r="B4768" t="s">
        <v>19</v>
      </c>
      <c r="C4768">
        <v>29</v>
      </c>
      <c r="D4768" t="s">
        <v>30</v>
      </c>
      <c r="E4768" t="s">
        <v>36</v>
      </c>
      <c r="F4768" t="s">
        <v>40</v>
      </c>
      <c r="G4768" t="s">
        <v>41</v>
      </c>
      <c r="H4768" t="s">
        <v>51</v>
      </c>
      <c r="I4768">
        <v>5.8</v>
      </c>
      <c r="J4768" t="s">
        <v>25</v>
      </c>
      <c r="K4768" s="1">
        <v>42615</v>
      </c>
      <c r="L4768"/>
      <c r="M4768">
        <v>9.15</v>
      </c>
      <c r="N4768">
        <v>41005</v>
      </c>
      <c r="O4768">
        <v>3</v>
      </c>
      <c r="P4768" t="s">
        <v>26</v>
      </c>
      <c r="Q4768">
        <v>2</v>
      </c>
      <c r="R4768">
        <v>7</v>
      </c>
      <c r="S4768" t="s">
        <v>215</v>
      </c>
      <c r="T4768" t="s">
        <v>26</v>
      </c>
    </row>
    <row r="4769" spans="1:20" x14ac:dyDescent="0.3">
      <c r="A4769" t="s">
        <v>60</v>
      </c>
      <c r="B4769" t="s">
        <v>29</v>
      </c>
      <c r="C4769">
        <v>33</v>
      </c>
      <c r="D4769" t="s">
        <v>30</v>
      </c>
      <c r="E4769" t="s">
        <v>63</v>
      </c>
      <c r="F4769" t="s">
        <v>22</v>
      </c>
      <c r="G4769" t="s">
        <v>23</v>
      </c>
      <c r="H4769" t="s">
        <v>24</v>
      </c>
      <c r="I4769">
        <v>6.1</v>
      </c>
      <c r="J4769" t="s">
        <v>25</v>
      </c>
      <c r="K4769" s="1">
        <v>44119</v>
      </c>
      <c r="L4769" s="1">
        <v>45392</v>
      </c>
      <c r="M4769">
        <v>3.49</v>
      </c>
      <c r="N4769">
        <v>43062</v>
      </c>
      <c r="O4769">
        <v>4</v>
      </c>
      <c r="P4769" t="s">
        <v>26</v>
      </c>
      <c r="Q4769">
        <v>2</v>
      </c>
      <c r="R4769">
        <v>10</v>
      </c>
      <c r="T4769" t="s">
        <v>65</v>
      </c>
    </row>
    <row r="4770" spans="1:20" x14ac:dyDescent="0.3">
      <c r="A4770" t="s">
        <v>4857</v>
      </c>
      <c r="B4770" t="s">
        <v>19</v>
      </c>
      <c r="C4770">
        <v>28</v>
      </c>
      <c r="D4770" t="s">
        <v>20</v>
      </c>
      <c r="E4770" t="s">
        <v>63</v>
      </c>
      <c r="F4770" t="s">
        <v>40</v>
      </c>
      <c r="G4770" t="s">
        <v>50</v>
      </c>
      <c r="H4770" t="s">
        <v>24</v>
      </c>
      <c r="I4770">
        <v>3.5</v>
      </c>
      <c r="J4770" t="s">
        <v>25</v>
      </c>
      <c r="K4770" s="1">
        <v>43697</v>
      </c>
      <c r="L4770"/>
      <c r="M4770">
        <v>6.19</v>
      </c>
      <c r="N4770">
        <v>39412</v>
      </c>
      <c r="O4770">
        <v>3</v>
      </c>
      <c r="P4770" t="s">
        <v>26</v>
      </c>
      <c r="Q4770">
        <v>2</v>
      </c>
      <c r="R4770">
        <v>6</v>
      </c>
      <c r="S4770" t="s">
        <v>414</v>
      </c>
      <c r="T4770" t="s">
        <v>26</v>
      </c>
    </row>
    <row r="4771" spans="1:20" x14ac:dyDescent="0.3">
      <c r="A4771" t="s">
        <v>4858</v>
      </c>
      <c r="B4771" t="s">
        <v>29</v>
      </c>
      <c r="C4771">
        <v>34</v>
      </c>
      <c r="D4771" t="s">
        <v>30</v>
      </c>
      <c r="E4771" t="s">
        <v>63</v>
      </c>
      <c r="F4771" t="s">
        <v>67</v>
      </c>
      <c r="G4771" t="s">
        <v>71</v>
      </c>
      <c r="H4771" t="s">
        <v>24</v>
      </c>
      <c r="I4771">
        <v>8.1</v>
      </c>
      <c r="J4771" t="s">
        <v>85</v>
      </c>
      <c r="K4771" s="1">
        <v>43419</v>
      </c>
      <c r="L4771"/>
      <c r="M4771">
        <v>6.95</v>
      </c>
      <c r="N4771">
        <v>51413</v>
      </c>
      <c r="O4771">
        <v>3</v>
      </c>
      <c r="P4771" t="s">
        <v>26</v>
      </c>
      <c r="Q4771">
        <v>0</v>
      </c>
      <c r="R4771">
        <v>5</v>
      </c>
      <c r="S4771" t="s">
        <v>1431</v>
      </c>
      <c r="T4771" t="s">
        <v>26</v>
      </c>
    </row>
    <row r="4772" spans="1:20" x14ac:dyDescent="0.3">
      <c r="A4772" t="s">
        <v>4859</v>
      </c>
      <c r="B4772" t="s">
        <v>29</v>
      </c>
      <c r="C4772">
        <v>30</v>
      </c>
      <c r="D4772" t="s">
        <v>30</v>
      </c>
      <c r="E4772" t="s">
        <v>53</v>
      </c>
      <c r="F4772" t="s">
        <v>92</v>
      </c>
      <c r="G4772" t="s">
        <v>246</v>
      </c>
      <c r="H4772" t="s">
        <v>51</v>
      </c>
      <c r="I4772">
        <v>9</v>
      </c>
      <c r="J4772" t="s">
        <v>25</v>
      </c>
      <c r="K4772" s="1">
        <v>39550</v>
      </c>
      <c r="L4772"/>
      <c r="M4772">
        <v>17.54</v>
      </c>
      <c r="N4772">
        <v>50921</v>
      </c>
      <c r="O4772">
        <v>4</v>
      </c>
      <c r="P4772" t="s">
        <v>26</v>
      </c>
      <c r="Q4772">
        <v>2</v>
      </c>
      <c r="R4772">
        <v>6</v>
      </c>
      <c r="S4772" t="s">
        <v>756</v>
      </c>
      <c r="T4772" t="s">
        <v>26</v>
      </c>
    </row>
    <row r="4773" spans="1:20" x14ac:dyDescent="0.3">
      <c r="A4773" t="s">
        <v>4860</v>
      </c>
      <c r="B4773" t="s">
        <v>19</v>
      </c>
      <c r="C4773">
        <v>41</v>
      </c>
      <c r="D4773" t="s">
        <v>20</v>
      </c>
      <c r="E4773" t="s">
        <v>63</v>
      </c>
      <c r="F4773" t="s">
        <v>92</v>
      </c>
      <c r="G4773" t="s">
        <v>93</v>
      </c>
      <c r="H4773" t="s">
        <v>51</v>
      </c>
      <c r="I4773">
        <v>12.7</v>
      </c>
      <c r="J4773" t="s">
        <v>25</v>
      </c>
      <c r="K4773" s="1">
        <v>39731</v>
      </c>
      <c r="L4773"/>
      <c r="M4773">
        <v>17.05</v>
      </c>
      <c r="N4773">
        <v>57954</v>
      </c>
      <c r="O4773">
        <v>2</v>
      </c>
      <c r="P4773" t="s">
        <v>26</v>
      </c>
      <c r="Q4773">
        <v>1</v>
      </c>
      <c r="R4773">
        <v>6</v>
      </c>
      <c r="S4773" t="s">
        <v>686</v>
      </c>
      <c r="T4773" t="s">
        <v>26</v>
      </c>
    </row>
    <row r="4774" spans="1:20" x14ac:dyDescent="0.3">
      <c r="A4774" t="s">
        <v>4861</v>
      </c>
      <c r="B4774" t="s">
        <v>29</v>
      </c>
      <c r="C4774">
        <v>35</v>
      </c>
      <c r="D4774" t="s">
        <v>20</v>
      </c>
      <c r="E4774" t="s">
        <v>31</v>
      </c>
      <c r="F4774" t="s">
        <v>32</v>
      </c>
      <c r="G4774" t="s">
        <v>171</v>
      </c>
      <c r="H4774" t="s">
        <v>24</v>
      </c>
      <c r="I4774">
        <v>13.5</v>
      </c>
      <c r="J4774" t="s">
        <v>25</v>
      </c>
      <c r="K4774" s="1">
        <v>43662</v>
      </c>
      <c r="L4774" s="1">
        <v>45847</v>
      </c>
      <c r="M4774">
        <v>5.98</v>
      </c>
      <c r="N4774">
        <v>60777</v>
      </c>
      <c r="O4774">
        <v>2</v>
      </c>
      <c r="P4774" t="s">
        <v>26</v>
      </c>
      <c r="Q4774">
        <v>0</v>
      </c>
      <c r="R4774">
        <v>8</v>
      </c>
      <c r="S4774" t="s">
        <v>1247</v>
      </c>
      <c r="T4774" t="s">
        <v>65</v>
      </c>
    </row>
    <row r="4775" spans="1:20" x14ac:dyDescent="0.3">
      <c r="A4775" t="s">
        <v>4862</v>
      </c>
      <c r="B4775" t="s">
        <v>29</v>
      </c>
      <c r="C4775">
        <v>38</v>
      </c>
      <c r="D4775" t="s">
        <v>30</v>
      </c>
      <c r="E4775" t="s">
        <v>58</v>
      </c>
      <c r="F4775" t="s">
        <v>32</v>
      </c>
      <c r="G4775" t="s">
        <v>33</v>
      </c>
      <c r="H4775" t="s">
        <v>84</v>
      </c>
      <c r="I4775">
        <v>5.0999999999999996</v>
      </c>
      <c r="J4775" t="s">
        <v>85</v>
      </c>
      <c r="K4775" s="1">
        <v>40876</v>
      </c>
      <c r="L4775"/>
      <c r="M4775">
        <v>13.91</v>
      </c>
      <c r="N4775">
        <v>38532</v>
      </c>
      <c r="O4775">
        <v>2</v>
      </c>
      <c r="P4775" t="s">
        <v>26</v>
      </c>
      <c r="Q4775">
        <v>0</v>
      </c>
      <c r="R4775">
        <v>5</v>
      </c>
      <c r="S4775" t="s">
        <v>1171</v>
      </c>
      <c r="T4775" t="s">
        <v>26</v>
      </c>
    </row>
    <row r="4776" spans="1:20" x14ac:dyDescent="0.3">
      <c r="A4776" t="s">
        <v>4863</v>
      </c>
      <c r="B4776" t="s">
        <v>29</v>
      </c>
      <c r="C4776">
        <v>32</v>
      </c>
      <c r="D4776" t="s">
        <v>30</v>
      </c>
      <c r="E4776" t="s">
        <v>31</v>
      </c>
      <c r="F4776" t="s">
        <v>40</v>
      </c>
      <c r="G4776" t="s">
        <v>50</v>
      </c>
      <c r="H4776" t="s">
        <v>24</v>
      </c>
      <c r="I4776">
        <v>8.9</v>
      </c>
      <c r="J4776" t="s">
        <v>85</v>
      </c>
      <c r="K4776" s="1">
        <v>44022</v>
      </c>
      <c r="L4776"/>
      <c r="M4776">
        <v>5.3</v>
      </c>
      <c r="N4776">
        <v>52240</v>
      </c>
      <c r="O4776">
        <v>3</v>
      </c>
      <c r="P4776" t="s">
        <v>26</v>
      </c>
      <c r="Q4776">
        <v>3</v>
      </c>
      <c r="R4776">
        <v>6</v>
      </c>
      <c r="S4776" t="s">
        <v>231</v>
      </c>
      <c r="T4776" t="s">
        <v>26</v>
      </c>
    </row>
    <row r="4777" spans="1:20" x14ac:dyDescent="0.3">
      <c r="A4777" t="s">
        <v>4864</v>
      </c>
      <c r="B4777" t="s">
        <v>19</v>
      </c>
      <c r="C4777">
        <v>29</v>
      </c>
      <c r="D4777" t="s">
        <v>30</v>
      </c>
      <c r="E4777" t="s">
        <v>58</v>
      </c>
      <c r="F4777" t="s">
        <v>54</v>
      </c>
      <c r="G4777" t="s">
        <v>55</v>
      </c>
      <c r="H4777" t="s">
        <v>24</v>
      </c>
      <c r="I4777">
        <v>5.7</v>
      </c>
      <c r="J4777" t="s">
        <v>25</v>
      </c>
      <c r="K4777" s="1">
        <v>41073</v>
      </c>
      <c r="L4777"/>
      <c r="M4777">
        <v>13.37</v>
      </c>
      <c r="N4777">
        <v>43487</v>
      </c>
      <c r="O4777">
        <v>3</v>
      </c>
      <c r="P4777" t="s">
        <v>26</v>
      </c>
      <c r="Q4777">
        <v>5</v>
      </c>
      <c r="R4777">
        <v>7</v>
      </c>
      <c r="S4777" t="s">
        <v>482</v>
      </c>
      <c r="T4777" t="s">
        <v>26</v>
      </c>
    </row>
    <row r="4778" spans="1:20" x14ac:dyDescent="0.3">
      <c r="A4778" t="s">
        <v>4865</v>
      </c>
      <c r="B4778" t="s">
        <v>19</v>
      </c>
      <c r="C4778">
        <v>36</v>
      </c>
      <c r="D4778" t="s">
        <v>20</v>
      </c>
      <c r="E4778" t="s">
        <v>58</v>
      </c>
      <c r="F4778" t="s">
        <v>67</v>
      </c>
      <c r="G4778" t="s">
        <v>110</v>
      </c>
      <c r="H4778" t="s">
        <v>51</v>
      </c>
      <c r="I4778">
        <v>11.1</v>
      </c>
      <c r="J4778" t="s">
        <v>25</v>
      </c>
      <c r="K4778" s="1">
        <v>44027</v>
      </c>
      <c r="L4778" s="1">
        <v>45687</v>
      </c>
      <c r="M4778">
        <v>4.54</v>
      </c>
      <c r="N4778">
        <v>50525</v>
      </c>
      <c r="O4778">
        <v>2</v>
      </c>
      <c r="P4778" t="s">
        <v>26</v>
      </c>
      <c r="Q4778">
        <v>2</v>
      </c>
      <c r="R4778">
        <v>5</v>
      </c>
      <c r="S4778" t="s">
        <v>326</v>
      </c>
      <c r="T4778" t="s">
        <v>65</v>
      </c>
    </row>
    <row r="4779" spans="1:20" x14ac:dyDescent="0.3">
      <c r="A4779" t="s">
        <v>4866</v>
      </c>
      <c r="B4779" t="s">
        <v>19</v>
      </c>
      <c r="C4779">
        <v>27</v>
      </c>
      <c r="D4779" t="s">
        <v>20</v>
      </c>
      <c r="E4779" t="s">
        <v>31</v>
      </c>
      <c r="F4779" t="s">
        <v>40</v>
      </c>
      <c r="G4779" t="s">
        <v>96</v>
      </c>
      <c r="H4779" t="s">
        <v>84</v>
      </c>
      <c r="I4779">
        <v>4</v>
      </c>
      <c r="J4779" t="s">
        <v>85</v>
      </c>
      <c r="K4779" s="1">
        <v>41881</v>
      </c>
      <c r="L4779"/>
      <c r="M4779">
        <v>11.16</v>
      </c>
      <c r="N4779">
        <v>42368</v>
      </c>
      <c r="O4779">
        <v>5</v>
      </c>
      <c r="P4779" t="s">
        <v>26</v>
      </c>
      <c r="Q4779">
        <v>2</v>
      </c>
      <c r="R4779">
        <v>5</v>
      </c>
      <c r="S4779" t="s">
        <v>1309</v>
      </c>
      <c r="T4779" t="s">
        <v>26</v>
      </c>
    </row>
    <row r="4780" spans="1:20" x14ac:dyDescent="0.3">
      <c r="A4780" t="s">
        <v>4867</v>
      </c>
      <c r="B4780" t="s">
        <v>19</v>
      </c>
      <c r="C4780">
        <v>29</v>
      </c>
      <c r="D4780" t="s">
        <v>30</v>
      </c>
      <c r="E4780" t="s">
        <v>58</v>
      </c>
      <c r="F4780" t="s">
        <v>40</v>
      </c>
      <c r="G4780" t="s">
        <v>96</v>
      </c>
      <c r="H4780" t="s">
        <v>75</v>
      </c>
      <c r="I4780">
        <v>6</v>
      </c>
      <c r="J4780" t="s">
        <v>25</v>
      </c>
      <c r="K4780" s="1">
        <v>43647</v>
      </c>
      <c r="L4780"/>
      <c r="M4780">
        <v>6.33</v>
      </c>
      <c r="N4780">
        <v>47564</v>
      </c>
      <c r="O4780">
        <v>4</v>
      </c>
      <c r="P4780" t="s">
        <v>26</v>
      </c>
      <c r="Q4780">
        <v>1</v>
      </c>
      <c r="R4780">
        <v>6</v>
      </c>
      <c r="S4780" t="s">
        <v>2221</v>
      </c>
      <c r="T4780" t="s">
        <v>26</v>
      </c>
    </row>
    <row r="4781" spans="1:20" x14ac:dyDescent="0.3">
      <c r="A4781" t="s">
        <v>975</v>
      </c>
      <c r="B4781" t="s">
        <v>29</v>
      </c>
      <c r="C4781">
        <v>36</v>
      </c>
      <c r="D4781" t="s">
        <v>30</v>
      </c>
      <c r="E4781" t="s">
        <v>31</v>
      </c>
      <c r="F4781" t="s">
        <v>54</v>
      </c>
      <c r="G4781" t="s">
        <v>139</v>
      </c>
      <c r="H4781" t="s">
        <v>24</v>
      </c>
      <c r="I4781">
        <v>7.9</v>
      </c>
      <c r="J4781" t="s">
        <v>25</v>
      </c>
      <c r="K4781" s="1">
        <v>45566</v>
      </c>
      <c r="L4781" s="1">
        <v>45867</v>
      </c>
      <c r="M4781">
        <v>0.82</v>
      </c>
      <c r="N4781">
        <v>51198</v>
      </c>
      <c r="O4781">
        <v>3</v>
      </c>
      <c r="P4781" t="s">
        <v>26</v>
      </c>
      <c r="Q4781">
        <v>2</v>
      </c>
      <c r="R4781">
        <v>7</v>
      </c>
      <c r="T4781" t="s">
        <v>65</v>
      </c>
    </row>
    <row r="4782" spans="1:20" x14ac:dyDescent="0.3">
      <c r="A4782" t="s">
        <v>4868</v>
      </c>
      <c r="B4782" t="s">
        <v>29</v>
      </c>
      <c r="C4782">
        <v>31</v>
      </c>
      <c r="D4782" t="s">
        <v>30</v>
      </c>
      <c r="E4782" t="s">
        <v>53</v>
      </c>
      <c r="F4782" t="s">
        <v>54</v>
      </c>
      <c r="G4782" t="s">
        <v>55</v>
      </c>
      <c r="H4782" t="s">
        <v>84</v>
      </c>
      <c r="I4782">
        <v>5.7</v>
      </c>
      <c r="J4782" t="s">
        <v>85</v>
      </c>
      <c r="K4782" s="1">
        <v>42613</v>
      </c>
      <c r="L4782"/>
      <c r="M4782">
        <v>9.16</v>
      </c>
      <c r="N4782">
        <v>46562</v>
      </c>
      <c r="O4782">
        <v>2</v>
      </c>
      <c r="P4782" t="s">
        <v>65</v>
      </c>
      <c r="Q4782">
        <v>3</v>
      </c>
      <c r="R4782">
        <v>2</v>
      </c>
      <c r="S4782" t="s">
        <v>670</v>
      </c>
      <c r="T4782" t="s">
        <v>26</v>
      </c>
    </row>
    <row r="4783" spans="1:20" x14ac:dyDescent="0.3">
      <c r="A4783" t="s">
        <v>4869</v>
      </c>
      <c r="B4783" t="s">
        <v>19</v>
      </c>
      <c r="C4783">
        <v>33</v>
      </c>
      <c r="D4783" t="s">
        <v>30</v>
      </c>
      <c r="E4783" t="s">
        <v>31</v>
      </c>
      <c r="F4783" t="s">
        <v>92</v>
      </c>
      <c r="G4783" t="s">
        <v>246</v>
      </c>
      <c r="H4783" t="s">
        <v>24</v>
      </c>
      <c r="I4783">
        <v>5.3</v>
      </c>
      <c r="J4783" t="s">
        <v>25</v>
      </c>
      <c r="K4783" s="1">
        <v>40536</v>
      </c>
      <c r="L4783"/>
      <c r="M4783">
        <v>14.84</v>
      </c>
      <c r="N4783">
        <v>42544</v>
      </c>
      <c r="O4783">
        <v>3</v>
      </c>
      <c r="P4783" t="s">
        <v>26</v>
      </c>
      <c r="Q4783">
        <v>0</v>
      </c>
      <c r="R4783">
        <v>4</v>
      </c>
      <c r="S4783" t="s">
        <v>1836</v>
      </c>
      <c r="T4783" t="s">
        <v>26</v>
      </c>
    </row>
    <row r="4784" spans="1:20" x14ac:dyDescent="0.3">
      <c r="A4784" t="s">
        <v>4870</v>
      </c>
      <c r="B4784" t="s">
        <v>29</v>
      </c>
      <c r="C4784">
        <v>32</v>
      </c>
      <c r="D4784" t="s">
        <v>30</v>
      </c>
      <c r="E4784" t="s">
        <v>44</v>
      </c>
      <c r="F4784" t="s">
        <v>22</v>
      </c>
      <c r="G4784" t="s">
        <v>74</v>
      </c>
      <c r="H4784" t="s">
        <v>24</v>
      </c>
      <c r="I4784">
        <v>8.9</v>
      </c>
      <c r="J4784" t="s">
        <v>25</v>
      </c>
      <c r="K4784" s="1">
        <v>40599</v>
      </c>
      <c r="L4784"/>
      <c r="M4784">
        <v>14.67</v>
      </c>
      <c r="N4784">
        <v>52200</v>
      </c>
      <c r="O4784">
        <v>5</v>
      </c>
      <c r="P4784" t="s">
        <v>26</v>
      </c>
      <c r="Q4784">
        <v>0</v>
      </c>
      <c r="R4784">
        <v>6</v>
      </c>
      <c r="S4784" t="s">
        <v>197</v>
      </c>
      <c r="T4784" t="s">
        <v>26</v>
      </c>
    </row>
    <row r="4785" spans="1:20" x14ac:dyDescent="0.3">
      <c r="A4785" t="s">
        <v>4871</v>
      </c>
      <c r="B4785" t="s">
        <v>29</v>
      </c>
      <c r="C4785">
        <v>32</v>
      </c>
      <c r="D4785" t="s">
        <v>20</v>
      </c>
      <c r="E4785" t="s">
        <v>39</v>
      </c>
      <c r="F4785" t="s">
        <v>45</v>
      </c>
      <c r="G4785" t="s">
        <v>164</v>
      </c>
      <c r="H4785" t="s">
        <v>24</v>
      </c>
      <c r="I4785">
        <v>8</v>
      </c>
      <c r="J4785" t="s">
        <v>25</v>
      </c>
      <c r="K4785" s="1">
        <v>42843</v>
      </c>
      <c r="L4785"/>
      <c r="M4785">
        <v>8.5299999999999994</v>
      </c>
      <c r="N4785">
        <v>51709</v>
      </c>
      <c r="O4785">
        <v>1</v>
      </c>
      <c r="P4785" t="s">
        <v>65</v>
      </c>
      <c r="Q4785">
        <v>2</v>
      </c>
      <c r="R4785">
        <v>4</v>
      </c>
      <c r="S4785" t="s">
        <v>843</v>
      </c>
      <c r="T4785" t="s">
        <v>26</v>
      </c>
    </row>
    <row r="4786" spans="1:20" x14ac:dyDescent="0.3">
      <c r="A4786" t="s">
        <v>4872</v>
      </c>
      <c r="B4786" t="s">
        <v>19</v>
      </c>
      <c r="C4786">
        <v>34</v>
      </c>
      <c r="D4786" t="s">
        <v>30</v>
      </c>
      <c r="E4786" t="s">
        <v>58</v>
      </c>
      <c r="F4786" t="s">
        <v>40</v>
      </c>
      <c r="G4786" t="s">
        <v>96</v>
      </c>
      <c r="H4786" t="s">
        <v>24</v>
      </c>
      <c r="I4786">
        <v>14</v>
      </c>
      <c r="J4786" t="s">
        <v>25</v>
      </c>
      <c r="K4786" s="1">
        <v>43980</v>
      </c>
      <c r="L4786"/>
      <c r="M4786">
        <v>5.42</v>
      </c>
      <c r="N4786">
        <v>61680</v>
      </c>
      <c r="O4786">
        <v>3</v>
      </c>
      <c r="P4786" t="s">
        <v>26</v>
      </c>
      <c r="Q4786">
        <v>2</v>
      </c>
      <c r="R4786">
        <v>12</v>
      </c>
      <c r="S4786" t="s">
        <v>807</v>
      </c>
      <c r="T4786" t="s">
        <v>26</v>
      </c>
    </row>
    <row r="4787" spans="1:20" x14ac:dyDescent="0.3">
      <c r="A4787" t="s">
        <v>4873</v>
      </c>
      <c r="B4787" t="s">
        <v>19</v>
      </c>
      <c r="C4787">
        <v>29</v>
      </c>
      <c r="D4787" t="s">
        <v>20</v>
      </c>
      <c r="E4787" t="s">
        <v>31</v>
      </c>
      <c r="F4787" t="s">
        <v>22</v>
      </c>
      <c r="G4787" t="s">
        <v>23</v>
      </c>
      <c r="H4787" t="s">
        <v>24</v>
      </c>
      <c r="I4787">
        <v>3.1</v>
      </c>
      <c r="J4787" t="s">
        <v>85</v>
      </c>
      <c r="K4787" s="1">
        <v>43213</v>
      </c>
      <c r="L4787"/>
      <c r="M4787">
        <v>7.52</v>
      </c>
      <c r="N4787">
        <v>45004</v>
      </c>
      <c r="O4787">
        <v>3</v>
      </c>
      <c r="P4787" t="s">
        <v>26</v>
      </c>
      <c r="Q4787">
        <v>1</v>
      </c>
      <c r="R4787">
        <v>9</v>
      </c>
      <c r="S4787" t="s">
        <v>653</v>
      </c>
      <c r="T4787" t="s">
        <v>26</v>
      </c>
    </row>
    <row r="4788" spans="1:20" x14ac:dyDescent="0.3">
      <c r="A4788" t="s">
        <v>4874</v>
      </c>
      <c r="B4788" t="s">
        <v>29</v>
      </c>
      <c r="C4788">
        <v>39</v>
      </c>
      <c r="D4788" t="s">
        <v>30</v>
      </c>
      <c r="E4788" t="s">
        <v>36</v>
      </c>
      <c r="F4788" t="s">
        <v>67</v>
      </c>
      <c r="G4788" t="s">
        <v>90</v>
      </c>
      <c r="H4788" t="s">
        <v>24</v>
      </c>
      <c r="I4788">
        <v>13.7</v>
      </c>
      <c r="J4788" t="s">
        <v>25</v>
      </c>
      <c r="K4788" s="1">
        <v>40063</v>
      </c>
      <c r="L4788" s="1">
        <v>41886</v>
      </c>
      <c r="M4788">
        <v>4.99</v>
      </c>
      <c r="N4788">
        <v>66771</v>
      </c>
      <c r="O4788">
        <v>4</v>
      </c>
      <c r="P4788" t="s">
        <v>26</v>
      </c>
      <c r="Q4788">
        <v>0</v>
      </c>
      <c r="R4788">
        <v>3</v>
      </c>
      <c r="S4788" t="s">
        <v>542</v>
      </c>
      <c r="T4788" t="s">
        <v>65</v>
      </c>
    </row>
    <row r="4789" spans="1:20" x14ac:dyDescent="0.3">
      <c r="A4789" t="s">
        <v>4875</v>
      </c>
      <c r="B4789" t="s">
        <v>29</v>
      </c>
      <c r="C4789">
        <v>34</v>
      </c>
      <c r="D4789" t="s">
        <v>20</v>
      </c>
      <c r="E4789" t="s">
        <v>21</v>
      </c>
      <c r="F4789" t="s">
        <v>45</v>
      </c>
      <c r="G4789" t="s">
        <v>98</v>
      </c>
      <c r="H4789" t="s">
        <v>51</v>
      </c>
      <c r="I4789">
        <v>5.8</v>
      </c>
      <c r="J4789" t="s">
        <v>25</v>
      </c>
      <c r="K4789" s="1">
        <v>40060</v>
      </c>
      <c r="L4789"/>
      <c r="M4789">
        <v>16.149999999999999</v>
      </c>
      <c r="N4789">
        <v>46078</v>
      </c>
      <c r="O4789">
        <v>3</v>
      </c>
      <c r="P4789" t="s">
        <v>26</v>
      </c>
      <c r="Q4789">
        <v>3</v>
      </c>
      <c r="R4789">
        <v>6</v>
      </c>
      <c r="S4789" t="s">
        <v>330</v>
      </c>
      <c r="T4789" t="s">
        <v>26</v>
      </c>
    </row>
    <row r="4790" spans="1:20" x14ac:dyDescent="0.3">
      <c r="A4790" t="s">
        <v>4876</v>
      </c>
      <c r="B4790" t="s">
        <v>19</v>
      </c>
      <c r="C4790">
        <v>21</v>
      </c>
      <c r="D4790" t="s">
        <v>30</v>
      </c>
      <c r="E4790" t="s">
        <v>63</v>
      </c>
      <c r="F4790" t="s">
        <v>54</v>
      </c>
      <c r="G4790" t="s">
        <v>55</v>
      </c>
      <c r="H4790" t="s">
        <v>84</v>
      </c>
      <c r="I4790">
        <v>0</v>
      </c>
      <c r="J4790" t="s">
        <v>25</v>
      </c>
      <c r="K4790" s="1">
        <v>40618</v>
      </c>
      <c r="L4790"/>
      <c r="M4790">
        <v>14.62</v>
      </c>
      <c r="N4790">
        <v>34280</v>
      </c>
      <c r="O4790">
        <v>3</v>
      </c>
      <c r="P4790" t="s">
        <v>26</v>
      </c>
      <c r="Q4790">
        <v>1</v>
      </c>
      <c r="R4790">
        <v>9</v>
      </c>
      <c r="S4790" t="s">
        <v>78</v>
      </c>
      <c r="T4790" t="s">
        <v>26</v>
      </c>
    </row>
    <row r="4791" spans="1:20" x14ac:dyDescent="0.3">
      <c r="A4791" t="s">
        <v>4877</v>
      </c>
      <c r="B4791" t="s">
        <v>29</v>
      </c>
      <c r="C4791">
        <v>23</v>
      </c>
      <c r="D4791" t="s">
        <v>30</v>
      </c>
      <c r="E4791" t="s">
        <v>31</v>
      </c>
      <c r="F4791" t="s">
        <v>45</v>
      </c>
      <c r="G4791" t="s">
        <v>98</v>
      </c>
      <c r="H4791" t="s">
        <v>51</v>
      </c>
      <c r="I4791">
        <v>1.9</v>
      </c>
      <c r="J4791" t="s">
        <v>25</v>
      </c>
      <c r="K4791" s="1">
        <v>41124</v>
      </c>
      <c r="L4791"/>
      <c r="M4791">
        <v>13.23</v>
      </c>
      <c r="N4791">
        <v>43940</v>
      </c>
      <c r="O4791">
        <v>3</v>
      </c>
      <c r="P4791" t="s">
        <v>26</v>
      </c>
      <c r="Q4791">
        <v>4</v>
      </c>
      <c r="R4791">
        <v>4</v>
      </c>
      <c r="S4791" t="s">
        <v>244</v>
      </c>
      <c r="T4791" t="s">
        <v>26</v>
      </c>
    </row>
    <row r="4792" spans="1:20" x14ac:dyDescent="0.3">
      <c r="A4792" t="s">
        <v>4878</v>
      </c>
      <c r="B4792" t="s">
        <v>29</v>
      </c>
      <c r="C4792">
        <v>24</v>
      </c>
      <c r="D4792" t="s">
        <v>20</v>
      </c>
      <c r="E4792" t="s">
        <v>63</v>
      </c>
      <c r="F4792" t="s">
        <v>92</v>
      </c>
      <c r="G4792" t="s">
        <v>120</v>
      </c>
      <c r="H4792" t="s">
        <v>24</v>
      </c>
      <c r="I4792">
        <v>1.8</v>
      </c>
      <c r="J4792" t="s">
        <v>25</v>
      </c>
      <c r="K4792" s="1">
        <v>42114</v>
      </c>
      <c r="L4792"/>
      <c r="M4792">
        <v>10.52</v>
      </c>
      <c r="N4792">
        <v>35556</v>
      </c>
      <c r="O4792">
        <v>2</v>
      </c>
      <c r="P4792" t="s">
        <v>26</v>
      </c>
      <c r="Q4792">
        <v>2</v>
      </c>
      <c r="R4792">
        <v>6</v>
      </c>
      <c r="S4792" t="s">
        <v>1165</v>
      </c>
      <c r="T4792" t="s">
        <v>26</v>
      </c>
    </row>
    <row r="4793" spans="1:20" x14ac:dyDescent="0.3">
      <c r="A4793" t="s">
        <v>4879</v>
      </c>
      <c r="B4793" t="s">
        <v>29</v>
      </c>
      <c r="C4793">
        <v>39</v>
      </c>
      <c r="D4793" t="s">
        <v>30</v>
      </c>
      <c r="E4793" t="s">
        <v>21</v>
      </c>
      <c r="F4793" t="s">
        <v>22</v>
      </c>
      <c r="G4793" t="s">
        <v>23</v>
      </c>
      <c r="H4793" t="s">
        <v>51</v>
      </c>
      <c r="I4793">
        <v>4.8</v>
      </c>
      <c r="J4793" t="s">
        <v>25</v>
      </c>
      <c r="K4793" s="1">
        <v>42423</v>
      </c>
      <c r="L4793"/>
      <c r="M4793">
        <v>9.68</v>
      </c>
      <c r="N4793">
        <v>45895</v>
      </c>
      <c r="O4793">
        <v>4</v>
      </c>
      <c r="P4793" t="s">
        <v>65</v>
      </c>
      <c r="Q4793">
        <v>1</v>
      </c>
      <c r="R4793">
        <v>7</v>
      </c>
      <c r="S4793" t="s">
        <v>88</v>
      </c>
      <c r="T4793" t="s">
        <v>26</v>
      </c>
    </row>
    <row r="4794" spans="1:20" x14ac:dyDescent="0.3">
      <c r="A4794" t="s">
        <v>4880</v>
      </c>
      <c r="B4794" t="s">
        <v>19</v>
      </c>
      <c r="C4794">
        <v>31</v>
      </c>
      <c r="D4794" t="s">
        <v>30</v>
      </c>
      <c r="E4794" t="s">
        <v>36</v>
      </c>
      <c r="F4794" t="s">
        <v>22</v>
      </c>
      <c r="G4794" t="s">
        <v>59</v>
      </c>
      <c r="H4794" t="s">
        <v>24</v>
      </c>
      <c r="I4794">
        <v>9.9</v>
      </c>
      <c r="J4794" t="s">
        <v>25</v>
      </c>
      <c r="K4794" s="1">
        <v>41111</v>
      </c>
      <c r="L4794" s="1">
        <v>41622</v>
      </c>
      <c r="M4794">
        <v>1.4</v>
      </c>
      <c r="N4794">
        <v>51094</v>
      </c>
      <c r="O4794">
        <v>2</v>
      </c>
      <c r="P4794" t="s">
        <v>26</v>
      </c>
      <c r="Q4794">
        <v>3</v>
      </c>
      <c r="R4794">
        <v>3</v>
      </c>
      <c r="S4794" t="s">
        <v>765</v>
      </c>
      <c r="T4794" t="s">
        <v>65</v>
      </c>
    </row>
    <row r="4795" spans="1:20" x14ac:dyDescent="0.3">
      <c r="A4795" t="s">
        <v>4881</v>
      </c>
      <c r="B4795" t="s">
        <v>19</v>
      </c>
      <c r="C4795">
        <v>28</v>
      </c>
      <c r="D4795" t="s">
        <v>30</v>
      </c>
      <c r="E4795" t="s">
        <v>53</v>
      </c>
      <c r="F4795" t="s">
        <v>67</v>
      </c>
      <c r="G4795" t="s">
        <v>90</v>
      </c>
      <c r="H4795" t="s">
        <v>24</v>
      </c>
      <c r="I4795">
        <v>6.8</v>
      </c>
      <c r="J4795" t="s">
        <v>25</v>
      </c>
      <c r="K4795" s="1">
        <v>42885</v>
      </c>
      <c r="L4795"/>
      <c r="M4795">
        <v>8.41</v>
      </c>
      <c r="N4795">
        <v>49410</v>
      </c>
      <c r="O4795">
        <v>3</v>
      </c>
      <c r="P4795" t="s">
        <v>26</v>
      </c>
      <c r="Q4795">
        <v>1</v>
      </c>
      <c r="R4795">
        <v>7</v>
      </c>
      <c r="S4795" t="s">
        <v>133</v>
      </c>
      <c r="T4795" t="s">
        <v>26</v>
      </c>
    </row>
    <row r="4796" spans="1:20" x14ac:dyDescent="0.3">
      <c r="A4796" t="s">
        <v>4882</v>
      </c>
      <c r="B4796" t="s">
        <v>29</v>
      </c>
      <c r="C4796">
        <v>33</v>
      </c>
      <c r="D4796" t="s">
        <v>30</v>
      </c>
      <c r="E4796" t="s">
        <v>63</v>
      </c>
      <c r="F4796" t="s">
        <v>32</v>
      </c>
      <c r="G4796" t="s">
        <v>171</v>
      </c>
      <c r="H4796" t="s">
        <v>24</v>
      </c>
      <c r="I4796">
        <v>13</v>
      </c>
      <c r="J4796" t="s">
        <v>25</v>
      </c>
      <c r="K4796" s="1">
        <v>42412</v>
      </c>
      <c r="L4796"/>
      <c r="M4796">
        <v>9.7100000000000009</v>
      </c>
      <c r="N4796">
        <v>54822</v>
      </c>
      <c r="O4796">
        <v>3</v>
      </c>
      <c r="P4796" t="s">
        <v>26</v>
      </c>
      <c r="Q4796">
        <v>2</v>
      </c>
      <c r="R4796">
        <v>3</v>
      </c>
      <c r="S4796" t="s">
        <v>37</v>
      </c>
      <c r="T4796" t="s">
        <v>26</v>
      </c>
    </row>
    <row r="4797" spans="1:20" x14ac:dyDescent="0.3">
      <c r="A4797" t="s">
        <v>4883</v>
      </c>
      <c r="B4797" t="s">
        <v>29</v>
      </c>
      <c r="C4797">
        <v>34</v>
      </c>
      <c r="D4797" t="s">
        <v>20</v>
      </c>
      <c r="E4797" t="s">
        <v>31</v>
      </c>
      <c r="F4797" t="s">
        <v>45</v>
      </c>
      <c r="G4797" t="s">
        <v>164</v>
      </c>
      <c r="H4797" t="s">
        <v>24</v>
      </c>
      <c r="I4797">
        <v>6.9</v>
      </c>
      <c r="J4797" t="s">
        <v>25</v>
      </c>
      <c r="K4797" s="1">
        <v>43975</v>
      </c>
      <c r="L4797" s="1">
        <v>44646</v>
      </c>
      <c r="M4797">
        <v>1.84</v>
      </c>
      <c r="N4797">
        <v>50201</v>
      </c>
      <c r="O4797">
        <v>2</v>
      </c>
      <c r="P4797" t="s">
        <v>65</v>
      </c>
      <c r="Q4797">
        <v>2</v>
      </c>
      <c r="R4797">
        <v>6</v>
      </c>
      <c r="S4797" t="s">
        <v>828</v>
      </c>
      <c r="T4797" t="s">
        <v>65</v>
      </c>
    </row>
    <row r="4798" spans="1:20" x14ac:dyDescent="0.3">
      <c r="A4798" t="s">
        <v>1419</v>
      </c>
      <c r="B4798" t="s">
        <v>29</v>
      </c>
      <c r="C4798">
        <v>35</v>
      </c>
      <c r="D4798" t="s">
        <v>20</v>
      </c>
      <c r="E4798" t="s">
        <v>21</v>
      </c>
      <c r="F4798" t="s">
        <v>22</v>
      </c>
      <c r="G4798" t="s">
        <v>74</v>
      </c>
      <c r="H4798" t="s">
        <v>24</v>
      </c>
      <c r="I4798">
        <v>13.2</v>
      </c>
      <c r="J4798" t="s">
        <v>25</v>
      </c>
      <c r="K4798" s="1">
        <v>41423</v>
      </c>
      <c r="L4798"/>
      <c r="M4798">
        <v>12.42</v>
      </c>
      <c r="N4798">
        <v>60003</v>
      </c>
      <c r="O4798">
        <v>4</v>
      </c>
      <c r="P4798" t="s">
        <v>26</v>
      </c>
      <c r="Q4798">
        <v>3</v>
      </c>
      <c r="R4798">
        <v>5</v>
      </c>
      <c r="T4798" t="s">
        <v>26</v>
      </c>
    </row>
    <row r="4799" spans="1:20" x14ac:dyDescent="0.3">
      <c r="A4799" t="s">
        <v>4884</v>
      </c>
      <c r="B4799" t="s">
        <v>29</v>
      </c>
      <c r="C4799">
        <v>31</v>
      </c>
      <c r="D4799" t="s">
        <v>30</v>
      </c>
      <c r="E4799" t="s">
        <v>31</v>
      </c>
      <c r="F4799" t="s">
        <v>22</v>
      </c>
      <c r="G4799" t="s">
        <v>74</v>
      </c>
      <c r="H4799" t="s">
        <v>84</v>
      </c>
      <c r="I4799">
        <v>8.9</v>
      </c>
      <c r="J4799" t="s">
        <v>25</v>
      </c>
      <c r="K4799" s="1">
        <v>44634</v>
      </c>
      <c r="L4799"/>
      <c r="M4799">
        <v>3.62</v>
      </c>
      <c r="N4799">
        <v>50594</v>
      </c>
      <c r="O4799">
        <v>4</v>
      </c>
      <c r="P4799" t="s">
        <v>26</v>
      </c>
      <c r="Q4799">
        <v>2</v>
      </c>
      <c r="R4799">
        <v>4</v>
      </c>
      <c r="S4799" t="s">
        <v>250</v>
      </c>
      <c r="T4799" t="s">
        <v>26</v>
      </c>
    </row>
    <row r="4800" spans="1:20" x14ac:dyDescent="0.3">
      <c r="A4800" t="s">
        <v>4885</v>
      </c>
      <c r="B4800" t="s">
        <v>29</v>
      </c>
      <c r="C4800">
        <v>26</v>
      </c>
      <c r="D4800" t="s">
        <v>30</v>
      </c>
      <c r="E4800" t="s">
        <v>44</v>
      </c>
      <c r="F4800" t="s">
        <v>92</v>
      </c>
      <c r="G4800" t="s">
        <v>93</v>
      </c>
      <c r="H4800" t="s">
        <v>51</v>
      </c>
      <c r="I4800">
        <v>5.9</v>
      </c>
      <c r="J4800" t="s">
        <v>25</v>
      </c>
      <c r="K4800" s="1">
        <v>44714</v>
      </c>
      <c r="L4800"/>
      <c r="M4800">
        <v>3.41</v>
      </c>
      <c r="N4800">
        <v>44334</v>
      </c>
      <c r="O4800">
        <v>3</v>
      </c>
      <c r="P4800" t="s">
        <v>26</v>
      </c>
      <c r="Q4800">
        <v>1</v>
      </c>
      <c r="R4800">
        <v>11</v>
      </c>
      <c r="S4800" t="s">
        <v>629</v>
      </c>
      <c r="T4800" t="s">
        <v>26</v>
      </c>
    </row>
    <row r="4801" spans="1:20" x14ac:dyDescent="0.3">
      <c r="A4801" t="s">
        <v>4886</v>
      </c>
      <c r="B4801" t="s">
        <v>29</v>
      </c>
      <c r="C4801">
        <v>33</v>
      </c>
      <c r="D4801" t="s">
        <v>30</v>
      </c>
      <c r="E4801" t="s">
        <v>31</v>
      </c>
      <c r="F4801" t="s">
        <v>67</v>
      </c>
      <c r="G4801" t="s">
        <v>176</v>
      </c>
      <c r="H4801" t="s">
        <v>24</v>
      </c>
      <c r="I4801">
        <v>5.5</v>
      </c>
      <c r="J4801" t="s">
        <v>25</v>
      </c>
      <c r="K4801" s="1">
        <v>40225</v>
      </c>
      <c r="L4801"/>
      <c r="M4801">
        <v>15.7</v>
      </c>
      <c r="N4801">
        <v>50318</v>
      </c>
      <c r="O4801">
        <v>1</v>
      </c>
      <c r="P4801" t="s">
        <v>65</v>
      </c>
      <c r="Q4801">
        <v>3</v>
      </c>
      <c r="R4801">
        <v>8</v>
      </c>
      <c r="S4801" t="s">
        <v>137</v>
      </c>
      <c r="T4801" t="s">
        <v>26</v>
      </c>
    </row>
    <row r="4802" spans="1:20" x14ac:dyDescent="0.3">
      <c r="A4802" t="s">
        <v>4887</v>
      </c>
      <c r="B4802" t="s">
        <v>29</v>
      </c>
      <c r="C4802">
        <v>39</v>
      </c>
      <c r="D4802" t="s">
        <v>30</v>
      </c>
      <c r="E4802" t="s">
        <v>31</v>
      </c>
      <c r="F4802" t="s">
        <v>32</v>
      </c>
      <c r="G4802" t="s">
        <v>171</v>
      </c>
      <c r="H4802" t="s">
        <v>24</v>
      </c>
      <c r="I4802">
        <v>9.4</v>
      </c>
      <c r="J4802" t="s">
        <v>85</v>
      </c>
      <c r="K4802" s="1">
        <v>44312</v>
      </c>
      <c r="L4802" s="1">
        <v>44601</v>
      </c>
      <c r="M4802">
        <v>0.79</v>
      </c>
      <c r="N4802">
        <v>52130</v>
      </c>
      <c r="O4802">
        <v>5</v>
      </c>
      <c r="P4802" t="s">
        <v>65</v>
      </c>
      <c r="Q4802">
        <v>4</v>
      </c>
      <c r="R4802">
        <v>9</v>
      </c>
      <c r="S4802" t="s">
        <v>751</v>
      </c>
      <c r="T4802" t="s">
        <v>65</v>
      </c>
    </row>
    <row r="4803" spans="1:20" x14ac:dyDescent="0.3">
      <c r="A4803" t="s">
        <v>4888</v>
      </c>
      <c r="B4803" t="s">
        <v>29</v>
      </c>
      <c r="C4803">
        <v>29</v>
      </c>
      <c r="D4803" t="s">
        <v>30</v>
      </c>
      <c r="E4803" t="s">
        <v>36</v>
      </c>
      <c r="F4803" t="s">
        <v>45</v>
      </c>
      <c r="G4803" t="s">
        <v>164</v>
      </c>
      <c r="H4803" t="s">
        <v>47</v>
      </c>
      <c r="I4803">
        <v>6.6</v>
      </c>
      <c r="J4803" t="s">
        <v>25</v>
      </c>
      <c r="K4803" s="1">
        <v>43324</v>
      </c>
      <c r="L4803"/>
      <c r="M4803">
        <v>7.21</v>
      </c>
      <c r="N4803">
        <v>48007</v>
      </c>
      <c r="O4803">
        <v>2</v>
      </c>
      <c r="P4803" t="s">
        <v>26</v>
      </c>
      <c r="Q4803">
        <v>2</v>
      </c>
      <c r="R4803">
        <v>5</v>
      </c>
      <c r="S4803" t="s">
        <v>258</v>
      </c>
      <c r="T4803" t="s">
        <v>26</v>
      </c>
    </row>
    <row r="4804" spans="1:20" x14ac:dyDescent="0.3">
      <c r="A4804" t="s">
        <v>4889</v>
      </c>
      <c r="B4804" t="s">
        <v>29</v>
      </c>
      <c r="C4804">
        <v>39</v>
      </c>
      <c r="D4804" t="s">
        <v>20</v>
      </c>
      <c r="E4804" t="s">
        <v>36</v>
      </c>
      <c r="F4804" t="s">
        <v>92</v>
      </c>
      <c r="G4804" t="s">
        <v>120</v>
      </c>
      <c r="H4804" t="s">
        <v>84</v>
      </c>
      <c r="I4804">
        <v>10.7</v>
      </c>
      <c r="J4804" t="s">
        <v>25</v>
      </c>
      <c r="K4804" s="1">
        <v>43668</v>
      </c>
      <c r="L4804"/>
      <c r="M4804">
        <v>6.27</v>
      </c>
      <c r="N4804">
        <v>54558</v>
      </c>
      <c r="O4804">
        <v>3</v>
      </c>
      <c r="P4804" t="s">
        <v>26</v>
      </c>
      <c r="Q4804">
        <v>3</v>
      </c>
      <c r="R4804">
        <v>5</v>
      </c>
      <c r="S4804" t="s">
        <v>805</v>
      </c>
      <c r="T4804" t="s">
        <v>26</v>
      </c>
    </row>
    <row r="4805" spans="1:20" x14ac:dyDescent="0.3">
      <c r="A4805" t="s">
        <v>4890</v>
      </c>
      <c r="B4805" t="s">
        <v>19</v>
      </c>
      <c r="C4805">
        <v>45</v>
      </c>
      <c r="D4805" t="s">
        <v>20</v>
      </c>
      <c r="E4805" t="s">
        <v>58</v>
      </c>
      <c r="F4805" t="s">
        <v>54</v>
      </c>
      <c r="G4805" t="s">
        <v>139</v>
      </c>
      <c r="H4805" t="s">
        <v>51</v>
      </c>
      <c r="I4805">
        <v>9.5</v>
      </c>
      <c r="J4805" t="s">
        <v>25</v>
      </c>
      <c r="K4805" s="1">
        <v>40612</v>
      </c>
      <c r="L4805"/>
      <c r="M4805">
        <v>14.64</v>
      </c>
      <c r="N4805">
        <v>51364</v>
      </c>
      <c r="O4805">
        <v>4</v>
      </c>
      <c r="P4805" t="s">
        <v>26</v>
      </c>
      <c r="Q4805">
        <v>0</v>
      </c>
      <c r="R4805">
        <v>3</v>
      </c>
      <c r="S4805" t="s">
        <v>447</v>
      </c>
      <c r="T4805" t="s">
        <v>26</v>
      </c>
    </row>
    <row r="4806" spans="1:20" x14ac:dyDescent="0.3">
      <c r="A4806" t="s">
        <v>4891</v>
      </c>
      <c r="B4806" t="s">
        <v>19</v>
      </c>
      <c r="C4806">
        <v>35</v>
      </c>
      <c r="D4806" t="s">
        <v>20</v>
      </c>
      <c r="E4806" t="s">
        <v>21</v>
      </c>
      <c r="F4806" t="s">
        <v>82</v>
      </c>
      <c r="G4806" t="s">
        <v>284</v>
      </c>
      <c r="H4806" t="s">
        <v>47</v>
      </c>
      <c r="I4806">
        <v>10</v>
      </c>
      <c r="J4806" t="s">
        <v>85</v>
      </c>
      <c r="K4806" s="1">
        <v>42589</v>
      </c>
      <c r="L4806"/>
      <c r="M4806">
        <v>9.2200000000000006</v>
      </c>
      <c r="N4806">
        <v>47140</v>
      </c>
      <c r="O4806">
        <v>4</v>
      </c>
      <c r="P4806" t="s">
        <v>26</v>
      </c>
      <c r="Q4806">
        <v>1</v>
      </c>
      <c r="R4806">
        <v>10</v>
      </c>
      <c r="S4806" t="s">
        <v>1239</v>
      </c>
      <c r="T4806" t="s">
        <v>26</v>
      </c>
    </row>
    <row r="4807" spans="1:20" x14ac:dyDescent="0.3">
      <c r="A4807" t="s">
        <v>4892</v>
      </c>
      <c r="B4807" t="s">
        <v>29</v>
      </c>
      <c r="C4807">
        <v>32</v>
      </c>
      <c r="D4807" t="s">
        <v>30</v>
      </c>
      <c r="E4807" t="s">
        <v>44</v>
      </c>
      <c r="F4807" t="s">
        <v>92</v>
      </c>
      <c r="G4807" t="s">
        <v>120</v>
      </c>
      <c r="H4807" t="s">
        <v>24</v>
      </c>
      <c r="I4807">
        <v>6.3</v>
      </c>
      <c r="J4807" t="s">
        <v>25</v>
      </c>
      <c r="K4807" s="1">
        <v>45270</v>
      </c>
      <c r="L4807"/>
      <c r="M4807">
        <v>1.88</v>
      </c>
      <c r="N4807">
        <v>55373</v>
      </c>
      <c r="O4807">
        <v>2</v>
      </c>
      <c r="P4807" t="s">
        <v>65</v>
      </c>
      <c r="Q4807">
        <v>6</v>
      </c>
      <c r="R4807">
        <v>2</v>
      </c>
      <c r="S4807" t="s">
        <v>1022</v>
      </c>
      <c r="T4807" t="s">
        <v>26</v>
      </c>
    </row>
    <row r="4808" spans="1:20" x14ac:dyDescent="0.3">
      <c r="A4808" t="s">
        <v>4893</v>
      </c>
      <c r="B4808" t="s">
        <v>19</v>
      </c>
      <c r="C4808">
        <v>43</v>
      </c>
      <c r="D4808" t="s">
        <v>30</v>
      </c>
      <c r="E4808" t="s">
        <v>44</v>
      </c>
      <c r="F4808" t="s">
        <v>45</v>
      </c>
      <c r="G4808" t="s">
        <v>98</v>
      </c>
      <c r="H4808" t="s">
        <v>24</v>
      </c>
      <c r="I4808">
        <v>15</v>
      </c>
      <c r="J4808" t="s">
        <v>25</v>
      </c>
      <c r="K4808" s="1">
        <v>41877</v>
      </c>
      <c r="L4808"/>
      <c r="M4808">
        <v>11.17</v>
      </c>
      <c r="N4808">
        <v>64861</v>
      </c>
      <c r="O4808">
        <v>3</v>
      </c>
      <c r="P4808" t="s">
        <v>65</v>
      </c>
      <c r="Q4808">
        <v>1</v>
      </c>
      <c r="R4808">
        <v>7</v>
      </c>
      <c r="S4808" t="s">
        <v>372</v>
      </c>
      <c r="T4808" t="s">
        <v>26</v>
      </c>
    </row>
    <row r="4809" spans="1:20" x14ac:dyDescent="0.3">
      <c r="A4809" t="s">
        <v>4894</v>
      </c>
      <c r="B4809" t="s">
        <v>29</v>
      </c>
      <c r="C4809">
        <v>31</v>
      </c>
      <c r="D4809" t="s">
        <v>30</v>
      </c>
      <c r="E4809" t="s">
        <v>31</v>
      </c>
      <c r="F4809" t="s">
        <v>92</v>
      </c>
      <c r="G4809" t="s">
        <v>246</v>
      </c>
      <c r="H4809" t="s">
        <v>84</v>
      </c>
      <c r="I4809">
        <v>11</v>
      </c>
      <c r="J4809" t="s">
        <v>25</v>
      </c>
      <c r="K4809" s="1">
        <v>39599</v>
      </c>
      <c r="L4809"/>
      <c r="M4809">
        <v>17.41</v>
      </c>
      <c r="N4809">
        <v>59741</v>
      </c>
      <c r="O4809">
        <v>4</v>
      </c>
      <c r="P4809" t="s">
        <v>26</v>
      </c>
      <c r="Q4809">
        <v>3</v>
      </c>
      <c r="R4809">
        <v>8</v>
      </c>
      <c r="S4809" t="s">
        <v>224</v>
      </c>
      <c r="T4809" t="s">
        <v>26</v>
      </c>
    </row>
    <row r="4810" spans="1:20" x14ac:dyDescent="0.3">
      <c r="A4810" t="s">
        <v>4895</v>
      </c>
      <c r="B4810" t="s">
        <v>29</v>
      </c>
      <c r="C4810">
        <v>23</v>
      </c>
      <c r="D4810" t="s">
        <v>30</v>
      </c>
      <c r="E4810" t="s">
        <v>44</v>
      </c>
      <c r="F4810" t="s">
        <v>32</v>
      </c>
      <c r="G4810" t="s">
        <v>171</v>
      </c>
      <c r="H4810" t="s">
        <v>24</v>
      </c>
      <c r="I4810">
        <v>1.2</v>
      </c>
      <c r="J4810" t="s">
        <v>25</v>
      </c>
      <c r="K4810" s="1">
        <v>40586</v>
      </c>
      <c r="L4810"/>
      <c r="M4810">
        <v>14.71</v>
      </c>
      <c r="N4810">
        <v>28051</v>
      </c>
      <c r="O4810">
        <v>3</v>
      </c>
      <c r="P4810" t="s">
        <v>26</v>
      </c>
      <c r="Q4810">
        <v>2</v>
      </c>
      <c r="R4810">
        <v>5</v>
      </c>
      <c r="S4810" t="s">
        <v>644</v>
      </c>
      <c r="T4810" t="s">
        <v>26</v>
      </c>
    </row>
    <row r="4811" spans="1:20" x14ac:dyDescent="0.3">
      <c r="A4811" t="s">
        <v>4896</v>
      </c>
      <c r="B4811" t="s">
        <v>29</v>
      </c>
      <c r="C4811">
        <v>24</v>
      </c>
      <c r="D4811" t="s">
        <v>30</v>
      </c>
      <c r="E4811" t="s">
        <v>31</v>
      </c>
      <c r="F4811" t="s">
        <v>54</v>
      </c>
      <c r="G4811" t="s">
        <v>139</v>
      </c>
      <c r="H4811" t="s">
        <v>84</v>
      </c>
      <c r="I4811">
        <v>2.7</v>
      </c>
      <c r="J4811" t="s">
        <v>85</v>
      </c>
      <c r="K4811" s="1">
        <v>41586</v>
      </c>
      <c r="L4811"/>
      <c r="M4811">
        <v>11.97</v>
      </c>
      <c r="N4811">
        <v>40293</v>
      </c>
      <c r="O4811">
        <v>3</v>
      </c>
      <c r="P4811" t="s">
        <v>26</v>
      </c>
      <c r="Q4811">
        <v>1</v>
      </c>
      <c r="R4811">
        <v>2</v>
      </c>
      <c r="S4811" t="s">
        <v>617</v>
      </c>
      <c r="T4811" t="s">
        <v>26</v>
      </c>
    </row>
    <row r="4812" spans="1:20" x14ac:dyDescent="0.3">
      <c r="A4812" t="s">
        <v>4897</v>
      </c>
      <c r="B4812" t="s">
        <v>19</v>
      </c>
      <c r="C4812">
        <v>25</v>
      </c>
      <c r="D4812" t="s">
        <v>30</v>
      </c>
      <c r="E4812" t="s">
        <v>44</v>
      </c>
      <c r="F4812" t="s">
        <v>92</v>
      </c>
      <c r="G4812" t="s">
        <v>120</v>
      </c>
      <c r="H4812" t="s">
        <v>24</v>
      </c>
      <c r="I4812">
        <v>3.7</v>
      </c>
      <c r="J4812" t="s">
        <v>25</v>
      </c>
      <c r="K4812" s="1">
        <v>41070</v>
      </c>
      <c r="L4812"/>
      <c r="M4812">
        <v>13.38</v>
      </c>
      <c r="N4812">
        <v>38619</v>
      </c>
      <c r="O4812">
        <v>4</v>
      </c>
      <c r="P4812" t="s">
        <v>26</v>
      </c>
      <c r="Q4812">
        <v>3</v>
      </c>
      <c r="R4812">
        <v>5</v>
      </c>
      <c r="S4812" t="s">
        <v>391</v>
      </c>
      <c r="T4812" t="s">
        <v>26</v>
      </c>
    </row>
    <row r="4813" spans="1:20" x14ac:dyDescent="0.3">
      <c r="A4813" t="s">
        <v>4898</v>
      </c>
      <c r="B4813" t="s">
        <v>29</v>
      </c>
      <c r="C4813">
        <v>41</v>
      </c>
      <c r="D4813" t="s">
        <v>30</v>
      </c>
      <c r="E4813" t="s">
        <v>63</v>
      </c>
      <c r="F4813" t="s">
        <v>32</v>
      </c>
      <c r="G4813" t="s">
        <v>33</v>
      </c>
      <c r="H4813" t="s">
        <v>24</v>
      </c>
      <c r="I4813">
        <v>16.899999999999999</v>
      </c>
      <c r="J4813" t="s">
        <v>25</v>
      </c>
      <c r="K4813" s="1">
        <v>40838</v>
      </c>
      <c r="L4813"/>
      <c r="M4813">
        <v>14.02</v>
      </c>
      <c r="N4813">
        <v>64757</v>
      </c>
      <c r="O4813">
        <v>3</v>
      </c>
      <c r="P4813" t="s">
        <v>26</v>
      </c>
      <c r="Q4813">
        <v>0</v>
      </c>
      <c r="R4813">
        <v>8</v>
      </c>
      <c r="S4813" t="s">
        <v>1757</v>
      </c>
      <c r="T4813" t="s">
        <v>26</v>
      </c>
    </row>
    <row r="4814" spans="1:20" x14ac:dyDescent="0.3">
      <c r="A4814" t="s">
        <v>4899</v>
      </c>
      <c r="B4814" t="s">
        <v>19</v>
      </c>
      <c r="C4814">
        <v>31</v>
      </c>
      <c r="D4814" t="s">
        <v>30</v>
      </c>
      <c r="E4814" t="s">
        <v>53</v>
      </c>
      <c r="F4814" t="s">
        <v>92</v>
      </c>
      <c r="G4814" t="s">
        <v>93</v>
      </c>
      <c r="H4814" t="s">
        <v>24</v>
      </c>
      <c r="I4814">
        <v>5.0999999999999996</v>
      </c>
      <c r="J4814" t="s">
        <v>25</v>
      </c>
      <c r="K4814" s="1">
        <v>42898</v>
      </c>
      <c r="L4814"/>
      <c r="M4814">
        <v>8.3800000000000008</v>
      </c>
      <c r="N4814">
        <v>42192</v>
      </c>
      <c r="O4814">
        <v>2</v>
      </c>
      <c r="P4814" t="s">
        <v>65</v>
      </c>
      <c r="Q4814">
        <v>1</v>
      </c>
      <c r="R4814">
        <v>5</v>
      </c>
      <c r="S4814" t="s">
        <v>486</v>
      </c>
      <c r="T4814" t="s">
        <v>26</v>
      </c>
    </row>
    <row r="4815" spans="1:20" x14ac:dyDescent="0.3">
      <c r="A4815" t="s">
        <v>4900</v>
      </c>
      <c r="B4815" t="s">
        <v>29</v>
      </c>
      <c r="C4815">
        <v>40</v>
      </c>
      <c r="D4815" t="s">
        <v>30</v>
      </c>
      <c r="E4815" t="s">
        <v>21</v>
      </c>
      <c r="F4815" t="s">
        <v>67</v>
      </c>
      <c r="G4815" t="s">
        <v>68</v>
      </c>
      <c r="H4815" t="s">
        <v>47</v>
      </c>
      <c r="I4815">
        <v>4.2</v>
      </c>
      <c r="J4815" t="s">
        <v>25</v>
      </c>
      <c r="K4815" s="1">
        <v>39706</v>
      </c>
      <c r="L4815"/>
      <c r="M4815">
        <v>17.12</v>
      </c>
      <c r="N4815">
        <v>40339</v>
      </c>
      <c r="O4815">
        <v>4</v>
      </c>
      <c r="P4815" t="s">
        <v>26</v>
      </c>
      <c r="Q4815">
        <v>2</v>
      </c>
      <c r="R4815">
        <v>6</v>
      </c>
      <c r="S4815" t="s">
        <v>133</v>
      </c>
      <c r="T4815" t="s">
        <v>26</v>
      </c>
    </row>
    <row r="4816" spans="1:20" x14ac:dyDescent="0.3">
      <c r="A4816" t="s">
        <v>4901</v>
      </c>
      <c r="B4816" t="s">
        <v>29</v>
      </c>
      <c r="C4816">
        <v>32</v>
      </c>
      <c r="D4816" t="s">
        <v>20</v>
      </c>
      <c r="E4816" t="s">
        <v>39</v>
      </c>
      <c r="F4816" t="s">
        <v>22</v>
      </c>
      <c r="G4816" t="s">
        <v>74</v>
      </c>
      <c r="H4816" t="s">
        <v>47</v>
      </c>
      <c r="I4816">
        <v>4.9000000000000004</v>
      </c>
      <c r="J4816" t="s">
        <v>25</v>
      </c>
      <c r="K4816" s="1">
        <v>40797</v>
      </c>
      <c r="L4816"/>
      <c r="M4816">
        <v>14.13</v>
      </c>
      <c r="N4816">
        <v>46124</v>
      </c>
      <c r="O4816">
        <v>3</v>
      </c>
      <c r="P4816" t="s">
        <v>26</v>
      </c>
      <c r="Q4816">
        <v>0</v>
      </c>
      <c r="R4816">
        <v>4</v>
      </c>
      <c r="S4816" t="s">
        <v>265</v>
      </c>
      <c r="T4816" t="s">
        <v>26</v>
      </c>
    </row>
    <row r="4817" spans="1:20" x14ac:dyDescent="0.3">
      <c r="A4817" t="s">
        <v>4902</v>
      </c>
      <c r="B4817" t="s">
        <v>29</v>
      </c>
      <c r="C4817">
        <v>33</v>
      </c>
      <c r="D4817" t="s">
        <v>20</v>
      </c>
      <c r="E4817" t="s">
        <v>63</v>
      </c>
      <c r="F4817" t="s">
        <v>22</v>
      </c>
      <c r="G4817" t="s">
        <v>74</v>
      </c>
      <c r="H4817" t="s">
        <v>24</v>
      </c>
      <c r="I4817">
        <v>4.3</v>
      </c>
      <c r="J4817" t="s">
        <v>25</v>
      </c>
      <c r="K4817" s="1">
        <v>39663</v>
      </c>
      <c r="L4817"/>
      <c r="M4817">
        <v>17.23</v>
      </c>
      <c r="N4817">
        <v>39486</v>
      </c>
      <c r="O4817">
        <v>3</v>
      </c>
      <c r="P4817" t="s">
        <v>26</v>
      </c>
      <c r="Q4817">
        <v>0</v>
      </c>
      <c r="R4817">
        <v>4</v>
      </c>
      <c r="S4817" t="s">
        <v>1575</v>
      </c>
      <c r="T4817" t="s">
        <v>26</v>
      </c>
    </row>
    <row r="4818" spans="1:20" x14ac:dyDescent="0.3">
      <c r="A4818" t="s">
        <v>4903</v>
      </c>
      <c r="B4818" t="s">
        <v>29</v>
      </c>
      <c r="C4818">
        <v>36</v>
      </c>
      <c r="D4818" t="s">
        <v>30</v>
      </c>
      <c r="E4818" t="s">
        <v>21</v>
      </c>
      <c r="F4818" t="s">
        <v>67</v>
      </c>
      <c r="G4818" t="s">
        <v>71</v>
      </c>
      <c r="H4818" t="s">
        <v>51</v>
      </c>
      <c r="I4818">
        <v>5.4</v>
      </c>
      <c r="J4818" t="s">
        <v>25</v>
      </c>
      <c r="K4818" s="1">
        <v>42583</v>
      </c>
      <c r="L4818"/>
      <c r="M4818">
        <v>9.24</v>
      </c>
      <c r="N4818">
        <v>44212</v>
      </c>
      <c r="O4818">
        <v>3</v>
      </c>
      <c r="P4818" t="s">
        <v>65</v>
      </c>
      <c r="Q4818">
        <v>1</v>
      </c>
      <c r="R4818">
        <v>4</v>
      </c>
      <c r="S4818" t="s">
        <v>384</v>
      </c>
      <c r="T4818" t="s">
        <v>26</v>
      </c>
    </row>
    <row r="4819" spans="1:20" x14ac:dyDescent="0.3">
      <c r="A4819" t="s">
        <v>4904</v>
      </c>
      <c r="B4819" t="s">
        <v>29</v>
      </c>
      <c r="C4819">
        <v>34</v>
      </c>
      <c r="D4819" t="s">
        <v>30</v>
      </c>
      <c r="E4819" t="s">
        <v>58</v>
      </c>
      <c r="F4819" t="s">
        <v>54</v>
      </c>
      <c r="G4819" t="s">
        <v>55</v>
      </c>
      <c r="H4819" t="s">
        <v>24</v>
      </c>
      <c r="I4819">
        <v>8.6999999999999993</v>
      </c>
      <c r="J4819" t="s">
        <v>85</v>
      </c>
      <c r="K4819" s="1">
        <v>42361</v>
      </c>
      <c r="L4819"/>
      <c r="M4819">
        <v>9.85</v>
      </c>
      <c r="N4819">
        <v>44956</v>
      </c>
      <c r="O4819">
        <v>2</v>
      </c>
      <c r="P4819" t="s">
        <v>26</v>
      </c>
      <c r="Q4819">
        <v>2</v>
      </c>
      <c r="R4819">
        <v>8</v>
      </c>
      <c r="S4819" t="s">
        <v>256</v>
      </c>
      <c r="T4819" t="s">
        <v>26</v>
      </c>
    </row>
    <row r="4820" spans="1:20" x14ac:dyDescent="0.3">
      <c r="A4820" t="s">
        <v>4905</v>
      </c>
      <c r="B4820" t="s">
        <v>29</v>
      </c>
      <c r="C4820">
        <v>33</v>
      </c>
      <c r="D4820" t="s">
        <v>30</v>
      </c>
      <c r="E4820" t="s">
        <v>39</v>
      </c>
      <c r="F4820" t="s">
        <v>32</v>
      </c>
      <c r="G4820" t="s">
        <v>33</v>
      </c>
      <c r="H4820" t="s">
        <v>84</v>
      </c>
      <c r="I4820">
        <v>8.6</v>
      </c>
      <c r="J4820" t="s">
        <v>25</v>
      </c>
      <c r="K4820" s="1">
        <v>44762</v>
      </c>
      <c r="L4820"/>
      <c r="M4820">
        <v>3.27</v>
      </c>
      <c r="N4820">
        <v>43462</v>
      </c>
      <c r="O4820">
        <v>1</v>
      </c>
      <c r="P4820" t="s">
        <v>26</v>
      </c>
      <c r="Q4820">
        <v>0</v>
      </c>
      <c r="R4820">
        <v>7</v>
      </c>
      <c r="S4820" t="s">
        <v>2633</v>
      </c>
      <c r="T4820" t="s">
        <v>26</v>
      </c>
    </row>
    <row r="4821" spans="1:20" x14ac:dyDescent="0.3">
      <c r="A4821" t="s">
        <v>4906</v>
      </c>
      <c r="B4821" t="s">
        <v>19</v>
      </c>
      <c r="C4821">
        <v>26</v>
      </c>
      <c r="D4821" t="s">
        <v>30</v>
      </c>
      <c r="E4821" t="s">
        <v>36</v>
      </c>
      <c r="F4821" t="s">
        <v>54</v>
      </c>
      <c r="G4821" t="s">
        <v>139</v>
      </c>
      <c r="H4821" t="s">
        <v>51</v>
      </c>
      <c r="I4821">
        <v>4.7</v>
      </c>
      <c r="J4821" t="s">
        <v>25</v>
      </c>
      <c r="K4821" s="1">
        <v>44200</v>
      </c>
      <c r="L4821" s="1">
        <v>45445</v>
      </c>
      <c r="M4821">
        <v>3.41</v>
      </c>
      <c r="N4821">
        <v>38337</v>
      </c>
      <c r="O4821">
        <v>2</v>
      </c>
      <c r="P4821" t="s">
        <v>26</v>
      </c>
      <c r="Q4821">
        <v>2</v>
      </c>
      <c r="R4821">
        <v>8</v>
      </c>
      <c r="S4821" t="s">
        <v>1397</v>
      </c>
      <c r="T4821" t="s">
        <v>65</v>
      </c>
    </row>
    <row r="4822" spans="1:20" x14ac:dyDescent="0.3">
      <c r="A4822" t="s">
        <v>4907</v>
      </c>
      <c r="B4822" t="s">
        <v>29</v>
      </c>
      <c r="C4822">
        <v>34</v>
      </c>
      <c r="D4822" t="s">
        <v>20</v>
      </c>
      <c r="E4822" t="s">
        <v>39</v>
      </c>
      <c r="F4822" t="s">
        <v>67</v>
      </c>
      <c r="G4822" t="s">
        <v>71</v>
      </c>
      <c r="H4822" t="s">
        <v>84</v>
      </c>
      <c r="I4822">
        <v>9.9</v>
      </c>
      <c r="J4822" t="s">
        <v>25</v>
      </c>
      <c r="K4822" s="1">
        <v>41401</v>
      </c>
      <c r="L4822"/>
      <c r="M4822">
        <v>12.48</v>
      </c>
      <c r="N4822">
        <v>54742</v>
      </c>
      <c r="O4822">
        <v>3</v>
      </c>
      <c r="P4822" t="s">
        <v>26</v>
      </c>
      <c r="Q4822">
        <v>0</v>
      </c>
      <c r="R4822">
        <v>6</v>
      </c>
      <c r="S4822" t="s">
        <v>177</v>
      </c>
      <c r="T4822" t="s">
        <v>26</v>
      </c>
    </row>
    <row r="4823" spans="1:20" x14ac:dyDescent="0.3">
      <c r="A4823" t="s">
        <v>4908</v>
      </c>
      <c r="B4823" t="s">
        <v>19</v>
      </c>
      <c r="C4823">
        <v>29</v>
      </c>
      <c r="D4823" t="s">
        <v>30</v>
      </c>
      <c r="E4823" t="s">
        <v>63</v>
      </c>
      <c r="F4823" t="s">
        <v>67</v>
      </c>
      <c r="G4823" t="s">
        <v>90</v>
      </c>
      <c r="H4823" t="s">
        <v>24</v>
      </c>
      <c r="I4823">
        <v>5</v>
      </c>
      <c r="J4823" t="s">
        <v>25</v>
      </c>
      <c r="K4823" s="1">
        <v>43844</v>
      </c>
      <c r="L4823" s="1">
        <v>44404</v>
      </c>
      <c r="M4823">
        <v>1.53</v>
      </c>
      <c r="N4823">
        <v>41761</v>
      </c>
      <c r="O4823">
        <v>2</v>
      </c>
      <c r="P4823" t="s">
        <v>26</v>
      </c>
      <c r="Q4823">
        <v>0</v>
      </c>
      <c r="R4823">
        <v>6</v>
      </c>
      <c r="S4823" t="s">
        <v>202</v>
      </c>
      <c r="T4823" t="s">
        <v>65</v>
      </c>
    </row>
    <row r="4824" spans="1:20" x14ac:dyDescent="0.3">
      <c r="A4824" t="s">
        <v>4909</v>
      </c>
      <c r="B4824" t="s">
        <v>29</v>
      </c>
      <c r="C4824">
        <v>26</v>
      </c>
      <c r="D4824" t="s">
        <v>20</v>
      </c>
      <c r="E4824" t="s">
        <v>31</v>
      </c>
      <c r="F4824" t="s">
        <v>82</v>
      </c>
      <c r="G4824" t="s">
        <v>284</v>
      </c>
      <c r="H4824" t="s">
        <v>51</v>
      </c>
      <c r="I4824">
        <v>5.2</v>
      </c>
      <c r="J4824" t="s">
        <v>25</v>
      </c>
      <c r="K4824" s="1">
        <v>39571</v>
      </c>
      <c r="L4824"/>
      <c r="M4824">
        <v>17.489999999999998</v>
      </c>
      <c r="N4824">
        <v>41728</v>
      </c>
      <c r="O4824">
        <v>4</v>
      </c>
      <c r="P4824" t="s">
        <v>26</v>
      </c>
      <c r="Q4824">
        <v>2</v>
      </c>
      <c r="R4824">
        <v>4</v>
      </c>
      <c r="S4824" t="s">
        <v>972</v>
      </c>
      <c r="T4824" t="s">
        <v>26</v>
      </c>
    </row>
    <row r="4825" spans="1:20" x14ac:dyDescent="0.3">
      <c r="A4825" t="s">
        <v>4910</v>
      </c>
      <c r="B4825" t="s">
        <v>29</v>
      </c>
      <c r="C4825">
        <v>21</v>
      </c>
      <c r="D4825" t="s">
        <v>20</v>
      </c>
      <c r="E4825" t="s">
        <v>53</v>
      </c>
      <c r="F4825" t="s">
        <v>32</v>
      </c>
      <c r="G4825" t="s">
        <v>171</v>
      </c>
      <c r="H4825" t="s">
        <v>84</v>
      </c>
      <c r="I4825">
        <v>0</v>
      </c>
      <c r="J4825" t="s">
        <v>25</v>
      </c>
      <c r="K4825" s="1">
        <v>43767</v>
      </c>
      <c r="L4825"/>
      <c r="M4825">
        <v>6</v>
      </c>
      <c r="N4825">
        <v>34629</v>
      </c>
      <c r="O4825">
        <v>3</v>
      </c>
      <c r="P4825" t="s">
        <v>26</v>
      </c>
      <c r="Q4825">
        <v>0</v>
      </c>
      <c r="R4825">
        <v>4</v>
      </c>
      <c r="S4825" t="s">
        <v>1516</v>
      </c>
      <c r="T4825" t="s">
        <v>26</v>
      </c>
    </row>
    <row r="4826" spans="1:20" x14ac:dyDescent="0.3">
      <c r="A4826" t="s">
        <v>4911</v>
      </c>
      <c r="B4826" t="s">
        <v>29</v>
      </c>
      <c r="C4826">
        <v>37</v>
      </c>
      <c r="D4826" t="s">
        <v>30</v>
      </c>
      <c r="E4826" t="s">
        <v>63</v>
      </c>
      <c r="F4826" t="s">
        <v>54</v>
      </c>
      <c r="G4826" t="s">
        <v>139</v>
      </c>
      <c r="H4826" t="s">
        <v>24</v>
      </c>
      <c r="I4826">
        <v>2.2999999999999998</v>
      </c>
      <c r="J4826" t="s">
        <v>25</v>
      </c>
      <c r="K4826" s="1">
        <v>39981</v>
      </c>
      <c r="L4826"/>
      <c r="M4826">
        <v>16.36</v>
      </c>
      <c r="N4826">
        <v>35620</v>
      </c>
      <c r="O4826">
        <v>3</v>
      </c>
      <c r="P4826" t="s">
        <v>26</v>
      </c>
      <c r="Q4826">
        <v>1</v>
      </c>
      <c r="R4826">
        <v>7</v>
      </c>
      <c r="S4826" t="s">
        <v>217</v>
      </c>
      <c r="T4826" t="s">
        <v>26</v>
      </c>
    </row>
    <row r="4827" spans="1:20" x14ac:dyDescent="0.3">
      <c r="A4827" t="s">
        <v>4912</v>
      </c>
      <c r="B4827" t="s">
        <v>29</v>
      </c>
      <c r="C4827">
        <v>28</v>
      </c>
      <c r="D4827" t="s">
        <v>30</v>
      </c>
      <c r="E4827" t="s">
        <v>21</v>
      </c>
      <c r="F4827" t="s">
        <v>22</v>
      </c>
      <c r="G4827" t="s">
        <v>59</v>
      </c>
      <c r="H4827" t="s">
        <v>84</v>
      </c>
      <c r="I4827">
        <v>5.6</v>
      </c>
      <c r="J4827" t="s">
        <v>25</v>
      </c>
      <c r="K4827" s="1">
        <v>42347</v>
      </c>
      <c r="L4827"/>
      <c r="M4827">
        <v>9.89</v>
      </c>
      <c r="N4827">
        <v>41471</v>
      </c>
      <c r="O4827">
        <v>5</v>
      </c>
      <c r="P4827" t="s">
        <v>65</v>
      </c>
      <c r="Q4827">
        <v>1</v>
      </c>
      <c r="R4827">
        <v>10</v>
      </c>
      <c r="S4827" t="s">
        <v>387</v>
      </c>
      <c r="T4827" t="s">
        <v>26</v>
      </c>
    </row>
    <row r="4828" spans="1:20" x14ac:dyDescent="0.3">
      <c r="A4828" t="s">
        <v>4913</v>
      </c>
      <c r="B4828" t="s">
        <v>19</v>
      </c>
      <c r="C4828">
        <v>27</v>
      </c>
      <c r="D4828" t="s">
        <v>30</v>
      </c>
      <c r="E4828" t="s">
        <v>44</v>
      </c>
      <c r="F4828" t="s">
        <v>45</v>
      </c>
      <c r="G4828" t="s">
        <v>164</v>
      </c>
      <c r="H4828" t="s">
        <v>51</v>
      </c>
      <c r="I4828">
        <v>3.5</v>
      </c>
      <c r="J4828" t="s">
        <v>25</v>
      </c>
      <c r="K4828" s="1">
        <v>40401</v>
      </c>
      <c r="L4828"/>
      <c r="M4828">
        <v>15.21</v>
      </c>
      <c r="N4828">
        <v>44952</v>
      </c>
      <c r="O4828">
        <v>2</v>
      </c>
      <c r="P4828" t="s">
        <v>26</v>
      </c>
      <c r="Q4828">
        <v>2</v>
      </c>
      <c r="R4828">
        <v>6</v>
      </c>
      <c r="S4828" t="s">
        <v>372</v>
      </c>
      <c r="T4828" t="s">
        <v>26</v>
      </c>
    </row>
    <row r="4829" spans="1:20" x14ac:dyDescent="0.3">
      <c r="A4829" t="s">
        <v>4914</v>
      </c>
      <c r="B4829" t="s">
        <v>29</v>
      </c>
      <c r="C4829">
        <v>31</v>
      </c>
      <c r="D4829" t="s">
        <v>30</v>
      </c>
      <c r="E4829" t="s">
        <v>44</v>
      </c>
      <c r="F4829" t="s">
        <v>54</v>
      </c>
      <c r="G4829" t="s">
        <v>139</v>
      </c>
      <c r="H4829" t="s">
        <v>51</v>
      </c>
      <c r="I4829">
        <v>2.2999999999999998</v>
      </c>
      <c r="J4829" t="s">
        <v>25</v>
      </c>
      <c r="K4829" s="1">
        <v>44639</v>
      </c>
      <c r="L4829" s="1">
        <v>45349</v>
      </c>
      <c r="M4829">
        <v>1.94</v>
      </c>
      <c r="N4829">
        <v>36082</v>
      </c>
      <c r="O4829">
        <v>3</v>
      </c>
      <c r="P4829" t="s">
        <v>26</v>
      </c>
      <c r="Q4829">
        <v>1</v>
      </c>
      <c r="R4829">
        <v>4</v>
      </c>
      <c r="S4829" t="s">
        <v>386</v>
      </c>
      <c r="T4829" t="s">
        <v>65</v>
      </c>
    </row>
    <row r="4830" spans="1:20" x14ac:dyDescent="0.3">
      <c r="A4830" t="s">
        <v>200</v>
      </c>
      <c r="B4830" t="s">
        <v>29</v>
      </c>
      <c r="C4830">
        <v>44</v>
      </c>
      <c r="D4830" t="s">
        <v>20</v>
      </c>
      <c r="E4830" t="s">
        <v>58</v>
      </c>
      <c r="F4830" t="s">
        <v>92</v>
      </c>
      <c r="G4830" t="s">
        <v>93</v>
      </c>
      <c r="H4830" t="s">
        <v>24</v>
      </c>
      <c r="I4830">
        <v>19.2</v>
      </c>
      <c r="J4830" t="s">
        <v>25</v>
      </c>
      <c r="K4830" s="1">
        <v>40923</v>
      </c>
      <c r="L4830"/>
      <c r="M4830">
        <v>13.79</v>
      </c>
      <c r="N4830">
        <v>72263</v>
      </c>
      <c r="O4830">
        <v>3</v>
      </c>
      <c r="P4830" t="s">
        <v>26</v>
      </c>
      <c r="Q4830">
        <v>4</v>
      </c>
      <c r="R4830">
        <v>3</v>
      </c>
      <c r="T4830" t="s">
        <v>26</v>
      </c>
    </row>
    <row r="4831" spans="1:20" x14ac:dyDescent="0.3">
      <c r="A4831" t="s">
        <v>4915</v>
      </c>
      <c r="B4831" t="s">
        <v>29</v>
      </c>
      <c r="C4831">
        <v>34</v>
      </c>
      <c r="D4831" t="s">
        <v>20</v>
      </c>
      <c r="E4831" t="s">
        <v>44</v>
      </c>
      <c r="F4831" t="s">
        <v>32</v>
      </c>
      <c r="G4831" t="s">
        <v>33</v>
      </c>
      <c r="H4831" t="s">
        <v>24</v>
      </c>
      <c r="I4831">
        <v>8.4</v>
      </c>
      <c r="J4831" t="s">
        <v>25</v>
      </c>
      <c r="K4831" s="1">
        <v>39799</v>
      </c>
      <c r="L4831" s="1">
        <v>41420</v>
      </c>
      <c r="M4831">
        <v>4.4400000000000004</v>
      </c>
      <c r="N4831">
        <v>47675</v>
      </c>
      <c r="O4831">
        <v>2</v>
      </c>
      <c r="P4831" t="s">
        <v>26</v>
      </c>
      <c r="Q4831">
        <v>3</v>
      </c>
      <c r="R4831">
        <v>2</v>
      </c>
      <c r="S4831" t="s">
        <v>2673</v>
      </c>
      <c r="T4831" t="s">
        <v>65</v>
      </c>
    </row>
    <row r="4832" spans="1:20" x14ac:dyDescent="0.3">
      <c r="A4832" t="s">
        <v>4916</v>
      </c>
      <c r="B4832" t="s">
        <v>19</v>
      </c>
      <c r="C4832">
        <v>30</v>
      </c>
      <c r="D4832" t="s">
        <v>20</v>
      </c>
      <c r="E4832" t="s">
        <v>39</v>
      </c>
      <c r="F4832" t="s">
        <v>22</v>
      </c>
      <c r="G4832" t="s">
        <v>59</v>
      </c>
      <c r="H4832" t="s">
        <v>84</v>
      </c>
      <c r="I4832">
        <v>10</v>
      </c>
      <c r="J4832" t="s">
        <v>25</v>
      </c>
      <c r="K4832" s="1">
        <v>41623</v>
      </c>
      <c r="L4832"/>
      <c r="M4832">
        <v>11.87</v>
      </c>
      <c r="N4832">
        <v>51629</v>
      </c>
      <c r="O4832">
        <v>5</v>
      </c>
      <c r="P4832" t="s">
        <v>26</v>
      </c>
      <c r="Q4832">
        <v>2</v>
      </c>
      <c r="R4832">
        <v>8</v>
      </c>
      <c r="S4832" t="s">
        <v>300</v>
      </c>
      <c r="T4832" t="s">
        <v>26</v>
      </c>
    </row>
    <row r="4833" spans="1:20" x14ac:dyDescent="0.3">
      <c r="A4833" t="s">
        <v>4917</v>
      </c>
      <c r="B4833" t="s">
        <v>29</v>
      </c>
      <c r="C4833">
        <v>28</v>
      </c>
      <c r="D4833" t="s">
        <v>30</v>
      </c>
      <c r="E4833" t="s">
        <v>63</v>
      </c>
      <c r="F4833" t="s">
        <v>22</v>
      </c>
      <c r="G4833" t="s">
        <v>59</v>
      </c>
      <c r="H4833" t="s">
        <v>24</v>
      </c>
      <c r="I4833">
        <v>5</v>
      </c>
      <c r="J4833" t="s">
        <v>85</v>
      </c>
      <c r="K4833" s="1">
        <v>40679</v>
      </c>
      <c r="L4833"/>
      <c r="M4833">
        <v>14.45</v>
      </c>
      <c r="N4833">
        <v>42016</v>
      </c>
      <c r="O4833">
        <v>4</v>
      </c>
      <c r="P4833" t="s">
        <v>26</v>
      </c>
      <c r="Q4833">
        <v>2</v>
      </c>
      <c r="R4833">
        <v>4</v>
      </c>
      <c r="S4833" t="s">
        <v>1386</v>
      </c>
      <c r="T4833" t="s">
        <v>26</v>
      </c>
    </row>
    <row r="4834" spans="1:20" x14ac:dyDescent="0.3">
      <c r="A4834" t="s">
        <v>4918</v>
      </c>
      <c r="B4834" t="s">
        <v>19</v>
      </c>
      <c r="C4834">
        <v>39</v>
      </c>
      <c r="D4834" t="s">
        <v>30</v>
      </c>
      <c r="E4834" t="s">
        <v>63</v>
      </c>
      <c r="F4834" t="s">
        <v>45</v>
      </c>
      <c r="G4834" t="s">
        <v>164</v>
      </c>
      <c r="H4834" t="s">
        <v>24</v>
      </c>
      <c r="I4834">
        <v>12.5</v>
      </c>
      <c r="J4834" t="s">
        <v>25</v>
      </c>
      <c r="K4834" s="1">
        <v>45354</v>
      </c>
      <c r="L4834"/>
      <c r="M4834">
        <v>1.65</v>
      </c>
      <c r="N4834">
        <v>66391</v>
      </c>
      <c r="O4834">
        <v>3</v>
      </c>
      <c r="P4834" t="s">
        <v>26</v>
      </c>
      <c r="Q4834">
        <v>2</v>
      </c>
      <c r="R4834">
        <v>0</v>
      </c>
      <c r="S4834" t="s">
        <v>1136</v>
      </c>
      <c r="T4834" t="s">
        <v>26</v>
      </c>
    </row>
    <row r="4835" spans="1:20" x14ac:dyDescent="0.3">
      <c r="A4835" t="s">
        <v>4919</v>
      </c>
      <c r="B4835" t="s">
        <v>29</v>
      </c>
      <c r="C4835">
        <v>32</v>
      </c>
      <c r="D4835" t="s">
        <v>30</v>
      </c>
      <c r="E4835" t="s">
        <v>44</v>
      </c>
      <c r="F4835" t="s">
        <v>22</v>
      </c>
      <c r="G4835" t="s">
        <v>59</v>
      </c>
      <c r="H4835" t="s">
        <v>51</v>
      </c>
      <c r="I4835">
        <v>8.1999999999999993</v>
      </c>
      <c r="J4835" t="s">
        <v>25</v>
      </c>
      <c r="K4835" s="1">
        <v>45586</v>
      </c>
      <c r="L4835"/>
      <c r="M4835">
        <v>1.02</v>
      </c>
      <c r="N4835">
        <v>46264</v>
      </c>
      <c r="O4835">
        <v>3</v>
      </c>
      <c r="P4835" t="s">
        <v>26</v>
      </c>
      <c r="Q4835">
        <v>3</v>
      </c>
      <c r="R4835">
        <v>6</v>
      </c>
      <c r="S4835" t="s">
        <v>983</v>
      </c>
      <c r="T4835" t="s">
        <v>26</v>
      </c>
    </row>
    <row r="4836" spans="1:20" x14ac:dyDescent="0.3">
      <c r="A4836" t="s">
        <v>4920</v>
      </c>
      <c r="B4836" t="s">
        <v>29</v>
      </c>
      <c r="C4836">
        <v>24</v>
      </c>
      <c r="D4836" t="s">
        <v>30</v>
      </c>
      <c r="E4836" t="s">
        <v>31</v>
      </c>
      <c r="F4836" t="s">
        <v>40</v>
      </c>
      <c r="G4836" t="s">
        <v>41</v>
      </c>
      <c r="H4836" t="s">
        <v>51</v>
      </c>
      <c r="I4836">
        <v>3.3</v>
      </c>
      <c r="J4836" t="s">
        <v>25</v>
      </c>
      <c r="K4836" s="1">
        <v>43753</v>
      </c>
      <c r="L4836"/>
      <c r="M4836">
        <v>6.04</v>
      </c>
      <c r="N4836">
        <v>35260</v>
      </c>
      <c r="O4836">
        <v>4</v>
      </c>
      <c r="P4836" t="s">
        <v>26</v>
      </c>
      <c r="Q4836">
        <v>3</v>
      </c>
      <c r="R4836">
        <v>4</v>
      </c>
      <c r="S4836" t="s">
        <v>562</v>
      </c>
      <c r="T4836" t="s">
        <v>26</v>
      </c>
    </row>
    <row r="4837" spans="1:20" x14ac:dyDescent="0.3">
      <c r="A4837" t="s">
        <v>4921</v>
      </c>
      <c r="B4837" t="s">
        <v>29</v>
      </c>
      <c r="C4837">
        <v>29</v>
      </c>
      <c r="D4837" t="s">
        <v>20</v>
      </c>
      <c r="E4837" t="s">
        <v>58</v>
      </c>
      <c r="F4837" t="s">
        <v>54</v>
      </c>
      <c r="G4837" t="s">
        <v>139</v>
      </c>
      <c r="H4837" t="s">
        <v>24</v>
      </c>
      <c r="I4837">
        <v>7.4</v>
      </c>
      <c r="J4837" t="s">
        <v>25</v>
      </c>
      <c r="K4837" s="1">
        <v>45588</v>
      </c>
      <c r="L4837"/>
      <c r="M4837">
        <v>1.01</v>
      </c>
      <c r="N4837">
        <v>56842</v>
      </c>
      <c r="O4837">
        <v>3</v>
      </c>
      <c r="P4837" t="s">
        <v>26</v>
      </c>
      <c r="Q4837">
        <v>3</v>
      </c>
      <c r="R4837">
        <v>7</v>
      </c>
      <c r="S4837" t="s">
        <v>850</v>
      </c>
      <c r="T4837" t="s">
        <v>26</v>
      </c>
    </row>
    <row r="4838" spans="1:20" x14ac:dyDescent="0.3">
      <c r="A4838" t="s">
        <v>4922</v>
      </c>
      <c r="B4838" t="s">
        <v>29</v>
      </c>
      <c r="C4838">
        <v>38</v>
      </c>
      <c r="D4838" t="s">
        <v>30</v>
      </c>
      <c r="E4838" t="s">
        <v>58</v>
      </c>
      <c r="F4838" t="s">
        <v>67</v>
      </c>
      <c r="G4838" t="s">
        <v>110</v>
      </c>
      <c r="H4838" t="s">
        <v>24</v>
      </c>
      <c r="I4838">
        <v>17.5</v>
      </c>
      <c r="J4838" t="s">
        <v>85</v>
      </c>
      <c r="K4838" s="1">
        <v>39654</v>
      </c>
      <c r="L4838" s="1">
        <v>43361</v>
      </c>
      <c r="M4838">
        <v>10.15</v>
      </c>
      <c r="N4838">
        <v>63701</v>
      </c>
      <c r="O4838">
        <v>3</v>
      </c>
      <c r="P4838" t="s">
        <v>26</v>
      </c>
      <c r="Q4838">
        <v>1</v>
      </c>
      <c r="R4838">
        <v>9</v>
      </c>
      <c r="S4838" t="s">
        <v>873</v>
      </c>
      <c r="T4838" t="s">
        <v>65</v>
      </c>
    </row>
    <row r="4839" spans="1:20" x14ac:dyDescent="0.3">
      <c r="A4839" t="s">
        <v>4923</v>
      </c>
      <c r="B4839" t="s">
        <v>29</v>
      </c>
      <c r="C4839">
        <v>30</v>
      </c>
      <c r="D4839" t="s">
        <v>20</v>
      </c>
      <c r="E4839" t="s">
        <v>53</v>
      </c>
      <c r="F4839" t="s">
        <v>40</v>
      </c>
      <c r="G4839" t="s">
        <v>41</v>
      </c>
      <c r="H4839" t="s">
        <v>24</v>
      </c>
      <c r="I4839">
        <v>10</v>
      </c>
      <c r="J4839" t="s">
        <v>25</v>
      </c>
      <c r="K4839" s="1">
        <v>41746</v>
      </c>
      <c r="L4839"/>
      <c r="M4839">
        <v>11.53</v>
      </c>
      <c r="N4839">
        <v>51312</v>
      </c>
      <c r="O4839">
        <v>3</v>
      </c>
      <c r="P4839" t="s">
        <v>26</v>
      </c>
      <c r="Q4839">
        <v>2</v>
      </c>
      <c r="R4839">
        <v>7</v>
      </c>
      <c r="S4839" t="s">
        <v>231</v>
      </c>
      <c r="T4839" t="s">
        <v>26</v>
      </c>
    </row>
    <row r="4840" spans="1:20" x14ac:dyDescent="0.3">
      <c r="A4840" t="s">
        <v>153</v>
      </c>
      <c r="B4840" t="s">
        <v>19</v>
      </c>
      <c r="C4840">
        <v>24</v>
      </c>
      <c r="D4840" t="s">
        <v>30</v>
      </c>
      <c r="E4840" t="s">
        <v>53</v>
      </c>
      <c r="F4840" t="s">
        <v>92</v>
      </c>
      <c r="G4840" t="s">
        <v>93</v>
      </c>
      <c r="H4840" t="s">
        <v>24</v>
      </c>
      <c r="I4840">
        <v>2.2999999999999998</v>
      </c>
      <c r="J4840" t="s">
        <v>25</v>
      </c>
      <c r="K4840" s="1">
        <v>42695</v>
      </c>
      <c r="L4840"/>
      <c r="M4840">
        <v>8.93</v>
      </c>
      <c r="N4840">
        <v>44789</v>
      </c>
      <c r="O4840">
        <v>4</v>
      </c>
      <c r="P4840" t="s">
        <v>26</v>
      </c>
      <c r="Q4840">
        <v>2</v>
      </c>
      <c r="R4840">
        <v>5</v>
      </c>
      <c r="T4840" t="s">
        <v>26</v>
      </c>
    </row>
    <row r="4841" spans="1:20" x14ac:dyDescent="0.3">
      <c r="A4841" t="s">
        <v>4924</v>
      </c>
      <c r="B4841" t="s">
        <v>29</v>
      </c>
      <c r="C4841">
        <v>23</v>
      </c>
      <c r="D4841" t="s">
        <v>30</v>
      </c>
      <c r="E4841" t="s">
        <v>31</v>
      </c>
      <c r="F4841" t="s">
        <v>92</v>
      </c>
      <c r="G4841" t="s">
        <v>246</v>
      </c>
      <c r="H4841" t="s">
        <v>24</v>
      </c>
      <c r="I4841">
        <v>0.8</v>
      </c>
      <c r="J4841" t="s">
        <v>25</v>
      </c>
      <c r="K4841" s="1">
        <v>43729</v>
      </c>
      <c r="L4841"/>
      <c r="M4841">
        <v>6.1</v>
      </c>
      <c r="N4841">
        <v>41625</v>
      </c>
      <c r="O4841">
        <v>4</v>
      </c>
      <c r="P4841" t="s">
        <v>26</v>
      </c>
      <c r="Q4841">
        <v>0</v>
      </c>
      <c r="R4841">
        <v>6</v>
      </c>
      <c r="S4841" t="s">
        <v>905</v>
      </c>
      <c r="T4841" t="s">
        <v>26</v>
      </c>
    </row>
    <row r="4842" spans="1:20" x14ac:dyDescent="0.3">
      <c r="A4842" t="s">
        <v>4925</v>
      </c>
      <c r="B4842" t="s">
        <v>29</v>
      </c>
      <c r="C4842">
        <v>29</v>
      </c>
      <c r="D4842" t="s">
        <v>30</v>
      </c>
      <c r="E4842" t="s">
        <v>39</v>
      </c>
      <c r="F4842" t="s">
        <v>54</v>
      </c>
      <c r="G4842" t="s">
        <v>139</v>
      </c>
      <c r="H4842" t="s">
        <v>84</v>
      </c>
      <c r="I4842">
        <v>7.7</v>
      </c>
      <c r="J4842" t="s">
        <v>25</v>
      </c>
      <c r="K4842" s="1">
        <v>40300</v>
      </c>
      <c r="L4842" s="1">
        <v>43674</v>
      </c>
      <c r="M4842">
        <v>9.24</v>
      </c>
      <c r="N4842">
        <v>51065</v>
      </c>
      <c r="O4842">
        <v>2</v>
      </c>
      <c r="P4842" t="s">
        <v>26</v>
      </c>
      <c r="Q4842">
        <v>2</v>
      </c>
      <c r="R4842">
        <v>7</v>
      </c>
      <c r="S4842" t="s">
        <v>150</v>
      </c>
      <c r="T4842" t="s">
        <v>65</v>
      </c>
    </row>
    <row r="4843" spans="1:20" x14ac:dyDescent="0.3">
      <c r="A4843" t="s">
        <v>4926</v>
      </c>
      <c r="B4843" t="s">
        <v>29</v>
      </c>
      <c r="C4843">
        <v>33</v>
      </c>
      <c r="D4843" t="s">
        <v>20</v>
      </c>
      <c r="E4843" t="s">
        <v>44</v>
      </c>
      <c r="F4843" t="s">
        <v>92</v>
      </c>
      <c r="G4843" t="s">
        <v>93</v>
      </c>
      <c r="H4843" t="s">
        <v>24</v>
      </c>
      <c r="I4843">
        <v>6.4</v>
      </c>
      <c r="J4843" t="s">
        <v>25</v>
      </c>
      <c r="K4843" s="1">
        <v>44533</v>
      </c>
      <c r="L4843"/>
      <c r="M4843">
        <v>3.9</v>
      </c>
      <c r="N4843">
        <v>55503</v>
      </c>
      <c r="O4843">
        <v>3</v>
      </c>
      <c r="P4843" t="s">
        <v>26</v>
      </c>
      <c r="Q4843">
        <v>5</v>
      </c>
      <c r="R4843">
        <v>6</v>
      </c>
      <c r="S4843" t="s">
        <v>155</v>
      </c>
      <c r="T4843" t="s">
        <v>26</v>
      </c>
    </row>
    <row r="4844" spans="1:20" x14ac:dyDescent="0.3">
      <c r="A4844" t="s">
        <v>4927</v>
      </c>
      <c r="B4844" t="s">
        <v>29</v>
      </c>
      <c r="C4844">
        <v>40</v>
      </c>
      <c r="D4844" t="s">
        <v>30</v>
      </c>
      <c r="E4844" t="s">
        <v>36</v>
      </c>
      <c r="F4844" t="s">
        <v>82</v>
      </c>
      <c r="G4844" t="s">
        <v>83</v>
      </c>
      <c r="H4844" t="s">
        <v>24</v>
      </c>
      <c r="I4844">
        <v>17.899999999999999</v>
      </c>
      <c r="J4844" t="s">
        <v>25</v>
      </c>
      <c r="K4844" s="1">
        <v>42988</v>
      </c>
      <c r="L4844"/>
      <c r="M4844">
        <v>8.1300000000000008</v>
      </c>
      <c r="N4844">
        <v>70546</v>
      </c>
      <c r="O4844">
        <v>4</v>
      </c>
      <c r="P4844" t="s">
        <v>26</v>
      </c>
      <c r="Q4844">
        <v>4</v>
      </c>
      <c r="R4844">
        <v>8</v>
      </c>
      <c r="S4844" t="s">
        <v>287</v>
      </c>
      <c r="T4844" t="s">
        <v>26</v>
      </c>
    </row>
    <row r="4845" spans="1:20" x14ac:dyDescent="0.3">
      <c r="A4845" t="s">
        <v>4928</v>
      </c>
      <c r="B4845" t="s">
        <v>29</v>
      </c>
      <c r="C4845">
        <v>23</v>
      </c>
      <c r="D4845" t="s">
        <v>30</v>
      </c>
      <c r="E4845" t="s">
        <v>58</v>
      </c>
      <c r="F4845" t="s">
        <v>22</v>
      </c>
      <c r="G4845" t="s">
        <v>74</v>
      </c>
      <c r="H4845" t="s">
        <v>51</v>
      </c>
      <c r="I4845">
        <v>2</v>
      </c>
      <c r="J4845" t="s">
        <v>25</v>
      </c>
      <c r="K4845" s="1">
        <v>41099</v>
      </c>
      <c r="L4845" s="1">
        <v>41799</v>
      </c>
      <c r="M4845">
        <v>1.92</v>
      </c>
      <c r="N4845">
        <v>31883</v>
      </c>
      <c r="O4845">
        <v>2</v>
      </c>
      <c r="P4845" t="s">
        <v>26</v>
      </c>
      <c r="Q4845">
        <v>1</v>
      </c>
      <c r="R4845">
        <v>5</v>
      </c>
      <c r="S4845" t="s">
        <v>382</v>
      </c>
      <c r="T4845" t="s">
        <v>65</v>
      </c>
    </row>
    <row r="4846" spans="1:20" x14ac:dyDescent="0.3">
      <c r="A4846" t="s">
        <v>320</v>
      </c>
      <c r="B4846" t="s">
        <v>29</v>
      </c>
      <c r="C4846">
        <v>25</v>
      </c>
      <c r="D4846" t="s">
        <v>20</v>
      </c>
      <c r="E4846" t="s">
        <v>58</v>
      </c>
      <c r="F4846" t="s">
        <v>54</v>
      </c>
      <c r="G4846" t="s">
        <v>77</v>
      </c>
      <c r="H4846" t="s">
        <v>84</v>
      </c>
      <c r="I4846">
        <v>0</v>
      </c>
      <c r="J4846" t="s">
        <v>25</v>
      </c>
      <c r="K4846" s="1">
        <v>44276</v>
      </c>
      <c r="L4846"/>
      <c r="M4846">
        <v>4.6100000000000003</v>
      </c>
      <c r="N4846">
        <v>29233</v>
      </c>
      <c r="O4846">
        <v>3</v>
      </c>
      <c r="P4846" t="s">
        <v>26</v>
      </c>
      <c r="Q4846">
        <v>2</v>
      </c>
      <c r="R4846">
        <v>8</v>
      </c>
      <c r="T4846" t="s">
        <v>26</v>
      </c>
    </row>
    <row r="4847" spans="1:20" x14ac:dyDescent="0.3">
      <c r="A4847" t="s">
        <v>4929</v>
      </c>
      <c r="B4847" t="s">
        <v>19</v>
      </c>
      <c r="C4847">
        <v>29</v>
      </c>
      <c r="D4847" t="s">
        <v>30</v>
      </c>
      <c r="E4847" t="s">
        <v>53</v>
      </c>
      <c r="F4847" t="s">
        <v>40</v>
      </c>
      <c r="G4847" t="s">
        <v>50</v>
      </c>
      <c r="H4847" t="s">
        <v>84</v>
      </c>
      <c r="I4847">
        <v>3.7</v>
      </c>
      <c r="J4847" t="s">
        <v>25</v>
      </c>
      <c r="K4847" s="1">
        <v>43745</v>
      </c>
      <c r="L4847" s="1">
        <v>44746</v>
      </c>
      <c r="M4847">
        <v>2.74</v>
      </c>
      <c r="N4847">
        <v>41629</v>
      </c>
      <c r="O4847">
        <v>2</v>
      </c>
      <c r="P4847" t="s">
        <v>26</v>
      </c>
      <c r="Q4847">
        <v>1</v>
      </c>
      <c r="R4847">
        <v>6</v>
      </c>
      <c r="S4847" t="s">
        <v>169</v>
      </c>
      <c r="T4847" t="s">
        <v>65</v>
      </c>
    </row>
    <row r="4848" spans="1:20" x14ac:dyDescent="0.3">
      <c r="A4848" t="s">
        <v>4930</v>
      </c>
      <c r="B4848" t="s">
        <v>29</v>
      </c>
      <c r="C4848">
        <v>40</v>
      </c>
      <c r="D4848" t="s">
        <v>30</v>
      </c>
      <c r="E4848" t="s">
        <v>63</v>
      </c>
      <c r="F4848" t="s">
        <v>54</v>
      </c>
      <c r="G4848" t="s">
        <v>77</v>
      </c>
      <c r="H4848" t="s">
        <v>84</v>
      </c>
      <c r="I4848">
        <v>12.2</v>
      </c>
      <c r="J4848" t="s">
        <v>25</v>
      </c>
      <c r="K4848" s="1">
        <v>43357</v>
      </c>
      <c r="L4848"/>
      <c r="M4848">
        <v>7.12</v>
      </c>
      <c r="N4848">
        <v>58945</v>
      </c>
      <c r="O4848">
        <v>5</v>
      </c>
      <c r="P4848" t="s">
        <v>26</v>
      </c>
      <c r="Q4848">
        <v>1</v>
      </c>
      <c r="R4848">
        <v>4</v>
      </c>
      <c r="S4848" t="s">
        <v>1545</v>
      </c>
      <c r="T4848" t="s">
        <v>26</v>
      </c>
    </row>
    <row r="4849" spans="1:20" x14ac:dyDescent="0.3">
      <c r="A4849" t="s">
        <v>1914</v>
      </c>
      <c r="B4849" t="s">
        <v>19</v>
      </c>
      <c r="C4849">
        <v>40</v>
      </c>
      <c r="D4849" t="s">
        <v>20</v>
      </c>
      <c r="E4849" t="s">
        <v>53</v>
      </c>
      <c r="F4849" t="s">
        <v>40</v>
      </c>
      <c r="G4849" t="s">
        <v>50</v>
      </c>
      <c r="H4849" t="s">
        <v>24</v>
      </c>
      <c r="I4849">
        <v>6.1</v>
      </c>
      <c r="J4849" t="s">
        <v>25</v>
      </c>
      <c r="K4849" s="1">
        <v>43339</v>
      </c>
      <c r="L4849"/>
      <c r="M4849">
        <v>7.17</v>
      </c>
      <c r="N4849">
        <v>44931</v>
      </c>
      <c r="O4849">
        <v>2</v>
      </c>
      <c r="P4849" t="s">
        <v>26</v>
      </c>
      <c r="Q4849">
        <v>2</v>
      </c>
      <c r="R4849">
        <v>6</v>
      </c>
      <c r="T4849" t="s">
        <v>26</v>
      </c>
    </row>
    <row r="4850" spans="1:20" x14ac:dyDescent="0.3">
      <c r="A4850" t="s">
        <v>4931</v>
      </c>
      <c r="B4850" t="s">
        <v>19</v>
      </c>
      <c r="C4850">
        <v>35</v>
      </c>
      <c r="D4850" t="s">
        <v>30</v>
      </c>
      <c r="E4850" t="s">
        <v>21</v>
      </c>
      <c r="F4850" t="s">
        <v>67</v>
      </c>
      <c r="G4850" t="s">
        <v>68</v>
      </c>
      <c r="H4850" t="s">
        <v>51</v>
      </c>
      <c r="I4850">
        <v>15</v>
      </c>
      <c r="J4850" t="s">
        <v>25</v>
      </c>
      <c r="K4850" s="1">
        <v>41148</v>
      </c>
      <c r="L4850"/>
      <c r="M4850">
        <v>13.17</v>
      </c>
      <c r="N4850">
        <v>60331</v>
      </c>
      <c r="O4850">
        <v>4</v>
      </c>
      <c r="P4850" t="s">
        <v>26</v>
      </c>
      <c r="Q4850">
        <v>0</v>
      </c>
      <c r="R4850">
        <v>3</v>
      </c>
      <c r="S4850" t="s">
        <v>1151</v>
      </c>
      <c r="T4850" t="s">
        <v>26</v>
      </c>
    </row>
    <row r="4851" spans="1:20" x14ac:dyDescent="0.3">
      <c r="A4851" t="s">
        <v>4932</v>
      </c>
      <c r="B4851" t="s">
        <v>19</v>
      </c>
      <c r="C4851">
        <v>35</v>
      </c>
      <c r="D4851" t="s">
        <v>30</v>
      </c>
      <c r="E4851" t="s">
        <v>36</v>
      </c>
      <c r="F4851" t="s">
        <v>67</v>
      </c>
      <c r="G4851" t="s">
        <v>90</v>
      </c>
      <c r="H4851" t="s">
        <v>24</v>
      </c>
      <c r="I4851">
        <v>9.1999999999999993</v>
      </c>
      <c r="J4851" t="s">
        <v>25</v>
      </c>
      <c r="K4851" s="1">
        <v>39967</v>
      </c>
      <c r="L4851"/>
      <c r="M4851">
        <v>16.399999999999999</v>
      </c>
      <c r="N4851">
        <v>52631</v>
      </c>
      <c r="O4851">
        <v>3</v>
      </c>
      <c r="P4851" t="s">
        <v>26</v>
      </c>
      <c r="Q4851">
        <v>0</v>
      </c>
      <c r="R4851">
        <v>10</v>
      </c>
      <c r="S4851" t="s">
        <v>921</v>
      </c>
      <c r="T4851" t="s">
        <v>26</v>
      </c>
    </row>
    <row r="4852" spans="1:20" x14ac:dyDescent="0.3">
      <c r="A4852" t="s">
        <v>4933</v>
      </c>
      <c r="B4852" t="s">
        <v>19</v>
      </c>
      <c r="C4852">
        <v>32</v>
      </c>
      <c r="D4852" t="s">
        <v>20</v>
      </c>
      <c r="E4852" t="s">
        <v>58</v>
      </c>
      <c r="F4852" t="s">
        <v>32</v>
      </c>
      <c r="G4852" t="s">
        <v>33</v>
      </c>
      <c r="H4852" t="s">
        <v>24</v>
      </c>
      <c r="I4852">
        <v>10.5</v>
      </c>
      <c r="J4852" t="s">
        <v>25</v>
      </c>
      <c r="K4852" s="1">
        <v>39557</v>
      </c>
      <c r="L4852"/>
      <c r="M4852">
        <v>17.52</v>
      </c>
      <c r="N4852">
        <v>47704</v>
      </c>
      <c r="O4852">
        <v>2</v>
      </c>
      <c r="P4852" t="s">
        <v>26</v>
      </c>
      <c r="Q4852">
        <v>1</v>
      </c>
      <c r="R4852">
        <v>5</v>
      </c>
      <c r="S4852" t="s">
        <v>612</v>
      </c>
      <c r="T4852" t="s">
        <v>26</v>
      </c>
    </row>
    <row r="4853" spans="1:20" x14ac:dyDescent="0.3">
      <c r="A4853" t="s">
        <v>4934</v>
      </c>
      <c r="B4853" t="s">
        <v>29</v>
      </c>
      <c r="C4853">
        <v>30</v>
      </c>
      <c r="D4853" t="s">
        <v>30</v>
      </c>
      <c r="E4853" t="s">
        <v>36</v>
      </c>
      <c r="F4853" t="s">
        <v>67</v>
      </c>
      <c r="G4853" t="s">
        <v>71</v>
      </c>
      <c r="H4853" t="s">
        <v>24</v>
      </c>
      <c r="I4853">
        <v>8.1999999999999993</v>
      </c>
      <c r="J4853" t="s">
        <v>25</v>
      </c>
      <c r="K4853" s="1">
        <v>41503</v>
      </c>
      <c r="L4853" s="1">
        <v>45910</v>
      </c>
      <c r="M4853">
        <v>12.07</v>
      </c>
      <c r="N4853">
        <v>53042</v>
      </c>
      <c r="O4853">
        <v>1</v>
      </c>
      <c r="P4853" t="s">
        <v>26</v>
      </c>
      <c r="Q4853">
        <v>1</v>
      </c>
      <c r="R4853">
        <v>12</v>
      </c>
      <c r="S4853" t="s">
        <v>988</v>
      </c>
      <c r="T4853" t="s">
        <v>65</v>
      </c>
    </row>
    <row r="4854" spans="1:20" x14ac:dyDescent="0.3">
      <c r="A4854" t="s">
        <v>4935</v>
      </c>
      <c r="B4854" t="s">
        <v>29</v>
      </c>
      <c r="C4854">
        <v>25</v>
      </c>
      <c r="D4854" t="s">
        <v>30</v>
      </c>
      <c r="E4854" t="s">
        <v>63</v>
      </c>
      <c r="F4854" t="s">
        <v>22</v>
      </c>
      <c r="G4854" t="s">
        <v>23</v>
      </c>
      <c r="H4854" t="s">
        <v>84</v>
      </c>
      <c r="I4854">
        <v>1.3</v>
      </c>
      <c r="J4854" t="s">
        <v>25</v>
      </c>
      <c r="K4854" s="1">
        <v>43798</v>
      </c>
      <c r="L4854"/>
      <c r="M4854">
        <v>5.91</v>
      </c>
      <c r="N4854">
        <v>32578</v>
      </c>
      <c r="O4854">
        <v>4</v>
      </c>
      <c r="P4854" t="s">
        <v>65</v>
      </c>
      <c r="Q4854">
        <v>2</v>
      </c>
      <c r="R4854">
        <v>0</v>
      </c>
      <c r="S4854" t="s">
        <v>765</v>
      </c>
      <c r="T4854" t="s">
        <v>26</v>
      </c>
    </row>
    <row r="4855" spans="1:20" x14ac:dyDescent="0.3">
      <c r="A4855" t="s">
        <v>4936</v>
      </c>
      <c r="B4855" t="s">
        <v>19</v>
      </c>
      <c r="C4855">
        <v>28</v>
      </c>
      <c r="D4855" t="s">
        <v>20</v>
      </c>
      <c r="E4855" t="s">
        <v>39</v>
      </c>
      <c r="F4855" t="s">
        <v>40</v>
      </c>
      <c r="G4855" t="s">
        <v>41</v>
      </c>
      <c r="H4855" t="s">
        <v>24</v>
      </c>
      <c r="I4855">
        <v>3.9</v>
      </c>
      <c r="J4855" t="s">
        <v>25</v>
      </c>
      <c r="K4855" s="1">
        <v>45647</v>
      </c>
      <c r="L4855"/>
      <c r="M4855">
        <v>0.85</v>
      </c>
      <c r="N4855">
        <v>37203</v>
      </c>
      <c r="O4855">
        <v>2</v>
      </c>
      <c r="P4855" t="s">
        <v>26</v>
      </c>
      <c r="Q4855">
        <v>2</v>
      </c>
      <c r="R4855">
        <v>7</v>
      </c>
      <c r="S4855" t="s">
        <v>2221</v>
      </c>
      <c r="T4855" t="s">
        <v>26</v>
      </c>
    </row>
    <row r="4856" spans="1:20" x14ac:dyDescent="0.3">
      <c r="A4856" t="s">
        <v>4937</v>
      </c>
      <c r="B4856" t="s">
        <v>19</v>
      </c>
      <c r="C4856">
        <v>24</v>
      </c>
      <c r="D4856" t="s">
        <v>20</v>
      </c>
      <c r="E4856" t="s">
        <v>58</v>
      </c>
      <c r="F4856" t="s">
        <v>82</v>
      </c>
      <c r="G4856" t="s">
        <v>83</v>
      </c>
      <c r="H4856" t="s">
        <v>47</v>
      </c>
      <c r="I4856">
        <v>3</v>
      </c>
      <c r="J4856" t="s">
        <v>25</v>
      </c>
      <c r="K4856" s="1">
        <v>41691</v>
      </c>
      <c r="L4856"/>
      <c r="M4856">
        <v>11.68</v>
      </c>
      <c r="N4856">
        <v>34159</v>
      </c>
      <c r="O4856">
        <v>3</v>
      </c>
      <c r="P4856" t="s">
        <v>26</v>
      </c>
      <c r="Q4856">
        <v>1</v>
      </c>
      <c r="R4856">
        <v>9</v>
      </c>
      <c r="S4856" t="s">
        <v>1415</v>
      </c>
      <c r="T4856" t="s">
        <v>26</v>
      </c>
    </row>
    <row r="4857" spans="1:20" x14ac:dyDescent="0.3">
      <c r="A4857" t="s">
        <v>4938</v>
      </c>
      <c r="B4857" t="s">
        <v>29</v>
      </c>
      <c r="C4857">
        <v>33</v>
      </c>
      <c r="D4857" t="s">
        <v>30</v>
      </c>
      <c r="E4857" t="s">
        <v>63</v>
      </c>
      <c r="F4857" t="s">
        <v>32</v>
      </c>
      <c r="G4857" t="s">
        <v>171</v>
      </c>
      <c r="H4857" t="s">
        <v>24</v>
      </c>
      <c r="I4857">
        <v>13</v>
      </c>
      <c r="J4857" t="s">
        <v>25</v>
      </c>
      <c r="K4857" s="1">
        <v>41438</v>
      </c>
      <c r="L4857"/>
      <c r="M4857">
        <v>12.38</v>
      </c>
      <c r="N4857">
        <v>57699</v>
      </c>
      <c r="O4857">
        <v>5</v>
      </c>
      <c r="P4857" t="s">
        <v>26</v>
      </c>
      <c r="Q4857">
        <v>2</v>
      </c>
      <c r="R4857">
        <v>6</v>
      </c>
      <c r="S4857" t="s">
        <v>601</v>
      </c>
      <c r="T4857" t="s">
        <v>26</v>
      </c>
    </row>
    <row r="4858" spans="1:20" x14ac:dyDescent="0.3">
      <c r="A4858" t="s">
        <v>4939</v>
      </c>
      <c r="B4858" t="s">
        <v>29</v>
      </c>
      <c r="C4858">
        <v>29</v>
      </c>
      <c r="D4858" t="s">
        <v>30</v>
      </c>
      <c r="E4858" t="s">
        <v>63</v>
      </c>
      <c r="F4858" t="s">
        <v>67</v>
      </c>
      <c r="G4858" t="s">
        <v>176</v>
      </c>
      <c r="H4858" t="s">
        <v>24</v>
      </c>
      <c r="I4858">
        <v>4.4000000000000004</v>
      </c>
      <c r="J4858" t="s">
        <v>25</v>
      </c>
      <c r="K4858" s="1">
        <v>42238</v>
      </c>
      <c r="L4858"/>
      <c r="M4858">
        <v>10.18</v>
      </c>
      <c r="N4858">
        <v>44606</v>
      </c>
      <c r="O4858">
        <v>1</v>
      </c>
      <c r="P4858" t="s">
        <v>26</v>
      </c>
      <c r="Q4858">
        <v>2</v>
      </c>
      <c r="R4858">
        <v>10</v>
      </c>
      <c r="S4858" t="s">
        <v>892</v>
      </c>
      <c r="T4858" t="s">
        <v>26</v>
      </c>
    </row>
    <row r="4859" spans="1:20" x14ac:dyDescent="0.3">
      <c r="A4859" t="s">
        <v>4940</v>
      </c>
      <c r="B4859" t="s">
        <v>29</v>
      </c>
      <c r="C4859">
        <v>34</v>
      </c>
      <c r="D4859" t="s">
        <v>30</v>
      </c>
      <c r="E4859" t="s">
        <v>58</v>
      </c>
      <c r="F4859" t="s">
        <v>32</v>
      </c>
      <c r="G4859" t="s">
        <v>33</v>
      </c>
      <c r="H4859" t="s">
        <v>84</v>
      </c>
      <c r="I4859">
        <v>6.6</v>
      </c>
      <c r="J4859" t="s">
        <v>25</v>
      </c>
      <c r="K4859" s="1">
        <v>44166</v>
      </c>
      <c r="L4859"/>
      <c r="M4859">
        <v>4.91</v>
      </c>
      <c r="N4859">
        <v>36668</v>
      </c>
      <c r="O4859">
        <v>3</v>
      </c>
      <c r="P4859" t="s">
        <v>65</v>
      </c>
      <c r="Q4859">
        <v>3</v>
      </c>
      <c r="R4859">
        <v>11</v>
      </c>
      <c r="S4859" t="s">
        <v>484</v>
      </c>
      <c r="T4859" t="s">
        <v>26</v>
      </c>
    </row>
    <row r="4860" spans="1:20" x14ac:dyDescent="0.3">
      <c r="A4860" t="s">
        <v>4941</v>
      </c>
      <c r="B4860" t="s">
        <v>29</v>
      </c>
      <c r="C4860">
        <v>24</v>
      </c>
      <c r="D4860" t="s">
        <v>20</v>
      </c>
      <c r="E4860" t="s">
        <v>21</v>
      </c>
      <c r="F4860" t="s">
        <v>54</v>
      </c>
      <c r="G4860" t="s">
        <v>55</v>
      </c>
      <c r="H4860" t="s">
        <v>75</v>
      </c>
      <c r="I4860">
        <v>0.4</v>
      </c>
      <c r="J4860" t="s">
        <v>25</v>
      </c>
      <c r="K4860" s="1">
        <v>39455</v>
      </c>
      <c r="L4860"/>
      <c r="M4860">
        <v>17.8</v>
      </c>
      <c r="N4860">
        <v>30330</v>
      </c>
      <c r="O4860">
        <v>4</v>
      </c>
      <c r="P4860" t="s">
        <v>26</v>
      </c>
      <c r="Q4860">
        <v>2</v>
      </c>
      <c r="R4860">
        <v>2</v>
      </c>
      <c r="S4860" t="s">
        <v>850</v>
      </c>
      <c r="T4860" t="s">
        <v>26</v>
      </c>
    </row>
    <row r="4861" spans="1:20" x14ac:dyDescent="0.3">
      <c r="A4861" t="s">
        <v>4942</v>
      </c>
      <c r="B4861" t="s">
        <v>29</v>
      </c>
      <c r="C4861">
        <v>33</v>
      </c>
      <c r="D4861" t="s">
        <v>30</v>
      </c>
      <c r="E4861" t="s">
        <v>36</v>
      </c>
      <c r="F4861" t="s">
        <v>54</v>
      </c>
      <c r="G4861" t="s">
        <v>55</v>
      </c>
      <c r="H4861" t="s">
        <v>75</v>
      </c>
      <c r="I4861">
        <v>8.3000000000000007</v>
      </c>
      <c r="J4861" t="s">
        <v>85</v>
      </c>
      <c r="K4861" s="1">
        <v>45651</v>
      </c>
      <c r="L4861"/>
      <c r="M4861">
        <v>0.84</v>
      </c>
      <c r="N4861">
        <v>55483</v>
      </c>
      <c r="O4861">
        <v>3</v>
      </c>
      <c r="P4861" t="s">
        <v>26</v>
      </c>
      <c r="Q4861">
        <v>3</v>
      </c>
      <c r="R4861">
        <v>5</v>
      </c>
      <c r="S4861" t="s">
        <v>56</v>
      </c>
      <c r="T4861" t="s">
        <v>26</v>
      </c>
    </row>
    <row r="4862" spans="1:20" x14ac:dyDescent="0.3">
      <c r="A4862" t="s">
        <v>4943</v>
      </c>
      <c r="B4862" t="s">
        <v>29</v>
      </c>
      <c r="C4862">
        <v>21</v>
      </c>
      <c r="D4862" t="s">
        <v>30</v>
      </c>
      <c r="E4862" t="s">
        <v>63</v>
      </c>
      <c r="F4862" t="s">
        <v>32</v>
      </c>
      <c r="G4862" t="s">
        <v>33</v>
      </c>
      <c r="H4862" t="s">
        <v>24</v>
      </c>
      <c r="I4862">
        <v>0</v>
      </c>
      <c r="J4862" t="s">
        <v>25</v>
      </c>
      <c r="K4862" s="1">
        <v>43908</v>
      </c>
      <c r="L4862"/>
      <c r="M4862">
        <v>5.61</v>
      </c>
      <c r="N4862">
        <v>26097</v>
      </c>
      <c r="O4862">
        <v>4</v>
      </c>
      <c r="P4862" t="s">
        <v>26</v>
      </c>
      <c r="Q4862">
        <v>1</v>
      </c>
      <c r="R4862">
        <v>3</v>
      </c>
      <c r="S4862" t="s">
        <v>34</v>
      </c>
      <c r="T4862" t="s">
        <v>26</v>
      </c>
    </row>
    <row r="4863" spans="1:20" x14ac:dyDescent="0.3">
      <c r="A4863" t="s">
        <v>4944</v>
      </c>
      <c r="B4863" t="s">
        <v>29</v>
      </c>
      <c r="C4863">
        <v>35</v>
      </c>
      <c r="D4863" t="s">
        <v>30</v>
      </c>
      <c r="E4863" t="s">
        <v>58</v>
      </c>
      <c r="F4863" t="s">
        <v>32</v>
      </c>
      <c r="G4863" t="s">
        <v>33</v>
      </c>
      <c r="H4863" t="s">
        <v>24</v>
      </c>
      <c r="I4863">
        <v>8.1</v>
      </c>
      <c r="J4863" t="s">
        <v>25</v>
      </c>
      <c r="K4863" s="1">
        <v>45211</v>
      </c>
      <c r="L4863" s="1">
        <v>45696</v>
      </c>
      <c r="M4863">
        <v>1.33</v>
      </c>
      <c r="N4863">
        <v>45727</v>
      </c>
      <c r="O4863">
        <v>3</v>
      </c>
      <c r="P4863" t="s">
        <v>26</v>
      </c>
      <c r="Q4863">
        <v>1</v>
      </c>
      <c r="R4863">
        <v>8</v>
      </c>
      <c r="S4863" t="s">
        <v>1251</v>
      </c>
      <c r="T4863" t="s">
        <v>65</v>
      </c>
    </row>
    <row r="4864" spans="1:20" x14ac:dyDescent="0.3">
      <c r="A4864" t="s">
        <v>4945</v>
      </c>
      <c r="B4864" t="s">
        <v>19</v>
      </c>
      <c r="C4864">
        <v>29</v>
      </c>
      <c r="D4864" t="s">
        <v>30</v>
      </c>
      <c r="E4864" t="s">
        <v>53</v>
      </c>
      <c r="F4864" t="s">
        <v>40</v>
      </c>
      <c r="G4864" t="s">
        <v>50</v>
      </c>
      <c r="H4864" t="s">
        <v>51</v>
      </c>
      <c r="I4864">
        <v>4.5999999999999996</v>
      </c>
      <c r="J4864" t="s">
        <v>25</v>
      </c>
      <c r="K4864" s="1">
        <v>44216</v>
      </c>
      <c r="L4864"/>
      <c r="M4864">
        <v>4.7699999999999996</v>
      </c>
      <c r="N4864">
        <v>49684</v>
      </c>
      <c r="O4864">
        <v>3</v>
      </c>
      <c r="P4864" t="s">
        <v>26</v>
      </c>
      <c r="Q4864">
        <v>1</v>
      </c>
      <c r="R4864">
        <v>7</v>
      </c>
      <c r="S4864" t="s">
        <v>116</v>
      </c>
      <c r="T4864" t="s">
        <v>26</v>
      </c>
    </row>
    <row r="4865" spans="1:20" x14ac:dyDescent="0.3">
      <c r="A4865" t="s">
        <v>1529</v>
      </c>
      <c r="B4865" t="s">
        <v>29</v>
      </c>
      <c r="C4865">
        <v>29</v>
      </c>
      <c r="D4865" t="s">
        <v>30</v>
      </c>
      <c r="E4865" t="s">
        <v>63</v>
      </c>
      <c r="F4865" t="s">
        <v>82</v>
      </c>
      <c r="G4865" t="s">
        <v>284</v>
      </c>
      <c r="H4865" t="s">
        <v>24</v>
      </c>
      <c r="I4865">
        <v>3.6</v>
      </c>
      <c r="J4865" t="s">
        <v>25</v>
      </c>
      <c r="K4865" s="1">
        <v>41244</v>
      </c>
      <c r="L4865"/>
      <c r="M4865">
        <v>12.91</v>
      </c>
      <c r="N4865">
        <v>42207</v>
      </c>
      <c r="O4865">
        <v>2</v>
      </c>
      <c r="P4865" t="s">
        <v>26</v>
      </c>
      <c r="Q4865">
        <v>0</v>
      </c>
      <c r="R4865">
        <v>3</v>
      </c>
      <c r="T4865" t="s">
        <v>26</v>
      </c>
    </row>
    <row r="4866" spans="1:20" x14ac:dyDescent="0.3">
      <c r="A4866" t="s">
        <v>4946</v>
      </c>
      <c r="B4866" t="s">
        <v>19</v>
      </c>
      <c r="C4866">
        <v>36</v>
      </c>
      <c r="D4866" t="s">
        <v>30</v>
      </c>
      <c r="E4866" t="s">
        <v>39</v>
      </c>
      <c r="F4866" t="s">
        <v>32</v>
      </c>
      <c r="G4866" t="s">
        <v>171</v>
      </c>
      <c r="H4866" t="s">
        <v>24</v>
      </c>
      <c r="I4866">
        <v>10.7</v>
      </c>
      <c r="J4866" t="s">
        <v>25</v>
      </c>
      <c r="K4866" s="1">
        <v>43602</v>
      </c>
      <c r="L4866" s="1">
        <v>44777</v>
      </c>
      <c r="M4866">
        <v>3.22</v>
      </c>
      <c r="N4866">
        <v>48483</v>
      </c>
      <c r="O4866">
        <v>2</v>
      </c>
      <c r="P4866" t="s">
        <v>65</v>
      </c>
      <c r="Q4866">
        <v>3</v>
      </c>
      <c r="R4866">
        <v>5</v>
      </c>
      <c r="S4866" t="s">
        <v>187</v>
      </c>
      <c r="T4866" t="s">
        <v>65</v>
      </c>
    </row>
    <row r="4867" spans="1:20" x14ac:dyDescent="0.3">
      <c r="A4867" t="s">
        <v>4947</v>
      </c>
      <c r="B4867" t="s">
        <v>29</v>
      </c>
      <c r="C4867">
        <v>32</v>
      </c>
      <c r="D4867" t="s">
        <v>30</v>
      </c>
      <c r="E4867" t="s">
        <v>39</v>
      </c>
      <c r="F4867" t="s">
        <v>92</v>
      </c>
      <c r="G4867" t="s">
        <v>120</v>
      </c>
      <c r="H4867" t="s">
        <v>24</v>
      </c>
      <c r="I4867">
        <v>5.5</v>
      </c>
      <c r="J4867" t="s">
        <v>25</v>
      </c>
      <c r="K4867" s="1">
        <v>41713</v>
      </c>
      <c r="L4867"/>
      <c r="M4867">
        <v>11.62</v>
      </c>
      <c r="N4867">
        <v>47987</v>
      </c>
      <c r="O4867">
        <v>4</v>
      </c>
      <c r="P4867" t="s">
        <v>26</v>
      </c>
      <c r="Q4867">
        <v>3</v>
      </c>
      <c r="R4867">
        <v>3</v>
      </c>
      <c r="S4867" t="s">
        <v>1022</v>
      </c>
      <c r="T4867" t="s">
        <v>26</v>
      </c>
    </row>
    <row r="4868" spans="1:20" x14ac:dyDescent="0.3">
      <c r="A4868" t="s">
        <v>4948</v>
      </c>
      <c r="B4868" t="s">
        <v>29</v>
      </c>
      <c r="C4868">
        <v>34</v>
      </c>
      <c r="D4868" t="s">
        <v>30</v>
      </c>
      <c r="E4868" t="s">
        <v>53</v>
      </c>
      <c r="F4868" t="s">
        <v>92</v>
      </c>
      <c r="G4868" t="s">
        <v>246</v>
      </c>
      <c r="H4868" t="s">
        <v>84</v>
      </c>
      <c r="I4868">
        <v>0</v>
      </c>
      <c r="J4868" t="s">
        <v>85</v>
      </c>
      <c r="K4868" s="1">
        <v>44081</v>
      </c>
      <c r="L4868"/>
      <c r="M4868">
        <v>5.14</v>
      </c>
      <c r="N4868">
        <v>35710</v>
      </c>
      <c r="O4868">
        <v>4</v>
      </c>
      <c r="P4868" t="s">
        <v>26</v>
      </c>
      <c r="Q4868">
        <v>0</v>
      </c>
      <c r="R4868">
        <v>7</v>
      </c>
      <c r="S4868" t="s">
        <v>245</v>
      </c>
      <c r="T4868" t="s">
        <v>26</v>
      </c>
    </row>
    <row r="4869" spans="1:20" x14ac:dyDescent="0.3">
      <c r="A4869" t="s">
        <v>4949</v>
      </c>
      <c r="B4869" t="s">
        <v>19</v>
      </c>
      <c r="C4869">
        <v>27</v>
      </c>
      <c r="D4869" t="s">
        <v>30</v>
      </c>
      <c r="E4869" t="s">
        <v>44</v>
      </c>
      <c r="F4869" t="s">
        <v>67</v>
      </c>
      <c r="G4869" t="s">
        <v>68</v>
      </c>
      <c r="H4869" t="s">
        <v>51</v>
      </c>
      <c r="I4869">
        <v>3.4</v>
      </c>
      <c r="J4869" t="s">
        <v>25</v>
      </c>
      <c r="K4869" s="1">
        <v>39483</v>
      </c>
      <c r="L4869"/>
      <c r="M4869">
        <v>17.73</v>
      </c>
      <c r="N4869">
        <v>39822</v>
      </c>
      <c r="O4869">
        <v>4</v>
      </c>
      <c r="P4869" t="s">
        <v>26</v>
      </c>
      <c r="Q4869">
        <v>3</v>
      </c>
      <c r="R4869">
        <v>9</v>
      </c>
      <c r="S4869" t="s">
        <v>137</v>
      </c>
      <c r="T4869" t="s">
        <v>26</v>
      </c>
    </row>
    <row r="4870" spans="1:20" x14ac:dyDescent="0.3">
      <c r="A4870" t="s">
        <v>276</v>
      </c>
      <c r="B4870" t="s">
        <v>19</v>
      </c>
      <c r="C4870">
        <v>31</v>
      </c>
      <c r="D4870" t="s">
        <v>30</v>
      </c>
      <c r="E4870" t="s">
        <v>36</v>
      </c>
      <c r="F4870" t="s">
        <v>67</v>
      </c>
      <c r="G4870" t="s">
        <v>90</v>
      </c>
      <c r="H4870" t="s">
        <v>24</v>
      </c>
      <c r="I4870">
        <v>3.3</v>
      </c>
      <c r="J4870" t="s">
        <v>25</v>
      </c>
      <c r="K4870" s="1">
        <v>43683</v>
      </c>
      <c r="L4870"/>
      <c r="M4870">
        <v>6.23</v>
      </c>
      <c r="N4870">
        <v>34745</v>
      </c>
      <c r="O4870">
        <v>2</v>
      </c>
      <c r="P4870" t="s">
        <v>26</v>
      </c>
      <c r="Q4870">
        <v>1</v>
      </c>
      <c r="R4870">
        <v>5</v>
      </c>
      <c r="T4870" t="s">
        <v>26</v>
      </c>
    </row>
    <row r="4871" spans="1:20" x14ac:dyDescent="0.3">
      <c r="A4871" t="s">
        <v>4950</v>
      </c>
      <c r="B4871" t="s">
        <v>29</v>
      </c>
      <c r="C4871">
        <v>36</v>
      </c>
      <c r="D4871" t="s">
        <v>20</v>
      </c>
      <c r="E4871" t="s">
        <v>21</v>
      </c>
      <c r="F4871" t="s">
        <v>67</v>
      </c>
      <c r="G4871" t="s">
        <v>71</v>
      </c>
      <c r="H4871" t="s">
        <v>47</v>
      </c>
      <c r="I4871">
        <v>8.8000000000000007</v>
      </c>
      <c r="J4871" t="s">
        <v>25</v>
      </c>
      <c r="K4871" s="1">
        <v>45373</v>
      </c>
      <c r="L4871" s="1">
        <v>45436</v>
      </c>
      <c r="M4871">
        <v>0.17</v>
      </c>
      <c r="N4871">
        <v>48730</v>
      </c>
      <c r="O4871">
        <v>2</v>
      </c>
      <c r="P4871" t="s">
        <v>26</v>
      </c>
      <c r="Q4871">
        <v>1</v>
      </c>
      <c r="R4871">
        <v>6</v>
      </c>
      <c r="S4871" t="s">
        <v>754</v>
      </c>
      <c r="T4871" t="s">
        <v>65</v>
      </c>
    </row>
    <row r="4872" spans="1:20" x14ac:dyDescent="0.3">
      <c r="A4872" t="s">
        <v>4951</v>
      </c>
      <c r="B4872" t="s">
        <v>19</v>
      </c>
      <c r="C4872">
        <v>35</v>
      </c>
      <c r="D4872" t="s">
        <v>30</v>
      </c>
      <c r="E4872" t="s">
        <v>44</v>
      </c>
      <c r="F4872" t="s">
        <v>40</v>
      </c>
      <c r="G4872" t="s">
        <v>41</v>
      </c>
      <c r="H4872" t="s">
        <v>24</v>
      </c>
      <c r="I4872">
        <v>6.8</v>
      </c>
      <c r="J4872" t="s">
        <v>25</v>
      </c>
      <c r="K4872" s="1">
        <v>43608</v>
      </c>
      <c r="L4872"/>
      <c r="M4872">
        <v>6.43</v>
      </c>
      <c r="N4872">
        <v>42552</v>
      </c>
      <c r="O4872">
        <v>4</v>
      </c>
      <c r="P4872" t="s">
        <v>26</v>
      </c>
      <c r="Q4872">
        <v>1</v>
      </c>
      <c r="R4872">
        <v>3</v>
      </c>
      <c r="S4872" t="s">
        <v>438</v>
      </c>
      <c r="T4872" t="s">
        <v>26</v>
      </c>
    </row>
    <row r="4873" spans="1:20" x14ac:dyDescent="0.3">
      <c r="A4873" t="s">
        <v>4952</v>
      </c>
      <c r="B4873" t="s">
        <v>29</v>
      </c>
      <c r="C4873">
        <v>25</v>
      </c>
      <c r="D4873" t="s">
        <v>20</v>
      </c>
      <c r="E4873" t="s">
        <v>63</v>
      </c>
      <c r="F4873" t="s">
        <v>82</v>
      </c>
      <c r="G4873" t="s">
        <v>284</v>
      </c>
      <c r="H4873" t="s">
        <v>24</v>
      </c>
      <c r="I4873">
        <v>4.0999999999999996</v>
      </c>
      <c r="J4873" t="s">
        <v>25</v>
      </c>
      <c r="K4873" s="1">
        <v>39526</v>
      </c>
      <c r="L4873"/>
      <c r="M4873">
        <v>17.61</v>
      </c>
      <c r="N4873">
        <v>40609</v>
      </c>
      <c r="O4873">
        <v>3</v>
      </c>
      <c r="P4873" t="s">
        <v>26</v>
      </c>
      <c r="Q4873">
        <v>1</v>
      </c>
      <c r="R4873">
        <v>7</v>
      </c>
      <c r="S4873" t="s">
        <v>1463</v>
      </c>
      <c r="T4873" t="s">
        <v>26</v>
      </c>
    </row>
    <row r="4874" spans="1:20" x14ac:dyDescent="0.3">
      <c r="A4874" t="s">
        <v>4953</v>
      </c>
      <c r="B4874" t="s">
        <v>29</v>
      </c>
      <c r="C4874">
        <v>30</v>
      </c>
      <c r="D4874" t="s">
        <v>20</v>
      </c>
      <c r="E4874" t="s">
        <v>21</v>
      </c>
      <c r="F4874" t="s">
        <v>32</v>
      </c>
      <c r="G4874" t="s">
        <v>171</v>
      </c>
      <c r="H4874" t="s">
        <v>24</v>
      </c>
      <c r="I4874">
        <v>7.1</v>
      </c>
      <c r="J4874" t="s">
        <v>25</v>
      </c>
      <c r="K4874" s="1">
        <v>39473</v>
      </c>
      <c r="L4874" s="1">
        <v>43596</v>
      </c>
      <c r="M4874">
        <v>11.29</v>
      </c>
      <c r="N4874">
        <v>42568</v>
      </c>
      <c r="O4874">
        <v>2</v>
      </c>
      <c r="P4874" t="s">
        <v>26</v>
      </c>
      <c r="Q4874">
        <v>3</v>
      </c>
      <c r="R4874">
        <v>8</v>
      </c>
      <c r="S4874" t="s">
        <v>588</v>
      </c>
      <c r="T4874" t="s">
        <v>65</v>
      </c>
    </row>
    <row r="4875" spans="1:20" x14ac:dyDescent="0.3">
      <c r="A4875" t="s">
        <v>4954</v>
      </c>
      <c r="B4875" t="s">
        <v>19</v>
      </c>
      <c r="C4875">
        <v>45</v>
      </c>
      <c r="D4875" t="s">
        <v>30</v>
      </c>
      <c r="E4875" t="s">
        <v>44</v>
      </c>
      <c r="F4875" t="s">
        <v>40</v>
      </c>
      <c r="G4875" t="s">
        <v>50</v>
      </c>
      <c r="H4875" t="s">
        <v>51</v>
      </c>
      <c r="I4875">
        <v>18.399999999999999</v>
      </c>
      <c r="J4875" t="s">
        <v>25</v>
      </c>
      <c r="K4875" s="1">
        <v>42455</v>
      </c>
      <c r="L4875"/>
      <c r="M4875">
        <v>9.59</v>
      </c>
      <c r="N4875">
        <v>61679</v>
      </c>
      <c r="O4875">
        <v>3</v>
      </c>
      <c r="P4875" t="s">
        <v>26</v>
      </c>
      <c r="Q4875">
        <v>1</v>
      </c>
      <c r="R4875">
        <v>7</v>
      </c>
      <c r="S4875" t="s">
        <v>414</v>
      </c>
      <c r="T4875" t="s">
        <v>26</v>
      </c>
    </row>
    <row r="4876" spans="1:20" x14ac:dyDescent="0.3">
      <c r="A4876" t="s">
        <v>4955</v>
      </c>
      <c r="B4876" t="s">
        <v>29</v>
      </c>
      <c r="C4876">
        <v>24</v>
      </c>
      <c r="D4876" t="s">
        <v>30</v>
      </c>
      <c r="E4876" t="s">
        <v>63</v>
      </c>
      <c r="F4876" t="s">
        <v>54</v>
      </c>
      <c r="G4876" t="s">
        <v>139</v>
      </c>
      <c r="H4876" t="s">
        <v>84</v>
      </c>
      <c r="I4876">
        <v>4</v>
      </c>
      <c r="J4876" t="s">
        <v>85</v>
      </c>
      <c r="K4876" s="1">
        <v>42064</v>
      </c>
      <c r="L4876" s="1">
        <v>44068</v>
      </c>
      <c r="M4876">
        <v>5.49</v>
      </c>
      <c r="N4876">
        <v>39205</v>
      </c>
      <c r="O4876">
        <v>5</v>
      </c>
      <c r="P4876" t="s">
        <v>26</v>
      </c>
      <c r="Q4876">
        <v>3</v>
      </c>
      <c r="R4876">
        <v>5</v>
      </c>
      <c r="S4876" t="s">
        <v>140</v>
      </c>
      <c r="T4876" t="s">
        <v>65</v>
      </c>
    </row>
    <row r="4877" spans="1:20" x14ac:dyDescent="0.3">
      <c r="A4877" t="s">
        <v>4956</v>
      </c>
      <c r="B4877" t="s">
        <v>29</v>
      </c>
      <c r="C4877">
        <v>37</v>
      </c>
      <c r="D4877" t="s">
        <v>20</v>
      </c>
      <c r="E4877" t="s">
        <v>31</v>
      </c>
      <c r="F4877" t="s">
        <v>54</v>
      </c>
      <c r="G4877" t="s">
        <v>77</v>
      </c>
      <c r="H4877" t="s">
        <v>24</v>
      </c>
      <c r="I4877">
        <v>9.6</v>
      </c>
      <c r="J4877" t="s">
        <v>25</v>
      </c>
      <c r="K4877" s="1">
        <v>44933</v>
      </c>
      <c r="L4877" s="1">
        <v>45759</v>
      </c>
      <c r="M4877">
        <v>2.2599999999999998</v>
      </c>
      <c r="N4877">
        <v>59923</v>
      </c>
      <c r="O4877">
        <v>2</v>
      </c>
      <c r="P4877" t="s">
        <v>26</v>
      </c>
      <c r="Q4877">
        <v>1</v>
      </c>
      <c r="R4877">
        <v>4</v>
      </c>
      <c r="S4877" t="s">
        <v>426</v>
      </c>
      <c r="T4877" t="s">
        <v>65</v>
      </c>
    </row>
    <row r="4878" spans="1:20" x14ac:dyDescent="0.3">
      <c r="A4878" t="s">
        <v>4957</v>
      </c>
      <c r="B4878" t="s">
        <v>29</v>
      </c>
      <c r="C4878">
        <v>37</v>
      </c>
      <c r="D4878" t="s">
        <v>30</v>
      </c>
      <c r="E4878" t="s">
        <v>39</v>
      </c>
      <c r="F4878" t="s">
        <v>82</v>
      </c>
      <c r="G4878" t="s">
        <v>284</v>
      </c>
      <c r="H4878" t="s">
        <v>51</v>
      </c>
      <c r="I4878">
        <v>15.7</v>
      </c>
      <c r="J4878" t="s">
        <v>25</v>
      </c>
      <c r="K4878" s="1">
        <v>44572</v>
      </c>
      <c r="L4878" s="1">
        <v>45213</v>
      </c>
      <c r="M4878">
        <v>1.75</v>
      </c>
      <c r="N4878">
        <v>63451</v>
      </c>
      <c r="O4878">
        <v>1</v>
      </c>
      <c r="P4878" t="s">
        <v>26</v>
      </c>
      <c r="Q4878">
        <v>3</v>
      </c>
      <c r="R4878">
        <v>7</v>
      </c>
      <c r="S4878" t="s">
        <v>698</v>
      </c>
      <c r="T4878" t="s">
        <v>65</v>
      </c>
    </row>
    <row r="4879" spans="1:20" x14ac:dyDescent="0.3">
      <c r="A4879" t="s">
        <v>4958</v>
      </c>
      <c r="B4879" t="s">
        <v>19</v>
      </c>
      <c r="C4879">
        <v>33</v>
      </c>
      <c r="D4879" t="s">
        <v>20</v>
      </c>
      <c r="E4879" t="s">
        <v>63</v>
      </c>
      <c r="F4879" t="s">
        <v>22</v>
      </c>
      <c r="G4879" t="s">
        <v>23</v>
      </c>
      <c r="H4879" t="s">
        <v>84</v>
      </c>
      <c r="I4879">
        <v>9.6999999999999993</v>
      </c>
      <c r="J4879" t="s">
        <v>25</v>
      </c>
      <c r="K4879" s="1">
        <v>42790</v>
      </c>
      <c r="L4879"/>
      <c r="M4879">
        <v>8.67</v>
      </c>
      <c r="N4879">
        <v>45871</v>
      </c>
      <c r="O4879">
        <v>4</v>
      </c>
      <c r="P4879" t="s">
        <v>26</v>
      </c>
      <c r="Q4879">
        <v>1</v>
      </c>
      <c r="R4879">
        <v>5</v>
      </c>
      <c r="S4879" t="s">
        <v>765</v>
      </c>
      <c r="T4879" t="s">
        <v>26</v>
      </c>
    </row>
    <row r="4880" spans="1:20" x14ac:dyDescent="0.3">
      <c r="A4880" t="s">
        <v>4959</v>
      </c>
      <c r="B4880" t="s">
        <v>29</v>
      </c>
      <c r="C4880">
        <v>26</v>
      </c>
      <c r="D4880" t="s">
        <v>30</v>
      </c>
      <c r="E4880" t="s">
        <v>63</v>
      </c>
      <c r="F4880" t="s">
        <v>22</v>
      </c>
      <c r="G4880" t="s">
        <v>59</v>
      </c>
      <c r="H4880" t="s">
        <v>75</v>
      </c>
      <c r="I4880">
        <v>4.4000000000000004</v>
      </c>
      <c r="J4880" t="s">
        <v>25</v>
      </c>
      <c r="K4880" s="1">
        <v>41850</v>
      </c>
      <c r="L4880"/>
      <c r="M4880">
        <v>11.25</v>
      </c>
      <c r="N4880">
        <v>39450</v>
      </c>
      <c r="O4880">
        <v>3</v>
      </c>
      <c r="P4880" t="s">
        <v>26</v>
      </c>
      <c r="Q4880">
        <v>2</v>
      </c>
      <c r="R4880">
        <v>7</v>
      </c>
      <c r="S4880" t="s">
        <v>197</v>
      </c>
      <c r="T4880" t="s">
        <v>26</v>
      </c>
    </row>
    <row r="4881" spans="1:20" x14ac:dyDescent="0.3">
      <c r="A4881" t="s">
        <v>4960</v>
      </c>
      <c r="B4881" t="s">
        <v>29</v>
      </c>
      <c r="C4881">
        <v>35</v>
      </c>
      <c r="D4881" t="s">
        <v>30</v>
      </c>
      <c r="E4881" t="s">
        <v>21</v>
      </c>
      <c r="F4881" t="s">
        <v>54</v>
      </c>
      <c r="G4881" t="s">
        <v>77</v>
      </c>
      <c r="H4881" t="s">
        <v>24</v>
      </c>
      <c r="I4881">
        <v>13.2</v>
      </c>
      <c r="J4881" t="s">
        <v>25</v>
      </c>
      <c r="K4881" s="1">
        <v>41333</v>
      </c>
      <c r="L4881"/>
      <c r="M4881">
        <v>12.66</v>
      </c>
      <c r="N4881">
        <v>57854</v>
      </c>
      <c r="O4881">
        <v>4</v>
      </c>
      <c r="P4881" t="s">
        <v>26</v>
      </c>
      <c r="Q4881">
        <v>1</v>
      </c>
      <c r="R4881">
        <v>4</v>
      </c>
      <c r="S4881" t="s">
        <v>140</v>
      </c>
      <c r="T4881" t="s">
        <v>26</v>
      </c>
    </row>
    <row r="4882" spans="1:20" x14ac:dyDescent="0.3">
      <c r="A4882" t="s">
        <v>4961</v>
      </c>
      <c r="B4882" t="s">
        <v>29</v>
      </c>
      <c r="C4882">
        <v>33</v>
      </c>
      <c r="D4882" t="s">
        <v>30</v>
      </c>
      <c r="E4882" t="s">
        <v>44</v>
      </c>
      <c r="F4882" t="s">
        <v>32</v>
      </c>
      <c r="G4882" t="s">
        <v>171</v>
      </c>
      <c r="H4882" t="s">
        <v>24</v>
      </c>
      <c r="I4882">
        <v>10.1</v>
      </c>
      <c r="J4882" t="s">
        <v>25</v>
      </c>
      <c r="K4882" s="1">
        <v>44007</v>
      </c>
      <c r="L4882"/>
      <c r="M4882">
        <v>5.34</v>
      </c>
      <c r="N4882">
        <v>44596</v>
      </c>
      <c r="O4882">
        <v>2</v>
      </c>
      <c r="P4882" t="s">
        <v>65</v>
      </c>
      <c r="Q4882">
        <v>4</v>
      </c>
      <c r="R4882">
        <v>13</v>
      </c>
      <c r="S4882" t="s">
        <v>412</v>
      </c>
      <c r="T4882" t="s">
        <v>26</v>
      </c>
    </row>
    <row r="4883" spans="1:20" x14ac:dyDescent="0.3">
      <c r="A4883" t="s">
        <v>4962</v>
      </c>
      <c r="B4883" t="s">
        <v>19</v>
      </c>
      <c r="C4883">
        <v>45</v>
      </c>
      <c r="D4883" t="s">
        <v>30</v>
      </c>
      <c r="E4883" t="s">
        <v>53</v>
      </c>
      <c r="F4883" t="s">
        <v>40</v>
      </c>
      <c r="G4883" t="s">
        <v>41</v>
      </c>
      <c r="H4883" t="s">
        <v>24</v>
      </c>
      <c r="I4883">
        <v>10.3</v>
      </c>
      <c r="J4883" t="s">
        <v>25</v>
      </c>
      <c r="K4883" s="1">
        <v>40737</v>
      </c>
      <c r="L4883"/>
      <c r="M4883">
        <v>14.29</v>
      </c>
      <c r="N4883">
        <v>48486</v>
      </c>
      <c r="O4883">
        <v>2</v>
      </c>
      <c r="P4883" t="s">
        <v>26</v>
      </c>
      <c r="Q4883">
        <v>0</v>
      </c>
      <c r="R4883">
        <v>9</v>
      </c>
      <c r="S4883" t="s">
        <v>676</v>
      </c>
      <c r="T4883" t="s">
        <v>26</v>
      </c>
    </row>
    <row r="4884" spans="1:20" x14ac:dyDescent="0.3">
      <c r="A4884" t="s">
        <v>4963</v>
      </c>
      <c r="B4884" t="s">
        <v>19</v>
      </c>
      <c r="C4884">
        <v>33</v>
      </c>
      <c r="D4884" t="s">
        <v>20</v>
      </c>
      <c r="E4884" t="s">
        <v>63</v>
      </c>
      <c r="F4884" t="s">
        <v>54</v>
      </c>
      <c r="G4884" t="s">
        <v>77</v>
      </c>
      <c r="H4884" t="s">
        <v>47</v>
      </c>
      <c r="I4884">
        <v>11.1</v>
      </c>
      <c r="J4884" t="s">
        <v>25</v>
      </c>
      <c r="K4884" s="1">
        <v>45849</v>
      </c>
      <c r="L4884"/>
      <c r="M4884">
        <v>0.3</v>
      </c>
      <c r="N4884">
        <v>60368</v>
      </c>
      <c r="O4884">
        <v>3</v>
      </c>
      <c r="P4884" t="s">
        <v>26</v>
      </c>
      <c r="Q4884">
        <v>5</v>
      </c>
      <c r="R4884">
        <v>7</v>
      </c>
      <c r="S4884" t="s">
        <v>636</v>
      </c>
      <c r="T4884" t="s">
        <v>26</v>
      </c>
    </row>
    <row r="4885" spans="1:20" x14ac:dyDescent="0.3">
      <c r="A4885" t="s">
        <v>787</v>
      </c>
      <c r="B4885" t="s">
        <v>29</v>
      </c>
      <c r="C4885">
        <v>31</v>
      </c>
      <c r="D4885" t="s">
        <v>30</v>
      </c>
      <c r="E4885" t="s">
        <v>44</v>
      </c>
      <c r="F4885" t="s">
        <v>22</v>
      </c>
      <c r="G4885" t="s">
        <v>59</v>
      </c>
      <c r="H4885" t="s">
        <v>24</v>
      </c>
      <c r="I4885">
        <v>10.8</v>
      </c>
      <c r="J4885" t="s">
        <v>25</v>
      </c>
      <c r="K4885" s="1">
        <v>41028</v>
      </c>
      <c r="L4885"/>
      <c r="M4885">
        <v>13.5</v>
      </c>
      <c r="N4885">
        <v>57034</v>
      </c>
      <c r="O4885">
        <v>2</v>
      </c>
      <c r="P4885" t="s">
        <v>26</v>
      </c>
      <c r="Q4885">
        <v>3</v>
      </c>
      <c r="R4885">
        <v>7</v>
      </c>
      <c r="T4885" t="s">
        <v>26</v>
      </c>
    </row>
    <row r="4886" spans="1:20" x14ac:dyDescent="0.3">
      <c r="A4886" t="s">
        <v>4964</v>
      </c>
      <c r="B4886" t="s">
        <v>19</v>
      </c>
      <c r="C4886">
        <v>43</v>
      </c>
      <c r="D4886" t="s">
        <v>30</v>
      </c>
      <c r="E4886" t="s">
        <v>21</v>
      </c>
      <c r="F4886" t="s">
        <v>32</v>
      </c>
      <c r="G4886" t="s">
        <v>33</v>
      </c>
      <c r="H4886" t="s">
        <v>24</v>
      </c>
      <c r="I4886">
        <v>14</v>
      </c>
      <c r="J4886" t="s">
        <v>25</v>
      </c>
      <c r="K4886" s="1">
        <v>40438</v>
      </c>
      <c r="L4886"/>
      <c r="M4886">
        <v>15.11</v>
      </c>
      <c r="N4886">
        <v>47664</v>
      </c>
      <c r="O4886">
        <v>3</v>
      </c>
      <c r="P4886" t="s">
        <v>26</v>
      </c>
      <c r="Q4886">
        <v>1</v>
      </c>
      <c r="R4886">
        <v>4</v>
      </c>
      <c r="S4886" t="s">
        <v>601</v>
      </c>
      <c r="T4886" t="s">
        <v>26</v>
      </c>
    </row>
    <row r="4887" spans="1:20" x14ac:dyDescent="0.3">
      <c r="A4887" t="s">
        <v>4965</v>
      </c>
      <c r="B4887" t="s">
        <v>19</v>
      </c>
      <c r="C4887">
        <v>38</v>
      </c>
      <c r="D4887" t="s">
        <v>20</v>
      </c>
      <c r="E4887" t="s">
        <v>53</v>
      </c>
      <c r="F4887" t="s">
        <v>40</v>
      </c>
      <c r="G4887" t="s">
        <v>41</v>
      </c>
      <c r="H4887" t="s">
        <v>51</v>
      </c>
      <c r="I4887">
        <v>10.3</v>
      </c>
      <c r="J4887" t="s">
        <v>25</v>
      </c>
      <c r="K4887" s="1">
        <v>45082</v>
      </c>
      <c r="L4887"/>
      <c r="M4887">
        <v>2.4</v>
      </c>
      <c r="N4887">
        <v>55199</v>
      </c>
      <c r="O4887">
        <v>4</v>
      </c>
      <c r="P4887" t="s">
        <v>26</v>
      </c>
      <c r="Q4887">
        <v>4</v>
      </c>
      <c r="R4887">
        <v>5</v>
      </c>
      <c r="S4887" t="s">
        <v>148</v>
      </c>
      <c r="T4887" t="s">
        <v>26</v>
      </c>
    </row>
    <row r="4888" spans="1:20" x14ac:dyDescent="0.3">
      <c r="A4888" t="s">
        <v>4966</v>
      </c>
      <c r="B4888" t="s">
        <v>29</v>
      </c>
      <c r="C4888">
        <v>37</v>
      </c>
      <c r="D4888" t="s">
        <v>20</v>
      </c>
      <c r="E4888" t="s">
        <v>21</v>
      </c>
      <c r="F4888" t="s">
        <v>54</v>
      </c>
      <c r="G4888" t="s">
        <v>55</v>
      </c>
      <c r="H4888" t="s">
        <v>47</v>
      </c>
      <c r="I4888">
        <v>13</v>
      </c>
      <c r="J4888" t="s">
        <v>25</v>
      </c>
      <c r="K4888" s="1">
        <v>45288</v>
      </c>
      <c r="L4888"/>
      <c r="M4888">
        <v>1.83</v>
      </c>
      <c r="N4888">
        <v>61514</v>
      </c>
      <c r="O4888">
        <v>3</v>
      </c>
      <c r="P4888" t="s">
        <v>26</v>
      </c>
      <c r="Q4888">
        <v>0</v>
      </c>
      <c r="R4888">
        <v>6</v>
      </c>
      <c r="S4888" t="s">
        <v>720</v>
      </c>
      <c r="T4888" t="s">
        <v>26</v>
      </c>
    </row>
    <row r="4889" spans="1:20" x14ac:dyDescent="0.3">
      <c r="A4889" t="s">
        <v>871</v>
      </c>
      <c r="B4889" t="s">
        <v>19</v>
      </c>
      <c r="C4889">
        <v>32</v>
      </c>
      <c r="D4889" t="s">
        <v>30</v>
      </c>
      <c r="E4889" t="s">
        <v>31</v>
      </c>
      <c r="F4889" t="s">
        <v>92</v>
      </c>
      <c r="G4889" t="s">
        <v>93</v>
      </c>
      <c r="H4889" t="s">
        <v>24</v>
      </c>
      <c r="I4889">
        <v>7.7</v>
      </c>
      <c r="J4889" t="s">
        <v>25</v>
      </c>
      <c r="K4889" s="1">
        <v>42621</v>
      </c>
      <c r="L4889"/>
      <c r="M4889">
        <v>9.14</v>
      </c>
      <c r="N4889">
        <v>51267</v>
      </c>
      <c r="O4889">
        <v>4</v>
      </c>
      <c r="P4889" t="s">
        <v>26</v>
      </c>
      <c r="Q4889">
        <v>1</v>
      </c>
      <c r="R4889">
        <v>4</v>
      </c>
      <c r="T4889" t="s">
        <v>26</v>
      </c>
    </row>
    <row r="4890" spans="1:20" x14ac:dyDescent="0.3">
      <c r="A4890" t="s">
        <v>4967</v>
      </c>
      <c r="B4890" t="s">
        <v>19</v>
      </c>
      <c r="C4890">
        <v>36</v>
      </c>
      <c r="D4890" t="s">
        <v>30</v>
      </c>
      <c r="E4890" t="s">
        <v>63</v>
      </c>
      <c r="F4890" t="s">
        <v>45</v>
      </c>
      <c r="G4890" t="s">
        <v>98</v>
      </c>
      <c r="H4890" t="s">
        <v>84</v>
      </c>
      <c r="I4890">
        <v>8.8000000000000007</v>
      </c>
      <c r="J4890" t="s">
        <v>25</v>
      </c>
      <c r="K4890" s="1">
        <v>41070</v>
      </c>
      <c r="L4890"/>
      <c r="M4890">
        <v>13.38</v>
      </c>
      <c r="N4890">
        <v>50640</v>
      </c>
      <c r="O4890">
        <v>3</v>
      </c>
      <c r="P4890" t="s">
        <v>26</v>
      </c>
      <c r="Q4890">
        <v>3</v>
      </c>
      <c r="R4890">
        <v>3</v>
      </c>
      <c r="S4890" t="s">
        <v>258</v>
      </c>
      <c r="T4890" t="s">
        <v>26</v>
      </c>
    </row>
    <row r="4891" spans="1:20" x14ac:dyDescent="0.3">
      <c r="A4891" t="s">
        <v>4968</v>
      </c>
      <c r="B4891" t="s">
        <v>29</v>
      </c>
      <c r="C4891">
        <v>28</v>
      </c>
      <c r="D4891" t="s">
        <v>30</v>
      </c>
      <c r="E4891" t="s">
        <v>31</v>
      </c>
      <c r="F4891" t="s">
        <v>45</v>
      </c>
      <c r="G4891" t="s">
        <v>46</v>
      </c>
      <c r="H4891" t="s">
        <v>51</v>
      </c>
      <c r="I4891">
        <v>2</v>
      </c>
      <c r="J4891" t="s">
        <v>25</v>
      </c>
      <c r="K4891" s="1">
        <v>43426</v>
      </c>
      <c r="L4891"/>
      <c r="M4891">
        <v>6.93</v>
      </c>
      <c r="N4891">
        <v>41642</v>
      </c>
      <c r="O4891">
        <v>3</v>
      </c>
      <c r="P4891" t="s">
        <v>26</v>
      </c>
      <c r="Q4891">
        <v>2</v>
      </c>
      <c r="R4891">
        <v>7</v>
      </c>
      <c r="S4891" t="s">
        <v>131</v>
      </c>
      <c r="T4891" t="s">
        <v>26</v>
      </c>
    </row>
    <row r="4892" spans="1:20" x14ac:dyDescent="0.3">
      <c r="A4892" t="s">
        <v>4969</v>
      </c>
      <c r="B4892" t="s">
        <v>19</v>
      </c>
      <c r="C4892">
        <v>49</v>
      </c>
      <c r="D4892" t="s">
        <v>20</v>
      </c>
      <c r="E4892" t="s">
        <v>53</v>
      </c>
      <c r="F4892" t="s">
        <v>45</v>
      </c>
      <c r="G4892" t="s">
        <v>164</v>
      </c>
      <c r="H4892" t="s">
        <v>75</v>
      </c>
      <c r="I4892">
        <v>16.5</v>
      </c>
      <c r="J4892" t="s">
        <v>25</v>
      </c>
      <c r="K4892" s="1">
        <v>40534</v>
      </c>
      <c r="L4892"/>
      <c r="M4892">
        <v>14.85</v>
      </c>
      <c r="N4892">
        <v>64788</v>
      </c>
      <c r="O4892">
        <v>3</v>
      </c>
      <c r="P4892" t="s">
        <v>26</v>
      </c>
      <c r="Q4892">
        <v>3</v>
      </c>
      <c r="R4892">
        <v>4</v>
      </c>
      <c r="S4892" t="s">
        <v>328</v>
      </c>
      <c r="T4892" t="s">
        <v>26</v>
      </c>
    </row>
    <row r="4893" spans="1:20" x14ac:dyDescent="0.3">
      <c r="A4893" t="s">
        <v>4970</v>
      </c>
      <c r="B4893" t="s">
        <v>29</v>
      </c>
      <c r="C4893">
        <v>39</v>
      </c>
      <c r="D4893" t="s">
        <v>30</v>
      </c>
      <c r="E4893" t="s">
        <v>63</v>
      </c>
      <c r="F4893" t="s">
        <v>54</v>
      </c>
      <c r="G4893" t="s">
        <v>77</v>
      </c>
      <c r="H4893" t="s">
        <v>24</v>
      </c>
      <c r="I4893">
        <v>15.8</v>
      </c>
      <c r="J4893" t="s">
        <v>25</v>
      </c>
      <c r="K4893" s="1">
        <v>43147</v>
      </c>
      <c r="L4893"/>
      <c r="M4893">
        <v>7.7</v>
      </c>
      <c r="N4893">
        <v>59830</v>
      </c>
      <c r="O4893">
        <v>2</v>
      </c>
      <c r="P4893" t="s">
        <v>26</v>
      </c>
      <c r="Q4893">
        <v>1</v>
      </c>
      <c r="R4893">
        <v>5</v>
      </c>
      <c r="S4893" t="s">
        <v>603</v>
      </c>
      <c r="T4893" t="s">
        <v>26</v>
      </c>
    </row>
    <row r="4894" spans="1:20" x14ac:dyDescent="0.3">
      <c r="A4894" t="s">
        <v>265</v>
      </c>
      <c r="B4894" t="s">
        <v>29</v>
      </c>
      <c r="C4894">
        <v>26</v>
      </c>
      <c r="D4894" t="s">
        <v>20</v>
      </c>
      <c r="E4894" t="s">
        <v>31</v>
      </c>
      <c r="F4894" t="s">
        <v>22</v>
      </c>
      <c r="G4894" t="s">
        <v>23</v>
      </c>
      <c r="H4894" t="s">
        <v>24</v>
      </c>
      <c r="I4894">
        <v>4.7</v>
      </c>
      <c r="J4894" t="s">
        <v>25</v>
      </c>
      <c r="K4894" s="1">
        <v>44564</v>
      </c>
      <c r="L4894"/>
      <c r="M4894">
        <v>3.82</v>
      </c>
      <c r="N4894">
        <v>45731</v>
      </c>
      <c r="O4894">
        <v>3</v>
      </c>
      <c r="P4894" t="s">
        <v>26</v>
      </c>
      <c r="Q4894">
        <v>2</v>
      </c>
      <c r="R4894">
        <v>8</v>
      </c>
      <c r="T4894" t="s">
        <v>26</v>
      </c>
    </row>
    <row r="4895" spans="1:20" x14ac:dyDescent="0.3">
      <c r="A4895" t="s">
        <v>4971</v>
      </c>
      <c r="B4895" t="s">
        <v>29</v>
      </c>
      <c r="C4895">
        <v>31</v>
      </c>
      <c r="D4895" t="s">
        <v>20</v>
      </c>
      <c r="E4895" t="s">
        <v>63</v>
      </c>
      <c r="F4895" t="s">
        <v>54</v>
      </c>
      <c r="G4895" t="s">
        <v>55</v>
      </c>
      <c r="H4895" t="s">
        <v>47</v>
      </c>
      <c r="I4895">
        <v>3.9</v>
      </c>
      <c r="J4895" t="s">
        <v>25</v>
      </c>
      <c r="K4895" s="1">
        <v>44129</v>
      </c>
      <c r="L4895"/>
      <c r="M4895">
        <v>5.01</v>
      </c>
      <c r="N4895">
        <v>40096</v>
      </c>
      <c r="O4895">
        <v>3</v>
      </c>
      <c r="P4895" t="s">
        <v>26</v>
      </c>
      <c r="Q4895">
        <v>2</v>
      </c>
      <c r="R4895">
        <v>8</v>
      </c>
      <c r="S4895" t="s">
        <v>980</v>
      </c>
      <c r="T4895" t="s">
        <v>26</v>
      </c>
    </row>
    <row r="4896" spans="1:20" x14ac:dyDescent="0.3">
      <c r="A4896" t="s">
        <v>4972</v>
      </c>
      <c r="B4896" t="s">
        <v>29</v>
      </c>
      <c r="C4896">
        <v>27</v>
      </c>
      <c r="D4896" t="s">
        <v>20</v>
      </c>
      <c r="E4896" t="s">
        <v>63</v>
      </c>
      <c r="F4896" t="s">
        <v>54</v>
      </c>
      <c r="G4896" t="s">
        <v>139</v>
      </c>
      <c r="H4896" t="s">
        <v>24</v>
      </c>
      <c r="I4896">
        <v>3.5</v>
      </c>
      <c r="J4896" t="s">
        <v>25</v>
      </c>
      <c r="K4896" s="1">
        <v>44224</v>
      </c>
      <c r="L4896"/>
      <c r="M4896">
        <v>4.75</v>
      </c>
      <c r="N4896">
        <v>36899</v>
      </c>
      <c r="O4896">
        <v>2</v>
      </c>
      <c r="P4896" t="s">
        <v>26</v>
      </c>
      <c r="Q4896">
        <v>2</v>
      </c>
      <c r="R4896">
        <v>5</v>
      </c>
      <c r="S4896" t="s">
        <v>150</v>
      </c>
      <c r="T4896" t="s">
        <v>26</v>
      </c>
    </row>
    <row r="4897" spans="1:20" x14ac:dyDescent="0.3">
      <c r="A4897" t="s">
        <v>4973</v>
      </c>
      <c r="B4897" t="s">
        <v>29</v>
      </c>
      <c r="C4897">
        <v>34</v>
      </c>
      <c r="D4897" t="s">
        <v>179</v>
      </c>
      <c r="E4897" t="s">
        <v>21</v>
      </c>
      <c r="F4897" t="s">
        <v>32</v>
      </c>
      <c r="G4897" t="s">
        <v>33</v>
      </c>
      <c r="H4897" t="s">
        <v>24</v>
      </c>
      <c r="I4897">
        <v>9.5</v>
      </c>
      <c r="J4897" t="s">
        <v>25</v>
      </c>
      <c r="K4897" s="1">
        <v>43865</v>
      </c>
      <c r="L4897"/>
      <c r="M4897">
        <v>5.73</v>
      </c>
      <c r="N4897">
        <v>52554</v>
      </c>
      <c r="O4897">
        <v>2</v>
      </c>
      <c r="P4897" t="s">
        <v>26</v>
      </c>
      <c r="Q4897">
        <v>1</v>
      </c>
      <c r="R4897">
        <v>6</v>
      </c>
      <c r="S4897" t="s">
        <v>1757</v>
      </c>
      <c r="T4897" t="s">
        <v>26</v>
      </c>
    </row>
    <row r="4898" spans="1:20" x14ac:dyDescent="0.3">
      <c r="A4898" t="s">
        <v>4974</v>
      </c>
      <c r="B4898" t="s">
        <v>19</v>
      </c>
      <c r="C4898">
        <v>30</v>
      </c>
      <c r="D4898" t="s">
        <v>20</v>
      </c>
      <c r="E4898" t="s">
        <v>44</v>
      </c>
      <c r="F4898" t="s">
        <v>40</v>
      </c>
      <c r="G4898" t="s">
        <v>41</v>
      </c>
      <c r="H4898" t="s">
        <v>51</v>
      </c>
      <c r="I4898">
        <v>4.3</v>
      </c>
      <c r="J4898" t="s">
        <v>85</v>
      </c>
      <c r="K4898" s="1">
        <v>45919</v>
      </c>
      <c r="L4898"/>
      <c r="M4898">
        <v>0.11</v>
      </c>
      <c r="N4898">
        <v>45683</v>
      </c>
      <c r="O4898">
        <v>2</v>
      </c>
      <c r="P4898" t="s">
        <v>26</v>
      </c>
      <c r="Q4898">
        <v>2</v>
      </c>
      <c r="R4898">
        <v>5</v>
      </c>
      <c r="S4898" t="s">
        <v>477</v>
      </c>
      <c r="T4898" t="s">
        <v>26</v>
      </c>
    </row>
    <row r="4899" spans="1:20" x14ac:dyDescent="0.3">
      <c r="A4899" t="s">
        <v>4975</v>
      </c>
      <c r="B4899" t="s">
        <v>29</v>
      </c>
      <c r="C4899">
        <v>31</v>
      </c>
      <c r="D4899" t="s">
        <v>30</v>
      </c>
      <c r="E4899" t="s">
        <v>36</v>
      </c>
      <c r="F4899" t="s">
        <v>54</v>
      </c>
      <c r="G4899" t="s">
        <v>55</v>
      </c>
      <c r="H4899" t="s">
        <v>24</v>
      </c>
      <c r="I4899">
        <v>8.3000000000000007</v>
      </c>
      <c r="J4899" t="s">
        <v>25</v>
      </c>
      <c r="K4899" s="1">
        <v>45398</v>
      </c>
      <c r="L4899"/>
      <c r="M4899">
        <v>1.53</v>
      </c>
      <c r="N4899">
        <v>48290</v>
      </c>
      <c r="O4899">
        <v>3</v>
      </c>
      <c r="P4899" t="s">
        <v>26</v>
      </c>
      <c r="Q4899">
        <v>2</v>
      </c>
      <c r="R4899">
        <v>11</v>
      </c>
      <c r="S4899" t="s">
        <v>140</v>
      </c>
      <c r="T4899" t="s">
        <v>26</v>
      </c>
    </row>
    <row r="4900" spans="1:20" x14ac:dyDescent="0.3">
      <c r="A4900" t="s">
        <v>4976</v>
      </c>
      <c r="B4900" t="s">
        <v>19</v>
      </c>
      <c r="C4900">
        <v>28</v>
      </c>
      <c r="D4900" t="s">
        <v>30</v>
      </c>
      <c r="E4900" t="s">
        <v>44</v>
      </c>
      <c r="F4900" t="s">
        <v>67</v>
      </c>
      <c r="G4900" t="s">
        <v>110</v>
      </c>
      <c r="H4900" t="s">
        <v>84</v>
      </c>
      <c r="I4900">
        <v>5.0999999999999996</v>
      </c>
      <c r="J4900" t="s">
        <v>25</v>
      </c>
      <c r="K4900" s="1">
        <v>43950</v>
      </c>
      <c r="L4900"/>
      <c r="M4900">
        <v>5.5</v>
      </c>
      <c r="N4900">
        <v>48363</v>
      </c>
      <c r="O4900">
        <v>4</v>
      </c>
      <c r="P4900" t="s">
        <v>26</v>
      </c>
      <c r="Q4900">
        <v>0</v>
      </c>
      <c r="R4900">
        <v>8</v>
      </c>
      <c r="S4900" t="s">
        <v>921</v>
      </c>
      <c r="T4900" t="s">
        <v>26</v>
      </c>
    </row>
    <row r="4901" spans="1:20" x14ac:dyDescent="0.3">
      <c r="A4901" t="s">
        <v>4977</v>
      </c>
      <c r="B4901" t="s">
        <v>19</v>
      </c>
      <c r="C4901">
        <v>40</v>
      </c>
      <c r="D4901" t="s">
        <v>20</v>
      </c>
      <c r="E4901" t="s">
        <v>53</v>
      </c>
      <c r="F4901" t="s">
        <v>45</v>
      </c>
      <c r="G4901" t="s">
        <v>164</v>
      </c>
      <c r="H4901" t="s">
        <v>24</v>
      </c>
      <c r="I4901">
        <v>11.9</v>
      </c>
      <c r="J4901" t="s">
        <v>85</v>
      </c>
      <c r="K4901" s="1">
        <v>42575</v>
      </c>
      <c r="L4901" s="1">
        <v>45902</v>
      </c>
      <c r="M4901">
        <v>9.11</v>
      </c>
      <c r="N4901">
        <v>64078</v>
      </c>
      <c r="O4901">
        <v>3</v>
      </c>
      <c r="P4901" t="s">
        <v>26</v>
      </c>
      <c r="Q4901">
        <v>0</v>
      </c>
      <c r="R4901">
        <v>4</v>
      </c>
      <c r="S4901" t="s">
        <v>865</v>
      </c>
      <c r="T4901" t="s">
        <v>65</v>
      </c>
    </row>
    <row r="4902" spans="1:20" x14ac:dyDescent="0.3">
      <c r="A4902" t="s">
        <v>4978</v>
      </c>
      <c r="B4902" t="s">
        <v>29</v>
      </c>
      <c r="C4902">
        <v>23</v>
      </c>
      <c r="D4902" t="s">
        <v>30</v>
      </c>
      <c r="E4902" t="s">
        <v>31</v>
      </c>
      <c r="F4902" t="s">
        <v>82</v>
      </c>
      <c r="G4902" t="s">
        <v>107</v>
      </c>
      <c r="H4902" t="s">
        <v>24</v>
      </c>
      <c r="I4902">
        <v>1.5</v>
      </c>
      <c r="J4902" t="s">
        <v>25</v>
      </c>
      <c r="K4902" s="1">
        <v>44349</v>
      </c>
      <c r="L4902"/>
      <c r="M4902">
        <v>4.41</v>
      </c>
      <c r="N4902">
        <v>33106</v>
      </c>
      <c r="O4902">
        <v>4</v>
      </c>
      <c r="P4902" t="s">
        <v>26</v>
      </c>
      <c r="Q4902">
        <v>2</v>
      </c>
      <c r="R4902">
        <v>5</v>
      </c>
      <c r="S4902" t="s">
        <v>1318</v>
      </c>
      <c r="T4902" t="s">
        <v>26</v>
      </c>
    </row>
    <row r="4903" spans="1:20" x14ac:dyDescent="0.3">
      <c r="A4903" t="s">
        <v>197</v>
      </c>
      <c r="B4903" t="s">
        <v>19</v>
      </c>
      <c r="C4903">
        <v>29</v>
      </c>
      <c r="D4903" t="s">
        <v>30</v>
      </c>
      <c r="E4903" t="s">
        <v>58</v>
      </c>
      <c r="F4903" t="s">
        <v>22</v>
      </c>
      <c r="G4903" t="s">
        <v>59</v>
      </c>
      <c r="H4903" t="s">
        <v>24</v>
      </c>
      <c r="I4903">
        <v>6.8</v>
      </c>
      <c r="J4903" t="s">
        <v>25</v>
      </c>
      <c r="K4903" s="1">
        <v>45342</v>
      </c>
      <c r="L4903"/>
      <c r="M4903">
        <v>1.69</v>
      </c>
      <c r="N4903">
        <v>36866</v>
      </c>
      <c r="O4903">
        <v>5</v>
      </c>
      <c r="P4903" t="s">
        <v>65</v>
      </c>
      <c r="Q4903">
        <v>0</v>
      </c>
      <c r="R4903">
        <v>3</v>
      </c>
      <c r="T4903" t="s">
        <v>26</v>
      </c>
    </row>
    <row r="4904" spans="1:20" x14ac:dyDescent="0.3">
      <c r="A4904" t="s">
        <v>4979</v>
      </c>
      <c r="B4904" t="s">
        <v>29</v>
      </c>
      <c r="C4904">
        <v>32</v>
      </c>
      <c r="D4904" t="s">
        <v>20</v>
      </c>
      <c r="E4904" t="s">
        <v>53</v>
      </c>
      <c r="F4904" t="s">
        <v>45</v>
      </c>
      <c r="G4904" t="s">
        <v>164</v>
      </c>
      <c r="H4904" t="s">
        <v>24</v>
      </c>
      <c r="I4904">
        <v>5.7</v>
      </c>
      <c r="J4904" t="s">
        <v>25</v>
      </c>
      <c r="K4904" s="1">
        <v>40868</v>
      </c>
      <c r="L4904"/>
      <c r="M4904">
        <v>13.94</v>
      </c>
      <c r="N4904">
        <v>49751</v>
      </c>
      <c r="O4904">
        <v>5</v>
      </c>
      <c r="P4904" t="s">
        <v>26</v>
      </c>
      <c r="Q4904">
        <v>1</v>
      </c>
      <c r="R4904">
        <v>3</v>
      </c>
      <c r="S4904" t="s">
        <v>341</v>
      </c>
      <c r="T4904" t="s">
        <v>26</v>
      </c>
    </row>
    <row r="4905" spans="1:20" x14ac:dyDescent="0.3">
      <c r="A4905" t="s">
        <v>4980</v>
      </c>
      <c r="B4905" t="s">
        <v>19</v>
      </c>
      <c r="C4905">
        <v>36</v>
      </c>
      <c r="D4905" t="s">
        <v>20</v>
      </c>
      <c r="E4905" t="s">
        <v>58</v>
      </c>
      <c r="F4905" t="s">
        <v>92</v>
      </c>
      <c r="G4905" t="s">
        <v>93</v>
      </c>
      <c r="H4905" t="s">
        <v>24</v>
      </c>
      <c r="I4905">
        <v>16</v>
      </c>
      <c r="J4905" t="s">
        <v>25</v>
      </c>
      <c r="K4905" s="1">
        <v>44989</v>
      </c>
      <c r="L4905" s="1">
        <v>45878</v>
      </c>
      <c r="M4905">
        <v>2.4300000000000002</v>
      </c>
      <c r="N4905">
        <v>68033</v>
      </c>
      <c r="O4905">
        <v>2</v>
      </c>
      <c r="P4905" t="s">
        <v>26</v>
      </c>
      <c r="Q4905">
        <v>2</v>
      </c>
      <c r="R4905">
        <v>6</v>
      </c>
      <c r="S4905" t="s">
        <v>621</v>
      </c>
      <c r="T4905" t="s">
        <v>65</v>
      </c>
    </row>
    <row r="4906" spans="1:20" x14ac:dyDescent="0.3">
      <c r="A4906" t="s">
        <v>4981</v>
      </c>
      <c r="B4906" t="s">
        <v>29</v>
      </c>
      <c r="C4906">
        <v>32</v>
      </c>
      <c r="D4906" t="s">
        <v>30</v>
      </c>
      <c r="E4906" t="s">
        <v>21</v>
      </c>
      <c r="F4906" t="s">
        <v>32</v>
      </c>
      <c r="G4906" t="s">
        <v>33</v>
      </c>
      <c r="H4906" t="s">
        <v>75</v>
      </c>
      <c r="I4906">
        <v>6.7</v>
      </c>
      <c r="J4906" t="s">
        <v>25</v>
      </c>
      <c r="K4906" s="1">
        <v>42777</v>
      </c>
      <c r="L4906"/>
      <c r="M4906">
        <v>8.7100000000000009</v>
      </c>
      <c r="N4906">
        <v>43012</v>
      </c>
      <c r="O4906">
        <v>4</v>
      </c>
      <c r="P4906" t="s">
        <v>26</v>
      </c>
      <c r="Q4906">
        <v>0</v>
      </c>
      <c r="R4906">
        <v>9</v>
      </c>
      <c r="S4906" t="s">
        <v>1737</v>
      </c>
      <c r="T4906" t="s">
        <v>26</v>
      </c>
    </row>
    <row r="4907" spans="1:20" x14ac:dyDescent="0.3">
      <c r="A4907" t="s">
        <v>4982</v>
      </c>
      <c r="B4907" t="s">
        <v>19</v>
      </c>
      <c r="C4907">
        <v>39</v>
      </c>
      <c r="D4907" t="s">
        <v>20</v>
      </c>
      <c r="E4907" t="s">
        <v>53</v>
      </c>
      <c r="F4907" t="s">
        <v>45</v>
      </c>
      <c r="G4907" t="s">
        <v>46</v>
      </c>
      <c r="H4907" t="s">
        <v>24</v>
      </c>
      <c r="I4907">
        <v>19</v>
      </c>
      <c r="J4907" t="s">
        <v>25</v>
      </c>
      <c r="K4907" s="1">
        <v>42661</v>
      </c>
      <c r="L4907"/>
      <c r="M4907">
        <v>9.0299999999999994</v>
      </c>
      <c r="N4907">
        <v>76910</v>
      </c>
      <c r="O4907">
        <v>4</v>
      </c>
      <c r="P4907" t="s">
        <v>26</v>
      </c>
      <c r="Q4907">
        <v>1</v>
      </c>
      <c r="R4907">
        <v>6</v>
      </c>
      <c r="S4907" t="s">
        <v>372</v>
      </c>
      <c r="T4907" t="s">
        <v>26</v>
      </c>
    </row>
    <row r="4908" spans="1:20" x14ac:dyDescent="0.3">
      <c r="A4908" t="s">
        <v>4983</v>
      </c>
      <c r="B4908" t="s">
        <v>29</v>
      </c>
      <c r="C4908">
        <v>29</v>
      </c>
      <c r="D4908" t="s">
        <v>30</v>
      </c>
      <c r="E4908" t="s">
        <v>63</v>
      </c>
      <c r="F4908" t="s">
        <v>40</v>
      </c>
      <c r="G4908" t="s">
        <v>50</v>
      </c>
      <c r="H4908" t="s">
        <v>84</v>
      </c>
      <c r="I4908">
        <v>1.9</v>
      </c>
      <c r="J4908" t="s">
        <v>25</v>
      </c>
      <c r="K4908" s="1">
        <v>44485</v>
      </c>
      <c r="L4908"/>
      <c r="M4908">
        <v>4.03</v>
      </c>
      <c r="N4908">
        <v>38667</v>
      </c>
      <c r="O4908">
        <v>4</v>
      </c>
      <c r="P4908" t="s">
        <v>26</v>
      </c>
      <c r="Q4908">
        <v>1</v>
      </c>
      <c r="R4908">
        <v>7</v>
      </c>
      <c r="S4908" t="s">
        <v>262</v>
      </c>
      <c r="T4908" t="s">
        <v>26</v>
      </c>
    </row>
    <row r="4909" spans="1:20" x14ac:dyDescent="0.3">
      <c r="A4909" t="s">
        <v>4984</v>
      </c>
      <c r="B4909" t="s">
        <v>29</v>
      </c>
      <c r="C4909">
        <v>34</v>
      </c>
      <c r="D4909" t="s">
        <v>30</v>
      </c>
      <c r="E4909" t="s">
        <v>44</v>
      </c>
      <c r="F4909" t="s">
        <v>32</v>
      </c>
      <c r="G4909" t="s">
        <v>171</v>
      </c>
      <c r="H4909" t="s">
        <v>24</v>
      </c>
      <c r="I4909">
        <v>10.4</v>
      </c>
      <c r="J4909" t="s">
        <v>25</v>
      </c>
      <c r="K4909" s="1">
        <v>45819</v>
      </c>
      <c r="L4909"/>
      <c r="M4909">
        <v>0.38</v>
      </c>
      <c r="N4909">
        <v>49749</v>
      </c>
      <c r="O4909">
        <v>4</v>
      </c>
      <c r="P4909" t="s">
        <v>26</v>
      </c>
      <c r="Q4909">
        <v>3</v>
      </c>
      <c r="R4909">
        <v>5</v>
      </c>
      <c r="S4909" t="s">
        <v>365</v>
      </c>
      <c r="T4909" t="s">
        <v>26</v>
      </c>
    </row>
    <row r="4910" spans="1:20" x14ac:dyDescent="0.3">
      <c r="A4910" t="s">
        <v>4985</v>
      </c>
      <c r="B4910" t="s">
        <v>29</v>
      </c>
      <c r="C4910">
        <v>34</v>
      </c>
      <c r="D4910" t="s">
        <v>20</v>
      </c>
      <c r="E4910" t="s">
        <v>53</v>
      </c>
      <c r="F4910" t="s">
        <v>92</v>
      </c>
      <c r="G4910" t="s">
        <v>120</v>
      </c>
      <c r="H4910" t="s">
        <v>24</v>
      </c>
      <c r="I4910">
        <v>6</v>
      </c>
      <c r="J4910" t="s">
        <v>85</v>
      </c>
      <c r="K4910" s="1">
        <v>44771</v>
      </c>
      <c r="L4910"/>
      <c r="M4910">
        <v>3.25</v>
      </c>
      <c r="N4910">
        <v>48887</v>
      </c>
      <c r="O4910">
        <v>4</v>
      </c>
      <c r="P4910" t="s">
        <v>26</v>
      </c>
      <c r="Q4910">
        <v>3</v>
      </c>
      <c r="R4910">
        <v>5</v>
      </c>
      <c r="S4910" t="s">
        <v>629</v>
      </c>
      <c r="T4910" t="s">
        <v>26</v>
      </c>
    </row>
    <row r="4911" spans="1:20" x14ac:dyDescent="0.3">
      <c r="A4911" t="s">
        <v>4986</v>
      </c>
      <c r="B4911" t="s">
        <v>29</v>
      </c>
      <c r="C4911">
        <v>30</v>
      </c>
      <c r="D4911" t="s">
        <v>30</v>
      </c>
      <c r="E4911" t="s">
        <v>36</v>
      </c>
      <c r="F4911" t="s">
        <v>92</v>
      </c>
      <c r="G4911" t="s">
        <v>93</v>
      </c>
      <c r="H4911" t="s">
        <v>24</v>
      </c>
      <c r="I4911">
        <v>2.2000000000000002</v>
      </c>
      <c r="J4911" t="s">
        <v>25</v>
      </c>
      <c r="K4911" s="1">
        <v>39705</v>
      </c>
      <c r="L4911"/>
      <c r="M4911">
        <v>17.12</v>
      </c>
      <c r="N4911">
        <v>36848</v>
      </c>
      <c r="O4911">
        <v>3</v>
      </c>
      <c r="P4911" t="s">
        <v>26</v>
      </c>
      <c r="Q4911">
        <v>2</v>
      </c>
      <c r="R4911">
        <v>4</v>
      </c>
      <c r="S4911" t="s">
        <v>1266</v>
      </c>
      <c r="T4911" t="s">
        <v>26</v>
      </c>
    </row>
    <row r="4912" spans="1:20" x14ac:dyDescent="0.3">
      <c r="A4912" t="s">
        <v>4987</v>
      </c>
      <c r="B4912" t="s">
        <v>29</v>
      </c>
      <c r="C4912">
        <v>24</v>
      </c>
      <c r="D4912" t="s">
        <v>20</v>
      </c>
      <c r="E4912" t="s">
        <v>44</v>
      </c>
      <c r="F4912" t="s">
        <v>22</v>
      </c>
      <c r="G4912" t="s">
        <v>59</v>
      </c>
      <c r="H4912" t="s">
        <v>24</v>
      </c>
      <c r="I4912">
        <v>3.3</v>
      </c>
      <c r="J4912" t="s">
        <v>25</v>
      </c>
      <c r="K4912" s="1">
        <v>39522</v>
      </c>
      <c r="L4912"/>
      <c r="M4912">
        <v>17.62</v>
      </c>
      <c r="N4912">
        <v>40862</v>
      </c>
      <c r="O4912">
        <v>2</v>
      </c>
      <c r="P4912" t="s">
        <v>65</v>
      </c>
      <c r="Q4912">
        <v>2</v>
      </c>
      <c r="R4912">
        <v>5</v>
      </c>
      <c r="S4912" t="s">
        <v>135</v>
      </c>
      <c r="T4912" t="s">
        <v>26</v>
      </c>
    </row>
    <row r="4913" spans="1:20" x14ac:dyDescent="0.3">
      <c r="A4913" t="s">
        <v>4988</v>
      </c>
      <c r="B4913" t="s">
        <v>19</v>
      </c>
      <c r="C4913">
        <v>37</v>
      </c>
      <c r="D4913" t="s">
        <v>30</v>
      </c>
      <c r="E4913" t="s">
        <v>63</v>
      </c>
      <c r="F4913" t="s">
        <v>82</v>
      </c>
      <c r="G4913" t="s">
        <v>83</v>
      </c>
      <c r="H4913" t="s">
        <v>51</v>
      </c>
      <c r="I4913">
        <v>11.4</v>
      </c>
      <c r="J4913" t="s">
        <v>25</v>
      </c>
      <c r="K4913" s="1">
        <v>42355</v>
      </c>
      <c r="L4913" s="1">
        <v>44050</v>
      </c>
      <c r="M4913">
        <v>4.6399999999999997</v>
      </c>
      <c r="N4913">
        <v>50838</v>
      </c>
      <c r="O4913">
        <v>2</v>
      </c>
      <c r="P4913" t="s">
        <v>26</v>
      </c>
      <c r="Q4913">
        <v>0</v>
      </c>
      <c r="R4913">
        <v>7</v>
      </c>
      <c r="S4913" t="s">
        <v>343</v>
      </c>
      <c r="T4913" t="s">
        <v>65</v>
      </c>
    </row>
    <row r="4914" spans="1:20" x14ac:dyDescent="0.3">
      <c r="A4914" t="s">
        <v>4989</v>
      </c>
      <c r="B4914" t="s">
        <v>19</v>
      </c>
      <c r="C4914">
        <v>21</v>
      </c>
      <c r="D4914" t="s">
        <v>20</v>
      </c>
      <c r="E4914" t="s">
        <v>36</v>
      </c>
      <c r="F4914" t="s">
        <v>32</v>
      </c>
      <c r="G4914" t="s">
        <v>171</v>
      </c>
      <c r="H4914" t="s">
        <v>84</v>
      </c>
      <c r="I4914">
        <v>0</v>
      </c>
      <c r="J4914" t="s">
        <v>25</v>
      </c>
      <c r="K4914" s="1">
        <v>45883</v>
      </c>
      <c r="L4914"/>
      <c r="M4914">
        <v>0.21</v>
      </c>
      <c r="N4914">
        <v>29303</v>
      </c>
      <c r="O4914">
        <v>4</v>
      </c>
      <c r="P4914" t="s">
        <v>26</v>
      </c>
      <c r="Q4914">
        <v>2</v>
      </c>
      <c r="R4914">
        <v>5</v>
      </c>
      <c r="S4914" t="s">
        <v>1020</v>
      </c>
      <c r="T4914" t="s">
        <v>26</v>
      </c>
    </row>
    <row r="4915" spans="1:20" x14ac:dyDescent="0.3">
      <c r="A4915" t="s">
        <v>4990</v>
      </c>
      <c r="B4915" t="s">
        <v>19</v>
      </c>
      <c r="C4915">
        <v>40</v>
      </c>
      <c r="D4915" t="s">
        <v>20</v>
      </c>
      <c r="E4915" t="s">
        <v>21</v>
      </c>
      <c r="F4915" t="s">
        <v>92</v>
      </c>
      <c r="G4915" t="s">
        <v>120</v>
      </c>
      <c r="H4915" t="s">
        <v>84</v>
      </c>
      <c r="I4915">
        <v>20</v>
      </c>
      <c r="J4915" t="s">
        <v>25</v>
      </c>
      <c r="K4915" s="1">
        <v>42127</v>
      </c>
      <c r="L4915"/>
      <c r="M4915">
        <v>10.49</v>
      </c>
      <c r="N4915">
        <v>67316</v>
      </c>
      <c r="O4915">
        <v>3</v>
      </c>
      <c r="P4915" t="s">
        <v>26</v>
      </c>
      <c r="Q4915">
        <v>1</v>
      </c>
      <c r="R4915">
        <v>7</v>
      </c>
      <c r="S4915" t="s">
        <v>94</v>
      </c>
      <c r="T4915" t="s">
        <v>26</v>
      </c>
    </row>
    <row r="4916" spans="1:20" x14ac:dyDescent="0.3">
      <c r="A4916" t="s">
        <v>4991</v>
      </c>
      <c r="B4916" t="s">
        <v>19</v>
      </c>
      <c r="C4916">
        <v>21</v>
      </c>
      <c r="D4916" t="s">
        <v>20</v>
      </c>
      <c r="E4916" t="s">
        <v>21</v>
      </c>
      <c r="F4916" t="s">
        <v>54</v>
      </c>
      <c r="G4916" t="s">
        <v>77</v>
      </c>
      <c r="H4916" t="s">
        <v>24</v>
      </c>
      <c r="I4916">
        <v>0</v>
      </c>
      <c r="J4916" t="s">
        <v>25</v>
      </c>
      <c r="K4916" s="1">
        <v>43126</v>
      </c>
      <c r="L4916"/>
      <c r="M4916">
        <v>7.75</v>
      </c>
      <c r="N4916">
        <v>31941</v>
      </c>
      <c r="O4916">
        <v>4</v>
      </c>
      <c r="P4916" t="s">
        <v>26</v>
      </c>
      <c r="Q4916">
        <v>0</v>
      </c>
      <c r="R4916">
        <v>5</v>
      </c>
      <c r="S4916" t="s">
        <v>591</v>
      </c>
      <c r="T4916" t="s">
        <v>26</v>
      </c>
    </row>
    <row r="4917" spans="1:20" x14ac:dyDescent="0.3">
      <c r="A4917" t="s">
        <v>4992</v>
      </c>
      <c r="B4917" t="s">
        <v>29</v>
      </c>
      <c r="C4917">
        <v>27</v>
      </c>
      <c r="D4917" t="s">
        <v>20</v>
      </c>
      <c r="E4917" t="s">
        <v>44</v>
      </c>
      <c r="F4917" t="s">
        <v>40</v>
      </c>
      <c r="G4917" t="s">
        <v>96</v>
      </c>
      <c r="H4917" t="s">
        <v>51</v>
      </c>
      <c r="I4917">
        <v>5.4</v>
      </c>
      <c r="J4917" t="s">
        <v>25</v>
      </c>
      <c r="K4917" s="1">
        <v>43965</v>
      </c>
      <c r="L4917"/>
      <c r="M4917">
        <v>5.46</v>
      </c>
      <c r="N4917">
        <v>47643</v>
      </c>
      <c r="O4917">
        <v>4</v>
      </c>
      <c r="P4917" t="s">
        <v>65</v>
      </c>
      <c r="Q4917">
        <v>1</v>
      </c>
      <c r="R4917">
        <v>7</v>
      </c>
      <c r="S4917" t="s">
        <v>231</v>
      </c>
      <c r="T4917" t="s">
        <v>26</v>
      </c>
    </row>
    <row r="4918" spans="1:20" x14ac:dyDescent="0.3">
      <c r="A4918" t="s">
        <v>4993</v>
      </c>
      <c r="B4918" t="s">
        <v>19</v>
      </c>
      <c r="C4918">
        <v>30</v>
      </c>
      <c r="D4918" t="s">
        <v>30</v>
      </c>
      <c r="E4918" t="s">
        <v>21</v>
      </c>
      <c r="F4918" t="s">
        <v>54</v>
      </c>
      <c r="G4918" t="s">
        <v>55</v>
      </c>
      <c r="H4918" t="s">
        <v>24</v>
      </c>
      <c r="I4918">
        <v>3.3</v>
      </c>
      <c r="J4918" t="s">
        <v>85</v>
      </c>
      <c r="K4918" s="1">
        <v>44924</v>
      </c>
      <c r="L4918"/>
      <c r="M4918">
        <v>2.83</v>
      </c>
      <c r="N4918">
        <v>35832</v>
      </c>
      <c r="O4918">
        <v>3</v>
      </c>
      <c r="P4918" t="s">
        <v>26</v>
      </c>
      <c r="Q4918">
        <v>2</v>
      </c>
      <c r="R4918">
        <v>5</v>
      </c>
      <c r="S4918" t="s">
        <v>505</v>
      </c>
      <c r="T4918" t="s">
        <v>26</v>
      </c>
    </row>
    <row r="4919" spans="1:20" x14ac:dyDescent="0.3">
      <c r="A4919" t="s">
        <v>4994</v>
      </c>
      <c r="B4919" t="s">
        <v>19</v>
      </c>
      <c r="C4919">
        <v>21</v>
      </c>
      <c r="D4919" t="s">
        <v>20</v>
      </c>
      <c r="E4919" t="s">
        <v>31</v>
      </c>
      <c r="F4919" t="s">
        <v>67</v>
      </c>
      <c r="G4919" t="s">
        <v>71</v>
      </c>
      <c r="H4919" t="s">
        <v>47</v>
      </c>
      <c r="I4919">
        <v>0</v>
      </c>
      <c r="J4919" t="s">
        <v>25</v>
      </c>
      <c r="K4919" s="1">
        <v>39561</v>
      </c>
      <c r="L4919"/>
      <c r="M4919">
        <v>17.510000000000002</v>
      </c>
      <c r="N4919">
        <v>33759</v>
      </c>
      <c r="O4919">
        <v>3</v>
      </c>
      <c r="P4919" t="s">
        <v>26</v>
      </c>
      <c r="Q4919">
        <v>3</v>
      </c>
      <c r="R4919">
        <v>8</v>
      </c>
      <c r="S4919" t="s">
        <v>1151</v>
      </c>
      <c r="T4919" t="s">
        <v>26</v>
      </c>
    </row>
    <row r="4920" spans="1:20" x14ac:dyDescent="0.3">
      <c r="A4920" t="s">
        <v>4995</v>
      </c>
      <c r="B4920" t="s">
        <v>29</v>
      </c>
      <c r="C4920">
        <v>33</v>
      </c>
      <c r="D4920" t="s">
        <v>20</v>
      </c>
      <c r="E4920" t="s">
        <v>58</v>
      </c>
      <c r="F4920" t="s">
        <v>40</v>
      </c>
      <c r="G4920" t="s">
        <v>96</v>
      </c>
      <c r="H4920" t="s">
        <v>84</v>
      </c>
      <c r="I4920">
        <v>9.3000000000000007</v>
      </c>
      <c r="J4920" t="s">
        <v>25</v>
      </c>
      <c r="K4920" s="1">
        <v>44678</v>
      </c>
      <c r="L4920"/>
      <c r="M4920">
        <v>3.5</v>
      </c>
      <c r="N4920">
        <v>49055</v>
      </c>
      <c r="O4920">
        <v>2</v>
      </c>
      <c r="P4920" t="s">
        <v>26</v>
      </c>
      <c r="Q4920">
        <v>1</v>
      </c>
      <c r="R4920">
        <v>7</v>
      </c>
      <c r="S4920" t="s">
        <v>194</v>
      </c>
      <c r="T4920" t="s">
        <v>26</v>
      </c>
    </row>
    <row r="4921" spans="1:20" x14ac:dyDescent="0.3">
      <c r="A4921" t="s">
        <v>4996</v>
      </c>
      <c r="B4921" t="s">
        <v>19</v>
      </c>
      <c r="C4921">
        <v>30</v>
      </c>
      <c r="D4921" t="s">
        <v>30</v>
      </c>
      <c r="E4921" t="s">
        <v>63</v>
      </c>
      <c r="F4921" t="s">
        <v>32</v>
      </c>
      <c r="G4921" t="s">
        <v>171</v>
      </c>
      <c r="H4921" t="s">
        <v>24</v>
      </c>
      <c r="I4921">
        <v>7.8</v>
      </c>
      <c r="J4921" t="s">
        <v>25</v>
      </c>
      <c r="K4921" s="1">
        <v>42413</v>
      </c>
      <c r="L4921"/>
      <c r="M4921">
        <v>9.7100000000000009</v>
      </c>
      <c r="N4921">
        <v>41478</v>
      </c>
      <c r="O4921">
        <v>2</v>
      </c>
      <c r="P4921" t="s">
        <v>26</v>
      </c>
      <c r="Q4921">
        <v>1</v>
      </c>
      <c r="R4921">
        <v>4</v>
      </c>
      <c r="S4921" t="s">
        <v>456</v>
      </c>
      <c r="T4921" t="s">
        <v>26</v>
      </c>
    </row>
    <row r="4922" spans="1:20" x14ac:dyDescent="0.3">
      <c r="A4922" t="s">
        <v>4997</v>
      </c>
      <c r="B4922" t="s">
        <v>19</v>
      </c>
      <c r="C4922">
        <v>26</v>
      </c>
      <c r="D4922" t="s">
        <v>30</v>
      </c>
      <c r="E4922" t="s">
        <v>31</v>
      </c>
      <c r="F4922" t="s">
        <v>54</v>
      </c>
      <c r="G4922" t="s">
        <v>55</v>
      </c>
      <c r="H4922" t="s">
        <v>24</v>
      </c>
      <c r="I4922">
        <v>4.5999999999999996</v>
      </c>
      <c r="J4922" t="s">
        <v>25</v>
      </c>
      <c r="K4922" s="1">
        <v>41745</v>
      </c>
      <c r="L4922"/>
      <c r="M4922">
        <v>11.53</v>
      </c>
      <c r="N4922">
        <v>42572</v>
      </c>
      <c r="O4922">
        <v>3</v>
      </c>
      <c r="P4922" t="s">
        <v>26</v>
      </c>
      <c r="Q4922">
        <v>5</v>
      </c>
      <c r="R4922">
        <v>3</v>
      </c>
      <c r="S4922" t="s">
        <v>850</v>
      </c>
      <c r="T4922" t="s">
        <v>26</v>
      </c>
    </row>
    <row r="4923" spans="1:20" x14ac:dyDescent="0.3">
      <c r="A4923" t="s">
        <v>4998</v>
      </c>
      <c r="B4923" t="s">
        <v>19</v>
      </c>
      <c r="C4923">
        <v>38</v>
      </c>
      <c r="D4923" t="s">
        <v>30</v>
      </c>
      <c r="E4923" t="s">
        <v>31</v>
      </c>
      <c r="F4923" t="s">
        <v>32</v>
      </c>
      <c r="G4923" t="s">
        <v>171</v>
      </c>
      <c r="H4923" t="s">
        <v>24</v>
      </c>
      <c r="I4923">
        <v>13.7</v>
      </c>
      <c r="J4923" t="s">
        <v>25</v>
      </c>
      <c r="K4923" s="1">
        <v>45622</v>
      </c>
      <c r="L4923" s="1">
        <v>45944</v>
      </c>
      <c r="M4923">
        <v>0.88</v>
      </c>
      <c r="N4923">
        <v>52183</v>
      </c>
      <c r="O4923">
        <v>3</v>
      </c>
      <c r="P4923" t="s">
        <v>26</v>
      </c>
      <c r="Q4923">
        <v>1</v>
      </c>
      <c r="R4923">
        <v>5</v>
      </c>
      <c r="S4923" t="s">
        <v>1251</v>
      </c>
      <c r="T4923" t="s">
        <v>65</v>
      </c>
    </row>
    <row r="4924" spans="1:20" x14ac:dyDescent="0.3">
      <c r="A4924" t="s">
        <v>566</v>
      </c>
      <c r="B4924" t="s">
        <v>19</v>
      </c>
      <c r="C4924">
        <v>35</v>
      </c>
      <c r="D4924" t="s">
        <v>20</v>
      </c>
      <c r="E4924" t="s">
        <v>53</v>
      </c>
      <c r="F4924" t="s">
        <v>67</v>
      </c>
      <c r="G4924" t="s">
        <v>71</v>
      </c>
      <c r="H4924" t="s">
        <v>24</v>
      </c>
      <c r="I4924">
        <v>8.6999999999999993</v>
      </c>
      <c r="J4924" t="s">
        <v>25</v>
      </c>
      <c r="K4924" s="1">
        <v>42230</v>
      </c>
      <c r="L4924"/>
      <c r="M4924">
        <v>10.210000000000001</v>
      </c>
      <c r="N4924">
        <v>49730</v>
      </c>
      <c r="O4924">
        <v>4</v>
      </c>
      <c r="P4924" t="s">
        <v>26</v>
      </c>
      <c r="Q4924">
        <v>3</v>
      </c>
      <c r="R4924">
        <v>8</v>
      </c>
      <c r="T4924" t="s">
        <v>26</v>
      </c>
    </row>
    <row r="4925" spans="1:20" x14ac:dyDescent="0.3">
      <c r="A4925" t="s">
        <v>4999</v>
      </c>
      <c r="B4925" t="s">
        <v>29</v>
      </c>
      <c r="C4925">
        <v>31</v>
      </c>
      <c r="D4925" t="s">
        <v>20</v>
      </c>
      <c r="E4925" t="s">
        <v>36</v>
      </c>
      <c r="F4925" t="s">
        <v>54</v>
      </c>
      <c r="G4925" t="s">
        <v>139</v>
      </c>
      <c r="H4925" t="s">
        <v>51</v>
      </c>
      <c r="I4925">
        <v>2</v>
      </c>
      <c r="J4925" t="s">
        <v>25</v>
      </c>
      <c r="K4925" s="1">
        <v>42911</v>
      </c>
      <c r="L4925"/>
      <c r="M4925">
        <v>8.34</v>
      </c>
      <c r="N4925">
        <v>34088</v>
      </c>
      <c r="O4925">
        <v>3</v>
      </c>
      <c r="P4925" t="s">
        <v>26</v>
      </c>
      <c r="Q4925">
        <v>2</v>
      </c>
      <c r="R4925">
        <v>4</v>
      </c>
      <c r="S4925" t="s">
        <v>143</v>
      </c>
      <c r="T4925" t="s">
        <v>26</v>
      </c>
    </row>
    <row r="4926" spans="1:20" x14ac:dyDescent="0.3">
      <c r="A4926" t="s">
        <v>5000</v>
      </c>
      <c r="B4926" t="s">
        <v>19</v>
      </c>
      <c r="C4926">
        <v>31</v>
      </c>
      <c r="D4926" t="s">
        <v>20</v>
      </c>
      <c r="E4926" t="s">
        <v>53</v>
      </c>
      <c r="F4926" t="s">
        <v>82</v>
      </c>
      <c r="G4926" t="s">
        <v>284</v>
      </c>
      <c r="H4926" t="s">
        <v>24</v>
      </c>
      <c r="I4926">
        <v>3.6</v>
      </c>
      <c r="J4926" t="s">
        <v>25</v>
      </c>
      <c r="K4926" s="1">
        <v>41772</v>
      </c>
      <c r="L4926"/>
      <c r="M4926">
        <v>11.46</v>
      </c>
      <c r="N4926">
        <v>33623</v>
      </c>
      <c r="O4926">
        <v>3</v>
      </c>
      <c r="P4926" t="s">
        <v>26</v>
      </c>
      <c r="Q4926">
        <v>1</v>
      </c>
      <c r="R4926">
        <v>8</v>
      </c>
      <c r="S4926" t="s">
        <v>683</v>
      </c>
      <c r="T4926" t="s">
        <v>26</v>
      </c>
    </row>
    <row r="4927" spans="1:20" x14ac:dyDescent="0.3">
      <c r="A4927" t="s">
        <v>5001</v>
      </c>
      <c r="B4927" t="s">
        <v>19</v>
      </c>
      <c r="C4927">
        <v>33</v>
      </c>
      <c r="D4927" t="s">
        <v>30</v>
      </c>
      <c r="E4927" t="s">
        <v>31</v>
      </c>
      <c r="F4927" t="s">
        <v>45</v>
      </c>
      <c r="G4927" t="s">
        <v>164</v>
      </c>
      <c r="H4927" t="s">
        <v>24</v>
      </c>
      <c r="I4927">
        <v>12.2</v>
      </c>
      <c r="J4927" t="s">
        <v>25</v>
      </c>
      <c r="K4927" s="1">
        <v>40170</v>
      </c>
      <c r="L4927"/>
      <c r="M4927">
        <v>15.85</v>
      </c>
      <c r="N4927">
        <v>56079</v>
      </c>
      <c r="O4927">
        <v>4</v>
      </c>
      <c r="P4927" t="s">
        <v>26</v>
      </c>
      <c r="Q4927">
        <v>0</v>
      </c>
      <c r="R4927">
        <v>4</v>
      </c>
      <c r="S4927" t="s">
        <v>99</v>
      </c>
      <c r="T4927" t="s">
        <v>26</v>
      </c>
    </row>
    <row r="4928" spans="1:20" x14ac:dyDescent="0.3">
      <c r="A4928" t="s">
        <v>5002</v>
      </c>
      <c r="B4928" t="s">
        <v>29</v>
      </c>
      <c r="C4928">
        <v>29</v>
      </c>
      <c r="D4928" t="s">
        <v>20</v>
      </c>
      <c r="E4928" t="s">
        <v>36</v>
      </c>
      <c r="F4928" t="s">
        <v>92</v>
      </c>
      <c r="G4928" t="s">
        <v>120</v>
      </c>
      <c r="H4928" t="s">
        <v>51</v>
      </c>
      <c r="I4928">
        <v>3.3</v>
      </c>
      <c r="J4928" t="s">
        <v>85</v>
      </c>
      <c r="K4928" s="1">
        <v>42280</v>
      </c>
      <c r="L4928"/>
      <c r="M4928">
        <v>10.07</v>
      </c>
      <c r="N4928">
        <v>44296</v>
      </c>
      <c r="O4928">
        <v>4</v>
      </c>
      <c r="P4928" t="s">
        <v>65</v>
      </c>
      <c r="Q4928">
        <v>0</v>
      </c>
      <c r="R4928">
        <v>3</v>
      </c>
      <c r="S4928" t="s">
        <v>621</v>
      </c>
      <c r="T4928" t="s">
        <v>26</v>
      </c>
    </row>
    <row r="4929" spans="1:20" x14ac:dyDescent="0.3">
      <c r="A4929" t="s">
        <v>5003</v>
      </c>
      <c r="B4929" t="s">
        <v>29</v>
      </c>
      <c r="C4929">
        <v>39</v>
      </c>
      <c r="D4929" t="s">
        <v>20</v>
      </c>
      <c r="E4929" t="s">
        <v>63</v>
      </c>
      <c r="F4929" t="s">
        <v>92</v>
      </c>
      <c r="G4929" t="s">
        <v>93</v>
      </c>
      <c r="H4929" t="s">
        <v>24</v>
      </c>
      <c r="I4929">
        <v>5.7</v>
      </c>
      <c r="J4929" t="s">
        <v>25</v>
      </c>
      <c r="K4929" s="1">
        <v>44729</v>
      </c>
      <c r="L4929" s="1">
        <v>45671</v>
      </c>
      <c r="M4929">
        <v>2.58</v>
      </c>
      <c r="N4929">
        <v>48030</v>
      </c>
      <c r="O4929">
        <v>4</v>
      </c>
      <c r="P4929" t="s">
        <v>26</v>
      </c>
      <c r="Q4929">
        <v>0</v>
      </c>
      <c r="R4929">
        <v>7</v>
      </c>
      <c r="S4929" t="s">
        <v>629</v>
      </c>
      <c r="T4929" t="s">
        <v>65</v>
      </c>
    </row>
    <row r="4930" spans="1:20" x14ac:dyDescent="0.3">
      <c r="A4930" t="s">
        <v>5004</v>
      </c>
      <c r="B4930" t="s">
        <v>19</v>
      </c>
      <c r="C4930">
        <v>32</v>
      </c>
      <c r="D4930" t="s">
        <v>30</v>
      </c>
      <c r="E4930" t="s">
        <v>58</v>
      </c>
      <c r="F4930" t="s">
        <v>22</v>
      </c>
      <c r="G4930" t="s">
        <v>23</v>
      </c>
      <c r="H4930" t="s">
        <v>51</v>
      </c>
      <c r="I4930">
        <v>8.1999999999999993</v>
      </c>
      <c r="J4930" t="s">
        <v>25</v>
      </c>
      <c r="K4930" s="1">
        <v>42136</v>
      </c>
      <c r="L4930"/>
      <c r="M4930">
        <v>10.46</v>
      </c>
      <c r="N4930">
        <v>49750</v>
      </c>
      <c r="O4930">
        <v>2</v>
      </c>
      <c r="P4930" t="s">
        <v>26</v>
      </c>
      <c r="Q4930">
        <v>1</v>
      </c>
      <c r="R4930">
        <v>2</v>
      </c>
      <c r="S4930" t="s">
        <v>103</v>
      </c>
      <c r="T4930" t="s">
        <v>26</v>
      </c>
    </row>
    <row r="4931" spans="1:20" x14ac:dyDescent="0.3">
      <c r="A4931" t="s">
        <v>5005</v>
      </c>
      <c r="B4931" t="s">
        <v>29</v>
      </c>
      <c r="C4931">
        <v>27</v>
      </c>
      <c r="D4931" t="s">
        <v>30</v>
      </c>
      <c r="E4931" t="s">
        <v>44</v>
      </c>
      <c r="F4931" t="s">
        <v>40</v>
      </c>
      <c r="G4931" t="s">
        <v>96</v>
      </c>
      <c r="H4931" t="s">
        <v>24</v>
      </c>
      <c r="I4931">
        <v>1.7</v>
      </c>
      <c r="J4931" t="s">
        <v>25</v>
      </c>
      <c r="K4931" s="1">
        <v>45858</v>
      </c>
      <c r="L4931"/>
      <c r="M4931">
        <v>0.27</v>
      </c>
      <c r="N4931">
        <v>40074</v>
      </c>
      <c r="O4931">
        <v>2</v>
      </c>
      <c r="P4931" t="s">
        <v>26</v>
      </c>
      <c r="Q4931">
        <v>0</v>
      </c>
      <c r="R4931">
        <v>11</v>
      </c>
      <c r="S4931" t="s">
        <v>194</v>
      </c>
      <c r="T4931" t="s">
        <v>26</v>
      </c>
    </row>
    <row r="4932" spans="1:20" x14ac:dyDescent="0.3">
      <c r="A4932" t="s">
        <v>5006</v>
      </c>
      <c r="B4932" t="s">
        <v>19</v>
      </c>
      <c r="C4932">
        <v>25</v>
      </c>
      <c r="D4932" t="s">
        <v>30</v>
      </c>
      <c r="E4932" t="s">
        <v>39</v>
      </c>
      <c r="F4932" t="s">
        <v>54</v>
      </c>
      <c r="G4932" t="s">
        <v>55</v>
      </c>
      <c r="H4932" t="s">
        <v>51</v>
      </c>
      <c r="I4932">
        <v>1.6</v>
      </c>
      <c r="J4932" t="s">
        <v>25</v>
      </c>
      <c r="K4932" s="1">
        <v>44235</v>
      </c>
      <c r="L4932"/>
      <c r="M4932">
        <v>4.72</v>
      </c>
      <c r="N4932">
        <v>32856</v>
      </c>
      <c r="O4932">
        <v>4</v>
      </c>
      <c r="P4932" t="s">
        <v>65</v>
      </c>
      <c r="Q4932">
        <v>2</v>
      </c>
      <c r="R4932">
        <v>4</v>
      </c>
      <c r="S4932" t="s">
        <v>584</v>
      </c>
      <c r="T4932" t="s">
        <v>26</v>
      </c>
    </row>
    <row r="4933" spans="1:20" x14ac:dyDescent="0.3">
      <c r="A4933" t="s">
        <v>5007</v>
      </c>
      <c r="B4933" t="s">
        <v>29</v>
      </c>
      <c r="C4933">
        <v>22</v>
      </c>
      <c r="D4933" t="s">
        <v>30</v>
      </c>
      <c r="E4933" t="s">
        <v>58</v>
      </c>
      <c r="F4933" t="s">
        <v>67</v>
      </c>
      <c r="G4933" t="s">
        <v>68</v>
      </c>
      <c r="H4933" t="s">
        <v>24</v>
      </c>
      <c r="I4933">
        <v>0</v>
      </c>
      <c r="J4933" t="s">
        <v>85</v>
      </c>
      <c r="K4933" s="1">
        <v>42251</v>
      </c>
      <c r="L4933"/>
      <c r="M4933">
        <v>10.15</v>
      </c>
      <c r="N4933">
        <v>39029</v>
      </c>
      <c r="O4933">
        <v>4</v>
      </c>
      <c r="P4933" t="s">
        <v>26</v>
      </c>
      <c r="Q4933">
        <v>2</v>
      </c>
      <c r="R4933">
        <v>5</v>
      </c>
      <c r="S4933" t="s">
        <v>324</v>
      </c>
      <c r="T4933" t="s">
        <v>26</v>
      </c>
    </row>
    <row r="4934" spans="1:20" x14ac:dyDescent="0.3">
      <c r="A4934" t="s">
        <v>807</v>
      </c>
      <c r="B4934" t="s">
        <v>29</v>
      </c>
      <c r="C4934">
        <v>38</v>
      </c>
      <c r="D4934" t="s">
        <v>20</v>
      </c>
      <c r="E4934" t="s">
        <v>53</v>
      </c>
      <c r="F4934" t="s">
        <v>40</v>
      </c>
      <c r="G4934" t="s">
        <v>50</v>
      </c>
      <c r="H4934" t="s">
        <v>84</v>
      </c>
      <c r="I4934">
        <v>16.8</v>
      </c>
      <c r="J4934" t="s">
        <v>25</v>
      </c>
      <c r="K4934" s="1">
        <v>40751</v>
      </c>
      <c r="L4934" s="1">
        <v>43992</v>
      </c>
      <c r="M4934">
        <v>8.8699999999999992</v>
      </c>
      <c r="N4934">
        <v>67950</v>
      </c>
      <c r="O4934">
        <v>2</v>
      </c>
      <c r="P4934" t="s">
        <v>26</v>
      </c>
      <c r="Q4934">
        <v>0</v>
      </c>
      <c r="R4934">
        <v>7</v>
      </c>
      <c r="T4934" t="s">
        <v>65</v>
      </c>
    </row>
    <row r="4935" spans="1:20" x14ac:dyDescent="0.3">
      <c r="A4935" t="s">
        <v>5008</v>
      </c>
      <c r="B4935" t="s">
        <v>19</v>
      </c>
      <c r="C4935">
        <v>30</v>
      </c>
      <c r="D4935" t="s">
        <v>20</v>
      </c>
      <c r="E4935" t="s">
        <v>39</v>
      </c>
      <c r="F4935" t="s">
        <v>67</v>
      </c>
      <c r="G4935" t="s">
        <v>176</v>
      </c>
      <c r="H4935" t="s">
        <v>51</v>
      </c>
      <c r="I4935">
        <v>5.9</v>
      </c>
      <c r="J4935" t="s">
        <v>25</v>
      </c>
      <c r="K4935" s="1">
        <v>45385</v>
      </c>
      <c r="L4935" s="1">
        <v>45836</v>
      </c>
      <c r="M4935">
        <v>1.23</v>
      </c>
      <c r="N4935">
        <v>45089</v>
      </c>
      <c r="O4935">
        <v>4</v>
      </c>
      <c r="P4935" t="s">
        <v>26</v>
      </c>
      <c r="Q4935">
        <v>0</v>
      </c>
      <c r="R4935">
        <v>8</v>
      </c>
      <c r="S4935" t="s">
        <v>345</v>
      </c>
      <c r="T4935" t="s">
        <v>65</v>
      </c>
    </row>
    <row r="4936" spans="1:20" x14ac:dyDescent="0.3">
      <c r="A4936" t="s">
        <v>5009</v>
      </c>
      <c r="B4936" t="s">
        <v>29</v>
      </c>
      <c r="C4936">
        <v>22</v>
      </c>
      <c r="D4936" t="s">
        <v>20</v>
      </c>
      <c r="E4936" t="s">
        <v>39</v>
      </c>
      <c r="F4936" t="s">
        <v>67</v>
      </c>
      <c r="G4936" t="s">
        <v>71</v>
      </c>
      <c r="H4936" t="s">
        <v>24</v>
      </c>
      <c r="I4936">
        <v>2</v>
      </c>
      <c r="J4936" t="s">
        <v>25</v>
      </c>
      <c r="K4936" s="1">
        <v>45112</v>
      </c>
      <c r="L4936" s="1">
        <v>45396</v>
      </c>
      <c r="M4936">
        <v>0.78</v>
      </c>
      <c r="N4936">
        <v>39788</v>
      </c>
      <c r="O4936">
        <v>2</v>
      </c>
      <c r="P4936" t="s">
        <v>26</v>
      </c>
      <c r="Q4936">
        <v>1</v>
      </c>
      <c r="R4936">
        <v>9</v>
      </c>
      <c r="S4936" t="s">
        <v>515</v>
      </c>
      <c r="T4936" t="s">
        <v>65</v>
      </c>
    </row>
    <row r="4937" spans="1:20" x14ac:dyDescent="0.3">
      <c r="A4937" t="s">
        <v>5010</v>
      </c>
      <c r="B4937" t="s">
        <v>29</v>
      </c>
      <c r="C4937">
        <v>32</v>
      </c>
      <c r="D4937" t="s">
        <v>30</v>
      </c>
      <c r="E4937" t="s">
        <v>21</v>
      </c>
      <c r="F4937" t="s">
        <v>40</v>
      </c>
      <c r="G4937" t="s">
        <v>50</v>
      </c>
      <c r="H4937" t="s">
        <v>24</v>
      </c>
      <c r="I4937">
        <v>5.2</v>
      </c>
      <c r="J4937" t="s">
        <v>25</v>
      </c>
      <c r="K4937" s="1">
        <v>40098</v>
      </c>
      <c r="L4937"/>
      <c r="M4937">
        <v>16.04</v>
      </c>
      <c r="N4937">
        <v>44094</v>
      </c>
      <c r="O4937">
        <v>3</v>
      </c>
      <c r="P4937" t="s">
        <v>26</v>
      </c>
      <c r="Q4937">
        <v>5</v>
      </c>
      <c r="R4937">
        <v>7</v>
      </c>
      <c r="S4937" t="s">
        <v>881</v>
      </c>
      <c r="T4937" t="s">
        <v>26</v>
      </c>
    </row>
    <row r="4938" spans="1:20" x14ac:dyDescent="0.3">
      <c r="A4938" t="s">
        <v>5011</v>
      </c>
      <c r="B4938" t="s">
        <v>29</v>
      </c>
      <c r="C4938">
        <v>35</v>
      </c>
      <c r="D4938" t="s">
        <v>20</v>
      </c>
      <c r="E4938" t="s">
        <v>31</v>
      </c>
      <c r="F4938" t="s">
        <v>92</v>
      </c>
      <c r="G4938" t="s">
        <v>93</v>
      </c>
      <c r="H4938" t="s">
        <v>24</v>
      </c>
      <c r="I4938">
        <v>7.6</v>
      </c>
      <c r="J4938" t="s">
        <v>25</v>
      </c>
      <c r="K4938" s="1">
        <v>43398</v>
      </c>
      <c r="L4938"/>
      <c r="M4938">
        <v>7.01</v>
      </c>
      <c r="N4938">
        <v>47980</v>
      </c>
      <c r="O4938">
        <v>3</v>
      </c>
      <c r="P4938" t="s">
        <v>26</v>
      </c>
      <c r="Q4938">
        <v>0</v>
      </c>
      <c r="R4938">
        <v>9</v>
      </c>
      <c r="S4938" t="s">
        <v>805</v>
      </c>
      <c r="T4938" t="s">
        <v>26</v>
      </c>
    </row>
    <row r="4939" spans="1:20" x14ac:dyDescent="0.3">
      <c r="A4939" t="s">
        <v>5012</v>
      </c>
      <c r="B4939" t="s">
        <v>29</v>
      </c>
      <c r="C4939">
        <v>40</v>
      </c>
      <c r="D4939" t="s">
        <v>30</v>
      </c>
      <c r="E4939" t="s">
        <v>21</v>
      </c>
      <c r="F4939" t="s">
        <v>67</v>
      </c>
      <c r="G4939" t="s">
        <v>71</v>
      </c>
      <c r="H4939" t="s">
        <v>24</v>
      </c>
      <c r="I4939">
        <v>5.3</v>
      </c>
      <c r="J4939" t="s">
        <v>25</v>
      </c>
      <c r="K4939" s="1">
        <v>42408</v>
      </c>
      <c r="L4939"/>
      <c r="M4939">
        <v>9.7200000000000006</v>
      </c>
      <c r="N4939">
        <v>52038</v>
      </c>
      <c r="O4939">
        <v>3</v>
      </c>
      <c r="P4939" t="s">
        <v>26</v>
      </c>
      <c r="Q4939">
        <v>0</v>
      </c>
      <c r="R4939">
        <v>2</v>
      </c>
      <c r="S4939" t="s">
        <v>123</v>
      </c>
      <c r="T4939" t="s">
        <v>26</v>
      </c>
    </row>
    <row r="4940" spans="1:20" x14ac:dyDescent="0.3">
      <c r="A4940" t="s">
        <v>5013</v>
      </c>
      <c r="B4940" t="s">
        <v>19</v>
      </c>
      <c r="C4940">
        <v>28</v>
      </c>
      <c r="D4940" t="s">
        <v>20</v>
      </c>
      <c r="E4940" t="s">
        <v>58</v>
      </c>
      <c r="F4940" t="s">
        <v>54</v>
      </c>
      <c r="G4940" t="s">
        <v>55</v>
      </c>
      <c r="H4940" t="s">
        <v>24</v>
      </c>
      <c r="I4940">
        <v>7.4</v>
      </c>
      <c r="J4940" t="s">
        <v>25</v>
      </c>
      <c r="K4940" s="1">
        <v>42884</v>
      </c>
      <c r="L4940"/>
      <c r="M4940">
        <v>8.42</v>
      </c>
      <c r="N4940">
        <v>48155</v>
      </c>
      <c r="O4940">
        <v>3</v>
      </c>
      <c r="P4940" t="s">
        <v>26</v>
      </c>
      <c r="Q4940">
        <v>1</v>
      </c>
      <c r="R4940">
        <v>6</v>
      </c>
      <c r="S4940" t="s">
        <v>1613</v>
      </c>
      <c r="T4940" t="s">
        <v>26</v>
      </c>
    </row>
    <row r="4941" spans="1:20" x14ac:dyDescent="0.3">
      <c r="A4941" t="s">
        <v>5014</v>
      </c>
      <c r="B4941" t="s">
        <v>19</v>
      </c>
      <c r="C4941">
        <v>35</v>
      </c>
      <c r="D4941" t="s">
        <v>20</v>
      </c>
      <c r="E4941" t="s">
        <v>53</v>
      </c>
      <c r="F4941" t="s">
        <v>67</v>
      </c>
      <c r="G4941" t="s">
        <v>90</v>
      </c>
      <c r="H4941" t="s">
        <v>24</v>
      </c>
      <c r="I4941">
        <v>13.5</v>
      </c>
      <c r="J4941" t="s">
        <v>25</v>
      </c>
      <c r="K4941" s="1">
        <v>43824</v>
      </c>
      <c r="L4941"/>
      <c r="M4941">
        <v>5.84</v>
      </c>
      <c r="N4941">
        <v>65185</v>
      </c>
      <c r="O4941">
        <v>2</v>
      </c>
      <c r="P4941" t="s">
        <v>26</v>
      </c>
      <c r="Q4941">
        <v>3</v>
      </c>
      <c r="R4941">
        <v>5</v>
      </c>
      <c r="S4941" t="s">
        <v>350</v>
      </c>
      <c r="T4941" t="s">
        <v>26</v>
      </c>
    </row>
    <row r="4942" spans="1:20" x14ac:dyDescent="0.3">
      <c r="A4942" t="s">
        <v>5015</v>
      </c>
      <c r="B4942" t="s">
        <v>29</v>
      </c>
      <c r="C4942">
        <v>37</v>
      </c>
      <c r="D4942" t="s">
        <v>20</v>
      </c>
      <c r="E4942" t="s">
        <v>31</v>
      </c>
      <c r="F4942" t="s">
        <v>45</v>
      </c>
      <c r="G4942" t="s">
        <v>164</v>
      </c>
      <c r="H4942" t="s">
        <v>51</v>
      </c>
      <c r="I4942">
        <v>8.1</v>
      </c>
      <c r="J4942" t="s">
        <v>25</v>
      </c>
      <c r="K4942" s="1">
        <v>42244</v>
      </c>
      <c r="L4942"/>
      <c r="M4942">
        <v>10.17</v>
      </c>
      <c r="N4942">
        <v>55001</v>
      </c>
      <c r="O4942">
        <v>2</v>
      </c>
      <c r="P4942" t="s">
        <v>65</v>
      </c>
      <c r="Q4942">
        <v>2</v>
      </c>
      <c r="R4942">
        <v>4</v>
      </c>
      <c r="S4942" t="s">
        <v>341</v>
      </c>
      <c r="T4942" t="s">
        <v>26</v>
      </c>
    </row>
    <row r="4943" spans="1:20" x14ac:dyDescent="0.3">
      <c r="A4943" t="s">
        <v>5016</v>
      </c>
      <c r="B4943" t="s">
        <v>29</v>
      </c>
      <c r="C4943">
        <v>26</v>
      </c>
      <c r="D4943" t="s">
        <v>20</v>
      </c>
      <c r="E4943" t="s">
        <v>31</v>
      </c>
      <c r="F4943" t="s">
        <v>67</v>
      </c>
      <c r="G4943" t="s">
        <v>176</v>
      </c>
      <c r="H4943" t="s">
        <v>51</v>
      </c>
      <c r="I4943">
        <v>5.0999999999999996</v>
      </c>
      <c r="J4943" t="s">
        <v>25</v>
      </c>
      <c r="K4943" s="1">
        <v>41153</v>
      </c>
      <c r="L4943"/>
      <c r="M4943">
        <v>13.16</v>
      </c>
      <c r="N4943">
        <v>47355</v>
      </c>
      <c r="O4943">
        <v>3</v>
      </c>
      <c r="P4943" t="s">
        <v>26</v>
      </c>
      <c r="Q4943">
        <v>2</v>
      </c>
      <c r="R4943">
        <v>7</v>
      </c>
      <c r="S4943" t="s">
        <v>988</v>
      </c>
      <c r="T4943" t="s">
        <v>26</v>
      </c>
    </row>
    <row r="4944" spans="1:20" x14ac:dyDescent="0.3">
      <c r="A4944" t="s">
        <v>5017</v>
      </c>
      <c r="B4944" t="s">
        <v>29</v>
      </c>
      <c r="C4944">
        <v>35</v>
      </c>
      <c r="D4944" t="s">
        <v>179</v>
      </c>
      <c r="E4944" t="s">
        <v>58</v>
      </c>
      <c r="F4944" t="s">
        <v>82</v>
      </c>
      <c r="G4944" t="s">
        <v>83</v>
      </c>
      <c r="H4944" t="s">
        <v>24</v>
      </c>
      <c r="I4944">
        <v>7.1</v>
      </c>
      <c r="J4944" t="s">
        <v>25</v>
      </c>
      <c r="K4944" s="1">
        <v>40822</v>
      </c>
      <c r="L4944"/>
      <c r="M4944">
        <v>14.06</v>
      </c>
      <c r="N4944">
        <v>44897</v>
      </c>
      <c r="O4944">
        <v>3</v>
      </c>
      <c r="P4944" t="s">
        <v>26</v>
      </c>
      <c r="Q4944">
        <v>1</v>
      </c>
      <c r="R4944">
        <v>5</v>
      </c>
      <c r="S4944" t="s">
        <v>837</v>
      </c>
      <c r="T4944" t="s">
        <v>26</v>
      </c>
    </row>
    <row r="4945" spans="1:20" x14ac:dyDescent="0.3">
      <c r="A4945" t="s">
        <v>5018</v>
      </c>
      <c r="B4945" t="s">
        <v>29</v>
      </c>
      <c r="C4945">
        <v>30</v>
      </c>
      <c r="D4945" t="s">
        <v>30</v>
      </c>
      <c r="E4945" t="s">
        <v>44</v>
      </c>
      <c r="F4945" t="s">
        <v>82</v>
      </c>
      <c r="G4945" t="s">
        <v>107</v>
      </c>
      <c r="H4945" t="s">
        <v>51</v>
      </c>
      <c r="I4945">
        <v>1.5</v>
      </c>
      <c r="J4945" t="s">
        <v>25</v>
      </c>
      <c r="K4945" s="1">
        <v>44653</v>
      </c>
      <c r="L4945"/>
      <c r="M4945">
        <v>3.57</v>
      </c>
      <c r="N4945">
        <v>33766</v>
      </c>
      <c r="O4945">
        <v>3</v>
      </c>
      <c r="P4945" t="s">
        <v>26</v>
      </c>
      <c r="Q4945">
        <v>1</v>
      </c>
      <c r="R4945">
        <v>5</v>
      </c>
      <c r="S4945" t="s">
        <v>410</v>
      </c>
      <c r="T4945" t="s">
        <v>26</v>
      </c>
    </row>
    <row r="4946" spans="1:20" x14ac:dyDescent="0.3">
      <c r="A4946" t="s">
        <v>5019</v>
      </c>
      <c r="B4946" t="s">
        <v>29</v>
      </c>
      <c r="C4946">
        <v>38</v>
      </c>
      <c r="D4946" t="s">
        <v>30</v>
      </c>
      <c r="E4946" t="s">
        <v>31</v>
      </c>
      <c r="F4946" t="s">
        <v>22</v>
      </c>
      <c r="G4946" t="s">
        <v>59</v>
      </c>
      <c r="H4946" t="s">
        <v>47</v>
      </c>
      <c r="I4946">
        <v>10.5</v>
      </c>
      <c r="J4946" t="s">
        <v>25</v>
      </c>
      <c r="K4946" s="1">
        <v>45651</v>
      </c>
      <c r="L4946"/>
      <c r="M4946">
        <v>0.84</v>
      </c>
      <c r="N4946">
        <v>44376</v>
      </c>
      <c r="O4946">
        <v>3</v>
      </c>
      <c r="P4946" t="s">
        <v>26</v>
      </c>
      <c r="Q4946">
        <v>1</v>
      </c>
      <c r="R4946">
        <v>5</v>
      </c>
      <c r="S4946" t="s">
        <v>822</v>
      </c>
      <c r="T4946" t="s">
        <v>26</v>
      </c>
    </row>
    <row r="4947" spans="1:20" x14ac:dyDescent="0.3">
      <c r="A4947" t="s">
        <v>5020</v>
      </c>
      <c r="B4947" t="s">
        <v>29</v>
      </c>
      <c r="C4947">
        <v>27</v>
      </c>
      <c r="D4947" t="s">
        <v>20</v>
      </c>
      <c r="E4947" t="s">
        <v>21</v>
      </c>
      <c r="F4947" t="s">
        <v>40</v>
      </c>
      <c r="G4947" t="s">
        <v>41</v>
      </c>
      <c r="H4947" t="s">
        <v>24</v>
      </c>
      <c r="I4947">
        <v>4.3</v>
      </c>
      <c r="J4947" t="s">
        <v>25</v>
      </c>
      <c r="K4947" s="1">
        <v>44610</v>
      </c>
      <c r="L4947"/>
      <c r="M4947">
        <v>3.69</v>
      </c>
      <c r="N4947">
        <v>41683</v>
      </c>
      <c r="O4947">
        <v>4</v>
      </c>
      <c r="P4947" t="s">
        <v>26</v>
      </c>
      <c r="Q4947">
        <v>2</v>
      </c>
      <c r="R4947">
        <v>13</v>
      </c>
      <c r="S4947" t="s">
        <v>296</v>
      </c>
      <c r="T4947" t="s">
        <v>26</v>
      </c>
    </row>
    <row r="4948" spans="1:20" x14ac:dyDescent="0.3">
      <c r="A4948" t="s">
        <v>5021</v>
      </c>
      <c r="B4948" t="s">
        <v>19</v>
      </c>
      <c r="C4948">
        <v>35</v>
      </c>
      <c r="D4948" t="s">
        <v>30</v>
      </c>
      <c r="E4948" t="s">
        <v>63</v>
      </c>
      <c r="F4948" t="s">
        <v>54</v>
      </c>
      <c r="G4948" t="s">
        <v>139</v>
      </c>
      <c r="H4948" t="s">
        <v>84</v>
      </c>
      <c r="I4948">
        <v>11.6</v>
      </c>
      <c r="J4948" t="s">
        <v>25</v>
      </c>
      <c r="K4948" s="1">
        <v>43408</v>
      </c>
      <c r="L4948"/>
      <c r="M4948">
        <v>6.98</v>
      </c>
      <c r="N4948">
        <v>56534</v>
      </c>
      <c r="O4948">
        <v>4</v>
      </c>
      <c r="P4948" t="s">
        <v>26</v>
      </c>
      <c r="Q4948">
        <v>1</v>
      </c>
      <c r="R4948">
        <v>6</v>
      </c>
      <c r="S4948" t="s">
        <v>720</v>
      </c>
      <c r="T4948" t="s">
        <v>26</v>
      </c>
    </row>
    <row r="4949" spans="1:20" x14ac:dyDescent="0.3">
      <c r="A4949" t="s">
        <v>5022</v>
      </c>
      <c r="B4949" t="s">
        <v>29</v>
      </c>
      <c r="C4949">
        <v>27</v>
      </c>
      <c r="D4949" t="s">
        <v>30</v>
      </c>
      <c r="E4949" t="s">
        <v>58</v>
      </c>
      <c r="F4949" t="s">
        <v>22</v>
      </c>
      <c r="G4949" t="s">
        <v>23</v>
      </c>
      <c r="H4949" t="s">
        <v>24</v>
      </c>
      <c r="I4949">
        <v>4.8</v>
      </c>
      <c r="J4949" t="s">
        <v>25</v>
      </c>
      <c r="K4949" s="1">
        <v>45190</v>
      </c>
      <c r="L4949"/>
      <c r="M4949">
        <v>2.1</v>
      </c>
      <c r="N4949">
        <v>46475</v>
      </c>
      <c r="O4949">
        <v>2</v>
      </c>
      <c r="P4949" t="s">
        <v>26</v>
      </c>
      <c r="Q4949">
        <v>1</v>
      </c>
      <c r="R4949">
        <v>8</v>
      </c>
      <c r="S4949" t="s">
        <v>189</v>
      </c>
      <c r="T4949" t="s">
        <v>26</v>
      </c>
    </row>
    <row r="4950" spans="1:20" x14ac:dyDescent="0.3">
      <c r="A4950" t="s">
        <v>5023</v>
      </c>
      <c r="B4950" t="s">
        <v>29</v>
      </c>
      <c r="C4950">
        <v>26</v>
      </c>
      <c r="D4950" t="s">
        <v>30</v>
      </c>
      <c r="E4950" t="s">
        <v>53</v>
      </c>
      <c r="F4950" t="s">
        <v>82</v>
      </c>
      <c r="G4950" t="s">
        <v>83</v>
      </c>
      <c r="H4950" t="s">
        <v>47</v>
      </c>
      <c r="I4950">
        <v>1.6</v>
      </c>
      <c r="J4950" t="s">
        <v>85</v>
      </c>
      <c r="K4950" s="1">
        <v>45481</v>
      </c>
      <c r="L4950"/>
      <c r="M4950">
        <v>1.31</v>
      </c>
      <c r="N4950">
        <v>36081</v>
      </c>
      <c r="O4950">
        <v>1</v>
      </c>
      <c r="P4950" t="s">
        <v>65</v>
      </c>
      <c r="Q4950">
        <v>2</v>
      </c>
      <c r="R4950">
        <v>6</v>
      </c>
      <c r="S4950" t="s">
        <v>1000</v>
      </c>
      <c r="T4950" t="s">
        <v>26</v>
      </c>
    </row>
    <row r="4951" spans="1:20" x14ac:dyDescent="0.3">
      <c r="A4951" t="s">
        <v>5024</v>
      </c>
      <c r="B4951" t="s">
        <v>19</v>
      </c>
      <c r="C4951">
        <v>32</v>
      </c>
      <c r="D4951" t="s">
        <v>30</v>
      </c>
      <c r="E4951" t="s">
        <v>39</v>
      </c>
      <c r="F4951" t="s">
        <v>32</v>
      </c>
      <c r="G4951" t="s">
        <v>33</v>
      </c>
      <c r="H4951" t="s">
        <v>24</v>
      </c>
      <c r="I4951">
        <v>11.4</v>
      </c>
      <c r="J4951" t="s">
        <v>25</v>
      </c>
      <c r="K4951" s="1">
        <v>39830</v>
      </c>
      <c r="L4951" s="1">
        <v>40376</v>
      </c>
      <c r="M4951">
        <v>1.49</v>
      </c>
      <c r="N4951">
        <v>52153</v>
      </c>
      <c r="O4951">
        <v>1</v>
      </c>
      <c r="P4951" t="s">
        <v>26</v>
      </c>
      <c r="Q4951">
        <v>2</v>
      </c>
      <c r="R4951">
        <v>12</v>
      </c>
      <c r="S4951" t="s">
        <v>991</v>
      </c>
      <c r="T4951" t="s">
        <v>65</v>
      </c>
    </row>
    <row r="4952" spans="1:20" x14ac:dyDescent="0.3">
      <c r="A4952" t="s">
        <v>5025</v>
      </c>
      <c r="B4952" t="s">
        <v>29</v>
      </c>
      <c r="C4952">
        <v>34</v>
      </c>
      <c r="D4952" t="s">
        <v>30</v>
      </c>
      <c r="E4952" t="s">
        <v>44</v>
      </c>
      <c r="F4952" t="s">
        <v>45</v>
      </c>
      <c r="G4952" t="s">
        <v>164</v>
      </c>
      <c r="H4952" t="s">
        <v>51</v>
      </c>
      <c r="I4952">
        <v>10.5</v>
      </c>
      <c r="J4952" t="s">
        <v>25</v>
      </c>
      <c r="K4952" s="1">
        <v>42542</v>
      </c>
      <c r="L4952"/>
      <c r="M4952">
        <v>9.35</v>
      </c>
      <c r="N4952">
        <v>57071</v>
      </c>
      <c r="O4952">
        <v>3</v>
      </c>
      <c r="P4952" t="s">
        <v>65</v>
      </c>
      <c r="Q4952">
        <v>3</v>
      </c>
      <c r="R4952">
        <v>5</v>
      </c>
      <c r="S4952" t="s">
        <v>357</v>
      </c>
      <c r="T4952" t="s">
        <v>26</v>
      </c>
    </row>
    <row r="4953" spans="1:20" x14ac:dyDescent="0.3">
      <c r="A4953" t="s">
        <v>5026</v>
      </c>
      <c r="B4953" t="s">
        <v>29</v>
      </c>
      <c r="C4953">
        <v>29</v>
      </c>
      <c r="D4953" t="s">
        <v>30</v>
      </c>
      <c r="E4953" t="s">
        <v>63</v>
      </c>
      <c r="F4953" t="s">
        <v>82</v>
      </c>
      <c r="G4953" t="s">
        <v>284</v>
      </c>
      <c r="H4953" t="s">
        <v>51</v>
      </c>
      <c r="I4953">
        <v>0</v>
      </c>
      <c r="J4953" t="s">
        <v>25</v>
      </c>
      <c r="K4953" s="1">
        <v>41911</v>
      </c>
      <c r="L4953"/>
      <c r="M4953">
        <v>11.08</v>
      </c>
      <c r="N4953">
        <v>29755</v>
      </c>
      <c r="O4953">
        <v>4</v>
      </c>
      <c r="P4953" t="s">
        <v>26</v>
      </c>
      <c r="Q4953">
        <v>1</v>
      </c>
      <c r="R4953">
        <v>5</v>
      </c>
      <c r="S4953" t="s">
        <v>1318</v>
      </c>
      <c r="T4953" t="s">
        <v>26</v>
      </c>
    </row>
    <row r="4954" spans="1:20" x14ac:dyDescent="0.3">
      <c r="A4954" t="s">
        <v>5027</v>
      </c>
      <c r="B4954" t="s">
        <v>19</v>
      </c>
      <c r="C4954">
        <v>36</v>
      </c>
      <c r="D4954" t="s">
        <v>20</v>
      </c>
      <c r="E4954" t="s">
        <v>31</v>
      </c>
      <c r="F4954" t="s">
        <v>32</v>
      </c>
      <c r="G4954" t="s">
        <v>171</v>
      </c>
      <c r="H4954" t="s">
        <v>24</v>
      </c>
      <c r="I4954">
        <v>7.9</v>
      </c>
      <c r="J4954" t="s">
        <v>25</v>
      </c>
      <c r="K4954" s="1">
        <v>43168</v>
      </c>
      <c r="L4954"/>
      <c r="M4954">
        <v>7.64</v>
      </c>
      <c r="N4954">
        <v>46812</v>
      </c>
      <c r="O4954">
        <v>4</v>
      </c>
      <c r="P4954" t="s">
        <v>65</v>
      </c>
      <c r="Q4954">
        <v>1</v>
      </c>
      <c r="R4954">
        <v>5</v>
      </c>
      <c r="S4954" t="s">
        <v>991</v>
      </c>
      <c r="T4954" t="s">
        <v>26</v>
      </c>
    </row>
    <row r="4955" spans="1:20" x14ac:dyDescent="0.3">
      <c r="A4955" t="s">
        <v>5028</v>
      </c>
      <c r="B4955" t="s">
        <v>19</v>
      </c>
      <c r="C4955">
        <v>37</v>
      </c>
      <c r="D4955" t="s">
        <v>30</v>
      </c>
      <c r="E4955" t="s">
        <v>36</v>
      </c>
      <c r="F4955" t="s">
        <v>40</v>
      </c>
      <c r="G4955" t="s">
        <v>41</v>
      </c>
      <c r="H4955" t="s">
        <v>24</v>
      </c>
      <c r="I4955">
        <v>14.4</v>
      </c>
      <c r="J4955" t="s">
        <v>85</v>
      </c>
      <c r="K4955" s="1">
        <v>40413</v>
      </c>
      <c r="L4955"/>
      <c r="M4955">
        <v>15.18</v>
      </c>
      <c r="N4955">
        <v>63575</v>
      </c>
      <c r="O4955">
        <v>3</v>
      </c>
      <c r="P4955" t="s">
        <v>26</v>
      </c>
      <c r="Q4955">
        <v>2</v>
      </c>
      <c r="R4955">
        <v>7</v>
      </c>
      <c r="S4955" t="s">
        <v>1914</v>
      </c>
      <c r="T4955" t="s">
        <v>26</v>
      </c>
    </row>
    <row r="4956" spans="1:20" x14ac:dyDescent="0.3">
      <c r="A4956" t="s">
        <v>5029</v>
      </c>
      <c r="B4956" t="s">
        <v>29</v>
      </c>
      <c r="C4956">
        <v>29</v>
      </c>
      <c r="D4956" t="s">
        <v>30</v>
      </c>
      <c r="E4956" t="s">
        <v>44</v>
      </c>
      <c r="F4956" t="s">
        <v>82</v>
      </c>
      <c r="G4956" t="s">
        <v>107</v>
      </c>
      <c r="H4956" t="s">
        <v>51</v>
      </c>
      <c r="I4956">
        <v>2.9</v>
      </c>
      <c r="J4956" t="s">
        <v>25</v>
      </c>
      <c r="K4956" s="1">
        <v>43814</v>
      </c>
      <c r="L4956"/>
      <c r="M4956">
        <v>5.87</v>
      </c>
      <c r="N4956">
        <v>32894</v>
      </c>
      <c r="O4956">
        <v>3</v>
      </c>
      <c r="P4956" t="s">
        <v>26</v>
      </c>
      <c r="Q4956">
        <v>0</v>
      </c>
      <c r="R4956">
        <v>5</v>
      </c>
      <c r="S4956" t="s">
        <v>1243</v>
      </c>
      <c r="T4956" t="s">
        <v>26</v>
      </c>
    </row>
    <row r="4957" spans="1:20" x14ac:dyDescent="0.3">
      <c r="A4957" t="s">
        <v>5030</v>
      </c>
      <c r="B4957" t="s">
        <v>29</v>
      </c>
      <c r="C4957">
        <v>41</v>
      </c>
      <c r="D4957" t="s">
        <v>20</v>
      </c>
      <c r="E4957" t="s">
        <v>39</v>
      </c>
      <c r="F4957" t="s">
        <v>82</v>
      </c>
      <c r="G4957" t="s">
        <v>83</v>
      </c>
      <c r="H4957" t="s">
        <v>84</v>
      </c>
      <c r="I4957">
        <v>3</v>
      </c>
      <c r="J4957" t="s">
        <v>25</v>
      </c>
      <c r="K4957" s="1">
        <v>44672</v>
      </c>
      <c r="L4957"/>
      <c r="M4957">
        <v>3.52</v>
      </c>
      <c r="N4957">
        <v>40005</v>
      </c>
      <c r="O4957">
        <v>2</v>
      </c>
      <c r="P4957" t="s">
        <v>26</v>
      </c>
      <c r="Q4957">
        <v>0</v>
      </c>
      <c r="R4957">
        <v>8</v>
      </c>
      <c r="S4957" t="s">
        <v>410</v>
      </c>
      <c r="T4957" t="s">
        <v>26</v>
      </c>
    </row>
    <row r="4958" spans="1:20" x14ac:dyDescent="0.3">
      <c r="A4958" t="s">
        <v>5031</v>
      </c>
      <c r="B4958" t="s">
        <v>29</v>
      </c>
      <c r="C4958">
        <v>30</v>
      </c>
      <c r="D4958" t="s">
        <v>30</v>
      </c>
      <c r="E4958" t="s">
        <v>58</v>
      </c>
      <c r="F4958" t="s">
        <v>32</v>
      </c>
      <c r="G4958" t="s">
        <v>171</v>
      </c>
      <c r="H4958" t="s">
        <v>24</v>
      </c>
      <c r="I4958">
        <v>3.9</v>
      </c>
      <c r="J4958" t="s">
        <v>25</v>
      </c>
      <c r="K4958" s="1">
        <v>45440</v>
      </c>
      <c r="L4958"/>
      <c r="M4958">
        <v>1.42</v>
      </c>
      <c r="N4958">
        <v>36461</v>
      </c>
      <c r="O4958">
        <v>3</v>
      </c>
      <c r="P4958" t="s">
        <v>26</v>
      </c>
      <c r="Q4958">
        <v>0</v>
      </c>
      <c r="R4958">
        <v>6</v>
      </c>
      <c r="S4958" t="s">
        <v>797</v>
      </c>
      <c r="T4958" t="s">
        <v>26</v>
      </c>
    </row>
    <row r="4959" spans="1:20" x14ac:dyDescent="0.3">
      <c r="A4959" t="s">
        <v>5032</v>
      </c>
      <c r="B4959" t="s">
        <v>19</v>
      </c>
      <c r="C4959">
        <v>29</v>
      </c>
      <c r="D4959" t="s">
        <v>20</v>
      </c>
      <c r="E4959" t="s">
        <v>44</v>
      </c>
      <c r="F4959" t="s">
        <v>40</v>
      </c>
      <c r="G4959" t="s">
        <v>41</v>
      </c>
      <c r="H4959" t="s">
        <v>51</v>
      </c>
      <c r="I4959">
        <v>2.4</v>
      </c>
      <c r="J4959" t="s">
        <v>25</v>
      </c>
      <c r="K4959" s="1">
        <v>40128</v>
      </c>
      <c r="L4959"/>
      <c r="M4959">
        <v>15.96</v>
      </c>
      <c r="N4959">
        <v>40106</v>
      </c>
      <c r="O4959">
        <v>2</v>
      </c>
      <c r="P4959" t="s">
        <v>26</v>
      </c>
      <c r="Q4959">
        <v>1</v>
      </c>
      <c r="R4959">
        <v>10</v>
      </c>
      <c r="S4959" t="s">
        <v>262</v>
      </c>
      <c r="T4959" t="s">
        <v>26</v>
      </c>
    </row>
    <row r="4960" spans="1:20" x14ac:dyDescent="0.3">
      <c r="A4960" t="s">
        <v>5033</v>
      </c>
      <c r="B4960" t="s">
        <v>19</v>
      </c>
      <c r="C4960">
        <v>26</v>
      </c>
      <c r="D4960" t="s">
        <v>20</v>
      </c>
      <c r="E4960" t="s">
        <v>53</v>
      </c>
      <c r="F4960" t="s">
        <v>82</v>
      </c>
      <c r="G4960" t="s">
        <v>83</v>
      </c>
      <c r="H4960" t="s">
        <v>51</v>
      </c>
      <c r="I4960">
        <v>2.1</v>
      </c>
      <c r="J4960" t="s">
        <v>25</v>
      </c>
      <c r="K4960" s="1">
        <v>43783</v>
      </c>
      <c r="L4960"/>
      <c r="M4960">
        <v>5.95</v>
      </c>
      <c r="N4960">
        <v>38013</v>
      </c>
      <c r="O4960">
        <v>3</v>
      </c>
      <c r="P4960" t="s">
        <v>26</v>
      </c>
      <c r="Q4960">
        <v>2</v>
      </c>
      <c r="R4960">
        <v>4</v>
      </c>
      <c r="S4960" t="s">
        <v>668</v>
      </c>
      <c r="T4960" t="s">
        <v>26</v>
      </c>
    </row>
    <row r="4961" spans="1:20" x14ac:dyDescent="0.3">
      <c r="A4961" t="s">
        <v>5034</v>
      </c>
      <c r="B4961" t="s">
        <v>19</v>
      </c>
      <c r="C4961">
        <v>32</v>
      </c>
      <c r="D4961" t="s">
        <v>30</v>
      </c>
      <c r="E4961" t="s">
        <v>31</v>
      </c>
      <c r="F4961" t="s">
        <v>54</v>
      </c>
      <c r="G4961" t="s">
        <v>77</v>
      </c>
      <c r="H4961" t="s">
        <v>24</v>
      </c>
      <c r="I4961">
        <v>8.1999999999999993</v>
      </c>
      <c r="J4961" t="s">
        <v>25</v>
      </c>
      <c r="K4961" s="1">
        <v>41201</v>
      </c>
      <c r="L4961" s="1">
        <v>42846</v>
      </c>
      <c r="M4961">
        <v>4.5</v>
      </c>
      <c r="N4961">
        <v>45040</v>
      </c>
      <c r="O4961">
        <v>1</v>
      </c>
      <c r="P4961" t="s">
        <v>26</v>
      </c>
      <c r="Q4961">
        <v>1</v>
      </c>
      <c r="R4961">
        <v>6</v>
      </c>
      <c r="S4961" t="s">
        <v>545</v>
      </c>
      <c r="T4961" t="s">
        <v>65</v>
      </c>
    </row>
    <row r="4962" spans="1:20" x14ac:dyDescent="0.3">
      <c r="A4962" t="s">
        <v>5035</v>
      </c>
      <c r="B4962" t="s">
        <v>29</v>
      </c>
      <c r="C4962">
        <v>41</v>
      </c>
      <c r="D4962" t="s">
        <v>20</v>
      </c>
      <c r="E4962" t="s">
        <v>31</v>
      </c>
      <c r="F4962" t="s">
        <v>54</v>
      </c>
      <c r="G4962" t="s">
        <v>139</v>
      </c>
      <c r="H4962" t="s">
        <v>24</v>
      </c>
      <c r="I4962">
        <v>21</v>
      </c>
      <c r="J4962" t="s">
        <v>25</v>
      </c>
      <c r="K4962" s="1">
        <v>39465</v>
      </c>
      <c r="L4962"/>
      <c r="M4962">
        <v>17.78</v>
      </c>
      <c r="N4962">
        <v>68606</v>
      </c>
      <c r="O4962">
        <v>4</v>
      </c>
      <c r="P4962" t="s">
        <v>26</v>
      </c>
      <c r="Q4962">
        <v>3</v>
      </c>
      <c r="R4962">
        <v>6</v>
      </c>
      <c r="S4962" t="s">
        <v>636</v>
      </c>
      <c r="T4962" t="s">
        <v>26</v>
      </c>
    </row>
    <row r="4963" spans="1:20" x14ac:dyDescent="0.3">
      <c r="A4963" t="s">
        <v>5036</v>
      </c>
      <c r="B4963" t="s">
        <v>29</v>
      </c>
      <c r="C4963">
        <v>29</v>
      </c>
      <c r="D4963" t="s">
        <v>30</v>
      </c>
      <c r="E4963" t="s">
        <v>44</v>
      </c>
      <c r="F4963" t="s">
        <v>82</v>
      </c>
      <c r="G4963" t="s">
        <v>107</v>
      </c>
      <c r="H4963" t="s">
        <v>51</v>
      </c>
      <c r="I4963">
        <v>5</v>
      </c>
      <c r="J4963" t="s">
        <v>25</v>
      </c>
      <c r="K4963" s="1">
        <v>45255</v>
      </c>
      <c r="L4963"/>
      <c r="M4963">
        <v>1.92</v>
      </c>
      <c r="N4963">
        <v>39106</v>
      </c>
      <c r="O4963">
        <v>3</v>
      </c>
      <c r="P4963" t="s">
        <v>26</v>
      </c>
      <c r="Q4963">
        <v>2</v>
      </c>
      <c r="R4963">
        <v>7</v>
      </c>
      <c r="S4963" t="s">
        <v>422</v>
      </c>
      <c r="T4963" t="s">
        <v>26</v>
      </c>
    </row>
    <row r="4964" spans="1:20" x14ac:dyDescent="0.3">
      <c r="A4964" t="s">
        <v>5037</v>
      </c>
      <c r="B4964" t="s">
        <v>19</v>
      </c>
      <c r="C4964">
        <v>34</v>
      </c>
      <c r="D4964" t="s">
        <v>30</v>
      </c>
      <c r="E4964" t="s">
        <v>36</v>
      </c>
      <c r="F4964" t="s">
        <v>32</v>
      </c>
      <c r="G4964" t="s">
        <v>171</v>
      </c>
      <c r="H4964" t="s">
        <v>84</v>
      </c>
      <c r="I4964">
        <v>4.2</v>
      </c>
      <c r="J4964" t="s">
        <v>25</v>
      </c>
      <c r="K4964" s="1">
        <v>40603</v>
      </c>
      <c r="L4964"/>
      <c r="M4964">
        <v>14.66</v>
      </c>
      <c r="N4964">
        <v>38228</v>
      </c>
      <c r="O4964">
        <v>3</v>
      </c>
      <c r="P4964" t="s">
        <v>26</v>
      </c>
      <c r="Q4964">
        <v>1</v>
      </c>
      <c r="R4964">
        <v>6</v>
      </c>
      <c r="S4964" t="s">
        <v>226</v>
      </c>
      <c r="T4964" t="s">
        <v>26</v>
      </c>
    </row>
    <row r="4965" spans="1:20" x14ac:dyDescent="0.3">
      <c r="A4965" t="s">
        <v>5038</v>
      </c>
      <c r="B4965" t="s">
        <v>29</v>
      </c>
      <c r="C4965">
        <v>34</v>
      </c>
      <c r="D4965" t="s">
        <v>30</v>
      </c>
      <c r="E4965" t="s">
        <v>21</v>
      </c>
      <c r="F4965" t="s">
        <v>40</v>
      </c>
      <c r="G4965" t="s">
        <v>96</v>
      </c>
      <c r="H4965" t="s">
        <v>51</v>
      </c>
      <c r="I4965">
        <v>8.1999999999999993</v>
      </c>
      <c r="J4965" t="s">
        <v>25</v>
      </c>
      <c r="K4965" s="1">
        <v>42628</v>
      </c>
      <c r="L4965" s="1">
        <v>43610</v>
      </c>
      <c r="M4965">
        <v>2.69</v>
      </c>
      <c r="N4965">
        <v>46935</v>
      </c>
      <c r="O4965">
        <v>2</v>
      </c>
      <c r="P4965" t="s">
        <v>26</v>
      </c>
      <c r="Q4965">
        <v>1</v>
      </c>
      <c r="R4965">
        <v>8</v>
      </c>
      <c r="S4965" t="s">
        <v>2454</v>
      </c>
      <c r="T4965" t="s">
        <v>65</v>
      </c>
    </row>
    <row r="4966" spans="1:20" x14ac:dyDescent="0.3">
      <c r="A4966" t="s">
        <v>5039</v>
      </c>
      <c r="B4966" t="s">
        <v>29</v>
      </c>
      <c r="C4966">
        <v>39</v>
      </c>
      <c r="D4966" t="s">
        <v>30</v>
      </c>
      <c r="E4966" t="s">
        <v>44</v>
      </c>
      <c r="F4966" t="s">
        <v>40</v>
      </c>
      <c r="G4966" t="s">
        <v>96</v>
      </c>
      <c r="H4966" t="s">
        <v>47</v>
      </c>
      <c r="I4966">
        <v>12.1</v>
      </c>
      <c r="J4966" t="s">
        <v>25</v>
      </c>
      <c r="K4966" s="1">
        <v>44668</v>
      </c>
      <c r="L4966"/>
      <c r="M4966">
        <v>3.53</v>
      </c>
      <c r="N4966">
        <v>51711</v>
      </c>
      <c r="O4966">
        <v>3</v>
      </c>
      <c r="P4966" t="s">
        <v>26</v>
      </c>
      <c r="Q4966">
        <v>1</v>
      </c>
      <c r="R4966">
        <v>7</v>
      </c>
      <c r="S4966" t="s">
        <v>215</v>
      </c>
      <c r="T4966" t="s">
        <v>26</v>
      </c>
    </row>
    <row r="4967" spans="1:20" x14ac:dyDescent="0.3">
      <c r="A4967" t="s">
        <v>5040</v>
      </c>
      <c r="B4967" t="s">
        <v>19</v>
      </c>
      <c r="C4967">
        <v>23</v>
      </c>
      <c r="D4967" t="s">
        <v>30</v>
      </c>
      <c r="E4967" t="s">
        <v>21</v>
      </c>
      <c r="F4967" t="s">
        <v>82</v>
      </c>
      <c r="G4967" t="s">
        <v>83</v>
      </c>
      <c r="H4967" t="s">
        <v>24</v>
      </c>
      <c r="I4967">
        <v>1.5</v>
      </c>
      <c r="J4967" t="s">
        <v>25</v>
      </c>
      <c r="K4967" s="1">
        <v>43561</v>
      </c>
      <c r="L4967"/>
      <c r="M4967">
        <v>6.56</v>
      </c>
      <c r="N4967">
        <v>30460</v>
      </c>
      <c r="O4967">
        <v>3</v>
      </c>
      <c r="P4967" t="s">
        <v>26</v>
      </c>
      <c r="Q4967">
        <v>2</v>
      </c>
      <c r="R4967">
        <v>7</v>
      </c>
      <c r="S4967" t="s">
        <v>1232</v>
      </c>
      <c r="T4967" t="s">
        <v>26</v>
      </c>
    </row>
    <row r="4968" spans="1:20" x14ac:dyDescent="0.3">
      <c r="A4968" t="s">
        <v>5041</v>
      </c>
      <c r="B4968" t="s">
        <v>29</v>
      </c>
      <c r="C4968">
        <v>32</v>
      </c>
      <c r="D4968" t="s">
        <v>20</v>
      </c>
      <c r="E4968" t="s">
        <v>39</v>
      </c>
      <c r="F4968" t="s">
        <v>82</v>
      </c>
      <c r="G4968" t="s">
        <v>284</v>
      </c>
      <c r="H4968" t="s">
        <v>51</v>
      </c>
      <c r="I4968">
        <v>3.3</v>
      </c>
      <c r="J4968" t="s">
        <v>25</v>
      </c>
      <c r="K4968" s="1">
        <v>43410</v>
      </c>
      <c r="L4968"/>
      <c r="M4968">
        <v>6.98</v>
      </c>
      <c r="N4968">
        <v>46132</v>
      </c>
      <c r="O4968">
        <v>4</v>
      </c>
      <c r="P4968" t="s">
        <v>26</v>
      </c>
      <c r="Q4968">
        <v>2</v>
      </c>
      <c r="R4968">
        <v>6</v>
      </c>
      <c r="S4968" t="s">
        <v>557</v>
      </c>
      <c r="T4968" t="s">
        <v>26</v>
      </c>
    </row>
    <row r="4969" spans="1:20" x14ac:dyDescent="0.3">
      <c r="A4969" t="s">
        <v>5042</v>
      </c>
      <c r="B4969" t="s">
        <v>29</v>
      </c>
      <c r="C4969">
        <v>35</v>
      </c>
      <c r="D4969" t="s">
        <v>30</v>
      </c>
      <c r="E4969" t="s">
        <v>21</v>
      </c>
      <c r="F4969" t="s">
        <v>67</v>
      </c>
      <c r="G4969" t="s">
        <v>176</v>
      </c>
      <c r="H4969" t="s">
        <v>24</v>
      </c>
      <c r="I4969">
        <v>0</v>
      </c>
      <c r="J4969" t="s">
        <v>25</v>
      </c>
      <c r="K4969" s="1">
        <v>40224</v>
      </c>
      <c r="L4969"/>
      <c r="M4969">
        <v>15.7</v>
      </c>
      <c r="N4969">
        <v>39033</v>
      </c>
      <c r="O4969">
        <v>1</v>
      </c>
      <c r="P4969" t="s">
        <v>26</v>
      </c>
      <c r="Q4969">
        <v>0</v>
      </c>
      <c r="R4969">
        <v>9</v>
      </c>
      <c r="S4969" t="s">
        <v>222</v>
      </c>
      <c r="T4969" t="s">
        <v>26</v>
      </c>
    </row>
    <row r="4970" spans="1:20" x14ac:dyDescent="0.3">
      <c r="A4970" t="s">
        <v>5043</v>
      </c>
      <c r="B4970" t="s">
        <v>19</v>
      </c>
      <c r="C4970">
        <v>43</v>
      </c>
      <c r="D4970" t="s">
        <v>30</v>
      </c>
      <c r="E4970" t="s">
        <v>36</v>
      </c>
      <c r="F4970" t="s">
        <v>45</v>
      </c>
      <c r="G4970" t="s">
        <v>164</v>
      </c>
      <c r="H4970" t="s">
        <v>47</v>
      </c>
      <c r="I4970">
        <v>6.5</v>
      </c>
      <c r="J4970" t="s">
        <v>85</v>
      </c>
      <c r="K4970" s="1">
        <v>42874</v>
      </c>
      <c r="L4970" s="1">
        <v>44916</v>
      </c>
      <c r="M4970">
        <v>5.59</v>
      </c>
      <c r="N4970">
        <v>45711</v>
      </c>
      <c r="O4970">
        <v>5</v>
      </c>
      <c r="P4970" t="s">
        <v>26</v>
      </c>
      <c r="Q4970">
        <v>1</v>
      </c>
      <c r="R4970">
        <v>8</v>
      </c>
      <c r="S4970" t="s">
        <v>238</v>
      </c>
      <c r="T4970" t="s">
        <v>65</v>
      </c>
    </row>
    <row r="4971" spans="1:20" x14ac:dyDescent="0.3">
      <c r="A4971" t="s">
        <v>5044</v>
      </c>
      <c r="B4971" t="s">
        <v>29</v>
      </c>
      <c r="C4971">
        <v>36</v>
      </c>
      <c r="D4971" t="s">
        <v>20</v>
      </c>
      <c r="E4971" t="s">
        <v>31</v>
      </c>
      <c r="F4971" t="s">
        <v>40</v>
      </c>
      <c r="G4971" t="s">
        <v>50</v>
      </c>
      <c r="H4971" t="s">
        <v>84</v>
      </c>
      <c r="I4971">
        <v>0.1</v>
      </c>
      <c r="J4971" t="s">
        <v>25</v>
      </c>
      <c r="K4971" s="1">
        <v>43756</v>
      </c>
      <c r="L4971"/>
      <c r="M4971">
        <v>6.03</v>
      </c>
      <c r="N4971">
        <v>34408</v>
      </c>
      <c r="O4971">
        <v>4</v>
      </c>
      <c r="P4971" t="s">
        <v>26</v>
      </c>
      <c r="Q4971">
        <v>1</v>
      </c>
      <c r="R4971">
        <v>6</v>
      </c>
      <c r="S4971" t="s">
        <v>901</v>
      </c>
      <c r="T4971" t="s">
        <v>26</v>
      </c>
    </row>
    <row r="4972" spans="1:20" x14ac:dyDescent="0.3">
      <c r="A4972" t="s">
        <v>5045</v>
      </c>
      <c r="B4972" t="s">
        <v>29</v>
      </c>
      <c r="C4972">
        <v>38</v>
      </c>
      <c r="D4972" t="s">
        <v>30</v>
      </c>
      <c r="E4972" t="s">
        <v>44</v>
      </c>
      <c r="F4972" t="s">
        <v>32</v>
      </c>
      <c r="G4972" t="s">
        <v>171</v>
      </c>
      <c r="H4972" t="s">
        <v>51</v>
      </c>
      <c r="I4972">
        <v>14.9</v>
      </c>
      <c r="J4972" t="s">
        <v>25</v>
      </c>
      <c r="K4972" s="1">
        <v>44419</v>
      </c>
      <c r="L4972"/>
      <c r="M4972">
        <v>4.21</v>
      </c>
      <c r="N4972">
        <v>58375</v>
      </c>
      <c r="O4972">
        <v>3</v>
      </c>
      <c r="P4972" t="s">
        <v>26</v>
      </c>
      <c r="Q4972">
        <v>2</v>
      </c>
      <c r="R4972">
        <v>9</v>
      </c>
      <c r="S4972" t="s">
        <v>360</v>
      </c>
      <c r="T4972" t="s">
        <v>26</v>
      </c>
    </row>
    <row r="4973" spans="1:20" x14ac:dyDescent="0.3">
      <c r="A4973" t="s">
        <v>5046</v>
      </c>
      <c r="B4973" t="s">
        <v>29</v>
      </c>
      <c r="C4973">
        <v>34</v>
      </c>
      <c r="D4973" t="s">
        <v>20</v>
      </c>
      <c r="E4973" t="s">
        <v>44</v>
      </c>
      <c r="F4973" t="s">
        <v>54</v>
      </c>
      <c r="G4973" t="s">
        <v>55</v>
      </c>
      <c r="H4973" t="s">
        <v>24</v>
      </c>
      <c r="I4973">
        <v>6</v>
      </c>
      <c r="J4973" t="s">
        <v>25</v>
      </c>
      <c r="K4973" s="1">
        <v>42049</v>
      </c>
      <c r="L4973" s="1">
        <v>43990</v>
      </c>
      <c r="M4973">
        <v>5.31</v>
      </c>
      <c r="N4973">
        <v>50281</v>
      </c>
      <c r="O4973">
        <v>5</v>
      </c>
      <c r="P4973" t="s">
        <v>26</v>
      </c>
      <c r="Q4973">
        <v>1</v>
      </c>
      <c r="R4973">
        <v>13</v>
      </c>
      <c r="S4973" t="s">
        <v>584</v>
      </c>
      <c r="T4973" t="s">
        <v>65</v>
      </c>
    </row>
    <row r="4974" spans="1:20" x14ac:dyDescent="0.3">
      <c r="A4974" t="s">
        <v>5047</v>
      </c>
      <c r="B4974" t="s">
        <v>29</v>
      </c>
      <c r="C4974">
        <v>42</v>
      </c>
      <c r="D4974" t="s">
        <v>20</v>
      </c>
      <c r="E4974" t="s">
        <v>58</v>
      </c>
      <c r="F4974" t="s">
        <v>45</v>
      </c>
      <c r="G4974" t="s">
        <v>164</v>
      </c>
      <c r="H4974" t="s">
        <v>51</v>
      </c>
      <c r="I4974">
        <v>7.3</v>
      </c>
      <c r="J4974" t="s">
        <v>25</v>
      </c>
      <c r="K4974" s="1">
        <v>41259</v>
      </c>
      <c r="L4974"/>
      <c r="M4974">
        <v>12.87</v>
      </c>
      <c r="N4974">
        <v>47706</v>
      </c>
      <c r="O4974">
        <v>4</v>
      </c>
      <c r="P4974" t="s">
        <v>26</v>
      </c>
      <c r="Q4974">
        <v>2</v>
      </c>
      <c r="R4974">
        <v>5</v>
      </c>
      <c r="S4974" t="s">
        <v>1050</v>
      </c>
      <c r="T4974" t="s">
        <v>26</v>
      </c>
    </row>
    <row r="4975" spans="1:20" x14ac:dyDescent="0.3">
      <c r="A4975" t="s">
        <v>5048</v>
      </c>
      <c r="B4975" t="s">
        <v>29</v>
      </c>
      <c r="C4975">
        <v>25</v>
      </c>
      <c r="D4975" t="s">
        <v>20</v>
      </c>
      <c r="E4975" t="s">
        <v>36</v>
      </c>
      <c r="F4975" t="s">
        <v>92</v>
      </c>
      <c r="G4975" t="s">
        <v>120</v>
      </c>
      <c r="H4975" t="s">
        <v>47</v>
      </c>
      <c r="I4975">
        <v>1.4</v>
      </c>
      <c r="J4975" t="s">
        <v>25</v>
      </c>
      <c r="K4975" s="1">
        <v>44826</v>
      </c>
      <c r="L4975"/>
      <c r="M4975">
        <v>3.1</v>
      </c>
      <c r="N4975">
        <v>33989</v>
      </c>
      <c r="O4975">
        <v>3</v>
      </c>
      <c r="P4975" t="s">
        <v>26</v>
      </c>
      <c r="Q4975">
        <v>2</v>
      </c>
      <c r="R4975">
        <v>2</v>
      </c>
      <c r="S4975" t="s">
        <v>686</v>
      </c>
      <c r="T4975" t="s">
        <v>26</v>
      </c>
    </row>
    <row r="4976" spans="1:20" x14ac:dyDescent="0.3">
      <c r="A4976" t="s">
        <v>5049</v>
      </c>
      <c r="B4976" t="s">
        <v>19</v>
      </c>
      <c r="C4976">
        <v>24</v>
      </c>
      <c r="D4976" t="s">
        <v>20</v>
      </c>
      <c r="E4976" t="s">
        <v>31</v>
      </c>
      <c r="F4976" t="s">
        <v>45</v>
      </c>
      <c r="G4976" t="s">
        <v>46</v>
      </c>
      <c r="H4976" t="s">
        <v>84</v>
      </c>
      <c r="I4976">
        <v>2.2000000000000002</v>
      </c>
      <c r="J4976" t="s">
        <v>25</v>
      </c>
      <c r="K4976" s="1">
        <v>44743</v>
      </c>
      <c r="L4976"/>
      <c r="M4976">
        <v>3.33</v>
      </c>
      <c r="N4976">
        <v>41748</v>
      </c>
      <c r="O4976">
        <v>3</v>
      </c>
      <c r="P4976" t="s">
        <v>26</v>
      </c>
      <c r="Q4976">
        <v>2</v>
      </c>
      <c r="R4976">
        <v>5</v>
      </c>
      <c r="S4976" t="s">
        <v>1002</v>
      </c>
      <c r="T4976" t="s">
        <v>26</v>
      </c>
    </row>
    <row r="4977" spans="1:20" x14ac:dyDescent="0.3">
      <c r="A4977" t="s">
        <v>863</v>
      </c>
      <c r="B4977" t="s">
        <v>29</v>
      </c>
      <c r="C4977">
        <v>30</v>
      </c>
      <c r="D4977" t="s">
        <v>20</v>
      </c>
      <c r="E4977" t="s">
        <v>21</v>
      </c>
      <c r="F4977" t="s">
        <v>82</v>
      </c>
      <c r="G4977" t="s">
        <v>83</v>
      </c>
      <c r="H4977" t="s">
        <v>24</v>
      </c>
      <c r="I4977">
        <v>3.2</v>
      </c>
      <c r="J4977" t="s">
        <v>25</v>
      </c>
      <c r="K4977" s="1">
        <v>45415</v>
      </c>
      <c r="L4977"/>
      <c r="M4977">
        <v>1.49</v>
      </c>
      <c r="N4977">
        <v>42901</v>
      </c>
      <c r="O4977">
        <v>4</v>
      </c>
      <c r="P4977" t="s">
        <v>26</v>
      </c>
      <c r="Q4977">
        <v>3</v>
      </c>
      <c r="R4977">
        <v>2</v>
      </c>
      <c r="T4977" t="s">
        <v>26</v>
      </c>
    </row>
    <row r="4978" spans="1:20" x14ac:dyDescent="0.3">
      <c r="A4978" t="s">
        <v>5050</v>
      </c>
      <c r="B4978" t="s">
        <v>29</v>
      </c>
      <c r="C4978">
        <v>37</v>
      </c>
      <c r="D4978" t="s">
        <v>30</v>
      </c>
      <c r="E4978" t="s">
        <v>58</v>
      </c>
      <c r="F4978" t="s">
        <v>40</v>
      </c>
      <c r="G4978" t="s">
        <v>96</v>
      </c>
      <c r="H4978" t="s">
        <v>51</v>
      </c>
      <c r="I4978">
        <v>17</v>
      </c>
      <c r="J4978" t="s">
        <v>25</v>
      </c>
      <c r="K4978" s="1">
        <v>42876</v>
      </c>
      <c r="L4978"/>
      <c r="M4978">
        <v>8.44</v>
      </c>
      <c r="N4978">
        <v>73164</v>
      </c>
      <c r="O4978">
        <v>3</v>
      </c>
      <c r="P4978" t="s">
        <v>26</v>
      </c>
      <c r="Q4978">
        <v>1</v>
      </c>
      <c r="R4978">
        <v>5</v>
      </c>
      <c r="S4978" t="s">
        <v>881</v>
      </c>
      <c r="T4978" t="s">
        <v>26</v>
      </c>
    </row>
    <row r="4979" spans="1:20" x14ac:dyDescent="0.3">
      <c r="A4979" t="s">
        <v>5051</v>
      </c>
      <c r="B4979" t="s">
        <v>29</v>
      </c>
      <c r="C4979">
        <v>42</v>
      </c>
      <c r="D4979" t="s">
        <v>20</v>
      </c>
      <c r="E4979" t="s">
        <v>39</v>
      </c>
      <c r="F4979" t="s">
        <v>22</v>
      </c>
      <c r="G4979" t="s">
        <v>59</v>
      </c>
      <c r="H4979" t="s">
        <v>24</v>
      </c>
      <c r="I4979">
        <v>11.5</v>
      </c>
      <c r="J4979" t="s">
        <v>25</v>
      </c>
      <c r="K4979" s="1">
        <v>41331</v>
      </c>
      <c r="L4979"/>
      <c r="M4979">
        <v>12.67</v>
      </c>
      <c r="N4979">
        <v>53301</v>
      </c>
      <c r="O4979">
        <v>3</v>
      </c>
      <c r="P4979" t="s">
        <v>26</v>
      </c>
      <c r="Q4979">
        <v>0</v>
      </c>
      <c r="R4979">
        <v>3</v>
      </c>
      <c r="S4979" t="s">
        <v>560</v>
      </c>
      <c r="T4979" t="s">
        <v>26</v>
      </c>
    </row>
    <row r="4980" spans="1:20" x14ac:dyDescent="0.3">
      <c r="A4980" t="s">
        <v>5052</v>
      </c>
      <c r="B4980" t="s">
        <v>19</v>
      </c>
      <c r="C4980">
        <v>26</v>
      </c>
      <c r="D4980" t="s">
        <v>30</v>
      </c>
      <c r="E4980" t="s">
        <v>31</v>
      </c>
      <c r="F4980" t="s">
        <v>40</v>
      </c>
      <c r="G4980" t="s">
        <v>50</v>
      </c>
      <c r="H4980" t="s">
        <v>84</v>
      </c>
      <c r="I4980">
        <v>3.8</v>
      </c>
      <c r="J4980" t="s">
        <v>25</v>
      </c>
      <c r="K4980" s="1">
        <v>45706</v>
      </c>
      <c r="L4980" s="1">
        <v>45896</v>
      </c>
      <c r="M4980">
        <v>0.52</v>
      </c>
      <c r="N4980">
        <v>42454</v>
      </c>
      <c r="O4980">
        <v>2</v>
      </c>
      <c r="P4980" t="s">
        <v>26</v>
      </c>
      <c r="Q4980">
        <v>1</v>
      </c>
      <c r="R4980">
        <v>5</v>
      </c>
      <c r="S4980" t="s">
        <v>901</v>
      </c>
      <c r="T4980" t="s">
        <v>65</v>
      </c>
    </row>
    <row r="4981" spans="1:20" x14ac:dyDescent="0.3">
      <c r="A4981" t="s">
        <v>5053</v>
      </c>
      <c r="B4981" t="s">
        <v>19</v>
      </c>
      <c r="C4981">
        <v>24</v>
      </c>
      <c r="D4981" t="s">
        <v>30</v>
      </c>
      <c r="E4981" t="s">
        <v>53</v>
      </c>
      <c r="F4981" t="s">
        <v>22</v>
      </c>
      <c r="G4981" t="s">
        <v>74</v>
      </c>
      <c r="H4981" t="s">
        <v>51</v>
      </c>
      <c r="I4981">
        <v>3</v>
      </c>
      <c r="J4981" t="s">
        <v>25</v>
      </c>
      <c r="K4981" s="1">
        <v>43831</v>
      </c>
      <c r="L4981"/>
      <c r="M4981">
        <v>5.82</v>
      </c>
      <c r="N4981">
        <v>43647</v>
      </c>
      <c r="O4981">
        <v>3</v>
      </c>
      <c r="P4981" t="s">
        <v>26</v>
      </c>
      <c r="Q4981">
        <v>3</v>
      </c>
      <c r="R4981">
        <v>1</v>
      </c>
      <c r="S4981" t="s">
        <v>765</v>
      </c>
      <c r="T4981" t="s">
        <v>26</v>
      </c>
    </row>
    <row r="4982" spans="1:20" x14ac:dyDescent="0.3">
      <c r="A4982" t="s">
        <v>5054</v>
      </c>
      <c r="B4982" t="s">
        <v>19</v>
      </c>
      <c r="C4982">
        <v>38</v>
      </c>
      <c r="D4982" t="s">
        <v>30</v>
      </c>
      <c r="E4982" t="s">
        <v>53</v>
      </c>
      <c r="F4982" t="s">
        <v>82</v>
      </c>
      <c r="G4982" t="s">
        <v>284</v>
      </c>
      <c r="H4982" t="s">
        <v>24</v>
      </c>
      <c r="I4982">
        <v>9.4</v>
      </c>
      <c r="J4982" t="s">
        <v>25</v>
      </c>
      <c r="K4982" s="1">
        <v>42785</v>
      </c>
      <c r="L4982"/>
      <c r="M4982">
        <v>8.69</v>
      </c>
      <c r="N4982">
        <v>43267</v>
      </c>
      <c r="O4982">
        <v>3</v>
      </c>
      <c r="P4982" t="s">
        <v>26</v>
      </c>
      <c r="Q4982">
        <v>2</v>
      </c>
      <c r="R4982">
        <v>2</v>
      </c>
      <c r="S4982" t="s">
        <v>343</v>
      </c>
      <c r="T4982" t="s">
        <v>26</v>
      </c>
    </row>
    <row r="4983" spans="1:20" x14ac:dyDescent="0.3">
      <c r="A4983" t="s">
        <v>5055</v>
      </c>
      <c r="B4983" t="s">
        <v>29</v>
      </c>
      <c r="C4983">
        <v>36</v>
      </c>
      <c r="D4983" t="s">
        <v>30</v>
      </c>
      <c r="E4983" t="s">
        <v>58</v>
      </c>
      <c r="F4983" t="s">
        <v>40</v>
      </c>
      <c r="G4983" t="s">
        <v>41</v>
      </c>
      <c r="H4983" t="s">
        <v>84</v>
      </c>
      <c r="I4983">
        <v>15.2</v>
      </c>
      <c r="J4983" t="s">
        <v>85</v>
      </c>
      <c r="K4983" s="1">
        <v>45651</v>
      </c>
      <c r="L4983"/>
      <c r="M4983">
        <v>0.84</v>
      </c>
      <c r="N4983">
        <v>60570</v>
      </c>
      <c r="O4983">
        <v>1</v>
      </c>
      <c r="P4983" t="s">
        <v>26</v>
      </c>
      <c r="Q4983">
        <v>3</v>
      </c>
      <c r="R4983">
        <v>1</v>
      </c>
      <c r="S4983" t="s">
        <v>1519</v>
      </c>
      <c r="T4983" t="s">
        <v>26</v>
      </c>
    </row>
    <row r="4984" spans="1:20" x14ac:dyDescent="0.3">
      <c r="A4984" t="s">
        <v>5056</v>
      </c>
      <c r="B4984" t="s">
        <v>29</v>
      </c>
      <c r="C4984">
        <v>34</v>
      </c>
      <c r="D4984" t="s">
        <v>20</v>
      </c>
      <c r="E4984" t="s">
        <v>21</v>
      </c>
      <c r="F4984" t="s">
        <v>40</v>
      </c>
      <c r="G4984" t="s">
        <v>41</v>
      </c>
      <c r="H4984" t="s">
        <v>24</v>
      </c>
      <c r="I4984">
        <v>12.3</v>
      </c>
      <c r="J4984" t="s">
        <v>25</v>
      </c>
      <c r="K4984" s="1">
        <v>40629</v>
      </c>
      <c r="L4984"/>
      <c r="M4984">
        <v>14.59</v>
      </c>
      <c r="N4984">
        <v>56247</v>
      </c>
      <c r="O4984">
        <v>2</v>
      </c>
      <c r="P4984" t="s">
        <v>26</v>
      </c>
      <c r="Q4984">
        <v>2</v>
      </c>
      <c r="R4984">
        <v>8</v>
      </c>
      <c r="S4984" t="s">
        <v>42</v>
      </c>
      <c r="T4984" t="s">
        <v>26</v>
      </c>
    </row>
    <row r="4985" spans="1:20" x14ac:dyDescent="0.3">
      <c r="A4985" t="s">
        <v>5057</v>
      </c>
      <c r="B4985" t="s">
        <v>29</v>
      </c>
      <c r="C4985">
        <v>32</v>
      </c>
      <c r="D4985" t="s">
        <v>30</v>
      </c>
      <c r="E4985" t="s">
        <v>63</v>
      </c>
      <c r="F4985" t="s">
        <v>22</v>
      </c>
      <c r="G4985" t="s">
        <v>59</v>
      </c>
      <c r="H4985" t="s">
        <v>24</v>
      </c>
      <c r="I4985">
        <v>11.2</v>
      </c>
      <c r="J4985" t="s">
        <v>25</v>
      </c>
      <c r="K4985" s="1">
        <v>44385</v>
      </c>
      <c r="L4985"/>
      <c r="M4985">
        <v>4.3099999999999996</v>
      </c>
      <c r="N4985">
        <v>56008</v>
      </c>
      <c r="O4985">
        <v>3</v>
      </c>
      <c r="P4985" t="s">
        <v>26</v>
      </c>
      <c r="Q4985">
        <v>2</v>
      </c>
      <c r="R4985">
        <v>7</v>
      </c>
      <c r="S4985" t="s">
        <v>787</v>
      </c>
      <c r="T4985" t="s">
        <v>26</v>
      </c>
    </row>
    <row r="4986" spans="1:20" x14ac:dyDescent="0.3">
      <c r="A4986" t="s">
        <v>5058</v>
      </c>
      <c r="B4986" t="s">
        <v>29</v>
      </c>
      <c r="C4986">
        <v>36</v>
      </c>
      <c r="D4986" t="s">
        <v>30</v>
      </c>
      <c r="E4986" t="s">
        <v>58</v>
      </c>
      <c r="F4986" t="s">
        <v>40</v>
      </c>
      <c r="G4986" t="s">
        <v>96</v>
      </c>
      <c r="H4986" t="s">
        <v>24</v>
      </c>
      <c r="I4986">
        <v>11.1</v>
      </c>
      <c r="J4986" t="s">
        <v>25</v>
      </c>
      <c r="K4986" s="1">
        <v>44677</v>
      </c>
      <c r="L4986"/>
      <c r="M4986">
        <v>3.51</v>
      </c>
      <c r="N4986">
        <v>56955</v>
      </c>
      <c r="O4986">
        <v>3</v>
      </c>
      <c r="P4986" t="s">
        <v>26</v>
      </c>
      <c r="Q4986">
        <v>1</v>
      </c>
      <c r="R4986">
        <v>2</v>
      </c>
      <c r="S4986" t="s">
        <v>676</v>
      </c>
      <c r="T4986" t="s">
        <v>26</v>
      </c>
    </row>
    <row r="4987" spans="1:20" x14ac:dyDescent="0.3">
      <c r="A4987" t="s">
        <v>5059</v>
      </c>
      <c r="B4987" t="s">
        <v>19</v>
      </c>
      <c r="C4987">
        <v>35</v>
      </c>
      <c r="D4987" t="s">
        <v>30</v>
      </c>
      <c r="E4987" t="s">
        <v>31</v>
      </c>
      <c r="F4987" t="s">
        <v>67</v>
      </c>
      <c r="G4987" t="s">
        <v>71</v>
      </c>
      <c r="H4987" t="s">
        <v>24</v>
      </c>
      <c r="I4987">
        <v>11.4</v>
      </c>
      <c r="J4987" t="s">
        <v>25</v>
      </c>
      <c r="K4987" s="1">
        <v>43758</v>
      </c>
      <c r="L4987"/>
      <c r="M4987">
        <v>6.02</v>
      </c>
      <c r="N4987">
        <v>47285</v>
      </c>
      <c r="O4987">
        <v>2</v>
      </c>
      <c r="P4987" t="s">
        <v>26</v>
      </c>
      <c r="Q4987">
        <v>1</v>
      </c>
      <c r="R4987">
        <v>9</v>
      </c>
      <c r="S4987" t="s">
        <v>552</v>
      </c>
      <c r="T4987" t="s">
        <v>26</v>
      </c>
    </row>
    <row r="4988" spans="1:20" x14ac:dyDescent="0.3">
      <c r="A4988" t="s">
        <v>5060</v>
      </c>
      <c r="B4988" t="s">
        <v>29</v>
      </c>
      <c r="C4988">
        <v>21</v>
      </c>
      <c r="D4988" t="s">
        <v>20</v>
      </c>
      <c r="E4988" t="s">
        <v>21</v>
      </c>
      <c r="F4988" t="s">
        <v>67</v>
      </c>
      <c r="G4988" t="s">
        <v>110</v>
      </c>
      <c r="H4988" t="s">
        <v>24</v>
      </c>
      <c r="I4988">
        <v>1</v>
      </c>
      <c r="J4988" t="s">
        <v>25</v>
      </c>
      <c r="K4988" s="1">
        <v>43717</v>
      </c>
      <c r="L4988"/>
      <c r="M4988">
        <v>6.14</v>
      </c>
      <c r="N4988">
        <v>38340</v>
      </c>
      <c r="O4988">
        <v>4</v>
      </c>
      <c r="P4988" t="s">
        <v>26</v>
      </c>
      <c r="Q4988">
        <v>3</v>
      </c>
      <c r="R4988">
        <v>7</v>
      </c>
      <c r="S4988" t="s">
        <v>1151</v>
      </c>
      <c r="T4988" t="s">
        <v>26</v>
      </c>
    </row>
    <row r="4989" spans="1:20" x14ac:dyDescent="0.3">
      <c r="A4989" t="s">
        <v>5061</v>
      </c>
      <c r="B4989" t="s">
        <v>19</v>
      </c>
      <c r="C4989">
        <v>28</v>
      </c>
      <c r="D4989" t="s">
        <v>30</v>
      </c>
      <c r="E4989" t="s">
        <v>58</v>
      </c>
      <c r="F4989" t="s">
        <v>22</v>
      </c>
      <c r="G4989" t="s">
        <v>23</v>
      </c>
      <c r="H4989" t="s">
        <v>47</v>
      </c>
      <c r="I4989">
        <v>5.6</v>
      </c>
      <c r="J4989" t="s">
        <v>25</v>
      </c>
      <c r="K4989" s="1">
        <v>41626</v>
      </c>
      <c r="L4989"/>
      <c r="M4989">
        <v>11.86</v>
      </c>
      <c r="N4989">
        <v>42022</v>
      </c>
      <c r="O4989">
        <v>4</v>
      </c>
      <c r="P4989" t="s">
        <v>26</v>
      </c>
      <c r="Q4989">
        <v>1</v>
      </c>
      <c r="R4989">
        <v>9</v>
      </c>
      <c r="S4989" t="s">
        <v>1098</v>
      </c>
      <c r="T4989" t="s">
        <v>26</v>
      </c>
    </row>
    <row r="4990" spans="1:20" x14ac:dyDescent="0.3">
      <c r="A4990" t="s">
        <v>5062</v>
      </c>
      <c r="B4990" t="s">
        <v>19</v>
      </c>
      <c r="C4990">
        <v>46</v>
      </c>
      <c r="D4990" t="s">
        <v>30</v>
      </c>
      <c r="E4990" t="s">
        <v>44</v>
      </c>
      <c r="F4990" t="s">
        <v>82</v>
      </c>
      <c r="G4990" t="s">
        <v>284</v>
      </c>
      <c r="H4990" t="s">
        <v>24</v>
      </c>
      <c r="I4990">
        <v>19.7</v>
      </c>
      <c r="J4990" t="s">
        <v>85</v>
      </c>
      <c r="K4990" s="1">
        <v>42932</v>
      </c>
      <c r="L4990"/>
      <c r="M4990">
        <v>8.2799999999999994</v>
      </c>
      <c r="N4990">
        <v>74751</v>
      </c>
      <c r="O4990">
        <v>4</v>
      </c>
      <c r="P4990" t="s">
        <v>26</v>
      </c>
      <c r="Q4990">
        <v>1</v>
      </c>
      <c r="R4990">
        <v>3</v>
      </c>
      <c r="S4990" t="s">
        <v>1232</v>
      </c>
      <c r="T4990" t="s">
        <v>26</v>
      </c>
    </row>
    <row r="4991" spans="1:20" x14ac:dyDescent="0.3">
      <c r="A4991" t="s">
        <v>5063</v>
      </c>
      <c r="B4991" t="s">
        <v>29</v>
      </c>
      <c r="C4991">
        <v>32</v>
      </c>
      <c r="D4991" t="s">
        <v>30</v>
      </c>
      <c r="E4991" t="s">
        <v>63</v>
      </c>
      <c r="F4991" t="s">
        <v>92</v>
      </c>
      <c r="G4991" t="s">
        <v>246</v>
      </c>
      <c r="H4991" t="s">
        <v>51</v>
      </c>
      <c r="I4991">
        <v>12</v>
      </c>
      <c r="J4991" t="s">
        <v>25</v>
      </c>
      <c r="K4991" s="1">
        <v>45694</v>
      </c>
      <c r="L4991"/>
      <c r="M4991">
        <v>0.72</v>
      </c>
      <c r="N4991">
        <v>54216</v>
      </c>
      <c r="O4991">
        <v>2</v>
      </c>
      <c r="P4991" t="s">
        <v>26</v>
      </c>
      <c r="Q4991">
        <v>0</v>
      </c>
      <c r="R4991">
        <v>7</v>
      </c>
      <c r="S4991" t="s">
        <v>436</v>
      </c>
      <c r="T4991" t="s">
        <v>26</v>
      </c>
    </row>
    <row r="4992" spans="1:20" x14ac:dyDescent="0.3">
      <c r="A4992" t="s">
        <v>5064</v>
      </c>
      <c r="B4992" t="s">
        <v>19</v>
      </c>
      <c r="C4992">
        <v>36</v>
      </c>
      <c r="D4992" t="s">
        <v>30</v>
      </c>
      <c r="E4992" t="s">
        <v>58</v>
      </c>
      <c r="F4992" t="s">
        <v>22</v>
      </c>
      <c r="G4992" t="s">
        <v>74</v>
      </c>
      <c r="H4992" t="s">
        <v>84</v>
      </c>
      <c r="I4992">
        <v>6.4</v>
      </c>
      <c r="J4992" t="s">
        <v>25</v>
      </c>
      <c r="K4992" s="1">
        <v>44830</v>
      </c>
      <c r="L4992"/>
      <c r="M4992">
        <v>3.09</v>
      </c>
      <c r="N4992">
        <v>38339</v>
      </c>
      <c r="O4992">
        <v>3</v>
      </c>
      <c r="P4992" t="s">
        <v>26</v>
      </c>
      <c r="Q4992">
        <v>1</v>
      </c>
      <c r="R4992">
        <v>6</v>
      </c>
      <c r="S4992" t="s">
        <v>507</v>
      </c>
      <c r="T4992" t="s">
        <v>26</v>
      </c>
    </row>
    <row r="4993" spans="1:20" x14ac:dyDescent="0.3">
      <c r="A4993" t="s">
        <v>5065</v>
      </c>
      <c r="B4993" t="s">
        <v>29</v>
      </c>
      <c r="C4993">
        <v>26</v>
      </c>
      <c r="D4993" t="s">
        <v>30</v>
      </c>
      <c r="E4993" t="s">
        <v>39</v>
      </c>
      <c r="F4993" t="s">
        <v>67</v>
      </c>
      <c r="G4993" t="s">
        <v>71</v>
      </c>
      <c r="H4993" t="s">
        <v>24</v>
      </c>
      <c r="I4993">
        <v>5.4</v>
      </c>
      <c r="J4993" t="s">
        <v>25</v>
      </c>
      <c r="K4993" s="1">
        <v>43049</v>
      </c>
      <c r="L4993"/>
      <c r="M4993">
        <v>7.96</v>
      </c>
      <c r="N4993">
        <v>42769</v>
      </c>
      <c r="O4993">
        <v>2</v>
      </c>
      <c r="P4993" t="s">
        <v>65</v>
      </c>
      <c r="Q4993">
        <v>0</v>
      </c>
      <c r="R4993">
        <v>4</v>
      </c>
      <c r="S4993" t="s">
        <v>552</v>
      </c>
      <c r="T4993" t="s">
        <v>26</v>
      </c>
    </row>
    <row r="4994" spans="1:20" x14ac:dyDescent="0.3">
      <c r="A4994" t="s">
        <v>5066</v>
      </c>
      <c r="B4994" t="s">
        <v>29</v>
      </c>
      <c r="C4994">
        <v>27</v>
      </c>
      <c r="D4994" t="s">
        <v>30</v>
      </c>
      <c r="E4994" t="s">
        <v>63</v>
      </c>
      <c r="F4994" t="s">
        <v>54</v>
      </c>
      <c r="G4994" t="s">
        <v>77</v>
      </c>
      <c r="H4994" t="s">
        <v>24</v>
      </c>
      <c r="I4994">
        <v>2</v>
      </c>
      <c r="J4994" t="s">
        <v>25</v>
      </c>
      <c r="K4994" s="1">
        <v>43688</v>
      </c>
      <c r="L4994"/>
      <c r="M4994">
        <v>6.21</v>
      </c>
      <c r="N4994">
        <v>36942</v>
      </c>
      <c r="O4994">
        <v>2</v>
      </c>
      <c r="P4994" t="s">
        <v>26</v>
      </c>
      <c r="Q4994">
        <v>5</v>
      </c>
      <c r="R4994">
        <v>4</v>
      </c>
      <c r="S4994" t="s">
        <v>219</v>
      </c>
      <c r="T4994" t="s">
        <v>26</v>
      </c>
    </row>
    <row r="4995" spans="1:20" x14ac:dyDescent="0.3">
      <c r="A4995" t="s">
        <v>5067</v>
      </c>
      <c r="B4995" t="s">
        <v>29</v>
      </c>
      <c r="C4995">
        <v>34</v>
      </c>
      <c r="D4995" t="s">
        <v>30</v>
      </c>
      <c r="E4995" t="s">
        <v>58</v>
      </c>
      <c r="F4995" t="s">
        <v>54</v>
      </c>
      <c r="G4995" t="s">
        <v>139</v>
      </c>
      <c r="H4995" t="s">
        <v>51</v>
      </c>
      <c r="I4995">
        <v>7.6</v>
      </c>
      <c r="J4995" t="s">
        <v>25</v>
      </c>
      <c r="K4995" s="1">
        <v>45780</v>
      </c>
      <c r="L4995"/>
      <c r="M4995">
        <v>0.49</v>
      </c>
      <c r="N4995">
        <v>45624</v>
      </c>
      <c r="O4995">
        <v>3</v>
      </c>
      <c r="P4995" t="s">
        <v>26</v>
      </c>
      <c r="Q4995">
        <v>3</v>
      </c>
      <c r="R4995">
        <v>9</v>
      </c>
      <c r="S4995" t="s">
        <v>210</v>
      </c>
      <c r="T4995" t="s">
        <v>26</v>
      </c>
    </row>
    <row r="4996" spans="1:20" x14ac:dyDescent="0.3">
      <c r="A4996" t="s">
        <v>5068</v>
      </c>
      <c r="B4996" t="s">
        <v>29</v>
      </c>
      <c r="C4996">
        <v>38</v>
      </c>
      <c r="D4996" t="s">
        <v>20</v>
      </c>
      <c r="E4996" t="s">
        <v>36</v>
      </c>
      <c r="F4996" t="s">
        <v>40</v>
      </c>
      <c r="G4996" t="s">
        <v>96</v>
      </c>
      <c r="H4996" t="s">
        <v>24</v>
      </c>
      <c r="I4996">
        <v>11.6</v>
      </c>
      <c r="J4996" t="s">
        <v>25</v>
      </c>
      <c r="K4996" s="1">
        <v>41798</v>
      </c>
      <c r="L4996"/>
      <c r="M4996">
        <v>11.39</v>
      </c>
      <c r="N4996">
        <v>59226</v>
      </c>
      <c r="O4996">
        <v>2</v>
      </c>
      <c r="P4996" t="s">
        <v>26</v>
      </c>
      <c r="Q4996">
        <v>4</v>
      </c>
      <c r="R4996">
        <v>4</v>
      </c>
      <c r="S4996" t="s">
        <v>254</v>
      </c>
      <c r="T4996" t="s">
        <v>26</v>
      </c>
    </row>
    <row r="4997" spans="1:20" x14ac:dyDescent="0.3">
      <c r="A4997" t="s">
        <v>5069</v>
      </c>
      <c r="B4997" t="s">
        <v>19</v>
      </c>
      <c r="C4997">
        <v>36</v>
      </c>
      <c r="D4997" t="s">
        <v>30</v>
      </c>
      <c r="E4997" t="s">
        <v>53</v>
      </c>
      <c r="F4997" t="s">
        <v>22</v>
      </c>
      <c r="G4997" t="s">
        <v>74</v>
      </c>
      <c r="H4997" t="s">
        <v>51</v>
      </c>
      <c r="I4997">
        <v>13.2</v>
      </c>
      <c r="J4997" t="s">
        <v>25</v>
      </c>
      <c r="K4997" s="1">
        <v>45183</v>
      </c>
      <c r="L4997" s="1">
        <v>45604</v>
      </c>
      <c r="M4997">
        <v>1.1499999999999999</v>
      </c>
      <c r="N4997">
        <v>65729</v>
      </c>
      <c r="O4997">
        <v>3</v>
      </c>
      <c r="P4997" t="s">
        <v>26</v>
      </c>
      <c r="Q4997">
        <v>1</v>
      </c>
      <c r="R4997">
        <v>9</v>
      </c>
      <c r="S4997" t="s">
        <v>787</v>
      </c>
      <c r="T4997" t="s">
        <v>65</v>
      </c>
    </row>
    <row r="4998" spans="1:20" x14ac:dyDescent="0.3">
      <c r="A4998" t="s">
        <v>5070</v>
      </c>
      <c r="B4998" t="s">
        <v>29</v>
      </c>
      <c r="C4998">
        <v>27</v>
      </c>
      <c r="D4998" t="s">
        <v>30</v>
      </c>
      <c r="E4998" t="s">
        <v>21</v>
      </c>
      <c r="F4998" t="s">
        <v>54</v>
      </c>
      <c r="G4998" t="s">
        <v>55</v>
      </c>
      <c r="H4998" t="s">
        <v>24</v>
      </c>
      <c r="I4998">
        <v>2.2999999999999998</v>
      </c>
      <c r="J4998" t="s">
        <v>25</v>
      </c>
      <c r="K4998" s="1">
        <v>44965</v>
      </c>
      <c r="L4998" s="1">
        <v>45819</v>
      </c>
      <c r="M4998">
        <v>2.34</v>
      </c>
      <c r="N4998">
        <v>40392</v>
      </c>
      <c r="O4998">
        <v>3</v>
      </c>
      <c r="P4998" t="s">
        <v>26</v>
      </c>
      <c r="Q4998">
        <v>3</v>
      </c>
      <c r="R4998">
        <v>7</v>
      </c>
      <c r="S4998" t="s">
        <v>229</v>
      </c>
      <c r="T4998" t="s">
        <v>65</v>
      </c>
    </row>
    <row r="4999" spans="1:20" x14ac:dyDescent="0.3">
      <c r="A4999" t="s">
        <v>5071</v>
      </c>
      <c r="B4999" t="s">
        <v>19</v>
      </c>
      <c r="C4999">
        <v>27</v>
      </c>
      <c r="D4999" t="s">
        <v>20</v>
      </c>
      <c r="E4999" t="s">
        <v>36</v>
      </c>
      <c r="F4999" t="s">
        <v>45</v>
      </c>
      <c r="G4999" t="s">
        <v>98</v>
      </c>
      <c r="H4999" t="s">
        <v>51</v>
      </c>
      <c r="I4999">
        <v>4</v>
      </c>
      <c r="J4999" t="s">
        <v>85</v>
      </c>
      <c r="K4999" s="1">
        <v>44791</v>
      </c>
      <c r="L4999"/>
      <c r="M4999">
        <v>3.2</v>
      </c>
      <c r="N4999">
        <v>44557</v>
      </c>
      <c r="O4999">
        <v>3</v>
      </c>
      <c r="P4999" t="s">
        <v>26</v>
      </c>
      <c r="Q4999">
        <v>1</v>
      </c>
      <c r="R4999">
        <v>3</v>
      </c>
      <c r="S4999" t="s">
        <v>280</v>
      </c>
      <c r="T4999" t="s">
        <v>26</v>
      </c>
    </row>
    <row r="5000" spans="1:20" x14ac:dyDescent="0.3">
      <c r="A5000" t="s">
        <v>5072</v>
      </c>
      <c r="B5000" t="s">
        <v>29</v>
      </c>
      <c r="C5000">
        <v>28</v>
      </c>
      <c r="D5000" t="s">
        <v>20</v>
      </c>
      <c r="E5000" t="s">
        <v>31</v>
      </c>
      <c r="F5000" t="s">
        <v>40</v>
      </c>
      <c r="G5000" t="s">
        <v>41</v>
      </c>
      <c r="H5000" t="s">
        <v>24</v>
      </c>
      <c r="I5000">
        <v>5.7</v>
      </c>
      <c r="J5000" t="s">
        <v>85</v>
      </c>
      <c r="K5000" s="1">
        <v>43337</v>
      </c>
      <c r="L5000"/>
      <c r="M5000">
        <v>7.18</v>
      </c>
      <c r="N5000">
        <v>48768</v>
      </c>
      <c r="O5000">
        <v>3</v>
      </c>
      <c r="P5000" t="s">
        <v>26</v>
      </c>
      <c r="Q5000">
        <v>4</v>
      </c>
      <c r="R5000">
        <v>13</v>
      </c>
      <c r="S5000" t="s">
        <v>1914</v>
      </c>
      <c r="T5000" t="s">
        <v>26</v>
      </c>
    </row>
    <row r="5001" spans="1:20" x14ac:dyDescent="0.3">
      <c r="A5001" t="s">
        <v>5073</v>
      </c>
      <c r="B5001" t="s">
        <v>19</v>
      </c>
      <c r="C5001">
        <v>37</v>
      </c>
      <c r="D5001" t="s">
        <v>30</v>
      </c>
      <c r="E5001" t="s">
        <v>39</v>
      </c>
      <c r="F5001" t="s">
        <v>22</v>
      </c>
      <c r="G5001" t="s">
        <v>23</v>
      </c>
      <c r="H5001" t="s">
        <v>47</v>
      </c>
      <c r="I5001">
        <v>6.2</v>
      </c>
      <c r="J5001" t="s">
        <v>25</v>
      </c>
      <c r="K5001" s="1">
        <v>42217</v>
      </c>
      <c r="L5001"/>
      <c r="M5001">
        <v>10.24</v>
      </c>
      <c r="N5001">
        <v>43315</v>
      </c>
      <c r="O5001">
        <v>2</v>
      </c>
      <c r="P5001" t="s">
        <v>26</v>
      </c>
      <c r="Q5001">
        <v>0</v>
      </c>
      <c r="R5001">
        <v>1</v>
      </c>
      <c r="S5001" t="s">
        <v>300</v>
      </c>
      <c r="T5001" t="s">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01"/>
  <sheetViews>
    <sheetView topLeftCell="K1" workbookViewId="0">
      <selection activeCell="Y31" sqref="Y31"/>
    </sheetView>
  </sheetViews>
  <sheetFormatPr defaultRowHeight="14.4" x14ac:dyDescent="0.3"/>
  <cols>
    <col min="1" max="1" width="14.33203125" bestFit="1" customWidth="1"/>
    <col min="4" max="4" width="15.5546875" bestFit="1" customWidth="1"/>
    <col min="5" max="5" width="10.6640625" bestFit="1" customWidth="1"/>
    <col min="6" max="6" width="15.77734375" bestFit="1" customWidth="1"/>
    <col min="7" max="7" width="23.33203125" bestFit="1" customWidth="1"/>
    <col min="8" max="8" width="9.77734375" customWidth="1"/>
    <col min="9" max="9" width="12.33203125" customWidth="1"/>
    <col min="10" max="10" width="19.21875" bestFit="1" customWidth="1"/>
    <col min="17" max="17" width="15.109375" customWidth="1"/>
    <col min="19" max="19" width="13.5546875" bestFit="1" customWidth="1"/>
    <col min="20" max="20" width="10.21875" bestFit="1" customWidth="1"/>
    <col min="22" max="22" width="12.6640625" bestFit="1" customWidth="1"/>
    <col min="23" max="23" width="17.77734375" bestFit="1" customWidth="1"/>
    <col min="24" max="24" width="20.44140625" bestFit="1" customWidth="1"/>
    <col min="25" max="25" width="23.77734375" bestFit="1" customWidth="1"/>
    <col min="26" max="26" width="14.88671875" bestFit="1" customWidth="1"/>
    <col min="27" max="27" width="11.5546875" bestFit="1" customWidth="1"/>
  </cols>
  <sheetData>
    <row r="1" spans="1:26" x14ac:dyDescent="0.3">
      <c r="A1" s="8" t="s">
        <v>0</v>
      </c>
      <c r="B1" s="8" t="s">
        <v>1</v>
      </c>
      <c r="C1" s="2" t="s">
        <v>2</v>
      </c>
      <c r="D1" s="2" t="s">
        <v>3</v>
      </c>
      <c r="E1" s="2" t="s">
        <v>4</v>
      </c>
      <c r="F1" s="2" t="s">
        <v>5</v>
      </c>
      <c r="G1" s="2" t="s">
        <v>6</v>
      </c>
      <c r="H1" s="2" t="s">
        <v>7</v>
      </c>
      <c r="I1" s="4" t="s">
        <v>8</v>
      </c>
      <c r="J1" s="2" t="s">
        <v>9</v>
      </c>
      <c r="K1" s="3" t="s">
        <v>10</v>
      </c>
      <c r="L1" s="3" t="s">
        <v>11</v>
      </c>
      <c r="M1" s="6" t="s">
        <v>12</v>
      </c>
      <c r="N1" s="21" t="s">
        <v>13</v>
      </c>
      <c r="O1" s="2" t="s">
        <v>14</v>
      </c>
      <c r="P1" s="2" t="s">
        <v>15</v>
      </c>
      <c r="Q1" s="2" t="s">
        <v>5079</v>
      </c>
      <c r="R1" s="2" t="s">
        <v>5078</v>
      </c>
      <c r="S1" s="2" t="s">
        <v>16</v>
      </c>
      <c r="T1" s="2" t="s">
        <v>17</v>
      </c>
      <c r="U1" s="2" t="s">
        <v>5076</v>
      </c>
      <c r="V1" s="2" t="s">
        <v>5077</v>
      </c>
      <c r="W1" s="2" t="s">
        <v>5080</v>
      </c>
    </row>
    <row r="2" spans="1:26" x14ac:dyDescent="0.3">
      <c r="A2" s="9" t="s">
        <v>18</v>
      </c>
      <c r="B2" s="9" t="s">
        <v>19</v>
      </c>
      <c r="C2">
        <v>34</v>
      </c>
      <c r="D2" t="s">
        <v>20</v>
      </c>
      <c r="E2" t="s">
        <v>21</v>
      </c>
      <c r="F2" t="s">
        <v>22</v>
      </c>
      <c r="G2" t="s">
        <v>23</v>
      </c>
      <c r="H2" t="s">
        <v>24</v>
      </c>
      <c r="I2" s="5">
        <v>7.9</v>
      </c>
      <c r="J2" t="s">
        <v>25</v>
      </c>
      <c r="K2" s="1">
        <v>40160</v>
      </c>
      <c r="L2" s="1" t="s">
        <v>5075</v>
      </c>
      <c r="M2" s="7">
        <v>15.87</v>
      </c>
      <c r="N2" s="22">
        <v>50390</v>
      </c>
      <c r="O2">
        <v>4</v>
      </c>
      <c r="P2" t="s">
        <v>26</v>
      </c>
      <c r="Q2">
        <v>0</v>
      </c>
      <c r="R2">
        <v>5</v>
      </c>
      <c r="S2" t="s">
        <v>27</v>
      </c>
      <c r="T2" t="s">
        <v>26</v>
      </c>
      <c r="U2" t="str">
        <f t="shared" ref="U2:U65" si="0">IF(C2&lt;=30,"Young","Adult")</f>
        <v>Adult</v>
      </c>
      <c r="V2" t="str">
        <f t="shared" ref="V2:V65" si="1">IF(I2&lt;2,"Junior",IF(I2&lt;5,"Mid-Level",IF(I2&lt;10,"Senior","Expert")))</f>
        <v>Senior</v>
      </c>
      <c r="W2" t="str">
        <f>IF(Table13[[#This Row],[Last_Working_Date]]="Active","Active","Exited")</f>
        <v>Active</v>
      </c>
      <c r="Y2" s="15" t="s">
        <v>5110</v>
      </c>
    </row>
    <row r="3" spans="1:26" x14ac:dyDescent="0.3">
      <c r="A3" s="9" t="s">
        <v>28</v>
      </c>
      <c r="B3" s="9" t="s">
        <v>29</v>
      </c>
      <c r="C3">
        <v>29</v>
      </c>
      <c r="D3" t="s">
        <v>30</v>
      </c>
      <c r="E3" t="s">
        <v>31</v>
      </c>
      <c r="F3" t="s">
        <v>32</v>
      </c>
      <c r="G3" t="s">
        <v>33</v>
      </c>
      <c r="H3" t="s">
        <v>24</v>
      </c>
      <c r="I3" s="5">
        <v>6.6</v>
      </c>
      <c r="J3" t="s">
        <v>25</v>
      </c>
      <c r="K3" s="1">
        <v>45193</v>
      </c>
      <c r="L3" s="1" t="s">
        <v>5075</v>
      </c>
      <c r="M3" s="7">
        <v>2.09</v>
      </c>
      <c r="N3" s="22">
        <v>39346</v>
      </c>
      <c r="O3">
        <v>3</v>
      </c>
      <c r="P3" t="s">
        <v>26</v>
      </c>
      <c r="Q3">
        <v>1</v>
      </c>
      <c r="R3">
        <v>5</v>
      </c>
      <c r="S3" t="s">
        <v>34</v>
      </c>
      <c r="T3" t="s">
        <v>26</v>
      </c>
      <c r="U3" t="str">
        <f t="shared" si="0"/>
        <v>Young</v>
      </c>
      <c r="V3" t="str">
        <f t="shared" si="1"/>
        <v>Senior</v>
      </c>
      <c r="W3" t="str">
        <f>IF(Table13[[#This Row],[Last_Working_Date]]="Active","Active","Exited")</f>
        <v>Active</v>
      </c>
      <c r="Y3" s="37">
        <f>AVERAGE(Table13[Tenure_Years])</f>
        <v>8.2502640000000014</v>
      </c>
    </row>
    <row r="4" spans="1:26" x14ac:dyDescent="0.3">
      <c r="A4" s="9" t="s">
        <v>35</v>
      </c>
      <c r="B4" s="9" t="s">
        <v>29</v>
      </c>
      <c r="C4">
        <v>28</v>
      </c>
      <c r="D4" t="s">
        <v>20</v>
      </c>
      <c r="E4" t="s">
        <v>36</v>
      </c>
      <c r="F4" t="s">
        <v>32</v>
      </c>
      <c r="G4" t="s">
        <v>33</v>
      </c>
      <c r="H4" t="s">
        <v>24</v>
      </c>
      <c r="I4" s="5">
        <v>6</v>
      </c>
      <c r="J4" t="s">
        <v>25</v>
      </c>
      <c r="K4" s="1">
        <v>40721</v>
      </c>
      <c r="L4" s="1" t="s">
        <v>5075</v>
      </c>
      <c r="M4" s="7">
        <v>14.34</v>
      </c>
      <c r="N4" s="22">
        <v>50237</v>
      </c>
      <c r="O4">
        <v>3</v>
      </c>
      <c r="P4" t="s">
        <v>26</v>
      </c>
      <c r="Q4">
        <v>0</v>
      </c>
      <c r="R4">
        <v>6</v>
      </c>
      <c r="S4" t="s">
        <v>37</v>
      </c>
      <c r="T4" t="s">
        <v>26</v>
      </c>
      <c r="U4" t="str">
        <f t="shared" si="0"/>
        <v>Young</v>
      </c>
      <c r="V4" t="str">
        <f t="shared" si="1"/>
        <v>Senior</v>
      </c>
      <c r="W4" t="str">
        <f>IF(Table13[[#This Row],[Last_Working_Date]]="Active","Active","Exited")</f>
        <v>Active</v>
      </c>
    </row>
    <row r="5" spans="1:26" x14ac:dyDescent="0.3">
      <c r="A5" s="9" t="s">
        <v>38</v>
      </c>
      <c r="B5" s="9" t="s">
        <v>29</v>
      </c>
      <c r="C5">
        <v>28</v>
      </c>
      <c r="D5" t="s">
        <v>20</v>
      </c>
      <c r="E5" t="s">
        <v>39</v>
      </c>
      <c r="F5" t="s">
        <v>40</v>
      </c>
      <c r="G5" t="s">
        <v>41</v>
      </c>
      <c r="H5" t="s">
        <v>24</v>
      </c>
      <c r="I5" s="5">
        <v>8</v>
      </c>
      <c r="J5" t="s">
        <v>25</v>
      </c>
      <c r="K5" s="1">
        <v>45425</v>
      </c>
      <c r="L5" s="1" t="s">
        <v>5075</v>
      </c>
      <c r="M5" s="7">
        <v>1.46</v>
      </c>
      <c r="N5" s="22">
        <v>48946</v>
      </c>
      <c r="O5">
        <v>2</v>
      </c>
      <c r="P5" t="s">
        <v>26</v>
      </c>
      <c r="Q5">
        <v>0</v>
      </c>
      <c r="R5">
        <v>7</v>
      </c>
      <c r="S5" t="s">
        <v>42</v>
      </c>
      <c r="T5" t="s">
        <v>26</v>
      </c>
      <c r="U5" t="str">
        <f t="shared" si="0"/>
        <v>Young</v>
      </c>
      <c r="V5" t="str">
        <f t="shared" si="1"/>
        <v>Senior</v>
      </c>
      <c r="W5" t="str">
        <f>IF(Table13[[#This Row],[Last_Working_Date]]="Active","Active","Exited")</f>
        <v>Active</v>
      </c>
      <c r="Y5" s="15" t="s">
        <v>5081</v>
      </c>
    </row>
    <row r="6" spans="1:26" x14ac:dyDescent="0.3">
      <c r="A6" s="9" t="s">
        <v>43</v>
      </c>
      <c r="B6" s="9" t="s">
        <v>29</v>
      </c>
      <c r="C6">
        <v>36</v>
      </c>
      <c r="D6" t="s">
        <v>20</v>
      </c>
      <c r="E6" t="s">
        <v>44</v>
      </c>
      <c r="F6" t="s">
        <v>45</v>
      </c>
      <c r="G6" t="s">
        <v>46</v>
      </c>
      <c r="H6" t="s">
        <v>47</v>
      </c>
      <c r="I6" s="5">
        <v>10.3</v>
      </c>
      <c r="J6" t="s">
        <v>25</v>
      </c>
      <c r="K6" s="1">
        <v>42410</v>
      </c>
      <c r="L6" s="1" t="s">
        <v>5075</v>
      </c>
      <c r="M6" s="7">
        <v>9.7100000000000009</v>
      </c>
      <c r="N6" s="22">
        <v>56137</v>
      </c>
      <c r="O6">
        <v>3</v>
      </c>
      <c r="P6" t="s">
        <v>26</v>
      </c>
      <c r="Q6">
        <v>1</v>
      </c>
      <c r="R6">
        <v>6</v>
      </c>
      <c r="S6" t="s">
        <v>48</v>
      </c>
      <c r="T6" t="s">
        <v>26</v>
      </c>
      <c r="U6" t="str">
        <f t="shared" si="0"/>
        <v>Adult</v>
      </c>
      <c r="V6" t="str">
        <f t="shared" si="1"/>
        <v>Expert</v>
      </c>
      <c r="W6" t="str">
        <f>IF(Table13[[#This Row],[Last_Working_Date]]="Active","Active","Exited")</f>
        <v>Active</v>
      </c>
      <c r="Y6" s="16">
        <f>AVERAGE(Table13[[#All],[Salary]])</f>
        <v>46287.539799999999</v>
      </c>
    </row>
    <row r="7" spans="1:26" x14ac:dyDescent="0.3">
      <c r="A7" s="9" t="s">
        <v>49</v>
      </c>
      <c r="B7" s="9" t="s">
        <v>29</v>
      </c>
      <c r="C7">
        <v>27</v>
      </c>
      <c r="D7" t="s">
        <v>20</v>
      </c>
      <c r="E7" t="s">
        <v>21</v>
      </c>
      <c r="F7" t="s">
        <v>40</v>
      </c>
      <c r="G7" t="s">
        <v>50</v>
      </c>
      <c r="H7" t="s">
        <v>51</v>
      </c>
      <c r="I7" s="5">
        <v>5.3</v>
      </c>
      <c r="J7" t="s">
        <v>25</v>
      </c>
      <c r="K7" s="1">
        <v>42561</v>
      </c>
      <c r="L7" s="1" t="s">
        <v>5075</v>
      </c>
      <c r="M7" s="7">
        <v>9.3000000000000007</v>
      </c>
      <c r="N7" s="22">
        <v>47723</v>
      </c>
      <c r="O7">
        <v>4</v>
      </c>
      <c r="P7" t="s">
        <v>26</v>
      </c>
      <c r="Q7">
        <v>1</v>
      </c>
      <c r="R7">
        <v>5</v>
      </c>
      <c r="S7" t="s">
        <v>5074</v>
      </c>
      <c r="T7" t="s">
        <v>26</v>
      </c>
      <c r="U7" t="str">
        <f t="shared" si="0"/>
        <v>Young</v>
      </c>
      <c r="V7" t="str">
        <f t="shared" si="1"/>
        <v>Senior</v>
      </c>
      <c r="W7" t="str">
        <f>IF(Table13[[#This Row],[Last_Working_Date]]="Active","Active","Exited")</f>
        <v>Active</v>
      </c>
    </row>
    <row r="8" spans="1:26" x14ac:dyDescent="0.3">
      <c r="A8" s="9" t="s">
        <v>52</v>
      </c>
      <c r="B8" s="9" t="s">
        <v>19</v>
      </c>
      <c r="C8">
        <v>39</v>
      </c>
      <c r="D8" t="s">
        <v>20</v>
      </c>
      <c r="E8" t="s">
        <v>53</v>
      </c>
      <c r="F8" t="s">
        <v>54</v>
      </c>
      <c r="G8" t="s">
        <v>55</v>
      </c>
      <c r="H8" t="s">
        <v>24</v>
      </c>
      <c r="I8" s="5">
        <v>7.1</v>
      </c>
      <c r="J8" t="s">
        <v>25</v>
      </c>
      <c r="K8" s="1">
        <v>45047</v>
      </c>
      <c r="L8" s="1" t="s">
        <v>5075</v>
      </c>
      <c r="M8" s="7">
        <v>2.4900000000000002</v>
      </c>
      <c r="N8" s="22">
        <v>49539</v>
      </c>
      <c r="O8">
        <v>3</v>
      </c>
      <c r="P8" t="s">
        <v>26</v>
      </c>
      <c r="Q8">
        <v>1</v>
      </c>
      <c r="R8">
        <v>7</v>
      </c>
      <c r="S8" t="s">
        <v>56</v>
      </c>
      <c r="T8" t="s">
        <v>26</v>
      </c>
      <c r="U8" t="str">
        <f t="shared" si="0"/>
        <v>Adult</v>
      </c>
      <c r="V8" t="str">
        <f t="shared" si="1"/>
        <v>Senior</v>
      </c>
      <c r="W8" t="str">
        <f>IF(Table13[[#This Row],[Last_Working_Date]]="Active","Active","Exited")</f>
        <v>Active</v>
      </c>
    </row>
    <row r="9" spans="1:26" x14ac:dyDescent="0.3">
      <c r="A9" s="9" t="s">
        <v>57</v>
      </c>
      <c r="B9" s="9" t="s">
        <v>19</v>
      </c>
      <c r="C9">
        <v>32</v>
      </c>
      <c r="D9" t="s">
        <v>30</v>
      </c>
      <c r="E9" t="s">
        <v>58</v>
      </c>
      <c r="F9" t="s">
        <v>22</v>
      </c>
      <c r="G9" t="s">
        <v>59</v>
      </c>
      <c r="H9" t="s">
        <v>24</v>
      </c>
      <c r="I9" s="5">
        <v>6.3</v>
      </c>
      <c r="J9" t="s">
        <v>25</v>
      </c>
      <c r="K9" s="1">
        <v>44690</v>
      </c>
      <c r="L9" s="1" t="s">
        <v>5075</v>
      </c>
      <c r="M9" s="7">
        <v>3.47</v>
      </c>
      <c r="N9" s="22">
        <v>44967</v>
      </c>
      <c r="O9">
        <v>1</v>
      </c>
      <c r="P9" t="s">
        <v>26</v>
      </c>
      <c r="Q9">
        <v>2</v>
      </c>
      <c r="R9">
        <v>4</v>
      </c>
      <c r="S9" t="s">
        <v>60</v>
      </c>
      <c r="T9" t="s">
        <v>26</v>
      </c>
      <c r="U9" t="str">
        <f t="shared" si="0"/>
        <v>Adult</v>
      </c>
      <c r="V9" t="str">
        <f t="shared" si="1"/>
        <v>Senior</v>
      </c>
      <c r="W9" t="str">
        <f>IF(Table13[[#This Row],[Last_Working_Date]]="Active","Active","Exited")</f>
        <v>Active</v>
      </c>
      <c r="Y9" s="35" t="s">
        <v>5106</v>
      </c>
      <c r="Z9" s="15" t="s">
        <v>5</v>
      </c>
    </row>
    <row r="10" spans="1:26" x14ac:dyDescent="0.3">
      <c r="A10" s="9" t="s">
        <v>61</v>
      </c>
      <c r="B10" s="9" t="s">
        <v>29</v>
      </c>
      <c r="C10">
        <v>35</v>
      </c>
      <c r="D10" t="s">
        <v>20</v>
      </c>
      <c r="E10" t="s">
        <v>31</v>
      </c>
      <c r="F10" t="s">
        <v>40</v>
      </c>
      <c r="G10" t="s">
        <v>50</v>
      </c>
      <c r="H10" t="s">
        <v>51</v>
      </c>
      <c r="I10" s="5">
        <v>13.3</v>
      </c>
      <c r="J10" t="s">
        <v>25</v>
      </c>
      <c r="K10" s="1">
        <v>39990</v>
      </c>
      <c r="L10" s="1" t="s">
        <v>5075</v>
      </c>
      <c r="M10" s="7">
        <v>16.34</v>
      </c>
      <c r="N10" s="22">
        <v>60628</v>
      </c>
      <c r="O10">
        <v>3</v>
      </c>
      <c r="P10" t="s">
        <v>26</v>
      </c>
      <c r="Q10">
        <v>2</v>
      </c>
      <c r="R10">
        <v>5</v>
      </c>
      <c r="S10" t="s">
        <v>49</v>
      </c>
      <c r="T10" t="s">
        <v>26</v>
      </c>
      <c r="U10" t="str">
        <f t="shared" si="0"/>
        <v>Adult</v>
      </c>
      <c r="V10" t="str">
        <f t="shared" si="1"/>
        <v>Expert</v>
      </c>
      <c r="W10" t="str">
        <f>IF(Table13[[#This Row],[Last_Working_Date]]="Active","Active","Exited")</f>
        <v>Active</v>
      </c>
      <c r="Y10" s="15" t="s">
        <v>5081</v>
      </c>
      <c r="Z10" s="12" t="s">
        <v>22</v>
      </c>
    </row>
    <row r="11" spans="1:26" x14ac:dyDescent="0.3">
      <c r="A11" s="9" t="s">
        <v>62</v>
      </c>
      <c r="B11" s="9" t="s">
        <v>19</v>
      </c>
      <c r="C11">
        <v>21</v>
      </c>
      <c r="D11" t="s">
        <v>20</v>
      </c>
      <c r="E11" t="s">
        <v>63</v>
      </c>
      <c r="F11" t="s">
        <v>40</v>
      </c>
      <c r="G11" t="s">
        <v>50</v>
      </c>
      <c r="H11" t="s">
        <v>24</v>
      </c>
      <c r="I11" s="5">
        <v>0.9</v>
      </c>
      <c r="J11" t="s">
        <v>25</v>
      </c>
      <c r="K11" s="1">
        <v>40618</v>
      </c>
      <c r="L11" s="1">
        <v>42847</v>
      </c>
      <c r="M11" s="7">
        <v>6.1</v>
      </c>
      <c r="N11" s="22">
        <v>33217</v>
      </c>
      <c r="O11">
        <v>3</v>
      </c>
      <c r="P11" t="s">
        <v>26</v>
      </c>
      <c r="Q11">
        <v>2</v>
      </c>
      <c r="R11">
        <v>8</v>
      </c>
      <c r="S11" t="s">
        <v>64</v>
      </c>
      <c r="T11" t="s">
        <v>65</v>
      </c>
      <c r="U11" t="str">
        <f t="shared" si="0"/>
        <v>Young</v>
      </c>
      <c r="V11" t="str">
        <f t="shared" si="1"/>
        <v>Junior</v>
      </c>
      <c r="W11" t="str">
        <f>IF(Table13[[#This Row],[Last_Working_Date]]="Active","Active","Exited")</f>
        <v>Exited</v>
      </c>
      <c r="Y11" s="16">
        <f>AVERAGEIF(Table13[Department],Z10,Table13[Salary])</f>
        <v>45910.322784810123</v>
      </c>
    </row>
    <row r="12" spans="1:26" x14ac:dyDescent="0.3">
      <c r="A12" s="9" t="s">
        <v>66</v>
      </c>
      <c r="B12" s="9" t="s">
        <v>19</v>
      </c>
      <c r="C12">
        <v>32</v>
      </c>
      <c r="D12" t="s">
        <v>20</v>
      </c>
      <c r="E12" t="s">
        <v>63</v>
      </c>
      <c r="F12" t="s">
        <v>67</v>
      </c>
      <c r="G12" t="s">
        <v>68</v>
      </c>
      <c r="H12" t="s">
        <v>24</v>
      </c>
      <c r="I12" s="5">
        <v>12</v>
      </c>
      <c r="J12" t="s">
        <v>25</v>
      </c>
      <c r="K12" s="1">
        <v>41244</v>
      </c>
      <c r="L12" s="1" t="s">
        <v>5075</v>
      </c>
      <c r="M12" s="7">
        <v>12.91</v>
      </c>
      <c r="N12" s="22">
        <v>58230</v>
      </c>
      <c r="O12">
        <v>3</v>
      </c>
      <c r="P12" t="s">
        <v>26</v>
      </c>
      <c r="Q12">
        <v>0</v>
      </c>
      <c r="R12">
        <v>8</v>
      </c>
      <c r="S12" t="s">
        <v>69</v>
      </c>
      <c r="T12" t="s">
        <v>26</v>
      </c>
      <c r="U12" t="str">
        <f t="shared" si="0"/>
        <v>Adult</v>
      </c>
      <c r="V12" t="str">
        <f t="shared" si="1"/>
        <v>Expert</v>
      </c>
      <c r="W12" t="str">
        <f>IF(Table13[[#This Row],[Last_Working_Date]]="Active","Active","Exited")</f>
        <v>Active</v>
      </c>
    </row>
    <row r="13" spans="1:26" x14ac:dyDescent="0.3">
      <c r="A13" s="9" t="s">
        <v>70</v>
      </c>
      <c r="B13" s="9" t="s">
        <v>29</v>
      </c>
      <c r="C13">
        <v>26</v>
      </c>
      <c r="D13" t="s">
        <v>20</v>
      </c>
      <c r="E13" t="s">
        <v>36</v>
      </c>
      <c r="F13" t="s">
        <v>67</v>
      </c>
      <c r="G13" t="s">
        <v>71</v>
      </c>
      <c r="H13" t="s">
        <v>51</v>
      </c>
      <c r="I13" s="5">
        <v>3.7</v>
      </c>
      <c r="J13" t="s">
        <v>25</v>
      </c>
      <c r="K13" s="1">
        <v>42906</v>
      </c>
      <c r="L13" s="1" t="s">
        <v>5075</v>
      </c>
      <c r="M13" s="7">
        <v>8.36</v>
      </c>
      <c r="N13" s="22">
        <v>40426</v>
      </c>
      <c r="O13">
        <v>4</v>
      </c>
      <c r="P13" t="s">
        <v>26</v>
      </c>
      <c r="Q13">
        <v>1</v>
      </c>
      <c r="R13">
        <v>4</v>
      </c>
      <c r="S13" t="s">
        <v>72</v>
      </c>
      <c r="T13" t="s">
        <v>26</v>
      </c>
      <c r="U13" t="str">
        <f t="shared" si="0"/>
        <v>Young</v>
      </c>
      <c r="V13" t="str">
        <f t="shared" si="1"/>
        <v>Mid-Level</v>
      </c>
      <c r="W13" t="str">
        <f>IF(Table13[[#This Row],[Last_Working_Date]]="Active","Active","Exited")</f>
        <v>Active</v>
      </c>
    </row>
    <row r="14" spans="1:26" x14ac:dyDescent="0.3">
      <c r="A14" s="9" t="s">
        <v>73</v>
      </c>
      <c r="B14" s="9" t="s">
        <v>29</v>
      </c>
      <c r="C14">
        <v>35</v>
      </c>
      <c r="D14" t="s">
        <v>20</v>
      </c>
      <c r="E14" t="s">
        <v>31</v>
      </c>
      <c r="F14" t="s">
        <v>22</v>
      </c>
      <c r="G14" t="s">
        <v>74</v>
      </c>
      <c r="H14" t="s">
        <v>75</v>
      </c>
      <c r="I14" s="5">
        <v>5.6</v>
      </c>
      <c r="J14" t="s">
        <v>25</v>
      </c>
      <c r="K14" s="1">
        <v>43846</v>
      </c>
      <c r="L14" s="1" t="s">
        <v>5075</v>
      </c>
      <c r="M14" s="7">
        <v>5.78</v>
      </c>
      <c r="N14" s="22">
        <v>45682</v>
      </c>
      <c r="O14">
        <v>3</v>
      </c>
      <c r="P14" t="s">
        <v>26</v>
      </c>
      <c r="Q14">
        <v>0</v>
      </c>
      <c r="R14">
        <v>7</v>
      </c>
      <c r="S14" t="s">
        <v>5074</v>
      </c>
      <c r="T14" t="s">
        <v>26</v>
      </c>
      <c r="U14" t="str">
        <f t="shared" si="0"/>
        <v>Adult</v>
      </c>
      <c r="V14" t="str">
        <f t="shared" si="1"/>
        <v>Senior</v>
      </c>
      <c r="W14" t="str">
        <f>IF(Table13[[#This Row],[Last_Working_Date]]="Active","Active","Exited")</f>
        <v>Active</v>
      </c>
      <c r="Y14" s="15" t="s">
        <v>5086</v>
      </c>
    </row>
    <row r="15" spans="1:26" x14ac:dyDescent="0.3">
      <c r="A15" s="9" t="s">
        <v>76</v>
      </c>
      <c r="B15" s="9" t="s">
        <v>29</v>
      </c>
      <c r="C15">
        <v>30</v>
      </c>
      <c r="D15" t="s">
        <v>20</v>
      </c>
      <c r="E15" t="s">
        <v>31</v>
      </c>
      <c r="F15" t="s">
        <v>54</v>
      </c>
      <c r="G15" t="s">
        <v>77</v>
      </c>
      <c r="H15" t="s">
        <v>24</v>
      </c>
      <c r="I15" s="5">
        <v>5.5</v>
      </c>
      <c r="J15" t="s">
        <v>25</v>
      </c>
      <c r="K15" s="1">
        <v>41605</v>
      </c>
      <c r="L15" s="1" t="s">
        <v>5075</v>
      </c>
      <c r="M15" s="7">
        <v>11.92</v>
      </c>
      <c r="N15" s="22">
        <v>37239</v>
      </c>
      <c r="O15">
        <v>4</v>
      </c>
      <c r="P15" t="s">
        <v>26</v>
      </c>
      <c r="Q15">
        <v>4</v>
      </c>
      <c r="R15">
        <v>5</v>
      </c>
      <c r="S15" t="s">
        <v>78</v>
      </c>
      <c r="T15" t="s">
        <v>26</v>
      </c>
      <c r="U15" t="str">
        <f t="shared" si="0"/>
        <v>Young</v>
      </c>
      <c r="V15" t="str">
        <f t="shared" si="1"/>
        <v>Senior</v>
      </c>
      <c r="W15" t="str">
        <f>IF(Table13[[#This Row],[Last_Working_Date]]="Active","Active","Exited")</f>
        <v>Active</v>
      </c>
      <c r="Y15" s="11">
        <f>COUNTBLANK(A1:W5001)</f>
        <v>0</v>
      </c>
    </row>
    <row r="16" spans="1:26" x14ac:dyDescent="0.3">
      <c r="A16" s="9" t="s">
        <v>79</v>
      </c>
      <c r="B16" s="9" t="s">
        <v>19</v>
      </c>
      <c r="C16">
        <v>33</v>
      </c>
      <c r="D16" t="s">
        <v>30</v>
      </c>
      <c r="E16" t="s">
        <v>53</v>
      </c>
      <c r="F16" t="s">
        <v>67</v>
      </c>
      <c r="G16" t="s">
        <v>71</v>
      </c>
      <c r="H16" t="s">
        <v>51</v>
      </c>
      <c r="I16" s="5">
        <v>3.8</v>
      </c>
      <c r="J16" t="s">
        <v>25</v>
      </c>
      <c r="K16" s="1">
        <v>43866</v>
      </c>
      <c r="L16" s="1" t="s">
        <v>5075</v>
      </c>
      <c r="M16" s="7">
        <v>5.73</v>
      </c>
      <c r="N16" s="22">
        <v>46797</v>
      </c>
      <c r="O16">
        <v>4</v>
      </c>
      <c r="P16" t="s">
        <v>26</v>
      </c>
      <c r="Q16">
        <v>1</v>
      </c>
      <c r="R16">
        <v>7</v>
      </c>
      <c r="S16" t="s">
        <v>80</v>
      </c>
      <c r="T16" t="s">
        <v>26</v>
      </c>
      <c r="U16" t="str">
        <f t="shared" si="0"/>
        <v>Adult</v>
      </c>
      <c r="V16" t="str">
        <f t="shared" si="1"/>
        <v>Mid-Level</v>
      </c>
      <c r="W16" t="str">
        <f>IF(Table13[[#This Row],[Last_Working_Date]]="Active","Active","Exited")</f>
        <v>Active</v>
      </c>
    </row>
    <row r="17" spans="1:26" x14ac:dyDescent="0.3">
      <c r="A17" s="9" t="s">
        <v>81</v>
      </c>
      <c r="B17" s="9" t="s">
        <v>29</v>
      </c>
      <c r="C17">
        <v>26</v>
      </c>
      <c r="D17" t="s">
        <v>30</v>
      </c>
      <c r="E17" t="s">
        <v>44</v>
      </c>
      <c r="F17" t="s">
        <v>82</v>
      </c>
      <c r="G17" t="s">
        <v>83</v>
      </c>
      <c r="H17" t="s">
        <v>84</v>
      </c>
      <c r="I17" s="5">
        <v>2.4</v>
      </c>
      <c r="J17" t="s">
        <v>85</v>
      </c>
      <c r="K17" s="1">
        <v>44095</v>
      </c>
      <c r="L17" s="1" t="s">
        <v>5075</v>
      </c>
      <c r="M17" s="7">
        <v>5.0999999999999996</v>
      </c>
      <c r="N17" s="22">
        <v>34491</v>
      </c>
      <c r="O17">
        <v>3</v>
      </c>
      <c r="P17" t="s">
        <v>26</v>
      </c>
      <c r="Q17">
        <v>4</v>
      </c>
      <c r="R17">
        <v>4</v>
      </c>
      <c r="S17" t="s">
        <v>86</v>
      </c>
      <c r="T17" t="s">
        <v>26</v>
      </c>
      <c r="U17" t="str">
        <f t="shared" si="0"/>
        <v>Young</v>
      </c>
      <c r="V17" t="str">
        <f t="shared" si="1"/>
        <v>Mid-Level</v>
      </c>
      <c r="W17" t="str">
        <f>IF(Table13[[#This Row],[Last_Working_Date]]="Active","Active","Exited")</f>
        <v>Active</v>
      </c>
      <c r="Y17" s="15" t="s">
        <v>5084</v>
      </c>
    </row>
    <row r="18" spans="1:26" x14ac:dyDescent="0.3">
      <c r="A18" s="9" t="s">
        <v>87</v>
      </c>
      <c r="B18" s="9" t="s">
        <v>19</v>
      </c>
      <c r="C18">
        <v>31</v>
      </c>
      <c r="D18" t="s">
        <v>30</v>
      </c>
      <c r="E18" t="s">
        <v>36</v>
      </c>
      <c r="F18" t="s">
        <v>22</v>
      </c>
      <c r="G18" t="s">
        <v>23</v>
      </c>
      <c r="H18" t="s">
        <v>51</v>
      </c>
      <c r="I18" s="5">
        <v>8.6</v>
      </c>
      <c r="J18" t="s">
        <v>85</v>
      </c>
      <c r="K18" s="1">
        <v>43951</v>
      </c>
      <c r="L18" s="1" t="s">
        <v>5075</v>
      </c>
      <c r="M18" s="7">
        <v>5.49</v>
      </c>
      <c r="N18" s="22">
        <v>47390</v>
      </c>
      <c r="O18">
        <v>4</v>
      </c>
      <c r="P18" t="s">
        <v>26</v>
      </c>
      <c r="Q18">
        <v>2</v>
      </c>
      <c r="R18">
        <v>6</v>
      </c>
      <c r="S18" t="s">
        <v>88</v>
      </c>
      <c r="T18" t="s">
        <v>26</v>
      </c>
      <c r="U18" t="str">
        <f t="shared" si="0"/>
        <v>Adult</v>
      </c>
      <c r="V18" t="str">
        <f t="shared" si="1"/>
        <v>Senior</v>
      </c>
      <c r="W18" t="str">
        <f>IF(Table13[[#This Row],[Last_Working_Date]]="Active","Active","Exited")</f>
        <v>Active</v>
      </c>
      <c r="Y18" s="11">
        <f>COUNTA(Table13[Employee_ID])</f>
        <v>5000</v>
      </c>
    </row>
    <row r="19" spans="1:26" x14ac:dyDescent="0.3">
      <c r="A19" s="9" t="s">
        <v>89</v>
      </c>
      <c r="B19" s="9" t="s">
        <v>29</v>
      </c>
      <c r="C19">
        <v>32</v>
      </c>
      <c r="D19" t="s">
        <v>20</v>
      </c>
      <c r="E19" t="s">
        <v>53</v>
      </c>
      <c r="F19" t="s">
        <v>67</v>
      </c>
      <c r="G19" t="s">
        <v>90</v>
      </c>
      <c r="H19" t="s">
        <v>24</v>
      </c>
      <c r="I19" s="5">
        <v>3.8</v>
      </c>
      <c r="J19" t="s">
        <v>85</v>
      </c>
      <c r="K19" s="1">
        <v>44950</v>
      </c>
      <c r="L19" s="1" t="s">
        <v>5075</v>
      </c>
      <c r="M19" s="7">
        <v>2.76</v>
      </c>
      <c r="N19" s="22">
        <v>44031</v>
      </c>
      <c r="O19">
        <v>4</v>
      </c>
      <c r="P19" t="s">
        <v>26</v>
      </c>
      <c r="Q19">
        <v>3</v>
      </c>
      <c r="R19">
        <v>13</v>
      </c>
      <c r="S19" t="s">
        <v>72</v>
      </c>
      <c r="T19" t="s">
        <v>26</v>
      </c>
      <c r="U19" t="str">
        <f t="shared" si="0"/>
        <v>Adult</v>
      </c>
      <c r="V19" t="str">
        <f t="shared" si="1"/>
        <v>Mid-Level</v>
      </c>
      <c r="W19" t="str">
        <f>IF(Table13[[#This Row],[Last_Working_Date]]="Active","Active","Exited")</f>
        <v>Active</v>
      </c>
    </row>
    <row r="20" spans="1:26" x14ac:dyDescent="0.3">
      <c r="A20" s="9" t="s">
        <v>91</v>
      </c>
      <c r="B20" s="9" t="s">
        <v>19</v>
      </c>
      <c r="C20">
        <v>31</v>
      </c>
      <c r="D20" t="s">
        <v>30</v>
      </c>
      <c r="E20" t="s">
        <v>21</v>
      </c>
      <c r="F20" t="s">
        <v>92</v>
      </c>
      <c r="G20" t="s">
        <v>93</v>
      </c>
      <c r="H20" t="s">
        <v>24</v>
      </c>
      <c r="I20" s="5">
        <v>5.0999999999999996</v>
      </c>
      <c r="J20" t="s">
        <v>25</v>
      </c>
      <c r="K20" s="1">
        <v>41333</v>
      </c>
      <c r="L20" s="1" t="s">
        <v>5075</v>
      </c>
      <c r="M20" s="7">
        <v>12.66</v>
      </c>
      <c r="N20" s="22">
        <v>37046</v>
      </c>
      <c r="O20">
        <v>3</v>
      </c>
      <c r="P20" t="s">
        <v>26</v>
      </c>
      <c r="Q20">
        <v>1</v>
      </c>
      <c r="R20">
        <v>3</v>
      </c>
      <c r="S20" t="s">
        <v>94</v>
      </c>
      <c r="T20" t="s">
        <v>26</v>
      </c>
      <c r="U20" t="str">
        <f t="shared" si="0"/>
        <v>Adult</v>
      </c>
      <c r="V20" t="str">
        <f t="shared" si="1"/>
        <v>Senior</v>
      </c>
      <c r="W20" t="str">
        <f>IF(Table13[[#This Row],[Last_Working_Date]]="Active","Active","Exited")</f>
        <v>Active</v>
      </c>
      <c r="Y20" s="15" t="s">
        <v>5085</v>
      </c>
    </row>
    <row r="21" spans="1:26" x14ac:dyDescent="0.3">
      <c r="A21" s="9" t="s">
        <v>95</v>
      </c>
      <c r="B21" s="9" t="s">
        <v>29</v>
      </c>
      <c r="C21">
        <v>27</v>
      </c>
      <c r="D21" t="s">
        <v>20</v>
      </c>
      <c r="E21" t="s">
        <v>31</v>
      </c>
      <c r="F21" t="s">
        <v>40</v>
      </c>
      <c r="G21" t="s">
        <v>96</v>
      </c>
      <c r="H21" t="s">
        <v>24</v>
      </c>
      <c r="I21" s="5">
        <v>5.4</v>
      </c>
      <c r="J21" t="s">
        <v>25</v>
      </c>
      <c r="K21" s="1">
        <v>41397</v>
      </c>
      <c r="L21" s="1">
        <v>43738</v>
      </c>
      <c r="M21" s="7">
        <v>6.41</v>
      </c>
      <c r="N21" s="22">
        <v>40878</v>
      </c>
      <c r="O21">
        <v>3</v>
      </c>
      <c r="P21" t="s">
        <v>65</v>
      </c>
      <c r="Q21">
        <v>0</v>
      </c>
      <c r="R21">
        <v>9</v>
      </c>
      <c r="S21" t="s">
        <v>49</v>
      </c>
      <c r="T21" t="s">
        <v>65</v>
      </c>
      <c r="U21" t="str">
        <f t="shared" si="0"/>
        <v>Young</v>
      </c>
      <c r="V21" t="str">
        <f t="shared" si="1"/>
        <v>Senior</v>
      </c>
      <c r="W21" t="str">
        <f>IF(Table13[[#This Row],[Last_Working_Date]]="Active","Active","Exited")</f>
        <v>Exited</v>
      </c>
      <c r="Y21" s="14">
        <f>AVERAGE(Table13[Age])</f>
        <v>31.551200000000001</v>
      </c>
    </row>
    <row r="22" spans="1:26" x14ac:dyDescent="0.3">
      <c r="A22" s="9" t="s">
        <v>97</v>
      </c>
      <c r="B22" s="9" t="s">
        <v>29</v>
      </c>
      <c r="C22">
        <v>35</v>
      </c>
      <c r="D22" t="s">
        <v>30</v>
      </c>
      <c r="E22" t="s">
        <v>58</v>
      </c>
      <c r="F22" t="s">
        <v>45</v>
      </c>
      <c r="G22" t="s">
        <v>98</v>
      </c>
      <c r="H22" t="s">
        <v>51</v>
      </c>
      <c r="I22" s="5">
        <v>12.2</v>
      </c>
      <c r="J22" t="s">
        <v>85</v>
      </c>
      <c r="K22" s="1">
        <v>42782</v>
      </c>
      <c r="L22" s="1" t="s">
        <v>5075</v>
      </c>
      <c r="M22" s="7">
        <v>8.6999999999999993</v>
      </c>
      <c r="N22" s="22">
        <v>55598</v>
      </c>
      <c r="O22">
        <v>3</v>
      </c>
      <c r="P22" t="s">
        <v>26</v>
      </c>
      <c r="Q22">
        <v>0</v>
      </c>
      <c r="R22">
        <v>9</v>
      </c>
      <c r="S22" t="s">
        <v>99</v>
      </c>
      <c r="T22" t="s">
        <v>26</v>
      </c>
      <c r="U22" t="str">
        <f t="shared" si="0"/>
        <v>Adult</v>
      </c>
      <c r="V22" t="str">
        <f t="shared" si="1"/>
        <v>Expert</v>
      </c>
      <c r="W22" t="str">
        <f>IF(Table13[[#This Row],[Last_Working_Date]]="Active","Active","Exited")</f>
        <v>Active</v>
      </c>
      <c r="Y22" s="36"/>
    </row>
    <row r="23" spans="1:26" x14ac:dyDescent="0.3">
      <c r="A23" s="9" t="s">
        <v>100</v>
      </c>
      <c r="B23" s="9" t="s">
        <v>29</v>
      </c>
      <c r="C23">
        <v>39</v>
      </c>
      <c r="D23" t="s">
        <v>20</v>
      </c>
      <c r="E23" t="s">
        <v>58</v>
      </c>
      <c r="F23" t="s">
        <v>40</v>
      </c>
      <c r="G23" t="s">
        <v>96</v>
      </c>
      <c r="H23" t="s">
        <v>24</v>
      </c>
      <c r="I23" s="5">
        <v>8</v>
      </c>
      <c r="J23" t="s">
        <v>25</v>
      </c>
      <c r="K23" s="1">
        <v>44801</v>
      </c>
      <c r="L23" s="1" t="s">
        <v>5075</v>
      </c>
      <c r="M23" s="7">
        <v>3.17</v>
      </c>
      <c r="N23" s="22">
        <v>50775</v>
      </c>
      <c r="O23">
        <v>4</v>
      </c>
      <c r="P23" t="s">
        <v>65</v>
      </c>
      <c r="Q23">
        <v>1</v>
      </c>
      <c r="R23">
        <v>7</v>
      </c>
      <c r="S23" t="s">
        <v>101</v>
      </c>
      <c r="T23" t="s">
        <v>26</v>
      </c>
      <c r="U23" t="str">
        <f t="shared" si="0"/>
        <v>Adult</v>
      </c>
      <c r="V23" t="str">
        <f t="shared" si="1"/>
        <v>Senior</v>
      </c>
      <c r="W23" t="str">
        <f>IF(Table13[[#This Row],[Last_Working_Date]]="Active","Active","Exited")</f>
        <v>Active</v>
      </c>
      <c r="Y23" s="35" t="s">
        <v>5103</v>
      </c>
      <c r="Z23" s="15" t="s">
        <v>13</v>
      </c>
    </row>
    <row r="24" spans="1:26" x14ac:dyDescent="0.3">
      <c r="A24" s="9" t="s">
        <v>102</v>
      </c>
      <c r="B24" s="9" t="s">
        <v>29</v>
      </c>
      <c r="C24">
        <v>32</v>
      </c>
      <c r="D24" t="s">
        <v>30</v>
      </c>
      <c r="E24" t="s">
        <v>53</v>
      </c>
      <c r="F24" t="s">
        <v>22</v>
      </c>
      <c r="G24" t="s">
        <v>23</v>
      </c>
      <c r="H24" t="s">
        <v>24</v>
      </c>
      <c r="I24" s="5">
        <v>12</v>
      </c>
      <c r="J24" t="s">
        <v>25</v>
      </c>
      <c r="K24" s="1">
        <v>40596</v>
      </c>
      <c r="L24" s="1" t="s">
        <v>5075</v>
      </c>
      <c r="M24" s="7">
        <v>14.68</v>
      </c>
      <c r="N24" s="22">
        <v>57619</v>
      </c>
      <c r="O24">
        <v>4</v>
      </c>
      <c r="P24" t="s">
        <v>26</v>
      </c>
      <c r="Q24">
        <v>0</v>
      </c>
      <c r="R24">
        <v>2</v>
      </c>
      <c r="S24" t="s">
        <v>103</v>
      </c>
      <c r="T24" t="s">
        <v>26</v>
      </c>
      <c r="U24" t="str">
        <f t="shared" si="0"/>
        <v>Adult</v>
      </c>
      <c r="V24" t="str">
        <f t="shared" si="1"/>
        <v>Expert</v>
      </c>
      <c r="W24" t="str">
        <f>IF(Table13[[#This Row],[Last_Working_Date]]="Active","Active","Exited")</f>
        <v>Active</v>
      </c>
      <c r="Y24" s="15" t="s">
        <v>0</v>
      </c>
      <c r="Z24" s="10">
        <f>VLOOKUP(Y25,A1:W5001,14,FALSE)</f>
        <v>50390</v>
      </c>
    </row>
    <row r="25" spans="1:26" x14ac:dyDescent="0.3">
      <c r="A25" s="9" t="s">
        <v>104</v>
      </c>
      <c r="B25" s="9" t="s">
        <v>29</v>
      </c>
      <c r="C25">
        <v>32</v>
      </c>
      <c r="D25" t="s">
        <v>20</v>
      </c>
      <c r="E25" t="s">
        <v>58</v>
      </c>
      <c r="F25" t="s">
        <v>32</v>
      </c>
      <c r="G25" t="s">
        <v>33</v>
      </c>
      <c r="H25" t="s">
        <v>24</v>
      </c>
      <c r="I25" s="5">
        <v>9.1999999999999993</v>
      </c>
      <c r="J25" t="s">
        <v>85</v>
      </c>
      <c r="K25" s="1">
        <v>40250</v>
      </c>
      <c r="L25" s="1">
        <v>40724</v>
      </c>
      <c r="M25" s="7">
        <v>1.3</v>
      </c>
      <c r="N25" s="22">
        <v>52744</v>
      </c>
      <c r="O25">
        <v>2</v>
      </c>
      <c r="P25" t="s">
        <v>26</v>
      </c>
      <c r="Q25">
        <v>3</v>
      </c>
      <c r="R25">
        <v>4</v>
      </c>
      <c r="S25" t="s">
        <v>105</v>
      </c>
      <c r="T25" t="s">
        <v>65</v>
      </c>
      <c r="U25" t="str">
        <f t="shared" si="0"/>
        <v>Adult</v>
      </c>
      <c r="V25" t="str">
        <f t="shared" si="1"/>
        <v>Senior</v>
      </c>
      <c r="W25" t="str">
        <f>IF(Table13[[#This Row],[Last_Working_Date]]="Active","Active","Exited")</f>
        <v>Exited</v>
      </c>
      <c r="Y25" t="s">
        <v>18</v>
      </c>
    </row>
    <row r="26" spans="1:26" x14ac:dyDescent="0.3">
      <c r="A26" s="9" t="s">
        <v>106</v>
      </c>
      <c r="B26" s="9" t="s">
        <v>19</v>
      </c>
      <c r="C26">
        <v>33</v>
      </c>
      <c r="D26" t="s">
        <v>30</v>
      </c>
      <c r="E26" t="s">
        <v>58</v>
      </c>
      <c r="F26" t="s">
        <v>82</v>
      </c>
      <c r="G26" t="s">
        <v>107</v>
      </c>
      <c r="H26" t="s">
        <v>51</v>
      </c>
      <c r="I26" s="5">
        <v>5.8</v>
      </c>
      <c r="J26" t="s">
        <v>25</v>
      </c>
      <c r="K26" s="1">
        <v>39928</v>
      </c>
      <c r="L26" s="1" t="s">
        <v>5075</v>
      </c>
      <c r="M26" s="7">
        <v>16.510000000000002</v>
      </c>
      <c r="N26" s="22">
        <v>40767</v>
      </c>
      <c r="O26">
        <v>3</v>
      </c>
      <c r="P26" t="s">
        <v>26</v>
      </c>
      <c r="Q26">
        <v>1</v>
      </c>
      <c r="R26">
        <v>8</v>
      </c>
      <c r="S26" t="s">
        <v>108</v>
      </c>
      <c r="T26" t="s">
        <v>26</v>
      </c>
      <c r="U26" t="str">
        <f t="shared" si="0"/>
        <v>Adult</v>
      </c>
      <c r="V26" t="str">
        <f t="shared" si="1"/>
        <v>Senior</v>
      </c>
      <c r="W26" t="str">
        <f>IF(Table13[[#This Row],[Last_Working_Date]]="Active","Active","Exited")</f>
        <v>Active</v>
      </c>
    </row>
    <row r="27" spans="1:26" x14ac:dyDescent="0.3">
      <c r="A27" s="9" t="s">
        <v>109</v>
      </c>
      <c r="B27" s="9" t="s">
        <v>29</v>
      </c>
      <c r="C27">
        <v>36</v>
      </c>
      <c r="D27" t="s">
        <v>30</v>
      </c>
      <c r="E27" t="s">
        <v>58</v>
      </c>
      <c r="F27" t="s">
        <v>67</v>
      </c>
      <c r="G27" t="s">
        <v>110</v>
      </c>
      <c r="H27" t="s">
        <v>24</v>
      </c>
      <c r="I27" s="5">
        <v>12</v>
      </c>
      <c r="J27" t="s">
        <v>85</v>
      </c>
      <c r="K27" s="1">
        <v>45432</v>
      </c>
      <c r="L27" s="1" t="s">
        <v>5075</v>
      </c>
      <c r="M27" s="7">
        <v>1.44</v>
      </c>
      <c r="N27" s="22">
        <v>58916</v>
      </c>
      <c r="O27">
        <v>3</v>
      </c>
      <c r="P27" t="s">
        <v>26</v>
      </c>
      <c r="Q27">
        <v>2</v>
      </c>
      <c r="R27">
        <v>9</v>
      </c>
      <c r="S27" t="s">
        <v>111</v>
      </c>
      <c r="T27" t="s">
        <v>26</v>
      </c>
      <c r="U27" t="str">
        <f t="shared" si="0"/>
        <v>Adult</v>
      </c>
      <c r="V27" t="str">
        <f t="shared" si="1"/>
        <v>Expert</v>
      </c>
      <c r="W27" t="str">
        <f>IF(Table13[[#This Row],[Last_Working_Date]]="Active","Active","Exited")</f>
        <v>Active</v>
      </c>
    </row>
    <row r="28" spans="1:26" x14ac:dyDescent="0.3">
      <c r="A28" s="9" t="s">
        <v>112</v>
      </c>
      <c r="B28" s="9" t="s">
        <v>29</v>
      </c>
      <c r="C28">
        <v>33</v>
      </c>
      <c r="D28" t="s">
        <v>20</v>
      </c>
      <c r="E28" t="s">
        <v>31</v>
      </c>
      <c r="F28" t="s">
        <v>45</v>
      </c>
      <c r="G28" t="s">
        <v>98</v>
      </c>
      <c r="H28" t="s">
        <v>24</v>
      </c>
      <c r="I28" s="5">
        <v>7.4</v>
      </c>
      <c r="J28" t="s">
        <v>25</v>
      </c>
      <c r="K28" s="1">
        <v>44233</v>
      </c>
      <c r="L28" s="1" t="s">
        <v>5075</v>
      </c>
      <c r="M28" s="7">
        <v>4.72</v>
      </c>
      <c r="N28" s="22">
        <v>51187</v>
      </c>
      <c r="O28">
        <v>4</v>
      </c>
      <c r="P28" t="s">
        <v>65</v>
      </c>
      <c r="Q28">
        <v>2</v>
      </c>
      <c r="R28">
        <v>7</v>
      </c>
      <c r="S28" t="s">
        <v>48</v>
      </c>
      <c r="T28" t="s">
        <v>26</v>
      </c>
      <c r="U28" t="str">
        <f t="shared" si="0"/>
        <v>Adult</v>
      </c>
      <c r="V28" t="str">
        <f t="shared" si="1"/>
        <v>Senior</v>
      </c>
      <c r="W28" t="str">
        <f>IF(Table13[[#This Row],[Last_Working_Date]]="Active","Active","Exited")</f>
        <v>Active</v>
      </c>
      <c r="Y28" s="35" t="s">
        <v>5105</v>
      </c>
      <c r="Z28" s="13" t="s">
        <v>0</v>
      </c>
    </row>
    <row r="29" spans="1:26" x14ac:dyDescent="0.3">
      <c r="A29" s="9" t="s">
        <v>113</v>
      </c>
      <c r="B29" s="9" t="s">
        <v>19</v>
      </c>
      <c r="C29">
        <v>37</v>
      </c>
      <c r="D29" t="s">
        <v>20</v>
      </c>
      <c r="E29" t="s">
        <v>21</v>
      </c>
      <c r="F29" t="s">
        <v>45</v>
      </c>
      <c r="G29" t="s">
        <v>46</v>
      </c>
      <c r="H29" t="s">
        <v>24</v>
      </c>
      <c r="I29" s="5">
        <v>9.6</v>
      </c>
      <c r="J29" t="s">
        <v>25</v>
      </c>
      <c r="K29" s="1">
        <v>40004</v>
      </c>
      <c r="L29" s="1" t="s">
        <v>5075</v>
      </c>
      <c r="M29" s="7">
        <v>16.3</v>
      </c>
      <c r="N29" s="22">
        <v>51898</v>
      </c>
      <c r="O29">
        <v>3</v>
      </c>
      <c r="P29" t="s">
        <v>65</v>
      </c>
      <c r="Q29">
        <v>0</v>
      </c>
      <c r="R29">
        <v>5</v>
      </c>
      <c r="S29" t="s">
        <v>114</v>
      </c>
      <c r="T29" t="s">
        <v>26</v>
      </c>
      <c r="U29" t="str">
        <f t="shared" si="0"/>
        <v>Adult</v>
      </c>
      <c r="V29" t="str">
        <f t="shared" si="1"/>
        <v>Senior</v>
      </c>
      <c r="W29" t="str">
        <f>IF(Table13[[#This Row],[Last_Working_Date]]="Active","Active","Exited")</f>
        <v>Active</v>
      </c>
      <c r="Z29" t="s">
        <v>43</v>
      </c>
    </row>
    <row r="30" spans="1:26" x14ac:dyDescent="0.3">
      <c r="A30" s="9" t="s">
        <v>115</v>
      </c>
      <c r="B30" s="9" t="s">
        <v>29</v>
      </c>
      <c r="C30">
        <v>29</v>
      </c>
      <c r="D30" t="s">
        <v>20</v>
      </c>
      <c r="E30" t="s">
        <v>31</v>
      </c>
      <c r="F30" t="s">
        <v>40</v>
      </c>
      <c r="G30" t="s">
        <v>41</v>
      </c>
      <c r="H30" t="s">
        <v>51</v>
      </c>
      <c r="I30" s="5">
        <v>5.9</v>
      </c>
      <c r="J30" t="s">
        <v>25</v>
      </c>
      <c r="K30" s="1">
        <v>44229</v>
      </c>
      <c r="L30" s="1" t="s">
        <v>5075</v>
      </c>
      <c r="M30" s="7">
        <v>4.7300000000000004</v>
      </c>
      <c r="N30" s="22">
        <v>39007</v>
      </c>
      <c r="O30">
        <v>2</v>
      </c>
      <c r="P30" t="s">
        <v>26</v>
      </c>
      <c r="Q30">
        <v>5</v>
      </c>
      <c r="R30">
        <v>6</v>
      </c>
      <c r="S30" t="s">
        <v>116</v>
      </c>
      <c r="T30" t="s">
        <v>26</v>
      </c>
      <c r="U30" t="str">
        <f t="shared" si="0"/>
        <v>Young</v>
      </c>
      <c r="V30" t="str">
        <f t="shared" si="1"/>
        <v>Senior</v>
      </c>
      <c r="W30" t="str">
        <f>IF(Table13[[#This Row],[Last_Working_Date]]="Active","Active","Exited")</f>
        <v>Active</v>
      </c>
      <c r="Z30" t="str">
        <f>INDEX($A$1:$W$5001,MATCH($Z$29,Table13[[#All],[Employee_ID]],0),MATCH($Y$31,Table13[#Headers],0))</f>
        <v>MBA</v>
      </c>
    </row>
    <row r="31" spans="1:26" x14ac:dyDescent="0.3">
      <c r="A31" s="9" t="s">
        <v>117</v>
      </c>
      <c r="B31" s="9" t="s">
        <v>29</v>
      </c>
      <c r="C31">
        <v>33</v>
      </c>
      <c r="D31" t="s">
        <v>30</v>
      </c>
      <c r="E31" t="s">
        <v>63</v>
      </c>
      <c r="F31" t="s">
        <v>92</v>
      </c>
      <c r="G31" t="s">
        <v>93</v>
      </c>
      <c r="H31" t="s">
        <v>51</v>
      </c>
      <c r="I31" s="5">
        <v>5.0999999999999996</v>
      </c>
      <c r="J31" t="s">
        <v>25</v>
      </c>
      <c r="K31" s="1">
        <v>43193</v>
      </c>
      <c r="L31" s="1" t="s">
        <v>5075</v>
      </c>
      <c r="M31" s="7">
        <v>7.57</v>
      </c>
      <c r="N31" s="22">
        <v>46277</v>
      </c>
      <c r="O31">
        <v>4</v>
      </c>
      <c r="P31" t="s">
        <v>26</v>
      </c>
      <c r="Q31">
        <v>2</v>
      </c>
      <c r="R31">
        <v>3</v>
      </c>
      <c r="S31" t="s">
        <v>118</v>
      </c>
      <c r="T31" t="s">
        <v>26</v>
      </c>
      <c r="U31" t="str">
        <f t="shared" si="0"/>
        <v>Adult</v>
      </c>
      <c r="V31" t="str">
        <f t="shared" si="1"/>
        <v>Senior</v>
      </c>
      <c r="W31" t="str">
        <f>IF(Table13[[#This Row],[Last_Working_Date]]="Active","Active","Exited")</f>
        <v>Active</v>
      </c>
      <c r="Y31" s="13" t="s">
        <v>7</v>
      </c>
    </row>
    <row r="32" spans="1:26" x14ac:dyDescent="0.3">
      <c r="A32" s="9" t="s">
        <v>119</v>
      </c>
      <c r="B32" s="9" t="s">
        <v>29</v>
      </c>
      <c r="C32">
        <v>33</v>
      </c>
      <c r="D32" t="s">
        <v>30</v>
      </c>
      <c r="E32" t="s">
        <v>21</v>
      </c>
      <c r="F32" t="s">
        <v>92</v>
      </c>
      <c r="G32" t="s">
        <v>120</v>
      </c>
      <c r="H32" t="s">
        <v>24</v>
      </c>
      <c r="I32" s="5">
        <v>7.8</v>
      </c>
      <c r="J32" t="s">
        <v>25</v>
      </c>
      <c r="K32" s="1">
        <v>41620</v>
      </c>
      <c r="L32" s="1" t="s">
        <v>5075</v>
      </c>
      <c r="M32" s="7">
        <v>11.88</v>
      </c>
      <c r="N32" s="22">
        <v>49990</v>
      </c>
      <c r="O32">
        <v>2</v>
      </c>
      <c r="P32" t="s">
        <v>26</v>
      </c>
      <c r="Q32">
        <v>4</v>
      </c>
      <c r="R32">
        <v>7</v>
      </c>
      <c r="S32" t="s">
        <v>121</v>
      </c>
      <c r="T32" t="s">
        <v>26</v>
      </c>
      <c r="U32" t="str">
        <f t="shared" si="0"/>
        <v>Adult</v>
      </c>
      <c r="V32" t="str">
        <f t="shared" si="1"/>
        <v>Senior</v>
      </c>
      <c r="W32" t="str">
        <f>IF(Table13[[#This Row],[Last_Working_Date]]="Active","Active","Exited")</f>
        <v>Active</v>
      </c>
    </row>
    <row r="33" spans="1:26" x14ac:dyDescent="0.3">
      <c r="A33" s="9" t="s">
        <v>122</v>
      </c>
      <c r="B33" s="9" t="s">
        <v>19</v>
      </c>
      <c r="C33">
        <v>26</v>
      </c>
      <c r="D33" t="s">
        <v>30</v>
      </c>
      <c r="E33" t="s">
        <v>36</v>
      </c>
      <c r="F33" t="s">
        <v>67</v>
      </c>
      <c r="G33" t="s">
        <v>90</v>
      </c>
      <c r="H33" t="s">
        <v>51</v>
      </c>
      <c r="I33" s="5">
        <v>2.7</v>
      </c>
      <c r="J33" t="s">
        <v>25</v>
      </c>
      <c r="K33" s="1">
        <v>41926</v>
      </c>
      <c r="L33" s="1" t="s">
        <v>5075</v>
      </c>
      <c r="M33" s="7">
        <v>11.04</v>
      </c>
      <c r="N33" s="22">
        <v>31904</v>
      </c>
      <c r="O33">
        <v>3</v>
      </c>
      <c r="P33" t="s">
        <v>26</v>
      </c>
      <c r="Q33">
        <v>1</v>
      </c>
      <c r="R33">
        <v>13</v>
      </c>
      <c r="S33" t="s">
        <v>123</v>
      </c>
      <c r="T33" t="s">
        <v>26</v>
      </c>
      <c r="U33" t="str">
        <f t="shared" si="0"/>
        <v>Young</v>
      </c>
      <c r="V33" t="str">
        <f t="shared" si="1"/>
        <v>Mid-Level</v>
      </c>
      <c r="W33" t="str">
        <f>IF(Table13[[#This Row],[Last_Working_Date]]="Active","Active","Exited")</f>
        <v>Active</v>
      </c>
      <c r="Y33" s="35" t="s">
        <v>5104</v>
      </c>
      <c r="Z33" s="13" t="s">
        <v>5084</v>
      </c>
    </row>
    <row r="34" spans="1:26" x14ac:dyDescent="0.3">
      <c r="A34" s="9" t="s">
        <v>124</v>
      </c>
      <c r="B34" s="9" t="s">
        <v>19</v>
      </c>
      <c r="C34">
        <v>31</v>
      </c>
      <c r="D34" t="s">
        <v>30</v>
      </c>
      <c r="E34" t="s">
        <v>36</v>
      </c>
      <c r="F34" t="s">
        <v>82</v>
      </c>
      <c r="G34" t="s">
        <v>83</v>
      </c>
      <c r="H34" t="s">
        <v>24</v>
      </c>
      <c r="I34" s="5">
        <v>5.8</v>
      </c>
      <c r="J34" t="s">
        <v>25</v>
      </c>
      <c r="K34" s="1">
        <v>45529</v>
      </c>
      <c r="L34" s="1" t="s">
        <v>5075</v>
      </c>
      <c r="M34" s="7">
        <v>1.17</v>
      </c>
      <c r="N34" s="22">
        <v>42781</v>
      </c>
      <c r="O34">
        <v>2</v>
      </c>
      <c r="P34" t="s">
        <v>26</v>
      </c>
      <c r="Q34">
        <v>4</v>
      </c>
      <c r="R34">
        <v>8</v>
      </c>
      <c r="S34" t="s">
        <v>125</v>
      </c>
      <c r="T34" t="s">
        <v>26</v>
      </c>
      <c r="U34" t="str">
        <f t="shared" si="0"/>
        <v>Adult</v>
      </c>
      <c r="V34" t="str">
        <f t="shared" si="1"/>
        <v>Senior</v>
      </c>
      <c r="W34" t="str">
        <f>IF(Table13[[#This Row],[Last_Working_Date]]="Active","Active","Exited")</f>
        <v>Active</v>
      </c>
      <c r="Y34" s="13" t="s">
        <v>5</v>
      </c>
      <c r="Z34" s="10">
        <f>COUNTIF(Table13[Department],Y35)</f>
        <v>632</v>
      </c>
    </row>
    <row r="35" spans="1:26" x14ac:dyDescent="0.3">
      <c r="A35" s="9" t="s">
        <v>126</v>
      </c>
      <c r="B35" s="9" t="s">
        <v>29</v>
      </c>
      <c r="C35">
        <v>29</v>
      </c>
      <c r="D35" t="s">
        <v>30</v>
      </c>
      <c r="E35" t="s">
        <v>44</v>
      </c>
      <c r="F35" t="s">
        <v>67</v>
      </c>
      <c r="G35" t="s">
        <v>90</v>
      </c>
      <c r="H35" t="s">
        <v>24</v>
      </c>
      <c r="I35" s="5">
        <v>6.8</v>
      </c>
      <c r="J35" t="s">
        <v>25</v>
      </c>
      <c r="K35" s="1">
        <v>39864</v>
      </c>
      <c r="L35" s="1" t="s">
        <v>5075</v>
      </c>
      <c r="M35" s="7">
        <v>16.68</v>
      </c>
      <c r="N35" s="22">
        <v>44329</v>
      </c>
      <c r="O35">
        <v>3</v>
      </c>
      <c r="P35" t="s">
        <v>26</v>
      </c>
      <c r="Q35">
        <v>2</v>
      </c>
      <c r="R35">
        <v>7</v>
      </c>
      <c r="S35" t="s">
        <v>127</v>
      </c>
      <c r="T35" t="s">
        <v>26</v>
      </c>
      <c r="U35" t="str">
        <f t="shared" si="0"/>
        <v>Young</v>
      </c>
      <c r="V35" t="str">
        <f t="shared" si="1"/>
        <v>Senior</v>
      </c>
      <c r="W35" t="str">
        <f>IF(Table13[[#This Row],[Last_Working_Date]]="Active","Active","Exited")</f>
        <v>Active</v>
      </c>
      <c r="Y35" s="10" t="s">
        <v>22</v>
      </c>
    </row>
    <row r="36" spans="1:26" x14ac:dyDescent="0.3">
      <c r="A36" s="9" t="s">
        <v>128</v>
      </c>
      <c r="B36" s="9" t="s">
        <v>29</v>
      </c>
      <c r="C36">
        <v>44</v>
      </c>
      <c r="D36" t="s">
        <v>20</v>
      </c>
      <c r="E36" t="s">
        <v>36</v>
      </c>
      <c r="F36" t="s">
        <v>22</v>
      </c>
      <c r="G36" t="s">
        <v>59</v>
      </c>
      <c r="H36" t="s">
        <v>24</v>
      </c>
      <c r="I36" s="5">
        <v>24</v>
      </c>
      <c r="J36" t="s">
        <v>25</v>
      </c>
      <c r="K36" s="1">
        <v>45520</v>
      </c>
      <c r="L36" s="1" t="s">
        <v>5075</v>
      </c>
      <c r="M36" s="7">
        <v>1.2</v>
      </c>
      <c r="N36" s="22">
        <v>79004</v>
      </c>
      <c r="O36">
        <v>4</v>
      </c>
      <c r="P36" t="s">
        <v>26</v>
      </c>
      <c r="Q36">
        <v>0</v>
      </c>
      <c r="R36">
        <v>4</v>
      </c>
      <c r="S36" t="s">
        <v>129</v>
      </c>
      <c r="T36" t="s">
        <v>26</v>
      </c>
      <c r="U36" t="str">
        <f t="shared" si="0"/>
        <v>Adult</v>
      </c>
      <c r="V36" t="str">
        <f t="shared" si="1"/>
        <v>Expert</v>
      </c>
      <c r="W36" t="str">
        <f>IF(Table13[[#This Row],[Last_Working_Date]]="Active","Active","Exited")</f>
        <v>Active</v>
      </c>
    </row>
    <row r="37" spans="1:26" x14ac:dyDescent="0.3">
      <c r="A37" s="9" t="s">
        <v>130</v>
      </c>
      <c r="B37" s="9" t="s">
        <v>19</v>
      </c>
      <c r="C37">
        <v>21</v>
      </c>
      <c r="D37" t="s">
        <v>30</v>
      </c>
      <c r="E37" t="s">
        <v>36</v>
      </c>
      <c r="F37" t="s">
        <v>45</v>
      </c>
      <c r="G37" t="s">
        <v>46</v>
      </c>
      <c r="H37" t="s">
        <v>24</v>
      </c>
      <c r="I37" s="5">
        <v>1</v>
      </c>
      <c r="J37" t="s">
        <v>25</v>
      </c>
      <c r="K37" s="1">
        <v>44219</v>
      </c>
      <c r="L37" s="1" t="s">
        <v>5075</v>
      </c>
      <c r="M37" s="7">
        <v>4.76</v>
      </c>
      <c r="N37" s="22">
        <v>41544</v>
      </c>
      <c r="O37">
        <v>3</v>
      </c>
      <c r="P37" t="s">
        <v>26</v>
      </c>
      <c r="Q37">
        <v>2</v>
      </c>
      <c r="R37">
        <v>8</v>
      </c>
      <c r="S37" t="s">
        <v>131</v>
      </c>
      <c r="T37" t="s">
        <v>26</v>
      </c>
      <c r="U37" t="str">
        <f t="shared" si="0"/>
        <v>Young</v>
      </c>
      <c r="V37" t="str">
        <f t="shared" si="1"/>
        <v>Junior</v>
      </c>
      <c r="W37" t="str">
        <f>IF(Table13[[#This Row],[Last_Working_Date]]="Active","Active","Exited")</f>
        <v>Active</v>
      </c>
      <c r="Y37" s="13" t="s">
        <v>5111</v>
      </c>
    </row>
    <row r="38" spans="1:26" x14ac:dyDescent="0.3">
      <c r="A38" s="9" t="s">
        <v>132</v>
      </c>
      <c r="B38" s="9" t="s">
        <v>29</v>
      </c>
      <c r="C38">
        <v>21</v>
      </c>
      <c r="D38" t="s">
        <v>20</v>
      </c>
      <c r="E38" t="s">
        <v>31</v>
      </c>
      <c r="F38" t="s">
        <v>67</v>
      </c>
      <c r="G38" t="s">
        <v>110</v>
      </c>
      <c r="H38" t="s">
        <v>24</v>
      </c>
      <c r="I38" s="5">
        <v>0.5</v>
      </c>
      <c r="J38" t="s">
        <v>85</v>
      </c>
      <c r="K38" s="1">
        <v>41492</v>
      </c>
      <c r="L38" s="1" t="s">
        <v>5075</v>
      </c>
      <c r="M38" s="7">
        <v>12.23</v>
      </c>
      <c r="N38" s="22">
        <v>30782</v>
      </c>
      <c r="O38">
        <v>4</v>
      </c>
      <c r="P38" t="s">
        <v>26</v>
      </c>
      <c r="Q38">
        <v>0</v>
      </c>
      <c r="R38">
        <v>3</v>
      </c>
      <c r="S38" t="s">
        <v>133</v>
      </c>
      <c r="T38" t="s">
        <v>26</v>
      </c>
      <c r="U38" t="str">
        <f t="shared" si="0"/>
        <v>Young</v>
      </c>
      <c r="V38" t="str">
        <f t="shared" si="1"/>
        <v>Junior</v>
      </c>
      <c r="W38" t="str">
        <f>IF(Table13[[#This Row],[Last_Working_Date]]="Active","Active","Exited")</f>
        <v>Active</v>
      </c>
      <c r="Y38" s="10">
        <f>COUNTIF(Table13[[#All],[Attrition]],T11)</f>
        <v>767</v>
      </c>
    </row>
    <row r="39" spans="1:26" x14ac:dyDescent="0.3">
      <c r="A39" s="9" t="s">
        <v>134</v>
      </c>
      <c r="B39" s="9" t="s">
        <v>19</v>
      </c>
      <c r="C39">
        <v>28</v>
      </c>
      <c r="D39" t="s">
        <v>20</v>
      </c>
      <c r="E39" t="s">
        <v>36</v>
      </c>
      <c r="F39" t="s">
        <v>22</v>
      </c>
      <c r="G39" t="s">
        <v>74</v>
      </c>
      <c r="H39" t="s">
        <v>51</v>
      </c>
      <c r="I39" s="5">
        <v>2.7</v>
      </c>
      <c r="J39" t="s">
        <v>25</v>
      </c>
      <c r="K39" s="1">
        <v>40779</v>
      </c>
      <c r="L39" s="1" t="s">
        <v>5075</v>
      </c>
      <c r="M39" s="7">
        <v>14.18</v>
      </c>
      <c r="N39" s="22">
        <v>37149</v>
      </c>
      <c r="O39">
        <v>4</v>
      </c>
      <c r="P39" t="s">
        <v>26</v>
      </c>
      <c r="Q39">
        <v>1</v>
      </c>
      <c r="R39">
        <v>2</v>
      </c>
      <c r="S39" t="s">
        <v>135</v>
      </c>
      <c r="T39" t="s">
        <v>26</v>
      </c>
      <c r="U39" t="str">
        <f t="shared" si="0"/>
        <v>Young</v>
      </c>
      <c r="V39" t="str">
        <f t="shared" si="1"/>
        <v>Mid-Level</v>
      </c>
      <c r="W39" t="str">
        <f>IF(Table13[[#This Row],[Last_Working_Date]]="Active","Active","Exited")</f>
        <v>Active</v>
      </c>
    </row>
    <row r="40" spans="1:26" x14ac:dyDescent="0.3">
      <c r="A40" s="9" t="s">
        <v>136</v>
      </c>
      <c r="B40" s="9" t="s">
        <v>29</v>
      </c>
      <c r="C40">
        <v>31</v>
      </c>
      <c r="D40" t="s">
        <v>20</v>
      </c>
      <c r="E40" t="s">
        <v>63</v>
      </c>
      <c r="F40" t="s">
        <v>67</v>
      </c>
      <c r="G40" t="s">
        <v>110</v>
      </c>
      <c r="H40" t="s">
        <v>51</v>
      </c>
      <c r="I40" s="5">
        <v>3.8</v>
      </c>
      <c r="J40" t="s">
        <v>25</v>
      </c>
      <c r="K40" s="1">
        <v>41480</v>
      </c>
      <c r="L40" s="1" t="s">
        <v>5075</v>
      </c>
      <c r="M40" s="7">
        <v>12.26</v>
      </c>
      <c r="N40" s="22">
        <v>40385</v>
      </c>
      <c r="O40">
        <v>2</v>
      </c>
      <c r="P40" t="s">
        <v>26</v>
      </c>
      <c r="Q40">
        <v>2</v>
      </c>
      <c r="R40">
        <v>5</v>
      </c>
      <c r="S40" t="s">
        <v>137</v>
      </c>
      <c r="T40" t="s">
        <v>26</v>
      </c>
      <c r="U40" t="str">
        <f t="shared" si="0"/>
        <v>Adult</v>
      </c>
      <c r="V40" t="str">
        <f t="shared" si="1"/>
        <v>Mid-Level</v>
      </c>
      <c r="W40" t="str">
        <f>IF(Table13[[#This Row],[Last_Working_Date]]="Active","Active","Exited")</f>
        <v>Active</v>
      </c>
      <c r="Y40" s="13" t="s">
        <v>5112</v>
      </c>
    </row>
    <row r="41" spans="1:26" x14ac:dyDescent="0.3">
      <c r="A41" s="9" t="s">
        <v>138</v>
      </c>
      <c r="B41" s="9" t="s">
        <v>19</v>
      </c>
      <c r="C41">
        <v>35</v>
      </c>
      <c r="D41" t="s">
        <v>30</v>
      </c>
      <c r="E41" t="s">
        <v>58</v>
      </c>
      <c r="F41" t="s">
        <v>54</v>
      </c>
      <c r="G41" t="s">
        <v>139</v>
      </c>
      <c r="H41" t="s">
        <v>24</v>
      </c>
      <c r="I41" s="5">
        <v>11.8</v>
      </c>
      <c r="J41" t="s">
        <v>25</v>
      </c>
      <c r="K41" s="1">
        <v>43218</v>
      </c>
      <c r="L41" s="1" t="s">
        <v>5075</v>
      </c>
      <c r="M41" s="7">
        <v>7.5</v>
      </c>
      <c r="N41" s="22">
        <v>53477</v>
      </c>
      <c r="O41">
        <v>2</v>
      </c>
      <c r="P41" t="s">
        <v>26</v>
      </c>
      <c r="Q41">
        <v>2</v>
      </c>
      <c r="R41">
        <v>4</v>
      </c>
      <c r="S41" t="s">
        <v>140</v>
      </c>
      <c r="T41" t="s">
        <v>26</v>
      </c>
      <c r="U41" t="str">
        <f t="shared" si="0"/>
        <v>Adult</v>
      </c>
      <c r="V41" t="str">
        <f t="shared" si="1"/>
        <v>Expert</v>
      </c>
      <c r="W41" t="str">
        <f>IF(Table13[[#This Row],[Last_Working_Date]]="Active","Active","Exited")</f>
        <v>Active</v>
      </c>
      <c r="Y41" s="10">
        <f>Y38/Y18*100</f>
        <v>15.340000000000002</v>
      </c>
    </row>
    <row r="42" spans="1:26" x14ac:dyDescent="0.3">
      <c r="A42" s="9" t="s">
        <v>141</v>
      </c>
      <c r="B42" s="9" t="s">
        <v>19</v>
      </c>
      <c r="C42">
        <v>32</v>
      </c>
      <c r="D42" t="s">
        <v>30</v>
      </c>
      <c r="E42" t="s">
        <v>53</v>
      </c>
      <c r="F42" t="s">
        <v>92</v>
      </c>
      <c r="G42" t="s">
        <v>93</v>
      </c>
      <c r="H42" t="s">
        <v>51</v>
      </c>
      <c r="I42" s="5">
        <v>10.1</v>
      </c>
      <c r="J42" t="s">
        <v>25</v>
      </c>
      <c r="K42" s="1">
        <v>40016</v>
      </c>
      <c r="L42" s="1" t="s">
        <v>5075</v>
      </c>
      <c r="M42" s="7">
        <v>16.27</v>
      </c>
      <c r="N42" s="22">
        <v>50310</v>
      </c>
      <c r="O42">
        <v>3</v>
      </c>
      <c r="P42" t="s">
        <v>26</v>
      </c>
      <c r="Q42">
        <v>2</v>
      </c>
      <c r="R42">
        <v>2</v>
      </c>
      <c r="S42" t="s">
        <v>94</v>
      </c>
      <c r="T42" t="s">
        <v>26</v>
      </c>
      <c r="U42" t="str">
        <f t="shared" si="0"/>
        <v>Adult</v>
      </c>
      <c r="V42" t="str">
        <f t="shared" si="1"/>
        <v>Expert</v>
      </c>
      <c r="W42" t="str">
        <f>IF(Table13[[#This Row],[Last_Working_Date]]="Active","Active","Exited")</f>
        <v>Active</v>
      </c>
    </row>
    <row r="43" spans="1:26" x14ac:dyDescent="0.3">
      <c r="A43" s="9" t="s">
        <v>142</v>
      </c>
      <c r="B43" s="9" t="s">
        <v>19</v>
      </c>
      <c r="C43">
        <v>28</v>
      </c>
      <c r="D43" t="s">
        <v>20</v>
      </c>
      <c r="E43" t="s">
        <v>39</v>
      </c>
      <c r="F43" t="s">
        <v>54</v>
      </c>
      <c r="G43" t="s">
        <v>55</v>
      </c>
      <c r="H43" t="s">
        <v>24</v>
      </c>
      <c r="I43" s="5">
        <v>2.6</v>
      </c>
      <c r="J43" t="s">
        <v>85</v>
      </c>
      <c r="K43" s="1">
        <v>41587</v>
      </c>
      <c r="L43" s="1" t="s">
        <v>5075</v>
      </c>
      <c r="M43" s="7">
        <v>11.97</v>
      </c>
      <c r="N43" s="22">
        <v>43948</v>
      </c>
      <c r="O43">
        <v>4</v>
      </c>
      <c r="P43" t="s">
        <v>26</v>
      </c>
      <c r="Q43">
        <v>2</v>
      </c>
      <c r="R43">
        <v>6</v>
      </c>
      <c r="S43" t="s">
        <v>143</v>
      </c>
      <c r="T43" t="s">
        <v>26</v>
      </c>
      <c r="U43" t="str">
        <f t="shared" si="0"/>
        <v>Young</v>
      </c>
      <c r="V43" t="str">
        <f t="shared" si="1"/>
        <v>Mid-Level</v>
      </c>
      <c r="W43" t="str">
        <f>IF(Table13[[#This Row],[Last_Working_Date]]="Active","Active","Exited")</f>
        <v>Active</v>
      </c>
    </row>
    <row r="44" spans="1:26" x14ac:dyDescent="0.3">
      <c r="A44" s="9" t="s">
        <v>144</v>
      </c>
      <c r="B44" s="9" t="s">
        <v>19</v>
      </c>
      <c r="C44">
        <v>21</v>
      </c>
      <c r="D44" t="s">
        <v>30</v>
      </c>
      <c r="E44" t="s">
        <v>63</v>
      </c>
      <c r="F44" t="s">
        <v>67</v>
      </c>
      <c r="G44" t="s">
        <v>71</v>
      </c>
      <c r="H44" t="s">
        <v>24</v>
      </c>
      <c r="I44" s="5">
        <v>1</v>
      </c>
      <c r="J44" t="s">
        <v>25</v>
      </c>
      <c r="K44" s="1">
        <v>43022</v>
      </c>
      <c r="L44" s="1" t="s">
        <v>5075</v>
      </c>
      <c r="M44" s="7">
        <v>8.0399999999999991</v>
      </c>
      <c r="N44" s="22">
        <v>37110</v>
      </c>
      <c r="O44">
        <v>3</v>
      </c>
      <c r="P44" t="s">
        <v>26</v>
      </c>
      <c r="Q44">
        <v>1</v>
      </c>
      <c r="R44">
        <v>3</v>
      </c>
      <c r="S44" t="s">
        <v>145</v>
      </c>
      <c r="T44" t="s">
        <v>26</v>
      </c>
      <c r="U44" t="str">
        <f t="shared" si="0"/>
        <v>Young</v>
      </c>
      <c r="V44" t="str">
        <f t="shared" si="1"/>
        <v>Junior</v>
      </c>
      <c r="W44" t="str">
        <f>IF(Table13[[#This Row],[Last_Working_Date]]="Active","Active","Exited")</f>
        <v>Active</v>
      </c>
    </row>
    <row r="45" spans="1:26" x14ac:dyDescent="0.3">
      <c r="A45" s="9" t="s">
        <v>146</v>
      </c>
      <c r="B45" s="9" t="s">
        <v>19</v>
      </c>
      <c r="C45">
        <v>32</v>
      </c>
      <c r="D45" t="s">
        <v>30</v>
      </c>
      <c r="E45" t="s">
        <v>63</v>
      </c>
      <c r="F45" t="s">
        <v>22</v>
      </c>
      <c r="G45" t="s">
        <v>74</v>
      </c>
      <c r="H45" t="s">
        <v>24</v>
      </c>
      <c r="I45" s="5">
        <v>4.7</v>
      </c>
      <c r="J45" t="s">
        <v>25</v>
      </c>
      <c r="K45" s="1">
        <v>43858</v>
      </c>
      <c r="L45" s="1" t="s">
        <v>5075</v>
      </c>
      <c r="M45" s="7">
        <v>5.75</v>
      </c>
      <c r="N45" s="22">
        <v>42481</v>
      </c>
      <c r="O45">
        <v>3</v>
      </c>
      <c r="P45" t="s">
        <v>26</v>
      </c>
      <c r="Q45">
        <v>0</v>
      </c>
      <c r="R45">
        <v>9</v>
      </c>
      <c r="S45" t="s">
        <v>88</v>
      </c>
      <c r="T45" t="s">
        <v>26</v>
      </c>
      <c r="U45" t="str">
        <f t="shared" si="0"/>
        <v>Adult</v>
      </c>
      <c r="V45" t="str">
        <f t="shared" si="1"/>
        <v>Mid-Level</v>
      </c>
      <c r="W45" t="str">
        <f>IF(Table13[[#This Row],[Last_Working_Date]]="Active","Active","Exited")</f>
        <v>Active</v>
      </c>
    </row>
    <row r="46" spans="1:26" x14ac:dyDescent="0.3">
      <c r="A46" s="9" t="s">
        <v>147</v>
      </c>
      <c r="B46" s="9" t="s">
        <v>29</v>
      </c>
      <c r="C46">
        <v>28</v>
      </c>
      <c r="D46" t="s">
        <v>20</v>
      </c>
      <c r="E46" t="s">
        <v>39</v>
      </c>
      <c r="F46" t="s">
        <v>40</v>
      </c>
      <c r="G46" t="s">
        <v>41</v>
      </c>
      <c r="H46" t="s">
        <v>47</v>
      </c>
      <c r="I46" s="5">
        <v>5.9</v>
      </c>
      <c r="J46" t="s">
        <v>85</v>
      </c>
      <c r="K46" s="1">
        <v>41908</v>
      </c>
      <c r="L46" s="1" t="s">
        <v>5075</v>
      </c>
      <c r="M46" s="7">
        <v>11.09</v>
      </c>
      <c r="N46" s="22">
        <v>41746</v>
      </c>
      <c r="O46">
        <v>1</v>
      </c>
      <c r="P46" t="s">
        <v>65</v>
      </c>
      <c r="Q46">
        <v>1</v>
      </c>
      <c r="R46">
        <v>4</v>
      </c>
      <c r="S46" t="s">
        <v>148</v>
      </c>
      <c r="T46" t="s">
        <v>26</v>
      </c>
      <c r="U46" t="str">
        <f t="shared" si="0"/>
        <v>Young</v>
      </c>
      <c r="V46" t="str">
        <f t="shared" si="1"/>
        <v>Senior</v>
      </c>
      <c r="W46" t="str">
        <f>IF(Table13[[#This Row],[Last_Working_Date]]="Active","Active","Exited")</f>
        <v>Active</v>
      </c>
    </row>
    <row r="47" spans="1:26" x14ac:dyDescent="0.3">
      <c r="A47" s="9" t="s">
        <v>149</v>
      </c>
      <c r="B47" s="9" t="s">
        <v>29</v>
      </c>
      <c r="C47">
        <v>28</v>
      </c>
      <c r="D47" t="s">
        <v>30</v>
      </c>
      <c r="E47" t="s">
        <v>36</v>
      </c>
      <c r="F47" t="s">
        <v>54</v>
      </c>
      <c r="G47" t="s">
        <v>77</v>
      </c>
      <c r="H47" t="s">
        <v>24</v>
      </c>
      <c r="I47" s="5">
        <v>4.9000000000000004</v>
      </c>
      <c r="J47" t="s">
        <v>25</v>
      </c>
      <c r="K47" s="1">
        <v>42553</v>
      </c>
      <c r="L47" s="1" t="s">
        <v>5075</v>
      </c>
      <c r="M47" s="7">
        <v>9.32</v>
      </c>
      <c r="N47" s="22">
        <v>38358</v>
      </c>
      <c r="O47">
        <v>3</v>
      </c>
      <c r="P47" t="s">
        <v>26</v>
      </c>
      <c r="Q47">
        <v>0</v>
      </c>
      <c r="R47">
        <v>9</v>
      </c>
      <c r="S47" t="s">
        <v>150</v>
      </c>
      <c r="T47" t="s">
        <v>26</v>
      </c>
      <c r="U47" t="str">
        <f t="shared" si="0"/>
        <v>Young</v>
      </c>
      <c r="V47" t="str">
        <f t="shared" si="1"/>
        <v>Mid-Level</v>
      </c>
      <c r="W47" t="str">
        <f>IF(Table13[[#This Row],[Last_Working_Date]]="Active","Active","Exited")</f>
        <v>Active</v>
      </c>
    </row>
    <row r="48" spans="1:26" x14ac:dyDescent="0.3">
      <c r="A48" s="9" t="s">
        <v>151</v>
      </c>
      <c r="B48" s="9" t="s">
        <v>19</v>
      </c>
      <c r="C48">
        <v>34</v>
      </c>
      <c r="D48" t="s">
        <v>30</v>
      </c>
      <c r="E48" t="s">
        <v>44</v>
      </c>
      <c r="F48" t="s">
        <v>67</v>
      </c>
      <c r="G48" t="s">
        <v>71</v>
      </c>
      <c r="H48" t="s">
        <v>24</v>
      </c>
      <c r="I48" s="5">
        <v>6.3</v>
      </c>
      <c r="J48" t="s">
        <v>25</v>
      </c>
      <c r="K48" s="1">
        <v>44199</v>
      </c>
      <c r="L48" s="1" t="s">
        <v>5075</v>
      </c>
      <c r="M48" s="7">
        <v>4.82</v>
      </c>
      <c r="N48" s="22">
        <v>47946</v>
      </c>
      <c r="O48">
        <v>3</v>
      </c>
      <c r="P48" t="s">
        <v>26</v>
      </c>
      <c r="Q48">
        <v>2</v>
      </c>
      <c r="R48">
        <v>5</v>
      </c>
      <c r="S48" t="s">
        <v>133</v>
      </c>
      <c r="T48" t="s">
        <v>26</v>
      </c>
      <c r="U48" t="str">
        <f t="shared" si="0"/>
        <v>Adult</v>
      </c>
      <c r="V48" t="str">
        <f t="shared" si="1"/>
        <v>Senior</v>
      </c>
      <c r="W48" t="str">
        <f>IF(Table13[[#This Row],[Last_Working_Date]]="Active","Active","Exited")</f>
        <v>Active</v>
      </c>
    </row>
    <row r="49" spans="1:23" x14ac:dyDescent="0.3">
      <c r="A49" s="9" t="s">
        <v>152</v>
      </c>
      <c r="B49" s="9" t="s">
        <v>29</v>
      </c>
      <c r="C49">
        <v>37</v>
      </c>
      <c r="D49" t="s">
        <v>20</v>
      </c>
      <c r="E49" t="s">
        <v>36</v>
      </c>
      <c r="F49" t="s">
        <v>92</v>
      </c>
      <c r="G49" t="s">
        <v>93</v>
      </c>
      <c r="H49" t="s">
        <v>51</v>
      </c>
      <c r="I49" s="5">
        <v>8.8000000000000007</v>
      </c>
      <c r="J49" t="s">
        <v>25</v>
      </c>
      <c r="K49" s="1">
        <v>44886</v>
      </c>
      <c r="L49" s="1" t="s">
        <v>5075</v>
      </c>
      <c r="M49" s="7">
        <v>2.93</v>
      </c>
      <c r="N49" s="22">
        <v>56404</v>
      </c>
      <c r="O49">
        <v>3</v>
      </c>
      <c r="P49" t="s">
        <v>26</v>
      </c>
      <c r="Q49">
        <v>2</v>
      </c>
      <c r="R49">
        <v>9</v>
      </c>
      <c r="S49" t="s">
        <v>153</v>
      </c>
      <c r="T49" t="s">
        <v>26</v>
      </c>
      <c r="U49" t="str">
        <f t="shared" si="0"/>
        <v>Adult</v>
      </c>
      <c r="V49" t="str">
        <f t="shared" si="1"/>
        <v>Senior</v>
      </c>
      <c r="W49" t="str">
        <f>IF(Table13[[#This Row],[Last_Working_Date]]="Active","Active","Exited")</f>
        <v>Active</v>
      </c>
    </row>
    <row r="50" spans="1:23" x14ac:dyDescent="0.3">
      <c r="A50" s="9" t="s">
        <v>154</v>
      </c>
      <c r="B50" s="9" t="s">
        <v>19</v>
      </c>
      <c r="C50">
        <v>23</v>
      </c>
      <c r="D50" t="s">
        <v>20</v>
      </c>
      <c r="E50" t="s">
        <v>53</v>
      </c>
      <c r="F50" t="s">
        <v>92</v>
      </c>
      <c r="G50" t="s">
        <v>120</v>
      </c>
      <c r="H50" t="s">
        <v>51</v>
      </c>
      <c r="I50" s="5">
        <v>2.9</v>
      </c>
      <c r="J50" t="s">
        <v>25</v>
      </c>
      <c r="K50" s="1">
        <v>39826</v>
      </c>
      <c r="L50" s="1" t="s">
        <v>5075</v>
      </c>
      <c r="M50" s="7">
        <v>16.79</v>
      </c>
      <c r="N50" s="22">
        <v>41153</v>
      </c>
      <c r="O50">
        <v>3</v>
      </c>
      <c r="P50" t="s">
        <v>26</v>
      </c>
      <c r="Q50">
        <v>4</v>
      </c>
      <c r="R50">
        <v>3</v>
      </c>
      <c r="S50" t="s">
        <v>155</v>
      </c>
      <c r="T50" t="s">
        <v>26</v>
      </c>
      <c r="U50" t="str">
        <f t="shared" si="0"/>
        <v>Young</v>
      </c>
      <c r="V50" t="str">
        <f t="shared" si="1"/>
        <v>Mid-Level</v>
      </c>
      <c r="W50" t="str">
        <f>IF(Table13[[#This Row],[Last_Working_Date]]="Active","Active","Exited")</f>
        <v>Active</v>
      </c>
    </row>
    <row r="51" spans="1:23" x14ac:dyDescent="0.3">
      <c r="A51" s="9" t="s">
        <v>156</v>
      </c>
      <c r="B51" s="9" t="s">
        <v>19</v>
      </c>
      <c r="C51">
        <v>34</v>
      </c>
      <c r="D51" t="s">
        <v>20</v>
      </c>
      <c r="E51" t="s">
        <v>53</v>
      </c>
      <c r="F51" t="s">
        <v>40</v>
      </c>
      <c r="G51" t="s">
        <v>41</v>
      </c>
      <c r="H51" t="s">
        <v>51</v>
      </c>
      <c r="I51" s="5">
        <v>9.6</v>
      </c>
      <c r="J51" t="s">
        <v>25</v>
      </c>
      <c r="K51" s="1">
        <v>42721</v>
      </c>
      <c r="L51" s="1" t="s">
        <v>5075</v>
      </c>
      <c r="M51" s="7">
        <v>8.86</v>
      </c>
      <c r="N51" s="22">
        <v>56350</v>
      </c>
      <c r="O51">
        <v>3</v>
      </c>
      <c r="P51" t="s">
        <v>26</v>
      </c>
      <c r="Q51">
        <v>0</v>
      </c>
      <c r="R51">
        <v>5</v>
      </c>
      <c r="S51" t="s">
        <v>157</v>
      </c>
      <c r="T51" t="s">
        <v>26</v>
      </c>
      <c r="U51" t="str">
        <f t="shared" si="0"/>
        <v>Adult</v>
      </c>
      <c r="V51" t="str">
        <f t="shared" si="1"/>
        <v>Senior</v>
      </c>
      <c r="W51" t="str">
        <f>IF(Table13[[#This Row],[Last_Working_Date]]="Active","Active","Exited")</f>
        <v>Active</v>
      </c>
    </row>
    <row r="52" spans="1:23" x14ac:dyDescent="0.3">
      <c r="A52" s="9" t="s">
        <v>158</v>
      </c>
      <c r="B52" s="9" t="s">
        <v>19</v>
      </c>
      <c r="C52">
        <v>37</v>
      </c>
      <c r="D52" t="s">
        <v>20</v>
      </c>
      <c r="E52" t="s">
        <v>21</v>
      </c>
      <c r="F52" t="s">
        <v>40</v>
      </c>
      <c r="G52" t="s">
        <v>96</v>
      </c>
      <c r="H52" t="s">
        <v>84</v>
      </c>
      <c r="I52" s="5">
        <v>16</v>
      </c>
      <c r="J52" t="s">
        <v>25</v>
      </c>
      <c r="K52" s="1">
        <v>45148</v>
      </c>
      <c r="L52" s="1" t="s">
        <v>5075</v>
      </c>
      <c r="M52" s="7">
        <v>2.2200000000000002</v>
      </c>
      <c r="N52" s="22">
        <v>66653</v>
      </c>
      <c r="O52">
        <v>5</v>
      </c>
      <c r="P52" t="s">
        <v>26</v>
      </c>
      <c r="Q52">
        <v>1</v>
      </c>
      <c r="R52">
        <v>7</v>
      </c>
      <c r="S52" t="s">
        <v>148</v>
      </c>
      <c r="T52" t="s">
        <v>26</v>
      </c>
      <c r="U52" t="str">
        <f t="shared" si="0"/>
        <v>Adult</v>
      </c>
      <c r="V52" t="str">
        <f t="shared" si="1"/>
        <v>Expert</v>
      </c>
      <c r="W52" t="str">
        <f>IF(Table13[[#This Row],[Last_Working_Date]]="Active","Active","Exited")</f>
        <v>Active</v>
      </c>
    </row>
    <row r="53" spans="1:23" x14ac:dyDescent="0.3">
      <c r="A53" s="9" t="s">
        <v>159</v>
      </c>
      <c r="B53" s="9" t="s">
        <v>19</v>
      </c>
      <c r="C53">
        <v>30</v>
      </c>
      <c r="D53" t="s">
        <v>20</v>
      </c>
      <c r="E53" t="s">
        <v>36</v>
      </c>
      <c r="F53" t="s">
        <v>45</v>
      </c>
      <c r="G53" t="s">
        <v>98</v>
      </c>
      <c r="H53" t="s">
        <v>47</v>
      </c>
      <c r="I53" s="5">
        <v>6.1</v>
      </c>
      <c r="J53" t="s">
        <v>25</v>
      </c>
      <c r="K53" s="1">
        <v>44026</v>
      </c>
      <c r="L53" s="1" t="s">
        <v>5075</v>
      </c>
      <c r="M53" s="7">
        <v>5.29</v>
      </c>
      <c r="N53" s="22">
        <v>55328</v>
      </c>
      <c r="O53">
        <v>4</v>
      </c>
      <c r="P53" t="s">
        <v>26</v>
      </c>
      <c r="Q53">
        <v>2</v>
      </c>
      <c r="R53">
        <v>10</v>
      </c>
      <c r="S53" t="s">
        <v>160</v>
      </c>
      <c r="T53" t="s">
        <v>26</v>
      </c>
      <c r="U53" t="str">
        <f t="shared" si="0"/>
        <v>Young</v>
      </c>
      <c r="V53" t="str">
        <f t="shared" si="1"/>
        <v>Senior</v>
      </c>
      <c r="W53" t="str">
        <f>IF(Table13[[#This Row],[Last_Working_Date]]="Active","Active","Exited")</f>
        <v>Active</v>
      </c>
    </row>
    <row r="54" spans="1:23" x14ac:dyDescent="0.3">
      <c r="A54" s="9" t="s">
        <v>161</v>
      </c>
      <c r="B54" s="9" t="s">
        <v>19</v>
      </c>
      <c r="C54">
        <v>32</v>
      </c>
      <c r="D54" t="s">
        <v>20</v>
      </c>
      <c r="E54" t="s">
        <v>58</v>
      </c>
      <c r="F54" t="s">
        <v>92</v>
      </c>
      <c r="G54" t="s">
        <v>93</v>
      </c>
      <c r="H54" t="s">
        <v>51</v>
      </c>
      <c r="I54" s="5">
        <v>10.5</v>
      </c>
      <c r="J54" t="s">
        <v>25</v>
      </c>
      <c r="K54" s="1">
        <v>43336</v>
      </c>
      <c r="L54" s="1" t="s">
        <v>5075</v>
      </c>
      <c r="M54" s="7">
        <v>7.18</v>
      </c>
      <c r="N54" s="22">
        <v>48230</v>
      </c>
      <c r="O54">
        <v>4</v>
      </c>
      <c r="P54" t="s">
        <v>26</v>
      </c>
      <c r="Q54">
        <v>0</v>
      </c>
      <c r="R54">
        <v>2</v>
      </c>
      <c r="S54" t="s">
        <v>162</v>
      </c>
      <c r="T54" t="s">
        <v>26</v>
      </c>
      <c r="U54" t="str">
        <f t="shared" si="0"/>
        <v>Adult</v>
      </c>
      <c r="V54" t="str">
        <f t="shared" si="1"/>
        <v>Expert</v>
      </c>
      <c r="W54" t="str">
        <f>IF(Table13[[#This Row],[Last_Working_Date]]="Active","Active","Exited")</f>
        <v>Active</v>
      </c>
    </row>
    <row r="55" spans="1:23" x14ac:dyDescent="0.3">
      <c r="A55" s="9" t="s">
        <v>163</v>
      </c>
      <c r="B55" s="9" t="s">
        <v>19</v>
      </c>
      <c r="C55">
        <v>37</v>
      </c>
      <c r="D55" t="s">
        <v>20</v>
      </c>
      <c r="E55" t="s">
        <v>58</v>
      </c>
      <c r="F55" t="s">
        <v>45</v>
      </c>
      <c r="G55" t="s">
        <v>164</v>
      </c>
      <c r="H55" t="s">
        <v>51</v>
      </c>
      <c r="I55" s="5">
        <v>0.3</v>
      </c>
      <c r="J55" t="s">
        <v>25</v>
      </c>
      <c r="K55" s="1">
        <v>40082</v>
      </c>
      <c r="L55" s="1" t="s">
        <v>5075</v>
      </c>
      <c r="M55" s="7">
        <v>16.09</v>
      </c>
      <c r="N55" s="22">
        <v>35680</v>
      </c>
      <c r="O55">
        <v>4</v>
      </c>
      <c r="P55" t="s">
        <v>26</v>
      </c>
      <c r="Q55">
        <v>2</v>
      </c>
      <c r="R55">
        <v>4</v>
      </c>
      <c r="S55" t="s">
        <v>165</v>
      </c>
      <c r="T55" t="s">
        <v>26</v>
      </c>
      <c r="U55" t="str">
        <f t="shared" si="0"/>
        <v>Adult</v>
      </c>
      <c r="V55" t="str">
        <f t="shared" si="1"/>
        <v>Junior</v>
      </c>
      <c r="W55" t="str">
        <f>IF(Table13[[#This Row],[Last_Working_Date]]="Active","Active","Exited")</f>
        <v>Active</v>
      </c>
    </row>
    <row r="56" spans="1:23" x14ac:dyDescent="0.3">
      <c r="A56" s="9" t="s">
        <v>166</v>
      </c>
      <c r="B56" s="9" t="s">
        <v>29</v>
      </c>
      <c r="C56">
        <v>30</v>
      </c>
      <c r="D56" t="s">
        <v>30</v>
      </c>
      <c r="E56" t="s">
        <v>36</v>
      </c>
      <c r="F56" t="s">
        <v>54</v>
      </c>
      <c r="G56" t="s">
        <v>139</v>
      </c>
      <c r="H56" t="s">
        <v>24</v>
      </c>
      <c r="I56" s="5">
        <v>7.7</v>
      </c>
      <c r="J56" t="s">
        <v>25</v>
      </c>
      <c r="K56" s="1">
        <v>40699</v>
      </c>
      <c r="L56" s="1" t="s">
        <v>5075</v>
      </c>
      <c r="M56" s="7">
        <v>14.4</v>
      </c>
      <c r="N56" s="22">
        <v>54795</v>
      </c>
      <c r="O56">
        <v>4</v>
      </c>
      <c r="P56" t="s">
        <v>26</v>
      </c>
      <c r="Q56">
        <v>0</v>
      </c>
      <c r="R56">
        <v>5</v>
      </c>
      <c r="S56" t="s">
        <v>167</v>
      </c>
      <c r="T56" t="s">
        <v>26</v>
      </c>
      <c r="U56" t="str">
        <f t="shared" si="0"/>
        <v>Young</v>
      </c>
      <c r="V56" t="str">
        <f t="shared" si="1"/>
        <v>Senior</v>
      </c>
      <c r="W56" t="str">
        <f>IF(Table13[[#This Row],[Last_Working_Date]]="Active","Active","Exited")</f>
        <v>Active</v>
      </c>
    </row>
    <row r="57" spans="1:23" x14ac:dyDescent="0.3">
      <c r="A57" s="9" t="s">
        <v>168</v>
      </c>
      <c r="B57" s="9" t="s">
        <v>29</v>
      </c>
      <c r="C57">
        <v>47</v>
      </c>
      <c r="D57" t="s">
        <v>30</v>
      </c>
      <c r="E57" t="s">
        <v>31</v>
      </c>
      <c r="F57" t="s">
        <v>40</v>
      </c>
      <c r="G57" t="s">
        <v>96</v>
      </c>
      <c r="H57" t="s">
        <v>24</v>
      </c>
      <c r="I57" s="5">
        <v>16.600000000000001</v>
      </c>
      <c r="J57" t="s">
        <v>25</v>
      </c>
      <c r="K57" s="1">
        <v>45754</v>
      </c>
      <c r="L57" s="1">
        <v>45819</v>
      </c>
      <c r="M57" s="7">
        <v>0.18</v>
      </c>
      <c r="N57" s="22">
        <v>66255</v>
      </c>
      <c r="O57">
        <v>3</v>
      </c>
      <c r="P57" t="s">
        <v>26</v>
      </c>
      <c r="Q57">
        <v>2</v>
      </c>
      <c r="R57">
        <v>3</v>
      </c>
      <c r="S57" t="s">
        <v>169</v>
      </c>
      <c r="T57" t="s">
        <v>65</v>
      </c>
      <c r="U57" t="str">
        <f t="shared" si="0"/>
        <v>Adult</v>
      </c>
      <c r="V57" t="str">
        <f t="shared" si="1"/>
        <v>Expert</v>
      </c>
      <c r="W57" t="str">
        <f>IF(Table13[[#This Row],[Last_Working_Date]]="Active","Active","Exited")</f>
        <v>Exited</v>
      </c>
    </row>
    <row r="58" spans="1:23" x14ac:dyDescent="0.3">
      <c r="A58" s="9" t="s">
        <v>170</v>
      </c>
      <c r="B58" s="9" t="s">
        <v>29</v>
      </c>
      <c r="C58">
        <v>30</v>
      </c>
      <c r="D58" t="s">
        <v>30</v>
      </c>
      <c r="E58" t="s">
        <v>63</v>
      </c>
      <c r="F58" t="s">
        <v>32</v>
      </c>
      <c r="G58" t="s">
        <v>171</v>
      </c>
      <c r="H58" t="s">
        <v>24</v>
      </c>
      <c r="I58" s="5">
        <v>9.8000000000000007</v>
      </c>
      <c r="J58" t="s">
        <v>25</v>
      </c>
      <c r="K58" s="1">
        <v>44389</v>
      </c>
      <c r="L58" s="1" t="s">
        <v>5075</v>
      </c>
      <c r="M58" s="7">
        <v>4.3</v>
      </c>
      <c r="N58" s="22">
        <v>36996</v>
      </c>
      <c r="O58">
        <v>4</v>
      </c>
      <c r="P58" t="s">
        <v>26</v>
      </c>
      <c r="Q58">
        <v>2</v>
      </c>
      <c r="R58">
        <v>7</v>
      </c>
      <c r="S58" t="s">
        <v>172</v>
      </c>
      <c r="T58" t="s">
        <v>26</v>
      </c>
      <c r="U58" t="str">
        <f t="shared" si="0"/>
        <v>Young</v>
      </c>
      <c r="V58" t="str">
        <f t="shared" si="1"/>
        <v>Senior</v>
      </c>
      <c r="W58" t="str">
        <f>IF(Table13[[#This Row],[Last_Working_Date]]="Active","Active","Exited")</f>
        <v>Active</v>
      </c>
    </row>
    <row r="59" spans="1:23" x14ac:dyDescent="0.3">
      <c r="A59" s="9" t="s">
        <v>42</v>
      </c>
      <c r="B59" s="9" t="s">
        <v>29</v>
      </c>
      <c r="C59">
        <v>37</v>
      </c>
      <c r="D59" t="s">
        <v>20</v>
      </c>
      <c r="E59" t="s">
        <v>39</v>
      </c>
      <c r="F59" t="s">
        <v>40</v>
      </c>
      <c r="G59" t="s">
        <v>41</v>
      </c>
      <c r="H59" t="s">
        <v>24</v>
      </c>
      <c r="I59" s="5">
        <v>15.6</v>
      </c>
      <c r="J59" t="s">
        <v>25</v>
      </c>
      <c r="K59" s="1">
        <v>45380</v>
      </c>
      <c r="L59" s="1">
        <v>45609</v>
      </c>
      <c r="M59" s="7">
        <v>0.63</v>
      </c>
      <c r="N59" s="22">
        <v>67086</v>
      </c>
      <c r="O59">
        <v>2</v>
      </c>
      <c r="P59" t="s">
        <v>26</v>
      </c>
      <c r="Q59">
        <v>0</v>
      </c>
      <c r="R59">
        <v>4</v>
      </c>
      <c r="S59" t="s">
        <v>5074</v>
      </c>
      <c r="T59" t="s">
        <v>65</v>
      </c>
      <c r="U59" t="str">
        <f t="shared" si="0"/>
        <v>Adult</v>
      </c>
      <c r="V59" t="str">
        <f t="shared" si="1"/>
        <v>Expert</v>
      </c>
      <c r="W59" t="str">
        <f>IF(Table13[[#This Row],[Last_Working_Date]]="Active","Active","Exited")</f>
        <v>Exited</v>
      </c>
    </row>
    <row r="60" spans="1:23" x14ac:dyDescent="0.3">
      <c r="A60" s="9" t="s">
        <v>173</v>
      </c>
      <c r="B60" s="9" t="s">
        <v>19</v>
      </c>
      <c r="C60">
        <v>36</v>
      </c>
      <c r="D60" t="s">
        <v>30</v>
      </c>
      <c r="E60" t="s">
        <v>31</v>
      </c>
      <c r="F60" t="s">
        <v>45</v>
      </c>
      <c r="G60" t="s">
        <v>98</v>
      </c>
      <c r="H60" t="s">
        <v>24</v>
      </c>
      <c r="I60" s="5">
        <v>5.8</v>
      </c>
      <c r="J60" t="s">
        <v>85</v>
      </c>
      <c r="K60" s="1">
        <v>43230</v>
      </c>
      <c r="L60" s="1" t="s">
        <v>5075</v>
      </c>
      <c r="M60" s="7">
        <v>7.47</v>
      </c>
      <c r="N60" s="22">
        <v>48538</v>
      </c>
      <c r="O60">
        <v>3</v>
      </c>
      <c r="P60" t="s">
        <v>26</v>
      </c>
      <c r="Q60">
        <v>2</v>
      </c>
      <c r="R60">
        <v>3</v>
      </c>
      <c r="S60" t="s">
        <v>174</v>
      </c>
      <c r="T60" t="s">
        <v>26</v>
      </c>
      <c r="U60" t="str">
        <f t="shared" si="0"/>
        <v>Adult</v>
      </c>
      <c r="V60" t="str">
        <f t="shared" si="1"/>
        <v>Senior</v>
      </c>
      <c r="W60" t="str">
        <f>IF(Table13[[#This Row],[Last_Working_Date]]="Active","Active","Exited")</f>
        <v>Active</v>
      </c>
    </row>
    <row r="61" spans="1:23" x14ac:dyDescent="0.3">
      <c r="A61" s="9" t="s">
        <v>175</v>
      </c>
      <c r="B61" s="9" t="s">
        <v>29</v>
      </c>
      <c r="C61">
        <v>21</v>
      </c>
      <c r="D61" t="s">
        <v>20</v>
      </c>
      <c r="E61" t="s">
        <v>39</v>
      </c>
      <c r="F61" t="s">
        <v>67</v>
      </c>
      <c r="G61" t="s">
        <v>176</v>
      </c>
      <c r="H61" t="s">
        <v>24</v>
      </c>
      <c r="I61" s="5">
        <v>1</v>
      </c>
      <c r="J61" t="s">
        <v>25</v>
      </c>
      <c r="K61" s="1">
        <v>45608</v>
      </c>
      <c r="L61" s="1" t="s">
        <v>5075</v>
      </c>
      <c r="M61" s="7">
        <v>0.96</v>
      </c>
      <c r="N61" s="22">
        <v>32033</v>
      </c>
      <c r="O61">
        <v>2</v>
      </c>
      <c r="P61" t="s">
        <v>26</v>
      </c>
      <c r="Q61">
        <v>2</v>
      </c>
      <c r="R61">
        <v>7</v>
      </c>
      <c r="S61" t="s">
        <v>177</v>
      </c>
      <c r="T61" t="s">
        <v>26</v>
      </c>
      <c r="U61" t="str">
        <f t="shared" si="0"/>
        <v>Young</v>
      </c>
      <c r="V61" t="str">
        <f t="shared" si="1"/>
        <v>Junior</v>
      </c>
      <c r="W61" t="str">
        <f>IF(Table13[[#This Row],[Last_Working_Date]]="Active","Active","Exited")</f>
        <v>Active</v>
      </c>
    </row>
    <row r="62" spans="1:23" x14ac:dyDescent="0.3">
      <c r="A62" s="9" t="s">
        <v>178</v>
      </c>
      <c r="B62" s="9" t="s">
        <v>19</v>
      </c>
      <c r="C62">
        <v>37</v>
      </c>
      <c r="D62" t="s">
        <v>179</v>
      </c>
      <c r="E62" t="s">
        <v>31</v>
      </c>
      <c r="F62" t="s">
        <v>32</v>
      </c>
      <c r="G62" t="s">
        <v>171</v>
      </c>
      <c r="H62" t="s">
        <v>24</v>
      </c>
      <c r="I62" s="5">
        <v>10.1</v>
      </c>
      <c r="J62" t="s">
        <v>25</v>
      </c>
      <c r="K62" s="1">
        <v>44773</v>
      </c>
      <c r="L62" s="1" t="s">
        <v>5075</v>
      </c>
      <c r="M62" s="7">
        <v>3.24</v>
      </c>
      <c r="N62" s="22">
        <v>46857</v>
      </c>
      <c r="O62">
        <v>4</v>
      </c>
      <c r="P62" t="s">
        <v>26</v>
      </c>
      <c r="Q62">
        <v>0</v>
      </c>
      <c r="R62">
        <v>7</v>
      </c>
      <c r="S62" t="s">
        <v>180</v>
      </c>
      <c r="T62" t="s">
        <v>26</v>
      </c>
      <c r="U62" t="str">
        <f t="shared" si="0"/>
        <v>Adult</v>
      </c>
      <c r="V62" t="str">
        <f t="shared" si="1"/>
        <v>Expert</v>
      </c>
      <c r="W62" t="str">
        <f>IF(Table13[[#This Row],[Last_Working_Date]]="Active","Active","Exited")</f>
        <v>Active</v>
      </c>
    </row>
    <row r="63" spans="1:23" x14ac:dyDescent="0.3">
      <c r="A63" s="9" t="s">
        <v>181</v>
      </c>
      <c r="B63" s="9" t="s">
        <v>29</v>
      </c>
      <c r="C63">
        <v>22</v>
      </c>
      <c r="D63" t="s">
        <v>20</v>
      </c>
      <c r="E63" t="s">
        <v>31</v>
      </c>
      <c r="F63" t="s">
        <v>22</v>
      </c>
      <c r="G63" t="s">
        <v>59</v>
      </c>
      <c r="H63" t="s">
        <v>84</v>
      </c>
      <c r="I63" s="5">
        <v>1.8</v>
      </c>
      <c r="J63" t="s">
        <v>25</v>
      </c>
      <c r="K63" s="1">
        <v>43327</v>
      </c>
      <c r="L63" s="1" t="s">
        <v>5075</v>
      </c>
      <c r="M63" s="7">
        <v>7.2</v>
      </c>
      <c r="N63" s="22">
        <v>43622</v>
      </c>
      <c r="O63">
        <v>4</v>
      </c>
      <c r="P63" t="s">
        <v>26</v>
      </c>
      <c r="Q63">
        <v>2</v>
      </c>
      <c r="R63">
        <v>8</v>
      </c>
      <c r="S63" t="s">
        <v>182</v>
      </c>
      <c r="T63" t="s">
        <v>26</v>
      </c>
      <c r="U63" t="str">
        <f t="shared" si="0"/>
        <v>Young</v>
      </c>
      <c r="V63" t="str">
        <f t="shared" si="1"/>
        <v>Junior</v>
      </c>
      <c r="W63" t="str">
        <f>IF(Table13[[#This Row],[Last_Working_Date]]="Active","Active","Exited")</f>
        <v>Active</v>
      </c>
    </row>
    <row r="64" spans="1:23" x14ac:dyDescent="0.3">
      <c r="A64" s="9" t="s">
        <v>183</v>
      </c>
      <c r="B64" s="9" t="s">
        <v>19</v>
      </c>
      <c r="C64">
        <v>28</v>
      </c>
      <c r="D64" t="s">
        <v>30</v>
      </c>
      <c r="E64" t="s">
        <v>39</v>
      </c>
      <c r="F64" t="s">
        <v>22</v>
      </c>
      <c r="G64" t="s">
        <v>59</v>
      </c>
      <c r="H64" t="s">
        <v>24</v>
      </c>
      <c r="I64" s="5">
        <v>4.9000000000000004</v>
      </c>
      <c r="J64" t="s">
        <v>25</v>
      </c>
      <c r="K64" s="1">
        <v>45575</v>
      </c>
      <c r="L64" s="1" t="s">
        <v>5075</v>
      </c>
      <c r="M64" s="7">
        <v>1.05</v>
      </c>
      <c r="N64" s="22">
        <v>43870</v>
      </c>
      <c r="O64">
        <v>2</v>
      </c>
      <c r="P64" t="s">
        <v>26</v>
      </c>
      <c r="Q64">
        <v>0</v>
      </c>
      <c r="R64">
        <v>6</v>
      </c>
      <c r="S64" t="s">
        <v>5074</v>
      </c>
      <c r="T64" t="s">
        <v>26</v>
      </c>
      <c r="U64" t="str">
        <f t="shared" si="0"/>
        <v>Young</v>
      </c>
      <c r="V64" t="str">
        <f t="shared" si="1"/>
        <v>Mid-Level</v>
      </c>
      <c r="W64" t="str">
        <f>IF(Table13[[#This Row],[Last_Working_Date]]="Active","Active","Exited")</f>
        <v>Active</v>
      </c>
    </row>
    <row r="65" spans="1:23" x14ac:dyDescent="0.3">
      <c r="A65" s="9" t="s">
        <v>184</v>
      </c>
      <c r="B65" s="9" t="s">
        <v>19</v>
      </c>
      <c r="C65">
        <v>44</v>
      </c>
      <c r="D65" t="s">
        <v>30</v>
      </c>
      <c r="E65" t="s">
        <v>44</v>
      </c>
      <c r="F65" t="s">
        <v>22</v>
      </c>
      <c r="G65" t="s">
        <v>23</v>
      </c>
      <c r="H65" t="s">
        <v>24</v>
      </c>
      <c r="I65" s="5">
        <v>12.6</v>
      </c>
      <c r="J65" t="s">
        <v>25</v>
      </c>
      <c r="K65" s="1">
        <v>42522</v>
      </c>
      <c r="L65" s="1" t="s">
        <v>5075</v>
      </c>
      <c r="M65" s="7">
        <v>9.41</v>
      </c>
      <c r="N65" s="22">
        <v>57581</v>
      </c>
      <c r="O65">
        <v>3</v>
      </c>
      <c r="P65" t="s">
        <v>26</v>
      </c>
      <c r="Q65">
        <v>1</v>
      </c>
      <c r="R65">
        <v>4</v>
      </c>
      <c r="S65" t="s">
        <v>185</v>
      </c>
      <c r="T65" t="s">
        <v>26</v>
      </c>
      <c r="U65" t="str">
        <f t="shared" si="0"/>
        <v>Adult</v>
      </c>
      <c r="V65" t="str">
        <f t="shared" si="1"/>
        <v>Expert</v>
      </c>
      <c r="W65" t="str">
        <f>IF(Table13[[#This Row],[Last_Working_Date]]="Active","Active","Exited")</f>
        <v>Active</v>
      </c>
    </row>
    <row r="66" spans="1:23" x14ac:dyDescent="0.3">
      <c r="A66" s="9" t="s">
        <v>186</v>
      </c>
      <c r="B66" s="9" t="s">
        <v>29</v>
      </c>
      <c r="C66">
        <v>29</v>
      </c>
      <c r="D66" t="s">
        <v>20</v>
      </c>
      <c r="E66" t="s">
        <v>21</v>
      </c>
      <c r="F66" t="s">
        <v>32</v>
      </c>
      <c r="G66" t="s">
        <v>33</v>
      </c>
      <c r="H66" t="s">
        <v>51</v>
      </c>
      <c r="I66" s="5">
        <v>5.9</v>
      </c>
      <c r="J66" t="s">
        <v>25</v>
      </c>
      <c r="K66" s="1">
        <v>45053</v>
      </c>
      <c r="L66" s="1" t="s">
        <v>5075</v>
      </c>
      <c r="M66" s="7">
        <v>2.48</v>
      </c>
      <c r="N66" s="22">
        <v>40519</v>
      </c>
      <c r="O66">
        <v>3</v>
      </c>
      <c r="P66" t="s">
        <v>26</v>
      </c>
      <c r="Q66">
        <v>2</v>
      </c>
      <c r="R66">
        <v>7</v>
      </c>
      <c r="S66" t="s">
        <v>187</v>
      </c>
      <c r="T66" t="s">
        <v>26</v>
      </c>
      <c r="U66" t="str">
        <f t="shared" ref="U66:U129" si="2">IF(C66&lt;=30,"Young","Adult")</f>
        <v>Young</v>
      </c>
      <c r="V66" t="str">
        <f t="shared" ref="V66:V129" si="3">IF(I66&lt;2,"Junior",IF(I66&lt;5,"Mid-Level",IF(I66&lt;10,"Senior","Expert")))</f>
        <v>Senior</v>
      </c>
      <c r="W66" t="str">
        <f>IF(Table13[[#This Row],[Last_Working_Date]]="Active","Active","Exited")</f>
        <v>Active</v>
      </c>
    </row>
    <row r="67" spans="1:23" x14ac:dyDescent="0.3">
      <c r="A67" s="9" t="s">
        <v>188</v>
      </c>
      <c r="B67" s="9" t="s">
        <v>19</v>
      </c>
      <c r="C67">
        <v>24</v>
      </c>
      <c r="D67" t="s">
        <v>30</v>
      </c>
      <c r="E67" t="s">
        <v>39</v>
      </c>
      <c r="F67" t="s">
        <v>22</v>
      </c>
      <c r="G67" t="s">
        <v>59</v>
      </c>
      <c r="H67" t="s">
        <v>24</v>
      </c>
      <c r="I67" s="5">
        <v>2.2000000000000002</v>
      </c>
      <c r="J67" t="s">
        <v>25</v>
      </c>
      <c r="K67" s="1">
        <v>39551</v>
      </c>
      <c r="L67" s="1" t="s">
        <v>5075</v>
      </c>
      <c r="M67" s="7">
        <v>17.54</v>
      </c>
      <c r="N67" s="22">
        <v>40658</v>
      </c>
      <c r="O67">
        <v>3</v>
      </c>
      <c r="P67" t="s">
        <v>26</v>
      </c>
      <c r="Q67">
        <v>5</v>
      </c>
      <c r="R67">
        <v>7</v>
      </c>
      <c r="S67" t="s">
        <v>189</v>
      </c>
      <c r="T67" t="s">
        <v>26</v>
      </c>
      <c r="U67" t="str">
        <f t="shared" si="2"/>
        <v>Young</v>
      </c>
      <c r="V67" t="str">
        <f t="shared" si="3"/>
        <v>Mid-Level</v>
      </c>
      <c r="W67" t="str">
        <f>IF(Table13[[#This Row],[Last_Working_Date]]="Active","Active","Exited")</f>
        <v>Active</v>
      </c>
    </row>
    <row r="68" spans="1:23" x14ac:dyDescent="0.3">
      <c r="A68" s="9" t="s">
        <v>190</v>
      </c>
      <c r="B68" s="9" t="s">
        <v>29</v>
      </c>
      <c r="C68">
        <v>25</v>
      </c>
      <c r="D68" t="s">
        <v>20</v>
      </c>
      <c r="E68" t="s">
        <v>58</v>
      </c>
      <c r="F68" t="s">
        <v>32</v>
      </c>
      <c r="G68" t="s">
        <v>171</v>
      </c>
      <c r="H68" t="s">
        <v>47</v>
      </c>
      <c r="I68" s="5">
        <v>4.3</v>
      </c>
      <c r="J68" t="s">
        <v>25</v>
      </c>
      <c r="K68" s="1">
        <v>45459</v>
      </c>
      <c r="L68" s="1" t="s">
        <v>5075</v>
      </c>
      <c r="M68" s="7">
        <v>1.37</v>
      </c>
      <c r="N68" s="22">
        <v>36441</v>
      </c>
      <c r="O68">
        <v>4</v>
      </c>
      <c r="P68" t="s">
        <v>26</v>
      </c>
      <c r="Q68">
        <v>4</v>
      </c>
      <c r="R68">
        <v>3</v>
      </c>
      <c r="S68" t="s">
        <v>191</v>
      </c>
      <c r="T68" t="s">
        <v>26</v>
      </c>
      <c r="U68" t="str">
        <f t="shared" si="2"/>
        <v>Young</v>
      </c>
      <c r="V68" t="str">
        <f t="shared" si="3"/>
        <v>Mid-Level</v>
      </c>
      <c r="W68" t="str">
        <f>IF(Table13[[#This Row],[Last_Working_Date]]="Active","Active","Exited")</f>
        <v>Active</v>
      </c>
    </row>
    <row r="69" spans="1:23" x14ac:dyDescent="0.3">
      <c r="A69" s="9" t="s">
        <v>192</v>
      </c>
      <c r="B69" s="9" t="s">
        <v>19</v>
      </c>
      <c r="C69">
        <v>39</v>
      </c>
      <c r="D69" t="s">
        <v>20</v>
      </c>
      <c r="E69" t="s">
        <v>63</v>
      </c>
      <c r="F69" t="s">
        <v>54</v>
      </c>
      <c r="G69" t="s">
        <v>77</v>
      </c>
      <c r="H69" t="s">
        <v>24</v>
      </c>
      <c r="I69" s="5">
        <v>7.2</v>
      </c>
      <c r="J69" t="s">
        <v>25</v>
      </c>
      <c r="K69" s="1">
        <v>42088</v>
      </c>
      <c r="L69" s="1" t="s">
        <v>5075</v>
      </c>
      <c r="M69" s="7">
        <v>10.6</v>
      </c>
      <c r="N69" s="22">
        <v>45652</v>
      </c>
      <c r="O69">
        <v>3</v>
      </c>
      <c r="P69" t="s">
        <v>26</v>
      </c>
      <c r="Q69">
        <v>2</v>
      </c>
      <c r="R69">
        <v>4</v>
      </c>
      <c r="S69" t="s">
        <v>167</v>
      </c>
      <c r="T69" t="s">
        <v>26</v>
      </c>
      <c r="U69" t="str">
        <f t="shared" si="2"/>
        <v>Adult</v>
      </c>
      <c r="V69" t="str">
        <f t="shared" si="3"/>
        <v>Senior</v>
      </c>
      <c r="W69" t="str">
        <f>IF(Table13[[#This Row],[Last_Working_Date]]="Active","Active","Exited")</f>
        <v>Active</v>
      </c>
    </row>
    <row r="70" spans="1:23" x14ac:dyDescent="0.3">
      <c r="A70" s="9" t="s">
        <v>193</v>
      </c>
      <c r="B70" s="9" t="s">
        <v>29</v>
      </c>
      <c r="C70">
        <v>36</v>
      </c>
      <c r="D70" t="s">
        <v>30</v>
      </c>
      <c r="E70" t="s">
        <v>63</v>
      </c>
      <c r="F70" t="s">
        <v>40</v>
      </c>
      <c r="G70" t="s">
        <v>96</v>
      </c>
      <c r="H70" t="s">
        <v>24</v>
      </c>
      <c r="I70" s="5">
        <v>9.8000000000000007</v>
      </c>
      <c r="J70" t="s">
        <v>25</v>
      </c>
      <c r="K70" s="1">
        <v>42110</v>
      </c>
      <c r="L70" s="1" t="s">
        <v>5075</v>
      </c>
      <c r="M70" s="7">
        <v>10.54</v>
      </c>
      <c r="N70" s="22">
        <v>57492</v>
      </c>
      <c r="O70">
        <v>2</v>
      </c>
      <c r="P70" t="s">
        <v>26</v>
      </c>
      <c r="Q70">
        <v>2</v>
      </c>
      <c r="R70">
        <v>7</v>
      </c>
      <c r="S70" t="s">
        <v>194</v>
      </c>
      <c r="T70" t="s">
        <v>26</v>
      </c>
      <c r="U70" t="str">
        <f t="shared" si="2"/>
        <v>Adult</v>
      </c>
      <c r="V70" t="str">
        <f t="shared" si="3"/>
        <v>Senior</v>
      </c>
      <c r="W70" t="str">
        <f>IF(Table13[[#This Row],[Last_Working_Date]]="Active","Active","Exited")</f>
        <v>Active</v>
      </c>
    </row>
    <row r="71" spans="1:23" x14ac:dyDescent="0.3">
      <c r="A71" s="9" t="s">
        <v>195</v>
      </c>
      <c r="B71" s="9" t="s">
        <v>29</v>
      </c>
      <c r="C71">
        <v>25</v>
      </c>
      <c r="D71" t="s">
        <v>30</v>
      </c>
      <c r="E71" t="s">
        <v>44</v>
      </c>
      <c r="F71" t="s">
        <v>67</v>
      </c>
      <c r="G71" t="s">
        <v>110</v>
      </c>
      <c r="H71" t="s">
        <v>51</v>
      </c>
      <c r="I71" s="5">
        <v>1.7</v>
      </c>
      <c r="J71" t="s">
        <v>25</v>
      </c>
      <c r="K71" s="1">
        <v>41013</v>
      </c>
      <c r="L71" s="1" t="s">
        <v>5075</v>
      </c>
      <c r="M71" s="7">
        <v>13.54</v>
      </c>
      <c r="N71" s="22">
        <v>30665</v>
      </c>
      <c r="O71">
        <v>2</v>
      </c>
      <c r="P71" t="s">
        <v>26</v>
      </c>
      <c r="Q71">
        <v>1</v>
      </c>
      <c r="R71">
        <v>8</v>
      </c>
      <c r="S71" t="s">
        <v>72</v>
      </c>
      <c r="T71" t="s">
        <v>26</v>
      </c>
      <c r="U71" t="str">
        <f t="shared" si="2"/>
        <v>Young</v>
      </c>
      <c r="V71" t="str">
        <f t="shared" si="3"/>
        <v>Junior</v>
      </c>
      <c r="W71" t="str">
        <f>IF(Table13[[#This Row],[Last_Working_Date]]="Active","Active","Exited")</f>
        <v>Active</v>
      </c>
    </row>
    <row r="72" spans="1:23" x14ac:dyDescent="0.3">
      <c r="A72" s="9" t="s">
        <v>196</v>
      </c>
      <c r="B72" s="9" t="s">
        <v>19</v>
      </c>
      <c r="C72">
        <v>39</v>
      </c>
      <c r="D72" t="s">
        <v>20</v>
      </c>
      <c r="E72" t="s">
        <v>58</v>
      </c>
      <c r="F72" t="s">
        <v>22</v>
      </c>
      <c r="G72" t="s">
        <v>23</v>
      </c>
      <c r="H72" t="s">
        <v>24</v>
      </c>
      <c r="I72" s="5">
        <v>19</v>
      </c>
      <c r="J72" t="s">
        <v>25</v>
      </c>
      <c r="K72" s="1">
        <v>39589</v>
      </c>
      <c r="L72" s="1" t="s">
        <v>5075</v>
      </c>
      <c r="M72" s="7">
        <v>17.440000000000001</v>
      </c>
      <c r="N72" s="22">
        <v>63720</v>
      </c>
      <c r="O72">
        <v>3</v>
      </c>
      <c r="P72" t="s">
        <v>26</v>
      </c>
      <c r="Q72">
        <v>1</v>
      </c>
      <c r="R72">
        <v>6</v>
      </c>
      <c r="S72" t="s">
        <v>197</v>
      </c>
      <c r="T72" t="s">
        <v>26</v>
      </c>
      <c r="U72" t="str">
        <f t="shared" si="2"/>
        <v>Adult</v>
      </c>
      <c r="V72" t="str">
        <f t="shared" si="3"/>
        <v>Expert</v>
      </c>
      <c r="W72" t="str">
        <f>IF(Table13[[#This Row],[Last_Working_Date]]="Active","Active","Exited")</f>
        <v>Active</v>
      </c>
    </row>
    <row r="73" spans="1:23" x14ac:dyDescent="0.3">
      <c r="A73" s="9" t="s">
        <v>198</v>
      </c>
      <c r="B73" s="9" t="s">
        <v>29</v>
      </c>
      <c r="C73">
        <v>29</v>
      </c>
      <c r="D73" t="s">
        <v>30</v>
      </c>
      <c r="E73" t="s">
        <v>39</v>
      </c>
      <c r="F73" t="s">
        <v>22</v>
      </c>
      <c r="G73" t="s">
        <v>74</v>
      </c>
      <c r="H73" t="s">
        <v>51</v>
      </c>
      <c r="I73" s="5">
        <v>2.8</v>
      </c>
      <c r="J73" t="s">
        <v>25</v>
      </c>
      <c r="K73" s="1">
        <v>42933</v>
      </c>
      <c r="L73" s="1" t="s">
        <v>5075</v>
      </c>
      <c r="M73" s="7">
        <v>8.2799999999999994</v>
      </c>
      <c r="N73" s="22">
        <v>40783</v>
      </c>
      <c r="O73">
        <v>4</v>
      </c>
      <c r="P73" t="s">
        <v>26</v>
      </c>
      <c r="Q73">
        <v>0</v>
      </c>
      <c r="R73">
        <v>6</v>
      </c>
      <c r="S73" t="s">
        <v>129</v>
      </c>
      <c r="T73" t="s">
        <v>26</v>
      </c>
      <c r="U73" t="str">
        <f t="shared" si="2"/>
        <v>Young</v>
      </c>
      <c r="V73" t="str">
        <f t="shared" si="3"/>
        <v>Mid-Level</v>
      </c>
      <c r="W73" t="str">
        <f>IF(Table13[[#This Row],[Last_Working_Date]]="Active","Active","Exited")</f>
        <v>Active</v>
      </c>
    </row>
    <row r="74" spans="1:23" x14ac:dyDescent="0.3">
      <c r="A74" s="9" t="s">
        <v>199</v>
      </c>
      <c r="B74" s="9" t="s">
        <v>19</v>
      </c>
      <c r="C74">
        <v>28</v>
      </c>
      <c r="D74" t="s">
        <v>20</v>
      </c>
      <c r="E74" t="s">
        <v>21</v>
      </c>
      <c r="F74" t="s">
        <v>92</v>
      </c>
      <c r="G74" t="s">
        <v>93</v>
      </c>
      <c r="H74" t="s">
        <v>24</v>
      </c>
      <c r="I74" s="5">
        <v>4</v>
      </c>
      <c r="J74" t="s">
        <v>25</v>
      </c>
      <c r="K74" s="1">
        <v>45533</v>
      </c>
      <c r="L74" s="1" t="s">
        <v>5075</v>
      </c>
      <c r="M74" s="7">
        <v>1.1599999999999999</v>
      </c>
      <c r="N74" s="22">
        <v>43143</v>
      </c>
      <c r="O74">
        <v>3</v>
      </c>
      <c r="P74" t="s">
        <v>26</v>
      </c>
      <c r="Q74">
        <v>2</v>
      </c>
      <c r="R74">
        <v>5</v>
      </c>
      <c r="S74" t="s">
        <v>200</v>
      </c>
      <c r="T74" t="s">
        <v>26</v>
      </c>
      <c r="U74" t="str">
        <f t="shared" si="2"/>
        <v>Young</v>
      </c>
      <c r="V74" t="str">
        <f t="shared" si="3"/>
        <v>Mid-Level</v>
      </c>
      <c r="W74" t="str">
        <f>IF(Table13[[#This Row],[Last_Working_Date]]="Active","Active","Exited")</f>
        <v>Active</v>
      </c>
    </row>
    <row r="75" spans="1:23" x14ac:dyDescent="0.3">
      <c r="A75" s="9" t="s">
        <v>201</v>
      </c>
      <c r="B75" s="9" t="s">
        <v>29</v>
      </c>
      <c r="C75">
        <v>28</v>
      </c>
      <c r="D75" t="s">
        <v>179</v>
      </c>
      <c r="E75" t="s">
        <v>44</v>
      </c>
      <c r="F75" t="s">
        <v>67</v>
      </c>
      <c r="G75" t="s">
        <v>68</v>
      </c>
      <c r="H75" t="s">
        <v>24</v>
      </c>
      <c r="I75" s="5">
        <v>5.2</v>
      </c>
      <c r="J75" t="s">
        <v>25</v>
      </c>
      <c r="K75" s="1">
        <v>41874</v>
      </c>
      <c r="L75" s="1" t="s">
        <v>5075</v>
      </c>
      <c r="M75" s="7">
        <v>11.18</v>
      </c>
      <c r="N75" s="22">
        <v>45334</v>
      </c>
      <c r="O75">
        <v>4</v>
      </c>
      <c r="P75" t="s">
        <v>26</v>
      </c>
      <c r="Q75">
        <v>3</v>
      </c>
      <c r="R75">
        <v>14</v>
      </c>
      <c r="S75" t="s">
        <v>202</v>
      </c>
      <c r="T75" t="s">
        <v>26</v>
      </c>
      <c r="U75" t="str">
        <f t="shared" si="2"/>
        <v>Young</v>
      </c>
      <c r="V75" t="str">
        <f t="shared" si="3"/>
        <v>Senior</v>
      </c>
      <c r="W75" t="str">
        <f>IF(Table13[[#This Row],[Last_Working_Date]]="Active","Active","Exited")</f>
        <v>Active</v>
      </c>
    </row>
    <row r="76" spans="1:23" x14ac:dyDescent="0.3">
      <c r="A76" s="9" t="s">
        <v>203</v>
      </c>
      <c r="B76" s="9" t="s">
        <v>29</v>
      </c>
      <c r="C76">
        <v>30</v>
      </c>
      <c r="D76" t="s">
        <v>30</v>
      </c>
      <c r="E76" t="s">
        <v>44</v>
      </c>
      <c r="F76" t="s">
        <v>40</v>
      </c>
      <c r="G76" t="s">
        <v>41</v>
      </c>
      <c r="H76" t="s">
        <v>84</v>
      </c>
      <c r="I76" s="5">
        <v>6.4</v>
      </c>
      <c r="J76" t="s">
        <v>25</v>
      </c>
      <c r="K76" s="1">
        <v>41841</v>
      </c>
      <c r="L76" s="1" t="s">
        <v>5075</v>
      </c>
      <c r="M76" s="7">
        <v>11.27</v>
      </c>
      <c r="N76" s="22">
        <v>50626</v>
      </c>
      <c r="O76">
        <v>2</v>
      </c>
      <c r="P76" t="s">
        <v>65</v>
      </c>
      <c r="Q76">
        <v>0</v>
      </c>
      <c r="R76">
        <v>3</v>
      </c>
      <c r="S76" t="s">
        <v>148</v>
      </c>
      <c r="T76" t="s">
        <v>26</v>
      </c>
      <c r="U76" t="str">
        <f t="shared" si="2"/>
        <v>Young</v>
      </c>
      <c r="V76" t="str">
        <f t="shared" si="3"/>
        <v>Senior</v>
      </c>
      <c r="W76" t="str">
        <f>IF(Table13[[#This Row],[Last_Working_Date]]="Active","Active","Exited")</f>
        <v>Active</v>
      </c>
    </row>
    <row r="77" spans="1:23" x14ac:dyDescent="0.3">
      <c r="A77" s="9" t="s">
        <v>204</v>
      </c>
      <c r="B77" s="9" t="s">
        <v>29</v>
      </c>
      <c r="C77">
        <v>33</v>
      </c>
      <c r="D77" t="s">
        <v>30</v>
      </c>
      <c r="E77" t="s">
        <v>58</v>
      </c>
      <c r="F77" t="s">
        <v>67</v>
      </c>
      <c r="G77" t="s">
        <v>110</v>
      </c>
      <c r="H77" t="s">
        <v>84</v>
      </c>
      <c r="I77" s="5">
        <v>8</v>
      </c>
      <c r="J77" t="s">
        <v>25</v>
      </c>
      <c r="K77" s="1">
        <v>39868</v>
      </c>
      <c r="L77" s="1" t="s">
        <v>5075</v>
      </c>
      <c r="M77" s="7">
        <v>16.670000000000002</v>
      </c>
      <c r="N77" s="22">
        <v>45560</v>
      </c>
      <c r="O77">
        <v>4</v>
      </c>
      <c r="P77" t="s">
        <v>26</v>
      </c>
      <c r="Q77">
        <v>3</v>
      </c>
      <c r="R77">
        <v>9</v>
      </c>
      <c r="S77" t="s">
        <v>133</v>
      </c>
      <c r="T77" t="s">
        <v>26</v>
      </c>
      <c r="U77" t="str">
        <f t="shared" si="2"/>
        <v>Adult</v>
      </c>
      <c r="V77" t="str">
        <f t="shared" si="3"/>
        <v>Senior</v>
      </c>
      <c r="W77" t="str">
        <f>IF(Table13[[#This Row],[Last_Working_Date]]="Active","Active","Exited")</f>
        <v>Active</v>
      </c>
    </row>
    <row r="78" spans="1:23" x14ac:dyDescent="0.3">
      <c r="A78" s="9" t="s">
        <v>205</v>
      </c>
      <c r="B78" s="9" t="s">
        <v>29</v>
      </c>
      <c r="C78">
        <v>29</v>
      </c>
      <c r="D78" t="s">
        <v>30</v>
      </c>
      <c r="E78" t="s">
        <v>31</v>
      </c>
      <c r="F78" t="s">
        <v>54</v>
      </c>
      <c r="G78" t="s">
        <v>55</v>
      </c>
      <c r="H78" t="s">
        <v>84</v>
      </c>
      <c r="I78" s="5">
        <v>5.8</v>
      </c>
      <c r="J78" t="s">
        <v>25</v>
      </c>
      <c r="K78" s="1">
        <v>41937</v>
      </c>
      <c r="L78" s="1">
        <v>42345</v>
      </c>
      <c r="M78" s="7">
        <v>1.1200000000000001</v>
      </c>
      <c r="N78" s="22">
        <v>36360</v>
      </c>
      <c r="O78">
        <v>4</v>
      </c>
      <c r="P78" t="s">
        <v>26</v>
      </c>
      <c r="Q78">
        <v>1</v>
      </c>
      <c r="R78">
        <v>6</v>
      </c>
      <c r="S78" t="s">
        <v>78</v>
      </c>
      <c r="T78" t="s">
        <v>65</v>
      </c>
      <c r="U78" t="str">
        <f t="shared" si="2"/>
        <v>Young</v>
      </c>
      <c r="V78" t="str">
        <f t="shared" si="3"/>
        <v>Senior</v>
      </c>
      <c r="W78" t="str">
        <f>IF(Table13[[#This Row],[Last_Working_Date]]="Active","Active","Exited")</f>
        <v>Exited</v>
      </c>
    </row>
    <row r="79" spans="1:23" x14ac:dyDescent="0.3">
      <c r="A79" s="9" t="s">
        <v>206</v>
      </c>
      <c r="B79" s="9" t="s">
        <v>19</v>
      </c>
      <c r="C79">
        <v>31</v>
      </c>
      <c r="D79" t="s">
        <v>20</v>
      </c>
      <c r="E79" t="s">
        <v>53</v>
      </c>
      <c r="F79" t="s">
        <v>40</v>
      </c>
      <c r="G79" t="s">
        <v>96</v>
      </c>
      <c r="H79" t="s">
        <v>24</v>
      </c>
      <c r="I79" s="5">
        <v>1</v>
      </c>
      <c r="J79" t="s">
        <v>25</v>
      </c>
      <c r="K79" s="1">
        <v>43074</v>
      </c>
      <c r="L79" s="1" t="s">
        <v>5075</v>
      </c>
      <c r="M79" s="7">
        <v>7.9</v>
      </c>
      <c r="N79" s="22">
        <v>37928</v>
      </c>
      <c r="O79">
        <v>4</v>
      </c>
      <c r="P79" t="s">
        <v>26</v>
      </c>
      <c r="Q79">
        <v>1</v>
      </c>
      <c r="R79">
        <v>7</v>
      </c>
      <c r="S79" t="s">
        <v>207</v>
      </c>
      <c r="T79" t="s">
        <v>26</v>
      </c>
      <c r="U79" t="str">
        <f t="shared" si="2"/>
        <v>Adult</v>
      </c>
      <c r="V79" t="str">
        <f t="shared" si="3"/>
        <v>Junior</v>
      </c>
      <c r="W79" t="str">
        <f>IF(Table13[[#This Row],[Last_Working_Date]]="Active","Active","Exited")</f>
        <v>Active</v>
      </c>
    </row>
    <row r="80" spans="1:23" x14ac:dyDescent="0.3">
      <c r="A80" s="9" t="s">
        <v>208</v>
      </c>
      <c r="B80" s="9" t="s">
        <v>209</v>
      </c>
      <c r="C80">
        <v>24</v>
      </c>
      <c r="D80" t="s">
        <v>20</v>
      </c>
      <c r="E80" t="s">
        <v>21</v>
      </c>
      <c r="F80" t="s">
        <v>54</v>
      </c>
      <c r="G80" t="s">
        <v>77</v>
      </c>
      <c r="H80" t="s">
        <v>24</v>
      </c>
      <c r="I80" s="5">
        <v>3.3</v>
      </c>
      <c r="J80" t="s">
        <v>25</v>
      </c>
      <c r="K80" s="1">
        <v>41176</v>
      </c>
      <c r="L80" s="1" t="s">
        <v>5075</v>
      </c>
      <c r="M80" s="7">
        <v>13.09</v>
      </c>
      <c r="N80" s="22">
        <v>41200</v>
      </c>
      <c r="O80">
        <v>3</v>
      </c>
      <c r="P80" t="s">
        <v>26</v>
      </c>
      <c r="Q80">
        <v>2</v>
      </c>
      <c r="R80">
        <v>6</v>
      </c>
      <c r="S80" t="s">
        <v>210</v>
      </c>
      <c r="T80" t="s">
        <v>26</v>
      </c>
      <c r="U80" t="str">
        <f t="shared" si="2"/>
        <v>Young</v>
      </c>
      <c r="V80" t="str">
        <f t="shared" si="3"/>
        <v>Mid-Level</v>
      </c>
      <c r="W80" t="str">
        <f>IF(Table13[[#This Row],[Last_Working_Date]]="Active","Active","Exited")</f>
        <v>Active</v>
      </c>
    </row>
    <row r="81" spans="1:23" x14ac:dyDescent="0.3">
      <c r="A81" s="9" t="s">
        <v>211</v>
      </c>
      <c r="B81" s="9" t="s">
        <v>29</v>
      </c>
      <c r="C81">
        <v>37</v>
      </c>
      <c r="D81" t="s">
        <v>30</v>
      </c>
      <c r="E81" t="s">
        <v>36</v>
      </c>
      <c r="F81" t="s">
        <v>54</v>
      </c>
      <c r="G81" t="s">
        <v>77</v>
      </c>
      <c r="H81" t="s">
        <v>24</v>
      </c>
      <c r="I81" s="5">
        <v>8.6999999999999993</v>
      </c>
      <c r="J81" t="s">
        <v>25</v>
      </c>
      <c r="K81" s="1">
        <v>44312</v>
      </c>
      <c r="L81" s="1" t="s">
        <v>5075</v>
      </c>
      <c r="M81" s="7">
        <v>4.51</v>
      </c>
      <c r="N81" s="22">
        <v>51422</v>
      </c>
      <c r="O81">
        <v>3</v>
      </c>
      <c r="P81" t="s">
        <v>26</v>
      </c>
      <c r="Q81">
        <v>1</v>
      </c>
      <c r="R81">
        <v>6</v>
      </c>
      <c r="S81" t="s">
        <v>5074</v>
      </c>
      <c r="T81" t="s">
        <v>26</v>
      </c>
      <c r="U81" t="str">
        <f t="shared" si="2"/>
        <v>Adult</v>
      </c>
      <c r="V81" t="str">
        <f t="shared" si="3"/>
        <v>Senior</v>
      </c>
      <c r="W81" t="str">
        <f>IF(Table13[[#This Row],[Last_Working_Date]]="Active","Active","Exited")</f>
        <v>Active</v>
      </c>
    </row>
    <row r="82" spans="1:23" x14ac:dyDescent="0.3">
      <c r="A82" s="9" t="s">
        <v>212</v>
      </c>
      <c r="B82" s="9" t="s">
        <v>29</v>
      </c>
      <c r="C82">
        <v>39</v>
      </c>
      <c r="D82" t="s">
        <v>30</v>
      </c>
      <c r="E82" t="s">
        <v>58</v>
      </c>
      <c r="F82" t="s">
        <v>45</v>
      </c>
      <c r="G82" t="s">
        <v>164</v>
      </c>
      <c r="H82" t="s">
        <v>24</v>
      </c>
      <c r="I82" s="5">
        <v>13.7</v>
      </c>
      <c r="J82" t="s">
        <v>25</v>
      </c>
      <c r="K82" s="1">
        <v>41615</v>
      </c>
      <c r="L82" s="1" t="s">
        <v>5075</v>
      </c>
      <c r="M82" s="7">
        <v>11.89</v>
      </c>
      <c r="N82" s="22">
        <v>59277</v>
      </c>
      <c r="O82">
        <v>3</v>
      </c>
      <c r="P82" t="s">
        <v>26</v>
      </c>
      <c r="Q82">
        <v>0</v>
      </c>
      <c r="R82">
        <v>4</v>
      </c>
      <c r="S82" t="s">
        <v>213</v>
      </c>
      <c r="T82" t="s">
        <v>26</v>
      </c>
      <c r="U82" t="str">
        <f t="shared" si="2"/>
        <v>Adult</v>
      </c>
      <c r="V82" t="str">
        <f t="shared" si="3"/>
        <v>Expert</v>
      </c>
      <c r="W82" t="str">
        <f>IF(Table13[[#This Row],[Last_Working_Date]]="Active","Active","Exited")</f>
        <v>Active</v>
      </c>
    </row>
    <row r="83" spans="1:23" x14ac:dyDescent="0.3">
      <c r="A83" s="9" t="s">
        <v>214</v>
      </c>
      <c r="B83" s="9" t="s">
        <v>29</v>
      </c>
      <c r="C83">
        <v>37</v>
      </c>
      <c r="D83" t="s">
        <v>20</v>
      </c>
      <c r="E83" t="s">
        <v>44</v>
      </c>
      <c r="F83" t="s">
        <v>40</v>
      </c>
      <c r="G83" t="s">
        <v>41</v>
      </c>
      <c r="H83" t="s">
        <v>24</v>
      </c>
      <c r="I83" s="5">
        <v>7.4</v>
      </c>
      <c r="J83" t="s">
        <v>25</v>
      </c>
      <c r="K83" s="1">
        <v>40807</v>
      </c>
      <c r="L83" s="1" t="s">
        <v>5075</v>
      </c>
      <c r="M83" s="7">
        <v>14.1</v>
      </c>
      <c r="N83" s="22">
        <v>46015</v>
      </c>
      <c r="O83">
        <v>1</v>
      </c>
      <c r="P83" t="s">
        <v>65</v>
      </c>
      <c r="Q83">
        <v>0</v>
      </c>
      <c r="R83">
        <v>4</v>
      </c>
      <c r="S83" t="s">
        <v>215</v>
      </c>
      <c r="T83" t="s">
        <v>26</v>
      </c>
      <c r="U83" t="str">
        <f t="shared" si="2"/>
        <v>Adult</v>
      </c>
      <c r="V83" t="str">
        <f t="shared" si="3"/>
        <v>Senior</v>
      </c>
      <c r="W83" t="str">
        <f>IF(Table13[[#This Row],[Last_Working_Date]]="Active","Active","Exited")</f>
        <v>Active</v>
      </c>
    </row>
    <row r="84" spans="1:23" x14ac:dyDescent="0.3">
      <c r="A84" s="9" t="s">
        <v>216</v>
      </c>
      <c r="B84" s="9" t="s">
        <v>19</v>
      </c>
      <c r="C84">
        <v>34</v>
      </c>
      <c r="D84" t="s">
        <v>30</v>
      </c>
      <c r="E84" t="s">
        <v>21</v>
      </c>
      <c r="F84" t="s">
        <v>54</v>
      </c>
      <c r="G84" t="s">
        <v>77</v>
      </c>
      <c r="H84" t="s">
        <v>24</v>
      </c>
      <c r="I84" s="5">
        <v>10.1</v>
      </c>
      <c r="J84" t="s">
        <v>25</v>
      </c>
      <c r="K84" s="1">
        <v>42745</v>
      </c>
      <c r="L84" s="1" t="s">
        <v>5075</v>
      </c>
      <c r="M84" s="7">
        <v>8.8000000000000007</v>
      </c>
      <c r="N84" s="22">
        <v>52103</v>
      </c>
      <c r="O84">
        <v>2</v>
      </c>
      <c r="P84" t="s">
        <v>26</v>
      </c>
      <c r="Q84">
        <v>0</v>
      </c>
      <c r="R84">
        <v>7</v>
      </c>
      <c r="S84" t="s">
        <v>217</v>
      </c>
      <c r="T84" t="s">
        <v>26</v>
      </c>
      <c r="U84" t="str">
        <f t="shared" si="2"/>
        <v>Adult</v>
      </c>
      <c r="V84" t="str">
        <f t="shared" si="3"/>
        <v>Expert</v>
      </c>
      <c r="W84" t="str">
        <f>IF(Table13[[#This Row],[Last_Working_Date]]="Active","Active","Exited")</f>
        <v>Active</v>
      </c>
    </row>
    <row r="85" spans="1:23" x14ac:dyDescent="0.3">
      <c r="A85" s="9" t="s">
        <v>218</v>
      </c>
      <c r="B85" s="9" t="s">
        <v>29</v>
      </c>
      <c r="C85">
        <v>26</v>
      </c>
      <c r="D85" t="s">
        <v>20</v>
      </c>
      <c r="E85" t="s">
        <v>63</v>
      </c>
      <c r="F85" t="s">
        <v>54</v>
      </c>
      <c r="G85" t="s">
        <v>77</v>
      </c>
      <c r="H85" t="s">
        <v>24</v>
      </c>
      <c r="I85" s="5">
        <v>3.7</v>
      </c>
      <c r="J85" t="s">
        <v>25</v>
      </c>
      <c r="K85" s="1">
        <v>39659</v>
      </c>
      <c r="L85" s="1" t="s">
        <v>5075</v>
      </c>
      <c r="M85" s="7">
        <v>17.25</v>
      </c>
      <c r="N85" s="22">
        <v>38323</v>
      </c>
      <c r="O85">
        <v>3</v>
      </c>
      <c r="P85" t="s">
        <v>26</v>
      </c>
      <c r="Q85">
        <v>0</v>
      </c>
      <c r="R85">
        <v>6</v>
      </c>
      <c r="S85" t="s">
        <v>219</v>
      </c>
      <c r="T85" t="s">
        <v>26</v>
      </c>
      <c r="U85" t="str">
        <f t="shared" si="2"/>
        <v>Young</v>
      </c>
      <c r="V85" t="str">
        <f t="shared" si="3"/>
        <v>Mid-Level</v>
      </c>
      <c r="W85" t="str">
        <f>IF(Table13[[#This Row],[Last_Working_Date]]="Active","Active","Exited")</f>
        <v>Active</v>
      </c>
    </row>
    <row r="86" spans="1:23" x14ac:dyDescent="0.3">
      <c r="A86" s="9" t="s">
        <v>220</v>
      </c>
      <c r="B86" s="9" t="s">
        <v>19</v>
      </c>
      <c r="C86">
        <v>40</v>
      </c>
      <c r="D86" t="s">
        <v>179</v>
      </c>
      <c r="E86" t="s">
        <v>31</v>
      </c>
      <c r="F86" t="s">
        <v>22</v>
      </c>
      <c r="G86" t="s">
        <v>23</v>
      </c>
      <c r="H86" t="s">
        <v>51</v>
      </c>
      <c r="I86" s="5">
        <v>16.600000000000001</v>
      </c>
      <c r="J86" t="s">
        <v>25</v>
      </c>
      <c r="K86" s="1">
        <v>41655</v>
      </c>
      <c r="L86" s="1">
        <v>42044</v>
      </c>
      <c r="M86" s="7">
        <v>1.07</v>
      </c>
      <c r="N86" s="22">
        <v>65438</v>
      </c>
      <c r="O86">
        <v>2</v>
      </c>
      <c r="P86" t="s">
        <v>26</v>
      </c>
      <c r="Q86">
        <v>4</v>
      </c>
      <c r="R86">
        <v>9</v>
      </c>
      <c r="S86" t="s">
        <v>135</v>
      </c>
      <c r="T86" t="s">
        <v>65</v>
      </c>
      <c r="U86" t="str">
        <f t="shared" si="2"/>
        <v>Adult</v>
      </c>
      <c r="V86" t="str">
        <f t="shared" si="3"/>
        <v>Expert</v>
      </c>
      <c r="W86" t="str">
        <f>IF(Table13[[#This Row],[Last_Working_Date]]="Active","Active","Exited")</f>
        <v>Exited</v>
      </c>
    </row>
    <row r="87" spans="1:23" x14ac:dyDescent="0.3">
      <c r="A87" s="9" t="s">
        <v>221</v>
      </c>
      <c r="B87" s="9" t="s">
        <v>29</v>
      </c>
      <c r="C87">
        <v>28</v>
      </c>
      <c r="D87" t="s">
        <v>20</v>
      </c>
      <c r="E87" t="s">
        <v>63</v>
      </c>
      <c r="F87" t="s">
        <v>67</v>
      </c>
      <c r="G87" t="s">
        <v>110</v>
      </c>
      <c r="H87" t="s">
        <v>24</v>
      </c>
      <c r="I87" s="5">
        <v>3.8</v>
      </c>
      <c r="J87" t="s">
        <v>25</v>
      </c>
      <c r="K87" s="1">
        <v>40195</v>
      </c>
      <c r="L87" s="1">
        <v>44105</v>
      </c>
      <c r="M87" s="7">
        <v>10.7</v>
      </c>
      <c r="N87" s="22">
        <v>41318</v>
      </c>
      <c r="O87">
        <v>3</v>
      </c>
      <c r="P87" t="s">
        <v>26</v>
      </c>
      <c r="Q87">
        <v>2</v>
      </c>
      <c r="R87">
        <v>10</v>
      </c>
      <c r="S87" t="s">
        <v>222</v>
      </c>
      <c r="T87" t="s">
        <v>65</v>
      </c>
      <c r="U87" t="str">
        <f t="shared" si="2"/>
        <v>Young</v>
      </c>
      <c r="V87" t="str">
        <f t="shared" si="3"/>
        <v>Mid-Level</v>
      </c>
      <c r="W87" t="str">
        <f>IF(Table13[[#This Row],[Last_Working_Date]]="Active","Active","Exited")</f>
        <v>Exited</v>
      </c>
    </row>
    <row r="88" spans="1:23" x14ac:dyDescent="0.3">
      <c r="A88" s="9" t="s">
        <v>223</v>
      </c>
      <c r="B88" s="9" t="s">
        <v>29</v>
      </c>
      <c r="C88">
        <v>38</v>
      </c>
      <c r="D88" t="s">
        <v>30</v>
      </c>
      <c r="E88" t="s">
        <v>39</v>
      </c>
      <c r="F88" t="s">
        <v>92</v>
      </c>
      <c r="G88" t="s">
        <v>93</v>
      </c>
      <c r="H88" t="s">
        <v>51</v>
      </c>
      <c r="I88" s="5">
        <v>10.3</v>
      </c>
      <c r="J88" t="s">
        <v>25</v>
      </c>
      <c r="K88" s="1">
        <v>44875</v>
      </c>
      <c r="L88" s="1" t="s">
        <v>5075</v>
      </c>
      <c r="M88" s="7">
        <v>2.97</v>
      </c>
      <c r="N88" s="22">
        <v>58331</v>
      </c>
      <c r="O88">
        <v>4</v>
      </c>
      <c r="P88" t="s">
        <v>26</v>
      </c>
      <c r="Q88">
        <v>1</v>
      </c>
      <c r="R88">
        <v>6</v>
      </c>
      <c r="S88" t="s">
        <v>224</v>
      </c>
      <c r="T88" t="s">
        <v>26</v>
      </c>
      <c r="U88" t="str">
        <f t="shared" si="2"/>
        <v>Adult</v>
      </c>
      <c r="V88" t="str">
        <f t="shared" si="3"/>
        <v>Expert</v>
      </c>
      <c r="W88" t="str">
        <f>IF(Table13[[#This Row],[Last_Working_Date]]="Active","Active","Exited")</f>
        <v>Active</v>
      </c>
    </row>
    <row r="89" spans="1:23" x14ac:dyDescent="0.3">
      <c r="A89" s="9" t="s">
        <v>225</v>
      </c>
      <c r="B89" s="9" t="s">
        <v>29</v>
      </c>
      <c r="C89">
        <v>22</v>
      </c>
      <c r="D89" t="s">
        <v>20</v>
      </c>
      <c r="E89" t="s">
        <v>63</v>
      </c>
      <c r="F89" t="s">
        <v>32</v>
      </c>
      <c r="G89" t="s">
        <v>33</v>
      </c>
      <c r="H89" t="s">
        <v>24</v>
      </c>
      <c r="I89" s="5">
        <v>0.6</v>
      </c>
      <c r="J89" t="s">
        <v>25</v>
      </c>
      <c r="K89" s="1">
        <v>39457</v>
      </c>
      <c r="L89" s="1" t="s">
        <v>5075</v>
      </c>
      <c r="M89" s="7">
        <v>17.8</v>
      </c>
      <c r="N89" s="22">
        <v>32401</v>
      </c>
      <c r="O89">
        <v>3</v>
      </c>
      <c r="P89" t="s">
        <v>26</v>
      </c>
      <c r="Q89">
        <v>1</v>
      </c>
      <c r="R89">
        <v>6</v>
      </c>
      <c r="S89" t="s">
        <v>226</v>
      </c>
      <c r="T89" t="s">
        <v>26</v>
      </c>
      <c r="U89" t="str">
        <f t="shared" si="2"/>
        <v>Young</v>
      </c>
      <c r="V89" t="str">
        <f t="shared" si="3"/>
        <v>Junior</v>
      </c>
      <c r="W89" t="str">
        <f>IF(Table13[[#This Row],[Last_Working_Date]]="Active","Active","Exited")</f>
        <v>Active</v>
      </c>
    </row>
    <row r="90" spans="1:23" x14ac:dyDescent="0.3">
      <c r="A90" s="9" t="s">
        <v>227</v>
      </c>
      <c r="B90" s="9" t="s">
        <v>29</v>
      </c>
      <c r="C90">
        <v>33</v>
      </c>
      <c r="D90" t="s">
        <v>20</v>
      </c>
      <c r="E90" t="s">
        <v>58</v>
      </c>
      <c r="F90" t="s">
        <v>45</v>
      </c>
      <c r="G90" t="s">
        <v>164</v>
      </c>
      <c r="H90" t="s">
        <v>24</v>
      </c>
      <c r="I90" s="5">
        <v>6.9</v>
      </c>
      <c r="J90" t="s">
        <v>25</v>
      </c>
      <c r="K90" s="1">
        <v>41115</v>
      </c>
      <c r="L90" s="1" t="s">
        <v>5075</v>
      </c>
      <c r="M90" s="7">
        <v>13.26</v>
      </c>
      <c r="N90" s="22">
        <v>43198</v>
      </c>
      <c r="O90">
        <v>3</v>
      </c>
      <c r="P90" t="s">
        <v>26</v>
      </c>
      <c r="Q90">
        <v>3</v>
      </c>
      <c r="R90">
        <v>6</v>
      </c>
      <c r="S90" t="s">
        <v>99</v>
      </c>
      <c r="T90" t="s">
        <v>26</v>
      </c>
      <c r="U90" t="str">
        <f t="shared" si="2"/>
        <v>Adult</v>
      </c>
      <c r="V90" t="str">
        <f t="shared" si="3"/>
        <v>Senior</v>
      </c>
      <c r="W90" t="str">
        <f>IF(Table13[[#This Row],[Last_Working_Date]]="Active","Active","Exited")</f>
        <v>Active</v>
      </c>
    </row>
    <row r="91" spans="1:23" x14ac:dyDescent="0.3">
      <c r="A91" s="9" t="s">
        <v>228</v>
      </c>
      <c r="B91" s="9" t="s">
        <v>29</v>
      </c>
      <c r="C91">
        <v>22</v>
      </c>
      <c r="D91" t="s">
        <v>30</v>
      </c>
      <c r="E91" t="s">
        <v>58</v>
      </c>
      <c r="F91" t="s">
        <v>54</v>
      </c>
      <c r="G91" t="s">
        <v>77</v>
      </c>
      <c r="H91" t="s">
        <v>24</v>
      </c>
      <c r="I91" s="5">
        <v>0.9</v>
      </c>
      <c r="J91" t="s">
        <v>85</v>
      </c>
      <c r="K91" s="1">
        <v>44435</v>
      </c>
      <c r="L91" s="1" t="s">
        <v>5075</v>
      </c>
      <c r="M91" s="7">
        <v>4.17</v>
      </c>
      <c r="N91" s="22">
        <v>25419</v>
      </c>
      <c r="O91">
        <v>3</v>
      </c>
      <c r="P91" t="s">
        <v>26</v>
      </c>
      <c r="Q91">
        <v>2</v>
      </c>
      <c r="R91">
        <v>4</v>
      </c>
      <c r="S91" t="s">
        <v>229</v>
      </c>
      <c r="T91" t="s">
        <v>26</v>
      </c>
      <c r="U91" t="str">
        <f t="shared" si="2"/>
        <v>Young</v>
      </c>
      <c r="V91" t="str">
        <f t="shared" si="3"/>
        <v>Junior</v>
      </c>
      <c r="W91" t="str">
        <f>IF(Table13[[#This Row],[Last_Working_Date]]="Active","Active","Exited")</f>
        <v>Active</v>
      </c>
    </row>
    <row r="92" spans="1:23" x14ac:dyDescent="0.3">
      <c r="A92" s="9" t="s">
        <v>230</v>
      </c>
      <c r="B92" s="9" t="s">
        <v>29</v>
      </c>
      <c r="C92">
        <v>30</v>
      </c>
      <c r="D92" t="s">
        <v>30</v>
      </c>
      <c r="E92" t="s">
        <v>21</v>
      </c>
      <c r="F92" t="s">
        <v>40</v>
      </c>
      <c r="G92" t="s">
        <v>50</v>
      </c>
      <c r="H92" t="s">
        <v>24</v>
      </c>
      <c r="I92" s="5">
        <v>10</v>
      </c>
      <c r="J92" t="s">
        <v>25</v>
      </c>
      <c r="K92" s="1">
        <v>40377</v>
      </c>
      <c r="L92" s="1" t="s">
        <v>5075</v>
      </c>
      <c r="M92" s="7">
        <v>15.28</v>
      </c>
      <c r="N92" s="22">
        <v>54527</v>
      </c>
      <c r="O92">
        <v>3</v>
      </c>
      <c r="P92" t="s">
        <v>26</v>
      </c>
      <c r="Q92">
        <v>2</v>
      </c>
      <c r="R92">
        <v>2</v>
      </c>
      <c r="S92" t="s">
        <v>231</v>
      </c>
      <c r="T92" t="s">
        <v>26</v>
      </c>
      <c r="U92" t="str">
        <f t="shared" si="2"/>
        <v>Young</v>
      </c>
      <c r="V92" t="str">
        <f t="shared" si="3"/>
        <v>Expert</v>
      </c>
      <c r="W92" t="str">
        <f>IF(Table13[[#This Row],[Last_Working_Date]]="Active","Active","Exited")</f>
        <v>Active</v>
      </c>
    </row>
    <row r="93" spans="1:23" x14ac:dyDescent="0.3">
      <c r="A93" s="9" t="s">
        <v>232</v>
      </c>
      <c r="B93" s="9" t="s">
        <v>19</v>
      </c>
      <c r="C93">
        <v>31</v>
      </c>
      <c r="D93" t="s">
        <v>30</v>
      </c>
      <c r="E93" t="s">
        <v>44</v>
      </c>
      <c r="F93" t="s">
        <v>45</v>
      </c>
      <c r="G93" t="s">
        <v>98</v>
      </c>
      <c r="H93" t="s">
        <v>24</v>
      </c>
      <c r="I93" s="5">
        <v>3.8</v>
      </c>
      <c r="J93" t="s">
        <v>85</v>
      </c>
      <c r="K93" s="1">
        <v>43400</v>
      </c>
      <c r="L93" s="1" t="s">
        <v>5075</v>
      </c>
      <c r="M93" s="7">
        <v>7</v>
      </c>
      <c r="N93" s="22">
        <v>42840</v>
      </c>
      <c r="O93">
        <v>3</v>
      </c>
      <c r="P93" t="s">
        <v>26</v>
      </c>
      <c r="Q93">
        <v>1</v>
      </c>
      <c r="R93">
        <v>3</v>
      </c>
      <c r="S93" t="s">
        <v>233</v>
      </c>
      <c r="T93" t="s">
        <v>26</v>
      </c>
      <c r="U93" t="str">
        <f t="shared" si="2"/>
        <v>Adult</v>
      </c>
      <c r="V93" t="str">
        <f t="shared" si="3"/>
        <v>Mid-Level</v>
      </c>
      <c r="W93" t="str">
        <f>IF(Table13[[#This Row],[Last_Working_Date]]="Active","Active","Exited")</f>
        <v>Active</v>
      </c>
    </row>
    <row r="94" spans="1:23" x14ac:dyDescent="0.3">
      <c r="A94" s="9" t="s">
        <v>234</v>
      </c>
      <c r="B94" s="9" t="s">
        <v>29</v>
      </c>
      <c r="C94">
        <v>37</v>
      </c>
      <c r="D94" t="s">
        <v>20</v>
      </c>
      <c r="E94" t="s">
        <v>36</v>
      </c>
      <c r="F94" t="s">
        <v>45</v>
      </c>
      <c r="G94" t="s">
        <v>98</v>
      </c>
      <c r="H94" t="s">
        <v>24</v>
      </c>
      <c r="I94" s="5">
        <v>11.7</v>
      </c>
      <c r="J94" t="s">
        <v>25</v>
      </c>
      <c r="K94" s="1">
        <v>45919</v>
      </c>
      <c r="L94" s="1" t="s">
        <v>5075</v>
      </c>
      <c r="M94" s="7">
        <v>0.11</v>
      </c>
      <c r="N94" s="22">
        <v>63392</v>
      </c>
      <c r="O94">
        <v>1</v>
      </c>
      <c r="P94" t="s">
        <v>26</v>
      </c>
      <c r="Q94">
        <v>2</v>
      </c>
      <c r="R94">
        <v>3</v>
      </c>
      <c r="S94" t="s">
        <v>160</v>
      </c>
      <c r="T94" t="s">
        <v>26</v>
      </c>
      <c r="U94" t="str">
        <f t="shared" si="2"/>
        <v>Adult</v>
      </c>
      <c r="V94" t="str">
        <f t="shared" si="3"/>
        <v>Expert</v>
      </c>
      <c r="W94" t="str">
        <f>IF(Table13[[#This Row],[Last_Working_Date]]="Active","Active","Exited")</f>
        <v>Active</v>
      </c>
    </row>
    <row r="95" spans="1:23" x14ac:dyDescent="0.3">
      <c r="A95" s="9" t="s">
        <v>235</v>
      </c>
      <c r="B95" s="9" t="s">
        <v>19</v>
      </c>
      <c r="C95">
        <v>28</v>
      </c>
      <c r="D95" t="s">
        <v>20</v>
      </c>
      <c r="E95" t="s">
        <v>44</v>
      </c>
      <c r="F95" t="s">
        <v>32</v>
      </c>
      <c r="G95" t="s">
        <v>171</v>
      </c>
      <c r="H95" t="s">
        <v>24</v>
      </c>
      <c r="I95" s="5">
        <v>8</v>
      </c>
      <c r="J95" t="s">
        <v>25</v>
      </c>
      <c r="K95" s="1">
        <v>44198</v>
      </c>
      <c r="L95" s="1" t="s">
        <v>5075</v>
      </c>
      <c r="M95" s="7">
        <v>4.82</v>
      </c>
      <c r="N95" s="22">
        <v>43237</v>
      </c>
      <c r="O95">
        <v>3</v>
      </c>
      <c r="P95" t="s">
        <v>26</v>
      </c>
      <c r="Q95">
        <v>5</v>
      </c>
      <c r="R95">
        <v>6</v>
      </c>
      <c r="S95" t="s">
        <v>236</v>
      </c>
      <c r="T95" t="s">
        <v>26</v>
      </c>
      <c r="U95" t="str">
        <f t="shared" si="2"/>
        <v>Young</v>
      </c>
      <c r="V95" t="str">
        <f t="shared" si="3"/>
        <v>Senior</v>
      </c>
      <c r="W95" t="str">
        <f>IF(Table13[[#This Row],[Last_Working_Date]]="Active","Active","Exited")</f>
        <v>Active</v>
      </c>
    </row>
    <row r="96" spans="1:23" x14ac:dyDescent="0.3">
      <c r="A96" s="9" t="s">
        <v>237</v>
      </c>
      <c r="B96" s="9" t="s">
        <v>29</v>
      </c>
      <c r="C96">
        <v>41</v>
      </c>
      <c r="D96" t="s">
        <v>30</v>
      </c>
      <c r="E96" t="s">
        <v>63</v>
      </c>
      <c r="F96" t="s">
        <v>45</v>
      </c>
      <c r="G96" t="s">
        <v>98</v>
      </c>
      <c r="H96" t="s">
        <v>24</v>
      </c>
      <c r="I96" s="5">
        <v>6.6</v>
      </c>
      <c r="J96" t="s">
        <v>25</v>
      </c>
      <c r="K96" s="1">
        <v>40993</v>
      </c>
      <c r="L96" s="1" t="s">
        <v>5075</v>
      </c>
      <c r="M96" s="7">
        <v>13.59</v>
      </c>
      <c r="N96" s="22">
        <v>50410</v>
      </c>
      <c r="O96">
        <v>2</v>
      </c>
      <c r="P96" t="s">
        <v>26</v>
      </c>
      <c r="Q96">
        <v>1</v>
      </c>
      <c r="R96">
        <v>13</v>
      </c>
      <c r="S96" t="s">
        <v>238</v>
      </c>
      <c r="T96" t="s">
        <v>26</v>
      </c>
      <c r="U96" t="str">
        <f t="shared" si="2"/>
        <v>Adult</v>
      </c>
      <c r="V96" t="str">
        <f t="shared" si="3"/>
        <v>Senior</v>
      </c>
      <c r="W96" t="str">
        <f>IF(Table13[[#This Row],[Last_Working_Date]]="Active","Active","Exited")</f>
        <v>Active</v>
      </c>
    </row>
    <row r="97" spans="1:23" x14ac:dyDescent="0.3">
      <c r="A97" s="9" t="s">
        <v>239</v>
      </c>
      <c r="B97" s="9" t="s">
        <v>29</v>
      </c>
      <c r="C97">
        <v>32</v>
      </c>
      <c r="D97" t="s">
        <v>20</v>
      </c>
      <c r="E97" t="s">
        <v>39</v>
      </c>
      <c r="F97" t="s">
        <v>40</v>
      </c>
      <c r="G97" t="s">
        <v>50</v>
      </c>
      <c r="H97" t="s">
        <v>51</v>
      </c>
      <c r="I97" s="5">
        <v>4.0999999999999996</v>
      </c>
      <c r="J97" t="s">
        <v>25</v>
      </c>
      <c r="K97" s="1">
        <v>42571</v>
      </c>
      <c r="L97" s="1" t="s">
        <v>5075</v>
      </c>
      <c r="M97" s="7">
        <v>9.27</v>
      </c>
      <c r="N97" s="22">
        <v>36087</v>
      </c>
      <c r="O97">
        <v>2</v>
      </c>
      <c r="P97" t="s">
        <v>26</v>
      </c>
      <c r="Q97">
        <v>2</v>
      </c>
      <c r="R97">
        <v>3</v>
      </c>
      <c r="S97" t="s">
        <v>240</v>
      </c>
      <c r="T97" t="s">
        <v>26</v>
      </c>
      <c r="U97" t="str">
        <f t="shared" si="2"/>
        <v>Adult</v>
      </c>
      <c r="V97" t="str">
        <f t="shared" si="3"/>
        <v>Mid-Level</v>
      </c>
      <c r="W97" t="str">
        <f>IF(Table13[[#This Row],[Last_Working_Date]]="Active","Active","Exited")</f>
        <v>Active</v>
      </c>
    </row>
    <row r="98" spans="1:23" x14ac:dyDescent="0.3">
      <c r="A98" s="9" t="s">
        <v>241</v>
      </c>
      <c r="B98" s="9" t="s">
        <v>29</v>
      </c>
      <c r="C98">
        <v>38</v>
      </c>
      <c r="D98" t="s">
        <v>20</v>
      </c>
      <c r="E98" t="s">
        <v>39</v>
      </c>
      <c r="F98" t="s">
        <v>32</v>
      </c>
      <c r="G98" t="s">
        <v>33</v>
      </c>
      <c r="H98" t="s">
        <v>84</v>
      </c>
      <c r="I98" s="5">
        <v>17.7</v>
      </c>
      <c r="J98" t="s">
        <v>25</v>
      </c>
      <c r="K98" s="1">
        <v>43054</v>
      </c>
      <c r="L98" s="1">
        <v>43522</v>
      </c>
      <c r="M98" s="7">
        <v>1.28</v>
      </c>
      <c r="N98" s="22">
        <v>54403</v>
      </c>
      <c r="O98">
        <v>2</v>
      </c>
      <c r="P98" t="s">
        <v>26</v>
      </c>
      <c r="Q98">
        <v>3</v>
      </c>
      <c r="R98">
        <v>10</v>
      </c>
      <c r="S98" t="s">
        <v>242</v>
      </c>
      <c r="T98" t="s">
        <v>65</v>
      </c>
      <c r="U98" t="str">
        <f t="shared" si="2"/>
        <v>Adult</v>
      </c>
      <c r="V98" t="str">
        <f t="shared" si="3"/>
        <v>Expert</v>
      </c>
      <c r="W98" t="str">
        <f>IF(Table13[[#This Row],[Last_Working_Date]]="Active","Active","Exited")</f>
        <v>Exited</v>
      </c>
    </row>
    <row r="99" spans="1:23" x14ac:dyDescent="0.3">
      <c r="A99" s="9" t="s">
        <v>243</v>
      </c>
      <c r="B99" s="9" t="s">
        <v>19</v>
      </c>
      <c r="C99">
        <v>30</v>
      </c>
      <c r="D99" t="s">
        <v>30</v>
      </c>
      <c r="E99" t="s">
        <v>36</v>
      </c>
      <c r="F99" t="s">
        <v>45</v>
      </c>
      <c r="G99" t="s">
        <v>98</v>
      </c>
      <c r="H99" t="s">
        <v>24</v>
      </c>
      <c r="I99" s="5">
        <v>7</v>
      </c>
      <c r="J99" t="s">
        <v>25</v>
      </c>
      <c r="K99" s="1">
        <v>41619</v>
      </c>
      <c r="L99" s="1" t="s">
        <v>5075</v>
      </c>
      <c r="M99" s="7">
        <v>11.88</v>
      </c>
      <c r="N99" s="22">
        <v>49244</v>
      </c>
      <c r="O99">
        <v>3</v>
      </c>
      <c r="P99" t="s">
        <v>26</v>
      </c>
      <c r="Q99">
        <v>0</v>
      </c>
      <c r="R99">
        <v>6</v>
      </c>
      <c r="S99" t="s">
        <v>244</v>
      </c>
      <c r="T99" t="s">
        <v>26</v>
      </c>
      <c r="U99" t="str">
        <f t="shared" si="2"/>
        <v>Young</v>
      </c>
      <c r="V99" t="str">
        <f t="shared" si="3"/>
        <v>Senior</v>
      </c>
      <c r="W99" t="str">
        <f>IF(Table13[[#This Row],[Last_Working_Date]]="Active","Active","Exited")</f>
        <v>Active</v>
      </c>
    </row>
    <row r="100" spans="1:23" x14ac:dyDescent="0.3">
      <c r="A100" s="9" t="s">
        <v>245</v>
      </c>
      <c r="B100" s="9" t="s">
        <v>19</v>
      </c>
      <c r="C100">
        <v>26</v>
      </c>
      <c r="D100" t="s">
        <v>20</v>
      </c>
      <c r="E100" t="s">
        <v>63</v>
      </c>
      <c r="F100" t="s">
        <v>92</v>
      </c>
      <c r="G100" t="s">
        <v>246</v>
      </c>
      <c r="H100" t="s">
        <v>24</v>
      </c>
      <c r="I100" s="5">
        <v>5</v>
      </c>
      <c r="J100" t="s">
        <v>25</v>
      </c>
      <c r="K100" s="1">
        <v>45669</v>
      </c>
      <c r="L100" s="1" t="s">
        <v>5075</v>
      </c>
      <c r="M100" s="7">
        <v>0.79</v>
      </c>
      <c r="N100" s="22">
        <v>40070</v>
      </c>
      <c r="O100">
        <v>3</v>
      </c>
      <c r="P100" t="s">
        <v>26</v>
      </c>
      <c r="Q100">
        <v>1</v>
      </c>
      <c r="R100">
        <v>5</v>
      </c>
      <c r="S100" t="s">
        <v>5074</v>
      </c>
      <c r="T100" t="s">
        <v>26</v>
      </c>
      <c r="U100" t="str">
        <f t="shared" si="2"/>
        <v>Young</v>
      </c>
      <c r="V100" t="str">
        <f t="shared" si="3"/>
        <v>Senior</v>
      </c>
      <c r="W100" t="str">
        <f>IF(Table13[[#This Row],[Last_Working_Date]]="Active","Active","Exited")</f>
        <v>Active</v>
      </c>
    </row>
    <row r="101" spans="1:23" x14ac:dyDescent="0.3">
      <c r="A101" s="9" t="s">
        <v>247</v>
      </c>
      <c r="B101" s="9" t="s">
        <v>29</v>
      </c>
      <c r="C101">
        <v>40</v>
      </c>
      <c r="D101" t="s">
        <v>179</v>
      </c>
      <c r="E101" t="s">
        <v>44</v>
      </c>
      <c r="F101" t="s">
        <v>45</v>
      </c>
      <c r="G101" t="s">
        <v>46</v>
      </c>
      <c r="H101" t="s">
        <v>84</v>
      </c>
      <c r="I101" s="5">
        <v>11.6</v>
      </c>
      <c r="J101" t="s">
        <v>25</v>
      </c>
      <c r="K101" s="1">
        <v>43003</v>
      </c>
      <c r="L101" s="1" t="s">
        <v>5075</v>
      </c>
      <c r="M101" s="7">
        <v>8.09</v>
      </c>
      <c r="N101" s="22">
        <v>56884</v>
      </c>
      <c r="O101">
        <v>3</v>
      </c>
      <c r="P101" t="s">
        <v>26</v>
      </c>
      <c r="Q101">
        <v>5</v>
      </c>
      <c r="R101">
        <v>8</v>
      </c>
      <c r="S101" t="s">
        <v>248</v>
      </c>
      <c r="T101" t="s">
        <v>26</v>
      </c>
      <c r="U101" t="str">
        <f t="shared" si="2"/>
        <v>Adult</v>
      </c>
      <c r="V101" t="str">
        <f t="shared" si="3"/>
        <v>Expert</v>
      </c>
      <c r="W101" t="str">
        <f>IF(Table13[[#This Row],[Last_Working_Date]]="Active","Active","Exited")</f>
        <v>Active</v>
      </c>
    </row>
    <row r="102" spans="1:23" x14ac:dyDescent="0.3">
      <c r="A102" s="9" t="s">
        <v>249</v>
      </c>
      <c r="B102" s="9" t="s">
        <v>19</v>
      </c>
      <c r="C102">
        <v>42</v>
      </c>
      <c r="D102" t="s">
        <v>20</v>
      </c>
      <c r="E102" t="s">
        <v>44</v>
      </c>
      <c r="F102" t="s">
        <v>22</v>
      </c>
      <c r="G102" t="s">
        <v>59</v>
      </c>
      <c r="H102" t="s">
        <v>24</v>
      </c>
      <c r="I102" s="5">
        <v>8.6</v>
      </c>
      <c r="J102" t="s">
        <v>25</v>
      </c>
      <c r="K102" s="1">
        <v>39907</v>
      </c>
      <c r="L102" s="1" t="s">
        <v>5075</v>
      </c>
      <c r="M102" s="7">
        <v>16.57</v>
      </c>
      <c r="N102" s="22">
        <v>50157</v>
      </c>
      <c r="O102">
        <v>2</v>
      </c>
      <c r="P102" t="s">
        <v>65</v>
      </c>
      <c r="Q102">
        <v>2</v>
      </c>
      <c r="R102">
        <v>4</v>
      </c>
      <c r="S102" t="s">
        <v>250</v>
      </c>
      <c r="T102" t="s">
        <v>26</v>
      </c>
      <c r="U102" t="str">
        <f t="shared" si="2"/>
        <v>Adult</v>
      </c>
      <c r="V102" t="str">
        <f t="shared" si="3"/>
        <v>Senior</v>
      </c>
      <c r="W102" t="str">
        <f>IF(Table13[[#This Row],[Last_Working_Date]]="Active","Active","Exited")</f>
        <v>Active</v>
      </c>
    </row>
    <row r="103" spans="1:23" x14ac:dyDescent="0.3">
      <c r="A103" s="9" t="s">
        <v>251</v>
      </c>
      <c r="B103" s="9" t="s">
        <v>29</v>
      </c>
      <c r="C103">
        <v>37</v>
      </c>
      <c r="D103" t="s">
        <v>30</v>
      </c>
      <c r="E103" t="s">
        <v>36</v>
      </c>
      <c r="F103" t="s">
        <v>54</v>
      </c>
      <c r="G103" t="s">
        <v>55</v>
      </c>
      <c r="H103" t="s">
        <v>24</v>
      </c>
      <c r="I103" s="5">
        <v>17</v>
      </c>
      <c r="J103" t="s">
        <v>25</v>
      </c>
      <c r="K103" s="1">
        <v>42581</v>
      </c>
      <c r="L103" s="1" t="s">
        <v>5075</v>
      </c>
      <c r="M103" s="7">
        <v>9.25</v>
      </c>
      <c r="N103" s="22">
        <v>63770</v>
      </c>
      <c r="O103">
        <v>2</v>
      </c>
      <c r="P103" t="s">
        <v>65</v>
      </c>
      <c r="Q103">
        <v>3</v>
      </c>
      <c r="R103">
        <v>7</v>
      </c>
      <c r="S103" t="s">
        <v>252</v>
      </c>
      <c r="T103" t="s">
        <v>26</v>
      </c>
      <c r="U103" t="str">
        <f t="shared" si="2"/>
        <v>Adult</v>
      </c>
      <c r="V103" t="str">
        <f t="shared" si="3"/>
        <v>Expert</v>
      </c>
      <c r="W103" t="str">
        <f>IF(Table13[[#This Row],[Last_Working_Date]]="Active","Active","Exited")</f>
        <v>Active</v>
      </c>
    </row>
    <row r="104" spans="1:23" x14ac:dyDescent="0.3">
      <c r="A104" s="9" t="s">
        <v>253</v>
      </c>
      <c r="B104" s="9" t="s">
        <v>19</v>
      </c>
      <c r="C104">
        <v>22</v>
      </c>
      <c r="D104" t="s">
        <v>30</v>
      </c>
      <c r="E104" t="s">
        <v>44</v>
      </c>
      <c r="F104" t="s">
        <v>40</v>
      </c>
      <c r="G104" t="s">
        <v>41</v>
      </c>
      <c r="H104" t="s">
        <v>24</v>
      </c>
      <c r="I104" s="5">
        <v>1.8</v>
      </c>
      <c r="J104" t="s">
        <v>25</v>
      </c>
      <c r="K104" s="1">
        <v>43259</v>
      </c>
      <c r="L104" s="1" t="s">
        <v>5075</v>
      </c>
      <c r="M104" s="7">
        <v>7.39</v>
      </c>
      <c r="N104" s="22">
        <v>32196</v>
      </c>
      <c r="O104">
        <v>2</v>
      </c>
      <c r="P104" t="s">
        <v>26</v>
      </c>
      <c r="Q104">
        <v>1</v>
      </c>
      <c r="R104">
        <v>6</v>
      </c>
      <c r="S104" t="s">
        <v>254</v>
      </c>
      <c r="T104" t="s">
        <v>26</v>
      </c>
      <c r="U104" t="str">
        <f t="shared" si="2"/>
        <v>Young</v>
      </c>
      <c r="V104" t="str">
        <f t="shared" si="3"/>
        <v>Junior</v>
      </c>
      <c r="W104" t="str">
        <f>IF(Table13[[#This Row],[Last_Working_Date]]="Active","Active","Exited")</f>
        <v>Active</v>
      </c>
    </row>
    <row r="105" spans="1:23" x14ac:dyDescent="0.3">
      <c r="A105" s="9" t="s">
        <v>255</v>
      </c>
      <c r="B105" s="9" t="s">
        <v>29</v>
      </c>
      <c r="C105">
        <v>24</v>
      </c>
      <c r="D105" t="s">
        <v>20</v>
      </c>
      <c r="E105" t="s">
        <v>44</v>
      </c>
      <c r="F105" t="s">
        <v>54</v>
      </c>
      <c r="G105" t="s">
        <v>77</v>
      </c>
      <c r="H105" t="s">
        <v>84</v>
      </c>
      <c r="I105" s="5">
        <v>1.2</v>
      </c>
      <c r="J105" t="s">
        <v>85</v>
      </c>
      <c r="K105" s="1">
        <v>41496</v>
      </c>
      <c r="L105" s="1" t="s">
        <v>5075</v>
      </c>
      <c r="M105" s="7">
        <v>12.22</v>
      </c>
      <c r="N105" s="22">
        <v>37179</v>
      </c>
      <c r="O105">
        <v>5</v>
      </c>
      <c r="P105" t="s">
        <v>26</v>
      </c>
      <c r="Q105">
        <v>2</v>
      </c>
      <c r="R105">
        <v>6</v>
      </c>
      <c r="S105" t="s">
        <v>256</v>
      </c>
      <c r="T105" t="s">
        <v>26</v>
      </c>
      <c r="U105" t="str">
        <f t="shared" si="2"/>
        <v>Young</v>
      </c>
      <c r="V105" t="str">
        <f t="shared" si="3"/>
        <v>Junior</v>
      </c>
      <c r="W105" t="str">
        <f>IF(Table13[[#This Row],[Last_Working_Date]]="Active","Active","Exited")</f>
        <v>Active</v>
      </c>
    </row>
    <row r="106" spans="1:23" x14ac:dyDescent="0.3">
      <c r="A106" s="9" t="s">
        <v>257</v>
      </c>
      <c r="B106" s="9" t="s">
        <v>29</v>
      </c>
      <c r="C106">
        <v>27</v>
      </c>
      <c r="D106" t="s">
        <v>30</v>
      </c>
      <c r="E106" t="s">
        <v>53</v>
      </c>
      <c r="F106" t="s">
        <v>45</v>
      </c>
      <c r="G106" t="s">
        <v>164</v>
      </c>
      <c r="H106" t="s">
        <v>24</v>
      </c>
      <c r="I106" s="5">
        <v>6.4</v>
      </c>
      <c r="J106" t="s">
        <v>25</v>
      </c>
      <c r="K106" s="1">
        <v>41871</v>
      </c>
      <c r="L106" s="1" t="s">
        <v>5075</v>
      </c>
      <c r="M106" s="7">
        <v>11.19</v>
      </c>
      <c r="N106" s="22">
        <v>53165</v>
      </c>
      <c r="O106">
        <v>4</v>
      </c>
      <c r="P106" t="s">
        <v>26</v>
      </c>
      <c r="Q106">
        <v>2</v>
      </c>
      <c r="R106">
        <v>7</v>
      </c>
      <c r="S106" t="s">
        <v>258</v>
      </c>
      <c r="T106" t="s">
        <v>26</v>
      </c>
      <c r="U106" t="str">
        <f t="shared" si="2"/>
        <v>Young</v>
      </c>
      <c r="V106" t="str">
        <f t="shared" si="3"/>
        <v>Senior</v>
      </c>
      <c r="W106" t="str">
        <f>IF(Table13[[#This Row],[Last_Working_Date]]="Active","Active","Exited")</f>
        <v>Active</v>
      </c>
    </row>
    <row r="107" spans="1:23" x14ac:dyDescent="0.3">
      <c r="A107" s="9" t="s">
        <v>259</v>
      </c>
      <c r="B107" s="9" t="s">
        <v>19</v>
      </c>
      <c r="C107">
        <v>32</v>
      </c>
      <c r="D107" t="s">
        <v>20</v>
      </c>
      <c r="E107" t="s">
        <v>31</v>
      </c>
      <c r="F107" t="s">
        <v>54</v>
      </c>
      <c r="G107" t="s">
        <v>139</v>
      </c>
      <c r="H107" t="s">
        <v>51</v>
      </c>
      <c r="I107" s="5">
        <v>6.7</v>
      </c>
      <c r="J107" t="s">
        <v>25</v>
      </c>
      <c r="K107" s="1">
        <v>41792</v>
      </c>
      <c r="L107" s="1" t="s">
        <v>5075</v>
      </c>
      <c r="M107" s="7">
        <v>11.41</v>
      </c>
      <c r="N107" s="22">
        <v>48232</v>
      </c>
      <c r="O107">
        <v>4</v>
      </c>
      <c r="P107" t="s">
        <v>26</v>
      </c>
      <c r="Q107">
        <v>0</v>
      </c>
      <c r="R107">
        <v>4</v>
      </c>
      <c r="S107" t="s">
        <v>260</v>
      </c>
      <c r="T107" t="s">
        <v>26</v>
      </c>
      <c r="U107" t="str">
        <f t="shared" si="2"/>
        <v>Adult</v>
      </c>
      <c r="V107" t="str">
        <f t="shared" si="3"/>
        <v>Senior</v>
      </c>
      <c r="W107" t="str">
        <f>IF(Table13[[#This Row],[Last_Working_Date]]="Active","Active","Exited")</f>
        <v>Active</v>
      </c>
    </row>
    <row r="108" spans="1:23" x14ac:dyDescent="0.3">
      <c r="A108" s="9" t="s">
        <v>261</v>
      </c>
      <c r="B108" s="9" t="s">
        <v>19</v>
      </c>
      <c r="C108">
        <v>26</v>
      </c>
      <c r="D108" t="s">
        <v>20</v>
      </c>
      <c r="E108" t="s">
        <v>44</v>
      </c>
      <c r="F108" t="s">
        <v>40</v>
      </c>
      <c r="G108" t="s">
        <v>50</v>
      </c>
      <c r="H108" t="s">
        <v>24</v>
      </c>
      <c r="I108" s="5">
        <v>1.2</v>
      </c>
      <c r="J108" t="s">
        <v>25</v>
      </c>
      <c r="K108" s="1">
        <v>44848</v>
      </c>
      <c r="L108" s="1" t="s">
        <v>5075</v>
      </c>
      <c r="M108" s="7">
        <v>3.04</v>
      </c>
      <c r="N108" s="22">
        <v>44022</v>
      </c>
      <c r="O108">
        <v>2</v>
      </c>
      <c r="P108" t="s">
        <v>26</v>
      </c>
      <c r="Q108">
        <v>5</v>
      </c>
      <c r="R108">
        <v>9</v>
      </c>
      <c r="S108" t="s">
        <v>262</v>
      </c>
      <c r="T108" t="s">
        <v>26</v>
      </c>
      <c r="U108" t="str">
        <f t="shared" si="2"/>
        <v>Young</v>
      </c>
      <c r="V108" t="str">
        <f t="shared" si="3"/>
        <v>Junior</v>
      </c>
      <c r="W108" t="str">
        <f>IF(Table13[[#This Row],[Last_Working_Date]]="Active","Active","Exited")</f>
        <v>Active</v>
      </c>
    </row>
    <row r="109" spans="1:23" x14ac:dyDescent="0.3">
      <c r="A109" s="9" t="s">
        <v>263</v>
      </c>
      <c r="B109" s="9" t="s">
        <v>19</v>
      </c>
      <c r="C109">
        <v>35</v>
      </c>
      <c r="D109" t="s">
        <v>30</v>
      </c>
      <c r="E109" t="s">
        <v>58</v>
      </c>
      <c r="F109" t="s">
        <v>67</v>
      </c>
      <c r="G109" t="s">
        <v>176</v>
      </c>
      <c r="H109" t="s">
        <v>24</v>
      </c>
      <c r="I109" s="5">
        <v>5.6</v>
      </c>
      <c r="J109" t="s">
        <v>25</v>
      </c>
      <c r="K109" s="1">
        <v>40524</v>
      </c>
      <c r="L109" s="1" t="s">
        <v>5075</v>
      </c>
      <c r="M109" s="7">
        <v>14.88</v>
      </c>
      <c r="N109" s="22">
        <v>46312</v>
      </c>
      <c r="O109">
        <v>3</v>
      </c>
      <c r="P109" t="s">
        <v>26</v>
      </c>
      <c r="Q109">
        <v>2</v>
      </c>
      <c r="R109">
        <v>8</v>
      </c>
      <c r="S109" t="s">
        <v>80</v>
      </c>
      <c r="T109" t="s">
        <v>26</v>
      </c>
      <c r="U109" t="str">
        <f t="shared" si="2"/>
        <v>Adult</v>
      </c>
      <c r="V109" t="str">
        <f t="shared" si="3"/>
        <v>Senior</v>
      </c>
      <c r="W109" t="str">
        <f>IF(Table13[[#This Row],[Last_Working_Date]]="Active","Active","Exited")</f>
        <v>Active</v>
      </c>
    </row>
    <row r="110" spans="1:23" x14ac:dyDescent="0.3">
      <c r="A110" s="9" t="s">
        <v>264</v>
      </c>
      <c r="B110" s="9" t="s">
        <v>29</v>
      </c>
      <c r="C110">
        <v>35</v>
      </c>
      <c r="D110" t="s">
        <v>30</v>
      </c>
      <c r="E110" t="s">
        <v>39</v>
      </c>
      <c r="F110" t="s">
        <v>22</v>
      </c>
      <c r="G110" t="s">
        <v>74</v>
      </c>
      <c r="H110" t="s">
        <v>24</v>
      </c>
      <c r="I110" s="5">
        <v>9.1999999999999993</v>
      </c>
      <c r="J110" t="s">
        <v>25</v>
      </c>
      <c r="K110" s="1">
        <v>40795</v>
      </c>
      <c r="L110" s="1" t="s">
        <v>5075</v>
      </c>
      <c r="M110" s="7">
        <v>14.14</v>
      </c>
      <c r="N110" s="22">
        <v>43190</v>
      </c>
      <c r="O110">
        <v>2</v>
      </c>
      <c r="P110" t="s">
        <v>26</v>
      </c>
      <c r="Q110">
        <v>2</v>
      </c>
      <c r="R110">
        <v>5</v>
      </c>
      <c r="S110" t="s">
        <v>265</v>
      </c>
      <c r="T110" t="s">
        <v>26</v>
      </c>
      <c r="U110" t="str">
        <f t="shared" si="2"/>
        <v>Adult</v>
      </c>
      <c r="V110" t="str">
        <f t="shared" si="3"/>
        <v>Senior</v>
      </c>
      <c r="W110" t="str">
        <f>IF(Table13[[#This Row],[Last_Working_Date]]="Active","Active","Exited")</f>
        <v>Active</v>
      </c>
    </row>
    <row r="111" spans="1:23" x14ac:dyDescent="0.3">
      <c r="A111" s="9" t="s">
        <v>266</v>
      </c>
      <c r="B111" s="9" t="s">
        <v>19</v>
      </c>
      <c r="C111">
        <v>27</v>
      </c>
      <c r="D111" t="s">
        <v>30</v>
      </c>
      <c r="E111" t="s">
        <v>21</v>
      </c>
      <c r="F111" t="s">
        <v>54</v>
      </c>
      <c r="G111" t="s">
        <v>55</v>
      </c>
      <c r="H111" t="s">
        <v>24</v>
      </c>
      <c r="I111" s="5">
        <v>4.0999999999999996</v>
      </c>
      <c r="J111" t="s">
        <v>25</v>
      </c>
      <c r="K111" s="1">
        <v>45626</v>
      </c>
      <c r="L111" s="1" t="s">
        <v>5075</v>
      </c>
      <c r="M111" s="7">
        <v>0.91</v>
      </c>
      <c r="N111" s="22">
        <v>37945</v>
      </c>
      <c r="O111">
        <v>3</v>
      </c>
      <c r="P111" t="s">
        <v>65</v>
      </c>
      <c r="Q111">
        <v>0</v>
      </c>
      <c r="R111">
        <v>3</v>
      </c>
      <c r="S111" t="s">
        <v>267</v>
      </c>
      <c r="T111" t="s">
        <v>26</v>
      </c>
      <c r="U111" t="str">
        <f t="shared" si="2"/>
        <v>Young</v>
      </c>
      <c r="V111" t="str">
        <f t="shared" si="3"/>
        <v>Mid-Level</v>
      </c>
      <c r="W111" t="str">
        <f>IF(Table13[[#This Row],[Last_Working_Date]]="Active","Active","Exited")</f>
        <v>Active</v>
      </c>
    </row>
    <row r="112" spans="1:23" x14ac:dyDescent="0.3">
      <c r="A112" s="9" t="s">
        <v>268</v>
      </c>
      <c r="B112" s="9" t="s">
        <v>19</v>
      </c>
      <c r="C112">
        <v>22</v>
      </c>
      <c r="D112" t="s">
        <v>30</v>
      </c>
      <c r="E112" t="s">
        <v>39</v>
      </c>
      <c r="F112" t="s">
        <v>40</v>
      </c>
      <c r="G112" t="s">
        <v>50</v>
      </c>
      <c r="H112" t="s">
        <v>47</v>
      </c>
      <c r="I112" s="5">
        <v>2</v>
      </c>
      <c r="J112" t="s">
        <v>85</v>
      </c>
      <c r="K112" s="1">
        <v>41614</v>
      </c>
      <c r="L112" s="1" t="s">
        <v>5075</v>
      </c>
      <c r="M112" s="7">
        <v>11.89</v>
      </c>
      <c r="N112" s="22">
        <v>38998</v>
      </c>
      <c r="O112">
        <v>5</v>
      </c>
      <c r="P112" t="s">
        <v>26</v>
      </c>
      <c r="Q112">
        <v>1</v>
      </c>
      <c r="R112">
        <v>8</v>
      </c>
      <c r="S112" t="s">
        <v>207</v>
      </c>
      <c r="T112" t="s">
        <v>26</v>
      </c>
      <c r="U112" t="str">
        <f t="shared" si="2"/>
        <v>Young</v>
      </c>
      <c r="V112" t="str">
        <f t="shared" si="3"/>
        <v>Mid-Level</v>
      </c>
      <c r="W112" t="str">
        <f>IF(Table13[[#This Row],[Last_Working_Date]]="Active","Active","Exited")</f>
        <v>Active</v>
      </c>
    </row>
    <row r="113" spans="1:23" x14ac:dyDescent="0.3">
      <c r="A113" s="9" t="s">
        <v>269</v>
      </c>
      <c r="B113" s="9" t="s">
        <v>29</v>
      </c>
      <c r="C113">
        <v>29</v>
      </c>
      <c r="D113" t="s">
        <v>20</v>
      </c>
      <c r="E113" t="s">
        <v>63</v>
      </c>
      <c r="F113" t="s">
        <v>22</v>
      </c>
      <c r="G113" t="s">
        <v>74</v>
      </c>
      <c r="H113" t="s">
        <v>51</v>
      </c>
      <c r="I113" s="5">
        <v>5.4</v>
      </c>
      <c r="J113" t="s">
        <v>25</v>
      </c>
      <c r="K113" s="1">
        <v>40335</v>
      </c>
      <c r="L113" s="1">
        <v>45923</v>
      </c>
      <c r="M113" s="7">
        <v>15.3</v>
      </c>
      <c r="N113" s="22">
        <v>46252</v>
      </c>
      <c r="O113">
        <v>2</v>
      </c>
      <c r="P113" t="s">
        <v>26</v>
      </c>
      <c r="Q113">
        <v>0</v>
      </c>
      <c r="R113">
        <v>2</v>
      </c>
      <c r="S113" t="s">
        <v>270</v>
      </c>
      <c r="T113" t="s">
        <v>65</v>
      </c>
      <c r="U113" t="str">
        <f t="shared" si="2"/>
        <v>Young</v>
      </c>
      <c r="V113" t="str">
        <f t="shared" si="3"/>
        <v>Senior</v>
      </c>
      <c r="W113" t="str">
        <f>IF(Table13[[#This Row],[Last_Working_Date]]="Active","Active","Exited")</f>
        <v>Exited</v>
      </c>
    </row>
    <row r="114" spans="1:23" x14ac:dyDescent="0.3">
      <c r="A114" s="9" t="s">
        <v>271</v>
      </c>
      <c r="B114" s="9" t="s">
        <v>29</v>
      </c>
      <c r="C114">
        <v>31</v>
      </c>
      <c r="D114" t="s">
        <v>20</v>
      </c>
      <c r="E114" t="s">
        <v>53</v>
      </c>
      <c r="F114" t="s">
        <v>40</v>
      </c>
      <c r="G114" t="s">
        <v>41</v>
      </c>
      <c r="H114" t="s">
        <v>51</v>
      </c>
      <c r="I114" s="5">
        <v>8.1999999999999993</v>
      </c>
      <c r="J114" t="s">
        <v>25</v>
      </c>
      <c r="K114" s="1">
        <v>43251</v>
      </c>
      <c r="L114" s="1" t="s">
        <v>5075</v>
      </c>
      <c r="M114" s="7">
        <v>7.41</v>
      </c>
      <c r="N114" s="22">
        <v>49878</v>
      </c>
      <c r="O114">
        <v>2</v>
      </c>
      <c r="P114" t="s">
        <v>26</v>
      </c>
      <c r="Q114">
        <v>2</v>
      </c>
      <c r="R114">
        <v>6</v>
      </c>
      <c r="S114" t="s">
        <v>272</v>
      </c>
      <c r="T114" t="s">
        <v>26</v>
      </c>
      <c r="U114" t="str">
        <f t="shared" si="2"/>
        <v>Adult</v>
      </c>
      <c r="V114" t="str">
        <f t="shared" si="3"/>
        <v>Senior</v>
      </c>
      <c r="W114" t="str">
        <f>IF(Table13[[#This Row],[Last_Working_Date]]="Active","Active","Exited")</f>
        <v>Active</v>
      </c>
    </row>
    <row r="115" spans="1:23" x14ac:dyDescent="0.3">
      <c r="A115" s="9" t="s">
        <v>273</v>
      </c>
      <c r="B115" s="9" t="s">
        <v>29</v>
      </c>
      <c r="C115">
        <v>33</v>
      </c>
      <c r="D115" t="s">
        <v>179</v>
      </c>
      <c r="E115" t="s">
        <v>44</v>
      </c>
      <c r="F115" t="s">
        <v>54</v>
      </c>
      <c r="G115" t="s">
        <v>77</v>
      </c>
      <c r="H115" t="s">
        <v>24</v>
      </c>
      <c r="I115" s="5">
        <v>8.5</v>
      </c>
      <c r="J115" t="s">
        <v>85</v>
      </c>
      <c r="K115" s="1">
        <v>41371</v>
      </c>
      <c r="L115" s="1">
        <v>45834</v>
      </c>
      <c r="M115" s="7">
        <v>12.22</v>
      </c>
      <c r="N115" s="22">
        <v>53569</v>
      </c>
      <c r="O115">
        <v>2</v>
      </c>
      <c r="P115" t="s">
        <v>65</v>
      </c>
      <c r="Q115">
        <v>1</v>
      </c>
      <c r="R115">
        <v>8</v>
      </c>
      <c r="S115" t="s">
        <v>274</v>
      </c>
      <c r="T115" t="s">
        <v>65</v>
      </c>
      <c r="U115" t="str">
        <f t="shared" si="2"/>
        <v>Adult</v>
      </c>
      <c r="V115" t="str">
        <f t="shared" si="3"/>
        <v>Senior</v>
      </c>
      <c r="W115" t="str">
        <f>IF(Table13[[#This Row],[Last_Working_Date]]="Active","Active","Exited")</f>
        <v>Exited</v>
      </c>
    </row>
    <row r="116" spans="1:23" x14ac:dyDescent="0.3">
      <c r="A116" s="9" t="s">
        <v>275</v>
      </c>
      <c r="B116" s="9" t="s">
        <v>29</v>
      </c>
      <c r="C116">
        <v>24</v>
      </c>
      <c r="D116" t="s">
        <v>30</v>
      </c>
      <c r="E116" t="s">
        <v>63</v>
      </c>
      <c r="F116" t="s">
        <v>67</v>
      </c>
      <c r="G116" t="s">
        <v>110</v>
      </c>
      <c r="H116" t="s">
        <v>51</v>
      </c>
      <c r="I116" s="5">
        <v>2.5</v>
      </c>
      <c r="J116" t="s">
        <v>25</v>
      </c>
      <c r="K116" s="1">
        <v>42846</v>
      </c>
      <c r="L116" s="1">
        <v>45588</v>
      </c>
      <c r="M116" s="7">
        <v>7.51</v>
      </c>
      <c r="N116" s="22">
        <v>40354</v>
      </c>
      <c r="O116">
        <v>5</v>
      </c>
      <c r="P116" t="s">
        <v>26</v>
      </c>
      <c r="Q116">
        <v>1</v>
      </c>
      <c r="R116">
        <v>3</v>
      </c>
      <c r="S116" t="s">
        <v>276</v>
      </c>
      <c r="T116" t="s">
        <v>65</v>
      </c>
      <c r="U116" t="str">
        <f t="shared" si="2"/>
        <v>Young</v>
      </c>
      <c r="V116" t="str">
        <f t="shared" si="3"/>
        <v>Mid-Level</v>
      </c>
      <c r="W116" t="str">
        <f>IF(Table13[[#This Row],[Last_Working_Date]]="Active","Active","Exited")</f>
        <v>Exited</v>
      </c>
    </row>
    <row r="117" spans="1:23" x14ac:dyDescent="0.3">
      <c r="A117" s="9" t="s">
        <v>277</v>
      </c>
      <c r="B117" s="9" t="s">
        <v>19</v>
      </c>
      <c r="C117">
        <v>23</v>
      </c>
      <c r="D117" t="s">
        <v>30</v>
      </c>
      <c r="E117" t="s">
        <v>39</v>
      </c>
      <c r="F117" t="s">
        <v>22</v>
      </c>
      <c r="G117" t="s">
        <v>74</v>
      </c>
      <c r="H117" t="s">
        <v>47</v>
      </c>
      <c r="I117" s="5">
        <v>0.8</v>
      </c>
      <c r="J117" t="s">
        <v>25</v>
      </c>
      <c r="K117" s="1">
        <v>41382</v>
      </c>
      <c r="L117" s="1">
        <v>44413</v>
      </c>
      <c r="M117" s="7">
        <v>8.3000000000000007</v>
      </c>
      <c r="N117" s="22">
        <v>38401</v>
      </c>
      <c r="O117">
        <v>2</v>
      </c>
      <c r="P117" t="s">
        <v>26</v>
      </c>
      <c r="Q117">
        <v>1</v>
      </c>
      <c r="R117">
        <v>4</v>
      </c>
      <c r="S117" t="s">
        <v>265</v>
      </c>
      <c r="T117" t="s">
        <v>65</v>
      </c>
      <c r="U117" t="str">
        <f t="shared" si="2"/>
        <v>Young</v>
      </c>
      <c r="V117" t="str">
        <f t="shared" si="3"/>
        <v>Junior</v>
      </c>
      <c r="W117" t="str">
        <f>IF(Table13[[#This Row],[Last_Working_Date]]="Active","Active","Exited")</f>
        <v>Exited</v>
      </c>
    </row>
    <row r="118" spans="1:23" x14ac:dyDescent="0.3">
      <c r="A118" s="9" t="s">
        <v>278</v>
      </c>
      <c r="B118" s="9" t="s">
        <v>29</v>
      </c>
      <c r="C118">
        <v>37</v>
      </c>
      <c r="D118" t="s">
        <v>30</v>
      </c>
      <c r="E118" t="s">
        <v>31</v>
      </c>
      <c r="F118" t="s">
        <v>22</v>
      </c>
      <c r="G118" t="s">
        <v>59</v>
      </c>
      <c r="H118" t="s">
        <v>47</v>
      </c>
      <c r="I118" s="5">
        <v>7</v>
      </c>
      <c r="J118" t="s">
        <v>25</v>
      </c>
      <c r="K118" s="1">
        <v>40448</v>
      </c>
      <c r="L118" s="1" t="s">
        <v>5075</v>
      </c>
      <c r="M118" s="7">
        <v>15.09</v>
      </c>
      <c r="N118" s="22">
        <v>40312</v>
      </c>
      <c r="O118">
        <v>4</v>
      </c>
      <c r="P118" t="s">
        <v>26</v>
      </c>
      <c r="Q118">
        <v>1</v>
      </c>
      <c r="R118">
        <v>7</v>
      </c>
      <c r="S118" t="s">
        <v>103</v>
      </c>
      <c r="T118" t="s">
        <v>26</v>
      </c>
      <c r="U118" t="str">
        <f t="shared" si="2"/>
        <v>Adult</v>
      </c>
      <c r="V118" t="str">
        <f t="shared" si="3"/>
        <v>Senior</v>
      </c>
      <c r="W118" t="str">
        <f>IF(Table13[[#This Row],[Last_Working_Date]]="Active","Active","Exited")</f>
        <v>Active</v>
      </c>
    </row>
    <row r="119" spans="1:23" x14ac:dyDescent="0.3">
      <c r="A119" s="9" t="s">
        <v>279</v>
      </c>
      <c r="B119" s="9" t="s">
        <v>19</v>
      </c>
      <c r="C119">
        <v>40</v>
      </c>
      <c r="D119" t="s">
        <v>30</v>
      </c>
      <c r="E119" t="s">
        <v>31</v>
      </c>
      <c r="F119" t="s">
        <v>45</v>
      </c>
      <c r="G119" t="s">
        <v>98</v>
      </c>
      <c r="H119" t="s">
        <v>24</v>
      </c>
      <c r="I119" s="5">
        <v>20</v>
      </c>
      <c r="J119" t="s">
        <v>25</v>
      </c>
      <c r="K119" s="1">
        <v>40479</v>
      </c>
      <c r="L119" s="1" t="s">
        <v>5075</v>
      </c>
      <c r="M119" s="7">
        <v>15</v>
      </c>
      <c r="N119" s="22">
        <v>78983</v>
      </c>
      <c r="O119">
        <v>4</v>
      </c>
      <c r="P119" t="s">
        <v>26</v>
      </c>
      <c r="Q119">
        <v>1</v>
      </c>
      <c r="R119">
        <v>8</v>
      </c>
      <c r="S119" t="s">
        <v>280</v>
      </c>
      <c r="T119" t="s">
        <v>26</v>
      </c>
      <c r="U119" t="str">
        <f t="shared" si="2"/>
        <v>Adult</v>
      </c>
      <c r="V119" t="str">
        <f t="shared" si="3"/>
        <v>Expert</v>
      </c>
      <c r="W119" t="str">
        <f>IF(Table13[[#This Row],[Last_Working_Date]]="Active","Active","Exited")</f>
        <v>Active</v>
      </c>
    </row>
    <row r="120" spans="1:23" x14ac:dyDescent="0.3">
      <c r="A120" s="9" t="s">
        <v>281</v>
      </c>
      <c r="B120" s="9" t="s">
        <v>19</v>
      </c>
      <c r="C120">
        <v>33</v>
      </c>
      <c r="D120" t="s">
        <v>30</v>
      </c>
      <c r="E120" t="s">
        <v>53</v>
      </c>
      <c r="F120" t="s">
        <v>40</v>
      </c>
      <c r="G120" t="s">
        <v>96</v>
      </c>
      <c r="H120" t="s">
        <v>24</v>
      </c>
      <c r="I120" s="5">
        <v>7.3</v>
      </c>
      <c r="J120" t="s">
        <v>25</v>
      </c>
      <c r="K120" s="1">
        <v>44330</v>
      </c>
      <c r="L120" s="1" t="s">
        <v>5075</v>
      </c>
      <c r="M120" s="7">
        <v>4.46</v>
      </c>
      <c r="N120" s="22">
        <v>42237</v>
      </c>
      <c r="O120">
        <v>4</v>
      </c>
      <c r="P120" t="s">
        <v>26</v>
      </c>
      <c r="Q120">
        <v>4</v>
      </c>
      <c r="R120">
        <v>10</v>
      </c>
      <c r="S120" t="s">
        <v>282</v>
      </c>
      <c r="T120" t="s">
        <v>26</v>
      </c>
      <c r="U120" t="str">
        <f t="shared" si="2"/>
        <v>Adult</v>
      </c>
      <c r="V120" t="str">
        <f t="shared" si="3"/>
        <v>Senior</v>
      </c>
      <c r="W120" t="str">
        <f>IF(Table13[[#This Row],[Last_Working_Date]]="Active","Active","Exited")</f>
        <v>Active</v>
      </c>
    </row>
    <row r="121" spans="1:23" x14ac:dyDescent="0.3">
      <c r="A121" s="9" t="s">
        <v>283</v>
      </c>
      <c r="B121" s="9" t="s">
        <v>19</v>
      </c>
      <c r="C121">
        <v>34</v>
      </c>
      <c r="D121" t="s">
        <v>20</v>
      </c>
      <c r="E121" t="s">
        <v>44</v>
      </c>
      <c r="F121" t="s">
        <v>82</v>
      </c>
      <c r="G121" t="s">
        <v>284</v>
      </c>
      <c r="H121" t="s">
        <v>24</v>
      </c>
      <c r="I121" s="5">
        <v>6.1</v>
      </c>
      <c r="J121" t="s">
        <v>25</v>
      </c>
      <c r="K121" s="1">
        <v>39659</v>
      </c>
      <c r="L121" s="1">
        <v>40798</v>
      </c>
      <c r="M121" s="7">
        <v>3.12</v>
      </c>
      <c r="N121" s="22">
        <v>40085</v>
      </c>
      <c r="O121">
        <v>4</v>
      </c>
      <c r="P121" t="s">
        <v>26</v>
      </c>
      <c r="Q121">
        <v>4</v>
      </c>
      <c r="R121">
        <v>8</v>
      </c>
      <c r="S121" t="s">
        <v>285</v>
      </c>
      <c r="T121" t="s">
        <v>65</v>
      </c>
      <c r="U121" t="str">
        <f t="shared" si="2"/>
        <v>Adult</v>
      </c>
      <c r="V121" t="str">
        <f t="shared" si="3"/>
        <v>Senior</v>
      </c>
      <c r="W121" t="str">
        <f>IF(Table13[[#This Row],[Last_Working_Date]]="Active","Active","Exited")</f>
        <v>Exited</v>
      </c>
    </row>
    <row r="122" spans="1:23" x14ac:dyDescent="0.3">
      <c r="A122" s="9" t="s">
        <v>286</v>
      </c>
      <c r="B122" s="9" t="s">
        <v>19</v>
      </c>
      <c r="C122">
        <v>36</v>
      </c>
      <c r="D122" t="s">
        <v>30</v>
      </c>
      <c r="E122" t="s">
        <v>36</v>
      </c>
      <c r="F122" t="s">
        <v>82</v>
      </c>
      <c r="G122" t="s">
        <v>284</v>
      </c>
      <c r="H122" t="s">
        <v>24</v>
      </c>
      <c r="I122" s="5">
        <v>5.9</v>
      </c>
      <c r="J122" t="s">
        <v>25</v>
      </c>
      <c r="K122" s="1">
        <v>42896</v>
      </c>
      <c r="L122" s="1" t="s">
        <v>5075</v>
      </c>
      <c r="M122" s="7">
        <v>8.3800000000000008</v>
      </c>
      <c r="N122" s="22">
        <v>46951</v>
      </c>
      <c r="O122">
        <v>3</v>
      </c>
      <c r="P122" t="s">
        <v>26</v>
      </c>
      <c r="Q122">
        <v>1</v>
      </c>
      <c r="R122">
        <v>6</v>
      </c>
      <c r="S122" t="s">
        <v>287</v>
      </c>
      <c r="T122" t="s">
        <v>26</v>
      </c>
      <c r="U122" t="str">
        <f t="shared" si="2"/>
        <v>Adult</v>
      </c>
      <c r="V122" t="str">
        <f t="shared" si="3"/>
        <v>Senior</v>
      </c>
      <c r="W122" t="str">
        <f>IF(Table13[[#This Row],[Last_Working_Date]]="Active","Active","Exited")</f>
        <v>Active</v>
      </c>
    </row>
    <row r="123" spans="1:23" x14ac:dyDescent="0.3">
      <c r="A123" s="9" t="s">
        <v>288</v>
      </c>
      <c r="B123" s="9" t="s">
        <v>29</v>
      </c>
      <c r="C123">
        <v>23</v>
      </c>
      <c r="D123" t="s">
        <v>30</v>
      </c>
      <c r="E123" t="s">
        <v>21</v>
      </c>
      <c r="F123" t="s">
        <v>22</v>
      </c>
      <c r="G123" t="s">
        <v>59</v>
      </c>
      <c r="H123" t="s">
        <v>24</v>
      </c>
      <c r="I123" s="5">
        <v>0.7</v>
      </c>
      <c r="J123" t="s">
        <v>25</v>
      </c>
      <c r="K123" s="1">
        <v>44486</v>
      </c>
      <c r="L123" s="1" t="s">
        <v>5075</v>
      </c>
      <c r="M123" s="7">
        <v>4.03</v>
      </c>
      <c r="N123" s="22">
        <v>31583</v>
      </c>
      <c r="O123">
        <v>2</v>
      </c>
      <c r="P123" t="s">
        <v>26</v>
      </c>
      <c r="Q123">
        <v>3</v>
      </c>
      <c r="R123">
        <v>6</v>
      </c>
      <c r="S123" t="s">
        <v>289</v>
      </c>
      <c r="T123" t="s">
        <v>26</v>
      </c>
      <c r="U123" t="str">
        <f t="shared" si="2"/>
        <v>Young</v>
      </c>
      <c r="V123" t="str">
        <f t="shared" si="3"/>
        <v>Junior</v>
      </c>
      <c r="W123" t="str">
        <f>IF(Table13[[#This Row],[Last_Working_Date]]="Active","Active","Exited")</f>
        <v>Active</v>
      </c>
    </row>
    <row r="124" spans="1:23" x14ac:dyDescent="0.3">
      <c r="A124" s="9" t="s">
        <v>290</v>
      </c>
      <c r="B124" s="9" t="s">
        <v>19</v>
      </c>
      <c r="C124">
        <v>38</v>
      </c>
      <c r="D124" t="s">
        <v>20</v>
      </c>
      <c r="E124" t="s">
        <v>58</v>
      </c>
      <c r="F124" t="s">
        <v>82</v>
      </c>
      <c r="G124" t="s">
        <v>83</v>
      </c>
      <c r="H124" t="s">
        <v>51</v>
      </c>
      <c r="I124" s="5">
        <v>8.1999999999999993</v>
      </c>
      <c r="J124" t="s">
        <v>25</v>
      </c>
      <c r="K124" s="1">
        <v>43371</v>
      </c>
      <c r="L124" s="1">
        <v>45076</v>
      </c>
      <c r="M124" s="7">
        <v>4.67</v>
      </c>
      <c r="N124" s="22">
        <v>47124</v>
      </c>
      <c r="O124">
        <v>2</v>
      </c>
      <c r="P124" t="s">
        <v>65</v>
      </c>
      <c r="Q124">
        <v>2</v>
      </c>
      <c r="R124">
        <v>9</v>
      </c>
      <c r="S124" t="s">
        <v>125</v>
      </c>
      <c r="T124" t="s">
        <v>65</v>
      </c>
      <c r="U124" t="str">
        <f t="shared" si="2"/>
        <v>Adult</v>
      </c>
      <c r="V124" t="str">
        <f t="shared" si="3"/>
        <v>Senior</v>
      </c>
      <c r="W124" t="str">
        <f>IF(Table13[[#This Row],[Last_Working_Date]]="Active","Active","Exited")</f>
        <v>Exited</v>
      </c>
    </row>
    <row r="125" spans="1:23" x14ac:dyDescent="0.3">
      <c r="A125" s="9" t="s">
        <v>291</v>
      </c>
      <c r="B125" s="9" t="s">
        <v>29</v>
      </c>
      <c r="C125">
        <v>38</v>
      </c>
      <c r="D125" t="s">
        <v>30</v>
      </c>
      <c r="E125" t="s">
        <v>21</v>
      </c>
      <c r="F125" t="s">
        <v>32</v>
      </c>
      <c r="G125" t="s">
        <v>33</v>
      </c>
      <c r="H125" t="s">
        <v>47</v>
      </c>
      <c r="I125" s="5">
        <v>7.9</v>
      </c>
      <c r="J125" t="s">
        <v>25</v>
      </c>
      <c r="K125" s="1">
        <v>40481</v>
      </c>
      <c r="L125" s="1" t="s">
        <v>5075</v>
      </c>
      <c r="M125" s="7">
        <v>15</v>
      </c>
      <c r="N125" s="22">
        <v>47591</v>
      </c>
      <c r="O125">
        <v>4</v>
      </c>
      <c r="P125" t="s">
        <v>26</v>
      </c>
      <c r="Q125">
        <v>2</v>
      </c>
      <c r="R125">
        <v>4</v>
      </c>
      <c r="S125" t="s">
        <v>292</v>
      </c>
      <c r="T125" t="s">
        <v>26</v>
      </c>
      <c r="U125" t="str">
        <f t="shared" si="2"/>
        <v>Adult</v>
      </c>
      <c r="V125" t="str">
        <f t="shared" si="3"/>
        <v>Senior</v>
      </c>
      <c r="W125" t="str">
        <f>IF(Table13[[#This Row],[Last_Working_Date]]="Active","Active","Exited")</f>
        <v>Active</v>
      </c>
    </row>
    <row r="126" spans="1:23" x14ac:dyDescent="0.3">
      <c r="A126" s="9" t="s">
        <v>293</v>
      </c>
      <c r="B126" s="9" t="s">
        <v>19</v>
      </c>
      <c r="C126">
        <v>25</v>
      </c>
      <c r="D126" t="s">
        <v>30</v>
      </c>
      <c r="E126" t="s">
        <v>44</v>
      </c>
      <c r="F126" t="s">
        <v>54</v>
      </c>
      <c r="G126" t="s">
        <v>77</v>
      </c>
      <c r="H126" t="s">
        <v>24</v>
      </c>
      <c r="I126" s="5">
        <v>5</v>
      </c>
      <c r="J126" t="s">
        <v>25</v>
      </c>
      <c r="K126" s="1">
        <v>40260</v>
      </c>
      <c r="L126" s="1">
        <v>41257</v>
      </c>
      <c r="M126" s="7">
        <v>2.73</v>
      </c>
      <c r="N126" s="22">
        <v>46884</v>
      </c>
      <c r="O126">
        <v>4</v>
      </c>
      <c r="P126" t="s">
        <v>26</v>
      </c>
      <c r="Q126">
        <v>0</v>
      </c>
      <c r="R126">
        <v>7</v>
      </c>
      <c r="S126" t="s">
        <v>294</v>
      </c>
      <c r="T126" t="s">
        <v>65</v>
      </c>
      <c r="U126" t="str">
        <f t="shared" si="2"/>
        <v>Young</v>
      </c>
      <c r="V126" t="str">
        <f t="shared" si="3"/>
        <v>Senior</v>
      </c>
      <c r="W126" t="str">
        <f>IF(Table13[[#This Row],[Last_Working_Date]]="Active","Active","Exited")</f>
        <v>Exited</v>
      </c>
    </row>
    <row r="127" spans="1:23" x14ac:dyDescent="0.3">
      <c r="A127" s="9" t="s">
        <v>295</v>
      </c>
      <c r="B127" s="9" t="s">
        <v>29</v>
      </c>
      <c r="C127">
        <v>32</v>
      </c>
      <c r="D127" t="s">
        <v>30</v>
      </c>
      <c r="E127" t="s">
        <v>58</v>
      </c>
      <c r="F127" t="s">
        <v>40</v>
      </c>
      <c r="G127" t="s">
        <v>41</v>
      </c>
      <c r="H127" t="s">
        <v>24</v>
      </c>
      <c r="I127" s="5">
        <v>1.9</v>
      </c>
      <c r="J127" t="s">
        <v>25</v>
      </c>
      <c r="K127" s="1">
        <v>42008</v>
      </c>
      <c r="L127" s="1" t="s">
        <v>5075</v>
      </c>
      <c r="M127" s="7">
        <v>10.81</v>
      </c>
      <c r="N127" s="22">
        <v>38092</v>
      </c>
      <c r="O127">
        <v>3</v>
      </c>
      <c r="P127" t="s">
        <v>26</v>
      </c>
      <c r="Q127">
        <v>1</v>
      </c>
      <c r="R127">
        <v>7</v>
      </c>
      <c r="S127" t="s">
        <v>296</v>
      </c>
      <c r="T127" t="s">
        <v>26</v>
      </c>
      <c r="U127" t="str">
        <f t="shared" si="2"/>
        <v>Adult</v>
      </c>
      <c r="V127" t="str">
        <f t="shared" si="3"/>
        <v>Junior</v>
      </c>
      <c r="W127" t="str">
        <f>IF(Table13[[#This Row],[Last_Working_Date]]="Active","Active","Exited")</f>
        <v>Active</v>
      </c>
    </row>
    <row r="128" spans="1:23" x14ac:dyDescent="0.3">
      <c r="A128" s="9" t="s">
        <v>191</v>
      </c>
      <c r="B128" s="9" t="s">
        <v>19</v>
      </c>
      <c r="C128">
        <v>21</v>
      </c>
      <c r="D128" t="s">
        <v>30</v>
      </c>
      <c r="E128" t="s">
        <v>58</v>
      </c>
      <c r="F128" t="s">
        <v>32</v>
      </c>
      <c r="G128" t="s">
        <v>171</v>
      </c>
      <c r="H128" t="s">
        <v>24</v>
      </c>
      <c r="I128" s="5">
        <v>0.4</v>
      </c>
      <c r="J128" t="s">
        <v>25</v>
      </c>
      <c r="K128" s="1">
        <v>40211</v>
      </c>
      <c r="L128" s="1" t="s">
        <v>5075</v>
      </c>
      <c r="M128" s="7">
        <v>15.73</v>
      </c>
      <c r="N128" s="22">
        <v>32400</v>
      </c>
      <c r="O128">
        <v>4</v>
      </c>
      <c r="P128" t="s">
        <v>26</v>
      </c>
      <c r="Q128">
        <v>0</v>
      </c>
      <c r="R128">
        <v>6</v>
      </c>
      <c r="S128" t="s">
        <v>5074</v>
      </c>
      <c r="T128" t="s">
        <v>26</v>
      </c>
      <c r="U128" t="str">
        <f t="shared" si="2"/>
        <v>Young</v>
      </c>
      <c r="V128" t="str">
        <f t="shared" si="3"/>
        <v>Junior</v>
      </c>
      <c r="W128" t="str">
        <f>IF(Table13[[#This Row],[Last_Working_Date]]="Active","Active","Exited")</f>
        <v>Active</v>
      </c>
    </row>
    <row r="129" spans="1:23" x14ac:dyDescent="0.3">
      <c r="A129" s="9" t="s">
        <v>297</v>
      </c>
      <c r="B129" s="9" t="s">
        <v>19</v>
      </c>
      <c r="C129">
        <v>26</v>
      </c>
      <c r="D129" t="s">
        <v>30</v>
      </c>
      <c r="E129" t="s">
        <v>31</v>
      </c>
      <c r="F129" t="s">
        <v>32</v>
      </c>
      <c r="G129" t="s">
        <v>33</v>
      </c>
      <c r="H129" t="s">
        <v>24</v>
      </c>
      <c r="I129" s="5">
        <v>2.4</v>
      </c>
      <c r="J129" t="s">
        <v>25</v>
      </c>
      <c r="K129" s="1">
        <v>42148</v>
      </c>
      <c r="L129" s="1">
        <v>44952</v>
      </c>
      <c r="M129" s="7">
        <v>7.68</v>
      </c>
      <c r="N129" s="22">
        <v>31894</v>
      </c>
      <c r="O129">
        <v>3</v>
      </c>
      <c r="P129" t="s">
        <v>26</v>
      </c>
      <c r="Q129">
        <v>2</v>
      </c>
      <c r="R129">
        <v>3</v>
      </c>
      <c r="S129" t="s">
        <v>298</v>
      </c>
      <c r="T129" t="s">
        <v>65</v>
      </c>
      <c r="U129" t="str">
        <f t="shared" si="2"/>
        <v>Young</v>
      </c>
      <c r="V129" t="str">
        <f t="shared" si="3"/>
        <v>Mid-Level</v>
      </c>
      <c r="W129" t="str">
        <f>IF(Table13[[#This Row],[Last_Working_Date]]="Active","Active","Exited")</f>
        <v>Exited</v>
      </c>
    </row>
    <row r="130" spans="1:23" x14ac:dyDescent="0.3">
      <c r="A130" s="9" t="s">
        <v>299</v>
      </c>
      <c r="B130" s="9" t="s">
        <v>29</v>
      </c>
      <c r="C130">
        <v>21</v>
      </c>
      <c r="D130" t="s">
        <v>20</v>
      </c>
      <c r="E130" t="s">
        <v>31</v>
      </c>
      <c r="F130" t="s">
        <v>22</v>
      </c>
      <c r="G130" t="s">
        <v>74</v>
      </c>
      <c r="H130" t="s">
        <v>51</v>
      </c>
      <c r="I130" s="5">
        <v>1</v>
      </c>
      <c r="J130" t="s">
        <v>25</v>
      </c>
      <c r="K130" s="1">
        <v>42328</v>
      </c>
      <c r="L130" s="1" t="s">
        <v>5075</v>
      </c>
      <c r="M130" s="7">
        <v>9.94</v>
      </c>
      <c r="N130" s="22">
        <v>36947</v>
      </c>
      <c r="O130">
        <v>3</v>
      </c>
      <c r="P130" t="s">
        <v>26</v>
      </c>
      <c r="Q130">
        <v>0</v>
      </c>
      <c r="R130">
        <v>6</v>
      </c>
      <c r="S130" t="s">
        <v>300</v>
      </c>
      <c r="T130" t="s">
        <v>26</v>
      </c>
      <c r="U130" t="str">
        <f t="shared" ref="U130:U193" si="4">IF(C130&lt;=30,"Young","Adult")</f>
        <v>Young</v>
      </c>
      <c r="V130" t="str">
        <f t="shared" ref="V130:V193" si="5">IF(I130&lt;2,"Junior",IF(I130&lt;5,"Mid-Level",IF(I130&lt;10,"Senior","Expert")))</f>
        <v>Junior</v>
      </c>
      <c r="W130" t="str">
        <f>IF(Table13[[#This Row],[Last_Working_Date]]="Active","Active","Exited")</f>
        <v>Active</v>
      </c>
    </row>
    <row r="131" spans="1:23" x14ac:dyDescent="0.3">
      <c r="A131" s="9" t="s">
        <v>301</v>
      </c>
      <c r="B131" s="9" t="s">
        <v>29</v>
      </c>
      <c r="C131">
        <v>25</v>
      </c>
      <c r="D131" t="s">
        <v>30</v>
      </c>
      <c r="E131" t="s">
        <v>21</v>
      </c>
      <c r="F131" t="s">
        <v>22</v>
      </c>
      <c r="G131" t="s">
        <v>59</v>
      </c>
      <c r="H131" t="s">
        <v>24</v>
      </c>
      <c r="I131" s="5">
        <v>3.7</v>
      </c>
      <c r="J131" t="s">
        <v>25</v>
      </c>
      <c r="K131" s="1">
        <v>40389</v>
      </c>
      <c r="L131" s="1" t="s">
        <v>5075</v>
      </c>
      <c r="M131" s="7">
        <v>15.25</v>
      </c>
      <c r="N131" s="22">
        <v>34067</v>
      </c>
      <c r="O131">
        <v>5</v>
      </c>
      <c r="P131" t="s">
        <v>26</v>
      </c>
      <c r="Q131">
        <v>3</v>
      </c>
      <c r="R131">
        <v>5</v>
      </c>
      <c r="S131" t="s">
        <v>302</v>
      </c>
      <c r="T131" t="s">
        <v>26</v>
      </c>
      <c r="U131" t="str">
        <f t="shared" si="4"/>
        <v>Young</v>
      </c>
      <c r="V131" t="str">
        <f t="shared" si="5"/>
        <v>Mid-Level</v>
      </c>
      <c r="W131" t="str">
        <f>IF(Table13[[#This Row],[Last_Working_Date]]="Active","Active","Exited")</f>
        <v>Active</v>
      </c>
    </row>
    <row r="132" spans="1:23" x14ac:dyDescent="0.3">
      <c r="A132" s="9" t="s">
        <v>303</v>
      </c>
      <c r="B132" s="9" t="s">
        <v>29</v>
      </c>
      <c r="C132">
        <v>34</v>
      </c>
      <c r="D132" t="s">
        <v>20</v>
      </c>
      <c r="E132" t="s">
        <v>31</v>
      </c>
      <c r="F132" t="s">
        <v>54</v>
      </c>
      <c r="G132" t="s">
        <v>77</v>
      </c>
      <c r="H132" t="s">
        <v>24</v>
      </c>
      <c r="I132" s="5">
        <v>10.8</v>
      </c>
      <c r="J132" t="s">
        <v>25</v>
      </c>
      <c r="K132" s="1">
        <v>45128</v>
      </c>
      <c r="L132" s="1" t="s">
        <v>5075</v>
      </c>
      <c r="M132" s="7">
        <v>2.27</v>
      </c>
      <c r="N132" s="22">
        <v>54305</v>
      </c>
      <c r="O132">
        <v>3</v>
      </c>
      <c r="P132" t="s">
        <v>26</v>
      </c>
      <c r="Q132">
        <v>1</v>
      </c>
      <c r="R132">
        <v>8</v>
      </c>
      <c r="S132" t="s">
        <v>304</v>
      </c>
      <c r="T132" t="s">
        <v>26</v>
      </c>
      <c r="U132" t="str">
        <f t="shared" si="4"/>
        <v>Adult</v>
      </c>
      <c r="V132" t="str">
        <f t="shared" si="5"/>
        <v>Expert</v>
      </c>
      <c r="W132" t="str">
        <f>IF(Table13[[#This Row],[Last_Working_Date]]="Active","Active","Exited")</f>
        <v>Active</v>
      </c>
    </row>
    <row r="133" spans="1:23" x14ac:dyDescent="0.3">
      <c r="A133" s="9" t="s">
        <v>305</v>
      </c>
      <c r="B133" s="9" t="s">
        <v>29</v>
      </c>
      <c r="C133">
        <v>32</v>
      </c>
      <c r="D133" t="s">
        <v>30</v>
      </c>
      <c r="E133" t="s">
        <v>39</v>
      </c>
      <c r="F133" t="s">
        <v>54</v>
      </c>
      <c r="G133" t="s">
        <v>139</v>
      </c>
      <c r="H133" t="s">
        <v>51</v>
      </c>
      <c r="I133" s="5">
        <v>5</v>
      </c>
      <c r="J133" t="s">
        <v>25</v>
      </c>
      <c r="K133" s="1">
        <v>40621</v>
      </c>
      <c r="L133" s="1" t="s">
        <v>5075</v>
      </c>
      <c r="M133" s="7">
        <v>14.61</v>
      </c>
      <c r="N133" s="22">
        <v>41268</v>
      </c>
      <c r="O133">
        <v>4</v>
      </c>
      <c r="P133" t="s">
        <v>26</v>
      </c>
      <c r="Q133">
        <v>0</v>
      </c>
      <c r="R133">
        <v>4</v>
      </c>
      <c r="S133" t="s">
        <v>306</v>
      </c>
      <c r="T133" t="s">
        <v>26</v>
      </c>
      <c r="U133" t="str">
        <f t="shared" si="4"/>
        <v>Adult</v>
      </c>
      <c r="V133" t="str">
        <f t="shared" si="5"/>
        <v>Senior</v>
      </c>
      <c r="W133" t="str">
        <f>IF(Table13[[#This Row],[Last_Working_Date]]="Active","Active","Exited")</f>
        <v>Active</v>
      </c>
    </row>
    <row r="134" spans="1:23" x14ac:dyDescent="0.3">
      <c r="A134" s="9" t="s">
        <v>307</v>
      </c>
      <c r="B134" s="9" t="s">
        <v>29</v>
      </c>
      <c r="C134">
        <v>23</v>
      </c>
      <c r="D134" t="s">
        <v>30</v>
      </c>
      <c r="E134" t="s">
        <v>53</v>
      </c>
      <c r="F134" t="s">
        <v>32</v>
      </c>
      <c r="G134" t="s">
        <v>33</v>
      </c>
      <c r="H134" t="s">
        <v>24</v>
      </c>
      <c r="I134" s="5">
        <v>1.9</v>
      </c>
      <c r="J134" t="s">
        <v>25</v>
      </c>
      <c r="K134" s="1">
        <v>40737</v>
      </c>
      <c r="L134" s="1" t="s">
        <v>5075</v>
      </c>
      <c r="M134" s="7">
        <v>14.29</v>
      </c>
      <c r="N134" s="22">
        <v>30358</v>
      </c>
      <c r="O134">
        <v>3</v>
      </c>
      <c r="P134" t="s">
        <v>26</v>
      </c>
      <c r="Q134">
        <v>3</v>
      </c>
      <c r="R134">
        <v>5</v>
      </c>
      <c r="S134" t="s">
        <v>308</v>
      </c>
      <c r="T134" t="s">
        <v>26</v>
      </c>
      <c r="U134" t="str">
        <f t="shared" si="4"/>
        <v>Young</v>
      </c>
      <c r="V134" t="str">
        <f t="shared" si="5"/>
        <v>Junior</v>
      </c>
      <c r="W134" t="str">
        <f>IF(Table13[[#This Row],[Last_Working_Date]]="Active","Active","Exited")</f>
        <v>Active</v>
      </c>
    </row>
    <row r="135" spans="1:23" x14ac:dyDescent="0.3">
      <c r="A135" s="9" t="s">
        <v>309</v>
      </c>
      <c r="B135" s="9" t="s">
        <v>19</v>
      </c>
      <c r="C135">
        <v>29</v>
      </c>
      <c r="D135" t="s">
        <v>20</v>
      </c>
      <c r="E135" t="s">
        <v>21</v>
      </c>
      <c r="F135" t="s">
        <v>92</v>
      </c>
      <c r="G135" t="s">
        <v>93</v>
      </c>
      <c r="H135" t="s">
        <v>51</v>
      </c>
      <c r="I135" s="5">
        <v>8</v>
      </c>
      <c r="J135" t="s">
        <v>25</v>
      </c>
      <c r="K135" s="1">
        <v>45628</v>
      </c>
      <c r="L135" s="1" t="s">
        <v>5075</v>
      </c>
      <c r="M135" s="7">
        <v>0.9</v>
      </c>
      <c r="N135" s="22">
        <v>50453</v>
      </c>
      <c r="O135">
        <v>2</v>
      </c>
      <c r="P135" t="s">
        <v>65</v>
      </c>
      <c r="Q135">
        <v>2</v>
      </c>
      <c r="R135">
        <v>9</v>
      </c>
      <c r="S135" t="s">
        <v>200</v>
      </c>
      <c r="T135" t="s">
        <v>26</v>
      </c>
      <c r="U135" t="str">
        <f t="shared" si="4"/>
        <v>Young</v>
      </c>
      <c r="V135" t="str">
        <f t="shared" si="5"/>
        <v>Senior</v>
      </c>
      <c r="W135" t="str">
        <f>IF(Table13[[#This Row],[Last_Working_Date]]="Active","Active","Exited")</f>
        <v>Active</v>
      </c>
    </row>
    <row r="136" spans="1:23" x14ac:dyDescent="0.3">
      <c r="A136" s="9" t="s">
        <v>310</v>
      </c>
      <c r="B136" s="9" t="s">
        <v>29</v>
      </c>
      <c r="C136">
        <v>29</v>
      </c>
      <c r="D136" t="s">
        <v>30</v>
      </c>
      <c r="E136" t="s">
        <v>58</v>
      </c>
      <c r="F136" t="s">
        <v>82</v>
      </c>
      <c r="G136" t="s">
        <v>83</v>
      </c>
      <c r="H136" t="s">
        <v>24</v>
      </c>
      <c r="I136" s="5">
        <v>4.5</v>
      </c>
      <c r="J136" t="s">
        <v>25</v>
      </c>
      <c r="K136" s="1">
        <v>43645</v>
      </c>
      <c r="L136" s="1">
        <v>44171</v>
      </c>
      <c r="M136" s="7">
        <v>1.44</v>
      </c>
      <c r="N136" s="22">
        <v>35179</v>
      </c>
      <c r="O136">
        <v>3</v>
      </c>
      <c r="P136" t="s">
        <v>26</v>
      </c>
      <c r="Q136">
        <v>2</v>
      </c>
      <c r="R136">
        <v>11</v>
      </c>
      <c r="S136" t="s">
        <v>311</v>
      </c>
      <c r="T136" t="s">
        <v>65</v>
      </c>
      <c r="U136" t="str">
        <f t="shared" si="4"/>
        <v>Young</v>
      </c>
      <c r="V136" t="str">
        <f t="shared" si="5"/>
        <v>Mid-Level</v>
      </c>
      <c r="W136" t="str">
        <f>IF(Table13[[#This Row],[Last_Working_Date]]="Active","Active","Exited")</f>
        <v>Exited</v>
      </c>
    </row>
    <row r="137" spans="1:23" x14ac:dyDescent="0.3">
      <c r="A137" s="9" t="s">
        <v>312</v>
      </c>
      <c r="B137" s="9" t="s">
        <v>29</v>
      </c>
      <c r="C137">
        <v>39</v>
      </c>
      <c r="D137" t="s">
        <v>30</v>
      </c>
      <c r="E137" t="s">
        <v>44</v>
      </c>
      <c r="F137" t="s">
        <v>92</v>
      </c>
      <c r="G137" t="s">
        <v>93</v>
      </c>
      <c r="H137" t="s">
        <v>51</v>
      </c>
      <c r="I137" s="5">
        <v>19</v>
      </c>
      <c r="J137" t="s">
        <v>25</v>
      </c>
      <c r="K137" s="1">
        <v>44357</v>
      </c>
      <c r="L137" s="1" t="s">
        <v>5075</v>
      </c>
      <c r="M137" s="7">
        <v>4.38</v>
      </c>
      <c r="N137" s="22">
        <v>74318</v>
      </c>
      <c r="O137">
        <v>3</v>
      </c>
      <c r="P137" t="s">
        <v>26</v>
      </c>
      <c r="Q137">
        <v>0</v>
      </c>
      <c r="R137">
        <v>9</v>
      </c>
      <c r="S137" t="s">
        <v>94</v>
      </c>
      <c r="T137" t="s">
        <v>26</v>
      </c>
      <c r="U137" t="str">
        <f t="shared" si="4"/>
        <v>Adult</v>
      </c>
      <c r="V137" t="str">
        <f t="shared" si="5"/>
        <v>Expert</v>
      </c>
      <c r="W137" t="str">
        <f>IF(Table13[[#This Row],[Last_Working_Date]]="Active","Active","Exited")</f>
        <v>Active</v>
      </c>
    </row>
    <row r="138" spans="1:23" x14ac:dyDescent="0.3">
      <c r="A138" s="9" t="s">
        <v>313</v>
      </c>
      <c r="B138" s="9" t="s">
        <v>29</v>
      </c>
      <c r="C138">
        <v>39</v>
      </c>
      <c r="D138" t="s">
        <v>30</v>
      </c>
      <c r="E138" t="s">
        <v>44</v>
      </c>
      <c r="F138" t="s">
        <v>82</v>
      </c>
      <c r="G138" t="s">
        <v>107</v>
      </c>
      <c r="H138" t="s">
        <v>47</v>
      </c>
      <c r="I138" s="5">
        <v>11.3</v>
      </c>
      <c r="J138" t="s">
        <v>25</v>
      </c>
      <c r="K138" s="1">
        <v>43522</v>
      </c>
      <c r="L138" s="1" t="s">
        <v>5075</v>
      </c>
      <c r="M138" s="7">
        <v>6.67</v>
      </c>
      <c r="N138" s="22">
        <v>48602</v>
      </c>
      <c r="O138">
        <v>3</v>
      </c>
      <c r="P138" t="s">
        <v>26</v>
      </c>
      <c r="Q138">
        <v>2</v>
      </c>
      <c r="R138">
        <v>6</v>
      </c>
      <c r="S138" t="s">
        <v>314</v>
      </c>
      <c r="T138" t="s">
        <v>26</v>
      </c>
      <c r="U138" t="str">
        <f t="shared" si="4"/>
        <v>Adult</v>
      </c>
      <c r="V138" t="str">
        <f t="shared" si="5"/>
        <v>Expert</v>
      </c>
      <c r="W138" t="str">
        <f>IF(Table13[[#This Row],[Last_Working_Date]]="Active","Active","Exited")</f>
        <v>Active</v>
      </c>
    </row>
    <row r="139" spans="1:23" x14ac:dyDescent="0.3">
      <c r="A139" s="9" t="s">
        <v>315</v>
      </c>
      <c r="B139" s="9" t="s">
        <v>29</v>
      </c>
      <c r="C139">
        <v>31</v>
      </c>
      <c r="D139" t="s">
        <v>30</v>
      </c>
      <c r="E139" t="s">
        <v>39</v>
      </c>
      <c r="F139" t="s">
        <v>32</v>
      </c>
      <c r="G139" t="s">
        <v>33</v>
      </c>
      <c r="H139" t="s">
        <v>24</v>
      </c>
      <c r="I139" s="5">
        <v>10</v>
      </c>
      <c r="J139" t="s">
        <v>25</v>
      </c>
      <c r="K139" s="1">
        <v>39794</v>
      </c>
      <c r="L139" s="1" t="s">
        <v>5075</v>
      </c>
      <c r="M139" s="7">
        <v>16.88</v>
      </c>
      <c r="N139" s="22">
        <v>48151</v>
      </c>
      <c r="O139">
        <v>3</v>
      </c>
      <c r="P139" t="s">
        <v>26</v>
      </c>
      <c r="Q139">
        <v>0</v>
      </c>
      <c r="R139">
        <v>4</v>
      </c>
      <c r="S139" t="s">
        <v>316</v>
      </c>
      <c r="T139" t="s">
        <v>26</v>
      </c>
      <c r="U139" t="str">
        <f t="shared" si="4"/>
        <v>Adult</v>
      </c>
      <c r="V139" t="str">
        <f t="shared" si="5"/>
        <v>Expert</v>
      </c>
      <c r="W139" t="str">
        <f>IF(Table13[[#This Row],[Last_Working_Date]]="Active","Active","Exited")</f>
        <v>Active</v>
      </c>
    </row>
    <row r="140" spans="1:23" x14ac:dyDescent="0.3">
      <c r="A140" s="9" t="s">
        <v>317</v>
      </c>
      <c r="B140" s="9" t="s">
        <v>29</v>
      </c>
      <c r="C140">
        <v>35</v>
      </c>
      <c r="D140" t="s">
        <v>30</v>
      </c>
      <c r="E140" t="s">
        <v>63</v>
      </c>
      <c r="F140" t="s">
        <v>32</v>
      </c>
      <c r="G140" t="s">
        <v>33</v>
      </c>
      <c r="H140" t="s">
        <v>84</v>
      </c>
      <c r="I140" s="5">
        <v>7.2</v>
      </c>
      <c r="J140" t="s">
        <v>25</v>
      </c>
      <c r="K140" s="1">
        <v>42869</v>
      </c>
      <c r="L140" s="1" t="s">
        <v>5075</v>
      </c>
      <c r="M140" s="7">
        <v>8.4600000000000009</v>
      </c>
      <c r="N140" s="22">
        <v>45885</v>
      </c>
      <c r="O140">
        <v>2</v>
      </c>
      <c r="P140" t="s">
        <v>26</v>
      </c>
      <c r="Q140">
        <v>2</v>
      </c>
      <c r="R140">
        <v>2</v>
      </c>
      <c r="S140" t="s">
        <v>318</v>
      </c>
      <c r="T140" t="s">
        <v>26</v>
      </c>
      <c r="U140" t="str">
        <f t="shared" si="4"/>
        <v>Adult</v>
      </c>
      <c r="V140" t="str">
        <f t="shared" si="5"/>
        <v>Senior</v>
      </c>
      <c r="W140" t="str">
        <f>IF(Table13[[#This Row],[Last_Working_Date]]="Active","Active","Exited")</f>
        <v>Active</v>
      </c>
    </row>
    <row r="141" spans="1:23" x14ac:dyDescent="0.3">
      <c r="A141" s="9" t="s">
        <v>319</v>
      </c>
      <c r="B141" s="9" t="s">
        <v>29</v>
      </c>
      <c r="C141">
        <v>36</v>
      </c>
      <c r="D141" t="s">
        <v>20</v>
      </c>
      <c r="E141" t="s">
        <v>58</v>
      </c>
      <c r="F141" t="s">
        <v>54</v>
      </c>
      <c r="G141" t="s">
        <v>139</v>
      </c>
      <c r="H141" t="s">
        <v>47</v>
      </c>
      <c r="I141" s="5">
        <v>12.3</v>
      </c>
      <c r="J141" t="s">
        <v>25</v>
      </c>
      <c r="K141" s="1">
        <v>40169</v>
      </c>
      <c r="L141" s="1">
        <v>43806</v>
      </c>
      <c r="M141" s="7">
        <v>9.9600000000000009</v>
      </c>
      <c r="N141" s="22">
        <v>51751</v>
      </c>
      <c r="O141">
        <v>4</v>
      </c>
      <c r="P141" t="s">
        <v>26</v>
      </c>
      <c r="Q141">
        <v>3</v>
      </c>
      <c r="R141">
        <v>7</v>
      </c>
      <c r="S141" t="s">
        <v>320</v>
      </c>
      <c r="T141" t="s">
        <v>65</v>
      </c>
      <c r="U141" t="str">
        <f t="shared" si="4"/>
        <v>Adult</v>
      </c>
      <c r="V141" t="str">
        <f t="shared" si="5"/>
        <v>Expert</v>
      </c>
      <c r="W141" t="str">
        <f>IF(Table13[[#This Row],[Last_Working_Date]]="Active","Active","Exited")</f>
        <v>Exited</v>
      </c>
    </row>
    <row r="142" spans="1:23" x14ac:dyDescent="0.3">
      <c r="A142" s="9" t="s">
        <v>321</v>
      </c>
      <c r="B142" s="9" t="s">
        <v>29</v>
      </c>
      <c r="C142">
        <v>33</v>
      </c>
      <c r="D142" t="s">
        <v>20</v>
      </c>
      <c r="E142" t="s">
        <v>44</v>
      </c>
      <c r="F142" t="s">
        <v>22</v>
      </c>
      <c r="G142" t="s">
        <v>23</v>
      </c>
      <c r="H142" t="s">
        <v>24</v>
      </c>
      <c r="I142" s="5">
        <v>8.4</v>
      </c>
      <c r="J142" t="s">
        <v>25</v>
      </c>
      <c r="K142" s="1">
        <v>45830</v>
      </c>
      <c r="L142" s="1" t="s">
        <v>5075</v>
      </c>
      <c r="M142" s="7">
        <v>0.35</v>
      </c>
      <c r="N142" s="22">
        <v>51637</v>
      </c>
      <c r="O142">
        <v>3</v>
      </c>
      <c r="P142" t="s">
        <v>26</v>
      </c>
      <c r="Q142">
        <v>3</v>
      </c>
      <c r="R142">
        <v>5</v>
      </c>
      <c r="S142" t="s">
        <v>322</v>
      </c>
      <c r="T142" t="s">
        <v>26</v>
      </c>
      <c r="U142" t="str">
        <f t="shared" si="4"/>
        <v>Adult</v>
      </c>
      <c r="V142" t="str">
        <f t="shared" si="5"/>
        <v>Senior</v>
      </c>
      <c r="W142" t="str">
        <f>IF(Table13[[#This Row],[Last_Working_Date]]="Active","Active","Exited")</f>
        <v>Active</v>
      </c>
    </row>
    <row r="143" spans="1:23" x14ac:dyDescent="0.3">
      <c r="A143" s="9" t="s">
        <v>323</v>
      </c>
      <c r="B143" s="9" t="s">
        <v>29</v>
      </c>
      <c r="C143">
        <v>34</v>
      </c>
      <c r="D143" t="s">
        <v>30</v>
      </c>
      <c r="E143" t="s">
        <v>39</v>
      </c>
      <c r="F143" t="s">
        <v>67</v>
      </c>
      <c r="G143" t="s">
        <v>176</v>
      </c>
      <c r="H143" t="s">
        <v>24</v>
      </c>
      <c r="I143" s="5">
        <v>6.1</v>
      </c>
      <c r="J143" t="s">
        <v>25</v>
      </c>
      <c r="K143" s="1">
        <v>44735</v>
      </c>
      <c r="L143" s="1" t="s">
        <v>5075</v>
      </c>
      <c r="M143" s="7">
        <v>3.35</v>
      </c>
      <c r="N143" s="22">
        <v>43557</v>
      </c>
      <c r="O143">
        <v>3</v>
      </c>
      <c r="P143" t="s">
        <v>26</v>
      </c>
      <c r="Q143">
        <v>1</v>
      </c>
      <c r="R143">
        <v>6</v>
      </c>
      <c r="S143" t="s">
        <v>324</v>
      </c>
      <c r="T143" t="s">
        <v>26</v>
      </c>
      <c r="U143" t="str">
        <f t="shared" si="4"/>
        <v>Adult</v>
      </c>
      <c r="V143" t="str">
        <f t="shared" si="5"/>
        <v>Senior</v>
      </c>
      <c r="W143" t="str">
        <f>IF(Table13[[#This Row],[Last_Working_Date]]="Active","Active","Exited")</f>
        <v>Active</v>
      </c>
    </row>
    <row r="144" spans="1:23" x14ac:dyDescent="0.3">
      <c r="A144" s="9" t="s">
        <v>325</v>
      </c>
      <c r="B144" s="9" t="s">
        <v>29</v>
      </c>
      <c r="C144">
        <v>34</v>
      </c>
      <c r="D144" t="s">
        <v>20</v>
      </c>
      <c r="E144" t="s">
        <v>36</v>
      </c>
      <c r="F144" t="s">
        <v>67</v>
      </c>
      <c r="G144" t="s">
        <v>68</v>
      </c>
      <c r="H144" t="s">
        <v>24</v>
      </c>
      <c r="I144" s="5">
        <v>11.5</v>
      </c>
      <c r="J144" t="s">
        <v>25</v>
      </c>
      <c r="K144" s="1">
        <v>40899</v>
      </c>
      <c r="L144" s="1">
        <v>45006</v>
      </c>
      <c r="M144" s="7">
        <v>11.24</v>
      </c>
      <c r="N144" s="22">
        <v>61609</v>
      </c>
      <c r="O144">
        <v>3</v>
      </c>
      <c r="P144" t="s">
        <v>26</v>
      </c>
      <c r="Q144">
        <v>1</v>
      </c>
      <c r="R144">
        <v>6</v>
      </c>
      <c r="S144" t="s">
        <v>326</v>
      </c>
      <c r="T144" t="s">
        <v>65</v>
      </c>
      <c r="U144" t="str">
        <f t="shared" si="4"/>
        <v>Adult</v>
      </c>
      <c r="V144" t="str">
        <f t="shared" si="5"/>
        <v>Expert</v>
      </c>
      <c r="W144" t="str">
        <f>IF(Table13[[#This Row],[Last_Working_Date]]="Active","Active","Exited")</f>
        <v>Exited</v>
      </c>
    </row>
    <row r="145" spans="1:23" x14ac:dyDescent="0.3">
      <c r="A145" s="9" t="s">
        <v>327</v>
      </c>
      <c r="B145" s="9" t="s">
        <v>19</v>
      </c>
      <c r="C145">
        <v>34</v>
      </c>
      <c r="D145" t="s">
        <v>20</v>
      </c>
      <c r="E145" t="s">
        <v>39</v>
      </c>
      <c r="F145" t="s">
        <v>45</v>
      </c>
      <c r="G145" t="s">
        <v>46</v>
      </c>
      <c r="H145" t="s">
        <v>24</v>
      </c>
      <c r="I145" s="5">
        <v>12.5</v>
      </c>
      <c r="J145" t="s">
        <v>85</v>
      </c>
      <c r="K145" s="1">
        <v>40684</v>
      </c>
      <c r="L145" s="1" t="s">
        <v>5075</v>
      </c>
      <c r="M145" s="7">
        <v>14.44</v>
      </c>
      <c r="N145" s="22">
        <v>62060</v>
      </c>
      <c r="O145">
        <v>4</v>
      </c>
      <c r="P145" t="s">
        <v>26</v>
      </c>
      <c r="Q145">
        <v>4</v>
      </c>
      <c r="R145">
        <v>10</v>
      </c>
      <c r="S145" t="s">
        <v>328</v>
      </c>
      <c r="T145" t="s">
        <v>26</v>
      </c>
      <c r="U145" t="str">
        <f t="shared" si="4"/>
        <v>Adult</v>
      </c>
      <c r="V145" t="str">
        <f t="shared" si="5"/>
        <v>Expert</v>
      </c>
      <c r="W145" t="str">
        <f>IF(Table13[[#This Row],[Last_Working_Date]]="Active","Active","Exited")</f>
        <v>Active</v>
      </c>
    </row>
    <row r="146" spans="1:23" x14ac:dyDescent="0.3">
      <c r="A146" s="9" t="s">
        <v>329</v>
      </c>
      <c r="B146" s="9" t="s">
        <v>29</v>
      </c>
      <c r="C146">
        <v>30</v>
      </c>
      <c r="D146" t="s">
        <v>30</v>
      </c>
      <c r="E146" t="s">
        <v>31</v>
      </c>
      <c r="F146" t="s">
        <v>45</v>
      </c>
      <c r="G146" t="s">
        <v>98</v>
      </c>
      <c r="H146" t="s">
        <v>24</v>
      </c>
      <c r="I146" s="5">
        <v>3.9</v>
      </c>
      <c r="J146" t="s">
        <v>25</v>
      </c>
      <c r="K146" s="1">
        <v>43230</v>
      </c>
      <c r="L146" s="1" t="s">
        <v>5075</v>
      </c>
      <c r="M146" s="7">
        <v>7.47</v>
      </c>
      <c r="N146" s="22">
        <v>52483</v>
      </c>
      <c r="O146">
        <v>3</v>
      </c>
      <c r="P146" t="s">
        <v>65</v>
      </c>
      <c r="Q146">
        <v>4</v>
      </c>
      <c r="R146">
        <v>4</v>
      </c>
      <c r="S146" t="s">
        <v>330</v>
      </c>
      <c r="T146" t="s">
        <v>26</v>
      </c>
      <c r="U146" t="str">
        <f t="shared" si="4"/>
        <v>Young</v>
      </c>
      <c r="V146" t="str">
        <f t="shared" si="5"/>
        <v>Mid-Level</v>
      </c>
      <c r="W146" t="str">
        <f>IF(Table13[[#This Row],[Last_Working_Date]]="Active","Active","Exited")</f>
        <v>Active</v>
      </c>
    </row>
    <row r="147" spans="1:23" x14ac:dyDescent="0.3">
      <c r="A147" s="9" t="s">
        <v>331</v>
      </c>
      <c r="B147" s="9" t="s">
        <v>29</v>
      </c>
      <c r="C147">
        <v>30</v>
      </c>
      <c r="D147" t="s">
        <v>20</v>
      </c>
      <c r="E147" t="s">
        <v>21</v>
      </c>
      <c r="F147" t="s">
        <v>45</v>
      </c>
      <c r="G147" t="s">
        <v>98</v>
      </c>
      <c r="H147" t="s">
        <v>51</v>
      </c>
      <c r="I147" s="5">
        <v>0.8</v>
      </c>
      <c r="J147" t="s">
        <v>25</v>
      </c>
      <c r="K147" s="1">
        <v>43238</v>
      </c>
      <c r="L147" s="1">
        <v>45675</v>
      </c>
      <c r="M147" s="7">
        <v>6.67</v>
      </c>
      <c r="N147" s="22">
        <v>39408</v>
      </c>
      <c r="O147">
        <v>2</v>
      </c>
      <c r="P147" t="s">
        <v>26</v>
      </c>
      <c r="Q147">
        <v>1</v>
      </c>
      <c r="R147">
        <v>2</v>
      </c>
      <c r="S147" t="s">
        <v>114</v>
      </c>
      <c r="T147" t="s">
        <v>65</v>
      </c>
      <c r="U147" t="str">
        <f t="shared" si="4"/>
        <v>Young</v>
      </c>
      <c r="V147" t="str">
        <f t="shared" si="5"/>
        <v>Junior</v>
      </c>
      <c r="W147" t="str">
        <f>IF(Table13[[#This Row],[Last_Working_Date]]="Active","Active","Exited")</f>
        <v>Exited</v>
      </c>
    </row>
    <row r="148" spans="1:23" x14ac:dyDescent="0.3">
      <c r="A148" s="9" t="s">
        <v>332</v>
      </c>
      <c r="B148" s="9" t="s">
        <v>19</v>
      </c>
      <c r="C148">
        <v>38</v>
      </c>
      <c r="D148" t="s">
        <v>30</v>
      </c>
      <c r="E148" t="s">
        <v>58</v>
      </c>
      <c r="F148" t="s">
        <v>82</v>
      </c>
      <c r="G148" t="s">
        <v>284</v>
      </c>
      <c r="H148" t="s">
        <v>24</v>
      </c>
      <c r="I148" s="5">
        <v>8.1999999999999993</v>
      </c>
      <c r="J148" t="s">
        <v>25</v>
      </c>
      <c r="K148" s="1">
        <v>43138</v>
      </c>
      <c r="L148" s="1" t="s">
        <v>5075</v>
      </c>
      <c r="M148" s="7">
        <v>7.72</v>
      </c>
      <c r="N148" s="22">
        <v>48320</v>
      </c>
      <c r="O148">
        <v>5</v>
      </c>
      <c r="P148" t="s">
        <v>26</v>
      </c>
      <c r="Q148">
        <v>2</v>
      </c>
      <c r="R148">
        <v>3</v>
      </c>
      <c r="S148" t="s">
        <v>125</v>
      </c>
      <c r="T148" t="s">
        <v>26</v>
      </c>
      <c r="U148" t="str">
        <f t="shared" si="4"/>
        <v>Adult</v>
      </c>
      <c r="V148" t="str">
        <f t="shared" si="5"/>
        <v>Senior</v>
      </c>
      <c r="W148" t="str">
        <f>IF(Table13[[#This Row],[Last_Working_Date]]="Active","Active","Exited")</f>
        <v>Active</v>
      </c>
    </row>
    <row r="149" spans="1:23" x14ac:dyDescent="0.3">
      <c r="A149" s="9" t="s">
        <v>333</v>
      </c>
      <c r="B149" s="9" t="s">
        <v>19</v>
      </c>
      <c r="C149">
        <v>31</v>
      </c>
      <c r="D149" t="s">
        <v>30</v>
      </c>
      <c r="E149" t="s">
        <v>31</v>
      </c>
      <c r="F149" t="s">
        <v>22</v>
      </c>
      <c r="G149" t="s">
        <v>74</v>
      </c>
      <c r="H149" t="s">
        <v>84</v>
      </c>
      <c r="I149" s="5">
        <v>9.6</v>
      </c>
      <c r="J149" t="s">
        <v>25</v>
      </c>
      <c r="K149" s="1">
        <v>43047</v>
      </c>
      <c r="L149" s="1" t="s">
        <v>5075</v>
      </c>
      <c r="M149" s="7">
        <v>7.97</v>
      </c>
      <c r="N149" s="22">
        <v>49603</v>
      </c>
      <c r="O149">
        <v>2</v>
      </c>
      <c r="P149" t="s">
        <v>26</v>
      </c>
      <c r="Q149">
        <v>2</v>
      </c>
      <c r="R149">
        <v>7</v>
      </c>
      <c r="S149" t="s">
        <v>302</v>
      </c>
      <c r="T149" t="s">
        <v>26</v>
      </c>
      <c r="U149" t="str">
        <f t="shared" si="4"/>
        <v>Adult</v>
      </c>
      <c r="V149" t="str">
        <f t="shared" si="5"/>
        <v>Senior</v>
      </c>
      <c r="W149" t="str">
        <f>IF(Table13[[#This Row],[Last_Working_Date]]="Active","Active","Exited")</f>
        <v>Active</v>
      </c>
    </row>
    <row r="150" spans="1:23" x14ac:dyDescent="0.3">
      <c r="A150" s="9" t="s">
        <v>334</v>
      </c>
      <c r="B150" s="9" t="s">
        <v>29</v>
      </c>
      <c r="C150">
        <v>32</v>
      </c>
      <c r="D150" t="s">
        <v>20</v>
      </c>
      <c r="E150" t="s">
        <v>39</v>
      </c>
      <c r="F150" t="s">
        <v>67</v>
      </c>
      <c r="G150" t="s">
        <v>90</v>
      </c>
      <c r="H150" t="s">
        <v>24</v>
      </c>
      <c r="I150" s="5">
        <v>5.4</v>
      </c>
      <c r="J150" t="s">
        <v>25</v>
      </c>
      <c r="K150" s="1">
        <v>44616</v>
      </c>
      <c r="L150" s="1" t="s">
        <v>5075</v>
      </c>
      <c r="M150" s="7">
        <v>3.67</v>
      </c>
      <c r="N150" s="22">
        <v>42966</v>
      </c>
      <c r="O150">
        <v>3</v>
      </c>
      <c r="P150" t="s">
        <v>65</v>
      </c>
      <c r="Q150">
        <v>2</v>
      </c>
      <c r="R150">
        <v>4</v>
      </c>
      <c r="S150" t="s">
        <v>222</v>
      </c>
      <c r="T150" t="s">
        <v>26</v>
      </c>
      <c r="U150" t="str">
        <f t="shared" si="4"/>
        <v>Adult</v>
      </c>
      <c r="V150" t="str">
        <f t="shared" si="5"/>
        <v>Senior</v>
      </c>
      <c r="W150" t="str">
        <f>IF(Table13[[#This Row],[Last_Working_Date]]="Active","Active","Exited")</f>
        <v>Active</v>
      </c>
    </row>
    <row r="151" spans="1:23" x14ac:dyDescent="0.3">
      <c r="A151" s="9" t="s">
        <v>335</v>
      </c>
      <c r="B151" s="9" t="s">
        <v>29</v>
      </c>
      <c r="C151">
        <v>33</v>
      </c>
      <c r="D151" t="s">
        <v>20</v>
      </c>
      <c r="E151" t="s">
        <v>44</v>
      </c>
      <c r="F151" t="s">
        <v>92</v>
      </c>
      <c r="G151" t="s">
        <v>120</v>
      </c>
      <c r="H151" t="s">
        <v>24</v>
      </c>
      <c r="I151" s="5">
        <v>9.1999999999999993</v>
      </c>
      <c r="J151" t="s">
        <v>25</v>
      </c>
      <c r="K151" s="1">
        <v>44385</v>
      </c>
      <c r="L151" s="1" t="s">
        <v>5075</v>
      </c>
      <c r="M151" s="7">
        <v>4.3099999999999996</v>
      </c>
      <c r="N151" s="22">
        <v>48038</v>
      </c>
      <c r="O151">
        <v>4</v>
      </c>
      <c r="P151" t="s">
        <v>26</v>
      </c>
      <c r="Q151">
        <v>1</v>
      </c>
      <c r="R151">
        <v>7</v>
      </c>
      <c r="S151" t="s">
        <v>336</v>
      </c>
      <c r="T151" t="s">
        <v>26</v>
      </c>
      <c r="U151" t="str">
        <f t="shared" si="4"/>
        <v>Adult</v>
      </c>
      <c r="V151" t="str">
        <f t="shared" si="5"/>
        <v>Senior</v>
      </c>
      <c r="W151" t="str">
        <f>IF(Table13[[#This Row],[Last_Working_Date]]="Active","Active","Exited")</f>
        <v>Active</v>
      </c>
    </row>
    <row r="152" spans="1:23" x14ac:dyDescent="0.3">
      <c r="A152" s="9" t="s">
        <v>337</v>
      </c>
      <c r="B152" s="9" t="s">
        <v>29</v>
      </c>
      <c r="C152">
        <v>21</v>
      </c>
      <c r="D152" t="s">
        <v>20</v>
      </c>
      <c r="E152" t="s">
        <v>44</v>
      </c>
      <c r="F152" t="s">
        <v>67</v>
      </c>
      <c r="G152" t="s">
        <v>90</v>
      </c>
      <c r="H152" t="s">
        <v>51</v>
      </c>
      <c r="I152" s="5">
        <v>0</v>
      </c>
      <c r="J152" t="s">
        <v>85</v>
      </c>
      <c r="K152" s="1">
        <v>42658</v>
      </c>
      <c r="L152" s="1" t="s">
        <v>5075</v>
      </c>
      <c r="M152" s="7">
        <v>9.0299999999999994</v>
      </c>
      <c r="N152" s="22">
        <v>45712</v>
      </c>
      <c r="O152">
        <v>3</v>
      </c>
      <c r="P152" t="s">
        <v>26</v>
      </c>
      <c r="Q152">
        <v>0</v>
      </c>
      <c r="R152">
        <v>8</v>
      </c>
      <c r="S152" t="s">
        <v>222</v>
      </c>
      <c r="T152" t="s">
        <v>26</v>
      </c>
      <c r="U152" t="str">
        <f t="shared" si="4"/>
        <v>Young</v>
      </c>
      <c r="V152" t="str">
        <f t="shared" si="5"/>
        <v>Junior</v>
      </c>
      <c r="W152" t="str">
        <f>IF(Table13[[#This Row],[Last_Working_Date]]="Active","Active","Exited")</f>
        <v>Active</v>
      </c>
    </row>
    <row r="153" spans="1:23" x14ac:dyDescent="0.3">
      <c r="A153" s="9" t="s">
        <v>338</v>
      </c>
      <c r="B153" s="9" t="s">
        <v>19</v>
      </c>
      <c r="C153">
        <v>38</v>
      </c>
      <c r="D153" t="s">
        <v>20</v>
      </c>
      <c r="E153" t="s">
        <v>39</v>
      </c>
      <c r="F153" t="s">
        <v>67</v>
      </c>
      <c r="G153" t="s">
        <v>71</v>
      </c>
      <c r="H153" t="s">
        <v>84</v>
      </c>
      <c r="I153" s="5">
        <v>7.8</v>
      </c>
      <c r="J153" t="s">
        <v>25</v>
      </c>
      <c r="K153" s="1">
        <v>45500</v>
      </c>
      <c r="L153" s="1" t="s">
        <v>5075</v>
      </c>
      <c r="M153" s="7">
        <v>1.25</v>
      </c>
      <c r="N153" s="22">
        <v>56169</v>
      </c>
      <c r="O153">
        <v>3</v>
      </c>
      <c r="P153" t="s">
        <v>26</v>
      </c>
      <c r="Q153">
        <v>4</v>
      </c>
      <c r="R153">
        <v>7</v>
      </c>
      <c r="S153" t="s">
        <v>137</v>
      </c>
      <c r="T153" t="s">
        <v>26</v>
      </c>
      <c r="U153" t="str">
        <f t="shared" si="4"/>
        <v>Adult</v>
      </c>
      <c r="V153" t="str">
        <f t="shared" si="5"/>
        <v>Senior</v>
      </c>
      <c r="W153" t="str">
        <f>IF(Table13[[#This Row],[Last_Working_Date]]="Active","Active","Exited")</f>
        <v>Active</v>
      </c>
    </row>
    <row r="154" spans="1:23" x14ac:dyDescent="0.3">
      <c r="A154" s="9" t="s">
        <v>339</v>
      </c>
      <c r="B154" s="9" t="s">
        <v>19</v>
      </c>
      <c r="C154">
        <v>30</v>
      </c>
      <c r="D154" t="s">
        <v>30</v>
      </c>
      <c r="E154" t="s">
        <v>44</v>
      </c>
      <c r="F154" t="s">
        <v>22</v>
      </c>
      <c r="G154" t="s">
        <v>59</v>
      </c>
      <c r="H154" t="s">
        <v>24</v>
      </c>
      <c r="I154" s="5">
        <v>7.9</v>
      </c>
      <c r="J154" t="s">
        <v>25</v>
      </c>
      <c r="K154" s="1">
        <v>45724</v>
      </c>
      <c r="L154" s="1" t="s">
        <v>5075</v>
      </c>
      <c r="M154" s="7">
        <v>0.64</v>
      </c>
      <c r="N154" s="22">
        <v>53041</v>
      </c>
      <c r="O154">
        <v>4</v>
      </c>
      <c r="P154" t="s">
        <v>26</v>
      </c>
      <c r="Q154">
        <v>1</v>
      </c>
      <c r="R154">
        <v>7</v>
      </c>
      <c r="S154" t="s">
        <v>250</v>
      </c>
      <c r="T154" t="s">
        <v>26</v>
      </c>
      <c r="U154" t="str">
        <f t="shared" si="4"/>
        <v>Young</v>
      </c>
      <c r="V154" t="str">
        <f t="shared" si="5"/>
        <v>Senior</v>
      </c>
      <c r="W154" t="str">
        <f>IF(Table13[[#This Row],[Last_Working_Date]]="Active","Active","Exited")</f>
        <v>Active</v>
      </c>
    </row>
    <row r="155" spans="1:23" x14ac:dyDescent="0.3">
      <c r="A155" s="9" t="s">
        <v>340</v>
      </c>
      <c r="B155" s="9" t="s">
        <v>29</v>
      </c>
      <c r="C155">
        <v>31</v>
      </c>
      <c r="D155" t="s">
        <v>30</v>
      </c>
      <c r="E155" t="s">
        <v>21</v>
      </c>
      <c r="F155" t="s">
        <v>45</v>
      </c>
      <c r="G155" t="s">
        <v>98</v>
      </c>
      <c r="H155" t="s">
        <v>24</v>
      </c>
      <c r="I155" s="5">
        <v>3.4</v>
      </c>
      <c r="J155" t="s">
        <v>25</v>
      </c>
      <c r="K155" s="1">
        <v>45498</v>
      </c>
      <c r="L155" s="1">
        <v>45827</v>
      </c>
      <c r="M155" s="7">
        <v>0.9</v>
      </c>
      <c r="N155" s="22">
        <v>42821</v>
      </c>
      <c r="O155">
        <v>3</v>
      </c>
      <c r="P155" t="s">
        <v>26</v>
      </c>
      <c r="Q155">
        <v>2</v>
      </c>
      <c r="R155">
        <v>2</v>
      </c>
      <c r="S155" t="s">
        <v>341</v>
      </c>
      <c r="T155" t="s">
        <v>65</v>
      </c>
      <c r="U155" t="str">
        <f t="shared" si="4"/>
        <v>Adult</v>
      </c>
      <c r="V155" t="str">
        <f t="shared" si="5"/>
        <v>Mid-Level</v>
      </c>
      <c r="W155" t="str">
        <f>IF(Table13[[#This Row],[Last_Working_Date]]="Active","Active","Exited")</f>
        <v>Exited</v>
      </c>
    </row>
    <row r="156" spans="1:23" x14ac:dyDescent="0.3">
      <c r="A156" s="9" t="s">
        <v>342</v>
      </c>
      <c r="B156" s="9" t="s">
        <v>29</v>
      </c>
      <c r="C156">
        <v>30</v>
      </c>
      <c r="D156" t="s">
        <v>30</v>
      </c>
      <c r="E156" t="s">
        <v>63</v>
      </c>
      <c r="F156" t="s">
        <v>82</v>
      </c>
      <c r="G156" t="s">
        <v>83</v>
      </c>
      <c r="H156" t="s">
        <v>51</v>
      </c>
      <c r="I156" s="5">
        <v>10</v>
      </c>
      <c r="J156" t="s">
        <v>25</v>
      </c>
      <c r="K156" s="1">
        <v>45123</v>
      </c>
      <c r="L156" s="1" t="s">
        <v>5075</v>
      </c>
      <c r="M156" s="7">
        <v>2.29</v>
      </c>
      <c r="N156" s="22">
        <v>52243</v>
      </c>
      <c r="O156">
        <v>3</v>
      </c>
      <c r="P156" t="s">
        <v>26</v>
      </c>
      <c r="Q156">
        <v>0</v>
      </c>
      <c r="R156">
        <v>10</v>
      </c>
      <c r="S156" t="s">
        <v>343</v>
      </c>
      <c r="T156" t="s">
        <v>26</v>
      </c>
      <c r="U156" t="str">
        <f t="shared" si="4"/>
        <v>Young</v>
      </c>
      <c r="V156" t="str">
        <f t="shared" si="5"/>
        <v>Expert</v>
      </c>
      <c r="W156" t="str">
        <f>IF(Table13[[#This Row],[Last_Working_Date]]="Active","Active","Exited")</f>
        <v>Active</v>
      </c>
    </row>
    <row r="157" spans="1:23" x14ac:dyDescent="0.3">
      <c r="A157" s="9" t="s">
        <v>344</v>
      </c>
      <c r="B157" s="9" t="s">
        <v>29</v>
      </c>
      <c r="C157">
        <v>33</v>
      </c>
      <c r="D157" t="s">
        <v>20</v>
      </c>
      <c r="E157" t="s">
        <v>58</v>
      </c>
      <c r="F157" t="s">
        <v>67</v>
      </c>
      <c r="G157" t="s">
        <v>110</v>
      </c>
      <c r="H157" t="s">
        <v>24</v>
      </c>
      <c r="I157" s="5">
        <v>4</v>
      </c>
      <c r="J157" t="s">
        <v>25</v>
      </c>
      <c r="K157" s="1">
        <v>45868</v>
      </c>
      <c r="L157" s="1" t="s">
        <v>5075</v>
      </c>
      <c r="M157" s="7">
        <v>0.25</v>
      </c>
      <c r="N157" s="22">
        <v>49291</v>
      </c>
      <c r="O157">
        <v>3</v>
      </c>
      <c r="P157" t="s">
        <v>26</v>
      </c>
      <c r="Q157">
        <v>2</v>
      </c>
      <c r="R157">
        <v>3</v>
      </c>
      <c r="S157" t="s">
        <v>345</v>
      </c>
      <c r="T157" t="s">
        <v>26</v>
      </c>
      <c r="U157" t="str">
        <f t="shared" si="4"/>
        <v>Adult</v>
      </c>
      <c r="V157" t="str">
        <f t="shared" si="5"/>
        <v>Mid-Level</v>
      </c>
      <c r="W157" t="str">
        <f>IF(Table13[[#This Row],[Last_Working_Date]]="Active","Active","Exited")</f>
        <v>Active</v>
      </c>
    </row>
    <row r="158" spans="1:23" x14ac:dyDescent="0.3">
      <c r="A158" s="9" t="s">
        <v>346</v>
      </c>
      <c r="B158" s="9" t="s">
        <v>29</v>
      </c>
      <c r="C158">
        <v>32</v>
      </c>
      <c r="D158" t="s">
        <v>20</v>
      </c>
      <c r="E158" t="s">
        <v>58</v>
      </c>
      <c r="F158" t="s">
        <v>45</v>
      </c>
      <c r="G158" t="s">
        <v>98</v>
      </c>
      <c r="H158" t="s">
        <v>24</v>
      </c>
      <c r="I158" s="5">
        <v>8.6999999999999993</v>
      </c>
      <c r="J158" t="s">
        <v>25</v>
      </c>
      <c r="K158" s="1">
        <v>45004</v>
      </c>
      <c r="L158" s="1" t="s">
        <v>5075</v>
      </c>
      <c r="M158" s="7">
        <v>2.61</v>
      </c>
      <c r="N158" s="22">
        <v>57245</v>
      </c>
      <c r="O158">
        <v>1</v>
      </c>
      <c r="P158" t="s">
        <v>26</v>
      </c>
      <c r="Q158">
        <v>0</v>
      </c>
      <c r="R158">
        <v>9</v>
      </c>
      <c r="S158" t="s">
        <v>347</v>
      </c>
      <c r="T158" t="s">
        <v>26</v>
      </c>
      <c r="U158" t="str">
        <f t="shared" si="4"/>
        <v>Adult</v>
      </c>
      <c r="V158" t="str">
        <f t="shared" si="5"/>
        <v>Senior</v>
      </c>
      <c r="W158" t="str">
        <f>IF(Table13[[#This Row],[Last_Working_Date]]="Active","Active","Exited")</f>
        <v>Active</v>
      </c>
    </row>
    <row r="159" spans="1:23" x14ac:dyDescent="0.3">
      <c r="A159" s="9" t="s">
        <v>348</v>
      </c>
      <c r="B159" s="9" t="s">
        <v>19</v>
      </c>
      <c r="C159">
        <v>31</v>
      </c>
      <c r="D159" t="s">
        <v>20</v>
      </c>
      <c r="E159" t="s">
        <v>63</v>
      </c>
      <c r="F159" t="s">
        <v>45</v>
      </c>
      <c r="G159" t="s">
        <v>164</v>
      </c>
      <c r="H159" t="s">
        <v>51</v>
      </c>
      <c r="I159" s="5">
        <v>5</v>
      </c>
      <c r="J159" t="s">
        <v>25</v>
      </c>
      <c r="K159" s="1">
        <v>44401</v>
      </c>
      <c r="L159" s="1" t="s">
        <v>5075</v>
      </c>
      <c r="M159" s="7">
        <v>4.26</v>
      </c>
      <c r="N159" s="22">
        <v>39901</v>
      </c>
      <c r="O159">
        <v>3</v>
      </c>
      <c r="P159" t="s">
        <v>26</v>
      </c>
      <c r="Q159">
        <v>5</v>
      </c>
      <c r="R159">
        <v>7</v>
      </c>
      <c r="S159" t="s">
        <v>248</v>
      </c>
      <c r="T159" t="s">
        <v>26</v>
      </c>
      <c r="U159" t="str">
        <f t="shared" si="4"/>
        <v>Adult</v>
      </c>
      <c r="V159" t="str">
        <f t="shared" si="5"/>
        <v>Senior</v>
      </c>
      <c r="W159" t="str">
        <f>IF(Table13[[#This Row],[Last_Working_Date]]="Active","Active","Exited")</f>
        <v>Active</v>
      </c>
    </row>
    <row r="160" spans="1:23" x14ac:dyDescent="0.3">
      <c r="A160" s="9" t="s">
        <v>349</v>
      </c>
      <c r="B160" s="9" t="s">
        <v>29</v>
      </c>
      <c r="C160">
        <v>38</v>
      </c>
      <c r="D160" t="s">
        <v>20</v>
      </c>
      <c r="E160" t="s">
        <v>21</v>
      </c>
      <c r="F160" t="s">
        <v>67</v>
      </c>
      <c r="G160" t="s">
        <v>90</v>
      </c>
      <c r="H160" t="s">
        <v>24</v>
      </c>
      <c r="I160" s="5">
        <v>10.6</v>
      </c>
      <c r="J160" t="s">
        <v>25</v>
      </c>
      <c r="K160" s="1">
        <v>40469</v>
      </c>
      <c r="L160" s="1" t="s">
        <v>5075</v>
      </c>
      <c r="M160" s="7">
        <v>15.03</v>
      </c>
      <c r="N160" s="22">
        <v>49107</v>
      </c>
      <c r="O160">
        <v>4</v>
      </c>
      <c r="P160" t="s">
        <v>26</v>
      </c>
      <c r="Q160">
        <v>1</v>
      </c>
      <c r="R160">
        <v>12</v>
      </c>
      <c r="S160" t="s">
        <v>350</v>
      </c>
      <c r="T160" t="s">
        <v>26</v>
      </c>
      <c r="U160" t="str">
        <f t="shared" si="4"/>
        <v>Adult</v>
      </c>
      <c r="V160" t="str">
        <f t="shared" si="5"/>
        <v>Expert</v>
      </c>
      <c r="W160" t="str">
        <f>IF(Table13[[#This Row],[Last_Working_Date]]="Active","Active","Exited")</f>
        <v>Active</v>
      </c>
    </row>
    <row r="161" spans="1:23" x14ac:dyDescent="0.3">
      <c r="A161" s="9" t="s">
        <v>351</v>
      </c>
      <c r="B161" s="9" t="s">
        <v>19</v>
      </c>
      <c r="C161">
        <v>30</v>
      </c>
      <c r="D161" t="s">
        <v>20</v>
      </c>
      <c r="E161" t="s">
        <v>36</v>
      </c>
      <c r="F161" t="s">
        <v>54</v>
      </c>
      <c r="G161" t="s">
        <v>139</v>
      </c>
      <c r="H161" t="s">
        <v>24</v>
      </c>
      <c r="I161" s="5">
        <v>8.8000000000000007</v>
      </c>
      <c r="J161" t="s">
        <v>85</v>
      </c>
      <c r="K161" s="1">
        <v>41266</v>
      </c>
      <c r="L161" s="1" t="s">
        <v>5075</v>
      </c>
      <c r="M161" s="7">
        <v>12.85</v>
      </c>
      <c r="N161" s="22">
        <v>51974</v>
      </c>
      <c r="O161">
        <v>1</v>
      </c>
      <c r="P161" t="s">
        <v>65</v>
      </c>
      <c r="Q161">
        <v>2</v>
      </c>
      <c r="R161">
        <v>6</v>
      </c>
      <c r="S161" t="s">
        <v>352</v>
      </c>
      <c r="T161" t="s">
        <v>26</v>
      </c>
      <c r="U161" t="str">
        <f t="shared" si="4"/>
        <v>Young</v>
      </c>
      <c r="V161" t="str">
        <f t="shared" si="5"/>
        <v>Senior</v>
      </c>
      <c r="W161" t="str">
        <f>IF(Table13[[#This Row],[Last_Working_Date]]="Active","Active","Exited")</f>
        <v>Active</v>
      </c>
    </row>
    <row r="162" spans="1:23" x14ac:dyDescent="0.3">
      <c r="A162" s="9" t="s">
        <v>353</v>
      </c>
      <c r="B162" s="9" t="s">
        <v>19</v>
      </c>
      <c r="C162">
        <v>26</v>
      </c>
      <c r="D162" t="s">
        <v>30</v>
      </c>
      <c r="E162" t="s">
        <v>39</v>
      </c>
      <c r="F162" t="s">
        <v>45</v>
      </c>
      <c r="G162" t="s">
        <v>164</v>
      </c>
      <c r="H162" t="s">
        <v>24</v>
      </c>
      <c r="I162" s="5">
        <v>2.6</v>
      </c>
      <c r="J162" t="s">
        <v>25</v>
      </c>
      <c r="K162" s="1">
        <v>42519</v>
      </c>
      <c r="L162" s="1" t="s">
        <v>5075</v>
      </c>
      <c r="M162" s="7">
        <v>9.42</v>
      </c>
      <c r="N162" s="22">
        <v>39057</v>
      </c>
      <c r="O162">
        <v>4</v>
      </c>
      <c r="P162" t="s">
        <v>26</v>
      </c>
      <c r="Q162">
        <v>0</v>
      </c>
      <c r="R162">
        <v>10</v>
      </c>
      <c r="S162" t="s">
        <v>160</v>
      </c>
      <c r="T162" t="s">
        <v>26</v>
      </c>
      <c r="U162" t="str">
        <f t="shared" si="4"/>
        <v>Young</v>
      </c>
      <c r="V162" t="str">
        <f t="shared" si="5"/>
        <v>Mid-Level</v>
      </c>
      <c r="W162" t="str">
        <f>IF(Table13[[#This Row],[Last_Working_Date]]="Active","Active","Exited")</f>
        <v>Active</v>
      </c>
    </row>
    <row r="163" spans="1:23" x14ac:dyDescent="0.3">
      <c r="A163" s="9" t="s">
        <v>354</v>
      </c>
      <c r="B163" s="9" t="s">
        <v>29</v>
      </c>
      <c r="C163">
        <v>31</v>
      </c>
      <c r="D163" t="s">
        <v>20</v>
      </c>
      <c r="E163" t="s">
        <v>39</v>
      </c>
      <c r="F163" t="s">
        <v>40</v>
      </c>
      <c r="G163" t="s">
        <v>96</v>
      </c>
      <c r="H163" t="s">
        <v>84</v>
      </c>
      <c r="I163" s="5">
        <v>4.5999999999999996</v>
      </c>
      <c r="J163" t="s">
        <v>25</v>
      </c>
      <c r="K163" s="1">
        <v>41798</v>
      </c>
      <c r="L163" s="1" t="s">
        <v>5075</v>
      </c>
      <c r="M163" s="7">
        <v>11.39</v>
      </c>
      <c r="N163" s="22">
        <v>39499</v>
      </c>
      <c r="O163">
        <v>3</v>
      </c>
      <c r="P163" t="s">
        <v>26</v>
      </c>
      <c r="Q163">
        <v>1</v>
      </c>
      <c r="R163">
        <v>6</v>
      </c>
      <c r="S163" t="s">
        <v>355</v>
      </c>
      <c r="T163" t="s">
        <v>26</v>
      </c>
      <c r="U163" t="str">
        <f t="shared" si="4"/>
        <v>Adult</v>
      </c>
      <c r="V163" t="str">
        <f t="shared" si="5"/>
        <v>Mid-Level</v>
      </c>
      <c r="W163" t="str">
        <f>IF(Table13[[#This Row],[Last_Working_Date]]="Active","Active","Exited")</f>
        <v>Active</v>
      </c>
    </row>
    <row r="164" spans="1:23" x14ac:dyDescent="0.3">
      <c r="A164" s="9" t="s">
        <v>356</v>
      </c>
      <c r="B164" s="9" t="s">
        <v>19</v>
      </c>
      <c r="C164">
        <v>35</v>
      </c>
      <c r="D164" t="s">
        <v>20</v>
      </c>
      <c r="E164" t="s">
        <v>31</v>
      </c>
      <c r="F164" t="s">
        <v>45</v>
      </c>
      <c r="G164" t="s">
        <v>46</v>
      </c>
      <c r="H164" t="s">
        <v>51</v>
      </c>
      <c r="I164" s="5">
        <v>12.5</v>
      </c>
      <c r="J164" t="s">
        <v>25</v>
      </c>
      <c r="K164" s="1">
        <v>41214</v>
      </c>
      <c r="L164" s="1" t="s">
        <v>5075</v>
      </c>
      <c r="M164" s="7">
        <v>12.99</v>
      </c>
      <c r="N164" s="22">
        <v>54569</v>
      </c>
      <c r="O164">
        <v>2</v>
      </c>
      <c r="P164" t="s">
        <v>65</v>
      </c>
      <c r="Q164">
        <v>1</v>
      </c>
      <c r="R164">
        <v>10</v>
      </c>
      <c r="S164" t="s">
        <v>357</v>
      </c>
      <c r="T164" t="s">
        <v>26</v>
      </c>
      <c r="U164" t="str">
        <f t="shared" si="4"/>
        <v>Adult</v>
      </c>
      <c r="V164" t="str">
        <f t="shared" si="5"/>
        <v>Expert</v>
      </c>
      <c r="W164" t="str">
        <f>IF(Table13[[#This Row],[Last_Working_Date]]="Active","Active","Exited")</f>
        <v>Active</v>
      </c>
    </row>
    <row r="165" spans="1:23" x14ac:dyDescent="0.3">
      <c r="A165" s="9" t="s">
        <v>358</v>
      </c>
      <c r="B165" s="9" t="s">
        <v>19</v>
      </c>
      <c r="C165">
        <v>21</v>
      </c>
      <c r="D165" t="s">
        <v>30</v>
      </c>
      <c r="E165" t="s">
        <v>44</v>
      </c>
      <c r="F165" t="s">
        <v>67</v>
      </c>
      <c r="G165" t="s">
        <v>71</v>
      </c>
      <c r="H165" t="s">
        <v>24</v>
      </c>
      <c r="I165" s="5">
        <v>0.8</v>
      </c>
      <c r="J165" t="s">
        <v>25</v>
      </c>
      <c r="K165" s="1">
        <v>41401</v>
      </c>
      <c r="L165" s="1" t="s">
        <v>5075</v>
      </c>
      <c r="M165" s="7">
        <v>12.48</v>
      </c>
      <c r="N165" s="22">
        <v>43802</v>
      </c>
      <c r="O165">
        <v>4</v>
      </c>
      <c r="P165" t="s">
        <v>26</v>
      </c>
      <c r="Q165">
        <v>0</v>
      </c>
      <c r="R165">
        <v>9</v>
      </c>
      <c r="S165" t="s">
        <v>177</v>
      </c>
      <c r="T165" t="s">
        <v>26</v>
      </c>
      <c r="U165" t="str">
        <f t="shared" si="4"/>
        <v>Young</v>
      </c>
      <c r="V165" t="str">
        <f t="shared" si="5"/>
        <v>Junior</v>
      </c>
      <c r="W165" t="str">
        <f>IF(Table13[[#This Row],[Last_Working_Date]]="Active","Active","Exited")</f>
        <v>Active</v>
      </c>
    </row>
    <row r="166" spans="1:23" x14ac:dyDescent="0.3">
      <c r="A166" s="9" t="s">
        <v>359</v>
      </c>
      <c r="B166" s="9" t="s">
        <v>29</v>
      </c>
      <c r="C166">
        <v>27</v>
      </c>
      <c r="D166" t="s">
        <v>20</v>
      </c>
      <c r="E166" t="s">
        <v>31</v>
      </c>
      <c r="F166" t="s">
        <v>32</v>
      </c>
      <c r="G166" t="s">
        <v>171</v>
      </c>
      <c r="H166" t="s">
        <v>51</v>
      </c>
      <c r="I166" s="5">
        <v>3.5</v>
      </c>
      <c r="J166" t="s">
        <v>25</v>
      </c>
      <c r="K166" s="1">
        <v>45334</v>
      </c>
      <c r="L166" s="1" t="s">
        <v>5075</v>
      </c>
      <c r="M166" s="7">
        <v>1.71</v>
      </c>
      <c r="N166" s="22">
        <v>32903</v>
      </c>
      <c r="O166">
        <v>3</v>
      </c>
      <c r="P166" t="s">
        <v>26</v>
      </c>
      <c r="Q166">
        <v>2</v>
      </c>
      <c r="R166">
        <v>4</v>
      </c>
      <c r="S166" t="s">
        <v>360</v>
      </c>
      <c r="T166" t="s">
        <v>26</v>
      </c>
      <c r="U166" t="str">
        <f t="shared" si="4"/>
        <v>Young</v>
      </c>
      <c r="V166" t="str">
        <f t="shared" si="5"/>
        <v>Mid-Level</v>
      </c>
      <c r="W166" t="str">
        <f>IF(Table13[[#This Row],[Last_Working_Date]]="Active","Active","Exited")</f>
        <v>Active</v>
      </c>
    </row>
    <row r="167" spans="1:23" x14ac:dyDescent="0.3">
      <c r="A167" s="9" t="s">
        <v>361</v>
      </c>
      <c r="B167" s="9" t="s">
        <v>29</v>
      </c>
      <c r="C167">
        <v>26</v>
      </c>
      <c r="D167" t="s">
        <v>30</v>
      </c>
      <c r="E167" t="s">
        <v>63</v>
      </c>
      <c r="F167" t="s">
        <v>67</v>
      </c>
      <c r="G167" t="s">
        <v>90</v>
      </c>
      <c r="H167" t="s">
        <v>24</v>
      </c>
      <c r="I167" s="5">
        <v>5.3</v>
      </c>
      <c r="J167" t="s">
        <v>25</v>
      </c>
      <c r="K167" s="1">
        <v>43736</v>
      </c>
      <c r="L167" s="1" t="s">
        <v>5075</v>
      </c>
      <c r="M167" s="7">
        <v>6.08</v>
      </c>
      <c r="N167" s="22">
        <v>44508</v>
      </c>
      <c r="O167">
        <v>2</v>
      </c>
      <c r="P167" t="s">
        <v>26</v>
      </c>
      <c r="Q167">
        <v>2</v>
      </c>
      <c r="R167">
        <v>9</v>
      </c>
      <c r="S167" t="s">
        <v>72</v>
      </c>
      <c r="T167" t="s">
        <v>26</v>
      </c>
      <c r="U167" t="str">
        <f t="shared" si="4"/>
        <v>Young</v>
      </c>
      <c r="V167" t="str">
        <f t="shared" si="5"/>
        <v>Senior</v>
      </c>
      <c r="W167" t="str">
        <f>IF(Table13[[#This Row],[Last_Working_Date]]="Active","Active","Exited")</f>
        <v>Active</v>
      </c>
    </row>
    <row r="168" spans="1:23" x14ac:dyDescent="0.3">
      <c r="A168" s="9" t="s">
        <v>362</v>
      </c>
      <c r="B168" s="9" t="s">
        <v>19</v>
      </c>
      <c r="C168">
        <v>35</v>
      </c>
      <c r="D168" t="s">
        <v>30</v>
      </c>
      <c r="E168" t="s">
        <v>31</v>
      </c>
      <c r="F168" t="s">
        <v>92</v>
      </c>
      <c r="G168" t="s">
        <v>120</v>
      </c>
      <c r="H168" t="s">
        <v>24</v>
      </c>
      <c r="I168" s="5">
        <v>5.9</v>
      </c>
      <c r="J168" t="s">
        <v>25</v>
      </c>
      <c r="K168" s="1">
        <v>44655</v>
      </c>
      <c r="L168" s="1" t="s">
        <v>5075</v>
      </c>
      <c r="M168" s="7">
        <v>3.57</v>
      </c>
      <c r="N168" s="22">
        <v>46566</v>
      </c>
      <c r="O168">
        <v>3</v>
      </c>
      <c r="P168" t="s">
        <v>26</v>
      </c>
      <c r="Q168">
        <v>3</v>
      </c>
      <c r="R168">
        <v>4</v>
      </c>
      <c r="S168" t="s">
        <v>363</v>
      </c>
      <c r="T168" t="s">
        <v>26</v>
      </c>
      <c r="U168" t="str">
        <f t="shared" si="4"/>
        <v>Adult</v>
      </c>
      <c r="V168" t="str">
        <f t="shared" si="5"/>
        <v>Senior</v>
      </c>
      <c r="W168" t="str">
        <f>IF(Table13[[#This Row],[Last_Working_Date]]="Active","Active","Exited")</f>
        <v>Active</v>
      </c>
    </row>
    <row r="169" spans="1:23" x14ac:dyDescent="0.3">
      <c r="A169" s="9" t="s">
        <v>364</v>
      </c>
      <c r="B169" s="9" t="s">
        <v>29</v>
      </c>
      <c r="C169">
        <v>21</v>
      </c>
      <c r="D169" t="s">
        <v>30</v>
      </c>
      <c r="E169" t="s">
        <v>39</v>
      </c>
      <c r="F169" t="s">
        <v>32</v>
      </c>
      <c r="G169" t="s">
        <v>171</v>
      </c>
      <c r="H169" t="s">
        <v>84</v>
      </c>
      <c r="I169" s="5">
        <v>0.6</v>
      </c>
      <c r="J169" t="s">
        <v>25</v>
      </c>
      <c r="K169" s="1">
        <v>40297</v>
      </c>
      <c r="L169" s="1" t="s">
        <v>5075</v>
      </c>
      <c r="M169" s="7">
        <v>15.5</v>
      </c>
      <c r="N169" s="22">
        <v>23434</v>
      </c>
      <c r="O169">
        <v>3</v>
      </c>
      <c r="P169" t="s">
        <v>26</v>
      </c>
      <c r="Q169">
        <v>1</v>
      </c>
      <c r="R169">
        <v>6</v>
      </c>
      <c r="S169" t="s">
        <v>365</v>
      </c>
      <c r="T169" t="s">
        <v>26</v>
      </c>
      <c r="U169" t="str">
        <f t="shared" si="4"/>
        <v>Young</v>
      </c>
      <c r="V169" t="str">
        <f t="shared" si="5"/>
        <v>Junior</v>
      </c>
      <c r="W169" t="str">
        <f>IF(Table13[[#This Row],[Last_Working_Date]]="Active","Active","Exited")</f>
        <v>Active</v>
      </c>
    </row>
    <row r="170" spans="1:23" x14ac:dyDescent="0.3">
      <c r="A170" s="9" t="s">
        <v>366</v>
      </c>
      <c r="B170" s="9" t="s">
        <v>29</v>
      </c>
      <c r="C170">
        <v>30</v>
      </c>
      <c r="D170" t="s">
        <v>20</v>
      </c>
      <c r="E170" t="s">
        <v>36</v>
      </c>
      <c r="F170" t="s">
        <v>92</v>
      </c>
      <c r="G170" t="s">
        <v>120</v>
      </c>
      <c r="H170" t="s">
        <v>24</v>
      </c>
      <c r="I170" s="5">
        <v>6.9</v>
      </c>
      <c r="J170" t="s">
        <v>25</v>
      </c>
      <c r="K170" s="1">
        <v>45144</v>
      </c>
      <c r="L170" s="1" t="s">
        <v>5075</v>
      </c>
      <c r="M170" s="7">
        <v>2.23</v>
      </c>
      <c r="N170" s="22">
        <v>51683</v>
      </c>
      <c r="O170">
        <v>4</v>
      </c>
      <c r="P170" t="s">
        <v>26</v>
      </c>
      <c r="Q170">
        <v>1</v>
      </c>
      <c r="R170">
        <v>8</v>
      </c>
      <c r="S170" t="s">
        <v>367</v>
      </c>
      <c r="T170" t="s">
        <v>26</v>
      </c>
      <c r="U170" t="str">
        <f t="shared" si="4"/>
        <v>Young</v>
      </c>
      <c r="V170" t="str">
        <f t="shared" si="5"/>
        <v>Senior</v>
      </c>
      <c r="W170" t="str">
        <f>IF(Table13[[#This Row],[Last_Working_Date]]="Active","Active","Exited")</f>
        <v>Active</v>
      </c>
    </row>
    <row r="171" spans="1:23" x14ac:dyDescent="0.3">
      <c r="A171" s="9" t="s">
        <v>368</v>
      </c>
      <c r="B171" s="9" t="s">
        <v>29</v>
      </c>
      <c r="C171">
        <v>21</v>
      </c>
      <c r="D171" t="s">
        <v>30</v>
      </c>
      <c r="E171" t="s">
        <v>58</v>
      </c>
      <c r="F171" t="s">
        <v>45</v>
      </c>
      <c r="G171" t="s">
        <v>46</v>
      </c>
      <c r="H171" t="s">
        <v>24</v>
      </c>
      <c r="I171" s="5">
        <v>0.7</v>
      </c>
      <c r="J171" t="s">
        <v>25</v>
      </c>
      <c r="K171" s="1">
        <v>45928</v>
      </c>
      <c r="L171" s="1" t="s">
        <v>5075</v>
      </c>
      <c r="M171" s="7">
        <v>0.08</v>
      </c>
      <c r="N171" s="22">
        <v>31298</v>
      </c>
      <c r="O171">
        <v>2</v>
      </c>
      <c r="P171" t="s">
        <v>26</v>
      </c>
      <c r="Q171">
        <v>0</v>
      </c>
      <c r="R171">
        <v>6</v>
      </c>
      <c r="S171" t="s">
        <v>5074</v>
      </c>
      <c r="T171" t="s">
        <v>26</v>
      </c>
      <c r="U171" t="str">
        <f t="shared" si="4"/>
        <v>Young</v>
      </c>
      <c r="V171" t="str">
        <f t="shared" si="5"/>
        <v>Junior</v>
      </c>
      <c r="W171" t="str">
        <f>IF(Table13[[#This Row],[Last_Working_Date]]="Active","Active","Exited")</f>
        <v>Active</v>
      </c>
    </row>
    <row r="172" spans="1:23" x14ac:dyDescent="0.3">
      <c r="A172" s="9" t="s">
        <v>369</v>
      </c>
      <c r="B172" s="9" t="s">
        <v>29</v>
      </c>
      <c r="C172">
        <v>32</v>
      </c>
      <c r="D172" t="s">
        <v>30</v>
      </c>
      <c r="E172" t="s">
        <v>58</v>
      </c>
      <c r="F172" t="s">
        <v>40</v>
      </c>
      <c r="G172" t="s">
        <v>96</v>
      </c>
      <c r="H172" t="s">
        <v>24</v>
      </c>
      <c r="I172" s="5">
        <v>8.8000000000000007</v>
      </c>
      <c r="J172" t="s">
        <v>25</v>
      </c>
      <c r="K172" s="1">
        <v>41013</v>
      </c>
      <c r="L172" s="1" t="s">
        <v>5075</v>
      </c>
      <c r="M172" s="7">
        <v>13.54</v>
      </c>
      <c r="N172" s="22">
        <v>45876</v>
      </c>
      <c r="O172">
        <v>4</v>
      </c>
      <c r="P172" t="s">
        <v>26</v>
      </c>
      <c r="Q172">
        <v>4</v>
      </c>
      <c r="R172">
        <v>3</v>
      </c>
      <c r="S172" t="s">
        <v>42</v>
      </c>
      <c r="T172" t="s">
        <v>26</v>
      </c>
      <c r="U172" t="str">
        <f t="shared" si="4"/>
        <v>Adult</v>
      </c>
      <c r="V172" t="str">
        <f t="shared" si="5"/>
        <v>Senior</v>
      </c>
      <c r="W172" t="str">
        <f>IF(Table13[[#This Row],[Last_Working_Date]]="Active","Active","Exited")</f>
        <v>Active</v>
      </c>
    </row>
    <row r="173" spans="1:23" x14ac:dyDescent="0.3">
      <c r="A173" s="9" t="s">
        <v>370</v>
      </c>
      <c r="B173" s="9" t="s">
        <v>19</v>
      </c>
      <c r="C173">
        <v>32</v>
      </c>
      <c r="D173" t="s">
        <v>30</v>
      </c>
      <c r="E173" t="s">
        <v>44</v>
      </c>
      <c r="F173" t="s">
        <v>54</v>
      </c>
      <c r="G173" t="s">
        <v>55</v>
      </c>
      <c r="H173" t="s">
        <v>84</v>
      </c>
      <c r="I173" s="5">
        <v>11.8</v>
      </c>
      <c r="J173" t="s">
        <v>25</v>
      </c>
      <c r="K173" s="1">
        <v>42724</v>
      </c>
      <c r="L173" s="1" t="s">
        <v>5075</v>
      </c>
      <c r="M173" s="7">
        <v>8.85</v>
      </c>
      <c r="N173" s="22">
        <v>50643</v>
      </c>
      <c r="O173">
        <v>2</v>
      </c>
      <c r="P173" t="s">
        <v>26</v>
      </c>
      <c r="Q173">
        <v>0</v>
      </c>
      <c r="R173">
        <v>7</v>
      </c>
      <c r="S173" t="s">
        <v>267</v>
      </c>
      <c r="T173" t="s">
        <v>26</v>
      </c>
      <c r="U173" t="str">
        <f t="shared" si="4"/>
        <v>Adult</v>
      </c>
      <c r="V173" t="str">
        <f t="shared" si="5"/>
        <v>Expert</v>
      </c>
      <c r="W173" t="str">
        <f>IF(Table13[[#This Row],[Last_Working_Date]]="Active","Active","Exited")</f>
        <v>Active</v>
      </c>
    </row>
    <row r="174" spans="1:23" x14ac:dyDescent="0.3">
      <c r="A174" s="9" t="s">
        <v>371</v>
      </c>
      <c r="B174" s="9" t="s">
        <v>29</v>
      </c>
      <c r="C174">
        <v>22</v>
      </c>
      <c r="D174" t="s">
        <v>20</v>
      </c>
      <c r="E174" t="s">
        <v>39</v>
      </c>
      <c r="F174" t="s">
        <v>45</v>
      </c>
      <c r="G174" t="s">
        <v>164</v>
      </c>
      <c r="H174" t="s">
        <v>24</v>
      </c>
      <c r="I174" s="5">
        <v>0.4</v>
      </c>
      <c r="J174" t="s">
        <v>25</v>
      </c>
      <c r="K174" s="1">
        <v>40124</v>
      </c>
      <c r="L174" s="1">
        <v>43661</v>
      </c>
      <c r="M174" s="7">
        <v>9.68</v>
      </c>
      <c r="N174" s="22">
        <v>36386</v>
      </c>
      <c r="O174">
        <v>2</v>
      </c>
      <c r="P174" t="s">
        <v>26</v>
      </c>
      <c r="Q174">
        <v>2</v>
      </c>
      <c r="R174">
        <v>8</v>
      </c>
      <c r="S174" t="s">
        <v>372</v>
      </c>
      <c r="T174" t="s">
        <v>65</v>
      </c>
      <c r="U174" t="str">
        <f t="shared" si="4"/>
        <v>Young</v>
      </c>
      <c r="V174" t="str">
        <f t="shared" si="5"/>
        <v>Junior</v>
      </c>
      <c r="W174" t="str">
        <f>IF(Table13[[#This Row],[Last_Working_Date]]="Active","Active","Exited")</f>
        <v>Exited</v>
      </c>
    </row>
    <row r="175" spans="1:23" x14ac:dyDescent="0.3">
      <c r="A175" s="9" t="s">
        <v>373</v>
      </c>
      <c r="B175" s="9" t="s">
        <v>19</v>
      </c>
      <c r="C175">
        <v>34</v>
      </c>
      <c r="D175" t="s">
        <v>30</v>
      </c>
      <c r="E175" t="s">
        <v>39</v>
      </c>
      <c r="F175" t="s">
        <v>22</v>
      </c>
      <c r="G175" t="s">
        <v>74</v>
      </c>
      <c r="H175" t="s">
        <v>51</v>
      </c>
      <c r="I175" s="5">
        <v>4.9000000000000004</v>
      </c>
      <c r="J175" t="s">
        <v>25</v>
      </c>
      <c r="K175" s="1">
        <v>41869</v>
      </c>
      <c r="L175" s="1" t="s">
        <v>5075</v>
      </c>
      <c r="M175" s="7">
        <v>11.2</v>
      </c>
      <c r="N175" s="22">
        <v>43373</v>
      </c>
      <c r="O175">
        <v>4</v>
      </c>
      <c r="P175" t="s">
        <v>26</v>
      </c>
      <c r="Q175">
        <v>0</v>
      </c>
      <c r="R175">
        <v>8</v>
      </c>
      <c r="S175" t="s">
        <v>88</v>
      </c>
      <c r="T175" t="s">
        <v>26</v>
      </c>
      <c r="U175" t="str">
        <f t="shared" si="4"/>
        <v>Adult</v>
      </c>
      <c r="V175" t="str">
        <f t="shared" si="5"/>
        <v>Mid-Level</v>
      </c>
      <c r="W175" t="str">
        <f>IF(Table13[[#This Row],[Last_Working_Date]]="Active","Active","Exited")</f>
        <v>Active</v>
      </c>
    </row>
    <row r="176" spans="1:23" x14ac:dyDescent="0.3">
      <c r="A176" s="9" t="s">
        <v>374</v>
      </c>
      <c r="B176" s="9" t="s">
        <v>19</v>
      </c>
      <c r="C176">
        <v>30</v>
      </c>
      <c r="D176" t="s">
        <v>30</v>
      </c>
      <c r="E176" t="s">
        <v>39</v>
      </c>
      <c r="F176" t="s">
        <v>54</v>
      </c>
      <c r="G176" t="s">
        <v>55</v>
      </c>
      <c r="H176" t="s">
        <v>24</v>
      </c>
      <c r="I176" s="5">
        <v>6.4</v>
      </c>
      <c r="J176" t="s">
        <v>25</v>
      </c>
      <c r="K176" s="1">
        <v>42336</v>
      </c>
      <c r="L176" s="1" t="s">
        <v>5075</v>
      </c>
      <c r="M176" s="7">
        <v>9.92</v>
      </c>
      <c r="N176" s="22">
        <v>41459</v>
      </c>
      <c r="O176">
        <v>5</v>
      </c>
      <c r="P176" t="s">
        <v>26</v>
      </c>
      <c r="Q176">
        <v>0</v>
      </c>
      <c r="R176">
        <v>6</v>
      </c>
      <c r="S176" t="s">
        <v>375</v>
      </c>
      <c r="T176" t="s">
        <v>26</v>
      </c>
      <c r="U176" t="str">
        <f t="shared" si="4"/>
        <v>Young</v>
      </c>
      <c r="V176" t="str">
        <f t="shared" si="5"/>
        <v>Senior</v>
      </c>
      <c r="W176" t="str">
        <f>IF(Table13[[#This Row],[Last_Working_Date]]="Active","Active","Exited")</f>
        <v>Active</v>
      </c>
    </row>
    <row r="177" spans="1:23" x14ac:dyDescent="0.3">
      <c r="A177" s="9" t="s">
        <v>376</v>
      </c>
      <c r="B177" s="9" t="s">
        <v>19</v>
      </c>
      <c r="C177">
        <v>45</v>
      </c>
      <c r="D177" t="s">
        <v>30</v>
      </c>
      <c r="E177" t="s">
        <v>63</v>
      </c>
      <c r="F177" t="s">
        <v>32</v>
      </c>
      <c r="G177" t="s">
        <v>171</v>
      </c>
      <c r="H177" t="s">
        <v>51</v>
      </c>
      <c r="I177" s="5">
        <v>3.2</v>
      </c>
      <c r="J177" t="s">
        <v>25</v>
      </c>
      <c r="K177" s="1">
        <v>45013</v>
      </c>
      <c r="L177" s="1" t="s">
        <v>5075</v>
      </c>
      <c r="M177" s="7">
        <v>2.59</v>
      </c>
      <c r="N177" s="22">
        <v>32145</v>
      </c>
      <c r="O177">
        <v>3</v>
      </c>
      <c r="P177" t="s">
        <v>26</v>
      </c>
      <c r="Q177">
        <v>1</v>
      </c>
      <c r="R177">
        <v>6</v>
      </c>
      <c r="S177" t="s">
        <v>377</v>
      </c>
      <c r="T177" t="s">
        <v>26</v>
      </c>
      <c r="U177" t="str">
        <f t="shared" si="4"/>
        <v>Adult</v>
      </c>
      <c r="V177" t="str">
        <f t="shared" si="5"/>
        <v>Mid-Level</v>
      </c>
      <c r="W177" t="str">
        <f>IF(Table13[[#This Row],[Last_Working_Date]]="Active","Active","Exited")</f>
        <v>Active</v>
      </c>
    </row>
    <row r="178" spans="1:23" x14ac:dyDescent="0.3">
      <c r="A178" s="9" t="s">
        <v>378</v>
      </c>
      <c r="B178" s="9" t="s">
        <v>29</v>
      </c>
      <c r="C178">
        <v>32</v>
      </c>
      <c r="D178" t="s">
        <v>30</v>
      </c>
      <c r="E178" t="s">
        <v>31</v>
      </c>
      <c r="F178" t="s">
        <v>67</v>
      </c>
      <c r="G178" t="s">
        <v>176</v>
      </c>
      <c r="H178" t="s">
        <v>24</v>
      </c>
      <c r="I178" s="5">
        <v>8.1999999999999993</v>
      </c>
      <c r="J178" t="s">
        <v>25</v>
      </c>
      <c r="K178" s="1">
        <v>44733</v>
      </c>
      <c r="L178" s="1" t="s">
        <v>5075</v>
      </c>
      <c r="M178" s="7">
        <v>3.35</v>
      </c>
      <c r="N178" s="22">
        <v>49704</v>
      </c>
      <c r="O178">
        <v>2</v>
      </c>
      <c r="P178" t="s">
        <v>26</v>
      </c>
      <c r="Q178">
        <v>1</v>
      </c>
      <c r="R178">
        <v>11</v>
      </c>
      <c r="S178" t="s">
        <v>379</v>
      </c>
      <c r="T178" t="s">
        <v>26</v>
      </c>
      <c r="U178" t="str">
        <f t="shared" si="4"/>
        <v>Adult</v>
      </c>
      <c r="V178" t="str">
        <f t="shared" si="5"/>
        <v>Senior</v>
      </c>
      <c r="W178" t="str">
        <f>IF(Table13[[#This Row],[Last_Working_Date]]="Active","Active","Exited")</f>
        <v>Active</v>
      </c>
    </row>
    <row r="179" spans="1:23" x14ac:dyDescent="0.3">
      <c r="A179" s="9" t="s">
        <v>380</v>
      </c>
      <c r="B179" s="9" t="s">
        <v>29</v>
      </c>
      <c r="C179">
        <v>36</v>
      </c>
      <c r="D179" t="s">
        <v>20</v>
      </c>
      <c r="E179" t="s">
        <v>58</v>
      </c>
      <c r="F179" t="s">
        <v>92</v>
      </c>
      <c r="G179" t="s">
        <v>93</v>
      </c>
      <c r="H179" t="s">
        <v>24</v>
      </c>
      <c r="I179" s="5">
        <v>4.4000000000000004</v>
      </c>
      <c r="J179" t="s">
        <v>25</v>
      </c>
      <c r="K179" s="1">
        <v>45699</v>
      </c>
      <c r="L179" s="1" t="s">
        <v>5075</v>
      </c>
      <c r="M179" s="7">
        <v>0.71</v>
      </c>
      <c r="N179" s="22">
        <v>38974</v>
      </c>
      <c r="O179">
        <v>3</v>
      </c>
      <c r="P179" t="s">
        <v>26</v>
      </c>
      <c r="Q179">
        <v>3</v>
      </c>
      <c r="R179">
        <v>3</v>
      </c>
      <c r="S179" t="s">
        <v>155</v>
      </c>
      <c r="T179" t="s">
        <v>26</v>
      </c>
      <c r="U179" t="str">
        <f t="shared" si="4"/>
        <v>Adult</v>
      </c>
      <c r="V179" t="str">
        <f t="shared" si="5"/>
        <v>Mid-Level</v>
      </c>
      <c r="W179" t="str">
        <f>IF(Table13[[#This Row],[Last_Working_Date]]="Active","Active","Exited")</f>
        <v>Active</v>
      </c>
    </row>
    <row r="180" spans="1:23" x14ac:dyDescent="0.3">
      <c r="A180" s="9" t="s">
        <v>381</v>
      </c>
      <c r="B180" s="9" t="s">
        <v>29</v>
      </c>
      <c r="C180">
        <v>27</v>
      </c>
      <c r="D180" t="s">
        <v>30</v>
      </c>
      <c r="E180" t="s">
        <v>44</v>
      </c>
      <c r="F180" t="s">
        <v>22</v>
      </c>
      <c r="G180" t="s">
        <v>59</v>
      </c>
      <c r="H180" t="s">
        <v>24</v>
      </c>
      <c r="I180" s="5">
        <v>2.2999999999999998</v>
      </c>
      <c r="J180" t="s">
        <v>25</v>
      </c>
      <c r="K180" s="1">
        <v>45474</v>
      </c>
      <c r="L180" s="1" t="s">
        <v>5075</v>
      </c>
      <c r="M180" s="7">
        <v>1.33</v>
      </c>
      <c r="N180" s="22">
        <v>38478</v>
      </c>
      <c r="O180">
        <v>4</v>
      </c>
      <c r="P180" t="s">
        <v>26</v>
      </c>
      <c r="Q180">
        <v>0</v>
      </c>
      <c r="R180">
        <v>4</v>
      </c>
      <c r="S180" t="s">
        <v>382</v>
      </c>
      <c r="T180" t="s">
        <v>26</v>
      </c>
      <c r="U180" t="str">
        <f t="shared" si="4"/>
        <v>Young</v>
      </c>
      <c r="V180" t="str">
        <f t="shared" si="5"/>
        <v>Mid-Level</v>
      </c>
      <c r="W180" t="str">
        <f>IF(Table13[[#This Row],[Last_Working_Date]]="Active","Active","Exited")</f>
        <v>Active</v>
      </c>
    </row>
    <row r="181" spans="1:23" x14ac:dyDescent="0.3">
      <c r="A181" s="9" t="s">
        <v>383</v>
      </c>
      <c r="B181" s="9" t="s">
        <v>29</v>
      </c>
      <c r="C181">
        <v>36</v>
      </c>
      <c r="D181" t="s">
        <v>20</v>
      </c>
      <c r="E181" t="s">
        <v>44</v>
      </c>
      <c r="F181" t="s">
        <v>67</v>
      </c>
      <c r="G181" t="s">
        <v>110</v>
      </c>
      <c r="H181" t="s">
        <v>47</v>
      </c>
      <c r="I181" s="5">
        <v>8.9</v>
      </c>
      <c r="J181" t="s">
        <v>25</v>
      </c>
      <c r="K181" s="1">
        <v>44460</v>
      </c>
      <c r="L181" s="1" t="s">
        <v>5075</v>
      </c>
      <c r="M181" s="7">
        <v>4.0999999999999996</v>
      </c>
      <c r="N181" s="22">
        <v>50202</v>
      </c>
      <c r="O181">
        <v>4</v>
      </c>
      <c r="P181" t="s">
        <v>26</v>
      </c>
      <c r="Q181">
        <v>4</v>
      </c>
      <c r="R181">
        <v>6</v>
      </c>
      <c r="S181" t="s">
        <v>384</v>
      </c>
      <c r="T181" t="s">
        <v>26</v>
      </c>
      <c r="U181" t="str">
        <f t="shared" si="4"/>
        <v>Adult</v>
      </c>
      <c r="V181" t="str">
        <f t="shared" si="5"/>
        <v>Senior</v>
      </c>
      <c r="W181" t="str">
        <f>IF(Table13[[#This Row],[Last_Working_Date]]="Active","Active","Exited")</f>
        <v>Active</v>
      </c>
    </row>
    <row r="182" spans="1:23" x14ac:dyDescent="0.3">
      <c r="A182" s="9" t="s">
        <v>385</v>
      </c>
      <c r="B182" s="9" t="s">
        <v>19</v>
      </c>
      <c r="C182">
        <v>22</v>
      </c>
      <c r="D182" t="s">
        <v>30</v>
      </c>
      <c r="E182" t="s">
        <v>21</v>
      </c>
      <c r="F182" t="s">
        <v>54</v>
      </c>
      <c r="G182" t="s">
        <v>77</v>
      </c>
      <c r="H182" t="s">
        <v>24</v>
      </c>
      <c r="I182" s="5">
        <v>1.2</v>
      </c>
      <c r="J182" t="s">
        <v>25</v>
      </c>
      <c r="K182" s="1">
        <v>43094</v>
      </c>
      <c r="L182" s="1" t="s">
        <v>5075</v>
      </c>
      <c r="M182" s="7">
        <v>7.84</v>
      </c>
      <c r="N182" s="22">
        <v>35255</v>
      </c>
      <c r="O182">
        <v>3</v>
      </c>
      <c r="P182" t="s">
        <v>26</v>
      </c>
      <c r="Q182">
        <v>2</v>
      </c>
      <c r="R182">
        <v>10</v>
      </c>
      <c r="S182" t="s">
        <v>386</v>
      </c>
      <c r="T182" t="s">
        <v>26</v>
      </c>
      <c r="U182" t="str">
        <f t="shared" si="4"/>
        <v>Young</v>
      </c>
      <c r="V182" t="str">
        <f t="shared" si="5"/>
        <v>Junior</v>
      </c>
      <c r="W182" t="str">
        <f>IF(Table13[[#This Row],[Last_Working_Date]]="Active","Active","Exited")</f>
        <v>Active</v>
      </c>
    </row>
    <row r="183" spans="1:23" x14ac:dyDescent="0.3">
      <c r="A183" s="9" t="s">
        <v>387</v>
      </c>
      <c r="B183" s="9" t="s">
        <v>19</v>
      </c>
      <c r="C183">
        <v>23</v>
      </c>
      <c r="D183" t="s">
        <v>30</v>
      </c>
      <c r="E183" t="s">
        <v>21</v>
      </c>
      <c r="F183" t="s">
        <v>22</v>
      </c>
      <c r="G183" t="s">
        <v>59</v>
      </c>
      <c r="H183" t="s">
        <v>75</v>
      </c>
      <c r="I183" s="5">
        <v>1.8</v>
      </c>
      <c r="J183" t="s">
        <v>25</v>
      </c>
      <c r="K183" s="1">
        <v>41905</v>
      </c>
      <c r="L183" s="1" t="s">
        <v>5075</v>
      </c>
      <c r="M183" s="7">
        <v>11.1</v>
      </c>
      <c r="N183" s="22">
        <v>30590</v>
      </c>
      <c r="O183">
        <v>3</v>
      </c>
      <c r="P183" t="s">
        <v>26</v>
      </c>
      <c r="Q183">
        <v>2</v>
      </c>
      <c r="R183">
        <v>3</v>
      </c>
      <c r="S183" t="s">
        <v>5074</v>
      </c>
      <c r="T183" t="s">
        <v>26</v>
      </c>
      <c r="U183" t="str">
        <f t="shared" si="4"/>
        <v>Young</v>
      </c>
      <c r="V183" t="str">
        <f t="shared" si="5"/>
        <v>Junior</v>
      </c>
      <c r="W183" t="str">
        <f>IF(Table13[[#This Row],[Last_Working_Date]]="Active","Active","Exited")</f>
        <v>Active</v>
      </c>
    </row>
    <row r="184" spans="1:23" x14ac:dyDescent="0.3">
      <c r="A184" s="9" t="s">
        <v>388</v>
      </c>
      <c r="B184" s="9" t="s">
        <v>19</v>
      </c>
      <c r="C184">
        <v>34</v>
      </c>
      <c r="D184" t="s">
        <v>20</v>
      </c>
      <c r="E184" t="s">
        <v>53</v>
      </c>
      <c r="F184" t="s">
        <v>67</v>
      </c>
      <c r="G184" t="s">
        <v>68</v>
      </c>
      <c r="H184" t="s">
        <v>24</v>
      </c>
      <c r="I184" s="5">
        <v>9.8000000000000007</v>
      </c>
      <c r="J184" t="s">
        <v>25</v>
      </c>
      <c r="K184" s="1">
        <v>43495</v>
      </c>
      <c r="L184" s="1">
        <v>43662</v>
      </c>
      <c r="M184" s="7">
        <v>0.46</v>
      </c>
      <c r="N184" s="22">
        <v>59543</v>
      </c>
      <c r="O184">
        <v>2</v>
      </c>
      <c r="P184" t="s">
        <v>26</v>
      </c>
      <c r="Q184">
        <v>2</v>
      </c>
      <c r="R184">
        <v>4</v>
      </c>
      <c r="S184" t="s">
        <v>389</v>
      </c>
      <c r="T184" t="s">
        <v>65</v>
      </c>
      <c r="U184" t="str">
        <f t="shared" si="4"/>
        <v>Adult</v>
      </c>
      <c r="V184" t="str">
        <f t="shared" si="5"/>
        <v>Senior</v>
      </c>
      <c r="W184" t="str">
        <f>IF(Table13[[#This Row],[Last_Working_Date]]="Active","Active","Exited")</f>
        <v>Exited</v>
      </c>
    </row>
    <row r="185" spans="1:23" x14ac:dyDescent="0.3">
      <c r="A185" s="9" t="s">
        <v>390</v>
      </c>
      <c r="B185" s="9" t="s">
        <v>19</v>
      </c>
      <c r="C185">
        <v>36</v>
      </c>
      <c r="D185" t="s">
        <v>20</v>
      </c>
      <c r="E185" t="s">
        <v>36</v>
      </c>
      <c r="F185" t="s">
        <v>92</v>
      </c>
      <c r="G185" t="s">
        <v>246</v>
      </c>
      <c r="H185" t="s">
        <v>24</v>
      </c>
      <c r="I185" s="5">
        <v>0</v>
      </c>
      <c r="J185" t="s">
        <v>85</v>
      </c>
      <c r="K185" s="1">
        <v>41981</v>
      </c>
      <c r="L185" s="1" t="s">
        <v>5075</v>
      </c>
      <c r="M185" s="7">
        <v>10.89</v>
      </c>
      <c r="N185" s="22">
        <v>31073</v>
      </c>
      <c r="O185">
        <v>2</v>
      </c>
      <c r="P185" t="s">
        <v>65</v>
      </c>
      <c r="Q185">
        <v>1</v>
      </c>
      <c r="R185">
        <v>0</v>
      </c>
      <c r="S185" t="s">
        <v>391</v>
      </c>
      <c r="T185" t="s">
        <v>26</v>
      </c>
      <c r="U185" t="str">
        <f t="shared" si="4"/>
        <v>Adult</v>
      </c>
      <c r="V185" t="str">
        <f t="shared" si="5"/>
        <v>Junior</v>
      </c>
      <c r="W185" t="str">
        <f>IF(Table13[[#This Row],[Last_Working_Date]]="Active","Active","Exited")</f>
        <v>Active</v>
      </c>
    </row>
    <row r="186" spans="1:23" x14ac:dyDescent="0.3">
      <c r="A186" s="9" t="s">
        <v>392</v>
      </c>
      <c r="B186" s="9" t="s">
        <v>29</v>
      </c>
      <c r="C186">
        <v>39</v>
      </c>
      <c r="D186" t="s">
        <v>30</v>
      </c>
      <c r="E186" t="s">
        <v>21</v>
      </c>
      <c r="F186" t="s">
        <v>32</v>
      </c>
      <c r="G186" t="s">
        <v>171</v>
      </c>
      <c r="H186" t="s">
        <v>51</v>
      </c>
      <c r="I186" s="5">
        <v>15.3</v>
      </c>
      <c r="J186" t="s">
        <v>25</v>
      </c>
      <c r="K186" s="1">
        <v>40055</v>
      </c>
      <c r="L186" s="1" t="s">
        <v>5075</v>
      </c>
      <c r="M186" s="7">
        <v>16.16</v>
      </c>
      <c r="N186" s="22">
        <v>57593</v>
      </c>
      <c r="O186">
        <v>4</v>
      </c>
      <c r="P186" t="s">
        <v>26</v>
      </c>
      <c r="Q186">
        <v>1</v>
      </c>
      <c r="R186">
        <v>11</v>
      </c>
      <c r="S186" t="s">
        <v>377</v>
      </c>
      <c r="T186" t="s">
        <v>26</v>
      </c>
      <c r="U186" t="str">
        <f t="shared" si="4"/>
        <v>Adult</v>
      </c>
      <c r="V186" t="str">
        <f t="shared" si="5"/>
        <v>Expert</v>
      </c>
      <c r="W186" t="str">
        <f>IF(Table13[[#This Row],[Last_Working_Date]]="Active","Active","Exited")</f>
        <v>Active</v>
      </c>
    </row>
    <row r="187" spans="1:23" x14ac:dyDescent="0.3">
      <c r="A187" s="9" t="s">
        <v>393</v>
      </c>
      <c r="B187" s="9" t="s">
        <v>19</v>
      </c>
      <c r="C187">
        <v>27</v>
      </c>
      <c r="D187" t="s">
        <v>20</v>
      </c>
      <c r="E187" t="s">
        <v>36</v>
      </c>
      <c r="F187" t="s">
        <v>45</v>
      </c>
      <c r="G187" t="s">
        <v>164</v>
      </c>
      <c r="H187" t="s">
        <v>24</v>
      </c>
      <c r="I187" s="5">
        <v>5.0999999999999996</v>
      </c>
      <c r="J187" t="s">
        <v>25</v>
      </c>
      <c r="K187" s="1">
        <v>43567</v>
      </c>
      <c r="L187" s="1" t="s">
        <v>5075</v>
      </c>
      <c r="M187" s="7">
        <v>6.55</v>
      </c>
      <c r="N187" s="22">
        <v>47873</v>
      </c>
      <c r="O187">
        <v>4</v>
      </c>
      <c r="P187" t="s">
        <v>26</v>
      </c>
      <c r="Q187">
        <v>1</v>
      </c>
      <c r="R187">
        <v>6</v>
      </c>
      <c r="S187" t="s">
        <v>99</v>
      </c>
      <c r="T187" t="s">
        <v>26</v>
      </c>
      <c r="U187" t="str">
        <f t="shared" si="4"/>
        <v>Young</v>
      </c>
      <c r="V187" t="str">
        <f t="shared" si="5"/>
        <v>Senior</v>
      </c>
      <c r="W187" t="str">
        <f>IF(Table13[[#This Row],[Last_Working_Date]]="Active","Active","Exited")</f>
        <v>Active</v>
      </c>
    </row>
    <row r="188" spans="1:23" x14ac:dyDescent="0.3">
      <c r="A188" s="9" t="s">
        <v>394</v>
      </c>
      <c r="B188" s="9" t="s">
        <v>29</v>
      </c>
      <c r="C188">
        <v>35</v>
      </c>
      <c r="D188" t="s">
        <v>30</v>
      </c>
      <c r="E188" t="s">
        <v>53</v>
      </c>
      <c r="F188" t="s">
        <v>82</v>
      </c>
      <c r="G188" t="s">
        <v>107</v>
      </c>
      <c r="H188" t="s">
        <v>24</v>
      </c>
      <c r="I188" s="5">
        <v>8.3000000000000007</v>
      </c>
      <c r="J188" t="s">
        <v>25</v>
      </c>
      <c r="K188" s="1">
        <v>41774</v>
      </c>
      <c r="L188" s="1" t="s">
        <v>5075</v>
      </c>
      <c r="M188" s="7">
        <v>11.46</v>
      </c>
      <c r="N188" s="22">
        <v>48738</v>
      </c>
      <c r="O188">
        <v>4</v>
      </c>
      <c r="P188" t="s">
        <v>26</v>
      </c>
      <c r="Q188">
        <v>4</v>
      </c>
      <c r="R188">
        <v>9</v>
      </c>
      <c r="S188" t="s">
        <v>395</v>
      </c>
      <c r="T188" t="s">
        <v>26</v>
      </c>
      <c r="U188" t="str">
        <f t="shared" si="4"/>
        <v>Adult</v>
      </c>
      <c r="V188" t="str">
        <f t="shared" si="5"/>
        <v>Senior</v>
      </c>
      <c r="W188" t="str">
        <f>IF(Table13[[#This Row],[Last_Working_Date]]="Active","Active","Exited")</f>
        <v>Active</v>
      </c>
    </row>
    <row r="189" spans="1:23" x14ac:dyDescent="0.3">
      <c r="A189" s="9" t="s">
        <v>396</v>
      </c>
      <c r="B189" s="9" t="s">
        <v>29</v>
      </c>
      <c r="C189">
        <v>31</v>
      </c>
      <c r="D189" t="s">
        <v>20</v>
      </c>
      <c r="E189" t="s">
        <v>44</v>
      </c>
      <c r="F189" t="s">
        <v>22</v>
      </c>
      <c r="G189" t="s">
        <v>74</v>
      </c>
      <c r="H189" t="s">
        <v>47</v>
      </c>
      <c r="I189" s="5">
        <v>8.4</v>
      </c>
      <c r="J189" t="s">
        <v>25</v>
      </c>
      <c r="K189" s="1">
        <v>44698</v>
      </c>
      <c r="L189" s="1" t="s">
        <v>5075</v>
      </c>
      <c r="M189" s="7">
        <v>3.45</v>
      </c>
      <c r="N189" s="22">
        <v>44433</v>
      </c>
      <c r="O189">
        <v>3</v>
      </c>
      <c r="P189" t="s">
        <v>26</v>
      </c>
      <c r="Q189">
        <v>3</v>
      </c>
      <c r="R189">
        <v>5</v>
      </c>
      <c r="S189" t="s">
        <v>103</v>
      </c>
      <c r="T189" t="s">
        <v>26</v>
      </c>
      <c r="U189" t="str">
        <f t="shared" si="4"/>
        <v>Adult</v>
      </c>
      <c r="V189" t="str">
        <f t="shared" si="5"/>
        <v>Senior</v>
      </c>
      <c r="W189" t="str">
        <f>IF(Table13[[#This Row],[Last_Working_Date]]="Active","Active","Exited")</f>
        <v>Active</v>
      </c>
    </row>
    <row r="190" spans="1:23" x14ac:dyDescent="0.3">
      <c r="A190" s="9" t="s">
        <v>397</v>
      </c>
      <c r="B190" s="9" t="s">
        <v>19</v>
      </c>
      <c r="C190">
        <v>33</v>
      </c>
      <c r="D190" t="s">
        <v>20</v>
      </c>
      <c r="E190" t="s">
        <v>39</v>
      </c>
      <c r="F190" t="s">
        <v>67</v>
      </c>
      <c r="G190" t="s">
        <v>71</v>
      </c>
      <c r="H190" t="s">
        <v>24</v>
      </c>
      <c r="I190" s="5">
        <v>12.1</v>
      </c>
      <c r="J190" t="s">
        <v>25</v>
      </c>
      <c r="K190" s="1">
        <v>39680</v>
      </c>
      <c r="L190" s="1" t="s">
        <v>5075</v>
      </c>
      <c r="M190" s="7">
        <v>17.190000000000001</v>
      </c>
      <c r="N190" s="22">
        <v>66476</v>
      </c>
      <c r="O190">
        <v>3</v>
      </c>
      <c r="P190" t="s">
        <v>26</v>
      </c>
      <c r="Q190">
        <v>1</v>
      </c>
      <c r="R190">
        <v>6</v>
      </c>
      <c r="S190" t="s">
        <v>123</v>
      </c>
      <c r="T190" t="s">
        <v>26</v>
      </c>
      <c r="U190" t="str">
        <f t="shared" si="4"/>
        <v>Adult</v>
      </c>
      <c r="V190" t="str">
        <f t="shared" si="5"/>
        <v>Expert</v>
      </c>
      <c r="W190" t="str">
        <f>IF(Table13[[#This Row],[Last_Working_Date]]="Active","Active","Exited")</f>
        <v>Active</v>
      </c>
    </row>
    <row r="191" spans="1:23" x14ac:dyDescent="0.3">
      <c r="A191" s="9" t="s">
        <v>398</v>
      </c>
      <c r="B191" s="9" t="s">
        <v>19</v>
      </c>
      <c r="C191">
        <v>34</v>
      </c>
      <c r="D191" t="s">
        <v>20</v>
      </c>
      <c r="E191" t="s">
        <v>53</v>
      </c>
      <c r="F191" t="s">
        <v>22</v>
      </c>
      <c r="G191" t="s">
        <v>23</v>
      </c>
      <c r="H191" t="s">
        <v>51</v>
      </c>
      <c r="I191" s="5">
        <v>11.2</v>
      </c>
      <c r="J191" t="s">
        <v>25</v>
      </c>
      <c r="K191" s="1">
        <v>44682</v>
      </c>
      <c r="L191" s="1" t="s">
        <v>5075</v>
      </c>
      <c r="M191" s="7">
        <v>3.49</v>
      </c>
      <c r="N191" s="22">
        <v>51802</v>
      </c>
      <c r="O191">
        <v>4</v>
      </c>
      <c r="P191" t="s">
        <v>26</v>
      </c>
      <c r="Q191">
        <v>4</v>
      </c>
      <c r="R191">
        <v>4</v>
      </c>
      <c r="S191" t="s">
        <v>399</v>
      </c>
      <c r="T191" t="s">
        <v>26</v>
      </c>
      <c r="U191" t="str">
        <f t="shared" si="4"/>
        <v>Adult</v>
      </c>
      <c r="V191" t="str">
        <f t="shared" si="5"/>
        <v>Expert</v>
      </c>
      <c r="W191" t="str">
        <f>IF(Table13[[#This Row],[Last_Working_Date]]="Active","Active","Exited")</f>
        <v>Active</v>
      </c>
    </row>
    <row r="192" spans="1:23" x14ac:dyDescent="0.3">
      <c r="A192" s="9" t="s">
        <v>400</v>
      </c>
      <c r="B192" s="9" t="s">
        <v>19</v>
      </c>
      <c r="C192">
        <v>22</v>
      </c>
      <c r="D192" t="s">
        <v>30</v>
      </c>
      <c r="E192" t="s">
        <v>44</v>
      </c>
      <c r="F192" t="s">
        <v>82</v>
      </c>
      <c r="G192" t="s">
        <v>284</v>
      </c>
      <c r="H192" t="s">
        <v>24</v>
      </c>
      <c r="I192" s="5">
        <v>2</v>
      </c>
      <c r="J192" t="s">
        <v>25</v>
      </c>
      <c r="K192" s="1">
        <v>45059</v>
      </c>
      <c r="L192" s="1" t="s">
        <v>5075</v>
      </c>
      <c r="M192" s="7">
        <v>2.46</v>
      </c>
      <c r="N192" s="22">
        <v>31482</v>
      </c>
      <c r="O192">
        <v>4</v>
      </c>
      <c r="P192" t="s">
        <v>26</v>
      </c>
      <c r="Q192">
        <v>0</v>
      </c>
      <c r="R192">
        <v>5</v>
      </c>
      <c r="S192" t="s">
        <v>401</v>
      </c>
      <c r="T192" t="s">
        <v>26</v>
      </c>
      <c r="U192" t="str">
        <f t="shared" si="4"/>
        <v>Young</v>
      </c>
      <c r="V192" t="str">
        <f t="shared" si="5"/>
        <v>Mid-Level</v>
      </c>
      <c r="W192" t="str">
        <f>IF(Table13[[#This Row],[Last_Working_Date]]="Active","Active","Exited")</f>
        <v>Active</v>
      </c>
    </row>
    <row r="193" spans="1:23" x14ac:dyDescent="0.3">
      <c r="A193" s="9" t="s">
        <v>402</v>
      </c>
      <c r="B193" s="9" t="s">
        <v>29</v>
      </c>
      <c r="C193">
        <v>32</v>
      </c>
      <c r="D193" t="s">
        <v>30</v>
      </c>
      <c r="E193" t="s">
        <v>63</v>
      </c>
      <c r="F193" t="s">
        <v>32</v>
      </c>
      <c r="G193" t="s">
        <v>171</v>
      </c>
      <c r="H193" t="s">
        <v>51</v>
      </c>
      <c r="I193" s="5">
        <v>8.6999999999999993</v>
      </c>
      <c r="J193" t="s">
        <v>25</v>
      </c>
      <c r="K193" s="1">
        <v>44417</v>
      </c>
      <c r="L193" s="1">
        <v>44771</v>
      </c>
      <c r="M193" s="7">
        <v>0.97</v>
      </c>
      <c r="N193" s="22">
        <v>49869</v>
      </c>
      <c r="O193">
        <v>4</v>
      </c>
      <c r="P193" t="s">
        <v>26</v>
      </c>
      <c r="Q193">
        <v>1</v>
      </c>
      <c r="R193">
        <v>5</v>
      </c>
      <c r="S193" t="s">
        <v>403</v>
      </c>
      <c r="T193" t="s">
        <v>65</v>
      </c>
      <c r="U193" t="str">
        <f t="shared" si="4"/>
        <v>Adult</v>
      </c>
      <c r="V193" t="str">
        <f t="shared" si="5"/>
        <v>Senior</v>
      </c>
      <c r="W193" t="str">
        <f>IF(Table13[[#This Row],[Last_Working_Date]]="Active","Active","Exited")</f>
        <v>Exited</v>
      </c>
    </row>
    <row r="194" spans="1:23" x14ac:dyDescent="0.3">
      <c r="A194" s="9" t="s">
        <v>404</v>
      </c>
      <c r="B194" s="9" t="s">
        <v>29</v>
      </c>
      <c r="C194">
        <v>24</v>
      </c>
      <c r="D194" t="s">
        <v>30</v>
      </c>
      <c r="E194" t="s">
        <v>63</v>
      </c>
      <c r="F194" t="s">
        <v>92</v>
      </c>
      <c r="G194" t="s">
        <v>246</v>
      </c>
      <c r="H194" t="s">
        <v>75</v>
      </c>
      <c r="I194" s="5">
        <v>2.5</v>
      </c>
      <c r="J194" t="s">
        <v>25</v>
      </c>
      <c r="K194" s="1">
        <v>44049</v>
      </c>
      <c r="L194" s="1" t="s">
        <v>5075</v>
      </c>
      <c r="M194" s="7">
        <v>5.23</v>
      </c>
      <c r="N194" s="22">
        <v>45054</v>
      </c>
      <c r="O194">
        <v>2</v>
      </c>
      <c r="P194" t="s">
        <v>26</v>
      </c>
      <c r="Q194">
        <v>2</v>
      </c>
      <c r="R194">
        <v>5</v>
      </c>
      <c r="S194" t="s">
        <v>5074</v>
      </c>
      <c r="T194" t="s">
        <v>26</v>
      </c>
      <c r="U194" t="str">
        <f t="shared" ref="U194:U257" si="6">IF(C194&lt;=30,"Young","Adult")</f>
        <v>Young</v>
      </c>
      <c r="V194" t="str">
        <f t="shared" ref="V194:V257" si="7">IF(I194&lt;2,"Junior",IF(I194&lt;5,"Mid-Level",IF(I194&lt;10,"Senior","Expert")))</f>
        <v>Mid-Level</v>
      </c>
      <c r="W194" t="str">
        <f>IF(Table13[[#This Row],[Last_Working_Date]]="Active","Active","Exited")</f>
        <v>Active</v>
      </c>
    </row>
    <row r="195" spans="1:23" x14ac:dyDescent="0.3">
      <c r="A195" s="9" t="s">
        <v>405</v>
      </c>
      <c r="B195" s="9" t="s">
        <v>29</v>
      </c>
      <c r="C195">
        <v>32</v>
      </c>
      <c r="D195" t="s">
        <v>30</v>
      </c>
      <c r="E195" t="s">
        <v>36</v>
      </c>
      <c r="F195" t="s">
        <v>22</v>
      </c>
      <c r="G195" t="s">
        <v>74</v>
      </c>
      <c r="H195" t="s">
        <v>24</v>
      </c>
      <c r="I195" s="5">
        <v>8.4</v>
      </c>
      <c r="J195" t="s">
        <v>25</v>
      </c>
      <c r="K195" s="1">
        <v>42594</v>
      </c>
      <c r="L195" s="1" t="s">
        <v>5075</v>
      </c>
      <c r="M195" s="7">
        <v>9.2100000000000009</v>
      </c>
      <c r="N195" s="22">
        <v>48466</v>
      </c>
      <c r="O195">
        <v>3</v>
      </c>
      <c r="P195" t="s">
        <v>26</v>
      </c>
      <c r="Q195">
        <v>0</v>
      </c>
      <c r="R195">
        <v>4</v>
      </c>
      <c r="S195" t="s">
        <v>399</v>
      </c>
      <c r="T195" t="s">
        <v>26</v>
      </c>
      <c r="U195" t="str">
        <f t="shared" si="6"/>
        <v>Adult</v>
      </c>
      <c r="V195" t="str">
        <f t="shared" si="7"/>
        <v>Senior</v>
      </c>
      <c r="W195" t="str">
        <f>IF(Table13[[#This Row],[Last_Working_Date]]="Active","Active","Exited")</f>
        <v>Active</v>
      </c>
    </row>
    <row r="196" spans="1:23" x14ac:dyDescent="0.3">
      <c r="A196" s="9" t="s">
        <v>406</v>
      </c>
      <c r="B196" s="9" t="s">
        <v>19</v>
      </c>
      <c r="C196">
        <v>36</v>
      </c>
      <c r="D196" t="s">
        <v>30</v>
      </c>
      <c r="E196" t="s">
        <v>39</v>
      </c>
      <c r="F196" t="s">
        <v>32</v>
      </c>
      <c r="G196" t="s">
        <v>33</v>
      </c>
      <c r="H196" t="s">
        <v>47</v>
      </c>
      <c r="I196" s="5">
        <v>5</v>
      </c>
      <c r="J196" t="s">
        <v>25</v>
      </c>
      <c r="K196" s="1">
        <v>43664</v>
      </c>
      <c r="L196" s="1" t="s">
        <v>5075</v>
      </c>
      <c r="M196" s="7">
        <v>6.28</v>
      </c>
      <c r="N196" s="22">
        <v>41275</v>
      </c>
      <c r="O196">
        <v>4</v>
      </c>
      <c r="P196" t="s">
        <v>26</v>
      </c>
      <c r="Q196">
        <v>1</v>
      </c>
      <c r="R196">
        <v>8</v>
      </c>
      <c r="S196" t="s">
        <v>407</v>
      </c>
      <c r="T196" t="s">
        <v>26</v>
      </c>
      <c r="U196" t="str">
        <f t="shared" si="6"/>
        <v>Adult</v>
      </c>
      <c r="V196" t="str">
        <f t="shared" si="7"/>
        <v>Senior</v>
      </c>
      <c r="W196" t="str">
        <f>IF(Table13[[#This Row],[Last_Working_Date]]="Active","Active","Exited")</f>
        <v>Active</v>
      </c>
    </row>
    <row r="197" spans="1:23" x14ac:dyDescent="0.3">
      <c r="A197" s="9" t="s">
        <v>408</v>
      </c>
      <c r="B197" s="9" t="s">
        <v>19</v>
      </c>
      <c r="C197">
        <v>38</v>
      </c>
      <c r="D197" t="s">
        <v>30</v>
      </c>
      <c r="E197" t="s">
        <v>63</v>
      </c>
      <c r="F197" t="s">
        <v>45</v>
      </c>
      <c r="G197" t="s">
        <v>164</v>
      </c>
      <c r="H197" t="s">
        <v>24</v>
      </c>
      <c r="I197" s="5">
        <v>16.100000000000001</v>
      </c>
      <c r="J197" t="s">
        <v>25</v>
      </c>
      <c r="K197" s="1">
        <v>41210</v>
      </c>
      <c r="L197" s="1">
        <v>44160</v>
      </c>
      <c r="M197" s="7">
        <v>8.08</v>
      </c>
      <c r="N197" s="22">
        <v>67282</v>
      </c>
      <c r="O197">
        <v>3</v>
      </c>
      <c r="P197" t="s">
        <v>26</v>
      </c>
      <c r="Q197">
        <v>1</v>
      </c>
      <c r="R197">
        <v>7</v>
      </c>
      <c r="S197" t="s">
        <v>248</v>
      </c>
      <c r="T197" t="s">
        <v>65</v>
      </c>
      <c r="U197" t="str">
        <f t="shared" si="6"/>
        <v>Adult</v>
      </c>
      <c r="V197" t="str">
        <f t="shared" si="7"/>
        <v>Expert</v>
      </c>
      <c r="W197" t="str">
        <f>IF(Table13[[#This Row],[Last_Working_Date]]="Active","Active","Exited")</f>
        <v>Exited</v>
      </c>
    </row>
    <row r="198" spans="1:23" x14ac:dyDescent="0.3">
      <c r="A198" s="9" t="s">
        <v>409</v>
      </c>
      <c r="B198" s="9" t="s">
        <v>29</v>
      </c>
      <c r="C198">
        <v>26</v>
      </c>
      <c r="D198" t="s">
        <v>30</v>
      </c>
      <c r="E198" t="s">
        <v>58</v>
      </c>
      <c r="F198" t="s">
        <v>82</v>
      </c>
      <c r="G198" t="s">
        <v>107</v>
      </c>
      <c r="H198" t="s">
        <v>24</v>
      </c>
      <c r="I198" s="5">
        <v>3.4</v>
      </c>
      <c r="J198" t="s">
        <v>25</v>
      </c>
      <c r="K198" s="1">
        <v>40328</v>
      </c>
      <c r="L198" s="1" t="s">
        <v>5075</v>
      </c>
      <c r="M198" s="7">
        <v>15.41</v>
      </c>
      <c r="N198" s="22">
        <v>38066</v>
      </c>
      <c r="O198">
        <v>3</v>
      </c>
      <c r="P198" t="s">
        <v>65</v>
      </c>
      <c r="Q198">
        <v>1</v>
      </c>
      <c r="R198">
        <v>3</v>
      </c>
      <c r="S198" t="s">
        <v>410</v>
      </c>
      <c r="T198" t="s">
        <v>26</v>
      </c>
      <c r="U198" t="str">
        <f t="shared" si="6"/>
        <v>Young</v>
      </c>
      <c r="V198" t="str">
        <f t="shared" si="7"/>
        <v>Mid-Level</v>
      </c>
      <c r="W198" t="str">
        <f>IF(Table13[[#This Row],[Last_Working_Date]]="Active","Active","Exited")</f>
        <v>Active</v>
      </c>
    </row>
    <row r="199" spans="1:23" x14ac:dyDescent="0.3">
      <c r="A199" s="9" t="s">
        <v>411</v>
      </c>
      <c r="B199" s="9" t="s">
        <v>19</v>
      </c>
      <c r="C199">
        <v>24</v>
      </c>
      <c r="D199" t="s">
        <v>30</v>
      </c>
      <c r="E199" t="s">
        <v>39</v>
      </c>
      <c r="F199" t="s">
        <v>32</v>
      </c>
      <c r="G199" t="s">
        <v>33</v>
      </c>
      <c r="H199" t="s">
        <v>51</v>
      </c>
      <c r="I199" s="5">
        <v>3.1</v>
      </c>
      <c r="J199" t="s">
        <v>25</v>
      </c>
      <c r="K199" s="1">
        <v>44050</v>
      </c>
      <c r="L199" s="1" t="s">
        <v>5075</v>
      </c>
      <c r="M199" s="7">
        <v>5.22</v>
      </c>
      <c r="N199" s="22">
        <v>32188</v>
      </c>
      <c r="O199">
        <v>3</v>
      </c>
      <c r="P199" t="s">
        <v>65</v>
      </c>
      <c r="Q199">
        <v>2</v>
      </c>
      <c r="R199">
        <v>2</v>
      </c>
      <c r="S199" t="s">
        <v>412</v>
      </c>
      <c r="T199" t="s">
        <v>26</v>
      </c>
      <c r="U199" t="str">
        <f t="shared" si="6"/>
        <v>Young</v>
      </c>
      <c r="V199" t="str">
        <f t="shared" si="7"/>
        <v>Mid-Level</v>
      </c>
      <c r="W199" t="str">
        <f>IF(Table13[[#This Row],[Last_Working_Date]]="Active","Active","Exited")</f>
        <v>Active</v>
      </c>
    </row>
    <row r="200" spans="1:23" x14ac:dyDescent="0.3">
      <c r="A200" s="9" t="s">
        <v>413</v>
      </c>
      <c r="B200" s="9" t="s">
        <v>19</v>
      </c>
      <c r="C200">
        <v>42</v>
      </c>
      <c r="D200" t="s">
        <v>20</v>
      </c>
      <c r="E200" t="s">
        <v>44</v>
      </c>
      <c r="F200" t="s">
        <v>40</v>
      </c>
      <c r="G200" t="s">
        <v>41</v>
      </c>
      <c r="H200" t="s">
        <v>84</v>
      </c>
      <c r="I200" s="5">
        <v>11.5</v>
      </c>
      <c r="J200" t="s">
        <v>25</v>
      </c>
      <c r="K200" s="1">
        <v>44453</v>
      </c>
      <c r="L200" s="1" t="s">
        <v>5075</v>
      </c>
      <c r="M200" s="7">
        <v>4.12</v>
      </c>
      <c r="N200" s="22">
        <v>62459</v>
      </c>
      <c r="O200">
        <v>4</v>
      </c>
      <c r="P200" t="s">
        <v>26</v>
      </c>
      <c r="Q200">
        <v>0</v>
      </c>
      <c r="R200">
        <v>11</v>
      </c>
      <c r="S200" t="s">
        <v>414</v>
      </c>
      <c r="T200" t="s">
        <v>26</v>
      </c>
      <c r="U200" t="str">
        <f t="shared" si="6"/>
        <v>Adult</v>
      </c>
      <c r="V200" t="str">
        <f t="shared" si="7"/>
        <v>Expert</v>
      </c>
      <c r="W200" t="str">
        <f>IF(Table13[[#This Row],[Last_Working_Date]]="Active","Active","Exited")</f>
        <v>Active</v>
      </c>
    </row>
    <row r="201" spans="1:23" x14ac:dyDescent="0.3">
      <c r="A201" s="9" t="s">
        <v>415</v>
      </c>
      <c r="B201" s="9" t="s">
        <v>19</v>
      </c>
      <c r="C201">
        <v>32</v>
      </c>
      <c r="D201" t="s">
        <v>30</v>
      </c>
      <c r="E201" t="s">
        <v>39</v>
      </c>
      <c r="F201" t="s">
        <v>22</v>
      </c>
      <c r="G201" t="s">
        <v>23</v>
      </c>
      <c r="H201" t="s">
        <v>24</v>
      </c>
      <c r="I201" s="5">
        <v>9.5</v>
      </c>
      <c r="J201" t="s">
        <v>25</v>
      </c>
      <c r="K201" s="1">
        <v>40629</v>
      </c>
      <c r="L201" s="1" t="s">
        <v>5075</v>
      </c>
      <c r="M201" s="7">
        <v>14.59</v>
      </c>
      <c r="N201" s="22">
        <v>44128</v>
      </c>
      <c r="O201">
        <v>3</v>
      </c>
      <c r="P201" t="s">
        <v>26</v>
      </c>
      <c r="Q201">
        <v>4</v>
      </c>
      <c r="R201">
        <v>7</v>
      </c>
      <c r="S201" t="s">
        <v>189</v>
      </c>
      <c r="T201" t="s">
        <v>26</v>
      </c>
      <c r="U201" t="str">
        <f t="shared" si="6"/>
        <v>Adult</v>
      </c>
      <c r="V201" t="str">
        <f t="shared" si="7"/>
        <v>Senior</v>
      </c>
      <c r="W201" t="str">
        <f>IF(Table13[[#This Row],[Last_Working_Date]]="Active","Active","Exited")</f>
        <v>Active</v>
      </c>
    </row>
    <row r="202" spans="1:23" x14ac:dyDescent="0.3">
      <c r="A202" s="9" t="s">
        <v>231</v>
      </c>
      <c r="B202" s="9" t="s">
        <v>29</v>
      </c>
      <c r="C202">
        <v>29</v>
      </c>
      <c r="D202" t="s">
        <v>20</v>
      </c>
      <c r="E202" t="s">
        <v>36</v>
      </c>
      <c r="F202" t="s">
        <v>40</v>
      </c>
      <c r="G202" t="s">
        <v>50</v>
      </c>
      <c r="H202" t="s">
        <v>24</v>
      </c>
      <c r="I202" s="5">
        <v>1.4</v>
      </c>
      <c r="J202" t="s">
        <v>25</v>
      </c>
      <c r="K202" s="1">
        <v>43702</v>
      </c>
      <c r="L202" s="1">
        <v>45633</v>
      </c>
      <c r="M202" s="7">
        <v>5.29</v>
      </c>
      <c r="N202" s="22">
        <v>33038</v>
      </c>
      <c r="O202">
        <v>3</v>
      </c>
      <c r="P202" t="s">
        <v>26</v>
      </c>
      <c r="Q202">
        <v>2</v>
      </c>
      <c r="R202">
        <v>5</v>
      </c>
      <c r="S202" t="s">
        <v>5074</v>
      </c>
      <c r="T202" t="s">
        <v>65</v>
      </c>
      <c r="U202" t="str">
        <f t="shared" si="6"/>
        <v>Young</v>
      </c>
      <c r="V202" t="str">
        <f t="shared" si="7"/>
        <v>Junior</v>
      </c>
      <c r="W202" t="str">
        <f>IF(Table13[[#This Row],[Last_Working_Date]]="Active","Active","Exited")</f>
        <v>Exited</v>
      </c>
    </row>
    <row r="203" spans="1:23" x14ac:dyDescent="0.3">
      <c r="A203" s="9" t="s">
        <v>416</v>
      </c>
      <c r="B203" s="9" t="s">
        <v>19</v>
      </c>
      <c r="C203">
        <v>35</v>
      </c>
      <c r="D203" t="s">
        <v>30</v>
      </c>
      <c r="E203" t="s">
        <v>39</v>
      </c>
      <c r="F203" t="s">
        <v>67</v>
      </c>
      <c r="G203" t="s">
        <v>71</v>
      </c>
      <c r="H203" t="s">
        <v>24</v>
      </c>
      <c r="I203" s="5">
        <v>5.0999999999999996</v>
      </c>
      <c r="J203" t="s">
        <v>85</v>
      </c>
      <c r="K203" s="1">
        <v>45504</v>
      </c>
      <c r="L203" s="1" t="s">
        <v>5075</v>
      </c>
      <c r="M203" s="7">
        <v>1.24</v>
      </c>
      <c r="N203" s="22">
        <v>45742</v>
      </c>
      <c r="O203">
        <v>3</v>
      </c>
      <c r="P203" t="s">
        <v>26</v>
      </c>
      <c r="Q203">
        <v>1</v>
      </c>
      <c r="R203">
        <v>5</v>
      </c>
      <c r="S203" t="s">
        <v>145</v>
      </c>
      <c r="T203" t="s">
        <v>26</v>
      </c>
      <c r="U203" t="str">
        <f t="shared" si="6"/>
        <v>Adult</v>
      </c>
      <c r="V203" t="str">
        <f t="shared" si="7"/>
        <v>Senior</v>
      </c>
      <c r="W203" t="str">
        <f>IF(Table13[[#This Row],[Last_Working_Date]]="Active","Active","Exited")</f>
        <v>Active</v>
      </c>
    </row>
    <row r="204" spans="1:23" x14ac:dyDescent="0.3">
      <c r="A204" s="9" t="s">
        <v>417</v>
      </c>
      <c r="B204" s="9" t="s">
        <v>29</v>
      </c>
      <c r="C204">
        <v>34</v>
      </c>
      <c r="D204" t="s">
        <v>30</v>
      </c>
      <c r="E204" t="s">
        <v>44</v>
      </c>
      <c r="F204" t="s">
        <v>54</v>
      </c>
      <c r="G204" t="s">
        <v>77</v>
      </c>
      <c r="H204" t="s">
        <v>51</v>
      </c>
      <c r="I204" s="5">
        <v>10.3</v>
      </c>
      <c r="J204" t="s">
        <v>25</v>
      </c>
      <c r="K204" s="1">
        <v>42161</v>
      </c>
      <c r="L204" s="1" t="s">
        <v>5075</v>
      </c>
      <c r="M204" s="7">
        <v>10.4</v>
      </c>
      <c r="N204" s="22">
        <v>54795</v>
      </c>
      <c r="O204">
        <v>3</v>
      </c>
      <c r="P204" t="s">
        <v>65</v>
      </c>
      <c r="Q204">
        <v>2</v>
      </c>
      <c r="R204">
        <v>7</v>
      </c>
      <c r="S204" t="s">
        <v>418</v>
      </c>
      <c r="T204" t="s">
        <v>26</v>
      </c>
      <c r="U204" t="str">
        <f t="shared" si="6"/>
        <v>Adult</v>
      </c>
      <c r="V204" t="str">
        <f t="shared" si="7"/>
        <v>Expert</v>
      </c>
      <c r="W204" t="str">
        <f>IF(Table13[[#This Row],[Last_Working_Date]]="Active","Active","Exited")</f>
        <v>Active</v>
      </c>
    </row>
    <row r="205" spans="1:23" x14ac:dyDescent="0.3">
      <c r="A205" s="9" t="s">
        <v>250</v>
      </c>
      <c r="B205" s="9" t="s">
        <v>19</v>
      </c>
      <c r="C205">
        <v>37</v>
      </c>
      <c r="D205" t="s">
        <v>30</v>
      </c>
      <c r="E205" t="s">
        <v>31</v>
      </c>
      <c r="F205" t="s">
        <v>22</v>
      </c>
      <c r="G205" t="s">
        <v>74</v>
      </c>
      <c r="H205" t="s">
        <v>51</v>
      </c>
      <c r="I205" s="5">
        <v>12.3</v>
      </c>
      <c r="J205" t="s">
        <v>25</v>
      </c>
      <c r="K205" s="1">
        <v>44818</v>
      </c>
      <c r="L205" s="1" t="s">
        <v>5075</v>
      </c>
      <c r="M205" s="7">
        <v>3.12</v>
      </c>
      <c r="N205" s="22">
        <v>58280</v>
      </c>
      <c r="O205">
        <v>4</v>
      </c>
      <c r="P205" t="s">
        <v>26</v>
      </c>
      <c r="Q205">
        <v>2</v>
      </c>
      <c r="R205">
        <v>4</v>
      </c>
      <c r="S205" t="s">
        <v>5074</v>
      </c>
      <c r="T205" t="s">
        <v>26</v>
      </c>
      <c r="U205" t="str">
        <f t="shared" si="6"/>
        <v>Adult</v>
      </c>
      <c r="V205" t="str">
        <f t="shared" si="7"/>
        <v>Expert</v>
      </c>
      <c r="W205" t="str">
        <f>IF(Table13[[#This Row],[Last_Working_Date]]="Active","Active","Exited")</f>
        <v>Active</v>
      </c>
    </row>
    <row r="206" spans="1:23" x14ac:dyDescent="0.3">
      <c r="A206" s="9" t="s">
        <v>419</v>
      </c>
      <c r="B206" s="9" t="s">
        <v>29</v>
      </c>
      <c r="C206">
        <v>32</v>
      </c>
      <c r="D206" t="s">
        <v>30</v>
      </c>
      <c r="E206" t="s">
        <v>63</v>
      </c>
      <c r="F206" t="s">
        <v>40</v>
      </c>
      <c r="G206" t="s">
        <v>50</v>
      </c>
      <c r="H206" t="s">
        <v>24</v>
      </c>
      <c r="I206" s="5">
        <v>12</v>
      </c>
      <c r="J206" t="s">
        <v>25</v>
      </c>
      <c r="K206" s="1">
        <v>39706</v>
      </c>
      <c r="L206" s="1" t="s">
        <v>5075</v>
      </c>
      <c r="M206" s="7">
        <v>17.12</v>
      </c>
      <c r="N206" s="22">
        <v>55875</v>
      </c>
      <c r="O206">
        <v>3</v>
      </c>
      <c r="P206" t="s">
        <v>26</v>
      </c>
      <c r="Q206">
        <v>1</v>
      </c>
      <c r="R206">
        <v>4</v>
      </c>
      <c r="S206" t="s">
        <v>420</v>
      </c>
      <c r="T206" t="s">
        <v>26</v>
      </c>
      <c r="U206" t="str">
        <f t="shared" si="6"/>
        <v>Adult</v>
      </c>
      <c r="V206" t="str">
        <f t="shared" si="7"/>
        <v>Expert</v>
      </c>
      <c r="W206" t="str">
        <f>IF(Table13[[#This Row],[Last_Working_Date]]="Active","Active","Exited")</f>
        <v>Active</v>
      </c>
    </row>
    <row r="207" spans="1:23" x14ac:dyDescent="0.3">
      <c r="A207" s="9" t="s">
        <v>421</v>
      </c>
      <c r="B207" s="9" t="s">
        <v>29</v>
      </c>
      <c r="C207">
        <v>27</v>
      </c>
      <c r="D207" t="s">
        <v>30</v>
      </c>
      <c r="E207" t="s">
        <v>53</v>
      </c>
      <c r="F207" t="s">
        <v>22</v>
      </c>
      <c r="G207" t="s">
        <v>23</v>
      </c>
      <c r="H207" t="s">
        <v>24</v>
      </c>
      <c r="I207" s="5">
        <v>3</v>
      </c>
      <c r="J207" t="s">
        <v>25</v>
      </c>
      <c r="K207" s="1">
        <v>43311</v>
      </c>
      <c r="L207" s="1" t="s">
        <v>5075</v>
      </c>
      <c r="M207" s="7">
        <v>7.25</v>
      </c>
      <c r="N207" s="22">
        <v>38450</v>
      </c>
      <c r="O207">
        <v>3</v>
      </c>
      <c r="P207" t="s">
        <v>26</v>
      </c>
      <c r="Q207">
        <v>2</v>
      </c>
      <c r="R207">
        <v>9</v>
      </c>
      <c r="S207" t="s">
        <v>182</v>
      </c>
      <c r="T207" t="s">
        <v>26</v>
      </c>
      <c r="U207" t="str">
        <f t="shared" si="6"/>
        <v>Young</v>
      </c>
      <c r="V207" t="str">
        <f t="shared" si="7"/>
        <v>Mid-Level</v>
      </c>
      <c r="W207" t="str">
        <f>IF(Table13[[#This Row],[Last_Working_Date]]="Active","Active","Exited")</f>
        <v>Active</v>
      </c>
    </row>
    <row r="208" spans="1:23" x14ac:dyDescent="0.3">
      <c r="A208" s="9" t="s">
        <v>422</v>
      </c>
      <c r="B208" s="9" t="s">
        <v>29</v>
      </c>
      <c r="C208">
        <v>29</v>
      </c>
      <c r="D208" t="s">
        <v>30</v>
      </c>
      <c r="E208" t="s">
        <v>58</v>
      </c>
      <c r="F208" t="s">
        <v>82</v>
      </c>
      <c r="G208" t="s">
        <v>83</v>
      </c>
      <c r="H208" t="s">
        <v>24</v>
      </c>
      <c r="I208" s="5">
        <v>3.6</v>
      </c>
      <c r="J208" t="s">
        <v>25</v>
      </c>
      <c r="K208" s="1">
        <v>40866</v>
      </c>
      <c r="L208" s="1" t="s">
        <v>5075</v>
      </c>
      <c r="M208" s="7">
        <v>13.94</v>
      </c>
      <c r="N208" s="22">
        <v>38933</v>
      </c>
      <c r="O208">
        <v>2</v>
      </c>
      <c r="P208" t="s">
        <v>26</v>
      </c>
      <c r="Q208">
        <v>1</v>
      </c>
      <c r="R208">
        <v>4</v>
      </c>
      <c r="S208" t="s">
        <v>5074</v>
      </c>
      <c r="T208" t="s">
        <v>26</v>
      </c>
      <c r="U208" t="str">
        <f t="shared" si="6"/>
        <v>Young</v>
      </c>
      <c r="V208" t="str">
        <f t="shared" si="7"/>
        <v>Mid-Level</v>
      </c>
      <c r="W208" t="str">
        <f>IF(Table13[[#This Row],[Last_Working_Date]]="Active","Active","Exited")</f>
        <v>Active</v>
      </c>
    </row>
    <row r="209" spans="1:23" x14ac:dyDescent="0.3">
      <c r="A209" s="9" t="s">
        <v>423</v>
      </c>
      <c r="B209" s="9" t="s">
        <v>29</v>
      </c>
      <c r="C209">
        <v>31</v>
      </c>
      <c r="D209" t="s">
        <v>20</v>
      </c>
      <c r="E209" t="s">
        <v>44</v>
      </c>
      <c r="F209" t="s">
        <v>45</v>
      </c>
      <c r="G209" t="s">
        <v>46</v>
      </c>
      <c r="H209" t="s">
        <v>24</v>
      </c>
      <c r="I209" s="5">
        <v>4.5</v>
      </c>
      <c r="J209" t="s">
        <v>25</v>
      </c>
      <c r="K209" s="1">
        <v>41467</v>
      </c>
      <c r="L209" s="1" t="s">
        <v>5075</v>
      </c>
      <c r="M209" s="7">
        <v>12.3</v>
      </c>
      <c r="N209" s="22">
        <v>53114</v>
      </c>
      <c r="O209">
        <v>4</v>
      </c>
      <c r="P209" t="s">
        <v>26</v>
      </c>
      <c r="Q209">
        <v>2</v>
      </c>
      <c r="R209">
        <v>9</v>
      </c>
      <c r="S209" t="s">
        <v>424</v>
      </c>
      <c r="T209" t="s">
        <v>26</v>
      </c>
      <c r="U209" t="str">
        <f t="shared" si="6"/>
        <v>Adult</v>
      </c>
      <c r="V209" t="str">
        <f t="shared" si="7"/>
        <v>Mid-Level</v>
      </c>
      <c r="W209" t="str">
        <f>IF(Table13[[#This Row],[Last_Working_Date]]="Active","Active","Exited")</f>
        <v>Active</v>
      </c>
    </row>
    <row r="210" spans="1:23" x14ac:dyDescent="0.3">
      <c r="A210" s="9" t="s">
        <v>425</v>
      </c>
      <c r="B210" s="9" t="s">
        <v>29</v>
      </c>
      <c r="C210">
        <v>31</v>
      </c>
      <c r="D210" t="s">
        <v>20</v>
      </c>
      <c r="E210" t="s">
        <v>44</v>
      </c>
      <c r="F210" t="s">
        <v>54</v>
      </c>
      <c r="G210" t="s">
        <v>77</v>
      </c>
      <c r="H210" t="s">
        <v>47</v>
      </c>
      <c r="I210" s="5">
        <v>9.4</v>
      </c>
      <c r="J210" t="s">
        <v>85</v>
      </c>
      <c r="K210" s="1">
        <v>43453</v>
      </c>
      <c r="L210" s="1" t="s">
        <v>5075</v>
      </c>
      <c r="M210" s="7">
        <v>6.86</v>
      </c>
      <c r="N210" s="22">
        <v>50061</v>
      </c>
      <c r="O210">
        <v>2</v>
      </c>
      <c r="P210" t="s">
        <v>26</v>
      </c>
      <c r="Q210">
        <v>2</v>
      </c>
      <c r="R210">
        <v>5</v>
      </c>
      <c r="S210" t="s">
        <v>426</v>
      </c>
      <c r="T210" t="s">
        <v>26</v>
      </c>
      <c r="U210" t="str">
        <f t="shared" si="6"/>
        <v>Adult</v>
      </c>
      <c r="V210" t="str">
        <f t="shared" si="7"/>
        <v>Senior</v>
      </c>
      <c r="W210" t="str">
        <f>IF(Table13[[#This Row],[Last_Working_Date]]="Active","Active","Exited")</f>
        <v>Active</v>
      </c>
    </row>
    <row r="211" spans="1:23" x14ac:dyDescent="0.3">
      <c r="A211" s="9" t="s">
        <v>427</v>
      </c>
      <c r="B211" s="9" t="s">
        <v>29</v>
      </c>
      <c r="C211">
        <v>30</v>
      </c>
      <c r="D211" t="s">
        <v>30</v>
      </c>
      <c r="E211" t="s">
        <v>44</v>
      </c>
      <c r="F211" t="s">
        <v>92</v>
      </c>
      <c r="G211" t="s">
        <v>93</v>
      </c>
      <c r="H211" t="s">
        <v>47</v>
      </c>
      <c r="I211" s="5">
        <v>4.3</v>
      </c>
      <c r="J211" t="s">
        <v>25</v>
      </c>
      <c r="K211" s="1">
        <v>43897</v>
      </c>
      <c r="L211" s="1" t="s">
        <v>5075</v>
      </c>
      <c r="M211" s="7">
        <v>5.64</v>
      </c>
      <c r="N211" s="22">
        <v>41420</v>
      </c>
      <c r="O211">
        <v>4</v>
      </c>
      <c r="P211" t="s">
        <v>26</v>
      </c>
      <c r="Q211">
        <v>3</v>
      </c>
      <c r="R211">
        <v>4</v>
      </c>
      <c r="S211" t="s">
        <v>428</v>
      </c>
      <c r="T211" t="s">
        <v>26</v>
      </c>
      <c r="U211" t="str">
        <f t="shared" si="6"/>
        <v>Young</v>
      </c>
      <c r="V211" t="str">
        <f t="shared" si="7"/>
        <v>Mid-Level</v>
      </c>
      <c r="W211" t="str">
        <f>IF(Table13[[#This Row],[Last_Working_Date]]="Active","Active","Exited")</f>
        <v>Active</v>
      </c>
    </row>
    <row r="212" spans="1:23" x14ac:dyDescent="0.3">
      <c r="A212" s="9" t="s">
        <v>429</v>
      </c>
      <c r="B212" s="9" t="s">
        <v>19</v>
      </c>
      <c r="C212">
        <v>39</v>
      </c>
      <c r="D212" t="s">
        <v>30</v>
      </c>
      <c r="E212" t="s">
        <v>44</v>
      </c>
      <c r="F212" t="s">
        <v>32</v>
      </c>
      <c r="G212" t="s">
        <v>171</v>
      </c>
      <c r="H212" t="s">
        <v>47</v>
      </c>
      <c r="I212" s="5">
        <v>16</v>
      </c>
      <c r="J212" t="s">
        <v>25</v>
      </c>
      <c r="K212" s="1">
        <v>40095</v>
      </c>
      <c r="L212" s="1" t="s">
        <v>5075</v>
      </c>
      <c r="M212" s="7">
        <v>16.05</v>
      </c>
      <c r="N212" s="22">
        <v>59164</v>
      </c>
      <c r="O212">
        <v>5</v>
      </c>
      <c r="P212" t="s">
        <v>26</v>
      </c>
      <c r="Q212">
        <v>0</v>
      </c>
      <c r="R212">
        <v>10</v>
      </c>
      <c r="S212" t="s">
        <v>430</v>
      </c>
      <c r="T212" t="s">
        <v>26</v>
      </c>
      <c r="U212" t="str">
        <f t="shared" si="6"/>
        <v>Adult</v>
      </c>
      <c r="V212" t="str">
        <f t="shared" si="7"/>
        <v>Expert</v>
      </c>
      <c r="W212" t="str">
        <f>IF(Table13[[#This Row],[Last_Working_Date]]="Active","Active","Exited")</f>
        <v>Active</v>
      </c>
    </row>
    <row r="213" spans="1:23" x14ac:dyDescent="0.3">
      <c r="A213" s="9" t="s">
        <v>431</v>
      </c>
      <c r="B213" s="9" t="s">
        <v>19</v>
      </c>
      <c r="C213">
        <v>40</v>
      </c>
      <c r="D213" t="s">
        <v>20</v>
      </c>
      <c r="E213" t="s">
        <v>44</v>
      </c>
      <c r="F213" t="s">
        <v>92</v>
      </c>
      <c r="G213" t="s">
        <v>93</v>
      </c>
      <c r="H213" t="s">
        <v>51</v>
      </c>
      <c r="I213" s="5">
        <v>15.5</v>
      </c>
      <c r="J213" t="s">
        <v>25</v>
      </c>
      <c r="K213" s="1">
        <v>40572</v>
      </c>
      <c r="L213" s="1" t="s">
        <v>5075</v>
      </c>
      <c r="M213" s="7">
        <v>14.75</v>
      </c>
      <c r="N213" s="22">
        <v>63227</v>
      </c>
      <c r="O213">
        <v>3</v>
      </c>
      <c r="P213" t="s">
        <v>26</v>
      </c>
      <c r="Q213">
        <v>6</v>
      </c>
      <c r="R213">
        <v>6</v>
      </c>
      <c r="S213" t="s">
        <v>432</v>
      </c>
      <c r="T213" t="s">
        <v>26</v>
      </c>
      <c r="U213" t="str">
        <f t="shared" si="6"/>
        <v>Adult</v>
      </c>
      <c r="V213" t="str">
        <f t="shared" si="7"/>
        <v>Expert</v>
      </c>
      <c r="W213" t="str">
        <f>IF(Table13[[#This Row],[Last_Working_Date]]="Active","Active","Exited")</f>
        <v>Active</v>
      </c>
    </row>
    <row r="214" spans="1:23" x14ac:dyDescent="0.3">
      <c r="A214" s="9" t="s">
        <v>433</v>
      </c>
      <c r="B214" s="9" t="s">
        <v>19</v>
      </c>
      <c r="C214">
        <v>27</v>
      </c>
      <c r="D214" t="s">
        <v>20</v>
      </c>
      <c r="E214" t="s">
        <v>53</v>
      </c>
      <c r="F214" t="s">
        <v>22</v>
      </c>
      <c r="G214" t="s">
        <v>59</v>
      </c>
      <c r="H214" t="s">
        <v>24</v>
      </c>
      <c r="I214" s="5">
        <v>3</v>
      </c>
      <c r="J214" t="s">
        <v>25</v>
      </c>
      <c r="K214" s="1">
        <v>42833</v>
      </c>
      <c r="L214" s="1" t="s">
        <v>5075</v>
      </c>
      <c r="M214" s="7">
        <v>8.56</v>
      </c>
      <c r="N214" s="22">
        <v>41402</v>
      </c>
      <c r="O214">
        <v>3</v>
      </c>
      <c r="P214" t="s">
        <v>65</v>
      </c>
      <c r="Q214">
        <v>1</v>
      </c>
      <c r="R214">
        <v>6</v>
      </c>
      <c r="S214" t="s">
        <v>434</v>
      </c>
      <c r="T214" t="s">
        <v>26</v>
      </c>
      <c r="U214" t="str">
        <f t="shared" si="6"/>
        <v>Young</v>
      </c>
      <c r="V214" t="str">
        <f t="shared" si="7"/>
        <v>Mid-Level</v>
      </c>
      <c r="W214" t="str">
        <f>IF(Table13[[#This Row],[Last_Working_Date]]="Active","Active","Exited")</f>
        <v>Active</v>
      </c>
    </row>
    <row r="215" spans="1:23" x14ac:dyDescent="0.3">
      <c r="A215" s="9" t="s">
        <v>435</v>
      </c>
      <c r="B215" s="9" t="s">
        <v>29</v>
      </c>
      <c r="C215">
        <v>32</v>
      </c>
      <c r="D215" t="s">
        <v>30</v>
      </c>
      <c r="E215" t="s">
        <v>36</v>
      </c>
      <c r="F215" t="s">
        <v>92</v>
      </c>
      <c r="G215" t="s">
        <v>246</v>
      </c>
      <c r="H215" t="s">
        <v>51</v>
      </c>
      <c r="I215" s="5">
        <v>7</v>
      </c>
      <c r="J215" t="s">
        <v>25</v>
      </c>
      <c r="K215" s="1">
        <v>43344</v>
      </c>
      <c r="L215" s="1">
        <v>45359</v>
      </c>
      <c r="M215" s="7">
        <v>5.52</v>
      </c>
      <c r="N215" s="22">
        <v>42311</v>
      </c>
      <c r="O215">
        <v>4</v>
      </c>
      <c r="P215" t="s">
        <v>26</v>
      </c>
      <c r="Q215">
        <v>1</v>
      </c>
      <c r="R215">
        <v>8</v>
      </c>
      <c r="S215" t="s">
        <v>436</v>
      </c>
      <c r="T215" t="s">
        <v>65</v>
      </c>
      <c r="U215" t="str">
        <f t="shared" si="6"/>
        <v>Adult</v>
      </c>
      <c r="V215" t="str">
        <f t="shared" si="7"/>
        <v>Senior</v>
      </c>
      <c r="W215" t="str">
        <f>IF(Table13[[#This Row],[Last_Working_Date]]="Active","Active","Exited")</f>
        <v>Exited</v>
      </c>
    </row>
    <row r="216" spans="1:23" x14ac:dyDescent="0.3">
      <c r="A216" s="9" t="s">
        <v>437</v>
      </c>
      <c r="B216" s="9" t="s">
        <v>29</v>
      </c>
      <c r="C216">
        <v>26</v>
      </c>
      <c r="D216" t="s">
        <v>20</v>
      </c>
      <c r="E216" t="s">
        <v>21</v>
      </c>
      <c r="F216" t="s">
        <v>40</v>
      </c>
      <c r="G216" t="s">
        <v>41</v>
      </c>
      <c r="H216" t="s">
        <v>24</v>
      </c>
      <c r="I216" s="5">
        <v>5.8</v>
      </c>
      <c r="J216" t="s">
        <v>85</v>
      </c>
      <c r="K216" s="1">
        <v>45499</v>
      </c>
      <c r="L216" s="1" t="s">
        <v>5075</v>
      </c>
      <c r="M216" s="7">
        <v>1.26</v>
      </c>
      <c r="N216" s="22">
        <v>42759</v>
      </c>
      <c r="O216">
        <v>3</v>
      </c>
      <c r="P216" t="s">
        <v>26</v>
      </c>
      <c r="Q216">
        <v>1</v>
      </c>
      <c r="R216">
        <v>5</v>
      </c>
      <c r="S216" t="s">
        <v>438</v>
      </c>
      <c r="T216" t="s">
        <v>26</v>
      </c>
      <c r="U216" t="str">
        <f t="shared" si="6"/>
        <v>Young</v>
      </c>
      <c r="V216" t="str">
        <f t="shared" si="7"/>
        <v>Senior</v>
      </c>
      <c r="W216" t="str">
        <f>IF(Table13[[#This Row],[Last_Working_Date]]="Active","Active","Exited")</f>
        <v>Active</v>
      </c>
    </row>
    <row r="217" spans="1:23" x14ac:dyDescent="0.3">
      <c r="A217" s="9" t="s">
        <v>439</v>
      </c>
      <c r="B217" s="9" t="s">
        <v>29</v>
      </c>
      <c r="C217">
        <v>30</v>
      </c>
      <c r="D217" t="s">
        <v>179</v>
      </c>
      <c r="E217" t="s">
        <v>31</v>
      </c>
      <c r="F217" t="s">
        <v>82</v>
      </c>
      <c r="G217" t="s">
        <v>107</v>
      </c>
      <c r="H217" t="s">
        <v>51</v>
      </c>
      <c r="I217" s="5">
        <v>7.8</v>
      </c>
      <c r="J217" t="s">
        <v>85</v>
      </c>
      <c r="K217" s="1">
        <v>43506</v>
      </c>
      <c r="L217" s="1" t="s">
        <v>5075</v>
      </c>
      <c r="M217" s="7">
        <v>6.71</v>
      </c>
      <c r="N217" s="22">
        <v>46940</v>
      </c>
      <c r="O217">
        <v>3</v>
      </c>
      <c r="P217" t="s">
        <v>26</v>
      </c>
      <c r="Q217">
        <v>1</v>
      </c>
      <c r="R217">
        <v>3</v>
      </c>
      <c r="S217" t="s">
        <v>440</v>
      </c>
      <c r="T217" t="s">
        <v>26</v>
      </c>
      <c r="U217" t="str">
        <f t="shared" si="6"/>
        <v>Young</v>
      </c>
      <c r="V217" t="str">
        <f t="shared" si="7"/>
        <v>Senior</v>
      </c>
      <c r="W217" t="str">
        <f>IF(Table13[[#This Row],[Last_Working_Date]]="Active","Active","Exited")</f>
        <v>Active</v>
      </c>
    </row>
    <row r="218" spans="1:23" x14ac:dyDescent="0.3">
      <c r="A218" s="9" t="s">
        <v>441</v>
      </c>
      <c r="B218" s="9" t="s">
        <v>19</v>
      </c>
      <c r="C218">
        <v>34</v>
      </c>
      <c r="D218" t="s">
        <v>20</v>
      </c>
      <c r="E218" t="s">
        <v>21</v>
      </c>
      <c r="F218" t="s">
        <v>67</v>
      </c>
      <c r="G218" t="s">
        <v>90</v>
      </c>
      <c r="H218" t="s">
        <v>84</v>
      </c>
      <c r="I218" s="5">
        <v>9.5</v>
      </c>
      <c r="J218" t="s">
        <v>25</v>
      </c>
      <c r="K218" s="1">
        <v>43170</v>
      </c>
      <c r="L218" s="1" t="s">
        <v>5075</v>
      </c>
      <c r="M218" s="7">
        <v>7.63</v>
      </c>
      <c r="N218" s="22">
        <v>53610</v>
      </c>
      <c r="O218">
        <v>3</v>
      </c>
      <c r="P218" t="s">
        <v>26</v>
      </c>
      <c r="Q218">
        <v>0</v>
      </c>
      <c r="R218">
        <v>4</v>
      </c>
      <c r="S218" t="s">
        <v>72</v>
      </c>
      <c r="T218" t="s">
        <v>26</v>
      </c>
      <c r="U218" t="str">
        <f t="shared" si="6"/>
        <v>Adult</v>
      </c>
      <c r="V218" t="str">
        <f t="shared" si="7"/>
        <v>Senior</v>
      </c>
      <c r="W218" t="str">
        <f>IF(Table13[[#This Row],[Last_Working_Date]]="Active","Active","Exited")</f>
        <v>Active</v>
      </c>
    </row>
    <row r="219" spans="1:23" x14ac:dyDescent="0.3">
      <c r="A219" s="9" t="s">
        <v>442</v>
      </c>
      <c r="B219" s="9" t="s">
        <v>19</v>
      </c>
      <c r="C219">
        <v>35</v>
      </c>
      <c r="D219" t="s">
        <v>30</v>
      </c>
      <c r="E219" t="s">
        <v>21</v>
      </c>
      <c r="F219" t="s">
        <v>45</v>
      </c>
      <c r="G219" t="s">
        <v>98</v>
      </c>
      <c r="H219" t="s">
        <v>24</v>
      </c>
      <c r="I219" s="5">
        <v>14</v>
      </c>
      <c r="J219" t="s">
        <v>25</v>
      </c>
      <c r="K219" s="1">
        <v>44758</v>
      </c>
      <c r="L219" s="1" t="s">
        <v>5075</v>
      </c>
      <c r="M219" s="7">
        <v>3.29</v>
      </c>
      <c r="N219" s="22">
        <v>65547</v>
      </c>
      <c r="O219">
        <v>4</v>
      </c>
      <c r="P219" t="s">
        <v>26</v>
      </c>
      <c r="Q219">
        <v>4</v>
      </c>
      <c r="R219">
        <v>10</v>
      </c>
      <c r="S219" t="s">
        <v>48</v>
      </c>
      <c r="T219" t="s">
        <v>26</v>
      </c>
      <c r="U219" t="str">
        <f t="shared" si="6"/>
        <v>Adult</v>
      </c>
      <c r="V219" t="str">
        <f t="shared" si="7"/>
        <v>Expert</v>
      </c>
      <c r="W219" t="str">
        <f>IF(Table13[[#This Row],[Last_Working_Date]]="Active","Active","Exited")</f>
        <v>Active</v>
      </c>
    </row>
    <row r="220" spans="1:23" x14ac:dyDescent="0.3">
      <c r="A220" s="9" t="s">
        <v>443</v>
      </c>
      <c r="B220" s="9" t="s">
        <v>29</v>
      </c>
      <c r="C220">
        <v>38</v>
      </c>
      <c r="D220" t="s">
        <v>30</v>
      </c>
      <c r="E220" t="s">
        <v>53</v>
      </c>
      <c r="F220" t="s">
        <v>54</v>
      </c>
      <c r="G220" t="s">
        <v>77</v>
      </c>
      <c r="H220" t="s">
        <v>51</v>
      </c>
      <c r="I220" s="5">
        <v>13.3</v>
      </c>
      <c r="J220" t="s">
        <v>25</v>
      </c>
      <c r="K220" s="1">
        <v>42769</v>
      </c>
      <c r="L220" s="1" t="s">
        <v>5075</v>
      </c>
      <c r="M220" s="7">
        <v>8.73</v>
      </c>
      <c r="N220" s="22">
        <v>61367</v>
      </c>
      <c r="O220">
        <v>4</v>
      </c>
      <c r="P220" t="s">
        <v>26</v>
      </c>
      <c r="Q220">
        <v>0</v>
      </c>
      <c r="R220">
        <v>9</v>
      </c>
      <c r="S220" t="s">
        <v>444</v>
      </c>
      <c r="T220" t="s">
        <v>26</v>
      </c>
      <c r="U220" t="str">
        <f t="shared" si="6"/>
        <v>Adult</v>
      </c>
      <c r="V220" t="str">
        <f t="shared" si="7"/>
        <v>Expert</v>
      </c>
      <c r="W220" t="str">
        <f>IF(Table13[[#This Row],[Last_Working_Date]]="Active","Active","Exited")</f>
        <v>Active</v>
      </c>
    </row>
    <row r="221" spans="1:23" x14ac:dyDescent="0.3">
      <c r="A221" s="9" t="s">
        <v>445</v>
      </c>
      <c r="B221" s="9" t="s">
        <v>29</v>
      </c>
      <c r="C221">
        <v>34</v>
      </c>
      <c r="D221" t="s">
        <v>30</v>
      </c>
      <c r="E221" t="s">
        <v>36</v>
      </c>
      <c r="F221" t="s">
        <v>32</v>
      </c>
      <c r="G221" t="s">
        <v>171</v>
      </c>
      <c r="H221" t="s">
        <v>51</v>
      </c>
      <c r="I221" s="5">
        <v>4.8</v>
      </c>
      <c r="J221" t="s">
        <v>25</v>
      </c>
      <c r="K221" s="1">
        <v>39503</v>
      </c>
      <c r="L221" s="1" t="s">
        <v>5075</v>
      </c>
      <c r="M221" s="7">
        <v>17.670000000000002</v>
      </c>
      <c r="N221" s="22">
        <v>32775</v>
      </c>
      <c r="O221">
        <v>3</v>
      </c>
      <c r="P221" t="s">
        <v>26</v>
      </c>
      <c r="Q221">
        <v>4</v>
      </c>
      <c r="R221">
        <v>7</v>
      </c>
      <c r="S221" t="s">
        <v>5074</v>
      </c>
      <c r="T221" t="s">
        <v>26</v>
      </c>
      <c r="U221" t="str">
        <f t="shared" si="6"/>
        <v>Adult</v>
      </c>
      <c r="V221" t="str">
        <f t="shared" si="7"/>
        <v>Mid-Level</v>
      </c>
      <c r="W221" t="str">
        <f>IF(Table13[[#This Row],[Last_Working_Date]]="Active","Active","Exited")</f>
        <v>Active</v>
      </c>
    </row>
    <row r="222" spans="1:23" x14ac:dyDescent="0.3">
      <c r="A222" s="9" t="s">
        <v>446</v>
      </c>
      <c r="B222" s="9" t="s">
        <v>29</v>
      </c>
      <c r="C222">
        <v>25</v>
      </c>
      <c r="D222" t="s">
        <v>30</v>
      </c>
      <c r="E222" t="s">
        <v>44</v>
      </c>
      <c r="F222" t="s">
        <v>54</v>
      </c>
      <c r="G222" t="s">
        <v>55</v>
      </c>
      <c r="H222" t="s">
        <v>51</v>
      </c>
      <c r="I222" s="5">
        <v>2.6</v>
      </c>
      <c r="J222" t="s">
        <v>85</v>
      </c>
      <c r="K222" s="1">
        <v>41590</v>
      </c>
      <c r="L222" s="1" t="s">
        <v>5075</v>
      </c>
      <c r="M222" s="7">
        <v>11.96</v>
      </c>
      <c r="N222" s="22">
        <v>30581</v>
      </c>
      <c r="O222">
        <v>3</v>
      </c>
      <c r="P222" t="s">
        <v>26</v>
      </c>
      <c r="Q222">
        <v>3</v>
      </c>
      <c r="R222">
        <v>1</v>
      </c>
      <c r="S222" t="s">
        <v>447</v>
      </c>
      <c r="T222" t="s">
        <v>26</v>
      </c>
      <c r="U222" t="str">
        <f t="shared" si="6"/>
        <v>Young</v>
      </c>
      <c r="V222" t="str">
        <f t="shared" si="7"/>
        <v>Mid-Level</v>
      </c>
      <c r="W222" t="str">
        <f>IF(Table13[[#This Row],[Last_Working_Date]]="Active","Active","Exited")</f>
        <v>Active</v>
      </c>
    </row>
    <row r="223" spans="1:23" x14ac:dyDescent="0.3">
      <c r="A223" s="9" t="s">
        <v>448</v>
      </c>
      <c r="B223" s="9" t="s">
        <v>29</v>
      </c>
      <c r="C223">
        <v>33</v>
      </c>
      <c r="D223" t="s">
        <v>30</v>
      </c>
      <c r="E223" t="s">
        <v>36</v>
      </c>
      <c r="F223" t="s">
        <v>92</v>
      </c>
      <c r="G223" t="s">
        <v>246</v>
      </c>
      <c r="H223" t="s">
        <v>51</v>
      </c>
      <c r="I223" s="5">
        <v>5.3</v>
      </c>
      <c r="J223" t="s">
        <v>25</v>
      </c>
      <c r="K223" s="1">
        <v>45211</v>
      </c>
      <c r="L223" s="1" t="s">
        <v>5075</v>
      </c>
      <c r="M223" s="7">
        <v>2.0499999999999998</v>
      </c>
      <c r="N223" s="22">
        <v>40077</v>
      </c>
      <c r="O223">
        <v>4</v>
      </c>
      <c r="P223" t="s">
        <v>26</v>
      </c>
      <c r="Q223">
        <v>2</v>
      </c>
      <c r="R223">
        <v>8</v>
      </c>
      <c r="S223" t="s">
        <v>155</v>
      </c>
      <c r="T223" t="s">
        <v>26</v>
      </c>
      <c r="U223" t="str">
        <f t="shared" si="6"/>
        <v>Adult</v>
      </c>
      <c r="V223" t="str">
        <f t="shared" si="7"/>
        <v>Senior</v>
      </c>
      <c r="W223" t="str">
        <f>IF(Table13[[#This Row],[Last_Working_Date]]="Active","Active","Exited")</f>
        <v>Active</v>
      </c>
    </row>
    <row r="224" spans="1:23" x14ac:dyDescent="0.3">
      <c r="A224" s="9" t="s">
        <v>449</v>
      </c>
      <c r="B224" s="9" t="s">
        <v>29</v>
      </c>
      <c r="C224">
        <v>30</v>
      </c>
      <c r="D224" t="s">
        <v>30</v>
      </c>
      <c r="E224" t="s">
        <v>53</v>
      </c>
      <c r="F224" t="s">
        <v>54</v>
      </c>
      <c r="G224" t="s">
        <v>77</v>
      </c>
      <c r="H224" t="s">
        <v>47</v>
      </c>
      <c r="I224" s="5">
        <v>4.8</v>
      </c>
      <c r="J224" t="s">
        <v>25</v>
      </c>
      <c r="K224" s="1">
        <v>40702</v>
      </c>
      <c r="L224" s="1" t="s">
        <v>5075</v>
      </c>
      <c r="M224" s="7">
        <v>14.39</v>
      </c>
      <c r="N224" s="22">
        <v>42972</v>
      </c>
      <c r="O224">
        <v>3</v>
      </c>
      <c r="P224" t="s">
        <v>26</v>
      </c>
      <c r="Q224">
        <v>1</v>
      </c>
      <c r="R224">
        <v>3</v>
      </c>
      <c r="S224" t="s">
        <v>267</v>
      </c>
      <c r="T224" t="s">
        <v>26</v>
      </c>
      <c r="U224" t="str">
        <f t="shared" si="6"/>
        <v>Young</v>
      </c>
      <c r="V224" t="str">
        <f t="shared" si="7"/>
        <v>Mid-Level</v>
      </c>
      <c r="W224" t="str">
        <f>IF(Table13[[#This Row],[Last_Working_Date]]="Active","Active","Exited")</f>
        <v>Active</v>
      </c>
    </row>
    <row r="225" spans="1:23" x14ac:dyDescent="0.3">
      <c r="A225" s="9" t="s">
        <v>450</v>
      </c>
      <c r="B225" s="9" t="s">
        <v>19</v>
      </c>
      <c r="C225">
        <v>29</v>
      </c>
      <c r="D225" t="s">
        <v>20</v>
      </c>
      <c r="E225" t="s">
        <v>58</v>
      </c>
      <c r="F225" t="s">
        <v>45</v>
      </c>
      <c r="G225" t="s">
        <v>46</v>
      </c>
      <c r="H225" t="s">
        <v>24</v>
      </c>
      <c r="I225" s="5">
        <v>4.8</v>
      </c>
      <c r="J225" t="s">
        <v>25</v>
      </c>
      <c r="K225" s="1">
        <v>41237</v>
      </c>
      <c r="L225" s="1" t="s">
        <v>5075</v>
      </c>
      <c r="M225" s="7">
        <v>12.93</v>
      </c>
      <c r="N225" s="22">
        <v>44575</v>
      </c>
      <c r="O225">
        <v>3</v>
      </c>
      <c r="P225" t="s">
        <v>26</v>
      </c>
      <c r="Q225">
        <v>4</v>
      </c>
      <c r="R225">
        <v>4</v>
      </c>
      <c r="S225" t="s">
        <v>451</v>
      </c>
      <c r="T225" t="s">
        <v>26</v>
      </c>
      <c r="U225" t="str">
        <f t="shared" si="6"/>
        <v>Young</v>
      </c>
      <c r="V225" t="str">
        <f t="shared" si="7"/>
        <v>Mid-Level</v>
      </c>
      <c r="W225" t="str">
        <f>IF(Table13[[#This Row],[Last_Working_Date]]="Active","Active","Exited")</f>
        <v>Active</v>
      </c>
    </row>
    <row r="226" spans="1:23" x14ac:dyDescent="0.3">
      <c r="A226" s="9" t="s">
        <v>452</v>
      </c>
      <c r="B226" s="9" t="s">
        <v>19</v>
      </c>
      <c r="C226">
        <v>40</v>
      </c>
      <c r="D226" t="s">
        <v>30</v>
      </c>
      <c r="E226" t="s">
        <v>58</v>
      </c>
      <c r="F226" t="s">
        <v>40</v>
      </c>
      <c r="G226" t="s">
        <v>50</v>
      </c>
      <c r="H226" t="s">
        <v>51</v>
      </c>
      <c r="I226" s="5">
        <v>6.3</v>
      </c>
      <c r="J226" t="s">
        <v>25</v>
      </c>
      <c r="K226" s="1">
        <v>44069</v>
      </c>
      <c r="L226" s="1" t="s">
        <v>5075</v>
      </c>
      <c r="M226" s="7">
        <v>5.17</v>
      </c>
      <c r="N226" s="22">
        <v>44082</v>
      </c>
      <c r="O226">
        <v>3</v>
      </c>
      <c r="P226" t="s">
        <v>26</v>
      </c>
      <c r="Q226">
        <v>2</v>
      </c>
      <c r="R226">
        <v>5</v>
      </c>
      <c r="S226" t="s">
        <v>254</v>
      </c>
      <c r="T226" t="s">
        <v>26</v>
      </c>
      <c r="U226" t="str">
        <f t="shared" si="6"/>
        <v>Adult</v>
      </c>
      <c r="V226" t="str">
        <f t="shared" si="7"/>
        <v>Senior</v>
      </c>
      <c r="W226" t="str">
        <f>IF(Table13[[#This Row],[Last_Working_Date]]="Active","Active","Exited")</f>
        <v>Active</v>
      </c>
    </row>
    <row r="227" spans="1:23" x14ac:dyDescent="0.3">
      <c r="A227" s="9" t="s">
        <v>453</v>
      </c>
      <c r="B227" s="9" t="s">
        <v>19</v>
      </c>
      <c r="C227">
        <v>25</v>
      </c>
      <c r="D227" t="s">
        <v>30</v>
      </c>
      <c r="E227" t="s">
        <v>36</v>
      </c>
      <c r="F227" t="s">
        <v>22</v>
      </c>
      <c r="G227" t="s">
        <v>23</v>
      </c>
      <c r="H227" t="s">
        <v>47</v>
      </c>
      <c r="I227" s="5">
        <v>3</v>
      </c>
      <c r="J227" t="s">
        <v>25</v>
      </c>
      <c r="K227" s="1">
        <v>43067</v>
      </c>
      <c r="L227" s="1" t="s">
        <v>5075</v>
      </c>
      <c r="M227" s="7">
        <v>7.92</v>
      </c>
      <c r="N227" s="22">
        <v>32294</v>
      </c>
      <c r="O227">
        <v>4</v>
      </c>
      <c r="P227" t="s">
        <v>26</v>
      </c>
      <c r="Q227">
        <v>1</v>
      </c>
      <c r="R227">
        <v>5</v>
      </c>
      <c r="S227" t="s">
        <v>88</v>
      </c>
      <c r="T227" t="s">
        <v>26</v>
      </c>
      <c r="U227" t="str">
        <f t="shared" si="6"/>
        <v>Young</v>
      </c>
      <c r="V227" t="str">
        <f t="shared" si="7"/>
        <v>Mid-Level</v>
      </c>
      <c r="W227" t="str">
        <f>IF(Table13[[#This Row],[Last_Working_Date]]="Active","Active","Exited")</f>
        <v>Active</v>
      </c>
    </row>
    <row r="228" spans="1:23" x14ac:dyDescent="0.3">
      <c r="A228" s="9" t="s">
        <v>454</v>
      </c>
      <c r="B228" s="9" t="s">
        <v>29</v>
      </c>
      <c r="C228">
        <v>42</v>
      </c>
      <c r="D228" t="s">
        <v>20</v>
      </c>
      <c r="E228" t="s">
        <v>58</v>
      </c>
      <c r="F228" t="s">
        <v>22</v>
      </c>
      <c r="G228" t="s">
        <v>59</v>
      </c>
      <c r="H228" t="s">
        <v>24</v>
      </c>
      <c r="I228" s="5">
        <v>17.7</v>
      </c>
      <c r="J228" t="s">
        <v>25</v>
      </c>
      <c r="K228" s="1">
        <v>43652</v>
      </c>
      <c r="L228" s="1" t="s">
        <v>5075</v>
      </c>
      <c r="M228" s="7">
        <v>6.31</v>
      </c>
      <c r="N228" s="22">
        <v>69328</v>
      </c>
      <c r="O228">
        <v>3</v>
      </c>
      <c r="P228" t="s">
        <v>26</v>
      </c>
      <c r="Q228">
        <v>2</v>
      </c>
      <c r="R228">
        <v>9</v>
      </c>
      <c r="S228" t="s">
        <v>434</v>
      </c>
      <c r="T228" t="s">
        <v>26</v>
      </c>
      <c r="U228" t="str">
        <f t="shared" si="6"/>
        <v>Adult</v>
      </c>
      <c r="V228" t="str">
        <f t="shared" si="7"/>
        <v>Expert</v>
      </c>
      <c r="W228" t="str">
        <f>IF(Table13[[#This Row],[Last_Working_Date]]="Active","Active","Exited")</f>
        <v>Active</v>
      </c>
    </row>
    <row r="229" spans="1:23" x14ac:dyDescent="0.3">
      <c r="A229" s="9" t="s">
        <v>455</v>
      </c>
      <c r="B229" s="9" t="s">
        <v>19</v>
      </c>
      <c r="C229">
        <v>21</v>
      </c>
      <c r="D229" t="s">
        <v>20</v>
      </c>
      <c r="E229" t="s">
        <v>44</v>
      </c>
      <c r="F229" t="s">
        <v>32</v>
      </c>
      <c r="G229" t="s">
        <v>171</v>
      </c>
      <c r="H229" t="s">
        <v>24</v>
      </c>
      <c r="I229" s="5">
        <v>0</v>
      </c>
      <c r="J229" t="s">
        <v>25</v>
      </c>
      <c r="K229" s="1">
        <v>39472</v>
      </c>
      <c r="L229" s="1" t="s">
        <v>5075</v>
      </c>
      <c r="M229" s="7">
        <v>17.760000000000002</v>
      </c>
      <c r="N229" s="22">
        <v>34251</v>
      </c>
      <c r="O229">
        <v>3</v>
      </c>
      <c r="P229" t="s">
        <v>26</v>
      </c>
      <c r="Q229">
        <v>0</v>
      </c>
      <c r="R229">
        <v>7</v>
      </c>
      <c r="S229" t="s">
        <v>456</v>
      </c>
      <c r="T229" t="s">
        <v>26</v>
      </c>
      <c r="U229" t="str">
        <f t="shared" si="6"/>
        <v>Young</v>
      </c>
      <c r="V229" t="str">
        <f t="shared" si="7"/>
        <v>Junior</v>
      </c>
      <c r="W229" t="str">
        <f>IF(Table13[[#This Row],[Last_Working_Date]]="Active","Active","Exited")</f>
        <v>Active</v>
      </c>
    </row>
    <row r="230" spans="1:23" x14ac:dyDescent="0.3">
      <c r="A230" s="9" t="s">
        <v>457</v>
      </c>
      <c r="B230" s="9" t="s">
        <v>29</v>
      </c>
      <c r="C230">
        <v>40</v>
      </c>
      <c r="D230" t="s">
        <v>20</v>
      </c>
      <c r="E230" t="s">
        <v>31</v>
      </c>
      <c r="F230" t="s">
        <v>40</v>
      </c>
      <c r="G230" t="s">
        <v>50</v>
      </c>
      <c r="H230" t="s">
        <v>24</v>
      </c>
      <c r="I230" s="5">
        <v>6.2</v>
      </c>
      <c r="J230" t="s">
        <v>25</v>
      </c>
      <c r="K230" s="1">
        <v>43315</v>
      </c>
      <c r="L230" s="1" t="s">
        <v>5075</v>
      </c>
      <c r="M230" s="7">
        <v>7.24</v>
      </c>
      <c r="N230" s="22">
        <v>46267</v>
      </c>
      <c r="O230">
        <v>2</v>
      </c>
      <c r="P230" t="s">
        <v>65</v>
      </c>
      <c r="Q230">
        <v>1</v>
      </c>
      <c r="R230">
        <v>7</v>
      </c>
      <c r="S230" t="s">
        <v>458</v>
      </c>
      <c r="T230" t="s">
        <v>26</v>
      </c>
      <c r="U230" t="str">
        <f t="shared" si="6"/>
        <v>Adult</v>
      </c>
      <c r="V230" t="str">
        <f t="shared" si="7"/>
        <v>Senior</v>
      </c>
      <c r="W230" t="str">
        <f>IF(Table13[[#This Row],[Last_Working_Date]]="Active","Active","Exited")</f>
        <v>Active</v>
      </c>
    </row>
    <row r="231" spans="1:23" x14ac:dyDescent="0.3">
      <c r="A231" s="9" t="s">
        <v>459</v>
      </c>
      <c r="B231" s="9" t="s">
        <v>29</v>
      </c>
      <c r="C231">
        <v>28</v>
      </c>
      <c r="D231" t="s">
        <v>30</v>
      </c>
      <c r="E231" t="s">
        <v>63</v>
      </c>
      <c r="F231" t="s">
        <v>82</v>
      </c>
      <c r="G231" t="s">
        <v>284</v>
      </c>
      <c r="H231" t="s">
        <v>51</v>
      </c>
      <c r="I231" s="5">
        <v>7.2</v>
      </c>
      <c r="J231" t="s">
        <v>25</v>
      </c>
      <c r="K231" s="1">
        <v>43122</v>
      </c>
      <c r="L231" s="1">
        <v>44728</v>
      </c>
      <c r="M231" s="7">
        <v>4.4000000000000004</v>
      </c>
      <c r="N231" s="22">
        <v>44864</v>
      </c>
      <c r="O231">
        <v>2</v>
      </c>
      <c r="P231" t="s">
        <v>26</v>
      </c>
      <c r="Q231">
        <v>2</v>
      </c>
      <c r="R231">
        <v>5</v>
      </c>
      <c r="S231" t="s">
        <v>410</v>
      </c>
      <c r="T231" t="s">
        <v>65</v>
      </c>
      <c r="U231" t="str">
        <f t="shared" si="6"/>
        <v>Young</v>
      </c>
      <c r="V231" t="str">
        <f t="shared" si="7"/>
        <v>Senior</v>
      </c>
      <c r="W231" t="str">
        <f>IF(Table13[[#This Row],[Last_Working_Date]]="Active","Active","Exited")</f>
        <v>Exited</v>
      </c>
    </row>
    <row r="232" spans="1:23" x14ac:dyDescent="0.3">
      <c r="A232" s="9" t="s">
        <v>460</v>
      </c>
      <c r="B232" s="9" t="s">
        <v>19</v>
      </c>
      <c r="C232">
        <v>33</v>
      </c>
      <c r="D232" t="s">
        <v>30</v>
      </c>
      <c r="E232" t="s">
        <v>39</v>
      </c>
      <c r="F232" t="s">
        <v>32</v>
      </c>
      <c r="G232" t="s">
        <v>33</v>
      </c>
      <c r="H232" t="s">
        <v>51</v>
      </c>
      <c r="I232" s="5">
        <v>9</v>
      </c>
      <c r="J232" t="s">
        <v>25</v>
      </c>
      <c r="K232" s="1">
        <v>42667</v>
      </c>
      <c r="L232" s="1" t="s">
        <v>5075</v>
      </c>
      <c r="M232" s="7">
        <v>9.01</v>
      </c>
      <c r="N232" s="22">
        <v>51416</v>
      </c>
      <c r="O232">
        <v>4</v>
      </c>
      <c r="P232" t="s">
        <v>26</v>
      </c>
      <c r="Q232">
        <v>0</v>
      </c>
      <c r="R232">
        <v>5</v>
      </c>
      <c r="S232" t="s">
        <v>461</v>
      </c>
      <c r="T232" t="s">
        <v>26</v>
      </c>
      <c r="U232" t="str">
        <f t="shared" si="6"/>
        <v>Adult</v>
      </c>
      <c r="V232" t="str">
        <f t="shared" si="7"/>
        <v>Senior</v>
      </c>
      <c r="W232" t="str">
        <f>IF(Table13[[#This Row],[Last_Working_Date]]="Active","Active","Exited")</f>
        <v>Active</v>
      </c>
    </row>
    <row r="233" spans="1:23" x14ac:dyDescent="0.3">
      <c r="A233" s="9" t="s">
        <v>462</v>
      </c>
      <c r="B233" s="9" t="s">
        <v>19</v>
      </c>
      <c r="C233">
        <v>28</v>
      </c>
      <c r="D233" t="s">
        <v>20</v>
      </c>
      <c r="E233" t="s">
        <v>58</v>
      </c>
      <c r="F233" t="s">
        <v>67</v>
      </c>
      <c r="G233" t="s">
        <v>68</v>
      </c>
      <c r="H233" t="s">
        <v>51</v>
      </c>
      <c r="I233" s="5">
        <v>3.3</v>
      </c>
      <c r="J233" t="s">
        <v>85</v>
      </c>
      <c r="K233" s="1">
        <v>43805</v>
      </c>
      <c r="L233" s="1" t="s">
        <v>5075</v>
      </c>
      <c r="M233" s="7">
        <v>5.89</v>
      </c>
      <c r="N233" s="22">
        <v>41321</v>
      </c>
      <c r="O233">
        <v>4</v>
      </c>
      <c r="P233" t="s">
        <v>26</v>
      </c>
      <c r="Q233">
        <v>2</v>
      </c>
      <c r="R233">
        <v>8</v>
      </c>
      <c r="S233" t="s">
        <v>463</v>
      </c>
      <c r="T233" t="s">
        <v>26</v>
      </c>
      <c r="U233" t="str">
        <f t="shared" si="6"/>
        <v>Young</v>
      </c>
      <c r="V233" t="str">
        <f t="shared" si="7"/>
        <v>Mid-Level</v>
      </c>
      <c r="W233" t="str">
        <f>IF(Table13[[#This Row],[Last_Working_Date]]="Active","Active","Exited")</f>
        <v>Active</v>
      </c>
    </row>
    <row r="234" spans="1:23" x14ac:dyDescent="0.3">
      <c r="A234" s="9" t="s">
        <v>464</v>
      </c>
      <c r="B234" s="9" t="s">
        <v>29</v>
      </c>
      <c r="C234">
        <v>32</v>
      </c>
      <c r="D234" t="s">
        <v>30</v>
      </c>
      <c r="E234" t="s">
        <v>21</v>
      </c>
      <c r="F234" t="s">
        <v>32</v>
      </c>
      <c r="G234" t="s">
        <v>33</v>
      </c>
      <c r="H234" t="s">
        <v>24</v>
      </c>
      <c r="I234" s="5">
        <v>0.8</v>
      </c>
      <c r="J234" t="s">
        <v>25</v>
      </c>
      <c r="K234" s="1">
        <v>44485</v>
      </c>
      <c r="L234" s="1">
        <v>44577</v>
      </c>
      <c r="M234" s="7">
        <v>0.25</v>
      </c>
      <c r="N234" s="22">
        <v>32672</v>
      </c>
      <c r="O234">
        <v>3</v>
      </c>
      <c r="P234" t="s">
        <v>26</v>
      </c>
      <c r="Q234">
        <v>2</v>
      </c>
      <c r="R234">
        <v>4</v>
      </c>
      <c r="S234" t="s">
        <v>403</v>
      </c>
      <c r="T234" t="s">
        <v>65</v>
      </c>
      <c r="U234" t="str">
        <f t="shared" si="6"/>
        <v>Adult</v>
      </c>
      <c r="V234" t="str">
        <f t="shared" si="7"/>
        <v>Junior</v>
      </c>
      <c r="W234" t="str">
        <f>IF(Table13[[#This Row],[Last_Working_Date]]="Active","Active","Exited")</f>
        <v>Exited</v>
      </c>
    </row>
    <row r="235" spans="1:23" x14ac:dyDescent="0.3">
      <c r="A235" s="9" t="s">
        <v>465</v>
      </c>
      <c r="B235" s="9" t="s">
        <v>29</v>
      </c>
      <c r="C235">
        <v>22</v>
      </c>
      <c r="D235" t="s">
        <v>30</v>
      </c>
      <c r="E235" t="s">
        <v>31</v>
      </c>
      <c r="F235" t="s">
        <v>40</v>
      </c>
      <c r="G235" t="s">
        <v>96</v>
      </c>
      <c r="H235" t="s">
        <v>24</v>
      </c>
      <c r="I235" s="5">
        <v>0.9</v>
      </c>
      <c r="J235" t="s">
        <v>25</v>
      </c>
      <c r="K235" s="1">
        <v>43043</v>
      </c>
      <c r="L235" s="1" t="s">
        <v>5075</v>
      </c>
      <c r="M235" s="7">
        <v>7.98</v>
      </c>
      <c r="N235" s="22">
        <v>35796</v>
      </c>
      <c r="O235">
        <v>2</v>
      </c>
      <c r="P235" t="s">
        <v>65</v>
      </c>
      <c r="Q235">
        <v>1</v>
      </c>
      <c r="R235">
        <v>6</v>
      </c>
      <c r="S235" t="s">
        <v>466</v>
      </c>
      <c r="T235" t="s">
        <v>26</v>
      </c>
      <c r="U235" t="str">
        <f t="shared" si="6"/>
        <v>Young</v>
      </c>
      <c r="V235" t="str">
        <f t="shared" si="7"/>
        <v>Junior</v>
      </c>
      <c r="W235" t="str">
        <f>IF(Table13[[#This Row],[Last_Working_Date]]="Active","Active","Exited")</f>
        <v>Active</v>
      </c>
    </row>
    <row r="236" spans="1:23" x14ac:dyDescent="0.3">
      <c r="A236" s="9" t="s">
        <v>467</v>
      </c>
      <c r="B236" s="9" t="s">
        <v>29</v>
      </c>
      <c r="C236">
        <v>36</v>
      </c>
      <c r="D236" t="s">
        <v>30</v>
      </c>
      <c r="E236" t="s">
        <v>44</v>
      </c>
      <c r="F236" t="s">
        <v>40</v>
      </c>
      <c r="G236" t="s">
        <v>50</v>
      </c>
      <c r="H236" t="s">
        <v>51</v>
      </c>
      <c r="I236" s="5">
        <v>10.1</v>
      </c>
      <c r="J236" t="s">
        <v>25</v>
      </c>
      <c r="K236" s="1">
        <v>44167</v>
      </c>
      <c r="L236" s="1" t="s">
        <v>5075</v>
      </c>
      <c r="M236" s="7">
        <v>4.9000000000000004</v>
      </c>
      <c r="N236" s="22">
        <v>50640</v>
      </c>
      <c r="O236">
        <v>3</v>
      </c>
      <c r="P236" t="s">
        <v>26</v>
      </c>
      <c r="Q236">
        <v>0</v>
      </c>
      <c r="R236">
        <v>5</v>
      </c>
      <c r="S236" t="s">
        <v>42</v>
      </c>
      <c r="T236" t="s">
        <v>26</v>
      </c>
      <c r="U236" t="str">
        <f t="shared" si="6"/>
        <v>Adult</v>
      </c>
      <c r="V236" t="str">
        <f t="shared" si="7"/>
        <v>Expert</v>
      </c>
      <c r="W236" t="str">
        <f>IF(Table13[[#This Row],[Last_Working_Date]]="Active","Active","Exited")</f>
        <v>Active</v>
      </c>
    </row>
    <row r="237" spans="1:23" x14ac:dyDescent="0.3">
      <c r="A237" s="9" t="s">
        <v>468</v>
      </c>
      <c r="B237" s="9" t="s">
        <v>19</v>
      </c>
      <c r="C237">
        <v>35</v>
      </c>
      <c r="D237" t="s">
        <v>20</v>
      </c>
      <c r="E237" t="s">
        <v>44</v>
      </c>
      <c r="F237" t="s">
        <v>92</v>
      </c>
      <c r="G237" t="s">
        <v>246</v>
      </c>
      <c r="H237" t="s">
        <v>51</v>
      </c>
      <c r="I237" s="5">
        <v>9.6999999999999993</v>
      </c>
      <c r="J237" t="s">
        <v>25</v>
      </c>
      <c r="K237" s="1">
        <v>43718</v>
      </c>
      <c r="L237" s="1" t="s">
        <v>5075</v>
      </c>
      <c r="M237" s="7">
        <v>6.13</v>
      </c>
      <c r="N237" s="22">
        <v>56180</v>
      </c>
      <c r="O237">
        <v>2</v>
      </c>
      <c r="P237" t="s">
        <v>26</v>
      </c>
      <c r="Q237">
        <v>4</v>
      </c>
      <c r="R237">
        <v>4</v>
      </c>
      <c r="S237" t="s">
        <v>363</v>
      </c>
      <c r="T237" t="s">
        <v>26</v>
      </c>
      <c r="U237" t="str">
        <f t="shared" si="6"/>
        <v>Adult</v>
      </c>
      <c r="V237" t="str">
        <f t="shared" si="7"/>
        <v>Senior</v>
      </c>
      <c r="W237" t="str">
        <f>IF(Table13[[#This Row],[Last_Working_Date]]="Active","Active","Exited")</f>
        <v>Active</v>
      </c>
    </row>
    <row r="238" spans="1:23" x14ac:dyDescent="0.3">
      <c r="A238" s="9" t="s">
        <v>469</v>
      </c>
      <c r="B238" s="9" t="s">
        <v>29</v>
      </c>
      <c r="C238">
        <v>37</v>
      </c>
      <c r="D238" t="s">
        <v>20</v>
      </c>
      <c r="E238" t="s">
        <v>36</v>
      </c>
      <c r="F238" t="s">
        <v>40</v>
      </c>
      <c r="G238" t="s">
        <v>41</v>
      </c>
      <c r="H238" t="s">
        <v>84</v>
      </c>
      <c r="I238" s="5">
        <v>16.5</v>
      </c>
      <c r="J238" t="s">
        <v>85</v>
      </c>
      <c r="K238" s="1">
        <v>43508</v>
      </c>
      <c r="L238" s="1">
        <v>43760</v>
      </c>
      <c r="M238" s="7">
        <v>0.69</v>
      </c>
      <c r="N238" s="22">
        <v>63584</v>
      </c>
      <c r="O238">
        <v>3</v>
      </c>
      <c r="P238" t="s">
        <v>26</v>
      </c>
      <c r="Q238">
        <v>1</v>
      </c>
      <c r="R238">
        <v>6</v>
      </c>
      <c r="S238" t="s">
        <v>470</v>
      </c>
      <c r="T238" t="s">
        <v>65</v>
      </c>
      <c r="U238" t="str">
        <f t="shared" si="6"/>
        <v>Adult</v>
      </c>
      <c r="V238" t="str">
        <f t="shared" si="7"/>
        <v>Expert</v>
      </c>
      <c r="W238" t="str">
        <f>IF(Table13[[#This Row],[Last_Working_Date]]="Active","Active","Exited")</f>
        <v>Exited</v>
      </c>
    </row>
    <row r="239" spans="1:23" x14ac:dyDescent="0.3">
      <c r="A239" s="9" t="s">
        <v>471</v>
      </c>
      <c r="B239" s="9" t="s">
        <v>19</v>
      </c>
      <c r="C239">
        <v>33</v>
      </c>
      <c r="D239" t="s">
        <v>30</v>
      </c>
      <c r="E239" t="s">
        <v>63</v>
      </c>
      <c r="F239" t="s">
        <v>92</v>
      </c>
      <c r="G239" t="s">
        <v>246</v>
      </c>
      <c r="H239" t="s">
        <v>51</v>
      </c>
      <c r="I239" s="5">
        <v>4.0999999999999996</v>
      </c>
      <c r="J239" t="s">
        <v>25</v>
      </c>
      <c r="K239" s="1">
        <v>40954</v>
      </c>
      <c r="L239" s="1">
        <v>45420</v>
      </c>
      <c r="M239" s="7">
        <v>12.23</v>
      </c>
      <c r="N239" s="22">
        <v>42540</v>
      </c>
      <c r="O239">
        <v>1</v>
      </c>
      <c r="P239" t="s">
        <v>26</v>
      </c>
      <c r="Q239">
        <v>1</v>
      </c>
      <c r="R239">
        <v>8</v>
      </c>
      <c r="S239" t="s">
        <v>404</v>
      </c>
      <c r="T239" t="s">
        <v>65</v>
      </c>
      <c r="U239" t="str">
        <f t="shared" si="6"/>
        <v>Adult</v>
      </c>
      <c r="V239" t="str">
        <f t="shared" si="7"/>
        <v>Mid-Level</v>
      </c>
      <c r="W239" t="str">
        <f>IF(Table13[[#This Row],[Last_Working_Date]]="Active","Active","Exited")</f>
        <v>Exited</v>
      </c>
    </row>
    <row r="240" spans="1:23" x14ac:dyDescent="0.3">
      <c r="A240" s="9" t="s">
        <v>472</v>
      </c>
      <c r="B240" s="9" t="s">
        <v>19</v>
      </c>
      <c r="C240">
        <v>26</v>
      </c>
      <c r="D240" t="s">
        <v>20</v>
      </c>
      <c r="E240" t="s">
        <v>58</v>
      </c>
      <c r="F240" t="s">
        <v>45</v>
      </c>
      <c r="G240" t="s">
        <v>98</v>
      </c>
      <c r="H240" t="s">
        <v>24</v>
      </c>
      <c r="I240" s="5">
        <v>6</v>
      </c>
      <c r="J240" t="s">
        <v>25</v>
      </c>
      <c r="K240" s="1">
        <v>42860</v>
      </c>
      <c r="L240" s="1" t="s">
        <v>5075</v>
      </c>
      <c r="M240" s="7">
        <v>8.48</v>
      </c>
      <c r="N240" s="22">
        <v>51728</v>
      </c>
      <c r="O240">
        <v>3</v>
      </c>
      <c r="P240" t="s">
        <v>26</v>
      </c>
      <c r="Q240">
        <v>4</v>
      </c>
      <c r="R240">
        <v>5</v>
      </c>
      <c r="S240" t="s">
        <v>473</v>
      </c>
      <c r="T240" t="s">
        <v>26</v>
      </c>
      <c r="U240" t="str">
        <f t="shared" si="6"/>
        <v>Young</v>
      </c>
      <c r="V240" t="str">
        <f t="shared" si="7"/>
        <v>Senior</v>
      </c>
      <c r="W240" t="str">
        <f>IF(Table13[[#This Row],[Last_Working_Date]]="Active","Active","Exited")</f>
        <v>Active</v>
      </c>
    </row>
    <row r="241" spans="1:23" x14ac:dyDescent="0.3">
      <c r="A241" s="9" t="s">
        <v>474</v>
      </c>
      <c r="B241" s="9" t="s">
        <v>29</v>
      </c>
      <c r="C241">
        <v>21</v>
      </c>
      <c r="D241" t="s">
        <v>20</v>
      </c>
      <c r="E241" t="s">
        <v>58</v>
      </c>
      <c r="F241" t="s">
        <v>67</v>
      </c>
      <c r="G241" t="s">
        <v>110</v>
      </c>
      <c r="H241" t="s">
        <v>24</v>
      </c>
      <c r="I241" s="5">
        <v>0.9</v>
      </c>
      <c r="J241" t="s">
        <v>25</v>
      </c>
      <c r="K241" s="1">
        <v>45383</v>
      </c>
      <c r="L241" s="1" t="s">
        <v>5075</v>
      </c>
      <c r="M241" s="7">
        <v>1.57</v>
      </c>
      <c r="N241" s="22">
        <v>29150</v>
      </c>
      <c r="O241">
        <v>3</v>
      </c>
      <c r="P241" t="s">
        <v>26</v>
      </c>
      <c r="Q241">
        <v>2</v>
      </c>
      <c r="R241">
        <v>10</v>
      </c>
      <c r="S241" t="s">
        <v>475</v>
      </c>
      <c r="T241" t="s">
        <v>26</v>
      </c>
      <c r="U241" t="str">
        <f t="shared" si="6"/>
        <v>Young</v>
      </c>
      <c r="V241" t="str">
        <f t="shared" si="7"/>
        <v>Junior</v>
      </c>
      <c r="W241" t="str">
        <f>IF(Table13[[#This Row],[Last_Working_Date]]="Active","Active","Exited")</f>
        <v>Active</v>
      </c>
    </row>
    <row r="242" spans="1:23" x14ac:dyDescent="0.3">
      <c r="A242" s="9" t="s">
        <v>476</v>
      </c>
      <c r="B242" s="9" t="s">
        <v>29</v>
      </c>
      <c r="C242">
        <v>34</v>
      </c>
      <c r="D242" t="s">
        <v>30</v>
      </c>
      <c r="E242" t="s">
        <v>21</v>
      </c>
      <c r="F242" t="s">
        <v>40</v>
      </c>
      <c r="G242" t="s">
        <v>96</v>
      </c>
      <c r="H242" t="s">
        <v>51</v>
      </c>
      <c r="I242" s="5">
        <v>10.199999999999999</v>
      </c>
      <c r="J242" t="s">
        <v>25</v>
      </c>
      <c r="K242" s="1">
        <v>45381</v>
      </c>
      <c r="L242" s="1" t="s">
        <v>5075</v>
      </c>
      <c r="M242" s="7">
        <v>1.58</v>
      </c>
      <c r="N242" s="22">
        <v>54108</v>
      </c>
      <c r="O242">
        <v>2</v>
      </c>
      <c r="P242" t="s">
        <v>26</v>
      </c>
      <c r="Q242">
        <v>1</v>
      </c>
      <c r="R242">
        <v>5</v>
      </c>
      <c r="S242" t="s">
        <v>477</v>
      </c>
      <c r="T242" t="s">
        <v>26</v>
      </c>
      <c r="U242" t="str">
        <f t="shared" si="6"/>
        <v>Adult</v>
      </c>
      <c r="V242" t="str">
        <f t="shared" si="7"/>
        <v>Expert</v>
      </c>
      <c r="W242" t="str">
        <f>IF(Table13[[#This Row],[Last_Working_Date]]="Active","Active","Exited")</f>
        <v>Active</v>
      </c>
    </row>
    <row r="243" spans="1:23" x14ac:dyDescent="0.3">
      <c r="A243" s="9" t="s">
        <v>478</v>
      </c>
      <c r="B243" s="9" t="s">
        <v>29</v>
      </c>
      <c r="C243">
        <v>26</v>
      </c>
      <c r="D243" t="s">
        <v>30</v>
      </c>
      <c r="E243" t="s">
        <v>31</v>
      </c>
      <c r="F243" t="s">
        <v>40</v>
      </c>
      <c r="G243" t="s">
        <v>41</v>
      </c>
      <c r="H243" t="s">
        <v>47</v>
      </c>
      <c r="I243" s="5">
        <v>3.7</v>
      </c>
      <c r="J243" t="s">
        <v>25</v>
      </c>
      <c r="K243" s="1">
        <v>45522</v>
      </c>
      <c r="L243" s="1" t="s">
        <v>5075</v>
      </c>
      <c r="M243" s="7">
        <v>1.19</v>
      </c>
      <c r="N243" s="22">
        <v>41431</v>
      </c>
      <c r="O243">
        <v>2</v>
      </c>
      <c r="P243" t="s">
        <v>26</v>
      </c>
      <c r="Q243">
        <v>4</v>
      </c>
      <c r="R243">
        <v>4</v>
      </c>
      <c r="S243" t="s">
        <v>479</v>
      </c>
      <c r="T243" t="s">
        <v>26</v>
      </c>
      <c r="U243" t="str">
        <f t="shared" si="6"/>
        <v>Young</v>
      </c>
      <c r="V243" t="str">
        <f t="shared" si="7"/>
        <v>Mid-Level</v>
      </c>
      <c r="W243" t="str">
        <f>IF(Table13[[#This Row],[Last_Working_Date]]="Active","Active","Exited")</f>
        <v>Active</v>
      </c>
    </row>
    <row r="244" spans="1:23" x14ac:dyDescent="0.3">
      <c r="A244" s="9" t="s">
        <v>480</v>
      </c>
      <c r="B244" s="9" t="s">
        <v>209</v>
      </c>
      <c r="C244">
        <v>22</v>
      </c>
      <c r="D244" t="s">
        <v>30</v>
      </c>
      <c r="E244" t="s">
        <v>53</v>
      </c>
      <c r="F244" t="s">
        <v>22</v>
      </c>
      <c r="G244" t="s">
        <v>59</v>
      </c>
      <c r="H244" t="s">
        <v>24</v>
      </c>
      <c r="I244" s="5">
        <v>1</v>
      </c>
      <c r="J244" t="s">
        <v>25</v>
      </c>
      <c r="K244" s="1">
        <v>42082</v>
      </c>
      <c r="L244" s="1" t="s">
        <v>5075</v>
      </c>
      <c r="M244" s="7">
        <v>10.61</v>
      </c>
      <c r="N244" s="22">
        <v>28334</v>
      </c>
      <c r="O244">
        <v>4</v>
      </c>
      <c r="P244" t="s">
        <v>26</v>
      </c>
      <c r="Q244">
        <v>3</v>
      </c>
      <c r="R244">
        <v>6</v>
      </c>
      <c r="S244" t="s">
        <v>382</v>
      </c>
      <c r="T244" t="s">
        <v>26</v>
      </c>
      <c r="U244" t="str">
        <f t="shared" si="6"/>
        <v>Young</v>
      </c>
      <c r="V244" t="str">
        <f t="shared" si="7"/>
        <v>Junior</v>
      </c>
      <c r="W244" t="str">
        <f>IF(Table13[[#This Row],[Last_Working_Date]]="Active","Active","Exited")</f>
        <v>Active</v>
      </c>
    </row>
    <row r="245" spans="1:23" x14ac:dyDescent="0.3">
      <c r="A245" s="9" t="s">
        <v>481</v>
      </c>
      <c r="B245" s="9" t="s">
        <v>29</v>
      </c>
      <c r="C245">
        <v>39</v>
      </c>
      <c r="D245" t="s">
        <v>30</v>
      </c>
      <c r="E245" t="s">
        <v>39</v>
      </c>
      <c r="F245" t="s">
        <v>54</v>
      </c>
      <c r="G245" t="s">
        <v>55</v>
      </c>
      <c r="H245" t="s">
        <v>24</v>
      </c>
      <c r="I245" s="5">
        <v>11.1</v>
      </c>
      <c r="J245" t="s">
        <v>25</v>
      </c>
      <c r="K245" s="1">
        <v>40255</v>
      </c>
      <c r="L245" s="1" t="s">
        <v>5075</v>
      </c>
      <c r="M245" s="7">
        <v>15.61</v>
      </c>
      <c r="N245" s="22">
        <v>51977</v>
      </c>
      <c r="O245">
        <v>2</v>
      </c>
      <c r="P245" t="s">
        <v>26</v>
      </c>
      <c r="Q245">
        <v>3</v>
      </c>
      <c r="R245">
        <v>6</v>
      </c>
      <c r="S245" t="s">
        <v>482</v>
      </c>
      <c r="T245" t="s">
        <v>26</v>
      </c>
      <c r="U245" t="str">
        <f t="shared" si="6"/>
        <v>Adult</v>
      </c>
      <c r="V245" t="str">
        <f t="shared" si="7"/>
        <v>Expert</v>
      </c>
      <c r="W245" t="str">
        <f>IF(Table13[[#This Row],[Last_Working_Date]]="Active","Active","Exited")</f>
        <v>Active</v>
      </c>
    </row>
    <row r="246" spans="1:23" x14ac:dyDescent="0.3">
      <c r="A246" s="9" t="s">
        <v>248</v>
      </c>
      <c r="B246" s="9" t="s">
        <v>19</v>
      </c>
      <c r="C246">
        <v>25</v>
      </c>
      <c r="D246" t="s">
        <v>20</v>
      </c>
      <c r="E246" t="s">
        <v>53</v>
      </c>
      <c r="F246" t="s">
        <v>45</v>
      </c>
      <c r="G246" t="s">
        <v>164</v>
      </c>
      <c r="H246" t="s">
        <v>24</v>
      </c>
      <c r="I246" s="5">
        <v>2.6</v>
      </c>
      <c r="J246" t="s">
        <v>25</v>
      </c>
      <c r="K246" s="1">
        <v>43980</v>
      </c>
      <c r="L246" s="1" t="s">
        <v>5075</v>
      </c>
      <c r="M246" s="7">
        <v>5.42</v>
      </c>
      <c r="N246" s="22">
        <v>41842</v>
      </c>
      <c r="O246">
        <v>3</v>
      </c>
      <c r="P246" t="s">
        <v>65</v>
      </c>
      <c r="Q246">
        <v>2</v>
      </c>
      <c r="R246">
        <v>5</v>
      </c>
      <c r="S246" t="s">
        <v>5074</v>
      </c>
      <c r="T246" t="s">
        <v>26</v>
      </c>
      <c r="U246" t="str">
        <f t="shared" si="6"/>
        <v>Young</v>
      </c>
      <c r="V246" t="str">
        <f t="shared" si="7"/>
        <v>Mid-Level</v>
      </c>
      <c r="W246" t="str">
        <f>IF(Table13[[#This Row],[Last_Working_Date]]="Active","Active","Exited")</f>
        <v>Active</v>
      </c>
    </row>
    <row r="247" spans="1:23" x14ac:dyDescent="0.3">
      <c r="A247" s="9" t="s">
        <v>483</v>
      </c>
      <c r="B247" s="9" t="s">
        <v>29</v>
      </c>
      <c r="C247">
        <v>21</v>
      </c>
      <c r="D247" t="s">
        <v>30</v>
      </c>
      <c r="E247" t="s">
        <v>53</v>
      </c>
      <c r="F247" t="s">
        <v>32</v>
      </c>
      <c r="G247" t="s">
        <v>171</v>
      </c>
      <c r="H247" t="s">
        <v>24</v>
      </c>
      <c r="I247" s="5">
        <v>1</v>
      </c>
      <c r="J247" t="s">
        <v>25</v>
      </c>
      <c r="K247" s="1">
        <v>45058</v>
      </c>
      <c r="L247" s="1" t="s">
        <v>5075</v>
      </c>
      <c r="M247" s="7">
        <v>2.46</v>
      </c>
      <c r="N247" s="22">
        <v>31613</v>
      </c>
      <c r="O247">
        <v>3</v>
      </c>
      <c r="P247" t="s">
        <v>26</v>
      </c>
      <c r="Q247">
        <v>2</v>
      </c>
      <c r="R247">
        <v>5</v>
      </c>
      <c r="S247" t="s">
        <v>484</v>
      </c>
      <c r="T247" t="s">
        <v>26</v>
      </c>
      <c r="U247" t="str">
        <f t="shared" si="6"/>
        <v>Young</v>
      </c>
      <c r="V247" t="str">
        <f t="shared" si="7"/>
        <v>Junior</v>
      </c>
      <c r="W247" t="str">
        <f>IF(Table13[[#This Row],[Last_Working_Date]]="Active","Active","Exited")</f>
        <v>Active</v>
      </c>
    </row>
    <row r="248" spans="1:23" x14ac:dyDescent="0.3">
      <c r="A248" s="9" t="s">
        <v>485</v>
      </c>
      <c r="B248" s="9" t="s">
        <v>19</v>
      </c>
      <c r="C248">
        <v>29</v>
      </c>
      <c r="D248" t="s">
        <v>30</v>
      </c>
      <c r="E248" t="s">
        <v>58</v>
      </c>
      <c r="F248" t="s">
        <v>92</v>
      </c>
      <c r="G248" t="s">
        <v>93</v>
      </c>
      <c r="H248" t="s">
        <v>24</v>
      </c>
      <c r="I248" s="5">
        <v>4.5999999999999996</v>
      </c>
      <c r="J248" t="s">
        <v>25</v>
      </c>
      <c r="K248" s="1">
        <v>42333</v>
      </c>
      <c r="L248" s="1" t="s">
        <v>5075</v>
      </c>
      <c r="M248" s="7">
        <v>9.92</v>
      </c>
      <c r="N248" s="22">
        <v>38400</v>
      </c>
      <c r="O248">
        <v>3</v>
      </c>
      <c r="P248" t="s">
        <v>26</v>
      </c>
      <c r="Q248">
        <v>2</v>
      </c>
      <c r="R248">
        <v>13</v>
      </c>
      <c r="S248" t="s">
        <v>486</v>
      </c>
      <c r="T248" t="s">
        <v>26</v>
      </c>
      <c r="U248" t="str">
        <f t="shared" si="6"/>
        <v>Young</v>
      </c>
      <c r="V248" t="str">
        <f t="shared" si="7"/>
        <v>Mid-Level</v>
      </c>
      <c r="W248" t="str">
        <f>IF(Table13[[#This Row],[Last_Working_Date]]="Active","Active","Exited")</f>
        <v>Active</v>
      </c>
    </row>
    <row r="249" spans="1:23" x14ac:dyDescent="0.3">
      <c r="A249" s="9" t="s">
        <v>487</v>
      </c>
      <c r="B249" s="9" t="s">
        <v>19</v>
      </c>
      <c r="C249">
        <v>30</v>
      </c>
      <c r="D249" t="s">
        <v>30</v>
      </c>
      <c r="E249" t="s">
        <v>31</v>
      </c>
      <c r="F249" t="s">
        <v>67</v>
      </c>
      <c r="G249" t="s">
        <v>68</v>
      </c>
      <c r="H249" t="s">
        <v>24</v>
      </c>
      <c r="I249" s="5">
        <v>6.7</v>
      </c>
      <c r="J249" t="s">
        <v>85</v>
      </c>
      <c r="K249" s="1">
        <v>40056</v>
      </c>
      <c r="L249" s="1" t="s">
        <v>5075</v>
      </c>
      <c r="M249" s="7">
        <v>16.16</v>
      </c>
      <c r="N249" s="22">
        <v>49007</v>
      </c>
      <c r="O249">
        <v>4</v>
      </c>
      <c r="P249" t="s">
        <v>26</v>
      </c>
      <c r="Q249">
        <v>2</v>
      </c>
      <c r="R249">
        <v>8</v>
      </c>
      <c r="S249" t="s">
        <v>384</v>
      </c>
      <c r="T249" t="s">
        <v>26</v>
      </c>
      <c r="U249" t="str">
        <f t="shared" si="6"/>
        <v>Young</v>
      </c>
      <c r="V249" t="str">
        <f t="shared" si="7"/>
        <v>Senior</v>
      </c>
      <c r="W249" t="str">
        <f>IF(Table13[[#This Row],[Last_Working_Date]]="Active","Active","Exited")</f>
        <v>Active</v>
      </c>
    </row>
    <row r="250" spans="1:23" x14ac:dyDescent="0.3">
      <c r="A250" s="9" t="s">
        <v>410</v>
      </c>
      <c r="B250" s="9" t="s">
        <v>29</v>
      </c>
      <c r="C250">
        <v>31</v>
      </c>
      <c r="D250" t="s">
        <v>30</v>
      </c>
      <c r="E250" t="s">
        <v>36</v>
      </c>
      <c r="F250" t="s">
        <v>82</v>
      </c>
      <c r="G250" t="s">
        <v>107</v>
      </c>
      <c r="H250" t="s">
        <v>51</v>
      </c>
      <c r="I250" s="5">
        <v>7.8</v>
      </c>
      <c r="J250" t="s">
        <v>25</v>
      </c>
      <c r="K250" s="1">
        <v>42505</v>
      </c>
      <c r="L250" s="1" t="s">
        <v>5075</v>
      </c>
      <c r="M250" s="7">
        <v>9.4499999999999993</v>
      </c>
      <c r="N250" s="22">
        <v>42144</v>
      </c>
      <c r="O250">
        <v>4</v>
      </c>
      <c r="P250" t="s">
        <v>26</v>
      </c>
      <c r="Q250">
        <v>4</v>
      </c>
      <c r="R250">
        <v>5</v>
      </c>
      <c r="S250" t="s">
        <v>5074</v>
      </c>
      <c r="T250" t="s">
        <v>26</v>
      </c>
      <c r="U250" t="str">
        <f t="shared" si="6"/>
        <v>Adult</v>
      </c>
      <c r="V250" t="str">
        <f t="shared" si="7"/>
        <v>Senior</v>
      </c>
      <c r="W250" t="str">
        <f>IF(Table13[[#This Row],[Last_Working_Date]]="Active","Active","Exited")</f>
        <v>Active</v>
      </c>
    </row>
    <row r="251" spans="1:23" x14ac:dyDescent="0.3">
      <c r="A251" s="9" t="s">
        <v>488</v>
      </c>
      <c r="B251" s="9" t="s">
        <v>19</v>
      </c>
      <c r="C251">
        <v>24</v>
      </c>
      <c r="D251" t="s">
        <v>30</v>
      </c>
      <c r="E251" t="s">
        <v>58</v>
      </c>
      <c r="F251" t="s">
        <v>82</v>
      </c>
      <c r="G251" t="s">
        <v>83</v>
      </c>
      <c r="H251" t="s">
        <v>47</v>
      </c>
      <c r="I251" s="5">
        <v>3</v>
      </c>
      <c r="J251" t="s">
        <v>85</v>
      </c>
      <c r="K251" s="1">
        <v>42817</v>
      </c>
      <c r="L251" s="1">
        <v>42925</v>
      </c>
      <c r="M251" s="7">
        <v>0.3</v>
      </c>
      <c r="N251" s="22">
        <v>37802</v>
      </c>
      <c r="O251">
        <v>1</v>
      </c>
      <c r="P251" t="s">
        <v>26</v>
      </c>
      <c r="Q251">
        <v>1</v>
      </c>
      <c r="R251">
        <v>5</v>
      </c>
      <c r="S251" t="s">
        <v>489</v>
      </c>
      <c r="T251" t="s">
        <v>65</v>
      </c>
      <c r="U251" t="str">
        <f t="shared" si="6"/>
        <v>Young</v>
      </c>
      <c r="V251" t="str">
        <f t="shared" si="7"/>
        <v>Mid-Level</v>
      </c>
      <c r="W251" t="str">
        <f>IF(Table13[[#This Row],[Last_Working_Date]]="Active","Active","Exited")</f>
        <v>Exited</v>
      </c>
    </row>
    <row r="252" spans="1:23" x14ac:dyDescent="0.3">
      <c r="A252" s="9" t="s">
        <v>490</v>
      </c>
      <c r="B252" s="9" t="s">
        <v>19</v>
      </c>
      <c r="C252">
        <v>25</v>
      </c>
      <c r="D252" t="s">
        <v>20</v>
      </c>
      <c r="E252" t="s">
        <v>63</v>
      </c>
      <c r="F252" t="s">
        <v>82</v>
      </c>
      <c r="G252" t="s">
        <v>83</v>
      </c>
      <c r="H252" t="s">
        <v>24</v>
      </c>
      <c r="I252" s="5">
        <v>3.4</v>
      </c>
      <c r="J252" t="s">
        <v>25</v>
      </c>
      <c r="K252" s="1">
        <v>40324</v>
      </c>
      <c r="L252" s="1" t="s">
        <v>5075</v>
      </c>
      <c r="M252" s="7">
        <v>15.43</v>
      </c>
      <c r="N252" s="22">
        <v>35305</v>
      </c>
      <c r="O252">
        <v>3</v>
      </c>
      <c r="P252" t="s">
        <v>26</v>
      </c>
      <c r="Q252">
        <v>3</v>
      </c>
      <c r="R252">
        <v>3</v>
      </c>
      <c r="S252" t="s">
        <v>491</v>
      </c>
      <c r="T252" t="s">
        <v>26</v>
      </c>
      <c r="U252" t="str">
        <f t="shared" si="6"/>
        <v>Young</v>
      </c>
      <c r="V252" t="str">
        <f t="shared" si="7"/>
        <v>Mid-Level</v>
      </c>
      <c r="W252" t="str">
        <f>IF(Table13[[#This Row],[Last_Working_Date]]="Active","Active","Exited")</f>
        <v>Active</v>
      </c>
    </row>
    <row r="253" spans="1:23" x14ac:dyDescent="0.3">
      <c r="A253" s="9" t="s">
        <v>492</v>
      </c>
      <c r="B253" s="9" t="s">
        <v>29</v>
      </c>
      <c r="C253">
        <v>31</v>
      </c>
      <c r="D253" t="s">
        <v>30</v>
      </c>
      <c r="E253" t="s">
        <v>39</v>
      </c>
      <c r="F253" t="s">
        <v>22</v>
      </c>
      <c r="G253" t="s">
        <v>59</v>
      </c>
      <c r="H253" t="s">
        <v>24</v>
      </c>
      <c r="I253" s="5">
        <v>6.5</v>
      </c>
      <c r="J253" t="s">
        <v>25</v>
      </c>
      <c r="K253" s="1">
        <v>42504</v>
      </c>
      <c r="L253" s="1" t="s">
        <v>5075</v>
      </c>
      <c r="M253" s="7">
        <v>9.4600000000000009</v>
      </c>
      <c r="N253" s="22">
        <v>38075</v>
      </c>
      <c r="O253">
        <v>4</v>
      </c>
      <c r="P253" t="s">
        <v>26</v>
      </c>
      <c r="Q253">
        <v>2</v>
      </c>
      <c r="R253">
        <v>5</v>
      </c>
      <c r="S253" t="s">
        <v>493</v>
      </c>
      <c r="T253" t="s">
        <v>26</v>
      </c>
      <c r="U253" t="str">
        <f t="shared" si="6"/>
        <v>Adult</v>
      </c>
      <c r="V253" t="str">
        <f t="shared" si="7"/>
        <v>Senior</v>
      </c>
      <c r="W253" t="str">
        <f>IF(Table13[[#This Row],[Last_Working_Date]]="Active","Active","Exited")</f>
        <v>Active</v>
      </c>
    </row>
    <row r="254" spans="1:23" x14ac:dyDescent="0.3">
      <c r="A254" s="9" t="s">
        <v>494</v>
      </c>
      <c r="B254" s="9" t="s">
        <v>19</v>
      </c>
      <c r="C254">
        <v>34</v>
      </c>
      <c r="D254" t="s">
        <v>20</v>
      </c>
      <c r="E254" t="s">
        <v>21</v>
      </c>
      <c r="F254" t="s">
        <v>32</v>
      </c>
      <c r="G254" t="s">
        <v>171</v>
      </c>
      <c r="H254" t="s">
        <v>75</v>
      </c>
      <c r="I254" s="5">
        <v>10</v>
      </c>
      <c r="J254" t="s">
        <v>25</v>
      </c>
      <c r="K254" s="1">
        <v>45670</v>
      </c>
      <c r="L254" s="1" t="s">
        <v>5075</v>
      </c>
      <c r="M254" s="7">
        <v>0.79</v>
      </c>
      <c r="N254" s="22">
        <v>45169</v>
      </c>
      <c r="O254">
        <v>2</v>
      </c>
      <c r="P254" t="s">
        <v>26</v>
      </c>
      <c r="Q254">
        <v>2</v>
      </c>
      <c r="R254">
        <v>4</v>
      </c>
      <c r="S254" t="s">
        <v>308</v>
      </c>
      <c r="T254" t="s">
        <v>26</v>
      </c>
      <c r="U254" t="str">
        <f t="shared" si="6"/>
        <v>Adult</v>
      </c>
      <c r="V254" t="str">
        <f t="shared" si="7"/>
        <v>Expert</v>
      </c>
      <c r="W254" t="str">
        <f>IF(Table13[[#This Row],[Last_Working_Date]]="Active","Active","Exited")</f>
        <v>Active</v>
      </c>
    </row>
    <row r="255" spans="1:23" x14ac:dyDescent="0.3">
      <c r="A255" s="9" t="s">
        <v>495</v>
      </c>
      <c r="B255" s="9" t="s">
        <v>29</v>
      </c>
      <c r="C255">
        <v>31</v>
      </c>
      <c r="D255" t="s">
        <v>20</v>
      </c>
      <c r="E255" t="s">
        <v>31</v>
      </c>
      <c r="F255" t="s">
        <v>82</v>
      </c>
      <c r="G255" t="s">
        <v>107</v>
      </c>
      <c r="H255" t="s">
        <v>24</v>
      </c>
      <c r="I255" s="5">
        <v>4.8</v>
      </c>
      <c r="J255" t="s">
        <v>25</v>
      </c>
      <c r="K255" s="1">
        <v>43002</v>
      </c>
      <c r="L255" s="1" t="s">
        <v>5075</v>
      </c>
      <c r="M255" s="7">
        <v>8.09</v>
      </c>
      <c r="N255" s="22">
        <v>31871</v>
      </c>
      <c r="O255">
        <v>2</v>
      </c>
      <c r="P255" t="s">
        <v>65</v>
      </c>
      <c r="Q255">
        <v>2</v>
      </c>
      <c r="R255">
        <v>5</v>
      </c>
      <c r="S255" t="s">
        <v>496</v>
      </c>
      <c r="T255" t="s">
        <v>26</v>
      </c>
      <c r="U255" t="str">
        <f t="shared" si="6"/>
        <v>Adult</v>
      </c>
      <c r="V255" t="str">
        <f t="shared" si="7"/>
        <v>Mid-Level</v>
      </c>
      <c r="W255" t="str">
        <f>IF(Table13[[#This Row],[Last_Working_Date]]="Active","Active","Exited")</f>
        <v>Active</v>
      </c>
    </row>
    <row r="256" spans="1:23" x14ac:dyDescent="0.3">
      <c r="A256" s="9" t="s">
        <v>497</v>
      </c>
      <c r="B256" s="9" t="s">
        <v>19</v>
      </c>
      <c r="C256">
        <v>42</v>
      </c>
      <c r="D256" t="s">
        <v>30</v>
      </c>
      <c r="E256" t="s">
        <v>31</v>
      </c>
      <c r="F256" t="s">
        <v>92</v>
      </c>
      <c r="G256" t="s">
        <v>246</v>
      </c>
      <c r="H256" t="s">
        <v>47</v>
      </c>
      <c r="I256" s="5">
        <v>8.4</v>
      </c>
      <c r="J256" t="s">
        <v>85</v>
      </c>
      <c r="K256" s="1">
        <v>45119</v>
      </c>
      <c r="L256" s="1" t="s">
        <v>5075</v>
      </c>
      <c r="M256" s="7">
        <v>2.2999999999999998</v>
      </c>
      <c r="N256" s="22">
        <v>57071</v>
      </c>
      <c r="O256">
        <v>2</v>
      </c>
      <c r="P256" t="s">
        <v>26</v>
      </c>
      <c r="Q256">
        <v>1</v>
      </c>
      <c r="R256">
        <v>6</v>
      </c>
      <c r="S256" t="s">
        <v>367</v>
      </c>
      <c r="T256" t="s">
        <v>26</v>
      </c>
      <c r="U256" t="str">
        <f t="shared" si="6"/>
        <v>Adult</v>
      </c>
      <c r="V256" t="str">
        <f t="shared" si="7"/>
        <v>Senior</v>
      </c>
      <c r="W256" t="str">
        <f>IF(Table13[[#This Row],[Last_Working_Date]]="Active","Active","Exited")</f>
        <v>Active</v>
      </c>
    </row>
    <row r="257" spans="1:23" x14ac:dyDescent="0.3">
      <c r="A257" s="9" t="s">
        <v>498</v>
      </c>
      <c r="B257" s="9" t="s">
        <v>29</v>
      </c>
      <c r="C257">
        <v>35</v>
      </c>
      <c r="D257" t="s">
        <v>30</v>
      </c>
      <c r="E257" t="s">
        <v>31</v>
      </c>
      <c r="F257" t="s">
        <v>45</v>
      </c>
      <c r="G257" t="s">
        <v>164</v>
      </c>
      <c r="H257" t="s">
        <v>84</v>
      </c>
      <c r="I257" s="5">
        <v>12.6</v>
      </c>
      <c r="J257" t="s">
        <v>85</v>
      </c>
      <c r="K257" s="1">
        <v>39576</v>
      </c>
      <c r="L257" s="1" t="s">
        <v>5075</v>
      </c>
      <c r="M257" s="7">
        <v>17.47</v>
      </c>
      <c r="N257" s="22">
        <v>59698</v>
      </c>
      <c r="O257">
        <v>4</v>
      </c>
      <c r="P257" t="s">
        <v>26</v>
      </c>
      <c r="Q257">
        <v>0</v>
      </c>
      <c r="R257">
        <v>6</v>
      </c>
      <c r="S257" t="s">
        <v>357</v>
      </c>
      <c r="T257" t="s">
        <v>26</v>
      </c>
      <c r="U257" t="str">
        <f t="shared" si="6"/>
        <v>Adult</v>
      </c>
      <c r="V257" t="str">
        <f t="shared" si="7"/>
        <v>Expert</v>
      </c>
      <c r="W257" t="str">
        <f>IF(Table13[[#This Row],[Last_Working_Date]]="Active","Active","Exited")</f>
        <v>Active</v>
      </c>
    </row>
    <row r="258" spans="1:23" x14ac:dyDescent="0.3">
      <c r="A258" s="9" t="s">
        <v>499</v>
      </c>
      <c r="B258" s="9" t="s">
        <v>29</v>
      </c>
      <c r="C258">
        <v>37</v>
      </c>
      <c r="D258" t="s">
        <v>30</v>
      </c>
      <c r="E258" t="s">
        <v>21</v>
      </c>
      <c r="F258" t="s">
        <v>40</v>
      </c>
      <c r="G258" t="s">
        <v>50</v>
      </c>
      <c r="H258" t="s">
        <v>51</v>
      </c>
      <c r="I258" s="5">
        <v>17</v>
      </c>
      <c r="J258" t="s">
        <v>25</v>
      </c>
      <c r="K258" s="1">
        <v>44090</v>
      </c>
      <c r="L258" s="1" t="s">
        <v>5075</v>
      </c>
      <c r="M258" s="7">
        <v>5.1100000000000003</v>
      </c>
      <c r="N258" s="22">
        <v>65361</v>
      </c>
      <c r="O258">
        <v>4</v>
      </c>
      <c r="P258" t="s">
        <v>26</v>
      </c>
      <c r="Q258">
        <v>2</v>
      </c>
      <c r="R258">
        <v>10</v>
      </c>
      <c r="S258" t="s">
        <v>500</v>
      </c>
      <c r="T258" t="s">
        <v>26</v>
      </c>
      <c r="U258" t="str">
        <f t="shared" ref="U258:U321" si="8">IF(C258&lt;=30,"Young","Adult")</f>
        <v>Adult</v>
      </c>
      <c r="V258" t="str">
        <f t="shared" ref="V258:V321" si="9">IF(I258&lt;2,"Junior",IF(I258&lt;5,"Mid-Level",IF(I258&lt;10,"Senior","Expert")))</f>
        <v>Expert</v>
      </c>
      <c r="W258" t="str">
        <f>IF(Table13[[#This Row],[Last_Working_Date]]="Active","Active","Exited")</f>
        <v>Active</v>
      </c>
    </row>
    <row r="259" spans="1:23" x14ac:dyDescent="0.3">
      <c r="A259" s="9" t="s">
        <v>501</v>
      </c>
      <c r="B259" s="9" t="s">
        <v>29</v>
      </c>
      <c r="C259">
        <v>35</v>
      </c>
      <c r="D259" t="s">
        <v>30</v>
      </c>
      <c r="E259" t="s">
        <v>21</v>
      </c>
      <c r="F259" t="s">
        <v>32</v>
      </c>
      <c r="G259" t="s">
        <v>171</v>
      </c>
      <c r="H259" t="s">
        <v>51</v>
      </c>
      <c r="I259" s="5">
        <v>6.3</v>
      </c>
      <c r="J259" t="s">
        <v>25</v>
      </c>
      <c r="K259" s="1">
        <v>39887</v>
      </c>
      <c r="L259" s="1" t="s">
        <v>5075</v>
      </c>
      <c r="M259" s="7">
        <v>16.62</v>
      </c>
      <c r="N259" s="22">
        <v>42945</v>
      </c>
      <c r="O259">
        <v>3</v>
      </c>
      <c r="P259" t="s">
        <v>26</v>
      </c>
      <c r="Q259">
        <v>0</v>
      </c>
      <c r="R259">
        <v>9</v>
      </c>
      <c r="S259" t="s">
        <v>502</v>
      </c>
      <c r="T259" t="s">
        <v>26</v>
      </c>
      <c r="U259" t="str">
        <f t="shared" si="8"/>
        <v>Adult</v>
      </c>
      <c r="V259" t="str">
        <f t="shared" si="9"/>
        <v>Senior</v>
      </c>
      <c r="W259" t="str">
        <f>IF(Table13[[#This Row],[Last_Working_Date]]="Active","Active","Exited")</f>
        <v>Active</v>
      </c>
    </row>
    <row r="260" spans="1:23" x14ac:dyDescent="0.3">
      <c r="A260" s="9" t="s">
        <v>503</v>
      </c>
      <c r="B260" s="9" t="s">
        <v>29</v>
      </c>
      <c r="C260">
        <v>37</v>
      </c>
      <c r="D260" t="s">
        <v>20</v>
      </c>
      <c r="E260" t="s">
        <v>63</v>
      </c>
      <c r="F260" t="s">
        <v>22</v>
      </c>
      <c r="G260" t="s">
        <v>74</v>
      </c>
      <c r="H260" t="s">
        <v>84</v>
      </c>
      <c r="I260" s="5">
        <v>6.9</v>
      </c>
      <c r="J260" t="s">
        <v>25</v>
      </c>
      <c r="K260" s="1">
        <v>44642</v>
      </c>
      <c r="L260" s="1" t="s">
        <v>5075</v>
      </c>
      <c r="M260" s="7">
        <v>3.6</v>
      </c>
      <c r="N260" s="22">
        <v>48715</v>
      </c>
      <c r="O260">
        <v>2</v>
      </c>
      <c r="P260" t="s">
        <v>26</v>
      </c>
      <c r="Q260">
        <v>1</v>
      </c>
      <c r="R260">
        <v>3</v>
      </c>
      <c r="S260" t="s">
        <v>399</v>
      </c>
      <c r="T260" t="s">
        <v>26</v>
      </c>
      <c r="U260" t="str">
        <f t="shared" si="8"/>
        <v>Adult</v>
      </c>
      <c r="V260" t="str">
        <f t="shared" si="9"/>
        <v>Senior</v>
      </c>
      <c r="W260" t="str">
        <f>IF(Table13[[#This Row],[Last_Working_Date]]="Active","Active","Exited")</f>
        <v>Active</v>
      </c>
    </row>
    <row r="261" spans="1:23" x14ac:dyDescent="0.3">
      <c r="A261" s="9" t="s">
        <v>504</v>
      </c>
      <c r="B261" s="9" t="s">
        <v>29</v>
      </c>
      <c r="C261">
        <v>26</v>
      </c>
      <c r="D261" t="s">
        <v>30</v>
      </c>
      <c r="E261" t="s">
        <v>63</v>
      </c>
      <c r="F261" t="s">
        <v>54</v>
      </c>
      <c r="G261" t="s">
        <v>55</v>
      </c>
      <c r="H261" t="s">
        <v>24</v>
      </c>
      <c r="I261" s="5">
        <v>5.5</v>
      </c>
      <c r="J261" t="s">
        <v>85</v>
      </c>
      <c r="K261" s="1">
        <v>42561</v>
      </c>
      <c r="L261" s="1" t="s">
        <v>5075</v>
      </c>
      <c r="M261" s="7">
        <v>9.3000000000000007</v>
      </c>
      <c r="N261" s="22">
        <v>46117</v>
      </c>
      <c r="O261">
        <v>3</v>
      </c>
      <c r="P261" t="s">
        <v>26</v>
      </c>
      <c r="Q261">
        <v>1</v>
      </c>
      <c r="R261">
        <v>1</v>
      </c>
      <c r="S261" t="s">
        <v>505</v>
      </c>
      <c r="T261" t="s">
        <v>26</v>
      </c>
      <c r="U261" t="str">
        <f t="shared" si="8"/>
        <v>Young</v>
      </c>
      <c r="V261" t="str">
        <f t="shared" si="9"/>
        <v>Senior</v>
      </c>
      <c r="W261" t="str">
        <f>IF(Table13[[#This Row],[Last_Working_Date]]="Active","Active","Exited")</f>
        <v>Active</v>
      </c>
    </row>
    <row r="262" spans="1:23" x14ac:dyDescent="0.3">
      <c r="A262" s="9" t="s">
        <v>506</v>
      </c>
      <c r="B262" s="9" t="s">
        <v>29</v>
      </c>
      <c r="C262">
        <v>32</v>
      </c>
      <c r="D262" t="s">
        <v>30</v>
      </c>
      <c r="E262" t="s">
        <v>44</v>
      </c>
      <c r="F262" t="s">
        <v>22</v>
      </c>
      <c r="G262" t="s">
        <v>59</v>
      </c>
      <c r="H262" t="s">
        <v>24</v>
      </c>
      <c r="I262" s="5">
        <v>6.4</v>
      </c>
      <c r="J262" t="s">
        <v>25</v>
      </c>
      <c r="K262" s="1">
        <v>44640</v>
      </c>
      <c r="L262" s="1">
        <v>45015</v>
      </c>
      <c r="M262" s="7">
        <v>1.03</v>
      </c>
      <c r="N262" s="22">
        <v>50573</v>
      </c>
      <c r="O262">
        <v>1</v>
      </c>
      <c r="P262" t="s">
        <v>26</v>
      </c>
      <c r="Q262">
        <v>1</v>
      </c>
      <c r="R262">
        <v>7</v>
      </c>
      <c r="S262" t="s">
        <v>507</v>
      </c>
      <c r="T262" t="s">
        <v>65</v>
      </c>
      <c r="U262" t="str">
        <f t="shared" si="8"/>
        <v>Adult</v>
      </c>
      <c r="V262" t="str">
        <f t="shared" si="9"/>
        <v>Senior</v>
      </c>
      <c r="W262" t="str">
        <f>IF(Table13[[#This Row],[Last_Working_Date]]="Active","Active","Exited")</f>
        <v>Exited</v>
      </c>
    </row>
    <row r="263" spans="1:23" x14ac:dyDescent="0.3">
      <c r="A263" s="9" t="s">
        <v>508</v>
      </c>
      <c r="B263" s="9" t="s">
        <v>29</v>
      </c>
      <c r="C263">
        <v>21</v>
      </c>
      <c r="D263" t="s">
        <v>30</v>
      </c>
      <c r="E263" t="s">
        <v>58</v>
      </c>
      <c r="F263" t="s">
        <v>32</v>
      </c>
      <c r="G263" t="s">
        <v>171</v>
      </c>
      <c r="H263" t="s">
        <v>84</v>
      </c>
      <c r="I263" s="5">
        <v>1</v>
      </c>
      <c r="J263" t="s">
        <v>85</v>
      </c>
      <c r="K263" s="1">
        <v>40533</v>
      </c>
      <c r="L263" s="1" t="s">
        <v>5075</v>
      </c>
      <c r="M263" s="7">
        <v>14.85</v>
      </c>
      <c r="N263" s="22">
        <v>29308</v>
      </c>
      <c r="O263">
        <v>4</v>
      </c>
      <c r="P263" t="s">
        <v>26</v>
      </c>
      <c r="Q263">
        <v>0</v>
      </c>
      <c r="R263">
        <v>10</v>
      </c>
      <c r="S263" t="s">
        <v>509</v>
      </c>
      <c r="T263" t="s">
        <v>26</v>
      </c>
      <c r="U263" t="str">
        <f t="shared" si="8"/>
        <v>Young</v>
      </c>
      <c r="V263" t="str">
        <f t="shared" si="9"/>
        <v>Junior</v>
      </c>
      <c r="W263" t="str">
        <f>IF(Table13[[#This Row],[Last_Working_Date]]="Active","Active","Exited")</f>
        <v>Active</v>
      </c>
    </row>
    <row r="264" spans="1:23" x14ac:dyDescent="0.3">
      <c r="A264" s="9" t="s">
        <v>510</v>
      </c>
      <c r="B264" s="9" t="s">
        <v>29</v>
      </c>
      <c r="C264">
        <v>35</v>
      </c>
      <c r="D264" t="s">
        <v>30</v>
      </c>
      <c r="E264" t="s">
        <v>21</v>
      </c>
      <c r="F264" t="s">
        <v>22</v>
      </c>
      <c r="G264" t="s">
        <v>23</v>
      </c>
      <c r="H264" t="s">
        <v>24</v>
      </c>
      <c r="I264" s="5">
        <v>4.7</v>
      </c>
      <c r="J264" t="s">
        <v>25</v>
      </c>
      <c r="K264" s="1">
        <v>40210</v>
      </c>
      <c r="L264" s="1" t="s">
        <v>5075</v>
      </c>
      <c r="M264" s="7">
        <v>15.74</v>
      </c>
      <c r="N264" s="22">
        <v>46250</v>
      </c>
      <c r="O264">
        <v>5</v>
      </c>
      <c r="P264" t="s">
        <v>26</v>
      </c>
      <c r="Q264">
        <v>0</v>
      </c>
      <c r="R264">
        <v>6</v>
      </c>
      <c r="S264" t="s">
        <v>511</v>
      </c>
      <c r="T264" t="s">
        <v>26</v>
      </c>
      <c r="U264" t="str">
        <f t="shared" si="8"/>
        <v>Adult</v>
      </c>
      <c r="V264" t="str">
        <f t="shared" si="9"/>
        <v>Mid-Level</v>
      </c>
      <c r="W264" t="str">
        <f>IF(Table13[[#This Row],[Last_Working_Date]]="Active","Active","Exited")</f>
        <v>Active</v>
      </c>
    </row>
    <row r="265" spans="1:23" x14ac:dyDescent="0.3">
      <c r="A265" s="9" t="s">
        <v>512</v>
      </c>
      <c r="B265" s="9" t="s">
        <v>29</v>
      </c>
      <c r="C265">
        <v>33</v>
      </c>
      <c r="D265" t="s">
        <v>30</v>
      </c>
      <c r="E265" t="s">
        <v>53</v>
      </c>
      <c r="F265" t="s">
        <v>92</v>
      </c>
      <c r="G265" t="s">
        <v>93</v>
      </c>
      <c r="H265" t="s">
        <v>24</v>
      </c>
      <c r="I265" s="5">
        <v>9.9</v>
      </c>
      <c r="J265" t="s">
        <v>25</v>
      </c>
      <c r="K265" s="1">
        <v>42566</v>
      </c>
      <c r="L265" s="1" t="s">
        <v>5075</v>
      </c>
      <c r="M265" s="7">
        <v>9.2899999999999991</v>
      </c>
      <c r="N265" s="22">
        <v>52937</v>
      </c>
      <c r="O265">
        <v>2</v>
      </c>
      <c r="P265" t="s">
        <v>65</v>
      </c>
      <c r="Q265">
        <v>2</v>
      </c>
      <c r="R265">
        <v>0</v>
      </c>
      <c r="S265" t="s">
        <v>513</v>
      </c>
      <c r="T265" t="s">
        <v>26</v>
      </c>
      <c r="U265" t="str">
        <f t="shared" si="8"/>
        <v>Adult</v>
      </c>
      <c r="V265" t="str">
        <f t="shared" si="9"/>
        <v>Senior</v>
      </c>
      <c r="W265" t="str">
        <f>IF(Table13[[#This Row],[Last_Working_Date]]="Active","Active","Exited")</f>
        <v>Active</v>
      </c>
    </row>
    <row r="266" spans="1:23" x14ac:dyDescent="0.3">
      <c r="A266" s="9" t="s">
        <v>514</v>
      </c>
      <c r="B266" s="9" t="s">
        <v>29</v>
      </c>
      <c r="C266">
        <v>24</v>
      </c>
      <c r="D266" t="s">
        <v>30</v>
      </c>
      <c r="E266" t="s">
        <v>36</v>
      </c>
      <c r="F266" t="s">
        <v>67</v>
      </c>
      <c r="G266" t="s">
        <v>68</v>
      </c>
      <c r="H266" t="s">
        <v>24</v>
      </c>
      <c r="I266" s="5">
        <v>1.6</v>
      </c>
      <c r="J266" t="s">
        <v>25</v>
      </c>
      <c r="K266" s="1">
        <v>43414</v>
      </c>
      <c r="L266" s="1" t="s">
        <v>5075</v>
      </c>
      <c r="M266" s="7">
        <v>6.97</v>
      </c>
      <c r="N266" s="22">
        <v>38299</v>
      </c>
      <c r="O266">
        <v>3</v>
      </c>
      <c r="P266" t="s">
        <v>26</v>
      </c>
      <c r="Q266">
        <v>4</v>
      </c>
      <c r="R266">
        <v>5</v>
      </c>
      <c r="S266" t="s">
        <v>515</v>
      </c>
      <c r="T266" t="s">
        <v>26</v>
      </c>
      <c r="U266" t="str">
        <f t="shared" si="8"/>
        <v>Young</v>
      </c>
      <c r="V266" t="str">
        <f t="shared" si="9"/>
        <v>Junior</v>
      </c>
      <c r="W266" t="str">
        <f>IF(Table13[[#This Row],[Last_Working_Date]]="Active","Active","Exited")</f>
        <v>Active</v>
      </c>
    </row>
    <row r="267" spans="1:23" x14ac:dyDescent="0.3">
      <c r="A267" s="9" t="s">
        <v>516</v>
      </c>
      <c r="B267" s="9" t="s">
        <v>29</v>
      </c>
      <c r="C267">
        <v>31</v>
      </c>
      <c r="D267" t="s">
        <v>30</v>
      </c>
      <c r="E267" t="s">
        <v>53</v>
      </c>
      <c r="F267" t="s">
        <v>22</v>
      </c>
      <c r="G267" t="s">
        <v>74</v>
      </c>
      <c r="H267" t="s">
        <v>24</v>
      </c>
      <c r="I267" s="5">
        <v>7.4</v>
      </c>
      <c r="J267" t="s">
        <v>25</v>
      </c>
      <c r="K267" s="1">
        <v>39503</v>
      </c>
      <c r="L267" s="1" t="s">
        <v>5075</v>
      </c>
      <c r="M267" s="7">
        <v>17.670000000000002</v>
      </c>
      <c r="N267" s="22">
        <v>51075</v>
      </c>
      <c r="O267">
        <v>3</v>
      </c>
      <c r="P267" t="s">
        <v>26</v>
      </c>
      <c r="Q267">
        <v>3</v>
      </c>
      <c r="R267">
        <v>5</v>
      </c>
      <c r="S267" t="s">
        <v>129</v>
      </c>
      <c r="T267" t="s">
        <v>26</v>
      </c>
      <c r="U267" t="str">
        <f t="shared" si="8"/>
        <v>Adult</v>
      </c>
      <c r="V267" t="str">
        <f t="shared" si="9"/>
        <v>Senior</v>
      </c>
      <c r="W267" t="str">
        <f>IF(Table13[[#This Row],[Last_Working_Date]]="Active","Active","Exited")</f>
        <v>Active</v>
      </c>
    </row>
    <row r="268" spans="1:23" x14ac:dyDescent="0.3">
      <c r="A268" s="9" t="s">
        <v>517</v>
      </c>
      <c r="B268" s="9" t="s">
        <v>19</v>
      </c>
      <c r="C268">
        <v>33</v>
      </c>
      <c r="D268" t="s">
        <v>30</v>
      </c>
      <c r="E268" t="s">
        <v>58</v>
      </c>
      <c r="F268" t="s">
        <v>32</v>
      </c>
      <c r="G268" t="s">
        <v>171</v>
      </c>
      <c r="H268" t="s">
        <v>24</v>
      </c>
      <c r="I268" s="5">
        <v>4.5</v>
      </c>
      <c r="J268" t="s">
        <v>25</v>
      </c>
      <c r="K268" s="1">
        <v>44781</v>
      </c>
      <c r="L268" s="1" t="s">
        <v>5075</v>
      </c>
      <c r="M268" s="7">
        <v>3.22</v>
      </c>
      <c r="N268" s="22">
        <v>41403</v>
      </c>
      <c r="O268">
        <v>4</v>
      </c>
      <c r="P268" t="s">
        <v>26</v>
      </c>
      <c r="Q268">
        <v>4</v>
      </c>
      <c r="R268">
        <v>2</v>
      </c>
      <c r="S268" t="s">
        <v>412</v>
      </c>
      <c r="T268" t="s">
        <v>26</v>
      </c>
      <c r="U268" t="str">
        <f t="shared" si="8"/>
        <v>Adult</v>
      </c>
      <c r="V268" t="str">
        <f t="shared" si="9"/>
        <v>Mid-Level</v>
      </c>
      <c r="W268" t="str">
        <f>IF(Table13[[#This Row],[Last_Working_Date]]="Active","Active","Exited")</f>
        <v>Active</v>
      </c>
    </row>
    <row r="269" spans="1:23" x14ac:dyDescent="0.3">
      <c r="A269" s="9" t="s">
        <v>518</v>
      </c>
      <c r="B269" s="9" t="s">
        <v>29</v>
      </c>
      <c r="C269">
        <v>38</v>
      </c>
      <c r="D269" t="s">
        <v>30</v>
      </c>
      <c r="E269" t="s">
        <v>39</v>
      </c>
      <c r="F269" t="s">
        <v>67</v>
      </c>
      <c r="G269" t="s">
        <v>90</v>
      </c>
      <c r="H269" t="s">
        <v>47</v>
      </c>
      <c r="I269" s="5">
        <v>12.4</v>
      </c>
      <c r="J269" t="s">
        <v>25</v>
      </c>
      <c r="K269" s="1">
        <v>42062</v>
      </c>
      <c r="L269" s="1" t="s">
        <v>5075</v>
      </c>
      <c r="M269" s="7">
        <v>10.67</v>
      </c>
      <c r="N269" s="22">
        <v>58615</v>
      </c>
      <c r="O269">
        <v>3</v>
      </c>
      <c r="P269" t="s">
        <v>26</v>
      </c>
      <c r="Q269">
        <v>1</v>
      </c>
      <c r="R269">
        <v>4</v>
      </c>
      <c r="S269" t="s">
        <v>345</v>
      </c>
      <c r="T269" t="s">
        <v>26</v>
      </c>
      <c r="U269" t="str">
        <f t="shared" si="8"/>
        <v>Adult</v>
      </c>
      <c r="V269" t="str">
        <f t="shared" si="9"/>
        <v>Expert</v>
      </c>
      <c r="W269" t="str">
        <f>IF(Table13[[#This Row],[Last_Working_Date]]="Active","Active","Exited")</f>
        <v>Active</v>
      </c>
    </row>
    <row r="270" spans="1:23" x14ac:dyDescent="0.3">
      <c r="A270" s="9" t="s">
        <v>519</v>
      </c>
      <c r="B270" s="9" t="s">
        <v>19</v>
      </c>
      <c r="C270">
        <v>39</v>
      </c>
      <c r="D270" t="s">
        <v>30</v>
      </c>
      <c r="E270" t="s">
        <v>53</v>
      </c>
      <c r="F270" t="s">
        <v>54</v>
      </c>
      <c r="G270" t="s">
        <v>77</v>
      </c>
      <c r="H270" t="s">
        <v>24</v>
      </c>
      <c r="I270" s="5">
        <v>19</v>
      </c>
      <c r="J270" t="s">
        <v>25</v>
      </c>
      <c r="K270" s="1">
        <v>45885</v>
      </c>
      <c r="L270" s="1" t="s">
        <v>5075</v>
      </c>
      <c r="M270" s="7">
        <v>0.2</v>
      </c>
      <c r="N270" s="22">
        <v>72629</v>
      </c>
      <c r="O270">
        <v>2</v>
      </c>
      <c r="P270" t="s">
        <v>26</v>
      </c>
      <c r="Q270">
        <v>1</v>
      </c>
      <c r="R270">
        <v>9</v>
      </c>
      <c r="S270" t="s">
        <v>143</v>
      </c>
      <c r="T270" t="s">
        <v>26</v>
      </c>
      <c r="U270" t="str">
        <f t="shared" si="8"/>
        <v>Adult</v>
      </c>
      <c r="V270" t="str">
        <f t="shared" si="9"/>
        <v>Expert</v>
      </c>
      <c r="W270" t="str">
        <f>IF(Table13[[#This Row],[Last_Working_Date]]="Active","Active","Exited")</f>
        <v>Active</v>
      </c>
    </row>
    <row r="271" spans="1:23" x14ac:dyDescent="0.3">
      <c r="A271" s="9" t="s">
        <v>520</v>
      </c>
      <c r="B271" s="9" t="s">
        <v>29</v>
      </c>
      <c r="C271">
        <v>23</v>
      </c>
      <c r="D271" t="s">
        <v>20</v>
      </c>
      <c r="E271" t="s">
        <v>36</v>
      </c>
      <c r="F271" t="s">
        <v>32</v>
      </c>
      <c r="G271" t="s">
        <v>171</v>
      </c>
      <c r="H271" t="s">
        <v>24</v>
      </c>
      <c r="I271" s="5">
        <v>1.7</v>
      </c>
      <c r="J271" t="s">
        <v>25</v>
      </c>
      <c r="K271" s="1">
        <v>45405</v>
      </c>
      <c r="L271" s="1" t="s">
        <v>5075</v>
      </c>
      <c r="M271" s="7">
        <v>1.51</v>
      </c>
      <c r="N271" s="22">
        <v>33411</v>
      </c>
      <c r="O271">
        <v>5</v>
      </c>
      <c r="P271" t="s">
        <v>26</v>
      </c>
      <c r="Q271">
        <v>2</v>
      </c>
      <c r="R271">
        <v>5</v>
      </c>
      <c r="S271" t="s">
        <v>521</v>
      </c>
      <c r="T271" t="s">
        <v>26</v>
      </c>
      <c r="U271" t="str">
        <f t="shared" si="8"/>
        <v>Young</v>
      </c>
      <c r="V271" t="str">
        <f t="shared" si="9"/>
        <v>Junior</v>
      </c>
      <c r="W271" t="str">
        <f>IF(Table13[[#This Row],[Last_Working_Date]]="Active","Active","Exited")</f>
        <v>Active</v>
      </c>
    </row>
    <row r="272" spans="1:23" x14ac:dyDescent="0.3">
      <c r="A272" s="9" t="s">
        <v>522</v>
      </c>
      <c r="B272" s="9" t="s">
        <v>29</v>
      </c>
      <c r="C272">
        <v>30</v>
      </c>
      <c r="D272" t="s">
        <v>20</v>
      </c>
      <c r="E272" t="s">
        <v>21</v>
      </c>
      <c r="F272" t="s">
        <v>45</v>
      </c>
      <c r="G272" t="s">
        <v>46</v>
      </c>
      <c r="H272" t="s">
        <v>51</v>
      </c>
      <c r="I272" s="5">
        <v>10</v>
      </c>
      <c r="J272" t="s">
        <v>25</v>
      </c>
      <c r="K272" s="1">
        <v>42799</v>
      </c>
      <c r="L272" s="1" t="s">
        <v>5075</v>
      </c>
      <c r="M272" s="7">
        <v>8.65</v>
      </c>
      <c r="N272" s="22">
        <v>58715</v>
      </c>
      <c r="O272">
        <v>3</v>
      </c>
      <c r="P272" t="s">
        <v>26</v>
      </c>
      <c r="Q272">
        <v>1</v>
      </c>
      <c r="R272">
        <v>5</v>
      </c>
      <c r="S272" t="s">
        <v>523</v>
      </c>
      <c r="T272" t="s">
        <v>26</v>
      </c>
      <c r="U272" t="str">
        <f t="shared" si="8"/>
        <v>Young</v>
      </c>
      <c r="V272" t="str">
        <f t="shared" si="9"/>
        <v>Expert</v>
      </c>
      <c r="W272" t="str">
        <f>IF(Table13[[#This Row],[Last_Working_Date]]="Active","Active","Exited")</f>
        <v>Active</v>
      </c>
    </row>
    <row r="273" spans="1:23" x14ac:dyDescent="0.3">
      <c r="A273" s="9" t="s">
        <v>524</v>
      </c>
      <c r="B273" s="9" t="s">
        <v>19</v>
      </c>
      <c r="C273">
        <v>21</v>
      </c>
      <c r="D273" t="s">
        <v>20</v>
      </c>
      <c r="E273" t="s">
        <v>63</v>
      </c>
      <c r="F273" t="s">
        <v>45</v>
      </c>
      <c r="G273" t="s">
        <v>98</v>
      </c>
      <c r="H273" t="s">
        <v>24</v>
      </c>
      <c r="I273" s="5">
        <v>0</v>
      </c>
      <c r="J273" t="s">
        <v>25</v>
      </c>
      <c r="K273" s="1">
        <v>44346</v>
      </c>
      <c r="L273" s="1" t="s">
        <v>5075</v>
      </c>
      <c r="M273" s="7">
        <v>4.41</v>
      </c>
      <c r="N273" s="22">
        <v>32288</v>
      </c>
      <c r="O273">
        <v>3</v>
      </c>
      <c r="P273" t="s">
        <v>65</v>
      </c>
      <c r="Q273">
        <v>2</v>
      </c>
      <c r="R273">
        <v>8</v>
      </c>
      <c r="S273" t="s">
        <v>48</v>
      </c>
      <c r="T273" t="s">
        <v>26</v>
      </c>
      <c r="U273" t="str">
        <f t="shared" si="8"/>
        <v>Young</v>
      </c>
      <c r="V273" t="str">
        <f t="shared" si="9"/>
        <v>Junior</v>
      </c>
      <c r="W273" t="str">
        <f>IF(Table13[[#This Row],[Last_Working_Date]]="Active","Active","Exited")</f>
        <v>Active</v>
      </c>
    </row>
    <row r="274" spans="1:23" x14ac:dyDescent="0.3">
      <c r="A274" s="9" t="s">
        <v>525</v>
      </c>
      <c r="B274" s="9" t="s">
        <v>29</v>
      </c>
      <c r="C274">
        <v>40</v>
      </c>
      <c r="D274" t="s">
        <v>30</v>
      </c>
      <c r="E274" t="s">
        <v>63</v>
      </c>
      <c r="F274" t="s">
        <v>45</v>
      </c>
      <c r="G274" t="s">
        <v>46</v>
      </c>
      <c r="H274" t="s">
        <v>24</v>
      </c>
      <c r="I274" s="5">
        <v>20</v>
      </c>
      <c r="J274" t="s">
        <v>85</v>
      </c>
      <c r="K274" s="1">
        <v>42393</v>
      </c>
      <c r="L274" s="1" t="s">
        <v>5075</v>
      </c>
      <c r="M274" s="7">
        <v>9.76</v>
      </c>
      <c r="N274" s="22">
        <v>69269</v>
      </c>
      <c r="O274">
        <v>2</v>
      </c>
      <c r="P274" t="s">
        <v>26</v>
      </c>
      <c r="Q274">
        <v>0</v>
      </c>
      <c r="R274">
        <v>4</v>
      </c>
      <c r="S274" t="s">
        <v>244</v>
      </c>
      <c r="T274" t="s">
        <v>26</v>
      </c>
      <c r="U274" t="str">
        <f t="shared" si="8"/>
        <v>Adult</v>
      </c>
      <c r="V274" t="str">
        <f t="shared" si="9"/>
        <v>Expert</v>
      </c>
      <c r="W274" t="str">
        <f>IF(Table13[[#This Row],[Last_Working_Date]]="Active","Active","Exited")</f>
        <v>Active</v>
      </c>
    </row>
    <row r="275" spans="1:23" x14ac:dyDescent="0.3">
      <c r="A275" s="9" t="s">
        <v>526</v>
      </c>
      <c r="B275" s="9" t="s">
        <v>19</v>
      </c>
      <c r="C275">
        <v>37</v>
      </c>
      <c r="D275" t="s">
        <v>30</v>
      </c>
      <c r="E275" t="s">
        <v>31</v>
      </c>
      <c r="F275" t="s">
        <v>22</v>
      </c>
      <c r="G275" t="s">
        <v>23</v>
      </c>
      <c r="H275" t="s">
        <v>51</v>
      </c>
      <c r="I275" s="5">
        <v>11.3</v>
      </c>
      <c r="J275" t="s">
        <v>25</v>
      </c>
      <c r="K275" s="1">
        <v>44746</v>
      </c>
      <c r="L275" s="1" t="s">
        <v>5075</v>
      </c>
      <c r="M275" s="7">
        <v>3.32</v>
      </c>
      <c r="N275" s="22">
        <v>47215</v>
      </c>
      <c r="O275">
        <v>4</v>
      </c>
      <c r="P275" t="s">
        <v>26</v>
      </c>
      <c r="Q275">
        <v>2</v>
      </c>
      <c r="R275">
        <v>5</v>
      </c>
      <c r="S275" t="s">
        <v>527</v>
      </c>
      <c r="T275" t="s">
        <v>26</v>
      </c>
      <c r="U275" t="str">
        <f t="shared" si="8"/>
        <v>Adult</v>
      </c>
      <c r="V275" t="str">
        <f t="shared" si="9"/>
        <v>Expert</v>
      </c>
      <c r="W275" t="str">
        <f>IF(Table13[[#This Row],[Last_Working_Date]]="Active","Active","Exited")</f>
        <v>Active</v>
      </c>
    </row>
    <row r="276" spans="1:23" x14ac:dyDescent="0.3">
      <c r="A276" s="9" t="s">
        <v>528</v>
      </c>
      <c r="B276" s="9" t="s">
        <v>19</v>
      </c>
      <c r="C276">
        <v>27</v>
      </c>
      <c r="D276" t="s">
        <v>30</v>
      </c>
      <c r="E276" t="s">
        <v>44</v>
      </c>
      <c r="F276" t="s">
        <v>32</v>
      </c>
      <c r="G276" t="s">
        <v>171</v>
      </c>
      <c r="H276" t="s">
        <v>24</v>
      </c>
      <c r="I276" s="5">
        <v>4.5</v>
      </c>
      <c r="J276" t="s">
        <v>25</v>
      </c>
      <c r="K276" s="1">
        <v>44019</v>
      </c>
      <c r="L276" s="1" t="s">
        <v>5075</v>
      </c>
      <c r="M276" s="7">
        <v>5.31</v>
      </c>
      <c r="N276" s="22">
        <v>41809</v>
      </c>
      <c r="O276">
        <v>3</v>
      </c>
      <c r="P276" t="s">
        <v>26</v>
      </c>
      <c r="Q276">
        <v>0</v>
      </c>
      <c r="R276">
        <v>9</v>
      </c>
      <c r="S276" t="s">
        <v>529</v>
      </c>
      <c r="T276" t="s">
        <v>26</v>
      </c>
      <c r="U276" t="str">
        <f t="shared" si="8"/>
        <v>Young</v>
      </c>
      <c r="V276" t="str">
        <f t="shared" si="9"/>
        <v>Mid-Level</v>
      </c>
      <c r="W276" t="str">
        <f>IF(Table13[[#This Row],[Last_Working_Date]]="Active","Active","Exited")</f>
        <v>Active</v>
      </c>
    </row>
    <row r="277" spans="1:23" x14ac:dyDescent="0.3">
      <c r="A277" s="9" t="s">
        <v>254</v>
      </c>
      <c r="B277" s="9" t="s">
        <v>29</v>
      </c>
      <c r="C277">
        <v>31</v>
      </c>
      <c r="D277" t="s">
        <v>30</v>
      </c>
      <c r="E277" t="s">
        <v>36</v>
      </c>
      <c r="F277" t="s">
        <v>40</v>
      </c>
      <c r="G277" t="s">
        <v>41</v>
      </c>
      <c r="H277" t="s">
        <v>24</v>
      </c>
      <c r="I277" s="5">
        <v>5.2</v>
      </c>
      <c r="J277" t="s">
        <v>25</v>
      </c>
      <c r="K277" s="1">
        <v>40304</v>
      </c>
      <c r="L277" s="1" t="s">
        <v>5075</v>
      </c>
      <c r="M277" s="7">
        <v>15.48</v>
      </c>
      <c r="N277" s="22">
        <v>53934</v>
      </c>
      <c r="O277">
        <v>3</v>
      </c>
      <c r="P277" t="s">
        <v>65</v>
      </c>
      <c r="Q277">
        <v>5</v>
      </c>
      <c r="R277">
        <v>5</v>
      </c>
      <c r="S277" t="s">
        <v>5074</v>
      </c>
      <c r="T277" t="s">
        <v>26</v>
      </c>
      <c r="U277" t="str">
        <f t="shared" si="8"/>
        <v>Adult</v>
      </c>
      <c r="V277" t="str">
        <f t="shared" si="9"/>
        <v>Senior</v>
      </c>
      <c r="W277" t="str">
        <f>IF(Table13[[#This Row],[Last_Working_Date]]="Active","Active","Exited")</f>
        <v>Active</v>
      </c>
    </row>
    <row r="278" spans="1:23" x14ac:dyDescent="0.3">
      <c r="A278" s="9" t="s">
        <v>530</v>
      </c>
      <c r="B278" s="9" t="s">
        <v>19</v>
      </c>
      <c r="C278">
        <v>28</v>
      </c>
      <c r="D278" t="s">
        <v>30</v>
      </c>
      <c r="E278" t="s">
        <v>36</v>
      </c>
      <c r="F278" t="s">
        <v>54</v>
      </c>
      <c r="G278" t="s">
        <v>55</v>
      </c>
      <c r="H278" t="s">
        <v>84</v>
      </c>
      <c r="I278" s="5">
        <v>4.5</v>
      </c>
      <c r="J278" t="s">
        <v>25</v>
      </c>
      <c r="K278" s="1">
        <v>45872</v>
      </c>
      <c r="L278" s="1" t="s">
        <v>5075</v>
      </c>
      <c r="M278" s="7">
        <v>0.24</v>
      </c>
      <c r="N278" s="22">
        <v>44362</v>
      </c>
      <c r="O278">
        <v>3</v>
      </c>
      <c r="P278" t="s">
        <v>26</v>
      </c>
      <c r="Q278">
        <v>1</v>
      </c>
      <c r="R278">
        <v>6</v>
      </c>
      <c r="S278" t="s">
        <v>256</v>
      </c>
      <c r="T278" t="s">
        <v>26</v>
      </c>
      <c r="U278" t="str">
        <f t="shared" si="8"/>
        <v>Young</v>
      </c>
      <c r="V278" t="str">
        <f t="shared" si="9"/>
        <v>Mid-Level</v>
      </c>
      <c r="W278" t="str">
        <f>IF(Table13[[#This Row],[Last_Working_Date]]="Active","Active","Exited")</f>
        <v>Active</v>
      </c>
    </row>
    <row r="279" spans="1:23" x14ac:dyDescent="0.3">
      <c r="A279" s="9" t="s">
        <v>531</v>
      </c>
      <c r="B279" s="9" t="s">
        <v>29</v>
      </c>
      <c r="C279">
        <v>34</v>
      </c>
      <c r="D279" t="s">
        <v>30</v>
      </c>
      <c r="E279" t="s">
        <v>58</v>
      </c>
      <c r="F279" t="s">
        <v>40</v>
      </c>
      <c r="G279" t="s">
        <v>50</v>
      </c>
      <c r="H279" t="s">
        <v>24</v>
      </c>
      <c r="I279" s="5">
        <v>12.3</v>
      </c>
      <c r="J279" t="s">
        <v>25</v>
      </c>
      <c r="K279" s="1">
        <v>45270</v>
      </c>
      <c r="L279" s="1" t="s">
        <v>5075</v>
      </c>
      <c r="M279" s="7">
        <v>1.88</v>
      </c>
      <c r="N279" s="22">
        <v>59466</v>
      </c>
      <c r="O279">
        <v>4</v>
      </c>
      <c r="P279" t="s">
        <v>26</v>
      </c>
      <c r="Q279">
        <v>3</v>
      </c>
      <c r="R279">
        <v>4</v>
      </c>
      <c r="S279" t="s">
        <v>64</v>
      </c>
      <c r="T279" t="s">
        <v>26</v>
      </c>
      <c r="U279" t="str">
        <f t="shared" si="8"/>
        <v>Adult</v>
      </c>
      <c r="V279" t="str">
        <f t="shared" si="9"/>
        <v>Expert</v>
      </c>
      <c r="W279" t="str">
        <f>IF(Table13[[#This Row],[Last_Working_Date]]="Active","Active","Exited")</f>
        <v>Active</v>
      </c>
    </row>
    <row r="280" spans="1:23" x14ac:dyDescent="0.3">
      <c r="A280" s="9" t="s">
        <v>532</v>
      </c>
      <c r="B280" s="9" t="s">
        <v>19</v>
      </c>
      <c r="C280">
        <v>32</v>
      </c>
      <c r="D280" t="s">
        <v>20</v>
      </c>
      <c r="E280" t="s">
        <v>36</v>
      </c>
      <c r="F280" t="s">
        <v>22</v>
      </c>
      <c r="G280" t="s">
        <v>23</v>
      </c>
      <c r="H280" t="s">
        <v>24</v>
      </c>
      <c r="I280" s="5">
        <v>12</v>
      </c>
      <c r="J280" t="s">
        <v>25</v>
      </c>
      <c r="K280" s="1">
        <v>43675</v>
      </c>
      <c r="L280" s="1">
        <v>44449</v>
      </c>
      <c r="M280" s="7">
        <v>2.12</v>
      </c>
      <c r="N280" s="22">
        <v>58781</v>
      </c>
      <c r="O280">
        <v>2</v>
      </c>
      <c r="P280" t="s">
        <v>26</v>
      </c>
      <c r="Q280">
        <v>0</v>
      </c>
      <c r="R280">
        <v>4</v>
      </c>
      <c r="S280" t="s">
        <v>533</v>
      </c>
      <c r="T280" t="s">
        <v>65</v>
      </c>
      <c r="U280" t="str">
        <f t="shared" si="8"/>
        <v>Adult</v>
      </c>
      <c r="V280" t="str">
        <f t="shared" si="9"/>
        <v>Expert</v>
      </c>
      <c r="W280" t="str">
        <f>IF(Table13[[#This Row],[Last_Working_Date]]="Active","Active","Exited")</f>
        <v>Exited</v>
      </c>
    </row>
    <row r="281" spans="1:23" x14ac:dyDescent="0.3">
      <c r="A281" s="9" t="s">
        <v>534</v>
      </c>
      <c r="B281" s="9" t="s">
        <v>19</v>
      </c>
      <c r="C281">
        <v>33</v>
      </c>
      <c r="D281" t="s">
        <v>20</v>
      </c>
      <c r="E281" t="s">
        <v>63</v>
      </c>
      <c r="F281" t="s">
        <v>67</v>
      </c>
      <c r="G281" t="s">
        <v>90</v>
      </c>
      <c r="H281" t="s">
        <v>47</v>
      </c>
      <c r="I281" s="5">
        <v>0</v>
      </c>
      <c r="J281" t="s">
        <v>25</v>
      </c>
      <c r="K281" s="1">
        <v>44832</v>
      </c>
      <c r="L281" s="1" t="s">
        <v>5075</v>
      </c>
      <c r="M281" s="7">
        <v>3.08</v>
      </c>
      <c r="N281" s="22">
        <v>25494</v>
      </c>
      <c r="O281">
        <v>3</v>
      </c>
      <c r="P281" t="s">
        <v>26</v>
      </c>
      <c r="Q281">
        <v>1</v>
      </c>
      <c r="R281">
        <v>2</v>
      </c>
      <c r="S281" t="s">
        <v>389</v>
      </c>
      <c r="T281" t="s">
        <v>26</v>
      </c>
      <c r="U281" t="str">
        <f t="shared" si="8"/>
        <v>Adult</v>
      </c>
      <c r="V281" t="str">
        <f t="shared" si="9"/>
        <v>Junior</v>
      </c>
      <c r="W281" t="str">
        <f>IF(Table13[[#This Row],[Last_Working_Date]]="Active","Active","Exited")</f>
        <v>Active</v>
      </c>
    </row>
    <row r="282" spans="1:23" x14ac:dyDescent="0.3">
      <c r="A282" s="9" t="s">
        <v>535</v>
      </c>
      <c r="B282" s="9" t="s">
        <v>29</v>
      </c>
      <c r="C282">
        <v>38</v>
      </c>
      <c r="D282" t="s">
        <v>30</v>
      </c>
      <c r="E282" t="s">
        <v>63</v>
      </c>
      <c r="F282" t="s">
        <v>32</v>
      </c>
      <c r="G282" t="s">
        <v>171</v>
      </c>
      <c r="H282" t="s">
        <v>24</v>
      </c>
      <c r="I282" s="5">
        <v>11.6</v>
      </c>
      <c r="J282" t="s">
        <v>25</v>
      </c>
      <c r="K282" s="1">
        <v>41133</v>
      </c>
      <c r="L282" s="1" t="s">
        <v>5075</v>
      </c>
      <c r="M282" s="7">
        <v>13.21</v>
      </c>
      <c r="N282" s="22">
        <v>53387</v>
      </c>
      <c r="O282">
        <v>3</v>
      </c>
      <c r="P282" t="s">
        <v>26</v>
      </c>
      <c r="Q282">
        <v>0</v>
      </c>
      <c r="R282">
        <v>2</v>
      </c>
      <c r="S282" t="s">
        <v>5074</v>
      </c>
      <c r="T282" t="s">
        <v>26</v>
      </c>
      <c r="U282" t="str">
        <f t="shared" si="8"/>
        <v>Adult</v>
      </c>
      <c r="V282" t="str">
        <f t="shared" si="9"/>
        <v>Expert</v>
      </c>
      <c r="W282" t="str">
        <f>IF(Table13[[#This Row],[Last_Working_Date]]="Active","Active","Exited")</f>
        <v>Active</v>
      </c>
    </row>
    <row r="283" spans="1:23" x14ac:dyDescent="0.3">
      <c r="A283" s="9" t="s">
        <v>536</v>
      </c>
      <c r="B283" s="9" t="s">
        <v>19</v>
      </c>
      <c r="C283">
        <v>29</v>
      </c>
      <c r="D283" t="s">
        <v>30</v>
      </c>
      <c r="E283" t="s">
        <v>36</v>
      </c>
      <c r="F283" t="s">
        <v>54</v>
      </c>
      <c r="G283" t="s">
        <v>77</v>
      </c>
      <c r="H283" t="s">
        <v>84</v>
      </c>
      <c r="I283" s="5">
        <v>5.7</v>
      </c>
      <c r="J283" t="s">
        <v>25</v>
      </c>
      <c r="K283" s="1">
        <v>40381</v>
      </c>
      <c r="L283" s="1" t="s">
        <v>5075</v>
      </c>
      <c r="M283" s="7">
        <v>15.27</v>
      </c>
      <c r="N283" s="22">
        <v>41581</v>
      </c>
      <c r="O283">
        <v>3</v>
      </c>
      <c r="P283" t="s">
        <v>26</v>
      </c>
      <c r="Q283">
        <v>1</v>
      </c>
      <c r="R283">
        <v>7</v>
      </c>
      <c r="S283" t="s">
        <v>352</v>
      </c>
      <c r="T283" t="s">
        <v>26</v>
      </c>
      <c r="U283" t="str">
        <f t="shared" si="8"/>
        <v>Young</v>
      </c>
      <c r="V283" t="str">
        <f t="shared" si="9"/>
        <v>Senior</v>
      </c>
      <c r="W283" t="str">
        <f>IF(Table13[[#This Row],[Last_Working_Date]]="Active","Active","Exited")</f>
        <v>Active</v>
      </c>
    </row>
    <row r="284" spans="1:23" x14ac:dyDescent="0.3">
      <c r="A284" s="9" t="s">
        <v>537</v>
      </c>
      <c r="B284" s="9" t="s">
        <v>19</v>
      </c>
      <c r="C284">
        <v>27</v>
      </c>
      <c r="D284" t="s">
        <v>20</v>
      </c>
      <c r="E284" t="s">
        <v>63</v>
      </c>
      <c r="F284" t="s">
        <v>54</v>
      </c>
      <c r="G284" t="s">
        <v>77</v>
      </c>
      <c r="H284" t="s">
        <v>24</v>
      </c>
      <c r="I284" s="5">
        <v>4.4000000000000004</v>
      </c>
      <c r="J284" t="s">
        <v>25</v>
      </c>
      <c r="K284" s="1">
        <v>42298</v>
      </c>
      <c r="L284" s="1" t="s">
        <v>5075</v>
      </c>
      <c r="M284" s="7">
        <v>10.02</v>
      </c>
      <c r="N284" s="22">
        <v>36345</v>
      </c>
      <c r="O284">
        <v>5</v>
      </c>
      <c r="P284" t="s">
        <v>26</v>
      </c>
      <c r="Q284">
        <v>2</v>
      </c>
      <c r="R284">
        <v>5</v>
      </c>
      <c r="S284" t="s">
        <v>304</v>
      </c>
      <c r="T284" t="s">
        <v>26</v>
      </c>
      <c r="U284" t="str">
        <f t="shared" si="8"/>
        <v>Young</v>
      </c>
      <c r="V284" t="str">
        <f t="shared" si="9"/>
        <v>Mid-Level</v>
      </c>
      <c r="W284" t="str">
        <f>IF(Table13[[#This Row],[Last_Working_Date]]="Active","Active","Exited")</f>
        <v>Active</v>
      </c>
    </row>
    <row r="285" spans="1:23" x14ac:dyDescent="0.3">
      <c r="A285" s="9" t="s">
        <v>538</v>
      </c>
      <c r="B285" s="9" t="s">
        <v>19</v>
      </c>
      <c r="C285">
        <v>23</v>
      </c>
      <c r="D285" t="s">
        <v>20</v>
      </c>
      <c r="E285" t="s">
        <v>44</v>
      </c>
      <c r="F285" t="s">
        <v>92</v>
      </c>
      <c r="G285" t="s">
        <v>93</v>
      </c>
      <c r="H285" t="s">
        <v>51</v>
      </c>
      <c r="I285" s="5">
        <v>1.2</v>
      </c>
      <c r="J285" t="s">
        <v>25</v>
      </c>
      <c r="K285" s="1">
        <v>44953</v>
      </c>
      <c r="L285" s="1" t="s">
        <v>5075</v>
      </c>
      <c r="M285" s="7">
        <v>2.75</v>
      </c>
      <c r="N285" s="22">
        <v>38882</v>
      </c>
      <c r="O285">
        <v>4</v>
      </c>
      <c r="P285" t="s">
        <v>26</v>
      </c>
      <c r="Q285">
        <v>3</v>
      </c>
      <c r="R285">
        <v>8</v>
      </c>
      <c r="S285" t="s">
        <v>367</v>
      </c>
      <c r="T285" t="s">
        <v>26</v>
      </c>
      <c r="U285" t="str">
        <f t="shared" si="8"/>
        <v>Young</v>
      </c>
      <c r="V285" t="str">
        <f t="shared" si="9"/>
        <v>Junior</v>
      </c>
      <c r="W285" t="str">
        <f>IF(Table13[[#This Row],[Last_Working_Date]]="Active","Active","Exited")</f>
        <v>Active</v>
      </c>
    </row>
    <row r="286" spans="1:23" x14ac:dyDescent="0.3">
      <c r="A286" s="9" t="s">
        <v>539</v>
      </c>
      <c r="B286" s="9" t="s">
        <v>29</v>
      </c>
      <c r="C286">
        <v>28</v>
      </c>
      <c r="D286" t="s">
        <v>30</v>
      </c>
      <c r="E286" t="s">
        <v>36</v>
      </c>
      <c r="F286" t="s">
        <v>67</v>
      </c>
      <c r="G286" t="s">
        <v>90</v>
      </c>
      <c r="H286" t="s">
        <v>24</v>
      </c>
      <c r="I286" s="5">
        <v>7</v>
      </c>
      <c r="J286" t="s">
        <v>25</v>
      </c>
      <c r="K286" s="1">
        <v>40577</v>
      </c>
      <c r="L286" s="1" t="s">
        <v>5075</v>
      </c>
      <c r="M286" s="7">
        <v>14.73</v>
      </c>
      <c r="N286" s="22">
        <v>46783</v>
      </c>
      <c r="O286">
        <v>4</v>
      </c>
      <c r="P286" t="s">
        <v>26</v>
      </c>
      <c r="Q286">
        <v>4</v>
      </c>
      <c r="R286">
        <v>7</v>
      </c>
      <c r="S286" t="s">
        <v>137</v>
      </c>
      <c r="T286" t="s">
        <v>26</v>
      </c>
      <c r="U286" t="str">
        <f t="shared" si="8"/>
        <v>Young</v>
      </c>
      <c r="V286" t="str">
        <f t="shared" si="9"/>
        <v>Senior</v>
      </c>
      <c r="W286" t="str">
        <f>IF(Table13[[#This Row],[Last_Working_Date]]="Active","Active","Exited")</f>
        <v>Active</v>
      </c>
    </row>
    <row r="287" spans="1:23" x14ac:dyDescent="0.3">
      <c r="A287" s="9" t="s">
        <v>540</v>
      </c>
      <c r="B287" s="9" t="s">
        <v>29</v>
      </c>
      <c r="C287">
        <v>25</v>
      </c>
      <c r="D287" t="s">
        <v>30</v>
      </c>
      <c r="E287" t="s">
        <v>36</v>
      </c>
      <c r="F287" t="s">
        <v>32</v>
      </c>
      <c r="G287" t="s">
        <v>171</v>
      </c>
      <c r="H287" t="s">
        <v>24</v>
      </c>
      <c r="I287" s="5">
        <v>2.6</v>
      </c>
      <c r="J287" t="s">
        <v>25</v>
      </c>
      <c r="K287" s="1">
        <v>40597</v>
      </c>
      <c r="L287" s="1" t="s">
        <v>5075</v>
      </c>
      <c r="M287" s="7">
        <v>14.68</v>
      </c>
      <c r="N287" s="22">
        <v>38672</v>
      </c>
      <c r="O287">
        <v>2</v>
      </c>
      <c r="P287" t="s">
        <v>26</v>
      </c>
      <c r="Q287">
        <v>2</v>
      </c>
      <c r="R287">
        <v>6</v>
      </c>
      <c r="S287" t="s">
        <v>5074</v>
      </c>
      <c r="T287" t="s">
        <v>26</v>
      </c>
      <c r="U287" t="str">
        <f t="shared" si="8"/>
        <v>Young</v>
      </c>
      <c r="V287" t="str">
        <f t="shared" si="9"/>
        <v>Mid-Level</v>
      </c>
      <c r="W287" t="str">
        <f>IF(Table13[[#This Row],[Last_Working_Date]]="Active","Active","Exited")</f>
        <v>Active</v>
      </c>
    </row>
    <row r="288" spans="1:23" x14ac:dyDescent="0.3">
      <c r="A288" s="9" t="s">
        <v>541</v>
      </c>
      <c r="B288" s="9" t="s">
        <v>19</v>
      </c>
      <c r="C288">
        <v>31</v>
      </c>
      <c r="D288" t="s">
        <v>30</v>
      </c>
      <c r="E288" t="s">
        <v>31</v>
      </c>
      <c r="F288" t="s">
        <v>67</v>
      </c>
      <c r="G288" t="s">
        <v>90</v>
      </c>
      <c r="H288" t="s">
        <v>24</v>
      </c>
      <c r="I288" s="5">
        <v>6.2</v>
      </c>
      <c r="J288" t="s">
        <v>25</v>
      </c>
      <c r="K288" s="1">
        <v>42593</v>
      </c>
      <c r="L288" s="1" t="s">
        <v>5075</v>
      </c>
      <c r="M288" s="7">
        <v>9.2100000000000009</v>
      </c>
      <c r="N288" s="22">
        <v>48723</v>
      </c>
      <c r="O288">
        <v>4</v>
      </c>
      <c r="P288" t="s">
        <v>26</v>
      </c>
      <c r="Q288">
        <v>2</v>
      </c>
      <c r="R288">
        <v>7</v>
      </c>
      <c r="S288" t="s">
        <v>542</v>
      </c>
      <c r="T288" t="s">
        <v>26</v>
      </c>
      <c r="U288" t="str">
        <f t="shared" si="8"/>
        <v>Adult</v>
      </c>
      <c r="V288" t="str">
        <f t="shared" si="9"/>
        <v>Senior</v>
      </c>
      <c r="W288" t="str">
        <f>IF(Table13[[#This Row],[Last_Working_Date]]="Active","Active","Exited")</f>
        <v>Active</v>
      </c>
    </row>
    <row r="289" spans="1:23" x14ac:dyDescent="0.3">
      <c r="A289" s="9" t="s">
        <v>543</v>
      </c>
      <c r="B289" s="9" t="s">
        <v>19</v>
      </c>
      <c r="C289">
        <v>21</v>
      </c>
      <c r="D289" t="s">
        <v>30</v>
      </c>
      <c r="E289" t="s">
        <v>58</v>
      </c>
      <c r="F289" t="s">
        <v>45</v>
      </c>
      <c r="G289" t="s">
        <v>164</v>
      </c>
      <c r="H289" t="s">
        <v>24</v>
      </c>
      <c r="I289" s="5">
        <v>0.6</v>
      </c>
      <c r="J289" t="s">
        <v>25</v>
      </c>
      <c r="K289" s="1">
        <v>45682</v>
      </c>
      <c r="L289" s="1">
        <v>45798</v>
      </c>
      <c r="M289" s="7">
        <v>0.32</v>
      </c>
      <c r="N289" s="22">
        <v>39762</v>
      </c>
      <c r="O289">
        <v>3</v>
      </c>
      <c r="P289" t="s">
        <v>26</v>
      </c>
      <c r="Q289">
        <v>1</v>
      </c>
      <c r="R289">
        <v>6</v>
      </c>
      <c r="S289" t="s">
        <v>368</v>
      </c>
      <c r="T289" t="s">
        <v>65</v>
      </c>
      <c r="U289" t="str">
        <f t="shared" si="8"/>
        <v>Young</v>
      </c>
      <c r="V289" t="str">
        <f t="shared" si="9"/>
        <v>Junior</v>
      </c>
      <c r="W289" t="str">
        <f>IF(Table13[[#This Row],[Last_Working_Date]]="Active","Active","Exited")</f>
        <v>Exited</v>
      </c>
    </row>
    <row r="290" spans="1:23" x14ac:dyDescent="0.3">
      <c r="A290" s="9" t="s">
        <v>544</v>
      </c>
      <c r="B290" s="9" t="s">
        <v>29</v>
      </c>
      <c r="C290">
        <v>33</v>
      </c>
      <c r="D290" t="s">
        <v>30</v>
      </c>
      <c r="E290" t="s">
        <v>58</v>
      </c>
      <c r="F290" t="s">
        <v>54</v>
      </c>
      <c r="G290" t="s">
        <v>139</v>
      </c>
      <c r="H290" t="s">
        <v>24</v>
      </c>
      <c r="I290" s="5">
        <v>11.3</v>
      </c>
      <c r="J290" t="s">
        <v>25</v>
      </c>
      <c r="K290" s="1">
        <v>43505</v>
      </c>
      <c r="L290" s="1" t="s">
        <v>5075</v>
      </c>
      <c r="M290" s="7">
        <v>6.72</v>
      </c>
      <c r="N290" s="22">
        <v>55497</v>
      </c>
      <c r="O290">
        <v>4</v>
      </c>
      <c r="P290" t="s">
        <v>26</v>
      </c>
      <c r="Q290">
        <v>4</v>
      </c>
      <c r="R290">
        <v>3</v>
      </c>
      <c r="S290" t="s">
        <v>545</v>
      </c>
      <c r="T290" t="s">
        <v>26</v>
      </c>
      <c r="U290" t="str">
        <f t="shared" si="8"/>
        <v>Adult</v>
      </c>
      <c r="V290" t="str">
        <f t="shared" si="9"/>
        <v>Expert</v>
      </c>
      <c r="W290" t="str">
        <f>IF(Table13[[#This Row],[Last_Working_Date]]="Active","Active","Exited")</f>
        <v>Active</v>
      </c>
    </row>
    <row r="291" spans="1:23" x14ac:dyDescent="0.3">
      <c r="A291" s="9" t="s">
        <v>546</v>
      </c>
      <c r="B291" s="9" t="s">
        <v>29</v>
      </c>
      <c r="C291">
        <v>44</v>
      </c>
      <c r="D291" t="s">
        <v>30</v>
      </c>
      <c r="E291" t="s">
        <v>39</v>
      </c>
      <c r="F291" t="s">
        <v>22</v>
      </c>
      <c r="G291" t="s">
        <v>59</v>
      </c>
      <c r="H291" t="s">
        <v>51</v>
      </c>
      <c r="I291" s="5">
        <v>22.4</v>
      </c>
      <c r="J291" t="s">
        <v>25</v>
      </c>
      <c r="K291" s="1">
        <v>45673</v>
      </c>
      <c r="L291" s="1">
        <v>45917</v>
      </c>
      <c r="M291" s="7">
        <v>0.67</v>
      </c>
      <c r="N291" s="22">
        <v>84481</v>
      </c>
      <c r="O291">
        <v>2</v>
      </c>
      <c r="P291" t="s">
        <v>26</v>
      </c>
      <c r="Q291">
        <v>0</v>
      </c>
      <c r="R291">
        <v>3</v>
      </c>
      <c r="S291" t="s">
        <v>129</v>
      </c>
      <c r="T291" t="s">
        <v>65</v>
      </c>
      <c r="U291" t="str">
        <f t="shared" si="8"/>
        <v>Adult</v>
      </c>
      <c r="V291" t="str">
        <f t="shared" si="9"/>
        <v>Expert</v>
      </c>
      <c r="W291" t="str">
        <f>IF(Table13[[#This Row],[Last_Working_Date]]="Active","Active","Exited")</f>
        <v>Exited</v>
      </c>
    </row>
    <row r="292" spans="1:23" x14ac:dyDescent="0.3">
      <c r="A292" s="9" t="s">
        <v>547</v>
      </c>
      <c r="B292" s="9" t="s">
        <v>29</v>
      </c>
      <c r="C292">
        <v>39</v>
      </c>
      <c r="D292" t="s">
        <v>30</v>
      </c>
      <c r="E292" t="s">
        <v>53</v>
      </c>
      <c r="F292" t="s">
        <v>45</v>
      </c>
      <c r="G292" t="s">
        <v>46</v>
      </c>
      <c r="H292" t="s">
        <v>24</v>
      </c>
      <c r="I292" s="5">
        <v>9.5</v>
      </c>
      <c r="J292" t="s">
        <v>25</v>
      </c>
      <c r="K292" s="1">
        <v>43132</v>
      </c>
      <c r="L292" s="1" t="s">
        <v>5075</v>
      </c>
      <c r="M292" s="7">
        <v>7.74</v>
      </c>
      <c r="N292" s="22">
        <v>59273</v>
      </c>
      <c r="O292">
        <v>4</v>
      </c>
      <c r="P292" t="s">
        <v>26</v>
      </c>
      <c r="Q292">
        <v>1</v>
      </c>
      <c r="R292">
        <v>11</v>
      </c>
      <c r="S292" t="s">
        <v>213</v>
      </c>
      <c r="T292" t="s">
        <v>26</v>
      </c>
      <c r="U292" t="str">
        <f t="shared" si="8"/>
        <v>Adult</v>
      </c>
      <c r="V292" t="str">
        <f t="shared" si="9"/>
        <v>Senior</v>
      </c>
      <c r="W292" t="str">
        <f>IF(Table13[[#This Row],[Last_Working_Date]]="Active","Active","Exited")</f>
        <v>Active</v>
      </c>
    </row>
    <row r="293" spans="1:23" x14ac:dyDescent="0.3">
      <c r="A293" s="9" t="s">
        <v>548</v>
      </c>
      <c r="B293" s="9" t="s">
        <v>19</v>
      </c>
      <c r="C293">
        <v>30</v>
      </c>
      <c r="D293" t="s">
        <v>20</v>
      </c>
      <c r="E293" t="s">
        <v>21</v>
      </c>
      <c r="F293" t="s">
        <v>54</v>
      </c>
      <c r="G293" t="s">
        <v>55</v>
      </c>
      <c r="H293" t="s">
        <v>84</v>
      </c>
      <c r="I293" s="5">
        <v>7.1</v>
      </c>
      <c r="J293" t="s">
        <v>25</v>
      </c>
      <c r="K293" s="1">
        <v>45490</v>
      </c>
      <c r="L293" s="1" t="s">
        <v>5075</v>
      </c>
      <c r="M293" s="7">
        <v>1.28</v>
      </c>
      <c r="N293" s="22">
        <v>44304</v>
      </c>
      <c r="O293">
        <v>3</v>
      </c>
      <c r="P293" t="s">
        <v>26</v>
      </c>
      <c r="Q293">
        <v>3</v>
      </c>
      <c r="R293">
        <v>9</v>
      </c>
      <c r="S293" t="s">
        <v>386</v>
      </c>
      <c r="T293" t="s">
        <v>26</v>
      </c>
      <c r="U293" t="str">
        <f t="shared" si="8"/>
        <v>Young</v>
      </c>
      <c r="V293" t="str">
        <f t="shared" si="9"/>
        <v>Senior</v>
      </c>
      <c r="W293" t="str">
        <f>IF(Table13[[#This Row],[Last_Working_Date]]="Active","Active","Exited")</f>
        <v>Active</v>
      </c>
    </row>
    <row r="294" spans="1:23" x14ac:dyDescent="0.3">
      <c r="A294" s="9" t="s">
        <v>549</v>
      </c>
      <c r="B294" s="9" t="s">
        <v>19</v>
      </c>
      <c r="C294">
        <v>26</v>
      </c>
      <c r="D294" t="s">
        <v>20</v>
      </c>
      <c r="E294" t="s">
        <v>53</v>
      </c>
      <c r="F294" t="s">
        <v>92</v>
      </c>
      <c r="G294" t="s">
        <v>246</v>
      </c>
      <c r="H294" t="s">
        <v>24</v>
      </c>
      <c r="I294" s="5">
        <v>3.2</v>
      </c>
      <c r="J294" t="s">
        <v>25</v>
      </c>
      <c r="K294" s="1">
        <v>44118</v>
      </c>
      <c r="L294" s="1" t="s">
        <v>5075</v>
      </c>
      <c r="M294" s="7">
        <v>5.04</v>
      </c>
      <c r="N294" s="22">
        <v>45179</v>
      </c>
      <c r="O294">
        <v>4</v>
      </c>
      <c r="P294" t="s">
        <v>26</v>
      </c>
      <c r="Q294">
        <v>1</v>
      </c>
      <c r="R294">
        <v>7</v>
      </c>
      <c r="S294" t="s">
        <v>367</v>
      </c>
      <c r="T294" t="s">
        <v>26</v>
      </c>
      <c r="U294" t="str">
        <f t="shared" si="8"/>
        <v>Young</v>
      </c>
      <c r="V294" t="str">
        <f t="shared" si="9"/>
        <v>Mid-Level</v>
      </c>
      <c r="W294" t="str">
        <f>IF(Table13[[#This Row],[Last_Working_Date]]="Active","Active","Exited")</f>
        <v>Active</v>
      </c>
    </row>
    <row r="295" spans="1:23" x14ac:dyDescent="0.3">
      <c r="A295" s="9" t="s">
        <v>550</v>
      </c>
      <c r="B295" s="9" t="s">
        <v>29</v>
      </c>
      <c r="C295">
        <v>32</v>
      </c>
      <c r="D295" t="s">
        <v>30</v>
      </c>
      <c r="E295" t="s">
        <v>44</v>
      </c>
      <c r="F295" t="s">
        <v>92</v>
      </c>
      <c r="G295" t="s">
        <v>246</v>
      </c>
      <c r="H295" t="s">
        <v>24</v>
      </c>
      <c r="I295" s="5">
        <v>7.4</v>
      </c>
      <c r="J295" t="s">
        <v>25</v>
      </c>
      <c r="K295" s="1">
        <v>43662</v>
      </c>
      <c r="L295" s="1">
        <v>44112</v>
      </c>
      <c r="M295" s="7">
        <v>1.23</v>
      </c>
      <c r="N295" s="22">
        <v>54165</v>
      </c>
      <c r="O295">
        <v>2</v>
      </c>
      <c r="P295" t="s">
        <v>26</v>
      </c>
      <c r="Q295">
        <v>2</v>
      </c>
      <c r="R295">
        <v>5</v>
      </c>
      <c r="S295" t="s">
        <v>363</v>
      </c>
      <c r="T295" t="s">
        <v>65</v>
      </c>
      <c r="U295" t="str">
        <f t="shared" si="8"/>
        <v>Adult</v>
      </c>
      <c r="V295" t="str">
        <f t="shared" si="9"/>
        <v>Senior</v>
      </c>
      <c r="W295" t="str">
        <f>IF(Table13[[#This Row],[Last_Working_Date]]="Active","Active","Exited")</f>
        <v>Exited</v>
      </c>
    </row>
    <row r="296" spans="1:23" x14ac:dyDescent="0.3">
      <c r="A296" s="9" t="s">
        <v>551</v>
      </c>
      <c r="B296" s="9" t="s">
        <v>19</v>
      </c>
      <c r="C296">
        <v>37</v>
      </c>
      <c r="D296" t="s">
        <v>20</v>
      </c>
      <c r="E296" t="s">
        <v>36</v>
      </c>
      <c r="F296" t="s">
        <v>67</v>
      </c>
      <c r="G296" t="s">
        <v>110</v>
      </c>
      <c r="H296" t="s">
        <v>75</v>
      </c>
      <c r="I296" s="5">
        <v>7.7</v>
      </c>
      <c r="J296" t="s">
        <v>25</v>
      </c>
      <c r="K296" s="1">
        <v>40646</v>
      </c>
      <c r="L296" s="1" t="s">
        <v>5075</v>
      </c>
      <c r="M296" s="7">
        <v>14.54</v>
      </c>
      <c r="N296" s="22">
        <v>48890</v>
      </c>
      <c r="O296">
        <v>4</v>
      </c>
      <c r="P296" t="s">
        <v>26</v>
      </c>
      <c r="Q296">
        <v>3</v>
      </c>
      <c r="R296">
        <v>8</v>
      </c>
      <c r="S296" t="s">
        <v>552</v>
      </c>
      <c r="T296" t="s">
        <v>26</v>
      </c>
      <c r="U296" t="str">
        <f t="shared" si="8"/>
        <v>Adult</v>
      </c>
      <c r="V296" t="str">
        <f t="shared" si="9"/>
        <v>Senior</v>
      </c>
      <c r="W296" t="str">
        <f>IF(Table13[[#This Row],[Last_Working_Date]]="Active","Active","Exited")</f>
        <v>Active</v>
      </c>
    </row>
    <row r="297" spans="1:23" x14ac:dyDescent="0.3">
      <c r="A297" s="9" t="s">
        <v>553</v>
      </c>
      <c r="B297" s="9" t="s">
        <v>19</v>
      </c>
      <c r="C297">
        <v>31</v>
      </c>
      <c r="D297" t="s">
        <v>20</v>
      </c>
      <c r="E297" t="s">
        <v>44</v>
      </c>
      <c r="F297" t="s">
        <v>92</v>
      </c>
      <c r="G297" t="s">
        <v>120</v>
      </c>
      <c r="H297" t="s">
        <v>51</v>
      </c>
      <c r="I297" s="5">
        <v>7.5</v>
      </c>
      <c r="J297" t="s">
        <v>25</v>
      </c>
      <c r="K297" s="1">
        <v>40066</v>
      </c>
      <c r="L297" s="1" t="s">
        <v>5075</v>
      </c>
      <c r="M297" s="7">
        <v>16.13</v>
      </c>
      <c r="N297" s="22">
        <v>53812</v>
      </c>
      <c r="O297">
        <v>4</v>
      </c>
      <c r="P297" t="s">
        <v>26</v>
      </c>
      <c r="Q297">
        <v>4</v>
      </c>
      <c r="R297">
        <v>6</v>
      </c>
      <c r="S297" t="s">
        <v>153</v>
      </c>
      <c r="T297" t="s">
        <v>26</v>
      </c>
      <c r="U297" t="str">
        <f t="shared" si="8"/>
        <v>Adult</v>
      </c>
      <c r="V297" t="str">
        <f t="shared" si="9"/>
        <v>Senior</v>
      </c>
      <c r="W297" t="str">
        <f>IF(Table13[[#This Row],[Last_Working_Date]]="Active","Active","Exited")</f>
        <v>Active</v>
      </c>
    </row>
    <row r="298" spans="1:23" x14ac:dyDescent="0.3">
      <c r="A298" s="9" t="s">
        <v>554</v>
      </c>
      <c r="B298" s="9" t="s">
        <v>29</v>
      </c>
      <c r="C298">
        <v>39</v>
      </c>
      <c r="D298" t="s">
        <v>30</v>
      </c>
      <c r="E298" t="s">
        <v>39</v>
      </c>
      <c r="F298" t="s">
        <v>22</v>
      </c>
      <c r="G298" t="s">
        <v>74</v>
      </c>
      <c r="H298" t="s">
        <v>24</v>
      </c>
      <c r="I298" s="5">
        <v>11</v>
      </c>
      <c r="J298" t="s">
        <v>85</v>
      </c>
      <c r="K298" s="1">
        <v>44215</v>
      </c>
      <c r="L298" s="1" t="s">
        <v>5075</v>
      </c>
      <c r="M298" s="7">
        <v>4.7699999999999996</v>
      </c>
      <c r="N298" s="22">
        <v>49521</v>
      </c>
      <c r="O298">
        <v>3</v>
      </c>
      <c r="P298" t="s">
        <v>26</v>
      </c>
      <c r="Q298">
        <v>2</v>
      </c>
      <c r="R298">
        <v>10</v>
      </c>
      <c r="S298" t="s">
        <v>182</v>
      </c>
      <c r="T298" t="s">
        <v>26</v>
      </c>
      <c r="U298" t="str">
        <f t="shared" si="8"/>
        <v>Adult</v>
      </c>
      <c r="V298" t="str">
        <f t="shared" si="9"/>
        <v>Expert</v>
      </c>
      <c r="W298" t="str">
        <f>IF(Table13[[#This Row],[Last_Working_Date]]="Active","Active","Exited")</f>
        <v>Active</v>
      </c>
    </row>
    <row r="299" spans="1:23" x14ac:dyDescent="0.3">
      <c r="A299" s="9" t="s">
        <v>555</v>
      </c>
      <c r="B299" s="9" t="s">
        <v>29</v>
      </c>
      <c r="C299">
        <v>34</v>
      </c>
      <c r="D299" t="s">
        <v>20</v>
      </c>
      <c r="E299" t="s">
        <v>39</v>
      </c>
      <c r="F299" t="s">
        <v>82</v>
      </c>
      <c r="G299" t="s">
        <v>83</v>
      </c>
      <c r="H299" t="s">
        <v>47</v>
      </c>
      <c r="I299" s="5">
        <v>10.5</v>
      </c>
      <c r="J299" t="s">
        <v>25</v>
      </c>
      <c r="K299" s="1">
        <v>42706</v>
      </c>
      <c r="L299" s="1">
        <v>43658</v>
      </c>
      <c r="M299" s="7">
        <v>2.61</v>
      </c>
      <c r="N299" s="22">
        <v>50116</v>
      </c>
      <c r="O299">
        <v>2</v>
      </c>
      <c r="P299" t="s">
        <v>26</v>
      </c>
      <c r="Q299">
        <v>1</v>
      </c>
      <c r="R299">
        <v>8</v>
      </c>
      <c r="S299" t="s">
        <v>343</v>
      </c>
      <c r="T299" t="s">
        <v>65</v>
      </c>
      <c r="U299" t="str">
        <f t="shared" si="8"/>
        <v>Adult</v>
      </c>
      <c r="V299" t="str">
        <f t="shared" si="9"/>
        <v>Expert</v>
      </c>
      <c r="W299" t="str">
        <f>IF(Table13[[#This Row],[Last_Working_Date]]="Active","Active","Exited")</f>
        <v>Exited</v>
      </c>
    </row>
    <row r="300" spans="1:23" x14ac:dyDescent="0.3">
      <c r="A300" s="9" t="s">
        <v>556</v>
      </c>
      <c r="B300" s="9" t="s">
        <v>29</v>
      </c>
      <c r="C300">
        <v>32</v>
      </c>
      <c r="D300" t="s">
        <v>30</v>
      </c>
      <c r="E300" t="s">
        <v>36</v>
      </c>
      <c r="F300" t="s">
        <v>32</v>
      </c>
      <c r="G300" t="s">
        <v>33</v>
      </c>
      <c r="H300" t="s">
        <v>24</v>
      </c>
      <c r="I300" s="5">
        <v>6.4</v>
      </c>
      <c r="J300" t="s">
        <v>25</v>
      </c>
      <c r="K300" s="1">
        <v>42263</v>
      </c>
      <c r="L300" s="1">
        <v>45118</v>
      </c>
      <c r="M300" s="7">
        <v>7.82</v>
      </c>
      <c r="N300" s="22">
        <v>40556</v>
      </c>
      <c r="O300">
        <v>3</v>
      </c>
      <c r="P300" t="s">
        <v>26</v>
      </c>
      <c r="Q300">
        <v>1</v>
      </c>
      <c r="R300">
        <v>7</v>
      </c>
      <c r="S300" t="s">
        <v>360</v>
      </c>
      <c r="T300" t="s">
        <v>65</v>
      </c>
      <c r="U300" t="str">
        <f t="shared" si="8"/>
        <v>Adult</v>
      </c>
      <c r="V300" t="str">
        <f t="shared" si="9"/>
        <v>Senior</v>
      </c>
      <c r="W300" t="str">
        <f>IF(Table13[[#This Row],[Last_Working_Date]]="Active","Active","Exited")</f>
        <v>Exited</v>
      </c>
    </row>
    <row r="301" spans="1:23" x14ac:dyDescent="0.3">
      <c r="A301" s="9" t="s">
        <v>557</v>
      </c>
      <c r="B301" s="9" t="s">
        <v>29</v>
      </c>
      <c r="C301">
        <v>37</v>
      </c>
      <c r="D301" t="s">
        <v>20</v>
      </c>
      <c r="E301" t="s">
        <v>21</v>
      </c>
      <c r="F301" t="s">
        <v>82</v>
      </c>
      <c r="G301" t="s">
        <v>107</v>
      </c>
      <c r="H301" t="s">
        <v>51</v>
      </c>
      <c r="I301" s="5">
        <v>17</v>
      </c>
      <c r="J301" t="s">
        <v>25</v>
      </c>
      <c r="K301" s="1">
        <v>43187</v>
      </c>
      <c r="L301" s="1" t="s">
        <v>5075</v>
      </c>
      <c r="M301" s="7">
        <v>7.59</v>
      </c>
      <c r="N301" s="22">
        <v>57447</v>
      </c>
      <c r="O301">
        <v>1</v>
      </c>
      <c r="P301" t="s">
        <v>65</v>
      </c>
      <c r="Q301">
        <v>1</v>
      </c>
      <c r="R301">
        <v>8</v>
      </c>
      <c r="S301" t="s">
        <v>5074</v>
      </c>
      <c r="T301" t="s">
        <v>26</v>
      </c>
      <c r="U301" t="str">
        <f t="shared" si="8"/>
        <v>Adult</v>
      </c>
      <c r="V301" t="str">
        <f t="shared" si="9"/>
        <v>Expert</v>
      </c>
      <c r="W301" t="str">
        <f>IF(Table13[[#This Row],[Last_Working_Date]]="Active","Active","Exited")</f>
        <v>Active</v>
      </c>
    </row>
    <row r="302" spans="1:23" x14ac:dyDescent="0.3">
      <c r="A302" s="9" t="s">
        <v>558</v>
      </c>
      <c r="B302" s="9" t="s">
        <v>29</v>
      </c>
      <c r="C302">
        <v>36</v>
      </c>
      <c r="D302" t="s">
        <v>30</v>
      </c>
      <c r="E302" t="s">
        <v>44</v>
      </c>
      <c r="F302" t="s">
        <v>82</v>
      </c>
      <c r="G302" t="s">
        <v>284</v>
      </c>
      <c r="H302" t="s">
        <v>51</v>
      </c>
      <c r="I302" s="5">
        <v>9.1</v>
      </c>
      <c r="J302" t="s">
        <v>25</v>
      </c>
      <c r="K302" s="1">
        <v>41692</v>
      </c>
      <c r="L302" s="1" t="s">
        <v>5075</v>
      </c>
      <c r="M302" s="7">
        <v>11.68</v>
      </c>
      <c r="N302" s="22">
        <v>46368</v>
      </c>
      <c r="O302">
        <v>3</v>
      </c>
      <c r="P302" t="s">
        <v>26</v>
      </c>
      <c r="Q302">
        <v>1</v>
      </c>
      <c r="R302">
        <v>1</v>
      </c>
      <c r="S302" t="s">
        <v>489</v>
      </c>
      <c r="T302" t="s">
        <v>26</v>
      </c>
      <c r="U302" t="str">
        <f t="shared" si="8"/>
        <v>Adult</v>
      </c>
      <c r="V302" t="str">
        <f t="shared" si="9"/>
        <v>Senior</v>
      </c>
      <c r="W302" t="str">
        <f>IF(Table13[[#This Row],[Last_Working_Date]]="Active","Active","Exited")</f>
        <v>Active</v>
      </c>
    </row>
    <row r="303" spans="1:23" x14ac:dyDescent="0.3">
      <c r="A303" s="9" t="s">
        <v>559</v>
      </c>
      <c r="B303" s="9" t="s">
        <v>29</v>
      </c>
      <c r="C303">
        <v>34</v>
      </c>
      <c r="D303" t="s">
        <v>30</v>
      </c>
      <c r="E303" t="s">
        <v>36</v>
      </c>
      <c r="F303" t="s">
        <v>22</v>
      </c>
      <c r="G303" t="s">
        <v>59</v>
      </c>
      <c r="H303" t="s">
        <v>84</v>
      </c>
      <c r="I303" s="5">
        <v>10.8</v>
      </c>
      <c r="J303" t="s">
        <v>25</v>
      </c>
      <c r="K303" s="1">
        <v>45395</v>
      </c>
      <c r="L303" s="1" t="s">
        <v>5075</v>
      </c>
      <c r="M303" s="7">
        <v>1.54</v>
      </c>
      <c r="N303" s="22">
        <v>54197</v>
      </c>
      <c r="O303">
        <v>3</v>
      </c>
      <c r="P303" t="s">
        <v>26</v>
      </c>
      <c r="Q303">
        <v>2</v>
      </c>
      <c r="R303">
        <v>6</v>
      </c>
      <c r="S303" t="s">
        <v>560</v>
      </c>
      <c r="T303" t="s">
        <v>26</v>
      </c>
      <c r="U303" t="str">
        <f t="shared" si="8"/>
        <v>Adult</v>
      </c>
      <c r="V303" t="str">
        <f t="shared" si="9"/>
        <v>Expert</v>
      </c>
      <c r="W303" t="str">
        <f>IF(Table13[[#This Row],[Last_Working_Date]]="Active","Active","Exited")</f>
        <v>Active</v>
      </c>
    </row>
    <row r="304" spans="1:23" x14ac:dyDescent="0.3">
      <c r="A304" s="9" t="s">
        <v>561</v>
      </c>
      <c r="B304" s="9" t="s">
        <v>19</v>
      </c>
      <c r="C304">
        <v>39</v>
      </c>
      <c r="D304" t="s">
        <v>30</v>
      </c>
      <c r="E304" t="s">
        <v>58</v>
      </c>
      <c r="F304" t="s">
        <v>40</v>
      </c>
      <c r="G304" t="s">
        <v>41</v>
      </c>
      <c r="H304" t="s">
        <v>51</v>
      </c>
      <c r="I304" s="5">
        <v>9.3000000000000007</v>
      </c>
      <c r="J304" t="s">
        <v>25</v>
      </c>
      <c r="K304" s="1">
        <v>43703</v>
      </c>
      <c r="L304" s="1" t="s">
        <v>5075</v>
      </c>
      <c r="M304" s="7">
        <v>6.17</v>
      </c>
      <c r="N304" s="22">
        <v>48830</v>
      </c>
      <c r="O304">
        <v>1</v>
      </c>
      <c r="P304" t="s">
        <v>26</v>
      </c>
      <c r="Q304">
        <v>4</v>
      </c>
      <c r="R304">
        <v>10</v>
      </c>
      <c r="S304" t="s">
        <v>562</v>
      </c>
      <c r="T304" t="s">
        <v>26</v>
      </c>
      <c r="U304" t="str">
        <f t="shared" si="8"/>
        <v>Adult</v>
      </c>
      <c r="V304" t="str">
        <f t="shared" si="9"/>
        <v>Senior</v>
      </c>
      <c r="W304" t="str">
        <f>IF(Table13[[#This Row],[Last_Working_Date]]="Active","Active","Exited")</f>
        <v>Active</v>
      </c>
    </row>
    <row r="305" spans="1:23" x14ac:dyDescent="0.3">
      <c r="A305" s="9" t="s">
        <v>563</v>
      </c>
      <c r="B305" s="9" t="s">
        <v>29</v>
      </c>
      <c r="C305">
        <v>23</v>
      </c>
      <c r="D305" t="s">
        <v>20</v>
      </c>
      <c r="E305" t="s">
        <v>63</v>
      </c>
      <c r="F305" t="s">
        <v>45</v>
      </c>
      <c r="G305" t="s">
        <v>98</v>
      </c>
      <c r="H305" t="s">
        <v>24</v>
      </c>
      <c r="I305" s="5">
        <v>1.3</v>
      </c>
      <c r="J305" t="s">
        <v>25</v>
      </c>
      <c r="K305" s="1">
        <v>41323</v>
      </c>
      <c r="L305" s="1" t="s">
        <v>5075</v>
      </c>
      <c r="M305" s="7">
        <v>12.69</v>
      </c>
      <c r="N305" s="22">
        <v>36498</v>
      </c>
      <c r="O305">
        <v>4</v>
      </c>
      <c r="P305" t="s">
        <v>26</v>
      </c>
      <c r="Q305">
        <v>1</v>
      </c>
      <c r="R305">
        <v>3</v>
      </c>
      <c r="S305" t="s">
        <v>165</v>
      </c>
      <c r="T305" t="s">
        <v>26</v>
      </c>
      <c r="U305" t="str">
        <f t="shared" si="8"/>
        <v>Young</v>
      </c>
      <c r="V305" t="str">
        <f t="shared" si="9"/>
        <v>Junior</v>
      </c>
      <c r="W305" t="str">
        <f>IF(Table13[[#This Row],[Last_Working_Date]]="Active","Active","Exited")</f>
        <v>Active</v>
      </c>
    </row>
    <row r="306" spans="1:23" x14ac:dyDescent="0.3">
      <c r="A306" s="9" t="s">
        <v>564</v>
      </c>
      <c r="B306" s="9" t="s">
        <v>19</v>
      </c>
      <c r="C306">
        <v>21</v>
      </c>
      <c r="D306" t="s">
        <v>30</v>
      </c>
      <c r="E306" t="s">
        <v>44</v>
      </c>
      <c r="F306" t="s">
        <v>32</v>
      </c>
      <c r="G306" t="s">
        <v>33</v>
      </c>
      <c r="H306" t="s">
        <v>24</v>
      </c>
      <c r="I306" s="5">
        <v>1</v>
      </c>
      <c r="J306" t="s">
        <v>25</v>
      </c>
      <c r="K306" s="1">
        <v>45617</v>
      </c>
      <c r="L306" s="1" t="s">
        <v>5075</v>
      </c>
      <c r="M306" s="7">
        <v>0.93</v>
      </c>
      <c r="N306" s="22">
        <v>22675</v>
      </c>
      <c r="O306">
        <v>2</v>
      </c>
      <c r="P306" t="s">
        <v>26</v>
      </c>
      <c r="Q306">
        <v>3</v>
      </c>
      <c r="R306">
        <v>3</v>
      </c>
      <c r="S306" t="s">
        <v>540</v>
      </c>
      <c r="T306" t="s">
        <v>26</v>
      </c>
      <c r="U306" t="str">
        <f t="shared" si="8"/>
        <v>Young</v>
      </c>
      <c r="V306" t="str">
        <f t="shared" si="9"/>
        <v>Junior</v>
      </c>
      <c r="W306" t="str">
        <f>IF(Table13[[#This Row],[Last_Working_Date]]="Active","Active","Exited")</f>
        <v>Active</v>
      </c>
    </row>
    <row r="307" spans="1:23" x14ac:dyDescent="0.3">
      <c r="A307" s="9" t="s">
        <v>565</v>
      </c>
      <c r="B307" s="9" t="s">
        <v>29</v>
      </c>
      <c r="C307">
        <v>26</v>
      </c>
      <c r="D307" t="s">
        <v>30</v>
      </c>
      <c r="E307" t="s">
        <v>36</v>
      </c>
      <c r="F307" t="s">
        <v>67</v>
      </c>
      <c r="G307" t="s">
        <v>68</v>
      </c>
      <c r="H307" t="s">
        <v>24</v>
      </c>
      <c r="I307" s="5">
        <v>2.9</v>
      </c>
      <c r="J307" t="s">
        <v>25</v>
      </c>
      <c r="K307" s="1">
        <v>44593</v>
      </c>
      <c r="L307" s="1" t="s">
        <v>5075</v>
      </c>
      <c r="M307" s="7">
        <v>3.74</v>
      </c>
      <c r="N307" s="22">
        <v>39260</v>
      </c>
      <c r="O307">
        <v>3</v>
      </c>
      <c r="P307" t="s">
        <v>26</v>
      </c>
      <c r="Q307">
        <v>1</v>
      </c>
      <c r="R307">
        <v>5</v>
      </c>
      <c r="S307" t="s">
        <v>566</v>
      </c>
      <c r="T307" t="s">
        <v>26</v>
      </c>
      <c r="U307" t="str">
        <f t="shared" si="8"/>
        <v>Young</v>
      </c>
      <c r="V307" t="str">
        <f t="shared" si="9"/>
        <v>Mid-Level</v>
      </c>
      <c r="W307" t="str">
        <f>IF(Table13[[#This Row],[Last_Working_Date]]="Active","Active","Exited")</f>
        <v>Active</v>
      </c>
    </row>
    <row r="308" spans="1:23" x14ac:dyDescent="0.3">
      <c r="A308" s="9" t="s">
        <v>567</v>
      </c>
      <c r="B308" s="9" t="s">
        <v>19</v>
      </c>
      <c r="C308">
        <v>35</v>
      </c>
      <c r="D308" t="s">
        <v>30</v>
      </c>
      <c r="E308" t="s">
        <v>21</v>
      </c>
      <c r="F308" t="s">
        <v>67</v>
      </c>
      <c r="G308" t="s">
        <v>110</v>
      </c>
      <c r="H308" t="s">
        <v>24</v>
      </c>
      <c r="I308" s="5">
        <v>7.5</v>
      </c>
      <c r="J308" t="s">
        <v>25</v>
      </c>
      <c r="K308" s="1">
        <v>45428</v>
      </c>
      <c r="L308" s="1" t="s">
        <v>5075</v>
      </c>
      <c r="M308" s="7">
        <v>1.45</v>
      </c>
      <c r="N308" s="22">
        <v>51028</v>
      </c>
      <c r="O308">
        <v>3</v>
      </c>
      <c r="P308" t="s">
        <v>26</v>
      </c>
      <c r="Q308">
        <v>0</v>
      </c>
      <c r="R308">
        <v>9</v>
      </c>
      <c r="S308" t="s">
        <v>463</v>
      </c>
      <c r="T308" t="s">
        <v>26</v>
      </c>
      <c r="U308" t="str">
        <f t="shared" si="8"/>
        <v>Adult</v>
      </c>
      <c r="V308" t="str">
        <f t="shared" si="9"/>
        <v>Senior</v>
      </c>
      <c r="W308" t="str">
        <f>IF(Table13[[#This Row],[Last_Working_Date]]="Active","Active","Exited")</f>
        <v>Active</v>
      </c>
    </row>
    <row r="309" spans="1:23" x14ac:dyDescent="0.3">
      <c r="A309" s="9" t="s">
        <v>568</v>
      </c>
      <c r="B309" s="9" t="s">
        <v>19</v>
      </c>
      <c r="C309">
        <v>24</v>
      </c>
      <c r="D309" t="s">
        <v>20</v>
      </c>
      <c r="E309" t="s">
        <v>44</v>
      </c>
      <c r="F309" t="s">
        <v>32</v>
      </c>
      <c r="G309" t="s">
        <v>171</v>
      </c>
      <c r="H309" t="s">
        <v>24</v>
      </c>
      <c r="I309" s="5">
        <v>2.6</v>
      </c>
      <c r="J309" t="s">
        <v>25</v>
      </c>
      <c r="K309" s="1">
        <v>44371</v>
      </c>
      <c r="L309" s="1" t="s">
        <v>5075</v>
      </c>
      <c r="M309" s="7">
        <v>4.34</v>
      </c>
      <c r="N309" s="22">
        <v>29628</v>
      </c>
      <c r="O309">
        <v>3</v>
      </c>
      <c r="P309" t="s">
        <v>26</v>
      </c>
      <c r="Q309">
        <v>1</v>
      </c>
      <c r="R309">
        <v>6</v>
      </c>
      <c r="S309" t="s">
        <v>569</v>
      </c>
      <c r="T309" t="s">
        <v>26</v>
      </c>
      <c r="U309" t="str">
        <f t="shared" si="8"/>
        <v>Young</v>
      </c>
      <c r="V309" t="str">
        <f t="shared" si="9"/>
        <v>Mid-Level</v>
      </c>
      <c r="W309" t="str">
        <f>IF(Table13[[#This Row],[Last_Working_Date]]="Active","Active","Exited")</f>
        <v>Active</v>
      </c>
    </row>
    <row r="310" spans="1:23" x14ac:dyDescent="0.3">
      <c r="A310" s="9" t="s">
        <v>570</v>
      </c>
      <c r="B310" s="9" t="s">
        <v>29</v>
      </c>
      <c r="C310">
        <v>29</v>
      </c>
      <c r="D310" t="s">
        <v>30</v>
      </c>
      <c r="E310" t="s">
        <v>53</v>
      </c>
      <c r="F310" t="s">
        <v>54</v>
      </c>
      <c r="G310" t="s">
        <v>77</v>
      </c>
      <c r="H310" t="s">
        <v>51</v>
      </c>
      <c r="I310" s="5">
        <v>5.0999999999999996</v>
      </c>
      <c r="J310" t="s">
        <v>25</v>
      </c>
      <c r="K310" s="1">
        <v>45574</v>
      </c>
      <c r="L310" s="1">
        <v>45834</v>
      </c>
      <c r="M310" s="7">
        <v>0.71</v>
      </c>
      <c r="N310" s="22">
        <v>40609</v>
      </c>
      <c r="O310">
        <v>2</v>
      </c>
      <c r="P310" t="s">
        <v>26</v>
      </c>
      <c r="Q310">
        <v>1</v>
      </c>
      <c r="R310">
        <v>7</v>
      </c>
      <c r="S310" t="s">
        <v>545</v>
      </c>
      <c r="T310" t="s">
        <v>65</v>
      </c>
      <c r="U310" t="str">
        <f t="shared" si="8"/>
        <v>Young</v>
      </c>
      <c r="V310" t="str">
        <f t="shared" si="9"/>
        <v>Senior</v>
      </c>
      <c r="W310" t="str">
        <f>IF(Table13[[#This Row],[Last_Working_Date]]="Active","Active","Exited")</f>
        <v>Exited</v>
      </c>
    </row>
    <row r="311" spans="1:23" x14ac:dyDescent="0.3">
      <c r="A311" s="9" t="s">
        <v>571</v>
      </c>
      <c r="B311" s="9" t="s">
        <v>29</v>
      </c>
      <c r="C311">
        <v>33</v>
      </c>
      <c r="D311" t="s">
        <v>30</v>
      </c>
      <c r="E311" t="s">
        <v>58</v>
      </c>
      <c r="F311" t="s">
        <v>54</v>
      </c>
      <c r="G311" t="s">
        <v>77</v>
      </c>
      <c r="H311" t="s">
        <v>51</v>
      </c>
      <c r="I311" s="5">
        <v>10.6</v>
      </c>
      <c r="J311" t="s">
        <v>85</v>
      </c>
      <c r="K311" s="1">
        <v>44675</v>
      </c>
      <c r="L311" s="1">
        <v>45951</v>
      </c>
      <c r="M311" s="7">
        <v>3.49</v>
      </c>
      <c r="N311" s="22">
        <v>48202</v>
      </c>
      <c r="O311">
        <v>2</v>
      </c>
      <c r="P311" t="s">
        <v>26</v>
      </c>
      <c r="Q311">
        <v>2</v>
      </c>
      <c r="R311">
        <v>5</v>
      </c>
      <c r="S311" t="s">
        <v>447</v>
      </c>
      <c r="T311" t="s">
        <v>65</v>
      </c>
      <c r="U311" t="str">
        <f t="shared" si="8"/>
        <v>Adult</v>
      </c>
      <c r="V311" t="str">
        <f t="shared" si="9"/>
        <v>Expert</v>
      </c>
      <c r="W311" t="str">
        <f>IF(Table13[[#This Row],[Last_Working_Date]]="Active","Active","Exited")</f>
        <v>Exited</v>
      </c>
    </row>
    <row r="312" spans="1:23" x14ac:dyDescent="0.3">
      <c r="A312" s="9" t="s">
        <v>572</v>
      </c>
      <c r="B312" s="9" t="s">
        <v>19</v>
      </c>
      <c r="C312">
        <v>39</v>
      </c>
      <c r="D312" t="s">
        <v>30</v>
      </c>
      <c r="E312" t="s">
        <v>39</v>
      </c>
      <c r="F312" t="s">
        <v>22</v>
      </c>
      <c r="G312" t="s">
        <v>59</v>
      </c>
      <c r="H312" t="s">
        <v>84</v>
      </c>
      <c r="I312" s="5">
        <v>19</v>
      </c>
      <c r="J312" t="s">
        <v>25</v>
      </c>
      <c r="K312" s="1">
        <v>44104</v>
      </c>
      <c r="L312" s="1" t="s">
        <v>5075</v>
      </c>
      <c r="M312" s="7">
        <v>5.08</v>
      </c>
      <c r="N312" s="22">
        <v>66059</v>
      </c>
      <c r="O312">
        <v>4</v>
      </c>
      <c r="P312" t="s">
        <v>26</v>
      </c>
      <c r="Q312">
        <v>2</v>
      </c>
      <c r="R312">
        <v>6</v>
      </c>
      <c r="S312" t="s">
        <v>289</v>
      </c>
      <c r="T312" t="s">
        <v>26</v>
      </c>
      <c r="U312" t="str">
        <f t="shared" si="8"/>
        <v>Adult</v>
      </c>
      <c r="V312" t="str">
        <f t="shared" si="9"/>
        <v>Expert</v>
      </c>
      <c r="W312" t="str">
        <f>IF(Table13[[#This Row],[Last_Working_Date]]="Active","Active","Exited")</f>
        <v>Active</v>
      </c>
    </row>
    <row r="313" spans="1:23" x14ac:dyDescent="0.3">
      <c r="A313" s="9" t="s">
        <v>573</v>
      </c>
      <c r="B313" s="9" t="s">
        <v>29</v>
      </c>
      <c r="C313">
        <v>29</v>
      </c>
      <c r="D313" t="s">
        <v>30</v>
      </c>
      <c r="E313" t="s">
        <v>21</v>
      </c>
      <c r="F313" t="s">
        <v>32</v>
      </c>
      <c r="G313" t="s">
        <v>171</v>
      </c>
      <c r="H313" t="s">
        <v>24</v>
      </c>
      <c r="I313" s="5">
        <v>5.0999999999999996</v>
      </c>
      <c r="J313" t="s">
        <v>25</v>
      </c>
      <c r="K313" s="1">
        <v>41595</v>
      </c>
      <c r="L313" s="1" t="s">
        <v>5075</v>
      </c>
      <c r="M313" s="7">
        <v>11.95</v>
      </c>
      <c r="N313" s="22">
        <v>32616</v>
      </c>
      <c r="O313">
        <v>4</v>
      </c>
      <c r="P313" t="s">
        <v>65</v>
      </c>
      <c r="Q313">
        <v>1</v>
      </c>
      <c r="R313">
        <v>4</v>
      </c>
      <c r="S313" t="s">
        <v>236</v>
      </c>
      <c r="T313" t="s">
        <v>26</v>
      </c>
      <c r="U313" t="str">
        <f t="shared" si="8"/>
        <v>Young</v>
      </c>
      <c r="V313" t="str">
        <f t="shared" si="9"/>
        <v>Senior</v>
      </c>
      <c r="W313" t="str">
        <f>IF(Table13[[#This Row],[Last_Working_Date]]="Active","Active","Exited")</f>
        <v>Active</v>
      </c>
    </row>
    <row r="314" spans="1:23" x14ac:dyDescent="0.3">
      <c r="A314" s="9" t="s">
        <v>574</v>
      </c>
      <c r="B314" s="9" t="s">
        <v>19</v>
      </c>
      <c r="C314">
        <v>29</v>
      </c>
      <c r="D314" t="s">
        <v>20</v>
      </c>
      <c r="E314" t="s">
        <v>44</v>
      </c>
      <c r="F314" t="s">
        <v>40</v>
      </c>
      <c r="G314" t="s">
        <v>96</v>
      </c>
      <c r="H314" t="s">
        <v>47</v>
      </c>
      <c r="I314" s="5">
        <v>3.8</v>
      </c>
      <c r="J314" t="s">
        <v>25</v>
      </c>
      <c r="K314" s="1">
        <v>42851</v>
      </c>
      <c r="L314" s="1" t="s">
        <v>5075</v>
      </c>
      <c r="M314" s="7">
        <v>8.51</v>
      </c>
      <c r="N314" s="22">
        <v>41878</v>
      </c>
      <c r="O314">
        <v>4</v>
      </c>
      <c r="P314" t="s">
        <v>26</v>
      </c>
      <c r="Q314">
        <v>3</v>
      </c>
      <c r="R314">
        <v>8</v>
      </c>
      <c r="S314" t="s">
        <v>231</v>
      </c>
      <c r="T314" t="s">
        <v>26</v>
      </c>
      <c r="U314" t="str">
        <f t="shared" si="8"/>
        <v>Young</v>
      </c>
      <c r="V314" t="str">
        <f t="shared" si="9"/>
        <v>Mid-Level</v>
      </c>
      <c r="W314" t="str">
        <f>IF(Table13[[#This Row],[Last_Working_Date]]="Active","Active","Exited")</f>
        <v>Active</v>
      </c>
    </row>
    <row r="315" spans="1:23" x14ac:dyDescent="0.3">
      <c r="A315" s="9" t="s">
        <v>575</v>
      </c>
      <c r="B315" s="9" t="s">
        <v>29</v>
      </c>
      <c r="C315">
        <v>22</v>
      </c>
      <c r="D315" t="s">
        <v>30</v>
      </c>
      <c r="E315" t="s">
        <v>44</v>
      </c>
      <c r="F315" t="s">
        <v>32</v>
      </c>
      <c r="G315" t="s">
        <v>171</v>
      </c>
      <c r="H315" t="s">
        <v>24</v>
      </c>
      <c r="I315" s="5">
        <v>1</v>
      </c>
      <c r="J315" t="s">
        <v>25</v>
      </c>
      <c r="K315" s="1">
        <v>41112</v>
      </c>
      <c r="L315" s="1" t="s">
        <v>5075</v>
      </c>
      <c r="M315" s="7">
        <v>13.27</v>
      </c>
      <c r="N315" s="22">
        <v>31206</v>
      </c>
      <c r="O315">
        <v>3</v>
      </c>
      <c r="P315" t="s">
        <v>65</v>
      </c>
      <c r="Q315">
        <v>1</v>
      </c>
      <c r="R315">
        <v>11</v>
      </c>
      <c r="S315" t="s">
        <v>180</v>
      </c>
      <c r="T315" t="s">
        <v>26</v>
      </c>
      <c r="U315" t="str">
        <f t="shared" si="8"/>
        <v>Young</v>
      </c>
      <c r="V315" t="str">
        <f t="shared" si="9"/>
        <v>Junior</v>
      </c>
      <c r="W315" t="str">
        <f>IF(Table13[[#This Row],[Last_Working_Date]]="Active","Active","Exited")</f>
        <v>Active</v>
      </c>
    </row>
    <row r="316" spans="1:23" x14ac:dyDescent="0.3">
      <c r="A316" s="9" t="s">
        <v>576</v>
      </c>
      <c r="B316" s="9" t="s">
        <v>29</v>
      </c>
      <c r="C316">
        <v>32</v>
      </c>
      <c r="D316" t="s">
        <v>30</v>
      </c>
      <c r="E316" t="s">
        <v>21</v>
      </c>
      <c r="F316" t="s">
        <v>67</v>
      </c>
      <c r="G316" t="s">
        <v>71</v>
      </c>
      <c r="H316" t="s">
        <v>24</v>
      </c>
      <c r="I316" s="5">
        <v>8.9</v>
      </c>
      <c r="J316" t="s">
        <v>25</v>
      </c>
      <c r="K316" s="1">
        <v>41402</v>
      </c>
      <c r="L316" s="1" t="s">
        <v>5075</v>
      </c>
      <c r="M316" s="7">
        <v>12.47</v>
      </c>
      <c r="N316" s="22">
        <v>55939</v>
      </c>
      <c r="O316">
        <v>4</v>
      </c>
      <c r="P316" t="s">
        <v>26</v>
      </c>
      <c r="Q316">
        <v>2</v>
      </c>
      <c r="R316">
        <v>8</v>
      </c>
      <c r="S316" t="s">
        <v>577</v>
      </c>
      <c r="T316" t="s">
        <v>26</v>
      </c>
      <c r="U316" t="str">
        <f t="shared" si="8"/>
        <v>Adult</v>
      </c>
      <c r="V316" t="str">
        <f t="shared" si="9"/>
        <v>Senior</v>
      </c>
      <c r="W316" t="str">
        <f>IF(Table13[[#This Row],[Last_Working_Date]]="Active","Active","Exited")</f>
        <v>Active</v>
      </c>
    </row>
    <row r="317" spans="1:23" x14ac:dyDescent="0.3">
      <c r="A317" s="9" t="s">
        <v>578</v>
      </c>
      <c r="B317" s="9" t="s">
        <v>29</v>
      </c>
      <c r="C317">
        <v>38</v>
      </c>
      <c r="D317" t="s">
        <v>30</v>
      </c>
      <c r="E317" t="s">
        <v>31</v>
      </c>
      <c r="F317" t="s">
        <v>82</v>
      </c>
      <c r="G317" t="s">
        <v>107</v>
      </c>
      <c r="H317" t="s">
        <v>24</v>
      </c>
      <c r="I317" s="5">
        <v>7</v>
      </c>
      <c r="J317" t="s">
        <v>25</v>
      </c>
      <c r="K317" s="1">
        <v>45515</v>
      </c>
      <c r="L317" s="1">
        <v>45664</v>
      </c>
      <c r="M317" s="7">
        <v>0.41</v>
      </c>
      <c r="N317" s="22">
        <v>38003</v>
      </c>
      <c r="O317">
        <v>3</v>
      </c>
      <c r="P317" t="s">
        <v>26</v>
      </c>
      <c r="Q317">
        <v>4</v>
      </c>
      <c r="R317">
        <v>6</v>
      </c>
      <c r="S317" t="s">
        <v>579</v>
      </c>
      <c r="T317" t="s">
        <v>65</v>
      </c>
      <c r="U317" t="str">
        <f t="shared" si="8"/>
        <v>Adult</v>
      </c>
      <c r="V317" t="str">
        <f t="shared" si="9"/>
        <v>Senior</v>
      </c>
      <c r="W317" t="str">
        <f>IF(Table13[[#This Row],[Last_Working_Date]]="Active","Active","Exited")</f>
        <v>Exited</v>
      </c>
    </row>
    <row r="318" spans="1:23" x14ac:dyDescent="0.3">
      <c r="A318" s="9" t="s">
        <v>580</v>
      </c>
      <c r="B318" s="9" t="s">
        <v>19</v>
      </c>
      <c r="C318">
        <v>36</v>
      </c>
      <c r="D318" t="s">
        <v>30</v>
      </c>
      <c r="E318" t="s">
        <v>39</v>
      </c>
      <c r="F318" t="s">
        <v>22</v>
      </c>
      <c r="G318" t="s">
        <v>23</v>
      </c>
      <c r="H318" t="s">
        <v>51</v>
      </c>
      <c r="I318" s="5">
        <v>4.9000000000000004</v>
      </c>
      <c r="J318" t="s">
        <v>25</v>
      </c>
      <c r="K318" s="1">
        <v>45352</v>
      </c>
      <c r="L318" s="1" t="s">
        <v>5075</v>
      </c>
      <c r="M318" s="7">
        <v>1.66</v>
      </c>
      <c r="N318" s="22">
        <v>42526</v>
      </c>
      <c r="O318">
        <v>4</v>
      </c>
      <c r="P318" t="s">
        <v>26</v>
      </c>
      <c r="Q318">
        <v>0</v>
      </c>
      <c r="R318">
        <v>8</v>
      </c>
      <c r="S318" t="s">
        <v>581</v>
      </c>
      <c r="T318" t="s">
        <v>26</v>
      </c>
      <c r="U318" t="str">
        <f t="shared" si="8"/>
        <v>Adult</v>
      </c>
      <c r="V318" t="str">
        <f t="shared" si="9"/>
        <v>Mid-Level</v>
      </c>
      <c r="W318" t="str">
        <f>IF(Table13[[#This Row],[Last_Working_Date]]="Active","Active","Exited")</f>
        <v>Active</v>
      </c>
    </row>
    <row r="319" spans="1:23" x14ac:dyDescent="0.3">
      <c r="A319" s="9" t="s">
        <v>582</v>
      </c>
      <c r="B319" s="9" t="s">
        <v>29</v>
      </c>
      <c r="C319">
        <v>29</v>
      </c>
      <c r="D319" t="s">
        <v>20</v>
      </c>
      <c r="E319" t="s">
        <v>21</v>
      </c>
      <c r="F319" t="s">
        <v>54</v>
      </c>
      <c r="G319" t="s">
        <v>139</v>
      </c>
      <c r="H319" t="s">
        <v>51</v>
      </c>
      <c r="I319" s="5">
        <v>3.7</v>
      </c>
      <c r="J319" t="s">
        <v>25</v>
      </c>
      <c r="K319" s="1">
        <v>42965</v>
      </c>
      <c r="L319" s="1" t="s">
        <v>5075</v>
      </c>
      <c r="M319" s="7">
        <v>8.19</v>
      </c>
      <c r="N319" s="22">
        <v>40916</v>
      </c>
      <c r="O319">
        <v>4</v>
      </c>
      <c r="P319" t="s">
        <v>65</v>
      </c>
      <c r="Q319">
        <v>2</v>
      </c>
      <c r="R319">
        <v>6</v>
      </c>
      <c r="S319" t="s">
        <v>210</v>
      </c>
      <c r="T319" t="s">
        <v>26</v>
      </c>
      <c r="U319" t="str">
        <f t="shared" si="8"/>
        <v>Young</v>
      </c>
      <c r="V319" t="str">
        <f t="shared" si="9"/>
        <v>Mid-Level</v>
      </c>
      <c r="W319" t="str">
        <f>IF(Table13[[#This Row],[Last_Working_Date]]="Active","Active","Exited")</f>
        <v>Active</v>
      </c>
    </row>
    <row r="320" spans="1:23" x14ac:dyDescent="0.3">
      <c r="A320" s="9" t="s">
        <v>583</v>
      </c>
      <c r="B320" s="9" t="s">
        <v>29</v>
      </c>
      <c r="C320">
        <v>33</v>
      </c>
      <c r="D320" t="s">
        <v>30</v>
      </c>
      <c r="E320" t="s">
        <v>21</v>
      </c>
      <c r="F320" t="s">
        <v>54</v>
      </c>
      <c r="G320" t="s">
        <v>77</v>
      </c>
      <c r="H320" t="s">
        <v>51</v>
      </c>
      <c r="I320" s="5">
        <v>13</v>
      </c>
      <c r="J320" t="s">
        <v>25</v>
      </c>
      <c r="K320" s="1">
        <v>39902</v>
      </c>
      <c r="L320" s="1" t="s">
        <v>5075</v>
      </c>
      <c r="M320" s="7">
        <v>16.579999999999998</v>
      </c>
      <c r="N320" s="22">
        <v>53329</v>
      </c>
      <c r="O320">
        <v>3</v>
      </c>
      <c r="P320" t="s">
        <v>26</v>
      </c>
      <c r="Q320">
        <v>1</v>
      </c>
      <c r="R320">
        <v>10</v>
      </c>
      <c r="S320" t="s">
        <v>584</v>
      </c>
      <c r="T320" t="s">
        <v>26</v>
      </c>
      <c r="U320" t="str">
        <f t="shared" si="8"/>
        <v>Adult</v>
      </c>
      <c r="V320" t="str">
        <f t="shared" si="9"/>
        <v>Expert</v>
      </c>
      <c r="W320" t="str">
        <f>IF(Table13[[#This Row],[Last_Working_Date]]="Active","Active","Exited")</f>
        <v>Active</v>
      </c>
    </row>
    <row r="321" spans="1:23" x14ac:dyDescent="0.3">
      <c r="A321" s="9" t="s">
        <v>585</v>
      </c>
      <c r="B321" s="9" t="s">
        <v>29</v>
      </c>
      <c r="C321">
        <v>29</v>
      </c>
      <c r="D321" t="s">
        <v>30</v>
      </c>
      <c r="E321" t="s">
        <v>21</v>
      </c>
      <c r="F321" t="s">
        <v>45</v>
      </c>
      <c r="G321" t="s">
        <v>46</v>
      </c>
      <c r="H321" t="s">
        <v>24</v>
      </c>
      <c r="I321" s="5">
        <v>3.8</v>
      </c>
      <c r="J321" t="s">
        <v>25</v>
      </c>
      <c r="K321" s="1">
        <v>39808</v>
      </c>
      <c r="L321" s="1" t="s">
        <v>5075</v>
      </c>
      <c r="M321" s="7">
        <v>16.84</v>
      </c>
      <c r="N321" s="22">
        <v>53539</v>
      </c>
      <c r="O321">
        <v>4</v>
      </c>
      <c r="P321" t="s">
        <v>26</v>
      </c>
      <c r="Q321">
        <v>1</v>
      </c>
      <c r="R321">
        <v>11</v>
      </c>
      <c r="S321" t="s">
        <v>233</v>
      </c>
      <c r="T321" t="s">
        <v>26</v>
      </c>
      <c r="U321" t="str">
        <f t="shared" si="8"/>
        <v>Young</v>
      </c>
      <c r="V321" t="str">
        <f t="shared" si="9"/>
        <v>Mid-Level</v>
      </c>
      <c r="W321" t="str">
        <f>IF(Table13[[#This Row],[Last_Working_Date]]="Active","Active","Exited")</f>
        <v>Active</v>
      </c>
    </row>
    <row r="322" spans="1:23" x14ac:dyDescent="0.3">
      <c r="A322" s="9" t="s">
        <v>586</v>
      </c>
      <c r="B322" s="9" t="s">
        <v>29</v>
      </c>
      <c r="C322">
        <v>33</v>
      </c>
      <c r="D322" t="s">
        <v>20</v>
      </c>
      <c r="E322" t="s">
        <v>36</v>
      </c>
      <c r="F322" t="s">
        <v>82</v>
      </c>
      <c r="G322" t="s">
        <v>107</v>
      </c>
      <c r="H322" t="s">
        <v>24</v>
      </c>
      <c r="I322" s="5">
        <v>1</v>
      </c>
      <c r="J322" t="s">
        <v>85</v>
      </c>
      <c r="K322" s="1">
        <v>43977</v>
      </c>
      <c r="L322" s="1" t="s">
        <v>5075</v>
      </c>
      <c r="M322" s="7">
        <v>5.42</v>
      </c>
      <c r="N322" s="22">
        <v>34212</v>
      </c>
      <c r="O322">
        <v>3</v>
      </c>
      <c r="P322" t="s">
        <v>26</v>
      </c>
      <c r="Q322">
        <v>1</v>
      </c>
      <c r="R322">
        <v>9</v>
      </c>
      <c r="S322" t="s">
        <v>86</v>
      </c>
      <c r="T322" t="s">
        <v>26</v>
      </c>
      <c r="U322" t="str">
        <f t="shared" ref="U322:U385" si="10">IF(C322&lt;=30,"Young","Adult")</f>
        <v>Adult</v>
      </c>
      <c r="V322" t="str">
        <f t="shared" ref="V322:V385" si="11">IF(I322&lt;2,"Junior",IF(I322&lt;5,"Mid-Level",IF(I322&lt;10,"Senior","Expert")))</f>
        <v>Junior</v>
      </c>
      <c r="W322" t="str">
        <f>IF(Table13[[#This Row],[Last_Working_Date]]="Active","Active","Exited")</f>
        <v>Active</v>
      </c>
    </row>
    <row r="323" spans="1:23" x14ac:dyDescent="0.3">
      <c r="A323" s="9" t="s">
        <v>587</v>
      </c>
      <c r="B323" s="9" t="s">
        <v>29</v>
      </c>
      <c r="C323">
        <v>31</v>
      </c>
      <c r="D323" t="s">
        <v>20</v>
      </c>
      <c r="E323" t="s">
        <v>44</v>
      </c>
      <c r="F323" t="s">
        <v>32</v>
      </c>
      <c r="G323" t="s">
        <v>33</v>
      </c>
      <c r="H323" t="s">
        <v>24</v>
      </c>
      <c r="I323" s="5">
        <v>5.0999999999999996</v>
      </c>
      <c r="J323" t="s">
        <v>25</v>
      </c>
      <c r="K323" s="1">
        <v>40426</v>
      </c>
      <c r="L323" s="1" t="s">
        <v>5075</v>
      </c>
      <c r="M323" s="7">
        <v>15.15</v>
      </c>
      <c r="N323" s="22">
        <v>40587</v>
      </c>
      <c r="O323">
        <v>3</v>
      </c>
      <c r="P323" t="s">
        <v>26</v>
      </c>
      <c r="Q323">
        <v>0</v>
      </c>
      <c r="R323">
        <v>7</v>
      </c>
      <c r="S323" t="s">
        <v>588</v>
      </c>
      <c r="T323" t="s">
        <v>26</v>
      </c>
      <c r="U323" t="str">
        <f t="shared" si="10"/>
        <v>Adult</v>
      </c>
      <c r="V323" t="str">
        <f t="shared" si="11"/>
        <v>Senior</v>
      </c>
      <c r="W323" t="str">
        <f>IF(Table13[[#This Row],[Last_Working_Date]]="Active","Active","Exited")</f>
        <v>Active</v>
      </c>
    </row>
    <row r="324" spans="1:23" x14ac:dyDescent="0.3">
      <c r="A324" s="9" t="s">
        <v>589</v>
      </c>
      <c r="B324" s="9" t="s">
        <v>29</v>
      </c>
      <c r="C324">
        <v>27</v>
      </c>
      <c r="D324" t="s">
        <v>30</v>
      </c>
      <c r="E324" t="s">
        <v>63</v>
      </c>
      <c r="F324" t="s">
        <v>82</v>
      </c>
      <c r="G324" t="s">
        <v>107</v>
      </c>
      <c r="H324" t="s">
        <v>24</v>
      </c>
      <c r="I324" s="5">
        <v>4</v>
      </c>
      <c r="J324" t="s">
        <v>25</v>
      </c>
      <c r="K324" s="1">
        <v>41760</v>
      </c>
      <c r="L324" s="1" t="s">
        <v>5075</v>
      </c>
      <c r="M324" s="7">
        <v>11.49</v>
      </c>
      <c r="N324" s="22">
        <v>35139</v>
      </c>
      <c r="O324">
        <v>2</v>
      </c>
      <c r="P324" t="s">
        <v>26</v>
      </c>
      <c r="Q324">
        <v>2</v>
      </c>
      <c r="R324">
        <v>3</v>
      </c>
      <c r="S324" t="s">
        <v>314</v>
      </c>
      <c r="T324" t="s">
        <v>26</v>
      </c>
      <c r="U324" t="str">
        <f t="shared" si="10"/>
        <v>Young</v>
      </c>
      <c r="V324" t="str">
        <f t="shared" si="11"/>
        <v>Mid-Level</v>
      </c>
      <c r="W324" t="str">
        <f>IF(Table13[[#This Row],[Last_Working_Date]]="Active","Active","Exited")</f>
        <v>Active</v>
      </c>
    </row>
    <row r="325" spans="1:23" x14ac:dyDescent="0.3">
      <c r="A325" s="9" t="s">
        <v>590</v>
      </c>
      <c r="B325" s="9" t="s">
        <v>29</v>
      </c>
      <c r="C325">
        <v>39</v>
      </c>
      <c r="D325" t="s">
        <v>30</v>
      </c>
      <c r="E325" t="s">
        <v>44</v>
      </c>
      <c r="F325" t="s">
        <v>54</v>
      </c>
      <c r="G325" t="s">
        <v>55</v>
      </c>
      <c r="H325" t="s">
        <v>24</v>
      </c>
      <c r="I325" s="5">
        <v>10.4</v>
      </c>
      <c r="J325" t="s">
        <v>25</v>
      </c>
      <c r="K325" s="1">
        <v>44549</v>
      </c>
      <c r="L325" s="1" t="s">
        <v>5075</v>
      </c>
      <c r="M325" s="7">
        <v>3.86</v>
      </c>
      <c r="N325" s="22">
        <v>50716</v>
      </c>
      <c r="O325">
        <v>2</v>
      </c>
      <c r="P325" t="s">
        <v>26</v>
      </c>
      <c r="Q325">
        <v>0</v>
      </c>
      <c r="R325">
        <v>5</v>
      </c>
      <c r="S325" t="s">
        <v>591</v>
      </c>
      <c r="T325" t="s">
        <v>26</v>
      </c>
      <c r="U325" t="str">
        <f t="shared" si="10"/>
        <v>Adult</v>
      </c>
      <c r="V325" t="str">
        <f t="shared" si="11"/>
        <v>Expert</v>
      </c>
      <c r="W325" t="str">
        <f>IF(Table13[[#This Row],[Last_Working_Date]]="Active","Active","Exited")</f>
        <v>Active</v>
      </c>
    </row>
    <row r="326" spans="1:23" x14ac:dyDescent="0.3">
      <c r="A326" s="9" t="s">
        <v>592</v>
      </c>
      <c r="B326" s="9" t="s">
        <v>29</v>
      </c>
      <c r="C326">
        <v>33</v>
      </c>
      <c r="D326" t="s">
        <v>20</v>
      </c>
      <c r="E326" t="s">
        <v>53</v>
      </c>
      <c r="F326" t="s">
        <v>40</v>
      </c>
      <c r="G326" t="s">
        <v>41</v>
      </c>
      <c r="H326" t="s">
        <v>47</v>
      </c>
      <c r="I326" s="5">
        <v>6.7</v>
      </c>
      <c r="J326" t="s">
        <v>85</v>
      </c>
      <c r="K326" s="1">
        <v>41456</v>
      </c>
      <c r="L326" s="1" t="s">
        <v>5075</v>
      </c>
      <c r="M326" s="7">
        <v>12.33</v>
      </c>
      <c r="N326" s="22">
        <v>47522</v>
      </c>
      <c r="O326">
        <v>4</v>
      </c>
      <c r="P326" t="s">
        <v>26</v>
      </c>
      <c r="Q326">
        <v>2</v>
      </c>
      <c r="R326">
        <v>6</v>
      </c>
      <c r="S326" t="s">
        <v>262</v>
      </c>
      <c r="T326" t="s">
        <v>26</v>
      </c>
      <c r="U326" t="str">
        <f t="shared" si="10"/>
        <v>Adult</v>
      </c>
      <c r="V326" t="str">
        <f t="shared" si="11"/>
        <v>Senior</v>
      </c>
      <c r="W326" t="str">
        <f>IF(Table13[[#This Row],[Last_Working_Date]]="Active","Active","Exited")</f>
        <v>Active</v>
      </c>
    </row>
    <row r="327" spans="1:23" x14ac:dyDescent="0.3">
      <c r="A327" s="9" t="s">
        <v>133</v>
      </c>
      <c r="B327" s="9" t="s">
        <v>19</v>
      </c>
      <c r="C327">
        <v>33</v>
      </c>
      <c r="D327" t="s">
        <v>20</v>
      </c>
      <c r="E327" t="s">
        <v>31</v>
      </c>
      <c r="F327" t="s">
        <v>67</v>
      </c>
      <c r="G327" t="s">
        <v>176</v>
      </c>
      <c r="H327" t="s">
        <v>84</v>
      </c>
      <c r="I327" s="5">
        <v>10.3</v>
      </c>
      <c r="J327" t="s">
        <v>25</v>
      </c>
      <c r="K327" s="1">
        <v>44832</v>
      </c>
      <c r="L327" s="1" t="s">
        <v>5075</v>
      </c>
      <c r="M327" s="7">
        <v>3.08</v>
      </c>
      <c r="N327" s="22">
        <v>49136</v>
      </c>
      <c r="O327">
        <v>3</v>
      </c>
      <c r="P327" t="s">
        <v>65</v>
      </c>
      <c r="Q327">
        <v>2</v>
      </c>
      <c r="R327">
        <v>2</v>
      </c>
      <c r="S327" t="s">
        <v>5074</v>
      </c>
      <c r="T327" t="s">
        <v>26</v>
      </c>
      <c r="U327" t="str">
        <f t="shared" si="10"/>
        <v>Adult</v>
      </c>
      <c r="V327" t="str">
        <f t="shared" si="11"/>
        <v>Expert</v>
      </c>
      <c r="W327" t="str">
        <f>IF(Table13[[#This Row],[Last_Working_Date]]="Active","Active","Exited")</f>
        <v>Active</v>
      </c>
    </row>
    <row r="328" spans="1:23" x14ac:dyDescent="0.3">
      <c r="A328" s="9" t="s">
        <v>593</v>
      </c>
      <c r="B328" s="9" t="s">
        <v>29</v>
      </c>
      <c r="C328">
        <v>40</v>
      </c>
      <c r="D328" t="s">
        <v>20</v>
      </c>
      <c r="E328" t="s">
        <v>58</v>
      </c>
      <c r="F328" t="s">
        <v>32</v>
      </c>
      <c r="G328" t="s">
        <v>171</v>
      </c>
      <c r="H328" t="s">
        <v>24</v>
      </c>
      <c r="I328" s="5">
        <v>3.8</v>
      </c>
      <c r="J328" t="s">
        <v>25</v>
      </c>
      <c r="K328" s="1">
        <v>40614</v>
      </c>
      <c r="L328" s="1" t="s">
        <v>5075</v>
      </c>
      <c r="M328" s="7">
        <v>14.63</v>
      </c>
      <c r="N328" s="22">
        <v>36541</v>
      </c>
      <c r="O328">
        <v>3</v>
      </c>
      <c r="P328" t="s">
        <v>26</v>
      </c>
      <c r="Q328">
        <v>2</v>
      </c>
      <c r="R328">
        <v>8</v>
      </c>
      <c r="S328" t="s">
        <v>594</v>
      </c>
      <c r="T328" t="s">
        <v>26</v>
      </c>
      <c r="U328" t="str">
        <f t="shared" si="10"/>
        <v>Adult</v>
      </c>
      <c r="V328" t="str">
        <f t="shared" si="11"/>
        <v>Mid-Level</v>
      </c>
      <c r="W328" t="str">
        <f>IF(Table13[[#This Row],[Last_Working_Date]]="Active","Active","Exited")</f>
        <v>Active</v>
      </c>
    </row>
    <row r="329" spans="1:23" x14ac:dyDescent="0.3">
      <c r="A329" s="9" t="s">
        <v>595</v>
      </c>
      <c r="B329" s="9" t="s">
        <v>29</v>
      </c>
      <c r="C329">
        <v>33</v>
      </c>
      <c r="D329" t="s">
        <v>20</v>
      </c>
      <c r="E329" t="s">
        <v>63</v>
      </c>
      <c r="F329" t="s">
        <v>54</v>
      </c>
      <c r="G329" t="s">
        <v>139</v>
      </c>
      <c r="H329" t="s">
        <v>24</v>
      </c>
      <c r="I329" s="5">
        <v>8.8000000000000007</v>
      </c>
      <c r="J329" t="s">
        <v>25</v>
      </c>
      <c r="K329" s="1">
        <v>45574</v>
      </c>
      <c r="L329" s="1" t="s">
        <v>5075</v>
      </c>
      <c r="M329" s="7">
        <v>1.05</v>
      </c>
      <c r="N329" s="22">
        <v>44843</v>
      </c>
      <c r="O329">
        <v>4</v>
      </c>
      <c r="P329" t="s">
        <v>26</v>
      </c>
      <c r="Q329">
        <v>1</v>
      </c>
      <c r="R329">
        <v>4</v>
      </c>
      <c r="S329" t="s">
        <v>505</v>
      </c>
      <c r="T329" t="s">
        <v>26</v>
      </c>
      <c r="U329" t="str">
        <f t="shared" si="10"/>
        <v>Adult</v>
      </c>
      <c r="V329" t="str">
        <f t="shared" si="11"/>
        <v>Senior</v>
      </c>
      <c r="W329" t="str">
        <f>IF(Table13[[#This Row],[Last_Working_Date]]="Active","Active","Exited")</f>
        <v>Active</v>
      </c>
    </row>
    <row r="330" spans="1:23" x14ac:dyDescent="0.3">
      <c r="A330" s="9" t="s">
        <v>596</v>
      </c>
      <c r="B330" s="9" t="s">
        <v>29</v>
      </c>
      <c r="C330">
        <v>29</v>
      </c>
      <c r="D330" t="s">
        <v>30</v>
      </c>
      <c r="E330" t="s">
        <v>21</v>
      </c>
      <c r="F330" t="s">
        <v>22</v>
      </c>
      <c r="G330" t="s">
        <v>59</v>
      </c>
      <c r="H330" t="s">
        <v>24</v>
      </c>
      <c r="I330" s="5">
        <v>4.7</v>
      </c>
      <c r="J330" t="s">
        <v>25</v>
      </c>
      <c r="K330" s="1">
        <v>44874</v>
      </c>
      <c r="L330" s="1" t="s">
        <v>5075</v>
      </c>
      <c r="M330" s="7">
        <v>2.97</v>
      </c>
      <c r="N330" s="22">
        <v>43934</v>
      </c>
      <c r="O330">
        <v>2</v>
      </c>
      <c r="P330" t="s">
        <v>65</v>
      </c>
      <c r="Q330">
        <v>2</v>
      </c>
      <c r="R330">
        <v>4</v>
      </c>
      <c r="S330" t="s">
        <v>581</v>
      </c>
      <c r="T330" t="s">
        <v>26</v>
      </c>
      <c r="U330" t="str">
        <f t="shared" si="10"/>
        <v>Young</v>
      </c>
      <c r="V330" t="str">
        <f t="shared" si="11"/>
        <v>Mid-Level</v>
      </c>
      <c r="W330" t="str">
        <f>IF(Table13[[#This Row],[Last_Working_Date]]="Active","Active","Exited")</f>
        <v>Active</v>
      </c>
    </row>
    <row r="331" spans="1:23" x14ac:dyDescent="0.3">
      <c r="A331" s="9" t="s">
        <v>597</v>
      </c>
      <c r="B331" s="9" t="s">
        <v>29</v>
      </c>
      <c r="C331">
        <v>30</v>
      </c>
      <c r="D331" t="s">
        <v>20</v>
      </c>
      <c r="E331" t="s">
        <v>63</v>
      </c>
      <c r="F331" t="s">
        <v>67</v>
      </c>
      <c r="G331" t="s">
        <v>68</v>
      </c>
      <c r="H331" t="s">
        <v>51</v>
      </c>
      <c r="I331" s="5">
        <v>7.9</v>
      </c>
      <c r="J331" t="s">
        <v>85</v>
      </c>
      <c r="K331" s="1">
        <v>42053</v>
      </c>
      <c r="L331" s="1" t="s">
        <v>5075</v>
      </c>
      <c r="M331" s="7">
        <v>10.69</v>
      </c>
      <c r="N331" s="22">
        <v>50080</v>
      </c>
      <c r="O331">
        <v>3</v>
      </c>
      <c r="P331" t="s">
        <v>26</v>
      </c>
      <c r="Q331">
        <v>4</v>
      </c>
      <c r="R331">
        <v>9</v>
      </c>
      <c r="S331" t="s">
        <v>598</v>
      </c>
      <c r="T331" t="s">
        <v>26</v>
      </c>
      <c r="U331" t="str">
        <f t="shared" si="10"/>
        <v>Young</v>
      </c>
      <c r="V331" t="str">
        <f t="shared" si="11"/>
        <v>Senior</v>
      </c>
      <c r="W331" t="str">
        <f>IF(Table13[[#This Row],[Last_Working_Date]]="Active","Active","Exited")</f>
        <v>Active</v>
      </c>
    </row>
    <row r="332" spans="1:23" x14ac:dyDescent="0.3">
      <c r="A332" s="9" t="s">
        <v>599</v>
      </c>
      <c r="B332" s="9" t="s">
        <v>29</v>
      </c>
      <c r="C332">
        <v>26</v>
      </c>
      <c r="D332" t="s">
        <v>30</v>
      </c>
      <c r="E332" t="s">
        <v>21</v>
      </c>
      <c r="F332" t="s">
        <v>45</v>
      </c>
      <c r="G332" t="s">
        <v>164</v>
      </c>
      <c r="H332" t="s">
        <v>47</v>
      </c>
      <c r="I332" s="5">
        <v>2</v>
      </c>
      <c r="J332" t="s">
        <v>25</v>
      </c>
      <c r="K332" s="1">
        <v>43265</v>
      </c>
      <c r="L332" s="1">
        <v>44611</v>
      </c>
      <c r="M332" s="7">
        <v>3.69</v>
      </c>
      <c r="N332" s="22">
        <v>44848</v>
      </c>
      <c r="O332">
        <v>3</v>
      </c>
      <c r="P332" t="s">
        <v>26</v>
      </c>
      <c r="Q332">
        <v>2</v>
      </c>
      <c r="R332">
        <v>8</v>
      </c>
      <c r="S332" t="s">
        <v>451</v>
      </c>
      <c r="T332" t="s">
        <v>65</v>
      </c>
      <c r="U332" t="str">
        <f t="shared" si="10"/>
        <v>Young</v>
      </c>
      <c r="V332" t="str">
        <f t="shared" si="11"/>
        <v>Mid-Level</v>
      </c>
      <c r="W332" t="str">
        <f>IF(Table13[[#This Row],[Last_Working_Date]]="Active","Active","Exited")</f>
        <v>Exited</v>
      </c>
    </row>
    <row r="333" spans="1:23" x14ac:dyDescent="0.3">
      <c r="A333" s="9" t="s">
        <v>600</v>
      </c>
      <c r="B333" s="9" t="s">
        <v>29</v>
      </c>
      <c r="C333">
        <v>30</v>
      </c>
      <c r="D333" t="s">
        <v>30</v>
      </c>
      <c r="E333" t="s">
        <v>44</v>
      </c>
      <c r="F333" t="s">
        <v>32</v>
      </c>
      <c r="G333" t="s">
        <v>33</v>
      </c>
      <c r="H333" t="s">
        <v>47</v>
      </c>
      <c r="I333" s="5">
        <v>1.3</v>
      </c>
      <c r="J333" t="s">
        <v>25</v>
      </c>
      <c r="K333" s="1">
        <v>40188</v>
      </c>
      <c r="L333" s="1">
        <v>41539</v>
      </c>
      <c r="M333" s="7">
        <v>3.7</v>
      </c>
      <c r="N333" s="22">
        <v>28780</v>
      </c>
      <c r="O333">
        <v>2</v>
      </c>
      <c r="P333" t="s">
        <v>26</v>
      </c>
      <c r="Q333">
        <v>1</v>
      </c>
      <c r="R333">
        <v>8</v>
      </c>
      <c r="S333" t="s">
        <v>601</v>
      </c>
      <c r="T333" t="s">
        <v>65</v>
      </c>
      <c r="U333" t="str">
        <f t="shared" si="10"/>
        <v>Young</v>
      </c>
      <c r="V333" t="str">
        <f t="shared" si="11"/>
        <v>Junior</v>
      </c>
      <c r="W333" t="str">
        <f>IF(Table13[[#This Row],[Last_Working_Date]]="Active","Active","Exited")</f>
        <v>Exited</v>
      </c>
    </row>
    <row r="334" spans="1:23" x14ac:dyDescent="0.3">
      <c r="A334" s="9" t="s">
        <v>602</v>
      </c>
      <c r="B334" s="9" t="s">
        <v>19</v>
      </c>
      <c r="C334">
        <v>38</v>
      </c>
      <c r="D334" t="s">
        <v>30</v>
      </c>
      <c r="E334" t="s">
        <v>39</v>
      </c>
      <c r="F334" t="s">
        <v>54</v>
      </c>
      <c r="G334" t="s">
        <v>77</v>
      </c>
      <c r="H334" t="s">
        <v>84</v>
      </c>
      <c r="I334" s="5">
        <v>16.5</v>
      </c>
      <c r="J334" t="s">
        <v>25</v>
      </c>
      <c r="K334" s="1">
        <v>42362</v>
      </c>
      <c r="L334" s="1" t="s">
        <v>5075</v>
      </c>
      <c r="M334" s="7">
        <v>9.85</v>
      </c>
      <c r="N334" s="22">
        <v>64556</v>
      </c>
      <c r="O334">
        <v>3</v>
      </c>
      <c r="P334" t="s">
        <v>26</v>
      </c>
      <c r="Q334">
        <v>4</v>
      </c>
      <c r="R334">
        <v>8</v>
      </c>
      <c r="S334" t="s">
        <v>603</v>
      </c>
      <c r="T334" t="s">
        <v>26</v>
      </c>
      <c r="U334" t="str">
        <f t="shared" si="10"/>
        <v>Adult</v>
      </c>
      <c r="V334" t="str">
        <f t="shared" si="11"/>
        <v>Expert</v>
      </c>
      <c r="W334" t="str">
        <f>IF(Table13[[#This Row],[Last_Working_Date]]="Active","Active","Exited")</f>
        <v>Active</v>
      </c>
    </row>
    <row r="335" spans="1:23" x14ac:dyDescent="0.3">
      <c r="A335" s="9" t="s">
        <v>604</v>
      </c>
      <c r="B335" s="9" t="s">
        <v>19</v>
      </c>
      <c r="C335">
        <v>27</v>
      </c>
      <c r="D335" t="s">
        <v>20</v>
      </c>
      <c r="E335" t="s">
        <v>31</v>
      </c>
      <c r="F335" t="s">
        <v>32</v>
      </c>
      <c r="G335" t="s">
        <v>33</v>
      </c>
      <c r="H335" t="s">
        <v>24</v>
      </c>
      <c r="I335" s="5">
        <v>4.0999999999999996</v>
      </c>
      <c r="J335" t="s">
        <v>85</v>
      </c>
      <c r="K335" s="1">
        <v>44002</v>
      </c>
      <c r="L335" s="1" t="s">
        <v>5075</v>
      </c>
      <c r="M335" s="7">
        <v>5.36</v>
      </c>
      <c r="N335" s="22">
        <v>27405</v>
      </c>
      <c r="O335">
        <v>4</v>
      </c>
      <c r="P335" t="s">
        <v>26</v>
      </c>
      <c r="Q335">
        <v>2</v>
      </c>
      <c r="R335">
        <v>5</v>
      </c>
      <c r="S335" t="s">
        <v>191</v>
      </c>
      <c r="T335" t="s">
        <v>26</v>
      </c>
      <c r="U335" t="str">
        <f t="shared" si="10"/>
        <v>Young</v>
      </c>
      <c r="V335" t="str">
        <f t="shared" si="11"/>
        <v>Mid-Level</v>
      </c>
      <c r="W335" t="str">
        <f>IF(Table13[[#This Row],[Last_Working_Date]]="Active","Active","Exited")</f>
        <v>Active</v>
      </c>
    </row>
    <row r="336" spans="1:23" x14ac:dyDescent="0.3">
      <c r="A336" s="9" t="s">
        <v>605</v>
      </c>
      <c r="B336" s="9" t="s">
        <v>29</v>
      </c>
      <c r="C336">
        <v>26</v>
      </c>
      <c r="D336" t="s">
        <v>30</v>
      </c>
      <c r="E336" t="s">
        <v>31</v>
      </c>
      <c r="F336" t="s">
        <v>40</v>
      </c>
      <c r="G336" t="s">
        <v>96</v>
      </c>
      <c r="H336" t="s">
        <v>51</v>
      </c>
      <c r="I336" s="5">
        <v>2.7</v>
      </c>
      <c r="J336" t="s">
        <v>25</v>
      </c>
      <c r="K336" s="1">
        <v>41268</v>
      </c>
      <c r="L336" s="1" t="s">
        <v>5075</v>
      </c>
      <c r="M336" s="7">
        <v>12.84</v>
      </c>
      <c r="N336" s="22">
        <v>36828</v>
      </c>
      <c r="O336">
        <v>2</v>
      </c>
      <c r="P336" t="s">
        <v>26</v>
      </c>
      <c r="Q336">
        <v>2</v>
      </c>
      <c r="R336">
        <v>6</v>
      </c>
      <c r="S336" t="s">
        <v>606</v>
      </c>
      <c r="T336" t="s">
        <v>26</v>
      </c>
      <c r="U336" t="str">
        <f t="shared" si="10"/>
        <v>Young</v>
      </c>
      <c r="V336" t="str">
        <f t="shared" si="11"/>
        <v>Mid-Level</v>
      </c>
      <c r="W336" t="str">
        <f>IF(Table13[[#This Row],[Last_Working_Date]]="Active","Active","Exited")</f>
        <v>Active</v>
      </c>
    </row>
    <row r="337" spans="1:23" x14ac:dyDescent="0.3">
      <c r="A337" s="9" t="s">
        <v>607</v>
      </c>
      <c r="B337" s="9" t="s">
        <v>19</v>
      </c>
      <c r="C337">
        <v>42</v>
      </c>
      <c r="D337" t="s">
        <v>30</v>
      </c>
      <c r="E337" t="s">
        <v>21</v>
      </c>
      <c r="F337" t="s">
        <v>67</v>
      </c>
      <c r="G337" t="s">
        <v>68</v>
      </c>
      <c r="H337" t="s">
        <v>24</v>
      </c>
      <c r="I337" s="5">
        <v>11.3</v>
      </c>
      <c r="J337" t="s">
        <v>25</v>
      </c>
      <c r="K337" s="1">
        <v>40062</v>
      </c>
      <c r="L337" s="1" t="s">
        <v>5075</v>
      </c>
      <c r="M337" s="7">
        <v>16.14</v>
      </c>
      <c r="N337" s="22">
        <v>58713</v>
      </c>
      <c r="O337">
        <v>3</v>
      </c>
      <c r="P337" t="s">
        <v>26</v>
      </c>
      <c r="Q337">
        <v>1</v>
      </c>
      <c r="R337">
        <v>1</v>
      </c>
      <c r="S337" t="s">
        <v>350</v>
      </c>
      <c r="T337" t="s">
        <v>26</v>
      </c>
      <c r="U337" t="str">
        <f t="shared" si="10"/>
        <v>Adult</v>
      </c>
      <c r="V337" t="str">
        <f t="shared" si="11"/>
        <v>Expert</v>
      </c>
      <c r="W337" t="str">
        <f>IF(Table13[[#This Row],[Last_Working_Date]]="Active","Active","Exited")</f>
        <v>Active</v>
      </c>
    </row>
    <row r="338" spans="1:23" x14ac:dyDescent="0.3">
      <c r="A338" s="9" t="s">
        <v>608</v>
      </c>
      <c r="B338" s="9" t="s">
        <v>29</v>
      </c>
      <c r="C338">
        <v>31</v>
      </c>
      <c r="D338" t="s">
        <v>20</v>
      </c>
      <c r="E338" t="s">
        <v>21</v>
      </c>
      <c r="F338" t="s">
        <v>82</v>
      </c>
      <c r="G338" t="s">
        <v>107</v>
      </c>
      <c r="H338" t="s">
        <v>24</v>
      </c>
      <c r="I338" s="5">
        <v>3.6</v>
      </c>
      <c r="J338" t="s">
        <v>25</v>
      </c>
      <c r="K338" s="1">
        <v>42164</v>
      </c>
      <c r="L338" s="1" t="s">
        <v>5075</v>
      </c>
      <c r="M338" s="7">
        <v>10.39</v>
      </c>
      <c r="N338" s="22">
        <v>31964</v>
      </c>
      <c r="O338">
        <v>5</v>
      </c>
      <c r="P338" t="s">
        <v>26</v>
      </c>
      <c r="Q338">
        <v>0</v>
      </c>
      <c r="R338">
        <v>4</v>
      </c>
      <c r="S338" t="s">
        <v>609</v>
      </c>
      <c r="T338" t="s">
        <v>26</v>
      </c>
      <c r="U338" t="str">
        <f t="shared" si="10"/>
        <v>Adult</v>
      </c>
      <c r="V338" t="str">
        <f t="shared" si="11"/>
        <v>Mid-Level</v>
      </c>
      <c r="W338" t="str">
        <f>IF(Table13[[#This Row],[Last_Working_Date]]="Active","Active","Exited")</f>
        <v>Active</v>
      </c>
    </row>
    <row r="339" spans="1:23" x14ac:dyDescent="0.3">
      <c r="A339" s="9" t="s">
        <v>610</v>
      </c>
      <c r="B339" s="9" t="s">
        <v>19</v>
      </c>
      <c r="C339">
        <v>21</v>
      </c>
      <c r="D339" t="s">
        <v>20</v>
      </c>
      <c r="E339" t="s">
        <v>63</v>
      </c>
      <c r="F339" t="s">
        <v>22</v>
      </c>
      <c r="G339" t="s">
        <v>23</v>
      </c>
      <c r="H339" t="s">
        <v>84</v>
      </c>
      <c r="I339" s="5">
        <v>0.1</v>
      </c>
      <c r="J339" t="s">
        <v>85</v>
      </c>
      <c r="K339" s="1">
        <v>39689</v>
      </c>
      <c r="L339" s="1" t="s">
        <v>5075</v>
      </c>
      <c r="M339" s="7">
        <v>17.16</v>
      </c>
      <c r="N339" s="22">
        <v>36589</v>
      </c>
      <c r="O339">
        <v>2</v>
      </c>
      <c r="P339" t="s">
        <v>26</v>
      </c>
      <c r="Q339">
        <v>4</v>
      </c>
      <c r="R339">
        <v>7</v>
      </c>
      <c r="S339" t="s">
        <v>527</v>
      </c>
      <c r="T339" t="s">
        <v>26</v>
      </c>
      <c r="U339" t="str">
        <f t="shared" si="10"/>
        <v>Young</v>
      </c>
      <c r="V339" t="str">
        <f t="shared" si="11"/>
        <v>Junior</v>
      </c>
      <c r="W339" t="str">
        <f>IF(Table13[[#This Row],[Last_Working_Date]]="Active","Active","Exited")</f>
        <v>Active</v>
      </c>
    </row>
    <row r="340" spans="1:23" x14ac:dyDescent="0.3">
      <c r="A340" s="9" t="s">
        <v>611</v>
      </c>
      <c r="B340" s="9" t="s">
        <v>29</v>
      </c>
      <c r="C340">
        <v>34</v>
      </c>
      <c r="D340" t="s">
        <v>30</v>
      </c>
      <c r="E340" t="s">
        <v>44</v>
      </c>
      <c r="F340" t="s">
        <v>32</v>
      </c>
      <c r="G340" t="s">
        <v>171</v>
      </c>
      <c r="H340" t="s">
        <v>24</v>
      </c>
      <c r="I340" s="5">
        <v>0</v>
      </c>
      <c r="J340" t="s">
        <v>25</v>
      </c>
      <c r="K340" s="1">
        <v>44478</v>
      </c>
      <c r="L340" s="1" t="s">
        <v>5075</v>
      </c>
      <c r="M340" s="7">
        <v>4.05</v>
      </c>
      <c r="N340" s="22">
        <v>24572</v>
      </c>
      <c r="O340">
        <v>2</v>
      </c>
      <c r="P340" t="s">
        <v>65</v>
      </c>
      <c r="Q340">
        <v>0</v>
      </c>
      <c r="R340">
        <v>6</v>
      </c>
      <c r="S340" t="s">
        <v>612</v>
      </c>
      <c r="T340" t="s">
        <v>26</v>
      </c>
      <c r="U340" t="str">
        <f t="shared" si="10"/>
        <v>Adult</v>
      </c>
      <c r="V340" t="str">
        <f t="shared" si="11"/>
        <v>Junior</v>
      </c>
      <c r="W340" t="str">
        <f>IF(Table13[[#This Row],[Last_Working_Date]]="Active","Active","Exited")</f>
        <v>Active</v>
      </c>
    </row>
    <row r="341" spans="1:23" x14ac:dyDescent="0.3">
      <c r="A341" s="9" t="s">
        <v>613</v>
      </c>
      <c r="B341" s="9" t="s">
        <v>29</v>
      </c>
      <c r="C341">
        <v>30</v>
      </c>
      <c r="D341" t="s">
        <v>30</v>
      </c>
      <c r="E341" t="s">
        <v>31</v>
      </c>
      <c r="F341" t="s">
        <v>40</v>
      </c>
      <c r="G341" t="s">
        <v>50</v>
      </c>
      <c r="H341" t="s">
        <v>24</v>
      </c>
      <c r="I341" s="5">
        <v>6.1</v>
      </c>
      <c r="J341" t="s">
        <v>25</v>
      </c>
      <c r="K341" s="1">
        <v>42882</v>
      </c>
      <c r="L341" s="1" t="s">
        <v>5075</v>
      </c>
      <c r="M341" s="7">
        <v>8.42</v>
      </c>
      <c r="N341" s="22">
        <v>43843</v>
      </c>
      <c r="O341">
        <v>2</v>
      </c>
      <c r="P341" t="s">
        <v>26</v>
      </c>
      <c r="Q341">
        <v>3</v>
      </c>
      <c r="R341">
        <v>8</v>
      </c>
      <c r="S341" t="s">
        <v>466</v>
      </c>
      <c r="T341" t="s">
        <v>26</v>
      </c>
      <c r="U341" t="str">
        <f t="shared" si="10"/>
        <v>Young</v>
      </c>
      <c r="V341" t="str">
        <f t="shared" si="11"/>
        <v>Senior</v>
      </c>
      <c r="W341" t="str">
        <f>IF(Table13[[#This Row],[Last_Working_Date]]="Active","Active","Exited")</f>
        <v>Active</v>
      </c>
    </row>
    <row r="342" spans="1:23" x14ac:dyDescent="0.3">
      <c r="A342" s="9" t="s">
        <v>614</v>
      </c>
      <c r="B342" s="9" t="s">
        <v>19</v>
      </c>
      <c r="C342">
        <v>32</v>
      </c>
      <c r="D342" t="s">
        <v>179</v>
      </c>
      <c r="E342" t="s">
        <v>31</v>
      </c>
      <c r="F342" t="s">
        <v>40</v>
      </c>
      <c r="G342" t="s">
        <v>50</v>
      </c>
      <c r="H342" t="s">
        <v>24</v>
      </c>
      <c r="I342" s="5">
        <v>12</v>
      </c>
      <c r="J342" t="s">
        <v>25</v>
      </c>
      <c r="K342" s="1">
        <v>42389</v>
      </c>
      <c r="L342" s="1">
        <v>44413</v>
      </c>
      <c r="M342" s="7">
        <v>5.54</v>
      </c>
      <c r="N342" s="22">
        <v>62146</v>
      </c>
      <c r="O342">
        <v>2</v>
      </c>
      <c r="P342" t="s">
        <v>26</v>
      </c>
      <c r="Q342">
        <v>1</v>
      </c>
      <c r="R342">
        <v>8</v>
      </c>
      <c r="S342" t="s">
        <v>414</v>
      </c>
      <c r="T342" t="s">
        <v>65</v>
      </c>
      <c r="U342" t="str">
        <f t="shared" si="10"/>
        <v>Adult</v>
      </c>
      <c r="V342" t="str">
        <f t="shared" si="11"/>
        <v>Expert</v>
      </c>
      <c r="W342" t="str">
        <f>IF(Table13[[#This Row],[Last_Working_Date]]="Active","Active","Exited")</f>
        <v>Exited</v>
      </c>
    </row>
    <row r="343" spans="1:23" x14ac:dyDescent="0.3">
      <c r="A343" s="9" t="s">
        <v>615</v>
      </c>
      <c r="B343" s="9" t="s">
        <v>19</v>
      </c>
      <c r="C343">
        <v>21</v>
      </c>
      <c r="D343" t="s">
        <v>30</v>
      </c>
      <c r="E343" t="s">
        <v>36</v>
      </c>
      <c r="F343" t="s">
        <v>45</v>
      </c>
      <c r="G343" t="s">
        <v>164</v>
      </c>
      <c r="H343" t="s">
        <v>24</v>
      </c>
      <c r="I343" s="5">
        <v>0.6</v>
      </c>
      <c r="J343" t="s">
        <v>25</v>
      </c>
      <c r="K343" s="1">
        <v>39688</v>
      </c>
      <c r="L343" s="1" t="s">
        <v>5075</v>
      </c>
      <c r="M343" s="7">
        <v>17.170000000000002</v>
      </c>
      <c r="N343" s="22">
        <v>25582</v>
      </c>
      <c r="O343">
        <v>4</v>
      </c>
      <c r="P343" t="s">
        <v>26</v>
      </c>
      <c r="Q343">
        <v>3</v>
      </c>
      <c r="R343">
        <v>7</v>
      </c>
      <c r="S343" t="s">
        <v>451</v>
      </c>
      <c r="T343" t="s">
        <v>26</v>
      </c>
      <c r="U343" t="str">
        <f t="shared" si="10"/>
        <v>Young</v>
      </c>
      <c r="V343" t="str">
        <f t="shared" si="11"/>
        <v>Junior</v>
      </c>
      <c r="W343" t="str">
        <f>IF(Table13[[#This Row],[Last_Working_Date]]="Active","Active","Exited")</f>
        <v>Active</v>
      </c>
    </row>
    <row r="344" spans="1:23" x14ac:dyDescent="0.3">
      <c r="A344" s="9" t="s">
        <v>616</v>
      </c>
      <c r="B344" s="9" t="s">
        <v>19</v>
      </c>
      <c r="C344">
        <v>36</v>
      </c>
      <c r="D344" t="s">
        <v>20</v>
      </c>
      <c r="E344" t="s">
        <v>53</v>
      </c>
      <c r="F344" t="s">
        <v>54</v>
      </c>
      <c r="G344" t="s">
        <v>139</v>
      </c>
      <c r="H344" t="s">
        <v>24</v>
      </c>
      <c r="I344" s="5">
        <v>8.4</v>
      </c>
      <c r="J344" t="s">
        <v>25</v>
      </c>
      <c r="K344" s="1">
        <v>44829</v>
      </c>
      <c r="L344" s="1" t="s">
        <v>5075</v>
      </c>
      <c r="M344" s="7">
        <v>3.09</v>
      </c>
      <c r="N344" s="22">
        <v>48560</v>
      </c>
      <c r="O344">
        <v>3</v>
      </c>
      <c r="P344" t="s">
        <v>26</v>
      </c>
      <c r="Q344">
        <v>2</v>
      </c>
      <c r="R344">
        <v>3</v>
      </c>
      <c r="S344" t="s">
        <v>617</v>
      </c>
      <c r="T344" t="s">
        <v>26</v>
      </c>
      <c r="U344" t="str">
        <f t="shared" si="10"/>
        <v>Adult</v>
      </c>
      <c r="V344" t="str">
        <f t="shared" si="11"/>
        <v>Senior</v>
      </c>
      <c r="W344" t="str">
        <f>IF(Table13[[#This Row],[Last_Working_Date]]="Active","Active","Exited")</f>
        <v>Active</v>
      </c>
    </row>
    <row r="345" spans="1:23" x14ac:dyDescent="0.3">
      <c r="A345" s="9" t="s">
        <v>618</v>
      </c>
      <c r="B345" s="9" t="s">
        <v>29</v>
      </c>
      <c r="C345">
        <v>23</v>
      </c>
      <c r="D345" t="s">
        <v>30</v>
      </c>
      <c r="E345" t="s">
        <v>53</v>
      </c>
      <c r="F345" t="s">
        <v>40</v>
      </c>
      <c r="G345" t="s">
        <v>41</v>
      </c>
      <c r="H345" t="s">
        <v>51</v>
      </c>
      <c r="I345" s="5">
        <v>0.7</v>
      </c>
      <c r="J345" t="s">
        <v>25</v>
      </c>
      <c r="K345" s="1">
        <v>42629</v>
      </c>
      <c r="L345" s="1" t="s">
        <v>5075</v>
      </c>
      <c r="M345" s="7">
        <v>9.11</v>
      </c>
      <c r="N345" s="22">
        <v>26312</v>
      </c>
      <c r="O345">
        <v>3</v>
      </c>
      <c r="P345" t="s">
        <v>26</v>
      </c>
      <c r="Q345">
        <v>1</v>
      </c>
      <c r="R345">
        <v>9</v>
      </c>
      <c r="S345" t="s">
        <v>148</v>
      </c>
      <c r="T345" t="s">
        <v>26</v>
      </c>
      <c r="U345" t="str">
        <f t="shared" si="10"/>
        <v>Young</v>
      </c>
      <c r="V345" t="str">
        <f t="shared" si="11"/>
        <v>Junior</v>
      </c>
      <c r="W345" t="str">
        <f>IF(Table13[[#This Row],[Last_Working_Date]]="Active","Active","Exited")</f>
        <v>Active</v>
      </c>
    </row>
    <row r="346" spans="1:23" x14ac:dyDescent="0.3">
      <c r="A346" s="9" t="s">
        <v>619</v>
      </c>
      <c r="B346" s="9" t="s">
        <v>29</v>
      </c>
      <c r="C346">
        <v>32</v>
      </c>
      <c r="D346" t="s">
        <v>20</v>
      </c>
      <c r="E346" t="s">
        <v>39</v>
      </c>
      <c r="F346" t="s">
        <v>92</v>
      </c>
      <c r="G346" t="s">
        <v>120</v>
      </c>
      <c r="H346" t="s">
        <v>24</v>
      </c>
      <c r="I346" s="5">
        <v>5.2</v>
      </c>
      <c r="J346" t="s">
        <v>25</v>
      </c>
      <c r="K346" s="1">
        <v>45186</v>
      </c>
      <c r="L346" s="1" t="s">
        <v>5075</v>
      </c>
      <c r="M346" s="7">
        <v>2.11</v>
      </c>
      <c r="N346" s="22">
        <v>41102</v>
      </c>
      <c r="O346">
        <v>4</v>
      </c>
      <c r="P346" t="s">
        <v>65</v>
      </c>
      <c r="Q346">
        <v>1</v>
      </c>
      <c r="R346">
        <v>5</v>
      </c>
      <c r="S346" t="s">
        <v>118</v>
      </c>
      <c r="T346" t="s">
        <v>26</v>
      </c>
      <c r="U346" t="str">
        <f t="shared" si="10"/>
        <v>Adult</v>
      </c>
      <c r="V346" t="str">
        <f t="shared" si="11"/>
        <v>Senior</v>
      </c>
      <c r="W346" t="str">
        <f>IF(Table13[[#This Row],[Last_Working_Date]]="Active","Active","Exited")</f>
        <v>Active</v>
      </c>
    </row>
    <row r="347" spans="1:23" x14ac:dyDescent="0.3">
      <c r="A347" s="9" t="s">
        <v>620</v>
      </c>
      <c r="B347" s="9" t="s">
        <v>19</v>
      </c>
      <c r="C347">
        <v>39</v>
      </c>
      <c r="D347" t="s">
        <v>30</v>
      </c>
      <c r="E347" t="s">
        <v>58</v>
      </c>
      <c r="F347" t="s">
        <v>92</v>
      </c>
      <c r="G347" t="s">
        <v>246</v>
      </c>
      <c r="H347" t="s">
        <v>24</v>
      </c>
      <c r="I347" s="5">
        <v>4.0999999999999996</v>
      </c>
      <c r="J347" t="s">
        <v>25</v>
      </c>
      <c r="K347" s="1">
        <v>39758</v>
      </c>
      <c r="L347" s="1" t="s">
        <v>5075</v>
      </c>
      <c r="M347" s="7">
        <v>16.97</v>
      </c>
      <c r="N347" s="22">
        <v>37979</v>
      </c>
      <c r="O347">
        <v>3</v>
      </c>
      <c r="P347" t="s">
        <v>26</v>
      </c>
      <c r="Q347">
        <v>1</v>
      </c>
      <c r="R347">
        <v>5</v>
      </c>
      <c r="S347" t="s">
        <v>621</v>
      </c>
      <c r="T347" t="s">
        <v>26</v>
      </c>
      <c r="U347" t="str">
        <f t="shared" si="10"/>
        <v>Adult</v>
      </c>
      <c r="V347" t="str">
        <f t="shared" si="11"/>
        <v>Mid-Level</v>
      </c>
      <c r="W347" t="str">
        <f>IF(Table13[[#This Row],[Last_Working_Date]]="Active","Active","Exited")</f>
        <v>Active</v>
      </c>
    </row>
    <row r="348" spans="1:23" x14ac:dyDescent="0.3">
      <c r="A348" s="9" t="s">
        <v>622</v>
      </c>
      <c r="B348" s="9" t="s">
        <v>29</v>
      </c>
      <c r="C348">
        <v>25</v>
      </c>
      <c r="D348" t="s">
        <v>30</v>
      </c>
      <c r="E348" t="s">
        <v>31</v>
      </c>
      <c r="F348" t="s">
        <v>22</v>
      </c>
      <c r="G348" t="s">
        <v>23</v>
      </c>
      <c r="H348" t="s">
        <v>24</v>
      </c>
      <c r="I348" s="5">
        <v>1.9</v>
      </c>
      <c r="J348" t="s">
        <v>25</v>
      </c>
      <c r="K348" s="1">
        <v>40516</v>
      </c>
      <c r="L348" s="1" t="s">
        <v>5075</v>
      </c>
      <c r="M348" s="7">
        <v>14.9</v>
      </c>
      <c r="N348" s="22">
        <v>41931</v>
      </c>
      <c r="O348">
        <v>3</v>
      </c>
      <c r="P348" t="s">
        <v>26</v>
      </c>
      <c r="Q348">
        <v>4</v>
      </c>
      <c r="R348">
        <v>2</v>
      </c>
      <c r="S348" t="s">
        <v>302</v>
      </c>
      <c r="T348" t="s">
        <v>26</v>
      </c>
      <c r="U348" t="str">
        <f t="shared" si="10"/>
        <v>Young</v>
      </c>
      <c r="V348" t="str">
        <f t="shared" si="11"/>
        <v>Junior</v>
      </c>
      <c r="W348" t="str">
        <f>IF(Table13[[#This Row],[Last_Working_Date]]="Active","Active","Exited")</f>
        <v>Active</v>
      </c>
    </row>
    <row r="349" spans="1:23" x14ac:dyDescent="0.3">
      <c r="A349" s="9" t="s">
        <v>623</v>
      </c>
      <c r="B349" s="9" t="s">
        <v>29</v>
      </c>
      <c r="C349">
        <v>39</v>
      </c>
      <c r="D349" t="s">
        <v>30</v>
      </c>
      <c r="E349" t="s">
        <v>31</v>
      </c>
      <c r="F349" t="s">
        <v>92</v>
      </c>
      <c r="G349" t="s">
        <v>246</v>
      </c>
      <c r="H349" t="s">
        <v>51</v>
      </c>
      <c r="I349" s="5">
        <v>6.3</v>
      </c>
      <c r="J349" t="s">
        <v>25</v>
      </c>
      <c r="K349" s="1">
        <v>40608</v>
      </c>
      <c r="L349" s="1" t="s">
        <v>5075</v>
      </c>
      <c r="M349" s="7">
        <v>14.65</v>
      </c>
      <c r="N349" s="22">
        <v>43549</v>
      </c>
      <c r="O349">
        <v>4</v>
      </c>
      <c r="P349" t="s">
        <v>26</v>
      </c>
      <c r="Q349">
        <v>2</v>
      </c>
      <c r="R349">
        <v>10</v>
      </c>
      <c r="S349" t="s">
        <v>624</v>
      </c>
      <c r="T349" t="s">
        <v>26</v>
      </c>
      <c r="U349" t="str">
        <f t="shared" si="10"/>
        <v>Adult</v>
      </c>
      <c r="V349" t="str">
        <f t="shared" si="11"/>
        <v>Senior</v>
      </c>
      <c r="W349" t="str">
        <f>IF(Table13[[#This Row],[Last_Working_Date]]="Active","Active","Exited")</f>
        <v>Active</v>
      </c>
    </row>
    <row r="350" spans="1:23" x14ac:dyDescent="0.3">
      <c r="A350" s="9" t="s">
        <v>625</v>
      </c>
      <c r="B350" s="9" t="s">
        <v>19</v>
      </c>
      <c r="C350">
        <v>37</v>
      </c>
      <c r="D350" t="s">
        <v>30</v>
      </c>
      <c r="E350" t="s">
        <v>63</v>
      </c>
      <c r="F350" t="s">
        <v>22</v>
      </c>
      <c r="G350" t="s">
        <v>59</v>
      </c>
      <c r="H350" t="s">
        <v>47</v>
      </c>
      <c r="I350" s="5">
        <v>2.5</v>
      </c>
      <c r="J350" t="s">
        <v>25</v>
      </c>
      <c r="K350" s="1">
        <v>42090</v>
      </c>
      <c r="L350" s="1" t="s">
        <v>5075</v>
      </c>
      <c r="M350" s="7">
        <v>10.59</v>
      </c>
      <c r="N350" s="22">
        <v>37680</v>
      </c>
      <c r="O350">
        <v>4</v>
      </c>
      <c r="P350" t="s">
        <v>26</v>
      </c>
      <c r="Q350">
        <v>2</v>
      </c>
      <c r="R350">
        <v>5</v>
      </c>
      <c r="S350" t="s">
        <v>5074</v>
      </c>
      <c r="T350" t="s">
        <v>26</v>
      </c>
      <c r="U350" t="str">
        <f t="shared" si="10"/>
        <v>Adult</v>
      </c>
      <c r="V350" t="str">
        <f t="shared" si="11"/>
        <v>Mid-Level</v>
      </c>
      <c r="W350" t="str">
        <f>IF(Table13[[#This Row],[Last_Working_Date]]="Active","Active","Exited")</f>
        <v>Active</v>
      </c>
    </row>
    <row r="351" spans="1:23" x14ac:dyDescent="0.3">
      <c r="A351" s="9" t="s">
        <v>145</v>
      </c>
      <c r="B351" s="9" t="s">
        <v>19</v>
      </c>
      <c r="C351">
        <v>25</v>
      </c>
      <c r="D351" t="s">
        <v>20</v>
      </c>
      <c r="E351" t="s">
        <v>58</v>
      </c>
      <c r="F351" t="s">
        <v>67</v>
      </c>
      <c r="G351" t="s">
        <v>68</v>
      </c>
      <c r="H351" t="s">
        <v>24</v>
      </c>
      <c r="I351" s="5">
        <v>2.9</v>
      </c>
      <c r="J351" t="s">
        <v>25</v>
      </c>
      <c r="K351" s="1">
        <v>44051</v>
      </c>
      <c r="L351" s="1" t="s">
        <v>5075</v>
      </c>
      <c r="M351" s="7">
        <v>5.22</v>
      </c>
      <c r="N351" s="22">
        <v>38388</v>
      </c>
      <c r="O351">
        <v>3</v>
      </c>
      <c r="P351" t="s">
        <v>26</v>
      </c>
      <c r="Q351">
        <v>3</v>
      </c>
      <c r="R351">
        <v>6</v>
      </c>
      <c r="S351" t="s">
        <v>5074</v>
      </c>
      <c r="T351" t="s">
        <v>26</v>
      </c>
      <c r="U351" t="str">
        <f t="shared" si="10"/>
        <v>Young</v>
      </c>
      <c r="V351" t="str">
        <f t="shared" si="11"/>
        <v>Mid-Level</v>
      </c>
      <c r="W351" t="str">
        <f>IF(Table13[[#This Row],[Last_Working_Date]]="Active","Active","Exited")</f>
        <v>Active</v>
      </c>
    </row>
    <row r="352" spans="1:23" x14ac:dyDescent="0.3">
      <c r="A352" s="9" t="s">
        <v>626</v>
      </c>
      <c r="B352" s="9" t="s">
        <v>19</v>
      </c>
      <c r="C352">
        <v>31</v>
      </c>
      <c r="D352" t="s">
        <v>30</v>
      </c>
      <c r="E352" t="s">
        <v>44</v>
      </c>
      <c r="F352" t="s">
        <v>92</v>
      </c>
      <c r="G352" t="s">
        <v>120</v>
      </c>
      <c r="H352" t="s">
        <v>51</v>
      </c>
      <c r="I352" s="5">
        <v>4.4000000000000004</v>
      </c>
      <c r="J352" t="s">
        <v>25</v>
      </c>
      <c r="K352" s="1">
        <v>45198</v>
      </c>
      <c r="L352" s="1" t="s">
        <v>5075</v>
      </c>
      <c r="M352" s="7">
        <v>2.08</v>
      </c>
      <c r="N352" s="22">
        <v>44384</v>
      </c>
      <c r="O352">
        <v>1</v>
      </c>
      <c r="P352" t="s">
        <v>26</v>
      </c>
      <c r="Q352">
        <v>0</v>
      </c>
      <c r="R352">
        <v>4</v>
      </c>
      <c r="S352" t="s">
        <v>162</v>
      </c>
      <c r="T352" t="s">
        <v>26</v>
      </c>
      <c r="U352" t="str">
        <f t="shared" si="10"/>
        <v>Adult</v>
      </c>
      <c r="V352" t="str">
        <f t="shared" si="11"/>
        <v>Mid-Level</v>
      </c>
      <c r="W352" t="str">
        <f>IF(Table13[[#This Row],[Last_Working_Date]]="Active","Active","Exited")</f>
        <v>Active</v>
      </c>
    </row>
    <row r="353" spans="1:23" x14ac:dyDescent="0.3">
      <c r="A353" s="9" t="s">
        <v>627</v>
      </c>
      <c r="B353" s="9" t="s">
        <v>29</v>
      </c>
      <c r="C353">
        <v>21</v>
      </c>
      <c r="D353" t="s">
        <v>20</v>
      </c>
      <c r="E353" t="s">
        <v>53</v>
      </c>
      <c r="F353" t="s">
        <v>32</v>
      </c>
      <c r="G353" t="s">
        <v>33</v>
      </c>
      <c r="H353" t="s">
        <v>24</v>
      </c>
      <c r="I353" s="5">
        <v>1</v>
      </c>
      <c r="J353" t="s">
        <v>25</v>
      </c>
      <c r="K353" s="1">
        <v>43512</v>
      </c>
      <c r="L353" s="1">
        <v>44148</v>
      </c>
      <c r="M353" s="7">
        <v>1.74</v>
      </c>
      <c r="N353" s="22">
        <v>31181</v>
      </c>
      <c r="O353">
        <v>2</v>
      </c>
      <c r="P353" t="s">
        <v>65</v>
      </c>
      <c r="Q353">
        <v>3</v>
      </c>
      <c r="R353">
        <v>2</v>
      </c>
      <c r="S353" t="s">
        <v>445</v>
      </c>
      <c r="T353" t="s">
        <v>65</v>
      </c>
      <c r="U353" t="str">
        <f t="shared" si="10"/>
        <v>Young</v>
      </c>
      <c r="V353" t="str">
        <f t="shared" si="11"/>
        <v>Junior</v>
      </c>
      <c r="W353" t="str">
        <f>IF(Table13[[#This Row],[Last_Working_Date]]="Active","Active","Exited")</f>
        <v>Exited</v>
      </c>
    </row>
    <row r="354" spans="1:23" x14ac:dyDescent="0.3">
      <c r="A354" s="9" t="s">
        <v>628</v>
      </c>
      <c r="B354" s="9" t="s">
        <v>29</v>
      </c>
      <c r="C354">
        <v>27</v>
      </c>
      <c r="D354" t="s">
        <v>20</v>
      </c>
      <c r="E354" t="s">
        <v>21</v>
      </c>
      <c r="F354" t="s">
        <v>92</v>
      </c>
      <c r="G354" t="s">
        <v>246</v>
      </c>
      <c r="H354" t="s">
        <v>24</v>
      </c>
      <c r="I354" s="5">
        <v>1.7</v>
      </c>
      <c r="J354" t="s">
        <v>25</v>
      </c>
      <c r="K354" s="1">
        <v>45422</v>
      </c>
      <c r="L354" s="1" t="s">
        <v>5075</v>
      </c>
      <c r="M354" s="7">
        <v>1.47</v>
      </c>
      <c r="N354" s="22">
        <v>37983</v>
      </c>
      <c r="O354">
        <v>4</v>
      </c>
      <c r="P354" t="s">
        <v>26</v>
      </c>
      <c r="Q354">
        <v>2</v>
      </c>
      <c r="R354">
        <v>8</v>
      </c>
      <c r="S354" t="s">
        <v>629</v>
      </c>
      <c r="T354" t="s">
        <v>26</v>
      </c>
      <c r="U354" t="str">
        <f t="shared" si="10"/>
        <v>Young</v>
      </c>
      <c r="V354" t="str">
        <f t="shared" si="11"/>
        <v>Junior</v>
      </c>
      <c r="W354" t="str">
        <f>IF(Table13[[#This Row],[Last_Working_Date]]="Active","Active","Exited")</f>
        <v>Active</v>
      </c>
    </row>
    <row r="355" spans="1:23" x14ac:dyDescent="0.3">
      <c r="A355" s="9" t="s">
        <v>630</v>
      </c>
      <c r="B355" s="9" t="s">
        <v>29</v>
      </c>
      <c r="C355">
        <v>36</v>
      </c>
      <c r="D355" t="s">
        <v>30</v>
      </c>
      <c r="E355" t="s">
        <v>39</v>
      </c>
      <c r="F355" t="s">
        <v>92</v>
      </c>
      <c r="G355" t="s">
        <v>93</v>
      </c>
      <c r="H355" t="s">
        <v>24</v>
      </c>
      <c r="I355" s="5">
        <v>11.6</v>
      </c>
      <c r="J355" t="s">
        <v>25</v>
      </c>
      <c r="K355" s="1">
        <v>39458</v>
      </c>
      <c r="L355" s="1" t="s">
        <v>5075</v>
      </c>
      <c r="M355" s="7">
        <v>17.8</v>
      </c>
      <c r="N355" s="22">
        <v>62521</v>
      </c>
      <c r="O355">
        <v>4</v>
      </c>
      <c r="P355" t="s">
        <v>26</v>
      </c>
      <c r="Q355">
        <v>0</v>
      </c>
      <c r="R355">
        <v>7</v>
      </c>
      <c r="S355" t="s">
        <v>513</v>
      </c>
      <c r="T355" t="s">
        <v>26</v>
      </c>
      <c r="U355" t="str">
        <f t="shared" si="10"/>
        <v>Adult</v>
      </c>
      <c r="V355" t="str">
        <f t="shared" si="11"/>
        <v>Expert</v>
      </c>
      <c r="W355" t="str">
        <f>IF(Table13[[#This Row],[Last_Working_Date]]="Active","Active","Exited")</f>
        <v>Active</v>
      </c>
    </row>
    <row r="356" spans="1:23" x14ac:dyDescent="0.3">
      <c r="A356" s="9" t="s">
        <v>631</v>
      </c>
      <c r="B356" s="9" t="s">
        <v>29</v>
      </c>
      <c r="C356">
        <v>31</v>
      </c>
      <c r="D356" t="s">
        <v>30</v>
      </c>
      <c r="E356" t="s">
        <v>63</v>
      </c>
      <c r="F356" t="s">
        <v>82</v>
      </c>
      <c r="G356" t="s">
        <v>284</v>
      </c>
      <c r="H356" t="s">
        <v>24</v>
      </c>
      <c r="I356" s="5">
        <v>4.9000000000000004</v>
      </c>
      <c r="J356" t="s">
        <v>25</v>
      </c>
      <c r="K356" s="1">
        <v>43921</v>
      </c>
      <c r="L356" s="1" t="s">
        <v>5075</v>
      </c>
      <c r="M356" s="7">
        <v>5.58</v>
      </c>
      <c r="N356" s="22">
        <v>42906</v>
      </c>
      <c r="O356">
        <v>3</v>
      </c>
      <c r="P356" t="s">
        <v>26</v>
      </c>
      <c r="Q356">
        <v>2</v>
      </c>
      <c r="R356">
        <v>6</v>
      </c>
      <c r="S356" t="s">
        <v>632</v>
      </c>
      <c r="T356" t="s">
        <v>26</v>
      </c>
      <c r="U356" t="str">
        <f t="shared" si="10"/>
        <v>Adult</v>
      </c>
      <c r="V356" t="str">
        <f t="shared" si="11"/>
        <v>Mid-Level</v>
      </c>
      <c r="W356" t="str">
        <f>IF(Table13[[#This Row],[Last_Working_Date]]="Active","Active","Exited")</f>
        <v>Active</v>
      </c>
    </row>
    <row r="357" spans="1:23" x14ac:dyDescent="0.3">
      <c r="A357" s="9" t="s">
        <v>633</v>
      </c>
      <c r="B357" s="9" t="s">
        <v>19</v>
      </c>
      <c r="C357">
        <v>26</v>
      </c>
      <c r="D357" t="s">
        <v>30</v>
      </c>
      <c r="E357" t="s">
        <v>53</v>
      </c>
      <c r="F357" t="s">
        <v>32</v>
      </c>
      <c r="G357" t="s">
        <v>33</v>
      </c>
      <c r="H357" t="s">
        <v>51</v>
      </c>
      <c r="I357" s="5">
        <v>1.9</v>
      </c>
      <c r="J357" t="s">
        <v>25</v>
      </c>
      <c r="K357" s="1">
        <v>39721</v>
      </c>
      <c r="L357" s="1" t="s">
        <v>5075</v>
      </c>
      <c r="M357" s="7">
        <v>17.079999999999998</v>
      </c>
      <c r="N357" s="22">
        <v>33201</v>
      </c>
      <c r="O357">
        <v>2</v>
      </c>
      <c r="P357" t="s">
        <v>65</v>
      </c>
      <c r="Q357">
        <v>0</v>
      </c>
      <c r="R357">
        <v>8</v>
      </c>
      <c r="S357" t="s">
        <v>634</v>
      </c>
      <c r="T357" t="s">
        <v>26</v>
      </c>
      <c r="U357" t="str">
        <f t="shared" si="10"/>
        <v>Young</v>
      </c>
      <c r="V357" t="str">
        <f t="shared" si="11"/>
        <v>Junior</v>
      </c>
      <c r="W357" t="str">
        <f>IF(Table13[[#This Row],[Last_Working_Date]]="Active","Active","Exited")</f>
        <v>Active</v>
      </c>
    </row>
    <row r="358" spans="1:23" x14ac:dyDescent="0.3">
      <c r="A358" s="9" t="s">
        <v>635</v>
      </c>
      <c r="B358" s="9" t="s">
        <v>29</v>
      </c>
      <c r="C358">
        <v>33</v>
      </c>
      <c r="D358" t="s">
        <v>20</v>
      </c>
      <c r="E358" t="s">
        <v>36</v>
      </c>
      <c r="F358" t="s">
        <v>54</v>
      </c>
      <c r="G358" t="s">
        <v>139</v>
      </c>
      <c r="H358" t="s">
        <v>47</v>
      </c>
      <c r="I358" s="5">
        <v>2.7</v>
      </c>
      <c r="J358" t="s">
        <v>25</v>
      </c>
      <c r="K358" s="1">
        <v>40062</v>
      </c>
      <c r="L358" s="1" t="s">
        <v>5075</v>
      </c>
      <c r="M358" s="7">
        <v>16.14</v>
      </c>
      <c r="N358" s="22">
        <v>36549</v>
      </c>
      <c r="O358">
        <v>4</v>
      </c>
      <c r="P358" t="s">
        <v>26</v>
      </c>
      <c r="Q358">
        <v>2</v>
      </c>
      <c r="R358">
        <v>5</v>
      </c>
      <c r="S358" t="s">
        <v>636</v>
      </c>
      <c r="T358" t="s">
        <v>26</v>
      </c>
      <c r="U358" t="str">
        <f t="shared" si="10"/>
        <v>Adult</v>
      </c>
      <c r="V358" t="str">
        <f t="shared" si="11"/>
        <v>Mid-Level</v>
      </c>
      <c r="W358" t="str">
        <f>IF(Table13[[#This Row],[Last_Working_Date]]="Active","Active","Exited")</f>
        <v>Active</v>
      </c>
    </row>
    <row r="359" spans="1:23" x14ac:dyDescent="0.3">
      <c r="A359" s="9" t="s">
        <v>637</v>
      </c>
      <c r="B359" s="9" t="s">
        <v>19</v>
      </c>
      <c r="C359">
        <v>32</v>
      </c>
      <c r="D359" t="s">
        <v>30</v>
      </c>
      <c r="E359" t="s">
        <v>31</v>
      </c>
      <c r="F359" t="s">
        <v>22</v>
      </c>
      <c r="G359" t="s">
        <v>74</v>
      </c>
      <c r="H359" t="s">
        <v>24</v>
      </c>
      <c r="I359" s="5">
        <v>5.4</v>
      </c>
      <c r="J359" t="s">
        <v>25</v>
      </c>
      <c r="K359" s="1">
        <v>44423</v>
      </c>
      <c r="L359" s="1" t="s">
        <v>5075</v>
      </c>
      <c r="M359" s="7">
        <v>4.2</v>
      </c>
      <c r="N359" s="22">
        <v>40646</v>
      </c>
      <c r="O359">
        <v>4</v>
      </c>
      <c r="P359" t="s">
        <v>26</v>
      </c>
      <c r="Q359">
        <v>2</v>
      </c>
      <c r="R359">
        <v>6</v>
      </c>
      <c r="S359" t="s">
        <v>625</v>
      </c>
      <c r="T359" t="s">
        <v>26</v>
      </c>
      <c r="U359" t="str">
        <f t="shared" si="10"/>
        <v>Adult</v>
      </c>
      <c r="V359" t="str">
        <f t="shared" si="11"/>
        <v>Senior</v>
      </c>
      <c r="W359" t="str">
        <f>IF(Table13[[#This Row],[Last_Working_Date]]="Active","Active","Exited")</f>
        <v>Active</v>
      </c>
    </row>
    <row r="360" spans="1:23" x14ac:dyDescent="0.3">
      <c r="A360" s="9" t="s">
        <v>638</v>
      </c>
      <c r="B360" s="9" t="s">
        <v>29</v>
      </c>
      <c r="C360">
        <v>37</v>
      </c>
      <c r="D360" t="s">
        <v>20</v>
      </c>
      <c r="E360" t="s">
        <v>63</v>
      </c>
      <c r="F360" t="s">
        <v>32</v>
      </c>
      <c r="G360" t="s">
        <v>33</v>
      </c>
      <c r="H360" t="s">
        <v>24</v>
      </c>
      <c r="I360" s="5">
        <v>12</v>
      </c>
      <c r="J360" t="s">
        <v>85</v>
      </c>
      <c r="K360" s="1">
        <v>45427</v>
      </c>
      <c r="L360" s="1" t="s">
        <v>5075</v>
      </c>
      <c r="M360" s="7">
        <v>1.45</v>
      </c>
      <c r="N360" s="22">
        <v>52429</v>
      </c>
      <c r="O360">
        <v>3</v>
      </c>
      <c r="P360" t="s">
        <v>26</v>
      </c>
      <c r="Q360">
        <v>1</v>
      </c>
      <c r="R360">
        <v>9</v>
      </c>
      <c r="S360" t="s">
        <v>318</v>
      </c>
      <c r="T360" t="s">
        <v>26</v>
      </c>
      <c r="U360" t="str">
        <f t="shared" si="10"/>
        <v>Adult</v>
      </c>
      <c r="V360" t="str">
        <f t="shared" si="11"/>
        <v>Expert</v>
      </c>
      <c r="W360" t="str">
        <f>IF(Table13[[#This Row],[Last_Working_Date]]="Active","Active","Exited")</f>
        <v>Active</v>
      </c>
    </row>
    <row r="361" spans="1:23" x14ac:dyDescent="0.3">
      <c r="A361" s="9" t="s">
        <v>639</v>
      </c>
      <c r="B361" s="9" t="s">
        <v>29</v>
      </c>
      <c r="C361">
        <v>33</v>
      </c>
      <c r="D361" t="s">
        <v>30</v>
      </c>
      <c r="E361" t="s">
        <v>58</v>
      </c>
      <c r="F361" t="s">
        <v>54</v>
      </c>
      <c r="G361" t="s">
        <v>77</v>
      </c>
      <c r="H361" t="s">
        <v>24</v>
      </c>
      <c r="I361" s="5">
        <v>7.5</v>
      </c>
      <c r="J361" t="s">
        <v>25</v>
      </c>
      <c r="K361" s="1">
        <v>42950</v>
      </c>
      <c r="L361" s="1" t="s">
        <v>5075</v>
      </c>
      <c r="M361" s="7">
        <v>8.24</v>
      </c>
      <c r="N361" s="22">
        <v>47315</v>
      </c>
      <c r="O361">
        <v>3</v>
      </c>
      <c r="P361" t="s">
        <v>26</v>
      </c>
      <c r="Q361">
        <v>1</v>
      </c>
      <c r="R361">
        <v>5</v>
      </c>
      <c r="S361" t="s">
        <v>5074</v>
      </c>
      <c r="T361" t="s">
        <v>26</v>
      </c>
      <c r="U361" t="str">
        <f t="shared" si="10"/>
        <v>Adult</v>
      </c>
      <c r="V361" t="str">
        <f t="shared" si="11"/>
        <v>Senior</v>
      </c>
      <c r="W361" t="str">
        <f>IF(Table13[[#This Row],[Last_Working_Date]]="Active","Active","Exited")</f>
        <v>Active</v>
      </c>
    </row>
    <row r="362" spans="1:23" x14ac:dyDescent="0.3">
      <c r="A362" s="9" t="s">
        <v>640</v>
      </c>
      <c r="B362" s="9" t="s">
        <v>19</v>
      </c>
      <c r="C362">
        <v>37</v>
      </c>
      <c r="D362" t="s">
        <v>30</v>
      </c>
      <c r="E362" t="s">
        <v>21</v>
      </c>
      <c r="F362" t="s">
        <v>22</v>
      </c>
      <c r="G362" t="s">
        <v>74</v>
      </c>
      <c r="H362" t="s">
        <v>24</v>
      </c>
      <c r="I362" s="5">
        <v>10.199999999999999</v>
      </c>
      <c r="J362" t="s">
        <v>25</v>
      </c>
      <c r="K362" s="1">
        <v>41838</v>
      </c>
      <c r="L362" s="1" t="s">
        <v>5075</v>
      </c>
      <c r="M362" s="7">
        <v>11.28</v>
      </c>
      <c r="N362" s="22">
        <v>53981</v>
      </c>
      <c r="O362">
        <v>2</v>
      </c>
      <c r="P362" t="s">
        <v>65</v>
      </c>
      <c r="Q362">
        <v>1</v>
      </c>
      <c r="R362">
        <v>8</v>
      </c>
      <c r="S362" t="s">
        <v>641</v>
      </c>
      <c r="T362" t="s">
        <v>26</v>
      </c>
      <c r="U362" t="str">
        <f t="shared" si="10"/>
        <v>Adult</v>
      </c>
      <c r="V362" t="str">
        <f t="shared" si="11"/>
        <v>Expert</v>
      </c>
      <c r="W362" t="str">
        <f>IF(Table13[[#This Row],[Last_Working_Date]]="Active","Active","Exited")</f>
        <v>Active</v>
      </c>
    </row>
    <row r="363" spans="1:23" x14ac:dyDescent="0.3">
      <c r="A363" s="9" t="s">
        <v>642</v>
      </c>
      <c r="B363" s="9" t="s">
        <v>19</v>
      </c>
      <c r="C363">
        <v>22</v>
      </c>
      <c r="D363" t="s">
        <v>20</v>
      </c>
      <c r="E363" t="s">
        <v>58</v>
      </c>
      <c r="F363" t="s">
        <v>22</v>
      </c>
      <c r="G363" t="s">
        <v>74</v>
      </c>
      <c r="H363" t="s">
        <v>24</v>
      </c>
      <c r="I363" s="5">
        <v>1.6</v>
      </c>
      <c r="J363" t="s">
        <v>25</v>
      </c>
      <c r="K363" s="1">
        <v>44706</v>
      </c>
      <c r="L363" s="1" t="s">
        <v>5075</v>
      </c>
      <c r="M363" s="7">
        <v>3.43</v>
      </c>
      <c r="N363" s="22">
        <v>34343</v>
      </c>
      <c r="O363">
        <v>3</v>
      </c>
      <c r="P363" t="s">
        <v>26</v>
      </c>
      <c r="Q363">
        <v>1</v>
      </c>
      <c r="R363">
        <v>8</v>
      </c>
      <c r="S363" t="s">
        <v>60</v>
      </c>
      <c r="T363" t="s">
        <v>26</v>
      </c>
      <c r="U363" t="str">
        <f t="shared" si="10"/>
        <v>Young</v>
      </c>
      <c r="V363" t="str">
        <f t="shared" si="11"/>
        <v>Junior</v>
      </c>
      <c r="W363" t="str">
        <f>IF(Table13[[#This Row],[Last_Working_Date]]="Active","Active","Exited")</f>
        <v>Active</v>
      </c>
    </row>
    <row r="364" spans="1:23" x14ac:dyDescent="0.3">
      <c r="A364" s="9" t="s">
        <v>643</v>
      </c>
      <c r="B364" s="9" t="s">
        <v>29</v>
      </c>
      <c r="C364">
        <v>30</v>
      </c>
      <c r="D364" t="s">
        <v>30</v>
      </c>
      <c r="E364" t="s">
        <v>31</v>
      </c>
      <c r="F364" t="s">
        <v>32</v>
      </c>
      <c r="G364" t="s">
        <v>33</v>
      </c>
      <c r="H364" t="s">
        <v>24</v>
      </c>
      <c r="I364" s="5">
        <v>3.7</v>
      </c>
      <c r="J364" t="s">
        <v>25</v>
      </c>
      <c r="K364" s="1">
        <v>41301</v>
      </c>
      <c r="L364" s="1" t="s">
        <v>5075</v>
      </c>
      <c r="M364" s="7">
        <v>12.75</v>
      </c>
      <c r="N364" s="22">
        <v>33730</v>
      </c>
      <c r="O364">
        <v>3</v>
      </c>
      <c r="P364" t="s">
        <v>26</v>
      </c>
      <c r="Q364">
        <v>0</v>
      </c>
      <c r="R364">
        <v>3</v>
      </c>
      <c r="S364" t="s">
        <v>644</v>
      </c>
      <c r="T364" t="s">
        <v>26</v>
      </c>
      <c r="U364" t="str">
        <f t="shared" si="10"/>
        <v>Young</v>
      </c>
      <c r="V364" t="str">
        <f t="shared" si="11"/>
        <v>Mid-Level</v>
      </c>
      <c r="W364" t="str">
        <f>IF(Table13[[#This Row],[Last_Working_Date]]="Active","Active","Exited")</f>
        <v>Active</v>
      </c>
    </row>
    <row r="365" spans="1:23" x14ac:dyDescent="0.3">
      <c r="A365" s="9" t="s">
        <v>645</v>
      </c>
      <c r="B365" s="9" t="s">
        <v>29</v>
      </c>
      <c r="C365">
        <v>29</v>
      </c>
      <c r="D365" t="s">
        <v>20</v>
      </c>
      <c r="E365" t="s">
        <v>21</v>
      </c>
      <c r="F365" t="s">
        <v>54</v>
      </c>
      <c r="G365" t="s">
        <v>77</v>
      </c>
      <c r="H365" t="s">
        <v>51</v>
      </c>
      <c r="I365" s="5">
        <v>7.8</v>
      </c>
      <c r="J365" t="s">
        <v>25</v>
      </c>
      <c r="K365" s="1">
        <v>42839</v>
      </c>
      <c r="L365" s="1" t="s">
        <v>5075</v>
      </c>
      <c r="M365" s="7">
        <v>8.5399999999999991</v>
      </c>
      <c r="N365" s="22">
        <v>49585</v>
      </c>
      <c r="O365">
        <v>5</v>
      </c>
      <c r="P365" t="s">
        <v>26</v>
      </c>
      <c r="Q365">
        <v>3</v>
      </c>
      <c r="R365">
        <v>6</v>
      </c>
      <c r="S365" t="s">
        <v>294</v>
      </c>
      <c r="T365" t="s">
        <v>26</v>
      </c>
      <c r="U365" t="str">
        <f t="shared" si="10"/>
        <v>Young</v>
      </c>
      <c r="V365" t="str">
        <f t="shared" si="11"/>
        <v>Senior</v>
      </c>
      <c r="W365" t="str">
        <f>IF(Table13[[#This Row],[Last_Working_Date]]="Active","Active","Exited")</f>
        <v>Active</v>
      </c>
    </row>
    <row r="366" spans="1:23" x14ac:dyDescent="0.3">
      <c r="A366" s="9" t="s">
        <v>646</v>
      </c>
      <c r="B366" s="9" t="s">
        <v>29</v>
      </c>
      <c r="C366">
        <v>36</v>
      </c>
      <c r="D366" t="s">
        <v>30</v>
      </c>
      <c r="E366" t="s">
        <v>58</v>
      </c>
      <c r="F366" t="s">
        <v>40</v>
      </c>
      <c r="G366" t="s">
        <v>50</v>
      </c>
      <c r="H366" t="s">
        <v>24</v>
      </c>
      <c r="I366" s="5">
        <v>7</v>
      </c>
      <c r="J366" t="s">
        <v>25</v>
      </c>
      <c r="K366" s="1">
        <v>41896</v>
      </c>
      <c r="L366" s="1" t="s">
        <v>5075</v>
      </c>
      <c r="M366" s="7">
        <v>11.12</v>
      </c>
      <c r="N366" s="22">
        <v>47866</v>
      </c>
      <c r="O366">
        <v>3</v>
      </c>
      <c r="P366" t="s">
        <v>26</v>
      </c>
      <c r="Q366">
        <v>3</v>
      </c>
      <c r="R366">
        <v>9</v>
      </c>
      <c r="S366" t="s">
        <v>647</v>
      </c>
      <c r="T366" t="s">
        <v>26</v>
      </c>
      <c r="U366" t="str">
        <f t="shared" si="10"/>
        <v>Adult</v>
      </c>
      <c r="V366" t="str">
        <f t="shared" si="11"/>
        <v>Senior</v>
      </c>
      <c r="W366" t="str">
        <f>IF(Table13[[#This Row],[Last_Working_Date]]="Active","Active","Exited")</f>
        <v>Active</v>
      </c>
    </row>
    <row r="367" spans="1:23" x14ac:dyDescent="0.3">
      <c r="A367" s="9" t="s">
        <v>648</v>
      </c>
      <c r="B367" s="9" t="s">
        <v>19</v>
      </c>
      <c r="C367">
        <v>33</v>
      </c>
      <c r="D367" t="s">
        <v>30</v>
      </c>
      <c r="E367" t="s">
        <v>36</v>
      </c>
      <c r="F367" t="s">
        <v>22</v>
      </c>
      <c r="G367" t="s">
        <v>74</v>
      </c>
      <c r="H367" t="s">
        <v>51</v>
      </c>
      <c r="I367" s="5">
        <v>10.1</v>
      </c>
      <c r="J367" t="s">
        <v>25</v>
      </c>
      <c r="K367" s="1">
        <v>40864</v>
      </c>
      <c r="L367" s="1" t="s">
        <v>5075</v>
      </c>
      <c r="M367" s="7">
        <v>13.95</v>
      </c>
      <c r="N367" s="22">
        <v>48364</v>
      </c>
      <c r="O367">
        <v>4</v>
      </c>
      <c r="P367" t="s">
        <v>26</v>
      </c>
      <c r="Q367">
        <v>1</v>
      </c>
      <c r="R367">
        <v>6</v>
      </c>
      <c r="S367" t="s">
        <v>302</v>
      </c>
      <c r="T367" t="s">
        <v>26</v>
      </c>
      <c r="U367" t="str">
        <f t="shared" si="10"/>
        <v>Adult</v>
      </c>
      <c r="V367" t="str">
        <f t="shared" si="11"/>
        <v>Expert</v>
      </c>
      <c r="W367" t="str">
        <f>IF(Table13[[#This Row],[Last_Working_Date]]="Active","Active","Exited")</f>
        <v>Active</v>
      </c>
    </row>
    <row r="368" spans="1:23" x14ac:dyDescent="0.3">
      <c r="A368" s="9" t="s">
        <v>649</v>
      </c>
      <c r="B368" s="9" t="s">
        <v>19</v>
      </c>
      <c r="C368">
        <v>30</v>
      </c>
      <c r="D368" t="s">
        <v>30</v>
      </c>
      <c r="E368" t="s">
        <v>63</v>
      </c>
      <c r="F368" t="s">
        <v>67</v>
      </c>
      <c r="G368" t="s">
        <v>68</v>
      </c>
      <c r="H368" t="s">
        <v>24</v>
      </c>
      <c r="I368" s="5">
        <v>7.1</v>
      </c>
      <c r="J368" t="s">
        <v>25</v>
      </c>
      <c r="K368" s="1">
        <v>40659</v>
      </c>
      <c r="L368" s="1" t="s">
        <v>5075</v>
      </c>
      <c r="M368" s="7">
        <v>14.51</v>
      </c>
      <c r="N368" s="22">
        <v>46454</v>
      </c>
      <c r="O368">
        <v>2</v>
      </c>
      <c r="P368" t="s">
        <v>26</v>
      </c>
      <c r="Q368">
        <v>5</v>
      </c>
      <c r="R368">
        <v>5</v>
      </c>
      <c r="S368" t="s">
        <v>145</v>
      </c>
      <c r="T368" t="s">
        <v>26</v>
      </c>
      <c r="U368" t="str">
        <f t="shared" si="10"/>
        <v>Young</v>
      </c>
      <c r="V368" t="str">
        <f t="shared" si="11"/>
        <v>Senior</v>
      </c>
      <c r="W368" t="str">
        <f>IF(Table13[[#This Row],[Last_Working_Date]]="Active","Active","Exited")</f>
        <v>Active</v>
      </c>
    </row>
    <row r="369" spans="1:23" x14ac:dyDescent="0.3">
      <c r="A369" s="9" t="s">
        <v>650</v>
      </c>
      <c r="B369" s="9" t="s">
        <v>19</v>
      </c>
      <c r="C369">
        <v>27</v>
      </c>
      <c r="D369" t="s">
        <v>30</v>
      </c>
      <c r="E369" t="s">
        <v>63</v>
      </c>
      <c r="F369" t="s">
        <v>54</v>
      </c>
      <c r="G369" t="s">
        <v>55</v>
      </c>
      <c r="H369" t="s">
        <v>47</v>
      </c>
      <c r="I369" s="5">
        <v>3.8</v>
      </c>
      <c r="J369" t="s">
        <v>25</v>
      </c>
      <c r="K369" s="1">
        <v>41710</v>
      </c>
      <c r="L369" s="1" t="s">
        <v>5075</v>
      </c>
      <c r="M369" s="7">
        <v>11.63</v>
      </c>
      <c r="N369" s="22">
        <v>34892</v>
      </c>
      <c r="O369">
        <v>5</v>
      </c>
      <c r="P369" t="s">
        <v>26</v>
      </c>
      <c r="Q369">
        <v>1</v>
      </c>
      <c r="R369">
        <v>3</v>
      </c>
      <c r="S369" t="s">
        <v>320</v>
      </c>
      <c r="T369" t="s">
        <v>26</v>
      </c>
      <c r="U369" t="str">
        <f t="shared" si="10"/>
        <v>Young</v>
      </c>
      <c r="V369" t="str">
        <f t="shared" si="11"/>
        <v>Mid-Level</v>
      </c>
      <c r="W369" t="str">
        <f>IF(Table13[[#This Row],[Last_Working_Date]]="Active","Active","Exited")</f>
        <v>Active</v>
      </c>
    </row>
    <row r="370" spans="1:23" x14ac:dyDescent="0.3">
      <c r="A370" s="9" t="s">
        <v>651</v>
      </c>
      <c r="B370" s="9" t="s">
        <v>19</v>
      </c>
      <c r="C370">
        <v>36</v>
      </c>
      <c r="D370" t="s">
        <v>30</v>
      </c>
      <c r="E370" t="s">
        <v>63</v>
      </c>
      <c r="F370" t="s">
        <v>45</v>
      </c>
      <c r="G370" t="s">
        <v>98</v>
      </c>
      <c r="H370" t="s">
        <v>24</v>
      </c>
      <c r="I370" s="5">
        <v>10.1</v>
      </c>
      <c r="J370" t="s">
        <v>25</v>
      </c>
      <c r="K370" s="1">
        <v>44089</v>
      </c>
      <c r="L370" s="1" t="s">
        <v>5075</v>
      </c>
      <c r="M370" s="7">
        <v>5.12</v>
      </c>
      <c r="N370" s="22">
        <v>61111</v>
      </c>
      <c r="O370">
        <v>3</v>
      </c>
      <c r="P370" t="s">
        <v>26</v>
      </c>
      <c r="Q370">
        <v>3</v>
      </c>
      <c r="R370">
        <v>6</v>
      </c>
      <c r="S370" t="s">
        <v>213</v>
      </c>
      <c r="T370" t="s">
        <v>26</v>
      </c>
      <c r="U370" t="str">
        <f t="shared" si="10"/>
        <v>Adult</v>
      </c>
      <c r="V370" t="str">
        <f t="shared" si="11"/>
        <v>Expert</v>
      </c>
      <c r="W370" t="str">
        <f>IF(Table13[[#This Row],[Last_Working_Date]]="Active","Active","Exited")</f>
        <v>Active</v>
      </c>
    </row>
    <row r="371" spans="1:23" x14ac:dyDescent="0.3">
      <c r="A371" s="9" t="s">
        <v>652</v>
      </c>
      <c r="B371" s="9" t="s">
        <v>19</v>
      </c>
      <c r="C371">
        <v>40</v>
      </c>
      <c r="D371" t="s">
        <v>20</v>
      </c>
      <c r="E371" t="s">
        <v>39</v>
      </c>
      <c r="F371" t="s">
        <v>22</v>
      </c>
      <c r="G371" t="s">
        <v>23</v>
      </c>
      <c r="H371" t="s">
        <v>24</v>
      </c>
      <c r="I371" s="5">
        <v>10.4</v>
      </c>
      <c r="J371" t="s">
        <v>25</v>
      </c>
      <c r="K371" s="1">
        <v>44812</v>
      </c>
      <c r="L371" s="1" t="s">
        <v>5075</v>
      </c>
      <c r="M371" s="7">
        <v>3.14</v>
      </c>
      <c r="N371" s="22">
        <v>56505</v>
      </c>
      <c r="O371">
        <v>3</v>
      </c>
      <c r="P371" t="s">
        <v>26</v>
      </c>
      <c r="Q371">
        <v>2</v>
      </c>
      <c r="R371">
        <v>3</v>
      </c>
      <c r="S371" t="s">
        <v>653</v>
      </c>
      <c r="T371" t="s">
        <v>26</v>
      </c>
      <c r="U371" t="str">
        <f t="shared" si="10"/>
        <v>Adult</v>
      </c>
      <c r="V371" t="str">
        <f t="shared" si="11"/>
        <v>Expert</v>
      </c>
      <c r="W371" t="str">
        <f>IF(Table13[[#This Row],[Last_Working_Date]]="Active","Active","Exited")</f>
        <v>Active</v>
      </c>
    </row>
    <row r="372" spans="1:23" x14ac:dyDescent="0.3">
      <c r="A372" s="9" t="s">
        <v>654</v>
      </c>
      <c r="B372" s="9" t="s">
        <v>19</v>
      </c>
      <c r="C372">
        <v>27</v>
      </c>
      <c r="D372" t="s">
        <v>20</v>
      </c>
      <c r="E372" t="s">
        <v>36</v>
      </c>
      <c r="F372" t="s">
        <v>45</v>
      </c>
      <c r="G372" t="s">
        <v>46</v>
      </c>
      <c r="H372" t="s">
        <v>84</v>
      </c>
      <c r="I372" s="5">
        <v>3</v>
      </c>
      <c r="J372" t="s">
        <v>25</v>
      </c>
      <c r="K372" s="1">
        <v>42738</v>
      </c>
      <c r="L372" s="1">
        <v>42956</v>
      </c>
      <c r="M372" s="7">
        <v>0.6</v>
      </c>
      <c r="N372" s="22">
        <v>38497</v>
      </c>
      <c r="O372">
        <v>4</v>
      </c>
      <c r="P372" t="s">
        <v>26</v>
      </c>
      <c r="Q372">
        <v>1</v>
      </c>
      <c r="R372">
        <v>6</v>
      </c>
      <c r="S372" t="s">
        <v>99</v>
      </c>
      <c r="T372" t="s">
        <v>65</v>
      </c>
      <c r="U372" t="str">
        <f t="shared" si="10"/>
        <v>Young</v>
      </c>
      <c r="V372" t="str">
        <f t="shared" si="11"/>
        <v>Mid-Level</v>
      </c>
      <c r="W372" t="str">
        <f>IF(Table13[[#This Row],[Last_Working_Date]]="Active","Active","Exited")</f>
        <v>Exited</v>
      </c>
    </row>
    <row r="373" spans="1:23" x14ac:dyDescent="0.3">
      <c r="A373" s="9" t="s">
        <v>655</v>
      </c>
      <c r="B373" s="9" t="s">
        <v>19</v>
      </c>
      <c r="C373">
        <v>24</v>
      </c>
      <c r="D373" t="s">
        <v>20</v>
      </c>
      <c r="E373" t="s">
        <v>44</v>
      </c>
      <c r="F373" t="s">
        <v>32</v>
      </c>
      <c r="G373" t="s">
        <v>171</v>
      </c>
      <c r="H373" t="s">
        <v>84</v>
      </c>
      <c r="I373" s="5">
        <v>4</v>
      </c>
      <c r="J373" t="s">
        <v>25</v>
      </c>
      <c r="K373" s="1">
        <v>41930</v>
      </c>
      <c r="L373" s="1" t="s">
        <v>5075</v>
      </c>
      <c r="M373" s="7">
        <v>11.03</v>
      </c>
      <c r="N373" s="22">
        <v>35041</v>
      </c>
      <c r="O373">
        <v>3</v>
      </c>
      <c r="P373" t="s">
        <v>65</v>
      </c>
      <c r="Q373">
        <v>2</v>
      </c>
      <c r="R373">
        <v>7</v>
      </c>
      <c r="S373" t="s">
        <v>656</v>
      </c>
      <c r="T373" t="s">
        <v>26</v>
      </c>
      <c r="U373" t="str">
        <f t="shared" si="10"/>
        <v>Young</v>
      </c>
      <c r="V373" t="str">
        <f t="shared" si="11"/>
        <v>Mid-Level</v>
      </c>
      <c r="W373" t="str">
        <f>IF(Table13[[#This Row],[Last_Working_Date]]="Active","Active","Exited")</f>
        <v>Active</v>
      </c>
    </row>
    <row r="374" spans="1:23" x14ac:dyDescent="0.3">
      <c r="A374" s="9" t="s">
        <v>657</v>
      </c>
      <c r="B374" s="9" t="s">
        <v>19</v>
      </c>
      <c r="C374">
        <v>35</v>
      </c>
      <c r="D374" t="s">
        <v>30</v>
      </c>
      <c r="E374" t="s">
        <v>53</v>
      </c>
      <c r="F374" t="s">
        <v>54</v>
      </c>
      <c r="G374" t="s">
        <v>55</v>
      </c>
      <c r="H374" t="s">
        <v>51</v>
      </c>
      <c r="I374" s="5">
        <v>7.5</v>
      </c>
      <c r="J374" t="s">
        <v>25</v>
      </c>
      <c r="K374" s="1">
        <v>43077</v>
      </c>
      <c r="L374" s="1" t="s">
        <v>5075</v>
      </c>
      <c r="M374" s="7">
        <v>7.89</v>
      </c>
      <c r="N374" s="22">
        <v>44609</v>
      </c>
      <c r="O374">
        <v>5</v>
      </c>
      <c r="P374" t="s">
        <v>26</v>
      </c>
      <c r="Q374">
        <v>1</v>
      </c>
      <c r="R374">
        <v>11</v>
      </c>
      <c r="S374" t="s">
        <v>5074</v>
      </c>
      <c r="T374" t="s">
        <v>26</v>
      </c>
      <c r="U374" t="str">
        <f t="shared" si="10"/>
        <v>Adult</v>
      </c>
      <c r="V374" t="str">
        <f t="shared" si="11"/>
        <v>Senior</v>
      </c>
      <c r="W374" t="str">
        <f>IF(Table13[[#This Row],[Last_Working_Date]]="Active","Active","Exited")</f>
        <v>Active</v>
      </c>
    </row>
    <row r="375" spans="1:23" x14ac:dyDescent="0.3">
      <c r="A375" s="9" t="s">
        <v>658</v>
      </c>
      <c r="B375" s="9" t="s">
        <v>19</v>
      </c>
      <c r="C375">
        <v>22</v>
      </c>
      <c r="D375" t="s">
        <v>30</v>
      </c>
      <c r="E375" t="s">
        <v>58</v>
      </c>
      <c r="F375" t="s">
        <v>92</v>
      </c>
      <c r="G375" t="s">
        <v>93</v>
      </c>
      <c r="H375" t="s">
        <v>24</v>
      </c>
      <c r="I375" s="5">
        <v>1</v>
      </c>
      <c r="J375" t="s">
        <v>25</v>
      </c>
      <c r="K375" s="1">
        <v>45517</v>
      </c>
      <c r="L375" s="1" t="s">
        <v>5075</v>
      </c>
      <c r="M375" s="7">
        <v>1.21</v>
      </c>
      <c r="N375" s="22">
        <v>35005</v>
      </c>
      <c r="O375">
        <v>4</v>
      </c>
      <c r="P375" t="s">
        <v>26</v>
      </c>
      <c r="Q375">
        <v>4</v>
      </c>
      <c r="R375">
        <v>5</v>
      </c>
      <c r="S375" t="s">
        <v>118</v>
      </c>
      <c r="T375" t="s">
        <v>26</v>
      </c>
      <c r="U375" t="str">
        <f t="shared" si="10"/>
        <v>Young</v>
      </c>
      <c r="V375" t="str">
        <f t="shared" si="11"/>
        <v>Junior</v>
      </c>
      <c r="W375" t="str">
        <f>IF(Table13[[#This Row],[Last_Working_Date]]="Active","Active","Exited")</f>
        <v>Active</v>
      </c>
    </row>
    <row r="376" spans="1:23" x14ac:dyDescent="0.3">
      <c r="A376" s="9" t="s">
        <v>659</v>
      </c>
      <c r="B376" s="9" t="s">
        <v>19</v>
      </c>
      <c r="C376">
        <v>36</v>
      </c>
      <c r="D376" t="s">
        <v>30</v>
      </c>
      <c r="E376" t="s">
        <v>36</v>
      </c>
      <c r="F376" t="s">
        <v>45</v>
      </c>
      <c r="G376" t="s">
        <v>46</v>
      </c>
      <c r="H376" t="s">
        <v>51</v>
      </c>
      <c r="I376" s="5">
        <v>9</v>
      </c>
      <c r="J376" t="s">
        <v>25</v>
      </c>
      <c r="K376" s="1">
        <v>42752</v>
      </c>
      <c r="L376" s="1" t="s">
        <v>5075</v>
      </c>
      <c r="M376" s="7">
        <v>8.7799999999999994</v>
      </c>
      <c r="N376" s="22">
        <v>51433</v>
      </c>
      <c r="O376">
        <v>4</v>
      </c>
      <c r="P376" t="s">
        <v>26</v>
      </c>
      <c r="Q376">
        <v>1</v>
      </c>
      <c r="R376">
        <v>6</v>
      </c>
      <c r="S376" t="s">
        <v>660</v>
      </c>
      <c r="T376" t="s">
        <v>26</v>
      </c>
      <c r="U376" t="str">
        <f t="shared" si="10"/>
        <v>Adult</v>
      </c>
      <c r="V376" t="str">
        <f t="shared" si="11"/>
        <v>Senior</v>
      </c>
      <c r="W376" t="str">
        <f>IF(Table13[[#This Row],[Last_Working_Date]]="Active","Active","Exited")</f>
        <v>Active</v>
      </c>
    </row>
    <row r="377" spans="1:23" x14ac:dyDescent="0.3">
      <c r="A377" s="9" t="s">
        <v>661</v>
      </c>
      <c r="B377" s="9" t="s">
        <v>19</v>
      </c>
      <c r="C377">
        <v>36</v>
      </c>
      <c r="D377" t="s">
        <v>20</v>
      </c>
      <c r="E377" t="s">
        <v>53</v>
      </c>
      <c r="F377" t="s">
        <v>67</v>
      </c>
      <c r="G377" t="s">
        <v>71</v>
      </c>
      <c r="H377" t="s">
        <v>84</v>
      </c>
      <c r="I377" s="5">
        <v>5.7</v>
      </c>
      <c r="J377" t="s">
        <v>25</v>
      </c>
      <c r="K377" s="1">
        <v>43187</v>
      </c>
      <c r="L377" s="1" t="s">
        <v>5075</v>
      </c>
      <c r="M377" s="7">
        <v>7.59</v>
      </c>
      <c r="N377" s="22">
        <v>49171</v>
      </c>
      <c r="O377">
        <v>4</v>
      </c>
      <c r="P377" t="s">
        <v>26</v>
      </c>
      <c r="Q377">
        <v>2</v>
      </c>
      <c r="R377">
        <v>7</v>
      </c>
      <c r="S377" t="s">
        <v>598</v>
      </c>
      <c r="T377" t="s">
        <v>26</v>
      </c>
      <c r="U377" t="str">
        <f t="shared" si="10"/>
        <v>Adult</v>
      </c>
      <c r="V377" t="str">
        <f t="shared" si="11"/>
        <v>Senior</v>
      </c>
      <c r="W377" t="str">
        <f>IF(Table13[[#This Row],[Last_Working_Date]]="Active","Active","Exited")</f>
        <v>Active</v>
      </c>
    </row>
    <row r="378" spans="1:23" x14ac:dyDescent="0.3">
      <c r="A378" s="9" t="s">
        <v>662</v>
      </c>
      <c r="B378" s="9" t="s">
        <v>19</v>
      </c>
      <c r="C378">
        <v>23</v>
      </c>
      <c r="D378" t="s">
        <v>20</v>
      </c>
      <c r="E378" t="s">
        <v>63</v>
      </c>
      <c r="F378" t="s">
        <v>82</v>
      </c>
      <c r="G378" t="s">
        <v>284</v>
      </c>
      <c r="H378" t="s">
        <v>24</v>
      </c>
      <c r="I378" s="5">
        <v>1.3</v>
      </c>
      <c r="J378" t="s">
        <v>25</v>
      </c>
      <c r="K378" s="1">
        <v>39698</v>
      </c>
      <c r="L378" s="1" t="s">
        <v>5075</v>
      </c>
      <c r="M378" s="7">
        <v>17.14</v>
      </c>
      <c r="N378" s="22">
        <v>32269</v>
      </c>
      <c r="O378">
        <v>3</v>
      </c>
      <c r="P378" t="s">
        <v>26</v>
      </c>
      <c r="Q378">
        <v>1</v>
      </c>
      <c r="R378">
        <v>6</v>
      </c>
      <c r="S378" t="s">
        <v>663</v>
      </c>
      <c r="T378" t="s">
        <v>26</v>
      </c>
      <c r="U378" t="str">
        <f t="shared" si="10"/>
        <v>Young</v>
      </c>
      <c r="V378" t="str">
        <f t="shared" si="11"/>
        <v>Junior</v>
      </c>
      <c r="W378" t="str">
        <f>IF(Table13[[#This Row],[Last_Working_Date]]="Active","Active","Exited")</f>
        <v>Active</v>
      </c>
    </row>
    <row r="379" spans="1:23" x14ac:dyDescent="0.3">
      <c r="A379" s="9" t="s">
        <v>664</v>
      </c>
      <c r="B379" s="9" t="s">
        <v>29</v>
      </c>
      <c r="C379">
        <v>26</v>
      </c>
      <c r="D379" t="s">
        <v>30</v>
      </c>
      <c r="E379" t="s">
        <v>58</v>
      </c>
      <c r="F379" t="s">
        <v>40</v>
      </c>
      <c r="G379" t="s">
        <v>41</v>
      </c>
      <c r="H379" t="s">
        <v>24</v>
      </c>
      <c r="I379" s="5">
        <v>1.4</v>
      </c>
      <c r="J379" t="s">
        <v>85</v>
      </c>
      <c r="K379" s="1">
        <v>40787</v>
      </c>
      <c r="L379" s="1" t="s">
        <v>5075</v>
      </c>
      <c r="M379" s="7">
        <v>14.16</v>
      </c>
      <c r="N379" s="22">
        <v>38465</v>
      </c>
      <c r="O379">
        <v>4</v>
      </c>
      <c r="P379" t="s">
        <v>26</v>
      </c>
      <c r="Q379">
        <v>2</v>
      </c>
      <c r="R379">
        <v>10</v>
      </c>
      <c r="S379" t="s">
        <v>240</v>
      </c>
      <c r="T379" t="s">
        <v>26</v>
      </c>
      <c r="U379" t="str">
        <f t="shared" si="10"/>
        <v>Young</v>
      </c>
      <c r="V379" t="str">
        <f t="shared" si="11"/>
        <v>Junior</v>
      </c>
      <c r="W379" t="str">
        <f>IF(Table13[[#This Row],[Last_Working_Date]]="Active","Active","Exited")</f>
        <v>Active</v>
      </c>
    </row>
    <row r="380" spans="1:23" x14ac:dyDescent="0.3">
      <c r="A380" s="9" t="s">
        <v>665</v>
      </c>
      <c r="B380" s="9" t="s">
        <v>19</v>
      </c>
      <c r="C380">
        <v>32</v>
      </c>
      <c r="D380" t="s">
        <v>30</v>
      </c>
      <c r="E380" t="s">
        <v>31</v>
      </c>
      <c r="F380" t="s">
        <v>54</v>
      </c>
      <c r="G380" t="s">
        <v>77</v>
      </c>
      <c r="H380" t="s">
        <v>84</v>
      </c>
      <c r="I380" s="5">
        <v>3.7</v>
      </c>
      <c r="J380" t="s">
        <v>25</v>
      </c>
      <c r="K380" s="1">
        <v>41203</v>
      </c>
      <c r="L380" s="1" t="s">
        <v>5075</v>
      </c>
      <c r="M380" s="7">
        <v>13.02</v>
      </c>
      <c r="N380" s="22">
        <v>46892</v>
      </c>
      <c r="O380">
        <v>4</v>
      </c>
      <c r="P380" t="s">
        <v>26</v>
      </c>
      <c r="Q380">
        <v>0</v>
      </c>
      <c r="R380">
        <v>3</v>
      </c>
      <c r="S380" t="s">
        <v>294</v>
      </c>
      <c r="T380" t="s">
        <v>26</v>
      </c>
      <c r="U380" t="str">
        <f t="shared" si="10"/>
        <v>Adult</v>
      </c>
      <c r="V380" t="str">
        <f t="shared" si="11"/>
        <v>Mid-Level</v>
      </c>
      <c r="W380" t="str">
        <f>IF(Table13[[#This Row],[Last_Working_Date]]="Active","Active","Exited")</f>
        <v>Active</v>
      </c>
    </row>
    <row r="381" spans="1:23" x14ac:dyDescent="0.3">
      <c r="A381" s="9" t="s">
        <v>666</v>
      </c>
      <c r="B381" s="9" t="s">
        <v>29</v>
      </c>
      <c r="C381">
        <v>33</v>
      </c>
      <c r="D381" t="s">
        <v>20</v>
      </c>
      <c r="E381" t="s">
        <v>31</v>
      </c>
      <c r="F381" t="s">
        <v>40</v>
      </c>
      <c r="G381" t="s">
        <v>50</v>
      </c>
      <c r="H381" t="s">
        <v>24</v>
      </c>
      <c r="I381" s="5">
        <v>9.5</v>
      </c>
      <c r="J381" t="s">
        <v>25</v>
      </c>
      <c r="K381" s="1">
        <v>45036</v>
      </c>
      <c r="L381" s="1" t="s">
        <v>5075</v>
      </c>
      <c r="M381" s="7">
        <v>2.52</v>
      </c>
      <c r="N381" s="22">
        <v>43867</v>
      </c>
      <c r="O381">
        <v>5</v>
      </c>
      <c r="P381" t="s">
        <v>26</v>
      </c>
      <c r="Q381">
        <v>1</v>
      </c>
      <c r="R381">
        <v>6</v>
      </c>
      <c r="S381" t="s">
        <v>470</v>
      </c>
      <c r="T381" t="s">
        <v>26</v>
      </c>
      <c r="U381" t="str">
        <f t="shared" si="10"/>
        <v>Adult</v>
      </c>
      <c r="V381" t="str">
        <f t="shared" si="11"/>
        <v>Senior</v>
      </c>
      <c r="W381" t="str">
        <f>IF(Table13[[#This Row],[Last_Working_Date]]="Active","Active","Exited")</f>
        <v>Active</v>
      </c>
    </row>
    <row r="382" spans="1:23" x14ac:dyDescent="0.3">
      <c r="A382" s="9" t="s">
        <v>667</v>
      </c>
      <c r="B382" s="9" t="s">
        <v>19</v>
      </c>
      <c r="C382">
        <v>25</v>
      </c>
      <c r="D382" t="s">
        <v>30</v>
      </c>
      <c r="E382" t="s">
        <v>31</v>
      </c>
      <c r="F382" t="s">
        <v>82</v>
      </c>
      <c r="G382" t="s">
        <v>284</v>
      </c>
      <c r="H382" t="s">
        <v>24</v>
      </c>
      <c r="I382" s="5">
        <v>3.4</v>
      </c>
      <c r="J382" t="s">
        <v>25</v>
      </c>
      <c r="K382" s="1">
        <v>41950</v>
      </c>
      <c r="L382" s="1" t="s">
        <v>5075</v>
      </c>
      <c r="M382" s="7">
        <v>10.97</v>
      </c>
      <c r="N382" s="22">
        <v>36888</v>
      </c>
      <c r="O382">
        <v>4</v>
      </c>
      <c r="P382" t="s">
        <v>26</v>
      </c>
      <c r="Q382">
        <v>0</v>
      </c>
      <c r="R382">
        <v>8</v>
      </c>
      <c r="S382" t="s">
        <v>668</v>
      </c>
      <c r="T382" t="s">
        <v>26</v>
      </c>
      <c r="U382" t="str">
        <f t="shared" si="10"/>
        <v>Young</v>
      </c>
      <c r="V382" t="str">
        <f t="shared" si="11"/>
        <v>Mid-Level</v>
      </c>
      <c r="W382" t="str">
        <f>IF(Table13[[#This Row],[Last_Working_Date]]="Active","Active","Exited")</f>
        <v>Active</v>
      </c>
    </row>
    <row r="383" spans="1:23" x14ac:dyDescent="0.3">
      <c r="A383" s="9" t="s">
        <v>669</v>
      </c>
      <c r="B383" s="9" t="s">
        <v>19</v>
      </c>
      <c r="C383">
        <v>26</v>
      </c>
      <c r="D383" t="s">
        <v>30</v>
      </c>
      <c r="E383" t="s">
        <v>53</v>
      </c>
      <c r="F383" t="s">
        <v>54</v>
      </c>
      <c r="G383" t="s">
        <v>55</v>
      </c>
      <c r="H383" t="s">
        <v>51</v>
      </c>
      <c r="I383" s="5">
        <v>3.7</v>
      </c>
      <c r="J383" t="s">
        <v>25</v>
      </c>
      <c r="K383" s="1">
        <v>44556</v>
      </c>
      <c r="L383" s="1" t="s">
        <v>5075</v>
      </c>
      <c r="M383" s="7">
        <v>3.84</v>
      </c>
      <c r="N383" s="22">
        <v>43815</v>
      </c>
      <c r="O383">
        <v>3</v>
      </c>
      <c r="P383" t="s">
        <v>26</v>
      </c>
      <c r="Q383">
        <v>1</v>
      </c>
      <c r="R383">
        <v>4</v>
      </c>
      <c r="S383" t="s">
        <v>670</v>
      </c>
      <c r="T383" t="s">
        <v>26</v>
      </c>
      <c r="U383" t="str">
        <f t="shared" si="10"/>
        <v>Young</v>
      </c>
      <c r="V383" t="str">
        <f t="shared" si="11"/>
        <v>Mid-Level</v>
      </c>
      <c r="W383" t="str">
        <f>IF(Table13[[#This Row],[Last_Working_Date]]="Active","Active","Exited")</f>
        <v>Active</v>
      </c>
    </row>
    <row r="384" spans="1:23" x14ac:dyDescent="0.3">
      <c r="A384" s="9" t="s">
        <v>671</v>
      </c>
      <c r="B384" s="9" t="s">
        <v>29</v>
      </c>
      <c r="C384">
        <v>23</v>
      </c>
      <c r="D384" t="s">
        <v>30</v>
      </c>
      <c r="E384" t="s">
        <v>39</v>
      </c>
      <c r="F384" t="s">
        <v>32</v>
      </c>
      <c r="G384" t="s">
        <v>33</v>
      </c>
      <c r="H384" t="s">
        <v>75</v>
      </c>
      <c r="I384" s="5">
        <v>3</v>
      </c>
      <c r="J384" t="s">
        <v>85</v>
      </c>
      <c r="K384" s="1">
        <v>41763</v>
      </c>
      <c r="L384" s="1" t="s">
        <v>5075</v>
      </c>
      <c r="M384" s="7">
        <v>11.49</v>
      </c>
      <c r="N384" s="22">
        <v>31338</v>
      </c>
      <c r="O384">
        <v>4</v>
      </c>
      <c r="P384" t="s">
        <v>26</v>
      </c>
      <c r="Q384">
        <v>1</v>
      </c>
      <c r="R384">
        <v>6</v>
      </c>
      <c r="S384" t="s">
        <v>318</v>
      </c>
      <c r="T384" t="s">
        <v>26</v>
      </c>
      <c r="U384" t="str">
        <f t="shared" si="10"/>
        <v>Young</v>
      </c>
      <c r="V384" t="str">
        <f t="shared" si="11"/>
        <v>Mid-Level</v>
      </c>
      <c r="W384" t="str">
        <f>IF(Table13[[#This Row],[Last_Working_Date]]="Active","Active","Exited")</f>
        <v>Active</v>
      </c>
    </row>
    <row r="385" spans="1:23" x14ac:dyDescent="0.3">
      <c r="A385" s="9" t="s">
        <v>672</v>
      </c>
      <c r="B385" s="9" t="s">
        <v>29</v>
      </c>
      <c r="C385">
        <v>38</v>
      </c>
      <c r="D385" t="s">
        <v>20</v>
      </c>
      <c r="E385" t="s">
        <v>39</v>
      </c>
      <c r="F385" t="s">
        <v>54</v>
      </c>
      <c r="G385" t="s">
        <v>77</v>
      </c>
      <c r="H385" t="s">
        <v>84</v>
      </c>
      <c r="I385" s="5">
        <v>14.4</v>
      </c>
      <c r="J385" t="s">
        <v>85</v>
      </c>
      <c r="K385" s="1">
        <v>45273</v>
      </c>
      <c r="L385" s="1" t="s">
        <v>5075</v>
      </c>
      <c r="M385" s="7">
        <v>1.88</v>
      </c>
      <c r="N385" s="22">
        <v>60860</v>
      </c>
      <c r="O385">
        <v>2</v>
      </c>
      <c r="P385" t="s">
        <v>26</v>
      </c>
      <c r="Q385">
        <v>5</v>
      </c>
      <c r="R385">
        <v>10</v>
      </c>
      <c r="S385" t="s">
        <v>444</v>
      </c>
      <c r="T385" t="s">
        <v>26</v>
      </c>
      <c r="U385" t="str">
        <f t="shared" si="10"/>
        <v>Adult</v>
      </c>
      <c r="V385" t="str">
        <f t="shared" si="11"/>
        <v>Expert</v>
      </c>
      <c r="W385" t="str">
        <f>IF(Table13[[#This Row],[Last_Working_Date]]="Active","Active","Exited")</f>
        <v>Active</v>
      </c>
    </row>
    <row r="386" spans="1:23" x14ac:dyDescent="0.3">
      <c r="A386" s="9" t="s">
        <v>673</v>
      </c>
      <c r="B386" s="9" t="s">
        <v>29</v>
      </c>
      <c r="C386">
        <v>21</v>
      </c>
      <c r="D386" t="s">
        <v>20</v>
      </c>
      <c r="E386" t="s">
        <v>63</v>
      </c>
      <c r="F386" t="s">
        <v>54</v>
      </c>
      <c r="G386" t="s">
        <v>139</v>
      </c>
      <c r="H386" t="s">
        <v>51</v>
      </c>
      <c r="I386" s="5">
        <v>0.4</v>
      </c>
      <c r="J386" t="s">
        <v>85</v>
      </c>
      <c r="K386" s="1">
        <v>45356</v>
      </c>
      <c r="L386" s="1" t="s">
        <v>5075</v>
      </c>
      <c r="M386" s="7">
        <v>1.65</v>
      </c>
      <c r="N386" s="22">
        <v>31737</v>
      </c>
      <c r="O386">
        <v>3</v>
      </c>
      <c r="P386" t="s">
        <v>26</v>
      </c>
      <c r="Q386">
        <v>2</v>
      </c>
      <c r="R386">
        <v>3</v>
      </c>
      <c r="S386" t="s">
        <v>639</v>
      </c>
      <c r="T386" t="s">
        <v>26</v>
      </c>
      <c r="U386" t="str">
        <f t="shared" ref="U386:U449" si="12">IF(C386&lt;=30,"Young","Adult")</f>
        <v>Young</v>
      </c>
      <c r="V386" t="str">
        <f t="shared" ref="V386:V449" si="13">IF(I386&lt;2,"Junior",IF(I386&lt;5,"Mid-Level",IF(I386&lt;10,"Senior","Expert")))</f>
        <v>Junior</v>
      </c>
      <c r="W386" t="str">
        <f>IF(Table13[[#This Row],[Last_Working_Date]]="Active","Active","Exited")</f>
        <v>Active</v>
      </c>
    </row>
    <row r="387" spans="1:23" x14ac:dyDescent="0.3">
      <c r="A387" s="9" t="s">
        <v>674</v>
      </c>
      <c r="B387" s="9" t="s">
        <v>29</v>
      </c>
      <c r="C387">
        <v>21</v>
      </c>
      <c r="D387" t="s">
        <v>30</v>
      </c>
      <c r="E387" t="s">
        <v>63</v>
      </c>
      <c r="F387" t="s">
        <v>82</v>
      </c>
      <c r="G387" t="s">
        <v>83</v>
      </c>
      <c r="H387" t="s">
        <v>24</v>
      </c>
      <c r="I387" s="5">
        <v>1</v>
      </c>
      <c r="J387" t="s">
        <v>85</v>
      </c>
      <c r="K387" s="1">
        <v>45248</v>
      </c>
      <c r="L387" s="1" t="s">
        <v>5075</v>
      </c>
      <c r="M387" s="7">
        <v>1.94</v>
      </c>
      <c r="N387" s="22">
        <v>34028</v>
      </c>
      <c r="O387">
        <v>3</v>
      </c>
      <c r="P387" t="s">
        <v>65</v>
      </c>
      <c r="Q387">
        <v>1</v>
      </c>
      <c r="R387">
        <v>5</v>
      </c>
      <c r="S387" t="s">
        <v>489</v>
      </c>
      <c r="T387" t="s">
        <v>26</v>
      </c>
      <c r="U387" t="str">
        <f t="shared" si="12"/>
        <v>Young</v>
      </c>
      <c r="V387" t="str">
        <f t="shared" si="13"/>
        <v>Junior</v>
      </c>
      <c r="W387" t="str">
        <f>IF(Table13[[#This Row],[Last_Working_Date]]="Active","Active","Exited")</f>
        <v>Active</v>
      </c>
    </row>
    <row r="388" spans="1:23" x14ac:dyDescent="0.3">
      <c r="A388" s="9" t="s">
        <v>675</v>
      </c>
      <c r="B388" s="9" t="s">
        <v>19</v>
      </c>
      <c r="C388">
        <v>27</v>
      </c>
      <c r="D388" t="s">
        <v>20</v>
      </c>
      <c r="E388" t="s">
        <v>58</v>
      </c>
      <c r="F388" t="s">
        <v>40</v>
      </c>
      <c r="G388" t="s">
        <v>41</v>
      </c>
      <c r="H388" t="s">
        <v>24</v>
      </c>
      <c r="I388" s="5">
        <v>6.2</v>
      </c>
      <c r="J388" t="s">
        <v>25</v>
      </c>
      <c r="K388" s="1">
        <v>43603</v>
      </c>
      <c r="L388" s="1" t="s">
        <v>5075</v>
      </c>
      <c r="M388" s="7">
        <v>6.45</v>
      </c>
      <c r="N388" s="22">
        <v>39844</v>
      </c>
      <c r="O388">
        <v>3</v>
      </c>
      <c r="P388" t="s">
        <v>26</v>
      </c>
      <c r="Q388">
        <v>1</v>
      </c>
      <c r="R388">
        <v>7</v>
      </c>
      <c r="S388" t="s">
        <v>676</v>
      </c>
      <c r="T388" t="s">
        <v>26</v>
      </c>
      <c r="U388" t="str">
        <f t="shared" si="12"/>
        <v>Young</v>
      </c>
      <c r="V388" t="str">
        <f t="shared" si="13"/>
        <v>Senior</v>
      </c>
      <c r="W388" t="str">
        <f>IF(Table13[[#This Row],[Last_Working_Date]]="Active","Active","Exited")</f>
        <v>Active</v>
      </c>
    </row>
    <row r="389" spans="1:23" x14ac:dyDescent="0.3">
      <c r="A389" s="9" t="s">
        <v>677</v>
      </c>
      <c r="B389" s="9" t="s">
        <v>19</v>
      </c>
      <c r="C389">
        <v>26</v>
      </c>
      <c r="D389" t="s">
        <v>30</v>
      </c>
      <c r="E389" t="s">
        <v>21</v>
      </c>
      <c r="F389" t="s">
        <v>54</v>
      </c>
      <c r="G389" t="s">
        <v>139</v>
      </c>
      <c r="H389" t="s">
        <v>51</v>
      </c>
      <c r="I389" s="5">
        <v>3.6</v>
      </c>
      <c r="J389" t="s">
        <v>25</v>
      </c>
      <c r="K389" s="1">
        <v>45388</v>
      </c>
      <c r="L389" s="1">
        <v>45861</v>
      </c>
      <c r="M389" s="7">
        <v>1.3</v>
      </c>
      <c r="N389" s="22">
        <v>38949</v>
      </c>
      <c r="O389">
        <v>3</v>
      </c>
      <c r="P389" t="s">
        <v>26</v>
      </c>
      <c r="Q389">
        <v>2</v>
      </c>
      <c r="R389">
        <v>6</v>
      </c>
      <c r="S389" t="s">
        <v>294</v>
      </c>
      <c r="T389" t="s">
        <v>65</v>
      </c>
      <c r="U389" t="str">
        <f t="shared" si="12"/>
        <v>Young</v>
      </c>
      <c r="V389" t="str">
        <f t="shared" si="13"/>
        <v>Mid-Level</v>
      </c>
      <c r="W389" t="str">
        <f>IF(Table13[[#This Row],[Last_Working_Date]]="Active","Active","Exited")</f>
        <v>Exited</v>
      </c>
    </row>
    <row r="390" spans="1:23" x14ac:dyDescent="0.3">
      <c r="A390" s="9" t="s">
        <v>678</v>
      </c>
      <c r="B390" s="9" t="s">
        <v>19</v>
      </c>
      <c r="C390">
        <v>32</v>
      </c>
      <c r="D390" t="s">
        <v>30</v>
      </c>
      <c r="E390" t="s">
        <v>44</v>
      </c>
      <c r="F390" t="s">
        <v>67</v>
      </c>
      <c r="G390" t="s">
        <v>90</v>
      </c>
      <c r="H390" t="s">
        <v>24</v>
      </c>
      <c r="I390" s="5">
        <v>11.7</v>
      </c>
      <c r="J390" t="s">
        <v>25</v>
      </c>
      <c r="K390" s="1">
        <v>42492</v>
      </c>
      <c r="L390" s="1" t="s">
        <v>5075</v>
      </c>
      <c r="M390" s="7">
        <v>9.49</v>
      </c>
      <c r="N390" s="22">
        <v>55158</v>
      </c>
      <c r="O390">
        <v>3</v>
      </c>
      <c r="P390" t="s">
        <v>26</v>
      </c>
      <c r="Q390">
        <v>1</v>
      </c>
      <c r="R390">
        <v>3</v>
      </c>
      <c r="S390" t="s">
        <v>350</v>
      </c>
      <c r="T390" t="s">
        <v>26</v>
      </c>
      <c r="U390" t="str">
        <f t="shared" si="12"/>
        <v>Adult</v>
      </c>
      <c r="V390" t="str">
        <f t="shared" si="13"/>
        <v>Expert</v>
      </c>
      <c r="W390" t="str">
        <f>IF(Table13[[#This Row],[Last_Working_Date]]="Active","Active","Exited")</f>
        <v>Active</v>
      </c>
    </row>
    <row r="391" spans="1:23" x14ac:dyDescent="0.3">
      <c r="A391" s="9" t="s">
        <v>679</v>
      </c>
      <c r="B391" s="9" t="s">
        <v>29</v>
      </c>
      <c r="C391">
        <v>36</v>
      </c>
      <c r="D391" t="s">
        <v>30</v>
      </c>
      <c r="E391" t="s">
        <v>21</v>
      </c>
      <c r="F391" t="s">
        <v>54</v>
      </c>
      <c r="G391" t="s">
        <v>77</v>
      </c>
      <c r="H391" t="s">
        <v>51</v>
      </c>
      <c r="I391" s="5">
        <v>9</v>
      </c>
      <c r="J391" t="s">
        <v>25</v>
      </c>
      <c r="K391" s="1">
        <v>40429</v>
      </c>
      <c r="L391" s="1">
        <v>43615</v>
      </c>
      <c r="M391" s="7">
        <v>8.7200000000000006</v>
      </c>
      <c r="N391" s="22">
        <v>54665</v>
      </c>
      <c r="O391">
        <v>3</v>
      </c>
      <c r="P391" t="s">
        <v>26</v>
      </c>
      <c r="Q391">
        <v>2</v>
      </c>
      <c r="R391">
        <v>9</v>
      </c>
      <c r="S391" t="s">
        <v>217</v>
      </c>
      <c r="T391" t="s">
        <v>65</v>
      </c>
      <c r="U391" t="str">
        <f t="shared" si="12"/>
        <v>Adult</v>
      </c>
      <c r="V391" t="str">
        <f t="shared" si="13"/>
        <v>Senior</v>
      </c>
      <c r="W391" t="str">
        <f>IF(Table13[[#This Row],[Last_Working_Date]]="Active","Active","Exited")</f>
        <v>Exited</v>
      </c>
    </row>
    <row r="392" spans="1:23" x14ac:dyDescent="0.3">
      <c r="A392" s="9" t="s">
        <v>680</v>
      </c>
      <c r="B392" s="9" t="s">
        <v>29</v>
      </c>
      <c r="C392">
        <v>37</v>
      </c>
      <c r="D392" t="s">
        <v>30</v>
      </c>
      <c r="E392" t="s">
        <v>53</v>
      </c>
      <c r="F392" t="s">
        <v>54</v>
      </c>
      <c r="G392" t="s">
        <v>55</v>
      </c>
      <c r="H392" t="s">
        <v>51</v>
      </c>
      <c r="I392" s="5">
        <v>14.2</v>
      </c>
      <c r="J392" t="s">
        <v>25</v>
      </c>
      <c r="K392" s="1">
        <v>43196</v>
      </c>
      <c r="L392" s="1" t="s">
        <v>5075</v>
      </c>
      <c r="M392" s="7">
        <v>7.56</v>
      </c>
      <c r="N392" s="22">
        <v>60922</v>
      </c>
      <c r="O392">
        <v>3</v>
      </c>
      <c r="P392" t="s">
        <v>26</v>
      </c>
      <c r="Q392">
        <v>0</v>
      </c>
      <c r="R392">
        <v>5</v>
      </c>
      <c r="S392" t="s">
        <v>78</v>
      </c>
      <c r="T392" t="s">
        <v>26</v>
      </c>
      <c r="U392" t="str">
        <f t="shared" si="12"/>
        <v>Adult</v>
      </c>
      <c r="V392" t="str">
        <f t="shared" si="13"/>
        <v>Expert</v>
      </c>
      <c r="W392" t="str">
        <f>IF(Table13[[#This Row],[Last_Working_Date]]="Active","Active","Exited")</f>
        <v>Active</v>
      </c>
    </row>
    <row r="393" spans="1:23" x14ac:dyDescent="0.3">
      <c r="A393" s="9" t="s">
        <v>681</v>
      </c>
      <c r="B393" s="9" t="s">
        <v>19</v>
      </c>
      <c r="C393">
        <v>32</v>
      </c>
      <c r="D393" t="s">
        <v>20</v>
      </c>
      <c r="E393" t="s">
        <v>39</v>
      </c>
      <c r="F393" t="s">
        <v>67</v>
      </c>
      <c r="G393" t="s">
        <v>90</v>
      </c>
      <c r="H393" t="s">
        <v>24</v>
      </c>
      <c r="I393" s="5">
        <v>5.6</v>
      </c>
      <c r="J393" t="s">
        <v>25</v>
      </c>
      <c r="K393" s="1">
        <v>44645</v>
      </c>
      <c r="L393" s="1" t="s">
        <v>5075</v>
      </c>
      <c r="M393" s="7">
        <v>3.59</v>
      </c>
      <c r="N393" s="22">
        <v>58507</v>
      </c>
      <c r="O393">
        <v>4</v>
      </c>
      <c r="P393" t="s">
        <v>26</v>
      </c>
      <c r="Q393">
        <v>1</v>
      </c>
      <c r="R393">
        <v>4</v>
      </c>
      <c r="S393" t="s">
        <v>475</v>
      </c>
      <c r="T393" t="s">
        <v>26</v>
      </c>
      <c r="U393" t="str">
        <f t="shared" si="12"/>
        <v>Adult</v>
      </c>
      <c r="V393" t="str">
        <f t="shared" si="13"/>
        <v>Senior</v>
      </c>
      <c r="W393" t="str">
        <f>IF(Table13[[#This Row],[Last_Working_Date]]="Active","Active","Exited")</f>
        <v>Active</v>
      </c>
    </row>
    <row r="394" spans="1:23" x14ac:dyDescent="0.3">
      <c r="A394" s="9" t="s">
        <v>682</v>
      </c>
      <c r="B394" s="9" t="s">
        <v>29</v>
      </c>
      <c r="C394">
        <v>27</v>
      </c>
      <c r="D394" t="s">
        <v>30</v>
      </c>
      <c r="E394" t="s">
        <v>36</v>
      </c>
      <c r="F394" t="s">
        <v>82</v>
      </c>
      <c r="G394" t="s">
        <v>107</v>
      </c>
      <c r="H394" t="s">
        <v>24</v>
      </c>
      <c r="I394" s="5">
        <v>5.9</v>
      </c>
      <c r="J394" t="s">
        <v>25</v>
      </c>
      <c r="K394" s="1">
        <v>40169</v>
      </c>
      <c r="L394" s="1" t="s">
        <v>5075</v>
      </c>
      <c r="M394" s="7">
        <v>15.85</v>
      </c>
      <c r="N394" s="22">
        <v>45775</v>
      </c>
      <c r="O394">
        <v>4</v>
      </c>
      <c r="P394" t="s">
        <v>26</v>
      </c>
      <c r="Q394">
        <v>3</v>
      </c>
      <c r="R394">
        <v>4</v>
      </c>
      <c r="S394" t="s">
        <v>683</v>
      </c>
      <c r="T394" t="s">
        <v>26</v>
      </c>
      <c r="U394" t="str">
        <f t="shared" si="12"/>
        <v>Young</v>
      </c>
      <c r="V394" t="str">
        <f t="shared" si="13"/>
        <v>Senior</v>
      </c>
      <c r="W394" t="str">
        <f>IF(Table13[[#This Row],[Last_Working_Date]]="Active","Active","Exited")</f>
        <v>Active</v>
      </c>
    </row>
    <row r="395" spans="1:23" x14ac:dyDescent="0.3">
      <c r="A395" s="9" t="s">
        <v>684</v>
      </c>
      <c r="B395" s="9" t="s">
        <v>29</v>
      </c>
      <c r="C395">
        <v>33</v>
      </c>
      <c r="D395" t="s">
        <v>30</v>
      </c>
      <c r="E395" t="s">
        <v>58</v>
      </c>
      <c r="F395" t="s">
        <v>67</v>
      </c>
      <c r="G395" t="s">
        <v>71</v>
      </c>
      <c r="H395" t="s">
        <v>24</v>
      </c>
      <c r="I395" s="5">
        <v>9.9</v>
      </c>
      <c r="J395" t="s">
        <v>25</v>
      </c>
      <c r="K395" s="1">
        <v>41081</v>
      </c>
      <c r="L395" s="1" t="s">
        <v>5075</v>
      </c>
      <c r="M395" s="7">
        <v>13.35</v>
      </c>
      <c r="N395" s="22">
        <v>51511</v>
      </c>
      <c r="O395">
        <v>2</v>
      </c>
      <c r="P395" t="s">
        <v>65</v>
      </c>
      <c r="Q395">
        <v>1</v>
      </c>
      <c r="R395">
        <v>6</v>
      </c>
      <c r="S395" t="s">
        <v>137</v>
      </c>
      <c r="T395" t="s">
        <v>26</v>
      </c>
      <c r="U395" t="str">
        <f t="shared" si="12"/>
        <v>Adult</v>
      </c>
      <c r="V395" t="str">
        <f t="shared" si="13"/>
        <v>Senior</v>
      </c>
      <c r="W395" t="str">
        <f>IF(Table13[[#This Row],[Last_Working_Date]]="Active","Active","Exited")</f>
        <v>Active</v>
      </c>
    </row>
    <row r="396" spans="1:23" x14ac:dyDescent="0.3">
      <c r="A396" s="9" t="s">
        <v>685</v>
      </c>
      <c r="B396" s="9" t="s">
        <v>19</v>
      </c>
      <c r="C396">
        <v>25</v>
      </c>
      <c r="D396" t="s">
        <v>20</v>
      </c>
      <c r="E396" t="s">
        <v>31</v>
      </c>
      <c r="F396" t="s">
        <v>92</v>
      </c>
      <c r="G396" t="s">
        <v>120</v>
      </c>
      <c r="H396" t="s">
        <v>51</v>
      </c>
      <c r="I396" s="5">
        <v>2.5</v>
      </c>
      <c r="J396" t="s">
        <v>25</v>
      </c>
      <c r="K396" s="1">
        <v>41486</v>
      </c>
      <c r="L396" s="1" t="s">
        <v>5075</v>
      </c>
      <c r="M396" s="7">
        <v>12.24</v>
      </c>
      <c r="N396" s="22">
        <v>41578</v>
      </c>
      <c r="O396">
        <v>4</v>
      </c>
      <c r="P396" t="s">
        <v>26</v>
      </c>
      <c r="Q396">
        <v>1</v>
      </c>
      <c r="R396">
        <v>5</v>
      </c>
      <c r="S396" t="s">
        <v>686</v>
      </c>
      <c r="T396" t="s">
        <v>26</v>
      </c>
      <c r="U396" t="str">
        <f t="shared" si="12"/>
        <v>Young</v>
      </c>
      <c r="V396" t="str">
        <f t="shared" si="13"/>
        <v>Mid-Level</v>
      </c>
      <c r="W396" t="str">
        <f>IF(Table13[[#This Row],[Last_Working_Date]]="Active","Active","Exited")</f>
        <v>Active</v>
      </c>
    </row>
    <row r="397" spans="1:23" x14ac:dyDescent="0.3">
      <c r="A397" s="9" t="s">
        <v>687</v>
      </c>
      <c r="B397" s="9" t="s">
        <v>19</v>
      </c>
      <c r="C397">
        <v>32</v>
      </c>
      <c r="D397" t="s">
        <v>30</v>
      </c>
      <c r="E397" t="s">
        <v>44</v>
      </c>
      <c r="F397" t="s">
        <v>40</v>
      </c>
      <c r="G397" t="s">
        <v>50</v>
      </c>
      <c r="H397" t="s">
        <v>24</v>
      </c>
      <c r="I397" s="5">
        <v>9.8000000000000007</v>
      </c>
      <c r="J397" t="s">
        <v>25</v>
      </c>
      <c r="K397" s="1">
        <v>41890</v>
      </c>
      <c r="L397" s="1" t="s">
        <v>5075</v>
      </c>
      <c r="M397" s="7">
        <v>11.14</v>
      </c>
      <c r="N397" s="22">
        <v>50914</v>
      </c>
      <c r="O397">
        <v>2</v>
      </c>
      <c r="P397" t="s">
        <v>26</v>
      </c>
      <c r="Q397">
        <v>6</v>
      </c>
      <c r="R397">
        <v>7</v>
      </c>
      <c r="S397" t="s">
        <v>207</v>
      </c>
      <c r="T397" t="s">
        <v>26</v>
      </c>
      <c r="U397" t="str">
        <f t="shared" si="12"/>
        <v>Adult</v>
      </c>
      <c r="V397" t="str">
        <f t="shared" si="13"/>
        <v>Senior</v>
      </c>
      <c r="W397" t="str">
        <f>IF(Table13[[#This Row],[Last_Working_Date]]="Active","Active","Exited")</f>
        <v>Active</v>
      </c>
    </row>
    <row r="398" spans="1:23" x14ac:dyDescent="0.3">
      <c r="A398" s="9" t="s">
        <v>688</v>
      </c>
      <c r="B398" s="9" t="s">
        <v>19</v>
      </c>
      <c r="C398">
        <v>28</v>
      </c>
      <c r="D398" t="s">
        <v>30</v>
      </c>
      <c r="E398" t="s">
        <v>36</v>
      </c>
      <c r="F398" t="s">
        <v>54</v>
      </c>
      <c r="G398" t="s">
        <v>55</v>
      </c>
      <c r="H398" t="s">
        <v>24</v>
      </c>
      <c r="I398" s="5">
        <v>2.8</v>
      </c>
      <c r="J398" t="s">
        <v>25</v>
      </c>
      <c r="K398" s="1">
        <v>42390</v>
      </c>
      <c r="L398" s="1" t="s">
        <v>5075</v>
      </c>
      <c r="M398" s="7">
        <v>9.77</v>
      </c>
      <c r="N398" s="22">
        <v>37395</v>
      </c>
      <c r="O398">
        <v>3</v>
      </c>
      <c r="P398" t="s">
        <v>26</v>
      </c>
      <c r="Q398">
        <v>4</v>
      </c>
      <c r="R398">
        <v>7</v>
      </c>
      <c r="S398" t="s">
        <v>636</v>
      </c>
      <c r="T398" t="s">
        <v>26</v>
      </c>
      <c r="U398" t="str">
        <f t="shared" si="12"/>
        <v>Young</v>
      </c>
      <c r="V398" t="str">
        <f t="shared" si="13"/>
        <v>Mid-Level</v>
      </c>
      <c r="W398" t="str">
        <f>IF(Table13[[#This Row],[Last_Working_Date]]="Active","Active","Exited")</f>
        <v>Active</v>
      </c>
    </row>
    <row r="399" spans="1:23" x14ac:dyDescent="0.3">
      <c r="A399" s="9" t="s">
        <v>689</v>
      </c>
      <c r="B399" s="9" t="s">
        <v>19</v>
      </c>
      <c r="C399">
        <v>23</v>
      </c>
      <c r="D399" t="s">
        <v>30</v>
      </c>
      <c r="E399" t="s">
        <v>53</v>
      </c>
      <c r="F399" t="s">
        <v>40</v>
      </c>
      <c r="G399" t="s">
        <v>96</v>
      </c>
      <c r="H399" t="s">
        <v>47</v>
      </c>
      <c r="I399" s="5">
        <v>3</v>
      </c>
      <c r="J399" t="s">
        <v>25</v>
      </c>
      <c r="K399" s="1">
        <v>41178</v>
      </c>
      <c r="L399" s="1" t="s">
        <v>5075</v>
      </c>
      <c r="M399" s="7">
        <v>13.09</v>
      </c>
      <c r="N399" s="22">
        <v>47822</v>
      </c>
      <c r="O399">
        <v>4</v>
      </c>
      <c r="P399" t="s">
        <v>26</v>
      </c>
      <c r="Q399">
        <v>2</v>
      </c>
      <c r="R399">
        <v>9</v>
      </c>
      <c r="S399" t="s">
        <v>690</v>
      </c>
      <c r="T399" t="s">
        <v>26</v>
      </c>
      <c r="U399" t="str">
        <f t="shared" si="12"/>
        <v>Young</v>
      </c>
      <c r="V399" t="str">
        <f t="shared" si="13"/>
        <v>Mid-Level</v>
      </c>
      <c r="W399" t="str">
        <f>IF(Table13[[#This Row],[Last_Working_Date]]="Active","Active","Exited")</f>
        <v>Active</v>
      </c>
    </row>
    <row r="400" spans="1:23" x14ac:dyDescent="0.3">
      <c r="A400" s="9" t="s">
        <v>691</v>
      </c>
      <c r="B400" s="9" t="s">
        <v>29</v>
      </c>
      <c r="C400">
        <v>25</v>
      </c>
      <c r="D400" t="s">
        <v>30</v>
      </c>
      <c r="E400" t="s">
        <v>31</v>
      </c>
      <c r="F400" t="s">
        <v>82</v>
      </c>
      <c r="G400" t="s">
        <v>83</v>
      </c>
      <c r="H400" t="s">
        <v>24</v>
      </c>
      <c r="I400" s="5">
        <v>2.8</v>
      </c>
      <c r="J400" t="s">
        <v>25</v>
      </c>
      <c r="K400" s="1">
        <v>45766</v>
      </c>
      <c r="L400" s="1" t="s">
        <v>5075</v>
      </c>
      <c r="M400" s="7">
        <v>0.53</v>
      </c>
      <c r="N400" s="22">
        <v>37692</v>
      </c>
      <c r="O400">
        <v>3</v>
      </c>
      <c r="P400" t="s">
        <v>26</v>
      </c>
      <c r="Q400">
        <v>3</v>
      </c>
      <c r="R400">
        <v>6</v>
      </c>
      <c r="S400" t="s">
        <v>489</v>
      </c>
      <c r="T400" t="s">
        <v>26</v>
      </c>
      <c r="U400" t="str">
        <f t="shared" si="12"/>
        <v>Young</v>
      </c>
      <c r="V400" t="str">
        <f t="shared" si="13"/>
        <v>Mid-Level</v>
      </c>
      <c r="W400" t="str">
        <f>IF(Table13[[#This Row],[Last_Working_Date]]="Active","Active","Exited")</f>
        <v>Active</v>
      </c>
    </row>
    <row r="401" spans="1:23" x14ac:dyDescent="0.3">
      <c r="A401" s="9" t="s">
        <v>692</v>
      </c>
      <c r="B401" s="9" t="s">
        <v>209</v>
      </c>
      <c r="C401">
        <v>21</v>
      </c>
      <c r="D401" t="s">
        <v>30</v>
      </c>
      <c r="E401" t="s">
        <v>31</v>
      </c>
      <c r="F401" t="s">
        <v>82</v>
      </c>
      <c r="G401" t="s">
        <v>83</v>
      </c>
      <c r="H401" t="s">
        <v>51</v>
      </c>
      <c r="I401" s="5">
        <v>0</v>
      </c>
      <c r="J401" t="s">
        <v>25</v>
      </c>
      <c r="K401" s="1">
        <v>43087</v>
      </c>
      <c r="L401" s="1" t="s">
        <v>5075</v>
      </c>
      <c r="M401" s="7">
        <v>7.86</v>
      </c>
      <c r="N401" s="22">
        <v>31756</v>
      </c>
      <c r="O401">
        <v>1</v>
      </c>
      <c r="P401" t="s">
        <v>65</v>
      </c>
      <c r="Q401">
        <v>2</v>
      </c>
      <c r="R401">
        <v>7</v>
      </c>
      <c r="S401" t="s">
        <v>663</v>
      </c>
      <c r="T401" t="s">
        <v>26</v>
      </c>
      <c r="U401" t="str">
        <f t="shared" si="12"/>
        <v>Young</v>
      </c>
      <c r="V401" t="str">
        <f t="shared" si="13"/>
        <v>Junior</v>
      </c>
      <c r="W401" t="str">
        <f>IF(Table13[[#This Row],[Last_Working_Date]]="Active","Active","Exited")</f>
        <v>Active</v>
      </c>
    </row>
    <row r="402" spans="1:23" x14ac:dyDescent="0.3">
      <c r="A402" s="9" t="s">
        <v>693</v>
      </c>
      <c r="B402" s="9" t="s">
        <v>29</v>
      </c>
      <c r="C402">
        <v>50</v>
      </c>
      <c r="D402" t="s">
        <v>30</v>
      </c>
      <c r="E402" t="s">
        <v>31</v>
      </c>
      <c r="F402" t="s">
        <v>32</v>
      </c>
      <c r="G402" t="s">
        <v>33</v>
      </c>
      <c r="H402" t="s">
        <v>24</v>
      </c>
      <c r="I402" s="5">
        <v>22.7</v>
      </c>
      <c r="J402" t="s">
        <v>25</v>
      </c>
      <c r="K402" s="1">
        <v>44875</v>
      </c>
      <c r="L402" s="1" t="s">
        <v>5075</v>
      </c>
      <c r="M402" s="7">
        <v>2.97</v>
      </c>
      <c r="N402" s="22">
        <v>70724</v>
      </c>
      <c r="O402">
        <v>3</v>
      </c>
      <c r="P402" t="s">
        <v>26</v>
      </c>
      <c r="Q402">
        <v>2</v>
      </c>
      <c r="R402">
        <v>2</v>
      </c>
      <c r="S402" t="s">
        <v>694</v>
      </c>
      <c r="T402" t="s">
        <v>26</v>
      </c>
      <c r="U402" t="str">
        <f t="shared" si="12"/>
        <v>Adult</v>
      </c>
      <c r="V402" t="str">
        <f t="shared" si="13"/>
        <v>Expert</v>
      </c>
      <c r="W402" t="str">
        <f>IF(Table13[[#This Row],[Last_Working_Date]]="Active","Active","Exited")</f>
        <v>Active</v>
      </c>
    </row>
    <row r="403" spans="1:23" x14ac:dyDescent="0.3">
      <c r="A403" s="9" t="s">
        <v>695</v>
      </c>
      <c r="B403" s="9" t="s">
        <v>19</v>
      </c>
      <c r="C403">
        <v>36</v>
      </c>
      <c r="D403" t="s">
        <v>30</v>
      </c>
      <c r="E403" t="s">
        <v>21</v>
      </c>
      <c r="F403" t="s">
        <v>54</v>
      </c>
      <c r="G403" t="s">
        <v>77</v>
      </c>
      <c r="H403" t="s">
        <v>24</v>
      </c>
      <c r="I403" s="5">
        <v>16</v>
      </c>
      <c r="J403" t="s">
        <v>25</v>
      </c>
      <c r="K403" s="1">
        <v>41763</v>
      </c>
      <c r="L403" s="1" t="s">
        <v>5075</v>
      </c>
      <c r="M403" s="7">
        <v>11.49</v>
      </c>
      <c r="N403" s="22">
        <v>67232</v>
      </c>
      <c r="O403">
        <v>2</v>
      </c>
      <c r="P403" t="s">
        <v>26</v>
      </c>
      <c r="Q403">
        <v>1</v>
      </c>
      <c r="R403">
        <v>7</v>
      </c>
      <c r="S403" t="s">
        <v>217</v>
      </c>
      <c r="T403" t="s">
        <v>26</v>
      </c>
      <c r="U403" t="str">
        <f t="shared" si="12"/>
        <v>Adult</v>
      </c>
      <c r="V403" t="str">
        <f t="shared" si="13"/>
        <v>Expert</v>
      </c>
      <c r="W403" t="str">
        <f>IF(Table13[[#This Row],[Last_Working_Date]]="Active","Active","Exited")</f>
        <v>Active</v>
      </c>
    </row>
    <row r="404" spans="1:23" x14ac:dyDescent="0.3">
      <c r="A404" s="9" t="s">
        <v>696</v>
      </c>
      <c r="B404" s="9" t="s">
        <v>29</v>
      </c>
      <c r="C404">
        <v>32</v>
      </c>
      <c r="D404" t="s">
        <v>30</v>
      </c>
      <c r="E404" t="s">
        <v>53</v>
      </c>
      <c r="F404" t="s">
        <v>22</v>
      </c>
      <c r="G404" t="s">
        <v>23</v>
      </c>
      <c r="H404" t="s">
        <v>24</v>
      </c>
      <c r="I404" s="5">
        <v>8.1</v>
      </c>
      <c r="J404" t="s">
        <v>25</v>
      </c>
      <c r="K404" s="1">
        <v>40761</v>
      </c>
      <c r="L404" s="1" t="s">
        <v>5075</v>
      </c>
      <c r="M404" s="7">
        <v>14.23</v>
      </c>
      <c r="N404" s="22">
        <v>45978</v>
      </c>
      <c r="O404">
        <v>3</v>
      </c>
      <c r="P404" t="s">
        <v>26</v>
      </c>
      <c r="Q404">
        <v>4</v>
      </c>
      <c r="R404">
        <v>5</v>
      </c>
      <c r="S404" t="s">
        <v>189</v>
      </c>
      <c r="T404" t="s">
        <v>26</v>
      </c>
      <c r="U404" t="str">
        <f t="shared" si="12"/>
        <v>Adult</v>
      </c>
      <c r="V404" t="str">
        <f t="shared" si="13"/>
        <v>Senior</v>
      </c>
      <c r="W404" t="str">
        <f>IF(Table13[[#This Row],[Last_Working_Date]]="Active","Active","Exited")</f>
        <v>Active</v>
      </c>
    </row>
    <row r="405" spans="1:23" x14ac:dyDescent="0.3">
      <c r="A405" s="9" t="s">
        <v>697</v>
      </c>
      <c r="B405" s="9" t="s">
        <v>29</v>
      </c>
      <c r="C405">
        <v>21</v>
      </c>
      <c r="D405" t="s">
        <v>30</v>
      </c>
      <c r="E405" t="s">
        <v>39</v>
      </c>
      <c r="F405" t="s">
        <v>82</v>
      </c>
      <c r="G405" t="s">
        <v>83</v>
      </c>
      <c r="H405" t="s">
        <v>24</v>
      </c>
      <c r="I405" s="5">
        <v>1</v>
      </c>
      <c r="J405" t="s">
        <v>85</v>
      </c>
      <c r="K405" s="1">
        <v>40177</v>
      </c>
      <c r="L405" s="1">
        <v>41141</v>
      </c>
      <c r="M405" s="7">
        <v>2.64</v>
      </c>
      <c r="N405" s="22">
        <v>32055</v>
      </c>
      <c r="O405">
        <v>2</v>
      </c>
      <c r="P405" t="s">
        <v>65</v>
      </c>
      <c r="Q405">
        <v>4</v>
      </c>
      <c r="R405">
        <v>7</v>
      </c>
      <c r="S405" t="s">
        <v>698</v>
      </c>
      <c r="T405" t="s">
        <v>65</v>
      </c>
      <c r="U405" t="str">
        <f t="shared" si="12"/>
        <v>Young</v>
      </c>
      <c r="V405" t="str">
        <f t="shared" si="13"/>
        <v>Junior</v>
      </c>
      <c r="W405" t="str">
        <f>IF(Table13[[#This Row],[Last_Working_Date]]="Active","Active","Exited")</f>
        <v>Exited</v>
      </c>
    </row>
    <row r="406" spans="1:23" x14ac:dyDescent="0.3">
      <c r="A406" s="9" t="s">
        <v>699</v>
      </c>
      <c r="B406" s="9" t="s">
        <v>19</v>
      </c>
      <c r="C406">
        <v>30</v>
      </c>
      <c r="D406" t="s">
        <v>20</v>
      </c>
      <c r="E406" t="s">
        <v>21</v>
      </c>
      <c r="F406" t="s">
        <v>45</v>
      </c>
      <c r="G406" t="s">
        <v>98</v>
      </c>
      <c r="H406" t="s">
        <v>51</v>
      </c>
      <c r="I406" s="5">
        <v>2</v>
      </c>
      <c r="J406" t="s">
        <v>25</v>
      </c>
      <c r="K406" s="1">
        <v>43189</v>
      </c>
      <c r="L406" s="1" t="s">
        <v>5075</v>
      </c>
      <c r="M406" s="7">
        <v>7.58</v>
      </c>
      <c r="N406" s="22">
        <v>43666</v>
      </c>
      <c r="O406">
        <v>5</v>
      </c>
      <c r="P406" t="s">
        <v>26</v>
      </c>
      <c r="Q406">
        <v>2</v>
      </c>
      <c r="R406">
        <v>7</v>
      </c>
      <c r="S406" t="s">
        <v>372</v>
      </c>
      <c r="T406" t="s">
        <v>26</v>
      </c>
      <c r="U406" t="str">
        <f t="shared" si="12"/>
        <v>Young</v>
      </c>
      <c r="V406" t="str">
        <f t="shared" si="13"/>
        <v>Mid-Level</v>
      </c>
      <c r="W406" t="str">
        <f>IF(Table13[[#This Row],[Last_Working_Date]]="Active","Active","Exited")</f>
        <v>Active</v>
      </c>
    </row>
    <row r="407" spans="1:23" x14ac:dyDescent="0.3">
      <c r="A407" s="9" t="s">
        <v>700</v>
      </c>
      <c r="B407" s="9" t="s">
        <v>29</v>
      </c>
      <c r="C407">
        <v>34</v>
      </c>
      <c r="D407" t="s">
        <v>20</v>
      </c>
      <c r="E407" t="s">
        <v>31</v>
      </c>
      <c r="F407" t="s">
        <v>54</v>
      </c>
      <c r="G407" t="s">
        <v>55</v>
      </c>
      <c r="H407" t="s">
        <v>84</v>
      </c>
      <c r="I407" s="5">
        <v>11.3</v>
      </c>
      <c r="J407" t="s">
        <v>25</v>
      </c>
      <c r="K407" s="1">
        <v>44992</v>
      </c>
      <c r="L407" s="1" t="s">
        <v>5075</v>
      </c>
      <c r="M407" s="7">
        <v>2.64</v>
      </c>
      <c r="N407" s="22">
        <v>53713</v>
      </c>
      <c r="O407">
        <v>3</v>
      </c>
      <c r="P407" t="s">
        <v>26</v>
      </c>
      <c r="Q407">
        <v>1</v>
      </c>
      <c r="R407">
        <v>5</v>
      </c>
      <c r="S407" t="s">
        <v>274</v>
      </c>
      <c r="T407" t="s">
        <v>26</v>
      </c>
      <c r="U407" t="str">
        <f t="shared" si="12"/>
        <v>Adult</v>
      </c>
      <c r="V407" t="str">
        <f t="shared" si="13"/>
        <v>Expert</v>
      </c>
      <c r="W407" t="str">
        <f>IF(Table13[[#This Row],[Last_Working_Date]]="Active","Active","Exited")</f>
        <v>Active</v>
      </c>
    </row>
    <row r="408" spans="1:23" x14ac:dyDescent="0.3">
      <c r="A408" s="9" t="s">
        <v>701</v>
      </c>
      <c r="B408" s="9" t="s">
        <v>19</v>
      </c>
      <c r="C408">
        <v>30</v>
      </c>
      <c r="D408" t="s">
        <v>30</v>
      </c>
      <c r="E408" t="s">
        <v>31</v>
      </c>
      <c r="F408" t="s">
        <v>92</v>
      </c>
      <c r="G408" t="s">
        <v>93</v>
      </c>
      <c r="H408" t="s">
        <v>84</v>
      </c>
      <c r="I408" s="5">
        <v>8.6</v>
      </c>
      <c r="J408" t="s">
        <v>25</v>
      </c>
      <c r="K408" s="1">
        <v>44749</v>
      </c>
      <c r="L408" s="1" t="s">
        <v>5075</v>
      </c>
      <c r="M408" s="7">
        <v>3.31</v>
      </c>
      <c r="N408" s="22">
        <v>49859</v>
      </c>
      <c r="O408">
        <v>2</v>
      </c>
      <c r="P408" t="s">
        <v>65</v>
      </c>
      <c r="Q408">
        <v>3</v>
      </c>
      <c r="R408">
        <v>5</v>
      </c>
      <c r="S408" t="s">
        <v>702</v>
      </c>
      <c r="T408" t="s">
        <v>26</v>
      </c>
      <c r="U408" t="str">
        <f t="shared" si="12"/>
        <v>Young</v>
      </c>
      <c r="V408" t="str">
        <f t="shared" si="13"/>
        <v>Senior</v>
      </c>
      <c r="W408" t="str">
        <f>IF(Table13[[#This Row],[Last_Working_Date]]="Active","Active","Exited")</f>
        <v>Active</v>
      </c>
    </row>
    <row r="409" spans="1:23" x14ac:dyDescent="0.3">
      <c r="A409" s="9" t="s">
        <v>703</v>
      </c>
      <c r="B409" s="9" t="s">
        <v>29</v>
      </c>
      <c r="C409">
        <v>27</v>
      </c>
      <c r="D409" t="s">
        <v>30</v>
      </c>
      <c r="E409" t="s">
        <v>21</v>
      </c>
      <c r="F409" t="s">
        <v>67</v>
      </c>
      <c r="G409" t="s">
        <v>90</v>
      </c>
      <c r="H409" t="s">
        <v>24</v>
      </c>
      <c r="I409" s="5">
        <v>5.8</v>
      </c>
      <c r="J409" t="s">
        <v>25</v>
      </c>
      <c r="K409" s="1">
        <v>40380</v>
      </c>
      <c r="L409" s="1">
        <v>43723</v>
      </c>
      <c r="M409" s="7">
        <v>9.15</v>
      </c>
      <c r="N409" s="22">
        <v>52953</v>
      </c>
      <c r="O409">
        <v>4</v>
      </c>
      <c r="P409" t="s">
        <v>26</v>
      </c>
      <c r="Q409">
        <v>5</v>
      </c>
      <c r="R409">
        <v>3</v>
      </c>
      <c r="S409" t="s">
        <v>133</v>
      </c>
      <c r="T409" t="s">
        <v>65</v>
      </c>
      <c r="U409" t="str">
        <f t="shared" si="12"/>
        <v>Young</v>
      </c>
      <c r="V409" t="str">
        <f t="shared" si="13"/>
        <v>Senior</v>
      </c>
      <c r="W409" t="str">
        <f>IF(Table13[[#This Row],[Last_Working_Date]]="Active","Active","Exited")</f>
        <v>Exited</v>
      </c>
    </row>
    <row r="410" spans="1:23" x14ac:dyDescent="0.3">
      <c r="A410" s="9" t="s">
        <v>704</v>
      </c>
      <c r="B410" s="9" t="s">
        <v>29</v>
      </c>
      <c r="C410">
        <v>37</v>
      </c>
      <c r="D410" t="s">
        <v>20</v>
      </c>
      <c r="E410" t="s">
        <v>63</v>
      </c>
      <c r="F410" t="s">
        <v>32</v>
      </c>
      <c r="G410" t="s">
        <v>171</v>
      </c>
      <c r="H410" t="s">
        <v>24</v>
      </c>
      <c r="I410" s="5">
        <v>17</v>
      </c>
      <c r="J410" t="s">
        <v>25</v>
      </c>
      <c r="K410" s="1">
        <v>40374</v>
      </c>
      <c r="L410" s="1" t="s">
        <v>5075</v>
      </c>
      <c r="M410" s="7">
        <v>15.29</v>
      </c>
      <c r="N410" s="22">
        <v>61931</v>
      </c>
      <c r="O410">
        <v>3</v>
      </c>
      <c r="P410" t="s">
        <v>26</v>
      </c>
      <c r="Q410">
        <v>0</v>
      </c>
      <c r="R410">
        <v>9</v>
      </c>
      <c r="S410" t="s">
        <v>705</v>
      </c>
      <c r="T410" t="s">
        <v>26</v>
      </c>
      <c r="U410" t="str">
        <f t="shared" si="12"/>
        <v>Adult</v>
      </c>
      <c r="V410" t="str">
        <f t="shared" si="13"/>
        <v>Expert</v>
      </c>
      <c r="W410" t="str">
        <f>IF(Table13[[#This Row],[Last_Working_Date]]="Active","Active","Exited")</f>
        <v>Active</v>
      </c>
    </row>
    <row r="411" spans="1:23" x14ac:dyDescent="0.3">
      <c r="A411" s="9" t="s">
        <v>706</v>
      </c>
      <c r="B411" s="9" t="s">
        <v>19</v>
      </c>
      <c r="C411">
        <v>37</v>
      </c>
      <c r="D411" t="s">
        <v>20</v>
      </c>
      <c r="E411" t="s">
        <v>58</v>
      </c>
      <c r="F411" t="s">
        <v>67</v>
      </c>
      <c r="G411" t="s">
        <v>176</v>
      </c>
      <c r="H411" t="s">
        <v>51</v>
      </c>
      <c r="I411" s="5">
        <v>5.4</v>
      </c>
      <c r="J411" t="s">
        <v>25</v>
      </c>
      <c r="K411" s="1">
        <v>40932</v>
      </c>
      <c r="L411" s="1" t="s">
        <v>5075</v>
      </c>
      <c r="M411" s="7">
        <v>13.76</v>
      </c>
      <c r="N411" s="22">
        <v>42732</v>
      </c>
      <c r="O411">
        <v>3</v>
      </c>
      <c r="P411" t="s">
        <v>26</v>
      </c>
      <c r="Q411">
        <v>7</v>
      </c>
      <c r="R411">
        <v>4</v>
      </c>
      <c r="S411" t="s">
        <v>389</v>
      </c>
      <c r="T411" t="s">
        <v>26</v>
      </c>
      <c r="U411" t="str">
        <f t="shared" si="12"/>
        <v>Adult</v>
      </c>
      <c r="V411" t="str">
        <f t="shared" si="13"/>
        <v>Senior</v>
      </c>
      <c r="W411" t="str">
        <f>IF(Table13[[#This Row],[Last_Working_Date]]="Active","Active","Exited")</f>
        <v>Active</v>
      </c>
    </row>
    <row r="412" spans="1:23" x14ac:dyDescent="0.3">
      <c r="A412" s="9" t="s">
        <v>707</v>
      </c>
      <c r="B412" s="9" t="s">
        <v>19</v>
      </c>
      <c r="C412">
        <v>31</v>
      </c>
      <c r="D412" t="s">
        <v>30</v>
      </c>
      <c r="E412" t="s">
        <v>36</v>
      </c>
      <c r="F412" t="s">
        <v>32</v>
      </c>
      <c r="G412" t="s">
        <v>171</v>
      </c>
      <c r="H412" t="s">
        <v>51</v>
      </c>
      <c r="I412" s="5">
        <v>2.7</v>
      </c>
      <c r="J412" t="s">
        <v>25</v>
      </c>
      <c r="K412" s="1">
        <v>42817</v>
      </c>
      <c r="L412" s="1" t="s">
        <v>5075</v>
      </c>
      <c r="M412" s="7">
        <v>8.6</v>
      </c>
      <c r="N412" s="22">
        <v>32863</v>
      </c>
      <c r="O412">
        <v>3</v>
      </c>
      <c r="P412" t="s">
        <v>26</v>
      </c>
      <c r="Q412">
        <v>3</v>
      </c>
      <c r="R412">
        <v>5</v>
      </c>
      <c r="S412" t="s">
        <v>644</v>
      </c>
      <c r="T412" t="s">
        <v>26</v>
      </c>
      <c r="U412" t="str">
        <f t="shared" si="12"/>
        <v>Adult</v>
      </c>
      <c r="V412" t="str">
        <f t="shared" si="13"/>
        <v>Mid-Level</v>
      </c>
      <c r="W412" t="str">
        <f>IF(Table13[[#This Row],[Last_Working_Date]]="Active","Active","Exited")</f>
        <v>Active</v>
      </c>
    </row>
    <row r="413" spans="1:23" x14ac:dyDescent="0.3">
      <c r="A413" s="9" t="s">
        <v>708</v>
      </c>
      <c r="B413" s="9" t="s">
        <v>29</v>
      </c>
      <c r="C413">
        <v>28</v>
      </c>
      <c r="D413" t="s">
        <v>20</v>
      </c>
      <c r="E413" t="s">
        <v>53</v>
      </c>
      <c r="F413" t="s">
        <v>45</v>
      </c>
      <c r="G413" t="s">
        <v>98</v>
      </c>
      <c r="H413" t="s">
        <v>51</v>
      </c>
      <c r="I413" s="5">
        <v>6</v>
      </c>
      <c r="J413" t="s">
        <v>25</v>
      </c>
      <c r="K413" s="1">
        <v>42219</v>
      </c>
      <c r="L413" s="1" t="s">
        <v>5075</v>
      </c>
      <c r="M413" s="7">
        <v>10.24</v>
      </c>
      <c r="N413" s="22">
        <v>47798</v>
      </c>
      <c r="O413">
        <v>2</v>
      </c>
      <c r="P413" t="s">
        <v>26</v>
      </c>
      <c r="Q413">
        <v>0</v>
      </c>
      <c r="R413">
        <v>6</v>
      </c>
      <c r="S413" t="s">
        <v>174</v>
      </c>
      <c r="T413" t="s">
        <v>26</v>
      </c>
      <c r="U413" t="str">
        <f t="shared" si="12"/>
        <v>Young</v>
      </c>
      <c r="V413" t="str">
        <f t="shared" si="13"/>
        <v>Senior</v>
      </c>
      <c r="W413" t="str">
        <f>IF(Table13[[#This Row],[Last_Working_Date]]="Active","Active","Exited")</f>
        <v>Active</v>
      </c>
    </row>
    <row r="414" spans="1:23" x14ac:dyDescent="0.3">
      <c r="A414" s="9" t="s">
        <v>709</v>
      </c>
      <c r="B414" s="9" t="s">
        <v>19</v>
      </c>
      <c r="C414">
        <v>34</v>
      </c>
      <c r="D414" t="s">
        <v>30</v>
      </c>
      <c r="E414" t="s">
        <v>63</v>
      </c>
      <c r="F414" t="s">
        <v>22</v>
      </c>
      <c r="G414" t="s">
        <v>74</v>
      </c>
      <c r="H414" t="s">
        <v>24</v>
      </c>
      <c r="I414" s="5">
        <v>10</v>
      </c>
      <c r="J414" t="s">
        <v>25</v>
      </c>
      <c r="K414" s="1">
        <v>44468</v>
      </c>
      <c r="L414" s="1" t="s">
        <v>5075</v>
      </c>
      <c r="M414" s="7">
        <v>4.08</v>
      </c>
      <c r="N414" s="22">
        <v>45671</v>
      </c>
      <c r="O414">
        <v>3</v>
      </c>
      <c r="P414" t="s">
        <v>26</v>
      </c>
      <c r="Q414">
        <v>3</v>
      </c>
      <c r="R414">
        <v>4</v>
      </c>
      <c r="S414" t="s">
        <v>289</v>
      </c>
      <c r="T414" t="s">
        <v>26</v>
      </c>
      <c r="U414" t="str">
        <f t="shared" si="12"/>
        <v>Adult</v>
      </c>
      <c r="V414" t="str">
        <f t="shared" si="13"/>
        <v>Expert</v>
      </c>
      <c r="W414" t="str">
        <f>IF(Table13[[#This Row],[Last_Working_Date]]="Active","Active","Exited")</f>
        <v>Active</v>
      </c>
    </row>
    <row r="415" spans="1:23" x14ac:dyDescent="0.3">
      <c r="A415" s="9" t="s">
        <v>710</v>
      </c>
      <c r="B415" s="9" t="s">
        <v>19</v>
      </c>
      <c r="C415">
        <v>38</v>
      </c>
      <c r="D415" t="s">
        <v>20</v>
      </c>
      <c r="E415" t="s">
        <v>58</v>
      </c>
      <c r="F415" t="s">
        <v>82</v>
      </c>
      <c r="G415" t="s">
        <v>107</v>
      </c>
      <c r="H415" t="s">
        <v>24</v>
      </c>
      <c r="I415" s="5">
        <v>9</v>
      </c>
      <c r="J415" t="s">
        <v>25</v>
      </c>
      <c r="K415" s="1">
        <v>43475</v>
      </c>
      <c r="L415" s="1" t="s">
        <v>5075</v>
      </c>
      <c r="M415" s="7">
        <v>6.8</v>
      </c>
      <c r="N415" s="22">
        <v>51631</v>
      </c>
      <c r="O415">
        <v>3</v>
      </c>
      <c r="P415" t="s">
        <v>65</v>
      </c>
      <c r="Q415">
        <v>1</v>
      </c>
      <c r="R415">
        <v>6</v>
      </c>
      <c r="S415" t="s">
        <v>711</v>
      </c>
      <c r="T415" t="s">
        <v>26</v>
      </c>
      <c r="U415" t="str">
        <f t="shared" si="12"/>
        <v>Adult</v>
      </c>
      <c r="V415" t="str">
        <f t="shared" si="13"/>
        <v>Senior</v>
      </c>
      <c r="W415" t="str">
        <f>IF(Table13[[#This Row],[Last_Working_Date]]="Active","Active","Exited")</f>
        <v>Active</v>
      </c>
    </row>
    <row r="416" spans="1:23" x14ac:dyDescent="0.3">
      <c r="A416" s="9" t="s">
        <v>712</v>
      </c>
      <c r="B416" s="9" t="s">
        <v>29</v>
      </c>
      <c r="C416">
        <v>26</v>
      </c>
      <c r="D416" t="s">
        <v>30</v>
      </c>
      <c r="E416" t="s">
        <v>63</v>
      </c>
      <c r="F416" t="s">
        <v>92</v>
      </c>
      <c r="G416" t="s">
        <v>120</v>
      </c>
      <c r="H416" t="s">
        <v>24</v>
      </c>
      <c r="I416" s="5">
        <v>3.6</v>
      </c>
      <c r="J416" t="s">
        <v>25</v>
      </c>
      <c r="K416" s="1">
        <v>43208</v>
      </c>
      <c r="L416" s="1" t="s">
        <v>5075</v>
      </c>
      <c r="M416" s="7">
        <v>7.53</v>
      </c>
      <c r="N416" s="22">
        <v>41749</v>
      </c>
      <c r="O416">
        <v>5</v>
      </c>
      <c r="P416" t="s">
        <v>26</v>
      </c>
      <c r="Q416">
        <v>0</v>
      </c>
      <c r="R416">
        <v>4</v>
      </c>
      <c r="S416" t="s">
        <v>713</v>
      </c>
      <c r="T416" t="s">
        <v>26</v>
      </c>
      <c r="U416" t="str">
        <f t="shared" si="12"/>
        <v>Young</v>
      </c>
      <c r="V416" t="str">
        <f t="shared" si="13"/>
        <v>Mid-Level</v>
      </c>
      <c r="W416" t="str">
        <f>IF(Table13[[#This Row],[Last_Working_Date]]="Active","Active","Exited")</f>
        <v>Active</v>
      </c>
    </row>
    <row r="417" spans="1:23" x14ac:dyDescent="0.3">
      <c r="A417" s="9" t="s">
        <v>714</v>
      </c>
      <c r="B417" s="9" t="s">
        <v>29</v>
      </c>
      <c r="C417">
        <v>26</v>
      </c>
      <c r="D417" t="s">
        <v>179</v>
      </c>
      <c r="E417" t="s">
        <v>21</v>
      </c>
      <c r="F417" t="s">
        <v>45</v>
      </c>
      <c r="G417" t="s">
        <v>46</v>
      </c>
      <c r="H417" t="s">
        <v>51</v>
      </c>
      <c r="I417" s="5">
        <v>5.7</v>
      </c>
      <c r="J417" t="s">
        <v>25</v>
      </c>
      <c r="K417" s="1">
        <v>39593</v>
      </c>
      <c r="L417" s="1">
        <v>40493</v>
      </c>
      <c r="M417" s="7">
        <v>2.46</v>
      </c>
      <c r="N417" s="22">
        <v>43431</v>
      </c>
      <c r="O417">
        <v>3</v>
      </c>
      <c r="P417" t="s">
        <v>26</v>
      </c>
      <c r="Q417">
        <v>1</v>
      </c>
      <c r="R417">
        <v>6</v>
      </c>
      <c r="S417" t="s">
        <v>238</v>
      </c>
      <c r="T417" t="s">
        <v>65</v>
      </c>
      <c r="U417" t="str">
        <f t="shared" si="12"/>
        <v>Young</v>
      </c>
      <c r="V417" t="str">
        <f t="shared" si="13"/>
        <v>Senior</v>
      </c>
      <c r="W417" t="str">
        <f>IF(Table13[[#This Row],[Last_Working_Date]]="Active","Active","Exited")</f>
        <v>Exited</v>
      </c>
    </row>
    <row r="418" spans="1:23" x14ac:dyDescent="0.3">
      <c r="A418" s="9" t="s">
        <v>715</v>
      </c>
      <c r="B418" s="9" t="s">
        <v>29</v>
      </c>
      <c r="C418">
        <v>34</v>
      </c>
      <c r="D418" t="s">
        <v>20</v>
      </c>
      <c r="E418" t="s">
        <v>44</v>
      </c>
      <c r="F418" t="s">
        <v>32</v>
      </c>
      <c r="G418" t="s">
        <v>171</v>
      </c>
      <c r="H418" t="s">
        <v>24</v>
      </c>
      <c r="I418" s="5">
        <v>9.1999999999999993</v>
      </c>
      <c r="J418" t="s">
        <v>25</v>
      </c>
      <c r="K418" s="1">
        <v>44810</v>
      </c>
      <c r="L418" s="1" t="s">
        <v>5075</v>
      </c>
      <c r="M418" s="7">
        <v>3.14</v>
      </c>
      <c r="N418" s="22">
        <v>43250</v>
      </c>
      <c r="O418">
        <v>2</v>
      </c>
      <c r="P418" t="s">
        <v>26</v>
      </c>
      <c r="Q418">
        <v>4</v>
      </c>
      <c r="R418">
        <v>4</v>
      </c>
      <c r="S418" t="s">
        <v>716</v>
      </c>
      <c r="T418" t="s">
        <v>26</v>
      </c>
      <c r="U418" t="str">
        <f t="shared" si="12"/>
        <v>Adult</v>
      </c>
      <c r="V418" t="str">
        <f t="shared" si="13"/>
        <v>Senior</v>
      </c>
      <c r="W418" t="str">
        <f>IF(Table13[[#This Row],[Last_Working_Date]]="Active","Active","Exited")</f>
        <v>Active</v>
      </c>
    </row>
    <row r="419" spans="1:23" x14ac:dyDescent="0.3">
      <c r="A419" s="9" t="s">
        <v>717</v>
      </c>
      <c r="B419" s="9" t="s">
        <v>29</v>
      </c>
      <c r="C419">
        <v>21</v>
      </c>
      <c r="D419" t="s">
        <v>30</v>
      </c>
      <c r="E419" t="s">
        <v>58</v>
      </c>
      <c r="F419" t="s">
        <v>45</v>
      </c>
      <c r="G419" t="s">
        <v>164</v>
      </c>
      <c r="H419" t="s">
        <v>84</v>
      </c>
      <c r="I419" s="5">
        <v>0.2</v>
      </c>
      <c r="J419" t="s">
        <v>25</v>
      </c>
      <c r="K419" s="1">
        <v>44362</v>
      </c>
      <c r="L419" s="1" t="s">
        <v>5075</v>
      </c>
      <c r="M419" s="7">
        <v>4.37</v>
      </c>
      <c r="N419" s="22">
        <v>40517</v>
      </c>
      <c r="O419">
        <v>3</v>
      </c>
      <c r="P419" t="s">
        <v>26</v>
      </c>
      <c r="Q419">
        <v>2</v>
      </c>
      <c r="R419">
        <v>8</v>
      </c>
      <c r="S419" t="s">
        <v>99</v>
      </c>
      <c r="T419" t="s">
        <v>26</v>
      </c>
      <c r="U419" t="str">
        <f t="shared" si="12"/>
        <v>Young</v>
      </c>
      <c r="V419" t="str">
        <f t="shared" si="13"/>
        <v>Junior</v>
      </c>
      <c r="W419" t="str">
        <f>IF(Table13[[#This Row],[Last_Working_Date]]="Active","Active","Exited")</f>
        <v>Active</v>
      </c>
    </row>
    <row r="420" spans="1:23" x14ac:dyDescent="0.3">
      <c r="A420" s="9" t="s">
        <v>718</v>
      </c>
      <c r="B420" s="9" t="s">
        <v>19</v>
      </c>
      <c r="C420">
        <v>36</v>
      </c>
      <c r="D420" t="s">
        <v>30</v>
      </c>
      <c r="E420" t="s">
        <v>53</v>
      </c>
      <c r="F420" t="s">
        <v>45</v>
      </c>
      <c r="G420" t="s">
        <v>46</v>
      </c>
      <c r="H420" t="s">
        <v>51</v>
      </c>
      <c r="I420" s="5">
        <v>9.8000000000000007</v>
      </c>
      <c r="J420" t="s">
        <v>25</v>
      </c>
      <c r="K420" s="1">
        <v>44638</v>
      </c>
      <c r="L420" s="1" t="s">
        <v>5075</v>
      </c>
      <c r="M420" s="7">
        <v>3.61</v>
      </c>
      <c r="N420" s="22">
        <v>58640</v>
      </c>
      <c r="O420">
        <v>3</v>
      </c>
      <c r="P420" t="s">
        <v>26</v>
      </c>
      <c r="Q420">
        <v>2</v>
      </c>
      <c r="R420">
        <v>5</v>
      </c>
      <c r="S420" t="s">
        <v>328</v>
      </c>
      <c r="T420" t="s">
        <v>26</v>
      </c>
      <c r="U420" t="str">
        <f t="shared" si="12"/>
        <v>Adult</v>
      </c>
      <c r="V420" t="str">
        <f t="shared" si="13"/>
        <v>Senior</v>
      </c>
      <c r="W420" t="str">
        <f>IF(Table13[[#This Row],[Last_Working_Date]]="Active","Active","Exited")</f>
        <v>Active</v>
      </c>
    </row>
    <row r="421" spans="1:23" x14ac:dyDescent="0.3">
      <c r="A421" s="9" t="s">
        <v>719</v>
      </c>
      <c r="B421" s="9" t="s">
        <v>29</v>
      </c>
      <c r="C421">
        <v>29</v>
      </c>
      <c r="D421" t="s">
        <v>30</v>
      </c>
      <c r="E421" t="s">
        <v>36</v>
      </c>
      <c r="F421" t="s">
        <v>54</v>
      </c>
      <c r="G421" t="s">
        <v>77</v>
      </c>
      <c r="H421" t="s">
        <v>51</v>
      </c>
      <c r="I421" s="5">
        <v>0</v>
      </c>
      <c r="J421" t="s">
        <v>25</v>
      </c>
      <c r="K421" s="1">
        <v>45530</v>
      </c>
      <c r="L421" s="1" t="s">
        <v>5075</v>
      </c>
      <c r="M421" s="7">
        <v>1.17</v>
      </c>
      <c r="N421" s="22">
        <v>37283</v>
      </c>
      <c r="O421">
        <v>3</v>
      </c>
      <c r="P421" t="s">
        <v>26</v>
      </c>
      <c r="Q421">
        <v>1</v>
      </c>
      <c r="R421">
        <v>8</v>
      </c>
      <c r="S421" t="s">
        <v>720</v>
      </c>
      <c r="T421" t="s">
        <v>26</v>
      </c>
      <c r="U421" t="str">
        <f t="shared" si="12"/>
        <v>Young</v>
      </c>
      <c r="V421" t="str">
        <f t="shared" si="13"/>
        <v>Junior</v>
      </c>
      <c r="W421" t="str">
        <f>IF(Table13[[#This Row],[Last_Working_Date]]="Active","Active","Exited")</f>
        <v>Active</v>
      </c>
    </row>
    <row r="422" spans="1:23" x14ac:dyDescent="0.3">
      <c r="A422" s="9" t="s">
        <v>721</v>
      </c>
      <c r="B422" s="9" t="s">
        <v>29</v>
      </c>
      <c r="C422">
        <v>27</v>
      </c>
      <c r="D422" t="s">
        <v>30</v>
      </c>
      <c r="E422" t="s">
        <v>63</v>
      </c>
      <c r="F422" t="s">
        <v>32</v>
      </c>
      <c r="G422" t="s">
        <v>33</v>
      </c>
      <c r="H422" t="s">
        <v>24</v>
      </c>
      <c r="I422" s="5">
        <v>4.5</v>
      </c>
      <c r="J422" t="s">
        <v>25</v>
      </c>
      <c r="K422" s="1">
        <v>41009</v>
      </c>
      <c r="L422" s="1" t="s">
        <v>5075</v>
      </c>
      <c r="M422" s="7">
        <v>13.55</v>
      </c>
      <c r="N422" s="22">
        <v>43325</v>
      </c>
      <c r="O422">
        <v>3</v>
      </c>
      <c r="P422" t="s">
        <v>26</v>
      </c>
      <c r="Q422">
        <v>3</v>
      </c>
      <c r="R422">
        <v>8</v>
      </c>
      <c r="S422" t="s">
        <v>360</v>
      </c>
      <c r="T422" t="s">
        <v>26</v>
      </c>
      <c r="U422" t="str">
        <f t="shared" si="12"/>
        <v>Young</v>
      </c>
      <c r="V422" t="str">
        <f t="shared" si="13"/>
        <v>Mid-Level</v>
      </c>
      <c r="W422" t="str">
        <f>IF(Table13[[#This Row],[Last_Working_Date]]="Active","Active","Exited")</f>
        <v>Active</v>
      </c>
    </row>
    <row r="423" spans="1:23" x14ac:dyDescent="0.3">
      <c r="A423" s="9" t="s">
        <v>722</v>
      </c>
      <c r="B423" s="9" t="s">
        <v>19</v>
      </c>
      <c r="C423">
        <v>22</v>
      </c>
      <c r="D423" t="s">
        <v>20</v>
      </c>
      <c r="E423" t="s">
        <v>21</v>
      </c>
      <c r="F423" t="s">
        <v>92</v>
      </c>
      <c r="G423" t="s">
        <v>120</v>
      </c>
      <c r="H423" t="s">
        <v>84</v>
      </c>
      <c r="I423" s="5">
        <v>0.7</v>
      </c>
      <c r="J423" t="s">
        <v>25</v>
      </c>
      <c r="K423" s="1">
        <v>44842</v>
      </c>
      <c r="L423" s="1" t="s">
        <v>5075</v>
      </c>
      <c r="M423" s="7">
        <v>3.06</v>
      </c>
      <c r="N423" s="22">
        <v>32137</v>
      </c>
      <c r="O423">
        <v>3</v>
      </c>
      <c r="P423" t="s">
        <v>26</v>
      </c>
      <c r="Q423">
        <v>2</v>
      </c>
      <c r="R423">
        <v>7</v>
      </c>
      <c r="S423" t="s">
        <v>723</v>
      </c>
      <c r="T423" t="s">
        <v>26</v>
      </c>
      <c r="U423" t="str">
        <f t="shared" si="12"/>
        <v>Young</v>
      </c>
      <c r="V423" t="str">
        <f t="shared" si="13"/>
        <v>Junior</v>
      </c>
      <c r="W423" t="str">
        <f>IF(Table13[[#This Row],[Last_Working_Date]]="Active","Active","Exited")</f>
        <v>Active</v>
      </c>
    </row>
    <row r="424" spans="1:23" x14ac:dyDescent="0.3">
      <c r="A424" s="9" t="s">
        <v>724</v>
      </c>
      <c r="B424" s="9" t="s">
        <v>29</v>
      </c>
      <c r="C424">
        <v>28</v>
      </c>
      <c r="D424" t="s">
        <v>20</v>
      </c>
      <c r="E424" t="s">
        <v>63</v>
      </c>
      <c r="F424" t="s">
        <v>67</v>
      </c>
      <c r="G424" t="s">
        <v>110</v>
      </c>
      <c r="H424" t="s">
        <v>51</v>
      </c>
      <c r="I424" s="5">
        <v>6.3</v>
      </c>
      <c r="J424" t="s">
        <v>25</v>
      </c>
      <c r="K424" s="1">
        <v>43612</v>
      </c>
      <c r="L424" s="1" t="s">
        <v>5075</v>
      </c>
      <c r="M424" s="7">
        <v>6.42</v>
      </c>
      <c r="N424" s="22">
        <v>49044</v>
      </c>
      <c r="O424">
        <v>4</v>
      </c>
      <c r="P424" t="s">
        <v>26</v>
      </c>
      <c r="Q424">
        <v>1</v>
      </c>
      <c r="R424">
        <v>6</v>
      </c>
      <c r="S424" t="s">
        <v>389</v>
      </c>
      <c r="T424" t="s">
        <v>26</v>
      </c>
      <c r="U424" t="str">
        <f t="shared" si="12"/>
        <v>Young</v>
      </c>
      <c r="V424" t="str">
        <f t="shared" si="13"/>
        <v>Senior</v>
      </c>
      <c r="W424" t="str">
        <f>IF(Table13[[#This Row],[Last_Working_Date]]="Active","Active","Exited")</f>
        <v>Active</v>
      </c>
    </row>
    <row r="425" spans="1:23" x14ac:dyDescent="0.3">
      <c r="A425" s="9" t="s">
        <v>725</v>
      </c>
      <c r="B425" s="9" t="s">
        <v>29</v>
      </c>
      <c r="C425">
        <v>35</v>
      </c>
      <c r="D425" t="s">
        <v>30</v>
      </c>
      <c r="E425" t="s">
        <v>39</v>
      </c>
      <c r="F425" t="s">
        <v>67</v>
      </c>
      <c r="G425" t="s">
        <v>71</v>
      </c>
      <c r="H425" t="s">
        <v>51</v>
      </c>
      <c r="I425" s="5">
        <v>1.2</v>
      </c>
      <c r="J425" t="s">
        <v>25</v>
      </c>
      <c r="K425" s="1">
        <v>44436</v>
      </c>
      <c r="L425" s="1" t="s">
        <v>5075</v>
      </c>
      <c r="M425" s="7">
        <v>4.17</v>
      </c>
      <c r="N425" s="22">
        <v>40108</v>
      </c>
      <c r="O425">
        <v>2</v>
      </c>
      <c r="P425" t="s">
        <v>26</v>
      </c>
      <c r="Q425">
        <v>4</v>
      </c>
      <c r="R425">
        <v>9</v>
      </c>
      <c r="S425" t="s">
        <v>542</v>
      </c>
      <c r="T425" t="s">
        <v>26</v>
      </c>
      <c r="U425" t="str">
        <f t="shared" si="12"/>
        <v>Adult</v>
      </c>
      <c r="V425" t="str">
        <f t="shared" si="13"/>
        <v>Junior</v>
      </c>
      <c r="W425" t="str">
        <f>IF(Table13[[#This Row],[Last_Working_Date]]="Active","Active","Exited")</f>
        <v>Active</v>
      </c>
    </row>
    <row r="426" spans="1:23" x14ac:dyDescent="0.3">
      <c r="A426" s="9" t="s">
        <v>726</v>
      </c>
      <c r="B426" s="9" t="s">
        <v>29</v>
      </c>
      <c r="C426">
        <v>36</v>
      </c>
      <c r="D426" t="s">
        <v>30</v>
      </c>
      <c r="E426" t="s">
        <v>36</v>
      </c>
      <c r="F426" t="s">
        <v>40</v>
      </c>
      <c r="G426" t="s">
        <v>41</v>
      </c>
      <c r="H426" t="s">
        <v>24</v>
      </c>
      <c r="I426" s="5">
        <v>5.7</v>
      </c>
      <c r="J426" t="s">
        <v>25</v>
      </c>
      <c r="K426" s="1">
        <v>45579</v>
      </c>
      <c r="L426" s="1" t="s">
        <v>5075</v>
      </c>
      <c r="M426" s="7">
        <v>1.04</v>
      </c>
      <c r="N426" s="22">
        <v>45536</v>
      </c>
      <c r="O426">
        <v>3</v>
      </c>
      <c r="P426" t="s">
        <v>26</v>
      </c>
      <c r="Q426">
        <v>1</v>
      </c>
      <c r="R426">
        <v>4</v>
      </c>
      <c r="S426" t="s">
        <v>690</v>
      </c>
      <c r="T426" t="s">
        <v>26</v>
      </c>
      <c r="U426" t="str">
        <f t="shared" si="12"/>
        <v>Adult</v>
      </c>
      <c r="V426" t="str">
        <f t="shared" si="13"/>
        <v>Senior</v>
      </c>
      <c r="W426" t="str">
        <f>IF(Table13[[#This Row],[Last_Working_Date]]="Active","Active","Exited")</f>
        <v>Active</v>
      </c>
    </row>
    <row r="427" spans="1:23" x14ac:dyDescent="0.3">
      <c r="A427" s="9" t="s">
        <v>727</v>
      </c>
      <c r="B427" s="9" t="s">
        <v>29</v>
      </c>
      <c r="C427">
        <v>43</v>
      </c>
      <c r="D427" t="s">
        <v>30</v>
      </c>
      <c r="E427" t="s">
        <v>53</v>
      </c>
      <c r="F427" t="s">
        <v>54</v>
      </c>
      <c r="G427" t="s">
        <v>77</v>
      </c>
      <c r="H427" t="s">
        <v>24</v>
      </c>
      <c r="I427" s="5">
        <v>5.5</v>
      </c>
      <c r="J427" t="s">
        <v>25</v>
      </c>
      <c r="K427" s="1">
        <v>41828</v>
      </c>
      <c r="L427" s="1" t="s">
        <v>5075</v>
      </c>
      <c r="M427" s="7">
        <v>11.31</v>
      </c>
      <c r="N427" s="22">
        <v>41959</v>
      </c>
      <c r="O427">
        <v>2</v>
      </c>
      <c r="P427" t="s">
        <v>26</v>
      </c>
      <c r="Q427">
        <v>0</v>
      </c>
      <c r="R427">
        <v>7</v>
      </c>
      <c r="S427" t="s">
        <v>140</v>
      </c>
      <c r="T427" t="s">
        <v>26</v>
      </c>
      <c r="U427" t="str">
        <f t="shared" si="12"/>
        <v>Adult</v>
      </c>
      <c r="V427" t="str">
        <f t="shared" si="13"/>
        <v>Senior</v>
      </c>
      <c r="W427" t="str">
        <f>IF(Table13[[#This Row],[Last_Working_Date]]="Active","Active","Exited")</f>
        <v>Active</v>
      </c>
    </row>
    <row r="428" spans="1:23" x14ac:dyDescent="0.3">
      <c r="A428" s="9" t="s">
        <v>728</v>
      </c>
      <c r="B428" s="9" t="s">
        <v>29</v>
      </c>
      <c r="C428">
        <v>33</v>
      </c>
      <c r="D428" t="s">
        <v>30</v>
      </c>
      <c r="E428" t="s">
        <v>36</v>
      </c>
      <c r="F428" t="s">
        <v>92</v>
      </c>
      <c r="G428" t="s">
        <v>246</v>
      </c>
      <c r="H428" t="s">
        <v>51</v>
      </c>
      <c r="I428" s="5">
        <v>4.7</v>
      </c>
      <c r="J428" t="s">
        <v>85</v>
      </c>
      <c r="K428" s="1">
        <v>42088</v>
      </c>
      <c r="L428" s="1">
        <v>45057</v>
      </c>
      <c r="M428" s="7">
        <v>8.1300000000000008</v>
      </c>
      <c r="N428" s="22">
        <v>43113</v>
      </c>
      <c r="O428">
        <v>4</v>
      </c>
      <c r="P428" t="s">
        <v>26</v>
      </c>
      <c r="Q428">
        <v>2</v>
      </c>
      <c r="R428">
        <v>5</v>
      </c>
      <c r="S428" t="s">
        <v>155</v>
      </c>
      <c r="T428" t="s">
        <v>65</v>
      </c>
      <c r="U428" t="str">
        <f t="shared" si="12"/>
        <v>Adult</v>
      </c>
      <c r="V428" t="str">
        <f t="shared" si="13"/>
        <v>Mid-Level</v>
      </c>
      <c r="W428" t="str">
        <f>IF(Table13[[#This Row],[Last_Working_Date]]="Active","Active","Exited")</f>
        <v>Exited</v>
      </c>
    </row>
    <row r="429" spans="1:23" x14ac:dyDescent="0.3">
      <c r="A429" s="9" t="s">
        <v>729</v>
      </c>
      <c r="B429" s="9" t="s">
        <v>19</v>
      </c>
      <c r="C429">
        <v>39</v>
      </c>
      <c r="D429" t="s">
        <v>20</v>
      </c>
      <c r="E429" t="s">
        <v>63</v>
      </c>
      <c r="F429" t="s">
        <v>22</v>
      </c>
      <c r="G429" t="s">
        <v>74</v>
      </c>
      <c r="H429" t="s">
        <v>24</v>
      </c>
      <c r="I429" s="5">
        <v>10.5</v>
      </c>
      <c r="J429" t="s">
        <v>85</v>
      </c>
      <c r="K429" s="1">
        <v>43821</v>
      </c>
      <c r="L429" s="1">
        <v>45052</v>
      </c>
      <c r="M429" s="7">
        <v>3.37</v>
      </c>
      <c r="N429" s="22">
        <v>48977</v>
      </c>
      <c r="O429">
        <v>2</v>
      </c>
      <c r="P429" t="s">
        <v>26</v>
      </c>
      <c r="Q429">
        <v>0</v>
      </c>
      <c r="R429">
        <v>7</v>
      </c>
      <c r="S429" t="s">
        <v>182</v>
      </c>
      <c r="T429" t="s">
        <v>65</v>
      </c>
      <c r="U429" t="str">
        <f t="shared" si="12"/>
        <v>Adult</v>
      </c>
      <c r="V429" t="str">
        <f t="shared" si="13"/>
        <v>Expert</v>
      </c>
      <c r="W429" t="str">
        <f>IF(Table13[[#This Row],[Last_Working_Date]]="Active","Active","Exited")</f>
        <v>Exited</v>
      </c>
    </row>
    <row r="430" spans="1:23" x14ac:dyDescent="0.3">
      <c r="A430" s="9" t="s">
        <v>318</v>
      </c>
      <c r="B430" s="9" t="s">
        <v>29</v>
      </c>
      <c r="C430">
        <v>34</v>
      </c>
      <c r="D430" t="s">
        <v>30</v>
      </c>
      <c r="E430" t="s">
        <v>31</v>
      </c>
      <c r="F430" t="s">
        <v>32</v>
      </c>
      <c r="G430" t="s">
        <v>33</v>
      </c>
      <c r="H430" t="s">
        <v>84</v>
      </c>
      <c r="I430" s="5">
        <v>11.6</v>
      </c>
      <c r="J430" t="s">
        <v>25</v>
      </c>
      <c r="K430" s="1">
        <v>40766</v>
      </c>
      <c r="L430" s="1" t="s">
        <v>5075</v>
      </c>
      <c r="M430" s="7">
        <v>14.21</v>
      </c>
      <c r="N430" s="22">
        <v>50192</v>
      </c>
      <c r="O430">
        <v>2</v>
      </c>
      <c r="P430" t="s">
        <v>26</v>
      </c>
      <c r="Q430">
        <v>2</v>
      </c>
      <c r="R430">
        <v>5</v>
      </c>
      <c r="S430" t="s">
        <v>5074</v>
      </c>
      <c r="T430" t="s">
        <v>26</v>
      </c>
      <c r="U430" t="str">
        <f t="shared" si="12"/>
        <v>Adult</v>
      </c>
      <c r="V430" t="str">
        <f t="shared" si="13"/>
        <v>Expert</v>
      </c>
      <c r="W430" t="str">
        <f>IF(Table13[[#This Row],[Last_Working_Date]]="Active","Active","Exited")</f>
        <v>Active</v>
      </c>
    </row>
    <row r="431" spans="1:23" x14ac:dyDescent="0.3">
      <c r="A431" s="9" t="s">
        <v>730</v>
      </c>
      <c r="B431" s="9" t="s">
        <v>29</v>
      </c>
      <c r="C431">
        <v>34</v>
      </c>
      <c r="D431" t="s">
        <v>30</v>
      </c>
      <c r="E431" t="s">
        <v>44</v>
      </c>
      <c r="F431" t="s">
        <v>54</v>
      </c>
      <c r="G431" t="s">
        <v>77</v>
      </c>
      <c r="H431" t="s">
        <v>51</v>
      </c>
      <c r="I431" s="5">
        <v>9.6</v>
      </c>
      <c r="J431" t="s">
        <v>25</v>
      </c>
      <c r="K431" s="1">
        <v>42386</v>
      </c>
      <c r="L431" s="1" t="s">
        <v>5075</v>
      </c>
      <c r="M431" s="7">
        <v>9.7799999999999994</v>
      </c>
      <c r="N431" s="22">
        <v>56299</v>
      </c>
      <c r="O431">
        <v>3</v>
      </c>
      <c r="P431" t="s">
        <v>26</v>
      </c>
      <c r="Q431">
        <v>1</v>
      </c>
      <c r="R431">
        <v>5</v>
      </c>
      <c r="S431" t="s">
        <v>256</v>
      </c>
      <c r="T431" t="s">
        <v>26</v>
      </c>
      <c r="U431" t="str">
        <f t="shared" si="12"/>
        <v>Adult</v>
      </c>
      <c r="V431" t="str">
        <f t="shared" si="13"/>
        <v>Senior</v>
      </c>
      <c r="W431" t="str">
        <f>IF(Table13[[#This Row],[Last_Working_Date]]="Active","Active","Exited")</f>
        <v>Active</v>
      </c>
    </row>
    <row r="432" spans="1:23" x14ac:dyDescent="0.3">
      <c r="A432" s="9" t="s">
        <v>731</v>
      </c>
      <c r="B432" s="9" t="s">
        <v>19</v>
      </c>
      <c r="C432">
        <v>30</v>
      </c>
      <c r="D432" t="s">
        <v>20</v>
      </c>
      <c r="E432" t="s">
        <v>53</v>
      </c>
      <c r="F432" t="s">
        <v>45</v>
      </c>
      <c r="G432" t="s">
        <v>98</v>
      </c>
      <c r="H432" t="s">
        <v>51</v>
      </c>
      <c r="I432" s="5">
        <v>2.2999999999999998</v>
      </c>
      <c r="J432" t="s">
        <v>25</v>
      </c>
      <c r="K432" s="1">
        <v>41394</v>
      </c>
      <c r="L432" s="1" t="s">
        <v>5075</v>
      </c>
      <c r="M432" s="7">
        <v>12.5</v>
      </c>
      <c r="N432" s="22">
        <v>46052</v>
      </c>
      <c r="O432">
        <v>3</v>
      </c>
      <c r="P432" t="s">
        <v>26</v>
      </c>
      <c r="Q432">
        <v>2</v>
      </c>
      <c r="R432">
        <v>3</v>
      </c>
      <c r="S432" t="s">
        <v>357</v>
      </c>
      <c r="T432" t="s">
        <v>26</v>
      </c>
      <c r="U432" t="str">
        <f t="shared" si="12"/>
        <v>Young</v>
      </c>
      <c r="V432" t="str">
        <f t="shared" si="13"/>
        <v>Mid-Level</v>
      </c>
      <c r="W432" t="str">
        <f>IF(Table13[[#This Row],[Last_Working_Date]]="Active","Active","Exited")</f>
        <v>Active</v>
      </c>
    </row>
    <row r="433" spans="1:23" x14ac:dyDescent="0.3">
      <c r="A433" s="9" t="s">
        <v>732</v>
      </c>
      <c r="B433" s="9" t="s">
        <v>19</v>
      </c>
      <c r="C433">
        <v>25</v>
      </c>
      <c r="D433" t="s">
        <v>20</v>
      </c>
      <c r="E433" t="s">
        <v>39</v>
      </c>
      <c r="F433" t="s">
        <v>54</v>
      </c>
      <c r="G433" t="s">
        <v>77</v>
      </c>
      <c r="H433" t="s">
        <v>47</v>
      </c>
      <c r="I433" s="5">
        <v>2.9</v>
      </c>
      <c r="J433" t="s">
        <v>25</v>
      </c>
      <c r="K433" s="1">
        <v>45540</v>
      </c>
      <c r="L433" s="1" t="s">
        <v>5075</v>
      </c>
      <c r="M433" s="7">
        <v>1.1399999999999999</v>
      </c>
      <c r="N433" s="22">
        <v>39526</v>
      </c>
      <c r="O433">
        <v>4</v>
      </c>
      <c r="P433" t="s">
        <v>65</v>
      </c>
      <c r="Q433">
        <v>4</v>
      </c>
      <c r="R433">
        <v>6</v>
      </c>
      <c r="S433" t="s">
        <v>375</v>
      </c>
      <c r="T433" t="s">
        <v>26</v>
      </c>
      <c r="U433" t="str">
        <f t="shared" si="12"/>
        <v>Young</v>
      </c>
      <c r="V433" t="str">
        <f t="shared" si="13"/>
        <v>Mid-Level</v>
      </c>
      <c r="W433" t="str">
        <f>IF(Table13[[#This Row],[Last_Working_Date]]="Active","Active","Exited")</f>
        <v>Active</v>
      </c>
    </row>
    <row r="434" spans="1:23" x14ac:dyDescent="0.3">
      <c r="A434" s="9" t="s">
        <v>733</v>
      </c>
      <c r="B434" s="9" t="s">
        <v>19</v>
      </c>
      <c r="C434">
        <v>29</v>
      </c>
      <c r="D434" t="s">
        <v>20</v>
      </c>
      <c r="E434" t="s">
        <v>53</v>
      </c>
      <c r="F434" t="s">
        <v>54</v>
      </c>
      <c r="G434" t="s">
        <v>139</v>
      </c>
      <c r="H434" t="s">
        <v>51</v>
      </c>
      <c r="I434" s="5">
        <v>3.1</v>
      </c>
      <c r="J434" t="s">
        <v>25</v>
      </c>
      <c r="K434" s="1">
        <v>44753</v>
      </c>
      <c r="L434" s="1" t="s">
        <v>5075</v>
      </c>
      <c r="M434" s="7">
        <v>3.3</v>
      </c>
      <c r="N434" s="22">
        <v>33887</v>
      </c>
      <c r="O434">
        <v>3</v>
      </c>
      <c r="P434" t="s">
        <v>26</v>
      </c>
      <c r="Q434">
        <v>2</v>
      </c>
      <c r="R434">
        <v>3</v>
      </c>
      <c r="S434" t="s">
        <v>447</v>
      </c>
      <c r="T434" t="s">
        <v>26</v>
      </c>
      <c r="U434" t="str">
        <f t="shared" si="12"/>
        <v>Young</v>
      </c>
      <c r="V434" t="str">
        <f t="shared" si="13"/>
        <v>Mid-Level</v>
      </c>
      <c r="W434" t="str">
        <f>IF(Table13[[#This Row],[Last_Working_Date]]="Active","Active","Exited")</f>
        <v>Active</v>
      </c>
    </row>
    <row r="435" spans="1:23" x14ac:dyDescent="0.3">
      <c r="A435" s="9" t="s">
        <v>734</v>
      </c>
      <c r="B435" s="9" t="s">
        <v>29</v>
      </c>
      <c r="C435">
        <v>45</v>
      </c>
      <c r="D435" t="s">
        <v>30</v>
      </c>
      <c r="E435" t="s">
        <v>53</v>
      </c>
      <c r="F435" t="s">
        <v>92</v>
      </c>
      <c r="G435" t="s">
        <v>246</v>
      </c>
      <c r="H435" t="s">
        <v>24</v>
      </c>
      <c r="I435" s="5">
        <v>8</v>
      </c>
      <c r="J435" t="s">
        <v>25</v>
      </c>
      <c r="K435" s="1">
        <v>45040</v>
      </c>
      <c r="L435" s="1" t="s">
        <v>5075</v>
      </c>
      <c r="M435" s="7">
        <v>2.5099999999999998</v>
      </c>
      <c r="N435" s="22">
        <v>54368</v>
      </c>
      <c r="O435">
        <v>2</v>
      </c>
      <c r="P435" t="s">
        <v>65</v>
      </c>
      <c r="Q435">
        <v>2</v>
      </c>
      <c r="R435">
        <v>5</v>
      </c>
      <c r="S435" t="s">
        <v>702</v>
      </c>
      <c r="T435" t="s">
        <v>26</v>
      </c>
      <c r="U435" t="str">
        <f t="shared" si="12"/>
        <v>Adult</v>
      </c>
      <c r="V435" t="str">
        <f t="shared" si="13"/>
        <v>Senior</v>
      </c>
      <c r="W435" t="str">
        <f>IF(Table13[[#This Row],[Last_Working_Date]]="Active","Active","Exited")</f>
        <v>Active</v>
      </c>
    </row>
    <row r="436" spans="1:23" x14ac:dyDescent="0.3">
      <c r="A436" s="9" t="s">
        <v>735</v>
      </c>
      <c r="B436" s="9" t="s">
        <v>19</v>
      </c>
      <c r="C436">
        <v>33</v>
      </c>
      <c r="D436" t="s">
        <v>30</v>
      </c>
      <c r="E436" t="s">
        <v>31</v>
      </c>
      <c r="F436" t="s">
        <v>22</v>
      </c>
      <c r="G436" t="s">
        <v>23</v>
      </c>
      <c r="H436" t="s">
        <v>51</v>
      </c>
      <c r="I436" s="5">
        <v>3.7</v>
      </c>
      <c r="J436" t="s">
        <v>25</v>
      </c>
      <c r="K436" s="1">
        <v>40513</v>
      </c>
      <c r="L436" s="1" t="s">
        <v>5075</v>
      </c>
      <c r="M436" s="7">
        <v>14.91</v>
      </c>
      <c r="N436" s="22">
        <v>39415</v>
      </c>
      <c r="O436">
        <v>4</v>
      </c>
      <c r="P436" t="s">
        <v>26</v>
      </c>
      <c r="Q436">
        <v>0</v>
      </c>
      <c r="R436">
        <v>6</v>
      </c>
      <c r="S436" t="s">
        <v>289</v>
      </c>
      <c r="T436" t="s">
        <v>26</v>
      </c>
      <c r="U436" t="str">
        <f t="shared" si="12"/>
        <v>Adult</v>
      </c>
      <c r="V436" t="str">
        <f t="shared" si="13"/>
        <v>Mid-Level</v>
      </c>
      <c r="W436" t="str">
        <f>IF(Table13[[#This Row],[Last_Working_Date]]="Active","Active","Exited")</f>
        <v>Active</v>
      </c>
    </row>
    <row r="437" spans="1:23" x14ac:dyDescent="0.3">
      <c r="A437" s="9" t="s">
        <v>736</v>
      </c>
      <c r="B437" s="9" t="s">
        <v>19</v>
      </c>
      <c r="C437">
        <v>27</v>
      </c>
      <c r="D437" t="s">
        <v>30</v>
      </c>
      <c r="E437" t="s">
        <v>36</v>
      </c>
      <c r="F437" t="s">
        <v>67</v>
      </c>
      <c r="G437" t="s">
        <v>71</v>
      </c>
      <c r="H437" t="s">
        <v>84</v>
      </c>
      <c r="I437" s="5">
        <v>5.3</v>
      </c>
      <c r="J437" t="s">
        <v>25</v>
      </c>
      <c r="K437" s="1">
        <v>44337</v>
      </c>
      <c r="L437" s="1" t="s">
        <v>5075</v>
      </c>
      <c r="M437" s="7">
        <v>4.4400000000000004</v>
      </c>
      <c r="N437" s="22">
        <v>44070</v>
      </c>
      <c r="O437">
        <v>1</v>
      </c>
      <c r="P437" t="s">
        <v>26</v>
      </c>
      <c r="Q437">
        <v>3</v>
      </c>
      <c r="R437">
        <v>9</v>
      </c>
      <c r="S437" t="s">
        <v>276</v>
      </c>
      <c r="T437" t="s">
        <v>26</v>
      </c>
      <c r="U437" t="str">
        <f t="shared" si="12"/>
        <v>Young</v>
      </c>
      <c r="V437" t="str">
        <f t="shared" si="13"/>
        <v>Senior</v>
      </c>
      <c r="W437" t="str">
        <f>IF(Table13[[#This Row],[Last_Working_Date]]="Active","Active","Exited")</f>
        <v>Active</v>
      </c>
    </row>
    <row r="438" spans="1:23" x14ac:dyDescent="0.3">
      <c r="A438" s="9" t="s">
        <v>737</v>
      </c>
      <c r="B438" s="9" t="s">
        <v>19</v>
      </c>
      <c r="C438">
        <v>23</v>
      </c>
      <c r="D438" t="s">
        <v>30</v>
      </c>
      <c r="E438" t="s">
        <v>39</v>
      </c>
      <c r="F438" t="s">
        <v>82</v>
      </c>
      <c r="G438" t="s">
        <v>83</v>
      </c>
      <c r="H438" t="s">
        <v>51</v>
      </c>
      <c r="I438" s="5">
        <v>1.4</v>
      </c>
      <c r="J438" t="s">
        <v>25</v>
      </c>
      <c r="K438" s="1">
        <v>43752</v>
      </c>
      <c r="L438" s="1" t="s">
        <v>5075</v>
      </c>
      <c r="M438" s="7">
        <v>6.04</v>
      </c>
      <c r="N438" s="22">
        <v>27543</v>
      </c>
      <c r="O438">
        <v>4</v>
      </c>
      <c r="P438" t="s">
        <v>26</v>
      </c>
      <c r="Q438">
        <v>0</v>
      </c>
      <c r="R438">
        <v>7</v>
      </c>
      <c r="S438" t="s">
        <v>738</v>
      </c>
      <c r="T438" t="s">
        <v>26</v>
      </c>
      <c r="U438" t="str">
        <f t="shared" si="12"/>
        <v>Young</v>
      </c>
      <c r="V438" t="str">
        <f t="shared" si="13"/>
        <v>Junior</v>
      </c>
      <c r="W438" t="str">
        <f>IF(Table13[[#This Row],[Last_Working_Date]]="Active","Active","Exited")</f>
        <v>Active</v>
      </c>
    </row>
    <row r="439" spans="1:23" x14ac:dyDescent="0.3">
      <c r="A439" s="9" t="s">
        <v>739</v>
      </c>
      <c r="B439" s="9" t="s">
        <v>29</v>
      </c>
      <c r="C439">
        <v>29</v>
      </c>
      <c r="D439" t="s">
        <v>30</v>
      </c>
      <c r="E439" t="s">
        <v>63</v>
      </c>
      <c r="F439" t="s">
        <v>40</v>
      </c>
      <c r="G439" t="s">
        <v>96</v>
      </c>
      <c r="H439" t="s">
        <v>51</v>
      </c>
      <c r="I439" s="5">
        <v>2.9</v>
      </c>
      <c r="J439" t="s">
        <v>25</v>
      </c>
      <c r="K439" s="1">
        <v>41195</v>
      </c>
      <c r="L439" s="1" t="s">
        <v>5075</v>
      </c>
      <c r="M439" s="7">
        <v>13.04</v>
      </c>
      <c r="N439" s="22">
        <v>39660</v>
      </c>
      <c r="O439">
        <v>4</v>
      </c>
      <c r="P439" t="s">
        <v>26</v>
      </c>
      <c r="Q439">
        <v>2</v>
      </c>
      <c r="R439">
        <v>4</v>
      </c>
      <c r="S439" t="s">
        <v>740</v>
      </c>
      <c r="T439" t="s">
        <v>26</v>
      </c>
      <c r="U439" t="str">
        <f t="shared" si="12"/>
        <v>Young</v>
      </c>
      <c r="V439" t="str">
        <f t="shared" si="13"/>
        <v>Mid-Level</v>
      </c>
      <c r="W439" t="str">
        <f>IF(Table13[[#This Row],[Last_Working_Date]]="Active","Active","Exited")</f>
        <v>Active</v>
      </c>
    </row>
    <row r="440" spans="1:23" x14ac:dyDescent="0.3">
      <c r="A440" s="9" t="s">
        <v>741</v>
      </c>
      <c r="B440" s="9" t="s">
        <v>29</v>
      </c>
      <c r="C440">
        <v>37</v>
      </c>
      <c r="D440" t="s">
        <v>179</v>
      </c>
      <c r="E440" t="s">
        <v>58</v>
      </c>
      <c r="F440" t="s">
        <v>92</v>
      </c>
      <c r="G440" t="s">
        <v>93</v>
      </c>
      <c r="H440" t="s">
        <v>24</v>
      </c>
      <c r="I440" s="5">
        <v>16.100000000000001</v>
      </c>
      <c r="J440" t="s">
        <v>25</v>
      </c>
      <c r="K440" s="1">
        <v>44767</v>
      </c>
      <c r="L440" s="1" t="s">
        <v>5075</v>
      </c>
      <c r="M440" s="7">
        <v>3.26</v>
      </c>
      <c r="N440" s="22">
        <v>63685</v>
      </c>
      <c r="O440">
        <v>3</v>
      </c>
      <c r="P440" t="s">
        <v>26</v>
      </c>
      <c r="Q440">
        <v>1</v>
      </c>
      <c r="R440">
        <v>9</v>
      </c>
      <c r="S440" t="s">
        <v>621</v>
      </c>
      <c r="T440" t="s">
        <v>26</v>
      </c>
      <c r="U440" t="str">
        <f t="shared" si="12"/>
        <v>Adult</v>
      </c>
      <c r="V440" t="str">
        <f t="shared" si="13"/>
        <v>Expert</v>
      </c>
      <c r="W440" t="str">
        <f>IF(Table13[[#This Row],[Last_Working_Date]]="Active","Active","Exited")</f>
        <v>Active</v>
      </c>
    </row>
    <row r="441" spans="1:23" x14ac:dyDescent="0.3">
      <c r="A441" s="9" t="s">
        <v>742</v>
      </c>
      <c r="B441" s="9" t="s">
        <v>19</v>
      </c>
      <c r="C441">
        <v>28</v>
      </c>
      <c r="D441" t="s">
        <v>20</v>
      </c>
      <c r="E441" t="s">
        <v>53</v>
      </c>
      <c r="F441" t="s">
        <v>82</v>
      </c>
      <c r="G441" t="s">
        <v>107</v>
      </c>
      <c r="H441" t="s">
        <v>24</v>
      </c>
      <c r="I441" s="5">
        <v>5.6</v>
      </c>
      <c r="J441" t="s">
        <v>85</v>
      </c>
      <c r="K441" s="1">
        <v>42077</v>
      </c>
      <c r="L441" s="1" t="s">
        <v>5075</v>
      </c>
      <c r="M441" s="7">
        <v>10.63</v>
      </c>
      <c r="N441" s="22">
        <v>42851</v>
      </c>
      <c r="O441">
        <v>3</v>
      </c>
      <c r="P441" t="s">
        <v>26</v>
      </c>
      <c r="Q441">
        <v>0</v>
      </c>
      <c r="R441">
        <v>3</v>
      </c>
      <c r="S441" t="s">
        <v>557</v>
      </c>
      <c r="T441" t="s">
        <v>26</v>
      </c>
      <c r="U441" t="str">
        <f t="shared" si="12"/>
        <v>Young</v>
      </c>
      <c r="V441" t="str">
        <f t="shared" si="13"/>
        <v>Senior</v>
      </c>
      <c r="W441" t="str">
        <f>IF(Table13[[#This Row],[Last_Working_Date]]="Active","Active","Exited")</f>
        <v>Active</v>
      </c>
    </row>
    <row r="442" spans="1:23" x14ac:dyDescent="0.3">
      <c r="A442" s="9" t="s">
        <v>502</v>
      </c>
      <c r="B442" s="9" t="s">
        <v>29</v>
      </c>
      <c r="C442">
        <v>35</v>
      </c>
      <c r="D442" t="s">
        <v>30</v>
      </c>
      <c r="E442" t="s">
        <v>39</v>
      </c>
      <c r="F442" t="s">
        <v>32</v>
      </c>
      <c r="G442" t="s">
        <v>33</v>
      </c>
      <c r="H442" t="s">
        <v>24</v>
      </c>
      <c r="I442" s="5">
        <v>1</v>
      </c>
      <c r="J442" t="s">
        <v>25</v>
      </c>
      <c r="K442" s="1">
        <v>43435</v>
      </c>
      <c r="L442" s="1" t="s">
        <v>5075</v>
      </c>
      <c r="M442" s="7">
        <v>6.91</v>
      </c>
      <c r="N442" s="22">
        <v>34736</v>
      </c>
      <c r="O442">
        <v>4</v>
      </c>
      <c r="P442" t="s">
        <v>26</v>
      </c>
      <c r="Q442">
        <v>4</v>
      </c>
      <c r="R442">
        <v>6</v>
      </c>
      <c r="S442" t="s">
        <v>5074</v>
      </c>
      <c r="T442" t="s">
        <v>26</v>
      </c>
      <c r="U442" t="str">
        <f t="shared" si="12"/>
        <v>Adult</v>
      </c>
      <c r="V442" t="str">
        <f t="shared" si="13"/>
        <v>Junior</v>
      </c>
      <c r="W442" t="str">
        <f>IF(Table13[[#This Row],[Last_Working_Date]]="Active","Active","Exited")</f>
        <v>Active</v>
      </c>
    </row>
    <row r="443" spans="1:23" x14ac:dyDescent="0.3">
      <c r="A443" s="9" t="s">
        <v>743</v>
      </c>
      <c r="B443" s="9" t="s">
        <v>19</v>
      </c>
      <c r="C443">
        <v>31</v>
      </c>
      <c r="D443" t="s">
        <v>30</v>
      </c>
      <c r="E443" t="s">
        <v>21</v>
      </c>
      <c r="F443" t="s">
        <v>82</v>
      </c>
      <c r="G443" t="s">
        <v>284</v>
      </c>
      <c r="H443" t="s">
        <v>24</v>
      </c>
      <c r="I443" s="5">
        <v>4.8</v>
      </c>
      <c r="J443" t="s">
        <v>25</v>
      </c>
      <c r="K443" s="1">
        <v>43855</v>
      </c>
      <c r="L443" s="1">
        <v>45007</v>
      </c>
      <c r="M443" s="7">
        <v>3.15</v>
      </c>
      <c r="N443" s="22">
        <v>30822</v>
      </c>
      <c r="O443">
        <v>4</v>
      </c>
      <c r="P443" t="s">
        <v>26</v>
      </c>
      <c r="Q443">
        <v>3</v>
      </c>
      <c r="R443">
        <v>8</v>
      </c>
      <c r="S443" t="s">
        <v>744</v>
      </c>
      <c r="T443" t="s">
        <v>65</v>
      </c>
      <c r="U443" t="str">
        <f t="shared" si="12"/>
        <v>Adult</v>
      </c>
      <c r="V443" t="str">
        <f t="shared" si="13"/>
        <v>Mid-Level</v>
      </c>
      <c r="W443" t="str">
        <f>IF(Table13[[#This Row],[Last_Working_Date]]="Active","Active","Exited")</f>
        <v>Exited</v>
      </c>
    </row>
    <row r="444" spans="1:23" x14ac:dyDescent="0.3">
      <c r="A444" s="9" t="s">
        <v>745</v>
      </c>
      <c r="B444" s="9" t="s">
        <v>29</v>
      </c>
      <c r="C444">
        <v>30</v>
      </c>
      <c r="D444" t="s">
        <v>20</v>
      </c>
      <c r="E444" t="s">
        <v>63</v>
      </c>
      <c r="F444" t="s">
        <v>82</v>
      </c>
      <c r="G444" t="s">
        <v>83</v>
      </c>
      <c r="H444" t="s">
        <v>51</v>
      </c>
      <c r="I444" s="5">
        <v>5.6</v>
      </c>
      <c r="J444" t="s">
        <v>25</v>
      </c>
      <c r="K444" s="1">
        <v>45204</v>
      </c>
      <c r="L444" s="1" t="s">
        <v>5075</v>
      </c>
      <c r="M444" s="7">
        <v>2.06</v>
      </c>
      <c r="N444" s="22">
        <v>41742</v>
      </c>
      <c r="O444">
        <v>4</v>
      </c>
      <c r="P444" t="s">
        <v>26</v>
      </c>
      <c r="Q444">
        <v>3</v>
      </c>
      <c r="R444">
        <v>4</v>
      </c>
      <c r="S444" t="s">
        <v>683</v>
      </c>
      <c r="T444" t="s">
        <v>26</v>
      </c>
      <c r="U444" t="str">
        <f t="shared" si="12"/>
        <v>Young</v>
      </c>
      <c r="V444" t="str">
        <f t="shared" si="13"/>
        <v>Senior</v>
      </c>
      <c r="W444" t="str">
        <f>IF(Table13[[#This Row],[Last_Working_Date]]="Active","Active","Exited")</f>
        <v>Active</v>
      </c>
    </row>
    <row r="445" spans="1:23" x14ac:dyDescent="0.3">
      <c r="A445" s="9" t="s">
        <v>746</v>
      </c>
      <c r="B445" s="9" t="s">
        <v>19</v>
      </c>
      <c r="C445">
        <v>27</v>
      </c>
      <c r="D445" t="s">
        <v>30</v>
      </c>
      <c r="E445" t="s">
        <v>39</v>
      </c>
      <c r="F445" t="s">
        <v>32</v>
      </c>
      <c r="G445" t="s">
        <v>33</v>
      </c>
      <c r="H445" t="s">
        <v>24</v>
      </c>
      <c r="I445" s="5">
        <v>3</v>
      </c>
      <c r="J445" t="s">
        <v>25</v>
      </c>
      <c r="K445" s="1">
        <v>40906</v>
      </c>
      <c r="L445" s="1" t="s">
        <v>5075</v>
      </c>
      <c r="M445" s="7">
        <v>13.83</v>
      </c>
      <c r="N445" s="22">
        <v>37013</v>
      </c>
      <c r="O445">
        <v>2</v>
      </c>
      <c r="P445" t="s">
        <v>65</v>
      </c>
      <c r="Q445">
        <v>1</v>
      </c>
      <c r="R445">
        <v>5</v>
      </c>
      <c r="S445" t="s">
        <v>747</v>
      </c>
      <c r="T445" t="s">
        <v>26</v>
      </c>
      <c r="U445" t="str">
        <f t="shared" si="12"/>
        <v>Young</v>
      </c>
      <c r="V445" t="str">
        <f t="shared" si="13"/>
        <v>Mid-Level</v>
      </c>
      <c r="W445" t="str">
        <f>IF(Table13[[#This Row],[Last_Working_Date]]="Active","Active","Exited")</f>
        <v>Active</v>
      </c>
    </row>
    <row r="446" spans="1:23" x14ac:dyDescent="0.3">
      <c r="A446" s="9" t="s">
        <v>748</v>
      </c>
      <c r="B446" s="9" t="s">
        <v>29</v>
      </c>
      <c r="C446">
        <v>34</v>
      </c>
      <c r="D446" t="s">
        <v>30</v>
      </c>
      <c r="E446" t="s">
        <v>63</v>
      </c>
      <c r="F446" t="s">
        <v>54</v>
      </c>
      <c r="G446" t="s">
        <v>77</v>
      </c>
      <c r="H446" t="s">
        <v>51</v>
      </c>
      <c r="I446" s="5">
        <v>13</v>
      </c>
      <c r="J446" t="s">
        <v>85</v>
      </c>
      <c r="K446" s="1">
        <v>42995</v>
      </c>
      <c r="L446" s="1" t="s">
        <v>5075</v>
      </c>
      <c r="M446" s="7">
        <v>8.11</v>
      </c>
      <c r="N446" s="22">
        <v>55689</v>
      </c>
      <c r="O446">
        <v>3</v>
      </c>
      <c r="P446" t="s">
        <v>26</v>
      </c>
      <c r="Q446">
        <v>2</v>
      </c>
      <c r="R446">
        <v>8</v>
      </c>
      <c r="S446" t="s">
        <v>150</v>
      </c>
      <c r="T446" t="s">
        <v>26</v>
      </c>
      <c r="U446" t="str">
        <f t="shared" si="12"/>
        <v>Adult</v>
      </c>
      <c r="V446" t="str">
        <f t="shared" si="13"/>
        <v>Expert</v>
      </c>
      <c r="W446" t="str">
        <f>IF(Table13[[#This Row],[Last_Working_Date]]="Active","Active","Exited")</f>
        <v>Active</v>
      </c>
    </row>
    <row r="447" spans="1:23" x14ac:dyDescent="0.3">
      <c r="A447" s="9" t="s">
        <v>749</v>
      </c>
      <c r="B447" s="9" t="s">
        <v>29</v>
      </c>
      <c r="C447">
        <v>29</v>
      </c>
      <c r="D447" t="s">
        <v>20</v>
      </c>
      <c r="E447" t="s">
        <v>21</v>
      </c>
      <c r="F447" t="s">
        <v>92</v>
      </c>
      <c r="G447" t="s">
        <v>120</v>
      </c>
      <c r="H447" t="s">
        <v>24</v>
      </c>
      <c r="I447" s="5">
        <v>8.4</v>
      </c>
      <c r="J447" t="s">
        <v>25</v>
      </c>
      <c r="K447" s="1">
        <v>45189</v>
      </c>
      <c r="L447" s="1" t="s">
        <v>5075</v>
      </c>
      <c r="M447" s="7">
        <v>2.11</v>
      </c>
      <c r="N447" s="22">
        <v>46908</v>
      </c>
      <c r="O447">
        <v>3</v>
      </c>
      <c r="P447" t="s">
        <v>26</v>
      </c>
      <c r="Q447">
        <v>3</v>
      </c>
      <c r="R447">
        <v>7</v>
      </c>
      <c r="S447" t="s">
        <v>391</v>
      </c>
      <c r="T447" t="s">
        <v>26</v>
      </c>
      <c r="U447" t="str">
        <f t="shared" si="12"/>
        <v>Young</v>
      </c>
      <c r="V447" t="str">
        <f t="shared" si="13"/>
        <v>Senior</v>
      </c>
      <c r="W447" t="str">
        <f>IF(Table13[[#This Row],[Last_Working_Date]]="Active","Active","Exited")</f>
        <v>Active</v>
      </c>
    </row>
    <row r="448" spans="1:23" x14ac:dyDescent="0.3">
      <c r="A448" s="9" t="s">
        <v>750</v>
      </c>
      <c r="B448" s="9" t="s">
        <v>19</v>
      </c>
      <c r="C448">
        <v>34</v>
      </c>
      <c r="D448" t="s">
        <v>20</v>
      </c>
      <c r="E448" t="s">
        <v>44</v>
      </c>
      <c r="F448" t="s">
        <v>22</v>
      </c>
      <c r="G448" t="s">
        <v>74</v>
      </c>
      <c r="H448" t="s">
        <v>24</v>
      </c>
      <c r="I448" s="5">
        <v>7.5</v>
      </c>
      <c r="J448" t="s">
        <v>25</v>
      </c>
      <c r="K448" s="1">
        <v>43033</v>
      </c>
      <c r="L448" s="1" t="s">
        <v>5075</v>
      </c>
      <c r="M448" s="7">
        <v>8.01</v>
      </c>
      <c r="N448" s="22">
        <v>55072</v>
      </c>
      <c r="O448">
        <v>3</v>
      </c>
      <c r="P448" t="s">
        <v>26</v>
      </c>
      <c r="Q448">
        <v>1</v>
      </c>
      <c r="R448">
        <v>3</v>
      </c>
      <c r="S448" t="s">
        <v>560</v>
      </c>
      <c r="T448" t="s">
        <v>26</v>
      </c>
      <c r="U448" t="str">
        <f t="shared" si="12"/>
        <v>Adult</v>
      </c>
      <c r="V448" t="str">
        <f t="shared" si="13"/>
        <v>Senior</v>
      </c>
      <c r="W448" t="str">
        <f>IF(Table13[[#This Row],[Last_Working_Date]]="Active","Active","Exited")</f>
        <v>Active</v>
      </c>
    </row>
    <row r="449" spans="1:23" x14ac:dyDescent="0.3">
      <c r="A449" s="9" t="s">
        <v>751</v>
      </c>
      <c r="B449" s="9" t="s">
        <v>19</v>
      </c>
      <c r="C449">
        <v>26</v>
      </c>
      <c r="D449" t="s">
        <v>30</v>
      </c>
      <c r="E449" t="s">
        <v>53</v>
      </c>
      <c r="F449" t="s">
        <v>32</v>
      </c>
      <c r="G449" t="s">
        <v>171</v>
      </c>
      <c r="H449" t="s">
        <v>84</v>
      </c>
      <c r="I449" s="5">
        <v>0.7</v>
      </c>
      <c r="J449" t="s">
        <v>25</v>
      </c>
      <c r="K449" s="1">
        <v>43918</v>
      </c>
      <c r="L449" s="1" t="s">
        <v>5075</v>
      </c>
      <c r="M449" s="7">
        <v>5.59</v>
      </c>
      <c r="N449" s="22">
        <v>26727</v>
      </c>
      <c r="O449">
        <v>3</v>
      </c>
      <c r="P449" t="s">
        <v>26</v>
      </c>
      <c r="Q449">
        <v>1</v>
      </c>
      <c r="R449">
        <v>9</v>
      </c>
      <c r="S449" t="s">
        <v>5074</v>
      </c>
      <c r="T449" t="s">
        <v>26</v>
      </c>
      <c r="U449" t="str">
        <f t="shared" si="12"/>
        <v>Young</v>
      </c>
      <c r="V449" t="str">
        <f t="shared" si="13"/>
        <v>Junior</v>
      </c>
      <c r="W449" t="str">
        <f>IF(Table13[[#This Row],[Last_Working_Date]]="Active","Active","Exited")</f>
        <v>Active</v>
      </c>
    </row>
    <row r="450" spans="1:23" x14ac:dyDescent="0.3">
      <c r="A450" s="9" t="s">
        <v>752</v>
      </c>
      <c r="B450" s="9" t="s">
        <v>29</v>
      </c>
      <c r="C450">
        <v>22</v>
      </c>
      <c r="D450" t="s">
        <v>20</v>
      </c>
      <c r="E450" t="s">
        <v>39</v>
      </c>
      <c r="F450" t="s">
        <v>54</v>
      </c>
      <c r="G450" t="s">
        <v>77</v>
      </c>
      <c r="H450" t="s">
        <v>51</v>
      </c>
      <c r="I450" s="5">
        <v>2</v>
      </c>
      <c r="J450" t="s">
        <v>85</v>
      </c>
      <c r="K450" s="1">
        <v>43995</v>
      </c>
      <c r="L450" s="1" t="s">
        <v>5075</v>
      </c>
      <c r="M450" s="7">
        <v>5.37</v>
      </c>
      <c r="N450" s="22">
        <v>36897</v>
      </c>
      <c r="O450">
        <v>3</v>
      </c>
      <c r="P450" t="s">
        <v>65</v>
      </c>
      <c r="Q450">
        <v>0</v>
      </c>
      <c r="R450">
        <v>4</v>
      </c>
      <c r="S450" t="s">
        <v>306</v>
      </c>
      <c r="T450" t="s">
        <v>26</v>
      </c>
      <c r="U450" t="str">
        <f t="shared" ref="U450:U513" si="14">IF(C450&lt;=30,"Young","Adult")</f>
        <v>Young</v>
      </c>
      <c r="V450" t="str">
        <f t="shared" ref="V450:V513" si="15">IF(I450&lt;2,"Junior",IF(I450&lt;5,"Mid-Level",IF(I450&lt;10,"Senior","Expert")))</f>
        <v>Mid-Level</v>
      </c>
      <c r="W450" t="str">
        <f>IF(Table13[[#This Row],[Last_Working_Date]]="Active","Active","Exited")</f>
        <v>Active</v>
      </c>
    </row>
    <row r="451" spans="1:23" x14ac:dyDescent="0.3">
      <c r="A451" s="9" t="s">
        <v>753</v>
      </c>
      <c r="B451" s="9" t="s">
        <v>29</v>
      </c>
      <c r="C451">
        <v>32</v>
      </c>
      <c r="D451" t="s">
        <v>30</v>
      </c>
      <c r="E451" t="s">
        <v>21</v>
      </c>
      <c r="F451" t="s">
        <v>67</v>
      </c>
      <c r="G451" t="s">
        <v>176</v>
      </c>
      <c r="H451" t="s">
        <v>24</v>
      </c>
      <c r="I451" s="5">
        <v>8.6</v>
      </c>
      <c r="J451" t="s">
        <v>25</v>
      </c>
      <c r="K451" s="1">
        <v>45394</v>
      </c>
      <c r="L451" s="1" t="s">
        <v>5075</v>
      </c>
      <c r="M451" s="7">
        <v>1.54</v>
      </c>
      <c r="N451" s="22">
        <v>51447</v>
      </c>
      <c r="O451">
        <v>3</v>
      </c>
      <c r="P451" t="s">
        <v>26</v>
      </c>
      <c r="Q451">
        <v>0</v>
      </c>
      <c r="R451">
        <v>7</v>
      </c>
      <c r="S451" t="s">
        <v>754</v>
      </c>
      <c r="T451" t="s">
        <v>26</v>
      </c>
      <c r="U451" t="str">
        <f t="shared" si="14"/>
        <v>Adult</v>
      </c>
      <c r="V451" t="str">
        <f t="shared" si="15"/>
        <v>Senior</v>
      </c>
      <c r="W451" t="str">
        <f>IF(Table13[[#This Row],[Last_Working_Date]]="Active","Active","Exited")</f>
        <v>Active</v>
      </c>
    </row>
    <row r="452" spans="1:23" x14ac:dyDescent="0.3">
      <c r="A452" s="9" t="s">
        <v>755</v>
      </c>
      <c r="B452" s="9" t="s">
        <v>29</v>
      </c>
      <c r="C452">
        <v>35</v>
      </c>
      <c r="D452" t="s">
        <v>30</v>
      </c>
      <c r="E452" t="s">
        <v>36</v>
      </c>
      <c r="F452" t="s">
        <v>92</v>
      </c>
      <c r="G452" t="s">
        <v>120</v>
      </c>
      <c r="H452" t="s">
        <v>24</v>
      </c>
      <c r="I452" s="5">
        <v>15</v>
      </c>
      <c r="J452" t="s">
        <v>25</v>
      </c>
      <c r="K452" s="1">
        <v>41518</v>
      </c>
      <c r="L452" s="1" t="s">
        <v>5075</v>
      </c>
      <c r="M452" s="7">
        <v>12.16</v>
      </c>
      <c r="N452" s="22">
        <v>68154</v>
      </c>
      <c r="O452">
        <v>3</v>
      </c>
      <c r="P452" t="s">
        <v>26</v>
      </c>
      <c r="Q452">
        <v>2</v>
      </c>
      <c r="R452">
        <v>6</v>
      </c>
      <c r="S452" t="s">
        <v>756</v>
      </c>
      <c r="T452" t="s">
        <v>26</v>
      </c>
      <c r="U452" t="str">
        <f t="shared" si="14"/>
        <v>Adult</v>
      </c>
      <c r="V452" t="str">
        <f t="shared" si="15"/>
        <v>Expert</v>
      </c>
      <c r="W452" t="str">
        <f>IF(Table13[[#This Row],[Last_Working_Date]]="Active","Active","Exited")</f>
        <v>Active</v>
      </c>
    </row>
    <row r="453" spans="1:23" x14ac:dyDescent="0.3">
      <c r="A453" s="9" t="s">
        <v>757</v>
      </c>
      <c r="B453" s="9" t="s">
        <v>29</v>
      </c>
      <c r="C453">
        <v>35</v>
      </c>
      <c r="D453" t="s">
        <v>20</v>
      </c>
      <c r="E453" t="s">
        <v>58</v>
      </c>
      <c r="F453" t="s">
        <v>40</v>
      </c>
      <c r="G453" t="s">
        <v>96</v>
      </c>
      <c r="H453" t="s">
        <v>51</v>
      </c>
      <c r="I453" s="5">
        <v>10.5</v>
      </c>
      <c r="J453" t="s">
        <v>25</v>
      </c>
      <c r="K453" s="1">
        <v>44950</v>
      </c>
      <c r="L453" s="1" t="s">
        <v>5075</v>
      </c>
      <c r="M453" s="7">
        <v>2.76</v>
      </c>
      <c r="N453" s="22">
        <v>59953</v>
      </c>
      <c r="O453">
        <v>4</v>
      </c>
      <c r="P453" t="s">
        <v>65</v>
      </c>
      <c r="Q453">
        <v>0</v>
      </c>
      <c r="R453">
        <v>8</v>
      </c>
      <c r="S453" t="s">
        <v>758</v>
      </c>
      <c r="T453" t="s">
        <v>26</v>
      </c>
      <c r="U453" t="str">
        <f t="shared" si="14"/>
        <v>Adult</v>
      </c>
      <c r="V453" t="str">
        <f t="shared" si="15"/>
        <v>Expert</v>
      </c>
      <c r="W453" t="str">
        <f>IF(Table13[[#This Row],[Last_Working_Date]]="Active","Active","Exited")</f>
        <v>Active</v>
      </c>
    </row>
    <row r="454" spans="1:23" x14ac:dyDescent="0.3">
      <c r="A454" s="9" t="s">
        <v>759</v>
      </c>
      <c r="B454" s="9" t="s">
        <v>29</v>
      </c>
      <c r="C454">
        <v>29</v>
      </c>
      <c r="D454" t="s">
        <v>30</v>
      </c>
      <c r="E454" t="s">
        <v>39</v>
      </c>
      <c r="F454" t="s">
        <v>22</v>
      </c>
      <c r="G454" t="s">
        <v>74</v>
      </c>
      <c r="H454" t="s">
        <v>51</v>
      </c>
      <c r="I454" s="5">
        <v>5.9</v>
      </c>
      <c r="J454" t="s">
        <v>25</v>
      </c>
      <c r="K454" s="1">
        <v>41369</v>
      </c>
      <c r="L454" s="1" t="s">
        <v>5075</v>
      </c>
      <c r="M454" s="7">
        <v>12.56</v>
      </c>
      <c r="N454" s="22">
        <v>46945</v>
      </c>
      <c r="O454">
        <v>2</v>
      </c>
      <c r="P454" t="s">
        <v>26</v>
      </c>
      <c r="Q454">
        <v>2</v>
      </c>
      <c r="R454">
        <v>7</v>
      </c>
      <c r="S454" t="s">
        <v>760</v>
      </c>
      <c r="T454" t="s">
        <v>26</v>
      </c>
      <c r="U454" t="str">
        <f t="shared" si="14"/>
        <v>Young</v>
      </c>
      <c r="V454" t="str">
        <f t="shared" si="15"/>
        <v>Senior</v>
      </c>
      <c r="W454" t="str">
        <f>IF(Table13[[#This Row],[Last_Working_Date]]="Active","Active","Exited")</f>
        <v>Active</v>
      </c>
    </row>
    <row r="455" spans="1:23" x14ac:dyDescent="0.3">
      <c r="A455" s="9" t="s">
        <v>761</v>
      </c>
      <c r="B455" s="9" t="s">
        <v>19</v>
      </c>
      <c r="C455">
        <v>26</v>
      </c>
      <c r="D455" t="s">
        <v>30</v>
      </c>
      <c r="E455" t="s">
        <v>58</v>
      </c>
      <c r="F455" t="s">
        <v>22</v>
      </c>
      <c r="G455" t="s">
        <v>74</v>
      </c>
      <c r="H455" t="s">
        <v>47</v>
      </c>
      <c r="I455" s="5">
        <v>2.4</v>
      </c>
      <c r="J455" t="s">
        <v>25</v>
      </c>
      <c r="K455" s="1">
        <v>45128</v>
      </c>
      <c r="L455" s="1" t="s">
        <v>5075</v>
      </c>
      <c r="M455" s="7">
        <v>2.27</v>
      </c>
      <c r="N455" s="22">
        <v>40841</v>
      </c>
      <c r="O455">
        <v>3</v>
      </c>
      <c r="P455" t="s">
        <v>26</v>
      </c>
      <c r="Q455">
        <v>2</v>
      </c>
      <c r="R455">
        <v>8</v>
      </c>
      <c r="S455" t="s">
        <v>641</v>
      </c>
      <c r="T455" t="s">
        <v>26</v>
      </c>
      <c r="U455" t="str">
        <f t="shared" si="14"/>
        <v>Young</v>
      </c>
      <c r="V455" t="str">
        <f t="shared" si="15"/>
        <v>Mid-Level</v>
      </c>
      <c r="W455" t="str">
        <f>IF(Table13[[#This Row],[Last_Working_Date]]="Active","Active","Exited")</f>
        <v>Active</v>
      </c>
    </row>
    <row r="456" spans="1:23" x14ac:dyDescent="0.3">
      <c r="A456" s="9" t="s">
        <v>762</v>
      </c>
      <c r="B456" s="9" t="s">
        <v>19</v>
      </c>
      <c r="C456">
        <v>32</v>
      </c>
      <c r="D456" t="s">
        <v>30</v>
      </c>
      <c r="E456" t="s">
        <v>36</v>
      </c>
      <c r="F456" t="s">
        <v>67</v>
      </c>
      <c r="G456" t="s">
        <v>71</v>
      </c>
      <c r="H456" t="s">
        <v>51</v>
      </c>
      <c r="I456" s="5">
        <v>9.4</v>
      </c>
      <c r="J456" t="s">
        <v>85</v>
      </c>
      <c r="K456" s="1">
        <v>41262</v>
      </c>
      <c r="L456" s="1">
        <v>44894</v>
      </c>
      <c r="M456" s="7">
        <v>9.94</v>
      </c>
      <c r="N456" s="22">
        <v>53953</v>
      </c>
      <c r="O456">
        <v>1</v>
      </c>
      <c r="P456" t="s">
        <v>26</v>
      </c>
      <c r="Q456">
        <v>2</v>
      </c>
      <c r="R456">
        <v>8</v>
      </c>
      <c r="S456" t="s">
        <v>222</v>
      </c>
      <c r="T456" t="s">
        <v>65</v>
      </c>
      <c r="U456" t="str">
        <f t="shared" si="14"/>
        <v>Adult</v>
      </c>
      <c r="V456" t="str">
        <f t="shared" si="15"/>
        <v>Senior</v>
      </c>
      <c r="W456" t="str">
        <f>IF(Table13[[#This Row],[Last_Working_Date]]="Active","Active","Exited")</f>
        <v>Exited</v>
      </c>
    </row>
    <row r="457" spans="1:23" x14ac:dyDescent="0.3">
      <c r="A457" s="9" t="s">
        <v>763</v>
      </c>
      <c r="B457" s="9" t="s">
        <v>29</v>
      </c>
      <c r="C457">
        <v>25</v>
      </c>
      <c r="D457" t="s">
        <v>30</v>
      </c>
      <c r="E457" t="s">
        <v>58</v>
      </c>
      <c r="F457" t="s">
        <v>54</v>
      </c>
      <c r="G457" t="s">
        <v>55</v>
      </c>
      <c r="H457" t="s">
        <v>51</v>
      </c>
      <c r="I457" s="5">
        <v>3.1</v>
      </c>
      <c r="J457" t="s">
        <v>25</v>
      </c>
      <c r="K457" s="1">
        <v>43437</v>
      </c>
      <c r="L457" s="1" t="s">
        <v>5075</v>
      </c>
      <c r="M457" s="7">
        <v>6.9</v>
      </c>
      <c r="N457" s="22">
        <v>35943</v>
      </c>
      <c r="O457">
        <v>2</v>
      </c>
      <c r="P457" t="s">
        <v>26</v>
      </c>
      <c r="Q457">
        <v>2</v>
      </c>
      <c r="R457">
        <v>4</v>
      </c>
      <c r="S457" t="s">
        <v>584</v>
      </c>
      <c r="T457" t="s">
        <v>26</v>
      </c>
      <c r="U457" t="str">
        <f t="shared" si="14"/>
        <v>Young</v>
      </c>
      <c r="V457" t="str">
        <f t="shared" si="15"/>
        <v>Mid-Level</v>
      </c>
      <c r="W457" t="str">
        <f>IF(Table13[[#This Row],[Last_Working_Date]]="Active","Active","Exited")</f>
        <v>Active</v>
      </c>
    </row>
    <row r="458" spans="1:23" x14ac:dyDescent="0.3">
      <c r="A458" s="9" t="s">
        <v>764</v>
      </c>
      <c r="B458" s="9" t="s">
        <v>19</v>
      </c>
      <c r="C458">
        <v>33</v>
      </c>
      <c r="D458" t="s">
        <v>20</v>
      </c>
      <c r="E458" t="s">
        <v>36</v>
      </c>
      <c r="F458" t="s">
        <v>22</v>
      </c>
      <c r="G458" t="s">
        <v>23</v>
      </c>
      <c r="H458" t="s">
        <v>84</v>
      </c>
      <c r="I458" s="5">
        <v>8.3000000000000007</v>
      </c>
      <c r="J458" t="s">
        <v>25</v>
      </c>
      <c r="K458" s="1">
        <v>45457</v>
      </c>
      <c r="L458" s="1">
        <v>45837</v>
      </c>
      <c r="M458" s="7">
        <v>1.04</v>
      </c>
      <c r="N458" s="22">
        <v>46426</v>
      </c>
      <c r="O458">
        <v>3</v>
      </c>
      <c r="P458" t="s">
        <v>26</v>
      </c>
      <c r="Q458">
        <v>4</v>
      </c>
      <c r="R458">
        <v>3</v>
      </c>
      <c r="S458" t="s">
        <v>765</v>
      </c>
      <c r="T458" t="s">
        <v>65</v>
      </c>
      <c r="U458" t="str">
        <f t="shared" si="14"/>
        <v>Adult</v>
      </c>
      <c r="V458" t="str">
        <f t="shared" si="15"/>
        <v>Senior</v>
      </c>
      <c r="W458" t="str">
        <f>IF(Table13[[#This Row],[Last_Working_Date]]="Active","Active","Exited")</f>
        <v>Exited</v>
      </c>
    </row>
    <row r="459" spans="1:23" x14ac:dyDescent="0.3">
      <c r="A459" s="9" t="s">
        <v>507</v>
      </c>
      <c r="B459" s="9" t="s">
        <v>29</v>
      </c>
      <c r="C459">
        <v>21</v>
      </c>
      <c r="D459" t="s">
        <v>20</v>
      </c>
      <c r="E459" t="s">
        <v>31</v>
      </c>
      <c r="F459" t="s">
        <v>22</v>
      </c>
      <c r="G459" t="s">
        <v>59</v>
      </c>
      <c r="H459" t="s">
        <v>84</v>
      </c>
      <c r="I459" s="5">
        <v>1</v>
      </c>
      <c r="J459" t="s">
        <v>25</v>
      </c>
      <c r="K459" s="1">
        <v>45749</v>
      </c>
      <c r="L459" s="1" t="s">
        <v>5075</v>
      </c>
      <c r="M459" s="7">
        <v>0.56999999999999995</v>
      </c>
      <c r="N459" s="22">
        <v>43407</v>
      </c>
      <c r="O459">
        <v>3</v>
      </c>
      <c r="P459" t="s">
        <v>26</v>
      </c>
      <c r="Q459">
        <v>5</v>
      </c>
      <c r="R459">
        <v>5</v>
      </c>
      <c r="S459" t="s">
        <v>5074</v>
      </c>
      <c r="T459" t="s">
        <v>26</v>
      </c>
      <c r="U459" t="str">
        <f t="shared" si="14"/>
        <v>Young</v>
      </c>
      <c r="V459" t="str">
        <f t="shared" si="15"/>
        <v>Junior</v>
      </c>
      <c r="W459" t="str">
        <f>IF(Table13[[#This Row],[Last_Working_Date]]="Active","Active","Exited")</f>
        <v>Active</v>
      </c>
    </row>
    <row r="460" spans="1:23" x14ac:dyDescent="0.3">
      <c r="A460" s="9" t="s">
        <v>766</v>
      </c>
      <c r="B460" s="9" t="s">
        <v>19</v>
      </c>
      <c r="C460">
        <v>34</v>
      </c>
      <c r="D460" t="s">
        <v>20</v>
      </c>
      <c r="E460" t="s">
        <v>58</v>
      </c>
      <c r="F460" t="s">
        <v>40</v>
      </c>
      <c r="G460" t="s">
        <v>96</v>
      </c>
      <c r="H460" t="s">
        <v>24</v>
      </c>
      <c r="I460" s="5">
        <v>7.5</v>
      </c>
      <c r="J460" t="s">
        <v>85</v>
      </c>
      <c r="K460" s="1">
        <v>42663</v>
      </c>
      <c r="L460" s="1" t="s">
        <v>5075</v>
      </c>
      <c r="M460" s="7">
        <v>9.02</v>
      </c>
      <c r="N460" s="22">
        <v>50223</v>
      </c>
      <c r="O460">
        <v>1</v>
      </c>
      <c r="P460" t="s">
        <v>65</v>
      </c>
      <c r="Q460">
        <v>0</v>
      </c>
      <c r="R460">
        <v>4</v>
      </c>
      <c r="S460" t="s">
        <v>767</v>
      </c>
      <c r="T460" t="s">
        <v>26</v>
      </c>
      <c r="U460" t="str">
        <f t="shared" si="14"/>
        <v>Adult</v>
      </c>
      <c r="V460" t="str">
        <f t="shared" si="15"/>
        <v>Senior</v>
      </c>
      <c r="W460" t="str">
        <f>IF(Table13[[#This Row],[Last_Working_Date]]="Active","Active","Exited")</f>
        <v>Active</v>
      </c>
    </row>
    <row r="461" spans="1:23" x14ac:dyDescent="0.3">
      <c r="A461" s="9" t="s">
        <v>768</v>
      </c>
      <c r="B461" s="9" t="s">
        <v>19</v>
      </c>
      <c r="C461">
        <v>30</v>
      </c>
      <c r="D461" t="s">
        <v>30</v>
      </c>
      <c r="E461" t="s">
        <v>21</v>
      </c>
      <c r="F461" t="s">
        <v>40</v>
      </c>
      <c r="G461" t="s">
        <v>50</v>
      </c>
      <c r="H461" t="s">
        <v>24</v>
      </c>
      <c r="I461" s="5">
        <v>0</v>
      </c>
      <c r="J461" t="s">
        <v>25</v>
      </c>
      <c r="K461" s="1">
        <v>44876</v>
      </c>
      <c r="L461" s="1">
        <v>45180</v>
      </c>
      <c r="M461" s="7">
        <v>0.83</v>
      </c>
      <c r="N461" s="22">
        <v>27527</v>
      </c>
      <c r="O461">
        <v>2</v>
      </c>
      <c r="P461" t="s">
        <v>26</v>
      </c>
      <c r="Q461">
        <v>2</v>
      </c>
      <c r="R461">
        <v>7</v>
      </c>
      <c r="S461" t="s">
        <v>479</v>
      </c>
      <c r="T461" t="s">
        <v>65</v>
      </c>
      <c r="U461" t="str">
        <f t="shared" si="14"/>
        <v>Young</v>
      </c>
      <c r="V461" t="str">
        <f t="shared" si="15"/>
        <v>Junior</v>
      </c>
      <c r="W461" t="str">
        <f>IF(Table13[[#This Row],[Last_Working_Date]]="Active","Active","Exited")</f>
        <v>Exited</v>
      </c>
    </row>
    <row r="462" spans="1:23" x14ac:dyDescent="0.3">
      <c r="A462" s="9" t="s">
        <v>769</v>
      </c>
      <c r="B462" s="9" t="s">
        <v>29</v>
      </c>
      <c r="C462">
        <v>24</v>
      </c>
      <c r="D462" t="s">
        <v>20</v>
      </c>
      <c r="E462" t="s">
        <v>36</v>
      </c>
      <c r="F462" t="s">
        <v>67</v>
      </c>
      <c r="G462" t="s">
        <v>71</v>
      </c>
      <c r="H462" t="s">
        <v>24</v>
      </c>
      <c r="I462" s="5">
        <v>2.9</v>
      </c>
      <c r="J462" t="s">
        <v>25</v>
      </c>
      <c r="K462" s="1">
        <v>42387</v>
      </c>
      <c r="L462" s="1" t="s">
        <v>5075</v>
      </c>
      <c r="M462" s="7">
        <v>9.7799999999999994</v>
      </c>
      <c r="N462" s="22">
        <v>53159</v>
      </c>
      <c r="O462">
        <v>3</v>
      </c>
      <c r="P462" t="s">
        <v>26</v>
      </c>
      <c r="Q462">
        <v>3</v>
      </c>
      <c r="R462">
        <v>3</v>
      </c>
      <c r="S462" t="s">
        <v>770</v>
      </c>
      <c r="T462" t="s">
        <v>26</v>
      </c>
      <c r="U462" t="str">
        <f t="shared" si="14"/>
        <v>Young</v>
      </c>
      <c r="V462" t="str">
        <f t="shared" si="15"/>
        <v>Mid-Level</v>
      </c>
      <c r="W462" t="str">
        <f>IF(Table13[[#This Row],[Last_Working_Date]]="Active","Active","Exited")</f>
        <v>Active</v>
      </c>
    </row>
    <row r="463" spans="1:23" x14ac:dyDescent="0.3">
      <c r="A463" s="9" t="s">
        <v>771</v>
      </c>
      <c r="B463" s="9" t="s">
        <v>19</v>
      </c>
      <c r="C463">
        <v>31</v>
      </c>
      <c r="D463" t="s">
        <v>30</v>
      </c>
      <c r="E463" t="s">
        <v>53</v>
      </c>
      <c r="F463" t="s">
        <v>82</v>
      </c>
      <c r="G463" t="s">
        <v>107</v>
      </c>
      <c r="H463" t="s">
        <v>24</v>
      </c>
      <c r="I463" s="5">
        <v>3.2</v>
      </c>
      <c r="J463" t="s">
        <v>25</v>
      </c>
      <c r="K463" s="1">
        <v>42407</v>
      </c>
      <c r="L463" s="1" t="s">
        <v>5075</v>
      </c>
      <c r="M463" s="7">
        <v>9.7200000000000006</v>
      </c>
      <c r="N463" s="22">
        <v>41963</v>
      </c>
      <c r="O463">
        <v>2</v>
      </c>
      <c r="P463" t="s">
        <v>26</v>
      </c>
      <c r="Q463">
        <v>0</v>
      </c>
      <c r="R463">
        <v>6</v>
      </c>
      <c r="S463" t="s">
        <v>395</v>
      </c>
      <c r="T463" t="s">
        <v>26</v>
      </c>
      <c r="U463" t="str">
        <f t="shared" si="14"/>
        <v>Adult</v>
      </c>
      <c r="V463" t="str">
        <f t="shared" si="15"/>
        <v>Mid-Level</v>
      </c>
      <c r="W463" t="str">
        <f>IF(Table13[[#This Row],[Last_Working_Date]]="Active","Active","Exited")</f>
        <v>Active</v>
      </c>
    </row>
    <row r="464" spans="1:23" x14ac:dyDescent="0.3">
      <c r="A464" s="9" t="s">
        <v>772</v>
      </c>
      <c r="B464" s="9" t="s">
        <v>19</v>
      </c>
      <c r="C464">
        <v>21</v>
      </c>
      <c r="D464" t="s">
        <v>30</v>
      </c>
      <c r="E464" t="s">
        <v>39</v>
      </c>
      <c r="F464" t="s">
        <v>32</v>
      </c>
      <c r="G464" t="s">
        <v>171</v>
      </c>
      <c r="H464" t="s">
        <v>51</v>
      </c>
      <c r="I464" s="5">
        <v>0.9</v>
      </c>
      <c r="J464" t="s">
        <v>25</v>
      </c>
      <c r="K464" s="1">
        <v>44638</v>
      </c>
      <c r="L464" s="1" t="s">
        <v>5075</v>
      </c>
      <c r="M464" s="7">
        <v>3.61</v>
      </c>
      <c r="N464" s="22">
        <v>27453</v>
      </c>
      <c r="O464">
        <v>3</v>
      </c>
      <c r="P464" t="s">
        <v>26</v>
      </c>
      <c r="Q464">
        <v>1</v>
      </c>
      <c r="R464">
        <v>7</v>
      </c>
      <c r="S464" t="s">
        <v>502</v>
      </c>
      <c r="T464" t="s">
        <v>26</v>
      </c>
      <c r="U464" t="str">
        <f t="shared" si="14"/>
        <v>Young</v>
      </c>
      <c r="V464" t="str">
        <f t="shared" si="15"/>
        <v>Junior</v>
      </c>
      <c r="W464" t="str">
        <f>IF(Table13[[#This Row],[Last_Working_Date]]="Active","Active","Exited")</f>
        <v>Active</v>
      </c>
    </row>
    <row r="465" spans="1:23" x14ac:dyDescent="0.3">
      <c r="A465" s="9" t="s">
        <v>773</v>
      </c>
      <c r="B465" s="9" t="s">
        <v>29</v>
      </c>
      <c r="C465">
        <v>36</v>
      </c>
      <c r="D465" t="s">
        <v>30</v>
      </c>
      <c r="E465" t="s">
        <v>63</v>
      </c>
      <c r="F465" t="s">
        <v>54</v>
      </c>
      <c r="G465" t="s">
        <v>77</v>
      </c>
      <c r="H465" t="s">
        <v>24</v>
      </c>
      <c r="I465" s="5">
        <v>6.3</v>
      </c>
      <c r="J465" t="s">
        <v>25</v>
      </c>
      <c r="K465" s="1">
        <v>40085</v>
      </c>
      <c r="L465" s="1" t="s">
        <v>5075</v>
      </c>
      <c r="M465" s="7">
        <v>16.079999999999998</v>
      </c>
      <c r="N465" s="22">
        <v>45832</v>
      </c>
      <c r="O465">
        <v>2</v>
      </c>
      <c r="P465" t="s">
        <v>26</v>
      </c>
      <c r="Q465">
        <v>3</v>
      </c>
      <c r="R465">
        <v>3</v>
      </c>
      <c r="S465" t="s">
        <v>774</v>
      </c>
      <c r="T465" t="s">
        <v>26</v>
      </c>
      <c r="U465" t="str">
        <f t="shared" si="14"/>
        <v>Adult</v>
      </c>
      <c r="V465" t="str">
        <f t="shared" si="15"/>
        <v>Senior</v>
      </c>
      <c r="W465" t="str">
        <f>IF(Table13[[#This Row],[Last_Working_Date]]="Active","Active","Exited")</f>
        <v>Active</v>
      </c>
    </row>
    <row r="466" spans="1:23" x14ac:dyDescent="0.3">
      <c r="A466" s="9" t="s">
        <v>775</v>
      </c>
      <c r="B466" s="9" t="s">
        <v>19</v>
      </c>
      <c r="C466">
        <v>36</v>
      </c>
      <c r="D466" t="s">
        <v>30</v>
      </c>
      <c r="E466" t="s">
        <v>39</v>
      </c>
      <c r="F466" t="s">
        <v>54</v>
      </c>
      <c r="G466" t="s">
        <v>55</v>
      </c>
      <c r="H466" t="s">
        <v>24</v>
      </c>
      <c r="I466" s="5">
        <v>9.8000000000000007</v>
      </c>
      <c r="J466" t="s">
        <v>25</v>
      </c>
      <c r="K466" s="1">
        <v>44397</v>
      </c>
      <c r="L466" s="1" t="s">
        <v>5075</v>
      </c>
      <c r="M466" s="7">
        <v>4.2699999999999996</v>
      </c>
      <c r="N466" s="22">
        <v>57993</v>
      </c>
      <c r="O466">
        <v>2</v>
      </c>
      <c r="P466" t="s">
        <v>26</v>
      </c>
      <c r="Q466">
        <v>2</v>
      </c>
      <c r="R466">
        <v>5</v>
      </c>
      <c r="S466" t="s">
        <v>78</v>
      </c>
      <c r="T466" t="s">
        <v>26</v>
      </c>
      <c r="U466" t="str">
        <f t="shared" si="14"/>
        <v>Adult</v>
      </c>
      <c r="V466" t="str">
        <f t="shared" si="15"/>
        <v>Senior</v>
      </c>
      <c r="W466" t="str">
        <f>IF(Table13[[#This Row],[Last_Working_Date]]="Active","Active","Exited")</f>
        <v>Active</v>
      </c>
    </row>
    <row r="467" spans="1:23" x14ac:dyDescent="0.3">
      <c r="A467" s="9" t="s">
        <v>776</v>
      </c>
      <c r="B467" s="9" t="s">
        <v>19</v>
      </c>
      <c r="C467">
        <v>24</v>
      </c>
      <c r="D467" t="s">
        <v>30</v>
      </c>
      <c r="E467" t="s">
        <v>44</v>
      </c>
      <c r="F467" t="s">
        <v>82</v>
      </c>
      <c r="G467" t="s">
        <v>83</v>
      </c>
      <c r="H467" t="s">
        <v>24</v>
      </c>
      <c r="I467" s="5">
        <v>2.6</v>
      </c>
      <c r="J467" t="s">
        <v>25</v>
      </c>
      <c r="K467" s="1">
        <v>42415</v>
      </c>
      <c r="L467" s="1" t="s">
        <v>5075</v>
      </c>
      <c r="M467" s="7">
        <v>9.6999999999999993</v>
      </c>
      <c r="N467" s="22">
        <v>36715</v>
      </c>
      <c r="O467">
        <v>4</v>
      </c>
      <c r="P467" t="s">
        <v>26</v>
      </c>
      <c r="Q467">
        <v>3</v>
      </c>
      <c r="R467">
        <v>7</v>
      </c>
      <c r="S467" t="s">
        <v>343</v>
      </c>
      <c r="T467" t="s">
        <v>26</v>
      </c>
      <c r="U467" t="str">
        <f t="shared" si="14"/>
        <v>Young</v>
      </c>
      <c r="V467" t="str">
        <f t="shared" si="15"/>
        <v>Mid-Level</v>
      </c>
      <c r="W467" t="str">
        <f>IF(Table13[[#This Row],[Last_Working_Date]]="Active","Active","Exited")</f>
        <v>Active</v>
      </c>
    </row>
    <row r="468" spans="1:23" x14ac:dyDescent="0.3">
      <c r="A468" s="9" t="s">
        <v>777</v>
      </c>
      <c r="B468" s="9" t="s">
        <v>29</v>
      </c>
      <c r="C468">
        <v>21</v>
      </c>
      <c r="D468" t="s">
        <v>20</v>
      </c>
      <c r="E468" t="s">
        <v>58</v>
      </c>
      <c r="F468" t="s">
        <v>22</v>
      </c>
      <c r="G468" t="s">
        <v>59</v>
      </c>
      <c r="H468" t="s">
        <v>51</v>
      </c>
      <c r="I468" s="5">
        <v>1</v>
      </c>
      <c r="J468" t="s">
        <v>25</v>
      </c>
      <c r="K468" s="1">
        <v>44287</v>
      </c>
      <c r="L468" s="1" t="s">
        <v>5075</v>
      </c>
      <c r="M468" s="7">
        <v>4.57</v>
      </c>
      <c r="N468" s="22">
        <v>30740</v>
      </c>
      <c r="O468">
        <v>3</v>
      </c>
      <c r="P468" t="s">
        <v>26</v>
      </c>
      <c r="Q468">
        <v>1</v>
      </c>
      <c r="R468">
        <v>7</v>
      </c>
      <c r="S468" t="s">
        <v>88</v>
      </c>
      <c r="T468" t="s">
        <v>26</v>
      </c>
      <c r="U468" t="str">
        <f t="shared" si="14"/>
        <v>Young</v>
      </c>
      <c r="V468" t="str">
        <f t="shared" si="15"/>
        <v>Junior</v>
      </c>
      <c r="W468" t="str">
        <f>IF(Table13[[#This Row],[Last_Working_Date]]="Active","Active","Exited")</f>
        <v>Active</v>
      </c>
    </row>
    <row r="469" spans="1:23" x14ac:dyDescent="0.3">
      <c r="A469" s="9" t="s">
        <v>778</v>
      </c>
      <c r="B469" s="9" t="s">
        <v>29</v>
      </c>
      <c r="C469">
        <v>21</v>
      </c>
      <c r="D469" t="s">
        <v>30</v>
      </c>
      <c r="E469" t="s">
        <v>36</v>
      </c>
      <c r="F469" t="s">
        <v>67</v>
      </c>
      <c r="G469" t="s">
        <v>110</v>
      </c>
      <c r="H469" t="s">
        <v>84</v>
      </c>
      <c r="I469" s="5">
        <v>0.9</v>
      </c>
      <c r="J469" t="s">
        <v>25</v>
      </c>
      <c r="K469" s="1">
        <v>44136</v>
      </c>
      <c r="L469" s="1" t="s">
        <v>5075</v>
      </c>
      <c r="M469" s="7">
        <v>4.99</v>
      </c>
      <c r="N469" s="22">
        <v>38054</v>
      </c>
      <c r="O469">
        <v>4</v>
      </c>
      <c r="P469" t="s">
        <v>26</v>
      </c>
      <c r="Q469">
        <v>1</v>
      </c>
      <c r="R469">
        <v>7</v>
      </c>
      <c r="S469" t="s">
        <v>137</v>
      </c>
      <c r="T469" t="s">
        <v>26</v>
      </c>
      <c r="U469" t="str">
        <f t="shared" si="14"/>
        <v>Young</v>
      </c>
      <c r="V469" t="str">
        <f t="shared" si="15"/>
        <v>Junior</v>
      </c>
      <c r="W469" t="str">
        <f>IF(Table13[[#This Row],[Last_Working_Date]]="Active","Active","Exited")</f>
        <v>Active</v>
      </c>
    </row>
    <row r="470" spans="1:23" x14ac:dyDescent="0.3">
      <c r="A470" s="9" t="s">
        <v>779</v>
      </c>
      <c r="B470" s="9" t="s">
        <v>29</v>
      </c>
      <c r="C470">
        <v>23</v>
      </c>
      <c r="D470" t="s">
        <v>30</v>
      </c>
      <c r="E470" t="s">
        <v>63</v>
      </c>
      <c r="F470" t="s">
        <v>67</v>
      </c>
      <c r="G470" t="s">
        <v>176</v>
      </c>
      <c r="H470" t="s">
        <v>47</v>
      </c>
      <c r="I470" s="5">
        <v>0</v>
      </c>
      <c r="J470" t="s">
        <v>25</v>
      </c>
      <c r="K470" s="1">
        <v>39600</v>
      </c>
      <c r="L470" s="1" t="s">
        <v>5075</v>
      </c>
      <c r="M470" s="7">
        <v>17.41</v>
      </c>
      <c r="N470" s="22">
        <v>37883</v>
      </c>
      <c r="O470">
        <v>3</v>
      </c>
      <c r="P470" t="s">
        <v>26</v>
      </c>
      <c r="Q470">
        <v>2</v>
      </c>
      <c r="R470">
        <v>3</v>
      </c>
      <c r="S470" t="s">
        <v>598</v>
      </c>
      <c r="T470" t="s">
        <v>26</v>
      </c>
      <c r="U470" t="str">
        <f t="shared" si="14"/>
        <v>Young</v>
      </c>
      <c r="V470" t="str">
        <f t="shared" si="15"/>
        <v>Junior</v>
      </c>
      <c r="W470" t="str">
        <f>IF(Table13[[#This Row],[Last_Working_Date]]="Active","Active","Exited")</f>
        <v>Active</v>
      </c>
    </row>
    <row r="471" spans="1:23" x14ac:dyDescent="0.3">
      <c r="A471" s="9" t="s">
        <v>780</v>
      </c>
      <c r="B471" s="9" t="s">
        <v>29</v>
      </c>
      <c r="C471">
        <v>23</v>
      </c>
      <c r="D471" t="s">
        <v>30</v>
      </c>
      <c r="E471" t="s">
        <v>58</v>
      </c>
      <c r="F471" t="s">
        <v>54</v>
      </c>
      <c r="G471" t="s">
        <v>139</v>
      </c>
      <c r="H471" t="s">
        <v>24</v>
      </c>
      <c r="I471" s="5">
        <v>0</v>
      </c>
      <c r="J471" t="s">
        <v>25</v>
      </c>
      <c r="K471" s="1">
        <v>44370</v>
      </c>
      <c r="L471" s="1">
        <v>44722</v>
      </c>
      <c r="M471" s="7">
        <v>0.96</v>
      </c>
      <c r="N471" s="22">
        <v>23105</v>
      </c>
      <c r="O471">
        <v>3</v>
      </c>
      <c r="P471" t="s">
        <v>26</v>
      </c>
      <c r="Q471">
        <v>0</v>
      </c>
      <c r="R471">
        <v>6</v>
      </c>
      <c r="S471" t="s">
        <v>444</v>
      </c>
      <c r="T471" t="s">
        <v>65</v>
      </c>
      <c r="U471" t="str">
        <f t="shared" si="14"/>
        <v>Young</v>
      </c>
      <c r="V471" t="str">
        <f t="shared" si="15"/>
        <v>Junior</v>
      </c>
      <c r="W471" t="str">
        <f>IF(Table13[[#This Row],[Last_Working_Date]]="Active","Active","Exited")</f>
        <v>Exited</v>
      </c>
    </row>
    <row r="472" spans="1:23" x14ac:dyDescent="0.3">
      <c r="A472" s="9" t="s">
        <v>781</v>
      </c>
      <c r="B472" s="9" t="s">
        <v>19</v>
      </c>
      <c r="C472">
        <v>31</v>
      </c>
      <c r="D472" t="s">
        <v>20</v>
      </c>
      <c r="E472" t="s">
        <v>39</v>
      </c>
      <c r="F472" t="s">
        <v>67</v>
      </c>
      <c r="G472" t="s">
        <v>71</v>
      </c>
      <c r="H472" t="s">
        <v>24</v>
      </c>
      <c r="I472" s="5">
        <v>7.2</v>
      </c>
      <c r="J472" t="s">
        <v>25</v>
      </c>
      <c r="K472" s="1">
        <v>40011</v>
      </c>
      <c r="L472" s="1" t="s">
        <v>5075</v>
      </c>
      <c r="M472" s="7">
        <v>16.28</v>
      </c>
      <c r="N472" s="22">
        <v>46400</v>
      </c>
      <c r="O472">
        <v>2</v>
      </c>
      <c r="P472" t="s">
        <v>26</v>
      </c>
      <c r="Q472">
        <v>0</v>
      </c>
      <c r="R472">
        <v>4</v>
      </c>
      <c r="S472" t="s">
        <v>145</v>
      </c>
      <c r="T472" t="s">
        <v>26</v>
      </c>
      <c r="U472" t="str">
        <f t="shared" si="14"/>
        <v>Adult</v>
      </c>
      <c r="V472" t="str">
        <f t="shared" si="15"/>
        <v>Senior</v>
      </c>
      <c r="W472" t="str">
        <f>IF(Table13[[#This Row],[Last_Working_Date]]="Active","Active","Exited")</f>
        <v>Active</v>
      </c>
    </row>
    <row r="473" spans="1:23" x14ac:dyDescent="0.3">
      <c r="A473" s="9" t="s">
        <v>782</v>
      </c>
      <c r="B473" s="9" t="s">
        <v>29</v>
      </c>
      <c r="C473">
        <v>22</v>
      </c>
      <c r="D473" t="s">
        <v>20</v>
      </c>
      <c r="E473" t="s">
        <v>63</v>
      </c>
      <c r="F473" t="s">
        <v>40</v>
      </c>
      <c r="G473" t="s">
        <v>41</v>
      </c>
      <c r="H473" t="s">
        <v>24</v>
      </c>
      <c r="I473" s="5">
        <v>1.6</v>
      </c>
      <c r="J473" t="s">
        <v>25</v>
      </c>
      <c r="K473" s="1">
        <v>40901</v>
      </c>
      <c r="L473" s="1" t="s">
        <v>5075</v>
      </c>
      <c r="M473" s="7">
        <v>13.85</v>
      </c>
      <c r="N473" s="22">
        <v>32930</v>
      </c>
      <c r="O473">
        <v>3</v>
      </c>
      <c r="P473" t="s">
        <v>26</v>
      </c>
      <c r="Q473">
        <v>2</v>
      </c>
      <c r="R473">
        <v>8</v>
      </c>
      <c r="S473" t="s">
        <v>479</v>
      </c>
      <c r="T473" t="s">
        <v>26</v>
      </c>
      <c r="U473" t="str">
        <f t="shared" si="14"/>
        <v>Young</v>
      </c>
      <c r="V473" t="str">
        <f t="shared" si="15"/>
        <v>Junior</v>
      </c>
      <c r="W473" t="str">
        <f>IF(Table13[[#This Row],[Last_Working_Date]]="Active","Active","Exited")</f>
        <v>Active</v>
      </c>
    </row>
    <row r="474" spans="1:23" x14ac:dyDescent="0.3">
      <c r="A474" s="9" t="s">
        <v>783</v>
      </c>
      <c r="B474" s="9" t="s">
        <v>19</v>
      </c>
      <c r="C474">
        <v>23</v>
      </c>
      <c r="D474" t="s">
        <v>30</v>
      </c>
      <c r="E474" t="s">
        <v>21</v>
      </c>
      <c r="F474" t="s">
        <v>45</v>
      </c>
      <c r="G474" t="s">
        <v>46</v>
      </c>
      <c r="H474" t="s">
        <v>51</v>
      </c>
      <c r="I474" s="5">
        <v>0.4</v>
      </c>
      <c r="J474" t="s">
        <v>25</v>
      </c>
      <c r="K474" s="1">
        <v>44391</v>
      </c>
      <c r="L474" s="1">
        <v>45555</v>
      </c>
      <c r="M474" s="7">
        <v>3.19</v>
      </c>
      <c r="N474" s="22">
        <v>41202</v>
      </c>
      <c r="O474">
        <v>3</v>
      </c>
      <c r="P474" t="s">
        <v>26</v>
      </c>
      <c r="Q474">
        <v>2</v>
      </c>
      <c r="R474">
        <v>6</v>
      </c>
      <c r="S474" t="s">
        <v>368</v>
      </c>
      <c r="T474" t="s">
        <v>65</v>
      </c>
      <c r="U474" t="str">
        <f t="shared" si="14"/>
        <v>Young</v>
      </c>
      <c r="V474" t="str">
        <f t="shared" si="15"/>
        <v>Junior</v>
      </c>
      <c r="W474" t="str">
        <f>IF(Table13[[#This Row],[Last_Working_Date]]="Active","Active","Exited")</f>
        <v>Exited</v>
      </c>
    </row>
    <row r="475" spans="1:23" x14ac:dyDescent="0.3">
      <c r="A475" s="9" t="s">
        <v>784</v>
      </c>
      <c r="B475" s="9" t="s">
        <v>19</v>
      </c>
      <c r="C475">
        <v>31</v>
      </c>
      <c r="D475" t="s">
        <v>20</v>
      </c>
      <c r="E475" t="s">
        <v>31</v>
      </c>
      <c r="F475" t="s">
        <v>82</v>
      </c>
      <c r="G475" t="s">
        <v>83</v>
      </c>
      <c r="H475" t="s">
        <v>24</v>
      </c>
      <c r="I475" s="5">
        <v>9.5</v>
      </c>
      <c r="J475" t="s">
        <v>25</v>
      </c>
      <c r="K475" s="1">
        <v>43397</v>
      </c>
      <c r="L475" s="1" t="s">
        <v>5075</v>
      </c>
      <c r="M475" s="7">
        <v>7.01</v>
      </c>
      <c r="N475" s="22">
        <v>45425</v>
      </c>
      <c r="O475">
        <v>3</v>
      </c>
      <c r="P475" t="s">
        <v>26</v>
      </c>
      <c r="Q475">
        <v>2</v>
      </c>
      <c r="R475">
        <v>7</v>
      </c>
      <c r="S475" t="s">
        <v>579</v>
      </c>
      <c r="T475" t="s">
        <v>26</v>
      </c>
      <c r="U475" t="str">
        <f t="shared" si="14"/>
        <v>Adult</v>
      </c>
      <c r="V475" t="str">
        <f t="shared" si="15"/>
        <v>Senior</v>
      </c>
      <c r="W475" t="str">
        <f>IF(Table13[[#This Row],[Last_Working_Date]]="Active","Active","Exited")</f>
        <v>Active</v>
      </c>
    </row>
    <row r="476" spans="1:23" x14ac:dyDescent="0.3">
      <c r="A476" s="9" t="s">
        <v>785</v>
      </c>
      <c r="B476" s="9" t="s">
        <v>19</v>
      </c>
      <c r="C476">
        <v>35</v>
      </c>
      <c r="D476" t="s">
        <v>30</v>
      </c>
      <c r="E476" t="s">
        <v>21</v>
      </c>
      <c r="F476" t="s">
        <v>32</v>
      </c>
      <c r="G476" t="s">
        <v>171</v>
      </c>
      <c r="H476" t="s">
        <v>51</v>
      </c>
      <c r="I476" s="5">
        <v>4.9000000000000004</v>
      </c>
      <c r="J476" t="s">
        <v>25</v>
      </c>
      <c r="K476" s="1">
        <v>45721</v>
      </c>
      <c r="L476" s="1">
        <v>45840</v>
      </c>
      <c r="M476" s="7">
        <v>0.33</v>
      </c>
      <c r="N476" s="22">
        <v>42809</v>
      </c>
      <c r="O476">
        <v>3</v>
      </c>
      <c r="P476" t="s">
        <v>26</v>
      </c>
      <c r="Q476">
        <v>0</v>
      </c>
      <c r="R476">
        <v>9</v>
      </c>
      <c r="S476" t="s">
        <v>242</v>
      </c>
      <c r="T476" t="s">
        <v>65</v>
      </c>
      <c r="U476" t="str">
        <f t="shared" si="14"/>
        <v>Adult</v>
      </c>
      <c r="V476" t="str">
        <f t="shared" si="15"/>
        <v>Mid-Level</v>
      </c>
      <c r="W476" t="str">
        <f>IF(Table13[[#This Row],[Last_Working_Date]]="Active","Active","Exited")</f>
        <v>Exited</v>
      </c>
    </row>
    <row r="477" spans="1:23" x14ac:dyDescent="0.3">
      <c r="A477" s="9" t="s">
        <v>786</v>
      </c>
      <c r="B477" s="9" t="s">
        <v>19</v>
      </c>
      <c r="C477">
        <v>39</v>
      </c>
      <c r="D477" t="s">
        <v>20</v>
      </c>
      <c r="E477" t="s">
        <v>31</v>
      </c>
      <c r="F477" t="s">
        <v>22</v>
      </c>
      <c r="G477" t="s">
        <v>74</v>
      </c>
      <c r="H477" t="s">
        <v>24</v>
      </c>
      <c r="I477" s="5">
        <v>13.3</v>
      </c>
      <c r="J477" t="s">
        <v>25</v>
      </c>
      <c r="K477" s="1">
        <v>44182</v>
      </c>
      <c r="L477" s="1">
        <v>45312</v>
      </c>
      <c r="M477" s="7">
        <v>3.09</v>
      </c>
      <c r="N477" s="22">
        <v>54733</v>
      </c>
      <c r="O477">
        <v>2</v>
      </c>
      <c r="P477" t="s">
        <v>26</v>
      </c>
      <c r="Q477">
        <v>1</v>
      </c>
      <c r="R477">
        <v>9</v>
      </c>
      <c r="S477" t="s">
        <v>787</v>
      </c>
      <c r="T477" t="s">
        <v>65</v>
      </c>
      <c r="U477" t="str">
        <f t="shared" si="14"/>
        <v>Adult</v>
      </c>
      <c r="V477" t="str">
        <f t="shared" si="15"/>
        <v>Expert</v>
      </c>
      <c r="W477" t="str">
        <f>IF(Table13[[#This Row],[Last_Working_Date]]="Active","Active","Exited")</f>
        <v>Exited</v>
      </c>
    </row>
    <row r="478" spans="1:23" x14ac:dyDescent="0.3">
      <c r="A478" s="9" t="s">
        <v>788</v>
      </c>
      <c r="B478" s="9" t="s">
        <v>29</v>
      </c>
      <c r="C478">
        <v>30</v>
      </c>
      <c r="D478" t="s">
        <v>30</v>
      </c>
      <c r="E478" t="s">
        <v>39</v>
      </c>
      <c r="F478" t="s">
        <v>22</v>
      </c>
      <c r="G478" t="s">
        <v>59</v>
      </c>
      <c r="H478" t="s">
        <v>51</v>
      </c>
      <c r="I478" s="5">
        <v>5</v>
      </c>
      <c r="J478" t="s">
        <v>25</v>
      </c>
      <c r="K478" s="1">
        <v>42938</v>
      </c>
      <c r="L478" s="1">
        <v>45666</v>
      </c>
      <c r="M478" s="7">
        <v>7.47</v>
      </c>
      <c r="N478" s="22">
        <v>46959</v>
      </c>
      <c r="O478">
        <v>3</v>
      </c>
      <c r="P478" t="s">
        <v>26</v>
      </c>
      <c r="Q478">
        <v>3</v>
      </c>
      <c r="R478">
        <v>5</v>
      </c>
      <c r="S478" t="s">
        <v>511</v>
      </c>
      <c r="T478" t="s">
        <v>65</v>
      </c>
      <c r="U478" t="str">
        <f t="shared" si="14"/>
        <v>Young</v>
      </c>
      <c r="V478" t="str">
        <f t="shared" si="15"/>
        <v>Senior</v>
      </c>
      <c r="W478" t="str">
        <f>IF(Table13[[#This Row],[Last_Working_Date]]="Active","Active","Exited")</f>
        <v>Exited</v>
      </c>
    </row>
    <row r="479" spans="1:23" x14ac:dyDescent="0.3">
      <c r="A479" s="9" t="s">
        <v>789</v>
      </c>
      <c r="B479" s="9" t="s">
        <v>19</v>
      </c>
      <c r="C479">
        <v>27</v>
      </c>
      <c r="D479" t="s">
        <v>179</v>
      </c>
      <c r="E479" t="s">
        <v>44</v>
      </c>
      <c r="F479" t="s">
        <v>54</v>
      </c>
      <c r="G479" t="s">
        <v>55</v>
      </c>
      <c r="H479" t="s">
        <v>24</v>
      </c>
      <c r="I479" s="5">
        <v>5.6</v>
      </c>
      <c r="J479" t="s">
        <v>25</v>
      </c>
      <c r="K479" s="1">
        <v>41116</v>
      </c>
      <c r="L479" s="1" t="s">
        <v>5075</v>
      </c>
      <c r="M479" s="7">
        <v>13.26</v>
      </c>
      <c r="N479" s="22">
        <v>45323</v>
      </c>
      <c r="O479">
        <v>4</v>
      </c>
      <c r="P479" t="s">
        <v>26</v>
      </c>
      <c r="Q479">
        <v>3</v>
      </c>
      <c r="R479">
        <v>8</v>
      </c>
      <c r="S479" t="s">
        <v>790</v>
      </c>
      <c r="T479" t="s">
        <v>26</v>
      </c>
      <c r="U479" t="str">
        <f t="shared" si="14"/>
        <v>Young</v>
      </c>
      <c r="V479" t="str">
        <f t="shared" si="15"/>
        <v>Senior</v>
      </c>
      <c r="W479" t="str">
        <f>IF(Table13[[#This Row],[Last_Working_Date]]="Active","Active","Exited")</f>
        <v>Active</v>
      </c>
    </row>
    <row r="480" spans="1:23" x14ac:dyDescent="0.3">
      <c r="A480" s="9" t="s">
        <v>791</v>
      </c>
      <c r="B480" s="9" t="s">
        <v>29</v>
      </c>
      <c r="C480">
        <v>37</v>
      </c>
      <c r="D480" t="s">
        <v>30</v>
      </c>
      <c r="E480" t="s">
        <v>44</v>
      </c>
      <c r="F480" t="s">
        <v>32</v>
      </c>
      <c r="G480" t="s">
        <v>171</v>
      </c>
      <c r="H480" t="s">
        <v>24</v>
      </c>
      <c r="I480" s="5">
        <v>10.199999999999999</v>
      </c>
      <c r="J480" t="s">
        <v>25</v>
      </c>
      <c r="K480" s="1">
        <v>42709</v>
      </c>
      <c r="L480" s="1" t="s">
        <v>5075</v>
      </c>
      <c r="M480" s="7">
        <v>8.9</v>
      </c>
      <c r="N480" s="22">
        <v>51143</v>
      </c>
      <c r="O480">
        <v>1</v>
      </c>
      <c r="P480" t="s">
        <v>26</v>
      </c>
      <c r="Q480">
        <v>0</v>
      </c>
      <c r="R480">
        <v>2</v>
      </c>
      <c r="S480" t="s">
        <v>792</v>
      </c>
      <c r="T480" t="s">
        <v>26</v>
      </c>
      <c r="U480" t="str">
        <f t="shared" si="14"/>
        <v>Adult</v>
      </c>
      <c r="V480" t="str">
        <f t="shared" si="15"/>
        <v>Expert</v>
      </c>
      <c r="W480" t="str">
        <f>IF(Table13[[#This Row],[Last_Working_Date]]="Active","Active","Exited")</f>
        <v>Active</v>
      </c>
    </row>
    <row r="481" spans="1:23" x14ac:dyDescent="0.3">
      <c r="A481" s="9" t="s">
        <v>793</v>
      </c>
      <c r="B481" s="9" t="s">
        <v>19</v>
      </c>
      <c r="C481">
        <v>34</v>
      </c>
      <c r="D481" t="s">
        <v>30</v>
      </c>
      <c r="E481" t="s">
        <v>36</v>
      </c>
      <c r="F481" t="s">
        <v>67</v>
      </c>
      <c r="G481" t="s">
        <v>176</v>
      </c>
      <c r="H481" t="s">
        <v>24</v>
      </c>
      <c r="I481" s="5">
        <v>9.1999999999999993</v>
      </c>
      <c r="J481" t="s">
        <v>25</v>
      </c>
      <c r="K481" s="1">
        <v>45887</v>
      </c>
      <c r="L481" s="1" t="s">
        <v>5075</v>
      </c>
      <c r="M481" s="7">
        <v>0.19</v>
      </c>
      <c r="N481" s="22">
        <v>57453</v>
      </c>
      <c r="O481">
        <v>4</v>
      </c>
      <c r="P481" t="s">
        <v>26</v>
      </c>
      <c r="Q481">
        <v>1</v>
      </c>
      <c r="R481">
        <v>6</v>
      </c>
      <c r="S481" t="s">
        <v>137</v>
      </c>
      <c r="T481" t="s">
        <v>26</v>
      </c>
      <c r="U481" t="str">
        <f t="shared" si="14"/>
        <v>Adult</v>
      </c>
      <c r="V481" t="str">
        <f t="shared" si="15"/>
        <v>Senior</v>
      </c>
      <c r="W481" t="str">
        <f>IF(Table13[[#This Row],[Last_Working_Date]]="Active","Active","Exited")</f>
        <v>Active</v>
      </c>
    </row>
    <row r="482" spans="1:23" x14ac:dyDescent="0.3">
      <c r="A482" s="9" t="s">
        <v>794</v>
      </c>
      <c r="B482" s="9" t="s">
        <v>19</v>
      </c>
      <c r="C482">
        <v>34</v>
      </c>
      <c r="D482" t="s">
        <v>20</v>
      </c>
      <c r="E482" t="s">
        <v>63</v>
      </c>
      <c r="F482" t="s">
        <v>92</v>
      </c>
      <c r="G482" t="s">
        <v>246</v>
      </c>
      <c r="H482" t="s">
        <v>51</v>
      </c>
      <c r="I482" s="5">
        <v>11</v>
      </c>
      <c r="J482" t="s">
        <v>25</v>
      </c>
      <c r="K482" s="1">
        <v>40194</v>
      </c>
      <c r="L482" s="1" t="s">
        <v>5075</v>
      </c>
      <c r="M482" s="7">
        <v>15.78</v>
      </c>
      <c r="N482" s="22">
        <v>59754</v>
      </c>
      <c r="O482">
        <v>2</v>
      </c>
      <c r="P482" t="s">
        <v>65</v>
      </c>
      <c r="Q482">
        <v>1</v>
      </c>
      <c r="R482">
        <v>6</v>
      </c>
      <c r="S482" t="s">
        <v>200</v>
      </c>
      <c r="T482" t="s">
        <v>26</v>
      </c>
      <c r="U482" t="str">
        <f t="shared" si="14"/>
        <v>Adult</v>
      </c>
      <c r="V482" t="str">
        <f t="shared" si="15"/>
        <v>Expert</v>
      </c>
      <c r="W482" t="str">
        <f>IF(Table13[[#This Row],[Last_Working_Date]]="Active","Active","Exited")</f>
        <v>Active</v>
      </c>
    </row>
    <row r="483" spans="1:23" x14ac:dyDescent="0.3">
      <c r="A483" s="9" t="s">
        <v>795</v>
      </c>
      <c r="B483" s="9" t="s">
        <v>19</v>
      </c>
      <c r="C483">
        <v>23</v>
      </c>
      <c r="D483" t="s">
        <v>30</v>
      </c>
      <c r="E483" t="s">
        <v>53</v>
      </c>
      <c r="F483" t="s">
        <v>67</v>
      </c>
      <c r="G483" t="s">
        <v>110</v>
      </c>
      <c r="H483" t="s">
        <v>24</v>
      </c>
      <c r="I483" s="5">
        <v>1.2</v>
      </c>
      <c r="J483" t="s">
        <v>25</v>
      </c>
      <c r="K483" s="1">
        <v>45383</v>
      </c>
      <c r="L483" s="1" t="s">
        <v>5075</v>
      </c>
      <c r="M483" s="7">
        <v>1.57</v>
      </c>
      <c r="N483" s="22">
        <v>29769</v>
      </c>
      <c r="O483">
        <v>3</v>
      </c>
      <c r="P483" t="s">
        <v>26</v>
      </c>
      <c r="Q483">
        <v>4</v>
      </c>
      <c r="R483">
        <v>10</v>
      </c>
      <c r="S483" t="s">
        <v>379</v>
      </c>
      <c r="T483" t="s">
        <v>26</v>
      </c>
      <c r="U483" t="str">
        <f t="shared" si="14"/>
        <v>Young</v>
      </c>
      <c r="V483" t="str">
        <f t="shared" si="15"/>
        <v>Junior</v>
      </c>
      <c r="W483" t="str">
        <f>IF(Table13[[#This Row],[Last_Working_Date]]="Active","Active","Exited")</f>
        <v>Active</v>
      </c>
    </row>
    <row r="484" spans="1:23" x14ac:dyDescent="0.3">
      <c r="A484" s="9" t="s">
        <v>796</v>
      </c>
      <c r="B484" s="9" t="s">
        <v>19</v>
      </c>
      <c r="C484">
        <v>30</v>
      </c>
      <c r="D484" t="s">
        <v>20</v>
      </c>
      <c r="E484" t="s">
        <v>31</v>
      </c>
      <c r="F484" t="s">
        <v>32</v>
      </c>
      <c r="G484" t="s">
        <v>171</v>
      </c>
      <c r="H484" t="s">
        <v>24</v>
      </c>
      <c r="I484" s="5">
        <v>6.3</v>
      </c>
      <c r="J484" t="s">
        <v>25</v>
      </c>
      <c r="K484" s="1">
        <v>44693</v>
      </c>
      <c r="L484" s="1">
        <v>45765</v>
      </c>
      <c r="M484" s="7">
        <v>2.93</v>
      </c>
      <c r="N484" s="22">
        <v>44886</v>
      </c>
      <c r="O484">
        <v>2</v>
      </c>
      <c r="P484" t="s">
        <v>26</v>
      </c>
      <c r="Q484">
        <v>0</v>
      </c>
      <c r="R484">
        <v>3</v>
      </c>
      <c r="S484" t="s">
        <v>797</v>
      </c>
      <c r="T484" t="s">
        <v>65</v>
      </c>
      <c r="U484" t="str">
        <f t="shared" si="14"/>
        <v>Young</v>
      </c>
      <c r="V484" t="str">
        <f t="shared" si="15"/>
        <v>Senior</v>
      </c>
      <c r="W484" t="str">
        <f>IF(Table13[[#This Row],[Last_Working_Date]]="Active","Active","Exited")</f>
        <v>Exited</v>
      </c>
    </row>
    <row r="485" spans="1:23" x14ac:dyDescent="0.3">
      <c r="A485" s="9" t="s">
        <v>798</v>
      </c>
      <c r="B485" s="9" t="s">
        <v>29</v>
      </c>
      <c r="C485">
        <v>35</v>
      </c>
      <c r="D485" t="s">
        <v>30</v>
      </c>
      <c r="E485" t="s">
        <v>44</v>
      </c>
      <c r="F485" t="s">
        <v>45</v>
      </c>
      <c r="G485" t="s">
        <v>98</v>
      </c>
      <c r="H485" t="s">
        <v>51</v>
      </c>
      <c r="I485" s="5">
        <v>5.7</v>
      </c>
      <c r="J485" t="s">
        <v>25</v>
      </c>
      <c r="K485" s="1">
        <v>43630</v>
      </c>
      <c r="L485" s="1" t="s">
        <v>5075</v>
      </c>
      <c r="M485" s="7">
        <v>6.37</v>
      </c>
      <c r="N485" s="22">
        <v>41692</v>
      </c>
      <c r="O485">
        <v>3</v>
      </c>
      <c r="P485" t="s">
        <v>26</v>
      </c>
      <c r="Q485">
        <v>2</v>
      </c>
      <c r="R485">
        <v>6</v>
      </c>
      <c r="S485" t="s">
        <v>213</v>
      </c>
      <c r="T485" t="s">
        <v>26</v>
      </c>
      <c r="U485" t="str">
        <f t="shared" si="14"/>
        <v>Adult</v>
      </c>
      <c r="V485" t="str">
        <f t="shared" si="15"/>
        <v>Senior</v>
      </c>
      <c r="W485" t="str">
        <f>IF(Table13[[#This Row],[Last_Working_Date]]="Active","Active","Exited")</f>
        <v>Active</v>
      </c>
    </row>
    <row r="486" spans="1:23" x14ac:dyDescent="0.3">
      <c r="A486" s="9" t="s">
        <v>799</v>
      </c>
      <c r="B486" s="9" t="s">
        <v>29</v>
      </c>
      <c r="C486">
        <v>29</v>
      </c>
      <c r="D486" t="s">
        <v>20</v>
      </c>
      <c r="E486" t="s">
        <v>31</v>
      </c>
      <c r="F486" t="s">
        <v>40</v>
      </c>
      <c r="G486" t="s">
        <v>50</v>
      </c>
      <c r="H486" t="s">
        <v>84</v>
      </c>
      <c r="I486" s="5">
        <v>5.6</v>
      </c>
      <c r="J486" t="s">
        <v>25</v>
      </c>
      <c r="K486" s="1">
        <v>41708</v>
      </c>
      <c r="L486" s="1">
        <v>45040</v>
      </c>
      <c r="M486" s="7">
        <v>9.1199999999999992</v>
      </c>
      <c r="N486" s="22">
        <v>49383</v>
      </c>
      <c r="O486">
        <v>4</v>
      </c>
      <c r="P486" t="s">
        <v>26</v>
      </c>
      <c r="Q486">
        <v>2</v>
      </c>
      <c r="R486">
        <v>12</v>
      </c>
      <c r="S486" t="s">
        <v>420</v>
      </c>
      <c r="T486" t="s">
        <v>65</v>
      </c>
      <c r="U486" t="str">
        <f t="shared" si="14"/>
        <v>Young</v>
      </c>
      <c r="V486" t="str">
        <f t="shared" si="15"/>
        <v>Senior</v>
      </c>
      <c r="W486" t="str">
        <f>IF(Table13[[#This Row],[Last_Working_Date]]="Active","Active","Exited")</f>
        <v>Exited</v>
      </c>
    </row>
    <row r="487" spans="1:23" x14ac:dyDescent="0.3">
      <c r="A487" s="9" t="s">
        <v>800</v>
      </c>
      <c r="B487" s="9" t="s">
        <v>29</v>
      </c>
      <c r="C487">
        <v>32</v>
      </c>
      <c r="D487" t="s">
        <v>20</v>
      </c>
      <c r="E487" t="s">
        <v>21</v>
      </c>
      <c r="F487" t="s">
        <v>92</v>
      </c>
      <c r="G487" t="s">
        <v>246</v>
      </c>
      <c r="H487" t="s">
        <v>24</v>
      </c>
      <c r="I487" s="5">
        <v>9.4</v>
      </c>
      <c r="J487" t="s">
        <v>25</v>
      </c>
      <c r="K487" s="1">
        <v>45396</v>
      </c>
      <c r="L487" s="1" t="s">
        <v>5075</v>
      </c>
      <c r="M487" s="7">
        <v>1.54</v>
      </c>
      <c r="N487" s="22">
        <v>51338</v>
      </c>
      <c r="O487">
        <v>5</v>
      </c>
      <c r="P487" t="s">
        <v>26</v>
      </c>
      <c r="Q487">
        <v>0</v>
      </c>
      <c r="R487">
        <v>7</v>
      </c>
      <c r="S487" t="s">
        <v>363</v>
      </c>
      <c r="T487" t="s">
        <v>26</v>
      </c>
      <c r="U487" t="str">
        <f t="shared" si="14"/>
        <v>Adult</v>
      </c>
      <c r="V487" t="str">
        <f t="shared" si="15"/>
        <v>Senior</v>
      </c>
      <c r="W487" t="str">
        <f>IF(Table13[[#This Row],[Last_Working_Date]]="Active","Active","Exited")</f>
        <v>Active</v>
      </c>
    </row>
    <row r="488" spans="1:23" x14ac:dyDescent="0.3">
      <c r="A488" s="9" t="s">
        <v>801</v>
      </c>
      <c r="B488" s="9" t="s">
        <v>19</v>
      </c>
      <c r="C488">
        <v>33</v>
      </c>
      <c r="D488" t="s">
        <v>30</v>
      </c>
      <c r="E488" t="s">
        <v>53</v>
      </c>
      <c r="F488" t="s">
        <v>92</v>
      </c>
      <c r="G488" t="s">
        <v>93</v>
      </c>
      <c r="H488" t="s">
        <v>24</v>
      </c>
      <c r="I488" s="5">
        <v>9.3000000000000007</v>
      </c>
      <c r="J488" t="s">
        <v>25</v>
      </c>
      <c r="K488" s="1">
        <v>39486</v>
      </c>
      <c r="L488" s="1" t="s">
        <v>5075</v>
      </c>
      <c r="M488" s="7">
        <v>17.72</v>
      </c>
      <c r="N488" s="22">
        <v>59429</v>
      </c>
      <c r="O488">
        <v>2</v>
      </c>
      <c r="P488" t="s">
        <v>26</v>
      </c>
      <c r="Q488">
        <v>1</v>
      </c>
      <c r="R488">
        <v>5</v>
      </c>
      <c r="S488" t="s">
        <v>121</v>
      </c>
      <c r="T488" t="s">
        <v>26</v>
      </c>
      <c r="U488" t="str">
        <f t="shared" si="14"/>
        <v>Adult</v>
      </c>
      <c r="V488" t="str">
        <f t="shared" si="15"/>
        <v>Senior</v>
      </c>
      <c r="W488" t="str">
        <f>IF(Table13[[#This Row],[Last_Working_Date]]="Active","Active","Exited")</f>
        <v>Active</v>
      </c>
    </row>
    <row r="489" spans="1:23" x14ac:dyDescent="0.3">
      <c r="A489" s="9" t="s">
        <v>802</v>
      </c>
      <c r="B489" s="9" t="s">
        <v>29</v>
      </c>
      <c r="C489">
        <v>33</v>
      </c>
      <c r="D489" t="s">
        <v>30</v>
      </c>
      <c r="E489" t="s">
        <v>44</v>
      </c>
      <c r="F489" t="s">
        <v>54</v>
      </c>
      <c r="G489" t="s">
        <v>139</v>
      </c>
      <c r="H489" t="s">
        <v>24</v>
      </c>
      <c r="I489" s="5">
        <v>12.9</v>
      </c>
      <c r="J489" t="s">
        <v>25</v>
      </c>
      <c r="K489" s="1">
        <v>43652</v>
      </c>
      <c r="L489" s="1" t="s">
        <v>5075</v>
      </c>
      <c r="M489" s="7">
        <v>6.31</v>
      </c>
      <c r="N489" s="22">
        <v>52612</v>
      </c>
      <c r="O489">
        <v>2</v>
      </c>
      <c r="P489" t="s">
        <v>65</v>
      </c>
      <c r="Q489">
        <v>1</v>
      </c>
      <c r="R489">
        <v>7</v>
      </c>
      <c r="S489" t="s">
        <v>720</v>
      </c>
      <c r="T489" t="s">
        <v>26</v>
      </c>
      <c r="U489" t="str">
        <f t="shared" si="14"/>
        <v>Adult</v>
      </c>
      <c r="V489" t="str">
        <f t="shared" si="15"/>
        <v>Expert</v>
      </c>
      <c r="W489" t="str">
        <f>IF(Table13[[#This Row],[Last_Working_Date]]="Active","Active","Exited")</f>
        <v>Active</v>
      </c>
    </row>
    <row r="490" spans="1:23" x14ac:dyDescent="0.3">
      <c r="A490" s="9" t="s">
        <v>803</v>
      </c>
      <c r="B490" s="9" t="s">
        <v>19</v>
      </c>
      <c r="C490">
        <v>31</v>
      </c>
      <c r="D490" t="s">
        <v>30</v>
      </c>
      <c r="E490" t="s">
        <v>63</v>
      </c>
      <c r="F490" t="s">
        <v>54</v>
      </c>
      <c r="G490" t="s">
        <v>77</v>
      </c>
      <c r="H490" t="s">
        <v>24</v>
      </c>
      <c r="I490" s="5">
        <v>4.2</v>
      </c>
      <c r="J490" t="s">
        <v>25</v>
      </c>
      <c r="K490" s="1">
        <v>45653</v>
      </c>
      <c r="L490" s="1" t="s">
        <v>5075</v>
      </c>
      <c r="M490" s="7">
        <v>0.84</v>
      </c>
      <c r="N490" s="22">
        <v>40688</v>
      </c>
      <c r="O490">
        <v>4</v>
      </c>
      <c r="P490" t="s">
        <v>26</v>
      </c>
      <c r="Q490">
        <v>1</v>
      </c>
      <c r="R490">
        <v>0</v>
      </c>
      <c r="S490" t="s">
        <v>229</v>
      </c>
      <c r="T490" t="s">
        <v>26</v>
      </c>
      <c r="U490" t="str">
        <f t="shared" si="14"/>
        <v>Adult</v>
      </c>
      <c r="V490" t="str">
        <f t="shared" si="15"/>
        <v>Mid-Level</v>
      </c>
      <c r="W490" t="str">
        <f>IF(Table13[[#This Row],[Last_Working_Date]]="Active","Active","Exited")</f>
        <v>Active</v>
      </c>
    </row>
    <row r="491" spans="1:23" x14ac:dyDescent="0.3">
      <c r="A491" s="9" t="s">
        <v>804</v>
      </c>
      <c r="B491" s="9" t="s">
        <v>19</v>
      </c>
      <c r="C491">
        <v>33</v>
      </c>
      <c r="D491" t="s">
        <v>30</v>
      </c>
      <c r="E491" t="s">
        <v>58</v>
      </c>
      <c r="F491" t="s">
        <v>92</v>
      </c>
      <c r="G491" t="s">
        <v>93</v>
      </c>
      <c r="H491" t="s">
        <v>51</v>
      </c>
      <c r="I491" s="5">
        <v>5.5</v>
      </c>
      <c r="J491" t="s">
        <v>25</v>
      </c>
      <c r="K491" s="1">
        <v>44638</v>
      </c>
      <c r="L491" s="1" t="s">
        <v>5075</v>
      </c>
      <c r="M491" s="7">
        <v>3.61</v>
      </c>
      <c r="N491" s="22">
        <v>42648</v>
      </c>
      <c r="O491">
        <v>3</v>
      </c>
      <c r="P491" t="s">
        <v>65</v>
      </c>
      <c r="Q491">
        <v>1</v>
      </c>
      <c r="R491">
        <v>6</v>
      </c>
      <c r="S491" t="s">
        <v>805</v>
      </c>
      <c r="T491" t="s">
        <v>26</v>
      </c>
      <c r="U491" t="str">
        <f t="shared" si="14"/>
        <v>Adult</v>
      </c>
      <c r="V491" t="str">
        <f t="shared" si="15"/>
        <v>Senior</v>
      </c>
      <c r="W491" t="str">
        <f>IF(Table13[[#This Row],[Last_Working_Date]]="Active","Active","Exited")</f>
        <v>Active</v>
      </c>
    </row>
    <row r="492" spans="1:23" x14ac:dyDescent="0.3">
      <c r="A492" s="9" t="s">
        <v>806</v>
      </c>
      <c r="B492" s="9" t="s">
        <v>19</v>
      </c>
      <c r="C492">
        <v>34</v>
      </c>
      <c r="D492" t="s">
        <v>30</v>
      </c>
      <c r="E492" t="s">
        <v>39</v>
      </c>
      <c r="F492" t="s">
        <v>40</v>
      </c>
      <c r="G492" t="s">
        <v>50</v>
      </c>
      <c r="H492" t="s">
        <v>51</v>
      </c>
      <c r="I492" s="5">
        <v>5.3</v>
      </c>
      <c r="J492" t="s">
        <v>25</v>
      </c>
      <c r="K492" s="1">
        <v>41605</v>
      </c>
      <c r="L492" s="1" t="s">
        <v>5075</v>
      </c>
      <c r="M492" s="7">
        <v>11.92</v>
      </c>
      <c r="N492" s="22">
        <v>42772</v>
      </c>
      <c r="O492">
        <v>2</v>
      </c>
      <c r="P492" t="s">
        <v>65</v>
      </c>
      <c r="Q492">
        <v>2</v>
      </c>
      <c r="R492">
        <v>6</v>
      </c>
      <c r="S492" t="s">
        <v>807</v>
      </c>
      <c r="T492" t="s">
        <v>26</v>
      </c>
      <c r="U492" t="str">
        <f t="shared" si="14"/>
        <v>Adult</v>
      </c>
      <c r="V492" t="str">
        <f t="shared" si="15"/>
        <v>Senior</v>
      </c>
      <c r="W492" t="str">
        <f>IF(Table13[[#This Row],[Last_Working_Date]]="Active","Active","Exited")</f>
        <v>Active</v>
      </c>
    </row>
    <row r="493" spans="1:23" x14ac:dyDescent="0.3">
      <c r="A493" s="9" t="s">
        <v>808</v>
      </c>
      <c r="B493" s="9" t="s">
        <v>29</v>
      </c>
      <c r="C493">
        <v>23</v>
      </c>
      <c r="D493" t="s">
        <v>30</v>
      </c>
      <c r="E493" t="s">
        <v>21</v>
      </c>
      <c r="F493" t="s">
        <v>40</v>
      </c>
      <c r="G493" t="s">
        <v>41</v>
      </c>
      <c r="H493" t="s">
        <v>51</v>
      </c>
      <c r="I493" s="5">
        <v>2.6</v>
      </c>
      <c r="J493" t="s">
        <v>25</v>
      </c>
      <c r="K493" s="1">
        <v>42019</v>
      </c>
      <c r="L493" s="1" t="s">
        <v>5075</v>
      </c>
      <c r="M493" s="7">
        <v>10.78</v>
      </c>
      <c r="N493" s="22">
        <v>34906</v>
      </c>
      <c r="O493">
        <v>3</v>
      </c>
      <c r="P493" t="s">
        <v>26</v>
      </c>
      <c r="Q493">
        <v>3</v>
      </c>
      <c r="R493">
        <v>3</v>
      </c>
      <c r="S493" t="s">
        <v>676</v>
      </c>
      <c r="T493" t="s">
        <v>26</v>
      </c>
      <c r="U493" t="str">
        <f t="shared" si="14"/>
        <v>Young</v>
      </c>
      <c r="V493" t="str">
        <f t="shared" si="15"/>
        <v>Mid-Level</v>
      </c>
      <c r="W493" t="str">
        <f>IF(Table13[[#This Row],[Last_Working_Date]]="Active","Active","Exited")</f>
        <v>Active</v>
      </c>
    </row>
    <row r="494" spans="1:23" x14ac:dyDescent="0.3">
      <c r="A494" s="9" t="s">
        <v>809</v>
      </c>
      <c r="B494" s="9" t="s">
        <v>19</v>
      </c>
      <c r="C494">
        <v>32</v>
      </c>
      <c r="D494" t="s">
        <v>30</v>
      </c>
      <c r="E494" t="s">
        <v>53</v>
      </c>
      <c r="F494" t="s">
        <v>92</v>
      </c>
      <c r="G494" t="s">
        <v>120</v>
      </c>
      <c r="H494" t="s">
        <v>24</v>
      </c>
      <c r="I494" s="5">
        <v>10.1</v>
      </c>
      <c r="J494" t="s">
        <v>85</v>
      </c>
      <c r="K494" s="1">
        <v>45472</v>
      </c>
      <c r="L494" s="1" t="s">
        <v>5075</v>
      </c>
      <c r="M494" s="7">
        <v>1.33</v>
      </c>
      <c r="N494" s="22">
        <v>52262</v>
      </c>
      <c r="O494">
        <v>3</v>
      </c>
      <c r="P494" t="s">
        <v>26</v>
      </c>
      <c r="Q494">
        <v>1</v>
      </c>
      <c r="R494">
        <v>5</v>
      </c>
      <c r="S494" t="s">
        <v>756</v>
      </c>
      <c r="T494" t="s">
        <v>26</v>
      </c>
      <c r="U494" t="str">
        <f t="shared" si="14"/>
        <v>Adult</v>
      </c>
      <c r="V494" t="str">
        <f t="shared" si="15"/>
        <v>Expert</v>
      </c>
      <c r="W494" t="str">
        <f>IF(Table13[[#This Row],[Last_Working_Date]]="Active","Active","Exited")</f>
        <v>Active</v>
      </c>
    </row>
    <row r="495" spans="1:23" x14ac:dyDescent="0.3">
      <c r="A495" s="9" t="s">
        <v>810</v>
      </c>
      <c r="B495" s="9" t="s">
        <v>29</v>
      </c>
      <c r="C495">
        <v>29</v>
      </c>
      <c r="D495" t="s">
        <v>30</v>
      </c>
      <c r="E495" t="s">
        <v>39</v>
      </c>
      <c r="F495" t="s">
        <v>40</v>
      </c>
      <c r="G495" t="s">
        <v>41</v>
      </c>
      <c r="H495" t="s">
        <v>24</v>
      </c>
      <c r="I495" s="5">
        <v>2.2000000000000002</v>
      </c>
      <c r="J495" t="s">
        <v>25</v>
      </c>
      <c r="K495" s="1">
        <v>40090</v>
      </c>
      <c r="L495" s="1" t="s">
        <v>5075</v>
      </c>
      <c r="M495" s="7">
        <v>16.07</v>
      </c>
      <c r="N495" s="22">
        <v>42562</v>
      </c>
      <c r="O495">
        <v>4</v>
      </c>
      <c r="P495" t="s">
        <v>26</v>
      </c>
      <c r="Q495">
        <v>0</v>
      </c>
      <c r="R495">
        <v>4</v>
      </c>
      <c r="S495" t="s">
        <v>676</v>
      </c>
      <c r="T495" t="s">
        <v>26</v>
      </c>
      <c r="U495" t="str">
        <f t="shared" si="14"/>
        <v>Young</v>
      </c>
      <c r="V495" t="str">
        <f t="shared" si="15"/>
        <v>Mid-Level</v>
      </c>
      <c r="W495" t="str">
        <f>IF(Table13[[#This Row],[Last_Working_Date]]="Active","Active","Exited")</f>
        <v>Active</v>
      </c>
    </row>
    <row r="496" spans="1:23" x14ac:dyDescent="0.3">
      <c r="A496" s="9" t="s">
        <v>811</v>
      </c>
      <c r="B496" s="9" t="s">
        <v>29</v>
      </c>
      <c r="C496">
        <v>36</v>
      </c>
      <c r="D496" t="s">
        <v>30</v>
      </c>
      <c r="E496" t="s">
        <v>58</v>
      </c>
      <c r="F496" t="s">
        <v>45</v>
      </c>
      <c r="G496" t="s">
        <v>46</v>
      </c>
      <c r="H496" t="s">
        <v>51</v>
      </c>
      <c r="I496" s="5">
        <v>11.4</v>
      </c>
      <c r="J496" t="s">
        <v>85</v>
      </c>
      <c r="K496" s="1">
        <v>44154</v>
      </c>
      <c r="L496" s="1" t="s">
        <v>5075</v>
      </c>
      <c r="M496" s="7">
        <v>4.9400000000000004</v>
      </c>
      <c r="N496" s="22">
        <v>58165</v>
      </c>
      <c r="O496">
        <v>2</v>
      </c>
      <c r="P496" t="s">
        <v>26</v>
      </c>
      <c r="Q496">
        <v>1</v>
      </c>
      <c r="R496">
        <v>8</v>
      </c>
      <c r="S496" t="s">
        <v>238</v>
      </c>
      <c r="T496" t="s">
        <v>26</v>
      </c>
      <c r="U496" t="str">
        <f t="shared" si="14"/>
        <v>Adult</v>
      </c>
      <c r="V496" t="str">
        <f t="shared" si="15"/>
        <v>Expert</v>
      </c>
      <c r="W496" t="str">
        <f>IF(Table13[[#This Row],[Last_Working_Date]]="Active","Active","Exited")</f>
        <v>Active</v>
      </c>
    </row>
    <row r="497" spans="1:23" x14ac:dyDescent="0.3">
      <c r="A497" s="9" t="s">
        <v>812</v>
      </c>
      <c r="B497" s="9" t="s">
        <v>29</v>
      </c>
      <c r="C497">
        <v>31</v>
      </c>
      <c r="D497" t="s">
        <v>30</v>
      </c>
      <c r="E497" t="s">
        <v>63</v>
      </c>
      <c r="F497" t="s">
        <v>54</v>
      </c>
      <c r="G497" t="s">
        <v>55</v>
      </c>
      <c r="H497" t="s">
        <v>51</v>
      </c>
      <c r="I497" s="5">
        <v>7.8</v>
      </c>
      <c r="J497" t="s">
        <v>25</v>
      </c>
      <c r="K497" s="1">
        <v>39891</v>
      </c>
      <c r="L497" s="1" t="s">
        <v>5075</v>
      </c>
      <c r="M497" s="7">
        <v>16.61</v>
      </c>
      <c r="N497" s="22">
        <v>44064</v>
      </c>
      <c r="O497">
        <v>3</v>
      </c>
      <c r="P497" t="s">
        <v>26</v>
      </c>
      <c r="Q497">
        <v>1</v>
      </c>
      <c r="R497">
        <v>6</v>
      </c>
      <c r="S497" t="s">
        <v>386</v>
      </c>
      <c r="T497" t="s">
        <v>26</v>
      </c>
      <c r="U497" t="str">
        <f t="shared" si="14"/>
        <v>Adult</v>
      </c>
      <c r="V497" t="str">
        <f t="shared" si="15"/>
        <v>Senior</v>
      </c>
      <c r="W497" t="str">
        <f>IF(Table13[[#This Row],[Last_Working_Date]]="Active","Active","Exited")</f>
        <v>Active</v>
      </c>
    </row>
    <row r="498" spans="1:23" x14ac:dyDescent="0.3">
      <c r="A498" s="9" t="s">
        <v>813</v>
      </c>
      <c r="B498" s="9" t="s">
        <v>19</v>
      </c>
      <c r="C498">
        <v>21</v>
      </c>
      <c r="D498" t="s">
        <v>30</v>
      </c>
      <c r="E498" t="s">
        <v>36</v>
      </c>
      <c r="F498" t="s">
        <v>32</v>
      </c>
      <c r="G498" t="s">
        <v>171</v>
      </c>
      <c r="H498" t="s">
        <v>84</v>
      </c>
      <c r="I498" s="5">
        <v>1</v>
      </c>
      <c r="J498" t="s">
        <v>25</v>
      </c>
      <c r="K498" s="1">
        <v>43693</v>
      </c>
      <c r="L498" s="1" t="s">
        <v>5075</v>
      </c>
      <c r="M498" s="7">
        <v>6.2</v>
      </c>
      <c r="N498" s="22">
        <v>29755</v>
      </c>
      <c r="O498">
        <v>2</v>
      </c>
      <c r="P498" t="s">
        <v>65</v>
      </c>
      <c r="Q498">
        <v>4</v>
      </c>
      <c r="R498">
        <v>3</v>
      </c>
      <c r="S498" t="s">
        <v>644</v>
      </c>
      <c r="T498" t="s">
        <v>26</v>
      </c>
      <c r="U498" t="str">
        <f t="shared" si="14"/>
        <v>Young</v>
      </c>
      <c r="V498" t="str">
        <f t="shared" si="15"/>
        <v>Junior</v>
      </c>
      <c r="W498" t="str">
        <f>IF(Table13[[#This Row],[Last_Working_Date]]="Active","Active","Exited")</f>
        <v>Active</v>
      </c>
    </row>
    <row r="499" spans="1:23" x14ac:dyDescent="0.3">
      <c r="A499" s="9" t="s">
        <v>814</v>
      </c>
      <c r="B499" s="9" t="s">
        <v>19</v>
      </c>
      <c r="C499">
        <v>21</v>
      </c>
      <c r="D499" t="s">
        <v>30</v>
      </c>
      <c r="E499" t="s">
        <v>21</v>
      </c>
      <c r="F499" t="s">
        <v>45</v>
      </c>
      <c r="G499" t="s">
        <v>164</v>
      </c>
      <c r="H499" t="s">
        <v>84</v>
      </c>
      <c r="I499" s="5">
        <v>0.5</v>
      </c>
      <c r="J499" t="s">
        <v>25</v>
      </c>
      <c r="K499" s="1">
        <v>41575</v>
      </c>
      <c r="L499" s="1">
        <v>43168</v>
      </c>
      <c r="M499" s="7">
        <v>4.3600000000000003</v>
      </c>
      <c r="N499" s="22">
        <v>31276</v>
      </c>
      <c r="O499">
        <v>3</v>
      </c>
      <c r="P499" t="s">
        <v>26</v>
      </c>
      <c r="Q499">
        <v>0</v>
      </c>
      <c r="R499">
        <v>2</v>
      </c>
      <c r="S499" t="s">
        <v>372</v>
      </c>
      <c r="T499" t="s">
        <v>65</v>
      </c>
      <c r="U499" t="str">
        <f t="shared" si="14"/>
        <v>Young</v>
      </c>
      <c r="V499" t="str">
        <f t="shared" si="15"/>
        <v>Junior</v>
      </c>
      <c r="W499" t="str">
        <f>IF(Table13[[#This Row],[Last_Working_Date]]="Active","Active","Exited")</f>
        <v>Exited</v>
      </c>
    </row>
    <row r="500" spans="1:23" x14ac:dyDescent="0.3">
      <c r="A500" s="9" t="s">
        <v>815</v>
      </c>
      <c r="B500" s="9" t="s">
        <v>29</v>
      </c>
      <c r="C500">
        <v>23</v>
      </c>
      <c r="D500" t="s">
        <v>30</v>
      </c>
      <c r="E500" t="s">
        <v>36</v>
      </c>
      <c r="F500" t="s">
        <v>54</v>
      </c>
      <c r="G500" t="s">
        <v>139</v>
      </c>
      <c r="H500" t="s">
        <v>47</v>
      </c>
      <c r="I500" s="5">
        <v>2.8</v>
      </c>
      <c r="J500" t="s">
        <v>25</v>
      </c>
      <c r="K500" s="1">
        <v>45188</v>
      </c>
      <c r="L500" s="1" t="s">
        <v>5075</v>
      </c>
      <c r="M500" s="7">
        <v>2.11</v>
      </c>
      <c r="N500" s="22">
        <v>32544</v>
      </c>
      <c r="O500">
        <v>2</v>
      </c>
      <c r="P500" t="s">
        <v>26</v>
      </c>
      <c r="Q500">
        <v>0</v>
      </c>
      <c r="R500">
        <v>7</v>
      </c>
      <c r="S500" t="s">
        <v>816</v>
      </c>
      <c r="T500" t="s">
        <v>26</v>
      </c>
      <c r="U500" t="str">
        <f t="shared" si="14"/>
        <v>Young</v>
      </c>
      <c r="V500" t="str">
        <f t="shared" si="15"/>
        <v>Mid-Level</v>
      </c>
      <c r="W500" t="str">
        <f>IF(Table13[[#This Row],[Last_Working_Date]]="Active","Active","Exited")</f>
        <v>Active</v>
      </c>
    </row>
    <row r="501" spans="1:23" x14ac:dyDescent="0.3">
      <c r="A501" s="9" t="s">
        <v>817</v>
      </c>
      <c r="B501" s="9" t="s">
        <v>19</v>
      </c>
      <c r="C501">
        <v>44</v>
      </c>
      <c r="D501" t="s">
        <v>20</v>
      </c>
      <c r="E501" t="s">
        <v>36</v>
      </c>
      <c r="F501" t="s">
        <v>92</v>
      </c>
      <c r="G501" t="s">
        <v>93</v>
      </c>
      <c r="H501" t="s">
        <v>24</v>
      </c>
      <c r="I501" s="5">
        <v>3.2</v>
      </c>
      <c r="J501" t="s">
        <v>25</v>
      </c>
      <c r="K501" s="1">
        <v>40266</v>
      </c>
      <c r="L501" s="1" t="s">
        <v>5075</v>
      </c>
      <c r="M501" s="7">
        <v>15.58</v>
      </c>
      <c r="N501" s="22">
        <v>38384</v>
      </c>
      <c r="O501">
        <v>4</v>
      </c>
      <c r="P501" t="s">
        <v>26</v>
      </c>
      <c r="Q501">
        <v>1</v>
      </c>
      <c r="R501">
        <v>8</v>
      </c>
      <c r="S501" t="s">
        <v>818</v>
      </c>
      <c r="T501" t="s">
        <v>26</v>
      </c>
      <c r="U501" t="str">
        <f t="shared" si="14"/>
        <v>Adult</v>
      </c>
      <c r="V501" t="str">
        <f t="shared" si="15"/>
        <v>Mid-Level</v>
      </c>
      <c r="W501" t="str">
        <f>IF(Table13[[#This Row],[Last_Working_Date]]="Active","Active","Exited")</f>
        <v>Active</v>
      </c>
    </row>
    <row r="502" spans="1:23" x14ac:dyDescent="0.3">
      <c r="A502" s="9" t="s">
        <v>819</v>
      </c>
      <c r="B502" s="9" t="s">
        <v>19</v>
      </c>
      <c r="C502">
        <v>33</v>
      </c>
      <c r="D502" t="s">
        <v>30</v>
      </c>
      <c r="E502" t="s">
        <v>36</v>
      </c>
      <c r="F502" t="s">
        <v>54</v>
      </c>
      <c r="G502" t="s">
        <v>139</v>
      </c>
      <c r="H502" t="s">
        <v>51</v>
      </c>
      <c r="I502" s="5">
        <v>10.9</v>
      </c>
      <c r="J502" t="s">
        <v>25</v>
      </c>
      <c r="K502" s="1">
        <v>42901</v>
      </c>
      <c r="L502" s="1">
        <v>45007</v>
      </c>
      <c r="M502" s="7">
        <v>5.77</v>
      </c>
      <c r="N502" s="22">
        <v>50900</v>
      </c>
      <c r="O502">
        <v>2</v>
      </c>
      <c r="P502" t="s">
        <v>65</v>
      </c>
      <c r="Q502">
        <v>1</v>
      </c>
      <c r="R502">
        <v>8</v>
      </c>
      <c r="S502" t="s">
        <v>820</v>
      </c>
      <c r="T502" t="s">
        <v>65</v>
      </c>
      <c r="U502" t="str">
        <f t="shared" si="14"/>
        <v>Adult</v>
      </c>
      <c r="V502" t="str">
        <f t="shared" si="15"/>
        <v>Expert</v>
      </c>
      <c r="W502" t="str">
        <f>IF(Table13[[#This Row],[Last_Working_Date]]="Active","Active","Exited")</f>
        <v>Exited</v>
      </c>
    </row>
    <row r="503" spans="1:23" x14ac:dyDescent="0.3">
      <c r="A503" s="9" t="s">
        <v>542</v>
      </c>
      <c r="B503" s="9" t="s">
        <v>29</v>
      </c>
      <c r="C503">
        <v>36</v>
      </c>
      <c r="D503" t="s">
        <v>30</v>
      </c>
      <c r="E503" t="s">
        <v>44</v>
      </c>
      <c r="F503" t="s">
        <v>67</v>
      </c>
      <c r="G503" t="s">
        <v>71</v>
      </c>
      <c r="H503" t="s">
        <v>24</v>
      </c>
      <c r="I503" s="5">
        <v>5.0999999999999996</v>
      </c>
      <c r="J503" t="s">
        <v>25</v>
      </c>
      <c r="K503" s="1">
        <v>42711</v>
      </c>
      <c r="L503" s="1" t="s">
        <v>5075</v>
      </c>
      <c r="M503" s="7">
        <v>8.89</v>
      </c>
      <c r="N503" s="22">
        <v>52268</v>
      </c>
      <c r="O503">
        <v>2</v>
      </c>
      <c r="P503" t="s">
        <v>26</v>
      </c>
      <c r="Q503">
        <v>1</v>
      </c>
      <c r="R503">
        <v>6</v>
      </c>
      <c r="S503" t="s">
        <v>5074</v>
      </c>
      <c r="T503" t="s">
        <v>26</v>
      </c>
      <c r="U503" t="str">
        <f t="shared" si="14"/>
        <v>Adult</v>
      </c>
      <c r="V503" t="str">
        <f t="shared" si="15"/>
        <v>Senior</v>
      </c>
      <c r="W503" t="str">
        <f>IF(Table13[[#This Row],[Last_Working_Date]]="Active","Active","Exited")</f>
        <v>Active</v>
      </c>
    </row>
    <row r="504" spans="1:23" x14ac:dyDescent="0.3">
      <c r="A504" s="9" t="s">
        <v>821</v>
      </c>
      <c r="B504" s="9" t="s">
        <v>29</v>
      </c>
      <c r="C504">
        <v>35</v>
      </c>
      <c r="D504" t="s">
        <v>30</v>
      </c>
      <c r="E504" t="s">
        <v>21</v>
      </c>
      <c r="F504" t="s">
        <v>22</v>
      </c>
      <c r="G504" t="s">
        <v>59</v>
      </c>
      <c r="H504" t="s">
        <v>24</v>
      </c>
      <c r="I504" s="5">
        <v>14.3</v>
      </c>
      <c r="J504" t="s">
        <v>25</v>
      </c>
      <c r="K504" s="1">
        <v>42405</v>
      </c>
      <c r="L504" s="1" t="s">
        <v>5075</v>
      </c>
      <c r="M504" s="7">
        <v>9.73</v>
      </c>
      <c r="N504" s="22">
        <v>55698</v>
      </c>
      <c r="O504">
        <v>2</v>
      </c>
      <c r="P504" t="s">
        <v>26</v>
      </c>
      <c r="Q504">
        <v>0</v>
      </c>
      <c r="R504">
        <v>7</v>
      </c>
      <c r="S504" t="s">
        <v>822</v>
      </c>
      <c r="T504" t="s">
        <v>26</v>
      </c>
      <c r="U504" t="str">
        <f t="shared" si="14"/>
        <v>Adult</v>
      </c>
      <c r="V504" t="str">
        <f t="shared" si="15"/>
        <v>Expert</v>
      </c>
      <c r="W504" t="str">
        <f>IF(Table13[[#This Row],[Last_Working_Date]]="Active","Active","Exited")</f>
        <v>Active</v>
      </c>
    </row>
    <row r="505" spans="1:23" x14ac:dyDescent="0.3">
      <c r="A505" s="9" t="s">
        <v>823</v>
      </c>
      <c r="B505" s="9" t="s">
        <v>19</v>
      </c>
      <c r="C505">
        <v>34</v>
      </c>
      <c r="D505" t="s">
        <v>30</v>
      </c>
      <c r="E505" t="s">
        <v>63</v>
      </c>
      <c r="F505" t="s">
        <v>92</v>
      </c>
      <c r="G505" t="s">
        <v>246</v>
      </c>
      <c r="H505" t="s">
        <v>51</v>
      </c>
      <c r="I505" s="5">
        <v>4.9000000000000004</v>
      </c>
      <c r="J505" t="s">
        <v>25</v>
      </c>
      <c r="K505" s="1">
        <v>44408</v>
      </c>
      <c r="L505" s="1">
        <v>44875</v>
      </c>
      <c r="M505" s="7">
        <v>1.28</v>
      </c>
      <c r="N505" s="22">
        <v>44863</v>
      </c>
      <c r="O505">
        <v>3</v>
      </c>
      <c r="P505" t="s">
        <v>26</v>
      </c>
      <c r="Q505">
        <v>2</v>
      </c>
      <c r="R505">
        <v>6</v>
      </c>
      <c r="S505" t="s">
        <v>5074</v>
      </c>
      <c r="T505" t="s">
        <v>65</v>
      </c>
      <c r="U505" t="str">
        <f t="shared" si="14"/>
        <v>Adult</v>
      </c>
      <c r="V505" t="str">
        <f t="shared" si="15"/>
        <v>Mid-Level</v>
      </c>
      <c r="W505" t="str">
        <f>IF(Table13[[#This Row],[Last_Working_Date]]="Active","Active","Exited")</f>
        <v>Exited</v>
      </c>
    </row>
    <row r="506" spans="1:23" x14ac:dyDescent="0.3">
      <c r="A506" s="9" t="s">
        <v>824</v>
      </c>
      <c r="B506" s="9" t="s">
        <v>29</v>
      </c>
      <c r="C506">
        <v>29</v>
      </c>
      <c r="D506" t="s">
        <v>20</v>
      </c>
      <c r="E506" t="s">
        <v>58</v>
      </c>
      <c r="F506" t="s">
        <v>67</v>
      </c>
      <c r="G506" t="s">
        <v>90</v>
      </c>
      <c r="H506" t="s">
        <v>51</v>
      </c>
      <c r="I506" s="5">
        <v>7.1</v>
      </c>
      <c r="J506" t="s">
        <v>25</v>
      </c>
      <c r="K506" s="1">
        <v>41795</v>
      </c>
      <c r="L506" s="1">
        <v>45654</v>
      </c>
      <c r="M506" s="7">
        <v>10.57</v>
      </c>
      <c r="N506" s="22">
        <v>48832</v>
      </c>
      <c r="O506">
        <v>2</v>
      </c>
      <c r="P506" t="s">
        <v>26</v>
      </c>
      <c r="Q506">
        <v>1</v>
      </c>
      <c r="R506">
        <v>5</v>
      </c>
      <c r="S506" t="s">
        <v>552</v>
      </c>
      <c r="T506" t="s">
        <v>65</v>
      </c>
      <c r="U506" t="str">
        <f t="shared" si="14"/>
        <v>Young</v>
      </c>
      <c r="V506" t="str">
        <f t="shared" si="15"/>
        <v>Senior</v>
      </c>
      <c r="W506" t="str">
        <f>IF(Table13[[#This Row],[Last_Working_Date]]="Active","Active","Exited")</f>
        <v>Exited</v>
      </c>
    </row>
    <row r="507" spans="1:23" x14ac:dyDescent="0.3">
      <c r="A507" s="9" t="s">
        <v>825</v>
      </c>
      <c r="B507" s="9" t="s">
        <v>19</v>
      </c>
      <c r="C507">
        <v>32</v>
      </c>
      <c r="D507" t="s">
        <v>20</v>
      </c>
      <c r="E507" t="s">
        <v>63</v>
      </c>
      <c r="F507" t="s">
        <v>67</v>
      </c>
      <c r="G507" t="s">
        <v>68</v>
      </c>
      <c r="H507" t="s">
        <v>47</v>
      </c>
      <c r="I507" s="5">
        <v>9.9</v>
      </c>
      <c r="J507" t="s">
        <v>25</v>
      </c>
      <c r="K507" s="1">
        <v>40775</v>
      </c>
      <c r="L507" s="1" t="s">
        <v>5075</v>
      </c>
      <c r="M507" s="7">
        <v>14.19</v>
      </c>
      <c r="N507" s="22">
        <v>58042</v>
      </c>
      <c r="O507">
        <v>4</v>
      </c>
      <c r="P507" t="s">
        <v>65</v>
      </c>
      <c r="Q507">
        <v>1</v>
      </c>
      <c r="R507">
        <v>9</v>
      </c>
      <c r="S507" t="s">
        <v>111</v>
      </c>
      <c r="T507" t="s">
        <v>26</v>
      </c>
      <c r="U507" t="str">
        <f t="shared" si="14"/>
        <v>Adult</v>
      </c>
      <c r="V507" t="str">
        <f t="shared" si="15"/>
        <v>Senior</v>
      </c>
      <c r="W507" t="str">
        <f>IF(Table13[[#This Row],[Last_Working_Date]]="Active","Active","Exited")</f>
        <v>Active</v>
      </c>
    </row>
    <row r="508" spans="1:23" x14ac:dyDescent="0.3">
      <c r="A508" s="9" t="s">
        <v>826</v>
      </c>
      <c r="B508" s="9" t="s">
        <v>29</v>
      </c>
      <c r="C508">
        <v>26</v>
      </c>
      <c r="D508" t="s">
        <v>30</v>
      </c>
      <c r="E508" t="s">
        <v>63</v>
      </c>
      <c r="F508" t="s">
        <v>92</v>
      </c>
      <c r="G508" t="s">
        <v>120</v>
      </c>
      <c r="H508" t="s">
        <v>51</v>
      </c>
      <c r="I508" s="5">
        <v>1.9</v>
      </c>
      <c r="J508" t="s">
        <v>25</v>
      </c>
      <c r="K508" s="1">
        <v>42423</v>
      </c>
      <c r="L508" s="1" t="s">
        <v>5075</v>
      </c>
      <c r="M508" s="7">
        <v>9.68</v>
      </c>
      <c r="N508" s="22">
        <v>36412</v>
      </c>
      <c r="O508">
        <v>2</v>
      </c>
      <c r="P508" t="s">
        <v>26</v>
      </c>
      <c r="Q508">
        <v>1</v>
      </c>
      <c r="R508">
        <v>6</v>
      </c>
      <c r="S508" t="s">
        <v>823</v>
      </c>
      <c r="T508" t="s">
        <v>26</v>
      </c>
      <c r="U508" t="str">
        <f t="shared" si="14"/>
        <v>Young</v>
      </c>
      <c r="V508" t="str">
        <f t="shared" si="15"/>
        <v>Junior</v>
      </c>
      <c r="W508" t="str">
        <f>IF(Table13[[#This Row],[Last_Working_Date]]="Active","Active","Exited")</f>
        <v>Active</v>
      </c>
    </row>
    <row r="509" spans="1:23" x14ac:dyDescent="0.3">
      <c r="A509" s="9" t="s">
        <v>827</v>
      </c>
      <c r="B509" s="9" t="s">
        <v>29</v>
      </c>
      <c r="C509">
        <v>27</v>
      </c>
      <c r="D509" t="s">
        <v>20</v>
      </c>
      <c r="E509" t="s">
        <v>53</v>
      </c>
      <c r="F509" t="s">
        <v>45</v>
      </c>
      <c r="G509" t="s">
        <v>164</v>
      </c>
      <c r="H509" t="s">
        <v>51</v>
      </c>
      <c r="I509" s="5">
        <v>5.7</v>
      </c>
      <c r="J509" t="s">
        <v>25</v>
      </c>
      <c r="K509" s="1">
        <v>45188</v>
      </c>
      <c r="L509" s="1" t="s">
        <v>5075</v>
      </c>
      <c r="M509" s="7">
        <v>2.11</v>
      </c>
      <c r="N509" s="22">
        <v>47126</v>
      </c>
      <c r="O509">
        <v>3</v>
      </c>
      <c r="P509" t="s">
        <v>26</v>
      </c>
      <c r="Q509">
        <v>3</v>
      </c>
      <c r="R509">
        <v>10</v>
      </c>
      <c r="S509" t="s">
        <v>828</v>
      </c>
      <c r="T509" t="s">
        <v>26</v>
      </c>
      <c r="U509" t="str">
        <f t="shared" si="14"/>
        <v>Young</v>
      </c>
      <c r="V509" t="str">
        <f t="shared" si="15"/>
        <v>Senior</v>
      </c>
      <c r="W509" t="str">
        <f>IF(Table13[[#This Row],[Last_Working_Date]]="Active","Active","Exited")</f>
        <v>Active</v>
      </c>
    </row>
    <row r="510" spans="1:23" x14ac:dyDescent="0.3">
      <c r="A510" s="9" t="s">
        <v>829</v>
      </c>
      <c r="B510" s="9" t="s">
        <v>29</v>
      </c>
      <c r="C510">
        <v>28</v>
      </c>
      <c r="D510" t="s">
        <v>30</v>
      </c>
      <c r="E510" t="s">
        <v>58</v>
      </c>
      <c r="F510" t="s">
        <v>22</v>
      </c>
      <c r="G510" t="s">
        <v>23</v>
      </c>
      <c r="H510" t="s">
        <v>24</v>
      </c>
      <c r="I510" s="5">
        <v>6</v>
      </c>
      <c r="J510" t="s">
        <v>25</v>
      </c>
      <c r="K510" s="1">
        <v>42700</v>
      </c>
      <c r="L510" s="1" t="s">
        <v>5075</v>
      </c>
      <c r="M510" s="7">
        <v>8.92</v>
      </c>
      <c r="N510" s="22">
        <v>49568</v>
      </c>
      <c r="O510">
        <v>3</v>
      </c>
      <c r="P510" t="s">
        <v>65</v>
      </c>
      <c r="Q510">
        <v>2</v>
      </c>
      <c r="R510">
        <v>3</v>
      </c>
      <c r="S510" t="s">
        <v>507</v>
      </c>
      <c r="T510" t="s">
        <v>26</v>
      </c>
      <c r="U510" t="str">
        <f t="shared" si="14"/>
        <v>Young</v>
      </c>
      <c r="V510" t="str">
        <f t="shared" si="15"/>
        <v>Senior</v>
      </c>
      <c r="W510" t="str">
        <f>IF(Table13[[#This Row],[Last_Working_Date]]="Active","Active","Exited")</f>
        <v>Active</v>
      </c>
    </row>
    <row r="511" spans="1:23" x14ac:dyDescent="0.3">
      <c r="A511" s="9" t="s">
        <v>830</v>
      </c>
      <c r="B511" s="9" t="s">
        <v>29</v>
      </c>
      <c r="C511">
        <v>32</v>
      </c>
      <c r="D511" t="s">
        <v>30</v>
      </c>
      <c r="E511" t="s">
        <v>63</v>
      </c>
      <c r="F511" t="s">
        <v>22</v>
      </c>
      <c r="G511" t="s">
        <v>23</v>
      </c>
      <c r="H511" t="s">
        <v>24</v>
      </c>
      <c r="I511" s="5">
        <v>7.1</v>
      </c>
      <c r="J511" t="s">
        <v>25</v>
      </c>
      <c r="K511" s="1">
        <v>41775</v>
      </c>
      <c r="L511" s="1" t="s">
        <v>5075</v>
      </c>
      <c r="M511" s="7">
        <v>11.45</v>
      </c>
      <c r="N511" s="22">
        <v>42496</v>
      </c>
      <c r="O511">
        <v>3</v>
      </c>
      <c r="P511" t="s">
        <v>26</v>
      </c>
      <c r="Q511">
        <v>1</v>
      </c>
      <c r="R511">
        <v>5</v>
      </c>
      <c r="S511" t="s">
        <v>382</v>
      </c>
      <c r="T511" t="s">
        <v>26</v>
      </c>
      <c r="U511" t="str">
        <f t="shared" si="14"/>
        <v>Adult</v>
      </c>
      <c r="V511" t="str">
        <f t="shared" si="15"/>
        <v>Senior</v>
      </c>
      <c r="W511" t="str">
        <f>IF(Table13[[#This Row],[Last_Working_Date]]="Active","Active","Exited")</f>
        <v>Active</v>
      </c>
    </row>
    <row r="512" spans="1:23" x14ac:dyDescent="0.3">
      <c r="A512" s="9" t="s">
        <v>831</v>
      </c>
      <c r="B512" s="9" t="s">
        <v>29</v>
      </c>
      <c r="C512">
        <v>22</v>
      </c>
      <c r="D512" t="s">
        <v>20</v>
      </c>
      <c r="E512" t="s">
        <v>31</v>
      </c>
      <c r="F512" t="s">
        <v>45</v>
      </c>
      <c r="G512" t="s">
        <v>46</v>
      </c>
      <c r="H512" t="s">
        <v>24</v>
      </c>
      <c r="I512" s="5">
        <v>0.2</v>
      </c>
      <c r="J512" t="s">
        <v>25</v>
      </c>
      <c r="K512" s="1">
        <v>42112</v>
      </c>
      <c r="L512" s="1" t="s">
        <v>5075</v>
      </c>
      <c r="M512" s="7">
        <v>10.53</v>
      </c>
      <c r="N512" s="22">
        <v>35938</v>
      </c>
      <c r="O512">
        <v>2</v>
      </c>
      <c r="P512" t="s">
        <v>26</v>
      </c>
      <c r="Q512">
        <v>2</v>
      </c>
      <c r="R512">
        <v>3</v>
      </c>
      <c r="S512" t="s">
        <v>160</v>
      </c>
      <c r="T512" t="s">
        <v>26</v>
      </c>
      <c r="U512" t="str">
        <f t="shared" si="14"/>
        <v>Young</v>
      </c>
      <c r="V512" t="str">
        <f t="shared" si="15"/>
        <v>Junior</v>
      </c>
      <c r="W512" t="str">
        <f>IF(Table13[[#This Row],[Last_Working_Date]]="Active","Active","Exited")</f>
        <v>Active</v>
      </c>
    </row>
    <row r="513" spans="1:23" x14ac:dyDescent="0.3">
      <c r="A513" s="9" t="s">
        <v>832</v>
      </c>
      <c r="B513" s="9" t="s">
        <v>19</v>
      </c>
      <c r="C513">
        <v>28</v>
      </c>
      <c r="D513" t="s">
        <v>30</v>
      </c>
      <c r="E513" t="s">
        <v>58</v>
      </c>
      <c r="F513" t="s">
        <v>45</v>
      </c>
      <c r="G513" t="s">
        <v>164</v>
      </c>
      <c r="H513" t="s">
        <v>24</v>
      </c>
      <c r="I513" s="5">
        <v>0.9</v>
      </c>
      <c r="J513" t="s">
        <v>25</v>
      </c>
      <c r="K513" s="1">
        <v>43865</v>
      </c>
      <c r="L513" s="1" t="s">
        <v>5075</v>
      </c>
      <c r="M513" s="7">
        <v>5.73</v>
      </c>
      <c r="N513" s="22">
        <v>30868</v>
      </c>
      <c r="O513">
        <v>5</v>
      </c>
      <c r="P513" t="s">
        <v>26</v>
      </c>
      <c r="Q513">
        <v>4</v>
      </c>
      <c r="R513">
        <v>6</v>
      </c>
      <c r="S513" t="s">
        <v>347</v>
      </c>
      <c r="T513" t="s">
        <v>26</v>
      </c>
      <c r="U513" t="str">
        <f t="shared" si="14"/>
        <v>Young</v>
      </c>
      <c r="V513" t="str">
        <f t="shared" si="15"/>
        <v>Junior</v>
      </c>
      <c r="W513" t="str">
        <f>IF(Table13[[#This Row],[Last_Working_Date]]="Active","Active","Exited")</f>
        <v>Active</v>
      </c>
    </row>
    <row r="514" spans="1:23" x14ac:dyDescent="0.3">
      <c r="A514" s="9" t="s">
        <v>833</v>
      </c>
      <c r="B514" s="9" t="s">
        <v>19</v>
      </c>
      <c r="C514">
        <v>38</v>
      </c>
      <c r="D514" t="s">
        <v>30</v>
      </c>
      <c r="E514" t="s">
        <v>63</v>
      </c>
      <c r="F514" t="s">
        <v>67</v>
      </c>
      <c r="G514" t="s">
        <v>71</v>
      </c>
      <c r="H514" t="s">
        <v>24</v>
      </c>
      <c r="I514" s="5">
        <v>16.5</v>
      </c>
      <c r="J514" t="s">
        <v>25</v>
      </c>
      <c r="K514" s="1">
        <v>41984</v>
      </c>
      <c r="L514" s="1" t="s">
        <v>5075</v>
      </c>
      <c r="M514" s="7">
        <v>10.88</v>
      </c>
      <c r="N514" s="22">
        <v>67313</v>
      </c>
      <c r="O514">
        <v>4</v>
      </c>
      <c r="P514" t="s">
        <v>26</v>
      </c>
      <c r="Q514">
        <v>4</v>
      </c>
      <c r="R514">
        <v>6</v>
      </c>
      <c r="S514" t="s">
        <v>834</v>
      </c>
      <c r="T514" t="s">
        <v>26</v>
      </c>
      <c r="U514" t="str">
        <f t="shared" ref="U514:U577" si="16">IF(C514&lt;=30,"Young","Adult")</f>
        <v>Adult</v>
      </c>
      <c r="V514" t="str">
        <f t="shared" ref="V514:V577" si="17">IF(I514&lt;2,"Junior",IF(I514&lt;5,"Mid-Level",IF(I514&lt;10,"Senior","Expert")))</f>
        <v>Expert</v>
      </c>
      <c r="W514" t="str">
        <f>IF(Table13[[#This Row],[Last_Working_Date]]="Active","Active","Exited")</f>
        <v>Active</v>
      </c>
    </row>
    <row r="515" spans="1:23" x14ac:dyDescent="0.3">
      <c r="A515" s="9" t="s">
        <v>835</v>
      </c>
      <c r="B515" s="9" t="s">
        <v>29</v>
      </c>
      <c r="C515">
        <v>24</v>
      </c>
      <c r="D515" t="s">
        <v>30</v>
      </c>
      <c r="E515" t="s">
        <v>39</v>
      </c>
      <c r="F515" t="s">
        <v>92</v>
      </c>
      <c r="G515" t="s">
        <v>93</v>
      </c>
      <c r="H515" t="s">
        <v>51</v>
      </c>
      <c r="I515" s="5">
        <v>2.8</v>
      </c>
      <c r="J515" t="s">
        <v>25</v>
      </c>
      <c r="K515" s="1">
        <v>39534</v>
      </c>
      <c r="L515" s="1" t="s">
        <v>5075</v>
      </c>
      <c r="M515" s="7">
        <v>17.59</v>
      </c>
      <c r="N515" s="22">
        <v>46406</v>
      </c>
      <c r="O515">
        <v>3</v>
      </c>
      <c r="P515" t="s">
        <v>26</v>
      </c>
      <c r="Q515">
        <v>2</v>
      </c>
      <c r="R515">
        <v>6</v>
      </c>
      <c r="S515" t="s">
        <v>818</v>
      </c>
      <c r="T515" t="s">
        <v>26</v>
      </c>
      <c r="U515" t="str">
        <f t="shared" si="16"/>
        <v>Young</v>
      </c>
      <c r="V515" t="str">
        <f t="shared" si="17"/>
        <v>Mid-Level</v>
      </c>
      <c r="W515" t="str">
        <f>IF(Table13[[#This Row],[Last_Working_Date]]="Active","Active","Exited")</f>
        <v>Active</v>
      </c>
    </row>
    <row r="516" spans="1:23" x14ac:dyDescent="0.3">
      <c r="A516" s="9" t="s">
        <v>836</v>
      </c>
      <c r="B516" s="9" t="s">
        <v>19</v>
      </c>
      <c r="C516">
        <v>37</v>
      </c>
      <c r="D516" t="s">
        <v>30</v>
      </c>
      <c r="E516" t="s">
        <v>58</v>
      </c>
      <c r="F516" t="s">
        <v>82</v>
      </c>
      <c r="G516" t="s">
        <v>83</v>
      </c>
      <c r="H516" t="s">
        <v>51</v>
      </c>
      <c r="I516" s="5">
        <v>4.0999999999999996</v>
      </c>
      <c r="J516" t="s">
        <v>25</v>
      </c>
      <c r="K516" s="1">
        <v>43477</v>
      </c>
      <c r="L516" s="1" t="s">
        <v>5075</v>
      </c>
      <c r="M516" s="7">
        <v>6.79</v>
      </c>
      <c r="N516" s="22">
        <v>39520</v>
      </c>
      <c r="O516">
        <v>2</v>
      </c>
      <c r="P516" t="s">
        <v>26</v>
      </c>
      <c r="Q516">
        <v>1</v>
      </c>
      <c r="R516">
        <v>9</v>
      </c>
      <c r="S516" t="s">
        <v>837</v>
      </c>
      <c r="T516" t="s">
        <v>26</v>
      </c>
      <c r="U516" t="str">
        <f t="shared" si="16"/>
        <v>Adult</v>
      </c>
      <c r="V516" t="str">
        <f t="shared" si="17"/>
        <v>Mid-Level</v>
      </c>
      <c r="W516" t="str">
        <f>IF(Table13[[#This Row],[Last_Working_Date]]="Active","Active","Exited")</f>
        <v>Active</v>
      </c>
    </row>
    <row r="517" spans="1:23" x14ac:dyDescent="0.3">
      <c r="A517" s="9" t="s">
        <v>838</v>
      </c>
      <c r="B517" s="9" t="s">
        <v>29</v>
      </c>
      <c r="C517">
        <v>32</v>
      </c>
      <c r="D517" t="s">
        <v>20</v>
      </c>
      <c r="E517" t="s">
        <v>53</v>
      </c>
      <c r="F517" t="s">
        <v>45</v>
      </c>
      <c r="G517" t="s">
        <v>164</v>
      </c>
      <c r="H517" t="s">
        <v>24</v>
      </c>
      <c r="I517" s="5">
        <v>8.8000000000000007</v>
      </c>
      <c r="J517" t="s">
        <v>25</v>
      </c>
      <c r="K517" s="1">
        <v>40992</v>
      </c>
      <c r="L517" s="1" t="s">
        <v>5075</v>
      </c>
      <c r="M517" s="7">
        <v>13.6</v>
      </c>
      <c r="N517" s="22">
        <v>50992</v>
      </c>
      <c r="O517">
        <v>3</v>
      </c>
      <c r="P517" t="s">
        <v>26</v>
      </c>
      <c r="Q517">
        <v>3</v>
      </c>
      <c r="R517">
        <v>3</v>
      </c>
      <c r="S517" t="s">
        <v>828</v>
      </c>
      <c r="T517" t="s">
        <v>26</v>
      </c>
      <c r="U517" t="str">
        <f t="shared" si="16"/>
        <v>Adult</v>
      </c>
      <c r="V517" t="str">
        <f t="shared" si="17"/>
        <v>Senior</v>
      </c>
      <c r="W517" t="str">
        <f>IF(Table13[[#This Row],[Last_Working_Date]]="Active","Active","Exited")</f>
        <v>Active</v>
      </c>
    </row>
    <row r="518" spans="1:23" x14ac:dyDescent="0.3">
      <c r="A518" s="9" t="s">
        <v>105</v>
      </c>
      <c r="B518" s="9" t="s">
        <v>29</v>
      </c>
      <c r="C518">
        <v>39</v>
      </c>
      <c r="D518" t="s">
        <v>20</v>
      </c>
      <c r="E518" t="s">
        <v>63</v>
      </c>
      <c r="F518" t="s">
        <v>32</v>
      </c>
      <c r="G518" t="s">
        <v>171</v>
      </c>
      <c r="H518" t="s">
        <v>24</v>
      </c>
      <c r="I518" s="5">
        <v>12.1</v>
      </c>
      <c r="J518" t="s">
        <v>25</v>
      </c>
      <c r="K518" s="1">
        <v>40096</v>
      </c>
      <c r="L518" s="1" t="s">
        <v>5075</v>
      </c>
      <c r="M518" s="7">
        <v>16.05</v>
      </c>
      <c r="N518" s="22">
        <v>49997</v>
      </c>
      <c r="O518">
        <v>3</v>
      </c>
      <c r="P518" t="s">
        <v>26</v>
      </c>
      <c r="Q518">
        <v>2</v>
      </c>
      <c r="R518">
        <v>7</v>
      </c>
      <c r="S518" t="s">
        <v>5074</v>
      </c>
      <c r="T518" t="s">
        <v>26</v>
      </c>
      <c r="U518" t="str">
        <f t="shared" si="16"/>
        <v>Adult</v>
      </c>
      <c r="V518" t="str">
        <f t="shared" si="17"/>
        <v>Expert</v>
      </c>
      <c r="W518" t="str">
        <f>IF(Table13[[#This Row],[Last_Working_Date]]="Active","Active","Exited")</f>
        <v>Active</v>
      </c>
    </row>
    <row r="519" spans="1:23" x14ac:dyDescent="0.3">
      <c r="A519" s="9" t="s">
        <v>839</v>
      </c>
      <c r="B519" s="9" t="s">
        <v>29</v>
      </c>
      <c r="C519">
        <v>23</v>
      </c>
      <c r="D519" t="s">
        <v>30</v>
      </c>
      <c r="E519" t="s">
        <v>44</v>
      </c>
      <c r="F519" t="s">
        <v>32</v>
      </c>
      <c r="G519" t="s">
        <v>33</v>
      </c>
      <c r="H519" t="s">
        <v>51</v>
      </c>
      <c r="I519" s="5">
        <v>1.5</v>
      </c>
      <c r="J519" t="s">
        <v>25</v>
      </c>
      <c r="K519" s="1">
        <v>41650</v>
      </c>
      <c r="L519" s="1" t="s">
        <v>5075</v>
      </c>
      <c r="M519" s="7">
        <v>11.79</v>
      </c>
      <c r="N519" s="22">
        <v>33021</v>
      </c>
      <c r="O519">
        <v>3</v>
      </c>
      <c r="P519" t="s">
        <v>26</v>
      </c>
      <c r="Q519">
        <v>1</v>
      </c>
      <c r="R519">
        <v>4</v>
      </c>
      <c r="S519" t="s">
        <v>5074</v>
      </c>
      <c r="T519" t="s">
        <v>26</v>
      </c>
      <c r="U519" t="str">
        <f t="shared" si="16"/>
        <v>Young</v>
      </c>
      <c r="V519" t="str">
        <f t="shared" si="17"/>
        <v>Junior</v>
      </c>
      <c r="W519" t="str">
        <f>IF(Table13[[#This Row],[Last_Working_Date]]="Active","Active","Exited")</f>
        <v>Active</v>
      </c>
    </row>
    <row r="520" spans="1:23" x14ac:dyDescent="0.3">
      <c r="A520" s="9" t="s">
        <v>840</v>
      </c>
      <c r="B520" s="9" t="s">
        <v>19</v>
      </c>
      <c r="C520">
        <v>27</v>
      </c>
      <c r="D520" t="s">
        <v>20</v>
      </c>
      <c r="E520" t="s">
        <v>58</v>
      </c>
      <c r="F520" t="s">
        <v>32</v>
      </c>
      <c r="G520" t="s">
        <v>33</v>
      </c>
      <c r="H520" t="s">
        <v>24</v>
      </c>
      <c r="I520" s="5">
        <v>3.4</v>
      </c>
      <c r="J520" t="s">
        <v>25</v>
      </c>
      <c r="K520" s="1">
        <v>44549</v>
      </c>
      <c r="L520" s="1" t="s">
        <v>5075</v>
      </c>
      <c r="M520" s="7">
        <v>3.86</v>
      </c>
      <c r="N520" s="22">
        <v>25788</v>
      </c>
      <c r="O520">
        <v>3</v>
      </c>
      <c r="P520" t="s">
        <v>26</v>
      </c>
      <c r="Q520">
        <v>2</v>
      </c>
      <c r="R520">
        <v>6</v>
      </c>
      <c r="S520" t="s">
        <v>841</v>
      </c>
      <c r="T520" t="s">
        <v>26</v>
      </c>
      <c r="U520" t="str">
        <f t="shared" si="16"/>
        <v>Young</v>
      </c>
      <c r="V520" t="str">
        <f t="shared" si="17"/>
        <v>Mid-Level</v>
      </c>
      <c r="W520" t="str">
        <f>IF(Table13[[#This Row],[Last_Working_Date]]="Active","Active","Exited")</f>
        <v>Active</v>
      </c>
    </row>
    <row r="521" spans="1:23" x14ac:dyDescent="0.3">
      <c r="A521" s="9" t="s">
        <v>842</v>
      </c>
      <c r="B521" s="9" t="s">
        <v>29</v>
      </c>
      <c r="C521">
        <v>35</v>
      </c>
      <c r="D521" t="s">
        <v>30</v>
      </c>
      <c r="E521" t="s">
        <v>31</v>
      </c>
      <c r="F521" t="s">
        <v>45</v>
      </c>
      <c r="G521" t="s">
        <v>98</v>
      </c>
      <c r="H521" t="s">
        <v>24</v>
      </c>
      <c r="I521" s="5">
        <v>8.5</v>
      </c>
      <c r="J521" t="s">
        <v>85</v>
      </c>
      <c r="K521" s="1">
        <v>41653</v>
      </c>
      <c r="L521" s="1" t="s">
        <v>5075</v>
      </c>
      <c r="M521" s="7">
        <v>11.79</v>
      </c>
      <c r="N521" s="22">
        <v>59050</v>
      </c>
      <c r="O521">
        <v>2</v>
      </c>
      <c r="P521" t="s">
        <v>65</v>
      </c>
      <c r="Q521">
        <v>1</v>
      </c>
      <c r="R521">
        <v>3</v>
      </c>
      <c r="S521" t="s">
        <v>843</v>
      </c>
      <c r="T521" t="s">
        <v>26</v>
      </c>
      <c r="U521" t="str">
        <f t="shared" si="16"/>
        <v>Adult</v>
      </c>
      <c r="V521" t="str">
        <f t="shared" si="17"/>
        <v>Senior</v>
      </c>
      <c r="W521" t="str">
        <f>IF(Table13[[#This Row],[Last_Working_Date]]="Active","Active","Exited")</f>
        <v>Active</v>
      </c>
    </row>
    <row r="522" spans="1:23" x14ac:dyDescent="0.3">
      <c r="A522" s="9" t="s">
        <v>844</v>
      </c>
      <c r="B522" s="9" t="s">
        <v>19</v>
      </c>
      <c r="C522">
        <v>32</v>
      </c>
      <c r="D522" t="s">
        <v>30</v>
      </c>
      <c r="E522" t="s">
        <v>58</v>
      </c>
      <c r="F522" t="s">
        <v>67</v>
      </c>
      <c r="G522" t="s">
        <v>110</v>
      </c>
      <c r="H522" t="s">
        <v>24</v>
      </c>
      <c r="I522" s="5">
        <v>6.3</v>
      </c>
      <c r="J522" t="s">
        <v>25</v>
      </c>
      <c r="K522" s="1">
        <v>45884</v>
      </c>
      <c r="L522" s="1" t="s">
        <v>5075</v>
      </c>
      <c r="M522" s="7">
        <v>0.2</v>
      </c>
      <c r="N522" s="22">
        <v>48117</v>
      </c>
      <c r="O522">
        <v>1</v>
      </c>
      <c r="P522" t="s">
        <v>26</v>
      </c>
      <c r="Q522">
        <v>2</v>
      </c>
      <c r="R522">
        <v>6</v>
      </c>
      <c r="S522" t="s">
        <v>202</v>
      </c>
      <c r="T522" t="s">
        <v>26</v>
      </c>
      <c r="U522" t="str">
        <f t="shared" si="16"/>
        <v>Adult</v>
      </c>
      <c r="V522" t="str">
        <f t="shared" si="17"/>
        <v>Senior</v>
      </c>
      <c r="W522" t="str">
        <f>IF(Table13[[#This Row],[Last_Working_Date]]="Active","Active","Exited")</f>
        <v>Active</v>
      </c>
    </row>
    <row r="523" spans="1:23" x14ac:dyDescent="0.3">
      <c r="A523" s="9" t="s">
        <v>845</v>
      </c>
      <c r="B523" s="9" t="s">
        <v>29</v>
      </c>
      <c r="C523">
        <v>33</v>
      </c>
      <c r="D523" t="s">
        <v>30</v>
      </c>
      <c r="E523" t="s">
        <v>36</v>
      </c>
      <c r="F523" t="s">
        <v>45</v>
      </c>
      <c r="G523" t="s">
        <v>164</v>
      </c>
      <c r="H523" t="s">
        <v>51</v>
      </c>
      <c r="I523" s="5">
        <v>4.5999999999999996</v>
      </c>
      <c r="J523" t="s">
        <v>25</v>
      </c>
      <c r="K523" s="1">
        <v>40032</v>
      </c>
      <c r="L523" s="1" t="s">
        <v>5075</v>
      </c>
      <c r="M523" s="7">
        <v>16.22</v>
      </c>
      <c r="N523" s="22">
        <v>39466</v>
      </c>
      <c r="O523">
        <v>3</v>
      </c>
      <c r="P523" t="s">
        <v>26</v>
      </c>
      <c r="Q523">
        <v>3</v>
      </c>
      <c r="R523">
        <v>7</v>
      </c>
      <c r="S523" t="s">
        <v>244</v>
      </c>
      <c r="T523" t="s">
        <v>26</v>
      </c>
      <c r="U523" t="str">
        <f t="shared" si="16"/>
        <v>Adult</v>
      </c>
      <c r="V523" t="str">
        <f t="shared" si="17"/>
        <v>Mid-Level</v>
      </c>
      <c r="W523" t="str">
        <f>IF(Table13[[#This Row],[Last_Working_Date]]="Active","Active","Exited")</f>
        <v>Active</v>
      </c>
    </row>
    <row r="524" spans="1:23" x14ac:dyDescent="0.3">
      <c r="A524" s="9" t="s">
        <v>846</v>
      </c>
      <c r="B524" s="9" t="s">
        <v>29</v>
      </c>
      <c r="C524">
        <v>39</v>
      </c>
      <c r="D524" t="s">
        <v>30</v>
      </c>
      <c r="E524" t="s">
        <v>31</v>
      </c>
      <c r="F524" t="s">
        <v>45</v>
      </c>
      <c r="G524" t="s">
        <v>98</v>
      </c>
      <c r="H524" t="s">
        <v>51</v>
      </c>
      <c r="I524" s="5">
        <v>5.7</v>
      </c>
      <c r="J524" t="s">
        <v>25</v>
      </c>
      <c r="K524" s="1">
        <v>41487</v>
      </c>
      <c r="L524" s="1">
        <v>44699</v>
      </c>
      <c r="M524" s="7">
        <v>8.7899999999999991</v>
      </c>
      <c r="N524" s="22">
        <v>49154</v>
      </c>
      <c r="O524">
        <v>2</v>
      </c>
      <c r="P524" t="s">
        <v>26</v>
      </c>
      <c r="Q524">
        <v>4</v>
      </c>
      <c r="R524">
        <v>7</v>
      </c>
      <c r="S524" t="s">
        <v>99</v>
      </c>
      <c r="T524" t="s">
        <v>65</v>
      </c>
      <c r="U524" t="str">
        <f t="shared" si="16"/>
        <v>Adult</v>
      </c>
      <c r="V524" t="str">
        <f t="shared" si="17"/>
        <v>Senior</v>
      </c>
      <c r="W524" t="str">
        <f>IF(Table13[[#This Row],[Last_Working_Date]]="Active","Active","Exited")</f>
        <v>Exited</v>
      </c>
    </row>
    <row r="525" spans="1:23" x14ac:dyDescent="0.3">
      <c r="A525" s="9" t="s">
        <v>847</v>
      </c>
      <c r="B525" s="9" t="s">
        <v>19</v>
      </c>
      <c r="C525">
        <v>24</v>
      </c>
      <c r="D525" t="s">
        <v>30</v>
      </c>
      <c r="E525" t="s">
        <v>21</v>
      </c>
      <c r="F525" t="s">
        <v>45</v>
      </c>
      <c r="G525" t="s">
        <v>98</v>
      </c>
      <c r="H525" t="s">
        <v>84</v>
      </c>
      <c r="I525" s="5">
        <v>3.8</v>
      </c>
      <c r="J525" t="s">
        <v>25</v>
      </c>
      <c r="K525" s="1">
        <v>43321</v>
      </c>
      <c r="L525" s="1">
        <v>44974</v>
      </c>
      <c r="M525" s="7">
        <v>4.53</v>
      </c>
      <c r="N525" s="22">
        <v>49804</v>
      </c>
      <c r="O525">
        <v>4</v>
      </c>
      <c r="P525" t="s">
        <v>26</v>
      </c>
      <c r="Q525">
        <v>1</v>
      </c>
      <c r="R525">
        <v>6</v>
      </c>
      <c r="S525" t="s">
        <v>848</v>
      </c>
      <c r="T525" t="s">
        <v>65</v>
      </c>
      <c r="U525" t="str">
        <f t="shared" si="16"/>
        <v>Young</v>
      </c>
      <c r="V525" t="str">
        <f t="shared" si="17"/>
        <v>Mid-Level</v>
      </c>
      <c r="W525" t="str">
        <f>IF(Table13[[#This Row],[Last_Working_Date]]="Active","Active","Exited")</f>
        <v>Exited</v>
      </c>
    </row>
    <row r="526" spans="1:23" x14ac:dyDescent="0.3">
      <c r="A526" s="9" t="s">
        <v>849</v>
      </c>
      <c r="B526" s="9" t="s">
        <v>29</v>
      </c>
      <c r="C526">
        <v>29</v>
      </c>
      <c r="D526" t="s">
        <v>30</v>
      </c>
      <c r="E526" t="s">
        <v>21</v>
      </c>
      <c r="F526" t="s">
        <v>54</v>
      </c>
      <c r="G526" t="s">
        <v>55</v>
      </c>
      <c r="H526" t="s">
        <v>51</v>
      </c>
      <c r="I526" s="5">
        <v>7.2</v>
      </c>
      <c r="J526" t="s">
        <v>25</v>
      </c>
      <c r="K526" s="1">
        <v>41075</v>
      </c>
      <c r="L526" s="1" t="s">
        <v>5075</v>
      </c>
      <c r="M526" s="7">
        <v>13.37</v>
      </c>
      <c r="N526" s="22">
        <v>50878</v>
      </c>
      <c r="O526">
        <v>3</v>
      </c>
      <c r="P526" t="s">
        <v>26</v>
      </c>
      <c r="Q526">
        <v>1</v>
      </c>
      <c r="R526">
        <v>4</v>
      </c>
      <c r="S526" t="s">
        <v>850</v>
      </c>
      <c r="T526" t="s">
        <v>26</v>
      </c>
      <c r="U526" t="str">
        <f t="shared" si="16"/>
        <v>Young</v>
      </c>
      <c r="V526" t="str">
        <f t="shared" si="17"/>
        <v>Senior</v>
      </c>
      <c r="W526" t="str">
        <f>IF(Table13[[#This Row],[Last_Working_Date]]="Active","Active","Exited")</f>
        <v>Active</v>
      </c>
    </row>
    <row r="527" spans="1:23" x14ac:dyDescent="0.3">
      <c r="A527" s="9" t="s">
        <v>851</v>
      </c>
      <c r="B527" s="9" t="s">
        <v>19</v>
      </c>
      <c r="C527">
        <v>35</v>
      </c>
      <c r="D527" t="s">
        <v>30</v>
      </c>
      <c r="E527" t="s">
        <v>63</v>
      </c>
      <c r="F527" t="s">
        <v>92</v>
      </c>
      <c r="G527" t="s">
        <v>120</v>
      </c>
      <c r="H527" t="s">
        <v>24</v>
      </c>
      <c r="I527" s="5">
        <v>10.7</v>
      </c>
      <c r="J527" t="s">
        <v>25</v>
      </c>
      <c r="K527" s="1">
        <v>41709</v>
      </c>
      <c r="L527" s="1" t="s">
        <v>5075</v>
      </c>
      <c r="M527" s="7">
        <v>11.63</v>
      </c>
      <c r="N527" s="22">
        <v>61561</v>
      </c>
      <c r="O527">
        <v>4</v>
      </c>
      <c r="P527" t="s">
        <v>26</v>
      </c>
      <c r="Q527">
        <v>0</v>
      </c>
      <c r="R527">
        <v>5</v>
      </c>
      <c r="S527" t="s">
        <v>621</v>
      </c>
      <c r="T527" t="s">
        <v>26</v>
      </c>
      <c r="U527" t="str">
        <f t="shared" si="16"/>
        <v>Adult</v>
      </c>
      <c r="V527" t="str">
        <f t="shared" si="17"/>
        <v>Expert</v>
      </c>
      <c r="W527" t="str">
        <f>IF(Table13[[#This Row],[Last_Working_Date]]="Active","Active","Exited")</f>
        <v>Active</v>
      </c>
    </row>
    <row r="528" spans="1:23" x14ac:dyDescent="0.3">
      <c r="A528" s="9" t="s">
        <v>852</v>
      </c>
      <c r="B528" s="9" t="s">
        <v>19</v>
      </c>
      <c r="C528">
        <v>28</v>
      </c>
      <c r="D528" t="s">
        <v>20</v>
      </c>
      <c r="E528" t="s">
        <v>58</v>
      </c>
      <c r="F528" t="s">
        <v>22</v>
      </c>
      <c r="G528" t="s">
        <v>74</v>
      </c>
      <c r="H528" t="s">
        <v>84</v>
      </c>
      <c r="I528" s="5">
        <v>2.8</v>
      </c>
      <c r="J528" t="s">
        <v>25</v>
      </c>
      <c r="K528" s="1">
        <v>45762</v>
      </c>
      <c r="L528" s="1" t="s">
        <v>5075</v>
      </c>
      <c r="M528" s="7">
        <v>0.54</v>
      </c>
      <c r="N528" s="22">
        <v>38720</v>
      </c>
      <c r="O528">
        <v>1</v>
      </c>
      <c r="P528" t="s">
        <v>65</v>
      </c>
      <c r="Q528">
        <v>1</v>
      </c>
      <c r="R528">
        <v>3</v>
      </c>
      <c r="S528" t="s">
        <v>387</v>
      </c>
      <c r="T528" t="s">
        <v>26</v>
      </c>
      <c r="U528" t="str">
        <f t="shared" si="16"/>
        <v>Young</v>
      </c>
      <c r="V528" t="str">
        <f t="shared" si="17"/>
        <v>Mid-Level</v>
      </c>
      <c r="W528" t="str">
        <f>IF(Table13[[#This Row],[Last_Working_Date]]="Active","Active","Exited")</f>
        <v>Active</v>
      </c>
    </row>
    <row r="529" spans="1:23" x14ac:dyDescent="0.3">
      <c r="A529" s="9" t="s">
        <v>853</v>
      </c>
      <c r="B529" s="9" t="s">
        <v>29</v>
      </c>
      <c r="C529">
        <v>35</v>
      </c>
      <c r="D529" t="s">
        <v>30</v>
      </c>
      <c r="E529" t="s">
        <v>31</v>
      </c>
      <c r="F529" t="s">
        <v>22</v>
      </c>
      <c r="G529" t="s">
        <v>23</v>
      </c>
      <c r="H529" t="s">
        <v>84</v>
      </c>
      <c r="I529" s="5">
        <v>10.6</v>
      </c>
      <c r="J529" t="s">
        <v>25</v>
      </c>
      <c r="K529" s="1">
        <v>45193</v>
      </c>
      <c r="L529" s="1" t="s">
        <v>5075</v>
      </c>
      <c r="M529" s="7">
        <v>2.09</v>
      </c>
      <c r="N529" s="22">
        <v>48792</v>
      </c>
      <c r="O529">
        <v>3</v>
      </c>
      <c r="P529" t="s">
        <v>26</v>
      </c>
      <c r="Q529">
        <v>1</v>
      </c>
      <c r="R529">
        <v>5</v>
      </c>
      <c r="S529" t="s">
        <v>88</v>
      </c>
      <c r="T529" t="s">
        <v>26</v>
      </c>
      <c r="U529" t="str">
        <f t="shared" si="16"/>
        <v>Adult</v>
      </c>
      <c r="V529" t="str">
        <f t="shared" si="17"/>
        <v>Expert</v>
      </c>
      <c r="W529" t="str">
        <f>IF(Table13[[#This Row],[Last_Working_Date]]="Active","Active","Exited")</f>
        <v>Active</v>
      </c>
    </row>
    <row r="530" spans="1:23" x14ac:dyDescent="0.3">
      <c r="A530" s="9" t="s">
        <v>854</v>
      </c>
      <c r="B530" s="9" t="s">
        <v>29</v>
      </c>
      <c r="C530">
        <v>36</v>
      </c>
      <c r="D530" t="s">
        <v>20</v>
      </c>
      <c r="E530" t="s">
        <v>39</v>
      </c>
      <c r="F530" t="s">
        <v>22</v>
      </c>
      <c r="G530" t="s">
        <v>23</v>
      </c>
      <c r="H530" t="s">
        <v>24</v>
      </c>
      <c r="I530" s="5">
        <v>15.2</v>
      </c>
      <c r="J530" t="s">
        <v>25</v>
      </c>
      <c r="K530" s="1">
        <v>41028</v>
      </c>
      <c r="L530" s="1" t="s">
        <v>5075</v>
      </c>
      <c r="M530" s="7">
        <v>13.5</v>
      </c>
      <c r="N530" s="22">
        <v>61188</v>
      </c>
      <c r="O530">
        <v>4</v>
      </c>
      <c r="P530" t="s">
        <v>26</v>
      </c>
      <c r="Q530">
        <v>4</v>
      </c>
      <c r="R530">
        <v>8</v>
      </c>
      <c r="S530" t="s">
        <v>189</v>
      </c>
      <c r="T530" t="s">
        <v>26</v>
      </c>
      <c r="U530" t="str">
        <f t="shared" si="16"/>
        <v>Adult</v>
      </c>
      <c r="V530" t="str">
        <f t="shared" si="17"/>
        <v>Expert</v>
      </c>
      <c r="W530" t="str">
        <f>IF(Table13[[#This Row],[Last_Working_Date]]="Active","Active","Exited")</f>
        <v>Active</v>
      </c>
    </row>
    <row r="531" spans="1:23" x14ac:dyDescent="0.3">
      <c r="A531" s="9" t="s">
        <v>855</v>
      </c>
      <c r="B531" s="9" t="s">
        <v>29</v>
      </c>
      <c r="C531">
        <v>38</v>
      </c>
      <c r="D531" t="s">
        <v>30</v>
      </c>
      <c r="E531" t="s">
        <v>31</v>
      </c>
      <c r="F531" t="s">
        <v>82</v>
      </c>
      <c r="G531" t="s">
        <v>83</v>
      </c>
      <c r="H531" t="s">
        <v>51</v>
      </c>
      <c r="I531" s="5">
        <v>12.9</v>
      </c>
      <c r="J531" t="s">
        <v>25</v>
      </c>
      <c r="K531" s="1">
        <v>41862</v>
      </c>
      <c r="L531" s="1" t="s">
        <v>5075</v>
      </c>
      <c r="M531" s="7">
        <v>11.21</v>
      </c>
      <c r="N531" s="22">
        <v>50274</v>
      </c>
      <c r="O531">
        <v>3</v>
      </c>
      <c r="P531" t="s">
        <v>26</v>
      </c>
      <c r="Q531">
        <v>1</v>
      </c>
      <c r="R531">
        <v>4</v>
      </c>
      <c r="S531" t="s">
        <v>698</v>
      </c>
      <c r="T531" t="s">
        <v>26</v>
      </c>
      <c r="U531" t="str">
        <f t="shared" si="16"/>
        <v>Adult</v>
      </c>
      <c r="V531" t="str">
        <f t="shared" si="17"/>
        <v>Expert</v>
      </c>
      <c r="W531" t="str">
        <f>IF(Table13[[#This Row],[Last_Working_Date]]="Active","Active","Exited")</f>
        <v>Active</v>
      </c>
    </row>
    <row r="532" spans="1:23" x14ac:dyDescent="0.3">
      <c r="A532" s="9" t="s">
        <v>856</v>
      </c>
      <c r="B532" s="9" t="s">
        <v>19</v>
      </c>
      <c r="C532">
        <v>38</v>
      </c>
      <c r="D532" t="s">
        <v>30</v>
      </c>
      <c r="E532" t="s">
        <v>58</v>
      </c>
      <c r="F532" t="s">
        <v>45</v>
      </c>
      <c r="G532" t="s">
        <v>98</v>
      </c>
      <c r="H532" t="s">
        <v>24</v>
      </c>
      <c r="I532" s="5">
        <v>0</v>
      </c>
      <c r="J532" t="s">
        <v>25</v>
      </c>
      <c r="K532" s="1">
        <v>43990</v>
      </c>
      <c r="L532" s="1" t="s">
        <v>5075</v>
      </c>
      <c r="M532" s="7">
        <v>5.39</v>
      </c>
      <c r="N532" s="22">
        <v>34765</v>
      </c>
      <c r="O532">
        <v>4</v>
      </c>
      <c r="P532" t="s">
        <v>26</v>
      </c>
      <c r="Q532">
        <v>2</v>
      </c>
      <c r="R532">
        <v>6</v>
      </c>
      <c r="S532" t="s">
        <v>451</v>
      </c>
      <c r="T532" t="s">
        <v>26</v>
      </c>
      <c r="U532" t="str">
        <f t="shared" si="16"/>
        <v>Adult</v>
      </c>
      <c r="V532" t="str">
        <f t="shared" si="17"/>
        <v>Junior</v>
      </c>
      <c r="W532" t="str">
        <f>IF(Table13[[#This Row],[Last_Working_Date]]="Active","Active","Exited")</f>
        <v>Active</v>
      </c>
    </row>
    <row r="533" spans="1:23" x14ac:dyDescent="0.3">
      <c r="A533" s="9" t="s">
        <v>857</v>
      </c>
      <c r="B533" s="9" t="s">
        <v>29</v>
      </c>
      <c r="C533">
        <v>21</v>
      </c>
      <c r="D533" t="s">
        <v>30</v>
      </c>
      <c r="E533" t="s">
        <v>39</v>
      </c>
      <c r="F533" t="s">
        <v>67</v>
      </c>
      <c r="G533" t="s">
        <v>176</v>
      </c>
      <c r="H533" t="s">
        <v>24</v>
      </c>
      <c r="I533" s="5">
        <v>1</v>
      </c>
      <c r="J533" t="s">
        <v>25</v>
      </c>
      <c r="K533" s="1">
        <v>43592</v>
      </c>
      <c r="L533" s="1" t="s">
        <v>5075</v>
      </c>
      <c r="M533" s="7">
        <v>6.48</v>
      </c>
      <c r="N533" s="22">
        <v>31842</v>
      </c>
      <c r="O533">
        <v>3</v>
      </c>
      <c r="P533" t="s">
        <v>26</v>
      </c>
      <c r="Q533">
        <v>2</v>
      </c>
      <c r="R533">
        <v>6</v>
      </c>
      <c r="S533" t="s">
        <v>72</v>
      </c>
      <c r="T533" t="s">
        <v>26</v>
      </c>
      <c r="U533" t="str">
        <f t="shared" si="16"/>
        <v>Young</v>
      </c>
      <c r="V533" t="str">
        <f t="shared" si="17"/>
        <v>Junior</v>
      </c>
      <c r="W533" t="str">
        <f>IF(Table13[[#This Row],[Last_Working_Date]]="Active","Active","Exited")</f>
        <v>Active</v>
      </c>
    </row>
    <row r="534" spans="1:23" x14ac:dyDescent="0.3">
      <c r="A534" s="9" t="s">
        <v>858</v>
      </c>
      <c r="B534" s="9" t="s">
        <v>19</v>
      </c>
      <c r="C534">
        <v>37</v>
      </c>
      <c r="D534" t="s">
        <v>30</v>
      </c>
      <c r="E534" t="s">
        <v>53</v>
      </c>
      <c r="F534" t="s">
        <v>32</v>
      </c>
      <c r="G534" t="s">
        <v>33</v>
      </c>
      <c r="H534" t="s">
        <v>24</v>
      </c>
      <c r="I534" s="5">
        <v>13.1</v>
      </c>
      <c r="J534" t="s">
        <v>25</v>
      </c>
      <c r="K534" s="1">
        <v>43863</v>
      </c>
      <c r="L534" s="1" t="s">
        <v>5075</v>
      </c>
      <c r="M534" s="7">
        <v>5.74</v>
      </c>
      <c r="N534" s="22">
        <v>57093</v>
      </c>
      <c r="O534">
        <v>4</v>
      </c>
      <c r="P534" t="s">
        <v>65</v>
      </c>
      <c r="Q534">
        <v>5</v>
      </c>
      <c r="R534">
        <v>3</v>
      </c>
      <c r="S534" t="s">
        <v>694</v>
      </c>
      <c r="T534" t="s">
        <v>26</v>
      </c>
      <c r="U534" t="str">
        <f t="shared" si="16"/>
        <v>Adult</v>
      </c>
      <c r="V534" t="str">
        <f t="shared" si="17"/>
        <v>Expert</v>
      </c>
      <c r="W534" t="str">
        <f>IF(Table13[[#This Row],[Last_Working_Date]]="Active","Active","Exited")</f>
        <v>Active</v>
      </c>
    </row>
    <row r="535" spans="1:23" x14ac:dyDescent="0.3">
      <c r="A535" s="9" t="s">
        <v>859</v>
      </c>
      <c r="B535" s="9" t="s">
        <v>29</v>
      </c>
      <c r="C535">
        <v>21</v>
      </c>
      <c r="D535" t="s">
        <v>30</v>
      </c>
      <c r="E535" t="s">
        <v>44</v>
      </c>
      <c r="F535" t="s">
        <v>32</v>
      </c>
      <c r="G535" t="s">
        <v>33</v>
      </c>
      <c r="H535" t="s">
        <v>24</v>
      </c>
      <c r="I535" s="5">
        <v>0.8</v>
      </c>
      <c r="J535" t="s">
        <v>25</v>
      </c>
      <c r="K535" s="1">
        <v>40352</v>
      </c>
      <c r="L535" s="1" t="s">
        <v>5075</v>
      </c>
      <c r="M535" s="7">
        <v>15.35</v>
      </c>
      <c r="N535" s="22">
        <v>31061</v>
      </c>
      <c r="O535">
        <v>3</v>
      </c>
      <c r="P535" t="s">
        <v>26</v>
      </c>
      <c r="Q535">
        <v>1</v>
      </c>
      <c r="R535">
        <v>4</v>
      </c>
      <c r="S535" t="s">
        <v>316</v>
      </c>
      <c r="T535" t="s">
        <v>26</v>
      </c>
      <c r="U535" t="str">
        <f t="shared" si="16"/>
        <v>Young</v>
      </c>
      <c r="V535" t="str">
        <f t="shared" si="17"/>
        <v>Junior</v>
      </c>
      <c r="W535" t="str">
        <f>IF(Table13[[#This Row],[Last_Working_Date]]="Active","Active","Exited")</f>
        <v>Active</v>
      </c>
    </row>
    <row r="536" spans="1:23" x14ac:dyDescent="0.3">
      <c r="A536" s="9" t="s">
        <v>860</v>
      </c>
      <c r="B536" s="9" t="s">
        <v>19</v>
      </c>
      <c r="C536">
        <v>22</v>
      </c>
      <c r="D536" t="s">
        <v>20</v>
      </c>
      <c r="E536" t="s">
        <v>36</v>
      </c>
      <c r="F536" t="s">
        <v>22</v>
      </c>
      <c r="G536" t="s">
        <v>59</v>
      </c>
      <c r="H536" t="s">
        <v>84</v>
      </c>
      <c r="I536" s="5">
        <v>1.7</v>
      </c>
      <c r="J536" t="s">
        <v>85</v>
      </c>
      <c r="K536" s="1">
        <v>43424</v>
      </c>
      <c r="L536" s="1" t="s">
        <v>5075</v>
      </c>
      <c r="M536" s="7">
        <v>6.94</v>
      </c>
      <c r="N536" s="22">
        <v>33826</v>
      </c>
      <c r="O536">
        <v>2</v>
      </c>
      <c r="P536" t="s">
        <v>26</v>
      </c>
      <c r="Q536">
        <v>0</v>
      </c>
      <c r="R536">
        <v>5</v>
      </c>
      <c r="S536" t="s">
        <v>60</v>
      </c>
      <c r="T536" t="s">
        <v>26</v>
      </c>
      <c r="U536" t="str">
        <f t="shared" si="16"/>
        <v>Young</v>
      </c>
      <c r="V536" t="str">
        <f t="shared" si="17"/>
        <v>Junior</v>
      </c>
      <c r="W536" t="str">
        <f>IF(Table13[[#This Row],[Last_Working_Date]]="Active","Active","Exited")</f>
        <v>Active</v>
      </c>
    </row>
    <row r="537" spans="1:23" x14ac:dyDescent="0.3">
      <c r="A537" s="9" t="s">
        <v>861</v>
      </c>
      <c r="B537" s="9" t="s">
        <v>29</v>
      </c>
      <c r="C537">
        <v>29</v>
      </c>
      <c r="D537" t="s">
        <v>30</v>
      </c>
      <c r="E537" t="s">
        <v>58</v>
      </c>
      <c r="F537" t="s">
        <v>40</v>
      </c>
      <c r="G537" t="s">
        <v>96</v>
      </c>
      <c r="H537" t="s">
        <v>24</v>
      </c>
      <c r="I537" s="5">
        <v>5.3</v>
      </c>
      <c r="J537" t="s">
        <v>25</v>
      </c>
      <c r="K537" s="1">
        <v>41544</v>
      </c>
      <c r="L537" s="1" t="s">
        <v>5075</v>
      </c>
      <c r="M537" s="7">
        <v>12.08</v>
      </c>
      <c r="N537" s="22">
        <v>39203</v>
      </c>
      <c r="O537">
        <v>5</v>
      </c>
      <c r="P537" t="s">
        <v>26</v>
      </c>
      <c r="Q537">
        <v>1</v>
      </c>
      <c r="R537">
        <v>6</v>
      </c>
      <c r="S537" t="s">
        <v>296</v>
      </c>
      <c r="T537" t="s">
        <v>26</v>
      </c>
      <c r="U537" t="str">
        <f t="shared" si="16"/>
        <v>Young</v>
      </c>
      <c r="V537" t="str">
        <f t="shared" si="17"/>
        <v>Senior</v>
      </c>
      <c r="W537" t="str">
        <f>IF(Table13[[#This Row],[Last_Working_Date]]="Active","Active","Exited")</f>
        <v>Active</v>
      </c>
    </row>
    <row r="538" spans="1:23" x14ac:dyDescent="0.3">
      <c r="A538" s="9" t="s">
        <v>862</v>
      </c>
      <c r="B538" s="9" t="s">
        <v>29</v>
      </c>
      <c r="C538">
        <v>27</v>
      </c>
      <c r="D538" t="s">
        <v>20</v>
      </c>
      <c r="E538" t="s">
        <v>53</v>
      </c>
      <c r="F538" t="s">
        <v>82</v>
      </c>
      <c r="G538" t="s">
        <v>284</v>
      </c>
      <c r="H538" t="s">
        <v>51</v>
      </c>
      <c r="I538" s="5">
        <v>4.8</v>
      </c>
      <c r="J538" t="s">
        <v>25</v>
      </c>
      <c r="K538" s="1">
        <v>40103</v>
      </c>
      <c r="L538" s="1" t="s">
        <v>5075</v>
      </c>
      <c r="M538" s="7">
        <v>16.03</v>
      </c>
      <c r="N538" s="22">
        <v>37419</v>
      </c>
      <c r="O538">
        <v>5</v>
      </c>
      <c r="P538" t="s">
        <v>26</v>
      </c>
      <c r="Q538">
        <v>1</v>
      </c>
      <c r="R538">
        <v>10</v>
      </c>
      <c r="S538" t="s">
        <v>863</v>
      </c>
      <c r="T538" t="s">
        <v>26</v>
      </c>
      <c r="U538" t="str">
        <f t="shared" si="16"/>
        <v>Young</v>
      </c>
      <c r="V538" t="str">
        <f t="shared" si="17"/>
        <v>Mid-Level</v>
      </c>
      <c r="W538" t="str">
        <f>IF(Table13[[#This Row],[Last_Working_Date]]="Active","Active","Exited")</f>
        <v>Active</v>
      </c>
    </row>
    <row r="539" spans="1:23" x14ac:dyDescent="0.3">
      <c r="A539" s="9" t="s">
        <v>864</v>
      </c>
      <c r="B539" s="9" t="s">
        <v>29</v>
      </c>
      <c r="C539">
        <v>27</v>
      </c>
      <c r="D539" t="s">
        <v>20</v>
      </c>
      <c r="E539" t="s">
        <v>63</v>
      </c>
      <c r="F539" t="s">
        <v>45</v>
      </c>
      <c r="G539" t="s">
        <v>46</v>
      </c>
      <c r="H539" t="s">
        <v>24</v>
      </c>
      <c r="I539" s="5">
        <v>2.6</v>
      </c>
      <c r="J539" t="s">
        <v>85</v>
      </c>
      <c r="K539" s="1">
        <v>39925</v>
      </c>
      <c r="L539" s="1" t="s">
        <v>5075</v>
      </c>
      <c r="M539" s="7">
        <v>16.52</v>
      </c>
      <c r="N539" s="22">
        <v>36185</v>
      </c>
      <c r="O539">
        <v>3</v>
      </c>
      <c r="P539" t="s">
        <v>26</v>
      </c>
      <c r="Q539">
        <v>2</v>
      </c>
      <c r="R539">
        <v>3</v>
      </c>
      <c r="S539" t="s">
        <v>865</v>
      </c>
      <c r="T539" t="s">
        <v>26</v>
      </c>
      <c r="U539" t="str">
        <f t="shared" si="16"/>
        <v>Young</v>
      </c>
      <c r="V539" t="str">
        <f t="shared" si="17"/>
        <v>Mid-Level</v>
      </c>
      <c r="W539" t="str">
        <f>IF(Table13[[#This Row],[Last_Working_Date]]="Active","Active","Exited")</f>
        <v>Active</v>
      </c>
    </row>
    <row r="540" spans="1:23" x14ac:dyDescent="0.3">
      <c r="A540" s="9" t="s">
        <v>866</v>
      </c>
      <c r="B540" s="9" t="s">
        <v>29</v>
      </c>
      <c r="C540">
        <v>37</v>
      </c>
      <c r="D540" t="s">
        <v>20</v>
      </c>
      <c r="E540" t="s">
        <v>53</v>
      </c>
      <c r="F540" t="s">
        <v>54</v>
      </c>
      <c r="G540" t="s">
        <v>77</v>
      </c>
      <c r="H540" t="s">
        <v>84</v>
      </c>
      <c r="I540" s="5">
        <v>13.5</v>
      </c>
      <c r="J540" t="s">
        <v>25</v>
      </c>
      <c r="K540" s="1">
        <v>45388</v>
      </c>
      <c r="L540" s="1" t="s">
        <v>5075</v>
      </c>
      <c r="M540" s="7">
        <v>1.56</v>
      </c>
      <c r="N540" s="22">
        <v>59121</v>
      </c>
      <c r="O540">
        <v>2</v>
      </c>
      <c r="P540" t="s">
        <v>65</v>
      </c>
      <c r="Q540">
        <v>1</v>
      </c>
      <c r="R540">
        <v>8</v>
      </c>
      <c r="S540" t="s">
        <v>774</v>
      </c>
      <c r="T540" t="s">
        <v>26</v>
      </c>
      <c r="U540" t="str">
        <f t="shared" si="16"/>
        <v>Adult</v>
      </c>
      <c r="V540" t="str">
        <f t="shared" si="17"/>
        <v>Expert</v>
      </c>
      <c r="W540" t="str">
        <f>IF(Table13[[#This Row],[Last_Working_Date]]="Active","Active","Exited")</f>
        <v>Active</v>
      </c>
    </row>
    <row r="541" spans="1:23" x14ac:dyDescent="0.3">
      <c r="A541" s="9" t="s">
        <v>867</v>
      </c>
      <c r="B541" s="9" t="s">
        <v>29</v>
      </c>
      <c r="C541">
        <v>21</v>
      </c>
      <c r="D541" t="s">
        <v>30</v>
      </c>
      <c r="E541" t="s">
        <v>36</v>
      </c>
      <c r="F541" t="s">
        <v>40</v>
      </c>
      <c r="G541" t="s">
        <v>50</v>
      </c>
      <c r="H541" t="s">
        <v>24</v>
      </c>
      <c r="I541" s="5">
        <v>0</v>
      </c>
      <c r="J541" t="s">
        <v>25</v>
      </c>
      <c r="K541" s="1">
        <v>45560</v>
      </c>
      <c r="L541" s="1" t="s">
        <v>5075</v>
      </c>
      <c r="M541" s="7">
        <v>1.0900000000000001</v>
      </c>
      <c r="N541" s="22">
        <v>34892</v>
      </c>
      <c r="O541">
        <v>2</v>
      </c>
      <c r="P541" t="s">
        <v>26</v>
      </c>
      <c r="Q541">
        <v>0</v>
      </c>
      <c r="R541">
        <v>8</v>
      </c>
      <c r="S541" t="s">
        <v>690</v>
      </c>
      <c r="T541" t="s">
        <v>26</v>
      </c>
      <c r="U541" t="str">
        <f t="shared" si="16"/>
        <v>Young</v>
      </c>
      <c r="V541" t="str">
        <f t="shared" si="17"/>
        <v>Junior</v>
      </c>
      <c r="W541" t="str">
        <f>IF(Table13[[#This Row],[Last_Working_Date]]="Active","Active","Exited")</f>
        <v>Active</v>
      </c>
    </row>
    <row r="542" spans="1:23" x14ac:dyDescent="0.3">
      <c r="A542" s="9" t="s">
        <v>868</v>
      </c>
      <c r="B542" s="9" t="s">
        <v>19</v>
      </c>
      <c r="C542">
        <v>31</v>
      </c>
      <c r="D542" t="s">
        <v>20</v>
      </c>
      <c r="E542" t="s">
        <v>63</v>
      </c>
      <c r="F542" t="s">
        <v>22</v>
      </c>
      <c r="G542" t="s">
        <v>59</v>
      </c>
      <c r="H542" t="s">
        <v>51</v>
      </c>
      <c r="I542" s="5">
        <v>8.8000000000000007</v>
      </c>
      <c r="J542" t="s">
        <v>25</v>
      </c>
      <c r="K542" s="1">
        <v>40925</v>
      </c>
      <c r="L542" s="1" t="s">
        <v>5075</v>
      </c>
      <c r="M542" s="7">
        <v>13.78</v>
      </c>
      <c r="N542" s="22">
        <v>48946</v>
      </c>
      <c r="O542">
        <v>4</v>
      </c>
      <c r="P542" t="s">
        <v>26</v>
      </c>
      <c r="Q542">
        <v>1</v>
      </c>
      <c r="R542">
        <v>3</v>
      </c>
      <c r="S542" t="s">
        <v>265</v>
      </c>
      <c r="T542" t="s">
        <v>26</v>
      </c>
      <c r="U542" t="str">
        <f t="shared" si="16"/>
        <v>Adult</v>
      </c>
      <c r="V542" t="str">
        <f t="shared" si="17"/>
        <v>Senior</v>
      </c>
      <c r="W542" t="str">
        <f>IF(Table13[[#This Row],[Last_Working_Date]]="Active","Active","Exited")</f>
        <v>Active</v>
      </c>
    </row>
    <row r="543" spans="1:23" x14ac:dyDescent="0.3">
      <c r="A543" s="9" t="s">
        <v>869</v>
      </c>
      <c r="B543" s="9" t="s">
        <v>19</v>
      </c>
      <c r="C543">
        <v>38</v>
      </c>
      <c r="D543" t="s">
        <v>20</v>
      </c>
      <c r="E543" t="s">
        <v>39</v>
      </c>
      <c r="F543" t="s">
        <v>32</v>
      </c>
      <c r="G543" t="s">
        <v>171</v>
      </c>
      <c r="H543" t="s">
        <v>24</v>
      </c>
      <c r="I543" s="5">
        <v>17.2</v>
      </c>
      <c r="J543" t="s">
        <v>25</v>
      </c>
      <c r="K543" s="1">
        <v>42107</v>
      </c>
      <c r="L543" s="1" t="s">
        <v>5075</v>
      </c>
      <c r="M543" s="7">
        <v>10.54</v>
      </c>
      <c r="N543" s="22">
        <v>68137</v>
      </c>
      <c r="O543">
        <v>3</v>
      </c>
      <c r="P543" t="s">
        <v>26</v>
      </c>
      <c r="Q543">
        <v>2</v>
      </c>
      <c r="R543">
        <v>11</v>
      </c>
      <c r="S543" t="s">
        <v>430</v>
      </c>
      <c r="T543" t="s">
        <v>26</v>
      </c>
      <c r="U543" t="str">
        <f t="shared" si="16"/>
        <v>Adult</v>
      </c>
      <c r="V543" t="str">
        <f t="shared" si="17"/>
        <v>Expert</v>
      </c>
      <c r="W543" t="str">
        <f>IF(Table13[[#This Row],[Last_Working_Date]]="Active","Active","Exited")</f>
        <v>Active</v>
      </c>
    </row>
    <row r="544" spans="1:23" x14ac:dyDescent="0.3">
      <c r="A544" s="9" t="s">
        <v>870</v>
      </c>
      <c r="B544" s="9" t="s">
        <v>19</v>
      </c>
      <c r="C544">
        <v>25</v>
      </c>
      <c r="D544" t="s">
        <v>30</v>
      </c>
      <c r="E544" t="s">
        <v>53</v>
      </c>
      <c r="F544" t="s">
        <v>92</v>
      </c>
      <c r="G544" t="s">
        <v>93</v>
      </c>
      <c r="H544" t="s">
        <v>24</v>
      </c>
      <c r="I544" s="5">
        <v>5</v>
      </c>
      <c r="J544" t="s">
        <v>25</v>
      </c>
      <c r="K544" s="1">
        <v>45720</v>
      </c>
      <c r="L544" s="1" t="s">
        <v>5075</v>
      </c>
      <c r="M544" s="7">
        <v>0.65</v>
      </c>
      <c r="N544" s="22">
        <v>50725</v>
      </c>
      <c r="O544">
        <v>2</v>
      </c>
      <c r="P544" t="s">
        <v>26</v>
      </c>
      <c r="Q544">
        <v>0</v>
      </c>
      <c r="R544">
        <v>12</v>
      </c>
      <c r="S544" t="s">
        <v>871</v>
      </c>
      <c r="T544" t="s">
        <v>26</v>
      </c>
      <c r="U544" t="str">
        <f t="shared" si="16"/>
        <v>Young</v>
      </c>
      <c r="V544" t="str">
        <f t="shared" si="17"/>
        <v>Senior</v>
      </c>
      <c r="W544" t="str">
        <f>IF(Table13[[#This Row],[Last_Working_Date]]="Active","Active","Exited")</f>
        <v>Active</v>
      </c>
    </row>
    <row r="545" spans="1:23" x14ac:dyDescent="0.3">
      <c r="A545" s="9" t="s">
        <v>872</v>
      </c>
      <c r="B545" s="9" t="s">
        <v>19</v>
      </c>
      <c r="C545">
        <v>22</v>
      </c>
      <c r="D545" t="s">
        <v>179</v>
      </c>
      <c r="E545" t="s">
        <v>31</v>
      </c>
      <c r="F545" t="s">
        <v>54</v>
      </c>
      <c r="G545" t="s">
        <v>55</v>
      </c>
      <c r="H545" t="s">
        <v>24</v>
      </c>
      <c r="I545" s="5">
        <v>0.4</v>
      </c>
      <c r="J545" t="s">
        <v>25</v>
      </c>
      <c r="K545" s="1">
        <v>43688</v>
      </c>
      <c r="L545" s="1" t="s">
        <v>5075</v>
      </c>
      <c r="M545" s="7">
        <v>6.21</v>
      </c>
      <c r="N545" s="22">
        <v>35438</v>
      </c>
      <c r="O545">
        <v>3</v>
      </c>
      <c r="P545" t="s">
        <v>26</v>
      </c>
      <c r="Q545">
        <v>0</v>
      </c>
      <c r="R545">
        <v>4</v>
      </c>
      <c r="S545" t="s">
        <v>617</v>
      </c>
      <c r="T545" t="s">
        <v>26</v>
      </c>
      <c r="U545" t="str">
        <f t="shared" si="16"/>
        <v>Young</v>
      </c>
      <c r="V545" t="str">
        <f t="shared" si="17"/>
        <v>Junior</v>
      </c>
      <c r="W545" t="str">
        <f>IF(Table13[[#This Row],[Last_Working_Date]]="Active","Active","Exited")</f>
        <v>Active</v>
      </c>
    </row>
    <row r="546" spans="1:23" x14ac:dyDescent="0.3">
      <c r="A546" s="9" t="s">
        <v>873</v>
      </c>
      <c r="B546" s="9" t="s">
        <v>29</v>
      </c>
      <c r="C546">
        <v>30</v>
      </c>
      <c r="D546" t="s">
        <v>30</v>
      </c>
      <c r="E546" t="s">
        <v>39</v>
      </c>
      <c r="F546" t="s">
        <v>67</v>
      </c>
      <c r="G546" t="s">
        <v>90</v>
      </c>
      <c r="H546" t="s">
        <v>75</v>
      </c>
      <c r="I546" s="5">
        <v>6.9</v>
      </c>
      <c r="J546" t="s">
        <v>25</v>
      </c>
      <c r="K546" s="1">
        <v>45098</v>
      </c>
      <c r="L546" s="1">
        <v>45440</v>
      </c>
      <c r="M546" s="7">
        <v>0.94</v>
      </c>
      <c r="N546" s="22">
        <v>41033</v>
      </c>
      <c r="O546">
        <v>1</v>
      </c>
      <c r="P546" t="s">
        <v>26</v>
      </c>
      <c r="Q546">
        <v>5</v>
      </c>
      <c r="R546">
        <v>10</v>
      </c>
      <c r="S546" t="s">
        <v>5074</v>
      </c>
      <c r="T546" t="s">
        <v>65</v>
      </c>
      <c r="U546" t="str">
        <f t="shared" si="16"/>
        <v>Young</v>
      </c>
      <c r="V546" t="str">
        <f t="shared" si="17"/>
        <v>Senior</v>
      </c>
      <c r="W546" t="str">
        <f>IF(Table13[[#This Row],[Last_Working_Date]]="Active","Active","Exited")</f>
        <v>Exited</v>
      </c>
    </row>
    <row r="547" spans="1:23" x14ac:dyDescent="0.3">
      <c r="A547" s="9" t="s">
        <v>874</v>
      </c>
      <c r="B547" s="9" t="s">
        <v>29</v>
      </c>
      <c r="C547">
        <v>21</v>
      </c>
      <c r="D547" t="s">
        <v>20</v>
      </c>
      <c r="E547" t="s">
        <v>39</v>
      </c>
      <c r="F547" t="s">
        <v>67</v>
      </c>
      <c r="G547" t="s">
        <v>176</v>
      </c>
      <c r="H547" t="s">
        <v>24</v>
      </c>
      <c r="I547" s="5">
        <v>0</v>
      </c>
      <c r="J547" t="s">
        <v>25</v>
      </c>
      <c r="K547" s="1">
        <v>41547</v>
      </c>
      <c r="L547" s="1" t="s">
        <v>5075</v>
      </c>
      <c r="M547" s="7">
        <v>12.08</v>
      </c>
      <c r="N547" s="22">
        <v>30612</v>
      </c>
      <c r="O547">
        <v>4</v>
      </c>
      <c r="P547" t="s">
        <v>26</v>
      </c>
      <c r="Q547">
        <v>5</v>
      </c>
      <c r="R547">
        <v>4</v>
      </c>
      <c r="S547" t="s">
        <v>566</v>
      </c>
      <c r="T547" t="s">
        <v>26</v>
      </c>
      <c r="U547" t="str">
        <f t="shared" si="16"/>
        <v>Young</v>
      </c>
      <c r="V547" t="str">
        <f t="shared" si="17"/>
        <v>Junior</v>
      </c>
      <c r="W547" t="str">
        <f>IF(Table13[[#This Row],[Last_Working_Date]]="Active","Active","Exited")</f>
        <v>Active</v>
      </c>
    </row>
    <row r="548" spans="1:23" x14ac:dyDescent="0.3">
      <c r="A548" s="9" t="s">
        <v>875</v>
      </c>
      <c r="B548" s="9" t="s">
        <v>19</v>
      </c>
      <c r="C548">
        <v>39</v>
      </c>
      <c r="D548" t="s">
        <v>20</v>
      </c>
      <c r="E548" t="s">
        <v>21</v>
      </c>
      <c r="F548" t="s">
        <v>54</v>
      </c>
      <c r="G548" t="s">
        <v>139</v>
      </c>
      <c r="H548" t="s">
        <v>24</v>
      </c>
      <c r="I548" s="5">
        <v>11.4</v>
      </c>
      <c r="J548" t="s">
        <v>25</v>
      </c>
      <c r="K548" s="1">
        <v>40864</v>
      </c>
      <c r="L548" s="1" t="s">
        <v>5075</v>
      </c>
      <c r="M548" s="7">
        <v>13.95</v>
      </c>
      <c r="N548" s="22">
        <v>55031</v>
      </c>
      <c r="O548">
        <v>3</v>
      </c>
      <c r="P548" t="s">
        <v>26</v>
      </c>
      <c r="Q548">
        <v>2</v>
      </c>
      <c r="R548">
        <v>4</v>
      </c>
      <c r="S548" t="s">
        <v>352</v>
      </c>
      <c r="T548" t="s">
        <v>26</v>
      </c>
      <c r="U548" t="str">
        <f t="shared" si="16"/>
        <v>Adult</v>
      </c>
      <c r="V548" t="str">
        <f t="shared" si="17"/>
        <v>Expert</v>
      </c>
      <c r="W548" t="str">
        <f>IF(Table13[[#This Row],[Last_Working_Date]]="Active","Active","Exited")</f>
        <v>Active</v>
      </c>
    </row>
    <row r="549" spans="1:23" x14ac:dyDescent="0.3">
      <c r="A549" s="9" t="s">
        <v>876</v>
      </c>
      <c r="B549" s="9" t="s">
        <v>19</v>
      </c>
      <c r="C549">
        <v>35</v>
      </c>
      <c r="D549" t="s">
        <v>30</v>
      </c>
      <c r="E549" t="s">
        <v>44</v>
      </c>
      <c r="F549" t="s">
        <v>45</v>
      </c>
      <c r="G549" t="s">
        <v>46</v>
      </c>
      <c r="H549" t="s">
        <v>51</v>
      </c>
      <c r="I549" s="5">
        <v>11.1</v>
      </c>
      <c r="J549" t="s">
        <v>25</v>
      </c>
      <c r="K549" s="1">
        <v>42573</v>
      </c>
      <c r="L549" s="1">
        <v>42954</v>
      </c>
      <c r="M549" s="7">
        <v>1.04</v>
      </c>
      <c r="N549" s="22">
        <v>67197</v>
      </c>
      <c r="O549">
        <v>2</v>
      </c>
      <c r="P549" t="s">
        <v>26</v>
      </c>
      <c r="Q549">
        <v>3</v>
      </c>
      <c r="R549">
        <v>5</v>
      </c>
      <c r="S549" t="s">
        <v>843</v>
      </c>
      <c r="T549" t="s">
        <v>65</v>
      </c>
      <c r="U549" t="str">
        <f t="shared" si="16"/>
        <v>Adult</v>
      </c>
      <c r="V549" t="str">
        <f t="shared" si="17"/>
        <v>Expert</v>
      </c>
      <c r="W549" t="str">
        <f>IF(Table13[[#This Row],[Last_Working_Date]]="Active","Active","Exited")</f>
        <v>Exited</v>
      </c>
    </row>
    <row r="550" spans="1:23" x14ac:dyDescent="0.3">
      <c r="A550" s="9" t="s">
        <v>877</v>
      </c>
      <c r="B550" s="9" t="s">
        <v>29</v>
      </c>
      <c r="C550">
        <v>29</v>
      </c>
      <c r="D550" t="s">
        <v>20</v>
      </c>
      <c r="E550" t="s">
        <v>21</v>
      </c>
      <c r="F550" t="s">
        <v>82</v>
      </c>
      <c r="G550" t="s">
        <v>284</v>
      </c>
      <c r="H550" t="s">
        <v>51</v>
      </c>
      <c r="I550" s="5">
        <v>2.5</v>
      </c>
      <c r="J550" t="s">
        <v>25</v>
      </c>
      <c r="K550" s="1">
        <v>44795</v>
      </c>
      <c r="L550" s="1" t="s">
        <v>5075</v>
      </c>
      <c r="M550" s="7">
        <v>3.18</v>
      </c>
      <c r="N550" s="22">
        <v>36766</v>
      </c>
      <c r="O550">
        <v>2</v>
      </c>
      <c r="P550" t="s">
        <v>26</v>
      </c>
      <c r="Q550">
        <v>2</v>
      </c>
      <c r="R550">
        <v>5</v>
      </c>
      <c r="S550" t="s">
        <v>878</v>
      </c>
      <c r="T550" t="s">
        <v>26</v>
      </c>
      <c r="U550" t="str">
        <f t="shared" si="16"/>
        <v>Young</v>
      </c>
      <c r="V550" t="str">
        <f t="shared" si="17"/>
        <v>Mid-Level</v>
      </c>
      <c r="W550" t="str">
        <f>IF(Table13[[#This Row],[Last_Working_Date]]="Active","Active","Exited")</f>
        <v>Active</v>
      </c>
    </row>
    <row r="551" spans="1:23" x14ac:dyDescent="0.3">
      <c r="A551" s="9" t="s">
        <v>879</v>
      </c>
      <c r="B551" s="9" t="s">
        <v>19</v>
      </c>
      <c r="C551">
        <v>43</v>
      </c>
      <c r="D551" t="s">
        <v>30</v>
      </c>
      <c r="E551" t="s">
        <v>31</v>
      </c>
      <c r="F551" t="s">
        <v>82</v>
      </c>
      <c r="G551" t="s">
        <v>83</v>
      </c>
      <c r="H551" t="s">
        <v>24</v>
      </c>
      <c r="I551" s="5">
        <v>23</v>
      </c>
      <c r="J551" t="s">
        <v>25</v>
      </c>
      <c r="K551" s="1">
        <v>42125</v>
      </c>
      <c r="L551" s="1" t="s">
        <v>5075</v>
      </c>
      <c r="M551" s="7">
        <v>10.49</v>
      </c>
      <c r="N551" s="22">
        <v>72528</v>
      </c>
      <c r="O551">
        <v>4</v>
      </c>
      <c r="P551" t="s">
        <v>26</v>
      </c>
      <c r="Q551">
        <v>3</v>
      </c>
      <c r="R551">
        <v>3</v>
      </c>
      <c r="S551" t="s">
        <v>314</v>
      </c>
      <c r="T551" t="s">
        <v>26</v>
      </c>
      <c r="U551" t="str">
        <f t="shared" si="16"/>
        <v>Adult</v>
      </c>
      <c r="V551" t="str">
        <f t="shared" si="17"/>
        <v>Expert</v>
      </c>
      <c r="W551" t="str">
        <f>IF(Table13[[#This Row],[Last_Working_Date]]="Active","Active","Exited")</f>
        <v>Active</v>
      </c>
    </row>
    <row r="552" spans="1:23" x14ac:dyDescent="0.3">
      <c r="A552" s="9" t="s">
        <v>880</v>
      </c>
      <c r="B552" s="9" t="s">
        <v>29</v>
      </c>
      <c r="C552">
        <v>33</v>
      </c>
      <c r="D552" t="s">
        <v>20</v>
      </c>
      <c r="E552" t="s">
        <v>58</v>
      </c>
      <c r="F552" t="s">
        <v>40</v>
      </c>
      <c r="G552" t="s">
        <v>96</v>
      </c>
      <c r="H552" t="s">
        <v>51</v>
      </c>
      <c r="I552" s="5">
        <v>13</v>
      </c>
      <c r="J552" t="s">
        <v>25</v>
      </c>
      <c r="K552" s="1">
        <v>40185</v>
      </c>
      <c r="L552" s="1" t="s">
        <v>5075</v>
      </c>
      <c r="M552" s="7">
        <v>15.81</v>
      </c>
      <c r="N552" s="22">
        <v>57060</v>
      </c>
      <c r="O552">
        <v>3</v>
      </c>
      <c r="P552" t="s">
        <v>26</v>
      </c>
      <c r="Q552">
        <v>2</v>
      </c>
      <c r="R552">
        <v>3</v>
      </c>
      <c r="S552" t="s">
        <v>881</v>
      </c>
      <c r="T552" t="s">
        <v>26</v>
      </c>
      <c r="U552" t="str">
        <f t="shared" si="16"/>
        <v>Adult</v>
      </c>
      <c r="V552" t="str">
        <f t="shared" si="17"/>
        <v>Expert</v>
      </c>
      <c r="W552" t="str">
        <f>IF(Table13[[#This Row],[Last_Working_Date]]="Active","Active","Exited")</f>
        <v>Active</v>
      </c>
    </row>
    <row r="553" spans="1:23" x14ac:dyDescent="0.3">
      <c r="A553" s="9" t="s">
        <v>882</v>
      </c>
      <c r="B553" s="9" t="s">
        <v>29</v>
      </c>
      <c r="C553">
        <v>24</v>
      </c>
      <c r="D553" t="s">
        <v>30</v>
      </c>
      <c r="E553" t="s">
        <v>21</v>
      </c>
      <c r="F553" t="s">
        <v>40</v>
      </c>
      <c r="G553" t="s">
        <v>41</v>
      </c>
      <c r="H553" t="s">
        <v>24</v>
      </c>
      <c r="I553" s="5">
        <v>3.2</v>
      </c>
      <c r="J553" t="s">
        <v>25</v>
      </c>
      <c r="K553" s="1">
        <v>43938</v>
      </c>
      <c r="L553" s="1">
        <v>44815</v>
      </c>
      <c r="M553" s="7">
        <v>2.4</v>
      </c>
      <c r="N553" s="22">
        <v>39447</v>
      </c>
      <c r="O553">
        <v>3</v>
      </c>
      <c r="P553" t="s">
        <v>26</v>
      </c>
      <c r="Q553">
        <v>3</v>
      </c>
      <c r="R553">
        <v>8</v>
      </c>
      <c r="S553" t="s">
        <v>458</v>
      </c>
      <c r="T553" t="s">
        <v>65</v>
      </c>
      <c r="U553" t="str">
        <f t="shared" si="16"/>
        <v>Young</v>
      </c>
      <c r="V553" t="str">
        <f t="shared" si="17"/>
        <v>Mid-Level</v>
      </c>
      <c r="W553" t="str">
        <f>IF(Table13[[#This Row],[Last_Working_Date]]="Active","Active","Exited")</f>
        <v>Exited</v>
      </c>
    </row>
    <row r="554" spans="1:23" x14ac:dyDescent="0.3">
      <c r="A554" s="9" t="s">
        <v>444</v>
      </c>
      <c r="B554" s="9" t="s">
        <v>29</v>
      </c>
      <c r="C554">
        <v>37</v>
      </c>
      <c r="D554" t="s">
        <v>30</v>
      </c>
      <c r="E554" t="s">
        <v>36</v>
      </c>
      <c r="F554" t="s">
        <v>54</v>
      </c>
      <c r="G554" t="s">
        <v>139</v>
      </c>
      <c r="H554" t="s">
        <v>24</v>
      </c>
      <c r="I554" s="5">
        <v>12.8</v>
      </c>
      <c r="J554" t="s">
        <v>25</v>
      </c>
      <c r="K554" s="1">
        <v>42686</v>
      </c>
      <c r="L554" s="1">
        <v>45417</v>
      </c>
      <c r="M554" s="7">
        <v>7.48</v>
      </c>
      <c r="N554" s="22">
        <v>61497</v>
      </c>
      <c r="O554">
        <v>2</v>
      </c>
      <c r="P554" t="s">
        <v>26</v>
      </c>
      <c r="Q554">
        <v>4</v>
      </c>
      <c r="R554">
        <v>8</v>
      </c>
      <c r="S554" t="s">
        <v>5074</v>
      </c>
      <c r="T554" t="s">
        <v>65</v>
      </c>
      <c r="U554" t="str">
        <f t="shared" si="16"/>
        <v>Adult</v>
      </c>
      <c r="V554" t="str">
        <f t="shared" si="17"/>
        <v>Expert</v>
      </c>
      <c r="W554" t="str">
        <f>IF(Table13[[#This Row],[Last_Working_Date]]="Active","Active","Exited")</f>
        <v>Exited</v>
      </c>
    </row>
    <row r="555" spans="1:23" x14ac:dyDescent="0.3">
      <c r="A555" s="9" t="s">
        <v>883</v>
      </c>
      <c r="B555" s="9" t="s">
        <v>19</v>
      </c>
      <c r="C555">
        <v>23</v>
      </c>
      <c r="D555" t="s">
        <v>30</v>
      </c>
      <c r="E555" t="s">
        <v>21</v>
      </c>
      <c r="F555" t="s">
        <v>40</v>
      </c>
      <c r="G555" t="s">
        <v>50</v>
      </c>
      <c r="H555" t="s">
        <v>51</v>
      </c>
      <c r="I555" s="5">
        <v>0.9</v>
      </c>
      <c r="J555" t="s">
        <v>25</v>
      </c>
      <c r="K555" s="1">
        <v>45057</v>
      </c>
      <c r="L555" s="1" t="s">
        <v>5075</v>
      </c>
      <c r="M555" s="7">
        <v>2.4700000000000002</v>
      </c>
      <c r="N555" s="22">
        <v>37004</v>
      </c>
      <c r="O555">
        <v>2</v>
      </c>
      <c r="P555" t="s">
        <v>26</v>
      </c>
      <c r="Q555">
        <v>1</v>
      </c>
      <c r="R555">
        <v>4</v>
      </c>
      <c r="S555" t="s">
        <v>438</v>
      </c>
      <c r="T555" t="s">
        <v>26</v>
      </c>
      <c r="U555" t="str">
        <f t="shared" si="16"/>
        <v>Young</v>
      </c>
      <c r="V555" t="str">
        <f t="shared" si="17"/>
        <v>Junior</v>
      </c>
      <c r="W555" t="str">
        <f>IF(Table13[[#This Row],[Last_Working_Date]]="Active","Active","Exited")</f>
        <v>Active</v>
      </c>
    </row>
    <row r="556" spans="1:23" x14ac:dyDescent="0.3">
      <c r="A556" s="9" t="s">
        <v>884</v>
      </c>
      <c r="B556" s="9" t="s">
        <v>19</v>
      </c>
      <c r="C556">
        <v>23</v>
      </c>
      <c r="D556" t="s">
        <v>30</v>
      </c>
      <c r="E556" t="s">
        <v>39</v>
      </c>
      <c r="F556" t="s">
        <v>22</v>
      </c>
      <c r="G556" t="s">
        <v>23</v>
      </c>
      <c r="H556" t="s">
        <v>24</v>
      </c>
      <c r="I556" s="5">
        <v>3</v>
      </c>
      <c r="J556" t="s">
        <v>25</v>
      </c>
      <c r="K556" s="1">
        <v>45753</v>
      </c>
      <c r="L556" s="1" t="s">
        <v>5075</v>
      </c>
      <c r="M556" s="7">
        <v>0.56000000000000005</v>
      </c>
      <c r="N556" s="22">
        <v>35466</v>
      </c>
      <c r="O556">
        <v>3</v>
      </c>
      <c r="P556" t="s">
        <v>26</v>
      </c>
      <c r="Q556">
        <v>2</v>
      </c>
      <c r="R556">
        <v>2</v>
      </c>
      <c r="S556" t="s">
        <v>885</v>
      </c>
      <c r="T556" t="s">
        <v>26</v>
      </c>
      <c r="U556" t="str">
        <f t="shared" si="16"/>
        <v>Young</v>
      </c>
      <c r="V556" t="str">
        <f t="shared" si="17"/>
        <v>Mid-Level</v>
      </c>
      <c r="W556" t="str">
        <f>IF(Table13[[#This Row],[Last_Working_Date]]="Active","Active","Exited")</f>
        <v>Active</v>
      </c>
    </row>
    <row r="557" spans="1:23" x14ac:dyDescent="0.3">
      <c r="A557" s="9" t="s">
        <v>505</v>
      </c>
      <c r="B557" s="9" t="s">
        <v>19</v>
      </c>
      <c r="C557">
        <v>28</v>
      </c>
      <c r="D557" t="s">
        <v>20</v>
      </c>
      <c r="E557" t="s">
        <v>58</v>
      </c>
      <c r="F557" t="s">
        <v>54</v>
      </c>
      <c r="G557" t="s">
        <v>139</v>
      </c>
      <c r="H557" t="s">
        <v>24</v>
      </c>
      <c r="I557" s="5">
        <v>3.3</v>
      </c>
      <c r="J557" t="s">
        <v>85</v>
      </c>
      <c r="K557" s="1">
        <v>41360</v>
      </c>
      <c r="L557" s="1" t="s">
        <v>5075</v>
      </c>
      <c r="M557" s="7">
        <v>12.59</v>
      </c>
      <c r="N557" s="22">
        <v>36954</v>
      </c>
      <c r="O557">
        <v>3</v>
      </c>
      <c r="P557" t="s">
        <v>26</v>
      </c>
      <c r="Q557">
        <v>1</v>
      </c>
      <c r="R557">
        <v>5</v>
      </c>
      <c r="S557" t="s">
        <v>5074</v>
      </c>
      <c r="T557" t="s">
        <v>26</v>
      </c>
      <c r="U557" t="str">
        <f t="shared" si="16"/>
        <v>Young</v>
      </c>
      <c r="V557" t="str">
        <f t="shared" si="17"/>
        <v>Mid-Level</v>
      </c>
      <c r="W557" t="str">
        <f>IF(Table13[[#This Row],[Last_Working_Date]]="Active","Active","Exited")</f>
        <v>Active</v>
      </c>
    </row>
    <row r="558" spans="1:23" x14ac:dyDescent="0.3">
      <c r="A558" s="9" t="s">
        <v>169</v>
      </c>
      <c r="B558" s="9" t="s">
        <v>29</v>
      </c>
      <c r="C558">
        <v>29</v>
      </c>
      <c r="D558" t="s">
        <v>20</v>
      </c>
      <c r="E558" t="s">
        <v>21</v>
      </c>
      <c r="F558" t="s">
        <v>40</v>
      </c>
      <c r="G558" t="s">
        <v>50</v>
      </c>
      <c r="H558" t="s">
        <v>51</v>
      </c>
      <c r="I558" s="5">
        <v>6</v>
      </c>
      <c r="J558" t="s">
        <v>25</v>
      </c>
      <c r="K558" s="1">
        <v>44535</v>
      </c>
      <c r="L558" s="1" t="s">
        <v>5075</v>
      </c>
      <c r="M558" s="7">
        <v>3.9</v>
      </c>
      <c r="N558" s="22">
        <v>40343</v>
      </c>
      <c r="O558">
        <v>3</v>
      </c>
      <c r="P558" t="s">
        <v>26</v>
      </c>
      <c r="Q558">
        <v>1</v>
      </c>
      <c r="R558">
        <v>7</v>
      </c>
      <c r="S558" t="s">
        <v>5074</v>
      </c>
      <c r="T558" t="s">
        <v>26</v>
      </c>
      <c r="U558" t="str">
        <f t="shared" si="16"/>
        <v>Young</v>
      </c>
      <c r="V558" t="str">
        <f t="shared" si="17"/>
        <v>Senior</v>
      </c>
      <c r="W558" t="str">
        <f>IF(Table13[[#This Row],[Last_Working_Date]]="Active","Active","Exited")</f>
        <v>Active</v>
      </c>
    </row>
    <row r="559" spans="1:23" x14ac:dyDescent="0.3">
      <c r="A559" s="9" t="s">
        <v>886</v>
      </c>
      <c r="B559" s="9" t="s">
        <v>29</v>
      </c>
      <c r="C559">
        <v>29</v>
      </c>
      <c r="D559" t="s">
        <v>30</v>
      </c>
      <c r="E559" t="s">
        <v>58</v>
      </c>
      <c r="F559" t="s">
        <v>67</v>
      </c>
      <c r="G559" t="s">
        <v>90</v>
      </c>
      <c r="H559" t="s">
        <v>51</v>
      </c>
      <c r="I559" s="5">
        <v>7.2</v>
      </c>
      <c r="J559" t="s">
        <v>25</v>
      </c>
      <c r="K559" s="1">
        <v>45510</v>
      </c>
      <c r="L559" s="1" t="s">
        <v>5075</v>
      </c>
      <c r="M559" s="7">
        <v>1.23</v>
      </c>
      <c r="N559" s="22">
        <v>52587</v>
      </c>
      <c r="O559">
        <v>5</v>
      </c>
      <c r="P559" t="s">
        <v>26</v>
      </c>
      <c r="Q559">
        <v>3</v>
      </c>
      <c r="R559">
        <v>5</v>
      </c>
      <c r="S559" t="s">
        <v>137</v>
      </c>
      <c r="T559" t="s">
        <v>26</v>
      </c>
      <c r="U559" t="str">
        <f t="shared" si="16"/>
        <v>Young</v>
      </c>
      <c r="V559" t="str">
        <f t="shared" si="17"/>
        <v>Senior</v>
      </c>
      <c r="W559" t="str">
        <f>IF(Table13[[#This Row],[Last_Working_Date]]="Active","Active","Exited")</f>
        <v>Active</v>
      </c>
    </row>
    <row r="560" spans="1:23" x14ac:dyDescent="0.3">
      <c r="A560" s="9" t="s">
        <v>887</v>
      </c>
      <c r="B560" s="9" t="s">
        <v>29</v>
      </c>
      <c r="C560">
        <v>32</v>
      </c>
      <c r="D560" t="s">
        <v>20</v>
      </c>
      <c r="E560" t="s">
        <v>36</v>
      </c>
      <c r="F560" t="s">
        <v>40</v>
      </c>
      <c r="G560" t="s">
        <v>96</v>
      </c>
      <c r="H560" t="s">
        <v>51</v>
      </c>
      <c r="I560" s="5">
        <v>3.8</v>
      </c>
      <c r="J560" t="s">
        <v>25</v>
      </c>
      <c r="K560" s="1">
        <v>42533</v>
      </c>
      <c r="L560" s="1">
        <v>44980</v>
      </c>
      <c r="M560" s="7">
        <v>6.7</v>
      </c>
      <c r="N560" s="22">
        <v>40330</v>
      </c>
      <c r="O560">
        <v>2</v>
      </c>
      <c r="P560" t="s">
        <v>26</v>
      </c>
      <c r="Q560">
        <v>2</v>
      </c>
      <c r="R560">
        <v>6</v>
      </c>
      <c r="S560" t="s">
        <v>500</v>
      </c>
      <c r="T560" t="s">
        <v>65</v>
      </c>
      <c r="U560" t="str">
        <f t="shared" si="16"/>
        <v>Adult</v>
      </c>
      <c r="V560" t="str">
        <f t="shared" si="17"/>
        <v>Mid-Level</v>
      </c>
      <c r="W560" t="str">
        <f>IF(Table13[[#This Row],[Last_Working_Date]]="Active","Active","Exited")</f>
        <v>Exited</v>
      </c>
    </row>
    <row r="561" spans="1:23" x14ac:dyDescent="0.3">
      <c r="A561" s="9" t="s">
        <v>888</v>
      </c>
      <c r="B561" s="9" t="s">
        <v>29</v>
      </c>
      <c r="C561">
        <v>38</v>
      </c>
      <c r="D561" t="s">
        <v>30</v>
      </c>
      <c r="E561" t="s">
        <v>44</v>
      </c>
      <c r="F561" t="s">
        <v>82</v>
      </c>
      <c r="G561" t="s">
        <v>284</v>
      </c>
      <c r="H561" t="s">
        <v>24</v>
      </c>
      <c r="I561" s="5">
        <v>9.4</v>
      </c>
      <c r="J561" t="s">
        <v>25</v>
      </c>
      <c r="K561" s="1">
        <v>39516</v>
      </c>
      <c r="L561" s="1">
        <v>40121</v>
      </c>
      <c r="M561" s="7">
        <v>1.66</v>
      </c>
      <c r="N561" s="22">
        <v>53968</v>
      </c>
      <c r="O561">
        <v>2</v>
      </c>
      <c r="P561" t="s">
        <v>26</v>
      </c>
      <c r="Q561">
        <v>2</v>
      </c>
      <c r="R561">
        <v>4</v>
      </c>
      <c r="S561" t="s">
        <v>86</v>
      </c>
      <c r="T561" t="s">
        <v>65</v>
      </c>
      <c r="U561" t="str">
        <f t="shared" si="16"/>
        <v>Adult</v>
      </c>
      <c r="V561" t="str">
        <f t="shared" si="17"/>
        <v>Senior</v>
      </c>
      <c r="W561" t="str">
        <f>IF(Table13[[#This Row],[Last_Working_Date]]="Active","Active","Exited")</f>
        <v>Exited</v>
      </c>
    </row>
    <row r="562" spans="1:23" x14ac:dyDescent="0.3">
      <c r="A562" s="9" t="s">
        <v>889</v>
      </c>
      <c r="B562" s="9" t="s">
        <v>19</v>
      </c>
      <c r="C562">
        <v>29</v>
      </c>
      <c r="D562" t="s">
        <v>30</v>
      </c>
      <c r="E562" t="s">
        <v>21</v>
      </c>
      <c r="F562" t="s">
        <v>32</v>
      </c>
      <c r="G562" t="s">
        <v>171</v>
      </c>
      <c r="H562" t="s">
        <v>47</v>
      </c>
      <c r="I562" s="5">
        <v>7</v>
      </c>
      <c r="J562" t="s">
        <v>25</v>
      </c>
      <c r="K562" s="1">
        <v>44767</v>
      </c>
      <c r="L562" s="1" t="s">
        <v>5075</v>
      </c>
      <c r="M562" s="7">
        <v>3.26</v>
      </c>
      <c r="N562" s="22">
        <v>36670</v>
      </c>
      <c r="O562">
        <v>4</v>
      </c>
      <c r="P562" t="s">
        <v>26</v>
      </c>
      <c r="Q562">
        <v>1</v>
      </c>
      <c r="R562">
        <v>5</v>
      </c>
      <c r="S562" t="s">
        <v>509</v>
      </c>
      <c r="T562" t="s">
        <v>26</v>
      </c>
      <c r="U562" t="str">
        <f t="shared" si="16"/>
        <v>Young</v>
      </c>
      <c r="V562" t="str">
        <f t="shared" si="17"/>
        <v>Senior</v>
      </c>
      <c r="W562" t="str">
        <f>IF(Table13[[#This Row],[Last_Working_Date]]="Active","Active","Exited")</f>
        <v>Active</v>
      </c>
    </row>
    <row r="563" spans="1:23" x14ac:dyDescent="0.3">
      <c r="A563" s="9" t="s">
        <v>890</v>
      </c>
      <c r="B563" s="9" t="s">
        <v>19</v>
      </c>
      <c r="C563">
        <v>36</v>
      </c>
      <c r="D563" t="s">
        <v>30</v>
      </c>
      <c r="E563" t="s">
        <v>39</v>
      </c>
      <c r="F563" t="s">
        <v>32</v>
      </c>
      <c r="G563" t="s">
        <v>33</v>
      </c>
      <c r="H563" t="s">
        <v>24</v>
      </c>
      <c r="I563" s="5">
        <v>10.199999999999999</v>
      </c>
      <c r="J563" t="s">
        <v>25</v>
      </c>
      <c r="K563" s="1">
        <v>40169</v>
      </c>
      <c r="L563" s="1" t="s">
        <v>5075</v>
      </c>
      <c r="M563" s="7">
        <v>15.85</v>
      </c>
      <c r="N563" s="22">
        <v>48786</v>
      </c>
      <c r="O563">
        <v>2</v>
      </c>
      <c r="P563" t="s">
        <v>26</v>
      </c>
      <c r="Q563">
        <v>3</v>
      </c>
      <c r="R563">
        <v>7</v>
      </c>
      <c r="S563" t="s">
        <v>172</v>
      </c>
      <c r="T563" t="s">
        <v>26</v>
      </c>
      <c r="U563" t="str">
        <f t="shared" si="16"/>
        <v>Adult</v>
      </c>
      <c r="V563" t="str">
        <f t="shared" si="17"/>
        <v>Expert</v>
      </c>
      <c r="W563" t="str">
        <f>IF(Table13[[#This Row],[Last_Working_Date]]="Active","Active","Exited")</f>
        <v>Active</v>
      </c>
    </row>
    <row r="564" spans="1:23" x14ac:dyDescent="0.3">
      <c r="A564" s="9" t="s">
        <v>891</v>
      </c>
      <c r="B564" s="9" t="s">
        <v>29</v>
      </c>
      <c r="C564">
        <v>25</v>
      </c>
      <c r="D564" t="s">
        <v>30</v>
      </c>
      <c r="E564" t="s">
        <v>31</v>
      </c>
      <c r="F564" t="s">
        <v>67</v>
      </c>
      <c r="G564" t="s">
        <v>68</v>
      </c>
      <c r="H564" t="s">
        <v>24</v>
      </c>
      <c r="I564" s="5">
        <v>2.9</v>
      </c>
      <c r="J564" t="s">
        <v>85</v>
      </c>
      <c r="K564" s="1">
        <v>41945</v>
      </c>
      <c r="L564" s="1" t="s">
        <v>5075</v>
      </c>
      <c r="M564" s="7">
        <v>10.99</v>
      </c>
      <c r="N564" s="22">
        <v>48448</v>
      </c>
      <c r="O564">
        <v>4</v>
      </c>
      <c r="P564" t="s">
        <v>26</v>
      </c>
      <c r="Q564">
        <v>4</v>
      </c>
      <c r="R564">
        <v>8</v>
      </c>
      <c r="S564" t="s">
        <v>892</v>
      </c>
      <c r="T564" t="s">
        <v>26</v>
      </c>
      <c r="U564" t="str">
        <f t="shared" si="16"/>
        <v>Young</v>
      </c>
      <c r="V564" t="str">
        <f t="shared" si="17"/>
        <v>Mid-Level</v>
      </c>
      <c r="W564" t="str">
        <f>IF(Table13[[#This Row],[Last_Working_Date]]="Active","Active","Exited")</f>
        <v>Active</v>
      </c>
    </row>
    <row r="565" spans="1:23" x14ac:dyDescent="0.3">
      <c r="A565" s="9" t="s">
        <v>893</v>
      </c>
      <c r="B565" s="9" t="s">
        <v>29</v>
      </c>
      <c r="C565">
        <v>25</v>
      </c>
      <c r="D565" t="s">
        <v>30</v>
      </c>
      <c r="E565" t="s">
        <v>39</v>
      </c>
      <c r="F565" t="s">
        <v>92</v>
      </c>
      <c r="G565" t="s">
        <v>93</v>
      </c>
      <c r="H565" t="s">
        <v>24</v>
      </c>
      <c r="I565" s="5">
        <v>1.1000000000000001</v>
      </c>
      <c r="J565" t="s">
        <v>25</v>
      </c>
      <c r="K565" s="1">
        <v>43554</v>
      </c>
      <c r="L565" s="1" t="s">
        <v>5075</v>
      </c>
      <c r="M565" s="7">
        <v>6.58</v>
      </c>
      <c r="N565" s="22">
        <v>37842</v>
      </c>
      <c r="O565">
        <v>2</v>
      </c>
      <c r="P565" t="s">
        <v>26</v>
      </c>
      <c r="Q565">
        <v>1</v>
      </c>
      <c r="R565">
        <v>7</v>
      </c>
      <c r="S565" t="s">
        <v>404</v>
      </c>
      <c r="T565" t="s">
        <v>26</v>
      </c>
      <c r="U565" t="str">
        <f t="shared" si="16"/>
        <v>Young</v>
      </c>
      <c r="V565" t="str">
        <f t="shared" si="17"/>
        <v>Junior</v>
      </c>
      <c r="W565" t="str">
        <f>IF(Table13[[#This Row],[Last_Working_Date]]="Active","Active","Exited")</f>
        <v>Active</v>
      </c>
    </row>
    <row r="566" spans="1:23" x14ac:dyDescent="0.3">
      <c r="A566" s="9" t="s">
        <v>894</v>
      </c>
      <c r="B566" s="9" t="s">
        <v>19</v>
      </c>
      <c r="C566">
        <v>31</v>
      </c>
      <c r="D566" t="s">
        <v>20</v>
      </c>
      <c r="E566" t="s">
        <v>31</v>
      </c>
      <c r="F566" t="s">
        <v>54</v>
      </c>
      <c r="G566" t="s">
        <v>139</v>
      </c>
      <c r="H566" t="s">
        <v>51</v>
      </c>
      <c r="I566" s="5">
        <v>7.7</v>
      </c>
      <c r="J566" t="s">
        <v>85</v>
      </c>
      <c r="K566" s="1">
        <v>41295</v>
      </c>
      <c r="L566" s="1">
        <v>42597</v>
      </c>
      <c r="M566" s="7">
        <v>3.56</v>
      </c>
      <c r="N566" s="22">
        <v>50540</v>
      </c>
      <c r="O566">
        <v>1</v>
      </c>
      <c r="P566" t="s">
        <v>26</v>
      </c>
      <c r="Q566">
        <v>0</v>
      </c>
      <c r="R566">
        <v>14</v>
      </c>
      <c r="S566" t="s">
        <v>670</v>
      </c>
      <c r="T566" t="s">
        <v>65</v>
      </c>
      <c r="U566" t="str">
        <f t="shared" si="16"/>
        <v>Adult</v>
      </c>
      <c r="V566" t="str">
        <f t="shared" si="17"/>
        <v>Senior</v>
      </c>
      <c r="W566" t="str">
        <f>IF(Table13[[#This Row],[Last_Working_Date]]="Active","Active","Exited")</f>
        <v>Exited</v>
      </c>
    </row>
    <row r="567" spans="1:23" x14ac:dyDescent="0.3">
      <c r="A567" s="9" t="s">
        <v>895</v>
      </c>
      <c r="B567" s="9" t="s">
        <v>19</v>
      </c>
      <c r="C567">
        <v>45</v>
      </c>
      <c r="D567" t="s">
        <v>30</v>
      </c>
      <c r="E567" t="s">
        <v>53</v>
      </c>
      <c r="F567" t="s">
        <v>92</v>
      </c>
      <c r="G567" t="s">
        <v>93</v>
      </c>
      <c r="H567" t="s">
        <v>84</v>
      </c>
      <c r="I567" s="5">
        <v>0</v>
      </c>
      <c r="J567" t="s">
        <v>25</v>
      </c>
      <c r="K567" s="1">
        <v>42941</v>
      </c>
      <c r="L567" s="1" t="s">
        <v>5075</v>
      </c>
      <c r="M567" s="7">
        <v>8.26</v>
      </c>
      <c r="N567" s="22">
        <v>33144</v>
      </c>
      <c r="O567">
        <v>4</v>
      </c>
      <c r="P567" t="s">
        <v>26</v>
      </c>
      <c r="Q567">
        <v>2</v>
      </c>
      <c r="R567">
        <v>6</v>
      </c>
      <c r="S567" t="s">
        <v>162</v>
      </c>
      <c r="T567" t="s">
        <v>26</v>
      </c>
      <c r="U567" t="str">
        <f t="shared" si="16"/>
        <v>Adult</v>
      </c>
      <c r="V567" t="str">
        <f t="shared" si="17"/>
        <v>Junior</v>
      </c>
      <c r="W567" t="str">
        <f>IF(Table13[[#This Row],[Last_Working_Date]]="Active","Active","Exited")</f>
        <v>Active</v>
      </c>
    </row>
    <row r="568" spans="1:23" x14ac:dyDescent="0.3">
      <c r="A568" s="9" t="s">
        <v>790</v>
      </c>
      <c r="B568" s="9" t="s">
        <v>29</v>
      </c>
      <c r="C568">
        <v>23</v>
      </c>
      <c r="D568" t="s">
        <v>30</v>
      </c>
      <c r="E568" t="s">
        <v>36</v>
      </c>
      <c r="F568" t="s">
        <v>54</v>
      </c>
      <c r="G568" t="s">
        <v>77</v>
      </c>
      <c r="H568" t="s">
        <v>24</v>
      </c>
      <c r="I568" s="5">
        <v>1.3</v>
      </c>
      <c r="J568" t="s">
        <v>25</v>
      </c>
      <c r="K568" s="1">
        <v>41105</v>
      </c>
      <c r="L568" s="1" t="s">
        <v>5075</v>
      </c>
      <c r="M568" s="7">
        <v>13.29</v>
      </c>
      <c r="N568" s="22">
        <v>36603</v>
      </c>
      <c r="O568">
        <v>2</v>
      </c>
      <c r="P568" t="s">
        <v>26</v>
      </c>
      <c r="Q568">
        <v>2</v>
      </c>
      <c r="R568">
        <v>11</v>
      </c>
      <c r="S568" t="s">
        <v>5074</v>
      </c>
      <c r="T568" t="s">
        <v>26</v>
      </c>
      <c r="U568" t="str">
        <f t="shared" si="16"/>
        <v>Young</v>
      </c>
      <c r="V568" t="str">
        <f t="shared" si="17"/>
        <v>Junior</v>
      </c>
      <c r="W568" t="str">
        <f>IF(Table13[[#This Row],[Last_Working_Date]]="Active","Active","Exited")</f>
        <v>Active</v>
      </c>
    </row>
    <row r="569" spans="1:23" x14ac:dyDescent="0.3">
      <c r="A569" s="9" t="s">
        <v>896</v>
      </c>
      <c r="B569" s="9" t="s">
        <v>19</v>
      </c>
      <c r="C569">
        <v>36</v>
      </c>
      <c r="D569" t="s">
        <v>179</v>
      </c>
      <c r="E569" t="s">
        <v>63</v>
      </c>
      <c r="F569" t="s">
        <v>67</v>
      </c>
      <c r="G569" t="s">
        <v>90</v>
      </c>
      <c r="H569" t="s">
        <v>51</v>
      </c>
      <c r="I569" s="5">
        <v>7.4</v>
      </c>
      <c r="J569" t="s">
        <v>85</v>
      </c>
      <c r="K569" s="1">
        <v>40637</v>
      </c>
      <c r="L569" s="1" t="s">
        <v>5075</v>
      </c>
      <c r="M569" s="7">
        <v>14.57</v>
      </c>
      <c r="N569" s="22">
        <v>49848</v>
      </c>
      <c r="O569">
        <v>3</v>
      </c>
      <c r="P569" t="s">
        <v>26</v>
      </c>
      <c r="Q569">
        <v>1</v>
      </c>
      <c r="R569">
        <v>7</v>
      </c>
      <c r="S569" t="s">
        <v>111</v>
      </c>
      <c r="T569" t="s">
        <v>26</v>
      </c>
      <c r="U569" t="str">
        <f t="shared" si="16"/>
        <v>Adult</v>
      </c>
      <c r="V569" t="str">
        <f t="shared" si="17"/>
        <v>Senior</v>
      </c>
      <c r="W569" t="str">
        <f>IF(Table13[[#This Row],[Last_Working_Date]]="Active","Active","Exited")</f>
        <v>Active</v>
      </c>
    </row>
    <row r="570" spans="1:23" x14ac:dyDescent="0.3">
      <c r="A570" s="9" t="s">
        <v>897</v>
      </c>
      <c r="B570" s="9" t="s">
        <v>29</v>
      </c>
      <c r="C570">
        <v>37</v>
      </c>
      <c r="D570" t="s">
        <v>30</v>
      </c>
      <c r="E570" t="s">
        <v>36</v>
      </c>
      <c r="F570" t="s">
        <v>67</v>
      </c>
      <c r="G570" t="s">
        <v>90</v>
      </c>
      <c r="H570" t="s">
        <v>24</v>
      </c>
      <c r="I570" s="5">
        <v>17</v>
      </c>
      <c r="J570" t="s">
        <v>25</v>
      </c>
      <c r="K570" s="1">
        <v>45404</v>
      </c>
      <c r="L570" s="1" t="s">
        <v>5075</v>
      </c>
      <c r="M570" s="7">
        <v>1.52</v>
      </c>
      <c r="N570" s="22">
        <v>70942</v>
      </c>
      <c r="O570">
        <v>4</v>
      </c>
      <c r="P570" t="s">
        <v>26</v>
      </c>
      <c r="Q570">
        <v>0</v>
      </c>
      <c r="R570">
        <v>3</v>
      </c>
      <c r="S570" t="s">
        <v>379</v>
      </c>
      <c r="T570" t="s">
        <v>26</v>
      </c>
      <c r="U570" t="str">
        <f t="shared" si="16"/>
        <v>Adult</v>
      </c>
      <c r="V570" t="str">
        <f t="shared" si="17"/>
        <v>Expert</v>
      </c>
      <c r="W570" t="str">
        <f>IF(Table13[[#This Row],[Last_Working_Date]]="Active","Active","Exited")</f>
        <v>Active</v>
      </c>
    </row>
    <row r="571" spans="1:23" x14ac:dyDescent="0.3">
      <c r="A571" s="9" t="s">
        <v>898</v>
      </c>
      <c r="B571" s="9" t="s">
        <v>19</v>
      </c>
      <c r="C571">
        <v>21</v>
      </c>
      <c r="D571" t="s">
        <v>20</v>
      </c>
      <c r="E571" t="s">
        <v>58</v>
      </c>
      <c r="F571" t="s">
        <v>82</v>
      </c>
      <c r="G571" t="s">
        <v>284</v>
      </c>
      <c r="H571" t="s">
        <v>24</v>
      </c>
      <c r="I571" s="5">
        <v>1</v>
      </c>
      <c r="J571" t="s">
        <v>25</v>
      </c>
      <c r="K571" s="1">
        <v>44665</v>
      </c>
      <c r="L571" s="1" t="s">
        <v>5075</v>
      </c>
      <c r="M571" s="7">
        <v>3.54</v>
      </c>
      <c r="N571" s="22">
        <v>35501</v>
      </c>
      <c r="O571">
        <v>4</v>
      </c>
      <c r="P571" t="s">
        <v>26</v>
      </c>
      <c r="Q571">
        <v>2</v>
      </c>
      <c r="R571">
        <v>4</v>
      </c>
      <c r="S571" t="s">
        <v>668</v>
      </c>
      <c r="T571" t="s">
        <v>26</v>
      </c>
      <c r="U571" t="str">
        <f t="shared" si="16"/>
        <v>Young</v>
      </c>
      <c r="V571" t="str">
        <f t="shared" si="17"/>
        <v>Junior</v>
      </c>
      <c r="W571" t="str">
        <f>IF(Table13[[#This Row],[Last_Working_Date]]="Active","Active","Exited")</f>
        <v>Active</v>
      </c>
    </row>
    <row r="572" spans="1:23" x14ac:dyDescent="0.3">
      <c r="A572" s="9" t="s">
        <v>899</v>
      </c>
      <c r="B572" s="9" t="s">
        <v>19</v>
      </c>
      <c r="C572">
        <v>34</v>
      </c>
      <c r="D572" t="s">
        <v>20</v>
      </c>
      <c r="E572" t="s">
        <v>44</v>
      </c>
      <c r="F572" t="s">
        <v>54</v>
      </c>
      <c r="G572" t="s">
        <v>139</v>
      </c>
      <c r="H572" t="s">
        <v>24</v>
      </c>
      <c r="I572" s="5">
        <v>12.8</v>
      </c>
      <c r="J572" t="s">
        <v>25</v>
      </c>
      <c r="K572" s="1">
        <v>44333</v>
      </c>
      <c r="L572" s="1" t="s">
        <v>5075</v>
      </c>
      <c r="M572" s="7">
        <v>4.45</v>
      </c>
      <c r="N572" s="22">
        <v>54482</v>
      </c>
      <c r="O572">
        <v>2</v>
      </c>
      <c r="P572" t="s">
        <v>26</v>
      </c>
      <c r="Q572">
        <v>1</v>
      </c>
      <c r="R572">
        <v>6</v>
      </c>
      <c r="S572" t="s">
        <v>657</v>
      </c>
      <c r="T572" t="s">
        <v>26</v>
      </c>
      <c r="U572" t="str">
        <f t="shared" si="16"/>
        <v>Adult</v>
      </c>
      <c r="V572" t="str">
        <f t="shared" si="17"/>
        <v>Expert</v>
      </c>
      <c r="W572" t="str">
        <f>IF(Table13[[#This Row],[Last_Working_Date]]="Active","Active","Exited")</f>
        <v>Active</v>
      </c>
    </row>
    <row r="573" spans="1:23" x14ac:dyDescent="0.3">
      <c r="A573" s="9" t="s">
        <v>900</v>
      </c>
      <c r="B573" s="9" t="s">
        <v>19</v>
      </c>
      <c r="C573">
        <v>29</v>
      </c>
      <c r="D573" t="s">
        <v>30</v>
      </c>
      <c r="E573" t="s">
        <v>58</v>
      </c>
      <c r="F573" t="s">
        <v>40</v>
      </c>
      <c r="G573" t="s">
        <v>96</v>
      </c>
      <c r="H573" t="s">
        <v>24</v>
      </c>
      <c r="I573" s="5">
        <v>9</v>
      </c>
      <c r="J573" t="s">
        <v>25</v>
      </c>
      <c r="K573" s="1">
        <v>43288</v>
      </c>
      <c r="L573" s="1" t="s">
        <v>5075</v>
      </c>
      <c r="M573" s="7">
        <v>7.31</v>
      </c>
      <c r="N573" s="22">
        <v>45157</v>
      </c>
      <c r="O573">
        <v>4</v>
      </c>
      <c r="P573" t="s">
        <v>26</v>
      </c>
      <c r="Q573">
        <v>2</v>
      </c>
      <c r="R573">
        <v>4</v>
      </c>
      <c r="S573" t="s">
        <v>901</v>
      </c>
      <c r="T573" t="s">
        <v>26</v>
      </c>
      <c r="U573" t="str">
        <f t="shared" si="16"/>
        <v>Young</v>
      </c>
      <c r="V573" t="str">
        <f t="shared" si="17"/>
        <v>Senior</v>
      </c>
      <c r="W573" t="str">
        <f>IF(Table13[[#This Row],[Last_Working_Date]]="Active","Active","Exited")</f>
        <v>Active</v>
      </c>
    </row>
    <row r="574" spans="1:23" x14ac:dyDescent="0.3">
      <c r="A574" s="9" t="s">
        <v>902</v>
      </c>
      <c r="B574" s="9" t="s">
        <v>19</v>
      </c>
      <c r="C574">
        <v>24</v>
      </c>
      <c r="D574" t="s">
        <v>30</v>
      </c>
      <c r="E574" t="s">
        <v>53</v>
      </c>
      <c r="F574" t="s">
        <v>92</v>
      </c>
      <c r="G574" t="s">
        <v>120</v>
      </c>
      <c r="H574" t="s">
        <v>24</v>
      </c>
      <c r="I574" s="5">
        <v>3.3</v>
      </c>
      <c r="J574" t="s">
        <v>25</v>
      </c>
      <c r="K574" s="1">
        <v>39570</v>
      </c>
      <c r="L574" s="1" t="s">
        <v>5075</v>
      </c>
      <c r="M574" s="7">
        <v>17.489999999999998</v>
      </c>
      <c r="N574" s="22">
        <v>40424</v>
      </c>
      <c r="O574">
        <v>4</v>
      </c>
      <c r="P574" t="s">
        <v>26</v>
      </c>
      <c r="Q574">
        <v>1</v>
      </c>
      <c r="R574">
        <v>7</v>
      </c>
      <c r="S574" t="s">
        <v>903</v>
      </c>
      <c r="T574" t="s">
        <v>26</v>
      </c>
      <c r="U574" t="str">
        <f t="shared" si="16"/>
        <v>Young</v>
      </c>
      <c r="V574" t="str">
        <f t="shared" si="17"/>
        <v>Mid-Level</v>
      </c>
      <c r="W574" t="str">
        <f>IF(Table13[[#This Row],[Last_Working_Date]]="Active","Active","Exited")</f>
        <v>Active</v>
      </c>
    </row>
    <row r="575" spans="1:23" x14ac:dyDescent="0.3">
      <c r="A575" s="9" t="s">
        <v>426</v>
      </c>
      <c r="B575" s="9" t="s">
        <v>29</v>
      </c>
      <c r="C575">
        <v>42</v>
      </c>
      <c r="D575" t="s">
        <v>30</v>
      </c>
      <c r="E575" t="s">
        <v>53</v>
      </c>
      <c r="F575" t="s">
        <v>54</v>
      </c>
      <c r="G575" t="s">
        <v>55</v>
      </c>
      <c r="H575" t="s">
        <v>51</v>
      </c>
      <c r="I575" s="5">
        <v>11.2</v>
      </c>
      <c r="J575" t="s">
        <v>25</v>
      </c>
      <c r="K575" s="1">
        <v>43046</v>
      </c>
      <c r="L575" s="1" t="s">
        <v>5075</v>
      </c>
      <c r="M575" s="7">
        <v>7.97</v>
      </c>
      <c r="N575" s="22">
        <v>51038</v>
      </c>
      <c r="O575">
        <v>4</v>
      </c>
      <c r="P575" t="s">
        <v>26</v>
      </c>
      <c r="Q575">
        <v>0</v>
      </c>
      <c r="R575">
        <v>4</v>
      </c>
      <c r="S575" t="s">
        <v>5074</v>
      </c>
      <c r="T575" t="s">
        <v>26</v>
      </c>
      <c r="U575" t="str">
        <f t="shared" si="16"/>
        <v>Adult</v>
      </c>
      <c r="V575" t="str">
        <f t="shared" si="17"/>
        <v>Expert</v>
      </c>
      <c r="W575" t="str">
        <f>IF(Table13[[#This Row],[Last_Working_Date]]="Active","Active","Exited")</f>
        <v>Active</v>
      </c>
    </row>
    <row r="576" spans="1:23" x14ac:dyDescent="0.3">
      <c r="A576" s="9" t="s">
        <v>114</v>
      </c>
      <c r="B576" s="9" t="s">
        <v>29</v>
      </c>
      <c r="C576">
        <v>35</v>
      </c>
      <c r="D576" t="s">
        <v>20</v>
      </c>
      <c r="E576" t="s">
        <v>63</v>
      </c>
      <c r="F576" t="s">
        <v>45</v>
      </c>
      <c r="G576" t="s">
        <v>46</v>
      </c>
      <c r="H576" t="s">
        <v>24</v>
      </c>
      <c r="I576" s="5">
        <v>9.3000000000000007</v>
      </c>
      <c r="J576" t="s">
        <v>25</v>
      </c>
      <c r="K576" s="1">
        <v>42564</v>
      </c>
      <c r="L576" s="1" t="s">
        <v>5075</v>
      </c>
      <c r="M576" s="7">
        <v>9.2899999999999991</v>
      </c>
      <c r="N576" s="22">
        <v>59945</v>
      </c>
      <c r="O576">
        <v>3</v>
      </c>
      <c r="P576" t="s">
        <v>26</v>
      </c>
      <c r="Q576">
        <v>1</v>
      </c>
      <c r="R576">
        <v>6</v>
      </c>
      <c r="S576" t="s">
        <v>5074</v>
      </c>
      <c r="T576" t="s">
        <v>26</v>
      </c>
      <c r="U576" t="str">
        <f t="shared" si="16"/>
        <v>Adult</v>
      </c>
      <c r="V576" t="str">
        <f t="shared" si="17"/>
        <v>Senior</v>
      </c>
      <c r="W576" t="str">
        <f>IF(Table13[[#This Row],[Last_Working_Date]]="Active","Active","Exited")</f>
        <v>Active</v>
      </c>
    </row>
    <row r="577" spans="1:23" x14ac:dyDescent="0.3">
      <c r="A577" s="9" t="s">
        <v>904</v>
      </c>
      <c r="B577" s="9" t="s">
        <v>19</v>
      </c>
      <c r="C577">
        <v>34</v>
      </c>
      <c r="D577" t="s">
        <v>30</v>
      </c>
      <c r="E577" t="s">
        <v>31</v>
      </c>
      <c r="F577" t="s">
        <v>92</v>
      </c>
      <c r="G577" t="s">
        <v>93</v>
      </c>
      <c r="H577" t="s">
        <v>51</v>
      </c>
      <c r="I577" s="5">
        <v>10.199999999999999</v>
      </c>
      <c r="J577" t="s">
        <v>25</v>
      </c>
      <c r="K577" s="1">
        <v>39795</v>
      </c>
      <c r="L577" s="1" t="s">
        <v>5075</v>
      </c>
      <c r="M577" s="7">
        <v>16.87</v>
      </c>
      <c r="N577" s="22">
        <v>54804</v>
      </c>
      <c r="O577">
        <v>1</v>
      </c>
      <c r="P577" t="s">
        <v>26</v>
      </c>
      <c r="Q577">
        <v>1</v>
      </c>
      <c r="R577">
        <v>2</v>
      </c>
      <c r="S577" t="s">
        <v>905</v>
      </c>
      <c r="T577" t="s">
        <v>26</v>
      </c>
      <c r="U577" t="str">
        <f t="shared" si="16"/>
        <v>Adult</v>
      </c>
      <c r="V577" t="str">
        <f t="shared" si="17"/>
        <v>Expert</v>
      </c>
      <c r="W577" t="str">
        <f>IF(Table13[[#This Row],[Last_Working_Date]]="Active","Active","Exited")</f>
        <v>Active</v>
      </c>
    </row>
    <row r="578" spans="1:23" x14ac:dyDescent="0.3">
      <c r="A578" s="9" t="s">
        <v>906</v>
      </c>
      <c r="B578" s="9" t="s">
        <v>29</v>
      </c>
      <c r="C578">
        <v>29</v>
      </c>
      <c r="D578" t="s">
        <v>30</v>
      </c>
      <c r="E578" t="s">
        <v>63</v>
      </c>
      <c r="F578" t="s">
        <v>40</v>
      </c>
      <c r="G578" t="s">
        <v>50</v>
      </c>
      <c r="H578" t="s">
        <v>75</v>
      </c>
      <c r="I578" s="5">
        <v>8.8000000000000007</v>
      </c>
      <c r="J578" t="s">
        <v>25</v>
      </c>
      <c r="K578" s="1">
        <v>39851</v>
      </c>
      <c r="L578" s="1" t="s">
        <v>5075</v>
      </c>
      <c r="M578" s="7">
        <v>16.72</v>
      </c>
      <c r="N578" s="22">
        <v>41424</v>
      </c>
      <c r="O578">
        <v>3</v>
      </c>
      <c r="P578" t="s">
        <v>26</v>
      </c>
      <c r="Q578">
        <v>4</v>
      </c>
      <c r="R578">
        <v>5</v>
      </c>
      <c r="S578" t="s">
        <v>240</v>
      </c>
      <c r="T578" t="s">
        <v>26</v>
      </c>
      <c r="U578" t="str">
        <f t="shared" ref="U578:U641" si="18">IF(C578&lt;=30,"Young","Adult")</f>
        <v>Young</v>
      </c>
      <c r="V578" t="str">
        <f t="shared" ref="V578:V641" si="19">IF(I578&lt;2,"Junior",IF(I578&lt;5,"Mid-Level",IF(I578&lt;10,"Senior","Expert")))</f>
        <v>Senior</v>
      </c>
      <c r="W578" t="str">
        <f>IF(Table13[[#This Row],[Last_Working_Date]]="Active","Active","Exited")</f>
        <v>Active</v>
      </c>
    </row>
    <row r="579" spans="1:23" x14ac:dyDescent="0.3">
      <c r="A579" s="9" t="s">
        <v>907</v>
      </c>
      <c r="B579" s="9" t="s">
        <v>29</v>
      </c>
      <c r="C579">
        <v>24</v>
      </c>
      <c r="D579" t="s">
        <v>30</v>
      </c>
      <c r="E579" t="s">
        <v>44</v>
      </c>
      <c r="F579" t="s">
        <v>40</v>
      </c>
      <c r="G579" t="s">
        <v>41</v>
      </c>
      <c r="H579" t="s">
        <v>51</v>
      </c>
      <c r="I579" s="5">
        <v>4</v>
      </c>
      <c r="J579" t="s">
        <v>25</v>
      </c>
      <c r="K579" s="1">
        <v>44470</v>
      </c>
      <c r="L579" s="1" t="s">
        <v>5075</v>
      </c>
      <c r="M579" s="7">
        <v>4.07</v>
      </c>
      <c r="N579" s="22">
        <v>40911</v>
      </c>
      <c r="O579">
        <v>2</v>
      </c>
      <c r="P579" t="s">
        <v>26</v>
      </c>
      <c r="Q579">
        <v>3</v>
      </c>
      <c r="R579">
        <v>7</v>
      </c>
      <c r="S579" t="s">
        <v>466</v>
      </c>
      <c r="T579" t="s">
        <v>26</v>
      </c>
      <c r="U579" t="str">
        <f t="shared" si="18"/>
        <v>Young</v>
      </c>
      <c r="V579" t="str">
        <f t="shared" si="19"/>
        <v>Mid-Level</v>
      </c>
      <c r="W579" t="str">
        <f>IF(Table13[[#This Row],[Last_Working_Date]]="Active","Active","Exited")</f>
        <v>Active</v>
      </c>
    </row>
    <row r="580" spans="1:23" x14ac:dyDescent="0.3">
      <c r="A580" s="9" t="s">
        <v>908</v>
      </c>
      <c r="B580" s="9" t="s">
        <v>29</v>
      </c>
      <c r="C580">
        <v>33</v>
      </c>
      <c r="D580" t="s">
        <v>30</v>
      </c>
      <c r="E580" t="s">
        <v>58</v>
      </c>
      <c r="F580" t="s">
        <v>82</v>
      </c>
      <c r="G580" t="s">
        <v>83</v>
      </c>
      <c r="H580" t="s">
        <v>24</v>
      </c>
      <c r="I580" s="5">
        <v>6.6</v>
      </c>
      <c r="J580" t="s">
        <v>25</v>
      </c>
      <c r="K580" s="1">
        <v>40920</v>
      </c>
      <c r="L580" s="1" t="s">
        <v>5075</v>
      </c>
      <c r="M580" s="7">
        <v>13.79</v>
      </c>
      <c r="N580" s="22">
        <v>46119</v>
      </c>
      <c r="O580">
        <v>2</v>
      </c>
      <c r="P580" t="s">
        <v>26</v>
      </c>
      <c r="Q580">
        <v>3</v>
      </c>
      <c r="R580">
        <v>13</v>
      </c>
      <c r="S580" t="s">
        <v>401</v>
      </c>
      <c r="T580" t="s">
        <v>26</v>
      </c>
      <c r="U580" t="str">
        <f t="shared" si="18"/>
        <v>Adult</v>
      </c>
      <c r="V580" t="str">
        <f t="shared" si="19"/>
        <v>Senior</v>
      </c>
      <c r="W580" t="str">
        <f>IF(Table13[[#This Row],[Last_Working_Date]]="Active","Active","Exited")</f>
        <v>Active</v>
      </c>
    </row>
    <row r="581" spans="1:23" x14ac:dyDescent="0.3">
      <c r="A581" s="9" t="s">
        <v>909</v>
      </c>
      <c r="B581" s="9" t="s">
        <v>29</v>
      </c>
      <c r="C581">
        <v>32</v>
      </c>
      <c r="D581" t="s">
        <v>20</v>
      </c>
      <c r="E581" t="s">
        <v>53</v>
      </c>
      <c r="F581" t="s">
        <v>67</v>
      </c>
      <c r="G581" t="s">
        <v>110</v>
      </c>
      <c r="H581" t="s">
        <v>24</v>
      </c>
      <c r="I581" s="5">
        <v>12</v>
      </c>
      <c r="J581" t="s">
        <v>25</v>
      </c>
      <c r="K581" s="1">
        <v>42102</v>
      </c>
      <c r="L581" s="1" t="s">
        <v>5075</v>
      </c>
      <c r="M581" s="7">
        <v>10.56</v>
      </c>
      <c r="N581" s="22">
        <v>62506</v>
      </c>
      <c r="O581">
        <v>2</v>
      </c>
      <c r="P581" t="s">
        <v>65</v>
      </c>
      <c r="Q581">
        <v>2</v>
      </c>
      <c r="R581">
        <v>8</v>
      </c>
      <c r="S581" t="s">
        <v>566</v>
      </c>
      <c r="T581" t="s">
        <v>26</v>
      </c>
      <c r="U581" t="str">
        <f t="shared" si="18"/>
        <v>Adult</v>
      </c>
      <c r="V581" t="str">
        <f t="shared" si="19"/>
        <v>Expert</v>
      </c>
      <c r="W581" t="str">
        <f>IF(Table13[[#This Row],[Last_Working_Date]]="Active","Active","Exited")</f>
        <v>Active</v>
      </c>
    </row>
    <row r="582" spans="1:23" x14ac:dyDescent="0.3">
      <c r="A582" s="9" t="s">
        <v>910</v>
      </c>
      <c r="B582" s="9" t="s">
        <v>29</v>
      </c>
      <c r="C582">
        <v>38</v>
      </c>
      <c r="D582" t="s">
        <v>30</v>
      </c>
      <c r="E582" t="s">
        <v>21</v>
      </c>
      <c r="F582" t="s">
        <v>67</v>
      </c>
      <c r="G582" t="s">
        <v>176</v>
      </c>
      <c r="H582" t="s">
        <v>51</v>
      </c>
      <c r="I582" s="5">
        <v>0.6</v>
      </c>
      <c r="J582" t="s">
        <v>25</v>
      </c>
      <c r="K582" s="1">
        <v>45928</v>
      </c>
      <c r="L582" s="1" t="s">
        <v>5075</v>
      </c>
      <c r="M582" s="7">
        <v>0.08</v>
      </c>
      <c r="N582" s="22">
        <v>35383</v>
      </c>
      <c r="O582">
        <v>5</v>
      </c>
      <c r="P582" t="s">
        <v>26</v>
      </c>
      <c r="Q582">
        <v>0</v>
      </c>
      <c r="R582">
        <v>6</v>
      </c>
      <c r="S582" t="s">
        <v>350</v>
      </c>
      <c r="T582" t="s">
        <v>26</v>
      </c>
      <c r="U582" t="str">
        <f t="shared" si="18"/>
        <v>Adult</v>
      </c>
      <c r="V582" t="str">
        <f t="shared" si="19"/>
        <v>Junior</v>
      </c>
      <c r="W582" t="str">
        <f>IF(Table13[[#This Row],[Last_Working_Date]]="Active","Active","Exited")</f>
        <v>Active</v>
      </c>
    </row>
    <row r="583" spans="1:23" x14ac:dyDescent="0.3">
      <c r="A583" s="9" t="s">
        <v>911</v>
      </c>
      <c r="B583" s="9" t="s">
        <v>19</v>
      </c>
      <c r="C583">
        <v>39</v>
      </c>
      <c r="D583" t="s">
        <v>30</v>
      </c>
      <c r="E583" t="s">
        <v>39</v>
      </c>
      <c r="F583" t="s">
        <v>67</v>
      </c>
      <c r="G583" t="s">
        <v>110</v>
      </c>
      <c r="H583" t="s">
        <v>84</v>
      </c>
      <c r="I583" s="5">
        <v>14.5</v>
      </c>
      <c r="J583" t="s">
        <v>25</v>
      </c>
      <c r="K583" s="1">
        <v>40677</v>
      </c>
      <c r="L583" s="1">
        <v>42065</v>
      </c>
      <c r="M583" s="7">
        <v>3.8</v>
      </c>
      <c r="N583" s="22">
        <v>65615</v>
      </c>
      <c r="O583">
        <v>3</v>
      </c>
      <c r="P583" t="s">
        <v>26</v>
      </c>
      <c r="Q583">
        <v>2</v>
      </c>
      <c r="R583">
        <v>4</v>
      </c>
      <c r="S583" t="s">
        <v>127</v>
      </c>
      <c r="T583" t="s">
        <v>65</v>
      </c>
      <c r="U583" t="str">
        <f t="shared" si="18"/>
        <v>Adult</v>
      </c>
      <c r="V583" t="str">
        <f t="shared" si="19"/>
        <v>Expert</v>
      </c>
      <c r="W583" t="str">
        <f>IF(Table13[[#This Row],[Last_Working_Date]]="Active","Active","Exited")</f>
        <v>Exited</v>
      </c>
    </row>
    <row r="584" spans="1:23" x14ac:dyDescent="0.3">
      <c r="A584" s="9" t="s">
        <v>912</v>
      </c>
      <c r="B584" s="9" t="s">
        <v>19</v>
      </c>
      <c r="C584">
        <v>26</v>
      </c>
      <c r="D584" t="s">
        <v>30</v>
      </c>
      <c r="E584" t="s">
        <v>58</v>
      </c>
      <c r="F584" t="s">
        <v>67</v>
      </c>
      <c r="G584" t="s">
        <v>68</v>
      </c>
      <c r="H584" t="s">
        <v>84</v>
      </c>
      <c r="I584" s="5">
        <v>2.6</v>
      </c>
      <c r="J584" t="s">
        <v>25</v>
      </c>
      <c r="K584" s="1">
        <v>40525</v>
      </c>
      <c r="L584" s="1" t="s">
        <v>5075</v>
      </c>
      <c r="M584" s="7">
        <v>14.87</v>
      </c>
      <c r="N584" s="22">
        <v>42995</v>
      </c>
      <c r="O584">
        <v>2</v>
      </c>
      <c r="P584" t="s">
        <v>26</v>
      </c>
      <c r="Q584">
        <v>1</v>
      </c>
      <c r="R584">
        <v>7</v>
      </c>
      <c r="S584" t="s">
        <v>542</v>
      </c>
      <c r="T584" t="s">
        <v>26</v>
      </c>
      <c r="U584" t="str">
        <f t="shared" si="18"/>
        <v>Young</v>
      </c>
      <c r="V584" t="str">
        <f t="shared" si="19"/>
        <v>Mid-Level</v>
      </c>
      <c r="W584" t="str">
        <f>IF(Table13[[#This Row],[Last_Working_Date]]="Active","Active","Exited")</f>
        <v>Active</v>
      </c>
    </row>
    <row r="585" spans="1:23" x14ac:dyDescent="0.3">
      <c r="A585" s="9" t="s">
        <v>913</v>
      </c>
      <c r="B585" s="9" t="s">
        <v>19</v>
      </c>
      <c r="C585">
        <v>34</v>
      </c>
      <c r="D585" t="s">
        <v>30</v>
      </c>
      <c r="E585" t="s">
        <v>58</v>
      </c>
      <c r="F585" t="s">
        <v>40</v>
      </c>
      <c r="G585" t="s">
        <v>96</v>
      </c>
      <c r="H585" t="s">
        <v>24</v>
      </c>
      <c r="I585" s="5">
        <v>9.8000000000000007</v>
      </c>
      <c r="J585" t="s">
        <v>25</v>
      </c>
      <c r="K585" s="1">
        <v>43490</v>
      </c>
      <c r="L585" s="1" t="s">
        <v>5075</v>
      </c>
      <c r="M585" s="7">
        <v>6.76</v>
      </c>
      <c r="N585" s="22">
        <v>53579</v>
      </c>
      <c r="O585">
        <v>3</v>
      </c>
      <c r="P585" t="s">
        <v>65</v>
      </c>
      <c r="Q585">
        <v>4</v>
      </c>
      <c r="R585">
        <v>10</v>
      </c>
      <c r="S585" t="s">
        <v>914</v>
      </c>
      <c r="T585" t="s">
        <v>26</v>
      </c>
      <c r="U585" t="str">
        <f t="shared" si="18"/>
        <v>Adult</v>
      </c>
      <c r="V585" t="str">
        <f t="shared" si="19"/>
        <v>Senior</v>
      </c>
      <c r="W585" t="str">
        <f>IF(Table13[[#This Row],[Last_Working_Date]]="Active","Active","Exited")</f>
        <v>Active</v>
      </c>
    </row>
    <row r="586" spans="1:23" x14ac:dyDescent="0.3">
      <c r="A586" s="9" t="s">
        <v>915</v>
      </c>
      <c r="B586" s="9" t="s">
        <v>19</v>
      </c>
      <c r="C586">
        <v>37</v>
      </c>
      <c r="D586" t="s">
        <v>20</v>
      </c>
      <c r="E586" t="s">
        <v>21</v>
      </c>
      <c r="F586" t="s">
        <v>40</v>
      </c>
      <c r="G586" t="s">
        <v>96</v>
      </c>
      <c r="H586" t="s">
        <v>24</v>
      </c>
      <c r="I586" s="5">
        <v>10.5</v>
      </c>
      <c r="J586" t="s">
        <v>25</v>
      </c>
      <c r="K586" s="1">
        <v>43931</v>
      </c>
      <c r="L586" s="1" t="s">
        <v>5075</v>
      </c>
      <c r="M586" s="7">
        <v>5.55</v>
      </c>
      <c r="N586" s="22">
        <v>54731</v>
      </c>
      <c r="O586">
        <v>2</v>
      </c>
      <c r="P586" t="s">
        <v>65</v>
      </c>
      <c r="Q586">
        <v>1</v>
      </c>
      <c r="R586">
        <v>9</v>
      </c>
      <c r="S586" t="s">
        <v>64</v>
      </c>
      <c r="T586" t="s">
        <v>26</v>
      </c>
      <c r="U586" t="str">
        <f t="shared" si="18"/>
        <v>Adult</v>
      </c>
      <c r="V586" t="str">
        <f t="shared" si="19"/>
        <v>Expert</v>
      </c>
      <c r="W586" t="str">
        <f>IF(Table13[[#This Row],[Last_Working_Date]]="Active","Active","Exited")</f>
        <v>Active</v>
      </c>
    </row>
    <row r="587" spans="1:23" x14ac:dyDescent="0.3">
      <c r="A587" s="9" t="s">
        <v>916</v>
      </c>
      <c r="B587" s="9" t="s">
        <v>19</v>
      </c>
      <c r="C587">
        <v>31</v>
      </c>
      <c r="D587" t="s">
        <v>30</v>
      </c>
      <c r="E587" t="s">
        <v>36</v>
      </c>
      <c r="F587" t="s">
        <v>54</v>
      </c>
      <c r="G587" t="s">
        <v>77</v>
      </c>
      <c r="H587" t="s">
        <v>51</v>
      </c>
      <c r="I587" s="5">
        <v>6.5</v>
      </c>
      <c r="J587" t="s">
        <v>25</v>
      </c>
      <c r="K587" s="1">
        <v>39748</v>
      </c>
      <c r="L587" s="1" t="s">
        <v>5075</v>
      </c>
      <c r="M587" s="7">
        <v>17</v>
      </c>
      <c r="N587" s="22">
        <v>44964</v>
      </c>
      <c r="O587">
        <v>2</v>
      </c>
      <c r="P587" t="s">
        <v>26</v>
      </c>
      <c r="Q587">
        <v>2</v>
      </c>
      <c r="R587">
        <v>8</v>
      </c>
      <c r="S587" t="s">
        <v>304</v>
      </c>
      <c r="T587" t="s">
        <v>26</v>
      </c>
      <c r="U587" t="str">
        <f t="shared" si="18"/>
        <v>Adult</v>
      </c>
      <c r="V587" t="str">
        <f t="shared" si="19"/>
        <v>Senior</v>
      </c>
      <c r="W587" t="str">
        <f>IF(Table13[[#This Row],[Last_Working_Date]]="Active","Active","Exited")</f>
        <v>Active</v>
      </c>
    </row>
    <row r="588" spans="1:23" x14ac:dyDescent="0.3">
      <c r="A588" s="9" t="s">
        <v>917</v>
      </c>
      <c r="B588" s="9" t="s">
        <v>19</v>
      </c>
      <c r="C588">
        <v>27</v>
      </c>
      <c r="D588" t="s">
        <v>30</v>
      </c>
      <c r="E588" t="s">
        <v>21</v>
      </c>
      <c r="F588" t="s">
        <v>67</v>
      </c>
      <c r="G588" t="s">
        <v>176</v>
      </c>
      <c r="H588" t="s">
        <v>51</v>
      </c>
      <c r="I588" s="5">
        <v>2.2999999999999998</v>
      </c>
      <c r="J588" t="s">
        <v>25</v>
      </c>
      <c r="K588" s="1">
        <v>40908</v>
      </c>
      <c r="L588" s="1" t="s">
        <v>5075</v>
      </c>
      <c r="M588" s="7">
        <v>13.83</v>
      </c>
      <c r="N588" s="22">
        <v>36737</v>
      </c>
      <c r="O588">
        <v>4</v>
      </c>
      <c r="P588" t="s">
        <v>26</v>
      </c>
      <c r="Q588">
        <v>1</v>
      </c>
      <c r="R588">
        <v>7</v>
      </c>
      <c r="S588" t="s">
        <v>326</v>
      </c>
      <c r="T588" t="s">
        <v>26</v>
      </c>
      <c r="U588" t="str">
        <f t="shared" si="18"/>
        <v>Young</v>
      </c>
      <c r="V588" t="str">
        <f t="shared" si="19"/>
        <v>Mid-Level</v>
      </c>
      <c r="W588" t="str">
        <f>IF(Table13[[#This Row],[Last_Working_Date]]="Active","Active","Exited")</f>
        <v>Active</v>
      </c>
    </row>
    <row r="589" spans="1:23" x14ac:dyDescent="0.3">
      <c r="A589" s="9" t="s">
        <v>918</v>
      </c>
      <c r="B589" s="9" t="s">
        <v>19</v>
      </c>
      <c r="C589">
        <v>27</v>
      </c>
      <c r="D589" t="s">
        <v>20</v>
      </c>
      <c r="E589" t="s">
        <v>36</v>
      </c>
      <c r="F589" t="s">
        <v>67</v>
      </c>
      <c r="G589" t="s">
        <v>90</v>
      </c>
      <c r="H589" t="s">
        <v>51</v>
      </c>
      <c r="I589" s="5">
        <v>3.4</v>
      </c>
      <c r="J589" t="s">
        <v>25</v>
      </c>
      <c r="K589" s="1">
        <v>42398</v>
      </c>
      <c r="L589" s="1">
        <v>42604</v>
      </c>
      <c r="M589" s="7">
        <v>0.56000000000000005</v>
      </c>
      <c r="N589" s="22">
        <v>37768</v>
      </c>
      <c r="O589">
        <v>2</v>
      </c>
      <c r="P589" t="s">
        <v>26</v>
      </c>
      <c r="Q589">
        <v>2</v>
      </c>
      <c r="R589">
        <v>4</v>
      </c>
      <c r="S589" t="s">
        <v>72</v>
      </c>
      <c r="T589" t="s">
        <v>65</v>
      </c>
      <c r="U589" t="str">
        <f t="shared" si="18"/>
        <v>Young</v>
      </c>
      <c r="V589" t="str">
        <f t="shared" si="19"/>
        <v>Mid-Level</v>
      </c>
      <c r="W589" t="str">
        <f>IF(Table13[[#This Row],[Last_Working_Date]]="Active","Active","Exited")</f>
        <v>Exited</v>
      </c>
    </row>
    <row r="590" spans="1:23" x14ac:dyDescent="0.3">
      <c r="A590" s="9" t="s">
        <v>919</v>
      </c>
      <c r="B590" s="9" t="s">
        <v>29</v>
      </c>
      <c r="C590">
        <v>35</v>
      </c>
      <c r="D590" t="s">
        <v>20</v>
      </c>
      <c r="E590" t="s">
        <v>63</v>
      </c>
      <c r="F590" t="s">
        <v>22</v>
      </c>
      <c r="G590" t="s">
        <v>74</v>
      </c>
      <c r="H590" t="s">
        <v>51</v>
      </c>
      <c r="I590" s="5">
        <v>8.6</v>
      </c>
      <c r="J590" t="s">
        <v>25</v>
      </c>
      <c r="K590" s="1">
        <v>43304</v>
      </c>
      <c r="L590" s="1" t="s">
        <v>5075</v>
      </c>
      <c r="M590" s="7">
        <v>7.27</v>
      </c>
      <c r="N590" s="22">
        <v>47378</v>
      </c>
      <c r="O590">
        <v>3</v>
      </c>
      <c r="P590" t="s">
        <v>65</v>
      </c>
      <c r="Q590">
        <v>4</v>
      </c>
      <c r="R590">
        <v>10</v>
      </c>
      <c r="S590" t="s">
        <v>560</v>
      </c>
      <c r="T590" t="s">
        <v>26</v>
      </c>
      <c r="U590" t="str">
        <f t="shared" si="18"/>
        <v>Adult</v>
      </c>
      <c r="V590" t="str">
        <f t="shared" si="19"/>
        <v>Senior</v>
      </c>
      <c r="W590" t="str">
        <f>IF(Table13[[#This Row],[Last_Working_Date]]="Active","Active","Exited")</f>
        <v>Active</v>
      </c>
    </row>
    <row r="591" spans="1:23" x14ac:dyDescent="0.3">
      <c r="A591" s="9" t="s">
        <v>920</v>
      </c>
      <c r="B591" s="9" t="s">
        <v>19</v>
      </c>
      <c r="C591">
        <v>39</v>
      </c>
      <c r="D591" t="s">
        <v>20</v>
      </c>
      <c r="E591" t="s">
        <v>53</v>
      </c>
      <c r="F591" t="s">
        <v>67</v>
      </c>
      <c r="G591" t="s">
        <v>176</v>
      </c>
      <c r="H591" t="s">
        <v>24</v>
      </c>
      <c r="I591" s="5">
        <v>11.3</v>
      </c>
      <c r="J591" t="s">
        <v>25</v>
      </c>
      <c r="K591" s="1">
        <v>40343</v>
      </c>
      <c r="L591" s="1" t="s">
        <v>5075</v>
      </c>
      <c r="M591" s="7">
        <v>15.37</v>
      </c>
      <c r="N591" s="22">
        <v>64295</v>
      </c>
      <c r="O591">
        <v>3</v>
      </c>
      <c r="P591" t="s">
        <v>26</v>
      </c>
      <c r="Q591">
        <v>0</v>
      </c>
      <c r="R591">
        <v>5</v>
      </c>
      <c r="S591" t="s">
        <v>921</v>
      </c>
      <c r="T591" t="s">
        <v>26</v>
      </c>
      <c r="U591" t="str">
        <f t="shared" si="18"/>
        <v>Adult</v>
      </c>
      <c r="V591" t="str">
        <f t="shared" si="19"/>
        <v>Expert</v>
      </c>
      <c r="W591" t="str">
        <f>IF(Table13[[#This Row],[Last_Working_Date]]="Active","Active","Exited")</f>
        <v>Active</v>
      </c>
    </row>
    <row r="592" spans="1:23" x14ac:dyDescent="0.3">
      <c r="A592" s="9" t="s">
        <v>922</v>
      </c>
      <c r="B592" s="9" t="s">
        <v>19</v>
      </c>
      <c r="C592">
        <v>37</v>
      </c>
      <c r="D592" t="s">
        <v>30</v>
      </c>
      <c r="E592" t="s">
        <v>44</v>
      </c>
      <c r="F592" t="s">
        <v>22</v>
      </c>
      <c r="G592" t="s">
        <v>74</v>
      </c>
      <c r="H592" t="s">
        <v>24</v>
      </c>
      <c r="I592" s="5">
        <v>1.4</v>
      </c>
      <c r="J592" t="s">
        <v>25</v>
      </c>
      <c r="K592" s="1">
        <v>41575</v>
      </c>
      <c r="L592" s="1" t="s">
        <v>5075</v>
      </c>
      <c r="M592" s="7">
        <v>12</v>
      </c>
      <c r="N592" s="22">
        <v>40600</v>
      </c>
      <c r="O592">
        <v>2</v>
      </c>
      <c r="P592" t="s">
        <v>26</v>
      </c>
      <c r="Q592">
        <v>1</v>
      </c>
      <c r="R592">
        <v>7</v>
      </c>
      <c r="S592" t="s">
        <v>923</v>
      </c>
      <c r="T592" t="s">
        <v>26</v>
      </c>
      <c r="U592" t="str">
        <f t="shared" si="18"/>
        <v>Adult</v>
      </c>
      <c r="V592" t="str">
        <f t="shared" si="19"/>
        <v>Junior</v>
      </c>
      <c r="W592" t="str">
        <f>IF(Table13[[#This Row],[Last_Working_Date]]="Active","Active","Exited")</f>
        <v>Active</v>
      </c>
    </row>
    <row r="593" spans="1:23" x14ac:dyDescent="0.3">
      <c r="A593" s="9" t="s">
        <v>924</v>
      </c>
      <c r="B593" s="9" t="s">
        <v>19</v>
      </c>
      <c r="C593">
        <v>38</v>
      </c>
      <c r="D593" t="s">
        <v>30</v>
      </c>
      <c r="E593" t="s">
        <v>58</v>
      </c>
      <c r="F593" t="s">
        <v>92</v>
      </c>
      <c r="G593" t="s">
        <v>120</v>
      </c>
      <c r="H593" t="s">
        <v>24</v>
      </c>
      <c r="I593" s="5">
        <v>14.2</v>
      </c>
      <c r="J593" t="s">
        <v>25</v>
      </c>
      <c r="K593" s="1">
        <v>44440</v>
      </c>
      <c r="L593" s="1" t="s">
        <v>5075</v>
      </c>
      <c r="M593" s="7">
        <v>4.16</v>
      </c>
      <c r="N593" s="22">
        <v>69311</v>
      </c>
      <c r="O593">
        <v>3</v>
      </c>
      <c r="P593" t="s">
        <v>26</v>
      </c>
      <c r="Q593">
        <v>1</v>
      </c>
      <c r="R593">
        <v>8</v>
      </c>
      <c r="S593" t="s">
        <v>925</v>
      </c>
      <c r="T593" t="s">
        <v>26</v>
      </c>
      <c r="U593" t="str">
        <f t="shared" si="18"/>
        <v>Adult</v>
      </c>
      <c r="V593" t="str">
        <f t="shared" si="19"/>
        <v>Expert</v>
      </c>
      <c r="W593" t="str">
        <f>IF(Table13[[#This Row],[Last_Working_Date]]="Active","Active","Exited")</f>
        <v>Active</v>
      </c>
    </row>
    <row r="594" spans="1:23" x14ac:dyDescent="0.3">
      <c r="A594" s="9" t="s">
        <v>296</v>
      </c>
      <c r="B594" s="9" t="s">
        <v>29</v>
      </c>
      <c r="C594">
        <v>35</v>
      </c>
      <c r="D594" t="s">
        <v>20</v>
      </c>
      <c r="E594" t="s">
        <v>58</v>
      </c>
      <c r="F594" t="s">
        <v>40</v>
      </c>
      <c r="G594" t="s">
        <v>50</v>
      </c>
      <c r="H594" t="s">
        <v>24</v>
      </c>
      <c r="I594" s="5">
        <v>10.5</v>
      </c>
      <c r="J594" t="s">
        <v>25</v>
      </c>
      <c r="K594" s="1">
        <v>41146</v>
      </c>
      <c r="L594" s="1" t="s">
        <v>5075</v>
      </c>
      <c r="M594" s="7">
        <v>13.17</v>
      </c>
      <c r="N594" s="22">
        <v>57726</v>
      </c>
      <c r="O594">
        <v>3</v>
      </c>
      <c r="P594" t="s">
        <v>26</v>
      </c>
      <c r="Q594">
        <v>0</v>
      </c>
      <c r="R594">
        <v>6</v>
      </c>
      <c r="S594" t="s">
        <v>5074</v>
      </c>
      <c r="T594" t="s">
        <v>26</v>
      </c>
      <c r="U594" t="str">
        <f t="shared" si="18"/>
        <v>Adult</v>
      </c>
      <c r="V594" t="str">
        <f t="shared" si="19"/>
        <v>Expert</v>
      </c>
      <c r="W594" t="str">
        <f>IF(Table13[[#This Row],[Last_Working_Date]]="Active","Active","Exited")</f>
        <v>Active</v>
      </c>
    </row>
    <row r="595" spans="1:23" x14ac:dyDescent="0.3">
      <c r="A595" s="9" t="s">
        <v>926</v>
      </c>
      <c r="B595" s="9" t="s">
        <v>29</v>
      </c>
      <c r="C595">
        <v>33</v>
      </c>
      <c r="D595" t="s">
        <v>30</v>
      </c>
      <c r="E595" t="s">
        <v>53</v>
      </c>
      <c r="F595" t="s">
        <v>32</v>
      </c>
      <c r="G595" t="s">
        <v>171</v>
      </c>
      <c r="H595" t="s">
        <v>24</v>
      </c>
      <c r="I595" s="5">
        <v>13</v>
      </c>
      <c r="J595" t="s">
        <v>25</v>
      </c>
      <c r="K595" s="1">
        <v>41755</v>
      </c>
      <c r="L595" s="1" t="s">
        <v>5075</v>
      </c>
      <c r="M595" s="7">
        <v>11.51</v>
      </c>
      <c r="N595" s="22">
        <v>52819</v>
      </c>
      <c r="O595">
        <v>4</v>
      </c>
      <c r="P595" t="s">
        <v>26</v>
      </c>
      <c r="Q595">
        <v>1</v>
      </c>
      <c r="R595">
        <v>7</v>
      </c>
      <c r="S595" t="s">
        <v>37</v>
      </c>
      <c r="T595" t="s">
        <v>26</v>
      </c>
      <c r="U595" t="str">
        <f t="shared" si="18"/>
        <v>Adult</v>
      </c>
      <c r="V595" t="str">
        <f t="shared" si="19"/>
        <v>Expert</v>
      </c>
      <c r="W595" t="str">
        <f>IF(Table13[[#This Row],[Last_Working_Date]]="Active","Active","Exited")</f>
        <v>Active</v>
      </c>
    </row>
    <row r="596" spans="1:23" x14ac:dyDescent="0.3">
      <c r="A596" s="9" t="s">
        <v>927</v>
      </c>
      <c r="B596" s="9" t="s">
        <v>29</v>
      </c>
      <c r="C596">
        <v>31</v>
      </c>
      <c r="D596" t="s">
        <v>30</v>
      </c>
      <c r="E596" t="s">
        <v>31</v>
      </c>
      <c r="F596" t="s">
        <v>54</v>
      </c>
      <c r="G596" t="s">
        <v>139</v>
      </c>
      <c r="H596" t="s">
        <v>24</v>
      </c>
      <c r="I596" s="5">
        <v>6.1</v>
      </c>
      <c r="J596" t="s">
        <v>25</v>
      </c>
      <c r="K596" s="1">
        <v>42692</v>
      </c>
      <c r="L596" s="1" t="s">
        <v>5075</v>
      </c>
      <c r="M596" s="7">
        <v>8.94</v>
      </c>
      <c r="N596" s="22">
        <v>41111</v>
      </c>
      <c r="O596">
        <v>4</v>
      </c>
      <c r="P596" t="s">
        <v>26</v>
      </c>
      <c r="Q596">
        <v>2</v>
      </c>
      <c r="R596">
        <v>8</v>
      </c>
      <c r="S596" t="s">
        <v>617</v>
      </c>
      <c r="T596" t="s">
        <v>26</v>
      </c>
      <c r="U596" t="str">
        <f t="shared" si="18"/>
        <v>Adult</v>
      </c>
      <c r="V596" t="str">
        <f t="shared" si="19"/>
        <v>Senior</v>
      </c>
      <c r="W596" t="str">
        <f>IF(Table13[[#This Row],[Last_Working_Date]]="Active","Active","Exited")</f>
        <v>Active</v>
      </c>
    </row>
    <row r="597" spans="1:23" x14ac:dyDescent="0.3">
      <c r="A597" s="9" t="s">
        <v>928</v>
      </c>
      <c r="B597" s="9" t="s">
        <v>29</v>
      </c>
      <c r="C597">
        <v>27</v>
      </c>
      <c r="D597" t="s">
        <v>20</v>
      </c>
      <c r="E597" t="s">
        <v>58</v>
      </c>
      <c r="F597" t="s">
        <v>82</v>
      </c>
      <c r="G597" t="s">
        <v>107</v>
      </c>
      <c r="H597" t="s">
        <v>51</v>
      </c>
      <c r="I597" s="5">
        <v>6.7</v>
      </c>
      <c r="J597" t="s">
        <v>85</v>
      </c>
      <c r="K597" s="1">
        <v>44737</v>
      </c>
      <c r="L597" s="1">
        <v>45075</v>
      </c>
      <c r="M597" s="7">
        <v>0.93</v>
      </c>
      <c r="N597" s="22">
        <v>39813</v>
      </c>
      <c r="O597">
        <v>1</v>
      </c>
      <c r="P597" t="s">
        <v>26</v>
      </c>
      <c r="Q597">
        <v>0</v>
      </c>
      <c r="R597">
        <v>5</v>
      </c>
      <c r="S597" t="s">
        <v>878</v>
      </c>
      <c r="T597" t="s">
        <v>65</v>
      </c>
      <c r="U597" t="str">
        <f t="shared" si="18"/>
        <v>Young</v>
      </c>
      <c r="V597" t="str">
        <f t="shared" si="19"/>
        <v>Senior</v>
      </c>
      <c r="W597" t="str">
        <f>IF(Table13[[#This Row],[Last_Working_Date]]="Active","Active","Exited")</f>
        <v>Exited</v>
      </c>
    </row>
    <row r="598" spans="1:23" x14ac:dyDescent="0.3">
      <c r="A598" s="9" t="s">
        <v>929</v>
      </c>
      <c r="B598" s="9" t="s">
        <v>19</v>
      </c>
      <c r="C598">
        <v>23</v>
      </c>
      <c r="D598" t="s">
        <v>30</v>
      </c>
      <c r="E598" t="s">
        <v>39</v>
      </c>
      <c r="F598" t="s">
        <v>45</v>
      </c>
      <c r="G598" t="s">
        <v>98</v>
      </c>
      <c r="H598" t="s">
        <v>51</v>
      </c>
      <c r="I598" s="5">
        <v>2</v>
      </c>
      <c r="J598" t="s">
        <v>25</v>
      </c>
      <c r="K598" s="1">
        <v>45531</v>
      </c>
      <c r="L598" s="1" t="s">
        <v>5075</v>
      </c>
      <c r="M598" s="7">
        <v>1.17</v>
      </c>
      <c r="N598" s="22">
        <v>35085</v>
      </c>
      <c r="O598">
        <v>3</v>
      </c>
      <c r="P598" t="s">
        <v>26</v>
      </c>
      <c r="Q598">
        <v>2</v>
      </c>
      <c r="R598">
        <v>5</v>
      </c>
      <c r="S598" t="s">
        <v>473</v>
      </c>
      <c r="T598" t="s">
        <v>26</v>
      </c>
      <c r="U598" t="str">
        <f t="shared" si="18"/>
        <v>Young</v>
      </c>
      <c r="V598" t="str">
        <f t="shared" si="19"/>
        <v>Mid-Level</v>
      </c>
      <c r="W598" t="str">
        <f>IF(Table13[[#This Row],[Last_Working_Date]]="Active","Active","Exited")</f>
        <v>Active</v>
      </c>
    </row>
    <row r="599" spans="1:23" x14ac:dyDescent="0.3">
      <c r="A599" s="9" t="s">
        <v>930</v>
      </c>
      <c r="B599" s="9" t="s">
        <v>29</v>
      </c>
      <c r="C599">
        <v>45</v>
      </c>
      <c r="D599" t="s">
        <v>30</v>
      </c>
      <c r="E599" t="s">
        <v>31</v>
      </c>
      <c r="F599" t="s">
        <v>82</v>
      </c>
      <c r="G599" t="s">
        <v>83</v>
      </c>
      <c r="H599" t="s">
        <v>51</v>
      </c>
      <c r="I599" s="5">
        <v>23.2</v>
      </c>
      <c r="J599" t="s">
        <v>25</v>
      </c>
      <c r="K599" s="1">
        <v>42344</v>
      </c>
      <c r="L599" s="1" t="s">
        <v>5075</v>
      </c>
      <c r="M599" s="7">
        <v>9.89</v>
      </c>
      <c r="N599" s="22">
        <v>78664</v>
      </c>
      <c r="O599">
        <v>3</v>
      </c>
      <c r="P599" t="s">
        <v>26</v>
      </c>
      <c r="Q599">
        <v>3</v>
      </c>
      <c r="R599">
        <v>6</v>
      </c>
      <c r="S599" t="s">
        <v>683</v>
      </c>
      <c r="T599" t="s">
        <v>26</v>
      </c>
      <c r="U599" t="str">
        <f t="shared" si="18"/>
        <v>Adult</v>
      </c>
      <c r="V599" t="str">
        <f t="shared" si="19"/>
        <v>Expert</v>
      </c>
      <c r="W599" t="str">
        <f>IF(Table13[[#This Row],[Last_Working_Date]]="Active","Active","Exited")</f>
        <v>Active</v>
      </c>
    </row>
    <row r="600" spans="1:23" x14ac:dyDescent="0.3">
      <c r="A600" s="9" t="s">
        <v>931</v>
      </c>
      <c r="B600" s="9" t="s">
        <v>29</v>
      </c>
      <c r="C600">
        <v>27</v>
      </c>
      <c r="D600" t="s">
        <v>30</v>
      </c>
      <c r="E600" t="s">
        <v>36</v>
      </c>
      <c r="F600" t="s">
        <v>22</v>
      </c>
      <c r="G600" t="s">
        <v>23</v>
      </c>
      <c r="H600" t="s">
        <v>84</v>
      </c>
      <c r="I600" s="5">
        <v>5.0999999999999996</v>
      </c>
      <c r="J600" t="s">
        <v>85</v>
      </c>
      <c r="K600" s="1">
        <v>44323</v>
      </c>
      <c r="L600" s="1" t="s">
        <v>5075</v>
      </c>
      <c r="M600" s="7">
        <v>4.4800000000000004</v>
      </c>
      <c r="N600" s="22">
        <v>41191</v>
      </c>
      <c r="O600">
        <v>3</v>
      </c>
      <c r="P600" t="s">
        <v>26</v>
      </c>
      <c r="Q600">
        <v>2</v>
      </c>
      <c r="R600">
        <v>7</v>
      </c>
      <c r="S600" t="s">
        <v>641</v>
      </c>
      <c r="T600" t="s">
        <v>26</v>
      </c>
      <c r="U600" t="str">
        <f t="shared" si="18"/>
        <v>Young</v>
      </c>
      <c r="V600" t="str">
        <f t="shared" si="19"/>
        <v>Senior</v>
      </c>
      <c r="W600" t="str">
        <f>IF(Table13[[#This Row],[Last_Working_Date]]="Active","Active","Exited")</f>
        <v>Active</v>
      </c>
    </row>
    <row r="601" spans="1:23" x14ac:dyDescent="0.3">
      <c r="A601" s="9" t="s">
        <v>932</v>
      </c>
      <c r="B601" s="9" t="s">
        <v>19</v>
      </c>
      <c r="C601">
        <v>27</v>
      </c>
      <c r="D601" t="s">
        <v>30</v>
      </c>
      <c r="E601" t="s">
        <v>63</v>
      </c>
      <c r="F601" t="s">
        <v>22</v>
      </c>
      <c r="G601" t="s">
        <v>74</v>
      </c>
      <c r="H601" t="s">
        <v>24</v>
      </c>
      <c r="I601" s="5">
        <v>1.7</v>
      </c>
      <c r="J601" t="s">
        <v>25</v>
      </c>
      <c r="K601" s="1">
        <v>42492</v>
      </c>
      <c r="L601" s="1" t="s">
        <v>5075</v>
      </c>
      <c r="M601" s="7">
        <v>9.49</v>
      </c>
      <c r="N601" s="22">
        <v>36872</v>
      </c>
      <c r="O601">
        <v>4</v>
      </c>
      <c r="P601" t="s">
        <v>26</v>
      </c>
      <c r="Q601">
        <v>2</v>
      </c>
      <c r="R601">
        <v>12</v>
      </c>
      <c r="S601" t="s">
        <v>129</v>
      </c>
      <c r="T601" t="s">
        <v>26</v>
      </c>
      <c r="U601" t="str">
        <f t="shared" si="18"/>
        <v>Young</v>
      </c>
      <c r="V601" t="str">
        <f t="shared" si="19"/>
        <v>Junior</v>
      </c>
      <c r="W601" t="str">
        <f>IF(Table13[[#This Row],[Last_Working_Date]]="Active","Active","Exited")</f>
        <v>Active</v>
      </c>
    </row>
    <row r="602" spans="1:23" x14ac:dyDescent="0.3">
      <c r="A602" s="9" t="s">
        <v>933</v>
      </c>
      <c r="B602" s="9" t="s">
        <v>29</v>
      </c>
      <c r="C602">
        <v>28</v>
      </c>
      <c r="D602" t="s">
        <v>20</v>
      </c>
      <c r="E602" t="s">
        <v>31</v>
      </c>
      <c r="F602" t="s">
        <v>45</v>
      </c>
      <c r="G602" t="s">
        <v>164</v>
      </c>
      <c r="H602" t="s">
        <v>24</v>
      </c>
      <c r="I602" s="5">
        <v>4.2</v>
      </c>
      <c r="J602" t="s">
        <v>25</v>
      </c>
      <c r="K602" s="1">
        <v>43083</v>
      </c>
      <c r="L602" s="1" t="s">
        <v>5075</v>
      </c>
      <c r="M602" s="7">
        <v>7.87</v>
      </c>
      <c r="N602" s="22">
        <v>43048</v>
      </c>
      <c r="O602">
        <v>2</v>
      </c>
      <c r="P602" t="s">
        <v>26</v>
      </c>
      <c r="Q602">
        <v>4</v>
      </c>
      <c r="R602">
        <v>4</v>
      </c>
      <c r="S602" t="s">
        <v>238</v>
      </c>
      <c r="T602" t="s">
        <v>26</v>
      </c>
      <c r="U602" t="str">
        <f t="shared" si="18"/>
        <v>Young</v>
      </c>
      <c r="V602" t="str">
        <f t="shared" si="19"/>
        <v>Mid-Level</v>
      </c>
      <c r="W602" t="str">
        <f>IF(Table13[[#This Row],[Last_Working_Date]]="Active","Active","Exited")</f>
        <v>Active</v>
      </c>
    </row>
    <row r="603" spans="1:23" x14ac:dyDescent="0.3">
      <c r="A603" s="9" t="s">
        <v>934</v>
      </c>
      <c r="B603" s="9" t="s">
        <v>19</v>
      </c>
      <c r="C603">
        <v>34</v>
      </c>
      <c r="D603" t="s">
        <v>20</v>
      </c>
      <c r="E603" t="s">
        <v>58</v>
      </c>
      <c r="F603" t="s">
        <v>82</v>
      </c>
      <c r="G603" t="s">
        <v>284</v>
      </c>
      <c r="H603" t="s">
        <v>24</v>
      </c>
      <c r="I603" s="5">
        <v>4.5999999999999996</v>
      </c>
      <c r="J603" t="s">
        <v>25</v>
      </c>
      <c r="K603" s="1">
        <v>45801</v>
      </c>
      <c r="L603" s="1">
        <v>45902</v>
      </c>
      <c r="M603" s="7">
        <v>0.28000000000000003</v>
      </c>
      <c r="N603" s="22">
        <v>37514</v>
      </c>
      <c r="O603">
        <v>1</v>
      </c>
      <c r="P603" t="s">
        <v>26</v>
      </c>
      <c r="Q603">
        <v>2</v>
      </c>
      <c r="R603">
        <v>7</v>
      </c>
      <c r="S603" t="s">
        <v>86</v>
      </c>
      <c r="T603" t="s">
        <v>65</v>
      </c>
      <c r="U603" t="str">
        <f t="shared" si="18"/>
        <v>Adult</v>
      </c>
      <c r="V603" t="str">
        <f t="shared" si="19"/>
        <v>Mid-Level</v>
      </c>
      <c r="W603" t="str">
        <f>IF(Table13[[#This Row],[Last_Working_Date]]="Active","Active","Exited")</f>
        <v>Exited</v>
      </c>
    </row>
    <row r="604" spans="1:23" x14ac:dyDescent="0.3">
      <c r="A604" s="9" t="s">
        <v>935</v>
      </c>
      <c r="B604" s="9" t="s">
        <v>19</v>
      </c>
      <c r="C604">
        <v>32</v>
      </c>
      <c r="D604" t="s">
        <v>30</v>
      </c>
      <c r="E604" t="s">
        <v>36</v>
      </c>
      <c r="F604" t="s">
        <v>67</v>
      </c>
      <c r="G604" t="s">
        <v>176</v>
      </c>
      <c r="H604" t="s">
        <v>47</v>
      </c>
      <c r="I604" s="5">
        <v>3.5</v>
      </c>
      <c r="J604" t="s">
        <v>25</v>
      </c>
      <c r="K604" s="1">
        <v>42623</v>
      </c>
      <c r="L604" s="1" t="s">
        <v>5075</v>
      </c>
      <c r="M604" s="7">
        <v>9.1300000000000008</v>
      </c>
      <c r="N604" s="22">
        <v>38792</v>
      </c>
      <c r="O604">
        <v>3</v>
      </c>
      <c r="P604" t="s">
        <v>65</v>
      </c>
      <c r="Q604">
        <v>2</v>
      </c>
      <c r="R604">
        <v>8</v>
      </c>
      <c r="S604" t="s">
        <v>834</v>
      </c>
      <c r="T604" t="s">
        <v>26</v>
      </c>
      <c r="U604" t="str">
        <f t="shared" si="18"/>
        <v>Adult</v>
      </c>
      <c r="V604" t="str">
        <f t="shared" si="19"/>
        <v>Mid-Level</v>
      </c>
      <c r="W604" t="str">
        <f>IF(Table13[[#This Row],[Last_Working_Date]]="Active","Active","Exited")</f>
        <v>Active</v>
      </c>
    </row>
    <row r="605" spans="1:23" x14ac:dyDescent="0.3">
      <c r="A605" s="9" t="s">
        <v>936</v>
      </c>
      <c r="B605" s="9" t="s">
        <v>29</v>
      </c>
      <c r="C605">
        <v>38</v>
      </c>
      <c r="D605" t="s">
        <v>30</v>
      </c>
      <c r="E605" t="s">
        <v>21</v>
      </c>
      <c r="F605" t="s">
        <v>22</v>
      </c>
      <c r="G605" t="s">
        <v>23</v>
      </c>
      <c r="H605" t="s">
        <v>84</v>
      </c>
      <c r="I605" s="5">
        <v>9</v>
      </c>
      <c r="J605" t="s">
        <v>25</v>
      </c>
      <c r="K605" s="1">
        <v>40292</v>
      </c>
      <c r="L605" s="1">
        <v>44616</v>
      </c>
      <c r="M605" s="7">
        <v>11.84</v>
      </c>
      <c r="N605" s="22">
        <v>44059</v>
      </c>
      <c r="O605">
        <v>1</v>
      </c>
      <c r="P605" t="s">
        <v>26</v>
      </c>
      <c r="Q605">
        <v>2</v>
      </c>
      <c r="R605">
        <v>5</v>
      </c>
      <c r="S605" t="s">
        <v>185</v>
      </c>
      <c r="T605" t="s">
        <v>65</v>
      </c>
      <c r="U605" t="str">
        <f t="shared" si="18"/>
        <v>Adult</v>
      </c>
      <c r="V605" t="str">
        <f t="shared" si="19"/>
        <v>Senior</v>
      </c>
      <c r="W605" t="str">
        <f>IF(Table13[[#This Row],[Last_Working_Date]]="Active","Active","Exited")</f>
        <v>Exited</v>
      </c>
    </row>
    <row r="606" spans="1:23" x14ac:dyDescent="0.3">
      <c r="A606" s="9" t="s">
        <v>937</v>
      </c>
      <c r="B606" s="9" t="s">
        <v>19</v>
      </c>
      <c r="C606">
        <v>35</v>
      </c>
      <c r="D606" t="s">
        <v>30</v>
      </c>
      <c r="E606" t="s">
        <v>39</v>
      </c>
      <c r="F606" t="s">
        <v>54</v>
      </c>
      <c r="G606" t="s">
        <v>139</v>
      </c>
      <c r="H606" t="s">
        <v>24</v>
      </c>
      <c r="I606" s="5">
        <v>8.9</v>
      </c>
      <c r="J606" t="s">
        <v>85</v>
      </c>
      <c r="K606" s="1">
        <v>43808</v>
      </c>
      <c r="L606" s="1" t="s">
        <v>5075</v>
      </c>
      <c r="M606" s="7">
        <v>5.89</v>
      </c>
      <c r="N606" s="22">
        <v>52979</v>
      </c>
      <c r="O606">
        <v>4</v>
      </c>
      <c r="P606" t="s">
        <v>26</v>
      </c>
      <c r="Q606">
        <v>2</v>
      </c>
      <c r="R606">
        <v>7</v>
      </c>
      <c r="S606" t="s">
        <v>294</v>
      </c>
      <c r="T606" t="s">
        <v>26</v>
      </c>
      <c r="U606" t="str">
        <f t="shared" si="18"/>
        <v>Adult</v>
      </c>
      <c r="V606" t="str">
        <f t="shared" si="19"/>
        <v>Senior</v>
      </c>
      <c r="W606" t="str">
        <f>IF(Table13[[#This Row],[Last_Working_Date]]="Active","Active","Exited")</f>
        <v>Active</v>
      </c>
    </row>
    <row r="607" spans="1:23" x14ac:dyDescent="0.3">
      <c r="A607" s="9" t="s">
        <v>938</v>
      </c>
      <c r="B607" s="9" t="s">
        <v>19</v>
      </c>
      <c r="C607">
        <v>37</v>
      </c>
      <c r="D607" t="s">
        <v>30</v>
      </c>
      <c r="E607" t="s">
        <v>21</v>
      </c>
      <c r="F607" t="s">
        <v>92</v>
      </c>
      <c r="G607" t="s">
        <v>93</v>
      </c>
      <c r="H607" t="s">
        <v>24</v>
      </c>
      <c r="I607" s="5">
        <v>11.3</v>
      </c>
      <c r="J607" t="s">
        <v>25</v>
      </c>
      <c r="K607" s="1">
        <v>43659</v>
      </c>
      <c r="L607" s="1" t="s">
        <v>5075</v>
      </c>
      <c r="M607" s="7">
        <v>6.29</v>
      </c>
      <c r="N607" s="22">
        <v>61855</v>
      </c>
      <c r="O607">
        <v>3</v>
      </c>
      <c r="P607" t="s">
        <v>26</v>
      </c>
      <c r="Q607">
        <v>1</v>
      </c>
      <c r="R607">
        <v>2</v>
      </c>
      <c r="S607" t="s">
        <v>805</v>
      </c>
      <c r="T607" t="s">
        <v>26</v>
      </c>
      <c r="U607" t="str">
        <f t="shared" si="18"/>
        <v>Adult</v>
      </c>
      <c r="V607" t="str">
        <f t="shared" si="19"/>
        <v>Expert</v>
      </c>
      <c r="W607" t="str">
        <f>IF(Table13[[#This Row],[Last_Working_Date]]="Active","Active","Exited")</f>
        <v>Active</v>
      </c>
    </row>
    <row r="608" spans="1:23" x14ac:dyDescent="0.3">
      <c r="A608" s="9" t="s">
        <v>939</v>
      </c>
      <c r="B608" s="9" t="s">
        <v>29</v>
      </c>
      <c r="C608">
        <v>37</v>
      </c>
      <c r="D608" t="s">
        <v>30</v>
      </c>
      <c r="E608" t="s">
        <v>44</v>
      </c>
      <c r="F608" t="s">
        <v>22</v>
      </c>
      <c r="G608" t="s">
        <v>23</v>
      </c>
      <c r="H608" t="s">
        <v>24</v>
      </c>
      <c r="I608" s="5">
        <v>13.9</v>
      </c>
      <c r="J608" t="s">
        <v>25</v>
      </c>
      <c r="K608" s="1">
        <v>41998</v>
      </c>
      <c r="L608" s="1" t="s">
        <v>5075</v>
      </c>
      <c r="M608" s="7">
        <v>10.84</v>
      </c>
      <c r="N608" s="22">
        <v>61252</v>
      </c>
      <c r="O608">
        <v>1</v>
      </c>
      <c r="P608" t="s">
        <v>65</v>
      </c>
      <c r="Q608">
        <v>0</v>
      </c>
      <c r="R608">
        <v>6</v>
      </c>
      <c r="S608" t="s">
        <v>183</v>
      </c>
      <c r="T608" t="s">
        <v>26</v>
      </c>
      <c r="U608" t="str">
        <f t="shared" si="18"/>
        <v>Adult</v>
      </c>
      <c r="V608" t="str">
        <f t="shared" si="19"/>
        <v>Expert</v>
      </c>
      <c r="W608" t="str">
        <f>IF(Table13[[#This Row],[Last_Working_Date]]="Active","Active","Exited")</f>
        <v>Active</v>
      </c>
    </row>
    <row r="609" spans="1:23" x14ac:dyDescent="0.3">
      <c r="A609" s="9" t="s">
        <v>940</v>
      </c>
      <c r="B609" s="9" t="s">
        <v>29</v>
      </c>
      <c r="C609">
        <v>34</v>
      </c>
      <c r="D609" t="s">
        <v>30</v>
      </c>
      <c r="E609" t="s">
        <v>31</v>
      </c>
      <c r="F609" t="s">
        <v>92</v>
      </c>
      <c r="G609" t="s">
        <v>246</v>
      </c>
      <c r="H609" t="s">
        <v>24</v>
      </c>
      <c r="I609" s="5">
        <v>6.3</v>
      </c>
      <c r="J609" t="s">
        <v>25</v>
      </c>
      <c r="K609" s="1">
        <v>42941</v>
      </c>
      <c r="L609" s="1" t="s">
        <v>5075</v>
      </c>
      <c r="M609" s="7">
        <v>8.26</v>
      </c>
      <c r="N609" s="22">
        <v>40641</v>
      </c>
      <c r="O609">
        <v>2</v>
      </c>
      <c r="P609" t="s">
        <v>65</v>
      </c>
      <c r="Q609">
        <v>2</v>
      </c>
      <c r="R609">
        <v>2</v>
      </c>
      <c r="S609" t="s">
        <v>818</v>
      </c>
      <c r="T609" t="s">
        <v>26</v>
      </c>
      <c r="U609" t="str">
        <f t="shared" si="18"/>
        <v>Adult</v>
      </c>
      <c r="V609" t="str">
        <f t="shared" si="19"/>
        <v>Senior</v>
      </c>
      <c r="W609" t="str">
        <f>IF(Table13[[#This Row],[Last_Working_Date]]="Active","Active","Exited")</f>
        <v>Active</v>
      </c>
    </row>
    <row r="610" spans="1:23" x14ac:dyDescent="0.3">
      <c r="A610" s="9" t="s">
        <v>509</v>
      </c>
      <c r="B610" s="9" t="s">
        <v>19</v>
      </c>
      <c r="C610">
        <v>39</v>
      </c>
      <c r="D610" t="s">
        <v>20</v>
      </c>
      <c r="E610" t="s">
        <v>58</v>
      </c>
      <c r="F610" t="s">
        <v>32</v>
      </c>
      <c r="G610" t="s">
        <v>33</v>
      </c>
      <c r="H610" t="s">
        <v>51</v>
      </c>
      <c r="I610" s="5">
        <v>14.6</v>
      </c>
      <c r="J610" t="s">
        <v>25</v>
      </c>
      <c r="K610" s="1">
        <v>41071</v>
      </c>
      <c r="L610" s="1" t="s">
        <v>5075</v>
      </c>
      <c r="M610" s="7">
        <v>13.38</v>
      </c>
      <c r="N610" s="22">
        <v>57087</v>
      </c>
      <c r="O610">
        <v>4</v>
      </c>
      <c r="P610" t="s">
        <v>26</v>
      </c>
      <c r="Q610">
        <v>1</v>
      </c>
      <c r="R610">
        <v>9</v>
      </c>
      <c r="S610" t="s">
        <v>5074</v>
      </c>
      <c r="T610" t="s">
        <v>26</v>
      </c>
      <c r="U610" t="str">
        <f t="shared" si="18"/>
        <v>Adult</v>
      </c>
      <c r="V610" t="str">
        <f t="shared" si="19"/>
        <v>Expert</v>
      </c>
      <c r="W610" t="str">
        <f>IF(Table13[[#This Row],[Last_Working_Date]]="Active","Active","Exited")</f>
        <v>Active</v>
      </c>
    </row>
    <row r="611" spans="1:23" x14ac:dyDescent="0.3">
      <c r="A611" s="9" t="s">
        <v>941</v>
      </c>
      <c r="B611" s="9" t="s">
        <v>19</v>
      </c>
      <c r="C611">
        <v>30</v>
      </c>
      <c r="D611" t="s">
        <v>30</v>
      </c>
      <c r="E611" t="s">
        <v>58</v>
      </c>
      <c r="F611" t="s">
        <v>22</v>
      </c>
      <c r="G611" t="s">
        <v>74</v>
      </c>
      <c r="H611" t="s">
        <v>84</v>
      </c>
      <c r="I611" s="5">
        <v>4.3</v>
      </c>
      <c r="J611" t="s">
        <v>25</v>
      </c>
      <c r="K611" s="1">
        <v>44727</v>
      </c>
      <c r="L611" s="1" t="s">
        <v>5075</v>
      </c>
      <c r="M611" s="7">
        <v>3.37</v>
      </c>
      <c r="N611" s="22">
        <v>37904</v>
      </c>
      <c r="O611">
        <v>4</v>
      </c>
      <c r="P611" t="s">
        <v>26</v>
      </c>
      <c r="Q611">
        <v>3</v>
      </c>
      <c r="R611">
        <v>5</v>
      </c>
      <c r="S611" t="s">
        <v>560</v>
      </c>
      <c r="T611" t="s">
        <v>26</v>
      </c>
      <c r="U611" t="str">
        <f t="shared" si="18"/>
        <v>Young</v>
      </c>
      <c r="V611" t="str">
        <f t="shared" si="19"/>
        <v>Mid-Level</v>
      </c>
      <c r="W611" t="str">
        <f>IF(Table13[[#This Row],[Last_Working_Date]]="Active","Active","Exited")</f>
        <v>Active</v>
      </c>
    </row>
    <row r="612" spans="1:23" x14ac:dyDescent="0.3">
      <c r="A612" s="9" t="s">
        <v>942</v>
      </c>
      <c r="B612" s="9" t="s">
        <v>29</v>
      </c>
      <c r="C612">
        <v>29</v>
      </c>
      <c r="D612" t="s">
        <v>20</v>
      </c>
      <c r="E612" t="s">
        <v>44</v>
      </c>
      <c r="F612" t="s">
        <v>45</v>
      </c>
      <c r="G612" t="s">
        <v>164</v>
      </c>
      <c r="H612" t="s">
        <v>24</v>
      </c>
      <c r="I612" s="5">
        <v>5.3</v>
      </c>
      <c r="J612" t="s">
        <v>25</v>
      </c>
      <c r="K612" s="1">
        <v>45179</v>
      </c>
      <c r="L612" s="1">
        <v>45920</v>
      </c>
      <c r="M612" s="7">
        <v>2.0299999999999998</v>
      </c>
      <c r="N612" s="22">
        <v>47541</v>
      </c>
      <c r="O612">
        <v>1</v>
      </c>
      <c r="P612" t="s">
        <v>26</v>
      </c>
      <c r="Q612">
        <v>1</v>
      </c>
      <c r="R612">
        <v>7</v>
      </c>
      <c r="S612" t="s">
        <v>5074</v>
      </c>
      <c r="T612" t="s">
        <v>65</v>
      </c>
      <c r="U612" t="str">
        <f t="shared" si="18"/>
        <v>Young</v>
      </c>
      <c r="V612" t="str">
        <f t="shared" si="19"/>
        <v>Senior</v>
      </c>
      <c r="W612" t="str">
        <f>IF(Table13[[#This Row],[Last_Working_Date]]="Active","Active","Exited")</f>
        <v>Exited</v>
      </c>
    </row>
    <row r="613" spans="1:23" x14ac:dyDescent="0.3">
      <c r="A613" s="9" t="s">
        <v>943</v>
      </c>
      <c r="B613" s="9" t="s">
        <v>29</v>
      </c>
      <c r="C613">
        <v>32</v>
      </c>
      <c r="D613" t="s">
        <v>30</v>
      </c>
      <c r="E613" t="s">
        <v>39</v>
      </c>
      <c r="F613" t="s">
        <v>92</v>
      </c>
      <c r="G613" t="s">
        <v>93</v>
      </c>
      <c r="H613" t="s">
        <v>84</v>
      </c>
      <c r="I613" s="5">
        <v>2.6</v>
      </c>
      <c r="J613" t="s">
        <v>25</v>
      </c>
      <c r="K613" s="1">
        <v>41760</v>
      </c>
      <c r="L613" s="1" t="s">
        <v>5075</v>
      </c>
      <c r="M613" s="7">
        <v>11.49</v>
      </c>
      <c r="N613" s="22">
        <v>41789</v>
      </c>
      <c r="O613">
        <v>3</v>
      </c>
      <c r="P613" t="s">
        <v>26</v>
      </c>
      <c r="Q613">
        <v>1</v>
      </c>
      <c r="R613">
        <v>4</v>
      </c>
      <c r="S613" t="s">
        <v>404</v>
      </c>
      <c r="T613" t="s">
        <v>26</v>
      </c>
      <c r="U613" t="str">
        <f t="shared" si="18"/>
        <v>Adult</v>
      </c>
      <c r="V613" t="str">
        <f t="shared" si="19"/>
        <v>Mid-Level</v>
      </c>
      <c r="W613" t="str">
        <f>IF(Table13[[#This Row],[Last_Working_Date]]="Active","Active","Exited")</f>
        <v>Active</v>
      </c>
    </row>
    <row r="614" spans="1:23" x14ac:dyDescent="0.3">
      <c r="A614" s="9" t="s">
        <v>944</v>
      </c>
      <c r="B614" s="9" t="s">
        <v>19</v>
      </c>
      <c r="C614">
        <v>36</v>
      </c>
      <c r="D614" t="s">
        <v>30</v>
      </c>
      <c r="E614" t="s">
        <v>21</v>
      </c>
      <c r="F614" t="s">
        <v>92</v>
      </c>
      <c r="G614" t="s">
        <v>246</v>
      </c>
      <c r="H614" t="s">
        <v>24</v>
      </c>
      <c r="I614" s="5">
        <v>5.7</v>
      </c>
      <c r="J614" t="s">
        <v>25</v>
      </c>
      <c r="K614" s="1">
        <v>41922</v>
      </c>
      <c r="L614" s="1">
        <v>44164</v>
      </c>
      <c r="M614" s="7">
        <v>6.14</v>
      </c>
      <c r="N614" s="22">
        <v>44466</v>
      </c>
      <c r="O614">
        <v>4</v>
      </c>
      <c r="P614" t="s">
        <v>26</v>
      </c>
      <c r="Q614">
        <v>2</v>
      </c>
      <c r="R614">
        <v>6</v>
      </c>
      <c r="S614" t="s">
        <v>945</v>
      </c>
      <c r="T614" t="s">
        <v>65</v>
      </c>
      <c r="U614" t="str">
        <f t="shared" si="18"/>
        <v>Adult</v>
      </c>
      <c r="V614" t="str">
        <f t="shared" si="19"/>
        <v>Senior</v>
      </c>
      <c r="W614" t="str">
        <f>IF(Table13[[#This Row],[Last_Working_Date]]="Active","Active","Exited")</f>
        <v>Exited</v>
      </c>
    </row>
    <row r="615" spans="1:23" x14ac:dyDescent="0.3">
      <c r="A615" s="9" t="s">
        <v>946</v>
      </c>
      <c r="B615" s="9" t="s">
        <v>19</v>
      </c>
      <c r="C615">
        <v>37</v>
      </c>
      <c r="D615" t="s">
        <v>20</v>
      </c>
      <c r="E615" t="s">
        <v>36</v>
      </c>
      <c r="F615" t="s">
        <v>45</v>
      </c>
      <c r="G615" t="s">
        <v>164</v>
      </c>
      <c r="H615" t="s">
        <v>24</v>
      </c>
      <c r="I615" s="5">
        <v>7.9</v>
      </c>
      <c r="J615" t="s">
        <v>25</v>
      </c>
      <c r="K615" s="1">
        <v>42239</v>
      </c>
      <c r="L615" s="1" t="s">
        <v>5075</v>
      </c>
      <c r="M615" s="7">
        <v>10.18</v>
      </c>
      <c r="N615" s="22">
        <v>44307</v>
      </c>
      <c r="O615">
        <v>5</v>
      </c>
      <c r="P615" t="s">
        <v>26</v>
      </c>
      <c r="Q615">
        <v>1</v>
      </c>
      <c r="R615">
        <v>8</v>
      </c>
      <c r="S615" t="s">
        <v>660</v>
      </c>
      <c r="T615" t="s">
        <v>26</v>
      </c>
      <c r="U615" t="str">
        <f t="shared" si="18"/>
        <v>Adult</v>
      </c>
      <c r="V615" t="str">
        <f t="shared" si="19"/>
        <v>Senior</v>
      </c>
      <c r="W615" t="str">
        <f>IF(Table13[[#This Row],[Last_Working_Date]]="Active","Active","Exited")</f>
        <v>Active</v>
      </c>
    </row>
    <row r="616" spans="1:23" x14ac:dyDescent="0.3">
      <c r="A616" s="9" t="s">
        <v>947</v>
      </c>
      <c r="B616" s="9" t="s">
        <v>19</v>
      </c>
      <c r="C616">
        <v>40</v>
      </c>
      <c r="D616" t="s">
        <v>30</v>
      </c>
      <c r="E616" t="s">
        <v>39</v>
      </c>
      <c r="F616" t="s">
        <v>40</v>
      </c>
      <c r="G616" t="s">
        <v>50</v>
      </c>
      <c r="H616" t="s">
        <v>51</v>
      </c>
      <c r="I616" s="5">
        <v>12.7</v>
      </c>
      <c r="J616" t="s">
        <v>25</v>
      </c>
      <c r="K616" s="1">
        <v>44876</v>
      </c>
      <c r="L616" s="1" t="s">
        <v>5075</v>
      </c>
      <c r="M616" s="7">
        <v>2.96</v>
      </c>
      <c r="N616" s="22">
        <v>55708</v>
      </c>
      <c r="O616">
        <v>4</v>
      </c>
      <c r="P616" t="s">
        <v>26</v>
      </c>
      <c r="Q616">
        <v>3</v>
      </c>
      <c r="R616">
        <v>1</v>
      </c>
      <c r="S616" t="s">
        <v>948</v>
      </c>
      <c r="T616" t="s">
        <v>26</v>
      </c>
      <c r="U616" t="str">
        <f t="shared" si="18"/>
        <v>Adult</v>
      </c>
      <c r="V616" t="str">
        <f t="shared" si="19"/>
        <v>Expert</v>
      </c>
      <c r="W616" t="str">
        <f>IF(Table13[[#This Row],[Last_Working_Date]]="Active","Active","Exited")</f>
        <v>Active</v>
      </c>
    </row>
    <row r="617" spans="1:23" x14ac:dyDescent="0.3">
      <c r="A617" s="9" t="s">
        <v>949</v>
      </c>
      <c r="B617" s="9" t="s">
        <v>19</v>
      </c>
      <c r="C617">
        <v>24</v>
      </c>
      <c r="D617" t="s">
        <v>30</v>
      </c>
      <c r="E617" t="s">
        <v>58</v>
      </c>
      <c r="F617" t="s">
        <v>22</v>
      </c>
      <c r="G617" t="s">
        <v>59</v>
      </c>
      <c r="H617" t="s">
        <v>24</v>
      </c>
      <c r="I617" s="5">
        <v>2.6</v>
      </c>
      <c r="J617" t="s">
        <v>25</v>
      </c>
      <c r="K617" s="1">
        <v>43095</v>
      </c>
      <c r="L617" s="1" t="s">
        <v>5075</v>
      </c>
      <c r="M617" s="7">
        <v>7.84</v>
      </c>
      <c r="N617" s="22">
        <v>35513</v>
      </c>
      <c r="O617">
        <v>4</v>
      </c>
      <c r="P617" t="s">
        <v>26</v>
      </c>
      <c r="Q617">
        <v>1</v>
      </c>
      <c r="R617">
        <v>6</v>
      </c>
      <c r="S617" t="s">
        <v>950</v>
      </c>
      <c r="T617" t="s">
        <v>26</v>
      </c>
      <c r="U617" t="str">
        <f t="shared" si="18"/>
        <v>Young</v>
      </c>
      <c r="V617" t="str">
        <f t="shared" si="19"/>
        <v>Mid-Level</v>
      </c>
      <c r="W617" t="str">
        <f>IF(Table13[[#This Row],[Last_Working_Date]]="Active","Active","Exited")</f>
        <v>Active</v>
      </c>
    </row>
    <row r="618" spans="1:23" x14ac:dyDescent="0.3">
      <c r="A618" s="9" t="s">
        <v>951</v>
      </c>
      <c r="B618" s="9" t="s">
        <v>19</v>
      </c>
      <c r="C618">
        <v>28</v>
      </c>
      <c r="D618" t="s">
        <v>30</v>
      </c>
      <c r="E618" t="s">
        <v>63</v>
      </c>
      <c r="F618" t="s">
        <v>67</v>
      </c>
      <c r="G618" t="s">
        <v>90</v>
      </c>
      <c r="H618" t="s">
        <v>84</v>
      </c>
      <c r="I618" s="5">
        <v>5.6</v>
      </c>
      <c r="J618" t="s">
        <v>25</v>
      </c>
      <c r="K618" s="1">
        <v>39951</v>
      </c>
      <c r="L618" s="1" t="s">
        <v>5075</v>
      </c>
      <c r="M618" s="7">
        <v>16.45</v>
      </c>
      <c r="N618" s="22">
        <v>43956</v>
      </c>
      <c r="O618">
        <v>3</v>
      </c>
      <c r="P618" t="s">
        <v>26</v>
      </c>
      <c r="Q618">
        <v>0</v>
      </c>
      <c r="R618">
        <v>7</v>
      </c>
      <c r="S618" t="s">
        <v>552</v>
      </c>
      <c r="T618" t="s">
        <v>26</v>
      </c>
      <c r="U618" t="str">
        <f t="shared" si="18"/>
        <v>Young</v>
      </c>
      <c r="V618" t="str">
        <f t="shared" si="19"/>
        <v>Senior</v>
      </c>
      <c r="W618" t="str">
        <f>IF(Table13[[#This Row],[Last_Working_Date]]="Active","Active","Exited")</f>
        <v>Active</v>
      </c>
    </row>
    <row r="619" spans="1:23" x14ac:dyDescent="0.3">
      <c r="A619" s="9" t="s">
        <v>952</v>
      </c>
      <c r="B619" s="9" t="s">
        <v>19</v>
      </c>
      <c r="C619">
        <v>25</v>
      </c>
      <c r="D619" t="s">
        <v>20</v>
      </c>
      <c r="E619" t="s">
        <v>31</v>
      </c>
      <c r="F619" t="s">
        <v>22</v>
      </c>
      <c r="G619" t="s">
        <v>23</v>
      </c>
      <c r="H619" t="s">
        <v>51</v>
      </c>
      <c r="I619" s="5">
        <v>4.0999999999999996</v>
      </c>
      <c r="J619" t="s">
        <v>85</v>
      </c>
      <c r="K619" s="1">
        <v>43158</v>
      </c>
      <c r="L619" s="1" t="s">
        <v>5075</v>
      </c>
      <c r="M619" s="7">
        <v>7.67</v>
      </c>
      <c r="N619" s="22">
        <v>44257</v>
      </c>
      <c r="O619">
        <v>4</v>
      </c>
      <c r="P619" t="s">
        <v>26</v>
      </c>
      <c r="Q619">
        <v>1</v>
      </c>
      <c r="R619">
        <v>6</v>
      </c>
      <c r="S619" t="s">
        <v>953</v>
      </c>
      <c r="T619" t="s">
        <v>26</v>
      </c>
      <c r="U619" t="str">
        <f t="shared" si="18"/>
        <v>Young</v>
      </c>
      <c r="V619" t="str">
        <f t="shared" si="19"/>
        <v>Mid-Level</v>
      </c>
      <c r="W619" t="str">
        <f>IF(Table13[[#This Row],[Last_Working_Date]]="Active","Active","Exited")</f>
        <v>Active</v>
      </c>
    </row>
    <row r="620" spans="1:23" x14ac:dyDescent="0.3">
      <c r="A620" s="9" t="s">
        <v>954</v>
      </c>
      <c r="B620" s="9" t="s">
        <v>19</v>
      </c>
      <c r="C620">
        <v>36</v>
      </c>
      <c r="D620" t="s">
        <v>30</v>
      </c>
      <c r="E620" t="s">
        <v>39</v>
      </c>
      <c r="F620" t="s">
        <v>54</v>
      </c>
      <c r="G620" t="s">
        <v>55</v>
      </c>
      <c r="H620" t="s">
        <v>24</v>
      </c>
      <c r="I620" s="5">
        <v>10.1</v>
      </c>
      <c r="J620" t="s">
        <v>25</v>
      </c>
      <c r="K620" s="1">
        <v>45014</v>
      </c>
      <c r="L620" s="1" t="s">
        <v>5075</v>
      </c>
      <c r="M620" s="7">
        <v>2.58</v>
      </c>
      <c r="N620" s="22">
        <v>54508</v>
      </c>
      <c r="O620">
        <v>2</v>
      </c>
      <c r="P620" t="s">
        <v>26</v>
      </c>
      <c r="Q620">
        <v>2</v>
      </c>
      <c r="R620">
        <v>8</v>
      </c>
      <c r="S620" t="s">
        <v>260</v>
      </c>
      <c r="T620" t="s">
        <v>26</v>
      </c>
      <c r="U620" t="str">
        <f t="shared" si="18"/>
        <v>Adult</v>
      </c>
      <c r="V620" t="str">
        <f t="shared" si="19"/>
        <v>Expert</v>
      </c>
      <c r="W620" t="str">
        <f>IF(Table13[[#This Row],[Last_Working_Date]]="Active","Active","Exited")</f>
        <v>Active</v>
      </c>
    </row>
    <row r="621" spans="1:23" x14ac:dyDescent="0.3">
      <c r="A621" s="9" t="s">
        <v>955</v>
      </c>
      <c r="B621" s="9" t="s">
        <v>19</v>
      </c>
      <c r="C621">
        <v>24</v>
      </c>
      <c r="D621" t="s">
        <v>20</v>
      </c>
      <c r="E621" t="s">
        <v>31</v>
      </c>
      <c r="F621" t="s">
        <v>54</v>
      </c>
      <c r="G621" t="s">
        <v>55</v>
      </c>
      <c r="H621" t="s">
        <v>47</v>
      </c>
      <c r="I621" s="5">
        <v>0.8</v>
      </c>
      <c r="J621" t="s">
        <v>85</v>
      </c>
      <c r="K621" s="1">
        <v>40492</v>
      </c>
      <c r="L621" s="1" t="s">
        <v>5075</v>
      </c>
      <c r="M621" s="7">
        <v>14.97</v>
      </c>
      <c r="N621" s="22">
        <v>35090</v>
      </c>
      <c r="O621">
        <v>3</v>
      </c>
      <c r="P621" t="s">
        <v>26</v>
      </c>
      <c r="Q621">
        <v>2</v>
      </c>
      <c r="R621">
        <v>2</v>
      </c>
      <c r="S621" t="s">
        <v>956</v>
      </c>
      <c r="T621" t="s">
        <v>26</v>
      </c>
      <c r="U621" t="str">
        <f t="shared" si="18"/>
        <v>Young</v>
      </c>
      <c r="V621" t="str">
        <f t="shared" si="19"/>
        <v>Junior</v>
      </c>
      <c r="W621" t="str">
        <f>IF(Table13[[#This Row],[Last_Working_Date]]="Active","Active","Exited")</f>
        <v>Active</v>
      </c>
    </row>
    <row r="622" spans="1:23" x14ac:dyDescent="0.3">
      <c r="A622" s="9" t="s">
        <v>957</v>
      </c>
      <c r="B622" s="9" t="s">
        <v>29</v>
      </c>
      <c r="C622">
        <v>29</v>
      </c>
      <c r="D622" t="s">
        <v>30</v>
      </c>
      <c r="E622" t="s">
        <v>39</v>
      </c>
      <c r="F622" t="s">
        <v>54</v>
      </c>
      <c r="G622" t="s">
        <v>139</v>
      </c>
      <c r="H622" t="s">
        <v>24</v>
      </c>
      <c r="I622" s="5">
        <v>5.4</v>
      </c>
      <c r="J622" t="s">
        <v>25</v>
      </c>
      <c r="K622" s="1">
        <v>39703</v>
      </c>
      <c r="L622" s="1">
        <v>41690</v>
      </c>
      <c r="M622" s="7">
        <v>5.44</v>
      </c>
      <c r="N622" s="22">
        <v>43212</v>
      </c>
      <c r="O622">
        <v>1</v>
      </c>
      <c r="P622" t="s">
        <v>26</v>
      </c>
      <c r="Q622">
        <v>3</v>
      </c>
      <c r="R622">
        <v>10</v>
      </c>
      <c r="S622" t="s">
        <v>260</v>
      </c>
      <c r="T622" t="s">
        <v>65</v>
      </c>
      <c r="U622" t="str">
        <f t="shared" si="18"/>
        <v>Young</v>
      </c>
      <c r="V622" t="str">
        <f t="shared" si="19"/>
        <v>Senior</v>
      </c>
      <c r="W622" t="str">
        <f>IF(Table13[[#This Row],[Last_Working_Date]]="Active","Active","Exited")</f>
        <v>Exited</v>
      </c>
    </row>
    <row r="623" spans="1:23" x14ac:dyDescent="0.3">
      <c r="A623" s="9" t="s">
        <v>958</v>
      </c>
      <c r="B623" s="9" t="s">
        <v>19</v>
      </c>
      <c r="C623">
        <v>28</v>
      </c>
      <c r="D623" t="s">
        <v>30</v>
      </c>
      <c r="E623" t="s">
        <v>63</v>
      </c>
      <c r="F623" t="s">
        <v>32</v>
      </c>
      <c r="G623" t="s">
        <v>171</v>
      </c>
      <c r="H623" t="s">
        <v>51</v>
      </c>
      <c r="I623" s="5">
        <v>6.2</v>
      </c>
      <c r="J623" t="s">
        <v>25</v>
      </c>
      <c r="K623" s="1">
        <v>43338</v>
      </c>
      <c r="L623" s="1" t="s">
        <v>5075</v>
      </c>
      <c r="M623" s="7">
        <v>7.17</v>
      </c>
      <c r="N623" s="22">
        <v>43587</v>
      </c>
      <c r="O623">
        <v>4</v>
      </c>
      <c r="P623" t="s">
        <v>26</v>
      </c>
      <c r="Q623">
        <v>2</v>
      </c>
      <c r="R623">
        <v>10</v>
      </c>
      <c r="S623" t="s">
        <v>959</v>
      </c>
      <c r="T623" t="s">
        <v>26</v>
      </c>
      <c r="U623" t="str">
        <f t="shared" si="18"/>
        <v>Young</v>
      </c>
      <c r="V623" t="str">
        <f t="shared" si="19"/>
        <v>Senior</v>
      </c>
      <c r="W623" t="str">
        <f>IF(Table13[[#This Row],[Last_Working_Date]]="Active","Active","Exited")</f>
        <v>Active</v>
      </c>
    </row>
    <row r="624" spans="1:23" x14ac:dyDescent="0.3">
      <c r="A624" s="9" t="s">
        <v>960</v>
      </c>
      <c r="B624" s="9" t="s">
        <v>19</v>
      </c>
      <c r="C624">
        <v>30</v>
      </c>
      <c r="D624" t="s">
        <v>30</v>
      </c>
      <c r="E624" t="s">
        <v>63</v>
      </c>
      <c r="F624" t="s">
        <v>67</v>
      </c>
      <c r="G624" t="s">
        <v>68</v>
      </c>
      <c r="H624" t="s">
        <v>51</v>
      </c>
      <c r="I624" s="5">
        <v>7.1</v>
      </c>
      <c r="J624" t="s">
        <v>25</v>
      </c>
      <c r="K624" s="1">
        <v>44937</v>
      </c>
      <c r="L624" s="1" t="s">
        <v>5075</v>
      </c>
      <c r="M624" s="7">
        <v>2.8</v>
      </c>
      <c r="N624" s="22">
        <v>52463</v>
      </c>
      <c r="O624">
        <v>4</v>
      </c>
      <c r="P624" t="s">
        <v>26</v>
      </c>
      <c r="Q624">
        <v>4</v>
      </c>
      <c r="R624">
        <v>7</v>
      </c>
      <c r="S624" t="s">
        <v>754</v>
      </c>
      <c r="T624" t="s">
        <v>26</v>
      </c>
      <c r="U624" t="str">
        <f t="shared" si="18"/>
        <v>Young</v>
      </c>
      <c r="V624" t="str">
        <f t="shared" si="19"/>
        <v>Senior</v>
      </c>
      <c r="W624" t="str">
        <f>IF(Table13[[#This Row],[Last_Working_Date]]="Active","Active","Exited")</f>
        <v>Active</v>
      </c>
    </row>
    <row r="625" spans="1:23" x14ac:dyDescent="0.3">
      <c r="A625" s="9" t="s">
        <v>961</v>
      </c>
      <c r="B625" s="9" t="s">
        <v>29</v>
      </c>
      <c r="C625">
        <v>31</v>
      </c>
      <c r="D625" t="s">
        <v>20</v>
      </c>
      <c r="E625" t="s">
        <v>58</v>
      </c>
      <c r="F625" t="s">
        <v>67</v>
      </c>
      <c r="G625" t="s">
        <v>68</v>
      </c>
      <c r="H625" t="s">
        <v>24</v>
      </c>
      <c r="I625" s="5">
        <v>9.6999999999999993</v>
      </c>
      <c r="J625" t="s">
        <v>25</v>
      </c>
      <c r="K625" s="1">
        <v>40560</v>
      </c>
      <c r="L625" s="1" t="s">
        <v>5075</v>
      </c>
      <c r="M625" s="7">
        <v>14.78</v>
      </c>
      <c r="N625" s="22">
        <v>54855</v>
      </c>
      <c r="O625">
        <v>2</v>
      </c>
      <c r="P625" t="s">
        <v>26</v>
      </c>
      <c r="Q625">
        <v>1</v>
      </c>
      <c r="R625">
        <v>5</v>
      </c>
      <c r="S625" t="s">
        <v>389</v>
      </c>
      <c r="T625" t="s">
        <v>26</v>
      </c>
      <c r="U625" t="str">
        <f t="shared" si="18"/>
        <v>Adult</v>
      </c>
      <c r="V625" t="str">
        <f t="shared" si="19"/>
        <v>Senior</v>
      </c>
      <c r="W625" t="str">
        <f>IF(Table13[[#This Row],[Last_Working_Date]]="Active","Active","Exited")</f>
        <v>Active</v>
      </c>
    </row>
    <row r="626" spans="1:23" x14ac:dyDescent="0.3">
      <c r="A626" s="9" t="s">
        <v>962</v>
      </c>
      <c r="B626" s="9" t="s">
        <v>19</v>
      </c>
      <c r="C626">
        <v>28</v>
      </c>
      <c r="D626" t="s">
        <v>20</v>
      </c>
      <c r="E626" t="s">
        <v>63</v>
      </c>
      <c r="F626" t="s">
        <v>22</v>
      </c>
      <c r="G626" t="s">
        <v>23</v>
      </c>
      <c r="H626" t="s">
        <v>24</v>
      </c>
      <c r="I626" s="5">
        <v>3.1</v>
      </c>
      <c r="J626" t="s">
        <v>25</v>
      </c>
      <c r="K626" s="1">
        <v>42922</v>
      </c>
      <c r="L626" s="1" t="s">
        <v>5075</v>
      </c>
      <c r="M626" s="7">
        <v>8.31</v>
      </c>
      <c r="N626" s="22">
        <v>31309</v>
      </c>
      <c r="O626">
        <v>3</v>
      </c>
      <c r="P626" t="s">
        <v>26</v>
      </c>
      <c r="Q626">
        <v>1</v>
      </c>
      <c r="R626">
        <v>2</v>
      </c>
      <c r="S626" t="s">
        <v>507</v>
      </c>
      <c r="T626" t="s">
        <v>26</v>
      </c>
      <c r="U626" t="str">
        <f t="shared" si="18"/>
        <v>Young</v>
      </c>
      <c r="V626" t="str">
        <f t="shared" si="19"/>
        <v>Mid-Level</v>
      </c>
      <c r="W626" t="str">
        <f>IF(Table13[[#This Row],[Last_Working_Date]]="Active","Active","Exited")</f>
        <v>Active</v>
      </c>
    </row>
    <row r="627" spans="1:23" x14ac:dyDescent="0.3">
      <c r="A627" s="9" t="s">
        <v>963</v>
      </c>
      <c r="B627" s="9" t="s">
        <v>29</v>
      </c>
      <c r="C627">
        <v>21</v>
      </c>
      <c r="D627" t="s">
        <v>20</v>
      </c>
      <c r="E627" t="s">
        <v>58</v>
      </c>
      <c r="F627" t="s">
        <v>45</v>
      </c>
      <c r="G627" t="s">
        <v>164</v>
      </c>
      <c r="H627" t="s">
        <v>24</v>
      </c>
      <c r="I627" s="5">
        <v>1</v>
      </c>
      <c r="J627" t="s">
        <v>25</v>
      </c>
      <c r="K627" s="1">
        <v>43558</v>
      </c>
      <c r="L627" s="1" t="s">
        <v>5075</v>
      </c>
      <c r="M627" s="7">
        <v>6.57</v>
      </c>
      <c r="N627" s="22">
        <v>30107</v>
      </c>
      <c r="O627">
        <v>4</v>
      </c>
      <c r="P627" t="s">
        <v>26</v>
      </c>
      <c r="Q627">
        <v>1</v>
      </c>
      <c r="R627">
        <v>6</v>
      </c>
      <c r="S627" t="s">
        <v>328</v>
      </c>
      <c r="T627" t="s">
        <v>26</v>
      </c>
      <c r="U627" t="str">
        <f t="shared" si="18"/>
        <v>Young</v>
      </c>
      <c r="V627" t="str">
        <f t="shared" si="19"/>
        <v>Junior</v>
      </c>
      <c r="W627" t="str">
        <f>IF(Table13[[#This Row],[Last_Working_Date]]="Active","Active","Exited")</f>
        <v>Active</v>
      </c>
    </row>
    <row r="628" spans="1:23" x14ac:dyDescent="0.3">
      <c r="A628" s="9" t="s">
        <v>964</v>
      </c>
      <c r="B628" s="9" t="s">
        <v>19</v>
      </c>
      <c r="C628">
        <v>37</v>
      </c>
      <c r="D628" t="s">
        <v>30</v>
      </c>
      <c r="E628" t="s">
        <v>31</v>
      </c>
      <c r="F628" t="s">
        <v>54</v>
      </c>
      <c r="G628" t="s">
        <v>55</v>
      </c>
      <c r="H628" t="s">
        <v>24</v>
      </c>
      <c r="I628" s="5">
        <v>14.2</v>
      </c>
      <c r="J628" t="s">
        <v>25</v>
      </c>
      <c r="K628" s="1">
        <v>40375</v>
      </c>
      <c r="L628" s="1" t="s">
        <v>5075</v>
      </c>
      <c r="M628" s="7">
        <v>15.29</v>
      </c>
      <c r="N628" s="22">
        <v>61572</v>
      </c>
      <c r="O628">
        <v>3</v>
      </c>
      <c r="P628" t="s">
        <v>26</v>
      </c>
      <c r="Q628">
        <v>2</v>
      </c>
      <c r="R628">
        <v>2</v>
      </c>
      <c r="S628" t="s">
        <v>584</v>
      </c>
      <c r="T628" t="s">
        <v>26</v>
      </c>
      <c r="U628" t="str">
        <f t="shared" si="18"/>
        <v>Adult</v>
      </c>
      <c r="V628" t="str">
        <f t="shared" si="19"/>
        <v>Expert</v>
      </c>
      <c r="W628" t="str">
        <f>IF(Table13[[#This Row],[Last_Working_Date]]="Active","Active","Exited")</f>
        <v>Active</v>
      </c>
    </row>
    <row r="629" spans="1:23" x14ac:dyDescent="0.3">
      <c r="A629" s="9" t="s">
        <v>965</v>
      </c>
      <c r="B629" s="9" t="s">
        <v>29</v>
      </c>
      <c r="C629">
        <v>30</v>
      </c>
      <c r="D629" t="s">
        <v>30</v>
      </c>
      <c r="E629" t="s">
        <v>44</v>
      </c>
      <c r="F629" t="s">
        <v>45</v>
      </c>
      <c r="G629" t="s">
        <v>46</v>
      </c>
      <c r="H629" t="s">
        <v>51</v>
      </c>
      <c r="I629" s="5">
        <v>7.9</v>
      </c>
      <c r="J629" t="s">
        <v>25</v>
      </c>
      <c r="K629" s="1">
        <v>44445</v>
      </c>
      <c r="L629" s="1" t="s">
        <v>5075</v>
      </c>
      <c r="M629" s="7">
        <v>4.1399999999999997</v>
      </c>
      <c r="N629" s="22">
        <v>54367</v>
      </c>
      <c r="O629">
        <v>3</v>
      </c>
      <c r="P629" t="s">
        <v>65</v>
      </c>
      <c r="Q629">
        <v>0</v>
      </c>
      <c r="R629">
        <v>5</v>
      </c>
      <c r="S629" t="s">
        <v>368</v>
      </c>
      <c r="T629" t="s">
        <v>26</v>
      </c>
      <c r="U629" t="str">
        <f t="shared" si="18"/>
        <v>Young</v>
      </c>
      <c r="V629" t="str">
        <f t="shared" si="19"/>
        <v>Senior</v>
      </c>
      <c r="W629" t="str">
        <f>IF(Table13[[#This Row],[Last_Working_Date]]="Active","Active","Exited")</f>
        <v>Active</v>
      </c>
    </row>
    <row r="630" spans="1:23" x14ac:dyDescent="0.3">
      <c r="A630" s="9" t="s">
        <v>966</v>
      </c>
      <c r="B630" s="9" t="s">
        <v>29</v>
      </c>
      <c r="C630">
        <v>35</v>
      </c>
      <c r="D630" t="s">
        <v>20</v>
      </c>
      <c r="E630" t="s">
        <v>21</v>
      </c>
      <c r="F630" t="s">
        <v>22</v>
      </c>
      <c r="G630" t="s">
        <v>23</v>
      </c>
      <c r="H630" t="s">
        <v>51</v>
      </c>
      <c r="I630" s="5">
        <v>7.5</v>
      </c>
      <c r="J630" t="s">
        <v>85</v>
      </c>
      <c r="K630" s="1">
        <v>44196</v>
      </c>
      <c r="L630" s="1" t="s">
        <v>5075</v>
      </c>
      <c r="M630" s="7">
        <v>4.82</v>
      </c>
      <c r="N630" s="22">
        <v>53371</v>
      </c>
      <c r="O630">
        <v>4</v>
      </c>
      <c r="P630" t="s">
        <v>26</v>
      </c>
      <c r="Q630">
        <v>1</v>
      </c>
      <c r="R630">
        <v>7</v>
      </c>
      <c r="S630" t="s">
        <v>511</v>
      </c>
      <c r="T630" t="s">
        <v>26</v>
      </c>
      <c r="U630" t="str">
        <f t="shared" si="18"/>
        <v>Adult</v>
      </c>
      <c r="V630" t="str">
        <f t="shared" si="19"/>
        <v>Senior</v>
      </c>
      <c r="W630" t="str">
        <f>IF(Table13[[#This Row],[Last_Working_Date]]="Active","Active","Exited")</f>
        <v>Active</v>
      </c>
    </row>
    <row r="631" spans="1:23" x14ac:dyDescent="0.3">
      <c r="A631" s="9" t="s">
        <v>967</v>
      </c>
      <c r="B631" s="9" t="s">
        <v>29</v>
      </c>
      <c r="C631">
        <v>31</v>
      </c>
      <c r="D631" t="s">
        <v>30</v>
      </c>
      <c r="E631" t="s">
        <v>58</v>
      </c>
      <c r="F631" t="s">
        <v>54</v>
      </c>
      <c r="G631" t="s">
        <v>77</v>
      </c>
      <c r="H631" t="s">
        <v>24</v>
      </c>
      <c r="I631" s="5">
        <v>3.9</v>
      </c>
      <c r="J631" t="s">
        <v>25</v>
      </c>
      <c r="K631" s="1">
        <v>44149</v>
      </c>
      <c r="L631" s="1" t="s">
        <v>5075</v>
      </c>
      <c r="M631" s="7">
        <v>4.95</v>
      </c>
      <c r="N631" s="22">
        <v>42936</v>
      </c>
      <c r="O631">
        <v>3</v>
      </c>
      <c r="P631" t="s">
        <v>26</v>
      </c>
      <c r="Q631">
        <v>2</v>
      </c>
      <c r="R631">
        <v>2</v>
      </c>
      <c r="S631" t="s">
        <v>56</v>
      </c>
      <c r="T631" t="s">
        <v>26</v>
      </c>
      <c r="U631" t="str">
        <f t="shared" si="18"/>
        <v>Adult</v>
      </c>
      <c r="V631" t="str">
        <f t="shared" si="19"/>
        <v>Mid-Level</v>
      </c>
      <c r="W631" t="str">
        <f>IF(Table13[[#This Row],[Last_Working_Date]]="Active","Active","Exited")</f>
        <v>Active</v>
      </c>
    </row>
    <row r="632" spans="1:23" x14ac:dyDescent="0.3">
      <c r="A632" s="9" t="s">
        <v>968</v>
      </c>
      <c r="B632" s="9" t="s">
        <v>29</v>
      </c>
      <c r="C632">
        <v>24</v>
      </c>
      <c r="D632" t="s">
        <v>30</v>
      </c>
      <c r="E632" t="s">
        <v>36</v>
      </c>
      <c r="F632" t="s">
        <v>92</v>
      </c>
      <c r="G632" t="s">
        <v>93</v>
      </c>
      <c r="H632" t="s">
        <v>47</v>
      </c>
      <c r="I632" s="5">
        <v>1.5</v>
      </c>
      <c r="J632" t="s">
        <v>25</v>
      </c>
      <c r="K632" s="1">
        <v>45587</v>
      </c>
      <c r="L632" s="1" t="s">
        <v>5075</v>
      </c>
      <c r="M632" s="7">
        <v>1.02</v>
      </c>
      <c r="N632" s="22">
        <v>25599</v>
      </c>
      <c r="O632">
        <v>3</v>
      </c>
      <c r="P632" t="s">
        <v>26</v>
      </c>
      <c r="Q632">
        <v>2</v>
      </c>
      <c r="R632">
        <v>6</v>
      </c>
      <c r="S632" t="s">
        <v>969</v>
      </c>
      <c r="T632" t="s">
        <v>26</v>
      </c>
      <c r="U632" t="str">
        <f t="shared" si="18"/>
        <v>Young</v>
      </c>
      <c r="V632" t="str">
        <f t="shared" si="19"/>
        <v>Junior</v>
      </c>
      <c r="W632" t="str">
        <f>IF(Table13[[#This Row],[Last_Working_Date]]="Active","Active","Exited")</f>
        <v>Active</v>
      </c>
    </row>
    <row r="633" spans="1:23" x14ac:dyDescent="0.3">
      <c r="A633" s="9" t="s">
        <v>970</v>
      </c>
      <c r="B633" s="9" t="s">
        <v>19</v>
      </c>
      <c r="C633">
        <v>28</v>
      </c>
      <c r="D633" t="s">
        <v>30</v>
      </c>
      <c r="E633" t="s">
        <v>36</v>
      </c>
      <c r="F633" t="s">
        <v>54</v>
      </c>
      <c r="G633" t="s">
        <v>77</v>
      </c>
      <c r="H633" t="s">
        <v>24</v>
      </c>
      <c r="I633" s="5">
        <v>8</v>
      </c>
      <c r="J633" t="s">
        <v>25</v>
      </c>
      <c r="K633" s="1">
        <v>41838</v>
      </c>
      <c r="L633" s="1" t="s">
        <v>5075</v>
      </c>
      <c r="M633" s="7">
        <v>11.28</v>
      </c>
      <c r="N633" s="22">
        <v>46037</v>
      </c>
      <c r="O633">
        <v>5</v>
      </c>
      <c r="P633" t="s">
        <v>26</v>
      </c>
      <c r="Q633">
        <v>2</v>
      </c>
      <c r="R633">
        <v>5</v>
      </c>
      <c r="S633" t="s">
        <v>720</v>
      </c>
      <c r="T633" t="s">
        <v>26</v>
      </c>
      <c r="U633" t="str">
        <f t="shared" si="18"/>
        <v>Young</v>
      </c>
      <c r="V633" t="str">
        <f t="shared" si="19"/>
        <v>Senior</v>
      </c>
      <c r="W633" t="str">
        <f>IF(Table13[[#This Row],[Last_Working_Date]]="Active","Active","Exited")</f>
        <v>Active</v>
      </c>
    </row>
    <row r="634" spans="1:23" x14ac:dyDescent="0.3">
      <c r="A634" s="9" t="s">
        <v>971</v>
      </c>
      <c r="B634" s="9" t="s">
        <v>29</v>
      </c>
      <c r="C634">
        <v>31</v>
      </c>
      <c r="D634" t="s">
        <v>30</v>
      </c>
      <c r="E634" t="s">
        <v>44</v>
      </c>
      <c r="F634" t="s">
        <v>82</v>
      </c>
      <c r="G634" t="s">
        <v>284</v>
      </c>
      <c r="H634" t="s">
        <v>24</v>
      </c>
      <c r="I634" s="5">
        <v>2.9</v>
      </c>
      <c r="J634" t="s">
        <v>25</v>
      </c>
      <c r="K634" s="1">
        <v>41702</v>
      </c>
      <c r="L634" s="1" t="s">
        <v>5075</v>
      </c>
      <c r="M634" s="7">
        <v>11.65</v>
      </c>
      <c r="N634" s="22">
        <v>30136</v>
      </c>
      <c r="O634">
        <v>4</v>
      </c>
      <c r="P634" t="s">
        <v>26</v>
      </c>
      <c r="Q634">
        <v>3</v>
      </c>
      <c r="R634">
        <v>3</v>
      </c>
      <c r="S634" t="s">
        <v>972</v>
      </c>
      <c r="T634" t="s">
        <v>26</v>
      </c>
      <c r="U634" t="str">
        <f t="shared" si="18"/>
        <v>Adult</v>
      </c>
      <c r="V634" t="str">
        <f t="shared" si="19"/>
        <v>Mid-Level</v>
      </c>
      <c r="W634" t="str">
        <f>IF(Table13[[#This Row],[Last_Working_Date]]="Active","Active","Exited")</f>
        <v>Active</v>
      </c>
    </row>
    <row r="635" spans="1:23" x14ac:dyDescent="0.3">
      <c r="A635" s="9" t="s">
        <v>973</v>
      </c>
      <c r="B635" s="9" t="s">
        <v>19</v>
      </c>
      <c r="C635">
        <v>21</v>
      </c>
      <c r="D635" t="s">
        <v>20</v>
      </c>
      <c r="E635" t="s">
        <v>36</v>
      </c>
      <c r="F635" t="s">
        <v>54</v>
      </c>
      <c r="G635" t="s">
        <v>139</v>
      </c>
      <c r="H635" t="s">
        <v>24</v>
      </c>
      <c r="I635" s="5">
        <v>0.1</v>
      </c>
      <c r="J635" t="s">
        <v>85</v>
      </c>
      <c r="K635" s="1">
        <v>40884</v>
      </c>
      <c r="L635" s="1" t="s">
        <v>5075</v>
      </c>
      <c r="M635" s="7">
        <v>13.89</v>
      </c>
      <c r="N635" s="22">
        <v>37521</v>
      </c>
      <c r="O635">
        <v>3</v>
      </c>
      <c r="P635" t="s">
        <v>26</v>
      </c>
      <c r="Q635">
        <v>0</v>
      </c>
      <c r="R635">
        <v>7</v>
      </c>
      <c r="S635" t="s">
        <v>78</v>
      </c>
      <c r="T635" t="s">
        <v>26</v>
      </c>
      <c r="U635" t="str">
        <f t="shared" si="18"/>
        <v>Young</v>
      </c>
      <c r="V635" t="str">
        <f t="shared" si="19"/>
        <v>Junior</v>
      </c>
      <c r="W635" t="str">
        <f>IF(Table13[[#This Row],[Last_Working_Date]]="Active","Active","Exited")</f>
        <v>Active</v>
      </c>
    </row>
    <row r="636" spans="1:23" x14ac:dyDescent="0.3">
      <c r="A636" s="9" t="s">
        <v>974</v>
      </c>
      <c r="B636" s="9" t="s">
        <v>29</v>
      </c>
      <c r="C636">
        <v>38</v>
      </c>
      <c r="D636" t="s">
        <v>30</v>
      </c>
      <c r="E636" t="s">
        <v>31</v>
      </c>
      <c r="F636" t="s">
        <v>54</v>
      </c>
      <c r="G636" t="s">
        <v>77</v>
      </c>
      <c r="H636" t="s">
        <v>24</v>
      </c>
      <c r="I636" s="5">
        <v>10.5</v>
      </c>
      <c r="J636" t="s">
        <v>25</v>
      </c>
      <c r="K636" s="1">
        <v>40636</v>
      </c>
      <c r="L636" s="1" t="s">
        <v>5075</v>
      </c>
      <c r="M636" s="7">
        <v>14.57</v>
      </c>
      <c r="N636" s="22">
        <v>53342</v>
      </c>
      <c r="O636">
        <v>3</v>
      </c>
      <c r="P636" t="s">
        <v>26</v>
      </c>
      <c r="Q636">
        <v>5</v>
      </c>
      <c r="R636">
        <v>2</v>
      </c>
      <c r="S636" t="s">
        <v>975</v>
      </c>
      <c r="T636" t="s">
        <v>26</v>
      </c>
      <c r="U636" t="str">
        <f t="shared" si="18"/>
        <v>Adult</v>
      </c>
      <c r="V636" t="str">
        <f t="shared" si="19"/>
        <v>Expert</v>
      </c>
      <c r="W636" t="str">
        <f>IF(Table13[[#This Row],[Last_Working_Date]]="Active","Active","Exited")</f>
        <v>Active</v>
      </c>
    </row>
    <row r="637" spans="1:23" x14ac:dyDescent="0.3">
      <c r="A637" s="9" t="s">
        <v>976</v>
      </c>
      <c r="B637" s="9" t="s">
        <v>19</v>
      </c>
      <c r="C637">
        <v>30</v>
      </c>
      <c r="D637" t="s">
        <v>20</v>
      </c>
      <c r="E637" t="s">
        <v>58</v>
      </c>
      <c r="F637" t="s">
        <v>67</v>
      </c>
      <c r="G637" t="s">
        <v>110</v>
      </c>
      <c r="H637" t="s">
        <v>24</v>
      </c>
      <c r="I637" s="5">
        <v>4.9000000000000004</v>
      </c>
      <c r="J637" t="s">
        <v>25</v>
      </c>
      <c r="K637" s="1">
        <v>44180</v>
      </c>
      <c r="L637" s="1" t="s">
        <v>5075</v>
      </c>
      <c r="M637" s="7">
        <v>4.87</v>
      </c>
      <c r="N637" s="22">
        <v>42043</v>
      </c>
      <c r="O637">
        <v>3</v>
      </c>
      <c r="P637" t="s">
        <v>26</v>
      </c>
      <c r="Q637">
        <v>4</v>
      </c>
      <c r="R637">
        <v>9</v>
      </c>
      <c r="S637" t="s">
        <v>542</v>
      </c>
      <c r="T637" t="s">
        <v>26</v>
      </c>
      <c r="U637" t="str">
        <f t="shared" si="18"/>
        <v>Young</v>
      </c>
      <c r="V637" t="str">
        <f t="shared" si="19"/>
        <v>Mid-Level</v>
      </c>
      <c r="W637" t="str">
        <f>IF(Table13[[#This Row],[Last_Working_Date]]="Active","Active","Exited")</f>
        <v>Active</v>
      </c>
    </row>
    <row r="638" spans="1:23" x14ac:dyDescent="0.3">
      <c r="A638" s="9" t="s">
        <v>162</v>
      </c>
      <c r="B638" s="9" t="s">
        <v>19</v>
      </c>
      <c r="C638">
        <v>33</v>
      </c>
      <c r="D638" t="s">
        <v>30</v>
      </c>
      <c r="E638" t="s">
        <v>36</v>
      </c>
      <c r="F638" t="s">
        <v>92</v>
      </c>
      <c r="G638" t="s">
        <v>120</v>
      </c>
      <c r="H638" t="s">
        <v>51</v>
      </c>
      <c r="I638" s="5">
        <v>3</v>
      </c>
      <c r="J638" t="s">
        <v>25</v>
      </c>
      <c r="K638" s="1">
        <v>43349</v>
      </c>
      <c r="L638" s="1" t="s">
        <v>5075</v>
      </c>
      <c r="M638" s="7">
        <v>7.14</v>
      </c>
      <c r="N638" s="22">
        <v>42433</v>
      </c>
      <c r="O638">
        <v>4</v>
      </c>
      <c r="P638" t="s">
        <v>26</v>
      </c>
      <c r="Q638">
        <v>1</v>
      </c>
      <c r="R638">
        <v>11</v>
      </c>
      <c r="S638" t="s">
        <v>5074</v>
      </c>
      <c r="T638" t="s">
        <v>26</v>
      </c>
      <c r="U638" t="str">
        <f t="shared" si="18"/>
        <v>Adult</v>
      </c>
      <c r="V638" t="str">
        <f t="shared" si="19"/>
        <v>Mid-Level</v>
      </c>
      <c r="W638" t="str">
        <f>IF(Table13[[#This Row],[Last_Working_Date]]="Active","Active","Exited")</f>
        <v>Active</v>
      </c>
    </row>
    <row r="639" spans="1:23" x14ac:dyDescent="0.3">
      <c r="A639" s="9" t="s">
        <v>977</v>
      </c>
      <c r="B639" s="9" t="s">
        <v>19</v>
      </c>
      <c r="C639">
        <v>32</v>
      </c>
      <c r="D639" t="s">
        <v>30</v>
      </c>
      <c r="E639" t="s">
        <v>63</v>
      </c>
      <c r="F639" t="s">
        <v>40</v>
      </c>
      <c r="G639" t="s">
        <v>41</v>
      </c>
      <c r="H639" t="s">
        <v>24</v>
      </c>
      <c r="I639" s="5">
        <v>5.7</v>
      </c>
      <c r="J639" t="s">
        <v>25</v>
      </c>
      <c r="K639" s="1">
        <v>43124</v>
      </c>
      <c r="L639" s="1" t="s">
        <v>5075</v>
      </c>
      <c r="M639" s="7">
        <v>7.76</v>
      </c>
      <c r="N639" s="22">
        <v>42203</v>
      </c>
      <c r="O639">
        <v>3</v>
      </c>
      <c r="P639" t="s">
        <v>26</v>
      </c>
      <c r="Q639">
        <v>4</v>
      </c>
      <c r="R639">
        <v>8</v>
      </c>
      <c r="S639" t="s">
        <v>647</v>
      </c>
      <c r="T639" t="s">
        <v>26</v>
      </c>
      <c r="U639" t="str">
        <f t="shared" si="18"/>
        <v>Adult</v>
      </c>
      <c r="V639" t="str">
        <f t="shared" si="19"/>
        <v>Senior</v>
      </c>
      <c r="W639" t="str">
        <f>IF(Table13[[#This Row],[Last_Working_Date]]="Active","Active","Exited")</f>
        <v>Active</v>
      </c>
    </row>
    <row r="640" spans="1:23" x14ac:dyDescent="0.3">
      <c r="A640" s="9" t="s">
        <v>978</v>
      </c>
      <c r="B640" s="9" t="s">
        <v>19</v>
      </c>
      <c r="C640">
        <v>40</v>
      </c>
      <c r="D640" t="s">
        <v>20</v>
      </c>
      <c r="E640" t="s">
        <v>39</v>
      </c>
      <c r="F640" t="s">
        <v>32</v>
      </c>
      <c r="G640" t="s">
        <v>171</v>
      </c>
      <c r="H640" t="s">
        <v>51</v>
      </c>
      <c r="I640" s="5">
        <v>20</v>
      </c>
      <c r="J640" t="s">
        <v>25</v>
      </c>
      <c r="K640" s="1">
        <v>44789</v>
      </c>
      <c r="L640" s="1" t="s">
        <v>5075</v>
      </c>
      <c r="M640" s="7">
        <v>3.2</v>
      </c>
      <c r="N640" s="22">
        <v>67835</v>
      </c>
      <c r="O640">
        <v>5</v>
      </c>
      <c r="P640" t="s">
        <v>26</v>
      </c>
      <c r="Q640">
        <v>0</v>
      </c>
      <c r="R640">
        <v>6</v>
      </c>
      <c r="S640" t="s">
        <v>226</v>
      </c>
      <c r="T640" t="s">
        <v>26</v>
      </c>
      <c r="U640" t="str">
        <f t="shared" si="18"/>
        <v>Adult</v>
      </c>
      <c r="V640" t="str">
        <f t="shared" si="19"/>
        <v>Expert</v>
      </c>
      <c r="W640" t="str">
        <f>IF(Table13[[#This Row],[Last_Working_Date]]="Active","Active","Exited")</f>
        <v>Active</v>
      </c>
    </row>
    <row r="641" spans="1:23" x14ac:dyDescent="0.3">
      <c r="A641" s="9" t="s">
        <v>979</v>
      </c>
      <c r="B641" s="9" t="s">
        <v>29</v>
      </c>
      <c r="C641">
        <v>33</v>
      </c>
      <c r="D641" t="s">
        <v>30</v>
      </c>
      <c r="E641" t="s">
        <v>63</v>
      </c>
      <c r="F641" t="s">
        <v>54</v>
      </c>
      <c r="G641" t="s">
        <v>55</v>
      </c>
      <c r="H641" t="s">
        <v>51</v>
      </c>
      <c r="I641" s="5">
        <v>8.8000000000000007</v>
      </c>
      <c r="J641" t="s">
        <v>25</v>
      </c>
      <c r="K641" s="1">
        <v>41428</v>
      </c>
      <c r="L641" s="1">
        <v>43084</v>
      </c>
      <c r="M641" s="7">
        <v>4.53</v>
      </c>
      <c r="N641" s="22">
        <v>54955</v>
      </c>
      <c r="O641">
        <v>1</v>
      </c>
      <c r="P641" t="s">
        <v>26</v>
      </c>
      <c r="Q641">
        <v>2</v>
      </c>
      <c r="R641">
        <v>8</v>
      </c>
      <c r="S641" t="s">
        <v>980</v>
      </c>
      <c r="T641" t="s">
        <v>65</v>
      </c>
      <c r="U641" t="str">
        <f t="shared" si="18"/>
        <v>Adult</v>
      </c>
      <c r="V641" t="str">
        <f t="shared" si="19"/>
        <v>Senior</v>
      </c>
      <c r="W641" t="str">
        <f>IF(Table13[[#This Row],[Last_Working_Date]]="Active","Active","Exited")</f>
        <v>Exited</v>
      </c>
    </row>
    <row r="642" spans="1:23" x14ac:dyDescent="0.3">
      <c r="A642" s="9" t="s">
        <v>981</v>
      </c>
      <c r="B642" s="9" t="s">
        <v>19</v>
      </c>
      <c r="C642">
        <v>31</v>
      </c>
      <c r="D642" t="s">
        <v>20</v>
      </c>
      <c r="E642" t="s">
        <v>31</v>
      </c>
      <c r="F642" t="s">
        <v>92</v>
      </c>
      <c r="G642" t="s">
        <v>246</v>
      </c>
      <c r="H642" t="s">
        <v>24</v>
      </c>
      <c r="I642" s="5">
        <v>11</v>
      </c>
      <c r="J642" t="s">
        <v>25</v>
      </c>
      <c r="K642" s="1">
        <v>40248</v>
      </c>
      <c r="L642" s="1">
        <v>44610</v>
      </c>
      <c r="M642" s="7">
        <v>11.94</v>
      </c>
      <c r="N642" s="22">
        <v>56952</v>
      </c>
      <c r="O642">
        <v>2</v>
      </c>
      <c r="P642" t="s">
        <v>65</v>
      </c>
      <c r="Q642">
        <v>0</v>
      </c>
      <c r="R642">
        <v>4</v>
      </c>
      <c r="S642" t="s">
        <v>945</v>
      </c>
      <c r="T642" t="s">
        <v>65</v>
      </c>
      <c r="U642" t="str">
        <f t="shared" ref="U642:U705" si="20">IF(C642&lt;=30,"Young","Adult")</f>
        <v>Adult</v>
      </c>
      <c r="V642" t="str">
        <f t="shared" ref="V642:V705" si="21">IF(I642&lt;2,"Junior",IF(I642&lt;5,"Mid-Level",IF(I642&lt;10,"Senior","Expert")))</f>
        <v>Expert</v>
      </c>
      <c r="W642" t="str">
        <f>IF(Table13[[#This Row],[Last_Working_Date]]="Active","Active","Exited")</f>
        <v>Exited</v>
      </c>
    </row>
    <row r="643" spans="1:23" x14ac:dyDescent="0.3">
      <c r="A643" s="9" t="s">
        <v>982</v>
      </c>
      <c r="B643" s="9" t="s">
        <v>29</v>
      </c>
      <c r="C643">
        <v>31</v>
      </c>
      <c r="D643" t="s">
        <v>30</v>
      </c>
      <c r="E643" t="s">
        <v>53</v>
      </c>
      <c r="F643" t="s">
        <v>22</v>
      </c>
      <c r="G643" t="s">
        <v>59</v>
      </c>
      <c r="H643" t="s">
        <v>24</v>
      </c>
      <c r="I643" s="5">
        <v>10.3</v>
      </c>
      <c r="J643" t="s">
        <v>25</v>
      </c>
      <c r="K643" s="1">
        <v>39913</v>
      </c>
      <c r="L643" s="1" t="s">
        <v>5075</v>
      </c>
      <c r="M643" s="7">
        <v>16.55</v>
      </c>
      <c r="N643" s="22">
        <v>53873</v>
      </c>
      <c r="O643">
        <v>4</v>
      </c>
      <c r="P643" t="s">
        <v>26</v>
      </c>
      <c r="Q643">
        <v>2</v>
      </c>
      <c r="R643">
        <v>3</v>
      </c>
      <c r="S643" t="s">
        <v>983</v>
      </c>
      <c r="T643" t="s">
        <v>26</v>
      </c>
      <c r="U643" t="str">
        <f t="shared" si="20"/>
        <v>Adult</v>
      </c>
      <c r="V643" t="str">
        <f t="shared" si="21"/>
        <v>Expert</v>
      </c>
      <c r="W643" t="str">
        <f>IF(Table13[[#This Row],[Last_Working_Date]]="Active","Active","Exited")</f>
        <v>Active</v>
      </c>
    </row>
    <row r="644" spans="1:23" x14ac:dyDescent="0.3">
      <c r="A644" s="9" t="s">
        <v>984</v>
      </c>
      <c r="B644" s="9" t="s">
        <v>19</v>
      </c>
      <c r="C644">
        <v>37</v>
      </c>
      <c r="D644" t="s">
        <v>30</v>
      </c>
      <c r="E644" t="s">
        <v>36</v>
      </c>
      <c r="F644" t="s">
        <v>40</v>
      </c>
      <c r="G644" t="s">
        <v>50</v>
      </c>
      <c r="H644" t="s">
        <v>51</v>
      </c>
      <c r="I644" s="5">
        <v>17</v>
      </c>
      <c r="J644" t="s">
        <v>25</v>
      </c>
      <c r="K644" s="1">
        <v>44755</v>
      </c>
      <c r="L644" s="1" t="s">
        <v>5075</v>
      </c>
      <c r="M644" s="7">
        <v>3.29</v>
      </c>
      <c r="N644" s="22">
        <v>65063</v>
      </c>
      <c r="O644">
        <v>3</v>
      </c>
      <c r="P644" t="s">
        <v>26</v>
      </c>
      <c r="Q644">
        <v>3</v>
      </c>
      <c r="R644">
        <v>8</v>
      </c>
      <c r="S644" t="s">
        <v>948</v>
      </c>
      <c r="T644" t="s">
        <v>26</v>
      </c>
      <c r="U644" t="str">
        <f t="shared" si="20"/>
        <v>Adult</v>
      </c>
      <c r="V644" t="str">
        <f t="shared" si="21"/>
        <v>Expert</v>
      </c>
      <c r="W644" t="str">
        <f>IF(Table13[[#This Row],[Last_Working_Date]]="Active","Active","Exited")</f>
        <v>Active</v>
      </c>
    </row>
    <row r="645" spans="1:23" x14ac:dyDescent="0.3">
      <c r="A645" s="9" t="s">
        <v>985</v>
      </c>
      <c r="B645" s="9" t="s">
        <v>19</v>
      </c>
      <c r="C645">
        <v>23</v>
      </c>
      <c r="D645" t="s">
        <v>20</v>
      </c>
      <c r="E645" t="s">
        <v>21</v>
      </c>
      <c r="F645" t="s">
        <v>67</v>
      </c>
      <c r="G645" t="s">
        <v>176</v>
      </c>
      <c r="H645" t="s">
        <v>24</v>
      </c>
      <c r="I645" s="5">
        <v>1.4</v>
      </c>
      <c r="J645" t="s">
        <v>25</v>
      </c>
      <c r="K645" s="1">
        <v>41712</v>
      </c>
      <c r="L645" s="1" t="s">
        <v>5075</v>
      </c>
      <c r="M645" s="7">
        <v>11.62</v>
      </c>
      <c r="N645" s="22">
        <v>39045</v>
      </c>
      <c r="O645">
        <v>3</v>
      </c>
      <c r="P645" t="s">
        <v>26</v>
      </c>
      <c r="Q645">
        <v>3</v>
      </c>
      <c r="R645">
        <v>6</v>
      </c>
      <c r="S645" t="s">
        <v>276</v>
      </c>
      <c r="T645" t="s">
        <v>26</v>
      </c>
      <c r="U645" t="str">
        <f t="shared" si="20"/>
        <v>Young</v>
      </c>
      <c r="V645" t="str">
        <f t="shared" si="21"/>
        <v>Junior</v>
      </c>
      <c r="W645" t="str">
        <f>IF(Table13[[#This Row],[Last_Working_Date]]="Active","Active","Exited")</f>
        <v>Active</v>
      </c>
    </row>
    <row r="646" spans="1:23" x14ac:dyDescent="0.3">
      <c r="A646" s="9" t="s">
        <v>601</v>
      </c>
      <c r="B646" s="9" t="s">
        <v>29</v>
      </c>
      <c r="C646">
        <v>32</v>
      </c>
      <c r="D646" t="s">
        <v>30</v>
      </c>
      <c r="E646" t="s">
        <v>31</v>
      </c>
      <c r="F646" t="s">
        <v>32</v>
      </c>
      <c r="G646" t="s">
        <v>171</v>
      </c>
      <c r="H646" t="s">
        <v>51</v>
      </c>
      <c r="I646" s="5">
        <v>3.8</v>
      </c>
      <c r="J646" t="s">
        <v>25</v>
      </c>
      <c r="K646" s="1">
        <v>39940</v>
      </c>
      <c r="L646" s="1" t="s">
        <v>5075</v>
      </c>
      <c r="M646" s="7">
        <v>16.48</v>
      </c>
      <c r="N646" s="22">
        <v>32795</v>
      </c>
      <c r="O646">
        <v>2</v>
      </c>
      <c r="P646" t="s">
        <v>26</v>
      </c>
      <c r="Q646">
        <v>0</v>
      </c>
      <c r="R646">
        <v>9</v>
      </c>
      <c r="S646" t="s">
        <v>5074</v>
      </c>
      <c r="T646" t="s">
        <v>26</v>
      </c>
      <c r="U646" t="str">
        <f t="shared" si="20"/>
        <v>Adult</v>
      </c>
      <c r="V646" t="str">
        <f t="shared" si="21"/>
        <v>Mid-Level</v>
      </c>
      <c r="W646" t="str">
        <f>IF(Table13[[#This Row],[Last_Working_Date]]="Active","Active","Exited")</f>
        <v>Active</v>
      </c>
    </row>
    <row r="647" spans="1:23" x14ac:dyDescent="0.3">
      <c r="A647" s="9" t="s">
        <v>986</v>
      </c>
      <c r="B647" s="9" t="s">
        <v>29</v>
      </c>
      <c r="C647">
        <v>31</v>
      </c>
      <c r="D647" t="s">
        <v>20</v>
      </c>
      <c r="E647" t="s">
        <v>53</v>
      </c>
      <c r="F647" t="s">
        <v>54</v>
      </c>
      <c r="G647" t="s">
        <v>55</v>
      </c>
      <c r="H647" t="s">
        <v>84</v>
      </c>
      <c r="I647" s="5">
        <v>6.8</v>
      </c>
      <c r="J647" t="s">
        <v>85</v>
      </c>
      <c r="K647" s="1">
        <v>43478</v>
      </c>
      <c r="L647" s="1">
        <v>43982</v>
      </c>
      <c r="M647" s="7">
        <v>1.38</v>
      </c>
      <c r="N647" s="22">
        <v>46970</v>
      </c>
      <c r="O647">
        <v>2</v>
      </c>
      <c r="P647" t="s">
        <v>65</v>
      </c>
      <c r="Q647">
        <v>1</v>
      </c>
      <c r="R647">
        <v>8</v>
      </c>
      <c r="S647" t="s">
        <v>956</v>
      </c>
      <c r="T647" t="s">
        <v>65</v>
      </c>
      <c r="U647" t="str">
        <f t="shared" si="20"/>
        <v>Adult</v>
      </c>
      <c r="V647" t="str">
        <f t="shared" si="21"/>
        <v>Senior</v>
      </c>
      <c r="W647" t="str">
        <f>IF(Table13[[#This Row],[Last_Working_Date]]="Active","Active","Exited")</f>
        <v>Exited</v>
      </c>
    </row>
    <row r="648" spans="1:23" x14ac:dyDescent="0.3">
      <c r="A648" s="9" t="s">
        <v>987</v>
      </c>
      <c r="B648" s="9" t="s">
        <v>19</v>
      </c>
      <c r="C648">
        <v>26</v>
      </c>
      <c r="D648" t="s">
        <v>20</v>
      </c>
      <c r="E648" t="s">
        <v>58</v>
      </c>
      <c r="F648" t="s">
        <v>67</v>
      </c>
      <c r="G648" t="s">
        <v>71</v>
      </c>
      <c r="H648" t="s">
        <v>24</v>
      </c>
      <c r="I648" s="5">
        <v>2.9</v>
      </c>
      <c r="J648" t="s">
        <v>25</v>
      </c>
      <c r="K648" s="1">
        <v>40045</v>
      </c>
      <c r="L648" s="1" t="s">
        <v>5075</v>
      </c>
      <c r="M648" s="7">
        <v>16.190000000000001</v>
      </c>
      <c r="N648" s="22">
        <v>43253</v>
      </c>
      <c r="O648">
        <v>2</v>
      </c>
      <c r="P648" t="s">
        <v>65</v>
      </c>
      <c r="Q648">
        <v>1</v>
      </c>
      <c r="R648">
        <v>8</v>
      </c>
      <c r="S648" t="s">
        <v>988</v>
      </c>
      <c r="T648" t="s">
        <v>26</v>
      </c>
      <c r="U648" t="str">
        <f t="shared" si="20"/>
        <v>Young</v>
      </c>
      <c r="V648" t="str">
        <f t="shared" si="21"/>
        <v>Mid-Level</v>
      </c>
      <c r="W648" t="str">
        <f>IF(Table13[[#This Row],[Last_Working_Date]]="Active","Active","Exited")</f>
        <v>Active</v>
      </c>
    </row>
    <row r="649" spans="1:23" x14ac:dyDescent="0.3">
      <c r="A649" s="9" t="s">
        <v>989</v>
      </c>
      <c r="B649" s="9" t="s">
        <v>19</v>
      </c>
      <c r="C649">
        <v>33</v>
      </c>
      <c r="D649" t="s">
        <v>30</v>
      </c>
      <c r="E649" t="s">
        <v>58</v>
      </c>
      <c r="F649" t="s">
        <v>22</v>
      </c>
      <c r="G649" t="s">
        <v>59</v>
      </c>
      <c r="H649" t="s">
        <v>51</v>
      </c>
      <c r="I649" s="5">
        <v>5.8</v>
      </c>
      <c r="J649" t="s">
        <v>25</v>
      </c>
      <c r="K649" s="1">
        <v>39757</v>
      </c>
      <c r="L649" s="1" t="s">
        <v>5075</v>
      </c>
      <c r="M649" s="7">
        <v>16.98</v>
      </c>
      <c r="N649" s="22">
        <v>50841</v>
      </c>
      <c r="O649">
        <v>3</v>
      </c>
      <c r="P649" t="s">
        <v>26</v>
      </c>
      <c r="Q649">
        <v>1</v>
      </c>
      <c r="R649">
        <v>8</v>
      </c>
      <c r="S649" t="s">
        <v>265</v>
      </c>
      <c r="T649" t="s">
        <v>26</v>
      </c>
      <c r="U649" t="str">
        <f t="shared" si="20"/>
        <v>Adult</v>
      </c>
      <c r="V649" t="str">
        <f t="shared" si="21"/>
        <v>Senior</v>
      </c>
      <c r="W649" t="str">
        <f>IF(Table13[[#This Row],[Last_Working_Date]]="Active","Active","Exited")</f>
        <v>Active</v>
      </c>
    </row>
    <row r="650" spans="1:23" x14ac:dyDescent="0.3">
      <c r="A650" s="9" t="s">
        <v>990</v>
      </c>
      <c r="B650" s="9" t="s">
        <v>29</v>
      </c>
      <c r="C650">
        <v>34</v>
      </c>
      <c r="D650" t="s">
        <v>30</v>
      </c>
      <c r="E650" t="s">
        <v>31</v>
      </c>
      <c r="F650" t="s">
        <v>32</v>
      </c>
      <c r="G650" t="s">
        <v>171</v>
      </c>
      <c r="H650" t="s">
        <v>24</v>
      </c>
      <c r="I650" s="5">
        <v>2.4</v>
      </c>
      <c r="J650" t="s">
        <v>25</v>
      </c>
      <c r="K650" s="1">
        <v>43467</v>
      </c>
      <c r="L650" s="1" t="s">
        <v>5075</v>
      </c>
      <c r="M650" s="7">
        <v>6.82</v>
      </c>
      <c r="N650" s="22">
        <v>32291</v>
      </c>
      <c r="O650">
        <v>2</v>
      </c>
      <c r="P650" t="s">
        <v>26</v>
      </c>
      <c r="Q650">
        <v>1</v>
      </c>
      <c r="R650">
        <v>4</v>
      </c>
      <c r="S650" t="s">
        <v>991</v>
      </c>
      <c r="T650" t="s">
        <v>26</v>
      </c>
      <c r="U650" t="str">
        <f t="shared" si="20"/>
        <v>Adult</v>
      </c>
      <c r="V650" t="str">
        <f t="shared" si="21"/>
        <v>Mid-Level</v>
      </c>
      <c r="W650" t="str">
        <f>IF(Table13[[#This Row],[Last_Working_Date]]="Active","Active","Exited")</f>
        <v>Active</v>
      </c>
    </row>
    <row r="651" spans="1:23" x14ac:dyDescent="0.3">
      <c r="A651" s="9" t="s">
        <v>992</v>
      </c>
      <c r="B651" s="9" t="s">
        <v>29</v>
      </c>
      <c r="C651">
        <v>35</v>
      </c>
      <c r="D651" t="s">
        <v>30</v>
      </c>
      <c r="E651" t="s">
        <v>21</v>
      </c>
      <c r="F651" t="s">
        <v>45</v>
      </c>
      <c r="G651" t="s">
        <v>164</v>
      </c>
      <c r="H651" t="s">
        <v>51</v>
      </c>
      <c r="I651" s="5">
        <v>8.4</v>
      </c>
      <c r="J651" t="s">
        <v>25</v>
      </c>
      <c r="K651" s="1">
        <v>45094</v>
      </c>
      <c r="L651" s="1" t="s">
        <v>5075</v>
      </c>
      <c r="M651" s="7">
        <v>2.37</v>
      </c>
      <c r="N651" s="22">
        <v>52925</v>
      </c>
      <c r="O651">
        <v>3</v>
      </c>
      <c r="P651" t="s">
        <v>65</v>
      </c>
      <c r="Q651">
        <v>2</v>
      </c>
      <c r="R651">
        <v>7</v>
      </c>
      <c r="S651" t="s">
        <v>848</v>
      </c>
      <c r="T651" t="s">
        <v>26</v>
      </c>
      <c r="U651" t="str">
        <f t="shared" si="20"/>
        <v>Adult</v>
      </c>
      <c r="V651" t="str">
        <f t="shared" si="21"/>
        <v>Senior</v>
      </c>
      <c r="W651" t="str">
        <f>IF(Table13[[#This Row],[Last_Working_Date]]="Active","Active","Exited")</f>
        <v>Active</v>
      </c>
    </row>
    <row r="652" spans="1:23" x14ac:dyDescent="0.3">
      <c r="A652" s="9" t="s">
        <v>993</v>
      </c>
      <c r="B652" s="9" t="s">
        <v>19</v>
      </c>
      <c r="C652">
        <v>21</v>
      </c>
      <c r="D652" t="s">
        <v>30</v>
      </c>
      <c r="E652" t="s">
        <v>44</v>
      </c>
      <c r="F652" t="s">
        <v>45</v>
      </c>
      <c r="G652" t="s">
        <v>98</v>
      </c>
      <c r="H652" t="s">
        <v>47</v>
      </c>
      <c r="I652" s="5">
        <v>0</v>
      </c>
      <c r="J652" t="s">
        <v>25</v>
      </c>
      <c r="K652" s="1">
        <v>44748</v>
      </c>
      <c r="L652" s="1" t="s">
        <v>5075</v>
      </c>
      <c r="M652" s="7">
        <v>3.31</v>
      </c>
      <c r="N652" s="22">
        <v>37427</v>
      </c>
      <c r="O652">
        <v>3</v>
      </c>
      <c r="P652" t="s">
        <v>26</v>
      </c>
      <c r="Q652">
        <v>0</v>
      </c>
      <c r="R652">
        <v>10</v>
      </c>
      <c r="S652" t="s">
        <v>451</v>
      </c>
      <c r="T652" t="s">
        <v>26</v>
      </c>
      <c r="U652" t="str">
        <f t="shared" si="20"/>
        <v>Young</v>
      </c>
      <c r="V652" t="str">
        <f t="shared" si="21"/>
        <v>Junior</v>
      </c>
      <c r="W652" t="str">
        <f>IF(Table13[[#This Row],[Last_Working_Date]]="Active","Active","Exited")</f>
        <v>Active</v>
      </c>
    </row>
    <row r="653" spans="1:23" x14ac:dyDescent="0.3">
      <c r="A653" s="9" t="s">
        <v>994</v>
      </c>
      <c r="B653" s="9" t="s">
        <v>29</v>
      </c>
      <c r="C653">
        <v>26</v>
      </c>
      <c r="D653" t="s">
        <v>20</v>
      </c>
      <c r="E653" t="s">
        <v>58</v>
      </c>
      <c r="F653" t="s">
        <v>22</v>
      </c>
      <c r="G653" t="s">
        <v>74</v>
      </c>
      <c r="H653" t="s">
        <v>47</v>
      </c>
      <c r="I653" s="5">
        <v>3.4</v>
      </c>
      <c r="J653" t="s">
        <v>25</v>
      </c>
      <c r="K653" s="1">
        <v>41111</v>
      </c>
      <c r="L653" s="1" t="s">
        <v>5075</v>
      </c>
      <c r="M653" s="7">
        <v>13.27</v>
      </c>
      <c r="N653" s="22">
        <v>34743</v>
      </c>
      <c r="O653">
        <v>3</v>
      </c>
      <c r="P653" t="s">
        <v>26</v>
      </c>
      <c r="Q653">
        <v>1</v>
      </c>
      <c r="R653">
        <v>6</v>
      </c>
      <c r="S653" t="s">
        <v>88</v>
      </c>
      <c r="T653" t="s">
        <v>26</v>
      </c>
      <c r="U653" t="str">
        <f t="shared" si="20"/>
        <v>Young</v>
      </c>
      <c r="V653" t="str">
        <f t="shared" si="21"/>
        <v>Mid-Level</v>
      </c>
      <c r="W653" t="str">
        <f>IF(Table13[[#This Row],[Last_Working_Date]]="Active","Active","Exited")</f>
        <v>Active</v>
      </c>
    </row>
    <row r="654" spans="1:23" x14ac:dyDescent="0.3">
      <c r="A654" s="9" t="s">
        <v>995</v>
      </c>
      <c r="B654" s="9" t="s">
        <v>29</v>
      </c>
      <c r="C654">
        <v>37</v>
      </c>
      <c r="D654" t="s">
        <v>20</v>
      </c>
      <c r="E654" t="s">
        <v>63</v>
      </c>
      <c r="F654" t="s">
        <v>67</v>
      </c>
      <c r="G654" t="s">
        <v>71</v>
      </c>
      <c r="H654" t="s">
        <v>24</v>
      </c>
      <c r="I654" s="5">
        <v>6.2</v>
      </c>
      <c r="J654" t="s">
        <v>25</v>
      </c>
      <c r="K654" s="1">
        <v>42391</v>
      </c>
      <c r="L654" s="1" t="s">
        <v>5075</v>
      </c>
      <c r="M654" s="7">
        <v>9.77</v>
      </c>
      <c r="N654" s="22">
        <v>46671</v>
      </c>
      <c r="O654">
        <v>3</v>
      </c>
      <c r="P654" t="s">
        <v>26</v>
      </c>
      <c r="Q654">
        <v>3</v>
      </c>
      <c r="R654">
        <v>5</v>
      </c>
      <c r="S654" t="s">
        <v>566</v>
      </c>
      <c r="T654" t="s">
        <v>26</v>
      </c>
      <c r="U654" t="str">
        <f t="shared" si="20"/>
        <v>Adult</v>
      </c>
      <c r="V654" t="str">
        <f t="shared" si="21"/>
        <v>Senior</v>
      </c>
      <c r="W654" t="str">
        <f>IF(Table13[[#This Row],[Last_Working_Date]]="Active","Active","Exited")</f>
        <v>Active</v>
      </c>
    </row>
    <row r="655" spans="1:23" x14ac:dyDescent="0.3">
      <c r="A655" s="9" t="s">
        <v>996</v>
      </c>
      <c r="B655" s="9" t="s">
        <v>19</v>
      </c>
      <c r="C655">
        <v>33</v>
      </c>
      <c r="D655" t="s">
        <v>30</v>
      </c>
      <c r="E655" t="s">
        <v>31</v>
      </c>
      <c r="F655" t="s">
        <v>45</v>
      </c>
      <c r="G655" t="s">
        <v>98</v>
      </c>
      <c r="H655" t="s">
        <v>24</v>
      </c>
      <c r="I655" s="5">
        <v>3.4</v>
      </c>
      <c r="J655" t="s">
        <v>25</v>
      </c>
      <c r="K655" s="1">
        <v>44305</v>
      </c>
      <c r="L655" s="1" t="s">
        <v>5075</v>
      </c>
      <c r="M655" s="7">
        <v>4.53</v>
      </c>
      <c r="N655" s="22">
        <v>40823</v>
      </c>
      <c r="O655">
        <v>2</v>
      </c>
      <c r="P655" t="s">
        <v>26</v>
      </c>
      <c r="Q655">
        <v>1</v>
      </c>
      <c r="R655">
        <v>7</v>
      </c>
      <c r="S655" t="s">
        <v>997</v>
      </c>
      <c r="T655" t="s">
        <v>26</v>
      </c>
      <c r="U655" t="str">
        <f t="shared" si="20"/>
        <v>Adult</v>
      </c>
      <c r="V655" t="str">
        <f t="shared" si="21"/>
        <v>Mid-Level</v>
      </c>
      <c r="W655" t="str">
        <f>IF(Table13[[#This Row],[Last_Working_Date]]="Active","Active","Exited")</f>
        <v>Active</v>
      </c>
    </row>
    <row r="656" spans="1:23" x14ac:dyDescent="0.3">
      <c r="A656" s="9" t="s">
        <v>998</v>
      </c>
      <c r="B656" s="9" t="s">
        <v>29</v>
      </c>
      <c r="C656">
        <v>37</v>
      </c>
      <c r="D656" t="s">
        <v>30</v>
      </c>
      <c r="E656" t="s">
        <v>58</v>
      </c>
      <c r="F656" t="s">
        <v>40</v>
      </c>
      <c r="G656" t="s">
        <v>41</v>
      </c>
      <c r="H656" t="s">
        <v>51</v>
      </c>
      <c r="I656" s="5">
        <v>8.6</v>
      </c>
      <c r="J656" t="s">
        <v>25</v>
      </c>
      <c r="K656" s="1">
        <v>43128</v>
      </c>
      <c r="L656" s="1" t="s">
        <v>5075</v>
      </c>
      <c r="M656" s="7">
        <v>7.75</v>
      </c>
      <c r="N656" s="22">
        <v>50928</v>
      </c>
      <c r="O656">
        <v>2</v>
      </c>
      <c r="P656" t="s">
        <v>26</v>
      </c>
      <c r="Q656">
        <v>0</v>
      </c>
      <c r="R656">
        <v>9</v>
      </c>
      <c r="S656" t="s">
        <v>647</v>
      </c>
      <c r="T656" t="s">
        <v>26</v>
      </c>
      <c r="U656" t="str">
        <f t="shared" si="20"/>
        <v>Adult</v>
      </c>
      <c r="V656" t="str">
        <f t="shared" si="21"/>
        <v>Senior</v>
      </c>
      <c r="W656" t="str">
        <f>IF(Table13[[#This Row],[Last_Working_Date]]="Active","Active","Exited")</f>
        <v>Active</v>
      </c>
    </row>
    <row r="657" spans="1:23" x14ac:dyDescent="0.3">
      <c r="A657" s="9" t="s">
        <v>999</v>
      </c>
      <c r="B657" s="9" t="s">
        <v>29</v>
      </c>
      <c r="C657">
        <v>27</v>
      </c>
      <c r="D657" t="s">
        <v>30</v>
      </c>
      <c r="E657" t="s">
        <v>63</v>
      </c>
      <c r="F657" t="s">
        <v>82</v>
      </c>
      <c r="G657" t="s">
        <v>107</v>
      </c>
      <c r="H657" t="s">
        <v>24</v>
      </c>
      <c r="I657" s="5">
        <v>4</v>
      </c>
      <c r="J657" t="s">
        <v>25</v>
      </c>
      <c r="K657" s="1">
        <v>44914</v>
      </c>
      <c r="L657" s="1" t="s">
        <v>5075</v>
      </c>
      <c r="M657" s="7">
        <v>2.86</v>
      </c>
      <c r="N657" s="22">
        <v>35826</v>
      </c>
      <c r="O657">
        <v>4</v>
      </c>
      <c r="P657" t="s">
        <v>26</v>
      </c>
      <c r="Q657">
        <v>0</v>
      </c>
      <c r="R657">
        <v>5</v>
      </c>
      <c r="S657" t="s">
        <v>1000</v>
      </c>
      <c r="T657" t="s">
        <v>26</v>
      </c>
      <c r="U657" t="str">
        <f t="shared" si="20"/>
        <v>Young</v>
      </c>
      <c r="V657" t="str">
        <f t="shared" si="21"/>
        <v>Mid-Level</v>
      </c>
      <c r="W657" t="str">
        <f>IF(Table13[[#This Row],[Last_Working_Date]]="Active","Active","Exited")</f>
        <v>Active</v>
      </c>
    </row>
    <row r="658" spans="1:23" x14ac:dyDescent="0.3">
      <c r="A658" s="9" t="s">
        <v>1001</v>
      </c>
      <c r="B658" s="9" t="s">
        <v>19</v>
      </c>
      <c r="C658">
        <v>29</v>
      </c>
      <c r="D658" t="s">
        <v>20</v>
      </c>
      <c r="E658" t="s">
        <v>53</v>
      </c>
      <c r="F658" t="s">
        <v>45</v>
      </c>
      <c r="G658" t="s">
        <v>46</v>
      </c>
      <c r="H658" t="s">
        <v>24</v>
      </c>
      <c r="I658" s="5">
        <v>7.9</v>
      </c>
      <c r="J658" t="s">
        <v>25</v>
      </c>
      <c r="K658" s="1">
        <v>40607</v>
      </c>
      <c r="L658" s="1" t="s">
        <v>5075</v>
      </c>
      <c r="M658" s="7">
        <v>14.65</v>
      </c>
      <c r="N658" s="22">
        <v>58200</v>
      </c>
      <c r="O658">
        <v>4</v>
      </c>
      <c r="P658" t="s">
        <v>65</v>
      </c>
      <c r="Q658">
        <v>3</v>
      </c>
      <c r="R658">
        <v>11</v>
      </c>
      <c r="S658" t="s">
        <v>1002</v>
      </c>
      <c r="T658" t="s">
        <v>26</v>
      </c>
      <c r="U658" t="str">
        <f t="shared" si="20"/>
        <v>Young</v>
      </c>
      <c r="V658" t="str">
        <f t="shared" si="21"/>
        <v>Senior</v>
      </c>
      <c r="W658" t="str">
        <f>IF(Table13[[#This Row],[Last_Working_Date]]="Active","Active","Exited")</f>
        <v>Active</v>
      </c>
    </row>
    <row r="659" spans="1:23" x14ac:dyDescent="0.3">
      <c r="A659" s="9" t="s">
        <v>1003</v>
      </c>
      <c r="B659" s="9" t="s">
        <v>29</v>
      </c>
      <c r="C659">
        <v>44</v>
      </c>
      <c r="D659" t="s">
        <v>20</v>
      </c>
      <c r="E659" t="s">
        <v>53</v>
      </c>
      <c r="F659" t="s">
        <v>45</v>
      </c>
      <c r="G659" t="s">
        <v>46</v>
      </c>
      <c r="H659" t="s">
        <v>47</v>
      </c>
      <c r="I659" s="5">
        <v>18</v>
      </c>
      <c r="J659" t="s">
        <v>25</v>
      </c>
      <c r="K659" s="1">
        <v>40859</v>
      </c>
      <c r="L659" s="1" t="s">
        <v>5075</v>
      </c>
      <c r="M659" s="7">
        <v>13.96</v>
      </c>
      <c r="N659" s="22">
        <v>69445</v>
      </c>
      <c r="O659">
        <v>3</v>
      </c>
      <c r="P659" t="s">
        <v>26</v>
      </c>
      <c r="Q659">
        <v>3</v>
      </c>
      <c r="R659">
        <v>4</v>
      </c>
      <c r="S659" t="s">
        <v>368</v>
      </c>
      <c r="T659" t="s">
        <v>26</v>
      </c>
      <c r="U659" t="str">
        <f t="shared" si="20"/>
        <v>Adult</v>
      </c>
      <c r="V659" t="str">
        <f t="shared" si="21"/>
        <v>Expert</v>
      </c>
      <c r="W659" t="str">
        <f>IF(Table13[[#This Row],[Last_Working_Date]]="Active","Active","Exited")</f>
        <v>Active</v>
      </c>
    </row>
    <row r="660" spans="1:23" x14ac:dyDescent="0.3">
      <c r="A660" s="9" t="s">
        <v>1004</v>
      </c>
      <c r="B660" s="9" t="s">
        <v>19</v>
      </c>
      <c r="C660">
        <v>29</v>
      </c>
      <c r="D660" t="s">
        <v>20</v>
      </c>
      <c r="E660" t="s">
        <v>21</v>
      </c>
      <c r="F660" t="s">
        <v>82</v>
      </c>
      <c r="G660" t="s">
        <v>284</v>
      </c>
      <c r="H660" t="s">
        <v>84</v>
      </c>
      <c r="I660" s="5">
        <v>3.8</v>
      </c>
      <c r="J660" t="s">
        <v>25</v>
      </c>
      <c r="K660" s="1">
        <v>43520</v>
      </c>
      <c r="L660" s="1" t="s">
        <v>5075</v>
      </c>
      <c r="M660" s="7">
        <v>6.67</v>
      </c>
      <c r="N660" s="22">
        <v>44520</v>
      </c>
      <c r="O660">
        <v>4</v>
      </c>
      <c r="P660" t="s">
        <v>26</v>
      </c>
      <c r="Q660">
        <v>0</v>
      </c>
      <c r="R660">
        <v>7</v>
      </c>
      <c r="S660" t="s">
        <v>1005</v>
      </c>
      <c r="T660" t="s">
        <v>26</v>
      </c>
      <c r="U660" t="str">
        <f t="shared" si="20"/>
        <v>Young</v>
      </c>
      <c r="V660" t="str">
        <f t="shared" si="21"/>
        <v>Mid-Level</v>
      </c>
      <c r="W660" t="str">
        <f>IF(Table13[[#This Row],[Last_Working_Date]]="Active","Active","Exited")</f>
        <v>Active</v>
      </c>
    </row>
    <row r="661" spans="1:23" x14ac:dyDescent="0.3">
      <c r="A661" s="9" t="s">
        <v>1006</v>
      </c>
      <c r="B661" s="9" t="s">
        <v>19</v>
      </c>
      <c r="C661">
        <v>24</v>
      </c>
      <c r="D661" t="s">
        <v>30</v>
      </c>
      <c r="E661" t="s">
        <v>63</v>
      </c>
      <c r="F661" t="s">
        <v>40</v>
      </c>
      <c r="G661" t="s">
        <v>96</v>
      </c>
      <c r="H661" t="s">
        <v>24</v>
      </c>
      <c r="I661" s="5">
        <v>2.7</v>
      </c>
      <c r="J661" t="s">
        <v>25</v>
      </c>
      <c r="K661" s="1">
        <v>44166</v>
      </c>
      <c r="L661" s="1" t="s">
        <v>5075</v>
      </c>
      <c r="M661" s="7">
        <v>4.91</v>
      </c>
      <c r="N661" s="22">
        <v>47068</v>
      </c>
      <c r="O661">
        <v>2</v>
      </c>
      <c r="P661" t="s">
        <v>26</v>
      </c>
      <c r="Q661">
        <v>3</v>
      </c>
      <c r="R661">
        <v>4</v>
      </c>
      <c r="S661" t="s">
        <v>477</v>
      </c>
      <c r="T661" t="s">
        <v>26</v>
      </c>
      <c r="U661" t="str">
        <f t="shared" si="20"/>
        <v>Young</v>
      </c>
      <c r="V661" t="str">
        <f t="shared" si="21"/>
        <v>Mid-Level</v>
      </c>
      <c r="W661" t="str">
        <f>IF(Table13[[#This Row],[Last_Working_Date]]="Active","Active","Exited")</f>
        <v>Active</v>
      </c>
    </row>
    <row r="662" spans="1:23" x14ac:dyDescent="0.3">
      <c r="A662" s="9" t="s">
        <v>1007</v>
      </c>
      <c r="B662" s="9" t="s">
        <v>19</v>
      </c>
      <c r="C662">
        <v>37</v>
      </c>
      <c r="D662" t="s">
        <v>30</v>
      </c>
      <c r="E662" t="s">
        <v>36</v>
      </c>
      <c r="F662" t="s">
        <v>67</v>
      </c>
      <c r="G662" t="s">
        <v>90</v>
      </c>
      <c r="H662" t="s">
        <v>51</v>
      </c>
      <c r="I662" s="5">
        <v>9.9</v>
      </c>
      <c r="J662" t="s">
        <v>25</v>
      </c>
      <c r="K662" s="1">
        <v>40605</v>
      </c>
      <c r="L662" s="1">
        <v>44065</v>
      </c>
      <c r="M662" s="7">
        <v>9.4700000000000006</v>
      </c>
      <c r="N662" s="22">
        <v>49245</v>
      </c>
      <c r="O662">
        <v>2</v>
      </c>
      <c r="P662" t="s">
        <v>65</v>
      </c>
      <c r="Q662">
        <v>2</v>
      </c>
      <c r="R662">
        <v>15</v>
      </c>
      <c r="S662" t="s">
        <v>379</v>
      </c>
      <c r="T662" t="s">
        <v>65</v>
      </c>
      <c r="U662" t="str">
        <f t="shared" si="20"/>
        <v>Adult</v>
      </c>
      <c r="V662" t="str">
        <f t="shared" si="21"/>
        <v>Senior</v>
      </c>
      <c r="W662" t="str">
        <f>IF(Table13[[#This Row],[Last_Working_Date]]="Active","Active","Exited")</f>
        <v>Exited</v>
      </c>
    </row>
    <row r="663" spans="1:23" x14ac:dyDescent="0.3">
      <c r="A663" s="9" t="s">
        <v>1008</v>
      </c>
      <c r="B663" s="9" t="s">
        <v>19</v>
      </c>
      <c r="C663">
        <v>31</v>
      </c>
      <c r="D663" t="s">
        <v>30</v>
      </c>
      <c r="E663" t="s">
        <v>31</v>
      </c>
      <c r="F663" t="s">
        <v>67</v>
      </c>
      <c r="G663" t="s">
        <v>90</v>
      </c>
      <c r="H663" t="s">
        <v>24</v>
      </c>
      <c r="I663" s="5">
        <v>6.5</v>
      </c>
      <c r="J663" t="s">
        <v>85</v>
      </c>
      <c r="K663" s="1">
        <v>44626</v>
      </c>
      <c r="L663" s="1" t="s">
        <v>5075</v>
      </c>
      <c r="M663" s="7">
        <v>3.65</v>
      </c>
      <c r="N663" s="22">
        <v>50865</v>
      </c>
      <c r="O663">
        <v>5</v>
      </c>
      <c r="P663" t="s">
        <v>26</v>
      </c>
      <c r="Q663">
        <v>3</v>
      </c>
      <c r="R663">
        <v>8</v>
      </c>
      <c r="S663" t="s">
        <v>463</v>
      </c>
      <c r="T663" t="s">
        <v>26</v>
      </c>
      <c r="U663" t="str">
        <f t="shared" si="20"/>
        <v>Adult</v>
      </c>
      <c r="V663" t="str">
        <f t="shared" si="21"/>
        <v>Senior</v>
      </c>
      <c r="W663" t="str">
        <f>IF(Table13[[#This Row],[Last_Working_Date]]="Active","Active","Exited")</f>
        <v>Active</v>
      </c>
    </row>
    <row r="664" spans="1:23" x14ac:dyDescent="0.3">
      <c r="A664" s="9" t="s">
        <v>1009</v>
      </c>
      <c r="B664" s="9" t="s">
        <v>29</v>
      </c>
      <c r="C664">
        <v>21</v>
      </c>
      <c r="D664" t="s">
        <v>20</v>
      </c>
      <c r="E664" t="s">
        <v>36</v>
      </c>
      <c r="F664" t="s">
        <v>32</v>
      </c>
      <c r="G664" t="s">
        <v>33</v>
      </c>
      <c r="H664" t="s">
        <v>24</v>
      </c>
      <c r="I664" s="5">
        <v>0</v>
      </c>
      <c r="J664" t="s">
        <v>25</v>
      </c>
      <c r="K664" s="1">
        <v>44311</v>
      </c>
      <c r="L664" s="1" t="s">
        <v>5075</v>
      </c>
      <c r="M664" s="7">
        <v>4.51</v>
      </c>
      <c r="N664" s="22">
        <v>27926</v>
      </c>
      <c r="O664">
        <v>2</v>
      </c>
      <c r="P664" t="s">
        <v>26</v>
      </c>
      <c r="Q664">
        <v>1</v>
      </c>
      <c r="R664">
        <v>5</v>
      </c>
      <c r="S664" t="s">
        <v>751</v>
      </c>
      <c r="T664" t="s">
        <v>26</v>
      </c>
      <c r="U664" t="str">
        <f t="shared" si="20"/>
        <v>Young</v>
      </c>
      <c r="V664" t="str">
        <f t="shared" si="21"/>
        <v>Junior</v>
      </c>
      <c r="W664" t="str">
        <f>IF(Table13[[#This Row],[Last_Working_Date]]="Active","Active","Exited")</f>
        <v>Active</v>
      </c>
    </row>
    <row r="665" spans="1:23" x14ac:dyDescent="0.3">
      <c r="A665" s="9" t="s">
        <v>1010</v>
      </c>
      <c r="B665" s="9" t="s">
        <v>19</v>
      </c>
      <c r="C665">
        <v>23</v>
      </c>
      <c r="D665" t="s">
        <v>30</v>
      </c>
      <c r="E665" t="s">
        <v>36</v>
      </c>
      <c r="F665" t="s">
        <v>54</v>
      </c>
      <c r="G665" t="s">
        <v>55</v>
      </c>
      <c r="H665" t="s">
        <v>51</v>
      </c>
      <c r="I665" s="5">
        <v>2.9</v>
      </c>
      <c r="J665" t="s">
        <v>25</v>
      </c>
      <c r="K665" s="1">
        <v>43733</v>
      </c>
      <c r="L665" s="1">
        <v>45637</v>
      </c>
      <c r="M665" s="7">
        <v>5.21</v>
      </c>
      <c r="N665" s="22">
        <v>35671</v>
      </c>
      <c r="O665">
        <v>3</v>
      </c>
      <c r="P665" t="s">
        <v>26</v>
      </c>
      <c r="Q665">
        <v>1</v>
      </c>
      <c r="R665">
        <v>4</v>
      </c>
      <c r="S665" t="s">
        <v>306</v>
      </c>
      <c r="T665" t="s">
        <v>65</v>
      </c>
      <c r="U665" t="str">
        <f t="shared" si="20"/>
        <v>Young</v>
      </c>
      <c r="V665" t="str">
        <f t="shared" si="21"/>
        <v>Mid-Level</v>
      </c>
      <c r="W665" t="str">
        <f>IF(Table13[[#This Row],[Last_Working_Date]]="Active","Active","Exited")</f>
        <v>Exited</v>
      </c>
    </row>
    <row r="666" spans="1:23" x14ac:dyDescent="0.3">
      <c r="A666" s="9" t="s">
        <v>1011</v>
      </c>
      <c r="B666" s="9" t="s">
        <v>19</v>
      </c>
      <c r="C666">
        <v>26</v>
      </c>
      <c r="D666" t="s">
        <v>20</v>
      </c>
      <c r="E666" t="s">
        <v>36</v>
      </c>
      <c r="F666" t="s">
        <v>32</v>
      </c>
      <c r="G666" t="s">
        <v>33</v>
      </c>
      <c r="H666" t="s">
        <v>24</v>
      </c>
      <c r="I666" s="5">
        <v>5.3</v>
      </c>
      <c r="J666" t="s">
        <v>25</v>
      </c>
      <c r="K666" s="1">
        <v>40169</v>
      </c>
      <c r="L666" s="1" t="s">
        <v>5075</v>
      </c>
      <c r="M666" s="7">
        <v>15.85</v>
      </c>
      <c r="N666" s="22">
        <v>37333</v>
      </c>
      <c r="O666">
        <v>4</v>
      </c>
      <c r="P666" t="s">
        <v>26</v>
      </c>
      <c r="Q666">
        <v>3</v>
      </c>
      <c r="R666">
        <v>6</v>
      </c>
      <c r="S666" t="s">
        <v>1012</v>
      </c>
      <c r="T666" t="s">
        <v>26</v>
      </c>
      <c r="U666" t="str">
        <f t="shared" si="20"/>
        <v>Young</v>
      </c>
      <c r="V666" t="str">
        <f t="shared" si="21"/>
        <v>Senior</v>
      </c>
      <c r="W666" t="str">
        <f>IF(Table13[[#This Row],[Last_Working_Date]]="Active","Active","Exited")</f>
        <v>Active</v>
      </c>
    </row>
    <row r="667" spans="1:23" x14ac:dyDescent="0.3">
      <c r="A667" s="9" t="s">
        <v>1013</v>
      </c>
      <c r="B667" s="9" t="s">
        <v>29</v>
      </c>
      <c r="C667">
        <v>37</v>
      </c>
      <c r="D667" t="s">
        <v>20</v>
      </c>
      <c r="E667" t="s">
        <v>21</v>
      </c>
      <c r="F667" t="s">
        <v>54</v>
      </c>
      <c r="G667" t="s">
        <v>55</v>
      </c>
      <c r="H667" t="s">
        <v>24</v>
      </c>
      <c r="I667" s="5">
        <v>14.6</v>
      </c>
      <c r="J667" t="s">
        <v>25</v>
      </c>
      <c r="K667" s="1">
        <v>43869</v>
      </c>
      <c r="L667" s="1" t="s">
        <v>5075</v>
      </c>
      <c r="M667" s="7">
        <v>5.72</v>
      </c>
      <c r="N667" s="22">
        <v>69096</v>
      </c>
      <c r="O667">
        <v>3</v>
      </c>
      <c r="P667" t="s">
        <v>26</v>
      </c>
      <c r="Q667">
        <v>2</v>
      </c>
      <c r="R667">
        <v>4</v>
      </c>
      <c r="S667" t="s">
        <v>274</v>
      </c>
      <c r="T667" t="s">
        <v>26</v>
      </c>
      <c r="U667" t="str">
        <f t="shared" si="20"/>
        <v>Adult</v>
      </c>
      <c r="V667" t="str">
        <f t="shared" si="21"/>
        <v>Expert</v>
      </c>
      <c r="W667" t="str">
        <f>IF(Table13[[#This Row],[Last_Working_Date]]="Active","Active","Exited")</f>
        <v>Active</v>
      </c>
    </row>
    <row r="668" spans="1:23" x14ac:dyDescent="0.3">
      <c r="A668" s="9" t="s">
        <v>1014</v>
      </c>
      <c r="B668" s="9" t="s">
        <v>19</v>
      </c>
      <c r="C668">
        <v>32</v>
      </c>
      <c r="D668" t="s">
        <v>30</v>
      </c>
      <c r="E668" t="s">
        <v>53</v>
      </c>
      <c r="F668" t="s">
        <v>40</v>
      </c>
      <c r="G668" t="s">
        <v>41</v>
      </c>
      <c r="H668" t="s">
        <v>51</v>
      </c>
      <c r="I668" s="5">
        <v>5.4</v>
      </c>
      <c r="J668" t="s">
        <v>25</v>
      </c>
      <c r="K668" s="1">
        <v>43334</v>
      </c>
      <c r="L668" s="1">
        <v>45431</v>
      </c>
      <c r="M668" s="7">
        <v>5.74</v>
      </c>
      <c r="N668" s="22">
        <v>36443</v>
      </c>
      <c r="O668">
        <v>2</v>
      </c>
      <c r="P668" t="s">
        <v>65</v>
      </c>
      <c r="Q668">
        <v>0</v>
      </c>
      <c r="R668">
        <v>10</v>
      </c>
      <c r="S668" t="s">
        <v>758</v>
      </c>
      <c r="T668" t="s">
        <v>65</v>
      </c>
      <c r="U668" t="str">
        <f t="shared" si="20"/>
        <v>Adult</v>
      </c>
      <c r="V668" t="str">
        <f t="shared" si="21"/>
        <v>Senior</v>
      </c>
      <c r="W668" t="str">
        <f>IF(Table13[[#This Row],[Last_Working_Date]]="Active","Active","Exited")</f>
        <v>Exited</v>
      </c>
    </row>
    <row r="669" spans="1:23" x14ac:dyDescent="0.3">
      <c r="A669" s="9" t="s">
        <v>1015</v>
      </c>
      <c r="B669" s="9" t="s">
        <v>19</v>
      </c>
      <c r="C669">
        <v>21</v>
      </c>
      <c r="D669" t="s">
        <v>30</v>
      </c>
      <c r="E669" t="s">
        <v>44</v>
      </c>
      <c r="F669" t="s">
        <v>67</v>
      </c>
      <c r="G669" t="s">
        <v>68</v>
      </c>
      <c r="H669" t="s">
        <v>84</v>
      </c>
      <c r="I669" s="5">
        <v>0</v>
      </c>
      <c r="J669" t="s">
        <v>25</v>
      </c>
      <c r="K669" s="1">
        <v>44500</v>
      </c>
      <c r="L669" s="1">
        <v>45488</v>
      </c>
      <c r="M669" s="7">
        <v>2.7</v>
      </c>
      <c r="N669" s="22">
        <v>42230</v>
      </c>
      <c r="O669">
        <v>4</v>
      </c>
      <c r="P669" t="s">
        <v>26</v>
      </c>
      <c r="Q669">
        <v>2</v>
      </c>
      <c r="R669">
        <v>6</v>
      </c>
      <c r="S669" t="s">
        <v>276</v>
      </c>
      <c r="T669" t="s">
        <v>65</v>
      </c>
      <c r="U669" t="str">
        <f t="shared" si="20"/>
        <v>Young</v>
      </c>
      <c r="V669" t="str">
        <f t="shared" si="21"/>
        <v>Junior</v>
      </c>
      <c r="W669" t="str">
        <f>IF(Table13[[#This Row],[Last_Working_Date]]="Active","Active","Exited")</f>
        <v>Exited</v>
      </c>
    </row>
    <row r="670" spans="1:23" x14ac:dyDescent="0.3">
      <c r="A670" s="9" t="s">
        <v>1016</v>
      </c>
      <c r="B670" s="9" t="s">
        <v>19</v>
      </c>
      <c r="C670">
        <v>36</v>
      </c>
      <c r="D670" t="s">
        <v>30</v>
      </c>
      <c r="E670" t="s">
        <v>31</v>
      </c>
      <c r="F670" t="s">
        <v>82</v>
      </c>
      <c r="G670" t="s">
        <v>107</v>
      </c>
      <c r="H670" t="s">
        <v>47</v>
      </c>
      <c r="I670" s="5">
        <v>11.4</v>
      </c>
      <c r="J670" t="s">
        <v>25</v>
      </c>
      <c r="K670" s="1">
        <v>41375</v>
      </c>
      <c r="L670" s="1" t="s">
        <v>5075</v>
      </c>
      <c r="M670" s="7">
        <v>12.55</v>
      </c>
      <c r="N670" s="22">
        <v>55785</v>
      </c>
      <c r="O670">
        <v>3</v>
      </c>
      <c r="P670" t="s">
        <v>26</v>
      </c>
      <c r="Q670">
        <v>3</v>
      </c>
      <c r="R670">
        <v>11</v>
      </c>
      <c r="S670" t="s">
        <v>489</v>
      </c>
      <c r="T670" t="s">
        <v>26</v>
      </c>
      <c r="U670" t="str">
        <f t="shared" si="20"/>
        <v>Adult</v>
      </c>
      <c r="V670" t="str">
        <f t="shared" si="21"/>
        <v>Expert</v>
      </c>
      <c r="W670" t="str">
        <f>IF(Table13[[#This Row],[Last_Working_Date]]="Active","Active","Exited")</f>
        <v>Active</v>
      </c>
    </row>
    <row r="671" spans="1:23" x14ac:dyDescent="0.3">
      <c r="A671" s="9" t="s">
        <v>1017</v>
      </c>
      <c r="B671" s="9" t="s">
        <v>19</v>
      </c>
      <c r="C671">
        <v>29</v>
      </c>
      <c r="D671" t="s">
        <v>30</v>
      </c>
      <c r="E671" t="s">
        <v>39</v>
      </c>
      <c r="F671" t="s">
        <v>45</v>
      </c>
      <c r="G671" t="s">
        <v>46</v>
      </c>
      <c r="H671" t="s">
        <v>24</v>
      </c>
      <c r="I671" s="5">
        <v>6.1</v>
      </c>
      <c r="J671" t="s">
        <v>25</v>
      </c>
      <c r="K671" s="1">
        <v>41313</v>
      </c>
      <c r="L671" s="1" t="s">
        <v>5075</v>
      </c>
      <c r="M671" s="7">
        <v>12.72</v>
      </c>
      <c r="N671" s="22">
        <v>50535</v>
      </c>
      <c r="O671">
        <v>4</v>
      </c>
      <c r="P671" t="s">
        <v>26</v>
      </c>
      <c r="Q671">
        <v>1</v>
      </c>
      <c r="R671">
        <v>6</v>
      </c>
      <c r="S671" t="s">
        <v>368</v>
      </c>
      <c r="T671" t="s">
        <v>26</v>
      </c>
      <c r="U671" t="str">
        <f t="shared" si="20"/>
        <v>Young</v>
      </c>
      <c r="V671" t="str">
        <f t="shared" si="21"/>
        <v>Senior</v>
      </c>
      <c r="W671" t="str">
        <f>IF(Table13[[#This Row],[Last_Working_Date]]="Active","Active","Exited")</f>
        <v>Active</v>
      </c>
    </row>
    <row r="672" spans="1:23" x14ac:dyDescent="0.3">
      <c r="A672" s="9" t="s">
        <v>1018</v>
      </c>
      <c r="B672" s="9" t="s">
        <v>19</v>
      </c>
      <c r="C672">
        <v>35</v>
      </c>
      <c r="D672" t="s">
        <v>30</v>
      </c>
      <c r="E672" t="s">
        <v>53</v>
      </c>
      <c r="F672" t="s">
        <v>22</v>
      </c>
      <c r="G672" t="s">
        <v>23</v>
      </c>
      <c r="H672" t="s">
        <v>51</v>
      </c>
      <c r="I672" s="5">
        <v>10</v>
      </c>
      <c r="J672" t="s">
        <v>25</v>
      </c>
      <c r="K672" s="1">
        <v>39893</v>
      </c>
      <c r="L672" s="1" t="s">
        <v>5075</v>
      </c>
      <c r="M672" s="7">
        <v>16.61</v>
      </c>
      <c r="N672" s="22">
        <v>46705</v>
      </c>
      <c r="O672">
        <v>3</v>
      </c>
      <c r="P672" t="s">
        <v>26</v>
      </c>
      <c r="Q672">
        <v>5</v>
      </c>
      <c r="R672">
        <v>6</v>
      </c>
      <c r="S672" t="s">
        <v>387</v>
      </c>
      <c r="T672" t="s">
        <v>26</v>
      </c>
      <c r="U672" t="str">
        <f t="shared" si="20"/>
        <v>Adult</v>
      </c>
      <c r="V672" t="str">
        <f t="shared" si="21"/>
        <v>Expert</v>
      </c>
      <c r="W672" t="str">
        <f>IF(Table13[[#This Row],[Last_Working_Date]]="Active","Active","Exited")</f>
        <v>Active</v>
      </c>
    </row>
    <row r="673" spans="1:23" x14ac:dyDescent="0.3">
      <c r="A673" s="9" t="s">
        <v>1019</v>
      </c>
      <c r="B673" s="9" t="s">
        <v>29</v>
      </c>
      <c r="C673">
        <v>23</v>
      </c>
      <c r="D673" t="s">
        <v>30</v>
      </c>
      <c r="E673" t="s">
        <v>39</v>
      </c>
      <c r="F673" t="s">
        <v>32</v>
      </c>
      <c r="G673" t="s">
        <v>33</v>
      </c>
      <c r="H673" t="s">
        <v>24</v>
      </c>
      <c r="I673" s="5">
        <v>0.9</v>
      </c>
      <c r="J673" t="s">
        <v>25</v>
      </c>
      <c r="K673" s="1">
        <v>44625</v>
      </c>
      <c r="L673" s="1" t="s">
        <v>5075</v>
      </c>
      <c r="M673" s="7">
        <v>3.65</v>
      </c>
      <c r="N673" s="22">
        <v>33038</v>
      </c>
      <c r="O673">
        <v>3</v>
      </c>
      <c r="P673" t="s">
        <v>26</v>
      </c>
      <c r="Q673">
        <v>4</v>
      </c>
      <c r="R673">
        <v>8</v>
      </c>
      <c r="S673" t="s">
        <v>1020</v>
      </c>
      <c r="T673" t="s">
        <v>26</v>
      </c>
      <c r="U673" t="str">
        <f t="shared" si="20"/>
        <v>Young</v>
      </c>
      <c r="V673" t="str">
        <f t="shared" si="21"/>
        <v>Junior</v>
      </c>
      <c r="W673" t="str">
        <f>IF(Table13[[#This Row],[Last_Working_Date]]="Active","Active","Exited")</f>
        <v>Active</v>
      </c>
    </row>
    <row r="674" spans="1:23" x14ac:dyDescent="0.3">
      <c r="A674" s="9" t="s">
        <v>1021</v>
      </c>
      <c r="B674" s="9" t="s">
        <v>29</v>
      </c>
      <c r="C674">
        <v>34</v>
      </c>
      <c r="D674" t="s">
        <v>30</v>
      </c>
      <c r="E674" t="s">
        <v>31</v>
      </c>
      <c r="F674" t="s">
        <v>92</v>
      </c>
      <c r="G674" t="s">
        <v>93</v>
      </c>
      <c r="H674" t="s">
        <v>24</v>
      </c>
      <c r="I674" s="5">
        <v>2.8</v>
      </c>
      <c r="J674" t="s">
        <v>25</v>
      </c>
      <c r="K674" s="1">
        <v>43261</v>
      </c>
      <c r="L674" s="1">
        <v>45199</v>
      </c>
      <c r="M674" s="7">
        <v>5.31</v>
      </c>
      <c r="N674" s="22">
        <v>39356</v>
      </c>
      <c r="O674">
        <v>4</v>
      </c>
      <c r="P674" t="s">
        <v>26</v>
      </c>
      <c r="Q674">
        <v>2</v>
      </c>
      <c r="R674">
        <v>14</v>
      </c>
      <c r="S674" t="s">
        <v>1022</v>
      </c>
      <c r="T674" t="s">
        <v>65</v>
      </c>
      <c r="U674" t="str">
        <f t="shared" si="20"/>
        <v>Adult</v>
      </c>
      <c r="V674" t="str">
        <f t="shared" si="21"/>
        <v>Mid-Level</v>
      </c>
      <c r="W674" t="str">
        <f>IF(Table13[[#This Row],[Last_Working_Date]]="Active","Active","Exited")</f>
        <v>Exited</v>
      </c>
    </row>
    <row r="675" spans="1:23" x14ac:dyDescent="0.3">
      <c r="A675" s="9" t="s">
        <v>1023</v>
      </c>
      <c r="B675" s="9" t="s">
        <v>19</v>
      </c>
      <c r="C675">
        <v>31</v>
      </c>
      <c r="D675" t="s">
        <v>20</v>
      </c>
      <c r="E675" t="s">
        <v>36</v>
      </c>
      <c r="F675" t="s">
        <v>32</v>
      </c>
      <c r="G675" t="s">
        <v>33</v>
      </c>
      <c r="H675" t="s">
        <v>24</v>
      </c>
      <c r="I675" s="5">
        <v>9.4</v>
      </c>
      <c r="J675" t="s">
        <v>25</v>
      </c>
      <c r="K675" s="1">
        <v>44457</v>
      </c>
      <c r="L675" s="1" t="s">
        <v>5075</v>
      </c>
      <c r="M675" s="7">
        <v>4.1100000000000003</v>
      </c>
      <c r="N675" s="22">
        <v>42568</v>
      </c>
      <c r="O675">
        <v>3</v>
      </c>
      <c r="P675" t="s">
        <v>26</v>
      </c>
      <c r="Q675">
        <v>0</v>
      </c>
      <c r="R675">
        <v>5</v>
      </c>
      <c r="S675" t="s">
        <v>569</v>
      </c>
      <c r="T675" t="s">
        <v>26</v>
      </c>
      <c r="U675" t="str">
        <f t="shared" si="20"/>
        <v>Adult</v>
      </c>
      <c r="V675" t="str">
        <f t="shared" si="21"/>
        <v>Senior</v>
      </c>
      <c r="W675" t="str">
        <f>IF(Table13[[#This Row],[Last_Working_Date]]="Active","Active","Exited")</f>
        <v>Active</v>
      </c>
    </row>
    <row r="676" spans="1:23" x14ac:dyDescent="0.3">
      <c r="A676" s="9" t="s">
        <v>1024</v>
      </c>
      <c r="B676" s="9" t="s">
        <v>19</v>
      </c>
      <c r="C676">
        <v>33</v>
      </c>
      <c r="D676" t="s">
        <v>20</v>
      </c>
      <c r="E676" t="s">
        <v>58</v>
      </c>
      <c r="F676" t="s">
        <v>67</v>
      </c>
      <c r="G676" t="s">
        <v>71</v>
      </c>
      <c r="H676" t="s">
        <v>51</v>
      </c>
      <c r="I676" s="5">
        <v>10.9</v>
      </c>
      <c r="J676" t="s">
        <v>25</v>
      </c>
      <c r="K676" s="1">
        <v>43326</v>
      </c>
      <c r="L676" s="1" t="s">
        <v>5075</v>
      </c>
      <c r="M676" s="7">
        <v>7.21</v>
      </c>
      <c r="N676" s="22">
        <v>54406</v>
      </c>
      <c r="O676">
        <v>2</v>
      </c>
      <c r="P676" t="s">
        <v>26</v>
      </c>
      <c r="Q676">
        <v>2</v>
      </c>
      <c r="R676">
        <v>6</v>
      </c>
      <c r="S676" t="s">
        <v>577</v>
      </c>
      <c r="T676" t="s">
        <v>26</v>
      </c>
      <c r="U676" t="str">
        <f t="shared" si="20"/>
        <v>Adult</v>
      </c>
      <c r="V676" t="str">
        <f t="shared" si="21"/>
        <v>Expert</v>
      </c>
      <c r="W676" t="str">
        <f>IF(Table13[[#This Row],[Last_Working_Date]]="Active","Active","Exited")</f>
        <v>Active</v>
      </c>
    </row>
    <row r="677" spans="1:23" x14ac:dyDescent="0.3">
      <c r="A677" s="9" t="s">
        <v>1025</v>
      </c>
      <c r="B677" s="9" t="s">
        <v>29</v>
      </c>
      <c r="C677">
        <v>33</v>
      </c>
      <c r="D677" t="s">
        <v>30</v>
      </c>
      <c r="E677" t="s">
        <v>53</v>
      </c>
      <c r="F677" t="s">
        <v>45</v>
      </c>
      <c r="G677" t="s">
        <v>164</v>
      </c>
      <c r="H677" t="s">
        <v>24</v>
      </c>
      <c r="I677" s="5">
        <v>7.2</v>
      </c>
      <c r="J677" t="s">
        <v>25</v>
      </c>
      <c r="K677" s="1">
        <v>44295</v>
      </c>
      <c r="L677" s="1" t="s">
        <v>5075</v>
      </c>
      <c r="M677" s="7">
        <v>4.55</v>
      </c>
      <c r="N677" s="22">
        <v>57446</v>
      </c>
      <c r="O677">
        <v>3</v>
      </c>
      <c r="P677" t="s">
        <v>26</v>
      </c>
      <c r="Q677">
        <v>1</v>
      </c>
      <c r="R677">
        <v>6</v>
      </c>
      <c r="S677" t="s">
        <v>372</v>
      </c>
      <c r="T677" t="s">
        <v>26</v>
      </c>
      <c r="U677" t="str">
        <f t="shared" si="20"/>
        <v>Adult</v>
      </c>
      <c r="V677" t="str">
        <f t="shared" si="21"/>
        <v>Senior</v>
      </c>
      <c r="W677" t="str">
        <f>IF(Table13[[#This Row],[Last_Working_Date]]="Active","Active","Exited")</f>
        <v>Active</v>
      </c>
    </row>
    <row r="678" spans="1:23" x14ac:dyDescent="0.3">
      <c r="A678" s="9" t="s">
        <v>1026</v>
      </c>
      <c r="B678" s="9" t="s">
        <v>19</v>
      </c>
      <c r="C678">
        <v>32</v>
      </c>
      <c r="D678" t="s">
        <v>20</v>
      </c>
      <c r="E678" t="s">
        <v>58</v>
      </c>
      <c r="F678" t="s">
        <v>67</v>
      </c>
      <c r="G678" t="s">
        <v>71</v>
      </c>
      <c r="H678" t="s">
        <v>24</v>
      </c>
      <c r="I678" s="5">
        <v>4.2</v>
      </c>
      <c r="J678" t="s">
        <v>25</v>
      </c>
      <c r="K678" s="1">
        <v>42935</v>
      </c>
      <c r="L678" s="1" t="s">
        <v>5075</v>
      </c>
      <c r="M678" s="7">
        <v>8.2799999999999994</v>
      </c>
      <c r="N678" s="22">
        <v>44478</v>
      </c>
      <c r="O678">
        <v>3</v>
      </c>
      <c r="P678" t="s">
        <v>26</v>
      </c>
      <c r="Q678">
        <v>2</v>
      </c>
      <c r="R678">
        <v>2</v>
      </c>
      <c r="S678" t="s">
        <v>921</v>
      </c>
      <c r="T678" t="s">
        <v>26</v>
      </c>
      <c r="U678" t="str">
        <f t="shared" si="20"/>
        <v>Adult</v>
      </c>
      <c r="V678" t="str">
        <f t="shared" si="21"/>
        <v>Mid-Level</v>
      </c>
      <c r="W678" t="str">
        <f>IF(Table13[[#This Row],[Last_Working_Date]]="Active","Active","Exited")</f>
        <v>Active</v>
      </c>
    </row>
    <row r="679" spans="1:23" x14ac:dyDescent="0.3">
      <c r="A679" s="9" t="s">
        <v>1027</v>
      </c>
      <c r="B679" s="9" t="s">
        <v>19</v>
      </c>
      <c r="C679">
        <v>25</v>
      </c>
      <c r="D679" t="s">
        <v>30</v>
      </c>
      <c r="E679" t="s">
        <v>58</v>
      </c>
      <c r="F679" t="s">
        <v>32</v>
      </c>
      <c r="G679" t="s">
        <v>171</v>
      </c>
      <c r="H679" t="s">
        <v>51</v>
      </c>
      <c r="I679" s="5">
        <v>3.9</v>
      </c>
      <c r="J679" t="s">
        <v>25</v>
      </c>
      <c r="K679" s="1">
        <v>39549</v>
      </c>
      <c r="L679" s="1" t="s">
        <v>5075</v>
      </c>
      <c r="M679" s="7">
        <v>17.55</v>
      </c>
      <c r="N679" s="22">
        <v>39829</v>
      </c>
      <c r="O679">
        <v>3</v>
      </c>
      <c r="P679" t="s">
        <v>26</v>
      </c>
      <c r="Q679">
        <v>2</v>
      </c>
      <c r="R679">
        <v>8</v>
      </c>
      <c r="S679" t="s">
        <v>180</v>
      </c>
      <c r="T679" t="s">
        <v>26</v>
      </c>
      <c r="U679" t="str">
        <f t="shared" si="20"/>
        <v>Young</v>
      </c>
      <c r="V679" t="str">
        <f t="shared" si="21"/>
        <v>Mid-Level</v>
      </c>
      <c r="W679" t="str">
        <f>IF(Table13[[#This Row],[Last_Working_Date]]="Active","Active","Exited")</f>
        <v>Active</v>
      </c>
    </row>
    <row r="680" spans="1:23" x14ac:dyDescent="0.3">
      <c r="A680" s="9" t="s">
        <v>1028</v>
      </c>
      <c r="B680" s="9" t="s">
        <v>29</v>
      </c>
      <c r="C680">
        <v>22</v>
      </c>
      <c r="D680" t="s">
        <v>30</v>
      </c>
      <c r="E680" t="s">
        <v>21</v>
      </c>
      <c r="F680" t="s">
        <v>32</v>
      </c>
      <c r="G680" t="s">
        <v>33</v>
      </c>
      <c r="H680" t="s">
        <v>24</v>
      </c>
      <c r="I680" s="5">
        <v>1.1000000000000001</v>
      </c>
      <c r="J680" t="s">
        <v>25</v>
      </c>
      <c r="K680" s="1">
        <v>40773</v>
      </c>
      <c r="L680" s="1" t="s">
        <v>5075</v>
      </c>
      <c r="M680" s="7">
        <v>14.2</v>
      </c>
      <c r="N680" s="22">
        <v>28334</v>
      </c>
      <c r="O680">
        <v>3</v>
      </c>
      <c r="P680" t="s">
        <v>26</v>
      </c>
      <c r="Q680">
        <v>2</v>
      </c>
      <c r="R680">
        <v>5</v>
      </c>
      <c r="S680" t="s">
        <v>1012</v>
      </c>
      <c r="T680" t="s">
        <v>26</v>
      </c>
      <c r="U680" t="str">
        <f t="shared" si="20"/>
        <v>Young</v>
      </c>
      <c r="V680" t="str">
        <f t="shared" si="21"/>
        <v>Junior</v>
      </c>
      <c r="W680" t="str">
        <f>IF(Table13[[#This Row],[Last_Working_Date]]="Active","Active","Exited")</f>
        <v>Active</v>
      </c>
    </row>
    <row r="681" spans="1:23" x14ac:dyDescent="0.3">
      <c r="A681" s="9" t="s">
        <v>1029</v>
      </c>
      <c r="B681" s="9" t="s">
        <v>19</v>
      </c>
      <c r="C681">
        <v>38</v>
      </c>
      <c r="D681" t="s">
        <v>20</v>
      </c>
      <c r="E681" t="s">
        <v>36</v>
      </c>
      <c r="F681" t="s">
        <v>45</v>
      </c>
      <c r="G681" t="s">
        <v>46</v>
      </c>
      <c r="H681" t="s">
        <v>84</v>
      </c>
      <c r="I681" s="5">
        <v>18</v>
      </c>
      <c r="J681" t="s">
        <v>25</v>
      </c>
      <c r="K681" s="1">
        <v>45918</v>
      </c>
      <c r="L681" s="1" t="s">
        <v>5075</v>
      </c>
      <c r="M681" s="7">
        <v>0.11</v>
      </c>
      <c r="N681" s="22">
        <v>68115</v>
      </c>
      <c r="O681">
        <v>3</v>
      </c>
      <c r="P681" t="s">
        <v>26</v>
      </c>
      <c r="Q681">
        <v>1</v>
      </c>
      <c r="R681">
        <v>6</v>
      </c>
      <c r="S681" t="s">
        <v>357</v>
      </c>
      <c r="T681" t="s">
        <v>26</v>
      </c>
      <c r="U681" t="str">
        <f t="shared" si="20"/>
        <v>Adult</v>
      </c>
      <c r="V681" t="str">
        <f t="shared" si="21"/>
        <v>Expert</v>
      </c>
      <c r="W681" t="str">
        <f>IF(Table13[[#This Row],[Last_Working_Date]]="Active","Active","Exited")</f>
        <v>Active</v>
      </c>
    </row>
    <row r="682" spans="1:23" x14ac:dyDescent="0.3">
      <c r="A682" s="9" t="s">
        <v>1030</v>
      </c>
      <c r="B682" s="9" t="s">
        <v>29</v>
      </c>
      <c r="C682">
        <v>39</v>
      </c>
      <c r="D682" t="s">
        <v>30</v>
      </c>
      <c r="E682" t="s">
        <v>21</v>
      </c>
      <c r="F682" t="s">
        <v>92</v>
      </c>
      <c r="G682" t="s">
        <v>246</v>
      </c>
      <c r="H682" t="s">
        <v>24</v>
      </c>
      <c r="I682" s="5">
        <v>19</v>
      </c>
      <c r="J682" t="s">
        <v>25</v>
      </c>
      <c r="K682" s="1">
        <v>43797</v>
      </c>
      <c r="L682" s="1" t="s">
        <v>5075</v>
      </c>
      <c r="M682" s="7">
        <v>5.92</v>
      </c>
      <c r="N682" s="22">
        <v>70948</v>
      </c>
      <c r="O682">
        <v>1</v>
      </c>
      <c r="P682" t="s">
        <v>26</v>
      </c>
      <c r="Q682">
        <v>3</v>
      </c>
      <c r="R682">
        <v>2</v>
      </c>
      <c r="S682" t="s">
        <v>428</v>
      </c>
      <c r="T682" t="s">
        <v>26</v>
      </c>
      <c r="U682" t="str">
        <f t="shared" si="20"/>
        <v>Adult</v>
      </c>
      <c r="V682" t="str">
        <f t="shared" si="21"/>
        <v>Expert</v>
      </c>
      <c r="W682" t="str">
        <f>IF(Table13[[#This Row],[Last_Working_Date]]="Active","Active","Exited")</f>
        <v>Active</v>
      </c>
    </row>
    <row r="683" spans="1:23" x14ac:dyDescent="0.3">
      <c r="A683" s="9" t="s">
        <v>1031</v>
      </c>
      <c r="B683" s="9" t="s">
        <v>29</v>
      </c>
      <c r="C683">
        <v>36</v>
      </c>
      <c r="D683" t="s">
        <v>20</v>
      </c>
      <c r="E683" t="s">
        <v>53</v>
      </c>
      <c r="F683" t="s">
        <v>82</v>
      </c>
      <c r="G683" t="s">
        <v>284</v>
      </c>
      <c r="H683" t="s">
        <v>24</v>
      </c>
      <c r="I683" s="5">
        <v>12.2</v>
      </c>
      <c r="J683" t="s">
        <v>85</v>
      </c>
      <c r="K683" s="1">
        <v>42198</v>
      </c>
      <c r="L683" s="1" t="s">
        <v>5075</v>
      </c>
      <c r="M683" s="7">
        <v>10.29</v>
      </c>
      <c r="N683" s="22">
        <v>57808</v>
      </c>
      <c r="O683">
        <v>3</v>
      </c>
      <c r="P683" t="s">
        <v>26</v>
      </c>
      <c r="Q683">
        <v>2</v>
      </c>
      <c r="R683">
        <v>1</v>
      </c>
      <c r="S683" t="s">
        <v>744</v>
      </c>
      <c r="T683" t="s">
        <v>26</v>
      </c>
      <c r="U683" t="str">
        <f t="shared" si="20"/>
        <v>Adult</v>
      </c>
      <c r="V683" t="str">
        <f t="shared" si="21"/>
        <v>Expert</v>
      </c>
      <c r="W683" t="str">
        <f>IF(Table13[[#This Row],[Last_Working_Date]]="Active","Active","Exited")</f>
        <v>Active</v>
      </c>
    </row>
    <row r="684" spans="1:23" x14ac:dyDescent="0.3">
      <c r="A684" s="9" t="s">
        <v>1032</v>
      </c>
      <c r="B684" s="9" t="s">
        <v>19</v>
      </c>
      <c r="C684">
        <v>38</v>
      </c>
      <c r="D684" t="s">
        <v>30</v>
      </c>
      <c r="E684" t="s">
        <v>21</v>
      </c>
      <c r="F684" t="s">
        <v>82</v>
      </c>
      <c r="G684" t="s">
        <v>83</v>
      </c>
      <c r="H684" t="s">
        <v>51</v>
      </c>
      <c r="I684" s="5">
        <v>8</v>
      </c>
      <c r="J684" t="s">
        <v>85</v>
      </c>
      <c r="K684" s="1">
        <v>39782</v>
      </c>
      <c r="L684" s="1" t="s">
        <v>5075</v>
      </c>
      <c r="M684" s="7">
        <v>16.91</v>
      </c>
      <c r="N684" s="22">
        <v>50134</v>
      </c>
      <c r="O684">
        <v>3</v>
      </c>
      <c r="P684" t="s">
        <v>26</v>
      </c>
      <c r="Q684">
        <v>0</v>
      </c>
      <c r="R684">
        <v>5</v>
      </c>
      <c r="S684" t="s">
        <v>343</v>
      </c>
      <c r="T684" t="s">
        <v>26</v>
      </c>
      <c r="U684" t="str">
        <f t="shared" si="20"/>
        <v>Adult</v>
      </c>
      <c r="V684" t="str">
        <f t="shared" si="21"/>
        <v>Senior</v>
      </c>
      <c r="W684" t="str">
        <f>IF(Table13[[#This Row],[Last_Working_Date]]="Active","Active","Exited")</f>
        <v>Active</v>
      </c>
    </row>
    <row r="685" spans="1:23" x14ac:dyDescent="0.3">
      <c r="A685" s="9" t="s">
        <v>1033</v>
      </c>
      <c r="B685" s="9" t="s">
        <v>29</v>
      </c>
      <c r="C685">
        <v>30</v>
      </c>
      <c r="D685" t="s">
        <v>30</v>
      </c>
      <c r="E685" t="s">
        <v>53</v>
      </c>
      <c r="F685" t="s">
        <v>92</v>
      </c>
      <c r="G685" t="s">
        <v>93</v>
      </c>
      <c r="H685" t="s">
        <v>24</v>
      </c>
      <c r="I685" s="5">
        <v>4.7</v>
      </c>
      <c r="J685" t="s">
        <v>25</v>
      </c>
      <c r="K685" s="1">
        <v>43868</v>
      </c>
      <c r="L685" s="1" t="s">
        <v>5075</v>
      </c>
      <c r="M685" s="7">
        <v>5.72</v>
      </c>
      <c r="N685" s="22">
        <v>48516</v>
      </c>
      <c r="O685">
        <v>2</v>
      </c>
      <c r="P685" t="s">
        <v>26</v>
      </c>
      <c r="Q685">
        <v>3</v>
      </c>
      <c r="R685">
        <v>8</v>
      </c>
      <c r="S685" t="s">
        <v>925</v>
      </c>
      <c r="T685" t="s">
        <v>26</v>
      </c>
      <c r="U685" t="str">
        <f t="shared" si="20"/>
        <v>Young</v>
      </c>
      <c r="V685" t="str">
        <f t="shared" si="21"/>
        <v>Mid-Level</v>
      </c>
      <c r="W685" t="str">
        <f>IF(Table13[[#This Row],[Last_Working_Date]]="Active","Active","Exited")</f>
        <v>Active</v>
      </c>
    </row>
    <row r="686" spans="1:23" x14ac:dyDescent="0.3">
      <c r="A686" s="9" t="s">
        <v>641</v>
      </c>
      <c r="B686" s="9" t="s">
        <v>29</v>
      </c>
      <c r="C686">
        <v>34</v>
      </c>
      <c r="D686" t="s">
        <v>20</v>
      </c>
      <c r="E686" t="s">
        <v>53</v>
      </c>
      <c r="F686" t="s">
        <v>22</v>
      </c>
      <c r="G686" t="s">
        <v>59</v>
      </c>
      <c r="H686" t="s">
        <v>47</v>
      </c>
      <c r="I686" s="5">
        <v>5.8</v>
      </c>
      <c r="J686" t="s">
        <v>25</v>
      </c>
      <c r="K686" s="1">
        <v>42073</v>
      </c>
      <c r="L686" s="1" t="s">
        <v>5075</v>
      </c>
      <c r="M686" s="7">
        <v>10.64</v>
      </c>
      <c r="N686" s="22">
        <v>41766</v>
      </c>
      <c r="O686">
        <v>3</v>
      </c>
      <c r="P686" t="s">
        <v>26</v>
      </c>
      <c r="Q686">
        <v>3</v>
      </c>
      <c r="R686">
        <v>7</v>
      </c>
      <c r="S686" t="s">
        <v>5074</v>
      </c>
      <c r="T686" t="s">
        <v>26</v>
      </c>
      <c r="U686" t="str">
        <f t="shared" si="20"/>
        <v>Adult</v>
      </c>
      <c r="V686" t="str">
        <f t="shared" si="21"/>
        <v>Senior</v>
      </c>
      <c r="W686" t="str">
        <f>IF(Table13[[#This Row],[Last_Working_Date]]="Active","Active","Exited")</f>
        <v>Active</v>
      </c>
    </row>
    <row r="687" spans="1:23" x14ac:dyDescent="0.3">
      <c r="A687" s="9" t="s">
        <v>1034</v>
      </c>
      <c r="B687" s="9" t="s">
        <v>29</v>
      </c>
      <c r="C687">
        <v>31</v>
      </c>
      <c r="D687" t="s">
        <v>30</v>
      </c>
      <c r="E687" t="s">
        <v>39</v>
      </c>
      <c r="F687" t="s">
        <v>92</v>
      </c>
      <c r="G687" t="s">
        <v>93</v>
      </c>
      <c r="H687" t="s">
        <v>24</v>
      </c>
      <c r="I687" s="5">
        <v>9.8000000000000007</v>
      </c>
      <c r="J687" t="s">
        <v>25</v>
      </c>
      <c r="K687" s="1">
        <v>43762</v>
      </c>
      <c r="L687" s="1" t="s">
        <v>5075</v>
      </c>
      <c r="M687" s="7">
        <v>6.01</v>
      </c>
      <c r="N687" s="22">
        <v>51995</v>
      </c>
      <c r="O687">
        <v>4</v>
      </c>
      <c r="P687" t="s">
        <v>26</v>
      </c>
      <c r="Q687">
        <v>0</v>
      </c>
      <c r="R687">
        <v>8</v>
      </c>
      <c r="S687" t="s">
        <v>756</v>
      </c>
      <c r="T687" t="s">
        <v>26</v>
      </c>
      <c r="U687" t="str">
        <f t="shared" si="20"/>
        <v>Adult</v>
      </c>
      <c r="V687" t="str">
        <f t="shared" si="21"/>
        <v>Senior</v>
      </c>
      <c r="W687" t="str">
        <f>IF(Table13[[#This Row],[Last_Working_Date]]="Active","Active","Exited")</f>
        <v>Active</v>
      </c>
    </row>
    <row r="688" spans="1:23" x14ac:dyDescent="0.3">
      <c r="A688" s="9" t="s">
        <v>1035</v>
      </c>
      <c r="B688" s="9" t="s">
        <v>19</v>
      </c>
      <c r="C688">
        <v>42</v>
      </c>
      <c r="D688" t="s">
        <v>30</v>
      </c>
      <c r="E688" t="s">
        <v>44</v>
      </c>
      <c r="F688" t="s">
        <v>22</v>
      </c>
      <c r="G688" t="s">
        <v>74</v>
      </c>
      <c r="H688" t="s">
        <v>51</v>
      </c>
      <c r="I688" s="5">
        <v>15.8</v>
      </c>
      <c r="J688" t="s">
        <v>25</v>
      </c>
      <c r="K688" s="1">
        <v>44963</v>
      </c>
      <c r="L688" s="1" t="s">
        <v>5075</v>
      </c>
      <c r="M688" s="7">
        <v>2.72</v>
      </c>
      <c r="N688" s="22">
        <v>64599</v>
      </c>
      <c r="O688">
        <v>3</v>
      </c>
      <c r="P688" t="s">
        <v>26</v>
      </c>
      <c r="Q688">
        <v>3</v>
      </c>
      <c r="R688">
        <v>3</v>
      </c>
      <c r="S688" t="s">
        <v>983</v>
      </c>
      <c r="T688" t="s">
        <v>26</v>
      </c>
      <c r="U688" t="str">
        <f t="shared" si="20"/>
        <v>Adult</v>
      </c>
      <c r="V688" t="str">
        <f t="shared" si="21"/>
        <v>Expert</v>
      </c>
      <c r="W688" t="str">
        <f>IF(Table13[[#This Row],[Last_Working_Date]]="Active","Active","Exited")</f>
        <v>Active</v>
      </c>
    </row>
    <row r="689" spans="1:23" x14ac:dyDescent="0.3">
      <c r="A689" s="9" t="s">
        <v>527</v>
      </c>
      <c r="B689" s="9" t="s">
        <v>19</v>
      </c>
      <c r="C689">
        <v>21</v>
      </c>
      <c r="D689" t="s">
        <v>30</v>
      </c>
      <c r="E689" t="s">
        <v>36</v>
      </c>
      <c r="F689" t="s">
        <v>22</v>
      </c>
      <c r="G689" t="s">
        <v>23</v>
      </c>
      <c r="H689" t="s">
        <v>24</v>
      </c>
      <c r="I689" s="5">
        <v>1</v>
      </c>
      <c r="J689" t="s">
        <v>25</v>
      </c>
      <c r="K689" s="1">
        <v>40343</v>
      </c>
      <c r="L689" s="1">
        <v>41752</v>
      </c>
      <c r="M689" s="7">
        <v>3.86</v>
      </c>
      <c r="N689" s="22">
        <v>34695</v>
      </c>
      <c r="O689">
        <v>2</v>
      </c>
      <c r="P689" t="s">
        <v>26</v>
      </c>
      <c r="Q689">
        <v>1</v>
      </c>
      <c r="R689">
        <v>6</v>
      </c>
      <c r="S689" t="s">
        <v>5074</v>
      </c>
      <c r="T689" t="s">
        <v>65</v>
      </c>
      <c r="U689" t="str">
        <f t="shared" si="20"/>
        <v>Young</v>
      </c>
      <c r="V689" t="str">
        <f t="shared" si="21"/>
        <v>Junior</v>
      </c>
      <c r="W689" t="str">
        <f>IF(Table13[[#This Row],[Last_Working_Date]]="Active","Active","Exited")</f>
        <v>Exited</v>
      </c>
    </row>
    <row r="690" spans="1:23" x14ac:dyDescent="0.3">
      <c r="A690" s="9" t="s">
        <v>1036</v>
      </c>
      <c r="B690" s="9" t="s">
        <v>19</v>
      </c>
      <c r="C690">
        <v>40</v>
      </c>
      <c r="D690" t="s">
        <v>30</v>
      </c>
      <c r="E690" t="s">
        <v>31</v>
      </c>
      <c r="F690" t="s">
        <v>54</v>
      </c>
      <c r="G690" t="s">
        <v>139</v>
      </c>
      <c r="H690" t="s">
        <v>24</v>
      </c>
      <c r="I690" s="5">
        <v>3.8</v>
      </c>
      <c r="J690" t="s">
        <v>25</v>
      </c>
      <c r="K690" s="1">
        <v>43883</v>
      </c>
      <c r="L690" s="1" t="s">
        <v>5075</v>
      </c>
      <c r="M690" s="7">
        <v>5.68</v>
      </c>
      <c r="N690" s="22">
        <v>47343</v>
      </c>
      <c r="O690">
        <v>3</v>
      </c>
      <c r="P690" t="s">
        <v>26</v>
      </c>
      <c r="Q690">
        <v>0</v>
      </c>
      <c r="R690">
        <v>4</v>
      </c>
      <c r="S690" t="s">
        <v>1037</v>
      </c>
      <c r="T690" t="s">
        <v>26</v>
      </c>
      <c r="U690" t="str">
        <f t="shared" si="20"/>
        <v>Adult</v>
      </c>
      <c r="V690" t="str">
        <f t="shared" si="21"/>
        <v>Mid-Level</v>
      </c>
      <c r="W690" t="str">
        <f>IF(Table13[[#This Row],[Last_Working_Date]]="Active","Active","Exited")</f>
        <v>Active</v>
      </c>
    </row>
    <row r="691" spans="1:23" x14ac:dyDescent="0.3">
      <c r="A691" s="9" t="s">
        <v>1038</v>
      </c>
      <c r="B691" s="9" t="s">
        <v>29</v>
      </c>
      <c r="C691">
        <v>39</v>
      </c>
      <c r="D691" t="s">
        <v>30</v>
      </c>
      <c r="E691" t="s">
        <v>44</v>
      </c>
      <c r="F691" t="s">
        <v>67</v>
      </c>
      <c r="G691" t="s">
        <v>110</v>
      </c>
      <c r="H691" t="s">
        <v>24</v>
      </c>
      <c r="I691" s="5">
        <v>3.9</v>
      </c>
      <c r="J691" t="s">
        <v>25</v>
      </c>
      <c r="K691" s="1">
        <v>41351</v>
      </c>
      <c r="L691" s="1" t="s">
        <v>5075</v>
      </c>
      <c r="M691" s="7">
        <v>12.61</v>
      </c>
      <c r="N691" s="22">
        <v>41169</v>
      </c>
      <c r="O691">
        <v>3</v>
      </c>
      <c r="P691" t="s">
        <v>65</v>
      </c>
      <c r="Q691">
        <v>1</v>
      </c>
      <c r="R691">
        <v>9</v>
      </c>
      <c r="S691" t="s">
        <v>222</v>
      </c>
      <c r="T691" t="s">
        <v>26</v>
      </c>
      <c r="U691" t="str">
        <f t="shared" si="20"/>
        <v>Adult</v>
      </c>
      <c r="V691" t="str">
        <f t="shared" si="21"/>
        <v>Mid-Level</v>
      </c>
      <c r="W691" t="str">
        <f>IF(Table13[[#This Row],[Last_Working_Date]]="Active","Active","Exited")</f>
        <v>Active</v>
      </c>
    </row>
    <row r="692" spans="1:23" x14ac:dyDescent="0.3">
      <c r="A692" s="9" t="s">
        <v>1039</v>
      </c>
      <c r="B692" s="9" t="s">
        <v>19</v>
      </c>
      <c r="C692">
        <v>33</v>
      </c>
      <c r="D692" t="s">
        <v>30</v>
      </c>
      <c r="E692" t="s">
        <v>58</v>
      </c>
      <c r="F692" t="s">
        <v>92</v>
      </c>
      <c r="G692" t="s">
        <v>93</v>
      </c>
      <c r="H692" t="s">
        <v>51</v>
      </c>
      <c r="I692" s="5">
        <v>7.3</v>
      </c>
      <c r="J692" t="s">
        <v>25</v>
      </c>
      <c r="K692" s="1">
        <v>43941</v>
      </c>
      <c r="L692" s="1" t="s">
        <v>5075</v>
      </c>
      <c r="M692" s="7">
        <v>5.52</v>
      </c>
      <c r="N692" s="22">
        <v>48552</v>
      </c>
      <c r="O692">
        <v>2</v>
      </c>
      <c r="P692" t="s">
        <v>26</v>
      </c>
      <c r="Q692">
        <v>2</v>
      </c>
      <c r="R692">
        <v>4</v>
      </c>
      <c r="S692" t="s">
        <v>629</v>
      </c>
      <c r="T692" t="s">
        <v>26</v>
      </c>
      <c r="U692" t="str">
        <f t="shared" si="20"/>
        <v>Adult</v>
      </c>
      <c r="V692" t="str">
        <f t="shared" si="21"/>
        <v>Senior</v>
      </c>
      <c r="W692" t="str">
        <f>IF(Table13[[#This Row],[Last_Working_Date]]="Active","Active","Exited")</f>
        <v>Active</v>
      </c>
    </row>
    <row r="693" spans="1:23" x14ac:dyDescent="0.3">
      <c r="A693" s="9" t="s">
        <v>1040</v>
      </c>
      <c r="B693" s="9" t="s">
        <v>29</v>
      </c>
      <c r="C693">
        <v>42</v>
      </c>
      <c r="D693" t="s">
        <v>20</v>
      </c>
      <c r="E693" t="s">
        <v>36</v>
      </c>
      <c r="F693" t="s">
        <v>45</v>
      </c>
      <c r="G693" t="s">
        <v>164</v>
      </c>
      <c r="H693" t="s">
        <v>24</v>
      </c>
      <c r="I693" s="5">
        <v>3.5</v>
      </c>
      <c r="J693" t="s">
        <v>25</v>
      </c>
      <c r="K693" s="1">
        <v>42494</v>
      </c>
      <c r="L693" s="1" t="s">
        <v>5075</v>
      </c>
      <c r="M693" s="7">
        <v>9.48</v>
      </c>
      <c r="N693" s="22">
        <v>38079</v>
      </c>
      <c r="O693">
        <v>3</v>
      </c>
      <c r="P693" t="s">
        <v>26</v>
      </c>
      <c r="Q693">
        <v>2</v>
      </c>
      <c r="R693">
        <v>3</v>
      </c>
      <c r="S693" t="s">
        <v>114</v>
      </c>
      <c r="T693" t="s">
        <v>26</v>
      </c>
      <c r="U693" t="str">
        <f t="shared" si="20"/>
        <v>Adult</v>
      </c>
      <c r="V693" t="str">
        <f t="shared" si="21"/>
        <v>Mid-Level</v>
      </c>
      <c r="W693" t="str">
        <f>IF(Table13[[#This Row],[Last_Working_Date]]="Active","Active","Exited")</f>
        <v>Active</v>
      </c>
    </row>
    <row r="694" spans="1:23" x14ac:dyDescent="0.3">
      <c r="A694" s="9" t="s">
        <v>1041</v>
      </c>
      <c r="B694" s="9" t="s">
        <v>29</v>
      </c>
      <c r="C694">
        <v>24</v>
      </c>
      <c r="D694" t="s">
        <v>20</v>
      </c>
      <c r="E694" t="s">
        <v>36</v>
      </c>
      <c r="F694" t="s">
        <v>54</v>
      </c>
      <c r="G694" t="s">
        <v>139</v>
      </c>
      <c r="H694" t="s">
        <v>24</v>
      </c>
      <c r="I694" s="5">
        <v>3.5</v>
      </c>
      <c r="J694" t="s">
        <v>85</v>
      </c>
      <c r="K694" s="1">
        <v>40884</v>
      </c>
      <c r="L694" s="1" t="s">
        <v>5075</v>
      </c>
      <c r="M694" s="7">
        <v>13.89</v>
      </c>
      <c r="N694" s="22">
        <v>34453</v>
      </c>
      <c r="O694">
        <v>2</v>
      </c>
      <c r="P694" t="s">
        <v>26</v>
      </c>
      <c r="Q694">
        <v>1</v>
      </c>
      <c r="R694">
        <v>6</v>
      </c>
      <c r="S694" t="s">
        <v>418</v>
      </c>
      <c r="T694" t="s">
        <v>26</v>
      </c>
      <c r="U694" t="str">
        <f t="shared" si="20"/>
        <v>Young</v>
      </c>
      <c r="V694" t="str">
        <f t="shared" si="21"/>
        <v>Mid-Level</v>
      </c>
      <c r="W694" t="str">
        <f>IF(Table13[[#This Row],[Last_Working_Date]]="Active","Active","Exited")</f>
        <v>Active</v>
      </c>
    </row>
    <row r="695" spans="1:23" x14ac:dyDescent="0.3">
      <c r="A695" s="9" t="s">
        <v>1042</v>
      </c>
      <c r="B695" s="9" t="s">
        <v>29</v>
      </c>
      <c r="C695">
        <v>30</v>
      </c>
      <c r="D695" t="s">
        <v>30</v>
      </c>
      <c r="E695" t="s">
        <v>36</v>
      </c>
      <c r="F695" t="s">
        <v>67</v>
      </c>
      <c r="G695" t="s">
        <v>68</v>
      </c>
      <c r="H695" t="s">
        <v>84</v>
      </c>
      <c r="I695" s="5">
        <v>8.6</v>
      </c>
      <c r="J695" t="s">
        <v>25</v>
      </c>
      <c r="K695" s="1">
        <v>41128</v>
      </c>
      <c r="L695" s="1" t="s">
        <v>5075</v>
      </c>
      <c r="M695" s="7">
        <v>13.22</v>
      </c>
      <c r="N695" s="22">
        <v>54220</v>
      </c>
      <c r="O695">
        <v>5</v>
      </c>
      <c r="P695" t="s">
        <v>26</v>
      </c>
      <c r="Q695">
        <v>2</v>
      </c>
      <c r="R695">
        <v>5</v>
      </c>
      <c r="S695" t="s">
        <v>324</v>
      </c>
      <c r="T695" t="s">
        <v>26</v>
      </c>
      <c r="U695" t="str">
        <f t="shared" si="20"/>
        <v>Young</v>
      </c>
      <c r="V695" t="str">
        <f t="shared" si="21"/>
        <v>Senior</v>
      </c>
      <c r="W695" t="str">
        <f>IF(Table13[[#This Row],[Last_Working_Date]]="Active","Active","Exited")</f>
        <v>Active</v>
      </c>
    </row>
    <row r="696" spans="1:23" x14ac:dyDescent="0.3">
      <c r="A696" s="9" t="s">
        <v>343</v>
      </c>
      <c r="B696" s="9" t="s">
        <v>29</v>
      </c>
      <c r="C696">
        <v>29</v>
      </c>
      <c r="D696" t="s">
        <v>30</v>
      </c>
      <c r="E696" t="s">
        <v>36</v>
      </c>
      <c r="F696" t="s">
        <v>82</v>
      </c>
      <c r="G696" t="s">
        <v>83</v>
      </c>
      <c r="H696" t="s">
        <v>24</v>
      </c>
      <c r="I696" s="5">
        <v>2.6</v>
      </c>
      <c r="J696" t="s">
        <v>25</v>
      </c>
      <c r="K696" s="1">
        <v>39652</v>
      </c>
      <c r="L696" s="1">
        <v>43026</v>
      </c>
      <c r="M696" s="7">
        <v>9.24</v>
      </c>
      <c r="N696" s="22">
        <v>39984</v>
      </c>
      <c r="O696">
        <v>4</v>
      </c>
      <c r="P696" t="s">
        <v>26</v>
      </c>
      <c r="Q696">
        <v>3</v>
      </c>
      <c r="R696">
        <v>7</v>
      </c>
      <c r="S696" t="s">
        <v>5074</v>
      </c>
      <c r="T696" t="s">
        <v>65</v>
      </c>
      <c r="U696" t="str">
        <f t="shared" si="20"/>
        <v>Young</v>
      </c>
      <c r="V696" t="str">
        <f t="shared" si="21"/>
        <v>Mid-Level</v>
      </c>
      <c r="W696" t="str">
        <f>IF(Table13[[#This Row],[Last_Working_Date]]="Active","Active","Exited")</f>
        <v>Exited</v>
      </c>
    </row>
    <row r="697" spans="1:23" x14ac:dyDescent="0.3">
      <c r="A697" s="9" t="s">
        <v>1043</v>
      </c>
      <c r="B697" s="9" t="s">
        <v>19</v>
      </c>
      <c r="C697">
        <v>34</v>
      </c>
      <c r="D697" t="s">
        <v>20</v>
      </c>
      <c r="E697" t="s">
        <v>39</v>
      </c>
      <c r="F697" t="s">
        <v>45</v>
      </c>
      <c r="G697" t="s">
        <v>98</v>
      </c>
      <c r="H697" t="s">
        <v>47</v>
      </c>
      <c r="I697" s="5">
        <v>11.2</v>
      </c>
      <c r="J697" t="s">
        <v>25</v>
      </c>
      <c r="K697" s="1">
        <v>41822</v>
      </c>
      <c r="L697" s="1">
        <v>45853</v>
      </c>
      <c r="M697" s="7">
        <v>11.04</v>
      </c>
      <c r="N697" s="22">
        <v>62883</v>
      </c>
      <c r="O697">
        <v>4</v>
      </c>
      <c r="P697" t="s">
        <v>26</v>
      </c>
      <c r="Q697">
        <v>3</v>
      </c>
      <c r="R697">
        <v>7</v>
      </c>
      <c r="S697" t="s">
        <v>248</v>
      </c>
      <c r="T697" t="s">
        <v>65</v>
      </c>
      <c r="U697" t="str">
        <f t="shared" si="20"/>
        <v>Adult</v>
      </c>
      <c r="V697" t="str">
        <f t="shared" si="21"/>
        <v>Expert</v>
      </c>
      <c r="W697" t="str">
        <f>IF(Table13[[#This Row],[Last_Working_Date]]="Active","Active","Exited")</f>
        <v>Exited</v>
      </c>
    </row>
    <row r="698" spans="1:23" x14ac:dyDescent="0.3">
      <c r="A698" s="9" t="s">
        <v>1044</v>
      </c>
      <c r="B698" s="9" t="s">
        <v>19</v>
      </c>
      <c r="C698">
        <v>32</v>
      </c>
      <c r="D698" t="s">
        <v>20</v>
      </c>
      <c r="E698" t="s">
        <v>21</v>
      </c>
      <c r="F698" t="s">
        <v>67</v>
      </c>
      <c r="G698" t="s">
        <v>71</v>
      </c>
      <c r="H698" t="s">
        <v>47</v>
      </c>
      <c r="I698" s="5">
        <v>8.6</v>
      </c>
      <c r="J698" t="s">
        <v>25</v>
      </c>
      <c r="K698" s="1">
        <v>40590</v>
      </c>
      <c r="L698" s="1" t="s">
        <v>5075</v>
      </c>
      <c r="M698" s="7">
        <v>14.7</v>
      </c>
      <c r="N698" s="22">
        <v>53651</v>
      </c>
      <c r="O698">
        <v>4</v>
      </c>
      <c r="P698" t="s">
        <v>26</v>
      </c>
      <c r="Q698">
        <v>2</v>
      </c>
      <c r="R698">
        <v>9</v>
      </c>
      <c r="S698" t="s">
        <v>754</v>
      </c>
      <c r="T698" t="s">
        <v>26</v>
      </c>
      <c r="U698" t="str">
        <f t="shared" si="20"/>
        <v>Adult</v>
      </c>
      <c r="V698" t="str">
        <f t="shared" si="21"/>
        <v>Senior</v>
      </c>
      <c r="W698" t="str">
        <f>IF(Table13[[#This Row],[Last_Working_Date]]="Active","Active","Exited")</f>
        <v>Active</v>
      </c>
    </row>
    <row r="699" spans="1:23" x14ac:dyDescent="0.3">
      <c r="A699" s="9" t="s">
        <v>1045</v>
      </c>
      <c r="B699" s="9" t="s">
        <v>29</v>
      </c>
      <c r="C699">
        <v>21</v>
      </c>
      <c r="D699" t="s">
        <v>30</v>
      </c>
      <c r="E699" t="s">
        <v>39</v>
      </c>
      <c r="F699" t="s">
        <v>22</v>
      </c>
      <c r="G699" t="s">
        <v>74</v>
      </c>
      <c r="H699" t="s">
        <v>24</v>
      </c>
      <c r="I699" s="5">
        <v>0</v>
      </c>
      <c r="J699" t="s">
        <v>25</v>
      </c>
      <c r="K699" s="1">
        <v>44701</v>
      </c>
      <c r="L699" s="1" t="s">
        <v>5075</v>
      </c>
      <c r="M699" s="7">
        <v>3.44</v>
      </c>
      <c r="N699" s="22">
        <v>27435</v>
      </c>
      <c r="O699">
        <v>3</v>
      </c>
      <c r="P699" t="s">
        <v>65</v>
      </c>
      <c r="Q699">
        <v>2</v>
      </c>
      <c r="R699">
        <v>1</v>
      </c>
      <c r="S699" t="s">
        <v>88</v>
      </c>
      <c r="T699" t="s">
        <v>26</v>
      </c>
      <c r="U699" t="str">
        <f t="shared" si="20"/>
        <v>Young</v>
      </c>
      <c r="V699" t="str">
        <f t="shared" si="21"/>
        <v>Junior</v>
      </c>
      <c r="W699" t="str">
        <f>IF(Table13[[#This Row],[Last_Working_Date]]="Active","Active","Exited")</f>
        <v>Active</v>
      </c>
    </row>
    <row r="700" spans="1:23" x14ac:dyDescent="0.3">
      <c r="A700" s="9" t="s">
        <v>1046</v>
      </c>
      <c r="B700" s="9" t="s">
        <v>29</v>
      </c>
      <c r="C700">
        <v>37</v>
      </c>
      <c r="D700" t="s">
        <v>30</v>
      </c>
      <c r="E700" t="s">
        <v>53</v>
      </c>
      <c r="F700" t="s">
        <v>40</v>
      </c>
      <c r="G700" t="s">
        <v>50</v>
      </c>
      <c r="H700" t="s">
        <v>51</v>
      </c>
      <c r="I700" s="5">
        <v>13</v>
      </c>
      <c r="J700" t="s">
        <v>25</v>
      </c>
      <c r="K700" s="1">
        <v>43097</v>
      </c>
      <c r="L700" s="1" t="s">
        <v>5075</v>
      </c>
      <c r="M700" s="7">
        <v>7.83</v>
      </c>
      <c r="N700" s="22">
        <v>59559</v>
      </c>
      <c r="O700">
        <v>4</v>
      </c>
      <c r="P700" t="s">
        <v>26</v>
      </c>
      <c r="Q700">
        <v>3</v>
      </c>
      <c r="R700">
        <v>6</v>
      </c>
      <c r="S700" t="s">
        <v>740</v>
      </c>
      <c r="T700" t="s">
        <v>26</v>
      </c>
      <c r="U700" t="str">
        <f t="shared" si="20"/>
        <v>Adult</v>
      </c>
      <c r="V700" t="str">
        <f t="shared" si="21"/>
        <v>Expert</v>
      </c>
      <c r="W700" t="str">
        <f>IF(Table13[[#This Row],[Last_Working_Date]]="Active","Active","Exited")</f>
        <v>Active</v>
      </c>
    </row>
    <row r="701" spans="1:23" x14ac:dyDescent="0.3">
      <c r="A701" s="9" t="s">
        <v>1047</v>
      </c>
      <c r="B701" s="9" t="s">
        <v>29</v>
      </c>
      <c r="C701">
        <v>34</v>
      </c>
      <c r="D701" t="s">
        <v>20</v>
      </c>
      <c r="E701" t="s">
        <v>31</v>
      </c>
      <c r="F701" t="s">
        <v>22</v>
      </c>
      <c r="G701" t="s">
        <v>59</v>
      </c>
      <c r="H701" t="s">
        <v>24</v>
      </c>
      <c r="I701" s="5">
        <v>5.3</v>
      </c>
      <c r="J701" t="s">
        <v>25</v>
      </c>
      <c r="K701" s="1">
        <v>40659</v>
      </c>
      <c r="L701" s="1">
        <v>44222</v>
      </c>
      <c r="M701" s="7">
        <v>9.75</v>
      </c>
      <c r="N701" s="22">
        <v>46956</v>
      </c>
      <c r="O701">
        <v>1</v>
      </c>
      <c r="P701" t="s">
        <v>26</v>
      </c>
      <c r="Q701">
        <v>1</v>
      </c>
      <c r="R701">
        <v>5</v>
      </c>
      <c r="S701" t="s">
        <v>302</v>
      </c>
      <c r="T701" t="s">
        <v>65</v>
      </c>
      <c r="U701" t="str">
        <f t="shared" si="20"/>
        <v>Adult</v>
      </c>
      <c r="V701" t="str">
        <f t="shared" si="21"/>
        <v>Senior</v>
      </c>
      <c r="W701" t="str">
        <f>IF(Table13[[#This Row],[Last_Working_Date]]="Active","Active","Exited")</f>
        <v>Exited</v>
      </c>
    </row>
    <row r="702" spans="1:23" x14ac:dyDescent="0.3">
      <c r="A702" s="9" t="s">
        <v>1048</v>
      </c>
      <c r="B702" s="9" t="s">
        <v>29</v>
      </c>
      <c r="C702">
        <v>31</v>
      </c>
      <c r="D702" t="s">
        <v>20</v>
      </c>
      <c r="E702" t="s">
        <v>58</v>
      </c>
      <c r="F702" t="s">
        <v>92</v>
      </c>
      <c r="G702" t="s">
        <v>93</v>
      </c>
      <c r="H702" t="s">
        <v>24</v>
      </c>
      <c r="I702" s="5">
        <v>5.6</v>
      </c>
      <c r="J702" t="s">
        <v>25</v>
      </c>
      <c r="K702" s="1">
        <v>45410</v>
      </c>
      <c r="L702" s="1" t="s">
        <v>5075</v>
      </c>
      <c r="M702" s="7">
        <v>1.5</v>
      </c>
      <c r="N702" s="22">
        <v>57831</v>
      </c>
      <c r="O702">
        <v>4</v>
      </c>
      <c r="P702" t="s">
        <v>26</v>
      </c>
      <c r="Q702">
        <v>2</v>
      </c>
      <c r="R702">
        <v>4</v>
      </c>
      <c r="S702" t="s">
        <v>155</v>
      </c>
      <c r="T702" t="s">
        <v>26</v>
      </c>
      <c r="U702" t="str">
        <f t="shared" si="20"/>
        <v>Adult</v>
      </c>
      <c r="V702" t="str">
        <f t="shared" si="21"/>
        <v>Senior</v>
      </c>
      <c r="W702" t="str">
        <f>IF(Table13[[#This Row],[Last_Working_Date]]="Active","Active","Exited")</f>
        <v>Active</v>
      </c>
    </row>
    <row r="703" spans="1:23" x14ac:dyDescent="0.3">
      <c r="A703" s="9" t="s">
        <v>1049</v>
      </c>
      <c r="B703" s="9" t="s">
        <v>209</v>
      </c>
      <c r="C703">
        <v>25</v>
      </c>
      <c r="D703" t="s">
        <v>20</v>
      </c>
      <c r="E703" t="s">
        <v>63</v>
      </c>
      <c r="F703" t="s">
        <v>45</v>
      </c>
      <c r="G703" t="s">
        <v>46</v>
      </c>
      <c r="H703" t="s">
        <v>51</v>
      </c>
      <c r="I703" s="5">
        <v>1.1000000000000001</v>
      </c>
      <c r="J703" t="s">
        <v>25</v>
      </c>
      <c r="K703" s="1">
        <v>44258</v>
      </c>
      <c r="L703" s="1" t="s">
        <v>5075</v>
      </c>
      <c r="M703" s="7">
        <v>4.6500000000000004</v>
      </c>
      <c r="N703" s="22">
        <v>44088</v>
      </c>
      <c r="O703">
        <v>4</v>
      </c>
      <c r="P703" t="s">
        <v>26</v>
      </c>
      <c r="Q703">
        <v>3</v>
      </c>
      <c r="R703">
        <v>6</v>
      </c>
      <c r="S703" t="s">
        <v>1050</v>
      </c>
      <c r="T703" t="s">
        <v>26</v>
      </c>
      <c r="U703" t="str">
        <f t="shared" si="20"/>
        <v>Young</v>
      </c>
      <c r="V703" t="str">
        <f t="shared" si="21"/>
        <v>Junior</v>
      </c>
      <c r="W703" t="str">
        <f>IF(Table13[[#This Row],[Last_Working_Date]]="Active","Active","Exited")</f>
        <v>Active</v>
      </c>
    </row>
    <row r="704" spans="1:23" x14ac:dyDescent="0.3">
      <c r="A704" s="9" t="s">
        <v>1051</v>
      </c>
      <c r="B704" s="9" t="s">
        <v>29</v>
      </c>
      <c r="C704">
        <v>35</v>
      </c>
      <c r="D704" t="s">
        <v>30</v>
      </c>
      <c r="E704" t="s">
        <v>39</v>
      </c>
      <c r="F704" t="s">
        <v>22</v>
      </c>
      <c r="G704" t="s">
        <v>23</v>
      </c>
      <c r="H704" t="s">
        <v>24</v>
      </c>
      <c r="I704" s="5">
        <v>11.9</v>
      </c>
      <c r="J704" t="s">
        <v>25</v>
      </c>
      <c r="K704" s="1">
        <v>45642</v>
      </c>
      <c r="L704" s="1" t="s">
        <v>5075</v>
      </c>
      <c r="M704" s="7">
        <v>0.87</v>
      </c>
      <c r="N704" s="22">
        <v>57136</v>
      </c>
      <c r="O704">
        <v>3</v>
      </c>
      <c r="P704" t="s">
        <v>26</v>
      </c>
      <c r="Q704">
        <v>2</v>
      </c>
      <c r="R704">
        <v>6</v>
      </c>
      <c r="S704" t="s">
        <v>189</v>
      </c>
      <c r="T704" t="s">
        <v>26</v>
      </c>
      <c r="U704" t="str">
        <f t="shared" si="20"/>
        <v>Adult</v>
      </c>
      <c r="V704" t="str">
        <f t="shared" si="21"/>
        <v>Expert</v>
      </c>
      <c r="W704" t="str">
        <f>IF(Table13[[#This Row],[Last_Working_Date]]="Active","Active","Exited")</f>
        <v>Active</v>
      </c>
    </row>
    <row r="705" spans="1:23" x14ac:dyDescent="0.3">
      <c r="A705" s="9" t="s">
        <v>1052</v>
      </c>
      <c r="B705" s="9" t="s">
        <v>29</v>
      </c>
      <c r="C705">
        <v>38</v>
      </c>
      <c r="D705" t="s">
        <v>30</v>
      </c>
      <c r="E705" t="s">
        <v>36</v>
      </c>
      <c r="F705" t="s">
        <v>32</v>
      </c>
      <c r="G705" t="s">
        <v>33</v>
      </c>
      <c r="H705" t="s">
        <v>24</v>
      </c>
      <c r="I705" s="5">
        <v>11.6</v>
      </c>
      <c r="J705" t="s">
        <v>25</v>
      </c>
      <c r="K705" s="1">
        <v>45634</v>
      </c>
      <c r="L705" s="1" t="s">
        <v>5075</v>
      </c>
      <c r="M705" s="7">
        <v>0.89</v>
      </c>
      <c r="N705" s="22">
        <v>51409</v>
      </c>
      <c r="O705">
        <v>4</v>
      </c>
      <c r="P705" t="s">
        <v>26</v>
      </c>
      <c r="Q705">
        <v>3</v>
      </c>
      <c r="R705">
        <v>5</v>
      </c>
      <c r="S705" t="s">
        <v>316</v>
      </c>
      <c r="T705" t="s">
        <v>26</v>
      </c>
      <c r="U705" t="str">
        <f t="shared" si="20"/>
        <v>Adult</v>
      </c>
      <c r="V705" t="str">
        <f t="shared" si="21"/>
        <v>Expert</v>
      </c>
      <c r="W705" t="str">
        <f>IF(Table13[[#This Row],[Last_Working_Date]]="Active","Active","Exited")</f>
        <v>Active</v>
      </c>
    </row>
    <row r="706" spans="1:23" x14ac:dyDescent="0.3">
      <c r="A706" s="9" t="s">
        <v>1053</v>
      </c>
      <c r="B706" s="9" t="s">
        <v>29</v>
      </c>
      <c r="C706">
        <v>34</v>
      </c>
      <c r="D706" t="s">
        <v>20</v>
      </c>
      <c r="E706" t="s">
        <v>31</v>
      </c>
      <c r="F706" t="s">
        <v>67</v>
      </c>
      <c r="G706" t="s">
        <v>68</v>
      </c>
      <c r="H706" t="s">
        <v>24</v>
      </c>
      <c r="I706" s="5">
        <v>10.3</v>
      </c>
      <c r="J706" t="s">
        <v>25</v>
      </c>
      <c r="K706" s="1">
        <v>44242</v>
      </c>
      <c r="L706" s="1" t="s">
        <v>5075</v>
      </c>
      <c r="M706" s="7">
        <v>4.7</v>
      </c>
      <c r="N706" s="22">
        <v>51652</v>
      </c>
      <c r="O706">
        <v>2</v>
      </c>
      <c r="P706" t="s">
        <v>26</v>
      </c>
      <c r="Q706">
        <v>2</v>
      </c>
      <c r="R706">
        <v>8</v>
      </c>
      <c r="S706" t="s">
        <v>123</v>
      </c>
      <c r="T706" t="s">
        <v>26</v>
      </c>
      <c r="U706" t="str">
        <f t="shared" ref="U706:U769" si="22">IF(C706&lt;=30,"Young","Adult")</f>
        <v>Adult</v>
      </c>
      <c r="V706" t="str">
        <f t="shared" ref="V706:V769" si="23">IF(I706&lt;2,"Junior",IF(I706&lt;5,"Mid-Level",IF(I706&lt;10,"Senior","Expert")))</f>
        <v>Expert</v>
      </c>
      <c r="W706" t="str">
        <f>IF(Table13[[#This Row],[Last_Working_Date]]="Active","Active","Exited")</f>
        <v>Active</v>
      </c>
    </row>
    <row r="707" spans="1:23" x14ac:dyDescent="0.3">
      <c r="A707" s="9" t="s">
        <v>1054</v>
      </c>
      <c r="B707" s="9" t="s">
        <v>19</v>
      </c>
      <c r="C707">
        <v>21</v>
      </c>
      <c r="D707" t="s">
        <v>30</v>
      </c>
      <c r="E707" t="s">
        <v>31</v>
      </c>
      <c r="F707" t="s">
        <v>54</v>
      </c>
      <c r="G707" t="s">
        <v>55</v>
      </c>
      <c r="H707" t="s">
        <v>24</v>
      </c>
      <c r="I707" s="5">
        <v>0.2</v>
      </c>
      <c r="J707" t="s">
        <v>25</v>
      </c>
      <c r="K707" s="1">
        <v>44695</v>
      </c>
      <c r="L707" s="1" t="s">
        <v>5075</v>
      </c>
      <c r="M707" s="7">
        <v>3.46</v>
      </c>
      <c r="N707" s="22">
        <v>32652</v>
      </c>
      <c r="O707">
        <v>3</v>
      </c>
      <c r="P707" t="s">
        <v>26</v>
      </c>
      <c r="Q707">
        <v>1</v>
      </c>
      <c r="R707">
        <v>7</v>
      </c>
      <c r="S707" t="s">
        <v>252</v>
      </c>
      <c r="T707" t="s">
        <v>26</v>
      </c>
      <c r="U707" t="str">
        <f t="shared" si="22"/>
        <v>Young</v>
      </c>
      <c r="V707" t="str">
        <f t="shared" si="23"/>
        <v>Junior</v>
      </c>
      <c r="W707" t="str">
        <f>IF(Table13[[#This Row],[Last_Working_Date]]="Active","Active","Exited")</f>
        <v>Active</v>
      </c>
    </row>
    <row r="708" spans="1:23" x14ac:dyDescent="0.3">
      <c r="A708" s="9" t="s">
        <v>1055</v>
      </c>
      <c r="B708" s="9" t="s">
        <v>19</v>
      </c>
      <c r="C708">
        <v>27</v>
      </c>
      <c r="D708" t="s">
        <v>20</v>
      </c>
      <c r="E708" t="s">
        <v>58</v>
      </c>
      <c r="F708" t="s">
        <v>45</v>
      </c>
      <c r="G708" t="s">
        <v>98</v>
      </c>
      <c r="H708" t="s">
        <v>51</v>
      </c>
      <c r="I708" s="5">
        <v>6.2</v>
      </c>
      <c r="J708" t="s">
        <v>25</v>
      </c>
      <c r="K708" s="1">
        <v>39681</v>
      </c>
      <c r="L708" s="1" t="s">
        <v>5075</v>
      </c>
      <c r="M708" s="7">
        <v>17.190000000000001</v>
      </c>
      <c r="N708" s="22">
        <v>45538</v>
      </c>
      <c r="O708">
        <v>3</v>
      </c>
      <c r="P708" t="s">
        <v>26</v>
      </c>
      <c r="Q708">
        <v>1</v>
      </c>
      <c r="R708">
        <v>10</v>
      </c>
      <c r="S708" t="s">
        <v>368</v>
      </c>
      <c r="T708" t="s">
        <v>26</v>
      </c>
      <c r="U708" t="str">
        <f t="shared" si="22"/>
        <v>Young</v>
      </c>
      <c r="V708" t="str">
        <f t="shared" si="23"/>
        <v>Senior</v>
      </c>
      <c r="W708" t="str">
        <f>IF(Table13[[#This Row],[Last_Working_Date]]="Active","Active","Exited")</f>
        <v>Active</v>
      </c>
    </row>
    <row r="709" spans="1:23" x14ac:dyDescent="0.3">
      <c r="A709" s="9" t="s">
        <v>1056</v>
      </c>
      <c r="B709" s="9" t="s">
        <v>29</v>
      </c>
      <c r="C709">
        <v>42</v>
      </c>
      <c r="D709" t="s">
        <v>30</v>
      </c>
      <c r="E709" t="s">
        <v>39</v>
      </c>
      <c r="F709" t="s">
        <v>22</v>
      </c>
      <c r="G709" t="s">
        <v>74</v>
      </c>
      <c r="H709" t="s">
        <v>47</v>
      </c>
      <c r="I709" s="5">
        <v>17.899999999999999</v>
      </c>
      <c r="J709" t="s">
        <v>25</v>
      </c>
      <c r="K709" s="1">
        <v>41560</v>
      </c>
      <c r="L709" s="1" t="s">
        <v>5075</v>
      </c>
      <c r="M709" s="7">
        <v>12.04</v>
      </c>
      <c r="N709" s="22">
        <v>62883</v>
      </c>
      <c r="O709">
        <v>4</v>
      </c>
      <c r="P709" t="s">
        <v>26</v>
      </c>
      <c r="Q709">
        <v>2</v>
      </c>
      <c r="R709">
        <v>5</v>
      </c>
      <c r="S709" t="s">
        <v>625</v>
      </c>
      <c r="T709" t="s">
        <v>26</v>
      </c>
      <c r="U709" t="str">
        <f t="shared" si="22"/>
        <v>Adult</v>
      </c>
      <c r="V709" t="str">
        <f t="shared" si="23"/>
        <v>Expert</v>
      </c>
      <c r="W709" t="str">
        <f>IF(Table13[[#This Row],[Last_Working_Date]]="Active","Active","Exited")</f>
        <v>Active</v>
      </c>
    </row>
    <row r="710" spans="1:23" x14ac:dyDescent="0.3">
      <c r="A710" s="9" t="s">
        <v>1057</v>
      </c>
      <c r="B710" s="9" t="s">
        <v>19</v>
      </c>
      <c r="C710">
        <v>41</v>
      </c>
      <c r="D710" t="s">
        <v>20</v>
      </c>
      <c r="E710" t="s">
        <v>31</v>
      </c>
      <c r="F710" t="s">
        <v>45</v>
      </c>
      <c r="G710" t="s">
        <v>46</v>
      </c>
      <c r="H710" t="s">
        <v>24</v>
      </c>
      <c r="I710" s="5">
        <v>4.4000000000000004</v>
      </c>
      <c r="J710" t="s">
        <v>25</v>
      </c>
      <c r="K710" s="1">
        <v>39927</v>
      </c>
      <c r="L710" s="1" t="s">
        <v>5075</v>
      </c>
      <c r="M710" s="7">
        <v>16.510000000000002</v>
      </c>
      <c r="N710" s="22">
        <v>46299</v>
      </c>
      <c r="O710">
        <v>3</v>
      </c>
      <c r="P710" t="s">
        <v>26</v>
      </c>
      <c r="Q710">
        <v>2</v>
      </c>
      <c r="R710">
        <v>2</v>
      </c>
      <c r="S710" t="s">
        <v>99</v>
      </c>
      <c r="T710" t="s">
        <v>26</v>
      </c>
      <c r="U710" t="str">
        <f t="shared" si="22"/>
        <v>Adult</v>
      </c>
      <c r="V710" t="str">
        <f t="shared" si="23"/>
        <v>Mid-Level</v>
      </c>
      <c r="W710" t="str">
        <f>IF(Table13[[#This Row],[Last_Working_Date]]="Active","Active","Exited")</f>
        <v>Active</v>
      </c>
    </row>
    <row r="711" spans="1:23" x14ac:dyDescent="0.3">
      <c r="A711" s="9" t="s">
        <v>1058</v>
      </c>
      <c r="B711" s="9" t="s">
        <v>29</v>
      </c>
      <c r="C711">
        <v>29</v>
      </c>
      <c r="D711" t="s">
        <v>30</v>
      </c>
      <c r="E711" t="s">
        <v>31</v>
      </c>
      <c r="F711" t="s">
        <v>67</v>
      </c>
      <c r="G711" t="s">
        <v>90</v>
      </c>
      <c r="H711" t="s">
        <v>51</v>
      </c>
      <c r="I711" s="5">
        <v>5.7</v>
      </c>
      <c r="J711" t="s">
        <v>25</v>
      </c>
      <c r="K711" s="1">
        <v>42364</v>
      </c>
      <c r="L711" s="1" t="s">
        <v>5075</v>
      </c>
      <c r="M711" s="7">
        <v>9.84</v>
      </c>
      <c r="N711" s="22">
        <v>44402</v>
      </c>
      <c r="O711">
        <v>4</v>
      </c>
      <c r="P711" t="s">
        <v>26</v>
      </c>
      <c r="Q711">
        <v>2</v>
      </c>
      <c r="R711">
        <v>6</v>
      </c>
      <c r="S711" t="s">
        <v>69</v>
      </c>
      <c r="T711" t="s">
        <v>26</v>
      </c>
      <c r="U711" t="str">
        <f t="shared" si="22"/>
        <v>Young</v>
      </c>
      <c r="V711" t="str">
        <f t="shared" si="23"/>
        <v>Senior</v>
      </c>
      <c r="W711" t="str">
        <f>IF(Table13[[#This Row],[Last_Working_Date]]="Active","Active","Exited")</f>
        <v>Active</v>
      </c>
    </row>
    <row r="712" spans="1:23" x14ac:dyDescent="0.3">
      <c r="A712" s="9" t="s">
        <v>1059</v>
      </c>
      <c r="B712" s="9" t="s">
        <v>29</v>
      </c>
      <c r="C712">
        <v>40</v>
      </c>
      <c r="D712" t="s">
        <v>20</v>
      </c>
      <c r="E712" t="s">
        <v>53</v>
      </c>
      <c r="F712" t="s">
        <v>82</v>
      </c>
      <c r="G712" t="s">
        <v>284</v>
      </c>
      <c r="H712" t="s">
        <v>24</v>
      </c>
      <c r="I712" s="5">
        <v>10.6</v>
      </c>
      <c r="J712" t="s">
        <v>25</v>
      </c>
      <c r="K712" s="1">
        <v>40222</v>
      </c>
      <c r="L712" s="1" t="s">
        <v>5075</v>
      </c>
      <c r="M712" s="7">
        <v>15.7</v>
      </c>
      <c r="N712" s="22">
        <v>47656</v>
      </c>
      <c r="O712">
        <v>3</v>
      </c>
      <c r="P712" t="s">
        <v>26</v>
      </c>
      <c r="Q712">
        <v>1</v>
      </c>
      <c r="R712">
        <v>7</v>
      </c>
      <c r="S712" t="s">
        <v>668</v>
      </c>
      <c r="T712" t="s">
        <v>26</v>
      </c>
      <c r="U712" t="str">
        <f t="shared" si="22"/>
        <v>Adult</v>
      </c>
      <c r="V712" t="str">
        <f t="shared" si="23"/>
        <v>Expert</v>
      </c>
      <c r="W712" t="str">
        <f>IF(Table13[[#This Row],[Last_Working_Date]]="Active","Active","Exited")</f>
        <v>Active</v>
      </c>
    </row>
    <row r="713" spans="1:23" x14ac:dyDescent="0.3">
      <c r="A713" s="9" t="s">
        <v>1060</v>
      </c>
      <c r="B713" s="9" t="s">
        <v>29</v>
      </c>
      <c r="C713">
        <v>35</v>
      </c>
      <c r="D713" t="s">
        <v>30</v>
      </c>
      <c r="E713" t="s">
        <v>44</v>
      </c>
      <c r="F713" t="s">
        <v>67</v>
      </c>
      <c r="G713" t="s">
        <v>71</v>
      </c>
      <c r="H713" t="s">
        <v>24</v>
      </c>
      <c r="I713" s="5">
        <v>6.6</v>
      </c>
      <c r="J713" t="s">
        <v>25</v>
      </c>
      <c r="K713" s="1">
        <v>42417</v>
      </c>
      <c r="L713" s="1" t="s">
        <v>5075</v>
      </c>
      <c r="M713" s="7">
        <v>9.69</v>
      </c>
      <c r="N713" s="22">
        <v>39574</v>
      </c>
      <c r="O713">
        <v>3</v>
      </c>
      <c r="P713" t="s">
        <v>26</v>
      </c>
      <c r="Q713">
        <v>3</v>
      </c>
      <c r="R713">
        <v>5</v>
      </c>
      <c r="S713" t="s">
        <v>475</v>
      </c>
      <c r="T713" t="s">
        <v>26</v>
      </c>
      <c r="U713" t="str">
        <f t="shared" si="22"/>
        <v>Adult</v>
      </c>
      <c r="V713" t="str">
        <f t="shared" si="23"/>
        <v>Senior</v>
      </c>
      <c r="W713" t="str">
        <f>IF(Table13[[#This Row],[Last_Working_Date]]="Active","Active","Exited")</f>
        <v>Active</v>
      </c>
    </row>
    <row r="714" spans="1:23" x14ac:dyDescent="0.3">
      <c r="A714" s="9" t="s">
        <v>1061</v>
      </c>
      <c r="B714" s="9" t="s">
        <v>19</v>
      </c>
      <c r="C714">
        <v>26</v>
      </c>
      <c r="D714" t="s">
        <v>30</v>
      </c>
      <c r="E714" t="s">
        <v>44</v>
      </c>
      <c r="F714" t="s">
        <v>22</v>
      </c>
      <c r="G714" t="s">
        <v>59</v>
      </c>
      <c r="H714" t="s">
        <v>51</v>
      </c>
      <c r="I714" s="5">
        <v>2.2000000000000002</v>
      </c>
      <c r="J714" t="s">
        <v>25</v>
      </c>
      <c r="K714" s="1">
        <v>42235</v>
      </c>
      <c r="L714" s="1">
        <v>42962</v>
      </c>
      <c r="M714" s="7">
        <v>1.99</v>
      </c>
      <c r="N714" s="22">
        <v>39914</v>
      </c>
      <c r="O714">
        <v>2</v>
      </c>
      <c r="P714" t="s">
        <v>26</v>
      </c>
      <c r="Q714">
        <v>4</v>
      </c>
      <c r="R714">
        <v>4</v>
      </c>
      <c r="S714" t="s">
        <v>382</v>
      </c>
      <c r="T714" t="s">
        <v>65</v>
      </c>
      <c r="U714" t="str">
        <f t="shared" si="22"/>
        <v>Young</v>
      </c>
      <c r="V714" t="str">
        <f t="shared" si="23"/>
        <v>Mid-Level</v>
      </c>
      <c r="W714" t="str">
        <f>IF(Table13[[#This Row],[Last_Working_Date]]="Active","Active","Exited")</f>
        <v>Exited</v>
      </c>
    </row>
    <row r="715" spans="1:23" x14ac:dyDescent="0.3">
      <c r="A715" s="9" t="s">
        <v>1062</v>
      </c>
      <c r="B715" s="9" t="s">
        <v>29</v>
      </c>
      <c r="C715">
        <v>29</v>
      </c>
      <c r="D715" t="s">
        <v>30</v>
      </c>
      <c r="E715" t="s">
        <v>21</v>
      </c>
      <c r="F715" t="s">
        <v>22</v>
      </c>
      <c r="G715" t="s">
        <v>23</v>
      </c>
      <c r="H715" t="s">
        <v>24</v>
      </c>
      <c r="I715" s="5">
        <v>3.7</v>
      </c>
      <c r="J715" t="s">
        <v>25</v>
      </c>
      <c r="K715" s="1">
        <v>40402</v>
      </c>
      <c r="L715" s="1" t="s">
        <v>5075</v>
      </c>
      <c r="M715" s="7">
        <v>15.21</v>
      </c>
      <c r="N715" s="22">
        <v>42336</v>
      </c>
      <c r="O715">
        <v>2</v>
      </c>
      <c r="P715" t="s">
        <v>26</v>
      </c>
      <c r="Q715">
        <v>2</v>
      </c>
      <c r="R715">
        <v>2</v>
      </c>
      <c r="S715" t="s">
        <v>322</v>
      </c>
      <c r="T715" t="s">
        <v>26</v>
      </c>
      <c r="U715" t="str">
        <f t="shared" si="22"/>
        <v>Young</v>
      </c>
      <c r="V715" t="str">
        <f t="shared" si="23"/>
        <v>Mid-Level</v>
      </c>
      <c r="W715" t="str">
        <f>IF(Table13[[#This Row],[Last_Working_Date]]="Active","Active","Exited")</f>
        <v>Active</v>
      </c>
    </row>
    <row r="716" spans="1:23" x14ac:dyDescent="0.3">
      <c r="A716" s="9" t="s">
        <v>1063</v>
      </c>
      <c r="B716" s="9" t="s">
        <v>29</v>
      </c>
      <c r="C716">
        <v>27</v>
      </c>
      <c r="D716" t="s">
        <v>20</v>
      </c>
      <c r="E716" t="s">
        <v>58</v>
      </c>
      <c r="F716" t="s">
        <v>67</v>
      </c>
      <c r="G716" t="s">
        <v>176</v>
      </c>
      <c r="H716" t="s">
        <v>24</v>
      </c>
      <c r="I716" s="5">
        <v>0.8</v>
      </c>
      <c r="J716" t="s">
        <v>25</v>
      </c>
      <c r="K716" s="1">
        <v>45703</v>
      </c>
      <c r="L716" s="1" t="s">
        <v>5075</v>
      </c>
      <c r="M716" s="7">
        <v>0.7</v>
      </c>
      <c r="N716" s="22">
        <v>39387</v>
      </c>
      <c r="O716">
        <v>4</v>
      </c>
      <c r="P716" t="s">
        <v>26</v>
      </c>
      <c r="Q716">
        <v>2</v>
      </c>
      <c r="R716">
        <v>1</v>
      </c>
      <c r="S716" t="s">
        <v>72</v>
      </c>
      <c r="T716" t="s">
        <v>26</v>
      </c>
      <c r="U716" t="str">
        <f t="shared" si="22"/>
        <v>Young</v>
      </c>
      <c r="V716" t="str">
        <f t="shared" si="23"/>
        <v>Junior</v>
      </c>
      <c r="W716" t="str">
        <f>IF(Table13[[#This Row],[Last_Working_Date]]="Active","Active","Exited")</f>
        <v>Active</v>
      </c>
    </row>
    <row r="717" spans="1:23" x14ac:dyDescent="0.3">
      <c r="A717" s="9" t="s">
        <v>1064</v>
      </c>
      <c r="B717" s="9" t="s">
        <v>19</v>
      </c>
      <c r="C717">
        <v>34</v>
      </c>
      <c r="D717" t="s">
        <v>30</v>
      </c>
      <c r="E717" t="s">
        <v>53</v>
      </c>
      <c r="F717" t="s">
        <v>92</v>
      </c>
      <c r="G717" t="s">
        <v>120</v>
      </c>
      <c r="H717" t="s">
        <v>84</v>
      </c>
      <c r="I717" s="5">
        <v>5.4</v>
      </c>
      <c r="J717" t="s">
        <v>25</v>
      </c>
      <c r="K717" s="1">
        <v>45084</v>
      </c>
      <c r="L717" s="1" t="s">
        <v>5075</v>
      </c>
      <c r="M717" s="7">
        <v>2.39</v>
      </c>
      <c r="N717" s="22">
        <v>43466</v>
      </c>
      <c r="O717">
        <v>2</v>
      </c>
      <c r="P717" t="s">
        <v>26</v>
      </c>
      <c r="Q717">
        <v>1</v>
      </c>
      <c r="R717">
        <v>2</v>
      </c>
      <c r="S717" t="s">
        <v>153</v>
      </c>
      <c r="T717" t="s">
        <v>26</v>
      </c>
      <c r="U717" t="str">
        <f t="shared" si="22"/>
        <v>Adult</v>
      </c>
      <c r="V717" t="str">
        <f t="shared" si="23"/>
        <v>Senior</v>
      </c>
      <c r="W717" t="str">
        <f>IF(Table13[[#This Row],[Last_Working_Date]]="Active","Active","Exited")</f>
        <v>Active</v>
      </c>
    </row>
    <row r="718" spans="1:23" x14ac:dyDescent="0.3">
      <c r="A718" s="9" t="s">
        <v>1065</v>
      </c>
      <c r="B718" s="9" t="s">
        <v>29</v>
      </c>
      <c r="C718">
        <v>34</v>
      </c>
      <c r="D718" t="s">
        <v>30</v>
      </c>
      <c r="E718" t="s">
        <v>21</v>
      </c>
      <c r="F718" t="s">
        <v>40</v>
      </c>
      <c r="G718" t="s">
        <v>41</v>
      </c>
      <c r="H718" t="s">
        <v>24</v>
      </c>
      <c r="I718" s="5">
        <v>5.8</v>
      </c>
      <c r="J718" t="s">
        <v>25</v>
      </c>
      <c r="K718" s="1">
        <v>45652</v>
      </c>
      <c r="L718" s="1" t="s">
        <v>5075</v>
      </c>
      <c r="M718" s="7">
        <v>0.84</v>
      </c>
      <c r="N718" s="22">
        <v>32034</v>
      </c>
      <c r="O718">
        <v>4</v>
      </c>
      <c r="P718" t="s">
        <v>26</v>
      </c>
      <c r="Q718">
        <v>5</v>
      </c>
      <c r="R718">
        <v>6</v>
      </c>
      <c r="S718" t="s">
        <v>282</v>
      </c>
      <c r="T718" t="s">
        <v>26</v>
      </c>
      <c r="U718" t="str">
        <f t="shared" si="22"/>
        <v>Adult</v>
      </c>
      <c r="V718" t="str">
        <f t="shared" si="23"/>
        <v>Senior</v>
      </c>
      <c r="W718" t="str">
        <f>IF(Table13[[#This Row],[Last_Working_Date]]="Active","Active","Exited")</f>
        <v>Active</v>
      </c>
    </row>
    <row r="719" spans="1:23" x14ac:dyDescent="0.3">
      <c r="A719" s="9" t="s">
        <v>236</v>
      </c>
      <c r="B719" s="9" t="s">
        <v>29</v>
      </c>
      <c r="C719">
        <v>27</v>
      </c>
      <c r="D719" t="s">
        <v>30</v>
      </c>
      <c r="E719" t="s">
        <v>31</v>
      </c>
      <c r="F719" t="s">
        <v>32</v>
      </c>
      <c r="G719" t="s">
        <v>33</v>
      </c>
      <c r="H719" t="s">
        <v>84</v>
      </c>
      <c r="I719" s="5">
        <v>5.0999999999999996</v>
      </c>
      <c r="J719" t="s">
        <v>25</v>
      </c>
      <c r="K719" s="1">
        <v>39802</v>
      </c>
      <c r="L719" s="1" t="s">
        <v>5075</v>
      </c>
      <c r="M719" s="7">
        <v>16.850000000000001</v>
      </c>
      <c r="N719" s="22">
        <v>30946</v>
      </c>
      <c r="O719">
        <v>4</v>
      </c>
      <c r="P719" t="s">
        <v>26</v>
      </c>
      <c r="Q719">
        <v>1</v>
      </c>
      <c r="R719">
        <v>8</v>
      </c>
      <c r="S719" t="s">
        <v>5074</v>
      </c>
      <c r="T719" t="s">
        <v>26</v>
      </c>
      <c r="U719" t="str">
        <f t="shared" si="22"/>
        <v>Young</v>
      </c>
      <c r="V719" t="str">
        <f t="shared" si="23"/>
        <v>Senior</v>
      </c>
      <c r="W719" t="str">
        <f>IF(Table13[[#This Row],[Last_Working_Date]]="Active","Active","Exited")</f>
        <v>Active</v>
      </c>
    </row>
    <row r="720" spans="1:23" x14ac:dyDescent="0.3">
      <c r="A720" s="9" t="s">
        <v>300</v>
      </c>
      <c r="B720" s="9" t="s">
        <v>19</v>
      </c>
      <c r="C720">
        <v>30</v>
      </c>
      <c r="D720" t="s">
        <v>30</v>
      </c>
      <c r="E720" t="s">
        <v>53</v>
      </c>
      <c r="F720" t="s">
        <v>22</v>
      </c>
      <c r="G720" t="s">
        <v>74</v>
      </c>
      <c r="H720" t="s">
        <v>51</v>
      </c>
      <c r="I720" s="5">
        <v>8.5</v>
      </c>
      <c r="J720" t="s">
        <v>25</v>
      </c>
      <c r="K720" s="1">
        <v>44941</v>
      </c>
      <c r="L720" s="1" t="s">
        <v>5075</v>
      </c>
      <c r="M720" s="7">
        <v>2.78</v>
      </c>
      <c r="N720" s="22">
        <v>54173</v>
      </c>
      <c r="O720">
        <v>3</v>
      </c>
      <c r="P720" t="s">
        <v>26</v>
      </c>
      <c r="Q720">
        <v>0</v>
      </c>
      <c r="R720">
        <v>8</v>
      </c>
      <c r="S720" t="s">
        <v>5074</v>
      </c>
      <c r="T720" t="s">
        <v>26</v>
      </c>
      <c r="U720" t="str">
        <f t="shared" si="22"/>
        <v>Young</v>
      </c>
      <c r="V720" t="str">
        <f t="shared" si="23"/>
        <v>Senior</v>
      </c>
      <c r="W720" t="str">
        <f>IF(Table13[[#This Row],[Last_Working_Date]]="Active","Active","Exited")</f>
        <v>Active</v>
      </c>
    </row>
    <row r="721" spans="1:23" x14ac:dyDescent="0.3">
      <c r="A721" s="9" t="s">
        <v>1066</v>
      </c>
      <c r="B721" s="9" t="s">
        <v>29</v>
      </c>
      <c r="C721">
        <v>33</v>
      </c>
      <c r="D721" t="s">
        <v>30</v>
      </c>
      <c r="E721" t="s">
        <v>39</v>
      </c>
      <c r="F721" t="s">
        <v>92</v>
      </c>
      <c r="G721" t="s">
        <v>120</v>
      </c>
      <c r="H721" t="s">
        <v>51</v>
      </c>
      <c r="I721" s="5">
        <v>7.6</v>
      </c>
      <c r="J721" t="s">
        <v>85</v>
      </c>
      <c r="K721" s="1">
        <v>45844</v>
      </c>
      <c r="L721" s="1" t="s">
        <v>5075</v>
      </c>
      <c r="M721" s="7">
        <v>0.31</v>
      </c>
      <c r="N721" s="22">
        <v>51702</v>
      </c>
      <c r="O721">
        <v>3</v>
      </c>
      <c r="P721" t="s">
        <v>26</v>
      </c>
      <c r="Q721">
        <v>3</v>
      </c>
      <c r="R721">
        <v>7</v>
      </c>
      <c r="S721" t="s">
        <v>629</v>
      </c>
      <c r="T721" t="s">
        <v>26</v>
      </c>
      <c r="U721" t="str">
        <f t="shared" si="22"/>
        <v>Adult</v>
      </c>
      <c r="V721" t="str">
        <f t="shared" si="23"/>
        <v>Senior</v>
      </c>
      <c r="W721" t="str">
        <f>IF(Table13[[#This Row],[Last_Working_Date]]="Active","Active","Exited")</f>
        <v>Active</v>
      </c>
    </row>
    <row r="722" spans="1:23" x14ac:dyDescent="0.3">
      <c r="A722" s="9" t="s">
        <v>1067</v>
      </c>
      <c r="B722" s="9" t="s">
        <v>19</v>
      </c>
      <c r="C722">
        <v>25</v>
      </c>
      <c r="D722" t="s">
        <v>30</v>
      </c>
      <c r="E722" t="s">
        <v>31</v>
      </c>
      <c r="F722" t="s">
        <v>40</v>
      </c>
      <c r="G722" t="s">
        <v>50</v>
      </c>
      <c r="H722" t="s">
        <v>84</v>
      </c>
      <c r="I722" s="5">
        <v>4.2</v>
      </c>
      <c r="J722" t="s">
        <v>25</v>
      </c>
      <c r="K722" s="1">
        <v>41756</v>
      </c>
      <c r="L722" s="1" t="s">
        <v>5075</v>
      </c>
      <c r="M722" s="7">
        <v>11.5</v>
      </c>
      <c r="N722" s="22">
        <v>38973</v>
      </c>
      <c r="O722">
        <v>3</v>
      </c>
      <c r="P722" t="s">
        <v>26</v>
      </c>
      <c r="Q722">
        <v>3</v>
      </c>
      <c r="R722">
        <v>7</v>
      </c>
      <c r="S722" t="s">
        <v>466</v>
      </c>
      <c r="T722" t="s">
        <v>26</v>
      </c>
      <c r="U722" t="str">
        <f t="shared" si="22"/>
        <v>Young</v>
      </c>
      <c r="V722" t="str">
        <f t="shared" si="23"/>
        <v>Mid-Level</v>
      </c>
      <c r="W722" t="str">
        <f>IF(Table13[[#This Row],[Last_Working_Date]]="Active","Active","Exited")</f>
        <v>Active</v>
      </c>
    </row>
    <row r="723" spans="1:23" x14ac:dyDescent="0.3">
      <c r="A723" s="9" t="s">
        <v>1068</v>
      </c>
      <c r="B723" s="9" t="s">
        <v>29</v>
      </c>
      <c r="C723">
        <v>31</v>
      </c>
      <c r="D723" t="s">
        <v>30</v>
      </c>
      <c r="E723" t="s">
        <v>58</v>
      </c>
      <c r="F723" t="s">
        <v>67</v>
      </c>
      <c r="G723" t="s">
        <v>71</v>
      </c>
      <c r="H723" t="s">
        <v>51</v>
      </c>
      <c r="I723" s="5">
        <v>3.4</v>
      </c>
      <c r="J723" t="s">
        <v>85</v>
      </c>
      <c r="K723" s="1">
        <v>43049</v>
      </c>
      <c r="L723" s="1">
        <v>45867</v>
      </c>
      <c r="M723" s="7">
        <v>7.72</v>
      </c>
      <c r="N723" s="22">
        <v>40989</v>
      </c>
      <c r="O723">
        <v>4</v>
      </c>
      <c r="P723" t="s">
        <v>26</v>
      </c>
      <c r="Q723">
        <v>2</v>
      </c>
      <c r="R723">
        <v>5</v>
      </c>
      <c r="S723" t="s">
        <v>276</v>
      </c>
      <c r="T723" t="s">
        <v>65</v>
      </c>
      <c r="U723" t="str">
        <f t="shared" si="22"/>
        <v>Adult</v>
      </c>
      <c r="V723" t="str">
        <f t="shared" si="23"/>
        <v>Mid-Level</v>
      </c>
      <c r="W723" t="str">
        <f>IF(Table13[[#This Row],[Last_Working_Date]]="Active","Active","Exited")</f>
        <v>Exited</v>
      </c>
    </row>
    <row r="724" spans="1:23" x14ac:dyDescent="0.3">
      <c r="A724" s="9" t="s">
        <v>1069</v>
      </c>
      <c r="B724" s="9" t="s">
        <v>19</v>
      </c>
      <c r="C724">
        <v>21</v>
      </c>
      <c r="D724" t="s">
        <v>30</v>
      </c>
      <c r="E724" t="s">
        <v>53</v>
      </c>
      <c r="F724" t="s">
        <v>22</v>
      </c>
      <c r="G724" t="s">
        <v>23</v>
      </c>
      <c r="H724" t="s">
        <v>75</v>
      </c>
      <c r="I724" s="5">
        <v>0</v>
      </c>
      <c r="J724" t="s">
        <v>25</v>
      </c>
      <c r="K724" s="1">
        <v>42022</v>
      </c>
      <c r="L724" s="1" t="s">
        <v>5075</v>
      </c>
      <c r="M724" s="7">
        <v>10.78</v>
      </c>
      <c r="N724" s="22">
        <v>31222</v>
      </c>
      <c r="O724">
        <v>4</v>
      </c>
      <c r="P724" t="s">
        <v>26</v>
      </c>
      <c r="Q724">
        <v>3</v>
      </c>
      <c r="R724">
        <v>6</v>
      </c>
      <c r="S724" t="s">
        <v>387</v>
      </c>
      <c r="T724" t="s">
        <v>26</v>
      </c>
      <c r="U724" t="str">
        <f t="shared" si="22"/>
        <v>Young</v>
      </c>
      <c r="V724" t="str">
        <f t="shared" si="23"/>
        <v>Junior</v>
      </c>
      <c r="W724" t="str">
        <f>IF(Table13[[#This Row],[Last_Working_Date]]="Active","Active","Exited")</f>
        <v>Active</v>
      </c>
    </row>
    <row r="725" spans="1:23" x14ac:dyDescent="0.3">
      <c r="A725" s="9" t="s">
        <v>1070</v>
      </c>
      <c r="B725" s="9" t="s">
        <v>29</v>
      </c>
      <c r="C725">
        <v>34</v>
      </c>
      <c r="D725" t="s">
        <v>30</v>
      </c>
      <c r="E725" t="s">
        <v>44</v>
      </c>
      <c r="F725" t="s">
        <v>22</v>
      </c>
      <c r="G725" t="s">
        <v>74</v>
      </c>
      <c r="H725" t="s">
        <v>24</v>
      </c>
      <c r="I725" s="5">
        <v>4.3</v>
      </c>
      <c r="J725" t="s">
        <v>25</v>
      </c>
      <c r="K725" s="1">
        <v>42135</v>
      </c>
      <c r="L725" s="1">
        <v>44217</v>
      </c>
      <c r="M725" s="7">
        <v>5.7</v>
      </c>
      <c r="N725" s="22">
        <v>40482</v>
      </c>
      <c r="O725">
        <v>3</v>
      </c>
      <c r="P725" t="s">
        <v>65</v>
      </c>
      <c r="Q725">
        <v>5</v>
      </c>
      <c r="R725">
        <v>7</v>
      </c>
      <c r="S725" t="s">
        <v>822</v>
      </c>
      <c r="T725" t="s">
        <v>65</v>
      </c>
      <c r="U725" t="str">
        <f t="shared" si="22"/>
        <v>Adult</v>
      </c>
      <c r="V725" t="str">
        <f t="shared" si="23"/>
        <v>Mid-Level</v>
      </c>
      <c r="W725" t="str">
        <f>IF(Table13[[#This Row],[Last_Working_Date]]="Active","Active","Exited")</f>
        <v>Exited</v>
      </c>
    </row>
    <row r="726" spans="1:23" x14ac:dyDescent="0.3">
      <c r="A726" s="9" t="s">
        <v>765</v>
      </c>
      <c r="B726" s="9" t="s">
        <v>29</v>
      </c>
      <c r="C726">
        <v>30</v>
      </c>
      <c r="D726" t="s">
        <v>30</v>
      </c>
      <c r="E726" t="s">
        <v>58</v>
      </c>
      <c r="F726" t="s">
        <v>22</v>
      </c>
      <c r="G726" t="s">
        <v>74</v>
      </c>
      <c r="H726" t="s">
        <v>24</v>
      </c>
      <c r="I726" s="5">
        <v>6.6</v>
      </c>
      <c r="J726" t="s">
        <v>25</v>
      </c>
      <c r="K726" s="1">
        <v>42953</v>
      </c>
      <c r="L726" s="1" t="s">
        <v>5075</v>
      </c>
      <c r="M726" s="7">
        <v>8.23</v>
      </c>
      <c r="N726" s="22">
        <v>44121</v>
      </c>
      <c r="O726">
        <v>3</v>
      </c>
      <c r="P726" t="s">
        <v>26</v>
      </c>
      <c r="Q726">
        <v>2</v>
      </c>
      <c r="R726">
        <v>5</v>
      </c>
      <c r="S726" t="s">
        <v>5074</v>
      </c>
      <c r="T726" t="s">
        <v>26</v>
      </c>
      <c r="U726" t="str">
        <f t="shared" si="22"/>
        <v>Young</v>
      </c>
      <c r="V726" t="str">
        <f t="shared" si="23"/>
        <v>Senior</v>
      </c>
      <c r="W726" t="str">
        <f>IF(Table13[[#This Row],[Last_Working_Date]]="Active","Active","Exited")</f>
        <v>Active</v>
      </c>
    </row>
    <row r="727" spans="1:23" x14ac:dyDescent="0.3">
      <c r="A727" s="9" t="s">
        <v>1071</v>
      </c>
      <c r="B727" s="9" t="s">
        <v>19</v>
      </c>
      <c r="C727">
        <v>39</v>
      </c>
      <c r="D727" t="s">
        <v>30</v>
      </c>
      <c r="E727" t="s">
        <v>39</v>
      </c>
      <c r="F727" t="s">
        <v>40</v>
      </c>
      <c r="G727" t="s">
        <v>96</v>
      </c>
      <c r="H727" t="s">
        <v>51</v>
      </c>
      <c r="I727" s="5">
        <v>5.8</v>
      </c>
      <c r="J727" t="s">
        <v>85</v>
      </c>
      <c r="K727" s="1">
        <v>43475</v>
      </c>
      <c r="L727" s="1" t="s">
        <v>5075</v>
      </c>
      <c r="M727" s="7">
        <v>6.8</v>
      </c>
      <c r="N727" s="22">
        <v>40474</v>
      </c>
      <c r="O727">
        <v>4</v>
      </c>
      <c r="P727" t="s">
        <v>26</v>
      </c>
      <c r="Q727">
        <v>1</v>
      </c>
      <c r="R727">
        <v>7</v>
      </c>
      <c r="S727" t="s">
        <v>477</v>
      </c>
      <c r="T727" t="s">
        <v>26</v>
      </c>
      <c r="U727" t="str">
        <f t="shared" si="22"/>
        <v>Adult</v>
      </c>
      <c r="V727" t="str">
        <f t="shared" si="23"/>
        <v>Senior</v>
      </c>
      <c r="W727" t="str">
        <f>IF(Table13[[#This Row],[Last_Working_Date]]="Active","Active","Exited")</f>
        <v>Active</v>
      </c>
    </row>
    <row r="728" spans="1:23" x14ac:dyDescent="0.3">
      <c r="A728" s="9" t="s">
        <v>1072</v>
      </c>
      <c r="B728" s="9" t="s">
        <v>29</v>
      </c>
      <c r="C728">
        <v>22</v>
      </c>
      <c r="D728" t="s">
        <v>30</v>
      </c>
      <c r="E728" t="s">
        <v>36</v>
      </c>
      <c r="F728" t="s">
        <v>22</v>
      </c>
      <c r="G728" t="s">
        <v>74</v>
      </c>
      <c r="H728" t="s">
        <v>51</v>
      </c>
      <c r="I728" s="5">
        <v>2</v>
      </c>
      <c r="J728" t="s">
        <v>25</v>
      </c>
      <c r="K728" s="1">
        <v>40281</v>
      </c>
      <c r="L728" s="1">
        <v>41723</v>
      </c>
      <c r="M728" s="7">
        <v>3.95</v>
      </c>
      <c r="N728" s="22">
        <v>44218</v>
      </c>
      <c r="O728">
        <v>4</v>
      </c>
      <c r="P728" t="s">
        <v>26</v>
      </c>
      <c r="Q728">
        <v>1</v>
      </c>
      <c r="R728">
        <v>9</v>
      </c>
      <c r="S728" t="s">
        <v>73</v>
      </c>
      <c r="T728" t="s">
        <v>65</v>
      </c>
      <c r="U728" t="str">
        <f t="shared" si="22"/>
        <v>Young</v>
      </c>
      <c r="V728" t="str">
        <f t="shared" si="23"/>
        <v>Mid-Level</v>
      </c>
      <c r="W728" t="str">
        <f>IF(Table13[[#This Row],[Last_Working_Date]]="Active","Active","Exited")</f>
        <v>Exited</v>
      </c>
    </row>
    <row r="729" spans="1:23" x14ac:dyDescent="0.3">
      <c r="A729" s="9" t="s">
        <v>1073</v>
      </c>
      <c r="B729" s="9" t="s">
        <v>19</v>
      </c>
      <c r="C729">
        <v>22</v>
      </c>
      <c r="D729" t="s">
        <v>30</v>
      </c>
      <c r="E729" t="s">
        <v>63</v>
      </c>
      <c r="F729" t="s">
        <v>22</v>
      </c>
      <c r="G729" t="s">
        <v>74</v>
      </c>
      <c r="H729" t="s">
        <v>24</v>
      </c>
      <c r="I729" s="5">
        <v>0.5</v>
      </c>
      <c r="J729" t="s">
        <v>25</v>
      </c>
      <c r="K729" s="1">
        <v>45388</v>
      </c>
      <c r="L729" s="1" t="s">
        <v>5075</v>
      </c>
      <c r="M729" s="7">
        <v>1.56</v>
      </c>
      <c r="N729" s="22">
        <v>34363</v>
      </c>
      <c r="O729">
        <v>4</v>
      </c>
      <c r="P729" t="s">
        <v>26</v>
      </c>
      <c r="Q729">
        <v>2</v>
      </c>
      <c r="R729">
        <v>4</v>
      </c>
      <c r="S729" t="s">
        <v>302</v>
      </c>
      <c r="T729" t="s">
        <v>26</v>
      </c>
      <c r="U729" t="str">
        <f t="shared" si="22"/>
        <v>Young</v>
      </c>
      <c r="V729" t="str">
        <f t="shared" si="23"/>
        <v>Junior</v>
      </c>
      <c r="W729" t="str">
        <f>IF(Table13[[#This Row],[Last_Working_Date]]="Active","Active","Exited")</f>
        <v>Active</v>
      </c>
    </row>
    <row r="730" spans="1:23" x14ac:dyDescent="0.3">
      <c r="A730" s="9" t="s">
        <v>1074</v>
      </c>
      <c r="B730" s="9" t="s">
        <v>19</v>
      </c>
      <c r="C730">
        <v>29</v>
      </c>
      <c r="D730" t="s">
        <v>30</v>
      </c>
      <c r="E730" t="s">
        <v>63</v>
      </c>
      <c r="F730" t="s">
        <v>45</v>
      </c>
      <c r="G730" t="s">
        <v>164</v>
      </c>
      <c r="H730" t="s">
        <v>51</v>
      </c>
      <c r="I730" s="5">
        <v>7.7</v>
      </c>
      <c r="J730" t="s">
        <v>25</v>
      </c>
      <c r="K730" s="1">
        <v>42761</v>
      </c>
      <c r="L730" s="1">
        <v>44805</v>
      </c>
      <c r="M730" s="7">
        <v>5.6</v>
      </c>
      <c r="N730" s="22">
        <v>54332</v>
      </c>
      <c r="O730">
        <v>4</v>
      </c>
      <c r="P730" t="s">
        <v>26</v>
      </c>
      <c r="Q730">
        <v>1</v>
      </c>
      <c r="R730">
        <v>4</v>
      </c>
      <c r="S730" t="s">
        <v>828</v>
      </c>
      <c r="T730" t="s">
        <v>65</v>
      </c>
      <c r="U730" t="str">
        <f t="shared" si="22"/>
        <v>Young</v>
      </c>
      <c r="V730" t="str">
        <f t="shared" si="23"/>
        <v>Senior</v>
      </c>
      <c r="W730" t="str">
        <f>IF(Table13[[#This Row],[Last_Working_Date]]="Active","Active","Exited")</f>
        <v>Exited</v>
      </c>
    </row>
    <row r="731" spans="1:23" x14ac:dyDescent="0.3">
      <c r="A731" s="9" t="s">
        <v>545</v>
      </c>
      <c r="B731" s="9" t="s">
        <v>19</v>
      </c>
      <c r="C731">
        <v>41</v>
      </c>
      <c r="D731" t="s">
        <v>30</v>
      </c>
      <c r="E731" t="s">
        <v>58</v>
      </c>
      <c r="F731" t="s">
        <v>54</v>
      </c>
      <c r="G731" t="s">
        <v>139</v>
      </c>
      <c r="H731" t="s">
        <v>24</v>
      </c>
      <c r="I731" s="5">
        <v>14.8</v>
      </c>
      <c r="J731" t="s">
        <v>25</v>
      </c>
      <c r="K731" s="1">
        <v>39691</v>
      </c>
      <c r="L731" s="1" t="s">
        <v>5075</v>
      </c>
      <c r="M731" s="7">
        <v>17.16</v>
      </c>
      <c r="N731" s="22">
        <v>68992</v>
      </c>
      <c r="O731">
        <v>3</v>
      </c>
      <c r="P731" t="s">
        <v>26</v>
      </c>
      <c r="Q731">
        <v>1</v>
      </c>
      <c r="R731">
        <v>9</v>
      </c>
      <c r="S731" t="s">
        <v>5074</v>
      </c>
      <c r="T731" t="s">
        <v>26</v>
      </c>
      <c r="U731" t="str">
        <f t="shared" si="22"/>
        <v>Adult</v>
      </c>
      <c r="V731" t="str">
        <f t="shared" si="23"/>
        <v>Expert</v>
      </c>
      <c r="W731" t="str">
        <f>IF(Table13[[#This Row],[Last_Working_Date]]="Active","Active","Exited")</f>
        <v>Active</v>
      </c>
    </row>
    <row r="732" spans="1:23" x14ac:dyDescent="0.3">
      <c r="A732" s="9" t="s">
        <v>1075</v>
      </c>
      <c r="B732" s="9" t="s">
        <v>29</v>
      </c>
      <c r="C732">
        <v>21</v>
      </c>
      <c r="D732" t="s">
        <v>30</v>
      </c>
      <c r="E732" t="s">
        <v>36</v>
      </c>
      <c r="F732" t="s">
        <v>22</v>
      </c>
      <c r="G732" t="s">
        <v>59</v>
      </c>
      <c r="H732" t="s">
        <v>84</v>
      </c>
      <c r="I732" s="5">
        <v>0</v>
      </c>
      <c r="J732" t="s">
        <v>25</v>
      </c>
      <c r="K732" s="1">
        <v>40699</v>
      </c>
      <c r="L732" s="1" t="s">
        <v>5075</v>
      </c>
      <c r="M732" s="7">
        <v>14.4</v>
      </c>
      <c r="N732" s="22">
        <v>33316</v>
      </c>
      <c r="O732">
        <v>1</v>
      </c>
      <c r="P732" t="s">
        <v>26</v>
      </c>
      <c r="Q732">
        <v>3</v>
      </c>
      <c r="R732">
        <v>10</v>
      </c>
      <c r="S732" t="s">
        <v>270</v>
      </c>
      <c r="T732" t="s">
        <v>26</v>
      </c>
      <c r="U732" t="str">
        <f t="shared" si="22"/>
        <v>Young</v>
      </c>
      <c r="V732" t="str">
        <f t="shared" si="23"/>
        <v>Junior</v>
      </c>
      <c r="W732" t="str">
        <f>IF(Table13[[#This Row],[Last_Working_Date]]="Active","Active","Exited")</f>
        <v>Active</v>
      </c>
    </row>
    <row r="733" spans="1:23" x14ac:dyDescent="0.3">
      <c r="A733" s="9" t="s">
        <v>1076</v>
      </c>
      <c r="B733" s="9" t="s">
        <v>19</v>
      </c>
      <c r="C733">
        <v>39</v>
      </c>
      <c r="D733" t="s">
        <v>20</v>
      </c>
      <c r="E733" t="s">
        <v>58</v>
      </c>
      <c r="F733" t="s">
        <v>54</v>
      </c>
      <c r="G733" t="s">
        <v>77</v>
      </c>
      <c r="H733" t="s">
        <v>51</v>
      </c>
      <c r="I733" s="5">
        <v>10</v>
      </c>
      <c r="J733" t="s">
        <v>25</v>
      </c>
      <c r="K733" s="1">
        <v>44871</v>
      </c>
      <c r="L733" s="1" t="s">
        <v>5075</v>
      </c>
      <c r="M733" s="7">
        <v>2.98</v>
      </c>
      <c r="N733" s="22">
        <v>48216</v>
      </c>
      <c r="O733">
        <v>3</v>
      </c>
      <c r="P733" t="s">
        <v>26</v>
      </c>
      <c r="Q733">
        <v>2</v>
      </c>
      <c r="R733">
        <v>4</v>
      </c>
      <c r="S733" t="s">
        <v>956</v>
      </c>
      <c r="T733" t="s">
        <v>26</v>
      </c>
      <c r="U733" t="str">
        <f t="shared" si="22"/>
        <v>Adult</v>
      </c>
      <c r="V733" t="str">
        <f t="shared" si="23"/>
        <v>Expert</v>
      </c>
      <c r="W733" t="str">
        <f>IF(Table13[[#This Row],[Last_Working_Date]]="Active","Active","Exited")</f>
        <v>Active</v>
      </c>
    </row>
    <row r="734" spans="1:23" x14ac:dyDescent="0.3">
      <c r="A734" s="9" t="s">
        <v>1077</v>
      </c>
      <c r="B734" s="9" t="s">
        <v>29</v>
      </c>
      <c r="C734">
        <v>37</v>
      </c>
      <c r="D734" t="s">
        <v>20</v>
      </c>
      <c r="E734" t="s">
        <v>31</v>
      </c>
      <c r="F734" t="s">
        <v>45</v>
      </c>
      <c r="G734" t="s">
        <v>164</v>
      </c>
      <c r="H734" t="s">
        <v>24</v>
      </c>
      <c r="I734" s="5">
        <v>12.6</v>
      </c>
      <c r="J734" t="s">
        <v>25</v>
      </c>
      <c r="K734" s="1">
        <v>42973</v>
      </c>
      <c r="L734" s="1" t="s">
        <v>5075</v>
      </c>
      <c r="M734" s="7">
        <v>8.17</v>
      </c>
      <c r="N734" s="22">
        <v>60019</v>
      </c>
      <c r="O734">
        <v>3</v>
      </c>
      <c r="P734" t="s">
        <v>65</v>
      </c>
      <c r="Q734">
        <v>4</v>
      </c>
      <c r="R734">
        <v>6</v>
      </c>
      <c r="S734" t="s">
        <v>1002</v>
      </c>
      <c r="T734" t="s">
        <v>26</v>
      </c>
      <c r="U734" t="str">
        <f t="shared" si="22"/>
        <v>Adult</v>
      </c>
      <c r="V734" t="str">
        <f t="shared" si="23"/>
        <v>Expert</v>
      </c>
      <c r="W734" t="str">
        <f>IF(Table13[[#This Row],[Last_Working_Date]]="Active","Active","Exited")</f>
        <v>Active</v>
      </c>
    </row>
    <row r="735" spans="1:23" x14ac:dyDescent="0.3">
      <c r="A735" s="9" t="s">
        <v>1078</v>
      </c>
      <c r="B735" s="9" t="s">
        <v>29</v>
      </c>
      <c r="C735">
        <v>32</v>
      </c>
      <c r="D735" t="s">
        <v>30</v>
      </c>
      <c r="E735" t="s">
        <v>31</v>
      </c>
      <c r="F735" t="s">
        <v>22</v>
      </c>
      <c r="G735" t="s">
        <v>74</v>
      </c>
      <c r="H735" t="s">
        <v>51</v>
      </c>
      <c r="I735" s="5">
        <v>11.5</v>
      </c>
      <c r="J735" t="s">
        <v>25</v>
      </c>
      <c r="K735" s="1">
        <v>45832</v>
      </c>
      <c r="L735" s="1" t="s">
        <v>5075</v>
      </c>
      <c r="M735" s="7">
        <v>0.34</v>
      </c>
      <c r="N735" s="22">
        <v>53711</v>
      </c>
      <c r="O735">
        <v>3</v>
      </c>
      <c r="P735" t="s">
        <v>26</v>
      </c>
      <c r="Q735">
        <v>4</v>
      </c>
      <c r="R735">
        <v>4</v>
      </c>
      <c r="S735" t="s">
        <v>300</v>
      </c>
      <c r="T735" t="s">
        <v>26</v>
      </c>
      <c r="U735" t="str">
        <f t="shared" si="22"/>
        <v>Adult</v>
      </c>
      <c r="V735" t="str">
        <f t="shared" si="23"/>
        <v>Expert</v>
      </c>
      <c r="W735" t="str">
        <f>IF(Table13[[#This Row],[Last_Working_Date]]="Active","Active","Exited")</f>
        <v>Active</v>
      </c>
    </row>
    <row r="736" spans="1:23" x14ac:dyDescent="0.3">
      <c r="A736" s="9" t="s">
        <v>1079</v>
      </c>
      <c r="B736" s="9" t="s">
        <v>29</v>
      </c>
      <c r="C736">
        <v>30</v>
      </c>
      <c r="D736" t="s">
        <v>30</v>
      </c>
      <c r="E736" t="s">
        <v>63</v>
      </c>
      <c r="F736" t="s">
        <v>54</v>
      </c>
      <c r="G736" t="s">
        <v>77</v>
      </c>
      <c r="H736" t="s">
        <v>24</v>
      </c>
      <c r="I736" s="5">
        <v>6.8</v>
      </c>
      <c r="J736" t="s">
        <v>25</v>
      </c>
      <c r="K736" s="1">
        <v>44977</v>
      </c>
      <c r="L736" s="1" t="s">
        <v>5075</v>
      </c>
      <c r="M736" s="7">
        <v>2.69</v>
      </c>
      <c r="N736" s="22">
        <v>44915</v>
      </c>
      <c r="O736">
        <v>3</v>
      </c>
      <c r="P736" t="s">
        <v>26</v>
      </c>
      <c r="Q736">
        <v>1</v>
      </c>
      <c r="R736">
        <v>3</v>
      </c>
      <c r="S736" t="s">
        <v>980</v>
      </c>
      <c r="T736" t="s">
        <v>26</v>
      </c>
      <c r="U736" t="str">
        <f t="shared" si="22"/>
        <v>Young</v>
      </c>
      <c r="V736" t="str">
        <f t="shared" si="23"/>
        <v>Senior</v>
      </c>
      <c r="W736" t="str">
        <f>IF(Table13[[#This Row],[Last_Working_Date]]="Active","Active","Exited")</f>
        <v>Active</v>
      </c>
    </row>
    <row r="737" spans="1:23" x14ac:dyDescent="0.3">
      <c r="A737" s="9" t="s">
        <v>1080</v>
      </c>
      <c r="B737" s="9" t="s">
        <v>19</v>
      </c>
      <c r="C737">
        <v>21</v>
      </c>
      <c r="D737" t="s">
        <v>30</v>
      </c>
      <c r="E737" t="s">
        <v>36</v>
      </c>
      <c r="F737" t="s">
        <v>45</v>
      </c>
      <c r="G737" t="s">
        <v>46</v>
      </c>
      <c r="H737" t="s">
        <v>24</v>
      </c>
      <c r="I737" s="5">
        <v>0.4</v>
      </c>
      <c r="J737" t="s">
        <v>25</v>
      </c>
      <c r="K737" s="1">
        <v>43500</v>
      </c>
      <c r="L737" s="1" t="s">
        <v>5075</v>
      </c>
      <c r="M737" s="7">
        <v>6.73</v>
      </c>
      <c r="N737" s="22">
        <v>39692</v>
      </c>
      <c r="O737">
        <v>3</v>
      </c>
      <c r="P737" t="s">
        <v>26</v>
      </c>
      <c r="Q737">
        <v>4</v>
      </c>
      <c r="R737">
        <v>9</v>
      </c>
      <c r="S737" t="s">
        <v>258</v>
      </c>
      <c r="T737" t="s">
        <v>26</v>
      </c>
      <c r="U737" t="str">
        <f t="shared" si="22"/>
        <v>Young</v>
      </c>
      <c r="V737" t="str">
        <f t="shared" si="23"/>
        <v>Junior</v>
      </c>
      <c r="W737" t="str">
        <f>IF(Table13[[#This Row],[Last_Working_Date]]="Active","Active","Exited")</f>
        <v>Active</v>
      </c>
    </row>
    <row r="738" spans="1:23" x14ac:dyDescent="0.3">
      <c r="A738" s="9" t="s">
        <v>1081</v>
      </c>
      <c r="B738" s="9" t="s">
        <v>19</v>
      </c>
      <c r="C738">
        <v>30</v>
      </c>
      <c r="D738" t="s">
        <v>30</v>
      </c>
      <c r="E738" t="s">
        <v>31</v>
      </c>
      <c r="F738" t="s">
        <v>32</v>
      </c>
      <c r="G738" t="s">
        <v>171</v>
      </c>
      <c r="H738" t="s">
        <v>24</v>
      </c>
      <c r="I738" s="5">
        <v>5.9</v>
      </c>
      <c r="J738" t="s">
        <v>25</v>
      </c>
      <c r="K738" s="1">
        <v>45526</v>
      </c>
      <c r="L738" s="1" t="s">
        <v>5075</v>
      </c>
      <c r="M738" s="7">
        <v>1.18</v>
      </c>
      <c r="N738" s="22">
        <v>37809</v>
      </c>
      <c r="O738">
        <v>4</v>
      </c>
      <c r="P738" t="s">
        <v>26</v>
      </c>
      <c r="Q738">
        <v>1</v>
      </c>
      <c r="R738">
        <v>12</v>
      </c>
      <c r="S738" t="s">
        <v>37</v>
      </c>
      <c r="T738" t="s">
        <v>26</v>
      </c>
      <c r="U738" t="str">
        <f t="shared" si="22"/>
        <v>Young</v>
      </c>
      <c r="V738" t="str">
        <f t="shared" si="23"/>
        <v>Senior</v>
      </c>
      <c r="W738" t="str">
        <f>IF(Table13[[#This Row],[Last_Working_Date]]="Active","Active","Exited")</f>
        <v>Active</v>
      </c>
    </row>
    <row r="739" spans="1:23" x14ac:dyDescent="0.3">
      <c r="A739" s="9" t="s">
        <v>1082</v>
      </c>
      <c r="B739" s="9" t="s">
        <v>29</v>
      </c>
      <c r="C739">
        <v>35</v>
      </c>
      <c r="D739" t="s">
        <v>30</v>
      </c>
      <c r="E739" t="s">
        <v>39</v>
      </c>
      <c r="F739" t="s">
        <v>82</v>
      </c>
      <c r="G739" t="s">
        <v>83</v>
      </c>
      <c r="H739" t="s">
        <v>84</v>
      </c>
      <c r="I739" s="5">
        <v>12.4</v>
      </c>
      <c r="J739" t="s">
        <v>25</v>
      </c>
      <c r="K739" s="1">
        <v>41448</v>
      </c>
      <c r="L739" s="1" t="s">
        <v>5075</v>
      </c>
      <c r="M739" s="7">
        <v>12.35</v>
      </c>
      <c r="N739" s="22">
        <v>53154</v>
      </c>
      <c r="O739">
        <v>3</v>
      </c>
      <c r="P739" t="s">
        <v>65</v>
      </c>
      <c r="Q739">
        <v>1</v>
      </c>
      <c r="R739">
        <v>5</v>
      </c>
      <c r="S739" t="s">
        <v>683</v>
      </c>
      <c r="T739" t="s">
        <v>26</v>
      </c>
      <c r="U739" t="str">
        <f t="shared" si="22"/>
        <v>Adult</v>
      </c>
      <c r="V739" t="str">
        <f t="shared" si="23"/>
        <v>Expert</v>
      </c>
      <c r="W739" t="str">
        <f>IF(Table13[[#This Row],[Last_Working_Date]]="Active","Active","Exited")</f>
        <v>Active</v>
      </c>
    </row>
    <row r="740" spans="1:23" x14ac:dyDescent="0.3">
      <c r="A740" s="9" t="s">
        <v>1083</v>
      </c>
      <c r="B740" s="9" t="s">
        <v>19</v>
      </c>
      <c r="C740">
        <v>21</v>
      </c>
      <c r="D740" t="s">
        <v>20</v>
      </c>
      <c r="E740" t="s">
        <v>21</v>
      </c>
      <c r="F740" t="s">
        <v>40</v>
      </c>
      <c r="G740" t="s">
        <v>96</v>
      </c>
      <c r="H740" t="s">
        <v>24</v>
      </c>
      <c r="I740" s="5">
        <v>0.6</v>
      </c>
      <c r="J740" t="s">
        <v>85</v>
      </c>
      <c r="K740" s="1">
        <v>40838</v>
      </c>
      <c r="L740" s="1" t="s">
        <v>5075</v>
      </c>
      <c r="M740" s="7">
        <v>14.02</v>
      </c>
      <c r="N740" s="22">
        <v>33988</v>
      </c>
      <c r="O740">
        <v>4</v>
      </c>
      <c r="P740" t="s">
        <v>26</v>
      </c>
      <c r="Q740">
        <v>0</v>
      </c>
      <c r="R740">
        <v>8</v>
      </c>
      <c r="S740" t="s">
        <v>1084</v>
      </c>
      <c r="T740" t="s">
        <v>26</v>
      </c>
      <c r="U740" t="str">
        <f t="shared" si="22"/>
        <v>Young</v>
      </c>
      <c r="V740" t="str">
        <f t="shared" si="23"/>
        <v>Junior</v>
      </c>
      <c r="W740" t="str">
        <f>IF(Table13[[#This Row],[Last_Working_Date]]="Active","Active","Exited")</f>
        <v>Active</v>
      </c>
    </row>
    <row r="741" spans="1:23" x14ac:dyDescent="0.3">
      <c r="A741" s="9" t="s">
        <v>1085</v>
      </c>
      <c r="B741" s="9" t="s">
        <v>29</v>
      </c>
      <c r="C741">
        <v>26</v>
      </c>
      <c r="D741" t="s">
        <v>30</v>
      </c>
      <c r="E741" t="s">
        <v>63</v>
      </c>
      <c r="F741" t="s">
        <v>82</v>
      </c>
      <c r="G741" t="s">
        <v>83</v>
      </c>
      <c r="H741" t="s">
        <v>24</v>
      </c>
      <c r="I741" s="5">
        <v>3.6</v>
      </c>
      <c r="J741" t="s">
        <v>25</v>
      </c>
      <c r="K741" s="1">
        <v>44264</v>
      </c>
      <c r="L741" s="1">
        <v>44369</v>
      </c>
      <c r="M741" s="7">
        <v>0.28999999999999998</v>
      </c>
      <c r="N741" s="22">
        <v>33437</v>
      </c>
      <c r="O741">
        <v>3</v>
      </c>
      <c r="P741" t="s">
        <v>26</v>
      </c>
      <c r="Q741">
        <v>4</v>
      </c>
      <c r="R741">
        <v>5</v>
      </c>
      <c r="S741" t="s">
        <v>125</v>
      </c>
      <c r="T741" t="s">
        <v>65</v>
      </c>
      <c r="U741" t="str">
        <f t="shared" si="22"/>
        <v>Young</v>
      </c>
      <c r="V741" t="str">
        <f t="shared" si="23"/>
        <v>Mid-Level</v>
      </c>
      <c r="W741" t="str">
        <f>IF(Table13[[#This Row],[Last_Working_Date]]="Active","Active","Exited")</f>
        <v>Exited</v>
      </c>
    </row>
    <row r="742" spans="1:23" x14ac:dyDescent="0.3">
      <c r="A742" s="9" t="s">
        <v>1086</v>
      </c>
      <c r="B742" s="9" t="s">
        <v>19</v>
      </c>
      <c r="C742">
        <v>25</v>
      </c>
      <c r="D742" t="s">
        <v>30</v>
      </c>
      <c r="E742" t="s">
        <v>58</v>
      </c>
      <c r="F742" t="s">
        <v>92</v>
      </c>
      <c r="G742" t="s">
        <v>93</v>
      </c>
      <c r="H742" t="s">
        <v>24</v>
      </c>
      <c r="I742" s="5">
        <v>4.0999999999999996</v>
      </c>
      <c r="J742" t="s">
        <v>25</v>
      </c>
      <c r="K742" s="1">
        <v>42200</v>
      </c>
      <c r="L742" s="1" t="s">
        <v>5075</v>
      </c>
      <c r="M742" s="7">
        <v>10.29</v>
      </c>
      <c r="N742" s="22">
        <v>39276</v>
      </c>
      <c r="O742">
        <v>3</v>
      </c>
      <c r="P742" t="s">
        <v>26</v>
      </c>
      <c r="Q742">
        <v>3</v>
      </c>
      <c r="R742">
        <v>4</v>
      </c>
      <c r="S742" t="s">
        <v>905</v>
      </c>
      <c r="T742" t="s">
        <v>26</v>
      </c>
      <c r="U742" t="str">
        <f t="shared" si="22"/>
        <v>Young</v>
      </c>
      <c r="V742" t="str">
        <f t="shared" si="23"/>
        <v>Mid-Level</v>
      </c>
      <c r="W742" t="str">
        <f>IF(Table13[[#This Row],[Last_Working_Date]]="Active","Active","Exited")</f>
        <v>Active</v>
      </c>
    </row>
    <row r="743" spans="1:23" x14ac:dyDescent="0.3">
      <c r="A743" s="9" t="s">
        <v>1087</v>
      </c>
      <c r="B743" s="9" t="s">
        <v>19</v>
      </c>
      <c r="C743">
        <v>28</v>
      </c>
      <c r="D743" t="s">
        <v>30</v>
      </c>
      <c r="E743" t="s">
        <v>44</v>
      </c>
      <c r="F743" t="s">
        <v>45</v>
      </c>
      <c r="G743" t="s">
        <v>46</v>
      </c>
      <c r="H743" t="s">
        <v>51</v>
      </c>
      <c r="I743" s="5">
        <v>2.8</v>
      </c>
      <c r="J743" t="s">
        <v>25</v>
      </c>
      <c r="K743" s="1">
        <v>43519</v>
      </c>
      <c r="L743" s="1">
        <v>43887</v>
      </c>
      <c r="M743" s="7">
        <v>1.01</v>
      </c>
      <c r="N743" s="22">
        <v>30983</v>
      </c>
      <c r="O743">
        <v>2</v>
      </c>
      <c r="P743" t="s">
        <v>26</v>
      </c>
      <c r="Q743">
        <v>4</v>
      </c>
      <c r="R743">
        <v>6</v>
      </c>
      <c r="S743" t="s">
        <v>451</v>
      </c>
      <c r="T743" t="s">
        <v>65</v>
      </c>
      <c r="U743" t="str">
        <f t="shared" si="22"/>
        <v>Young</v>
      </c>
      <c r="V743" t="str">
        <f t="shared" si="23"/>
        <v>Mid-Level</v>
      </c>
      <c r="W743" t="str">
        <f>IF(Table13[[#This Row],[Last_Working_Date]]="Active","Active","Exited")</f>
        <v>Exited</v>
      </c>
    </row>
    <row r="744" spans="1:23" x14ac:dyDescent="0.3">
      <c r="A744" s="9" t="s">
        <v>1088</v>
      </c>
      <c r="B744" s="9" t="s">
        <v>29</v>
      </c>
      <c r="C744">
        <v>29</v>
      </c>
      <c r="D744" t="s">
        <v>20</v>
      </c>
      <c r="E744" t="s">
        <v>53</v>
      </c>
      <c r="F744" t="s">
        <v>40</v>
      </c>
      <c r="G744" t="s">
        <v>41</v>
      </c>
      <c r="H744" t="s">
        <v>24</v>
      </c>
      <c r="I744" s="5">
        <v>4.7</v>
      </c>
      <c r="J744" t="s">
        <v>25</v>
      </c>
      <c r="K744" s="1">
        <v>45327</v>
      </c>
      <c r="L744" s="1" t="s">
        <v>5075</v>
      </c>
      <c r="M744" s="7">
        <v>1.73</v>
      </c>
      <c r="N744" s="22">
        <v>46974</v>
      </c>
      <c r="O744">
        <v>3</v>
      </c>
      <c r="P744" t="s">
        <v>26</v>
      </c>
      <c r="Q744">
        <v>1</v>
      </c>
      <c r="R744">
        <v>9</v>
      </c>
      <c r="S744" t="s">
        <v>477</v>
      </c>
      <c r="T744" t="s">
        <v>26</v>
      </c>
      <c r="U744" t="str">
        <f t="shared" si="22"/>
        <v>Young</v>
      </c>
      <c r="V744" t="str">
        <f t="shared" si="23"/>
        <v>Mid-Level</v>
      </c>
      <c r="W744" t="str">
        <f>IF(Table13[[#This Row],[Last_Working_Date]]="Active","Active","Exited")</f>
        <v>Active</v>
      </c>
    </row>
    <row r="745" spans="1:23" x14ac:dyDescent="0.3">
      <c r="A745" s="9" t="s">
        <v>1089</v>
      </c>
      <c r="B745" s="9" t="s">
        <v>29</v>
      </c>
      <c r="C745">
        <v>23</v>
      </c>
      <c r="D745" t="s">
        <v>30</v>
      </c>
      <c r="E745" t="s">
        <v>58</v>
      </c>
      <c r="F745" t="s">
        <v>22</v>
      </c>
      <c r="G745" t="s">
        <v>59</v>
      </c>
      <c r="H745" t="s">
        <v>84</v>
      </c>
      <c r="I745" s="5">
        <v>2.5</v>
      </c>
      <c r="J745" t="s">
        <v>25</v>
      </c>
      <c r="K745" s="1">
        <v>40076</v>
      </c>
      <c r="L745" s="1" t="s">
        <v>5075</v>
      </c>
      <c r="M745" s="7">
        <v>16.100000000000001</v>
      </c>
      <c r="N745" s="22">
        <v>35869</v>
      </c>
      <c r="O745">
        <v>3</v>
      </c>
      <c r="P745" t="s">
        <v>26</v>
      </c>
      <c r="Q745">
        <v>2</v>
      </c>
      <c r="R745">
        <v>8</v>
      </c>
      <c r="S745" t="s">
        <v>923</v>
      </c>
      <c r="T745" t="s">
        <v>26</v>
      </c>
      <c r="U745" t="str">
        <f t="shared" si="22"/>
        <v>Young</v>
      </c>
      <c r="V745" t="str">
        <f t="shared" si="23"/>
        <v>Mid-Level</v>
      </c>
      <c r="W745" t="str">
        <f>IF(Table13[[#This Row],[Last_Working_Date]]="Active","Active","Exited")</f>
        <v>Active</v>
      </c>
    </row>
    <row r="746" spans="1:23" x14ac:dyDescent="0.3">
      <c r="A746" s="9" t="s">
        <v>1090</v>
      </c>
      <c r="B746" s="9" t="s">
        <v>19</v>
      </c>
      <c r="C746">
        <v>33</v>
      </c>
      <c r="D746" t="s">
        <v>30</v>
      </c>
      <c r="E746" t="s">
        <v>53</v>
      </c>
      <c r="F746" t="s">
        <v>54</v>
      </c>
      <c r="G746" t="s">
        <v>77</v>
      </c>
      <c r="H746" t="s">
        <v>24</v>
      </c>
      <c r="I746" s="5">
        <v>11.2</v>
      </c>
      <c r="J746" t="s">
        <v>25</v>
      </c>
      <c r="K746" s="1">
        <v>43669</v>
      </c>
      <c r="L746" s="1" t="s">
        <v>5075</v>
      </c>
      <c r="M746" s="7">
        <v>6.27</v>
      </c>
      <c r="N746" s="22">
        <v>62094</v>
      </c>
      <c r="O746">
        <v>2</v>
      </c>
      <c r="P746" t="s">
        <v>26</v>
      </c>
      <c r="Q746">
        <v>1</v>
      </c>
      <c r="R746">
        <v>6</v>
      </c>
      <c r="S746" t="s">
        <v>444</v>
      </c>
      <c r="T746" t="s">
        <v>26</v>
      </c>
      <c r="U746" t="str">
        <f t="shared" si="22"/>
        <v>Adult</v>
      </c>
      <c r="V746" t="str">
        <f t="shared" si="23"/>
        <v>Expert</v>
      </c>
      <c r="W746" t="str">
        <f>IF(Table13[[#This Row],[Last_Working_Date]]="Active","Active","Exited")</f>
        <v>Active</v>
      </c>
    </row>
    <row r="747" spans="1:23" x14ac:dyDescent="0.3">
      <c r="A747" s="9" t="s">
        <v>424</v>
      </c>
      <c r="B747" s="9" t="s">
        <v>19</v>
      </c>
      <c r="C747">
        <v>29</v>
      </c>
      <c r="D747" t="s">
        <v>30</v>
      </c>
      <c r="E747" t="s">
        <v>36</v>
      </c>
      <c r="F747" t="s">
        <v>45</v>
      </c>
      <c r="G747" t="s">
        <v>46</v>
      </c>
      <c r="H747" t="s">
        <v>24</v>
      </c>
      <c r="I747" s="5">
        <v>2.9</v>
      </c>
      <c r="J747" t="s">
        <v>25</v>
      </c>
      <c r="K747" s="1">
        <v>45528</v>
      </c>
      <c r="L747" s="1" t="s">
        <v>5075</v>
      </c>
      <c r="M747" s="7">
        <v>1.18</v>
      </c>
      <c r="N747" s="22">
        <v>40004</v>
      </c>
      <c r="O747">
        <v>3</v>
      </c>
      <c r="P747" t="s">
        <v>26</v>
      </c>
      <c r="Q747">
        <v>1</v>
      </c>
      <c r="R747">
        <v>9</v>
      </c>
      <c r="S747" t="s">
        <v>5074</v>
      </c>
      <c r="T747" t="s">
        <v>26</v>
      </c>
      <c r="U747" t="str">
        <f t="shared" si="22"/>
        <v>Young</v>
      </c>
      <c r="V747" t="str">
        <f t="shared" si="23"/>
        <v>Mid-Level</v>
      </c>
      <c r="W747" t="str">
        <f>IF(Table13[[#This Row],[Last_Working_Date]]="Active","Active","Exited")</f>
        <v>Active</v>
      </c>
    </row>
    <row r="748" spans="1:23" x14ac:dyDescent="0.3">
      <c r="A748" s="9" t="s">
        <v>1091</v>
      </c>
      <c r="B748" s="9" t="s">
        <v>19</v>
      </c>
      <c r="C748">
        <v>31</v>
      </c>
      <c r="D748" t="s">
        <v>20</v>
      </c>
      <c r="E748" t="s">
        <v>63</v>
      </c>
      <c r="F748" t="s">
        <v>45</v>
      </c>
      <c r="G748" t="s">
        <v>164</v>
      </c>
      <c r="H748" t="s">
        <v>24</v>
      </c>
      <c r="I748" s="5">
        <v>5</v>
      </c>
      <c r="J748" t="s">
        <v>25</v>
      </c>
      <c r="K748" s="1">
        <v>39938</v>
      </c>
      <c r="L748" s="1" t="s">
        <v>5075</v>
      </c>
      <c r="M748" s="7">
        <v>16.48</v>
      </c>
      <c r="N748" s="22">
        <v>48450</v>
      </c>
      <c r="O748">
        <v>4</v>
      </c>
      <c r="P748" t="s">
        <v>26</v>
      </c>
      <c r="Q748">
        <v>2</v>
      </c>
      <c r="R748">
        <v>4</v>
      </c>
      <c r="S748" t="s">
        <v>372</v>
      </c>
      <c r="T748" t="s">
        <v>26</v>
      </c>
      <c r="U748" t="str">
        <f t="shared" si="22"/>
        <v>Adult</v>
      </c>
      <c r="V748" t="str">
        <f t="shared" si="23"/>
        <v>Senior</v>
      </c>
      <c r="W748" t="str">
        <f>IF(Table13[[#This Row],[Last_Working_Date]]="Active","Active","Exited")</f>
        <v>Active</v>
      </c>
    </row>
    <row r="749" spans="1:23" x14ac:dyDescent="0.3">
      <c r="A749" s="9" t="s">
        <v>1092</v>
      </c>
      <c r="B749" s="9" t="s">
        <v>29</v>
      </c>
      <c r="C749">
        <v>33</v>
      </c>
      <c r="D749" t="s">
        <v>20</v>
      </c>
      <c r="E749" t="s">
        <v>44</v>
      </c>
      <c r="F749" t="s">
        <v>40</v>
      </c>
      <c r="G749" t="s">
        <v>41</v>
      </c>
      <c r="H749" t="s">
        <v>24</v>
      </c>
      <c r="I749" s="5">
        <v>10.199999999999999</v>
      </c>
      <c r="J749" t="s">
        <v>25</v>
      </c>
      <c r="K749" s="1">
        <v>39975</v>
      </c>
      <c r="L749" s="1" t="s">
        <v>5075</v>
      </c>
      <c r="M749" s="7">
        <v>16.38</v>
      </c>
      <c r="N749" s="22">
        <v>55836</v>
      </c>
      <c r="O749">
        <v>3</v>
      </c>
      <c r="P749" t="s">
        <v>26</v>
      </c>
      <c r="Q749">
        <v>3</v>
      </c>
      <c r="R749">
        <v>5</v>
      </c>
      <c r="S749" t="s">
        <v>231</v>
      </c>
      <c r="T749" t="s">
        <v>26</v>
      </c>
      <c r="U749" t="str">
        <f t="shared" si="22"/>
        <v>Adult</v>
      </c>
      <c r="V749" t="str">
        <f t="shared" si="23"/>
        <v>Expert</v>
      </c>
      <c r="W749" t="str">
        <f>IF(Table13[[#This Row],[Last_Working_Date]]="Active","Active","Exited")</f>
        <v>Active</v>
      </c>
    </row>
    <row r="750" spans="1:23" x14ac:dyDescent="0.3">
      <c r="A750" s="9" t="s">
        <v>1093</v>
      </c>
      <c r="B750" s="9" t="s">
        <v>29</v>
      </c>
      <c r="C750">
        <v>32</v>
      </c>
      <c r="D750" t="s">
        <v>30</v>
      </c>
      <c r="E750" t="s">
        <v>53</v>
      </c>
      <c r="F750" t="s">
        <v>40</v>
      </c>
      <c r="G750" t="s">
        <v>41</v>
      </c>
      <c r="H750" t="s">
        <v>24</v>
      </c>
      <c r="I750" s="5">
        <v>6.7</v>
      </c>
      <c r="J750" t="s">
        <v>25</v>
      </c>
      <c r="K750" s="1">
        <v>41020</v>
      </c>
      <c r="L750" s="1" t="s">
        <v>5075</v>
      </c>
      <c r="M750" s="7">
        <v>13.52</v>
      </c>
      <c r="N750" s="22">
        <v>39791</v>
      </c>
      <c r="O750">
        <v>2</v>
      </c>
      <c r="P750" t="s">
        <v>65</v>
      </c>
      <c r="Q750">
        <v>5</v>
      </c>
      <c r="R750">
        <v>4</v>
      </c>
      <c r="S750" t="s">
        <v>254</v>
      </c>
      <c r="T750" t="s">
        <v>26</v>
      </c>
      <c r="U750" t="str">
        <f t="shared" si="22"/>
        <v>Adult</v>
      </c>
      <c r="V750" t="str">
        <f t="shared" si="23"/>
        <v>Senior</v>
      </c>
      <c r="W750" t="str">
        <f>IF(Table13[[#This Row],[Last_Working_Date]]="Active","Active","Exited")</f>
        <v>Active</v>
      </c>
    </row>
    <row r="751" spans="1:23" x14ac:dyDescent="0.3">
      <c r="A751" s="9" t="s">
        <v>1094</v>
      </c>
      <c r="B751" s="9" t="s">
        <v>19</v>
      </c>
      <c r="C751">
        <v>30</v>
      </c>
      <c r="D751" t="s">
        <v>30</v>
      </c>
      <c r="E751" t="s">
        <v>63</v>
      </c>
      <c r="F751" t="s">
        <v>82</v>
      </c>
      <c r="G751" t="s">
        <v>107</v>
      </c>
      <c r="H751" t="s">
        <v>24</v>
      </c>
      <c r="I751" s="5">
        <v>4.9000000000000004</v>
      </c>
      <c r="J751" t="s">
        <v>25</v>
      </c>
      <c r="K751" s="1">
        <v>41102</v>
      </c>
      <c r="L751" s="1" t="s">
        <v>5075</v>
      </c>
      <c r="M751" s="7">
        <v>13.3</v>
      </c>
      <c r="N751" s="22">
        <v>41927</v>
      </c>
      <c r="O751">
        <v>1</v>
      </c>
      <c r="P751" t="s">
        <v>26</v>
      </c>
      <c r="Q751">
        <v>2</v>
      </c>
      <c r="R751">
        <v>4</v>
      </c>
      <c r="S751" t="s">
        <v>738</v>
      </c>
      <c r="T751" t="s">
        <v>26</v>
      </c>
      <c r="U751" t="str">
        <f t="shared" si="22"/>
        <v>Young</v>
      </c>
      <c r="V751" t="str">
        <f t="shared" si="23"/>
        <v>Mid-Level</v>
      </c>
      <c r="W751" t="str">
        <f>IF(Table13[[#This Row],[Last_Working_Date]]="Active","Active","Exited")</f>
        <v>Active</v>
      </c>
    </row>
    <row r="752" spans="1:23" x14ac:dyDescent="0.3">
      <c r="A752" s="9" t="s">
        <v>1095</v>
      </c>
      <c r="B752" s="9" t="s">
        <v>29</v>
      </c>
      <c r="C752">
        <v>27</v>
      </c>
      <c r="D752" t="s">
        <v>20</v>
      </c>
      <c r="E752" t="s">
        <v>36</v>
      </c>
      <c r="F752" t="s">
        <v>67</v>
      </c>
      <c r="G752" t="s">
        <v>90</v>
      </c>
      <c r="H752" t="s">
        <v>24</v>
      </c>
      <c r="I752" s="5">
        <v>4.8</v>
      </c>
      <c r="J752" t="s">
        <v>25</v>
      </c>
      <c r="K752" s="1">
        <v>45366</v>
      </c>
      <c r="L752" s="1" t="s">
        <v>5075</v>
      </c>
      <c r="M752" s="7">
        <v>1.62</v>
      </c>
      <c r="N752" s="22">
        <v>41417</v>
      </c>
      <c r="O752">
        <v>5</v>
      </c>
      <c r="P752" t="s">
        <v>65</v>
      </c>
      <c r="Q752">
        <v>4</v>
      </c>
      <c r="R752">
        <v>3</v>
      </c>
      <c r="S752" t="s">
        <v>384</v>
      </c>
      <c r="T752" t="s">
        <v>26</v>
      </c>
      <c r="U752" t="str">
        <f t="shared" si="22"/>
        <v>Young</v>
      </c>
      <c r="V752" t="str">
        <f t="shared" si="23"/>
        <v>Mid-Level</v>
      </c>
      <c r="W752" t="str">
        <f>IF(Table13[[#This Row],[Last_Working_Date]]="Active","Active","Exited")</f>
        <v>Active</v>
      </c>
    </row>
    <row r="753" spans="1:23" x14ac:dyDescent="0.3">
      <c r="A753" s="9" t="s">
        <v>1096</v>
      </c>
      <c r="B753" s="9" t="s">
        <v>29</v>
      </c>
      <c r="C753">
        <v>35</v>
      </c>
      <c r="D753" t="s">
        <v>20</v>
      </c>
      <c r="E753" t="s">
        <v>44</v>
      </c>
      <c r="F753" t="s">
        <v>45</v>
      </c>
      <c r="G753" t="s">
        <v>98</v>
      </c>
      <c r="H753" t="s">
        <v>51</v>
      </c>
      <c r="I753" s="5">
        <v>7.2</v>
      </c>
      <c r="J753" t="s">
        <v>25</v>
      </c>
      <c r="K753" s="1">
        <v>42782</v>
      </c>
      <c r="L753" s="1">
        <v>44330</v>
      </c>
      <c r="M753" s="7">
        <v>4.24</v>
      </c>
      <c r="N753" s="22">
        <v>48268</v>
      </c>
      <c r="O753">
        <v>4</v>
      </c>
      <c r="P753" t="s">
        <v>26</v>
      </c>
      <c r="Q753">
        <v>0</v>
      </c>
      <c r="R753">
        <v>3</v>
      </c>
      <c r="S753" t="s">
        <v>233</v>
      </c>
      <c r="T753" t="s">
        <v>65</v>
      </c>
      <c r="U753" t="str">
        <f t="shared" si="22"/>
        <v>Adult</v>
      </c>
      <c r="V753" t="str">
        <f t="shared" si="23"/>
        <v>Senior</v>
      </c>
      <c r="W753" t="str">
        <f>IF(Table13[[#This Row],[Last_Working_Date]]="Active","Active","Exited")</f>
        <v>Exited</v>
      </c>
    </row>
    <row r="754" spans="1:23" x14ac:dyDescent="0.3">
      <c r="A754" s="9" t="s">
        <v>1097</v>
      </c>
      <c r="B754" s="9" t="s">
        <v>19</v>
      </c>
      <c r="C754">
        <v>22</v>
      </c>
      <c r="D754" t="s">
        <v>30</v>
      </c>
      <c r="E754" t="s">
        <v>21</v>
      </c>
      <c r="F754" t="s">
        <v>22</v>
      </c>
      <c r="G754" t="s">
        <v>74</v>
      </c>
      <c r="H754" t="s">
        <v>51</v>
      </c>
      <c r="I754" s="5">
        <v>1</v>
      </c>
      <c r="J754" t="s">
        <v>25</v>
      </c>
      <c r="K754" s="1">
        <v>40436</v>
      </c>
      <c r="L754" s="1" t="s">
        <v>5075</v>
      </c>
      <c r="M754" s="7">
        <v>15.12</v>
      </c>
      <c r="N754" s="22">
        <v>36494</v>
      </c>
      <c r="O754">
        <v>5</v>
      </c>
      <c r="P754" t="s">
        <v>26</v>
      </c>
      <c r="Q754">
        <v>0</v>
      </c>
      <c r="R754">
        <v>5</v>
      </c>
      <c r="S754" t="s">
        <v>1098</v>
      </c>
      <c r="T754" t="s">
        <v>26</v>
      </c>
      <c r="U754" t="str">
        <f t="shared" si="22"/>
        <v>Young</v>
      </c>
      <c r="V754" t="str">
        <f t="shared" si="23"/>
        <v>Junior</v>
      </c>
      <c r="W754" t="str">
        <f>IF(Table13[[#This Row],[Last_Working_Date]]="Active","Active","Exited")</f>
        <v>Active</v>
      </c>
    </row>
    <row r="755" spans="1:23" x14ac:dyDescent="0.3">
      <c r="A755" s="9" t="s">
        <v>1099</v>
      </c>
      <c r="B755" s="9" t="s">
        <v>19</v>
      </c>
      <c r="C755">
        <v>35</v>
      </c>
      <c r="D755" t="s">
        <v>30</v>
      </c>
      <c r="E755" t="s">
        <v>39</v>
      </c>
      <c r="F755" t="s">
        <v>54</v>
      </c>
      <c r="G755" t="s">
        <v>55</v>
      </c>
      <c r="H755" t="s">
        <v>24</v>
      </c>
      <c r="I755" s="5">
        <v>7.5</v>
      </c>
      <c r="J755" t="s">
        <v>25</v>
      </c>
      <c r="K755" s="1">
        <v>42642</v>
      </c>
      <c r="L755" s="1">
        <v>45767</v>
      </c>
      <c r="M755" s="7">
        <v>8.56</v>
      </c>
      <c r="N755" s="22">
        <v>42102</v>
      </c>
      <c r="O755">
        <v>2</v>
      </c>
      <c r="P755" t="s">
        <v>26</v>
      </c>
      <c r="Q755">
        <v>3</v>
      </c>
      <c r="R755">
        <v>10</v>
      </c>
      <c r="S755" t="s">
        <v>636</v>
      </c>
      <c r="T755" t="s">
        <v>65</v>
      </c>
      <c r="U755" t="str">
        <f t="shared" si="22"/>
        <v>Adult</v>
      </c>
      <c r="V755" t="str">
        <f t="shared" si="23"/>
        <v>Senior</v>
      </c>
      <c r="W755" t="str">
        <f>IF(Table13[[#This Row],[Last_Working_Date]]="Active","Active","Exited")</f>
        <v>Exited</v>
      </c>
    </row>
    <row r="756" spans="1:23" x14ac:dyDescent="0.3">
      <c r="A756" s="9" t="s">
        <v>1100</v>
      </c>
      <c r="B756" s="9" t="s">
        <v>29</v>
      </c>
      <c r="C756">
        <v>21</v>
      </c>
      <c r="D756" t="s">
        <v>30</v>
      </c>
      <c r="E756" t="s">
        <v>44</v>
      </c>
      <c r="F756" t="s">
        <v>40</v>
      </c>
      <c r="G756" t="s">
        <v>41</v>
      </c>
      <c r="H756" t="s">
        <v>24</v>
      </c>
      <c r="I756" s="5">
        <v>1</v>
      </c>
      <c r="J756" t="s">
        <v>25</v>
      </c>
      <c r="K756" s="1">
        <v>44277</v>
      </c>
      <c r="L756" s="1" t="s">
        <v>5075</v>
      </c>
      <c r="M756" s="7">
        <v>4.5999999999999996</v>
      </c>
      <c r="N756" s="22">
        <v>38451</v>
      </c>
      <c r="O756">
        <v>2</v>
      </c>
      <c r="P756" t="s">
        <v>26</v>
      </c>
      <c r="Q756">
        <v>0</v>
      </c>
      <c r="R756">
        <v>7</v>
      </c>
      <c r="S756" t="s">
        <v>231</v>
      </c>
      <c r="T756" t="s">
        <v>26</v>
      </c>
      <c r="U756" t="str">
        <f t="shared" si="22"/>
        <v>Young</v>
      </c>
      <c r="V756" t="str">
        <f t="shared" si="23"/>
        <v>Junior</v>
      </c>
      <c r="W756" t="str">
        <f>IF(Table13[[#This Row],[Last_Working_Date]]="Active","Active","Exited")</f>
        <v>Active</v>
      </c>
    </row>
    <row r="757" spans="1:23" x14ac:dyDescent="0.3">
      <c r="A757" s="9" t="s">
        <v>1101</v>
      </c>
      <c r="B757" s="9" t="s">
        <v>29</v>
      </c>
      <c r="C757">
        <v>26</v>
      </c>
      <c r="D757" t="s">
        <v>30</v>
      </c>
      <c r="E757" t="s">
        <v>63</v>
      </c>
      <c r="F757" t="s">
        <v>82</v>
      </c>
      <c r="G757" t="s">
        <v>284</v>
      </c>
      <c r="H757" t="s">
        <v>51</v>
      </c>
      <c r="I757" s="5">
        <v>3.7</v>
      </c>
      <c r="J757" t="s">
        <v>25</v>
      </c>
      <c r="K757" s="1">
        <v>41723</v>
      </c>
      <c r="L757" s="1" t="s">
        <v>5075</v>
      </c>
      <c r="M757" s="7">
        <v>11.59</v>
      </c>
      <c r="N757" s="22">
        <v>43136</v>
      </c>
      <c r="O757">
        <v>1</v>
      </c>
      <c r="P757" t="s">
        <v>26</v>
      </c>
      <c r="Q757">
        <v>1</v>
      </c>
      <c r="R757">
        <v>5</v>
      </c>
      <c r="S757" t="s">
        <v>496</v>
      </c>
      <c r="T757" t="s">
        <v>26</v>
      </c>
      <c r="U757" t="str">
        <f t="shared" si="22"/>
        <v>Young</v>
      </c>
      <c r="V757" t="str">
        <f t="shared" si="23"/>
        <v>Mid-Level</v>
      </c>
      <c r="W757" t="str">
        <f>IF(Table13[[#This Row],[Last_Working_Date]]="Active","Active","Exited")</f>
        <v>Active</v>
      </c>
    </row>
    <row r="758" spans="1:23" x14ac:dyDescent="0.3">
      <c r="A758" s="9" t="s">
        <v>389</v>
      </c>
      <c r="B758" s="9" t="s">
        <v>29</v>
      </c>
      <c r="C758">
        <v>34</v>
      </c>
      <c r="D758" t="s">
        <v>20</v>
      </c>
      <c r="E758" t="s">
        <v>31</v>
      </c>
      <c r="F758" t="s">
        <v>67</v>
      </c>
      <c r="G758" t="s">
        <v>90</v>
      </c>
      <c r="H758" t="s">
        <v>24</v>
      </c>
      <c r="I758" s="5">
        <v>7.8</v>
      </c>
      <c r="J758" t="s">
        <v>25</v>
      </c>
      <c r="K758" s="1">
        <v>39895</v>
      </c>
      <c r="L758" s="1" t="s">
        <v>5075</v>
      </c>
      <c r="M758" s="7">
        <v>16.600000000000001</v>
      </c>
      <c r="N758" s="22">
        <v>55024</v>
      </c>
      <c r="O758">
        <v>2</v>
      </c>
      <c r="P758" t="s">
        <v>26</v>
      </c>
      <c r="Q758">
        <v>0</v>
      </c>
      <c r="R758">
        <v>12</v>
      </c>
      <c r="S758" t="s">
        <v>5074</v>
      </c>
      <c r="T758" t="s">
        <v>26</v>
      </c>
      <c r="U758" t="str">
        <f t="shared" si="22"/>
        <v>Adult</v>
      </c>
      <c r="V758" t="str">
        <f t="shared" si="23"/>
        <v>Senior</v>
      </c>
      <c r="W758" t="str">
        <f>IF(Table13[[#This Row],[Last_Working_Date]]="Active","Active","Exited")</f>
        <v>Active</v>
      </c>
    </row>
    <row r="759" spans="1:23" x14ac:dyDescent="0.3">
      <c r="A759" s="9" t="s">
        <v>470</v>
      </c>
      <c r="B759" s="9" t="s">
        <v>19</v>
      </c>
      <c r="C759">
        <v>40</v>
      </c>
      <c r="D759" t="s">
        <v>20</v>
      </c>
      <c r="E759" t="s">
        <v>39</v>
      </c>
      <c r="F759" t="s">
        <v>40</v>
      </c>
      <c r="G759" t="s">
        <v>41</v>
      </c>
      <c r="H759" t="s">
        <v>24</v>
      </c>
      <c r="I759" s="5">
        <v>2.7</v>
      </c>
      <c r="J759" t="s">
        <v>85</v>
      </c>
      <c r="K759" s="1">
        <v>43829</v>
      </c>
      <c r="L759" s="1" t="s">
        <v>5075</v>
      </c>
      <c r="M759" s="7">
        <v>5.83</v>
      </c>
      <c r="N759" s="22">
        <v>35660</v>
      </c>
      <c r="O759">
        <v>3</v>
      </c>
      <c r="P759" t="s">
        <v>26</v>
      </c>
      <c r="Q759">
        <v>3</v>
      </c>
      <c r="R759">
        <v>9</v>
      </c>
      <c r="S759" t="s">
        <v>5074</v>
      </c>
      <c r="T759" t="s">
        <v>26</v>
      </c>
      <c r="U759" t="str">
        <f t="shared" si="22"/>
        <v>Adult</v>
      </c>
      <c r="V759" t="str">
        <f t="shared" si="23"/>
        <v>Mid-Level</v>
      </c>
      <c r="W759" t="str">
        <f>IF(Table13[[#This Row],[Last_Working_Date]]="Active","Active","Exited")</f>
        <v>Active</v>
      </c>
    </row>
    <row r="760" spans="1:23" x14ac:dyDescent="0.3">
      <c r="A760" s="9" t="s">
        <v>1102</v>
      </c>
      <c r="B760" s="9" t="s">
        <v>29</v>
      </c>
      <c r="C760">
        <v>38</v>
      </c>
      <c r="D760" t="s">
        <v>30</v>
      </c>
      <c r="E760" t="s">
        <v>44</v>
      </c>
      <c r="F760" t="s">
        <v>40</v>
      </c>
      <c r="G760" t="s">
        <v>41</v>
      </c>
      <c r="H760" t="s">
        <v>47</v>
      </c>
      <c r="I760" s="5">
        <v>8.9</v>
      </c>
      <c r="J760" t="s">
        <v>25</v>
      </c>
      <c r="K760" s="1">
        <v>45646</v>
      </c>
      <c r="L760" s="1" t="s">
        <v>5075</v>
      </c>
      <c r="M760" s="7">
        <v>0.85</v>
      </c>
      <c r="N760" s="22">
        <v>57681</v>
      </c>
      <c r="O760">
        <v>3</v>
      </c>
      <c r="P760" t="s">
        <v>26</v>
      </c>
      <c r="Q760">
        <v>0</v>
      </c>
      <c r="R760">
        <v>7</v>
      </c>
      <c r="S760" t="s">
        <v>767</v>
      </c>
      <c r="T760" t="s">
        <v>26</v>
      </c>
      <c r="U760" t="str">
        <f t="shared" si="22"/>
        <v>Adult</v>
      </c>
      <c r="V760" t="str">
        <f t="shared" si="23"/>
        <v>Senior</v>
      </c>
      <c r="W760" t="str">
        <f>IF(Table13[[#This Row],[Last_Working_Date]]="Active","Active","Exited")</f>
        <v>Active</v>
      </c>
    </row>
    <row r="761" spans="1:23" x14ac:dyDescent="0.3">
      <c r="A761" s="9" t="s">
        <v>767</v>
      </c>
      <c r="B761" s="9" t="s">
        <v>29</v>
      </c>
      <c r="C761">
        <v>40</v>
      </c>
      <c r="D761" t="s">
        <v>20</v>
      </c>
      <c r="E761" t="s">
        <v>39</v>
      </c>
      <c r="F761" t="s">
        <v>40</v>
      </c>
      <c r="G761" t="s">
        <v>41</v>
      </c>
      <c r="H761" t="s">
        <v>51</v>
      </c>
      <c r="I761" s="5">
        <v>12.2</v>
      </c>
      <c r="J761" t="s">
        <v>85</v>
      </c>
      <c r="K761" s="1">
        <v>42776</v>
      </c>
      <c r="L761" s="1" t="s">
        <v>5075</v>
      </c>
      <c r="M761" s="7">
        <v>8.7100000000000009</v>
      </c>
      <c r="N761" s="22">
        <v>53293</v>
      </c>
      <c r="O761">
        <v>3</v>
      </c>
      <c r="P761" t="s">
        <v>26</v>
      </c>
      <c r="Q761">
        <v>4</v>
      </c>
      <c r="R761">
        <v>8</v>
      </c>
      <c r="S761" t="s">
        <v>5074</v>
      </c>
      <c r="T761" t="s">
        <v>26</v>
      </c>
      <c r="U761" t="str">
        <f t="shared" si="22"/>
        <v>Adult</v>
      </c>
      <c r="V761" t="str">
        <f t="shared" si="23"/>
        <v>Expert</v>
      </c>
      <c r="W761" t="str">
        <f>IF(Table13[[#This Row],[Last_Working_Date]]="Active","Active","Exited")</f>
        <v>Active</v>
      </c>
    </row>
    <row r="762" spans="1:23" x14ac:dyDescent="0.3">
      <c r="A762" s="9" t="s">
        <v>1103</v>
      </c>
      <c r="B762" s="9" t="s">
        <v>19</v>
      </c>
      <c r="C762">
        <v>37</v>
      </c>
      <c r="D762" t="s">
        <v>20</v>
      </c>
      <c r="E762" t="s">
        <v>58</v>
      </c>
      <c r="F762" t="s">
        <v>82</v>
      </c>
      <c r="G762" t="s">
        <v>284</v>
      </c>
      <c r="H762" t="s">
        <v>51</v>
      </c>
      <c r="I762" s="5">
        <v>9.1</v>
      </c>
      <c r="J762" t="s">
        <v>85</v>
      </c>
      <c r="K762" s="1">
        <v>42173</v>
      </c>
      <c r="L762" s="1">
        <v>45171</v>
      </c>
      <c r="M762" s="7">
        <v>8.2100000000000009</v>
      </c>
      <c r="N762" s="22">
        <v>49030</v>
      </c>
      <c r="O762">
        <v>2</v>
      </c>
      <c r="P762" t="s">
        <v>26</v>
      </c>
      <c r="Q762">
        <v>0</v>
      </c>
      <c r="R762">
        <v>5</v>
      </c>
      <c r="S762" t="s">
        <v>698</v>
      </c>
      <c r="T762" t="s">
        <v>65</v>
      </c>
      <c r="U762" t="str">
        <f t="shared" si="22"/>
        <v>Adult</v>
      </c>
      <c r="V762" t="str">
        <f t="shared" si="23"/>
        <v>Senior</v>
      </c>
      <c r="W762" t="str">
        <f>IF(Table13[[#This Row],[Last_Working_Date]]="Active","Active","Exited")</f>
        <v>Exited</v>
      </c>
    </row>
    <row r="763" spans="1:23" x14ac:dyDescent="0.3">
      <c r="A763" s="9" t="s">
        <v>1104</v>
      </c>
      <c r="B763" s="9" t="s">
        <v>19</v>
      </c>
      <c r="C763">
        <v>38</v>
      </c>
      <c r="D763" t="s">
        <v>30</v>
      </c>
      <c r="E763" t="s">
        <v>39</v>
      </c>
      <c r="F763" t="s">
        <v>32</v>
      </c>
      <c r="G763" t="s">
        <v>33</v>
      </c>
      <c r="H763" t="s">
        <v>51</v>
      </c>
      <c r="I763" s="5">
        <v>18</v>
      </c>
      <c r="J763" t="s">
        <v>25</v>
      </c>
      <c r="K763" s="1">
        <v>43934</v>
      </c>
      <c r="L763" s="1" t="s">
        <v>5075</v>
      </c>
      <c r="M763" s="7">
        <v>5.54</v>
      </c>
      <c r="N763" s="22">
        <v>67815</v>
      </c>
      <c r="O763">
        <v>5</v>
      </c>
      <c r="P763" t="s">
        <v>26</v>
      </c>
      <c r="Q763">
        <v>1</v>
      </c>
      <c r="R763">
        <v>4</v>
      </c>
      <c r="S763" t="s">
        <v>316</v>
      </c>
      <c r="T763" t="s">
        <v>26</v>
      </c>
      <c r="U763" t="str">
        <f t="shared" si="22"/>
        <v>Adult</v>
      </c>
      <c r="V763" t="str">
        <f t="shared" si="23"/>
        <v>Expert</v>
      </c>
      <c r="W763" t="str">
        <f>IF(Table13[[#This Row],[Last_Working_Date]]="Active","Active","Exited")</f>
        <v>Active</v>
      </c>
    </row>
    <row r="764" spans="1:23" x14ac:dyDescent="0.3">
      <c r="A764" s="9" t="s">
        <v>1105</v>
      </c>
      <c r="B764" s="9" t="s">
        <v>19</v>
      </c>
      <c r="C764">
        <v>36</v>
      </c>
      <c r="D764" t="s">
        <v>20</v>
      </c>
      <c r="E764" t="s">
        <v>36</v>
      </c>
      <c r="F764" t="s">
        <v>92</v>
      </c>
      <c r="G764" t="s">
        <v>93</v>
      </c>
      <c r="H764" t="s">
        <v>51</v>
      </c>
      <c r="I764" s="5">
        <v>14.5</v>
      </c>
      <c r="J764" t="s">
        <v>25</v>
      </c>
      <c r="K764" s="1">
        <v>40562</v>
      </c>
      <c r="L764" s="1">
        <v>40647</v>
      </c>
      <c r="M764" s="7">
        <v>0.23</v>
      </c>
      <c r="N764" s="22">
        <v>56897</v>
      </c>
      <c r="O764">
        <v>2</v>
      </c>
      <c r="P764" t="s">
        <v>26</v>
      </c>
      <c r="Q764">
        <v>4</v>
      </c>
      <c r="R764">
        <v>4</v>
      </c>
      <c r="S764" t="s">
        <v>702</v>
      </c>
      <c r="T764" t="s">
        <v>65</v>
      </c>
      <c r="U764" t="str">
        <f t="shared" si="22"/>
        <v>Adult</v>
      </c>
      <c r="V764" t="str">
        <f t="shared" si="23"/>
        <v>Expert</v>
      </c>
      <c r="W764" t="str">
        <f>IF(Table13[[#This Row],[Last_Working_Date]]="Active","Active","Exited")</f>
        <v>Exited</v>
      </c>
    </row>
    <row r="765" spans="1:23" x14ac:dyDescent="0.3">
      <c r="A765" s="9" t="s">
        <v>991</v>
      </c>
      <c r="B765" s="9" t="s">
        <v>19</v>
      </c>
      <c r="C765">
        <v>31</v>
      </c>
      <c r="D765" t="s">
        <v>30</v>
      </c>
      <c r="E765" t="s">
        <v>36</v>
      </c>
      <c r="F765" t="s">
        <v>32</v>
      </c>
      <c r="G765" t="s">
        <v>33</v>
      </c>
      <c r="H765" t="s">
        <v>24</v>
      </c>
      <c r="I765" s="5">
        <v>4.4000000000000004</v>
      </c>
      <c r="J765" t="s">
        <v>25</v>
      </c>
      <c r="K765" s="1">
        <v>45736</v>
      </c>
      <c r="L765" s="1" t="s">
        <v>5075</v>
      </c>
      <c r="M765" s="7">
        <v>0.61</v>
      </c>
      <c r="N765" s="22">
        <v>39140</v>
      </c>
      <c r="O765">
        <v>4</v>
      </c>
      <c r="P765" t="s">
        <v>26</v>
      </c>
      <c r="Q765">
        <v>2</v>
      </c>
      <c r="R765">
        <v>9</v>
      </c>
      <c r="S765" t="s">
        <v>5074</v>
      </c>
      <c r="T765" t="s">
        <v>26</v>
      </c>
      <c r="U765" t="str">
        <f t="shared" si="22"/>
        <v>Adult</v>
      </c>
      <c r="V765" t="str">
        <f t="shared" si="23"/>
        <v>Mid-Level</v>
      </c>
      <c r="W765" t="str">
        <f>IF(Table13[[#This Row],[Last_Working_Date]]="Active","Active","Exited")</f>
        <v>Active</v>
      </c>
    </row>
    <row r="766" spans="1:23" x14ac:dyDescent="0.3">
      <c r="A766" s="9" t="s">
        <v>1106</v>
      </c>
      <c r="B766" s="9" t="s">
        <v>19</v>
      </c>
      <c r="C766">
        <v>39</v>
      </c>
      <c r="D766" t="s">
        <v>20</v>
      </c>
      <c r="E766" t="s">
        <v>58</v>
      </c>
      <c r="F766" t="s">
        <v>67</v>
      </c>
      <c r="G766" t="s">
        <v>71</v>
      </c>
      <c r="H766" t="s">
        <v>51</v>
      </c>
      <c r="I766" s="5">
        <v>8</v>
      </c>
      <c r="J766" t="s">
        <v>25</v>
      </c>
      <c r="K766" s="1">
        <v>40869</v>
      </c>
      <c r="L766" s="1" t="s">
        <v>5075</v>
      </c>
      <c r="M766" s="7">
        <v>13.93</v>
      </c>
      <c r="N766" s="22">
        <v>47599</v>
      </c>
      <c r="O766">
        <v>3</v>
      </c>
      <c r="P766" t="s">
        <v>26</v>
      </c>
      <c r="Q766">
        <v>4</v>
      </c>
      <c r="R766">
        <v>3</v>
      </c>
      <c r="S766" t="s">
        <v>754</v>
      </c>
      <c r="T766" t="s">
        <v>26</v>
      </c>
      <c r="U766" t="str">
        <f t="shared" si="22"/>
        <v>Adult</v>
      </c>
      <c r="V766" t="str">
        <f t="shared" si="23"/>
        <v>Senior</v>
      </c>
      <c r="W766" t="str">
        <f>IF(Table13[[#This Row],[Last_Working_Date]]="Active","Active","Exited")</f>
        <v>Active</v>
      </c>
    </row>
    <row r="767" spans="1:23" x14ac:dyDescent="0.3">
      <c r="A767" s="9" t="s">
        <v>1107</v>
      </c>
      <c r="B767" s="9" t="s">
        <v>29</v>
      </c>
      <c r="C767">
        <v>29</v>
      </c>
      <c r="D767" t="s">
        <v>20</v>
      </c>
      <c r="E767" t="s">
        <v>63</v>
      </c>
      <c r="F767" t="s">
        <v>92</v>
      </c>
      <c r="G767" t="s">
        <v>93</v>
      </c>
      <c r="H767" t="s">
        <v>24</v>
      </c>
      <c r="I767" s="5">
        <v>1.9</v>
      </c>
      <c r="J767" t="s">
        <v>25</v>
      </c>
      <c r="K767" s="1">
        <v>41286</v>
      </c>
      <c r="L767" s="1" t="s">
        <v>5075</v>
      </c>
      <c r="M767" s="7">
        <v>12.79</v>
      </c>
      <c r="N767" s="22">
        <v>33260</v>
      </c>
      <c r="O767">
        <v>3</v>
      </c>
      <c r="P767" t="s">
        <v>26</v>
      </c>
      <c r="Q767">
        <v>2</v>
      </c>
      <c r="R767">
        <v>1</v>
      </c>
      <c r="S767" t="s">
        <v>905</v>
      </c>
      <c r="T767" t="s">
        <v>26</v>
      </c>
      <c r="U767" t="str">
        <f t="shared" si="22"/>
        <v>Young</v>
      </c>
      <c r="V767" t="str">
        <f t="shared" si="23"/>
        <v>Junior</v>
      </c>
      <c r="W767" t="str">
        <f>IF(Table13[[#This Row],[Last_Working_Date]]="Active","Active","Exited")</f>
        <v>Active</v>
      </c>
    </row>
    <row r="768" spans="1:23" x14ac:dyDescent="0.3">
      <c r="A768" s="9" t="s">
        <v>1108</v>
      </c>
      <c r="B768" s="9" t="s">
        <v>19</v>
      </c>
      <c r="C768">
        <v>29</v>
      </c>
      <c r="D768" t="s">
        <v>20</v>
      </c>
      <c r="E768" t="s">
        <v>21</v>
      </c>
      <c r="F768" t="s">
        <v>82</v>
      </c>
      <c r="G768" t="s">
        <v>107</v>
      </c>
      <c r="H768" t="s">
        <v>24</v>
      </c>
      <c r="I768" s="5">
        <v>3</v>
      </c>
      <c r="J768" t="s">
        <v>25</v>
      </c>
      <c r="K768" s="1">
        <v>45192</v>
      </c>
      <c r="L768" s="1" t="s">
        <v>5075</v>
      </c>
      <c r="M768" s="7">
        <v>2.1</v>
      </c>
      <c r="N768" s="22">
        <v>39150</v>
      </c>
      <c r="O768">
        <v>5</v>
      </c>
      <c r="P768" t="s">
        <v>26</v>
      </c>
      <c r="Q768">
        <v>1</v>
      </c>
      <c r="R768">
        <v>7</v>
      </c>
      <c r="S768" t="s">
        <v>1005</v>
      </c>
      <c r="T768" t="s">
        <v>26</v>
      </c>
      <c r="U768" t="str">
        <f t="shared" si="22"/>
        <v>Young</v>
      </c>
      <c r="V768" t="str">
        <f t="shared" si="23"/>
        <v>Mid-Level</v>
      </c>
      <c r="W768" t="str">
        <f>IF(Table13[[#This Row],[Last_Working_Date]]="Active","Active","Exited")</f>
        <v>Active</v>
      </c>
    </row>
    <row r="769" spans="1:23" x14ac:dyDescent="0.3">
      <c r="A769" s="9" t="s">
        <v>1109</v>
      </c>
      <c r="B769" s="9" t="s">
        <v>29</v>
      </c>
      <c r="C769">
        <v>39</v>
      </c>
      <c r="D769" t="s">
        <v>20</v>
      </c>
      <c r="E769" t="s">
        <v>21</v>
      </c>
      <c r="F769" t="s">
        <v>67</v>
      </c>
      <c r="G769" t="s">
        <v>176</v>
      </c>
      <c r="H769" t="s">
        <v>24</v>
      </c>
      <c r="I769" s="5">
        <v>16.8</v>
      </c>
      <c r="J769" t="s">
        <v>25</v>
      </c>
      <c r="K769" s="1">
        <v>44094</v>
      </c>
      <c r="L769" s="1" t="s">
        <v>5075</v>
      </c>
      <c r="M769" s="7">
        <v>5.0999999999999996</v>
      </c>
      <c r="N769" s="22">
        <v>69012</v>
      </c>
      <c r="O769">
        <v>3</v>
      </c>
      <c r="P769" t="s">
        <v>26</v>
      </c>
      <c r="Q769">
        <v>1</v>
      </c>
      <c r="R769">
        <v>6</v>
      </c>
      <c r="S769" t="s">
        <v>892</v>
      </c>
      <c r="T769" t="s">
        <v>26</v>
      </c>
      <c r="U769" t="str">
        <f t="shared" si="22"/>
        <v>Adult</v>
      </c>
      <c r="V769" t="str">
        <f t="shared" si="23"/>
        <v>Expert</v>
      </c>
      <c r="W769" t="str">
        <f>IF(Table13[[#This Row],[Last_Working_Date]]="Active","Active","Exited")</f>
        <v>Active</v>
      </c>
    </row>
    <row r="770" spans="1:23" x14ac:dyDescent="0.3">
      <c r="A770" s="9" t="s">
        <v>1110</v>
      </c>
      <c r="B770" s="9" t="s">
        <v>19</v>
      </c>
      <c r="C770">
        <v>21</v>
      </c>
      <c r="D770" t="s">
        <v>20</v>
      </c>
      <c r="E770" t="s">
        <v>58</v>
      </c>
      <c r="F770" t="s">
        <v>22</v>
      </c>
      <c r="G770" t="s">
        <v>23</v>
      </c>
      <c r="H770" t="s">
        <v>24</v>
      </c>
      <c r="I770" s="5">
        <v>1</v>
      </c>
      <c r="J770" t="s">
        <v>85</v>
      </c>
      <c r="K770" s="1">
        <v>41286</v>
      </c>
      <c r="L770" s="1" t="s">
        <v>5075</v>
      </c>
      <c r="M770" s="7">
        <v>12.79</v>
      </c>
      <c r="N770" s="22">
        <v>28293</v>
      </c>
      <c r="O770">
        <v>3</v>
      </c>
      <c r="P770" t="s">
        <v>26</v>
      </c>
      <c r="Q770">
        <v>3</v>
      </c>
      <c r="R770">
        <v>6</v>
      </c>
      <c r="S770" t="s">
        <v>27</v>
      </c>
      <c r="T770" t="s">
        <v>26</v>
      </c>
      <c r="U770" t="str">
        <f t="shared" ref="U770:U833" si="24">IF(C770&lt;=30,"Young","Adult")</f>
        <v>Young</v>
      </c>
      <c r="V770" t="str">
        <f t="shared" ref="V770:V833" si="25">IF(I770&lt;2,"Junior",IF(I770&lt;5,"Mid-Level",IF(I770&lt;10,"Senior","Expert")))</f>
        <v>Junior</v>
      </c>
      <c r="W770" t="str">
        <f>IF(Table13[[#This Row],[Last_Working_Date]]="Active","Active","Exited")</f>
        <v>Active</v>
      </c>
    </row>
    <row r="771" spans="1:23" x14ac:dyDescent="0.3">
      <c r="A771" s="9" t="s">
        <v>1111</v>
      </c>
      <c r="B771" s="9" t="s">
        <v>19</v>
      </c>
      <c r="C771">
        <v>33</v>
      </c>
      <c r="D771" t="s">
        <v>30</v>
      </c>
      <c r="E771" t="s">
        <v>58</v>
      </c>
      <c r="F771" t="s">
        <v>40</v>
      </c>
      <c r="G771" t="s">
        <v>96</v>
      </c>
      <c r="H771" t="s">
        <v>51</v>
      </c>
      <c r="I771" s="5">
        <v>10.7</v>
      </c>
      <c r="J771" t="s">
        <v>25</v>
      </c>
      <c r="K771" s="1">
        <v>41140</v>
      </c>
      <c r="L771" s="1">
        <v>42965</v>
      </c>
      <c r="M771" s="7">
        <v>5</v>
      </c>
      <c r="N771" s="22">
        <v>49491</v>
      </c>
      <c r="O771">
        <v>2</v>
      </c>
      <c r="P771" t="s">
        <v>26</v>
      </c>
      <c r="Q771">
        <v>5</v>
      </c>
      <c r="R771">
        <v>4</v>
      </c>
      <c r="S771" t="s">
        <v>101</v>
      </c>
      <c r="T771" t="s">
        <v>65</v>
      </c>
      <c r="U771" t="str">
        <f t="shared" si="24"/>
        <v>Adult</v>
      </c>
      <c r="V771" t="str">
        <f t="shared" si="25"/>
        <v>Expert</v>
      </c>
      <c r="W771" t="str">
        <f>IF(Table13[[#This Row],[Last_Working_Date]]="Active","Active","Exited")</f>
        <v>Exited</v>
      </c>
    </row>
    <row r="772" spans="1:23" x14ac:dyDescent="0.3">
      <c r="A772" s="9" t="s">
        <v>1112</v>
      </c>
      <c r="B772" s="9" t="s">
        <v>19</v>
      </c>
      <c r="C772">
        <v>31</v>
      </c>
      <c r="D772" t="s">
        <v>30</v>
      </c>
      <c r="E772" t="s">
        <v>36</v>
      </c>
      <c r="F772" t="s">
        <v>54</v>
      </c>
      <c r="G772" t="s">
        <v>77</v>
      </c>
      <c r="H772" t="s">
        <v>24</v>
      </c>
      <c r="I772" s="5">
        <v>2.7</v>
      </c>
      <c r="J772" t="s">
        <v>25</v>
      </c>
      <c r="K772" s="1">
        <v>41377</v>
      </c>
      <c r="L772" s="1" t="s">
        <v>5075</v>
      </c>
      <c r="M772" s="7">
        <v>12.54</v>
      </c>
      <c r="N772" s="22">
        <v>37095</v>
      </c>
      <c r="O772">
        <v>4</v>
      </c>
      <c r="P772" t="s">
        <v>26</v>
      </c>
      <c r="Q772">
        <v>1</v>
      </c>
      <c r="R772">
        <v>5</v>
      </c>
      <c r="S772" t="s">
        <v>816</v>
      </c>
      <c r="T772" t="s">
        <v>26</v>
      </c>
      <c r="U772" t="str">
        <f t="shared" si="24"/>
        <v>Adult</v>
      </c>
      <c r="V772" t="str">
        <f t="shared" si="25"/>
        <v>Mid-Level</v>
      </c>
      <c r="W772" t="str">
        <f>IF(Table13[[#This Row],[Last_Working_Date]]="Active","Active","Exited")</f>
        <v>Active</v>
      </c>
    </row>
    <row r="773" spans="1:23" x14ac:dyDescent="0.3">
      <c r="A773" s="9" t="s">
        <v>1113</v>
      </c>
      <c r="B773" s="9" t="s">
        <v>29</v>
      </c>
      <c r="C773">
        <v>30</v>
      </c>
      <c r="D773" t="s">
        <v>30</v>
      </c>
      <c r="E773" t="s">
        <v>31</v>
      </c>
      <c r="F773" t="s">
        <v>45</v>
      </c>
      <c r="G773" t="s">
        <v>98</v>
      </c>
      <c r="H773" t="s">
        <v>51</v>
      </c>
      <c r="I773" s="5">
        <v>7.8</v>
      </c>
      <c r="J773" t="s">
        <v>25</v>
      </c>
      <c r="K773" s="1">
        <v>45125</v>
      </c>
      <c r="L773" s="1" t="s">
        <v>5075</v>
      </c>
      <c r="M773" s="7">
        <v>2.2799999999999998</v>
      </c>
      <c r="N773" s="22">
        <v>50953</v>
      </c>
      <c r="O773">
        <v>3</v>
      </c>
      <c r="P773" t="s">
        <v>26</v>
      </c>
      <c r="Q773">
        <v>6</v>
      </c>
      <c r="R773">
        <v>7</v>
      </c>
      <c r="S773" t="s">
        <v>660</v>
      </c>
      <c r="T773" t="s">
        <v>26</v>
      </c>
      <c r="U773" t="str">
        <f t="shared" si="24"/>
        <v>Young</v>
      </c>
      <c r="V773" t="str">
        <f t="shared" si="25"/>
        <v>Senior</v>
      </c>
      <c r="W773" t="str">
        <f>IF(Table13[[#This Row],[Last_Working_Date]]="Active","Active","Exited")</f>
        <v>Active</v>
      </c>
    </row>
    <row r="774" spans="1:23" x14ac:dyDescent="0.3">
      <c r="A774" s="9" t="s">
        <v>1114</v>
      </c>
      <c r="B774" s="9" t="s">
        <v>19</v>
      </c>
      <c r="C774">
        <v>29</v>
      </c>
      <c r="D774" t="s">
        <v>30</v>
      </c>
      <c r="E774" t="s">
        <v>44</v>
      </c>
      <c r="F774" t="s">
        <v>32</v>
      </c>
      <c r="G774" t="s">
        <v>33</v>
      </c>
      <c r="H774" t="s">
        <v>51</v>
      </c>
      <c r="I774" s="5">
        <v>5.0999999999999996</v>
      </c>
      <c r="J774" t="s">
        <v>25</v>
      </c>
      <c r="K774" s="1">
        <v>39874</v>
      </c>
      <c r="L774" s="1" t="s">
        <v>5075</v>
      </c>
      <c r="M774" s="7">
        <v>16.66</v>
      </c>
      <c r="N774" s="22">
        <v>43342</v>
      </c>
      <c r="O774">
        <v>2</v>
      </c>
      <c r="P774" t="s">
        <v>26</v>
      </c>
      <c r="Q774">
        <v>0</v>
      </c>
      <c r="R774">
        <v>8</v>
      </c>
      <c r="S774" t="s">
        <v>694</v>
      </c>
      <c r="T774" t="s">
        <v>26</v>
      </c>
      <c r="U774" t="str">
        <f t="shared" si="24"/>
        <v>Young</v>
      </c>
      <c r="V774" t="str">
        <f t="shared" si="25"/>
        <v>Senior</v>
      </c>
      <c r="W774" t="str">
        <f>IF(Table13[[#This Row],[Last_Working_Date]]="Active","Active","Exited")</f>
        <v>Active</v>
      </c>
    </row>
    <row r="775" spans="1:23" x14ac:dyDescent="0.3">
      <c r="A775" s="9" t="s">
        <v>1115</v>
      </c>
      <c r="B775" s="9" t="s">
        <v>29</v>
      </c>
      <c r="C775">
        <v>33</v>
      </c>
      <c r="D775" t="s">
        <v>30</v>
      </c>
      <c r="E775" t="s">
        <v>31</v>
      </c>
      <c r="F775" t="s">
        <v>92</v>
      </c>
      <c r="G775" t="s">
        <v>120</v>
      </c>
      <c r="H775" t="s">
        <v>24</v>
      </c>
      <c r="I775" s="5">
        <v>7.8</v>
      </c>
      <c r="J775" t="s">
        <v>25</v>
      </c>
      <c r="K775" s="1">
        <v>42568</v>
      </c>
      <c r="L775" s="1" t="s">
        <v>5075</v>
      </c>
      <c r="M775" s="7">
        <v>9.2799999999999994</v>
      </c>
      <c r="N775" s="22">
        <v>48009</v>
      </c>
      <c r="O775">
        <v>2</v>
      </c>
      <c r="P775" t="s">
        <v>26</v>
      </c>
      <c r="Q775">
        <v>3</v>
      </c>
      <c r="R775">
        <v>1</v>
      </c>
      <c r="S775" t="s">
        <v>224</v>
      </c>
      <c r="T775" t="s">
        <v>26</v>
      </c>
      <c r="U775" t="str">
        <f t="shared" si="24"/>
        <v>Adult</v>
      </c>
      <c r="V775" t="str">
        <f t="shared" si="25"/>
        <v>Senior</v>
      </c>
      <c r="W775" t="str">
        <f>IF(Table13[[#This Row],[Last_Working_Date]]="Active","Active","Exited")</f>
        <v>Active</v>
      </c>
    </row>
    <row r="776" spans="1:23" x14ac:dyDescent="0.3">
      <c r="A776" s="9" t="s">
        <v>1116</v>
      </c>
      <c r="B776" s="9" t="s">
        <v>19</v>
      </c>
      <c r="C776">
        <v>32</v>
      </c>
      <c r="D776" t="s">
        <v>30</v>
      </c>
      <c r="E776" t="s">
        <v>31</v>
      </c>
      <c r="F776" t="s">
        <v>54</v>
      </c>
      <c r="G776" t="s">
        <v>55</v>
      </c>
      <c r="H776" t="s">
        <v>24</v>
      </c>
      <c r="I776" s="5">
        <v>7.1</v>
      </c>
      <c r="J776" t="s">
        <v>85</v>
      </c>
      <c r="K776" s="1">
        <v>43574</v>
      </c>
      <c r="L776" s="1" t="s">
        <v>5075</v>
      </c>
      <c r="M776" s="7">
        <v>6.53</v>
      </c>
      <c r="N776" s="22">
        <v>39503</v>
      </c>
      <c r="O776">
        <v>3</v>
      </c>
      <c r="P776" t="s">
        <v>26</v>
      </c>
      <c r="Q776">
        <v>3</v>
      </c>
      <c r="R776">
        <v>9</v>
      </c>
      <c r="S776" t="s">
        <v>545</v>
      </c>
      <c r="T776" t="s">
        <v>26</v>
      </c>
      <c r="U776" t="str">
        <f t="shared" si="24"/>
        <v>Adult</v>
      </c>
      <c r="V776" t="str">
        <f t="shared" si="25"/>
        <v>Senior</v>
      </c>
      <c r="W776" t="str">
        <f>IF(Table13[[#This Row],[Last_Working_Date]]="Active","Active","Exited")</f>
        <v>Active</v>
      </c>
    </row>
    <row r="777" spans="1:23" x14ac:dyDescent="0.3">
      <c r="A777" s="9" t="s">
        <v>1117</v>
      </c>
      <c r="B777" s="9" t="s">
        <v>19</v>
      </c>
      <c r="C777">
        <v>41</v>
      </c>
      <c r="D777" t="s">
        <v>30</v>
      </c>
      <c r="E777" t="s">
        <v>63</v>
      </c>
      <c r="F777" t="s">
        <v>45</v>
      </c>
      <c r="G777" t="s">
        <v>164</v>
      </c>
      <c r="H777" t="s">
        <v>24</v>
      </c>
      <c r="I777" s="5">
        <v>17.8</v>
      </c>
      <c r="J777" t="s">
        <v>25</v>
      </c>
      <c r="K777" s="1">
        <v>39809</v>
      </c>
      <c r="L777" s="1" t="s">
        <v>5075</v>
      </c>
      <c r="M777" s="7">
        <v>16.84</v>
      </c>
      <c r="N777" s="22">
        <v>66220</v>
      </c>
      <c r="O777">
        <v>2</v>
      </c>
      <c r="P777" t="s">
        <v>65</v>
      </c>
      <c r="Q777">
        <v>1</v>
      </c>
      <c r="R777">
        <v>2</v>
      </c>
      <c r="S777" t="s">
        <v>523</v>
      </c>
      <c r="T777" t="s">
        <v>26</v>
      </c>
      <c r="U777" t="str">
        <f t="shared" si="24"/>
        <v>Adult</v>
      </c>
      <c r="V777" t="str">
        <f t="shared" si="25"/>
        <v>Expert</v>
      </c>
      <c r="W777" t="str">
        <f>IF(Table13[[#This Row],[Last_Working_Date]]="Active","Active","Exited")</f>
        <v>Active</v>
      </c>
    </row>
    <row r="778" spans="1:23" x14ac:dyDescent="0.3">
      <c r="A778" s="9" t="s">
        <v>1118</v>
      </c>
      <c r="B778" s="9" t="s">
        <v>19</v>
      </c>
      <c r="C778">
        <v>34</v>
      </c>
      <c r="D778" t="s">
        <v>30</v>
      </c>
      <c r="E778" t="s">
        <v>63</v>
      </c>
      <c r="F778" t="s">
        <v>67</v>
      </c>
      <c r="G778" t="s">
        <v>110</v>
      </c>
      <c r="H778" t="s">
        <v>51</v>
      </c>
      <c r="I778" s="5">
        <v>8.1999999999999993</v>
      </c>
      <c r="J778" t="s">
        <v>25</v>
      </c>
      <c r="K778" s="1">
        <v>44469</v>
      </c>
      <c r="L778" s="1">
        <v>45069</v>
      </c>
      <c r="M778" s="7">
        <v>1.64</v>
      </c>
      <c r="N778" s="22">
        <v>52435</v>
      </c>
      <c r="O778">
        <v>2</v>
      </c>
      <c r="P778" t="s">
        <v>26</v>
      </c>
      <c r="Q778">
        <v>1</v>
      </c>
      <c r="R778">
        <v>9</v>
      </c>
      <c r="S778" t="s">
        <v>384</v>
      </c>
      <c r="T778" t="s">
        <v>65</v>
      </c>
      <c r="U778" t="str">
        <f t="shared" si="24"/>
        <v>Adult</v>
      </c>
      <c r="V778" t="str">
        <f t="shared" si="25"/>
        <v>Senior</v>
      </c>
      <c r="W778" t="str">
        <f>IF(Table13[[#This Row],[Last_Working_Date]]="Active","Active","Exited")</f>
        <v>Exited</v>
      </c>
    </row>
    <row r="779" spans="1:23" x14ac:dyDescent="0.3">
      <c r="A779" s="9" t="s">
        <v>1119</v>
      </c>
      <c r="B779" s="9" t="s">
        <v>19</v>
      </c>
      <c r="C779">
        <v>40</v>
      </c>
      <c r="D779" t="s">
        <v>30</v>
      </c>
      <c r="E779" t="s">
        <v>36</v>
      </c>
      <c r="F779" t="s">
        <v>92</v>
      </c>
      <c r="G779" t="s">
        <v>93</v>
      </c>
      <c r="H779" t="s">
        <v>24</v>
      </c>
      <c r="I779" s="5">
        <v>12</v>
      </c>
      <c r="J779" t="s">
        <v>85</v>
      </c>
      <c r="K779" s="1">
        <v>44663</v>
      </c>
      <c r="L779" s="1">
        <v>45624</v>
      </c>
      <c r="M779" s="7">
        <v>2.63</v>
      </c>
      <c r="N779" s="22">
        <v>59702</v>
      </c>
      <c r="O779">
        <v>2</v>
      </c>
      <c r="P779" t="s">
        <v>26</v>
      </c>
      <c r="Q779">
        <v>1</v>
      </c>
      <c r="R779">
        <v>5</v>
      </c>
      <c r="S779" t="s">
        <v>1120</v>
      </c>
      <c r="T779" t="s">
        <v>65</v>
      </c>
      <c r="U779" t="str">
        <f t="shared" si="24"/>
        <v>Adult</v>
      </c>
      <c r="V779" t="str">
        <f t="shared" si="25"/>
        <v>Expert</v>
      </c>
      <c r="W779" t="str">
        <f>IF(Table13[[#This Row],[Last_Working_Date]]="Active","Active","Exited")</f>
        <v>Exited</v>
      </c>
    </row>
    <row r="780" spans="1:23" x14ac:dyDescent="0.3">
      <c r="A780" s="9" t="s">
        <v>1121</v>
      </c>
      <c r="B780" s="9" t="s">
        <v>29</v>
      </c>
      <c r="C780">
        <v>37</v>
      </c>
      <c r="D780" t="s">
        <v>30</v>
      </c>
      <c r="E780" t="s">
        <v>44</v>
      </c>
      <c r="F780" t="s">
        <v>82</v>
      </c>
      <c r="G780" t="s">
        <v>107</v>
      </c>
      <c r="H780" t="s">
        <v>24</v>
      </c>
      <c r="I780" s="5">
        <v>11.9</v>
      </c>
      <c r="J780" t="s">
        <v>25</v>
      </c>
      <c r="K780" s="1">
        <v>40398</v>
      </c>
      <c r="L780" s="1" t="s">
        <v>5075</v>
      </c>
      <c r="M780" s="7">
        <v>15.22</v>
      </c>
      <c r="N780" s="22">
        <v>50543</v>
      </c>
      <c r="O780">
        <v>2</v>
      </c>
      <c r="P780" t="s">
        <v>26</v>
      </c>
      <c r="Q780">
        <v>1</v>
      </c>
      <c r="R780">
        <v>7</v>
      </c>
      <c r="S780" t="s">
        <v>401</v>
      </c>
      <c r="T780" t="s">
        <v>26</v>
      </c>
      <c r="U780" t="str">
        <f t="shared" si="24"/>
        <v>Adult</v>
      </c>
      <c r="V780" t="str">
        <f t="shared" si="25"/>
        <v>Expert</v>
      </c>
      <c r="W780" t="str">
        <f>IF(Table13[[#This Row],[Last_Working_Date]]="Active","Active","Exited")</f>
        <v>Active</v>
      </c>
    </row>
    <row r="781" spans="1:23" x14ac:dyDescent="0.3">
      <c r="A781" s="9" t="s">
        <v>1122</v>
      </c>
      <c r="B781" s="9" t="s">
        <v>29</v>
      </c>
      <c r="C781">
        <v>33</v>
      </c>
      <c r="D781" t="s">
        <v>30</v>
      </c>
      <c r="E781" t="s">
        <v>58</v>
      </c>
      <c r="F781" t="s">
        <v>45</v>
      </c>
      <c r="G781" t="s">
        <v>98</v>
      </c>
      <c r="H781" t="s">
        <v>75</v>
      </c>
      <c r="I781" s="5">
        <v>6.8</v>
      </c>
      <c r="J781" t="s">
        <v>25</v>
      </c>
      <c r="K781" s="1">
        <v>40660</v>
      </c>
      <c r="L781" s="1" t="s">
        <v>5075</v>
      </c>
      <c r="M781" s="7">
        <v>14.51</v>
      </c>
      <c r="N781" s="22">
        <v>44235</v>
      </c>
      <c r="O781">
        <v>2</v>
      </c>
      <c r="P781" t="s">
        <v>26</v>
      </c>
      <c r="Q781">
        <v>1</v>
      </c>
      <c r="R781">
        <v>5</v>
      </c>
      <c r="S781" t="s">
        <v>1002</v>
      </c>
      <c r="T781" t="s">
        <v>26</v>
      </c>
      <c r="U781" t="str">
        <f t="shared" si="24"/>
        <v>Adult</v>
      </c>
      <c r="V781" t="str">
        <f t="shared" si="25"/>
        <v>Senior</v>
      </c>
      <c r="W781" t="str">
        <f>IF(Table13[[#This Row],[Last_Working_Date]]="Active","Active","Exited")</f>
        <v>Active</v>
      </c>
    </row>
    <row r="782" spans="1:23" x14ac:dyDescent="0.3">
      <c r="A782" s="9" t="s">
        <v>1123</v>
      </c>
      <c r="B782" s="9" t="s">
        <v>29</v>
      </c>
      <c r="C782">
        <v>37</v>
      </c>
      <c r="D782" t="s">
        <v>20</v>
      </c>
      <c r="E782" t="s">
        <v>36</v>
      </c>
      <c r="F782" t="s">
        <v>22</v>
      </c>
      <c r="G782" t="s">
        <v>74</v>
      </c>
      <c r="H782" t="s">
        <v>51</v>
      </c>
      <c r="I782" s="5">
        <v>10.5</v>
      </c>
      <c r="J782" t="s">
        <v>25</v>
      </c>
      <c r="K782" s="1">
        <v>44062</v>
      </c>
      <c r="L782" s="1" t="s">
        <v>5075</v>
      </c>
      <c r="M782" s="7">
        <v>5.19</v>
      </c>
      <c r="N782" s="22">
        <v>55813</v>
      </c>
      <c r="O782">
        <v>1</v>
      </c>
      <c r="P782" t="s">
        <v>26</v>
      </c>
      <c r="Q782">
        <v>2</v>
      </c>
      <c r="R782">
        <v>10</v>
      </c>
      <c r="S782" t="s">
        <v>581</v>
      </c>
      <c r="T782" t="s">
        <v>26</v>
      </c>
      <c r="U782" t="str">
        <f t="shared" si="24"/>
        <v>Adult</v>
      </c>
      <c r="V782" t="str">
        <f t="shared" si="25"/>
        <v>Expert</v>
      </c>
      <c r="W782" t="str">
        <f>IF(Table13[[#This Row],[Last_Working_Date]]="Active","Active","Exited")</f>
        <v>Active</v>
      </c>
    </row>
    <row r="783" spans="1:23" x14ac:dyDescent="0.3">
      <c r="A783" s="9" t="s">
        <v>1124</v>
      </c>
      <c r="B783" s="9" t="s">
        <v>209</v>
      </c>
      <c r="C783">
        <v>32</v>
      </c>
      <c r="D783" t="s">
        <v>30</v>
      </c>
      <c r="E783" t="s">
        <v>36</v>
      </c>
      <c r="F783" t="s">
        <v>40</v>
      </c>
      <c r="G783" t="s">
        <v>50</v>
      </c>
      <c r="H783" t="s">
        <v>84</v>
      </c>
      <c r="I783" s="5">
        <v>3.6</v>
      </c>
      <c r="J783" t="s">
        <v>25</v>
      </c>
      <c r="K783" s="1">
        <v>45741</v>
      </c>
      <c r="L783" s="1" t="s">
        <v>5075</v>
      </c>
      <c r="M783" s="7">
        <v>0.59</v>
      </c>
      <c r="N783" s="22">
        <v>43230</v>
      </c>
      <c r="O783">
        <v>2</v>
      </c>
      <c r="P783" t="s">
        <v>65</v>
      </c>
      <c r="Q783">
        <v>2</v>
      </c>
      <c r="R783">
        <v>3</v>
      </c>
      <c r="S783" t="s">
        <v>690</v>
      </c>
      <c r="T783" t="s">
        <v>26</v>
      </c>
      <c r="U783" t="str">
        <f t="shared" si="24"/>
        <v>Adult</v>
      </c>
      <c r="V783" t="str">
        <f t="shared" si="25"/>
        <v>Mid-Level</v>
      </c>
      <c r="W783" t="str">
        <f>IF(Table13[[#This Row],[Last_Working_Date]]="Active","Active","Exited")</f>
        <v>Active</v>
      </c>
    </row>
    <row r="784" spans="1:23" x14ac:dyDescent="0.3">
      <c r="A784" s="9" t="s">
        <v>1125</v>
      </c>
      <c r="B784" s="9" t="s">
        <v>29</v>
      </c>
      <c r="C784">
        <v>30</v>
      </c>
      <c r="D784" t="s">
        <v>30</v>
      </c>
      <c r="E784" t="s">
        <v>21</v>
      </c>
      <c r="F784" t="s">
        <v>45</v>
      </c>
      <c r="G784" t="s">
        <v>46</v>
      </c>
      <c r="H784" t="s">
        <v>24</v>
      </c>
      <c r="I784" s="5">
        <v>6.9</v>
      </c>
      <c r="J784" t="s">
        <v>25</v>
      </c>
      <c r="K784" s="1">
        <v>40316</v>
      </c>
      <c r="L784" s="1" t="s">
        <v>5075</v>
      </c>
      <c r="M784" s="7">
        <v>15.45</v>
      </c>
      <c r="N784" s="22">
        <v>55508</v>
      </c>
      <c r="O784">
        <v>3</v>
      </c>
      <c r="P784" t="s">
        <v>26</v>
      </c>
      <c r="Q784">
        <v>2</v>
      </c>
      <c r="R784">
        <v>7</v>
      </c>
      <c r="S784" t="s">
        <v>248</v>
      </c>
      <c r="T784" t="s">
        <v>26</v>
      </c>
      <c r="U784" t="str">
        <f t="shared" si="24"/>
        <v>Young</v>
      </c>
      <c r="V784" t="str">
        <f t="shared" si="25"/>
        <v>Senior</v>
      </c>
      <c r="W784" t="str">
        <f>IF(Table13[[#This Row],[Last_Working_Date]]="Active","Active","Exited")</f>
        <v>Active</v>
      </c>
    </row>
    <row r="785" spans="1:23" x14ac:dyDescent="0.3">
      <c r="A785" s="9" t="s">
        <v>1126</v>
      </c>
      <c r="B785" s="9" t="s">
        <v>29</v>
      </c>
      <c r="C785">
        <v>22</v>
      </c>
      <c r="D785" t="s">
        <v>30</v>
      </c>
      <c r="E785" t="s">
        <v>58</v>
      </c>
      <c r="F785" t="s">
        <v>92</v>
      </c>
      <c r="G785" t="s">
        <v>120</v>
      </c>
      <c r="H785" t="s">
        <v>24</v>
      </c>
      <c r="I785" s="5">
        <v>1.6</v>
      </c>
      <c r="J785" t="s">
        <v>25</v>
      </c>
      <c r="K785" s="1">
        <v>44315</v>
      </c>
      <c r="L785" s="1" t="s">
        <v>5075</v>
      </c>
      <c r="M785" s="7">
        <v>4.5</v>
      </c>
      <c r="N785" s="22">
        <v>37110</v>
      </c>
      <c r="O785">
        <v>4</v>
      </c>
      <c r="P785" t="s">
        <v>26</v>
      </c>
      <c r="Q785">
        <v>1</v>
      </c>
      <c r="R785">
        <v>6</v>
      </c>
      <c r="S785" t="s">
        <v>903</v>
      </c>
      <c r="T785" t="s">
        <v>26</v>
      </c>
      <c r="U785" t="str">
        <f t="shared" si="24"/>
        <v>Young</v>
      </c>
      <c r="V785" t="str">
        <f t="shared" si="25"/>
        <v>Junior</v>
      </c>
      <c r="W785" t="str">
        <f>IF(Table13[[#This Row],[Last_Working_Date]]="Active","Active","Exited")</f>
        <v>Active</v>
      </c>
    </row>
    <row r="786" spans="1:23" x14ac:dyDescent="0.3">
      <c r="A786" s="9" t="s">
        <v>1127</v>
      </c>
      <c r="B786" s="9" t="s">
        <v>19</v>
      </c>
      <c r="C786">
        <v>36</v>
      </c>
      <c r="D786" t="s">
        <v>20</v>
      </c>
      <c r="E786" t="s">
        <v>39</v>
      </c>
      <c r="F786" t="s">
        <v>82</v>
      </c>
      <c r="G786" t="s">
        <v>284</v>
      </c>
      <c r="H786" t="s">
        <v>51</v>
      </c>
      <c r="I786" s="5">
        <v>8.1</v>
      </c>
      <c r="J786" t="s">
        <v>85</v>
      </c>
      <c r="K786" s="1">
        <v>44110</v>
      </c>
      <c r="L786" s="1" t="s">
        <v>5075</v>
      </c>
      <c r="M786" s="7">
        <v>5.0599999999999996</v>
      </c>
      <c r="N786" s="22">
        <v>43907</v>
      </c>
      <c r="O786">
        <v>4</v>
      </c>
      <c r="P786" t="s">
        <v>26</v>
      </c>
      <c r="Q786">
        <v>0</v>
      </c>
      <c r="R786">
        <v>4</v>
      </c>
      <c r="S786" t="s">
        <v>1005</v>
      </c>
      <c r="T786" t="s">
        <v>26</v>
      </c>
      <c r="U786" t="str">
        <f t="shared" si="24"/>
        <v>Adult</v>
      </c>
      <c r="V786" t="str">
        <f t="shared" si="25"/>
        <v>Senior</v>
      </c>
      <c r="W786" t="str">
        <f>IF(Table13[[#This Row],[Last_Working_Date]]="Active","Active","Exited")</f>
        <v>Active</v>
      </c>
    </row>
    <row r="787" spans="1:23" x14ac:dyDescent="0.3">
      <c r="A787" s="9" t="s">
        <v>1128</v>
      </c>
      <c r="B787" s="9" t="s">
        <v>19</v>
      </c>
      <c r="C787">
        <v>25</v>
      </c>
      <c r="D787" t="s">
        <v>20</v>
      </c>
      <c r="E787" t="s">
        <v>31</v>
      </c>
      <c r="F787" t="s">
        <v>67</v>
      </c>
      <c r="G787" t="s">
        <v>68</v>
      </c>
      <c r="H787" t="s">
        <v>51</v>
      </c>
      <c r="I787" s="5">
        <v>2</v>
      </c>
      <c r="J787" t="s">
        <v>25</v>
      </c>
      <c r="K787" s="1">
        <v>44381</v>
      </c>
      <c r="L787" s="1" t="s">
        <v>5075</v>
      </c>
      <c r="M787" s="7">
        <v>4.32</v>
      </c>
      <c r="N787" s="22">
        <v>37178</v>
      </c>
      <c r="O787">
        <v>3</v>
      </c>
      <c r="P787" t="s">
        <v>26</v>
      </c>
      <c r="Q787">
        <v>3</v>
      </c>
      <c r="R787">
        <v>5</v>
      </c>
      <c r="S787" t="s">
        <v>577</v>
      </c>
      <c r="T787" t="s">
        <v>26</v>
      </c>
      <c r="U787" t="str">
        <f t="shared" si="24"/>
        <v>Young</v>
      </c>
      <c r="V787" t="str">
        <f t="shared" si="25"/>
        <v>Mid-Level</v>
      </c>
      <c r="W787" t="str">
        <f>IF(Table13[[#This Row],[Last_Working_Date]]="Active","Active","Exited")</f>
        <v>Active</v>
      </c>
    </row>
    <row r="788" spans="1:23" x14ac:dyDescent="0.3">
      <c r="A788" s="9" t="s">
        <v>1129</v>
      </c>
      <c r="B788" s="9" t="s">
        <v>29</v>
      </c>
      <c r="C788">
        <v>29</v>
      </c>
      <c r="D788" t="s">
        <v>30</v>
      </c>
      <c r="E788" t="s">
        <v>63</v>
      </c>
      <c r="F788" t="s">
        <v>32</v>
      </c>
      <c r="G788" t="s">
        <v>33</v>
      </c>
      <c r="H788" t="s">
        <v>24</v>
      </c>
      <c r="I788" s="5">
        <v>6.5</v>
      </c>
      <c r="J788" t="s">
        <v>85</v>
      </c>
      <c r="K788" s="1">
        <v>40782</v>
      </c>
      <c r="L788" s="1" t="s">
        <v>5075</v>
      </c>
      <c r="M788" s="7">
        <v>14.17</v>
      </c>
      <c r="N788" s="22">
        <v>41324</v>
      </c>
      <c r="O788">
        <v>3</v>
      </c>
      <c r="P788" t="s">
        <v>26</v>
      </c>
      <c r="Q788">
        <v>1</v>
      </c>
      <c r="R788">
        <v>4</v>
      </c>
      <c r="S788" t="s">
        <v>588</v>
      </c>
      <c r="T788" t="s">
        <v>26</v>
      </c>
      <c r="U788" t="str">
        <f t="shared" si="24"/>
        <v>Young</v>
      </c>
      <c r="V788" t="str">
        <f t="shared" si="25"/>
        <v>Senior</v>
      </c>
      <c r="W788" t="str">
        <f>IF(Table13[[#This Row],[Last_Working_Date]]="Active","Active","Exited")</f>
        <v>Active</v>
      </c>
    </row>
    <row r="789" spans="1:23" x14ac:dyDescent="0.3">
      <c r="A789" s="9" t="s">
        <v>1130</v>
      </c>
      <c r="B789" s="9" t="s">
        <v>29</v>
      </c>
      <c r="C789">
        <v>41</v>
      </c>
      <c r="D789" t="s">
        <v>30</v>
      </c>
      <c r="E789" t="s">
        <v>21</v>
      </c>
      <c r="F789" t="s">
        <v>32</v>
      </c>
      <c r="G789" t="s">
        <v>171</v>
      </c>
      <c r="H789" t="s">
        <v>51</v>
      </c>
      <c r="I789" s="5">
        <v>13.9</v>
      </c>
      <c r="J789" t="s">
        <v>25</v>
      </c>
      <c r="K789" s="1">
        <v>45476</v>
      </c>
      <c r="L789" s="1" t="s">
        <v>5075</v>
      </c>
      <c r="M789" s="7">
        <v>1.32</v>
      </c>
      <c r="N789" s="22">
        <v>57387</v>
      </c>
      <c r="O789">
        <v>3</v>
      </c>
      <c r="P789" t="s">
        <v>26</v>
      </c>
      <c r="Q789">
        <v>0</v>
      </c>
      <c r="R789">
        <v>8</v>
      </c>
      <c r="S789" t="s">
        <v>751</v>
      </c>
      <c r="T789" t="s">
        <v>26</v>
      </c>
      <c r="U789" t="str">
        <f t="shared" si="24"/>
        <v>Adult</v>
      </c>
      <c r="V789" t="str">
        <f t="shared" si="25"/>
        <v>Expert</v>
      </c>
      <c r="W789" t="str">
        <f>IF(Table13[[#This Row],[Last_Working_Date]]="Active","Active","Exited")</f>
        <v>Active</v>
      </c>
    </row>
    <row r="790" spans="1:23" x14ac:dyDescent="0.3">
      <c r="A790" s="9" t="s">
        <v>1131</v>
      </c>
      <c r="B790" s="9" t="s">
        <v>19</v>
      </c>
      <c r="C790">
        <v>32</v>
      </c>
      <c r="D790" t="s">
        <v>30</v>
      </c>
      <c r="E790" t="s">
        <v>39</v>
      </c>
      <c r="F790" t="s">
        <v>54</v>
      </c>
      <c r="G790" t="s">
        <v>77</v>
      </c>
      <c r="H790" t="s">
        <v>24</v>
      </c>
      <c r="I790" s="5">
        <v>3.5</v>
      </c>
      <c r="J790" t="s">
        <v>25</v>
      </c>
      <c r="K790" s="1">
        <v>42627</v>
      </c>
      <c r="L790" s="1" t="s">
        <v>5075</v>
      </c>
      <c r="M790" s="7">
        <v>9.1199999999999992</v>
      </c>
      <c r="N790" s="22">
        <v>37720</v>
      </c>
      <c r="O790">
        <v>4</v>
      </c>
      <c r="P790" t="s">
        <v>26</v>
      </c>
      <c r="Q790">
        <v>3</v>
      </c>
      <c r="R790">
        <v>4</v>
      </c>
      <c r="S790" t="s">
        <v>150</v>
      </c>
      <c r="T790" t="s">
        <v>26</v>
      </c>
      <c r="U790" t="str">
        <f t="shared" si="24"/>
        <v>Adult</v>
      </c>
      <c r="V790" t="str">
        <f t="shared" si="25"/>
        <v>Mid-Level</v>
      </c>
      <c r="W790" t="str">
        <f>IF(Table13[[#This Row],[Last_Working_Date]]="Active","Active","Exited")</f>
        <v>Active</v>
      </c>
    </row>
    <row r="791" spans="1:23" x14ac:dyDescent="0.3">
      <c r="A791" s="9" t="s">
        <v>258</v>
      </c>
      <c r="B791" s="9" t="s">
        <v>19</v>
      </c>
      <c r="C791">
        <v>24</v>
      </c>
      <c r="D791" t="s">
        <v>20</v>
      </c>
      <c r="E791" t="s">
        <v>39</v>
      </c>
      <c r="F791" t="s">
        <v>45</v>
      </c>
      <c r="G791" t="s">
        <v>164</v>
      </c>
      <c r="H791" t="s">
        <v>24</v>
      </c>
      <c r="I791" s="5">
        <v>2.8</v>
      </c>
      <c r="J791" t="s">
        <v>25</v>
      </c>
      <c r="K791" s="1">
        <v>42937</v>
      </c>
      <c r="L791" s="1">
        <v>43377</v>
      </c>
      <c r="M791" s="7">
        <v>1.2</v>
      </c>
      <c r="N791" s="22">
        <v>43777</v>
      </c>
      <c r="O791">
        <v>2</v>
      </c>
      <c r="P791" t="s">
        <v>26</v>
      </c>
      <c r="Q791">
        <v>0</v>
      </c>
      <c r="R791">
        <v>6</v>
      </c>
      <c r="S791" t="s">
        <v>5074</v>
      </c>
      <c r="T791" t="s">
        <v>65</v>
      </c>
      <c r="U791" t="str">
        <f t="shared" si="24"/>
        <v>Young</v>
      </c>
      <c r="V791" t="str">
        <f t="shared" si="25"/>
        <v>Mid-Level</v>
      </c>
      <c r="W791" t="str">
        <f>IF(Table13[[#This Row],[Last_Working_Date]]="Active","Active","Exited")</f>
        <v>Exited</v>
      </c>
    </row>
    <row r="792" spans="1:23" x14ac:dyDescent="0.3">
      <c r="A792" s="9" t="s">
        <v>1132</v>
      </c>
      <c r="B792" s="9" t="s">
        <v>29</v>
      </c>
      <c r="C792">
        <v>35</v>
      </c>
      <c r="D792" t="s">
        <v>20</v>
      </c>
      <c r="E792" t="s">
        <v>36</v>
      </c>
      <c r="F792" t="s">
        <v>82</v>
      </c>
      <c r="G792" t="s">
        <v>83</v>
      </c>
      <c r="H792" t="s">
        <v>24</v>
      </c>
      <c r="I792" s="5">
        <v>8.6</v>
      </c>
      <c r="J792" t="s">
        <v>25</v>
      </c>
      <c r="K792" s="1">
        <v>44750</v>
      </c>
      <c r="L792" s="1" t="s">
        <v>5075</v>
      </c>
      <c r="M792" s="7">
        <v>3.31</v>
      </c>
      <c r="N792" s="22">
        <v>44368</v>
      </c>
      <c r="O792">
        <v>2</v>
      </c>
      <c r="P792" t="s">
        <v>26</v>
      </c>
      <c r="Q792">
        <v>0</v>
      </c>
      <c r="R792">
        <v>8</v>
      </c>
      <c r="S792" t="s">
        <v>668</v>
      </c>
      <c r="T792" t="s">
        <v>26</v>
      </c>
      <c r="U792" t="str">
        <f t="shared" si="24"/>
        <v>Adult</v>
      </c>
      <c r="V792" t="str">
        <f t="shared" si="25"/>
        <v>Senior</v>
      </c>
      <c r="W792" t="str">
        <f>IF(Table13[[#This Row],[Last_Working_Date]]="Active","Active","Exited")</f>
        <v>Active</v>
      </c>
    </row>
    <row r="793" spans="1:23" x14ac:dyDescent="0.3">
      <c r="A793" s="9" t="s">
        <v>1133</v>
      </c>
      <c r="B793" s="9" t="s">
        <v>29</v>
      </c>
      <c r="C793">
        <v>38</v>
      </c>
      <c r="D793" t="s">
        <v>30</v>
      </c>
      <c r="E793" t="s">
        <v>44</v>
      </c>
      <c r="F793" t="s">
        <v>22</v>
      </c>
      <c r="G793" t="s">
        <v>74</v>
      </c>
      <c r="H793" t="s">
        <v>84</v>
      </c>
      <c r="I793" s="5">
        <v>17.2</v>
      </c>
      <c r="J793" t="s">
        <v>25</v>
      </c>
      <c r="K793" s="1">
        <v>41908</v>
      </c>
      <c r="L793" s="1" t="s">
        <v>5075</v>
      </c>
      <c r="M793" s="7">
        <v>11.09</v>
      </c>
      <c r="N793" s="22">
        <v>67273</v>
      </c>
      <c r="O793">
        <v>4</v>
      </c>
      <c r="P793" t="s">
        <v>26</v>
      </c>
      <c r="Q793">
        <v>2</v>
      </c>
      <c r="R793">
        <v>6</v>
      </c>
      <c r="S793" t="s">
        <v>189</v>
      </c>
      <c r="T793" t="s">
        <v>26</v>
      </c>
      <c r="U793" t="str">
        <f t="shared" si="24"/>
        <v>Adult</v>
      </c>
      <c r="V793" t="str">
        <f t="shared" si="25"/>
        <v>Expert</v>
      </c>
      <c r="W793" t="str">
        <f>IF(Table13[[#This Row],[Last_Working_Date]]="Active","Active","Exited")</f>
        <v>Active</v>
      </c>
    </row>
    <row r="794" spans="1:23" x14ac:dyDescent="0.3">
      <c r="A794" s="9" t="s">
        <v>240</v>
      </c>
      <c r="B794" s="9" t="s">
        <v>29</v>
      </c>
      <c r="C794">
        <v>31</v>
      </c>
      <c r="D794" t="s">
        <v>30</v>
      </c>
      <c r="E794" t="s">
        <v>31</v>
      </c>
      <c r="F794" t="s">
        <v>40</v>
      </c>
      <c r="G794" t="s">
        <v>50</v>
      </c>
      <c r="H794" t="s">
        <v>24</v>
      </c>
      <c r="I794" s="5">
        <v>6.7</v>
      </c>
      <c r="J794" t="s">
        <v>25</v>
      </c>
      <c r="K794" s="1">
        <v>42831</v>
      </c>
      <c r="L794" s="1">
        <v>43278</v>
      </c>
      <c r="M794" s="7">
        <v>1.22</v>
      </c>
      <c r="N794" s="22">
        <v>47366</v>
      </c>
      <c r="O794">
        <v>2</v>
      </c>
      <c r="P794" t="s">
        <v>26</v>
      </c>
      <c r="Q794">
        <v>1</v>
      </c>
      <c r="R794">
        <v>7</v>
      </c>
      <c r="S794" t="s">
        <v>5074</v>
      </c>
      <c r="T794" t="s">
        <v>65</v>
      </c>
      <c r="U794" t="str">
        <f t="shared" si="24"/>
        <v>Adult</v>
      </c>
      <c r="V794" t="str">
        <f t="shared" si="25"/>
        <v>Senior</v>
      </c>
      <c r="W794" t="str">
        <f>IF(Table13[[#This Row],[Last_Working_Date]]="Active","Active","Exited")</f>
        <v>Exited</v>
      </c>
    </row>
    <row r="795" spans="1:23" x14ac:dyDescent="0.3">
      <c r="A795" s="9" t="s">
        <v>1134</v>
      </c>
      <c r="B795" s="9" t="s">
        <v>19</v>
      </c>
      <c r="C795">
        <v>35</v>
      </c>
      <c r="D795" t="s">
        <v>20</v>
      </c>
      <c r="E795" t="s">
        <v>21</v>
      </c>
      <c r="F795" t="s">
        <v>45</v>
      </c>
      <c r="G795" t="s">
        <v>46</v>
      </c>
      <c r="H795" t="s">
        <v>51</v>
      </c>
      <c r="I795" s="5">
        <v>6.3</v>
      </c>
      <c r="J795" t="s">
        <v>25</v>
      </c>
      <c r="K795" s="1">
        <v>45514</v>
      </c>
      <c r="L795" s="1" t="s">
        <v>5075</v>
      </c>
      <c r="M795" s="7">
        <v>1.22</v>
      </c>
      <c r="N795" s="22">
        <v>48839</v>
      </c>
      <c r="O795">
        <v>3</v>
      </c>
      <c r="P795" t="s">
        <v>65</v>
      </c>
      <c r="Q795">
        <v>3</v>
      </c>
      <c r="R795">
        <v>1</v>
      </c>
      <c r="S795" t="s">
        <v>473</v>
      </c>
      <c r="T795" t="s">
        <v>26</v>
      </c>
      <c r="U795" t="str">
        <f t="shared" si="24"/>
        <v>Adult</v>
      </c>
      <c r="V795" t="str">
        <f t="shared" si="25"/>
        <v>Senior</v>
      </c>
      <c r="W795" t="str">
        <f>IF(Table13[[#This Row],[Last_Working_Date]]="Active","Active","Exited")</f>
        <v>Active</v>
      </c>
    </row>
    <row r="796" spans="1:23" x14ac:dyDescent="0.3">
      <c r="A796" s="9" t="s">
        <v>1135</v>
      </c>
      <c r="B796" s="9" t="s">
        <v>19</v>
      </c>
      <c r="C796">
        <v>42</v>
      </c>
      <c r="D796" t="s">
        <v>20</v>
      </c>
      <c r="E796" t="s">
        <v>63</v>
      </c>
      <c r="F796" t="s">
        <v>45</v>
      </c>
      <c r="G796" t="s">
        <v>98</v>
      </c>
      <c r="H796" t="s">
        <v>51</v>
      </c>
      <c r="I796" s="5">
        <v>1.9</v>
      </c>
      <c r="J796" t="s">
        <v>25</v>
      </c>
      <c r="K796" s="1">
        <v>44258</v>
      </c>
      <c r="L796" s="1" t="s">
        <v>5075</v>
      </c>
      <c r="M796" s="7">
        <v>4.6500000000000004</v>
      </c>
      <c r="N796" s="22">
        <v>32974</v>
      </c>
      <c r="O796">
        <v>3</v>
      </c>
      <c r="P796" t="s">
        <v>26</v>
      </c>
      <c r="Q796">
        <v>2</v>
      </c>
      <c r="R796">
        <v>7</v>
      </c>
      <c r="S796" t="s">
        <v>1136</v>
      </c>
      <c r="T796" t="s">
        <v>26</v>
      </c>
      <c r="U796" t="str">
        <f t="shared" si="24"/>
        <v>Adult</v>
      </c>
      <c r="V796" t="str">
        <f t="shared" si="25"/>
        <v>Junior</v>
      </c>
      <c r="W796" t="str">
        <f>IF(Table13[[#This Row],[Last_Working_Date]]="Active","Active","Exited")</f>
        <v>Active</v>
      </c>
    </row>
    <row r="797" spans="1:23" x14ac:dyDescent="0.3">
      <c r="A797" s="9" t="s">
        <v>1137</v>
      </c>
      <c r="B797" s="9" t="s">
        <v>29</v>
      </c>
      <c r="C797">
        <v>34</v>
      </c>
      <c r="D797" t="s">
        <v>30</v>
      </c>
      <c r="E797" t="s">
        <v>36</v>
      </c>
      <c r="F797" t="s">
        <v>45</v>
      </c>
      <c r="G797" t="s">
        <v>46</v>
      </c>
      <c r="H797" t="s">
        <v>51</v>
      </c>
      <c r="I797" s="5">
        <v>7.5</v>
      </c>
      <c r="J797" t="s">
        <v>25</v>
      </c>
      <c r="K797" s="1">
        <v>44396</v>
      </c>
      <c r="L797" s="1" t="s">
        <v>5075</v>
      </c>
      <c r="M797" s="7">
        <v>4.28</v>
      </c>
      <c r="N797" s="22">
        <v>48406</v>
      </c>
      <c r="O797">
        <v>3</v>
      </c>
      <c r="P797" t="s">
        <v>65</v>
      </c>
      <c r="Q797">
        <v>0</v>
      </c>
      <c r="R797">
        <v>7</v>
      </c>
      <c r="S797" t="s">
        <v>1138</v>
      </c>
      <c r="T797" t="s">
        <v>26</v>
      </c>
      <c r="U797" t="str">
        <f t="shared" si="24"/>
        <v>Adult</v>
      </c>
      <c r="V797" t="str">
        <f t="shared" si="25"/>
        <v>Senior</v>
      </c>
      <c r="W797" t="str">
        <f>IF(Table13[[#This Row],[Last_Working_Date]]="Active","Active","Exited")</f>
        <v>Active</v>
      </c>
    </row>
    <row r="798" spans="1:23" x14ac:dyDescent="0.3">
      <c r="A798" s="9" t="s">
        <v>1139</v>
      </c>
      <c r="B798" s="9" t="s">
        <v>29</v>
      </c>
      <c r="C798">
        <v>32</v>
      </c>
      <c r="D798" t="s">
        <v>30</v>
      </c>
      <c r="E798" t="s">
        <v>21</v>
      </c>
      <c r="F798" t="s">
        <v>54</v>
      </c>
      <c r="G798" t="s">
        <v>77</v>
      </c>
      <c r="H798" t="s">
        <v>24</v>
      </c>
      <c r="I798" s="5">
        <v>9.6</v>
      </c>
      <c r="J798" t="s">
        <v>25</v>
      </c>
      <c r="K798" s="1">
        <v>43217</v>
      </c>
      <c r="L798" s="1" t="s">
        <v>5075</v>
      </c>
      <c r="M798" s="7">
        <v>7.5</v>
      </c>
      <c r="N798" s="22">
        <v>50914</v>
      </c>
      <c r="O798">
        <v>5</v>
      </c>
      <c r="P798" t="s">
        <v>26</v>
      </c>
      <c r="Q798">
        <v>0</v>
      </c>
      <c r="R798">
        <v>6</v>
      </c>
      <c r="S798" t="s">
        <v>56</v>
      </c>
      <c r="T798" t="s">
        <v>26</v>
      </c>
      <c r="U798" t="str">
        <f t="shared" si="24"/>
        <v>Adult</v>
      </c>
      <c r="V798" t="str">
        <f t="shared" si="25"/>
        <v>Senior</v>
      </c>
      <c r="W798" t="str">
        <f>IF(Table13[[#This Row],[Last_Working_Date]]="Active","Active","Exited")</f>
        <v>Active</v>
      </c>
    </row>
    <row r="799" spans="1:23" x14ac:dyDescent="0.3">
      <c r="A799" s="9" t="s">
        <v>1140</v>
      </c>
      <c r="B799" s="9" t="s">
        <v>29</v>
      </c>
      <c r="C799">
        <v>42</v>
      </c>
      <c r="D799" t="s">
        <v>20</v>
      </c>
      <c r="E799" t="s">
        <v>63</v>
      </c>
      <c r="F799" t="s">
        <v>32</v>
      </c>
      <c r="G799" t="s">
        <v>171</v>
      </c>
      <c r="H799" t="s">
        <v>51</v>
      </c>
      <c r="I799" s="5">
        <v>8.1999999999999993</v>
      </c>
      <c r="J799" t="s">
        <v>25</v>
      </c>
      <c r="K799" s="1">
        <v>40554</v>
      </c>
      <c r="L799" s="1">
        <v>40727</v>
      </c>
      <c r="M799" s="7">
        <v>0.47</v>
      </c>
      <c r="N799" s="22">
        <v>40349</v>
      </c>
      <c r="O799">
        <v>1</v>
      </c>
      <c r="P799" t="s">
        <v>65</v>
      </c>
      <c r="Q799">
        <v>1</v>
      </c>
      <c r="R799">
        <v>6</v>
      </c>
      <c r="S799" t="s">
        <v>403</v>
      </c>
      <c r="T799" t="s">
        <v>65</v>
      </c>
      <c r="U799" t="str">
        <f t="shared" si="24"/>
        <v>Adult</v>
      </c>
      <c r="V799" t="str">
        <f t="shared" si="25"/>
        <v>Senior</v>
      </c>
      <c r="W799" t="str">
        <f>IF(Table13[[#This Row],[Last_Working_Date]]="Active","Active","Exited")</f>
        <v>Exited</v>
      </c>
    </row>
    <row r="800" spans="1:23" x14ac:dyDescent="0.3">
      <c r="A800" s="9" t="s">
        <v>1141</v>
      </c>
      <c r="B800" s="9" t="s">
        <v>19</v>
      </c>
      <c r="C800">
        <v>40</v>
      </c>
      <c r="D800" t="s">
        <v>30</v>
      </c>
      <c r="E800" t="s">
        <v>31</v>
      </c>
      <c r="F800" t="s">
        <v>40</v>
      </c>
      <c r="G800" t="s">
        <v>96</v>
      </c>
      <c r="H800" t="s">
        <v>51</v>
      </c>
      <c r="I800" s="5">
        <v>13</v>
      </c>
      <c r="J800" t="s">
        <v>25</v>
      </c>
      <c r="K800" s="1">
        <v>44770</v>
      </c>
      <c r="L800" s="1">
        <v>45325</v>
      </c>
      <c r="M800" s="7">
        <v>1.52</v>
      </c>
      <c r="N800" s="22">
        <v>61648</v>
      </c>
      <c r="O800">
        <v>2</v>
      </c>
      <c r="P800" t="s">
        <v>26</v>
      </c>
      <c r="Q800">
        <v>3</v>
      </c>
      <c r="R800">
        <v>4</v>
      </c>
      <c r="S800" t="s">
        <v>101</v>
      </c>
      <c r="T800" t="s">
        <v>65</v>
      </c>
      <c r="U800" t="str">
        <f t="shared" si="24"/>
        <v>Adult</v>
      </c>
      <c r="V800" t="str">
        <f t="shared" si="25"/>
        <v>Expert</v>
      </c>
      <c r="W800" t="str">
        <f>IF(Table13[[#This Row],[Last_Working_Date]]="Active","Active","Exited")</f>
        <v>Exited</v>
      </c>
    </row>
    <row r="801" spans="1:23" x14ac:dyDescent="0.3">
      <c r="A801" s="9" t="s">
        <v>37</v>
      </c>
      <c r="B801" s="9" t="s">
        <v>29</v>
      </c>
      <c r="C801">
        <v>28</v>
      </c>
      <c r="D801" t="s">
        <v>30</v>
      </c>
      <c r="E801" t="s">
        <v>63</v>
      </c>
      <c r="F801" t="s">
        <v>32</v>
      </c>
      <c r="G801" t="s">
        <v>33</v>
      </c>
      <c r="H801" t="s">
        <v>51</v>
      </c>
      <c r="I801" s="5">
        <v>5</v>
      </c>
      <c r="J801" t="s">
        <v>25</v>
      </c>
      <c r="K801" s="1">
        <v>40696</v>
      </c>
      <c r="L801" s="1" t="s">
        <v>5075</v>
      </c>
      <c r="M801" s="7">
        <v>14.41</v>
      </c>
      <c r="N801" s="22">
        <v>42788</v>
      </c>
      <c r="O801">
        <v>2</v>
      </c>
      <c r="P801" t="s">
        <v>65</v>
      </c>
      <c r="Q801">
        <v>3</v>
      </c>
      <c r="R801">
        <v>7</v>
      </c>
      <c r="S801" t="s">
        <v>5074</v>
      </c>
      <c r="T801" t="s">
        <v>26</v>
      </c>
      <c r="U801" t="str">
        <f t="shared" si="24"/>
        <v>Young</v>
      </c>
      <c r="V801" t="str">
        <f t="shared" si="25"/>
        <v>Senior</v>
      </c>
      <c r="W801" t="str">
        <f>IF(Table13[[#This Row],[Last_Working_Date]]="Active","Active","Exited")</f>
        <v>Active</v>
      </c>
    </row>
    <row r="802" spans="1:23" x14ac:dyDescent="0.3">
      <c r="A802" s="9" t="s">
        <v>1142</v>
      </c>
      <c r="B802" s="9" t="s">
        <v>29</v>
      </c>
      <c r="C802">
        <v>43</v>
      </c>
      <c r="D802" t="s">
        <v>30</v>
      </c>
      <c r="E802" t="s">
        <v>53</v>
      </c>
      <c r="F802" t="s">
        <v>45</v>
      </c>
      <c r="G802" t="s">
        <v>164</v>
      </c>
      <c r="H802" t="s">
        <v>51</v>
      </c>
      <c r="I802" s="5">
        <v>5.2</v>
      </c>
      <c r="J802" t="s">
        <v>25</v>
      </c>
      <c r="K802" s="1">
        <v>42657</v>
      </c>
      <c r="L802" s="1" t="s">
        <v>5075</v>
      </c>
      <c r="M802" s="7">
        <v>9.0399999999999991</v>
      </c>
      <c r="N802" s="22">
        <v>46843</v>
      </c>
      <c r="O802">
        <v>5</v>
      </c>
      <c r="P802" t="s">
        <v>26</v>
      </c>
      <c r="Q802">
        <v>3</v>
      </c>
      <c r="R802">
        <v>7</v>
      </c>
      <c r="S802" t="s">
        <v>233</v>
      </c>
      <c r="T802" t="s">
        <v>26</v>
      </c>
      <c r="U802" t="str">
        <f t="shared" si="24"/>
        <v>Adult</v>
      </c>
      <c r="V802" t="str">
        <f t="shared" si="25"/>
        <v>Senior</v>
      </c>
      <c r="W802" t="str">
        <f>IF(Table13[[#This Row],[Last_Working_Date]]="Active","Active","Exited")</f>
        <v>Active</v>
      </c>
    </row>
    <row r="803" spans="1:23" x14ac:dyDescent="0.3">
      <c r="A803" s="9" t="s">
        <v>1143</v>
      </c>
      <c r="B803" s="9" t="s">
        <v>29</v>
      </c>
      <c r="C803">
        <v>35</v>
      </c>
      <c r="D803" t="s">
        <v>20</v>
      </c>
      <c r="E803" t="s">
        <v>63</v>
      </c>
      <c r="F803" t="s">
        <v>82</v>
      </c>
      <c r="G803" t="s">
        <v>284</v>
      </c>
      <c r="H803" t="s">
        <v>24</v>
      </c>
      <c r="I803" s="5">
        <v>7</v>
      </c>
      <c r="J803" t="s">
        <v>25</v>
      </c>
      <c r="K803" s="1">
        <v>44329</v>
      </c>
      <c r="L803" s="1">
        <v>45886</v>
      </c>
      <c r="M803" s="7">
        <v>4.26</v>
      </c>
      <c r="N803" s="22">
        <v>36092</v>
      </c>
      <c r="O803">
        <v>3</v>
      </c>
      <c r="P803" t="s">
        <v>26</v>
      </c>
      <c r="Q803">
        <v>0</v>
      </c>
      <c r="R803">
        <v>4</v>
      </c>
      <c r="S803" t="s">
        <v>972</v>
      </c>
      <c r="T803" t="s">
        <v>65</v>
      </c>
      <c r="U803" t="str">
        <f t="shared" si="24"/>
        <v>Adult</v>
      </c>
      <c r="V803" t="str">
        <f t="shared" si="25"/>
        <v>Senior</v>
      </c>
      <c r="W803" t="str">
        <f>IF(Table13[[#This Row],[Last_Working_Date]]="Active","Active","Exited")</f>
        <v>Exited</v>
      </c>
    </row>
    <row r="804" spans="1:23" x14ac:dyDescent="0.3">
      <c r="A804" s="9" t="s">
        <v>1144</v>
      </c>
      <c r="B804" s="9" t="s">
        <v>29</v>
      </c>
      <c r="C804">
        <v>37</v>
      </c>
      <c r="D804" t="s">
        <v>30</v>
      </c>
      <c r="E804" t="s">
        <v>58</v>
      </c>
      <c r="F804" t="s">
        <v>54</v>
      </c>
      <c r="G804" t="s">
        <v>139</v>
      </c>
      <c r="H804" t="s">
        <v>24</v>
      </c>
      <c r="I804" s="5">
        <v>14.4</v>
      </c>
      <c r="J804" t="s">
        <v>25</v>
      </c>
      <c r="K804" s="1">
        <v>39603</v>
      </c>
      <c r="L804" s="1">
        <v>43120</v>
      </c>
      <c r="M804" s="7">
        <v>9.6300000000000008</v>
      </c>
      <c r="N804" s="22">
        <v>61166</v>
      </c>
      <c r="O804">
        <v>2</v>
      </c>
      <c r="P804" t="s">
        <v>65</v>
      </c>
      <c r="Q804">
        <v>0</v>
      </c>
      <c r="R804">
        <v>11</v>
      </c>
      <c r="S804" t="s">
        <v>980</v>
      </c>
      <c r="T804" t="s">
        <v>65</v>
      </c>
      <c r="U804" t="str">
        <f t="shared" si="24"/>
        <v>Adult</v>
      </c>
      <c r="V804" t="str">
        <f t="shared" si="25"/>
        <v>Expert</v>
      </c>
      <c r="W804" t="str">
        <f>IF(Table13[[#This Row],[Last_Working_Date]]="Active","Active","Exited")</f>
        <v>Exited</v>
      </c>
    </row>
    <row r="805" spans="1:23" x14ac:dyDescent="0.3">
      <c r="A805" s="9" t="s">
        <v>1145</v>
      </c>
      <c r="B805" s="9" t="s">
        <v>29</v>
      </c>
      <c r="C805">
        <v>22</v>
      </c>
      <c r="D805" t="s">
        <v>30</v>
      </c>
      <c r="E805" t="s">
        <v>58</v>
      </c>
      <c r="F805" t="s">
        <v>92</v>
      </c>
      <c r="G805" t="s">
        <v>246</v>
      </c>
      <c r="H805" t="s">
        <v>51</v>
      </c>
      <c r="I805" s="5">
        <v>1</v>
      </c>
      <c r="J805" t="s">
        <v>25</v>
      </c>
      <c r="K805" s="1">
        <v>44741</v>
      </c>
      <c r="L805" s="1" t="s">
        <v>5075</v>
      </c>
      <c r="M805" s="7">
        <v>3.33</v>
      </c>
      <c r="N805" s="22">
        <v>38985</v>
      </c>
      <c r="O805">
        <v>3</v>
      </c>
      <c r="P805" t="s">
        <v>26</v>
      </c>
      <c r="Q805">
        <v>3</v>
      </c>
      <c r="R805">
        <v>5</v>
      </c>
      <c r="S805" t="s">
        <v>871</v>
      </c>
      <c r="T805" t="s">
        <v>26</v>
      </c>
      <c r="U805" t="str">
        <f t="shared" si="24"/>
        <v>Young</v>
      </c>
      <c r="V805" t="str">
        <f t="shared" si="25"/>
        <v>Junior</v>
      </c>
      <c r="W805" t="str">
        <f>IF(Table13[[#This Row],[Last_Working_Date]]="Active","Active","Exited")</f>
        <v>Active</v>
      </c>
    </row>
    <row r="806" spans="1:23" x14ac:dyDescent="0.3">
      <c r="A806" s="9" t="s">
        <v>94</v>
      </c>
      <c r="B806" s="9" t="s">
        <v>19</v>
      </c>
      <c r="C806">
        <v>37</v>
      </c>
      <c r="D806" t="s">
        <v>30</v>
      </c>
      <c r="E806" t="s">
        <v>53</v>
      </c>
      <c r="F806" t="s">
        <v>92</v>
      </c>
      <c r="G806" t="s">
        <v>93</v>
      </c>
      <c r="H806" t="s">
        <v>84</v>
      </c>
      <c r="I806" s="5">
        <v>12.2</v>
      </c>
      <c r="J806" t="s">
        <v>25</v>
      </c>
      <c r="K806" s="1">
        <v>43606</v>
      </c>
      <c r="L806" s="1" t="s">
        <v>5075</v>
      </c>
      <c r="M806" s="7">
        <v>6.44</v>
      </c>
      <c r="N806" s="22">
        <v>62071</v>
      </c>
      <c r="O806">
        <v>3</v>
      </c>
      <c r="P806" t="s">
        <v>26</v>
      </c>
      <c r="Q806">
        <v>1</v>
      </c>
      <c r="R806">
        <v>8</v>
      </c>
      <c r="S806" t="s">
        <v>5074</v>
      </c>
      <c r="T806" t="s">
        <v>26</v>
      </c>
      <c r="U806" t="str">
        <f t="shared" si="24"/>
        <v>Adult</v>
      </c>
      <c r="V806" t="str">
        <f t="shared" si="25"/>
        <v>Expert</v>
      </c>
      <c r="W806" t="str">
        <f>IF(Table13[[#This Row],[Last_Working_Date]]="Active","Active","Exited")</f>
        <v>Active</v>
      </c>
    </row>
    <row r="807" spans="1:23" x14ac:dyDescent="0.3">
      <c r="A807" s="9" t="s">
        <v>1146</v>
      </c>
      <c r="B807" s="9" t="s">
        <v>19</v>
      </c>
      <c r="C807">
        <v>36</v>
      </c>
      <c r="D807" t="s">
        <v>30</v>
      </c>
      <c r="E807" t="s">
        <v>58</v>
      </c>
      <c r="F807" t="s">
        <v>40</v>
      </c>
      <c r="G807" t="s">
        <v>50</v>
      </c>
      <c r="H807" t="s">
        <v>24</v>
      </c>
      <c r="I807" s="5">
        <v>15.6</v>
      </c>
      <c r="J807" t="s">
        <v>25</v>
      </c>
      <c r="K807" s="1">
        <v>45275</v>
      </c>
      <c r="L807" s="1" t="s">
        <v>5075</v>
      </c>
      <c r="M807" s="7">
        <v>1.87</v>
      </c>
      <c r="N807" s="22">
        <v>62444</v>
      </c>
      <c r="O807">
        <v>2</v>
      </c>
      <c r="P807" t="s">
        <v>26</v>
      </c>
      <c r="Q807">
        <v>2</v>
      </c>
      <c r="R807">
        <v>9</v>
      </c>
      <c r="S807" t="s">
        <v>101</v>
      </c>
      <c r="T807" t="s">
        <v>26</v>
      </c>
      <c r="U807" t="str">
        <f t="shared" si="24"/>
        <v>Adult</v>
      </c>
      <c r="V807" t="str">
        <f t="shared" si="25"/>
        <v>Expert</v>
      </c>
      <c r="W807" t="str">
        <f>IF(Table13[[#This Row],[Last_Working_Date]]="Active","Active","Exited")</f>
        <v>Active</v>
      </c>
    </row>
    <row r="808" spans="1:23" x14ac:dyDescent="0.3">
      <c r="A808" s="9" t="s">
        <v>1147</v>
      </c>
      <c r="B808" s="9" t="s">
        <v>19</v>
      </c>
      <c r="C808">
        <v>21</v>
      </c>
      <c r="D808" t="s">
        <v>20</v>
      </c>
      <c r="E808" t="s">
        <v>58</v>
      </c>
      <c r="F808" t="s">
        <v>32</v>
      </c>
      <c r="G808" t="s">
        <v>171</v>
      </c>
      <c r="H808" t="s">
        <v>51</v>
      </c>
      <c r="I808" s="5">
        <v>0</v>
      </c>
      <c r="J808" t="s">
        <v>25</v>
      </c>
      <c r="K808" s="1">
        <v>44542</v>
      </c>
      <c r="L808" s="1" t="s">
        <v>5075</v>
      </c>
      <c r="M808" s="7">
        <v>3.88</v>
      </c>
      <c r="N808" s="22">
        <v>24567</v>
      </c>
      <c r="O808">
        <v>3</v>
      </c>
      <c r="P808" t="s">
        <v>26</v>
      </c>
      <c r="Q808">
        <v>5</v>
      </c>
      <c r="R808">
        <v>5</v>
      </c>
      <c r="S808" t="s">
        <v>535</v>
      </c>
      <c r="T808" t="s">
        <v>26</v>
      </c>
      <c r="U808" t="str">
        <f t="shared" si="24"/>
        <v>Young</v>
      </c>
      <c r="V808" t="str">
        <f t="shared" si="25"/>
        <v>Junior</v>
      </c>
      <c r="W808" t="str">
        <f>IF(Table13[[#This Row],[Last_Working_Date]]="Active","Active","Exited")</f>
        <v>Active</v>
      </c>
    </row>
    <row r="809" spans="1:23" x14ac:dyDescent="0.3">
      <c r="A809" s="9" t="s">
        <v>1148</v>
      </c>
      <c r="B809" s="9" t="s">
        <v>19</v>
      </c>
      <c r="C809">
        <v>28</v>
      </c>
      <c r="D809" t="s">
        <v>30</v>
      </c>
      <c r="E809" t="s">
        <v>36</v>
      </c>
      <c r="F809" t="s">
        <v>40</v>
      </c>
      <c r="G809" t="s">
        <v>41</v>
      </c>
      <c r="H809" t="s">
        <v>84</v>
      </c>
      <c r="I809" s="5">
        <v>6.1</v>
      </c>
      <c r="J809" t="s">
        <v>25</v>
      </c>
      <c r="K809" s="1">
        <v>40274</v>
      </c>
      <c r="L809" s="1">
        <v>43741</v>
      </c>
      <c r="M809" s="7">
        <v>9.49</v>
      </c>
      <c r="N809" s="22">
        <v>44341</v>
      </c>
      <c r="O809">
        <v>1</v>
      </c>
      <c r="P809" t="s">
        <v>26</v>
      </c>
      <c r="Q809">
        <v>2</v>
      </c>
      <c r="R809">
        <v>2</v>
      </c>
      <c r="S809" t="s">
        <v>1084</v>
      </c>
      <c r="T809" t="s">
        <v>65</v>
      </c>
      <c r="U809" t="str">
        <f t="shared" si="24"/>
        <v>Young</v>
      </c>
      <c r="V809" t="str">
        <f t="shared" si="25"/>
        <v>Senior</v>
      </c>
      <c r="W809" t="str">
        <f>IF(Table13[[#This Row],[Last_Working_Date]]="Active","Active","Exited")</f>
        <v>Exited</v>
      </c>
    </row>
    <row r="810" spans="1:23" x14ac:dyDescent="0.3">
      <c r="A810" s="9" t="s">
        <v>1149</v>
      </c>
      <c r="B810" s="9" t="s">
        <v>29</v>
      </c>
      <c r="C810">
        <v>34</v>
      </c>
      <c r="D810" t="s">
        <v>20</v>
      </c>
      <c r="E810" t="s">
        <v>39</v>
      </c>
      <c r="F810" t="s">
        <v>45</v>
      </c>
      <c r="G810" t="s">
        <v>164</v>
      </c>
      <c r="H810" t="s">
        <v>24</v>
      </c>
      <c r="I810" s="5">
        <v>0</v>
      </c>
      <c r="J810" t="s">
        <v>85</v>
      </c>
      <c r="K810" s="1">
        <v>40747</v>
      </c>
      <c r="L810" s="1" t="s">
        <v>5075</v>
      </c>
      <c r="M810" s="7">
        <v>14.27</v>
      </c>
      <c r="N810" s="22">
        <v>36664</v>
      </c>
      <c r="O810">
        <v>2</v>
      </c>
      <c r="P810" t="s">
        <v>26</v>
      </c>
      <c r="Q810">
        <v>0</v>
      </c>
      <c r="R810">
        <v>4</v>
      </c>
      <c r="S810" t="s">
        <v>473</v>
      </c>
      <c r="T810" t="s">
        <v>26</v>
      </c>
      <c r="U810" t="str">
        <f t="shared" si="24"/>
        <v>Adult</v>
      </c>
      <c r="V810" t="str">
        <f t="shared" si="25"/>
        <v>Junior</v>
      </c>
      <c r="W810" t="str">
        <f>IF(Table13[[#This Row],[Last_Working_Date]]="Active","Active","Exited")</f>
        <v>Active</v>
      </c>
    </row>
    <row r="811" spans="1:23" x14ac:dyDescent="0.3">
      <c r="A811" s="9" t="s">
        <v>1150</v>
      </c>
      <c r="B811" s="9" t="s">
        <v>29</v>
      </c>
      <c r="C811">
        <v>30</v>
      </c>
      <c r="D811" t="s">
        <v>30</v>
      </c>
      <c r="E811" t="s">
        <v>53</v>
      </c>
      <c r="F811" t="s">
        <v>67</v>
      </c>
      <c r="G811" t="s">
        <v>71</v>
      </c>
      <c r="H811" t="s">
        <v>84</v>
      </c>
      <c r="I811" s="5">
        <v>4</v>
      </c>
      <c r="J811" t="s">
        <v>25</v>
      </c>
      <c r="K811" s="1">
        <v>41560</v>
      </c>
      <c r="L811" s="1" t="s">
        <v>5075</v>
      </c>
      <c r="M811" s="7">
        <v>12.04</v>
      </c>
      <c r="N811" s="22">
        <v>41272</v>
      </c>
      <c r="O811">
        <v>2</v>
      </c>
      <c r="P811" t="s">
        <v>26</v>
      </c>
      <c r="Q811">
        <v>1</v>
      </c>
      <c r="R811">
        <v>8</v>
      </c>
      <c r="S811" t="s">
        <v>1151</v>
      </c>
      <c r="T811" t="s">
        <v>26</v>
      </c>
      <c r="U811" t="str">
        <f t="shared" si="24"/>
        <v>Young</v>
      </c>
      <c r="V811" t="str">
        <f t="shared" si="25"/>
        <v>Mid-Level</v>
      </c>
      <c r="W811" t="str">
        <f>IF(Table13[[#This Row],[Last_Working_Date]]="Active","Active","Exited")</f>
        <v>Active</v>
      </c>
    </row>
    <row r="812" spans="1:23" x14ac:dyDescent="0.3">
      <c r="A812" s="9" t="s">
        <v>1152</v>
      </c>
      <c r="B812" s="9" t="s">
        <v>19</v>
      </c>
      <c r="C812">
        <v>33</v>
      </c>
      <c r="D812" t="s">
        <v>20</v>
      </c>
      <c r="E812" t="s">
        <v>36</v>
      </c>
      <c r="F812" t="s">
        <v>92</v>
      </c>
      <c r="G812" t="s">
        <v>93</v>
      </c>
      <c r="H812" t="s">
        <v>51</v>
      </c>
      <c r="I812" s="5">
        <v>7.5</v>
      </c>
      <c r="J812" t="s">
        <v>25</v>
      </c>
      <c r="K812" s="1">
        <v>44398</v>
      </c>
      <c r="L812" s="1" t="s">
        <v>5075</v>
      </c>
      <c r="M812" s="7">
        <v>4.2699999999999996</v>
      </c>
      <c r="N812" s="22">
        <v>42834</v>
      </c>
      <c r="O812">
        <v>3</v>
      </c>
      <c r="P812" t="s">
        <v>26</v>
      </c>
      <c r="Q812">
        <v>3</v>
      </c>
      <c r="R812">
        <v>7</v>
      </c>
      <c r="S812" t="s">
        <v>245</v>
      </c>
      <c r="T812" t="s">
        <v>26</v>
      </c>
      <c r="U812" t="str">
        <f t="shared" si="24"/>
        <v>Adult</v>
      </c>
      <c r="V812" t="str">
        <f t="shared" si="25"/>
        <v>Senior</v>
      </c>
      <c r="W812" t="str">
        <f>IF(Table13[[#This Row],[Last_Working_Date]]="Active","Active","Exited")</f>
        <v>Active</v>
      </c>
    </row>
    <row r="813" spans="1:23" x14ac:dyDescent="0.3">
      <c r="A813" s="9" t="s">
        <v>1153</v>
      </c>
      <c r="B813" s="9" t="s">
        <v>29</v>
      </c>
      <c r="C813">
        <v>41</v>
      </c>
      <c r="D813" t="s">
        <v>20</v>
      </c>
      <c r="E813" t="s">
        <v>21</v>
      </c>
      <c r="F813" t="s">
        <v>22</v>
      </c>
      <c r="G813" t="s">
        <v>59</v>
      </c>
      <c r="H813" t="s">
        <v>47</v>
      </c>
      <c r="I813" s="5">
        <v>13.2</v>
      </c>
      <c r="J813" t="s">
        <v>25</v>
      </c>
      <c r="K813" s="1">
        <v>44442</v>
      </c>
      <c r="L813" s="1" t="s">
        <v>5075</v>
      </c>
      <c r="M813" s="7">
        <v>4.1500000000000004</v>
      </c>
      <c r="N813" s="22">
        <v>54275</v>
      </c>
      <c r="O813">
        <v>3</v>
      </c>
      <c r="P813" t="s">
        <v>26</v>
      </c>
      <c r="Q813">
        <v>4</v>
      </c>
      <c r="R813">
        <v>6</v>
      </c>
      <c r="S813" t="s">
        <v>399</v>
      </c>
      <c r="T813" t="s">
        <v>26</v>
      </c>
      <c r="U813" t="str">
        <f t="shared" si="24"/>
        <v>Adult</v>
      </c>
      <c r="V813" t="str">
        <f t="shared" si="25"/>
        <v>Expert</v>
      </c>
      <c r="W813" t="str">
        <f>IF(Table13[[#This Row],[Last_Working_Date]]="Active","Active","Exited")</f>
        <v>Active</v>
      </c>
    </row>
    <row r="814" spans="1:23" x14ac:dyDescent="0.3">
      <c r="A814" s="9" t="s">
        <v>1154</v>
      </c>
      <c r="B814" s="9" t="s">
        <v>29</v>
      </c>
      <c r="C814">
        <v>33</v>
      </c>
      <c r="D814" t="s">
        <v>20</v>
      </c>
      <c r="E814" t="s">
        <v>53</v>
      </c>
      <c r="F814" t="s">
        <v>22</v>
      </c>
      <c r="G814" t="s">
        <v>59</v>
      </c>
      <c r="H814" t="s">
        <v>24</v>
      </c>
      <c r="I814" s="5">
        <v>12.3</v>
      </c>
      <c r="J814" t="s">
        <v>25</v>
      </c>
      <c r="K814" s="1">
        <v>41841</v>
      </c>
      <c r="L814" s="1" t="s">
        <v>5075</v>
      </c>
      <c r="M814" s="7">
        <v>11.27</v>
      </c>
      <c r="N814" s="22">
        <v>52536</v>
      </c>
      <c r="O814">
        <v>3</v>
      </c>
      <c r="P814" t="s">
        <v>26</v>
      </c>
      <c r="Q814">
        <v>0</v>
      </c>
      <c r="R814">
        <v>8</v>
      </c>
      <c r="S814" t="s">
        <v>182</v>
      </c>
      <c r="T814" t="s">
        <v>26</v>
      </c>
      <c r="U814" t="str">
        <f t="shared" si="24"/>
        <v>Adult</v>
      </c>
      <c r="V814" t="str">
        <f t="shared" si="25"/>
        <v>Expert</v>
      </c>
      <c r="W814" t="str">
        <f>IF(Table13[[#This Row],[Last_Working_Date]]="Active","Active","Exited")</f>
        <v>Active</v>
      </c>
    </row>
    <row r="815" spans="1:23" x14ac:dyDescent="0.3">
      <c r="A815" s="9" t="s">
        <v>1155</v>
      </c>
      <c r="B815" s="9" t="s">
        <v>29</v>
      </c>
      <c r="C815">
        <v>38</v>
      </c>
      <c r="D815" t="s">
        <v>30</v>
      </c>
      <c r="E815" t="s">
        <v>39</v>
      </c>
      <c r="F815" t="s">
        <v>45</v>
      </c>
      <c r="G815" t="s">
        <v>46</v>
      </c>
      <c r="H815" t="s">
        <v>51</v>
      </c>
      <c r="I815" s="5">
        <v>10.7</v>
      </c>
      <c r="J815" t="s">
        <v>25</v>
      </c>
      <c r="K815" s="1">
        <v>41101</v>
      </c>
      <c r="L815" s="1" t="s">
        <v>5075</v>
      </c>
      <c r="M815" s="7">
        <v>13.3</v>
      </c>
      <c r="N815" s="22">
        <v>56061</v>
      </c>
      <c r="O815">
        <v>4</v>
      </c>
      <c r="P815" t="s">
        <v>26</v>
      </c>
      <c r="Q815">
        <v>0</v>
      </c>
      <c r="R815">
        <v>13</v>
      </c>
      <c r="S815" t="s">
        <v>473</v>
      </c>
      <c r="T815" t="s">
        <v>26</v>
      </c>
      <c r="U815" t="str">
        <f t="shared" si="24"/>
        <v>Adult</v>
      </c>
      <c r="V815" t="str">
        <f t="shared" si="25"/>
        <v>Expert</v>
      </c>
      <c r="W815" t="str">
        <f>IF(Table13[[#This Row],[Last_Working_Date]]="Active","Active","Exited")</f>
        <v>Active</v>
      </c>
    </row>
    <row r="816" spans="1:23" x14ac:dyDescent="0.3">
      <c r="A816" s="9" t="s">
        <v>1156</v>
      </c>
      <c r="B816" s="9" t="s">
        <v>19</v>
      </c>
      <c r="C816">
        <v>32</v>
      </c>
      <c r="D816" t="s">
        <v>30</v>
      </c>
      <c r="E816" t="s">
        <v>58</v>
      </c>
      <c r="F816" t="s">
        <v>45</v>
      </c>
      <c r="G816" t="s">
        <v>164</v>
      </c>
      <c r="H816" t="s">
        <v>84</v>
      </c>
      <c r="I816" s="5">
        <v>5.0999999999999996</v>
      </c>
      <c r="J816" t="s">
        <v>25</v>
      </c>
      <c r="K816" s="1">
        <v>40146</v>
      </c>
      <c r="L816" s="1">
        <v>42385</v>
      </c>
      <c r="M816" s="7">
        <v>6.13</v>
      </c>
      <c r="N816" s="22">
        <v>44956</v>
      </c>
      <c r="O816">
        <v>3</v>
      </c>
      <c r="P816" t="s">
        <v>26</v>
      </c>
      <c r="Q816">
        <v>3</v>
      </c>
      <c r="R816">
        <v>10</v>
      </c>
      <c r="S816" t="s">
        <v>238</v>
      </c>
      <c r="T816" t="s">
        <v>65</v>
      </c>
      <c r="U816" t="str">
        <f t="shared" si="24"/>
        <v>Adult</v>
      </c>
      <c r="V816" t="str">
        <f t="shared" si="25"/>
        <v>Senior</v>
      </c>
      <c r="W816" t="str">
        <f>IF(Table13[[#This Row],[Last_Working_Date]]="Active","Active","Exited")</f>
        <v>Exited</v>
      </c>
    </row>
    <row r="817" spans="1:23" x14ac:dyDescent="0.3">
      <c r="A817" s="9" t="s">
        <v>1157</v>
      </c>
      <c r="B817" s="9" t="s">
        <v>19</v>
      </c>
      <c r="C817">
        <v>28</v>
      </c>
      <c r="D817" t="s">
        <v>20</v>
      </c>
      <c r="E817" t="s">
        <v>36</v>
      </c>
      <c r="F817" t="s">
        <v>92</v>
      </c>
      <c r="G817" t="s">
        <v>246</v>
      </c>
      <c r="H817" t="s">
        <v>24</v>
      </c>
      <c r="I817" s="5">
        <v>3.2</v>
      </c>
      <c r="J817" t="s">
        <v>25</v>
      </c>
      <c r="K817" s="1">
        <v>45896</v>
      </c>
      <c r="L817" s="1" t="s">
        <v>5075</v>
      </c>
      <c r="M817" s="7">
        <v>0.17</v>
      </c>
      <c r="N817" s="22">
        <v>44221</v>
      </c>
      <c r="O817">
        <v>2</v>
      </c>
      <c r="P817" t="s">
        <v>26</v>
      </c>
      <c r="Q817">
        <v>0</v>
      </c>
      <c r="R817">
        <v>6</v>
      </c>
      <c r="S817" t="s">
        <v>153</v>
      </c>
      <c r="T817" t="s">
        <v>26</v>
      </c>
      <c r="U817" t="str">
        <f t="shared" si="24"/>
        <v>Young</v>
      </c>
      <c r="V817" t="str">
        <f t="shared" si="25"/>
        <v>Mid-Level</v>
      </c>
      <c r="W817" t="str">
        <f>IF(Table13[[#This Row],[Last_Working_Date]]="Active","Active","Exited")</f>
        <v>Active</v>
      </c>
    </row>
    <row r="818" spans="1:23" x14ac:dyDescent="0.3">
      <c r="A818" s="9" t="s">
        <v>1158</v>
      </c>
      <c r="B818" s="9" t="s">
        <v>19</v>
      </c>
      <c r="C818">
        <v>34</v>
      </c>
      <c r="D818" t="s">
        <v>20</v>
      </c>
      <c r="E818" t="s">
        <v>58</v>
      </c>
      <c r="F818" t="s">
        <v>40</v>
      </c>
      <c r="G818" t="s">
        <v>96</v>
      </c>
      <c r="H818" t="s">
        <v>24</v>
      </c>
      <c r="I818" s="5">
        <v>12.1</v>
      </c>
      <c r="J818" t="s">
        <v>25</v>
      </c>
      <c r="K818" s="1">
        <v>45036</v>
      </c>
      <c r="L818" s="1">
        <v>45466</v>
      </c>
      <c r="M818" s="7">
        <v>1.18</v>
      </c>
      <c r="N818" s="22">
        <v>54632</v>
      </c>
      <c r="O818">
        <v>1</v>
      </c>
      <c r="P818" t="s">
        <v>26</v>
      </c>
      <c r="Q818">
        <v>5</v>
      </c>
      <c r="R818">
        <v>3</v>
      </c>
      <c r="S818" t="s">
        <v>948</v>
      </c>
      <c r="T818" t="s">
        <v>65</v>
      </c>
      <c r="U818" t="str">
        <f t="shared" si="24"/>
        <v>Adult</v>
      </c>
      <c r="V818" t="str">
        <f t="shared" si="25"/>
        <v>Expert</v>
      </c>
      <c r="W818" t="str">
        <f>IF(Table13[[#This Row],[Last_Working_Date]]="Active","Active","Exited")</f>
        <v>Exited</v>
      </c>
    </row>
    <row r="819" spans="1:23" x14ac:dyDescent="0.3">
      <c r="A819" s="9" t="s">
        <v>1159</v>
      </c>
      <c r="B819" s="9" t="s">
        <v>29</v>
      </c>
      <c r="C819">
        <v>41</v>
      </c>
      <c r="D819" t="s">
        <v>30</v>
      </c>
      <c r="E819" t="s">
        <v>21</v>
      </c>
      <c r="F819" t="s">
        <v>82</v>
      </c>
      <c r="G819" t="s">
        <v>284</v>
      </c>
      <c r="H819" t="s">
        <v>84</v>
      </c>
      <c r="I819" s="5">
        <v>9.9</v>
      </c>
      <c r="J819" t="s">
        <v>25</v>
      </c>
      <c r="K819" s="1">
        <v>45775</v>
      </c>
      <c r="L819" s="1" t="s">
        <v>5075</v>
      </c>
      <c r="M819" s="7">
        <v>0.5</v>
      </c>
      <c r="N819" s="22">
        <v>44470</v>
      </c>
      <c r="O819">
        <v>4</v>
      </c>
      <c r="P819" t="s">
        <v>26</v>
      </c>
      <c r="Q819">
        <v>3</v>
      </c>
      <c r="R819">
        <v>3</v>
      </c>
      <c r="S819" t="s">
        <v>738</v>
      </c>
      <c r="T819" t="s">
        <v>26</v>
      </c>
      <c r="U819" t="str">
        <f t="shared" si="24"/>
        <v>Adult</v>
      </c>
      <c r="V819" t="str">
        <f t="shared" si="25"/>
        <v>Senior</v>
      </c>
      <c r="W819" t="str">
        <f>IF(Table13[[#This Row],[Last_Working_Date]]="Active","Active","Exited")</f>
        <v>Active</v>
      </c>
    </row>
    <row r="820" spans="1:23" x14ac:dyDescent="0.3">
      <c r="A820" s="9" t="s">
        <v>1160</v>
      </c>
      <c r="B820" s="9" t="s">
        <v>29</v>
      </c>
      <c r="C820">
        <v>27</v>
      </c>
      <c r="D820" t="s">
        <v>20</v>
      </c>
      <c r="E820" t="s">
        <v>36</v>
      </c>
      <c r="F820" t="s">
        <v>67</v>
      </c>
      <c r="G820" t="s">
        <v>110</v>
      </c>
      <c r="H820" t="s">
        <v>51</v>
      </c>
      <c r="I820" s="5">
        <v>5.2</v>
      </c>
      <c r="J820" t="s">
        <v>25</v>
      </c>
      <c r="K820" s="1">
        <v>44622</v>
      </c>
      <c r="L820" s="1" t="s">
        <v>5075</v>
      </c>
      <c r="M820" s="7">
        <v>3.66</v>
      </c>
      <c r="N820" s="22">
        <v>41770</v>
      </c>
      <c r="O820">
        <v>3</v>
      </c>
      <c r="P820" t="s">
        <v>65</v>
      </c>
      <c r="Q820">
        <v>4</v>
      </c>
      <c r="R820">
        <v>4</v>
      </c>
      <c r="S820" t="s">
        <v>598</v>
      </c>
      <c r="T820" t="s">
        <v>26</v>
      </c>
      <c r="U820" t="str">
        <f t="shared" si="24"/>
        <v>Young</v>
      </c>
      <c r="V820" t="str">
        <f t="shared" si="25"/>
        <v>Senior</v>
      </c>
      <c r="W820" t="str">
        <f>IF(Table13[[#This Row],[Last_Working_Date]]="Active","Active","Exited")</f>
        <v>Active</v>
      </c>
    </row>
    <row r="821" spans="1:23" x14ac:dyDescent="0.3">
      <c r="A821" s="9" t="s">
        <v>1161</v>
      </c>
      <c r="B821" s="9" t="s">
        <v>29</v>
      </c>
      <c r="C821">
        <v>35</v>
      </c>
      <c r="D821" t="s">
        <v>20</v>
      </c>
      <c r="E821" t="s">
        <v>44</v>
      </c>
      <c r="F821" t="s">
        <v>54</v>
      </c>
      <c r="G821" t="s">
        <v>55</v>
      </c>
      <c r="H821" t="s">
        <v>51</v>
      </c>
      <c r="I821" s="5">
        <v>8.4</v>
      </c>
      <c r="J821" t="s">
        <v>25</v>
      </c>
      <c r="K821" s="1">
        <v>42267</v>
      </c>
      <c r="L821" s="1" t="s">
        <v>5075</v>
      </c>
      <c r="M821" s="7">
        <v>10.11</v>
      </c>
      <c r="N821" s="22">
        <v>51854</v>
      </c>
      <c r="O821">
        <v>3</v>
      </c>
      <c r="P821" t="s">
        <v>26</v>
      </c>
      <c r="Q821">
        <v>1</v>
      </c>
      <c r="R821">
        <v>4</v>
      </c>
      <c r="S821" t="s">
        <v>820</v>
      </c>
      <c r="T821" t="s">
        <v>26</v>
      </c>
      <c r="U821" t="str">
        <f t="shared" si="24"/>
        <v>Adult</v>
      </c>
      <c r="V821" t="str">
        <f t="shared" si="25"/>
        <v>Senior</v>
      </c>
      <c r="W821" t="str">
        <f>IF(Table13[[#This Row],[Last_Working_Date]]="Active","Active","Exited")</f>
        <v>Active</v>
      </c>
    </row>
    <row r="822" spans="1:23" x14ac:dyDescent="0.3">
      <c r="A822" s="9" t="s">
        <v>1162</v>
      </c>
      <c r="B822" s="9" t="s">
        <v>19</v>
      </c>
      <c r="C822">
        <v>29</v>
      </c>
      <c r="D822" t="s">
        <v>30</v>
      </c>
      <c r="E822" t="s">
        <v>63</v>
      </c>
      <c r="F822" t="s">
        <v>82</v>
      </c>
      <c r="G822" t="s">
        <v>284</v>
      </c>
      <c r="H822" t="s">
        <v>24</v>
      </c>
      <c r="I822" s="5">
        <v>4.5</v>
      </c>
      <c r="J822" t="s">
        <v>25</v>
      </c>
      <c r="K822" s="1">
        <v>43907</v>
      </c>
      <c r="L822" s="1">
        <v>45245</v>
      </c>
      <c r="M822" s="7">
        <v>3.66</v>
      </c>
      <c r="N822" s="22">
        <v>46875</v>
      </c>
      <c r="O822">
        <v>4</v>
      </c>
      <c r="P822" t="s">
        <v>26</v>
      </c>
      <c r="Q822">
        <v>1</v>
      </c>
      <c r="R822">
        <v>11</v>
      </c>
      <c r="S822" t="s">
        <v>837</v>
      </c>
      <c r="T822" t="s">
        <v>65</v>
      </c>
      <c r="U822" t="str">
        <f t="shared" si="24"/>
        <v>Young</v>
      </c>
      <c r="V822" t="str">
        <f t="shared" si="25"/>
        <v>Mid-Level</v>
      </c>
      <c r="W822" t="str">
        <f>IF(Table13[[#This Row],[Last_Working_Date]]="Active","Active","Exited")</f>
        <v>Exited</v>
      </c>
    </row>
    <row r="823" spans="1:23" x14ac:dyDescent="0.3">
      <c r="A823" s="9" t="s">
        <v>1163</v>
      </c>
      <c r="B823" s="9" t="s">
        <v>29</v>
      </c>
      <c r="C823">
        <v>28</v>
      </c>
      <c r="D823" t="s">
        <v>20</v>
      </c>
      <c r="E823" t="s">
        <v>53</v>
      </c>
      <c r="F823" t="s">
        <v>45</v>
      </c>
      <c r="G823" t="s">
        <v>46</v>
      </c>
      <c r="H823" t="s">
        <v>51</v>
      </c>
      <c r="I823" s="5">
        <v>3.8</v>
      </c>
      <c r="J823" t="s">
        <v>25</v>
      </c>
      <c r="K823" s="1">
        <v>43850</v>
      </c>
      <c r="L823" s="1" t="s">
        <v>5075</v>
      </c>
      <c r="M823" s="7">
        <v>5.77</v>
      </c>
      <c r="N823" s="22">
        <v>40195</v>
      </c>
      <c r="O823">
        <v>2</v>
      </c>
      <c r="P823" t="s">
        <v>65</v>
      </c>
      <c r="Q823">
        <v>1</v>
      </c>
      <c r="R823">
        <v>3</v>
      </c>
      <c r="S823" t="s">
        <v>48</v>
      </c>
      <c r="T823" t="s">
        <v>26</v>
      </c>
      <c r="U823" t="str">
        <f t="shared" si="24"/>
        <v>Young</v>
      </c>
      <c r="V823" t="str">
        <f t="shared" si="25"/>
        <v>Mid-Level</v>
      </c>
      <c r="W823" t="str">
        <f>IF(Table13[[#This Row],[Last_Working_Date]]="Active","Active","Exited")</f>
        <v>Active</v>
      </c>
    </row>
    <row r="824" spans="1:23" x14ac:dyDescent="0.3">
      <c r="A824" s="9" t="s">
        <v>1164</v>
      </c>
      <c r="B824" s="9" t="s">
        <v>19</v>
      </c>
      <c r="C824">
        <v>38</v>
      </c>
      <c r="D824" t="s">
        <v>30</v>
      </c>
      <c r="E824" t="s">
        <v>44</v>
      </c>
      <c r="F824" t="s">
        <v>92</v>
      </c>
      <c r="G824" t="s">
        <v>93</v>
      </c>
      <c r="H824" t="s">
        <v>51</v>
      </c>
      <c r="I824" s="5">
        <v>12.8</v>
      </c>
      <c r="J824" t="s">
        <v>25</v>
      </c>
      <c r="K824" s="1">
        <v>42005</v>
      </c>
      <c r="L824" s="1" t="s">
        <v>5075</v>
      </c>
      <c r="M824" s="7">
        <v>10.82</v>
      </c>
      <c r="N824" s="22">
        <v>67229</v>
      </c>
      <c r="O824">
        <v>2</v>
      </c>
      <c r="P824" t="s">
        <v>26</v>
      </c>
      <c r="Q824">
        <v>4</v>
      </c>
      <c r="R824">
        <v>8</v>
      </c>
      <c r="S824" t="s">
        <v>1165</v>
      </c>
      <c r="T824" t="s">
        <v>26</v>
      </c>
      <c r="U824" t="str">
        <f t="shared" si="24"/>
        <v>Adult</v>
      </c>
      <c r="V824" t="str">
        <f t="shared" si="25"/>
        <v>Expert</v>
      </c>
      <c r="W824" t="str">
        <f>IF(Table13[[#This Row],[Last_Working_Date]]="Active","Active","Exited")</f>
        <v>Active</v>
      </c>
    </row>
    <row r="825" spans="1:23" x14ac:dyDescent="0.3">
      <c r="A825" s="9" t="s">
        <v>363</v>
      </c>
      <c r="B825" s="9" t="s">
        <v>29</v>
      </c>
      <c r="C825">
        <v>37</v>
      </c>
      <c r="D825" t="s">
        <v>30</v>
      </c>
      <c r="E825" t="s">
        <v>44</v>
      </c>
      <c r="F825" t="s">
        <v>92</v>
      </c>
      <c r="G825" t="s">
        <v>246</v>
      </c>
      <c r="H825" t="s">
        <v>84</v>
      </c>
      <c r="I825" s="5">
        <v>7.4</v>
      </c>
      <c r="J825" t="s">
        <v>25</v>
      </c>
      <c r="K825" s="1">
        <v>45399</v>
      </c>
      <c r="L825" s="1">
        <v>45675</v>
      </c>
      <c r="M825" s="7">
        <v>0.76</v>
      </c>
      <c r="N825" s="22">
        <v>45221</v>
      </c>
      <c r="O825">
        <v>2</v>
      </c>
      <c r="P825" t="s">
        <v>26</v>
      </c>
      <c r="Q825">
        <v>3</v>
      </c>
      <c r="R825">
        <v>13</v>
      </c>
      <c r="S825" t="s">
        <v>5074</v>
      </c>
      <c r="T825" t="s">
        <v>65</v>
      </c>
      <c r="U825" t="str">
        <f t="shared" si="24"/>
        <v>Adult</v>
      </c>
      <c r="V825" t="str">
        <f t="shared" si="25"/>
        <v>Senior</v>
      </c>
      <c r="W825" t="str">
        <f>IF(Table13[[#This Row],[Last_Working_Date]]="Active","Active","Exited")</f>
        <v>Exited</v>
      </c>
    </row>
    <row r="826" spans="1:23" x14ac:dyDescent="0.3">
      <c r="A826" s="9" t="s">
        <v>1166</v>
      </c>
      <c r="B826" s="9" t="s">
        <v>29</v>
      </c>
      <c r="C826">
        <v>43</v>
      </c>
      <c r="D826" t="s">
        <v>30</v>
      </c>
      <c r="E826" t="s">
        <v>39</v>
      </c>
      <c r="F826" t="s">
        <v>22</v>
      </c>
      <c r="G826" t="s">
        <v>59</v>
      </c>
      <c r="H826" t="s">
        <v>24</v>
      </c>
      <c r="I826" s="5">
        <v>12.9</v>
      </c>
      <c r="J826" t="s">
        <v>25</v>
      </c>
      <c r="K826" s="1">
        <v>40469</v>
      </c>
      <c r="L826" s="1">
        <v>44205</v>
      </c>
      <c r="M826" s="7">
        <v>10.23</v>
      </c>
      <c r="N826" s="22">
        <v>58600</v>
      </c>
      <c r="O826">
        <v>3</v>
      </c>
      <c r="P826" t="s">
        <v>26</v>
      </c>
      <c r="Q826">
        <v>2</v>
      </c>
      <c r="R826">
        <v>5</v>
      </c>
      <c r="S826" t="s">
        <v>289</v>
      </c>
      <c r="T826" t="s">
        <v>65</v>
      </c>
      <c r="U826" t="str">
        <f t="shared" si="24"/>
        <v>Adult</v>
      </c>
      <c r="V826" t="str">
        <f t="shared" si="25"/>
        <v>Expert</v>
      </c>
      <c r="W826" t="str">
        <f>IF(Table13[[#This Row],[Last_Working_Date]]="Active","Active","Exited")</f>
        <v>Exited</v>
      </c>
    </row>
    <row r="827" spans="1:23" x14ac:dyDescent="0.3">
      <c r="A827" s="9" t="s">
        <v>1167</v>
      </c>
      <c r="B827" s="9" t="s">
        <v>19</v>
      </c>
      <c r="C827">
        <v>29</v>
      </c>
      <c r="D827" t="s">
        <v>30</v>
      </c>
      <c r="E827" t="s">
        <v>53</v>
      </c>
      <c r="F827" t="s">
        <v>54</v>
      </c>
      <c r="G827" t="s">
        <v>77</v>
      </c>
      <c r="H827" t="s">
        <v>24</v>
      </c>
      <c r="I827" s="5">
        <v>0.9</v>
      </c>
      <c r="J827" t="s">
        <v>85</v>
      </c>
      <c r="K827" s="1">
        <v>45876</v>
      </c>
      <c r="L827" s="1" t="s">
        <v>5075</v>
      </c>
      <c r="M827" s="7">
        <v>0.22</v>
      </c>
      <c r="N827" s="22">
        <v>31194</v>
      </c>
      <c r="O827">
        <v>2</v>
      </c>
      <c r="P827" t="s">
        <v>26</v>
      </c>
      <c r="Q827">
        <v>1</v>
      </c>
      <c r="R827">
        <v>8</v>
      </c>
      <c r="S827" t="s">
        <v>545</v>
      </c>
      <c r="T827" t="s">
        <v>26</v>
      </c>
      <c r="U827" t="str">
        <f t="shared" si="24"/>
        <v>Young</v>
      </c>
      <c r="V827" t="str">
        <f t="shared" si="25"/>
        <v>Junior</v>
      </c>
      <c r="W827" t="str">
        <f>IF(Table13[[#This Row],[Last_Working_Date]]="Active","Active","Exited")</f>
        <v>Active</v>
      </c>
    </row>
    <row r="828" spans="1:23" x14ac:dyDescent="0.3">
      <c r="A828" s="9" t="s">
        <v>1168</v>
      </c>
      <c r="B828" s="9" t="s">
        <v>29</v>
      </c>
      <c r="C828">
        <v>36</v>
      </c>
      <c r="D828" t="s">
        <v>20</v>
      </c>
      <c r="E828" t="s">
        <v>53</v>
      </c>
      <c r="F828" t="s">
        <v>67</v>
      </c>
      <c r="G828" t="s">
        <v>110</v>
      </c>
      <c r="H828" t="s">
        <v>24</v>
      </c>
      <c r="I828" s="5">
        <v>16</v>
      </c>
      <c r="J828" t="s">
        <v>25</v>
      </c>
      <c r="K828" s="1">
        <v>40250</v>
      </c>
      <c r="L828" s="1">
        <v>41510</v>
      </c>
      <c r="M828" s="7">
        <v>3.45</v>
      </c>
      <c r="N828" s="22">
        <v>68999</v>
      </c>
      <c r="O828">
        <v>1</v>
      </c>
      <c r="P828" t="s">
        <v>26</v>
      </c>
      <c r="Q828">
        <v>2</v>
      </c>
      <c r="R828">
        <v>2</v>
      </c>
      <c r="S828" t="s">
        <v>892</v>
      </c>
      <c r="T828" t="s">
        <v>65</v>
      </c>
      <c r="U828" t="str">
        <f t="shared" si="24"/>
        <v>Adult</v>
      </c>
      <c r="V828" t="str">
        <f t="shared" si="25"/>
        <v>Expert</v>
      </c>
      <c r="W828" t="str">
        <f>IF(Table13[[#This Row],[Last_Working_Date]]="Active","Active","Exited")</f>
        <v>Exited</v>
      </c>
    </row>
    <row r="829" spans="1:23" x14ac:dyDescent="0.3">
      <c r="A829" s="9" t="s">
        <v>1169</v>
      </c>
      <c r="B829" s="9" t="s">
        <v>29</v>
      </c>
      <c r="C829">
        <v>42</v>
      </c>
      <c r="D829" t="s">
        <v>30</v>
      </c>
      <c r="E829" t="s">
        <v>58</v>
      </c>
      <c r="F829" t="s">
        <v>32</v>
      </c>
      <c r="G829" t="s">
        <v>171</v>
      </c>
      <c r="H829" t="s">
        <v>84</v>
      </c>
      <c r="I829" s="5">
        <v>16.3</v>
      </c>
      <c r="J829" t="s">
        <v>85</v>
      </c>
      <c r="K829" s="1">
        <v>44992</v>
      </c>
      <c r="L829" s="1" t="s">
        <v>5075</v>
      </c>
      <c r="M829" s="7">
        <v>2.64</v>
      </c>
      <c r="N829" s="22">
        <v>63028</v>
      </c>
      <c r="O829">
        <v>2</v>
      </c>
      <c r="P829" t="s">
        <v>65</v>
      </c>
      <c r="Q829">
        <v>1</v>
      </c>
      <c r="R829">
        <v>4</v>
      </c>
      <c r="S829" t="s">
        <v>588</v>
      </c>
      <c r="T829" t="s">
        <v>26</v>
      </c>
      <c r="U829" t="str">
        <f t="shared" si="24"/>
        <v>Adult</v>
      </c>
      <c r="V829" t="str">
        <f t="shared" si="25"/>
        <v>Expert</v>
      </c>
      <c r="W829" t="str">
        <f>IF(Table13[[#This Row],[Last_Working_Date]]="Active","Active","Exited")</f>
        <v>Active</v>
      </c>
    </row>
    <row r="830" spans="1:23" x14ac:dyDescent="0.3">
      <c r="A830" s="9" t="s">
        <v>1170</v>
      </c>
      <c r="B830" s="9" t="s">
        <v>19</v>
      </c>
      <c r="C830">
        <v>27</v>
      </c>
      <c r="D830" t="s">
        <v>20</v>
      </c>
      <c r="E830" t="s">
        <v>58</v>
      </c>
      <c r="F830" t="s">
        <v>32</v>
      </c>
      <c r="G830" t="s">
        <v>171</v>
      </c>
      <c r="H830" t="s">
        <v>24</v>
      </c>
      <c r="I830" s="5">
        <v>1.6</v>
      </c>
      <c r="J830" t="s">
        <v>25</v>
      </c>
      <c r="K830" s="1">
        <v>45442</v>
      </c>
      <c r="L830" s="1" t="s">
        <v>5075</v>
      </c>
      <c r="M830" s="7">
        <v>1.41</v>
      </c>
      <c r="N830" s="22">
        <v>31543</v>
      </c>
      <c r="O830">
        <v>3</v>
      </c>
      <c r="P830" t="s">
        <v>26</v>
      </c>
      <c r="Q830">
        <v>3</v>
      </c>
      <c r="R830">
        <v>1</v>
      </c>
      <c r="S830" t="s">
        <v>1171</v>
      </c>
      <c r="T830" t="s">
        <v>26</v>
      </c>
      <c r="U830" t="str">
        <f t="shared" si="24"/>
        <v>Young</v>
      </c>
      <c r="V830" t="str">
        <f t="shared" si="25"/>
        <v>Junior</v>
      </c>
      <c r="W830" t="str">
        <f>IF(Table13[[#This Row],[Last_Working_Date]]="Active","Active","Exited")</f>
        <v>Active</v>
      </c>
    </row>
    <row r="831" spans="1:23" x14ac:dyDescent="0.3">
      <c r="A831" s="9" t="s">
        <v>1172</v>
      </c>
      <c r="B831" s="9" t="s">
        <v>29</v>
      </c>
      <c r="C831">
        <v>30</v>
      </c>
      <c r="D831" t="s">
        <v>20</v>
      </c>
      <c r="E831" t="s">
        <v>36</v>
      </c>
      <c r="F831" t="s">
        <v>32</v>
      </c>
      <c r="G831" t="s">
        <v>33</v>
      </c>
      <c r="H831" t="s">
        <v>24</v>
      </c>
      <c r="I831" s="5">
        <v>5.6</v>
      </c>
      <c r="J831" t="s">
        <v>25</v>
      </c>
      <c r="K831" s="1">
        <v>43782</v>
      </c>
      <c r="L831" s="1" t="s">
        <v>5075</v>
      </c>
      <c r="M831" s="7">
        <v>5.96</v>
      </c>
      <c r="N831" s="22">
        <v>48596</v>
      </c>
      <c r="O831">
        <v>4</v>
      </c>
      <c r="P831" t="s">
        <v>26</v>
      </c>
      <c r="Q831">
        <v>1</v>
      </c>
      <c r="R831">
        <v>3</v>
      </c>
      <c r="S831" t="s">
        <v>1173</v>
      </c>
      <c r="T831" t="s">
        <v>26</v>
      </c>
      <c r="U831" t="str">
        <f t="shared" si="24"/>
        <v>Young</v>
      </c>
      <c r="V831" t="str">
        <f t="shared" si="25"/>
        <v>Senior</v>
      </c>
      <c r="W831" t="str">
        <f>IF(Table13[[#This Row],[Last_Working_Date]]="Active","Active","Exited")</f>
        <v>Active</v>
      </c>
    </row>
    <row r="832" spans="1:23" x14ac:dyDescent="0.3">
      <c r="A832" s="9" t="s">
        <v>1174</v>
      </c>
      <c r="B832" s="9" t="s">
        <v>29</v>
      </c>
      <c r="C832">
        <v>33</v>
      </c>
      <c r="D832" t="s">
        <v>20</v>
      </c>
      <c r="E832" t="s">
        <v>39</v>
      </c>
      <c r="F832" t="s">
        <v>22</v>
      </c>
      <c r="G832" t="s">
        <v>59</v>
      </c>
      <c r="H832" t="s">
        <v>24</v>
      </c>
      <c r="I832" s="5">
        <v>13</v>
      </c>
      <c r="J832" t="s">
        <v>25</v>
      </c>
      <c r="K832" s="1">
        <v>42795</v>
      </c>
      <c r="L832" s="1">
        <v>43306</v>
      </c>
      <c r="M832" s="7">
        <v>1.4</v>
      </c>
      <c r="N832" s="22">
        <v>49991</v>
      </c>
      <c r="O832">
        <v>2</v>
      </c>
      <c r="P832" t="s">
        <v>65</v>
      </c>
      <c r="Q832">
        <v>2</v>
      </c>
      <c r="R832">
        <v>5</v>
      </c>
      <c r="S832" t="s">
        <v>289</v>
      </c>
      <c r="T832" t="s">
        <v>65</v>
      </c>
      <c r="U832" t="str">
        <f t="shared" si="24"/>
        <v>Adult</v>
      </c>
      <c r="V832" t="str">
        <f t="shared" si="25"/>
        <v>Expert</v>
      </c>
      <c r="W832" t="str">
        <f>IF(Table13[[#This Row],[Last_Working_Date]]="Active","Active","Exited")</f>
        <v>Exited</v>
      </c>
    </row>
    <row r="833" spans="1:23" x14ac:dyDescent="0.3">
      <c r="A833" s="9" t="s">
        <v>1175</v>
      </c>
      <c r="B833" s="9" t="s">
        <v>19</v>
      </c>
      <c r="C833">
        <v>32</v>
      </c>
      <c r="D833" t="s">
        <v>30</v>
      </c>
      <c r="E833" t="s">
        <v>39</v>
      </c>
      <c r="F833" t="s">
        <v>22</v>
      </c>
      <c r="G833" t="s">
        <v>74</v>
      </c>
      <c r="H833" t="s">
        <v>84</v>
      </c>
      <c r="I833" s="5">
        <v>3.1</v>
      </c>
      <c r="J833" t="s">
        <v>25</v>
      </c>
      <c r="K833" s="1">
        <v>41856</v>
      </c>
      <c r="L833" s="1" t="s">
        <v>5075</v>
      </c>
      <c r="M833" s="7">
        <v>11.23</v>
      </c>
      <c r="N833" s="22">
        <v>36441</v>
      </c>
      <c r="O833">
        <v>4</v>
      </c>
      <c r="P833" t="s">
        <v>26</v>
      </c>
      <c r="Q833">
        <v>5</v>
      </c>
      <c r="R833">
        <v>7</v>
      </c>
      <c r="S833" t="s">
        <v>302</v>
      </c>
      <c r="T833" t="s">
        <v>26</v>
      </c>
      <c r="U833" t="str">
        <f t="shared" si="24"/>
        <v>Adult</v>
      </c>
      <c r="V833" t="str">
        <f t="shared" si="25"/>
        <v>Mid-Level</v>
      </c>
      <c r="W833" t="str">
        <f>IF(Table13[[#This Row],[Last_Working_Date]]="Active","Active","Exited")</f>
        <v>Active</v>
      </c>
    </row>
    <row r="834" spans="1:23" x14ac:dyDescent="0.3">
      <c r="A834" s="9" t="s">
        <v>1176</v>
      </c>
      <c r="B834" s="9" t="s">
        <v>19</v>
      </c>
      <c r="C834">
        <v>39</v>
      </c>
      <c r="D834" t="s">
        <v>20</v>
      </c>
      <c r="E834" t="s">
        <v>31</v>
      </c>
      <c r="F834" t="s">
        <v>45</v>
      </c>
      <c r="G834" t="s">
        <v>98</v>
      </c>
      <c r="H834" t="s">
        <v>24</v>
      </c>
      <c r="I834" s="5">
        <v>12.4</v>
      </c>
      <c r="J834" t="s">
        <v>25</v>
      </c>
      <c r="K834" s="1">
        <v>41770</v>
      </c>
      <c r="L834" s="1" t="s">
        <v>5075</v>
      </c>
      <c r="M834" s="7">
        <v>11.47</v>
      </c>
      <c r="N834" s="22">
        <v>64219</v>
      </c>
      <c r="O834">
        <v>3</v>
      </c>
      <c r="P834" t="s">
        <v>26</v>
      </c>
      <c r="Q834">
        <v>2</v>
      </c>
      <c r="R834">
        <v>5</v>
      </c>
      <c r="S834" t="s">
        <v>660</v>
      </c>
      <c r="T834" t="s">
        <v>26</v>
      </c>
      <c r="U834" t="str">
        <f t="shared" ref="U834:U897" si="26">IF(C834&lt;=30,"Young","Adult")</f>
        <v>Adult</v>
      </c>
      <c r="V834" t="str">
        <f t="shared" ref="V834:V897" si="27">IF(I834&lt;2,"Junior",IF(I834&lt;5,"Mid-Level",IF(I834&lt;10,"Senior","Expert")))</f>
        <v>Expert</v>
      </c>
      <c r="W834" t="str">
        <f>IF(Table13[[#This Row],[Last_Working_Date]]="Active","Active","Exited")</f>
        <v>Active</v>
      </c>
    </row>
    <row r="835" spans="1:23" x14ac:dyDescent="0.3">
      <c r="A835" s="9" t="s">
        <v>1177</v>
      </c>
      <c r="B835" s="9" t="s">
        <v>19</v>
      </c>
      <c r="C835">
        <v>38</v>
      </c>
      <c r="D835" t="s">
        <v>30</v>
      </c>
      <c r="E835" t="s">
        <v>39</v>
      </c>
      <c r="F835" t="s">
        <v>40</v>
      </c>
      <c r="G835" t="s">
        <v>96</v>
      </c>
      <c r="H835" t="s">
        <v>24</v>
      </c>
      <c r="I835" s="5">
        <v>5.2</v>
      </c>
      <c r="J835" t="s">
        <v>25</v>
      </c>
      <c r="K835" s="1">
        <v>43389</v>
      </c>
      <c r="L835" s="1">
        <v>45796</v>
      </c>
      <c r="M835" s="7">
        <v>6.59</v>
      </c>
      <c r="N835" s="22">
        <v>41710</v>
      </c>
      <c r="O835">
        <v>4</v>
      </c>
      <c r="P835" t="s">
        <v>65</v>
      </c>
      <c r="Q835">
        <v>4</v>
      </c>
      <c r="R835">
        <v>4</v>
      </c>
      <c r="S835" t="s">
        <v>254</v>
      </c>
      <c r="T835" t="s">
        <v>65</v>
      </c>
      <c r="U835" t="str">
        <f t="shared" si="26"/>
        <v>Adult</v>
      </c>
      <c r="V835" t="str">
        <f t="shared" si="27"/>
        <v>Senior</v>
      </c>
      <c r="W835" t="str">
        <f>IF(Table13[[#This Row],[Last_Working_Date]]="Active","Active","Exited")</f>
        <v>Exited</v>
      </c>
    </row>
    <row r="836" spans="1:23" x14ac:dyDescent="0.3">
      <c r="A836" s="9" t="s">
        <v>1178</v>
      </c>
      <c r="B836" s="9" t="s">
        <v>29</v>
      </c>
      <c r="C836">
        <v>39</v>
      </c>
      <c r="D836" t="s">
        <v>20</v>
      </c>
      <c r="E836" t="s">
        <v>36</v>
      </c>
      <c r="F836" t="s">
        <v>54</v>
      </c>
      <c r="G836" t="s">
        <v>77</v>
      </c>
      <c r="H836" t="s">
        <v>24</v>
      </c>
      <c r="I836" s="5">
        <v>10.199999999999999</v>
      </c>
      <c r="J836" t="s">
        <v>25</v>
      </c>
      <c r="K836" s="1">
        <v>43223</v>
      </c>
      <c r="L836" s="1" t="s">
        <v>5075</v>
      </c>
      <c r="M836" s="7">
        <v>7.49</v>
      </c>
      <c r="N836" s="22">
        <v>56619</v>
      </c>
      <c r="O836">
        <v>4</v>
      </c>
      <c r="P836" t="s">
        <v>26</v>
      </c>
      <c r="Q836">
        <v>2</v>
      </c>
      <c r="R836">
        <v>6</v>
      </c>
      <c r="S836" t="s">
        <v>639</v>
      </c>
      <c r="T836" t="s">
        <v>26</v>
      </c>
      <c r="U836" t="str">
        <f t="shared" si="26"/>
        <v>Adult</v>
      </c>
      <c r="V836" t="str">
        <f t="shared" si="27"/>
        <v>Expert</v>
      </c>
      <c r="W836" t="str">
        <f>IF(Table13[[#This Row],[Last_Working_Date]]="Active","Active","Exited")</f>
        <v>Active</v>
      </c>
    </row>
    <row r="837" spans="1:23" x14ac:dyDescent="0.3">
      <c r="A837" s="9" t="s">
        <v>1179</v>
      </c>
      <c r="B837" s="9" t="s">
        <v>29</v>
      </c>
      <c r="C837">
        <v>30</v>
      </c>
      <c r="D837" t="s">
        <v>30</v>
      </c>
      <c r="E837" t="s">
        <v>63</v>
      </c>
      <c r="F837" t="s">
        <v>45</v>
      </c>
      <c r="G837" t="s">
        <v>46</v>
      </c>
      <c r="H837" t="s">
        <v>51</v>
      </c>
      <c r="I837" s="5">
        <v>4.2</v>
      </c>
      <c r="J837" t="s">
        <v>25</v>
      </c>
      <c r="K837" s="1">
        <v>42225</v>
      </c>
      <c r="L837" s="1" t="s">
        <v>5075</v>
      </c>
      <c r="M837" s="7">
        <v>10.220000000000001</v>
      </c>
      <c r="N837" s="22">
        <v>41122</v>
      </c>
      <c r="O837">
        <v>4</v>
      </c>
      <c r="P837" t="s">
        <v>26</v>
      </c>
      <c r="Q837">
        <v>4</v>
      </c>
      <c r="R837">
        <v>7</v>
      </c>
      <c r="S837" t="s">
        <v>165</v>
      </c>
      <c r="T837" t="s">
        <v>26</v>
      </c>
      <c r="U837" t="str">
        <f t="shared" si="26"/>
        <v>Young</v>
      </c>
      <c r="V837" t="str">
        <f t="shared" si="27"/>
        <v>Mid-Level</v>
      </c>
      <c r="W837" t="str">
        <f>IF(Table13[[#This Row],[Last_Working_Date]]="Active","Active","Exited")</f>
        <v>Active</v>
      </c>
    </row>
    <row r="838" spans="1:23" x14ac:dyDescent="0.3">
      <c r="A838" s="9" t="s">
        <v>314</v>
      </c>
      <c r="B838" s="9" t="s">
        <v>19</v>
      </c>
      <c r="C838">
        <v>43</v>
      </c>
      <c r="D838" t="s">
        <v>20</v>
      </c>
      <c r="E838" t="s">
        <v>36</v>
      </c>
      <c r="F838" t="s">
        <v>82</v>
      </c>
      <c r="G838" t="s">
        <v>83</v>
      </c>
      <c r="H838" t="s">
        <v>51</v>
      </c>
      <c r="I838" s="5">
        <v>16.100000000000001</v>
      </c>
      <c r="J838" t="s">
        <v>25</v>
      </c>
      <c r="K838" s="1">
        <v>45768</v>
      </c>
      <c r="L838" s="1" t="s">
        <v>5075</v>
      </c>
      <c r="M838" s="7">
        <v>0.52</v>
      </c>
      <c r="N838" s="22">
        <v>66625</v>
      </c>
      <c r="O838">
        <v>3</v>
      </c>
      <c r="P838" t="s">
        <v>26</v>
      </c>
      <c r="Q838">
        <v>1</v>
      </c>
      <c r="R838">
        <v>7</v>
      </c>
      <c r="S838" t="s">
        <v>5074</v>
      </c>
      <c r="T838" t="s">
        <v>26</v>
      </c>
      <c r="U838" t="str">
        <f t="shared" si="26"/>
        <v>Adult</v>
      </c>
      <c r="V838" t="str">
        <f t="shared" si="27"/>
        <v>Expert</v>
      </c>
      <c r="W838" t="str">
        <f>IF(Table13[[#This Row],[Last_Working_Date]]="Active","Active","Exited")</f>
        <v>Active</v>
      </c>
    </row>
    <row r="839" spans="1:23" x14ac:dyDescent="0.3">
      <c r="A839" s="9" t="s">
        <v>1180</v>
      </c>
      <c r="B839" s="9" t="s">
        <v>19</v>
      </c>
      <c r="C839">
        <v>32</v>
      </c>
      <c r="D839" t="s">
        <v>20</v>
      </c>
      <c r="E839" t="s">
        <v>31</v>
      </c>
      <c r="F839" t="s">
        <v>54</v>
      </c>
      <c r="G839" t="s">
        <v>77</v>
      </c>
      <c r="H839" t="s">
        <v>24</v>
      </c>
      <c r="I839" s="5">
        <v>4.2</v>
      </c>
      <c r="J839" t="s">
        <v>25</v>
      </c>
      <c r="K839" s="1">
        <v>45596</v>
      </c>
      <c r="L839" s="1" t="s">
        <v>5075</v>
      </c>
      <c r="M839" s="7">
        <v>0.99</v>
      </c>
      <c r="N839" s="22">
        <v>36960</v>
      </c>
      <c r="O839">
        <v>4</v>
      </c>
      <c r="P839" t="s">
        <v>26</v>
      </c>
      <c r="Q839">
        <v>0</v>
      </c>
      <c r="R839">
        <v>10</v>
      </c>
      <c r="S839" t="s">
        <v>790</v>
      </c>
      <c r="T839" t="s">
        <v>26</v>
      </c>
      <c r="U839" t="str">
        <f t="shared" si="26"/>
        <v>Adult</v>
      </c>
      <c r="V839" t="str">
        <f t="shared" si="27"/>
        <v>Mid-Level</v>
      </c>
      <c r="W839" t="str">
        <f>IF(Table13[[#This Row],[Last_Working_Date]]="Active","Active","Exited")</f>
        <v>Active</v>
      </c>
    </row>
    <row r="840" spans="1:23" x14ac:dyDescent="0.3">
      <c r="A840" s="9" t="s">
        <v>1181</v>
      </c>
      <c r="B840" s="9" t="s">
        <v>19</v>
      </c>
      <c r="C840">
        <v>34</v>
      </c>
      <c r="D840" t="s">
        <v>20</v>
      </c>
      <c r="E840" t="s">
        <v>36</v>
      </c>
      <c r="F840" t="s">
        <v>45</v>
      </c>
      <c r="G840" t="s">
        <v>46</v>
      </c>
      <c r="H840" t="s">
        <v>24</v>
      </c>
      <c r="I840" s="5">
        <v>4.4000000000000004</v>
      </c>
      <c r="J840" t="s">
        <v>85</v>
      </c>
      <c r="K840" s="1">
        <v>41133</v>
      </c>
      <c r="L840" s="1" t="s">
        <v>5075</v>
      </c>
      <c r="M840" s="7">
        <v>13.21</v>
      </c>
      <c r="N840" s="22">
        <v>40951</v>
      </c>
      <c r="O840">
        <v>3</v>
      </c>
      <c r="P840" t="s">
        <v>26</v>
      </c>
      <c r="Q840">
        <v>1</v>
      </c>
      <c r="R840">
        <v>7</v>
      </c>
      <c r="S840" t="s">
        <v>48</v>
      </c>
      <c r="T840" t="s">
        <v>26</v>
      </c>
      <c r="U840" t="str">
        <f t="shared" si="26"/>
        <v>Adult</v>
      </c>
      <c r="V840" t="str">
        <f t="shared" si="27"/>
        <v>Mid-Level</v>
      </c>
      <c r="W840" t="str">
        <f>IF(Table13[[#This Row],[Last_Working_Date]]="Active","Active","Exited")</f>
        <v>Active</v>
      </c>
    </row>
    <row r="841" spans="1:23" x14ac:dyDescent="0.3">
      <c r="A841" s="9" t="s">
        <v>1182</v>
      </c>
      <c r="B841" s="9" t="s">
        <v>19</v>
      </c>
      <c r="C841">
        <v>25</v>
      </c>
      <c r="D841" t="s">
        <v>30</v>
      </c>
      <c r="E841" t="s">
        <v>39</v>
      </c>
      <c r="F841" t="s">
        <v>40</v>
      </c>
      <c r="G841" t="s">
        <v>50</v>
      </c>
      <c r="H841" t="s">
        <v>24</v>
      </c>
      <c r="I841" s="5">
        <v>1.5</v>
      </c>
      <c r="J841" t="s">
        <v>25</v>
      </c>
      <c r="K841" s="1">
        <v>39638</v>
      </c>
      <c r="L841" s="1" t="s">
        <v>5075</v>
      </c>
      <c r="M841" s="7">
        <v>17.3</v>
      </c>
      <c r="N841" s="22">
        <v>36412</v>
      </c>
      <c r="O841">
        <v>1</v>
      </c>
      <c r="P841" t="s">
        <v>65</v>
      </c>
      <c r="Q841">
        <v>4</v>
      </c>
      <c r="R841">
        <v>4</v>
      </c>
      <c r="S841" t="s">
        <v>479</v>
      </c>
      <c r="T841" t="s">
        <v>26</v>
      </c>
      <c r="U841" t="str">
        <f t="shared" si="26"/>
        <v>Young</v>
      </c>
      <c r="V841" t="str">
        <f t="shared" si="27"/>
        <v>Junior</v>
      </c>
      <c r="W841" t="str">
        <f>IF(Table13[[#This Row],[Last_Working_Date]]="Active","Active","Exited")</f>
        <v>Active</v>
      </c>
    </row>
    <row r="842" spans="1:23" x14ac:dyDescent="0.3">
      <c r="A842" s="9" t="s">
        <v>1183</v>
      </c>
      <c r="B842" s="9" t="s">
        <v>29</v>
      </c>
      <c r="C842">
        <v>21</v>
      </c>
      <c r="D842" t="s">
        <v>30</v>
      </c>
      <c r="E842" t="s">
        <v>63</v>
      </c>
      <c r="F842" t="s">
        <v>92</v>
      </c>
      <c r="G842" t="s">
        <v>93</v>
      </c>
      <c r="H842" t="s">
        <v>84</v>
      </c>
      <c r="I842" s="5">
        <v>1</v>
      </c>
      <c r="J842" t="s">
        <v>25</v>
      </c>
      <c r="K842" s="1">
        <v>40261</v>
      </c>
      <c r="L842" s="1" t="s">
        <v>5075</v>
      </c>
      <c r="M842" s="7">
        <v>15.6</v>
      </c>
      <c r="N842" s="22">
        <v>30424</v>
      </c>
      <c r="O842">
        <v>3</v>
      </c>
      <c r="P842" t="s">
        <v>26</v>
      </c>
      <c r="Q842">
        <v>3</v>
      </c>
      <c r="R842">
        <v>4</v>
      </c>
      <c r="S842" t="s">
        <v>823</v>
      </c>
      <c r="T842" t="s">
        <v>26</v>
      </c>
      <c r="U842" t="str">
        <f t="shared" si="26"/>
        <v>Young</v>
      </c>
      <c r="V842" t="str">
        <f t="shared" si="27"/>
        <v>Junior</v>
      </c>
      <c r="W842" t="str">
        <f>IF(Table13[[#This Row],[Last_Working_Date]]="Active","Active","Exited")</f>
        <v>Active</v>
      </c>
    </row>
    <row r="843" spans="1:23" x14ac:dyDescent="0.3">
      <c r="A843" s="9" t="s">
        <v>1184</v>
      </c>
      <c r="B843" s="9" t="s">
        <v>29</v>
      </c>
      <c r="C843">
        <v>29</v>
      </c>
      <c r="D843" t="s">
        <v>20</v>
      </c>
      <c r="E843" t="s">
        <v>44</v>
      </c>
      <c r="F843" t="s">
        <v>67</v>
      </c>
      <c r="G843" t="s">
        <v>90</v>
      </c>
      <c r="H843" t="s">
        <v>24</v>
      </c>
      <c r="I843" s="5">
        <v>7</v>
      </c>
      <c r="J843" t="s">
        <v>25</v>
      </c>
      <c r="K843" s="1">
        <v>39930</v>
      </c>
      <c r="L843" s="1">
        <v>45023</v>
      </c>
      <c r="M843" s="7">
        <v>13.94</v>
      </c>
      <c r="N843" s="22">
        <v>46242</v>
      </c>
      <c r="O843">
        <v>2</v>
      </c>
      <c r="P843" t="s">
        <v>26</v>
      </c>
      <c r="Q843">
        <v>1</v>
      </c>
      <c r="R843">
        <v>7</v>
      </c>
      <c r="S843" t="s">
        <v>988</v>
      </c>
      <c r="T843" t="s">
        <v>65</v>
      </c>
      <c r="U843" t="str">
        <f t="shared" si="26"/>
        <v>Young</v>
      </c>
      <c r="V843" t="str">
        <f t="shared" si="27"/>
        <v>Senior</v>
      </c>
      <c r="W843" t="str">
        <f>IF(Table13[[#This Row],[Last_Working_Date]]="Active","Active","Exited")</f>
        <v>Exited</v>
      </c>
    </row>
    <row r="844" spans="1:23" x14ac:dyDescent="0.3">
      <c r="A844" s="9" t="s">
        <v>1185</v>
      </c>
      <c r="B844" s="9" t="s">
        <v>29</v>
      </c>
      <c r="C844">
        <v>27</v>
      </c>
      <c r="D844" t="s">
        <v>30</v>
      </c>
      <c r="E844" t="s">
        <v>39</v>
      </c>
      <c r="F844" t="s">
        <v>92</v>
      </c>
      <c r="G844" t="s">
        <v>120</v>
      </c>
      <c r="H844" t="s">
        <v>84</v>
      </c>
      <c r="I844" s="5">
        <v>7</v>
      </c>
      <c r="J844" t="s">
        <v>25</v>
      </c>
      <c r="K844" s="1">
        <v>41560</v>
      </c>
      <c r="L844" s="1" t="s">
        <v>5075</v>
      </c>
      <c r="M844" s="7">
        <v>12.04</v>
      </c>
      <c r="N844" s="22">
        <v>51622</v>
      </c>
      <c r="O844">
        <v>3</v>
      </c>
      <c r="P844" t="s">
        <v>26</v>
      </c>
      <c r="Q844">
        <v>3</v>
      </c>
      <c r="R844">
        <v>6</v>
      </c>
      <c r="S844" t="s">
        <v>945</v>
      </c>
      <c r="T844" t="s">
        <v>26</v>
      </c>
      <c r="U844" t="str">
        <f t="shared" si="26"/>
        <v>Young</v>
      </c>
      <c r="V844" t="str">
        <f t="shared" si="27"/>
        <v>Senior</v>
      </c>
      <c r="W844" t="str">
        <f>IF(Table13[[#This Row],[Last_Working_Date]]="Active","Active","Exited")</f>
        <v>Active</v>
      </c>
    </row>
    <row r="845" spans="1:23" x14ac:dyDescent="0.3">
      <c r="A845" s="9" t="s">
        <v>1186</v>
      </c>
      <c r="B845" s="9" t="s">
        <v>29</v>
      </c>
      <c r="C845">
        <v>25</v>
      </c>
      <c r="D845" t="s">
        <v>30</v>
      </c>
      <c r="E845" t="s">
        <v>53</v>
      </c>
      <c r="F845" t="s">
        <v>32</v>
      </c>
      <c r="G845" t="s">
        <v>33</v>
      </c>
      <c r="H845" t="s">
        <v>24</v>
      </c>
      <c r="I845" s="5">
        <v>2.1</v>
      </c>
      <c r="J845" t="s">
        <v>25</v>
      </c>
      <c r="K845" s="1">
        <v>42602</v>
      </c>
      <c r="L845" s="1" t="s">
        <v>5075</v>
      </c>
      <c r="M845" s="7">
        <v>9.19</v>
      </c>
      <c r="N845" s="22">
        <v>32976</v>
      </c>
      <c r="O845">
        <v>2</v>
      </c>
      <c r="P845" t="s">
        <v>26</v>
      </c>
      <c r="Q845">
        <v>1</v>
      </c>
      <c r="R845">
        <v>3</v>
      </c>
      <c r="S845" t="s">
        <v>34</v>
      </c>
      <c r="T845" t="s">
        <v>26</v>
      </c>
      <c r="U845" t="str">
        <f t="shared" si="26"/>
        <v>Young</v>
      </c>
      <c r="V845" t="str">
        <f t="shared" si="27"/>
        <v>Mid-Level</v>
      </c>
      <c r="W845" t="str">
        <f>IF(Table13[[#This Row],[Last_Working_Date]]="Active","Active","Exited")</f>
        <v>Active</v>
      </c>
    </row>
    <row r="846" spans="1:23" x14ac:dyDescent="0.3">
      <c r="A846" s="9" t="s">
        <v>1187</v>
      </c>
      <c r="B846" s="9" t="s">
        <v>29</v>
      </c>
      <c r="C846">
        <v>26</v>
      </c>
      <c r="D846" t="s">
        <v>30</v>
      </c>
      <c r="E846" t="s">
        <v>58</v>
      </c>
      <c r="F846" t="s">
        <v>22</v>
      </c>
      <c r="G846" t="s">
        <v>74</v>
      </c>
      <c r="H846" t="s">
        <v>24</v>
      </c>
      <c r="I846" s="5">
        <v>1.7</v>
      </c>
      <c r="J846" t="s">
        <v>25</v>
      </c>
      <c r="K846" s="1">
        <v>39600</v>
      </c>
      <c r="L846" s="1" t="s">
        <v>5075</v>
      </c>
      <c r="M846" s="7">
        <v>17.41</v>
      </c>
      <c r="N846" s="22">
        <v>38704</v>
      </c>
      <c r="O846">
        <v>3</v>
      </c>
      <c r="P846" t="s">
        <v>26</v>
      </c>
      <c r="Q846">
        <v>1</v>
      </c>
      <c r="R846">
        <v>2</v>
      </c>
      <c r="S846" t="s">
        <v>653</v>
      </c>
      <c r="T846" t="s">
        <v>26</v>
      </c>
      <c r="U846" t="str">
        <f t="shared" si="26"/>
        <v>Young</v>
      </c>
      <c r="V846" t="str">
        <f t="shared" si="27"/>
        <v>Junior</v>
      </c>
      <c r="W846" t="str">
        <f>IF(Table13[[#This Row],[Last_Working_Date]]="Active","Active","Exited")</f>
        <v>Active</v>
      </c>
    </row>
    <row r="847" spans="1:23" x14ac:dyDescent="0.3">
      <c r="A847" s="9" t="s">
        <v>1188</v>
      </c>
      <c r="B847" s="9" t="s">
        <v>19</v>
      </c>
      <c r="C847">
        <v>31</v>
      </c>
      <c r="D847" t="s">
        <v>30</v>
      </c>
      <c r="E847" t="s">
        <v>36</v>
      </c>
      <c r="F847" t="s">
        <v>54</v>
      </c>
      <c r="G847" t="s">
        <v>77</v>
      </c>
      <c r="H847" t="s">
        <v>51</v>
      </c>
      <c r="I847" s="5">
        <v>8.9</v>
      </c>
      <c r="J847" t="s">
        <v>25</v>
      </c>
      <c r="K847" s="1">
        <v>40135</v>
      </c>
      <c r="L847" s="1" t="s">
        <v>5075</v>
      </c>
      <c r="M847" s="7">
        <v>15.94</v>
      </c>
      <c r="N847" s="22">
        <v>51144</v>
      </c>
      <c r="O847">
        <v>3</v>
      </c>
      <c r="P847" t="s">
        <v>26</v>
      </c>
      <c r="Q847">
        <v>3</v>
      </c>
      <c r="R847">
        <v>6</v>
      </c>
      <c r="S847" t="s">
        <v>1189</v>
      </c>
      <c r="T847" t="s">
        <v>26</v>
      </c>
      <c r="U847" t="str">
        <f t="shared" si="26"/>
        <v>Adult</v>
      </c>
      <c r="V847" t="str">
        <f t="shared" si="27"/>
        <v>Senior</v>
      </c>
      <c r="W847" t="str">
        <f>IF(Table13[[#This Row],[Last_Working_Date]]="Active","Active","Exited")</f>
        <v>Active</v>
      </c>
    </row>
    <row r="848" spans="1:23" x14ac:dyDescent="0.3">
      <c r="A848" s="9" t="s">
        <v>1190</v>
      </c>
      <c r="B848" s="9" t="s">
        <v>29</v>
      </c>
      <c r="C848">
        <v>33</v>
      </c>
      <c r="D848" t="s">
        <v>20</v>
      </c>
      <c r="E848" t="s">
        <v>63</v>
      </c>
      <c r="F848" t="s">
        <v>40</v>
      </c>
      <c r="G848" t="s">
        <v>96</v>
      </c>
      <c r="H848" t="s">
        <v>75</v>
      </c>
      <c r="I848" s="5">
        <v>1.8</v>
      </c>
      <c r="J848" t="s">
        <v>25</v>
      </c>
      <c r="K848" s="1">
        <v>39790</v>
      </c>
      <c r="L848" s="1" t="s">
        <v>5075</v>
      </c>
      <c r="M848" s="7">
        <v>16.89</v>
      </c>
      <c r="N848" s="22">
        <v>38448</v>
      </c>
      <c r="O848">
        <v>3</v>
      </c>
      <c r="P848" t="s">
        <v>26</v>
      </c>
      <c r="Q848">
        <v>3</v>
      </c>
      <c r="R848">
        <v>9</v>
      </c>
      <c r="S848" t="s">
        <v>500</v>
      </c>
      <c r="T848" t="s">
        <v>26</v>
      </c>
      <c r="U848" t="str">
        <f t="shared" si="26"/>
        <v>Adult</v>
      </c>
      <c r="V848" t="str">
        <f t="shared" si="27"/>
        <v>Junior</v>
      </c>
      <c r="W848" t="str">
        <f>IF(Table13[[#This Row],[Last_Working_Date]]="Active","Active","Exited")</f>
        <v>Active</v>
      </c>
    </row>
    <row r="849" spans="1:23" x14ac:dyDescent="0.3">
      <c r="A849" s="9" t="s">
        <v>1191</v>
      </c>
      <c r="B849" s="9" t="s">
        <v>19</v>
      </c>
      <c r="C849">
        <v>37</v>
      </c>
      <c r="D849" t="s">
        <v>30</v>
      </c>
      <c r="E849" t="s">
        <v>36</v>
      </c>
      <c r="F849" t="s">
        <v>82</v>
      </c>
      <c r="G849" t="s">
        <v>284</v>
      </c>
      <c r="H849" t="s">
        <v>24</v>
      </c>
      <c r="I849" s="5">
        <v>11.1</v>
      </c>
      <c r="J849" t="s">
        <v>25</v>
      </c>
      <c r="K849" s="1">
        <v>43398</v>
      </c>
      <c r="L849" s="1" t="s">
        <v>5075</v>
      </c>
      <c r="M849" s="7">
        <v>7.01</v>
      </c>
      <c r="N849" s="22">
        <v>51021</v>
      </c>
      <c r="O849">
        <v>2</v>
      </c>
      <c r="P849" t="s">
        <v>26</v>
      </c>
      <c r="Q849">
        <v>1</v>
      </c>
      <c r="R849">
        <v>5</v>
      </c>
      <c r="S849" t="s">
        <v>410</v>
      </c>
      <c r="T849" t="s">
        <v>26</v>
      </c>
      <c r="U849" t="str">
        <f t="shared" si="26"/>
        <v>Adult</v>
      </c>
      <c r="V849" t="str">
        <f t="shared" si="27"/>
        <v>Expert</v>
      </c>
      <c r="W849" t="str">
        <f>IF(Table13[[#This Row],[Last_Working_Date]]="Active","Active","Exited")</f>
        <v>Active</v>
      </c>
    </row>
    <row r="850" spans="1:23" x14ac:dyDescent="0.3">
      <c r="A850" s="9" t="s">
        <v>1192</v>
      </c>
      <c r="B850" s="9" t="s">
        <v>29</v>
      </c>
      <c r="C850">
        <v>37</v>
      </c>
      <c r="D850" t="s">
        <v>30</v>
      </c>
      <c r="E850" t="s">
        <v>53</v>
      </c>
      <c r="F850" t="s">
        <v>54</v>
      </c>
      <c r="G850" t="s">
        <v>77</v>
      </c>
      <c r="H850" t="s">
        <v>51</v>
      </c>
      <c r="I850" s="5">
        <v>17</v>
      </c>
      <c r="J850" t="s">
        <v>85</v>
      </c>
      <c r="K850" s="1">
        <v>39820</v>
      </c>
      <c r="L850" s="1">
        <v>41202</v>
      </c>
      <c r="M850" s="7">
        <v>3.78</v>
      </c>
      <c r="N850" s="22">
        <v>70859</v>
      </c>
      <c r="O850">
        <v>3</v>
      </c>
      <c r="P850" t="s">
        <v>26</v>
      </c>
      <c r="Q850">
        <v>1</v>
      </c>
      <c r="R850">
        <v>5</v>
      </c>
      <c r="S850" t="s">
        <v>980</v>
      </c>
      <c r="T850" t="s">
        <v>65</v>
      </c>
      <c r="U850" t="str">
        <f t="shared" si="26"/>
        <v>Adult</v>
      </c>
      <c r="V850" t="str">
        <f t="shared" si="27"/>
        <v>Expert</v>
      </c>
      <c r="W850" t="str">
        <f>IF(Table13[[#This Row],[Last_Working_Date]]="Active","Active","Exited")</f>
        <v>Exited</v>
      </c>
    </row>
    <row r="851" spans="1:23" x14ac:dyDescent="0.3">
      <c r="A851" s="9" t="s">
        <v>1193</v>
      </c>
      <c r="B851" s="9" t="s">
        <v>29</v>
      </c>
      <c r="C851">
        <v>27</v>
      </c>
      <c r="D851" t="s">
        <v>20</v>
      </c>
      <c r="E851" t="s">
        <v>44</v>
      </c>
      <c r="F851" t="s">
        <v>22</v>
      </c>
      <c r="G851" t="s">
        <v>74</v>
      </c>
      <c r="H851" t="s">
        <v>51</v>
      </c>
      <c r="I851" s="5">
        <v>7</v>
      </c>
      <c r="J851" t="s">
        <v>25</v>
      </c>
      <c r="K851" s="1">
        <v>43583</v>
      </c>
      <c r="L851" s="1" t="s">
        <v>5075</v>
      </c>
      <c r="M851" s="7">
        <v>6.5</v>
      </c>
      <c r="N851" s="22">
        <v>47641</v>
      </c>
      <c r="O851">
        <v>4</v>
      </c>
      <c r="P851" t="s">
        <v>26</v>
      </c>
      <c r="Q851">
        <v>0</v>
      </c>
      <c r="R851">
        <v>7</v>
      </c>
      <c r="S851" t="s">
        <v>625</v>
      </c>
      <c r="T851" t="s">
        <v>26</v>
      </c>
      <c r="U851" t="str">
        <f t="shared" si="26"/>
        <v>Young</v>
      </c>
      <c r="V851" t="str">
        <f t="shared" si="27"/>
        <v>Senior</v>
      </c>
      <c r="W851" t="str">
        <f>IF(Table13[[#This Row],[Last_Working_Date]]="Active","Active","Exited")</f>
        <v>Active</v>
      </c>
    </row>
    <row r="852" spans="1:23" x14ac:dyDescent="0.3">
      <c r="A852" s="9" t="s">
        <v>1194</v>
      </c>
      <c r="B852" s="9" t="s">
        <v>19</v>
      </c>
      <c r="C852">
        <v>28</v>
      </c>
      <c r="D852" t="s">
        <v>30</v>
      </c>
      <c r="E852" t="s">
        <v>58</v>
      </c>
      <c r="F852" t="s">
        <v>92</v>
      </c>
      <c r="G852" t="s">
        <v>246</v>
      </c>
      <c r="H852" t="s">
        <v>24</v>
      </c>
      <c r="I852" s="5">
        <v>3.3</v>
      </c>
      <c r="J852" t="s">
        <v>85</v>
      </c>
      <c r="K852" s="1">
        <v>42082</v>
      </c>
      <c r="L852" s="1">
        <v>43541</v>
      </c>
      <c r="M852" s="7">
        <v>3.99</v>
      </c>
      <c r="N852" s="22">
        <v>47636</v>
      </c>
      <c r="O852">
        <v>3</v>
      </c>
      <c r="P852" t="s">
        <v>26</v>
      </c>
      <c r="Q852">
        <v>2</v>
      </c>
      <c r="R852">
        <v>5</v>
      </c>
      <c r="S852" t="s">
        <v>624</v>
      </c>
      <c r="T852" t="s">
        <v>65</v>
      </c>
      <c r="U852" t="str">
        <f t="shared" si="26"/>
        <v>Young</v>
      </c>
      <c r="V852" t="str">
        <f t="shared" si="27"/>
        <v>Mid-Level</v>
      </c>
      <c r="W852" t="str">
        <f>IF(Table13[[#This Row],[Last_Working_Date]]="Active","Active","Exited")</f>
        <v>Exited</v>
      </c>
    </row>
    <row r="853" spans="1:23" x14ac:dyDescent="0.3">
      <c r="A853" s="9" t="s">
        <v>1195</v>
      </c>
      <c r="B853" s="9" t="s">
        <v>19</v>
      </c>
      <c r="C853">
        <v>32</v>
      </c>
      <c r="D853" t="s">
        <v>20</v>
      </c>
      <c r="E853" t="s">
        <v>36</v>
      </c>
      <c r="F853" t="s">
        <v>40</v>
      </c>
      <c r="G853" t="s">
        <v>41</v>
      </c>
      <c r="H853" t="s">
        <v>24</v>
      </c>
      <c r="I853" s="5">
        <v>9.5</v>
      </c>
      <c r="J853" t="s">
        <v>85</v>
      </c>
      <c r="K853" s="1">
        <v>43351</v>
      </c>
      <c r="L853" s="1" t="s">
        <v>5075</v>
      </c>
      <c r="M853" s="7">
        <v>7.14</v>
      </c>
      <c r="N853" s="22">
        <v>49560</v>
      </c>
      <c r="O853">
        <v>4</v>
      </c>
      <c r="P853" t="s">
        <v>65</v>
      </c>
      <c r="Q853">
        <v>4</v>
      </c>
      <c r="R853">
        <v>5</v>
      </c>
      <c r="S853" t="s">
        <v>207</v>
      </c>
      <c r="T853" t="s">
        <v>26</v>
      </c>
      <c r="U853" t="str">
        <f t="shared" si="26"/>
        <v>Adult</v>
      </c>
      <c r="V853" t="str">
        <f t="shared" si="27"/>
        <v>Senior</v>
      </c>
      <c r="W853" t="str">
        <f>IF(Table13[[#This Row],[Last_Working_Date]]="Active","Active","Exited")</f>
        <v>Active</v>
      </c>
    </row>
    <row r="854" spans="1:23" x14ac:dyDescent="0.3">
      <c r="A854" s="9" t="s">
        <v>1196</v>
      </c>
      <c r="B854" s="9" t="s">
        <v>19</v>
      </c>
      <c r="C854">
        <v>28</v>
      </c>
      <c r="D854" t="s">
        <v>20</v>
      </c>
      <c r="E854" t="s">
        <v>58</v>
      </c>
      <c r="F854" t="s">
        <v>82</v>
      </c>
      <c r="G854" t="s">
        <v>107</v>
      </c>
      <c r="H854" t="s">
        <v>24</v>
      </c>
      <c r="I854" s="5">
        <v>4.0999999999999996</v>
      </c>
      <c r="J854" t="s">
        <v>85</v>
      </c>
      <c r="K854" s="1">
        <v>45897</v>
      </c>
      <c r="L854" s="1" t="s">
        <v>5075</v>
      </c>
      <c r="M854" s="7">
        <v>0.17</v>
      </c>
      <c r="N854" s="22">
        <v>38931</v>
      </c>
      <c r="O854">
        <v>4</v>
      </c>
      <c r="P854" t="s">
        <v>26</v>
      </c>
      <c r="Q854">
        <v>3</v>
      </c>
      <c r="R854">
        <v>5</v>
      </c>
      <c r="S854" t="s">
        <v>863</v>
      </c>
      <c r="T854" t="s">
        <v>26</v>
      </c>
      <c r="U854" t="str">
        <f t="shared" si="26"/>
        <v>Young</v>
      </c>
      <c r="V854" t="str">
        <f t="shared" si="27"/>
        <v>Mid-Level</v>
      </c>
      <c r="W854" t="str">
        <f>IF(Table13[[#This Row],[Last_Working_Date]]="Active","Active","Exited")</f>
        <v>Active</v>
      </c>
    </row>
    <row r="855" spans="1:23" x14ac:dyDescent="0.3">
      <c r="A855" s="9" t="s">
        <v>1197</v>
      </c>
      <c r="B855" s="9" t="s">
        <v>29</v>
      </c>
      <c r="C855">
        <v>39</v>
      </c>
      <c r="D855" t="s">
        <v>30</v>
      </c>
      <c r="E855" t="s">
        <v>21</v>
      </c>
      <c r="F855" t="s">
        <v>22</v>
      </c>
      <c r="G855" t="s">
        <v>59</v>
      </c>
      <c r="H855" t="s">
        <v>51</v>
      </c>
      <c r="I855" s="5">
        <v>9</v>
      </c>
      <c r="J855" t="s">
        <v>25</v>
      </c>
      <c r="K855" s="1">
        <v>44373</v>
      </c>
      <c r="L855" s="1" t="s">
        <v>5075</v>
      </c>
      <c r="M855" s="7">
        <v>4.34</v>
      </c>
      <c r="N855" s="22">
        <v>47957</v>
      </c>
      <c r="O855">
        <v>4</v>
      </c>
      <c r="P855" t="s">
        <v>26</v>
      </c>
      <c r="Q855">
        <v>2</v>
      </c>
      <c r="R855">
        <v>7</v>
      </c>
      <c r="S855" t="s">
        <v>822</v>
      </c>
      <c r="T855" t="s">
        <v>26</v>
      </c>
      <c r="U855" t="str">
        <f t="shared" si="26"/>
        <v>Adult</v>
      </c>
      <c r="V855" t="str">
        <f t="shared" si="27"/>
        <v>Senior</v>
      </c>
      <c r="W855" t="str">
        <f>IF(Table13[[#This Row],[Last_Working_Date]]="Active","Active","Exited")</f>
        <v>Active</v>
      </c>
    </row>
    <row r="856" spans="1:23" x14ac:dyDescent="0.3">
      <c r="A856" s="9" t="s">
        <v>1198</v>
      </c>
      <c r="B856" s="9" t="s">
        <v>29</v>
      </c>
      <c r="C856">
        <v>28</v>
      </c>
      <c r="D856" t="s">
        <v>30</v>
      </c>
      <c r="E856" t="s">
        <v>31</v>
      </c>
      <c r="F856" t="s">
        <v>92</v>
      </c>
      <c r="G856" t="s">
        <v>93</v>
      </c>
      <c r="H856" t="s">
        <v>51</v>
      </c>
      <c r="I856" s="5">
        <v>6</v>
      </c>
      <c r="J856" t="s">
        <v>25</v>
      </c>
      <c r="K856" s="1">
        <v>41028</v>
      </c>
      <c r="L856" s="1" t="s">
        <v>5075</v>
      </c>
      <c r="M856" s="7">
        <v>13.5</v>
      </c>
      <c r="N856" s="22">
        <v>44314</v>
      </c>
      <c r="O856">
        <v>4</v>
      </c>
      <c r="P856" t="s">
        <v>26</v>
      </c>
      <c r="Q856">
        <v>1</v>
      </c>
      <c r="R856">
        <v>3</v>
      </c>
      <c r="S856" t="s">
        <v>945</v>
      </c>
      <c r="T856" t="s">
        <v>26</v>
      </c>
      <c r="U856" t="str">
        <f t="shared" si="26"/>
        <v>Young</v>
      </c>
      <c r="V856" t="str">
        <f t="shared" si="27"/>
        <v>Senior</v>
      </c>
      <c r="W856" t="str">
        <f>IF(Table13[[#This Row],[Last_Working_Date]]="Active","Active","Exited")</f>
        <v>Active</v>
      </c>
    </row>
    <row r="857" spans="1:23" x14ac:dyDescent="0.3">
      <c r="A857" s="9" t="s">
        <v>1199</v>
      </c>
      <c r="B857" s="9" t="s">
        <v>29</v>
      </c>
      <c r="C857">
        <v>21</v>
      </c>
      <c r="D857" t="s">
        <v>30</v>
      </c>
      <c r="E857" t="s">
        <v>39</v>
      </c>
      <c r="F857" t="s">
        <v>45</v>
      </c>
      <c r="G857" t="s">
        <v>98</v>
      </c>
      <c r="H857" t="s">
        <v>84</v>
      </c>
      <c r="I857" s="5">
        <v>1</v>
      </c>
      <c r="J857" t="s">
        <v>25</v>
      </c>
      <c r="K857" s="1">
        <v>44569</v>
      </c>
      <c r="L857" s="1" t="s">
        <v>5075</v>
      </c>
      <c r="M857" s="7">
        <v>3.8</v>
      </c>
      <c r="N857" s="22">
        <v>32145</v>
      </c>
      <c r="O857">
        <v>3</v>
      </c>
      <c r="P857" t="s">
        <v>26</v>
      </c>
      <c r="Q857">
        <v>3</v>
      </c>
      <c r="R857">
        <v>5</v>
      </c>
      <c r="S857" t="s">
        <v>280</v>
      </c>
      <c r="T857" t="s">
        <v>26</v>
      </c>
      <c r="U857" t="str">
        <f t="shared" si="26"/>
        <v>Young</v>
      </c>
      <c r="V857" t="str">
        <f t="shared" si="27"/>
        <v>Junior</v>
      </c>
      <c r="W857" t="str">
        <f>IF(Table13[[#This Row],[Last_Working_Date]]="Active","Active","Exited")</f>
        <v>Active</v>
      </c>
    </row>
    <row r="858" spans="1:23" x14ac:dyDescent="0.3">
      <c r="A858" s="9" t="s">
        <v>1200</v>
      </c>
      <c r="B858" s="9" t="s">
        <v>29</v>
      </c>
      <c r="C858">
        <v>32</v>
      </c>
      <c r="D858" t="s">
        <v>30</v>
      </c>
      <c r="E858" t="s">
        <v>31</v>
      </c>
      <c r="F858" t="s">
        <v>54</v>
      </c>
      <c r="G858" t="s">
        <v>77</v>
      </c>
      <c r="H858" t="s">
        <v>75</v>
      </c>
      <c r="I858" s="5">
        <v>7.4</v>
      </c>
      <c r="J858" t="s">
        <v>85</v>
      </c>
      <c r="K858" s="1">
        <v>45239</v>
      </c>
      <c r="L858" s="1">
        <v>45919</v>
      </c>
      <c r="M858" s="7">
        <v>1.86</v>
      </c>
      <c r="N858" s="22">
        <v>49355</v>
      </c>
      <c r="O858">
        <v>2</v>
      </c>
      <c r="P858" t="s">
        <v>26</v>
      </c>
      <c r="Q858">
        <v>1</v>
      </c>
      <c r="R858">
        <v>2</v>
      </c>
      <c r="S858" t="s">
        <v>1201</v>
      </c>
      <c r="T858" t="s">
        <v>65</v>
      </c>
      <c r="U858" t="str">
        <f t="shared" si="26"/>
        <v>Adult</v>
      </c>
      <c r="V858" t="str">
        <f t="shared" si="27"/>
        <v>Senior</v>
      </c>
      <c r="W858" t="str">
        <f>IF(Table13[[#This Row],[Last_Working_Date]]="Active","Active","Exited")</f>
        <v>Exited</v>
      </c>
    </row>
    <row r="859" spans="1:23" x14ac:dyDescent="0.3">
      <c r="A859" s="9" t="s">
        <v>1202</v>
      </c>
      <c r="B859" s="9" t="s">
        <v>29</v>
      </c>
      <c r="C859">
        <v>29</v>
      </c>
      <c r="D859" t="s">
        <v>30</v>
      </c>
      <c r="E859" t="s">
        <v>44</v>
      </c>
      <c r="F859" t="s">
        <v>40</v>
      </c>
      <c r="G859" t="s">
        <v>96</v>
      </c>
      <c r="H859" t="s">
        <v>51</v>
      </c>
      <c r="I859" s="5">
        <v>2.1</v>
      </c>
      <c r="J859" t="s">
        <v>25</v>
      </c>
      <c r="K859" s="1">
        <v>43968</v>
      </c>
      <c r="L859" s="1" t="s">
        <v>5075</v>
      </c>
      <c r="M859" s="7">
        <v>5.45</v>
      </c>
      <c r="N859" s="22">
        <v>28034</v>
      </c>
      <c r="O859">
        <v>2</v>
      </c>
      <c r="P859" t="s">
        <v>26</v>
      </c>
      <c r="Q859">
        <v>1</v>
      </c>
      <c r="R859">
        <v>3</v>
      </c>
      <c r="S859" t="s">
        <v>1203</v>
      </c>
      <c r="T859" t="s">
        <v>26</v>
      </c>
      <c r="U859" t="str">
        <f t="shared" si="26"/>
        <v>Young</v>
      </c>
      <c r="V859" t="str">
        <f t="shared" si="27"/>
        <v>Mid-Level</v>
      </c>
      <c r="W859" t="str">
        <f>IF(Table13[[#This Row],[Last_Working_Date]]="Active","Active","Exited")</f>
        <v>Active</v>
      </c>
    </row>
    <row r="860" spans="1:23" x14ac:dyDescent="0.3">
      <c r="A860" s="9" t="s">
        <v>1204</v>
      </c>
      <c r="B860" s="9" t="s">
        <v>19</v>
      </c>
      <c r="C860">
        <v>29</v>
      </c>
      <c r="D860" t="s">
        <v>30</v>
      </c>
      <c r="E860" t="s">
        <v>36</v>
      </c>
      <c r="F860" t="s">
        <v>40</v>
      </c>
      <c r="G860" t="s">
        <v>50</v>
      </c>
      <c r="H860" t="s">
        <v>51</v>
      </c>
      <c r="I860" s="5">
        <v>5.4</v>
      </c>
      <c r="J860" t="s">
        <v>25</v>
      </c>
      <c r="K860" s="1">
        <v>39980</v>
      </c>
      <c r="L860" s="1" t="s">
        <v>5075</v>
      </c>
      <c r="M860" s="7">
        <v>16.37</v>
      </c>
      <c r="N860" s="22">
        <v>42380</v>
      </c>
      <c r="O860">
        <v>2</v>
      </c>
      <c r="P860" t="s">
        <v>65</v>
      </c>
      <c r="Q860">
        <v>1</v>
      </c>
      <c r="R860">
        <v>7</v>
      </c>
      <c r="S860" t="s">
        <v>914</v>
      </c>
      <c r="T860" t="s">
        <v>26</v>
      </c>
      <c r="U860" t="str">
        <f t="shared" si="26"/>
        <v>Young</v>
      </c>
      <c r="V860" t="str">
        <f t="shared" si="27"/>
        <v>Senior</v>
      </c>
      <c r="W860" t="str">
        <f>IF(Table13[[#This Row],[Last_Working_Date]]="Active","Active","Exited")</f>
        <v>Active</v>
      </c>
    </row>
    <row r="861" spans="1:23" x14ac:dyDescent="0.3">
      <c r="A861" s="9" t="s">
        <v>1205</v>
      </c>
      <c r="B861" s="9" t="s">
        <v>19</v>
      </c>
      <c r="C861">
        <v>21</v>
      </c>
      <c r="D861" t="s">
        <v>30</v>
      </c>
      <c r="E861" t="s">
        <v>44</v>
      </c>
      <c r="F861" t="s">
        <v>67</v>
      </c>
      <c r="G861" t="s">
        <v>90</v>
      </c>
      <c r="H861" t="s">
        <v>51</v>
      </c>
      <c r="I861" s="5">
        <v>0.4</v>
      </c>
      <c r="J861" t="s">
        <v>85</v>
      </c>
      <c r="K861" s="1">
        <v>45124</v>
      </c>
      <c r="L861" s="1">
        <v>45878</v>
      </c>
      <c r="M861" s="7">
        <v>2.06</v>
      </c>
      <c r="N861" s="22">
        <v>37101</v>
      </c>
      <c r="O861">
        <v>4</v>
      </c>
      <c r="P861" t="s">
        <v>26</v>
      </c>
      <c r="Q861">
        <v>2</v>
      </c>
      <c r="R861">
        <v>4</v>
      </c>
      <c r="S861" t="s">
        <v>475</v>
      </c>
      <c r="T861" t="s">
        <v>65</v>
      </c>
      <c r="U861" t="str">
        <f t="shared" si="26"/>
        <v>Young</v>
      </c>
      <c r="V861" t="str">
        <f t="shared" si="27"/>
        <v>Junior</v>
      </c>
      <c r="W861" t="str">
        <f>IF(Table13[[#This Row],[Last_Working_Date]]="Active","Active","Exited")</f>
        <v>Exited</v>
      </c>
    </row>
    <row r="862" spans="1:23" x14ac:dyDescent="0.3">
      <c r="A862" s="9" t="s">
        <v>1206</v>
      </c>
      <c r="B862" s="9" t="s">
        <v>19</v>
      </c>
      <c r="C862">
        <v>39</v>
      </c>
      <c r="D862" t="s">
        <v>20</v>
      </c>
      <c r="E862" t="s">
        <v>31</v>
      </c>
      <c r="F862" t="s">
        <v>54</v>
      </c>
      <c r="G862" t="s">
        <v>77</v>
      </c>
      <c r="H862" t="s">
        <v>24</v>
      </c>
      <c r="I862" s="5">
        <v>17.3</v>
      </c>
      <c r="J862" t="s">
        <v>85</v>
      </c>
      <c r="K862" s="1">
        <v>42781</v>
      </c>
      <c r="L862" s="1">
        <v>43963</v>
      </c>
      <c r="M862" s="7">
        <v>3.24</v>
      </c>
      <c r="N862" s="22">
        <v>68428</v>
      </c>
      <c r="O862">
        <v>4</v>
      </c>
      <c r="P862" t="s">
        <v>26</v>
      </c>
      <c r="Q862">
        <v>3</v>
      </c>
      <c r="R862">
        <v>10</v>
      </c>
      <c r="S862" t="s">
        <v>444</v>
      </c>
      <c r="T862" t="s">
        <v>65</v>
      </c>
      <c r="U862" t="str">
        <f t="shared" si="26"/>
        <v>Adult</v>
      </c>
      <c r="V862" t="str">
        <f t="shared" si="27"/>
        <v>Expert</v>
      </c>
      <c r="W862" t="str">
        <f>IF(Table13[[#This Row],[Last_Working_Date]]="Active","Active","Exited")</f>
        <v>Exited</v>
      </c>
    </row>
    <row r="863" spans="1:23" x14ac:dyDescent="0.3">
      <c r="A863" s="9" t="s">
        <v>1207</v>
      </c>
      <c r="B863" s="9" t="s">
        <v>29</v>
      </c>
      <c r="C863">
        <v>44</v>
      </c>
      <c r="D863" t="s">
        <v>20</v>
      </c>
      <c r="E863" t="s">
        <v>31</v>
      </c>
      <c r="F863" t="s">
        <v>22</v>
      </c>
      <c r="G863" t="s">
        <v>59</v>
      </c>
      <c r="H863" t="s">
        <v>24</v>
      </c>
      <c r="I863" s="5">
        <v>22.6</v>
      </c>
      <c r="J863" t="s">
        <v>25</v>
      </c>
      <c r="K863" s="1">
        <v>41724</v>
      </c>
      <c r="L863" s="1" t="s">
        <v>5075</v>
      </c>
      <c r="M863" s="7">
        <v>11.59</v>
      </c>
      <c r="N863" s="22">
        <v>76913</v>
      </c>
      <c r="O863">
        <v>3</v>
      </c>
      <c r="P863" t="s">
        <v>26</v>
      </c>
      <c r="Q863">
        <v>1</v>
      </c>
      <c r="R863">
        <v>6</v>
      </c>
      <c r="S863" t="s">
        <v>653</v>
      </c>
      <c r="T863" t="s">
        <v>26</v>
      </c>
      <c r="U863" t="str">
        <f t="shared" si="26"/>
        <v>Adult</v>
      </c>
      <c r="V863" t="str">
        <f t="shared" si="27"/>
        <v>Expert</v>
      </c>
      <c r="W863" t="str">
        <f>IF(Table13[[#This Row],[Last_Working_Date]]="Active","Active","Exited")</f>
        <v>Active</v>
      </c>
    </row>
    <row r="864" spans="1:23" x14ac:dyDescent="0.3">
      <c r="A864" s="9" t="s">
        <v>1208</v>
      </c>
      <c r="B864" s="9" t="s">
        <v>29</v>
      </c>
      <c r="C864">
        <v>35</v>
      </c>
      <c r="D864" t="s">
        <v>179</v>
      </c>
      <c r="E864" t="s">
        <v>31</v>
      </c>
      <c r="F864" t="s">
        <v>32</v>
      </c>
      <c r="G864" t="s">
        <v>171</v>
      </c>
      <c r="H864" t="s">
        <v>24</v>
      </c>
      <c r="I864" s="5">
        <v>7.8</v>
      </c>
      <c r="J864" t="s">
        <v>25</v>
      </c>
      <c r="K864" s="1">
        <v>45096</v>
      </c>
      <c r="L864" s="1" t="s">
        <v>5075</v>
      </c>
      <c r="M864" s="7">
        <v>2.36</v>
      </c>
      <c r="N864" s="22">
        <v>42979</v>
      </c>
      <c r="O864">
        <v>3</v>
      </c>
      <c r="P864" t="s">
        <v>26</v>
      </c>
      <c r="Q864">
        <v>0</v>
      </c>
      <c r="R864">
        <v>6</v>
      </c>
      <c r="S864" t="s">
        <v>1012</v>
      </c>
      <c r="T864" t="s">
        <v>26</v>
      </c>
      <c r="U864" t="str">
        <f t="shared" si="26"/>
        <v>Adult</v>
      </c>
      <c r="V864" t="str">
        <f t="shared" si="27"/>
        <v>Senior</v>
      </c>
      <c r="W864" t="str">
        <f>IF(Table13[[#This Row],[Last_Working_Date]]="Active","Active","Exited")</f>
        <v>Active</v>
      </c>
    </row>
    <row r="865" spans="1:23" x14ac:dyDescent="0.3">
      <c r="A865" s="9" t="s">
        <v>1209</v>
      </c>
      <c r="B865" s="9" t="s">
        <v>19</v>
      </c>
      <c r="C865">
        <v>32</v>
      </c>
      <c r="D865" t="s">
        <v>20</v>
      </c>
      <c r="E865" t="s">
        <v>21</v>
      </c>
      <c r="F865" t="s">
        <v>32</v>
      </c>
      <c r="G865" t="s">
        <v>33</v>
      </c>
      <c r="H865" t="s">
        <v>24</v>
      </c>
      <c r="I865" s="5">
        <v>10.9</v>
      </c>
      <c r="J865" t="s">
        <v>25</v>
      </c>
      <c r="K865" s="1">
        <v>43379</v>
      </c>
      <c r="L865" s="1" t="s">
        <v>5075</v>
      </c>
      <c r="M865" s="7">
        <v>7.06</v>
      </c>
      <c r="N865" s="22">
        <v>47528</v>
      </c>
      <c r="O865">
        <v>3</v>
      </c>
      <c r="P865" t="s">
        <v>26</v>
      </c>
      <c r="Q865">
        <v>2</v>
      </c>
      <c r="R865">
        <v>4</v>
      </c>
      <c r="S865" t="s">
        <v>5074</v>
      </c>
      <c r="T865" t="s">
        <v>26</v>
      </c>
      <c r="U865" t="str">
        <f t="shared" si="26"/>
        <v>Adult</v>
      </c>
      <c r="V865" t="str">
        <f t="shared" si="27"/>
        <v>Expert</v>
      </c>
      <c r="W865" t="str">
        <f>IF(Table13[[#This Row],[Last_Working_Date]]="Active","Active","Exited")</f>
        <v>Active</v>
      </c>
    </row>
    <row r="866" spans="1:23" x14ac:dyDescent="0.3">
      <c r="A866" s="9" t="s">
        <v>1210</v>
      </c>
      <c r="B866" s="9" t="s">
        <v>19</v>
      </c>
      <c r="C866">
        <v>26</v>
      </c>
      <c r="D866" t="s">
        <v>30</v>
      </c>
      <c r="E866" t="s">
        <v>44</v>
      </c>
      <c r="F866" t="s">
        <v>32</v>
      </c>
      <c r="G866" t="s">
        <v>33</v>
      </c>
      <c r="H866" t="s">
        <v>24</v>
      </c>
      <c r="I866" s="5">
        <v>2.5</v>
      </c>
      <c r="J866" t="s">
        <v>25</v>
      </c>
      <c r="K866" s="1">
        <v>42239</v>
      </c>
      <c r="L866" s="1" t="s">
        <v>5075</v>
      </c>
      <c r="M866" s="7">
        <v>10.18</v>
      </c>
      <c r="N866" s="22">
        <v>36998</v>
      </c>
      <c r="O866">
        <v>4</v>
      </c>
      <c r="P866" t="s">
        <v>26</v>
      </c>
      <c r="Q866">
        <v>2</v>
      </c>
      <c r="R866">
        <v>7</v>
      </c>
      <c r="S866" t="s">
        <v>792</v>
      </c>
      <c r="T866" t="s">
        <v>26</v>
      </c>
      <c r="U866" t="str">
        <f t="shared" si="26"/>
        <v>Young</v>
      </c>
      <c r="V866" t="str">
        <f t="shared" si="27"/>
        <v>Mid-Level</v>
      </c>
      <c r="W866" t="str">
        <f>IF(Table13[[#This Row],[Last_Working_Date]]="Active","Active","Exited")</f>
        <v>Active</v>
      </c>
    </row>
    <row r="867" spans="1:23" x14ac:dyDescent="0.3">
      <c r="A867" s="9" t="s">
        <v>1211</v>
      </c>
      <c r="B867" s="9" t="s">
        <v>29</v>
      </c>
      <c r="C867">
        <v>33</v>
      </c>
      <c r="D867" t="s">
        <v>20</v>
      </c>
      <c r="E867" t="s">
        <v>58</v>
      </c>
      <c r="F867" t="s">
        <v>82</v>
      </c>
      <c r="G867" t="s">
        <v>284</v>
      </c>
      <c r="H867" t="s">
        <v>24</v>
      </c>
      <c r="I867" s="5">
        <v>3.2</v>
      </c>
      <c r="J867" t="s">
        <v>25</v>
      </c>
      <c r="K867" s="1">
        <v>44190</v>
      </c>
      <c r="L867" s="1" t="s">
        <v>5075</v>
      </c>
      <c r="M867" s="7">
        <v>4.84</v>
      </c>
      <c r="N867" s="22">
        <v>33720</v>
      </c>
      <c r="O867">
        <v>4</v>
      </c>
      <c r="P867" t="s">
        <v>26</v>
      </c>
      <c r="Q867">
        <v>0</v>
      </c>
      <c r="R867">
        <v>8</v>
      </c>
      <c r="S867" t="s">
        <v>491</v>
      </c>
      <c r="T867" t="s">
        <v>26</v>
      </c>
      <c r="U867" t="str">
        <f t="shared" si="26"/>
        <v>Adult</v>
      </c>
      <c r="V867" t="str">
        <f t="shared" si="27"/>
        <v>Mid-Level</v>
      </c>
      <c r="W867" t="str">
        <f>IF(Table13[[#This Row],[Last_Working_Date]]="Active","Active","Exited")</f>
        <v>Active</v>
      </c>
    </row>
    <row r="868" spans="1:23" x14ac:dyDescent="0.3">
      <c r="A868" s="9" t="s">
        <v>1212</v>
      </c>
      <c r="B868" s="9" t="s">
        <v>19</v>
      </c>
      <c r="C868">
        <v>24</v>
      </c>
      <c r="D868" t="s">
        <v>20</v>
      </c>
      <c r="E868" t="s">
        <v>21</v>
      </c>
      <c r="F868" t="s">
        <v>22</v>
      </c>
      <c r="G868" t="s">
        <v>23</v>
      </c>
      <c r="H868" t="s">
        <v>47</v>
      </c>
      <c r="I868" s="5">
        <v>1.3</v>
      </c>
      <c r="J868" t="s">
        <v>25</v>
      </c>
      <c r="K868" s="1">
        <v>43068</v>
      </c>
      <c r="L868" s="1" t="s">
        <v>5075</v>
      </c>
      <c r="M868" s="7">
        <v>7.91</v>
      </c>
      <c r="N868" s="22">
        <v>31282</v>
      </c>
      <c r="O868">
        <v>4</v>
      </c>
      <c r="P868" t="s">
        <v>65</v>
      </c>
      <c r="Q868">
        <v>2</v>
      </c>
      <c r="R868">
        <v>5</v>
      </c>
      <c r="S868" t="s">
        <v>983</v>
      </c>
      <c r="T868" t="s">
        <v>26</v>
      </c>
      <c r="U868" t="str">
        <f t="shared" si="26"/>
        <v>Young</v>
      </c>
      <c r="V868" t="str">
        <f t="shared" si="27"/>
        <v>Junior</v>
      </c>
      <c r="W868" t="str">
        <f>IF(Table13[[#This Row],[Last_Working_Date]]="Active","Active","Exited")</f>
        <v>Active</v>
      </c>
    </row>
    <row r="869" spans="1:23" x14ac:dyDescent="0.3">
      <c r="A869" s="9" t="s">
        <v>1213</v>
      </c>
      <c r="B869" s="9" t="s">
        <v>19</v>
      </c>
      <c r="C869">
        <v>26</v>
      </c>
      <c r="D869" t="s">
        <v>30</v>
      </c>
      <c r="E869" t="s">
        <v>31</v>
      </c>
      <c r="F869" t="s">
        <v>82</v>
      </c>
      <c r="G869" t="s">
        <v>284</v>
      </c>
      <c r="H869" t="s">
        <v>24</v>
      </c>
      <c r="I869" s="5">
        <v>4.5999999999999996</v>
      </c>
      <c r="J869" t="s">
        <v>25</v>
      </c>
      <c r="K869" s="1">
        <v>42572</v>
      </c>
      <c r="L869" s="1" t="s">
        <v>5075</v>
      </c>
      <c r="M869" s="7">
        <v>9.27</v>
      </c>
      <c r="N869" s="22">
        <v>38381</v>
      </c>
      <c r="O869">
        <v>3</v>
      </c>
      <c r="P869" t="s">
        <v>26</v>
      </c>
      <c r="Q869">
        <v>1</v>
      </c>
      <c r="R869">
        <v>6</v>
      </c>
      <c r="S869" t="s">
        <v>1000</v>
      </c>
      <c r="T869" t="s">
        <v>26</v>
      </c>
      <c r="U869" t="str">
        <f t="shared" si="26"/>
        <v>Young</v>
      </c>
      <c r="V869" t="str">
        <f t="shared" si="27"/>
        <v>Mid-Level</v>
      </c>
      <c r="W869" t="str">
        <f>IF(Table13[[#This Row],[Last_Working_Date]]="Active","Active","Exited")</f>
        <v>Active</v>
      </c>
    </row>
    <row r="870" spans="1:23" x14ac:dyDescent="0.3">
      <c r="A870" s="9" t="s">
        <v>1214</v>
      </c>
      <c r="B870" s="9" t="s">
        <v>19</v>
      </c>
      <c r="C870">
        <v>31</v>
      </c>
      <c r="D870" t="s">
        <v>30</v>
      </c>
      <c r="E870" t="s">
        <v>31</v>
      </c>
      <c r="F870" t="s">
        <v>32</v>
      </c>
      <c r="G870" t="s">
        <v>33</v>
      </c>
      <c r="H870" t="s">
        <v>24</v>
      </c>
      <c r="I870" s="5">
        <v>10.6</v>
      </c>
      <c r="J870" t="s">
        <v>25</v>
      </c>
      <c r="K870" s="1">
        <v>42955</v>
      </c>
      <c r="L870" s="1" t="s">
        <v>5075</v>
      </c>
      <c r="M870" s="7">
        <v>8.2200000000000006</v>
      </c>
      <c r="N870" s="22">
        <v>49910</v>
      </c>
      <c r="O870">
        <v>2</v>
      </c>
      <c r="P870" t="s">
        <v>26</v>
      </c>
      <c r="Q870">
        <v>1</v>
      </c>
      <c r="R870">
        <v>11</v>
      </c>
      <c r="S870" t="s">
        <v>841</v>
      </c>
      <c r="T870" t="s">
        <v>26</v>
      </c>
      <c r="U870" t="str">
        <f t="shared" si="26"/>
        <v>Adult</v>
      </c>
      <c r="V870" t="str">
        <f t="shared" si="27"/>
        <v>Expert</v>
      </c>
      <c r="W870" t="str">
        <f>IF(Table13[[#This Row],[Last_Working_Date]]="Active","Active","Exited")</f>
        <v>Active</v>
      </c>
    </row>
    <row r="871" spans="1:23" x14ac:dyDescent="0.3">
      <c r="A871" s="9" t="s">
        <v>1215</v>
      </c>
      <c r="B871" s="9" t="s">
        <v>19</v>
      </c>
      <c r="C871">
        <v>26</v>
      </c>
      <c r="D871" t="s">
        <v>30</v>
      </c>
      <c r="E871" t="s">
        <v>39</v>
      </c>
      <c r="F871" t="s">
        <v>22</v>
      </c>
      <c r="G871" t="s">
        <v>74</v>
      </c>
      <c r="H871" t="s">
        <v>51</v>
      </c>
      <c r="I871" s="5">
        <v>2.2999999999999998</v>
      </c>
      <c r="J871" t="s">
        <v>25</v>
      </c>
      <c r="K871" s="1">
        <v>39548</v>
      </c>
      <c r="L871" s="1" t="s">
        <v>5075</v>
      </c>
      <c r="M871" s="7">
        <v>17.55</v>
      </c>
      <c r="N871" s="22">
        <v>39504</v>
      </c>
      <c r="O871">
        <v>2</v>
      </c>
      <c r="P871" t="s">
        <v>65</v>
      </c>
      <c r="Q871">
        <v>0</v>
      </c>
      <c r="R871">
        <v>13</v>
      </c>
      <c r="S871" t="s">
        <v>787</v>
      </c>
      <c r="T871" t="s">
        <v>26</v>
      </c>
      <c r="U871" t="str">
        <f t="shared" si="26"/>
        <v>Young</v>
      </c>
      <c r="V871" t="str">
        <f t="shared" si="27"/>
        <v>Mid-Level</v>
      </c>
      <c r="W871" t="str">
        <f>IF(Table13[[#This Row],[Last_Working_Date]]="Active","Active","Exited")</f>
        <v>Active</v>
      </c>
    </row>
    <row r="872" spans="1:23" x14ac:dyDescent="0.3">
      <c r="A872" s="9" t="s">
        <v>1216</v>
      </c>
      <c r="B872" s="9" t="s">
        <v>19</v>
      </c>
      <c r="C872">
        <v>40</v>
      </c>
      <c r="D872" t="s">
        <v>30</v>
      </c>
      <c r="E872" t="s">
        <v>44</v>
      </c>
      <c r="F872" t="s">
        <v>22</v>
      </c>
      <c r="G872" t="s">
        <v>59</v>
      </c>
      <c r="H872" t="s">
        <v>24</v>
      </c>
      <c r="I872" s="5">
        <v>11.4</v>
      </c>
      <c r="J872" t="s">
        <v>25</v>
      </c>
      <c r="K872" s="1">
        <v>44534</v>
      </c>
      <c r="L872" s="1" t="s">
        <v>5075</v>
      </c>
      <c r="M872" s="7">
        <v>3.9</v>
      </c>
      <c r="N872" s="22">
        <v>53711</v>
      </c>
      <c r="O872">
        <v>2</v>
      </c>
      <c r="P872" t="s">
        <v>26</v>
      </c>
      <c r="Q872">
        <v>1</v>
      </c>
      <c r="R872">
        <v>2</v>
      </c>
      <c r="S872" t="s">
        <v>5074</v>
      </c>
      <c r="T872" t="s">
        <v>26</v>
      </c>
      <c r="U872" t="str">
        <f t="shared" si="26"/>
        <v>Adult</v>
      </c>
      <c r="V872" t="str">
        <f t="shared" si="27"/>
        <v>Expert</v>
      </c>
      <c r="W872" t="str">
        <f>IF(Table13[[#This Row],[Last_Working_Date]]="Active","Active","Exited")</f>
        <v>Active</v>
      </c>
    </row>
    <row r="873" spans="1:23" x14ac:dyDescent="0.3">
      <c r="A873" s="9" t="s">
        <v>238</v>
      </c>
      <c r="B873" s="9" t="s">
        <v>29</v>
      </c>
      <c r="C873">
        <v>33</v>
      </c>
      <c r="D873" t="s">
        <v>30</v>
      </c>
      <c r="E873" t="s">
        <v>44</v>
      </c>
      <c r="F873" t="s">
        <v>45</v>
      </c>
      <c r="G873" t="s">
        <v>98</v>
      </c>
      <c r="H873" t="s">
        <v>51</v>
      </c>
      <c r="I873" s="5">
        <v>3.9</v>
      </c>
      <c r="J873" t="s">
        <v>25</v>
      </c>
      <c r="K873" s="1">
        <v>44786</v>
      </c>
      <c r="L873" s="1" t="s">
        <v>5075</v>
      </c>
      <c r="M873" s="7">
        <v>3.21</v>
      </c>
      <c r="N873" s="22">
        <v>40377</v>
      </c>
      <c r="O873">
        <v>2</v>
      </c>
      <c r="P873" t="s">
        <v>26</v>
      </c>
      <c r="Q873">
        <v>2</v>
      </c>
      <c r="R873">
        <v>5</v>
      </c>
      <c r="S873" t="s">
        <v>5074</v>
      </c>
      <c r="T873" t="s">
        <v>26</v>
      </c>
      <c r="U873" t="str">
        <f t="shared" si="26"/>
        <v>Adult</v>
      </c>
      <c r="V873" t="str">
        <f t="shared" si="27"/>
        <v>Mid-Level</v>
      </c>
      <c r="W873" t="str">
        <f>IF(Table13[[#This Row],[Last_Working_Date]]="Active","Active","Exited")</f>
        <v>Active</v>
      </c>
    </row>
    <row r="874" spans="1:23" x14ac:dyDescent="0.3">
      <c r="A874" s="9" t="s">
        <v>1217</v>
      </c>
      <c r="B874" s="9" t="s">
        <v>19</v>
      </c>
      <c r="C874">
        <v>21</v>
      </c>
      <c r="D874" t="s">
        <v>30</v>
      </c>
      <c r="E874" t="s">
        <v>58</v>
      </c>
      <c r="F874" t="s">
        <v>92</v>
      </c>
      <c r="G874" t="s">
        <v>93</v>
      </c>
      <c r="H874" t="s">
        <v>24</v>
      </c>
      <c r="I874" s="5">
        <v>0</v>
      </c>
      <c r="J874" t="s">
        <v>25</v>
      </c>
      <c r="K874" s="1">
        <v>42469</v>
      </c>
      <c r="L874" s="1" t="s">
        <v>5075</v>
      </c>
      <c r="M874" s="7">
        <v>9.5500000000000007</v>
      </c>
      <c r="N874" s="22">
        <v>35648</v>
      </c>
      <c r="O874">
        <v>2</v>
      </c>
      <c r="P874" t="s">
        <v>26</v>
      </c>
      <c r="Q874">
        <v>5</v>
      </c>
      <c r="R874">
        <v>4</v>
      </c>
      <c r="S874" t="s">
        <v>153</v>
      </c>
      <c r="T874" t="s">
        <v>26</v>
      </c>
      <c r="U874" t="str">
        <f t="shared" si="26"/>
        <v>Young</v>
      </c>
      <c r="V874" t="str">
        <f t="shared" si="27"/>
        <v>Junior</v>
      </c>
      <c r="W874" t="str">
        <f>IF(Table13[[#This Row],[Last_Working_Date]]="Active","Active","Exited")</f>
        <v>Active</v>
      </c>
    </row>
    <row r="875" spans="1:23" x14ac:dyDescent="0.3">
      <c r="A875" s="9" t="s">
        <v>1218</v>
      </c>
      <c r="B875" s="9" t="s">
        <v>19</v>
      </c>
      <c r="C875">
        <v>34</v>
      </c>
      <c r="D875" t="s">
        <v>30</v>
      </c>
      <c r="E875" t="s">
        <v>31</v>
      </c>
      <c r="F875" t="s">
        <v>82</v>
      </c>
      <c r="G875" t="s">
        <v>83</v>
      </c>
      <c r="H875" t="s">
        <v>51</v>
      </c>
      <c r="I875" s="5">
        <v>5.8</v>
      </c>
      <c r="J875" t="s">
        <v>25</v>
      </c>
      <c r="K875" s="1">
        <v>41089</v>
      </c>
      <c r="L875" s="1" t="s">
        <v>5075</v>
      </c>
      <c r="M875" s="7">
        <v>13.33</v>
      </c>
      <c r="N875" s="22">
        <v>48528</v>
      </c>
      <c r="O875">
        <v>1</v>
      </c>
      <c r="P875" t="s">
        <v>26</v>
      </c>
      <c r="Q875">
        <v>0</v>
      </c>
      <c r="R875">
        <v>4</v>
      </c>
      <c r="S875" t="s">
        <v>440</v>
      </c>
      <c r="T875" t="s">
        <v>26</v>
      </c>
      <c r="U875" t="str">
        <f t="shared" si="26"/>
        <v>Adult</v>
      </c>
      <c r="V875" t="str">
        <f t="shared" si="27"/>
        <v>Senior</v>
      </c>
      <c r="W875" t="str">
        <f>IF(Table13[[#This Row],[Last_Working_Date]]="Active","Active","Exited")</f>
        <v>Active</v>
      </c>
    </row>
    <row r="876" spans="1:23" x14ac:dyDescent="0.3">
      <c r="A876" s="9" t="s">
        <v>116</v>
      </c>
      <c r="B876" s="9" t="s">
        <v>29</v>
      </c>
      <c r="C876">
        <v>21</v>
      </c>
      <c r="D876" t="s">
        <v>30</v>
      </c>
      <c r="E876" t="s">
        <v>58</v>
      </c>
      <c r="F876" t="s">
        <v>40</v>
      </c>
      <c r="G876" t="s">
        <v>96</v>
      </c>
      <c r="H876" t="s">
        <v>51</v>
      </c>
      <c r="I876" s="5">
        <v>1</v>
      </c>
      <c r="J876" t="s">
        <v>25</v>
      </c>
      <c r="K876" s="1">
        <v>44186</v>
      </c>
      <c r="L876" s="1" t="s">
        <v>5075</v>
      </c>
      <c r="M876" s="7">
        <v>4.8499999999999996</v>
      </c>
      <c r="N876" s="22">
        <v>30532</v>
      </c>
      <c r="O876">
        <v>2</v>
      </c>
      <c r="P876" t="s">
        <v>26</v>
      </c>
      <c r="Q876">
        <v>3</v>
      </c>
      <c r="R876">
        <v>9</v>
      </c>
      <c r="S876" t="s">
        <v>5074</v>
      </c>
      <c r="T876" t="s">
        <v>26</v>
      </c>
      <c r="U876" t="str">
        <f t="shared" si="26"/>
        <v>Young</v>
      </c>
      <c r="V876" t="str">
        <f t="shared" si="27"/>
        <v>Junior</v>
      </c>
      <c r="W876" t="str">
        <f>IF(Table13[[#This Row],[Last_Working_Date]]="Active","Active","Exited")</f>
        <v>Active</v>
      </c>
    </row>
    <row r="877" spans="1:23" x14ac:dyDescent="0.3">
      <c r="A877" s="9" t="s">
        <v>1219</v>
      </c>
      <c r="B877" s="9" t="s">
        <v>29</v>
      </c>
      <c r="C877">
        <v>39</v>
      </c>
      <c r="D877" t="s">
        <v>30</v>
      </c>
      <c r="E877" t="s">
        <v>31</v>
      </c>
      <c r="F877" t="s">
        <v>92</v>
      </c>
      <c r="G877" t="s">
        <v>246</v>
      </c>
      <c r="H877" t="s">
        <v>24</v>
      </c>
      <c r="I877" s="5">
        <v>5.8</v>
      </c>
      <c r="J877" t="s">
        <v>25</v>
      </c>
      <c r="K877" s="1">
        <v>44680</v>
      </c>
      <c r="L877" s="1" t="s">
        <v>5075</v>
      </c>
      <c r="M877" s="7">
        <v>3.5</v>
      </c>
      <c r="N877" s="22">
        <v>45518</v>
      </c>
      <c r="O877">
        <v>4</v>
      </c>
      <c r="P877" t="s">
        <v>26</v>
      </c>
      <c r="Q877">
        <v>2</v>
      </c>
      <c r="R877">
        <v>3</v>
      </c>
      <c r="S877" t="s">
        <v>436</v>
      </c>
      <c r="T877" t="s">
        <v>26</v>
      </c>
      <c r="U877" t="str">
        <f t="shared" si="26"/>
        <v>Adult</v>
      </c>
      <c r="V877" t="str">
        <f t="shared" si="27"/>
        <v>Senior</v>
      </c>
      <c r="W877" t="str">
        <f>IF(Table13[[#This Row],[Last_Working_Date]]="Active","Active","Exited")</f>
        <v>Active</v>
      </c>
    </row>
    <row r="878" spans="1:23" x14ac:dyDescent="0.3">
      <c r="A878" s="9" t="s">
        <v>1220</v>
      </c>
      <c r="B878" s="9" t="s">
        <v>29</v>
      </c>
      <c r="C878">
        <v>38</v>
      </c>
      <c r="D878" t="s">
        <v>20</v>
      </c>
      <c r="E878" t="s">
        <v>39</v>
      </c>
      <c r="F878" t="s">
        <v>40</v>
      </c>
      <c r="G878" t="s">
        <v>50</v>
      </c>
      <c r="H878" t="s">
        <v>24</v>
      </c>
      <c r="I878" s="5">
        <v>14.2</v>
      </c>
      <c r="J878" t="s">
        <v>25</v>
      </c>
      <c r="K878" s="1">
        <v>42727</v>
      </c>
      <c r="L878" s="1" t="s">
        <v>5075</v>
      </c>
      <c r="M878" s="7">
        <v>8.85</v>
      </c>
      <c r="N878" s="22">
        <v>59410</v>
      </c>
      <c r="O878">
        <v>4</v>
      </c>
      <c r="P878" t="s">
        <v>26</v>
      </c>
      <c r="Q878">
        <v>4</v>
      </c>
      <c r="R878">
        <v>7</v>
      </c>
      <c r="S878" t="s">
        <v>282</v>
      </c>
      <c r="T878" t="s">
        <v>26</v>
      </c>
      <c r="U878" t="str">
        <f t="shared" si="26"/>
        <v>Adult</v>
      </c>
      <c r="V878" t="str">
        <f t="shared" si="27"/>
        <v>Expert</v>
      </c>
      <c r="W878" t="str">
        <f>IF(Table13[[#This Row],[Last_Working_Date]]="Active","Active","Exited")</f>
        <v>Active</v>
      </c>
    </row>
    <row r="879" spans="1:23" x14ac:dyDescent="0.3">
      <c r="A879" s="9" t="s">
        <v>1221</v>
      </c>
      <c r="B879" s="9" t="s">
        <v>29</v>
      </c>
      <c r="C879">
        <v>35</v>
      </c>
      <c r="D879" t="s">
        <v>30</v>
      </c>
      <c r="E879" t="s">
        <v>21</v>
      </c>
      <c r="F879" t="s">
        <v>67</v>
      </c>
      <c r="G879" t="s">
        <v>176</v>
      </c>
      <c r="H879" t="s">
        <v>84</v>
      </c>
      <c r="I879" s="5">
        <v>7.4</v>
      </c>
      <c r="J879" t="s">
        <v>25</v>
      </c>
      <c r="K879" s="1">
        <v>44619</v>
      </c>
      <c r="L879" s="1">
        <v>45878</v>
      </c>
      <c r="M879" s="7">
        <v>3.45</v>
      </c>
      <c r="N879" s="22">
        <v>50754</v>
      </c>
      <c r="O879">
        <v>2</v>
      </c>
      <c r="P879" t="s">
        <v>26</v>
      </c>
      <c r="Q879">
        <v>6</v>
      </c>
      <c r="R879">
        <v>2</v>
      </c>
      <c r="S879" t="s">
        <v>379</v>
      </c>
      <c r="T879" t="s">
        <v>65</v>
      </c>
      <c r="U879" t="str">
        <f t="shared" si="26"/>
        <v>Adult</v>
      </c>
      <c r="V879" t="str">
        <f t="shared" si="27"/>
        <v>Senior</v>
      </c>
      <c r="W879" t="str">
        <f>IF(Table13[[#This Row],[Last_Working_Date]]="Active","Active","Exited")</f>
        <v>Exited</v>
      </c>
    </row>
    <row r="880" spans="1:23" x14ac:dyDescent="0.3">
      <c r="A880" s="9" t="s">
        <v>1222</v>
      </c>
      <c r="B880" s="9" t="s">
        <v>19</v>
      </c>
      <c r="C880">
        <v>24</v>
      </c>
      <c r="D880" t="s">
        <v>20</v>
      </c>
      <c r="E880" t="s">
        <v>53</v>
      </c>
      <c r="F880" t="s">
        <v>92</v>
      </c>
      <c r="G880" t="s">
        <v>120</v>
      </c>
      <c r="H880" t="s">
        <v>24</v>
      </c>
      <c r="I880" s="5">
        <v>2.6</v>
      </c>
      <c r="J880" t="s">
        <v>25</v>
      </c>
      <c r="K880" s="1">
        <v>42231</v>
      </c>
      <c r="L880" s="1" t="s">
        <v>5075</v>
      </c>
      <c r="M880" s="7">
        <v>10.199999999999999</v>
      </c>
      <c r="N880" s="22">
        <v>40501</v>
      </c>
      <c r="O880">
        <v>4</v>
      </c>
      <c r="P880" t="s">
        <v>26</v>
      </c>
      <c r="Q880">
        <v>2</v>
      </c>
      <c r="R880">
        <v>8</v>
      </c>
      <c r="S880" t="s">
        <v>94</v>
      </c>
      <c r="T880" t="s">
        <v>26</v>
      </c>
      <c r="U880" t="str">
        <f t="shared" si="26"/>
        <v>Young</v>
      </c>
      <c r="V880" t="str">
        <f t="shared" si="27"/>
        <v>Mid-Level</v>
      </c>
      <c r="W880" t="str">
        <f>IF(Table13[[#This Row],[Last_Working_Date]]="Active","Active","Exited")</f>
        <v>Active</v>
      </c>
    </row>
    <row r="881" spans="1:23" x14ac:dyDescent="0.3">
      <c r="A881" s="9" t="s">
        <v>1223</v>
      </c>
      <c r="B881" s="9" t="s">
        <v>29</v>
      </c>
      <c r="C881">
        <v>27</v>
      </c>
      <c r="D881" t="s">
        <v>30</v>
      </c>
      <c r="E881" t="s">
        <v>21</v>
      </c>
      <c r="F881" t="s">
        <v>40</v>
      </c>
      <c r="G881" t="s">
        <v>96</v>
      </c>
      <c r="H881" t="s">
        <v>24</v>
      </c>
      <c r="I881" s="5">
        <v>2.9</v>
      </c>
      <c r="J881" t="s">
        <v>25</v>
      </c>
      <c r="K881" s="1">
        <v>42552</v>
      </c>
      <c r="L881" s="1" t="s">
        <v>5075</v>
      </c>
      <c r="M881" s="7">
        <v>9.33</v>
      </c>
      <c r="N881" s="22">
        <v>43221</v>
      </c>
      <c r="O881">
        <v>1</v>
      </c>
      <c r="P881" t="s">
        <v>26</v>
      </c>
      <c r="Q881">
        <v>7</v>
      </c>
      <c r="R881">
        <v>6</v>
      </c>
      <c r="S881" t="s">
        <v>169</v>
      </c>
      <c r="T881" t="s">
        <v>26</v>
      </c>
      <c r="U881" t="str">
        <f t="shared" si="26"/>
        <v>Young</v>
      </c>
      <c r="V881" t="str">
        <f t="shared" si="27"/>
        <v>Mid-Level</v>
      </c>
      <c r="W881" t="str">
        <f>IF(Table13[[#This Row],[Last_Working_Date]]="Active","Active","Exited")</f>
        <v>Active</v>
      </c>
    </row>
    <row r="882" spans="1:23" x14ac:dyDescent="0.3">
      <c r="A882" s="9" t="s">
        <v>1224</v>
      </c>
      <c r="B882" s="9" t="s">
        <v>19</v>
      </c>
      <c r="C882">
        <v>23</v>
      </c>
      <c r="D882" t="s">
        <v>20</v>
      </c>
      <c r="E882" t="s">
        <v>39</v>
      </c>
      <c r="F882" t="s">
        <v>22</v>
      </c>
      <c r="G882" t="s">
        <v>74</v>
      </c>
      <c r="H882" t="s">
        <v>24</v>
      </c>
      <c r="I882" s="5">
        <v>1.9</v>
      </c>
      <c r="J882" t="s">
        <v>25</v>
      </c>
      <c r="K882" s="1">
        <v>44553</v>
      </c>
      <c r="L882" s="1" t="s">
        <v>5075</v>
      </c>
      <c r="M882" s="7">
        <v>3.85</v>
      </c>
      <c r="N882" s="22">
        <v>42005</v>
      </c>
      <c r="O882">
        <v>3</v>
      </c>
      <c r="P882" t="s">
        <v>26</v>
      </c>
      <c r="Q882">
        <v>2</v>
      </c>
      <c r="R882">
        <v>2</v>
      </c>
      <c r="S882" t="s">
        <v>183</v>
      </c>
      <c r="T882" t="s">
        <v>26</v>
      </c>
      <c r="U882" t="str">
        <f t="shared" si="26"/>
        <v>Young</v>
      </c>
      <c r="V882" t="str">
        <f t="shared" si="27"/>
        <v>Junior</v>
      </c>
      <c r="W882" t="str">
        <f>IF(Table13[[#This Row],[Last_Working_Date]]="Active","Active","Exited")</f>
        <v>Active</v>
      </c>
    </row>
    <row r="883" spans="1:23" x14ac:dyDescent="0.3">
      <c r="A883" s="9" t="s">
        <v>1225</v>
      </c>
      <c r="B883" s="9" t="s">
        <v>29</v>
      </c>
      <c r="C883">
        <v>26</v>
      </c>
      <c r="D883" t="s">
        <v>30</v>
      </c>
      <c r="E883" t="s">
        <v>53</v>
      </c>
      <c r="F883" t="s">
        <v>32</v>
      </c>
      <c r="G883" t="s">
        <v>33</v>
      </c>
      <c r="H883" t="s">
        <v>51</v>
      </c>
      <c r="I883" s="5">
        <v>2.1</v>
      </c>
      <c r="J883" t="s">
        <v>25</v>
      </c>
      <c r="K883" s="1">
        <v>42513</v>
      </c>
      <c r="L883" s="1" t="s">
        <v>5075</v>
      </c>
      <c r="M883" s="7">
        <v>9.43</v>
      </c>
      <c r="N883" s="22">
        <v>31744</v>
      </c>
      <c r="O883">
        <v>3</v>
      </c>
      <c r="P883" t="s">
        <v>26</v>
      </c>
      <c r="Q883">
        <v>0</v>
      </c>
      <c r="R883">
        <v>3</v>
      </c>
      <c r="S883" t="s">
        <v>5074</v>
      </c>
      <c r="T883" t="s">
        <v>26</v>
      </c>
      <c r="U883" t="str">
        <f t="shared" si="26"/>
        <v>Young</v>
      </c>
      <c r="V883" t="str">
        <f t="shared" si="27"/>
        <v>Mid-Level</v>
      </c>
      <c r="W883" t="str">
        <f>IF(Table13[[#This Row],[Last_Working_Date]]="Active","Active","Exited")</f>
        <v>Active</v>
      </c>
    </row>
    <row r="884" spans="1:23" x14ac:dyDescent="0.3">
      <c r="A884" s="9" t="s">
        <v>1226</v>
      </c>
      <c r="B884" s="9" t="s">
        <v>29</v>
      </c>
      <c r="C884">
        <v>28</v>
      </c>
      <c r="D884" t="s">
        <v>20</v>
      </c>
      <c r="E884" t="s">
        <v>53</v>
      </c>
      <c r="F884" t="s">
        <v>92</v>
      </c>
      <c r="G884" t="s">
        <v>246</v>
      </c>
      <c r="H884" t="s">
        <v>24</v>
      </c>
      <c r="I884" s="5">
        <v>2.5</v>
      </c>
      <c r="J884" t="s">
        <v>85</v>
      </c>
      <c r="K884" s="1">
        <v>40665</v>
      </c>
      <c r="L884" s="1" t="s">
        <v>5075</v>
      </c>
      <c r="M884" s="7">
        <v>14.49</v>
      </c>
      <c r="N884" s="22">
        <v>38101</v>
      </c>
      <c r="O884">
        <v>4</v>
      </c>
      <c r="P884" t="s">
        <v>26</v>
      </c>
      <c r="Q884">
        <v>3</v>
      </c>
      <c r="R884">
        <v>3</v>
      </c>
      <c r="S884" t="s">
        <v>200</v>
      </c>
      <c r="T884" t="s">
        <v>26</v>
      </c>
      <c r="U884" t="str">
        <f t="shared" si="26"/>
        <v>Young</v>
      </c>
      <c r="V884" t="str">
        <f t="shared" si="27"/>
        <v>Mid-Level</v>
      </c>
      <c r="W884" t="str">
        <f>IF(Table13[[#This Row],[Last_Working_Date]]="Active","Active","Exited")</f>
        <v>Active</v>
      </c>
    </row>
    <row r="885" spans="1:23" x14ac:dyDescent="0.3">
      <c r="A885" s="9" t="s">
        <v>1227</v>
      </c>
      <c r="B885" s="9" t="s">
        <v>29</v>
      </c>
      <c r="C885">
        <v>30</v>
      </c>
      <c r="D885" t="s">
        <v>30</v>
      </c>
      <c r="E885" t="s">
        <v>58</v>
      </c>
      <c r="F885" t="s">
        <v>92</v>
      </c>
      <c r="G885" t="s">
        <v>120</v>
      </c>
      <c r="H885" t="s">
        <v>51</v>
      </c>
      <c r="I885" s="5">
        <v>7.9</v>
      </c>
      <c r="J885" t="s">
        <v>25</v>
      </c>
      <c r="K885" s="1">
        <v>43303</v>
      </c>
      <c r="L885" s="1" t="s">
        <v>5075</v>
      </c>
      <c r="M885" s="7">
        <v>7.27</v>
      </c>
      <c r="N885" s="22">
        <v>49874</v>
      </c>
      <c r="O885">
        <v>5</v>
      </c>
      <c r="P885" t="s">
        <v>26</v>
      </c>
      <c r="Q885">
        <v>4</v>
      </c>
      <c r="R885">
        <v>3</v>
      </c>
      <c r="S885" t="s">
        <v>1228</v>
      </c>
      <c r="T885" t="s">
        <v>26</v>
      </c>
      <c r="U885" t="str">
        <f t="shared" si="26"/>
        <v>Young</v>
      </c>
      <c r="V885" t="str">
        <f t="shared" si="27"/>
        <v>Senior</v>
      </c>
      <c r="W885" t="str">
        <f>IF(Table13[[#This Row],[Last_Working_Date]]="Active","Active","Exited")</f>
        <v>Active</v>
      </c>
    </row>
    <row r="886" spans="1:23" x14ac:dyDescent="0.3">
      <c r="A886" s="9" t="s">
        <v>1229</v>
      </c>
      <c r="B886" s="9" t="s">
        <v>29</v>
      </c>
      <c r="C886">
        <v>33</v>
      </c>
      <c r="D886" t="s">
        <v>30</v>
      </c>
      <c r="E886" t="s">
        <v>39</v>
      </c>
      <c r="F886" t="s">
        <v>22</v>
      </c>
      <c r="G886" t="s">
        <v>23</v>
      </c>
      <c r="H886" t="s">
        <v>51</v>
      </c>
      <c r="I886" s="5">
        <v>6.7</v>
      </c>
      <c r="J886" t="s">
        <v>25</v>
      </c>
      <c r="K886" s="1">
        <v>42084</v>
      </c>
      <c r="L886" s="1">
        <v>45062</v>
      </c>
      <c r="M886" s="7">
        <v>8.15</v>
      </c>
      <c r="N886" s="22">
        <v>41910</v>
      </c>
      <c r="O886">
        <v>2</v>
      </c>
      <c r="P886" t="s">
        <v>26</v>
      </c>
      <c r="Q886">
        <v>1</v>
      </c>
      <c r="R886">
        <v>3</v>
      </c>
      <c r="S886" t="s">
        <v>250</v>
      </c>
      <c r="T886" t="s">
        <v>65</v>
      </c>
      <c r="U886" t="str">
        <f t="shared" si="26"/>
        <v>Adult</v>
      </c>
      <c r="V886" t="str">
        <f t="shared" si="27"/>
        <v>Senior</v>
      </c>
      <c r="W886" t="str">
        <f>IF(Table13[[#This Row],[Last_Working_Date]]="Active","Active","Exited")</f>
        <v>Exited</v>
      </c>
    </row>
    <row r="887" spans="1:23" x14ac:dyDescent="0.3">
      <c r="A887" s="9" t="s">
        <v>1230</v>
      </c>
      <c r="B887" s="9" t="s">
        <v>19</v>
      </c>
      <c r="C887">
        <v>39</v>
      </c>
      <c r="D887" t="s">
        <v>30</v>
      </c>
      <c r="E887" t="s">
        <v>44</v>
      </c>
      <c r="F887" t="s">
        <v>92</v>
      </c>
      <c r="G887" t="s">
        <v>246</v>
      </c>
      <c r="H887" t="s">
        <v>51</v>
      </c>
      <c r="I887" s="5">
        <v>9.8000000000000007</v>
      </c>
      <c r="J887" t="s">
        <v>25</v>
      </c>
      <c r="K887" s="1">
        <v>45924</v>
      </c>
      <c r="L887" s="1" t="s">
        <v>5075</v>
      </c>
      <c r="M887" s="7">
        <v>0.09</v>
      </c>
      <c r="N887" s="22">
        <v>52408</v>
      </c>
      <c r="O887">
        <v>3</v>
      </c>
      <c r="P887" t="s">
        <v>26</v>
      </c>
      <c r="Q887">
        <v>2</v>
      </c>
      <c r="R887">
        <v>3</v>
      </c>
      <c r="S887" t="s">
        <v>513</v>
      </c>
      <c r="T887" t="s">
        <v>26</v>
      </c>
      <c r="U887" t="str">
        <f t="shared" si="26"/>
        <v>Adult</v>
      </c>
      <c r="V887" t="str">
        <f t="shared" si="27"/>
        <v>Senior</v>
      </c>
      <c r="W887" t="str">
        <f>IF(Table13[[#This Row],[Last_Working_Date]]="Active","Active","Exited")</f>
        <v>Active</v>
      </c>
    </row>
    <row r="888" spans="1:23" x14ac:dyDescent="0.3">
      <c r="A888" s="9" t="s">
        <v>1231</v>
      </c>
      <c r="B888" s="9" t="s">
        <v>29</v>
      </c>
      <c r="C888">
        <v>28</v>
      </c>
      <c r="D888" t="s">
        <v>30</v>
      </c>
      <c r="E888" t="s">
        <v>63</v>
      </c>
      <c r="F888" t="s">
        <v>82</v>
      </c>
      <c r="G888" t="s">
        <v>107</v>
      </c>
      <c r="H888" t="s">
        <v>24</v>
      </c>
      <c r="I888" s="5">
        <v>5.2</v>
      </c>
      <c r="J888" t="s">
        <v>25</v>
      </c>
      <c r="K888" s="1">
        <v>42537</v>
      </c>
      <c r="L888" s="1" t="s">
        <v>5075</v>
      </c>
      <c r="M888" s="7">
        <v>9.3699999999999992</v>
      </c>
      <c r="N888" s="22">
        <v>38188</v>
      </c>
      <c r="O888">
        <v>2</v>
      </c>
      <c r="P888" t="s">
        <v>26</v>
      </c>
      <c r="Q888">
        <v>0</v>
      </c>
      <c r="R888">
        <v>3</v>
      </c>
      <c r="S888" t="s">
        <v>1232</v>
      </c>
      <c r="T888" t="s">
        <v>26</v>
      </c>
      <c r="U888" t="str">
        <f t="shared" si="26"/>
        <v>Young</v>
      </c>
      <c r="V888" t="str">
        <f t="shared" si="27"/>
        <v>Senior</v>
      </c>
      <c r="W888" t="str">
        <f>IF(Table13[[#This Row],[Last_Working_Date]]="Active","Active","Exited")</f>
        <v>Active</v>
      </c>
    </row>
    <row r="889" spans="1:23" x14ac:dyDescent="0.3">
      <c r="A889" s="9" t="s">
        <v>1233</v>
      </c>
      <c r="B889" s="9" t="s">
        <v>29</v>
      </c>
      <c r="C889">
        <v>37</v>
      </c>
      <c r="D889" t="s">
        <v>30</v>
      </c>
      <c r="E889" t="s">
        <v>44</v>
      </c>
      <c r="F889" t="s">
        <v>67</v>
      </c>
      <c r="G889" t="s">
        <v>90</v>
      </c>
      <c r="H889" t="s">
        <v>84</v>
      </c>
      <c r="I889" s="5">
        <v>17</v>
      </c>
      <c r="J889" t="s">
        <v>25</v>
      </c>
      <c r="K889" s="1">
        <v>44231</v>
      </c>
      <c r="L889" s="1" t="s">
        <v>5075</v>
      </c>
      <c r="M889" s="7">
        <v>4.7300000000000004</v>
      </c>
      <c r="N889" s="22">
        <v>71159</v>
      </c>
      <c r="O889">
        <v>3</v>
      </c>
      <c r="P889" t="s">
        <v>26</v>
      </c>
      <c r="Q889">
        <v>2</v>
      </c>
      <c r="R889">
        <v>12</v>
      </c>
      <c r="S889" t="s">
        <v>988</v>
      </c>
      <c r="T889" t="s">
        <v>26</v>
      </c>
      <c r="U889" t="str">
        <f t="shared" si="26"/>
        <v>Adult</v>
      </c>
      <c r="V889" t="str">
        <f t="shared" si="27"/>
        <v>Expert</v>
      </c>
      <c r="W889" t="str">
        <f>IF(Table13[[#This Row],[Last_Working_Date]]="Active","Active","Exited")</f>
        <v>Active</v>
      </c>
    </row>
    <row r="890" spans="1:23" x14ac:dyDescent="0.3">
      <c r="A890" s="9" t="s">
        <v>1234</v>
      </c>
      <c r="B890" s="9" t="s">
        <v>29</v>
      </c>
      <c r="C890">
        <v>39</v>
      </c>
      <c r="D890" t="s">
        <v>30</v>
      </c>
      <c r="E890" t="s">
        <v>63</v>
      </c>
      <c r="F890" t="s">
        <v>82</v>
      </c>
      <c r="G890" t="s">
        <v>284</v>
      </c>
      <c r="H890" t="s">
        <v>24</v>
      </c>
      <c r="I890" s="5">
        <v>19</v>
      </c>
      <c r="J890" t="s">
        <v>25</v>
      </c>
      <c r="K890" s="1">
        <v>42045</v>
      </c>
      <c r="L890" s="1" t="s">
        <v>5075</v>
      </c>
      <c r="M890" s="7">
        <v>10.71</v>
      </c>
      <c r="N890" s="22">
        <v>66581</v>
      </c>
      <c r="O890">
        <v>2</v>
      </c>
      <c r="P890" t="s">
        <v>26</v>
      </c>
      <c r="Q890">
        <v>1</v>
      </c>
      <c r="R890">
        <v>7</v>
      </c>
      <c r="S890" t="s">
        <v>663</v>
      </c>
      <c r="T890" t="s">
        <v>26</v>
      </c>
      <c r="U890" t="str">
        <f t="shared" si="26"/>
        <v>Adult</v>
      </c>
      <c r="V890" t="str">
        <f t="shared" si="27"/>
        <v>Expert</v>
      </c>
      <c r="W890" t="str">
        <f>IF(Table13[[#This Row],[Last_Working_Date]]="Active","Active","Exited")</f>
        <v>Active</v>
      </c>
    </row>
    <row r="891" spans="1:23" x14ac:dyDescent="0.3">
      <c r="A891" s="9" t="s">
        <v>1235</v>
      </c>
      <c r="B891" s="9" t="s">
        <v>29</v>
      </c>
      <c r="C891">
        <v>31</v>
      </c>
      <c r="D891" t="s">
        <v>30</v>
      </c>
      <c r="E891" t="s">
        <v>21</v>
      </c>
      <c r="F891" t="s">
        <v>54</v>
      </c>
      <c r="G891" t="s">
        <v>55</v>
      </c>
      <c r="H891" t="s">
        <v>24</v>
      </c>
      <c r="I891" s="5">
        <v>7.9</v>
      </c>
      <c r="J891" t="s">
        <v>25</v>
      </c>
      <c r="K891" s="1">
        <v>43558</v>
      </c>
      <c r="L891" s="1" t="s">
        <v>5075</v>
      </c>
      <c r="M891" s="7">
        <v>6.57</v>
      </c>
      <c r="N891" s="22">
        <v>49561</v>
      </c>
      <c r="O891">
        <v>3</v>
      </c>
      <c r="P891" t="s">
        <v>26</v>
      </c>
      <c r="Q891">
        <v>6</v>
      </c>
      <c r="R891">
        <v>6</v>
      </c>
      <c r="S891" t="s">
        <v>545</v>
      </c>
      <c r="T891" t="s">
        <v>26</v>
      </c>
      <c r="U891" t="str">
        <f t="shared" si="26"/>
        <v>Adult</v>
      </c>
      <c r="V891" t="str">
        <f t="shared" si="27"/>
        <v>Senior</v>
      </c>
      <c r="W891" t="str">
        <f>IF(Table13[[#This Row],[Last_Working_Date]]="Active","Active","Exited")</f>
        <v>Active</v>
      </c>
    </row>
    <row r="892" spans="1:23" x14ac:dyDescent="0.3">
      <c r="A892" s="9" t="s">
        <v>1236</v>
      </c>
      <c r="B892" s="9" t="s">
        <v>19</v>
      </c>
      <c r="C892">
        <v>24</v>
      </c>
      <c r="D892" t="s">
        <v>30</v>
      </c>
      <c r="E892" t="s">
        <v>31</v>
      </c>
      <c r="F892" t="s">
        <v>22</v>
      </c>
      <c r="G892" t="s">
        <v>74</v>
      </c>
      <c r="H892" t="s">
        <v>84</v>
      </c>
      <c r="I892" s="5">
        <v>2.8</v>
      </c>
      <c r="J892" t="s">
        <v>25</v>
      </c>
      <c r="K892" s="1">
        <v>44978</v>
      </c>
      <c r="L892" s="1" t="s">
        <v>5075</v>
      </c>
      <c r="M892" s="7">
        <v>2.68</v>
      </c>
      <c r="N892" s="22">
        <v>30513</v>
      </c>
      <c r="O892">
        <v>3</v>
      </c>
      <c r="P892" t="s">
        <v>26</v>
      </c>
      <c r="Q892">
        <v>1</v>
      </c>
      <c r="R892">
        <v>2</v>
      </c>
      <c r="S892" t="s">
        <v>129</v>
      </c>
      <c r="T892" t="s">
        <v>26</v>
      </c>
      <c r="U892" t="str">
        <f t="shared" si="26"/>
        <v>Young</v>
      </c>
      <c r="V892" t="str">
        <f t="shared" si="27"/>
        <v>Mid-Level</v>
      </c>
      <c r="W892" t="str">
        <f>IF(Table13[[#This Row],[Last_Working_Date]]="Active","Active","Exited")</f>
        <v>Active</v>
      </c>
    </row>
    <row r="893" spans="1:23" x14ac:dyDescent="0.3">
      <c r="A893" s="9" t="s">
        <v>925</v>
      </c>
      <c r="B893" s="9" t="s">
        <v>29</v>
      </c>
      <c r="C893">
        <v>40</v>
      </c>
      <c r="D893" t="s">
        <v>30</v>
      </c>
      <c r="E893" t="s">
        <v>44</v>
      </c>
      <c r="F893" t="s">
        <v>92</v>
      </c>
      <c r="G893" t="s">
        <v>93</v>
      </c>
      <c r="H893" t="s">
        <v>51</v>
      </c>
      <c r="I893" s="5">
        <v>5.6</v>
      </c>
      <c r="J893" t="s">
        <v>25</v>
      </c>
      <c r="K893" s="1">
        <v>40577</v>
      </c>
      <c r="L893" s="1" t="s">
        <v>5075</v>
      </c>
      <c r="M893" s="7">
        <v>14.73</v>
      </c>
      <c r="N893" s="22">
        <v>50700</v>
      </c>
      <c r="O893">
        <v>2</v>
      </c>
      <c r="P893" t="s">
        <v>26</v>
      </c>
      <c r="Q893">
        <v>2</v>
      </c>
      <c r="R893">
        <v>3</v>
      </c>
      <c r="S893" t="s">
        <v>5074</v>
      </c>
      <c r="T893" t="s">
        <v>26</v>
      </c>
      <c r="U893" t="str">
        <f t="shared" si="26"/>
        <v>Adult</v>
      </c>
      <c r="V893" t="str">
        <f t="shared" si="27"/>
        <v>Senior</v>
      </c>
      <c r="W893" t="str">
        <f>IF(Table13[[#This Row],[Last_Working_Date]]="Active","Active","Exited")</f>
        <v>Active</v>
      </c>
    </row>
    <row r="894" spans="1:23" x14ac:dyDescent="0.3">
      <c r="A894" s="9" t="s">
        <v>1237</v>
      </c>
      <c r="B894" s="9" t="s">
        <v>19</v>
      </c>
      <c r="C894">
        <v>43</v>
      </c>
      <c r="D894" t="s">
        <v>20</v>
      </c>
      <c r="E894" t="s">
        <v>63</v>
      </c>
      <c r="F894" t="s">
        <v>54</v>
      </c>
      <c r="G894" t="s">
        <v>139</v>
      </c>
      <c r="H894" t="s">
        <v>24</v>
      </c>
      <c r="I894" s="5">
        <v>12.1</v>
      </c>
      <c r="J894" t="s">
        <v>25</v>
      </c>
      <c r="K894" s="1">
        <v>45655</v>
      </c>
      <c r="L894" s="1">
        <v>45882</v>
      </c>
      <c r="M894" s="7">
        <v>0.62</v>
      </c>
      <c r="N894" s="22">
        <v>51781</v>
      </c>
      <c r="O894">
        <v>2</v>
      </c>
      <c r="P894" t="s">
        <v>26</v>
      </c>
      <c r="Q894">
        <v>0</v>
      </c>
      <c r="R894">
        <v>9</v>
      </c>
      <c r="S894" t="s">
        <v>294</v>
      </c>
      <c r="T894" t="s">
        <v>65</v>
      </c>
      <c r="U894" t="str">
        <f t="shared" si="26"/>
        <v>Adult</v>
      </c>
      <c r="V894" t="str">
        <f t="shared" si="27"/>
        <v>Expert</v>
      </c>
      <c r="W894" t="str">
        <f>IF(Table13[[#This Row],[Last_Working_Date]]="Active","Active","Exited")</f>
        <v>Exited</v>
      </c>
    </row>
    <row r="895" spans="1:23" x14ac:dyDescent="0.3">
      <c r="A895" s="9" t="s">
        <v>1238</v>
      </c>
      <c r="B895" s="9" t="s">
        <v>19</v>
      </c>
      <c r="C895">
        <v>34</v>
      </c>
      <c r="D895" t="s">
        <v>30</v>
      </c>
      <c r="E895" t="s">
        <v>63</v>
      </c>
      <c r="F895" t="s">
        <v>82</v>
      </c>
      <c r="G895" t="s">
        <v>284</v>
      </c>
      <c r="H895" t="s">
        <v>75</v>
      </c>
      <c r="I895" s="5">
        <v>4.9000000000000004</v>
      </c>
      <c r="J895" t="s">
        <v>85</v>
      </c>
      <c r="K895" s="1">
        <v>41167</v>
      </c>
      <c r="L895" s="1">
        <v>45113</v>
      </c>
      <c r="M895" s="7">
        <v>10.8</v>
      </c>
      <c r="N895" s="22">
        <v>38829</v>
      </c>
      <c r="O895">
        <v>4</v>
      </c>
      <c r="P895" t="s">
        <v>26</v>
      </c>
      <c r="Q895">
        <v>1</v>
      </c>
      <c r="R895">
        <v>5</v>
      </c>
      <c r="S895" t="s">
        <v>1239</v>
      </c>
      <c r="T895" t="s">
        <v>65</v>
      </c>
      <c r="U895" t="str">
        <f t="shared" si="26"/>
        <v>Adult</v>
      </c>
      <c r="V895" t="str">
        <f t="shared" si="27"/>
        <v>Mid-Level</v>
      </c>
      <c r="W895" t="str">
        <f>IF(Table13[[#This Row],[Last_Working_Date]]="Active","Active","Exited")</f>
        <v>Exited</v>
      </c>
    </row>
    <row r="896" spans="1:23" x14ac:dyDescent="0.3">
      <c r="A896" s="9" t="s">
        <v>1240</v>
      </c>
      <c r="B896" s="9" t="s">
        <v>19</v>
      </c>
      <c r="C896">
        <v>29</v>
      </c>
      <c r="D896" t="s">
        <v>30</v>
      </c>
      <c r="E896" t="s">
        <v>58</v>
      </c>
      <c r="F896" t="s">
        <v>40</v>
      </c>
      <c r="G896" t="s">
        <v>50</v>
      </c>
      <c r="H896" t="s">
        <v>24</v>
      </c>
      <c r="I896" s="5">
        <v>5.8</v>
      </c>
      <c r="J896" t="s">
        <v>25</v>
      </c>
      <c r="K896" s="1">
        <v>40986</v>
      </c>
      <c r="L896" s="1" t="s">
        <v>5075</v>
      </c>
      <c r="M896" s="7">
        <v>13.61</v>
      </c>
      <c r="N896" s="22">
        <v>31097</v>
      </c>
      <c r="O896">
        <v>3</v>
      </c>
      <c r="P896" t="s">
        <v>26</v>
      </c>
      <c r="Q896">
        <v>2</v>
      </c>
      <c r="R896">
        <v>7</v>
      </c>
      <c r="S896" t="s">
        <v>231</v>
      </c>
      <c r="T896" t="s">
        <v>26</v>
      </c>
      <c r="U896" t="str">
        <f t="shared" si="26"/>
        <v>Young</v>
      </c>
      <c r="V896" t="str">
        <f t="shared" si="27"/>
        <v>Senior</v>
      </c>
      <c r="W896" t="str">
        <f>IF(Table13[[#This Row],[Last_Working_Date]]="Active","Active","Exited")</f>
        <v>Active</v>
      </c>
    </row>
    <row r="897" spans="1:23" x14ac:dyDescent="0.3">
      <c r="A897" s="9" t="s">
        <v>1241</v>
      </c>
      <c r="B897" s="9" t="s">
        <v>29</v>
      </c>
      <c r="C897">
        <v>31</v>
      </c>
      <c r="D897" t="s">
        <v>30</v>
      </c>
      <c r="E897" t="s">
        <v>39</v>
      </c>
      <c r="F897" t="s">
        <v>32</v>
      </c>
      <c r="G897" t="s">
        <v>171</v>
      </c>
      <c r="H897" t="s">
        <v>24</v>
      </c>
      <c r="I897" s="5">
        <v>5.8</v>
      </c>
      <c r="J897" t="s">
        <v>25</v>
      </c>
      <c r="K897" s="1">
        <v>41951</v>
      </c>
      <c r="L897" s="1" t="s">
        <v>5075</v>
      </c>
      <c r="M897" s="7">
        <v>10.97</v>
      </c>
      <c r="N897" s="22">
        <v>38477</v>
      </c>
      <c r="O897">
        <v>2</v>
      </c>
      <c r="P897" t="s">
        <v>26</v>
      </c>
      <c r="Q897">
        <v>3</v>
      </c>
      <c r="R897">
        <v>5</v>
      </c>
      <c r="S897" t="s">
        <v>1173</v>
      </c>
      <c r="T897" t="s">
        <v>26</v>
      </c>
      <c r="U897" t="str">
        <f t="shared" si="26"/>
        <v>Adult</v>
      </c>
      <c r="V897" t="str">
        <f t="shared" si="27"/>
        <v>Senior</v>
      </c>
      <c r="W897" t="str">
        <f>IF(Table13[[#This Row],[Last_Working_Date]]="Active","Active","Exited")</f>
        <v>Active</v>
      </c>
    </row>
    <row r="898" spans="1:23" x14ac:dyDescent="0.3">
      <c r="A898" s="9" t="s">
        <v>1242</v>
      </c>
      <c r="B898" s="9" t="s">
        <v>19</v>
      </c>
      <c r="C898">
        <v>36</v>
      </c>
      <c r="D898" t="s">
        <v>30</v>
      </c>
      <c r="E898" t="s">
        <v>63</v>
      </c>
      <c r="F898" t="s">
        <v>82</v>
      </c>
      <c r="G898" t="s">
        <v>284</v>
      </c>
      <c r="H898" t="s">
        <v>51</v>
      </c>
      <c r="I898" s="5">
        <v>13.3</v>
      </c>
      <c r="J898" t="s">
        <v>25</v>
      </c>
      <c r="K898" s="1">
        <v>45697</v>
      </c>
      <c r="L898" s="1" t="s">
        <v>5075</v>
      </c>
      <c r="M898" s="7">
        <v>0.71</v>
      </c>
      <c r="N898" s="22">
        <v>51716</v>
      </c>
      <c r="O898">
        <v>5</v>
      </c>
      <c r="P898" t="s">
        <v>26</v>
      </c>
      <c r="Q898">
        <v>5</v>
      </c>
      <c r="R898">
        <v>3</v>
      </c>
      <c r="S898" t="s">
        <v>1243</v>
      </c>
      <c r="T898" t="s">
        <v>26</v>
      </c>
      <c r="U898" t="str">
        <f t="shared" ref="U898:U961" si="28">IF(C898&lt;=30,"Young","Adult")</f>
        <v>Adult</v>
      </c>
      <c r="V898" t="str">
        <f t="shared" ref="V898:V961" si="29">IF(I898&lt;2,"Junior",IF(I898&lt;5,"Mid-Level",IF(I898&lt;10,"Senior","Expert")))</f>
        <v>Expert</v>
      </c>
      <c r="W898" t="str">
        <f>IF(Table13[[#This Row],[Last_Working_Date]]="Active","Active","Exited")</f>
        <v>Active</v>
      </c>
    </row>
    <row r="899" spans="1:23" x14ac:dyDescent="0.3">
      <c r="A899" s="9" t="s">
        <v>1244</v>
      </c>
      <c r="B899" s="9" t="s">
        <v>19</v>
      </c>
      <c r="C899">
        <v>35</v>
      </c>
      <c r="D899" t="s">
        <v>30</v>
      </c>
      <c r="E899" t="s">
        <v>36</v>
      </c>
      <c r="F899" t="s">
        <v>54</v>
      </c>
      <c r="G899" t="s">
        <v>55</v>
      </c>
      <c r="H899" t="s">
        <v>24</v>
      </c>
      <c r="I899" s="5">
        <v>7.6</v>
      </c>
      <c r="J899" t="s">
        <v>25</v>
      </c>
      <c r="K899" s="1">
        <v>42153</v>
      </c>
      <c r="L899" s="1" t="s">
        <v>5075</v>
      </c>
      <c r="M899" s="7">
        <v>10.42</v>
      </c>
      <c r="N899" s="22">
        <v>43507</v>
      </c>
      <c r="O899">
        <v>3</v>
      </c>
      <c r="P899" t="s">
        <v>26</v>
      </c>
      <c r="Q899">
        <v>0</v>
      </c>
      <c r="R899">
        <v>7</v>
      </c>
      <c r="S899" t="s">
        <v>1245</v>
      </c>
      <c r="T899" t="s">
        <v>26</v>
      </c>
      <c r="U899" t="str">
        <f t="shared" si="28"/>
        <v>Adult</v>
      </c>
      <c r="V899" t="str">
        <f t="shared" si="29"/>
        <v>Senior</v>
      </c>
      <c r="W899" t="str">
        <f>IF(Table13[[#This Row],[Last_Working_Date]]="Active","Active","Exited")</f>
        <v>Active</v>
      </c>
    </row>
    <row r="900" spans="1:23" x14ac:dyDescent="0.3">
      <c r="A900" s="9" t="s">
        <v>1246</v>
      </c>
      <c r="B900" s="9" t="s">
        <v>29</v>
      </c>
      <c r="C900">
        <v>30</v>
      </c>
      <c r="D900" t="s">
        <v>30</v>
      </c>
      <c r="E900" t="s">
        <v>53</v>
      </c>
      <c r="F900" t="s">
        <v>32</v>
      </c>
      <c r="G900" t="s">
        <v>171</v>
      </c>
      <c r="H900" t="s">
        <v>24</v>
      </c>
      <c r="I900" s="5">
        <v>6</v>
      </c>
      <c r="J900" t="s">
        <v>25</v>
      </c>
      <c r="K900" s="1">
        <v>43146</v>
      </c>
      <c r="L900" s="1">
        <v>45823</v>
      </c>
      <c r="M900" s="7">
        <v>7.33</v>
      </c>
      <c r="N900" s="22">
        <v>41211</v>
      </c>
      <c r="O900">
        <v>2</v>
      </c>
      <c r="P900" t="s">
        <v>26</v>
      </c>
      <c r="Q900">
        <v>4</v>
      </c>
      <c r="R900">
        <v>8</v>
      </c>
      <c r="S900" t="s">
        <v>1247</v>
      </c>
      <c r="T900" t="s">
        <v>65</v>
      </c>
      <c r="U900" t="str">
        <f t="shared" si="28"/>
        <v>Young</v>
      </c>
      <c r="V900" t="str">
        <f t="shared" si="29"/>
        <v>Senior</v>
      </c>
      <c r="W900" t="str">
        <f>IF(Table13[[#This Row],[Last_Working_Date]]="Active","Active","Exited")</f>
        <v>Exited</v>
      </c>
    </row>
    <row r="901" spans="1:23" x14ac:dyDescent="0.3">
      <c r="A901" s="9" t="s">
        <v>1248</v>
      </c>
      <c r="B901" s="9" t="s">
        <v>29</v>
      </c>
      <c r="C901">
        <v>29</v>
      </c>
      <c r="D901" t="s">
        <v>30</v>
      </c>
      <c r="E901" t="s">
        <v>58</v>
      </c>
      <c r="F901" t="s">
        <v>54</v>
      </c>
      <c r="G901" t="s">
        <v>139</v>
      </c>
      <c r="H901" t="s">
        <v>51</v>
      </c>
      <c r="I901" s="5">
        <v>8.8000000000000007</v>
      </c>
      <c r="J901" t="s">
        <v>25</v>
      </c>
      <c r="K901" s="1">
        <v>42609</v>
      </c>
      <c r="L901" s="1" t="s">
        <v>5075</v>
      </c>
      <c r="M901" s="7">
        <v>9.17</v>
      </c>
      <c r="N901" s="22">
        <v>49338</v>
      </c>
      <c r="O901">
        <v>4</v>
      </c>
      <c r="P901" t="s">
        <v>26</v>
      </c>
      <c r="Q901">
        <v>5</v>
      </c>
      <c r="R901">
        <v>6</v>
      </c>
      <c r="S901" t="s">
        <v>790</v>
      </c>
      <c r="T901" t="s">
        <v>26</v>
      </c>
      <c r="U901" t="str">
        <f t="shared" si="28"/>
        <v>Young</v>
      </c>
      <c r="V901" t="str">
        <f t="shared" si="29"/>
        <v>Senior</v>
      </c>
      <c r="W901" t="str">
        <f>IF(Table13[[#This Row],[Last_Working_Date]]="Active","Active","Exited")</f>
        <v>Active</v>
      </c>
    </row>
    <row r="902" spans="1:23" x14ac:dyDescent="0.3">
      <c r="A902" s="9" t="s">
        <v>1249</v>
      </c>
      <c r="B902" s="9" t="s">
        <v>29</v>
      </c>
      <c r="C902">
        <v>32</v>
      </c>
      <c r="D902" t="s">
        <v>30</v>
      </c>
      <c r="E902" t="s">
        <v>31</v>
      </c>
      <c r="F902" t="s">
        <v>54</v>
      </c>
      <c r="G902" t="s">
        <v>139</v>
      </c>
      <c r="H902" t="s">
        <v>51</v>
      </c>
      <c r="I902" s="5">
        <v>1.4</v>
      </c>
      <c r="J902" t="s">
        <v>25</v>
      </c>
      <c r="K902" s="1">
        <v>42124</v>
      </c>
      <c r="L902" s="1" t="s">
        <v>5075</v>
      </c>
      <c r="M902" s="7">
        <v>10.5</v>
      </c>
      <c r="N902" s="22">
        <v>29914</v>
      </c>
      <c r="O902">
        <v>3</v>
      </c>
      <c r="P902" t="s">
        <v>65</v>
      </c>
      <c r="Q902">
        <v>1</v>
      </c>
      <c r="R902">
        <v>8</v>
      </c>
      <c r="S902" t="s">
        <v>636</v>
      </c>
      <c r="T902" t="s">
        <v>26</v>
      </c>
      <c r="U902" t="str">
        <f t="shared" si="28"/>
        <v>Adult</v>
      </c>
      <c r="V902" t="str">
        <f t="shared" si="29"/>
        <v>Junior</v>
      </c>
      <c r="W902" t="str">
        <f>IF(Table13[[#This Row],[Last_Working_Date]]="Active","Active","Exited")</f>
        <v>Active</v>
      </c>
    </row>
    <row r="903" spans="1:23" x14ac:dyDescent="0.3">
      <c r="A903" s="9" t="s">
        <v>1250</v>
      </c>
      <c r="B903" s="9" t="s">
        <v>29</v>
      </c>
      <c r="C903">
        <v>29</v>
      </c>
      <c r="D903" t="s">
        <v>20</v>
      </c>
      <c r="E903" t="s">
        <v>58</v>
      </c>
      <c r="F903" t="s">
        <v>32</v>
      </c>
      <c r="G903" t="s">
        <v>171</v>
      </c>
      <c r="H903" t="s">
        <v>24</v>
      </c>
      <c r="I903" s="5">
        <v>5.9</v>
      </c>
      <c r="J903" t="s">
        <v>25</v>
      </c>
      <c r="K903" s="1">
        <v>41139</v>
      </c>
      <c r="L903" s="1" t="s">
        <v>5075</v>
      </c>
      <c r="M903" s="7">
        <v>13.19</v>
      </c>
      <c r="N903" s="22">
        <v>41308</v>
      </c>
      <c r="O903">
        <v>3</v>
      </c>
      <c r="P903" t="s">
        <v>26</v>
      </c>
      <c r="Q903">
        <v>2</v>
      </c>
      <c r="R903">
        <v>5</v>
      </c>
      <c r="S903" t="s">
        <v>1251</v>
      </c>
      <c r="T903" t="s">
        <v>26</v>
      </c>
      <c r="U903" t="str">
        <f t="shared" si="28"/>
        <v>Young</v>
      </c>
      <c r="V903" t="str">
        <f t="shared" si="29"/>
        <v>Senior</v>
      </c>
      <c r="W903" t="str">
        <f>IF(Table13[[#This Row],[Last_Working_Date]]="Active","Active","Exited")</f>
        <v>Active</v>
      </c>
    </row>
    <row r="904" spans="1:23" x14ac:dyDescent="0.3">
      <c r="A904" s="9" t="s">
        <v>1252</v>
      </c>
      <c r="B904" s="9" t="s">
        <v>29</v>
      </c>
      <c r="C904">
        <v>27</v>
      </c>
      <c r="D904" t="s">
        <v>20</v>
      </c>
      <c r="E904" t="s">
        <v>36</v>
      </c>
      <c r="F904" t="s">
        <v>67</v>
      </c>
      <c r="G904" t="s">
        <v>68</v>
      </c>
      <c r="H904" t="s">
        <v>51</v>
      </c>
      <c r="I904" s="5">
        <v>5</v>
      </c>
      <c r="J904" t="s">
        <v>25</v>
      </c>
      <c r="K904" s="1">
        <v>44260</v>
      </c>
      <c r="L904" s="1" t="s">
        <v>5075</v>
      </c>
      <c r="M904" s="7">
        <v>4.6500000000000004</v>
      </c>
      <c r="N904" s="22">
        <v>42358</v>
      </c>
      <c r="O904">
        <v>3</v>
      </c>
      <c r="P904" t="s">
        <v>26</v>
      </c>
      <c r="Q904">
        <v>1</v>
      </c>
      <c r="R904">
        <v>4</v>
      </c>
      <c r="S904" t="s">
        <v>276</v>
      </c>
      <c r="T904" t="s">
        <v>26</v>
      </c>
      <c r="U904" t="str">
        <f t="shared" si="28"/>
        <v>Young</v>
      </c>
      <c r="V904" t="str">
        <f t="shared" si="29"/>
        <v>Senior</v>
      </c>
      <c r="W904" t="str">
        <f>IF(Table13[[#This Row],[Last_Working_Date]]="Active","Active","Exited")</f>
        <v>Active</v>
      </c>
    </row>
    <row r="905" spans="1:23" x14ac:dyDescent="0.3">
      <c r="A905" s="9" t="s">
        <v>1253</v>
      </c>
      <c r="B905" s="9" t="s">
        <v>19</v>
      </c>
      <c r="C905">
        <v>41</v>
      </c>
      <c r="D905" t="s">
        <v>30</v>
      </c>
      <c r="E905" t="s">
        <v>36</v>
      </c>
      <c r="F905" t="s">
        <v>40</v>
      </c>
      <c r="G905" t="s">
        <v>50</v>
      </c>
      <c r="H905" t="s">
        <v>24</v>
      </c>
      <c r="I905" s="5">
        <v>6.7</v>
      </c>
      <c r="J905" t="s">
        <v>25</v>
      </c>
      <c r="K905" s="1">
        <v>44402</v>
      </c>
      <c r="L905" s="1">
        <v>44967</v>
      </c>
      <c r="M905" s="7">
        <v>1.55</v>
      </c>
      <c r="N905" s="22">
        <v>52291</v>
      </c>
      <c r="O905">
        <v>3</v>
      </c>
      <c r="P905" t="s">
        <v>26</v>
      </c>
      <c r="Q905">
        <v>1</v>
      </c>
      <c r="R905">
        <v>3</v>
      </c>
      <c r="S905" t="s">
        <v>64</v>
      </c>
      <c r="T905" t="s">
        <v>65</v>
      </c>
      <c r="U905" t="str">
        <f t="shared" si="28"/>
        <v>Adult</v>
      </c>
      <c r="V905" t="str">
        <f t="shared" si="29"/>
        <v>Senior</v>
      </c>
      <c r="W905" t="str">
        <f>IF(Table13[[#This Row],[Last_Working_Date]]="Active","Active","Exited")</f>
        <v>Exited</v>
      </c>
    </row>
    <row r="906" spans="1:23" x14ac:dyDescent="0.3">
      <c r="A906" s="9" t="s">
        <v>1254</v>
      </c>
      <c r="B906" s="9" t="s">
        <v>19</v>
      </c>
      <c r="C906">
        <v>39</v>
      </c>
      <c r="D906" t="s">
        <v>30</v>
      </c>
      <c r="E906" t="s">
        <v>21</v>
      </c>
      <c r="F906" t="s">
        <v>92</v>
      </c>
      <c r="G906" t="s">
        <v>246</v>
      </c>
      <c r="H906" t="s">
        <v>24</v>
      </c>
      <c r="I906" s="5">
        <v>19</v>
      </c>
      <c r="J906" t="s">
        <v>25</v>
      </c>
      <c r="K906" s="1">
        <v>43186</v>
      </c>
      <c r="L906" s="1">
        <v>44666</v>
      </c>
      <c r="M906" s="7">
        <v>4.05</v>
      </c>
      <c r="N906" s="22">
        <v>64914</v>
      </c>
      <c r="O906">
        <v>2</v>
      </c>
      <c r="P906" t="s">
        <v>26</v>
      </c>
      <c r="Q906">
        <v>1</v>
      </c>
      <c r="R906">
        <v>2</v>
      </c>
      <c r="S906" t="s">
        <v>818</v>
      </c>
      <c r="T906" t="s">
        <v>65</v>
      </c>
      <c r="U906" t="str">
        <f t="shared" si="28"/>
        <v>Adult</v>
      </c>
      <c r="V906" t="str">
        <f t="shared" si="29"/>
        <v>Expert</v>
      </c>
      <c r="W906" t="str">
        <f>IF(Table13[[#This Row],[Last_Working_Date]]="Active","Active","Exited")</f>
        <v>Exited</v>
      </c>
    </row>
    <row r="907" spans="1:23" x14ac:dyDescent="0.3">
      <c r="A907" s="9" t="s">
        <v>1255</v>
      </c>
      <c r="B907" s="9" t="s">
        <v>19</v>
      </c>
      <c r="C907">
        <v>33</v>
      </c>
      <c r="D907" t="s">
        <v>30</v>
      </c>
      <c r="E907" t="s">
        <v>53</v>
      </c>
      <c r="F907" t="s">
        <v>54</v>
      </c>
      <c r="G907" t="s">
        <v>55</v>
      </c>
      <c r="H907" t="s">
        <v>51</v>
      </c>
      <c r="I907" s="5">
        <v>7.9</v>
      </c>
      <c r="J907" t="s">
        <v>25</v>
      </c>
      <c r="K907" s="1">
        <v>42987</v>
      </c>
      <c r="L907" s="1" t="s">
        <v>5075</v>
      </c>
      <c r="M907" s="7">
        <v>8.1300000000000008</v>
      </c>
      <c r="N907" s="22">
        <v>44908</v>
      </c>
      <c r="O907">
        <v>1</v>
      </c>
      <c r="P907" t="s">
        <v>26</v>
      </c>
      <c r="Q907">
        <v>1</v>
      </c>
      <c r="R907">
        <v>4</v>
      </c>
      <c r="S907" t="s">
        <v>444</v>
      </c>
      <c r="T907" t="s">
        <v>26</v>
      </c>
      <c r="U907" t="str">
        <f t="shared" si="28"/>
        <v>Adult</v>
      </c>
      <c r="V907" t="str">
        <f t="shared" si="29"/>
        <v>Senior</v>
      </c>
      <c r="W907" t="str">
        <f>IF(Table13[[#This Row],[Last_Working_Date]]="Active","Active","Exited")</f>
        <v>Active</v>
      </c>
    </row>
    <row r="908" spans="1:23" x14ac:dyDescent="0.3">
      <c r="A908" s="9" t="s">
        <v>1256</v>
      </c>
      <c r="B908" s="9" t="s">
        <v>19</v>
      </c>
      <c r="C908">
        <v>29</v>
      </c>
      <c r="D908" t="s">
        <v>20</v>
      </c>
      <c r="E908" t="s">
        <v>63</v>
      </c>
      <c r="F908" t="s">
        <v>45</v>
      </c>
      <c r="G908" t="s">
        <v>164</v>
      </c>
      <c r="H908" t="s">
        <v>24</v>
      </c>
      <c r="I908" s="5">
        <v>2.9</v>
      </c>
      <c r="J908" t="s">
        <v>25</v>
      </c>
      <c r="K908" s="1">
        <v>40741</v>
      </c>
      <c r="L908" s="1" t="s">
        <v>5075</v>
      </c>
      <c r="M908" s="7">
        <v>14.28</v>
      </c>
      <c r="N908" s="22">
        <v>41296</v>
      </c>
      <c r="O908">
        <v>2</v>
      </c>
      <c r="P908" t="s">
        <v>65</v>
      </c>
      <c r="Q908">
        <v>1</v>
      </c>
      <c r="R908">
        <v>10</v>
      </c>
      <c r="S908" t="s">
        <v>1136</v>
      </c>
      <c r="T908" t="s">
        <v>26</v>
      </c>
      <c r="U908" t="str">
        <f t="shared" si="28"/>
        <v>Young</v>
      </c>
      <c r="V908" t="str">
        <f t="shared" si="29"/>
        <v>Mid-Level</v>
      </c>
      <c r="W908" t="str">
        <f>IF(Table13[[#This Row],[Last_Working_Date]]="Active","Active","Exited")</f>
        <v>Active</v>
      </c>
    </row>
    <row r="909" spans="1:23" x14ac:dyDescent="0.3">
      <c r="A909" s="9" t="s">
        <v>1257</v>
      </c>
      <c r="B909" s="9" t="s">
        <v>29</v>
      </c>
      <c r="C909">
        <v>34</v>
      </c>
      <c r="D909" t="s">
        <v>20</v>
      </c>
      <c r="E909" t="s">
        <v>53</v>
      </c>
      <c r="F909" t="s">
        <v>54</v>
      </c>
      <c r="G909" t="s">
        <v>77</v>
      </c>
      <c r="H909" t="s">
        <v>51</v>
      </c>
      <c r="I909" s="5">
        <v>10.8</v>
      </c>
      <c r="J909" t="s">
        <v>25</v>
      </c>
      <c r="K909" s="1">
        <v>45689</v>
      </c>
      <c r="L909" s="1" t="s">
        <v>5075</v>
      </c>
      <c r="M909" s="7">
        <v>0.74</v>
      </c>
      <c r="N909" s="22">
        <v>54170</v>
      </c>
      <c r="O909">
        <v>4</v>
      </c>
      <c r="P909" t="s">
        <v>26</v>
      </c>
      <c r="Q909">
        <v>4</v>
      </c>
      <c r="R909">
        <v>4</v>
      </c>
      <c r="S909" t="s">
        <v>657</v>
      </c>
      <c r="T909" t="s">
        <v>26</v>
      </c>
      <c r="U909" t="str">
        <f t="shared" si="28"/>
        <v>Adult</v>
      </c>
      <c r="V909" t="str">
        <f t="shared" si="29"/>
        <v>Expert</v>
      </c>
      <c r="W909" t="str">
        <f>IF(Table13[[#This Row],[Last_Working_Date]]="Active","Active","Exited")</f>
        <v>Active</v>
      </c>
    </row>
    <row r="910" spans="1:23" x14ac:dyDescent="0.3">
      <c r="A910" s="9" t="s">
        <v>1258</v>
      </c>
      <c r="B910" s="9" t="s">
        <v>29</v>
      </c>
      <c r="C910">
        <v>34</v>
      </c>
      <c r="D910" t="s">
        <v>30</v>
      </c>
      <c r="E910" t="s">
        <v>39</v>
      </c>
      <c r="F910" t="s">
        <v>22</v>
      </c>
      <c r="G910" t="s">
        <v>74</v>
      </c>
      <c r="H910" t="s">
        <v>24</v>
      </c>
      <c r="I910" s="5">
        <v>9.9</v>
      </c>
      <c r="J910" t="s">
        <v>25</v>
      </c>
      <c r="K910" s="1">
        <v>41146</v>
      </c>
      <c r="L910" s="1" t="s">
        <v>5075</v>
      </c>
      <c r="M910" s="7">
        <v>13.17</v>
      </c>
      <c r="N910" s="22">
        <v>46568</v>
      </c>
      <c r="O910">
        <v>4</v>
      </c>
      <c r="P910" t="s">
        <v>26</v>
      </c>
      <c r="Q910">
        <v>1</v>
      </c>
      <c r="R910">
        <v>6</v>
      </c>
      <c r="S910" t="s">
        <v>185</v>
      </c>
      <c r="T910" t="s">
        <v>26</v>
      </c>
      <c r="U910" t="str">
        <f t="shared" si="28"/>
        <v>Adult</v>
      </c>
      <c r="V910" t="str">
        <f t="shared" si="29"/>
        <v>Senior</v>
      </c>
      <c r="W910" t="str">
        <f>IF(Table13[[#This Row],[Last_Working_Date]]="Active","Active","Exited")</f>
        <v>Active</v>
      </c>
    </row>
    <row r="911" spans="1:23" x14ac:dyDescent="0.3">
      <c r="A911" s="9" t="s">
        <v>1259</v>
      </c>
      <c r="B911" s="9" t="s">
        <v>29</v>
      </c>
      <c r="C911">
        <v>27</v>
      </c>
      <c r="D911" t="s">
        <v>30</v>
      </c>
      <c r="E911" t="s">
        <v>58</v>
      </c>
      <c r="F911" t="s">
        <v>82</v>
      </c>
      <c r="G911" t="s">
        <v>284</v>
      </c>
      <c r="H911" t="s">
        <v>24</v>
      </c>
      <c r="I911" s="5">
        <v>4</v>
      </c>
      <c r="J911" t="s">
        <v>25</v>
      </c>
      <c r="K911" s="1">
        <v>41040</v>
      </c>
      <c r="L911" s="1" t="s">
        <v>5075</v>
      </c>
      <c r="M911" s="7">
        <v>13.46</v>
      </c>
      <c r="N911" s="22">
        <v>38599</v>
      </c>
      <c r="O911">
        <v>4</v>
      </c>
      <c r="P911" t="s">
        <v>26</v>
      </c>
      <c r="Q911">
        <v>0</v>
      </c>
      <c r="R911">
        <v>6</v>
      </c>
      <c r="S911" t="s">
        <v>343</v>
      </c>
      <c r="T911" t="s">
        <v>26</v>
      </c>
      <c r="U911" t="str">
        <f t="shared" si="28"/>
        <v>Young</v>
      </c>
      <c r="V911" t="str">
        <f t="shared" si="29"/>
        <v>Mid-Level</v>
      </c>
      <c r="W911" t="str">
        <f>IF(Table13[[#This Row],[Last_Working_Date]]="Active","Active","Exited")</f>
        <v>Active</v>
      </c>
    </row>
    <row r="912" spans="1:23" x14ac:dyDescent="0.3">
      <c r="A912" s="9" t="s">
        <v>1260</v>
      </c>
      <c r="B912" s="9" t="s">
        <v>29</v>
      </c>
      <c r="C912">
        <v>41</v>
      </c>
      <c r="D912" t="s">
        <v>20</v>
      </c>
      <c r="E912" t="s">
        <v>39</v>
      </c>
      <c r="F912" t="s">
        <v>32</v>
      </c>
      <c r="G912" t="s">
        <v>33</v>
      </c>
      <c r="H912" t="s">
        <v>24</v>
      </c>
      <c r="I912" s="5">
        <v>19.8</v>
      </c>
      <c r="J912" t="s">
        <v>85</v>
      </c>
      <c r="K912" s="1">
        <v>43227</v>
      </c>
      <c r="L912" s="1" t="s">
        <v>5075</v>
      </c>
      <c r="M912" s="7">
        <v>7.48</v>
      </c>
      <c r="N912" s="22">
        <v>70537</v>
      </c>
      <c r="O912">
        <v>4</v>
      </c>
      <c r="P912" t="s">
        <v>26</v>
      </c>
      <c r="Q912">
        <v>3</v>
      </c>
      <c r="R912">
        <v>5</v>
      </c>
      <c r="S912" t="s">
        <v>540</v>
      </c>
      <c r="T912" t="s">
        <v>26</v>
      </c>
      <c r="U912" t="str">
        <f t="shared" si="28"/>
        <v>Adult</v>
      </c>
      <c r="V912" t="str">
        <f t="shared" si="29"/>
        <v>Expert</v>
      </c>
      <c r="W912" t="str">
        <f>IF(Table13[[#This Row],[Last_Working_Date]]="Active","Active","Exited")</f>
        <v>Active</v>
      </c>
    </row>
    <row r="913" spans="1:23" x14ac:dyDescent="0.3">
      <c r="A913" s="9" t="s">
        <v>1261</v>
      </c>
      <c r="B913" s="9" t="s">
        <v>29</v>
      </c>
      <c r="C913">
        <v>39</v>
      </c>
      <c r="D913" t="s">
        <v>30</v>
      </c>
      <c r="E913" t="s">
        <v>36</v>
      </c>
      <c r="F913" t="s">
        <v>22</v>
      </c>
      <c r="G913" t="s">
        <v>23</v>
      </c>
      <c r="H913" t="s">
        <v>24</v>
      </c>
      <c r="I913" s="5">
        <v>7.2</v>
      </c>
      <c r="J913" t="s">
        <v>85</v>
      </c>
      <c r="K913" s="1">
        <v>40769</v>
      </c>
      <c r="L913" s="1" t="s">
        <v>5075</v>
      </c>
      <c r="M913" s="7">
        <v>14.21</v>
      </c>
      <c r="N913" s="22">
        <v>54277</v>
      </c>
      <c r="O913">
        <v>2</v>
      </c>
      <c r="P913" t="s">
        <v>26</v>
      </c>
      <c r="Q913">
        <v>1</v>
      </c>
      <c r="R913">
        <v>7</v>
      </c>
      <c r="S913" t="s">
        <v>923</v>
      </c>
      <c r="T913" t="s">
        <v>26</v>
      </c>
      <c r="U913" t="str">
        <f t="shared" si="28"/>
        <v>Adult</v>
      </c>
      <c r="V913" t="str">
        <f t="shared" si="29"/>
        <v>Senior</v>
      </c>
      <c r="W913" t="str">
        <f>IF(Table13[[#This Row],[Last_Working_Date]]="Active","Active","Exited")</f>
        <v>Active</v>
      </c>
    </row>
    <row r="914" spans="1:23" x14ac:dyDescent="0.3">
      <c r="A914" s="9" t="s">
        <v>1262</v>
      </c>
      <c r="B914" s="9" t="s">
        <v>19</v>
      </c>
      <c r="C914">
        <v>34</v>
      </c>
      <c r="D914" t="s">
        <v>30</v>
      </c>
      <c r="E914" t="s">
        <v>63</v>
      </c>
      <c r="F914" t="s">
        <v>67</v>
      </c>
      <c r="G914" t="s">
        <v>176</v>
      </c>
      <c r="H914" t="s">
        <v>24</v>
      </c>
      <c r="I914" s="5">
        <v>8.3000000000000007</v>
      </c>
      <c r="J914" t="s">
        <v>25</v>
      </c>
      <c r="K914" s="1">
        <v>39539</v>
      </c>
      <c r="L914" s="1" t="s">
        <v>5075</v>
      </c>
      <c r="M914" s="7">
        <v>17.57</v>
      </c>
      <c r="N914" s="22">
        <v>45881</v>
      </c>
      <c r="O914">
        <v>2</v>
      </c>
      <c r="P914" t="s">
        <v>26</v>
      </c>
      <c r="Q914">
        <v>1</v>
      </c>
      <c r="R914">
        <v>7</v>
      </c>
      <c r="S914" t="s">
        <v>326</v>
      </c>
      <c r="T914" t="s">
        <v>26</v>
      </c>
      <c r="U914" t="str">
        <f t="shared" si="28"/>
        <v>Adult</v>
      </c>
      <c r="V914" t="str">
        <f t="shared" si="29"/>
        <v>Senior</v>
      </c>
      <c r="W914" t="str">
        <f>IF(Table13[[#This Row],[Last_Working_Date]]="Active","Active","Exited")</f>
        <v>Active</v>
      </c>
    </row>
    <row r="915" spans="1:23" x14ac:dyDescent="0.3">
      <c r="A915" s="9" t="s">
        <v>1263</v>
      </c>
      <c r="B915" s="9" t="s">
        <v>29</v>
      </c>
      <c r="C915">
        <v>33</v>
      </c>
      <c r="D915" t="s">
        <v>30</v>
      </c>
      <c r="E915" t="s">
        <v>53</v>
      </c>
      <c r="F915" t="s">
        <v>54</v>
      </c>
      <c r="G915" t="s">
        <v>139</v>
      </c>
      <c r="H915" t="s">
        <v>24</v>
      </c>
      <c r="I915" s="5">
        <v>10.6</v>
      </c>
      <c r="J915" t="s">
        <v>25</v>
      </c>
      <c r="K915" s="1">
        <v>44648</v>
      </c>
      <c r="L915" s="1" t="s">
        <v>5075</v>
      </c>
      <c r="M915" s="7">
        <v>3.59</v>
      </c>
      <c r="N915" s="22">
        <v>54422</v>
      </c>
      <c r="O915">
        <v>3</v>
      </c>
      <c r="P915" t="s">
        <v>65</v>
      </c>
      <c r="Q915">
        <v>1</v>
      </c>
      <c r="R915">
        <v>7</v>
      </c>
      <c r="S915" t="s">
        <v>1189</v>
      </c>
      <c r="T915" t="s">
        <v>26</v>
      </c>
      <c r="U915" t="str">
        <f t="shared" si="28"/>
        <v>Adult</v>
      </c>
      <c r="V915" t="str">
        <f t="shared" si="29"/>
        <v>Expert</v>
      </c>
      <c r="W915" t="str">
        <f>IF(Table13[[#This Row],[Last_Working_Date]]="Active","Active","Exited")</f>
        <v>Active</v>
      </c>
    </row>
    <row r="916" spans="1:23" x14ac:dyDescent="0.3">
      <c r="A916" s="9" t="s">
        <v>1264</v>
      </c>
      <c r="B916" s="9" t="s">
        <v>19</v>
      </c>
      <c r="C916">
        <v>31</v>
      </c>
      <c r="D916" t="s">
        <v>20</v>
      </c>
      <c r="E916" t="s">
        <v>31</v>
      </c>
      <c r="F916" t="s">
        <v>22</v>
      </c>
      <c r="G916" t="s">
        <v>74</v>
      </c>
      <c r="H916" t="s">
        <v>24</v>
      </c>
      <c r="I916" s="5">
        <v>6</v>
      </c>
      <c r="J916" t="s">
        <v>25</v>
      </c>
      <c r="K916" s="1">
        <v>41493</v>
      </c>
      <c r="L916" s="1" t="s">
        <v>5075</v>
      </c>
      <c r="M916" s="7">
        <v>12.22</v>
      </c>
      <c r="N916" s="22">
        <v>43363</v>
      </c>
      <c r="O916">
        <v>2</v>
      </c>
      <c r="P916" t="s">
        <v>26</v>
      </c>
      <c r="Q916">
        <v>0</v>
      </c>
      <c r="R916">
        <v>6</v>
      </c>
      <c r="S916" t="s">
        <v>560</v>
      </c>
      <c r="T916" t="s">
        <v>26</v>
      </c>
      <c r="U916" t="str">
        <f t="shared" si="28"/>
        <v>Adult</v>
      </c>
      <c r="V916" t="str">
        <f t="shared" si="29"/>
        <v>Senior</v>
      </c>
      <c r="W916" t="str">
        <f>IF(Table13[[#This Row],[Last_Working_Date]]="Active","Active","Exited")</f>
        <v>Active</v>
      </c>
    </row>
    <row r="917" spans="1:23" x14ac:dyDescent="0.3">
      <c r="A917" s="9" t="s">
        <v>1265</v>
      </c>
      <c r="B917" s="9" t="s">
        <v>29</v>
      </c>
      <c r="C917">
        <v>40</v>
      </c>
      <c r="D917" t="s">
        <v>30</v>
      </c>
      <c r="E917" t="s">
        <v>31</v>
      </c>
      <c r="F917" t="s">
        <v>92</v>
      </c>
      <c r="G917" t="s">
        <v>120</v>
      </c>
      <c r="H917" t="s">
        <v>84</v>
      </c>
      <c r="I917" s="5">
        <v>9.1999999999999993</v>
      </c>
      <c r="J917" t="s">
        <v>25</v>
      </c>
      <c r="K917" s="1">
        <v>44928</v>
      </c>
      <c r="L917" s="1" t="s">
        <v>5075</v>
      </c>
      <c r="M917" s="7">
        <v>2.82</v>
      </c>
      <c r="N917" s="22">
        <v>44428</v>
      </c>
      <c r="O917">
        <v>2</v>
      </c>
      <c r="P917" t="s">
        <v>26</v>
      </c>
      <c r="Q917">
        <v>3</v>
      </c>
      <c r="R917">
        <v>5</v>
      </c>
      <c r="S917" t="s">
        <v>1266</v>
      </c>
      <c r="T917" t="s">
        <v>26</v>
      </c>
      <c r="U917" t="str">
        <f t="shared" si="28"/>
        <v>Adult</v>
      </c>
      <c r="V917" t="str">
        <f t="shared" si="29"/>
        <v>Senior</v>
      </c>
      <c r="W917" t="str">
        <f>IF(Table13[[#This Row],[Last_Working_Date]]="Active","Active","Exited")</f>
        <v>Active</v>
      </c>
    </row>
    <row r="918" spans="1:23" x14ac:dyDescent="0.3">
      <c r="A918" s="9" t="s">
        <v>1267</v>
      </c>
      <c r="B918" s="9" t="s">
        <v>19</v>
      </c>
      <c r="C918">
        <v>30</v>
      </c>
      <c r="D918" t="s">
        <v>20</v>
      </c>
      <c r="E918" t="s">
        <v>36</v>
      </c>
      <c r="F918" t="s">
        <v>22</v>
      </c>
      <c r="G918" t="s">
        <v>23</v>
      </c>
      <c r="H918" t="s">
        <v>84</v>
      </c>
      <c r="I918" s="5">
        <v>5.0999999999999996</v>
      </c>
      <c r="J918" t="s">
        <v>25</v>
      </c>
      <c r="K918" s="1">
        <v>43646</v>
      </c>
      <c r="L918" s="1" t="s">
        <v>5075</v>
      </c>
      <c r="M918" s="7">
        <v>6.33</v>
      </c>
      <c r="N918" s="22">
        <v>37586</v>
      </c>
      <c r="O918">
        <v>3</v>
      </c>
      <c r="P918" t="s">
        <v>65</v>
      </c>
      <c r="Q918">
        <v>3</v>
      </c>
      <c r="R918">
        <v>9</v>
      </c>
      <c r="S918" t="s">
        <v>953</v>
      </c>
      <c r="T918" t="s">
        <v>26</v>
      </c>
      <c r="U918" t="str">
        <f t="shared" si="28"/>
        <v>Young</v>
      </c>
      <c r="V918" t="str">
        <f t="shared" si="29"/>
        <v>Senior</v>
      </c>
      <c r="W918" t="str">
        <f>IF(Table13[[#This Row],[Last_Working_Date]]="Active","Active","Exited")</f>
        <v>Active</v>
      </c>
    </row>
    <row r="919" spans="1:23" x14ac:dyDescent="0.3">
      <c r="A919" s="9" t="s">
        <v>1268</v>
      </c>
      <c r="B919" s="9" t="s">
        <v>29</v>
      </c>
      <c r="C919">
        <v>41</v>
      </c>
      <c r="D919" t="s">
        <v>20</v>
      </c>
      <c r="E919" t="s">
        <v>63</v>
      </c>
      <c r="F919" t="s">
        <v>22</v>
      </c>
      <c r="G919" t="s">
        <v>74</v>
      </c>
      <c r="H919" t="s">
        <v>24</v>
      </c>
      <c r="I919" s="5">
        <v>12.2</v>
      </c>
      <c r="J919" t="s">
        <v>25</v>
      </c>
      <c r="K919" s="1">
        <v>41199</v>
      </c>
      <c r="L919" s="1" t="s">
        <v>5075</v>
      </c>
      <c r="M919" s="7">
        <v>13.03</v>
      </c>
      <c r="N919" s="22">
        <v>57759</v>
      </c>
      <c r="O919">
        <v>2</v>
      </c>
      <c r="P919" t="s">
        <v>65</v>
      </c>
      <c r="Q919">
        <v>2</v>
      </c>
      <c r="R919">
        <v>5</v>
      </c>
      <c r="S919" t="s">
        <v>653</v>
      </c>
      <c r="T919" t="s">
        <v>26</v>
      </c>
      <c r="U919" t="str">
        <f t="shared" si="28"/>
        <v>Adult</v>
      </c>
      <c r="V919" t="str">
        <f t="shared" si="29"/>
        <v>Expert</v>
      </c>
      <c r="W919" t="str">
        <f>IF(Table13[[#This Row],[Last_Working_Date]]="Active","Active","Exited")</f>
        <v>Active</v>
      </c>
    </row>
    <row r="920" spans="1:23" x14ac:dyDescent="0.3">
      <c r="A920" s="9" t="s">
        <v>1269</v>
      </c>
      <c r="B920" s="9" t="s">
        <v>29</v>
      </c>
      <c r="C920">
        <v>39</v>
      </c>
      <c r="D920" t="s">
        <v>30</v>
      </c>
      <c r="E920" t="s">
        <v>31</v>
      </c>
      <c r="F920" t="s">
        <v>22</v>
      </c>
      <c r="G920" t="s">
        <v>74</v>
      </c>
      <c r="H920" t="s">
        <v>84</v>
      </c>
      <c r="I920" s="5">
        <v>19</v>
      </c>
      <c r="J920" t="s">
        <v>25</v>
      </c>
      <c r="K920" s="1">
        <v>39988</v>
      </c>
      <c r="L920" s="1" t="s">
        <v>5075</v>
      </c>
      <c r="M920" s="7">
        <v>16.34</v>
      </c>
      <c r="N920" s="22">
        <v>64750</v>
      </c>
      <c r="O920">
        <v>4</v>
      </c>
      <c r="P920" t="s">
        <v>26</v>
      </c>
      <c r="Q920">
        <v>0</v>
      </c>
      <c r="R920">
        <v>7</v>
      </c>
      <c r="S920" t="s">
        <v>183</v>
      </c>
      <c r="T920" t="s">
        <v>26</v>
      </c>
      <c r="U920" t="str">
        <f t="shared" si="28"/>
        <v>Adult</v>
      </c>
      <c r="V920" t="str">
        <f t="shared" si="29"/>
        <v>Expert</v>
      </c>
      <c r="W920" t="str">
        <f>IF(Table13[[#This Row],[Last_Working_Date]]="Active","Active","Exited")</f>
        <v>Active</v>
      </c>
    </row>
    <row r="921" spans="1:23" x14ac:dyDescent="0.3">
      <c r="A921" s="9" t="s">
        <v>1270</v>
      </c>
      <c r="B921" s="9" t="s">
        <v>19</v>
      </c>
      <c r="C921">
        <v>31</v>
      </c>
      <c r="D921" t="s">
        <v>30</v>
      </c>
      <c r="E921" t="s">
        <v>63</v>
      </c>
      <c r="F921" t="s">
        <v>54</v>
      </c>
      <c r="G921" t="s">
        <v>77</v>
      </c>
      <c r="H921" t="s">
        <v>84</v>
      </c>
      <c r="I921" s="5">
        <v>4.5999999999999996</v>
      </c>
      <c r="J921" t="s">
        <v>85</v>
      </c>
      <c r="K921" s="1">
        <v>40282</v>
      </c>
      <c r="L921" s="1" t="s">
        <v>5075</v>
      </c>
      <c r="M921" s="7">
        <v>15.54</v>
      </c>
      <c r="N921" s="22">
        <v>40444</v>
      </c>
      <c r="O921">
        <v>4</v>
      </c>
      <c r="P921" t="s">
        <v>26</v>
      </c>
      <c r="Q921">
        <v>0</v>
      </c>
      <c r="R921">
        <v>10</v>
      </c>
      <c r="S921" t="s">
        <v>256</v>
      </c>
      <c r="T921" t="s">
        <v>26</v>
      </c>
      <c r="U921" t="str">
        <f t="shared" si="28"/>
        <v>Adult</v>
      </c>
      <c r="V921" t="str">
        <f t="shared" si="29"/>
        <v>Mid-Level</v>
      </c>
      <c r="W921" t="str">
        <f>IF(Table13[[#This Row],[Last_Working_Date]]="Active","Active","Exited")</f>
        <v>Active</v>
      </c>
    </row>
    <row r="922" spans="1:23" x14ac:dyDescent="0.3">
      <c r="A922" s="9" t="s">
        <v>1271</v>
      </c>
      <c r="B922" s="9" t="s">
        <v>19</v>
      </c>
      <c r="C922">
        <v>29</v>
      </c>
      <c r="D922" t="s">
        <v>20</v>
      </c>
      <c r="E922" t="s">
        <v>63</v>
      </c>
      <c r="F922" t="s">
        <v>67</v>
      </c>
      <c r="G922" t="s">
        <v>90</v>
      </c>
      <c r="H922" t="s">
        <v>24</v>
      </c>
      <c r="I922" s="5">
        <v>4.3</v>
      </c>
      <c r="J922" t="s">
        <v>85</v>
      </c>
      <c r="K922" s="1">
        <v>45130</v>
      </c>
      <c r="L922" s="1" t="s">
        <v>5075</v>
      </c>
      <c r="M922" s="7">
        <v>2.27</v>
      </c>
      <c r="N922" s="22">
        <v>41228</v>
      </c>
      <c r="O922">
        <v>3</v>
      </c>
      <c r="P922" t="s">
        <v>26</v>
      </c>
      <c r="Q922">
        <v>2</v>
      </c>
      <c r="R922">
        <v>5</v>
      </c>
      <c r="S922" t="s">
        <v>222</v>
      </c>
      <c r="T922" t="s">
        <v>26</v>
      </c>
      <c r="U922" t="str">
        <f t="shared" si="28"/>
        <v>Young</v>
      </c>
      <c r="V922" t="str">
        <f t="shared" si="29"/>
        <v>Mid-Level</v>
      </c>
      <c r="W922" t="str">
        <f>IF(Table13[[#This Row],[Last_Working_Date]]="Active","Active","Exited")</f>
        <v>Active</v>
      </c>
    </row>
    <row r="923" spans="1:23" x14ac:dyDescent="0.3">
      <c r="A923" s="9" t="s">
        <v>1272</v>
      </c>
      <c r="B923" s="9" t="s">
        <v>29</v>
      </c>
      <c r="C923">
        <v>33</v>
      </c>
      <c r="D923" t="s">
        <v>30</v>
      </c>
      <c r="E923" t="s">
        <v>58</v>
      </c>
      <c r="F923" t="s">
        <v>67</v>
      </c>
      <c r="G923" t="s">
        <v>90</v>
      </c>
      <c r="H923" t="s">
        <v>51</v>
      </c>
      <c r="I923" s="5">
        <v>12</v>
      </c>
      <c r="J923" t="s">
        <v>25</v>
      </c>
      <c r="K923" s="1">
        <v>44240</v>
      </c>
      <c r="L923" s="1" t="s">
        <v>5075</v>
      </c>
      <c r="M923" s="7">
        <v>4.7</v>
      </c>
      <c r="N923" s="22">
        <v>64050</v>
      </c>
      <c r="O923">
        <v>3</v>
      </c>
      <c r="P923" t="s">
        <v>65</v>
      </c>
      <c r="Q923">
        <v>4</v>
      </c>
      <c r="R923">
        <v>6</v>
      </c>
      <c r="S923" t="s">
        <v>389</v>
      </c>
      <c r="T923" t="s">
        <v>26</v>
      </c>
      <c r="U923" t="str">
        <f t="shared" si="28"/>
        <v>Adult</v>
      </c>
      <c r="V923" t="str">
        <f t="shared" si="29"/>
        <v>Expert</v>
      </c>
      <c r="W923" t="str">
        <f>IF(Table13[[#This Row],[Last_Working_Date]]="Active","Active","Exited")</f>
        <v>Active</v>
      </c>
    </row>
    <row r="924" spans="1:23" x14ac:dyDescent="0.3">
      <c r="A924" s="9" t="s">
        <v>1273</v>
      </c>
      <c r="B924" s="9" t="s">
        <v>29</v>
      </c>
      <c r="C924">
        <v>27</v>
      </c>
      <c r="D924" t="s">
        <v>30</v>
      </c>
      <c r="E924" t="s">
        <v>31</v>
      </c>
      <c r="F924" t="s">
        <v>45</v>
      </c>
      <c r="G924" t="s">
        <v>164</v>
      </c>
      <c r="H924" t="s">
        <v>51</v>
      </c>
      <c r="I924" s="5">
        <v>6.9</v>
      </c>
      <c r="J924" t="s">
        <v>25</v>
      </c>
      <c r="K924" s="1">
        <v>40464</v>
      </c>
      <c r="L924" s="1" t="s">
        <v>5075</v>
      </c>
      <c r="M924" s="7">
        <v>15.04</v>
      </c>
      <c r="N924" s="22">
        <v>51688</v>
      </c>
      <c r="O924">
        <v>4</v>
      </c>
      <c r="P924" t="s">
        <v>26</v>
      </c>
      <c r="Q924">
        <v>3</v>
      </c>
      <c r="R924">
        <v>9</v>
      </c>
      <c r="S924" t="s">
        <v>131</v>
      </c>
      <c r="T924" t="s">
        <v>26</v>
      </c>
      <c r="U924" t="str">
        <f t="shared" si="28"/>
        <v>Young</v>
      </c>
      <c r="V924" t="str">
        <f t="shared" si="29"/>
        <v>Senior</v>
      </c>
      <c r="W924" t="str">
        <f>IF(Table13[[#This Row],[Last_Working_Date]]="Active","Active","Exited")</f>
        <v>Active</v>
      </c>
    </row>
    <row r="925" spans="1:23" x14ac:dyDescent="0.3">
      <c r="A925" s="9" t="s">
        <v>1274</v>
      </c>
      <c r="B925" s="9" t="s">
        <v>19</v>
      </c>
      <c r="C925">
        <v>27</v>
      </c>
      <c r="D925" t="s">
        <v>30</v>
      </c>
      <c r="E925" t="s">
        <v>31</v>
      </c>
      <c r="F925" t="s">
        <v>54</v>
      </c>
      <c r="G925" t="s">
        <v>139</v>
      </c>
      <c r="H925" t="s">
        <v>51</v>
      </c>
      <c r="I925" s="5">
        <v>4.8</v>
      </c>
      <c r="J925" t="s">
        <v>25</v>
      </c>
      <c r="K925" s="1">
        <v>41102</v>
      </c>
      <c r="L925" s="1" t="s">
        <v>5075</v>
      </c>
      <c r="M925" s="7">
        <v>13.3</v>
      </c>
      <c r="N925" s="22">
        <v>42760</v>
      </c>
      <c r="O925">
        <v>3</v>
      </c>
      <c r="P925" t="s">
        <v>26</v>
      </c>
      <c r="Q925">
        <v>1</v>
      </c>
      <c r="R925">
        <v>7</v>
      </c>
      <c r="S925" t="s">
        <v>591</v>
      </c>
      <c r="T925" t="s">
        <v>26</v>
      </c>
      <c r="U925" t="str">
        <f t="shared" si="28"/>
        <v>Young</v>
      </c>
      <c r="V925" t="str">
        <f t="shared" si="29"/>
        <v>Mid-Level</v>
      </c>
      <c r="W925" t="str">
        <f>IF(Table13[[#This Row],[Last_Working_Date]]="Active","Active","Exited")</f>
        <v>Active</v>
      </c>
    </row>
    <row r="926" spans="1:23" x14ac:dyDescent="0.3">
      <c r="A926" s="9" t="s">
        <v>1275</v>
      </c>
      <c r="B926" s="9" t="s">
        <v>29</v>
      </c>
      <c r="C926">
        <v>39</v>
      </c>
      <c r="D926" t="s">
        <v>20</v>
      </c>
      <c r="E926" t="s">
        <v>58</v>
      </c>
      <c r="F926" t="s">
        <v>67</v>
      </c>
      <c r="G926" t="s">
        <v>110</v>
      </c>
      <c r="H926" t="s">
        <v>84</v>
      </c>
      <c r="I926" s="5">
        <v>13.9</v>
      </c>
      <c r="J926" t="s">
        <v>85</v>
      </c>
      <c r="K926" s="1">
        <v>41726</v>
      </c>
      <c r="L926" s="1" t="s">
        <v>5075</v>
      </c>
      <c r="M926" s="7">
        <v>11.59</v>
      </c>
      <c r="N926" s="22">
        <v>65952</v>
      </c>
      <c r="O926">
        <v>3</v>
      </c>
      <c r="P926" t="s">
        <v>26</v>
      </c>
      <c r="Q926">
        <v>3</v>
      </c>
      <c r="R926">
        <v>11</v>
      </c>
      <c r="S926" t="s">
        <v>552</v>
      </c>
      <c r="T926" t="s">
        <v>26</v>
      </c>
      <c r="U926" t="str">
        <f t="shared" si="28"/>
        <v>Adult</v>
      </c>
      <c r="V926" t="str">
        <f t="shared" si="29"/>
        <v>Expert</v>
      </c>
      <c r="W926" t="str">
        <f>IF(Table13[[#This Row],[Last_Working_Date]]="Active","Active","Exited")</f>
        <v>Active</v>
      </c>
    </row>
    <row r="927" spans="1:23" x14ac:dyDescent="0.3">
      <c r="A927" s="9" t="s">
        <v>1276</v>
      </c>
      <c r="B927" s="9" t="s">
        <v>19</v>
      </c>
      <c r="C927">
        <v>32</v>
      </c>
      <c r="D927" t="s">
        <v>20</v>
      </c>
      <c r="E927" t="s">
        <v>63</v>
      </c>
      <c r="F927" t="s">
        <v>92</v>
      </c>
      <c r="G927" t="s">
        <v>246</v>
      </c>
      <c r="H927" t="s">
        <v>84</v>
      </c>
      <c r="I927" s="5">
        <v>3.9</v>
      </c>
      <c r="J927" t="s">
        <v>25</v>
      </c>
      <c r="K927" s="1">
        <v>39642</v>
      </c>
      <c r="L927" s="1">
        <v>41578</v>
      </c>
      <c r="M927" s="7">
        <v>5.3</v>
      </c>
      <c r="N927" s="22">
        <v>42484</v>
      </c>
      <c r="O927">
        <v>2</v>
      </c>
      <c r="P927" t="s">
        <v>26</v>
      </c>
      <c r="Q927">
        <v>2</v>
      </c>
      <c r="R927">
        <v>4</v>
      </c>
      <c r="S927" t="s">
        <v>336</v>
      </c>
      <c r="T927" t="s">
        <v>65</v>
      </c>
      <c r="U927" t="str">
        <f t="shared" si="28"/>
        <v>Adult</v>
      </c>
      <c r="V927" t="str">
        <f t="shared" si="29"/>
        <v>Mid-Level</v>
      </c>
      <c r="W927" t="str">
        <f>IF(Table13[[#This Row],[Last_Working_Date]]="Active","Active","Exited")</f>
        <v>Exited</v>
      </c>
    </row>
    <row r="928" spans="1:23" x14ac:dyDescent="0.3">
      <c r="A928" s="9" t="s">
        <v>1277</v>
      </c>
      <c r="B928" s="9" t="s">
        <v>29</v>
      </c>
      <c r="C928">
        <v>28</v>
      </c>
      <c r="D928" t="s">
        <v>20</v>
      </c>
      <c r="E928" t="s">
        <v>53</v>
      </c>
      <c r="F928" t="s">
        <v>92</v>
      </c>
      <c r="G928" t="s">
        <v>93</v>
      </c>
      <c r="H928" t="s">
        <v>24</v>
      </c>
      <c r="I928" s="5">
        <v>7.7</v>
      </c>
      <c r="J928" t="s">
        <v>85</v>
      </c>
      <c r="K928" s="1">
        <v>41270</v>
      </c>
      <c r="L928" s="1" t="s">
        <v>5075</v>
      </c>
      <c r="M928" s="7">
        <v>12.84</v>
      </c>
      <c r="N928" s="22">
        <v>49686</v>
      </c>
      <c r="O928">
        <v>4</v>
      </c>
      <c r="P928" t="s">
        <v>26</v>
      </c>
      <c r="Q928">
        <v>0</v>
      </c>
      <c r="R928">
        <v>7</v>
      </c>
      <c r="S928" t="s">
        <v>818</v>
      </c>
      <c r="T928" t="s">
        <v>26</v>
      </c>
      <c r="U928" t="str">
        <f t="shared" si="28"/>
        <v>Young</v>
      </c>
      <c r="V928" t="str">
        <f t="shared" si="29"/>
        <v>Senior</v>
      </c>
      <c r="W928" t="str">
        <f>IF(Table13[[#This Row],[Last_Working_Date]]="Active","Active","Exited")</f>
        <v>Active</v>
      </c>
    </row>
    <row r="929" spans="1:23" x14ac:dyDescent="0.3">
      <c r="A929" s="9" t="s">
        <v>792</v>
      </c>
      <c r="B929" s="9" t="s">
        <v>29</v>
      </c>
      <c r="C929">
        <v>35</v>
      </c>
      <c r="D929" t="s">
        <v>30</v>
      </c>
      <c r="E929" t="s">
        <v>58</v>
      </c>
      <c r="F929" t="s">
        <v>32</v>
      </c>
      <c r="G929" t="s">
        <v>171</v>
      </c>
      <c r="H929" t="s">
        <v>24</v>
      </c>
      <c r="I929" s="5">
        <v>7</v>
      </c>
      <c r="J929" t="s">
        <v>25</v>
      </c>
      <c r="K929" s="1">
        <v>44644</v>
      </c>
      <c r="L929" s="1" t="s">
        <v>5075</v>
      </c>
      <c r="M929" s="7">
        <v>3.6</v>
      </c>
      <c r="N929" s="22">
        <v>37667</v>
      </c>
      <c r="O929">
        <v>3</v>
      </c>
      <c r="P929" t="s">
        <v>26</v>
      </c>
      <c r="Q929">
        <v>1</v>
      </c>
      <c r="R929">
        <v>4</v>
      </c>
      <c r="S929" t="s">
        <v>5074</v>
      </c>
      <c r="T929" t="s">
        <v>26</v>
      </c>
      <c r="U929" t="str">
        <f t="shared" si="28"/>
        <v>Adult</v>
      </c>
      <c r="V929" t="str">
        <f t="shared" si="29"/>
        <v>Senior</v>
      </c>
      <c r="W929" t="str">
        <f>IF(Table13[[#This Row],[Last_Working_Date]]="Active","Active","Exited")</f>
        <v>Active</v>
      </c>
    </row>
    <row r="930" spans="1:23" x14ac:dyDescent="0.3">
      <c r="A930" s="9" t="s">
        <v>1278</v>
      </c>
      <c r="B930" s="9" t="s">
        <v>29</v>
      </c>
      <c r="C930">
        <v>36</v>
      </c>
      <c r="D930" t="s">
        <v>30</v>
      </c>
      <c r="E930" t="s">
        <v>53</v>
      </c>
      <c r="F930" t="s">
        <v>67</v>
      </c>
      <c r="G930" t="s">
        <v>68</v>
      </c>
      <c r="H930" t="s">
        <v>24</v>
      </c>
      <c r="I930" s="5">
        <v>10.199999999999999</v>
      </c>
      <c r="J930" t="s">
        <v>25</v>
      </c>
      <c r="K930" s="1">
        <v>45387</v>
      </c>
      <c r="L930" s="1" t="s">
        <v>5075</v>
      </c>
      <c r="M930" s="7">
        <v>1.56</v>
      </c>
      <c r="N930" s="22">
        <v>67749</v>
      </c>
      <c r="O930">
        <v>3</v>
      </c>
      <c r="P930" t="s">
        <v>65</v>
      </c>
      <c r="Q930">
        <v>1</v>
      </c>
      <c r="R930">
        <v>2</v>
      </c>
      <c r="S930" t="s">
        <v>69</v>
      </c>
      <c r="T930" t="s">
        <v>26</v>
      </c>
      <c r="U930" t="str">
        <f t="shared" si="28"/>
        <v>Adult</v>
      </c>
      <c r="V930" t="str">
        <f t="shared" si="29"/>
        <v>Expert</v>
      </c>
      <c r="W930" t="str">
        <f>IF(Table13[[#This Row],[Last_Working_Date]]="Active","Active","Exited")</f>
        <v>Active</v>
      </c>
    </row>
    <row r="931" spans="1:23" x14ac:dyDescent="0.3">
      <c r="A931" s="9" t="s">
        <v>1279</v>
      </c>
      <c r="B931" s="9" t="s">
        <v>29</v>
      </c>
      <c r="C931">
        <v>33</v>
      </c>
      <c r="D931" t="s">
        <v>30</v>
      </c>
      <c r="E931" t="s">
        <v>53</v>
      </c>
      <c r="F931" t="s">
        <v>45</v>
      </c>
      <c r="G931" t="s">
        <v>164</v>
      </c>
      <c r="H931" t="s">
        <v>24</v>
      </c>
      <c r="I931" s="5">
        <v>1.6</v>
      </c>
      <c r="J931" t="s">
        <v>25</v>
      </c>
      <c r="K931" s="1">
        <v>44654</v>
      </c>
      <c r="L931" s="1">
        <v>45126</v>
      </c>
      <c r="M931" s="7">
        <v>1.29</v>
      </c>
      <c r="N931" s="22">
        <v>43776</v>
      </c>
      <c r="O931">
        <v>2</v>
      </c>
      <c r="P931" t="s">
        <v>26</v>
      </c>
      <c r="Q931">
        <v>0</v>
      </c>
      <c r="R931">
        <v>9</v>
      </c>
      <c r="S931" t="s">
        <v>258</v>
      </c>
      <c r="T931" t="s">
        <v>65</v>
      </c>
      <c r="U931" t="str">
        <f t="shared" si="28"/>
        <v>Adult</v>
      </c>
      <c r="V931" t="str">
        <f t="shared" si="29"/>
        <v>Junior</v>
      </c>
      <c r="W931" t="str">
        <f>IF(Table13[[#This Row],[Last_Working_Date]]="Active","Active","Exited")</f>
        <v>Exited</v>
      </c>
    </row>
    <row r="932" spans="1:23" x14ac:dyDescent="0.3">
      <c r="A932" s="9" t="s">
        <v>1280</v>
      </c>
      <c r="B932" s="9" t="s">
        <v>29</v>
      </c>
      <c r="C932">
        <v>34</v>
      </c>
      <c r="D932" t="s">
        <v>30</v>
      </c>
      <c r="E932" t="s">
        <v>36</v>
      </c>
      <c r="F932" t="s">
        <v>54</v>
      </c>
      <c r="G932" t="s">
        <v>55</v>
      </c>
      <c r="H932" t="s">
        <v>47</v>
      </c>
      <c r="I932" s="5">
        <v>14</v>
      </c>
      <c r="J932" t="s">
        <v>25</v>
      </c>
      <c r="K932" s="1">
        <v>44440</v>
      </c>
      <c r="L932" s="1" t="s">
        <v>5075</v>
      </c>
      <c r="M932" s="7">
        <v>4.16</v>
      </c>
      <c r="N932" s="22">
        <v>63216</v>
      </c>
      <c r="O932">
        <v>3</v>
      </c>
      <c r="P932" t="s">
        <v>26</v>
      </c>
      <c r="Q932">
        <v>3</v>
      </c>
      <c r="R932">
        <v>6</v>
      </c>
      <c r="S932" t="s">
        <v>1037</v>
      </c>
      <c r="T932" t="s">
        <v>26</v>
      </c>
      <c r="U932" t="str">
        <f t="shared" si="28"/>
        <v>Adult</v>
      </c>
      <c r="V932" t="str">
        <f t="shared" si="29"/>
        <v>Expert</v>
      </c>
      <c r="W932" t="str">
        <f>IF(Table13[[#This Row],[Last_Working_Date]]="Active","Active","Exited")</f>
        <v>Active</v>
      </c>
    </row>
    <row r="933" spans="1:23" x14ac:dyDescent="0.3">
      <c r="A933" s="9" t="s">
        <v>529</v>
      </c>
      <c r="B933" s="9" t="s">
        <v>19</v>
      </c>
      <c r="C933">
        <v>21</v>
      </c>
      <c r="D933" t="s">
        <v>30</v>
      </c>
      <c r="E933" t="s">
        <v>63</v>
      </c>
      <c r="F933" t="s">
        <v>32</v>
      </c>
      <c r="G933" t="s">
        <v>33</v>
      </c>
      <c r="H933" t="s">
        <v>51</v>
      </c>
      <c r="I933" s="5">
        <v>1</v>
      </c>
      <c r="J933" t="s">
        <v>25</v>
      </c>
      <c r="K933" s="1">
        <v>41907</v>
      </c>
      <c r="L933" s="1" t="s">
        <v>5075</v>
      </c>
      <c r="M933" s="7">
        <v>11.09</v>
      </c>
      <c r="N933" s="22">
        <v>30381</v>
      </c>
      <c r="O933">
        <v>4</v>
      </c>
      <c r="P933" t="s">
        <v>26</v>
      </c>
      <c r="Q933">
        <v>2</v>
      </c>
      <c r="R933">
        <v>5</v>
      </c>
      <c r="S933" t="s">
        <v>5074</v>
      </c>
      <c r="T933" t="s">
        <v>26</v>
      </c>
      <c r="U933" t="str">
        <f t="shared" si="28"/>
        <v>Young</v>
      </c>
      <c r="V933" t="str">
        <f t="shared" si="29"/>
        <v>Junior</v>
      </c>
      <c r="W933" t="str">
        <f>IF(Table13[[#This Row],[Last_Working_Date]]="Active","Active","Exited")</f>
        <v>Active</v>
      </c>
    </row>
    <row r="934" spans="1:23" x14ac:dyDescent="0.3">
      <c r="A934" s="9" t="s">
        <v>69</v>
      </c>
      <c r="B934" s="9" t="s">
        <v>19</v>
      </c>
      <c r="C934">
        <v>31</v>
      </c>
      <c r="D934" t="s">
        <v>30</v>
      </c>
      <c r="E934" t="s">
        <v>58</v>
      </c>
      <c r="F934" t="s">
        <v>67</v>
      </c>
      <c r="G934" t="s">
        <v>71</v>
      </c>
      <c r="H934" t="s">
        <v>24</v>
      </c>
      <c r="I934" s="5">
        <v>9.6</v>
      </c>
      <c r="J934" t="s">
        <v>25</v>
      </c>
      <c r="K934" s="1">
        <v>43387</v>
      </c>
      <c r="L934" s="1" t="s">
        <v>5075</v>
      </c>
      <c r="M934" s="7">
        <v>7.04</v>
      </c>
      <c r="N934" s="22">
        <v>59237</v>
      </c>
      <c r="O934">
        <v>3</v>
      </c>
      <c r="P934" t="s">
        <v>26</v>
      </c>
      <c r="Q934">
        <v>2</v>
      </c>
      <c r="R934">
        <v>10</v>
      </c>
      <c r="S934" t="s">
        <v>5074</v>
      </c>
      <c r="T934" t="s">
        <v>26</v>
      </c>
      <c r="U934" t="str">
        <f t="shared" si="28"/>
        <v>Adult</v>
      </c>
      <c r="V934" t="str">
        <f t="shared" si="29"/>
        <v>Senior</v>
      </c>
      <c r="W934" t="str">
        <f>IF(Table13[[#This Row],[Last_Working_Date]]="Active","Active","Exited")</f>
        <v>Active</v>
      </c>
    </row>
    <row r="935" spans="1:23" x14ac:dyDescent="0.3">
      <c r="A935" s="9" t="s">
        <v>1281</v>
      </c>
      <c r="B935" s="9" t="s">
        <v>29</v>
      </c>
      <c r="C935">
        <v>21</v>
      </c>
      <c r="D935" t="s">
        <v>30</v>
      </c>
      <c r="E935" t="s">
        <v>53</v>
      </c>
      <c r="F935" t="s">
        <v>22</v>
      </c>
      <c r="G935" t="s">
        <v>74</v>
      </c>
      <c r="H935" t="s">
        <v>24</v>
      </c>
      <c r="I935" s="5">
        <v>0</v>
      </c>
      <c r="J935" t="s">
        <v>25</v>
      </c>
      <c r="K935" s="1">
        <v>45431</v>
      </c>
      <c r="L935" s="1" t="s">
        <v>5075</v>
      </c>
      <c r="M935" s="7">
        <v>1.44</v>
      </c>
      <c r="N935" s="22">
        <v>37863</v>
      </c>
      <c r="O935">
        <v>4</v>
      </c>
      <c r="P935" t="s">
        <v>26</v>
      </c>
      <c r="Q935">
        <v>2</v>
      </c>
      <c r="R935">
        <v>7</v>
      </c>
      <c r="S935" t="s">
        <v>265</v>
      </c>
      <c r="T935" t="s">
        <v>26</v>
      </c>
      <c r="U935" t="str">
        <f t="shared" si="28"/>
        <v>Young</v>
      </c>
      <c r="V935" t="str">
        <f t="shared" si="29"/>
        <v>Junior</v>
      </c>
      <c r="W935" t="str">
        <f>IF(Table13[[#This Row],[Last_Working_Date]]="Active","Active","Exited")</f>
        <v>Active</v>
      </c>
    </row>
    <row r="936" spans="1:23" x14ac:dyDescent="0.3">
      <c r="A936" s="9" t="s">
        <v>1282</v>
      </c>
      <c r="B936" s="9" t="s">
        <v>29</v>
      </c>
      <c r="C936">
        <v>37</v>
      </c>
      <c r="D936" t="s">
        <v>30</v>
      </c>
      <c r="E936" t="s">
        <v>39</v>
      </c>
      <c r="F936" t="s">
        <v>92</v>
      </c>
      <c r="G936" t="s">
        <v>93</v>
      </c>
      <c r="H936" t="s">
        <v>24</v>
      </c>
      <c r="I936" s="5">
        <v>7.9</v>
      </c>
      <c r="J936" t="s">
        <v>25</v>
      </c>
      <c r="K936" s="1">
        <v>44267</v>
      </c>
      <c r="L936" s="1" t="s">
        <v>5075</v>
      </c>
      <c r="M936" s="7">
        <v>4.63</v>
      </c>
      <c r="N936" s="22">
        <v>49409</v>
      </c>
      <c r="O936">
        <v>1</v>
      </c>
      <c r="P936" t="s">
        <v>26</v>
      </c>
      <c r="Q936">
        <v>1</v>
      </c>
      <c r="R936">
        <v>4</v>
      </c>
      <c r="S936" t="s">
        <v>805</v>
      </c>
      <c r="T936" t="s">
        <v>26</v>
      </c>
      <c r="U936" t="str">
        <f t="shared" si="28"/>
        <v>Adult</v>
      </c>
      <c r="V936" t="str">
        <f t="shared" si="29"/>
        <v>Senior</v>
      </c>
      <c r="W936" t="str">
        <f>IF(Table13[[#This Row],[Last_Working_Date]]="Active","Active","Exited")</f>
        <v>Active</v>
      </c>
    </row>
    <row r="937" spans="1:23" x14ac:dyDescent="0.3">
      <c r="A937" s="9" t="s">
        <v>1283</v>
      </c>
      <c r="B937" s="9" t="s">
        <v>19</v>
      </c>
      <c r="C937">
        <v>25</v>
      </c>
      <c r="D937" t="s">
        <v>30</v>
      </c>
      <c r="E937" t="s">
        <v>36</v>
      </c>
      <c r="F937" t="s">
        <v>22</v>
      </c>
      <c r="G937" t="s">
        <v>74</v>
      </c>
      <c r="H937" t="s">
        <v>75</v>
      </c>
      <c r="I937" s="5">
        <v>1.8</v>
      </c>
      <c r="J937" t="s">
        <v>25</v>
      </c>
      <c r="K937" s="1">
        <v>41539</v>
      </c>
      <c r="L937" s="1" t="s">
        <v>5075</v>
      </c>
      <c r="M937" s="7">
        <v>12.1</v>
      </c>
      <c r="N937" s="22">
        <v>31637</v>
      </c>
      <c r="O937">
        <v>3</v>
      </c>
      <c r="P937" t="s">
        <v>26</v>
      </c>
      <c r="Q937">
        <v>4</v>
      </c>
      <c r="R937">
        <v>8</v>
      </c>
      <c r="S937" t="s">
        <v>983</v>
      </c>
      <c r="T937" t="s">
        <v>26</v>
      </c>
      <c r="U937" t="str">
        <f t="shared" si="28"/>
        <v>Young</v>
      </c>
      <c r="V937" t="str">
        <f t="shared" si="29"/>
        <v>Junior</v>
      </c>
      <c r="W937" t="str">
        <f>IF(Table13[[#This Row],[Last_Working_Date]]="Active","Active","Exited")</f>
        <v>Active</v>
      </c>
    </row>
    <row r="938" spans="1:23" x14ac:dyDescent="0.3">
      <c r="A938" s="9" t="s">
        <v>1284</v>
      </c>
      <c r="B938" s="9" t="s">
        <v>19</v>
      </c>
      <c r="C938">
        <v>24</v>
      </c>
      <c r="D938" t="s">
        <v>20</v>
      </c>
      <c r="E938" t="s">
        <v>31</v>
      </c>
      <c r="F938" t="s">
        <v>92</v>
      </c>
      <c r="G938" t="s">
        <v>246</v>
      </c>
      <c r="H938" t="s">
        <v>24</v>
      </c>
      <c r="I938" s="5">
        <v>1.7</v>
      </c>
      <c r="J938" t="s">
        <v>25</v>
      </c>
      <c r="K938" s="1">
        <v>45474</v>
      </c>
      <c r="L938" s="1" t="s">
        <v>5075</v>
      </c>
      <c r="M938" s="7">
        <v>1.33</v>
      </c>
      <c r="N938" s="22">
        <v>42770</v>
      </c>
      <c r="O938">
        <v>3</v>
      </c>
      <c r="P938" t="s">
        <v>26</v>
      </c>
      <c r="Q938">
        <v>4</v>
      </c>
      <c r="R938">
        <v>10</v>
      </c>
      <c r="S938" t="s">
        <v>1228</v>
      </c>
      <c r="T938" t="s">
        <v>26</v>
      </c>
      <c r="U938" t="str">
        <f t="shared" si="28"/>
        <v>Young</v>
      </c>
      <c r="V938" t="str">
        <f t="shared" si="29"/>
        <v>Junior</v>
      </c>
      <c r="W938" t="str">
        <f>IF(Table13[[#This Row],[Last_Working_Date]]="Active","Active","Exited")</f>
        <v>Active</v>
      </c>
    </row>
    <row r="939" spans="1:23" x14ac:dyDescent="0.3">
      <c r="A939" s="9" t="s">
        <v>1285</v>
      </c>
      <c r="B939" s="9" t="s">
        <v>29</v>
      </c>
      <c r="C939">
        <v>34</v>
      </c>
      <c r="D939" t="s">
        <v>20</v>
      </c>
      <c r="E939" t="s">
        <v>31</v>
      </c>
      <c r="F939" t="s">
        <v>40</v>
      </c>
      <c r="G939" t="s">
        <v>96</v>
      </c>
      <c r="H939" t="s">
        <v>47</v>
      </c>
      <c r="I939" s="5">
        <v>5.8</v>
      </c>
      <c r="J939" t="s">
        <v>25</v>
      </c>
      <c r="K939" s="1">
        <v>41588</v>
      </c>
      <c r="L939" s="1" t="s">
        <v>5075</v>
      </c>
      <c r="M939" s="7">
        <v>11.96</v>
      </c>
      <c r="N939" s="22">
        <v>41214</v>
      </c>
      <c r="O939">
        <v>5</v>
      </c>
      <c r="P939" t="s">
        <v>26</v>
      </c>
      <c r="Q939">
        <v>0</v>
      </c>
      <c r="R939">
        <v>7</v>
      </c>
      <c r="S939" t="s">
        <v>438</v>
      </c>
      <c r="T939" t="s">
        <v>26</v>
      </c>
      <c r="U939" t="str">
        <f t="shared" si="28"/>
        <v>Adult</v>
      </c>
      <c r="V939" t="str">
        <f t="shared" si="29"/>
        <v>Senior</v>
      </c>
      <c r="W939" t="str">
        <f>IF(Table13[[#This Row],[Last_Working_Date]]="Active","Active","Exited")</f>
        <v>Active</v>
      </c>
    </row>
    <row r="940" spans="1:23" x14ac:dyDescent="0.3">
      <c r="A940" s="9" t="s">
        <v>1286</v>
      </c>
      <c r="B940" s="9" t="s">
        <v>29</v>
      </c>
      <c r="C940">
        <v>28</v>
      </c>
      <c r="D940" t="s">
        <v>30</v>
      </c>
      <c r="E940" t="s">
        <v>36</v>
      </c>
      <c r="F940" t="s">
        <v>45</v>
      </c>
      <c r="G940" t="s">
        <v>46</v>
      </c>
      <c r="H940" t="s">
        <v>24</v>
      </c>
      <c r="I940" s="5">
        <v>5.9</v>
      </c>
      <c r="J940" t="s">
        <v>25</v>
      </c>
      <c r="K940" s="1">
        <v>44726</v>
      </c>
      <c r="L940" s="1" t="s">
        <v>5075</v>
      </c>
      <c r="M940" s="7">
        <v>3.37</v>
      </c>
      <c r="N940" s="22">
        <v>43679</v>
      </c>
      <c r="O940">
        <v>5</v>
      </c>
      <c r="P940" t="s">
        <v>26</v>
      </c>
      <c r="Q940">
        <v>2</v>
      </c>
      <c r="R940">
        <v>5</v>
      </c>
      <c r="S940" t="s">
        <v>848</v>
      </c>
      <c r="T940" t="s">
        <v>26</v>
      </c>
      <c r="U940" t="str">
        <f t="shared" si="28"/>
        <v>Young</v>
      </c>
      <c r="V940" t="str">
        <f t="shared" si="29"/>
        <v>Senior</v>
      </c>
      <c r="W940" t="str">
        <f>IF(Table13[[#This Row],[Last_Working_Date]]="Active","Active","Exited")</f>
        <v>Active</v>
      </c>
    </row>
    <row r="941" spans="1:23" x14ac:dyDescent="0.3">
      <c r="A941" s="9" t="s">
        <v>1287</v>
      </c>
      <c r="B941" s="9" t="s">
        <v>19</v>
      </c>
      <c r="C941">
        <v>24</v>
      </c>
      <c r="D941" t="s">
        <v>20</v>
      </c>
      <c r="E941" t="s">
        <v>53</v>
      </c>
      <c r="F941" t="s">
        <v>32</v>
      </c>
      <c r="G941" t="s">
        <v>171</v>
      </c>
      <c r="H941" t="s">
        <v>47</v>
      </c>
      <c r="I941" s="5">
        <v>2.5</v>
      </c>
      <c r="J941" t="s">
        <v>25</v>
      </c>
      <c r="K941" s="1">
        <v>42944</v>
      </c>
      <c r="L941" s="1" t="s">
        <v>5075</v>
      </c>
      <c r="M941" s="7">
        <v>8.25</v>
      </c>
      <c r="N941" s="22">
        <v>32926</v>
      </c>
      <c r="O941">
        <v>3</v>
      </c>
      <c r="P941" t="s">
        <v>26</v>
      </c>
      <c r="Q941">
        <v>0</v>
      </c>
      <c r="R941">
        <v>3</v>
      </c>
      <c r="S941" t="s">
        <v>1171</v>
      </c>
      <c r="T941" t="s">
        <v>26</v>
      </c>
      <c r="U941" t="str">
        <f t="shared" si="28"/>
        <v>Young</v>
      </c>
      <c r="V941" t="str">
        <f t="shared" si="29"/>
        <v>Mid-Level</v>
      </c>
      <c r="W941" t="str">
        <f>IF(Table13[[#This Row],[Last_Working_Date]]="Active","Active","Exited")</f>
        <v>Active</v>
      </c>
    </row>
    <row r="942" spans="1:23" x14ac:dyDescent="0.3">
      <c r="A942" s="9" t="s">
        <v>1288</v>
      </c>
      <c r="B942" s="9" t="s">
        <v>29</v>
      </c>
      <c r="C942">
        <v>34</v>
      </c>
      <c r="D942" t="s">
        <v>30</v>
      </c>
      <c r="E942" t="s">
        <v>63</v>
      </c>
      <c r="F942" t="s">
        <v>54</v>
      </c>
      <c r="G942" t="s">
        <v>77</v>
      </c>
      <c r="H942" t="s">
        <v>47</v>
      </c>
      <c r="I942" s="5">
        <v>0</v>
      </c>
      <c r="J942" t="s">
        <v>25</v>
      </c>
      <c r="K942" s="1">
        <v>45612</v>
      </c>
      <c r="L942" s="1">
        <v>45717</v>
      </c>
      <c r="M942" s="7">
        <v>0.28999999999999998</v>
      </c>
      <c r="N942" s="22">
        <v>33199</v>
      </c>
      <c r="O942">
        <v>2</v>
      </c>
      <c r="P942" t="s">
        <v>26</v>
      </c>
      <c r="Q942">
        <v>3</v>
      </c>
      <c r="R942">
        <v>11</v>
      </c>
      <c r="S942" t="s">
        <v>584</v>
      </c>
      <c r="T942" t="s">
        <v>65</v>
      </c>
      <c r="U942" t="str">
        <f t="shared" si="28"/>
        <v>Adult</v>
      </c>
      <c r="V942" t="str">
        <f t="shared" si="29"/>
        <v>Junior</v>
      </c>
      <c r="W942" t="str">
        <f>IF(Table13[[#This Row],[Last_Working_Date]]="Active","Active","Exited")</f>
        <v>Exited</v>
      </c>
    </row>
    <row r="943" spans="1:23" x14ac:dyDescent="0.3">
      <c r="A943" s="9" t="s">
        <v>103</v>
      </c>
      <c r="B943" s="9" t="s">
        <v>19</v>
      </c>
      <c r="C943">
        <v>25</v>
      </c>
      <c r="D943" t="s">
        <v>20</v>
      </c>
      <c r="E943" t="s">
        <v>44</v>
      </c>
      <c r="F943" t="s">
        <v>22</v>
      </c>
      <c r="G943" t="s">
        <v>59</v>
      </c>
      <c r="H943" t="s">
        <v>51</v>
      </c>
      <c r="I943" s="5">
        <v>2.8</v>
      </c>
      <c r="J943" t="s">
        <v>25</v>
      </c>
      <c r="K943" s="1">
        <v>42708</v>
      </c>
      <c r="L943" s="1" t="s">
        <v>5075</v>
      </c>
      <c r="M943" s="7">
        <v>8.9</v>
      </c>
      <c r="N943" s="22">
        <v>49178</v>
      </c>
      <c r="O943">
        <v>3</v>
      </c>
      <c r="P943" t="s">
        <v>26</v>
      </c>
      <c r="Q943">
        <v>1</v>
      </c>
      <c r="R943">
        <v>7</v>
      </c>
      <c r="S943" t="s">
        <v>5074</v>
      </c>
      <c r="T943" t="s">
        <v>26</v>
      </c>
      <c r="U943" t="str">
        <f t="shared" si="28"/>
        <v>Young</v>
      </c>
      <c r="V943" t="str">
        <f t="shared" si="29"/>
        <v>Mid-Level</v>
      </c>
      <c r="W943" t="str">
        <f>IF(Table13[[#This Row],[Last_Working_Date]]="Active","Active","Exited")</f>
        <v>Active</v>
      </c>
    </row>
    <row r="944" spans="1:23" x14ac:dyDescent="0.3">
      <c r="A944" s="9" t="s">
        <v>1289</v>
      </c>
      <c r="B944" s="9" t="s">
        <v>19</v>
      </c>
      <c r="C944">
        <v>31</v>
      </c>
      <c r="D944" t="s">
        <v>20</v>
      </c>
      <c r="E944" t="s">
        <v>21</v>
      </c>
      <c r="F944" t="s">
        <v>54</v>
      </c>
      <c r="G944" t="s">
        <v>139</v>
      </c>
      <c r="H944" t="s">
        <v>51</v>
      </c>
      <c r="I944" s="5">
        <v>4.9000000000000004</v>
      </c>
      <c r="J944" t="s">
        <v>25</v>
      </c>
      <c r="K944" s="1">
        <v>42862</v>
      </c>
      <c r="L944" s="1" t="s">
        <v>5075</v>
      </c>
      <c r="M944" s="7">
        <v>8.48</v>
      </c>
      <c r="N944" s="22">
        <v>34455</v>
      </c>
      <c r="O944">
        <v>3</v>
      </c>
      <c r="P944" t="s">
        <v>26</v>
      </c>
      <c r="Q944">
        <v>1</v>
      </c>
      <c r="R944">
        <v>11</v>
      </c>
      <c r="S944" t="s">
        <v>256</v>
      </c>
      <c r="T944" t="s">
        <v>26</v>
      </c>
      <c r="U944" t="str">
        <f t="shared" si="28"/>
        <v>Adult</v>
      </c>
      <c r="V944" t="str">
        <f t="shared" si="29"/>
        <v>Mid-Level</v>
      </c>
      <c r="W944" t="str">
        <f>IF(Table13[[#This Row],[Last_Working_Date]]="Active","Active","Exited")</f>
        <v>Active</v>
      </c>
    </row>
    <row r="945" spans="1:23" x14ac:dyDescent="0.3">
      <c r="A945" s="9" t="s">
        <v>1290</v>
      </c>
      <c r="B945" s="9" t="s">
        <v>29</v>
      </c>
      <c r="C945">
        <v>29</v>
      </c>
      <c r="D945" t="s">
        <v>30</v>
      </c>
      <c r="E945" t="s">
        <v>36</v>
      </c>
      <c r="F945" t="s">
        <v>54</v>
      </c>
      <c r="G945" t="s">
        <v>77</v>
      </c>
      <c r="H945" t="s">
        <v>24</v>
      </c>
      <c r="I945" s="5">
        <v>8.6999999999999993</v>
      </c>
      <c r="J945" t="s">
        <v>25</v>
      </c>
      <c r="K945" s="1">
        <v>40351</v>
      </c>
      <c r="L945" s="1">
        <v>44102</v>
      </c>
      <c r="M945" s="7">
        <v>10.27</v>
      </c>
      <c r="N945" s="22">
        <v>45720</v>
      </c>
      <c r="O945">
        <v>1</v>
      </c>
      <c r="P945" t="s">
        <v>26</v>
      </c>
      <c r="Q945">
        <v>3</v>
      </c>
      <c r="R945">
        <v>3</v>
      </c>
      <c r="S945" t="s">
        <v>320</v>
      </c>
      <c r="T945" t="s">
        <v>65</v>
      </c>
      <c r="U945" t="str">
        <f t="shared" si="28"/>
        <v>Young</v>
      </c>
      <c r="V945" t="str">
        <f t="shared" si="29"/>
        <v>Senior</v>
      </c>
      <c r="W945" t="str">
        <f>IF(Table13[[#This Row],[Last_Working_Date]]="Active","Active","Exited")</f>
        <v>Exited</v>
      </c>
    </row>
    <row r="946" spans="1:23" x14ac:dyDescent="0.3">
      <c r="A946" s="9" t="s">
        <v>1291</v>
      </c>
      <c r="B946" s="9" t="s">
        <v>29</v>
      </c>
      <c r="C946">
        <v>38</v>
      </c>
      <c r="D946" t="s">
        <v>30</v>
      </c>
      <c r="E946" t="s">
        <v>53</v>
      </c>
      <c r="F946" t="s">
        <v>40</v>
      </c>
      <c r="G946" t="s">
        <v>96</v>
      </c>
      <c r="H946" t="s">
        <v>51</v>
      </c>
      <c r="I946" s="5">
        <v>14.7</v>
      </c>
      <c r="J946" t="s">
        <v>25</v>
      </c>
      <c r="K946" s="1">
        <v>42796</v>
      </c>
      <c r="L946" s="1">
        <v>44661</v>
      </c>
      <c r="M946" s="7">
        <v>5.1100000000000003</v>
      </c>
      <c r="N946" s="22">
        <v>59161</v>
      </c>
      <c r="O946">
        <v>2</v>
      </c>
      <c r="P946" t="s">
        <v>26</v>
      </c>
      <c r="Q946">
        <v>3</v>
      </c>
      <c r="R946">
        <v>10</v>
      </c>
      <c r="S946" t="s">
        <v>647</v>
      </c>
      <c r="T946" t="s">
        <v>65</v>
      </c>
      <c r="U946" t="str">
        <f t="shared" si="28"/>
        <v>Adult</v>
      </c>
      <c r="V946" t="str">
        <f t="shared" si="29"/>
        <v>Expert</v>
      </c>
      <c r="W946" t="str">
        <f>IF(Table13[[#This Row],[Last_Working_Date]]="Active","Active","Exited")</f>
        <v>Exited</v>
      </c>
    </row>
    <row r="947" spans="1:23" x14ac:dyDescent="0.3">
      <c r="A947" s="9" t="s">
        <v>1292</v>
      </c>
      <c r="B947" s="9" t="s">
        <v>29</v>
      </c>
      <c r="C947">
        <v>25</v>
      </c>
      <c r="D947" t="s">
        <v>30</v>
      </c>
      <c r="E947" t="s">
        <v>44</v>
      </c>
      <c r="F947" t="s">
        <v>22</v>
      </c>
      <c r="G947" t="s">
        <v>59</v>
      </c>
      <c r="H947" t="s">
        <v>24</v>
      </c>
      <c r="I947" s="5">
        <v>4</v>
      </c>
      <c r="J947" t="s">
        <v>25</v>
      </c>
      <c r="K947" s="1">
        <v>41371</v>
      </c>
      <c r="L947" s="1">
        <v>45345</v>
      </c>
      <c r="M947" s="7">
        <v>10.88</v>
      </c>
      <c r="N947" s="22">
        <v>46723</v>
      </c>
      <c r="O947">
        <v>3</v>
      </c>
      <c r="P947" t="s">
        <v>65</v>
      </c>
      <c r="Q947">
        <v>1</v>
      </c>
      <c r="R947">
        <v>5</v>
      </c>
      <c r="S947" t="s">
        <v>387</v>
      </c>
      <c r="T947" t="s">
        <v>65</v>
      </c>
      <c r="U947" t="str">
        <f t="shared" si="28"/>
        <v>Young</v>
      </c>
      <c r="V947" t="str">
        <f t="shared" si="29"/>
        <v>Mid-Level</v>
      </c>
      <c r="W947" t="str">
        <f>IF(Table13[[#This Row],[Last_Working_Date]]="Active","Active","Exited")</f>
        <v>Exited</v>
      </c>
    </row>
    <row r="948" spans="1:23" x14ac:dyDescent="0.3">
      <c r="A948" s="9" t="s">
        <v>1293</v>
      </c>
      <c r="B948" s="9" t="s">
        <v>19</v>
      </c>
      <c r="C948">
        <v>38</v>
      </c>
      <c r="D948" t="s">
        <v>20</v>
      </c>
      <c r="E948" t="s">
        <v>31</v>
      </c>
      <c r="F948" t="s">
        <v>45</v>
      </c>
      <c r="G948" t="s">
        <v>46</v>
      </c>
      <c r="H948" t="s">
        <v>84</v>
      </c>
      <c r="I948" s="5">
        <v>10.4</v>
      </c>
      <c r="J948" t="s">
        <v>25</v>
      </c>
      <c r="K948" s="1">
        <v>39790</v>
      </c>
      <c r="L948" s="1" t="s">
        <v>5075</v>
      </c>
      <c r="M948" s="7">
        <v>16.89</v>
      </c>
      <c r="N948" s="22">
        <v>56958</v>
      </c>
      <c r="O948">
        <v>4</v>
      </c>
      <c r="P948" t="s">
        <v>26</v>
      </c>
      <c r="Q948">
        <v>1</v>
      </c>
      <c r="R948">
        <v>5</v>
      </c>
      <c r="S948" t="s">
        <v>997</v>
      </c>
      <c r="T948" t="s">
        <v>26</v>
      </c>
      <c r="U948" t="str">
        <f t="shared" si="28"/>
        <v>Adult</v>
      </c>
      <c r="V948" t="str">
        <f t="shared" si="29"/>
        <v>Expert</v>
      </c>
      <c r="W948" t="str">
        <f>IF(Table13[[#This Row],[Last_Working_Date]]="Active","Active","Exited")</f>
        <v>Active</v>
      </c>
    </row>
    <row r="949" spans="1:23" x14ac:dyDescent="0.3">
      <c r="A949" s="9" t="s">
        <v>1294</v>
      </c>
      <c r="B949" s="9" t="s">
        <v>29</v>
      </c>
      <c r="C949">
        <v>38</v>
      </c>
      <c r="D949" t="s">
        <v>20</v>
      </c>
      <c r="E949" t="s">
        <v>44</v>
      </c>
      <c r="F949" t="s">
        <v>22</v>
      </c>
      <c r="G949" t="s">
        <v>23</v>
      </c>
      <c r="H949" t="s">
        <v>84</v>
      </c>
      <c r="I949" s="5">
        <v>4.9000000000000004</v>
      </c>
      <c r="J949" t="s">
        <v>25</v>
      </c>
      <c r="K949" s="1">
        <v>42208</v>
      </c>
      <c r="L949" s="1" t="s">
        <v>5075</v>
      </c>
      <c r="M949" s="7">
        <v>10.27</v>
      </c>
      <c r="N949" s="22">
        <v>32667</v>
      </c>
      <c r="O949">
        <v>3</v>
      </c>
      <c r="P949" t="s">
        <v>26</v>
      </c>
      <c r="Q949">
        <v>2</v>
      </c>
      <c r="R949">
        <v>8</v>
      </c>
      <c r="S949" t="s">
        <v>289</v>
      </c>
      <c r="T949" t="s">
        <v>26</v>
      </c>
      <c r="U949" t="str">
        <f t="shared" si="28"/>
        <v>Adult</v>
      </c>
      <c r="V949" t="str">
        <f t="shared" si="29"/>
        <v>Mid-Level</v>
      </c>
      <c r="W949" t="str">
        <f>IF(Table13[[#This Row],[Last_Working_Date]]="Active","Active","Exited")</f>
        <v>Active</v>
      </c>
    </row>
    <row r="950" spans="1:23" x14ac:dyDescent="0.3">
      <c r="A950" s="9" t="s">
        <v>1295</v>
      </c>
      <c r="B950" s="9" t="s">
        <v>29</v>
      </c>
      <c r="C950">
        <v>40</v>
      </c>
      <c r="D950" t="s">
        <v>20</v>
      </c>
      <c r="E950" t="s">
        <v>53</v>
      </c>
      <c r="F950" t="s">
        <v>32</v>
      </c>
      <c r="G950" t="s">
        <v>171</v>
      </c>
      <c r="H950" t="s">
        <v>51</v>
      </c>
      <c r="I950" s="5">
        <v>16.399999999999999</v>
      </c>
      <c r="J950" t="s">
        <v>85</v>
      </c>
      <c r="K950" s="1">
        <v>42548</v>
      </c>
      <c r="L950" s="1" t="s">
        <v>5075</v>
      </c>
      <c r="M950" s="7">
        <v>9.34</v>
      </c>
      <c r="N950" s="22">
        <v>56449</v>
      </c>
      <c r="O950">
        <v>3</v>
      </c>
      <c r="P950" t="s">
        <v>26</v>
      </c>
      <c r="Q950">
        <v>1</v>
      </c>
      <c r="R950">
        <v>7</v>
      </c>
      <c r="S950" t="s">
        <v>360</v>
      </c>
      <c r="T950" t="s">
        <v>26</v>
      </c>
      <c r="U950" t="str">
        <f t="shared" si="28"/>
        <v>Adult</v>
      </c>
      <c r="V950" t="str">
        <f t="shared" si="29"/>
        <v>Expert</v>
      </c>
      <c r="W950" t="str">
        <f>IF(Table13[[#This Row],[Last_Working_Date]]="Active","Active","Exited")</f>
        <v>Active</v>
      </c>
    </row>
    <row r="951" spans="1:23" x14ac:dyDescent="0.3">
      <c r="A951" s="9" t="s">
        <v>1296</v>
      </c>
      <c r="B951" s="9" t="s">
        <v>19</v>
      </c>
      <c r="C951">
        <v>29</v>
      </c>
      <c r="D951" t="s">
        <v>20</v>
      </c>
      <c r="E951" t="s">
        <v>63</v>
      </c>
      <c r="F951" t="s">
        <v>82</v>
      </c>
      <c r="G951" t="s">
        <v>284</v>
      </c>
      <c r="H951" t="s">
        <v>51</v>
      </c>
      <c r="I951" s="5">
        <v>2</v>
      </c>
      <c r="J951" t="s">
        <v>25</v>
      </c>
      <c r="K951" s="1">
        <v>40585</v>
      </c>
      <c r="L951" s="1" t="s">
        <v>5075</v>
      </c>
      <c r="M951" s="7">
        <v>14.71</v>
      </c>
      <c r="N951" s="22">
        <v>33220</v>
      </c>
      <c r="O951">
        <v>3</v>
      </c>
      <c r="P951" t="s">
        <v>26</v>
      </c>
      <c r="Q951">
        <v>0</v>
      </c>
      <c r="R951">
        <v>3</v>
      </c>
      <c r="S951" t="s">
        <v>711</v>
      </c>
      <c r="T951" t="s">
        <v>26</v>
      </c>
      <c r="U951" t="str">
        <f t="shared" si="28"/>
        <v>Young</v>
      </c>
      <c r="V951" t="str">
        <f t="shared" si="29"/>
        <v>Mid-Level</v>
      </c>
      <c r="W951" t="str">
        <f>IF(Table13[[#This Row],[Last_Working_Date]]="Active","Active","Exited")</f>
        <v>Active</v>
      </c>
    </row>
    <row r="952" spans="1:23" x14ac:dyDescent="0.3">
      <c r="A952" s="9" t="s">
        <v>1297</v>
      </c>
      <c r="B952" s="9" t="s">
        <v>29</v>
      </c>
      <c r="C952">
        <v>30</v>
      </c>
      <c r="D952" t="s">
        <v>30</v>
      </c>
      <c r="E952" t="s">
        <v>53</v>
      </c>
      <c r="F952" t="s">
        <v>82</v>
      </c>
      <c r="G952" t="s">
        <v>83</v>
      </c>
      <c r="H952" t="s">
        <v>24</v>
      </c>
      <c r="I952" s="5">
        <v>6.2</v>
      </c>
      <c r="J952" t="s">
        <v>85</v>
      </c>
      <c r="K952" s="1">
        <v>44845</v>
      </c>
      <c r="L952" s="1">
        <v>45878</v>
      </c>
      <c r="M952" s="7">
        <v>2.83</v>
      </c>
      <c r="N952" s="22">
        <v>42562</v>
      </c>
      <c r="O952">
        <v>4</v>
      </c>
      <c r="P952" t="s">
        <v>26</v>
      </c>
      <c r="Q952">
        <v>0</v>
      </c>
      <c r="R952">
        <v>5</v>
      </c>
      <c r="S952" t="s">
        <v>491</v>
      </c>
      <c r="T952" t="s">
        <v>65</v>
      </c>
      <c r="U952" t="str">
        <f t="shared" si="28"/>
        <v>Young</v>
      </c>
      <c r="V952" t="str">
        <f t="shared" si="29"/>
        <v>Senior</v>
      </c>
      <c r="W952" t="str">
        <f>IF(Table13[[#This Row],[Last_Working_Date]]="Active","Active","Exited")</f>
        <v>Exited</v>
      </c>
    </row>
    <row r="953" spans="1:23" x14ac:dyDescent="0.3">
      <c r="A953" s="9" t="s">
        <v>1298</v>
      </c>
      <c r="B953" s="9" t="s">
        <v>29</v>
      </c>
      <c r="C953">
        <v>29</v>
      </c>
      <c r="D953" t="s">
        <v>30</v>
      </c>
      <c r="E953" t="s">
        <v>39</v>
      </c>
      <c r="F953" t="s">
        <v>32</v>
      </c>
      <c r="G953" t="s">
        <v>33</v>
      </c>
      <c r="H953" t="s">
        <v>24</v>
      </c>
      <c r="I953" s="5">
        <v>4.8</v>
      </c>
      <c r="J953" t="s">
        <v>85</v>
      </c>
      <c r="K953" s="1">
        <v>39822</v>
      </c>
      <c r="L953" s="1" t="s">
        <v>5075</v>
      </c>
      <c r="M953" s="7">
        <v>16.8</v>
      </c>
      <c r="N953" s="22">
        <v>36275</v>
      </c>
      <c r="O953">
        <v>3</v>
      </c>
      <c r="P953" t="s">
        <v>26</v>
      </c>
      <c r="Q953">
        <v>2</v>
      </c>
      <c r="R953">
        <v>8</v>
      </c>
      <c r="S953" t="s">
        <v>694</v>
      </c>
      <c r="T953" t="s">
        <v>26</v>
      </c>
      <c r="U953" t="str">
        <f t="shared" si="28"/>
        <v>Young</v>
      </c>
      <c r="V953" t="str">
        <f t="shared" si="29"/>
        <v>Mid-Level</v>
      </c>
      <c r="W953" t="str">
        <f>IF(Table13[[#This Row],[Last_Working_Date]]="Active","Active","Exited")</f>
        <v>Active</v>
      </c>
    </row>
    <row r="954" spans="1:23" x14ac:dyDescent="0.3">
      <c r="A954" s="9" t="s">
        <v>1299</v>
      </c>
      <c r="B954" s="9" t="s">
        <v>29</v>
      </c>
      <c r="C954">
        <v>38</v>
      </c>
      <c r="D954" t="s">
        <v>30</v>
      </c>
      <c r="E954" t="s">
        <v>21</v>
      </c>
      <c r="F954" t="s">
        <v>92</v>
      </c>
      <c r="G954" t="s">
        <v>246</v>
      </c>
      <c r="H954" t="s">
        <v>24</v>
      </c>
      <c r="I954" s="5">
        <v>11.6</v>
      </c>
      <c r="J954" t="s">
        <v>25</v>
      </c>
      <c r="K954" s="1">
        <v>43348</v>
      </c>
      <c r="L954" s="1" t="s">
        <v>5075</v>
      </c>
      <c r="M954" s="7">
        <v>7.15</v>
      </c>
      <c r="N954" s="22">
        <v>64127</v>
      </c>
      <c r="O954">
        <v>1</v>
      </c>
      <c r="P954" t="s">
        <v>26</v>
      </c>
      <c r="Q954">
        <v>0</v>
      </c>
      <c r="R954">
        <v>4</v>
      </c>
      <c r="S954" t="s">
        <v>624</v>
      </c>
      <c r="T954" t="s">
        <v>26</v>
      </c>
      <c r="U954" t="str">
        <f t="shared" si="28"/>
        <v>Adult</v>
      </c>
      <c r="V954" t="str">
        <f t="shared" si="29"/>
        <v>Expert</v>
      </c>
      <c r="W954" t="str">
        <f>IF(Table13[[#This Row],[Last_Working_Date]]="Active","Active","Exited")</f>
        <v>Active</v>
      </c>
    </row>
    <row r="955" spans="1:23" x14ac:dyDescent="0.3">
      <c r="A955" s="9" t="s">
        <v>1300</v>
      </c>
      <c r="B955" s="9" t="s">
        <v>29</v>
      </c>
      <c r="C955">
        <v>36</v>
      </c>
      <c r="D955" t="s">
        <v>30</v>
      </c>
      <c r="E955" t="s">
        <v>31</v>
      </c>
      <c r="F955" t="s">
        <v>22</v>
      </c>
      <c r="G955" t="s">
        <v>59</v>
      </c>
      <c r="H955" t="s">
        <v>24</v>
      </c>
      <c r="I955" s="5">
        <v>10.8</v>
      </c>
      <c r="J955" t="s">
        <v>25</v>
      </c>
      <c r="K955" s="1">
        <v>41916</v>
      </c>
      <c r="L955" s="1">
        <v>45385</v>
      </c>
      <c r="M955" s="7">
        <v>9.5</v>
      </c>
      <c r="N955" s="22">
        <v>54135</v>
      </c>
      <c r="O955">
        <v>2</v>
      </c>
      <c r="P955" t="s">
        <v>26</v>
      </c>
      <c r="Q955">
        <v>1</v>
      </c>
      <c r="R955">
        <v>7</v>
      </c>
      <c r="S955" t="s">
        <v>88</v>
      </c>
      <c r="T955" t="s">
        <v>65</v>
      </c>
      <c r="U955" t="str">
        <f t="shared" si="28"/>
        <v>Adult</v>
      </c>
      <c r="V955" t="str">
        <f t="shared" si="29"/>
        <v>Expert</v>
      </c>
      <c r="W955" t="str">
        <f>IF(Table13[[#This Row],[Last_Working_Date]]="Active","Active","Exited")</f>
        <v>Exited</v>
      </c>
    </row>
    <row r="956" spans="1:23" x14ac:dyDescent="0.3">
      <c r="A956" s="9" t="s">
        <v>1301</v>
      </c>
      <c r="B956" s="9" t="s">
        <v>19</v>
      </c>
      <c r="C956">
        <v>26</v>
      </c>
      <c r="D956" t="s">
        <v>30</v>
      </c>
      <c r="E956" t="s">
        <v>53</v>
      </c>
      <c r="F956" t="s">
        <v>45</v>
      </c>
      <c r="G956" t="s">
        <v>98</v>
      </c>
      <c r="H956" t="s">
        <v>47</v>
      </c>
      <c r="I956" s="5">
        <v>2.2000000000000002</v>
      </c>
      <c r="J956" t="s">
        <v>25</v>
      </c>
      <c r="K956" s="1">
        <v>44852</v>
      </c>
      <c r="L956" s="1" t="s">
        <v>5075</v>
      </c>
      <c r="M956" s="7">
        <v>3.03</v>
      </c>
      <c r="N956" s="22">
        <v>42679</v>
      </c>
      <c r="O956">
        <v>4</v>
      </c>
      <c r="P956" t="s">
        <v>26</v>
      </c>
      <c r="Q956">
        <v>5</v>
      </c>
      <c r="R956">
        <v>9</v>
      </c>
      <c r="S956" t="s">
        <v>1050</v>
      </c>
      <c r="T956" t="s">
        <v>26</v>
      </c>
      <c r="U956" t="str">
        <f t="shared" si="28"/>
        <v>Young</v>
      </c>
      <c r="V956" t="str">
        <f t="shared" si="29"/>
        <v>Mid-Level</v>
      </c>
      <c r="W956" t="str">
        <f>IF(Table13[[#This Row],[Last_Working_Date]]="Active","Active","Exited")</f>
        <v>Active</v>
      </c>
    </row>
    <row r="957" spans="1:23" x14ac:dyDescent="0.3">
      <c r="A957" s="9" t="s">
        <v>1302</v>
      </c>
      <c r="B957" s="9" t="s">
        <v>29</v>
      </c>
      <c r="C957">
        <v>27</v>
      </c>
      <c r="D957" t="s">
        <v>20</v>
      </c>
      <c r="E957" t="s">
        <v>39</v>
      </c>
      <c r="F957" t="s">
        <v>22</v>
      </c>
      <c r="G957" t="s">
        <v>23</v>
      </c>
      <c r="H957" t="s">
        <v>51</v>
      </c>
      <c r="I957" s="5">
        <v>2.1</v>
      </c>
      <c r="J957" t="s">
        <v>25</v>
      </c>
      <c r="K957" s="1">
        <v>41253</v>
      </c>
      <c r="L957" s="1" t="s">
        <v>5075</v>
      </c>
      <c r="M957" s="7">
        <v>12.88</v>
      </c>
      <c r="N957" s="22">
        <v>41296</v>
      </c>
      <c r="O957">
        <v>1</v>
      </c>
      <c r="P957" t="s">
        <v>26</v>
      </c>
      <c r="Q957">
        <v>2</v>
      </c>
      <c r="R957">
        <v>2</v>
      </c>
      <c r="S957" t="s">
        <v>760</v>
      </c>
      <c r="T957" t="s">
        <v>26</v>
      </c>
      <c r="U957" t="str">
        <f t="shared" si="28"/>
        <v>Young</v>
      </c>
      <c r="V957" t="str">
        <f t="shared" si="29"/>
        <v>Mid-Level</v>
      </c>
      <c r="W957" t="str">
        <f>IF(Table13[[#This Row],[Last_Working_Date]]="Active","Active","Exited")</f>
        <v>Active</v>
      </c>
    </row>
    <row r="958" spans="1:23" x14ac:dyDescent="0.3">
      <c r="A958" s="9" t="s">
        <v>1303</v>
      </c>
      <c r="B958" s="9" t="s">
        <v>29</v>
      </c>
      <c r="C958">
        <v>28</v>
      </c>
      <c r="D958" t="s">
        <v>20</v>
      </c>
      <c r="E958" t="s">
        <v>36</v>
      </c>
      <c r="F958" t="s">
        <v>54</v>
      </c>
      <c r="G958" t="s">
        <v>77</v>
      </c>
      <c r="H958" t="s">
        <v>51</v>
      </c>
      <c r="I958" s="5">
        <v>5.8</v>
      </c>
      <c r="J958" t="s">
        <v>25</v>
      </c>
      <c r="K958" s="1">
        <v>43478</v>
      </c>
      <c r="L958" s="1" t="s">
        <v>5075</v>
      </c>
      <c r="M958" s="7">
        <v>6.79</v>
      </c>
      <c r="N958" s="22">
        <v>44773</v>
      </c>
      <c r="O958">
        <v>3</v>
      </c>
      <c r="P958" t="s">
        <v>26</v>
      </c>
      <c r="Q958">
        <v>3</v>
      </c>
      <c r="R958">
        <v>3</v>
      </c>
      <c r="S958" t="s">
        <v>274</v>
      </c>
      <c r="T958" t="s">
        <v>26</v>
      </c>
      <c r="U958" t="str">
        <f t="shared" si="28"/>
        <v>Young</v>
      </c>
      <c r="V958" t="str">
        <f t="shared" si="29"/>
        <v>Senior</v>
      </c>
      <c r="W958" t="str">
        <f>IF(Table13[[#This Row],[Last_Working_Date]]="Active","Active","Exited")</f>
        <v>Active</v>
      </c>
    </row>
    <row r="959" spans="1:23" x14ac:dyDescent="0.3">
      <c r="A959" s="9" t="s">
        <v>1304</v>
      </c>
      <c r="B959" s="9" t="s">
        <v>29</v>
      </c>
      <c r="C959">
        <v>32</v>
      </c>
      <c r="D959" t="s">
        <v>20</v>
      </c>
      <c r="E959" t="s">
        <v>21</v>
      </c>
      <c r="F959" t="s">
        <v>22</v>
      </c>
      <c r="G959" t="s">
        <v>59</v>
      </c>
      <c r="H959" t="s">
        <v>24</v>
      </c>
      <c r="I959" s="5">
        <v>11.8</v>
      </c>
      <c r="J959" t="s">
        <v>25</v>
      </c>
      <c r="K959" s="1">
        <v>45325</v>
      </c>
      <c r="L959" s="1" t="s">
        <v>5075</v>
      </c>
      <c r="M959" s="7">
        <v>1.73</v>
      </c>
      <c r="N959" s="22">
        <v>57140</v>
      </c>
      <c r="O959">
        <v>1</v>
      </c>
      <c r="P959" t="s">
        <v>26</v>
      </c>
      <c r="Q959">
        <v>1</v>
      </c>
      <c r="R959">
        <v>4</v>
      </c>
      <c r="S959" t="s">
        <v>270</v>
      </c>
      <c r="T959" t="s">
        <v>26</v>
      </c>
      <c r="U959" t="str">
        <f t="shared" si="28"/>
        <v>Adult</v>
      </c>
      <c r="V959" t="str">
        <f t="shared" si="29"/>
        <v>Expert</v>
      </c>
      <c r="W959" t="str">
        <f>IF(Table13[[#This Row],[Last_Working_Date]]="Active","Active","Exited")</f>
        <v>Active</v>
      </c>
    </row>
    <row r="960" spans="1:23" x14ac:dyDescent="0.3">
      <c r="A960" s="9" t="s">
        <v>1305</v>
      </c>
      <c r="B960" s="9" t="s">
        <v>19</v>
      </c>
      <c r="C960">
        <v>33</v>
      </c>
      <c r="D960" t="s">
        <v>30</v>
      </c>
      <c r="E960" t="s">
        <v>21</v>
      </c>
      <c r="F960" t="s">
        <v>32</v>
      </c>
      <c r="G960" t="s">
        <v>171</v>
      </c>
      <c r="H960" t="s">
        <v>24</v>
      </c>
      <c r="I960" s="5">
        <v>3.2</v>
      </c>
      <c r="J960" t="s">
        <v>25</v>
      </c>
      <c r="K960" s="1">
        <v>44299</v>
      </c>
      <c r="L960" s="1" t="s">
        <v>5075</v>
      </c>
      <c r="M960" s="7">
        <v>4.54</v>
      </c>
      <c r="N960" s="22">
        <v>35826</v>
      </c>
      <c r="O960">
        <v>5</v>
      </c>
      <c r="P960" t="s">
        <v>26</v>
      </c>
      <c r="Q960">
        <v>1</v>
      </c>
      <c r="R960">
        <v>5</v>
      </c>
      <c r="S960" t="s">
        <v>187</v>
      </c>
      <c r="T960" t="s">
        <v>26</v>
      </c>
      <c r="U960" t="str">
        <f t="shared" si="28"/>
        <v>Adult</v>
      </c>
      <c r="V960" t="str">
        <f t="shared" si="29"/>
        <v>Mid-Level</v>
      </c>
      <c r="W960" t="str">
        <f>IF(Table13[[#This Row],[Last_Working_Date]]="Active","Active","Exited")</f>
        <v>Active</v>
      </c>
    </row>
    <row r="961" spans="1:23" x14ac:dyDescent="0.3">
      <c r="A961" s="9" t="s">
        <v>1306</v>
      </c>
      <c r="B961" s="9" t="s">
        <v>19</v>
      </c>
      <c r="C961">
        <v>38</v>
      </c>
      <c r="D961" t="s">
        <v>20</v>
      </c>
      <c r="E961" t="s">
        <v>39</v>
      </c>
      <c r="F961" t="s">
        <v>40</v>
      </c>
      <c r="G961" t="s">
        <v>50</v>
      </c>
      <c r="H961" t="s">
        <v>24</v>
      </c>
      <c r="I961" s="5">
        <v>11.3</v>
      </c>
      <c r="J961" t="s">
        <v>25</v>
      </c>
      <c r="K961" s="1">
        <v>39461</v>
      </c>
      <c r="L961" s="1">
        <v>42067</v>
      </c>
      <c r="M961" s="7">
        <v>7.13</v>
      </c>
      <c r="N961" s="22">
        <v>55767</v>
      </c>
      <c r="O961">
        <v>2</v>
      </c>
      <c r="P961" t="s">
        <v>26</v>
      </c>
      <c r="Q961">
        <v>2</v>
      </c>
      <c r="R961">
        <v>6</v>
      </c>
      <c r="S961" t="s">
        <v>438</v>
      </c>
      <c r="T961" t="s">
        <v>65</v>
      </c>
      <c r="U961" t="str">
        <f t="shared" si="28"/>
        <v>Adult</v>
      </c>
      <c r="V961" t="str">
        <f t="shared" si="29"/>
        <v>Expert</v>
      </c>
      <c r="W961" t="str">
        <f>IF(Table13[[#This Row],[Last_Working_Date]]="Active","Active","Exited")</f>
        <v>Exited</v>
      </c>
    </row>
    <row r="962" spans="1:23" x14ac:dyDescent="0.3">
      <c r="A962" s="9" t="s">
        <v>1307</v>
      </c>
      <c r="B962" s="9" t="s">
        <v>29</v>
      </c>
      <c r="C962">
        <v>29</v>
      </c>
      <c r="D962" t="s">
        <v>20</v>
      </c>
      <c r="E962" t="s">
        <v>39</v>
      </c>
      <c r="F962" t="s">
        <v>82</v>
      </c>
      <c r="G962" t="s">
        <v>83</v>
      </c>
      <c r="H962" t="s">
        <v>51</v>
      </c>
      <c r="I962" s="5">
        <v>3.3</v>
      </c>
      <c r="J962" t="s">
        <v>85</v>
      </c>
      <c r="K962" s="1">
        <v>40482</v>
      </c>
      <c r="L962" s="1" t="s">
        <v>5075</v>
      </c>
      <c r="M962" s="7">
        <v>14.99</v>
      </c>
      <c r="N962" s="22">
        <v>38405</v>
      </c>
      <c r="O962">
        <v>2</v>
      </c>
      <c r="P962" t="s">
        <v>26</v>
      </c>
      <c r="Q962">
        <v>2</v>
      </c>
      <c r="R962">
        <v>4</v>
      </c>
      <c r="S962" t="s">
        <v>1239</v>
      </c>
      <c r="T962" t="s">
        <v>26</v>
      </c>
      <c r="U962" t="str">
        <f t="shared" ref="U962:U1025" si="30">IF(C962&lt;=30,"Young","Adult")</f>
        <v>Young</v>
      </c>
      <c r="V962" t="str">
        <f t="shared" ref="V962:V1025" si="31">IF(I962&lt;2,"Junior",IF(I962&lt;5,"Mid-Level",IF(I962&lt;10,"Senior","Expert")))</f>
        <v>Mid-Level</v>
      </c>
      <c r="W962" t="str">
        <f>IF(Table13[[#This Row],[Last_Working_Date]]="Active","Active","Exited")</f>
        <v>Active</v>
      </c>
    </row>
    <row r="963" spans="1:23" x14ac:dyDescent="0.3">
      <c r="A963" s="9" t="s">
        <v>1308</v>
      </c>
      <c r="B963" s="9" t="s">
        <v>29</v>
      </c>
      <c r="C963">
        <v>22</v>
      </c>
      <c r="D963" t="s">
        <v>20</v>
      </c>
      <c r="E963" t="s">
        <v>36</v>
      </c>
      <c r="F963" t="s">
        <v>40</v>
      </c>
      <c r="G963" t="s">
        <v>96</v>
      </c>
      <c r="H963" t="s">
        <v>24</v>
      </c>
      <c r="I963" s="5">
        <v>2</v>
      </c>
      <c r="J963" t="s">
        <v>25</v>
      </c>
      <c r="K963" s="1">
        <v>41241</v>
      </c>
      <c r="L963" s="1" t="s">
        <v>5075</v>
      </c>
      <c r="M963" s="7">
        <v>12.91</v>
      </c>
      <c r="N963" s="22">
        <v>39057</v>
      </c>
      <c r="O963">
        <v>3</v>
      </c>
      <c r="P963" t="s">
        <v>26</v>
      </c>
      <c r="Q963">
        <v>2</v>
      </c>
      <c r="R963">
        <v>4</v>
      </c>
      <c r="S963" t="s">
        <v>1309</v>
      </c>
      <c r="T963" t="s">
        <v>26</v>
      </c>
      <c r="U963" t="str">
        <f t="shared" si="30"/>
        <v>Young</v>
      </c>
      <c r="V963" t="str">
        <f t="shared" si="31"/>
        <v>Mid-Level</v>
      </c>
      <c r="W963" t="str">
        <f>IF(Table13[[#This Row],[Last_Working_Date]]="Active","Active","Exited")</f>
        <v>Active</v>
      </c>
    </row>
    <row r="964" spans="1:23" x14ac:dyDescent="0.3">
      <c r="A964" s="9" t="s">
        <v>1310</v>
      </c>
      <c r="B964" s="9" t="s">
        <v>29</v>
      </c>
      <c r="C964">
        <v>28</v>
      </c>
      <c r="D964" t="s">
        <v>30</v>
      </c>
      <c r="E964" t="s">
        <v>31</v>
      </c>
      <c r="F964" t="s">
        <v>45</v>
      </c>
      <c r="G964" t="s">
        <v>46</v>
      </c>
      <c r="H964" t="s">
        <v>24</v>
      </c>
      <c r="I964" s="5">
        <v>5.9</v>
      </c>
      <c r="J964" t="s">
        <v>25</v>
      </c>
      <c r="K964" s="1">
        <v>45089</v>
      </c>
      <c r="L964" s="1">
        <v>45275</v>
      </c>
      <c r="M964" s="7">
        <v>0.51</v>
      </c>
      <c r="N964" s="22">
        <v>49986</v>
      </c>
      <c r="O964">
        <v>4</v>
      </c>
      <c r="P964" t="s">
        <v>26</v>
      </c>
      <c r="Q964">
        <v>3</v>
      </c>
      <c r="R964">
        <v>5</v>
      </c>
      <c r="S964" t="s">
        <v>865</v>
      </c>
      <c r="T964" t="s">
        <v>65</v>
      </c>
      <c r="U964" t="str">
        <f t="shared" si="30"/>
        <v>Young</v>
      </c>
      <c r="V964" t="str">
        <f t="shared" si="31"/>
        <v>Senior</v>
      </c>
      <c r="W964" t="str">
        <f>IF(Table13[[#This Row],[Last_Working_Date]]="Active","Active","Exited")</f>
        <v>Exited</v>
      </c>
    </row>
    <row r="965" spans="1:23" x14ac:dyDescent="0.3">
      <c r="A965" s="9" t="s">
        <v>1311</v>
      </c>
      <c r="B965" s="9" t="s">
        <v>19</v>
      </c>
      <c r="C965">
        <v>22</v>
      </c>
      <c r="D965" t="s">
        <v>20</v>
      </c>
      <c r="E965" t="s">
        <v>44</v>
      </c>
      <c r="F965" t="s">
        <v>54</v>
      </c>
      <c r="G965" t="s">
        <v>77</v>
      </c>
      <c r="H965" t="s">
        <v>24</v>
      </c>
      <c r="I965" s="5">
        <v>2</v>
      </c>
      <c r="J965" t="s">
        <v>25</v>
      </c>
      <c r="K965" s="1">
        <v>42177</v>
      </c>
      <c r="L965" s="1" t="s">
        <v>5075</v>
      </c>
      <c r="M965" s="7">
        <v>10.35</v>
      </c>
      <c r="N965" s="22">
        <v>33311</v>
      </c>
      <c r="O965">
        <v>4</v>
      </c>
      <c r="P965" t="s">
        <v>26</v>
      </c>
      <c r="Q965">
        <v>2</v>
      </c>
      <c r="R965">
        <v>16</v>
      </c>
      <c r="S965" t="s">
        <v>140</v>
      </c>
      <c r="T965" t="s">
        <v>26</v>
      </c>
      <c r="U965" t="str">
        <f t="shared" si="30"/>
        <v>Young</v>
      </c>
      <c r="V965" t="str">
        <f t="shared" si="31"/>
        <v>Mid-Level</v>
      </c>
      <c r="W965" t="str">
        <f>IF(Table13[[#This Row],[Last_Working_Date]]="Active","Active","Exited")</f>
        <v>Active</v>
      </c>
    </row>
    <row r="966" spans="1:23" x14ac:dyDescent="0.3">
      <c r="A966" s="9" t="s">
        <v>1312</v>
      </c>
      <c r="B966" s="9" t="s">
        <v>19</v>
      </c>
      <c r="C966">
        <v>30</v>
      </c>
      <c r="D966" t="s">
        <v>20</v>
      </c>
      <c r="E966" t="s">
        <v>31</v>
      </c>
      <c r="F966" t="s">
        <v>67</v>
      </c>
      <c r="G966" t="s">
        <v>68</v>
      </c>
      <c r="H966" t="s">
        <v>47</v>
      </c>
      <c r="I966" s="5">
        <v>6.6</v>
      </c>
      <c r="J966" t="s">
        <v>25</v>
      </c>
      <c r="K966" s="1">
        <v>43441</v>
      </c>
      <c r="L966" s="1" t="s">
        <v>5075</v>
      </c>
      <c r="M966" s="7">
        <v>6.89</v>
      </c>
      <c r="N966" s="22">
        <v>42716</v>
      </c>
      <c r="O966">
        <v>4</v>
      </c>
      <c r="P966" t="s">
        <v>26</v>
      </c>
      <c r="Q966">
        <v>2</v>
      </c>
      <c r="R966">
        <v>6</v>
      </c>
      <c r="S966" t="s">
        <v>145</v>
      </c>
      <c r="T966" t="s">
        <v>26</v>
      </c>
      <c r="U966" t="str">
        <f t="shared" si="30"/>
        <v>Young</v>
      </c>
      <c r="V966" t="str">
        <f t="shared" si="31"/>
        <v>Senior</v>
      </c>
      <c r="W966" t="str">
        <f>IF(Table13[[#This Row],[Last_Working_Date]]="Active","Active","Exited")</f>
        <v>Active</v>
      </c>
    </row>
    <row r="967" spans="1:23" x14ac:dyDescent="0.3">
      <c r="A967" s="9" t="s">
        <v>1313</v>
      </c>
      <c r="B967" s="9" t="s">
        <v>19</v>
      </c>
      <c r="C967">
        <v>26</v>
      </c>
      <c r="D967" t="s">
        <v>30</v>
      </c>
      <c r="E967" t="s">
        <v>31</v>
      </c>
      <c r="F967" t="s">
        <v>32</v>
      </c>
      <c r="G967" t="s">
        <v>171</v>
      </c>
      <c r="H967" t="s">
        <v>51</v>
      </c>
      <c r="I967" s="5">
        <v>4.4000000000000004</v>
      </c>
      <c r="J967" t="s">
        <v>25</v>
      </c>
      <c r="K967" s="1">
        <v>45001</v>
      </c>
      <c r="L967" s="1" t="s">
        <v>5075</v>
      </c>
      <c r="M967" s="7">
        <v>2.62</v>
      </c>
      <c r="N967" s="22">
        <v>39837</v>
      </c>
      <c r="O967">
        <v>2</v>
      </c>
      <c r="P967" t="s">
        <v>26</v>
      </c>
      <c r="Q967">
        <v>3</v>
      </c>
      <c r="R967">
        <v>7</v>
      </c>
      <c r="S967" t="s">
        <v>461</v>
      </c>
      <c r="T967" t="s">
        <v>26</v>
      </c>
      <c r="U967" t="str">
        <f t="shared" si="30"/>
        <v>Young</v>
      </c>
      <c r="V967" t="str">
        <f t="shared" si="31"/>
        <v>Mid-Level</v>
      </c>
      <c r="W967" t="str">
        <f>IF(Table13[[#This Row],[Last_Working_Date]]="Active","Active","Exited")</f>
        <v>Active</v>
      </c>
    </row>
    <row r="968" spans="1:23" x14ac:dyDescent="0.3">
      <c r="A968" s="9" t="s">
        <v>1314</v>
      </c>
      <c r="B968" s="9" t="s">
        <v>19</v>
      </c>
      <c r="C968">
        <v>42</v>
      </c>
      <c r="D968" t="s">
        <v>30</v>
      </c>
      <c r="E968" t="s">
        <v>44</v>
      </c>
      <c r="F968" t="s">
        <v>45</v>
      </c>
      <c r="G968" t="s">
        <v>164</v>
      </c>
      <c r="H968" t="s">
        <v>24</v>
      </c>
      <c r="I968" s="5">
        <v>17.2</v>
      </c>
      <c r="J968" t="s">
        <v>25</v>
      </c>
      <c r="K968" s="1">
        <v>45191</v>
      </c>
      <c r="L968" s="1">
        <v>45812</v>
      </c>
      <c r="M968" s="7">
        <v>1.7</v>
      </c>
      <c r="N968" s="22">
        <v>75435</v>
      </c>
      <c r="O968">
        <v>3</v>
      </c>
      <c r="P968" t="s">
        <v>26</v>
      </c>
      <c r="Q968">
        <v>0</v>
      </c>
      <c r="R968">
        <v>5</v>
      </c>
      <c r="S968" t="s">
        <v>660</v>
      </c>
      <c r="T968" t="s">
        <v>65</v>
      </c>
      <c r="U968" t="str">
        <f t="shared" si="30"/>
        <v>Adult</v>
      </c>
      <c r="V968" t="str">
        <f t="shared" si="31"/>
        <v>Expert</v>
      </c>
      <c r="W968" t="str">
        <f>IF(Table13[[#This Row],[Last_Working_Date]]="Active","Active","Exited")</f>
        <v>Exited</v>
      </c>
    </row>
    <row r="969" spans="1:23" x14ac:dyDescent="0.3">
      <c r="A969" s="9" t="s">
        <v>1315</v>
      </c>
      <c r="B969" s="9" t="s">
        <v>29</v>
      </c>
      <c r="C969">
        <v>36</v>
      </c>
      <c r="D969" t="s">
        <v>20</v>
      </c>
      <c r="E969" t="s">
        <v>31</v>
      </c>
      <c r="F969" t="s">
        <v>32</v>
      </c>
      <c r="G969" t="s">
        <v>33</v>
      </c>
      <c r="H969" t="s">
        <v>51</v>
      </c>
      <c r="I969" s="5">
        <v>11.7</v>
      </c>
      <c r="J969" t="s">
        <v>25</v>
      </c>
      <c r="K969" s="1">
        <v>43196</v>
      </c>
      <c r="L969" s="1" t="s">
        <v>5075</v>
      </c>
      <c r="M969" s="7">
        <v>7.56</v>
      </c>
      <c r="N969" s="22">
        <v>56343</v>
      </c>
      <c r="O969">
        <v>1</v>
      </c>
      <c r="P969" t="s">
        <v>26</v>
      </c>
      <c r="Q969">
        <v>1</v>
      </c>
      <c r="R969">
        <v>4</v>
      </c>
      <c r="S969" t="s">
        <v>377</v>
      </c>
      <c r="T969" t="s">
        <v>26</v>
      </c>
      <c r="U969" t="str">
        <f t="shared" si="30"/>
        <v>Adult</v>
      </c>
      <c r="V969" t="str">
        <f t="shared" si="31"/>
        <v>Expert</v>
      </c>
      <c r="W969" t="str">
        <f>IF(Table13[[#This Row],[Last_Working_Date]]="Active","Active","Exited")</f>
        <v>Active</v>
      </c>
    </row>
    <row r="970" spans="1:23" x14ac:dyDescent="0.3">
      <c r="A970" s="9" t="s">
        <v>1316</v>
      </c>
      <c r="B970" s="9" t="s">
        <v>29</v>
      </c>
      <c r="C970">
        <v>36</v>
      </c>
      <c r="D970" t="s">
        <v>30</v>
      </c>
      <c r="E970" t="s">
        <v>36</v>
      </c>
      <c r="F970" t="s">
        <v>67</v>
      </c>
      <c r="G970" t="s">
        <v>71</v>
      </c>
      <c r="H970" t="s">
        <v>51</v>
      </c>
      <c r="I970" s="5">
        <v>10.199999999999999</v>
      </c>
      <c r="J970" t="s">
        <v>25</v>
      </c>
      <c r="K970" s="1">
        <v>41050</v>
      </c>
      <c r="L970" s="1" t="s">
        <v>5075</v>
      </c>
      <c r="M970" s="7">
        <v>13.44</v>
      </c>
      <c r="N970" s="22">
        <v>48858</v>
      </c>
      <c r="O970">
        <v>2</v>
      </c>
      <c r="P970" t="s">
        <v>26</v>
      </c>
      <c r="Q970">
        <v>1</v>
      </c>
      <c r="R970">
        <v>3</v>
      </c>
      <c r="S970" t="s">
        <v>598</v>
      </c>
      <c r="T970" t="s">
        <v>26</v>
      </c>
      <c r="U970" t="str">
        <f t="shared" si="30"/>
        <v>Adult</v>
      </c>
      <c r="V970" t="str">
        <f t="shared" si="31"/>
        <v>Expert</v>
      </c>
      <c r="W970" t="str">
        <f>IF(Table13[[#This Row],[Last_Working_Date]]="Active","Active","Exited")</f>
        <v>Active</v>
      </c>
    </row>
    <row r="971" spans="1:23" x14ac:dyDescent="0.3">
      <c r="A971" s="9" t="s">
        <v>1317</v>
      </c>
      <c r="B971" s="9" t="s">
        <v>19</v>
      </c>
      <c r="C971">
        <v>31</v>
      </c>
      <c r="D971" t="s">
        <v>30</v>
      </c>
      <c r="E971" t="s">
        <v>36</v>
      </c>
      <c r="F971" t="s">
        <v>82</v>
      </c>
      <c r="G971" t="s">
        <v>284</v>
      </c>
      <c r="H971" t="s">
        <v>24</v>
      </c>
      <c r="I971" s="5">
        <v>6.6</v>
      </c>
      <c r="J971" t="s">
        <v>25</v>
      </c>
      <c r="K971" s="1">
        <v>45014</v>
      </c>
      <c r="L971" s="1" t="s">
        <v>5075</v>
      </c>
      <c r="M971" s="7">
        <v>2.58</v>
      </c>
      <c r="N971" s="22">
        <v>38249</v>
      </c>
      <c r="O971">
        <v>3</v>
      </c>
      <c r="P971" t="s">
        <v>26</v>
      </c>
      <c r="Q971">
        <v>3</v>
      </c>
      <c r="R971">
        <v>7</v>
      </c>
      <c r="S971" t="s">
        <v>1318</v>
      </c>
      <c r="T971" t="s">
        <v>26</v>
      </c>
      <c r="U971" t="str">
        <f t="shared" si="30"/>
        <v>Adult</v>
      </c>
      <c r="V971" t="str">
        <f t="shared" si="31"/>
        <v>Senior</v>
      </c>
      <c r="W971" t="str">
        <f>IF(Table13[[#This Row],[Last_Working_Date]]="Active","Active","Exited")</f>
        <v>Active</v>
      </c>
    </row>
    <row r="972" spans="1:23" x14ac:dyDescent="0.3">
      <c r="A972" s="9" t="s">
        <v>1319</v>
      </c>
      <c r="B972" s="9" t="s">
        <v>29</v>
      </c>
      <c r="C972">
        <v>33</v>
      </c>
      <c r="D972" t="s">
        <v>30</v>
      </c>
      <c r="E972" t="s">
        <v>31</v>
      </c>
      <c r="F972" t="s">
        <v>67</v>
      </c>
      <c r="G972" t="s">
        <v>176</v>
      </c>
      <c r="H972" t="s">
        <v>47</v>
      </c>
      <c r="I972" s="5">
        <v>9.4</v>
      </c>
      <c r="J972" t="s">
        <v>25</v>
      </c>
      <c r="K972" s="1">
        <v>42220</v>
      </c>
      <c r="L972" s="1" t="s">
        <v>5075</v>
      </c>
      <c r="M972" s="7">
        <v>10.23</v>
      </c>
      <c r="N972" s="22">
        <v>50763</v>
      </c>
      <c r="O972">
        <v>2</v>
      </c>
      <c r="P972" t="s">
        <v>26</v>
      </c>
      <c r="Q972">
        <v>2</v>
      </c>
      <c r="R972">
        <v>10</v>
      </c>
      <c r="S972" t="s">
        <v>921</v>
      </c>
      <c r="T972" t="s">
        <v>26</v>
      </c>
      <c r="U972" t="str">
        <f t="shared" si="30"/>
        <v>Adult</v>
      </c>
      <c r="V972" t="str">
        <f t="shared" si="31"/>
        <v>Senior</v>
      </c>
      <c r="W972" t="str">
        <f>IF(Table13[[#This Row],[Last_Working_Date]]="Active","Active","Exited")</f>
        <v>Active</v>
      </c>
    </row>
    <row r="973" spans="1:23" x14ac:dyDescent="0.3">
      <c r="A973" s="9" t="s">
        <v>1320</v>
      </c>
      <c r="B973" s="9" t="s">
        <v>19</v>
      </c>
      <c r="C973">
        <v>37</v>
      </c>
      <c r="D973" t="s">
        <v>30</v>
      </c>
      <c r="E973" t="s">
        <v>53</v>
      </c>
      <c r="F973" t="s">
        <v>32</v>
      </c>
      <c r="G973" t="s">
        <v>33</v>
      </c>
      <c r="H973" t="s">
        <v>24</v>
      </c>
      <c r="I973" s="5">
        <v>6.4</v>
      </c>
      <c r="J973" t="s">
        <v>25</v>
      </c>
      <c r="K973" s="1">
        <v>44331</v>
      </c>
      <c r="L973" s="1" t="s">
        <v>5075</v>
      </c>
      <c r="M973" s="7">
        <v>4.45</v>
      </c>
      <c r="N973" s="22">
        <v>36890</v>
      </c>
      <c r="O973">
        <v>2</v>
      </c>
      <c r="P973" t="s">
        <v>26</v>
      </c>
      <c r="Q973">
        <v>2</v>
      </c>
      <c r="R973">
        <v>7</v>
      </c>
      <c r="S973" t="s">
        <v>1020</v>
      </c>
      <c r="T973" t="s">
        <v>26</v>
      </c>
      <c r="U973" t="str">
        <f t="shared" si="30"/>
        <v>Adult</v>
      </c>
      <c r="V973" t="str">
        <f t="shared" si="31"/>
        <v>Senior</v>
      </c>
      <c r="W973" t="str">
        <f>IF(Table13[[#This Row],[Last_Working_Date]]="Active","Active","Exited")</f>
        <v>Active</v>
      </c>
    </row>
    <row r="974" spans="1:23" x14ac:dyDescent="0.3">
      <c r="A974" s="9" t="s">
        <v>1321</v>
      </c>
      <c r="B974" s="9" t="s">
        <v>19</v>
      </c>
      <c r="C974">
        <v>25</v>
      </c>
      <c r="D974" t="s">
        <v>20</v>
      </c>
      <c r="E974" t="s">
        <v>21</v>
      </c>
      <c r="F974" t="s">
        <v>67</v>
      </c>
      <c r="G974" t="s">
        <v>110</v>
      </c>
      <c r="H974" t="s">
        <v>75</v>
      </c>
      <c r="I974" s="5">
        <v>3.9</v>
      </c>
      <c r="J974" t="s">
        <v>25</v>
      </c>
      <c r="K974" s="1">
        <v>44775</v>
      </c>
      <c r="L974" s="1" t="s">
        <v>5075</v>
      </c>
      <c r="M974" s="7">
        <v>3.24</v>
      </c>
      <c r="N974" s="22">
        <v>44148</v>
      </c>
      <c r="O974">
        <v>3</v>
      </c>
      <c r="P974" t="s">
        <v>26</v>
      </c>
      <c r="Q974">
        <v>2</v>
      </c>
      <c r="R974">
        <v>7</v>
      </c>
      <c r="S974" t="s">
        <v>463</v>
      </c>
      <c r="T974" t="s">
        <v>26</v>
      </c>
      <c r="U974" t="str">
        <f t="shared" si="30"/>
        <v>Young</v>
      </c>
      <c r="V974" t="str">
        <f t="shared" si="31"/>
        <v>Mid-Level</v>
      </c>
      <c r="W974" t="str">
        <f>IF(Table13[[#This Row],[Last_Working_Date]]="Active","Active","Exited")</f>
        <v>Active</v>
      </c>
    </row>
    <row r="975" spans="1:23" x14ac:dyDescent="0.3">
      <c r="A975" s="9" t="s">
        <v>1322</v>
      </c>
      <c r="B975" s="9" t="s">
        <v>19</v>
      </c>
      <c r="C975">
        <v>32</v>
      </c>
      <c r="D975" t="s">
        <v>30</v>
      </c>
      <c r="E975" t="s">
        <v>21</v>
      </c>
      <c r="F975" t="s">
        <v>32</v>
      </c>
      <c r="G975" t="s">
        <v>171</v>
      </c>
      <c r="H975" t="s">
        <v>24</v>
      </c>
      <c r="I975" s="5">
        <v>3.5</v>
      </c>
      <c r="J975" t="s">
        <v>25</v>
      </c>
      <c r="K975" s="1">
        <v>44926</v>
      </c>
      <c r="L975" s="1" t="s">
        <v>5075</v>
      </c>
      <c r="M975" s="7">
        <v>2.83</v>
      </c>
      <c r="N975" s="22">
        <v>31010</v>
      </c>
      <c r="O975">
        <v>5</v>
      </c>
      <c r="P975" t="s">
        <v>26</v>
      </c>
      <c r="Q975">
        <v>1</v>
      </c>
      <c r="R975">
        <v>7</v>
      </c>
      <c r="S975" t="s">
        <v>226</v>
      </c>
      <c r="T975" t="s">
        <v>26</v>
      </c>
      <c r="U975" t="str">
        <f t="shared" si="30"/>
        <v>Adult</v>
      </c>
      <c r="V975" t="str">
        <f t="shared" si="31"/>
        <v>Mid-Level</v>
      </c>
      <c r="W975" t="str">
        <f>IF(Table13[[#This Row],[Last_Working_Date]]="Active","Active","Exited")</f>
        <v>Active</v>
      </c>
    </row>
    <row r="976" spans="1:23" x14ac:dyDescent="0.3">
      <c r="A976" s="9" t="s">
        <v>1323</v>
      </c>
      <c r="B976" s="9" t="s">
        <v>19</v>
      </c>
      <c r="C976">
        <v>35</v>
      </c>
      <c r="D976" t="s">
        <v>20</v>
      </c>
      <c r="E976" t="s">
        <v>21</v>
      </c>
      <c r="F976" t="s">
        <v>40</v>
      </c>
      <c r="G976" t="s">
        <v>96</v>
      </c>
      <c r="H976" t="s">
        <v>75</v>
      </c>
      <c r="I976" s="5">
        <v>15</v>
      </c>
      <c r="J976" t="s">
        <v>25</v>
      </c>
      <c r="K976" s="1">
        <v>43414</v>
      </c>
      <c r="L976" s="1" t="s">
        <v>5075</v>
      </c>
      <c r="M976" s="7">
        <v>6.97</v>
      </c>
      <c r="N976" s="22">
        <v>64636</v>
      </c>
      <c r="O976">
        <v>3</v>
      </c>
      <c r="P976" t="s">
        <v>26</v>
      </c>
      <c r="Q976">
        <v>1</v>
      </c>
      <c r="R976">
        <v>9</v>
      </c>
      <c r="S976" t="s">
        <v>479</v>
      </c>
      <c r="T976" t="s">
        <v>26</v>
      </c>
      <c r="U976" t="str">
        <f t="shared" si="30"/>
        <v>Adult</v>
      </c>
      <c r="V976" t="str">
        <f t="shared" si="31"/>
        <v>Expert</v>
      </c>
      <c r="W976" t="str">
        <f>IF(Table13[[#This Row],[Last_Working_Date]]="Active","Active","Exited")</f>
        <v>Active</v>
      </c>
    </row>
    <row r="977" spans="1:23" x14ac:dyDescent="0.3">
      <c r="A977" s="9" t="s">
        <v>1324</v>
      </c>
      <c r="B977" s="9" t="s">
        <v>19</v>
      </c>
      <c r="C977">
        <v>33</v>
      </c>
      <c r="D977" t="s">
        <v>30</v>
      </c>
      <c r="E977" t="s">
        <v>36</v>
      </c>
      <c r="F977" t="s">
        <v>32</v>
      </c>
      <c r="G977" t="s">
        <v>171</v>
      </c>
      <c r="H977" t="s">
        <v>84</v>
      </c>
      <c r="I977" s="5">
        <v>6.6</v>
      </c>
      <c r="J977" t="s">
        <v>25</v>
      </c>
      <c r="K977" s="1">
        <v>42673</v>
      </c>
      <c r="L977" s="1" t="s">
        <v>5075</v>
      </c>
      <c r="M977" s="7">
        <v>8.99</v>
      </c>
      <c r="N977" s="22">
        <v>43616</v>
      </c>
      <c r="O977">
        <v>3</v>
      </c>
      <c r="P977" t="s">
        <v>26</v>
      </c>
      <c r="Q977">
        <v>1</v>
      </c>
      <c r="R977">
        <v>7</v>
      </c>
      <c r="S977" t="s">
        <v>1251</v>
      </c>
      <c r="T977" t="s">
        <v>26</v>
      </c>
      <c r="U977" t="str">
        <f t="shared" si="30"/>
        <v>Adult</v>
      </c>
      <c r="V977" t="str">
        <f t="shared" si="31"/>
        <v>Senior</v>
      </c>
      <c r="W977" t="str">
        <f>IF(Table13[[#This Row],[Last_Working_Date]]="Active","Active","Exited")</f>
        <v>Active</v>
      </c>
    </row>
    <row r="978" spans="1:23" x14ac:dyDescent="0.3">
      <c r="A978" s="9" t="s">
        <v>1325</v>
      </c>
      <c r="B978" s="9" t="s">
        <v>29</v>
      </c>
      <c r="C978">
        <v>23</v>
      </c>
      <c r="D978" t="s">
        <v>20</v>
      </c>
      <c r="E978" t="s">
        <v>21</v>
      </c>
      <c r="F978" t="s">
        <v>45</v>
      </c>
      <c r="G978" t="s">
        <v>98</v>
      </c>
      <c r="H978" t="s">
        <v>24</v>
      </c>
      <c r="I978" s="5">
        <v>1.8</v>
      </c>
      <c r="J978" t="s">
        <v>25</v>
      </c>
      <c r="K978" s="1">
        <v>44843</v>
      </c>
      <c r="L978" s="1" t="s">
        <v>5075</v>
      </c>
      <c r="M978" s="7">
        <v>3.05</v>
      </c>
      <c r="N978" s="22">
        <v>30955</v>
      </c>
      <c r="O978">
        <v>4</v>
      </c>
      <c r="P978" t="s">
        <v>26</v>
      </c>
      <c r="Q978">
        <v>2</v>
      </c>
      <c r="R978">
        <v>1</v>
      </c>
      <c r="S978" t="s">
        <v>424</v>
      </c>
      <c r="T978" t="s">
        <v>26</v>
      </c>
      <c r="U978" t="str">
        <f t="shared" si="30"/>
        <v>Young</v>
      </c>
      <c r="V978" t="str">
        <f t="shared" si="31"/>
        <v>Junior</v>
      </c>
      <c r="W978" t="str">
        <f>IF(Table13[[#This Row],[Last_Working_Date]]="Active","Active","Exited")</f>
        <v>Active</v>
      </c>
    </row>
    <row r="979" spans="1:23" x14ac:dyDescent="0.3">
      <c r="A979" s="9" t="s">
        <v>1326</v>
      </c>
      <c r="B979" s="9" t="s">
        <v>19</v>
      </c>
      <c r="C979">
        <v>32</v>
      </c>
      <c r="D979" t="s">
        <v>20</v>
      </c>
      <c r="E979" t="s">
        <v>58</v>
      </c>
      <c r="F979" t="s">
        <v>22</v>
      </c>
      <c r="G979" t="s">
        <v>23</v>
      </c>
      <c r="H979" t="s">
        <v>51</v>
      </c>
      <c r="I979" s="5">
        <v>7.6</v>
      </c>
      <c r="J979" t="s">
        <v>25</v>
      </c>
      <c r="K979" s="1">
        <v>40503</v>
      </c>
      <c r="L979" s="1">
        <v>45274</v>
      </c>
      <c r="M979" s="7">
        <v>13.06</v>
      </c>
      <c r="N979" s="22">
        <v>49432</v>
      </c>
      <c r="O979">
        <v>3</v>
      </c>
      <c r="P979" t="s">
        <v>26</v>
      </c>
      <c r="Q979">
        <v>3</v>
      </c>
      <c r="R979">
        <v>7</v>
      </c>
      <c r="S979" t="s">
        <v>289</v>
      </c>
      <c r="T979" t="s">
        <v>65</v>
      </c>
      <c r="U979" t="str">
        <f t="shared" si="30"/>
        <v>Adult</v>
      </c>
      <c r="V979" t="str">
        <f t="shared" si="31"/>
        <v>Senior</v>
      </c>
      <c r="W979" t="str">
        <f>IF(Table13[[#This Row],[Last_Working_Date]]="Active","Active","Exited")</f>
        <v>Exited</v>
      </c>
    </row>
    <row r="980" spans="1:23" x14ac:dyDescent="0.3">
      <c r="A980" s="9" t="s">
        <v>1327</v>
      </c>
      <c r="B980" s="9" t="s">
        <v>29</v>
      </c>
      <c r="C980">
        <v>28</v>
      </c>
      <c r="D980" t="s">
        <v>30</v>
      </c>
      <c r="E980" t="s">
        <v>31</v>
      </c>
      <c r="F980" t="s">
        <v>40</v>
      </c>
      <c r="G980" t="s">
        <v>50</v>
      </c>
      <c r="H980" t="s">
        <v>24</v>
      </c>
      <c r="I980" s="5">
        <v>0.3</v>
      </c>
      <c r="J980" t="s">
        <v>25</v>
      </c>
      <c r="K980" s="1">
        <v>41893</v>
      </c>
      <c r="L980" s="1" t="s">
        <v>5075</v>
      </c>
      <c r="M980" s="7">
        <v>11.13</v>
      </c>
      <c r="N980" s="22">
        <v>34077</v>
      </c>
      <c r="O980">
        <v>4</v>
      </c>
      <c r="P980" t="s">
        <v>26</v>
      </c>
      <c r="Q980">
        <v>0</v>
      </c>
      <c r="R980">
        <v>7</v>
      </c>
      <c r="S980" t="s">
        <v>414</v>
      </c>
      <c r="T980" t="s">
        <v>26</v>
      </c>
      <c r="U980" t="str">
        <f t="shared" si="30"/>
        <v>Young</v>
      </c>
      <c r="V980" t="str">
        <f t="shared" si="31"/>
        <v>Junior</v>
      </c>
      <c r="W980" t="str">
        <f>IF(Table13[[#This Row],[Last_Working_Date]]="Active","Active","Exited")</f>
        <v>Active</v>
      </c>
    </row>
    <row r="981" spans="1:23" x14ac:dyDescent="0.3">
      <c r="A981" s="9" t="s">
        <v>1328</v>
      </c>
      <c r="B981" s="9" t="s">
        <v>29</v>
      </c>
      <c r="C981">
        <v>30</v>
      </c>
      <c r="D981" t="s">
        <v>30</v>
      </c>
      <c r="E981" t="s">
        <v>53</v>
      </c>
      <c r="F981" t="s">
        <v>92</v>
      </c>
      <c r="G981" t="s">
        <v>246</v>
      </c>
      <c r="H981" t="s">
        <v>47</v>
      </c>
      <c r="I981" s="5">
        <v>7.3</v>
      </c>
      <c r="J981" t="s">
        <v>25</v>
      </c>
      <c r="K981" s="1">
        <v>43703</v>
      </c>
      <c r="L981" s="1" t="s">
        <v>5075</v>
      </c>
      <c r="M981" s="7">
        <v>6.17</v>
      </c>
      <c r="N981" s="22">
        <v>50495</v>
      </c>
      <c r="O981">
        <v>5</v>
      </c>
      <c r="P981" t="s">
        <v>26</v>
      </c>
      <c r="Q981">
        <v>2</v>
      </c>
      <c r="R981">
        <v>6</v>
      </c>
      <c r="S981" t="s">
        <v>702</v>
      </c>
      <c r="T981" t="s">
        <v>26</v>
      </c>
      <c r="U981" t="str">
        <f t="shared" si="30"/>
        <v>Young</v>
      </c>
      <c r="V981" t="str">
        <f t="shared" si="31"/>
        <v>Senior</v>
      </c>
      <c r="W981" t="str">
        <f>IF(Table13[[#This Row],[Last_Working_Date]]="Active","Active","Exited")</f>
        <v>Active</v>
      </c>
    </row>
    <row r="982" spans="1:23" x14ac:dyDescent="0.3">
      <c r="A982" s="9" t="s">
        <v>1329</v>
      </c>
      <c r="B982" s="9" t="s">
        <v>29</v>
      </c>
      <c r="C982">
        <v>21</v>
      </c>
      <c r="D982" t="s">
        <v>30</v>
      </c>
      <c r="E982" t="s">
        <v>39</v>
      </c>
      <c r="F982" t="s">
        <v>54</v>
      </c>
      <c r="G982" t="s">
        <v>77</v>
      </c>
      <c r="H982" t="s">
        <v>24</v>
      </c>
      <c r="I982" s="5">
        <v>0.5</v>
      </c>
      <c r="J982" t="s">
        <v>25</v>
      </c>
      <c r="K982" s="1">
        <v>42332</v>
      </c>
      <c r="L982" s="1" t="s">
        <v>5075</v>
      </c>
      <c r="M982" s="7">
        <v>9.93</v>
      </c>
      <c r="N982" s="22">
        <v>37448</v>
      </c>
      <c r="O982">
        <v>3</v>
      </c>
      <c r="P982" t="s">
        <v>26</v>
      </c>
      <c r="Q982">
        <v>5</v>
      </c>
      <c r="R982">
        <v>5</v>
      </c>
      <c r="S982" t="s">
        <v>603</v>
      </c>
      <c r="T982" t="s">
        <v>26</v>
      </c>
      <c r="U982" t="str">
        <f t="shared" si="30"/>
        <v>Young</v>
      </c>
      <c r="V982" t="str">
        <f t="shared" si="31"/>
        <v>Junior</v>
      </c>
      <c r="W982" t="str">
        <f>IF(Table13[[#This Row],[Last_Working_Date]]="Active","Active","Exited")</f>
        <v>Active</v>
      </c>
    </row>
    <row r="983" spans="1:23" x14ac:dyDescent="0.3">
      <c r="A983" s="9" t="s">
        <v>1330</v>
      </c>
      <c r="B983" s="9" t="s">
        <v>29</v>
      </c>
      <c r="C983">
        <v>38</v>
      </c>
      <c r="D983" t="s">
        <v>30</v>
      </c>
      <c r="E983" t="s">
        <v>53</v>
      </c>
      <c r="F983" t="s">
        <v>40</v>
      </c>
      <c r="G983" t="s">
        <v>50</v>
      </c>
      <c r="H983" t="s">
        <v>51</v>
      </c>
      <c r="I983" s="5">
        <v>10.199999999999999</v>
      </c>
      <c r="J983" t="s">
        <v>25</v>
      </c>
      <c r="K983" s="1">
        <v>41211</v>
      </c>
      <c r="L983" s="1" t="s">
        <v>5075</v>
      </c>
      <c r="M983" s="7">
        <v>13</v>
      </c>
      <c r="N983" s="22">
        <v>57423</v>
      </c>
      <c r="O983">
        <v>3</v>
      </c>
      <c r="P983" t="s">
        <v>26</v>
      </c>
      <c r="Q983">
        <v>1</v>
      </c>
      <c r="R983">
        <v>9</v>
      </c>
      <c r="S983" t="s">
        <v>807</v>
      </c>
      <c r="T983" t="s">
        <v>26</v>
      </c>
      <c r="U983" t="str">
        <f t="shared" si="30"/>
        <v>Adult</v>
      </c>
      <c r="V983" t="str">
        <f t="shared" si="31"/>
        <v>Expert</v>
      </c>
      <c r="W983" t="str">
        <f>IF(Table13[[#This Row],[Last_Working_Date]]="Active","Active","Exited")</f>
        <v>Active</v>
      </c>
    </row>
    <row r="984" spans="1:23" x14ac:dyDescent="0.3">
      <c r="A984" s="9" t="s">
        <v>1331</v>
      </c>
      <c r="B984" s="9" t="s">
        <v>19</v>
      </c>
      <c r="C984">
        <v>29</v>
      </c>
      <c r="D984" t="s">
        <v>30</v>
      </c>
      <c r="E984" t="s">
        <v>63</v>
      </c>
      <c r="F984" t="s">
        <v>67</v>
      </c>
      <c r="G984" t="s">
        <v>71</v>
      </c>
      <c r="H984" t="s">
        <v>24</v>
      </c>
      <c r="I984" s="5">
        <v>2.5</v>
      </c>
      <c r="J984" t="s">
        <v>25</v>
      </c>
      <c r="K984" s="1">
        <v>42575</v>
      </c>
      <c r="L984" s="1" t="s">
        <v>5075</v>
      </c>
      <c r="M984" s="7">
        <v>9.26</v>
      </c>
      <c r="N984" s="22">
        <v>44505</v>
      </c>
      <c r="O984">
        <v>4</v>
      </c>
      <c r="P984" t="s">
        <v>26</v>
      </c>
      <c r="Q984">
        <v>2</v>
      </c>
      <c r="R984">
        <v>5</v>
      </c>
      <c r="S984" t="s">
        <v>384</v>
      </c>
      <c r="T984" t="s">
        <v>26</v>
      </c>
      <c r="U984" t="str">
        <f t="shared" si="30"/>
        <v>Young</v>
      </c>
      <c r="V984" t="str">
        <f t="shared" si="31"/>
        <v>Mid-Level</v>
      </c>
      <c r="W984" t="str">
        <f>IF(Table13[[#This Row],[Last_Working_Date]]="Active","Active","Exited")</f>
        <v>Active</v>
      </c>
    </row>
    <row r="985" spans="1:23" x14ac:dyDescent="0.3">
      <c r="A985" s="9" t="s">
        <v>1332</v>
      </c>
      <c r="B985" s="9" t="s">
        <v>29</v>
      </c>
      <c r="C985">
        <v>39</v>
      </c>
      <c r="D985" t="s">
        <v>30</v>
      </c>
      <c r="E985" t="s">
        <v>36</v>
      </c>
      <c r="F985" t="s">
        <v>67</v>
      </c>
      <c r="G985" t="s">
        <v>110</v>
      </c>
      <c r="H985" t="s">
        <v>47</v>
      </c>
      <c r="I985" s="5">
        <v>13.3</v>
      </c>
      <c r="J985" t="s">
        <v>25</v>
      </c>
      <c r="K985" s="1">
        <v>45450</v>
      </c>
      <c r="L985" s="1" t="s">
        <v>5075</v>
      </c>
      <c r="M985" s="7">
        <v>1.39</v>
      </c>
      <c r="N985" s="22">
        <v>58245</v>
      </c>
      <c r="O985">
        <v>2</v>
      </c>
      <c r="P985" t="s">
        <v>65</v>
      </c>
      <c r="Q985">
        <v>4</v>
      </c>
      <c r="R985">
        <v>9</v>
      </c>
      <c r="S985" t="s">
        <v>389</v>
      </c>
      <c r="T985" t="s">
        <v>26</v>
      </c>
      <c r="U985" t="str">
        <f t="shared" si="30"/>
        <v>Adult</v>
      </c>
      <c r="V985" t="str">
        <f t="shared" si="31"/>
        <v>Expert</v>
      </c>
      <c r="W985" t="str">
        <f>IF(Table13[[#This Row],[Last_Working_Date]]="Active","Active","Exited")</f>
        <v>Active</v>
      </c>
    </row>
    <row r="986" spans="1:23" x14ac:dyDescent="0.3">
      <c r="A986" s="9" t="s">
        <v>1333</v>
      </c>
      <c r="B986" s="9" t="s">
        <v>19</v>
      </c>
      <c r="C986">
        <v>35</v>
      </c>
      <c r="D986" t="s">
        <v>30</v>
      </c>
      <c r="E986" t="s">
        <v>36</v>
      </c>
      <c r="F986" t="s">
        <v>54</v>
      </c>
      <c r="G986" t="s">
        <v>77</v>
      </c>
      <c r="H986" t="s">
        <v>24</v>
      </c>
      <c r="I986" s="5">
        <v>12.1</v>
      </c>
      <c r="J986" t="s">
        <v>25</v>
      </c>
      <c r="K986" s="1">
        <v>45901</v>
      </c>
      <c r="L986" s="1" t="s">
        <v>5075</v>
      </c>
      <c r="M986" s="7">
        <v>0.16</v>
      </c>
      <c r="N986" s="22">
        <v>48281</v>
      </c>
      <c r="O986">
        <v>3</v>
      </c>
      <c r="P986" t="s">
        <v>26</v>
      </c>
      <c r="Q986">
        <v>3</v>
      </c>
      <c r="R986">
        <v>5</v>
      </c>
      <c r="S986" t="s">
        <v>219</v>
      </c>
      <c r="T986" t="s">
        <v>26</v>
      </c>
      <c r="U986" t="str">
        <f t="shared" si="30"/>
        <v>Adult</v>
      </c>
      <c r="V986" t="str">
        <f t="shared" si="31"/>
        <v>Expert</v>
      </c>
      <c r="W986" t="str">
        <f>IF(Table13[[#This Row],[Last_Working_Date]]="Active","Active","Exited")</f>
        <v>Active</v>
      </c>
    </row>
    <row r="987" spans="1:23" x14ac:dyDescent="0.3">
      <c r="A987" s="9" t="s">
        <v>1334</v>
      </c>
      <c r="B987" s="9" t="s">
        <v>29</v>
      </c>
      <c r="C987">
        <v>30</v>
      </c>
      <c r="D987" t="s">
        <v>30</v>
      </c>
      <c r="E987" t="s">
        <v>21</v>
      </c>
      <c r="F987" t="s">
        <v>32</v>
      </c>
      <c r="G987" t="s">
        <v>171</v>
      </c>
      <c r="H987" t="s">
        <v>24</v>
      </c>
      <c r="I987" s="5">
        <v>10</v>
      </c>
      <c r="J987" t="s">
        <v>25</v>
      </c>
      <c r="K987" s="1">
        <v>42780</v>
      </c>
      <c r="L987" s="1" t="s">
        <v>5075</v>
      </c>
      <c r="M987" s="7">
        <v>8.6999999999999993</v>
      </c>
      <c r="N987" s="22">
        <v>51645</v>
      </c>
      <c r="O987">
        <v>3</v>
      </c>
      <c r="P987" t="s">
        <v>26</v>
      </c>
      <c r="Q987">
        <v>1</v>
      </c>
      <c r="R987">
        <v>5</v>
      </c>
      <c r="S987" t="s">
        <v>37</v>
      </c>
      <c r="T987" t="s">
        <v>26</v>
      </c>
      <c r="U987" t="str">
        <f t="shared" si="30"/>
        <v>Young</v>
      </c>
      <c r="V987" t="str">
        <f t="shared" si="31"/>
        <v>Expert</v>
      </c>
      <c r="W987" t="str">
        <f>IF(Table13[[#This Row],[Last_Working_Date]]="Active","Active","Exited")</f>
        <v>Active</v>
      </c>
    </row>
    <row r="988" spans="1:23" x14ac:dyDescent="0.3">
      <c r="A988" s="9" t="s">
        <v>1335</v>
      </c>
      <c r="B988" s="9" t="s">
        <v>19</v>
      </c>
      <c r="C988">
        <v>27</v>
      </c>
      <c r="D988" t="s">
        <v>30</v>
      </c>
      <c r="E988" t="s">
        <v>44</v>
      </c>
      <c r="F988" t="s">
        <v>22</v>
      </c>
      <c r="G988" t="s">
        <v>74</v>
      </c>
      <c r="H988" t="s">
        <v>24</v>
      </c>
      <c r="I988" s="5">
        <v>5.5</v>
      </c>
      <c r="J988" t="s">
        <v>25</v>
      </c>
      <c r="K988" s="1">
        <v>41689</v>
      </c>
      <c r="L988" s="1" t="s">
        <v>5075</v>
      </c>
      <c r="M988" s="7">
        <v>11.69</v>
      </c>
      <c r="N988" s="22">
        <v>39318</v>
      </c>
      <c r="O988">
        <v>4</v>
      </c>
      <c r="P988" t="s">
        <v>26</v>
      </c>
      <c r="Q988">
        <v>2</v>
      </c>
      <c r="R988">
        <v>4</v>
      </c>
      <c r="S988" t="s">
        <v>197</v>
      </c>
      <c r="T988" t="s">
        <v>26</v>
      </c>
      <c r="U988" t="str">
        <f t="shared" si="30"/>
        <v>Young</v>
      </c>
      <c r="V988" t="str">
        <f t="shared" si="31"/>
        <v>Senior</v>
      </c>
      <c r="W988" t="str">
        <f>IF(Table13[[#This Row],[Last_Working_Date]]="Active","Active","Exited")</f>
        <v>Active</v>
      </c>
    </row>
    <row r="989" spans="1:23" x14ac:dyDescent="0.3">
      <c r="A989" s="9" t="s">
        <v>878</v>
      </c>
      <c r="B989" s="9" t="s">
        <v>29</v>
      </c>
      <c r="C989">
        <v>33</v>
      </c>
      <c r="D989" t="s">
        <v>20</v>
      </c>
      <c r="E989" t="s">
        <v>21</v>
      </c>
      <c r="F989" t="s">
        <v>82</v>
      </c>
      <c r="G989" t="s">
        <v>107</v>
      </c>
      <c r="H989" t="s">
        <v>47</v>
      </c>
      <c r="I989" s="5">
        <v>12.1</v>
      </c>
      <c r="J989" t="s">
        <v>25</v>
      </c>
      <c r="K989" s="1">
        <v>43760</v>
      </c>
      <c r="L989" s="1">
        <v>45075</v>
      </c>
      <c r="M989" s="7">
        <v>3.6</v>
      </c>
      <c r="N989" s="22">
        <v>54570</v>
      </c>
      <c r="O989">
        <v>3</v>
      </c>
      <c r="P989" t="s">
        <v>26</v>
      </c>
      <c r="Q989">
        <v>0</v>
      </c>
      <c r="R989">
        <v>10</v>
      </c>
      <c r="S989" t="s">
        <v>5074</v>
      </c>
      <c r="T989" t="s">
        <v>65</v>
      </c>
      <c r="U989" t="str">
        <f t="shared" si="30"/>
        <v>Adult</v>
      </c>
      <c r="V989" t="str">
        <f t="shared" si="31"/>
        <v>Expert</v>
      </c>
      <c r="W989" t="str">
        <f>IF(Table13[[#This Row],[Last_Working_Date]]="Active","Active","Exited")</f>
        <v>Exited</v>
      </c>
    </row>
    <row r="990" spans="1:23" x14ac:dyDescent="0.3">
      <c r="A990" s="9" t="s">
        <v>131</v>
      </c>
      <c r="B990" s="9" t="s">
        <v>29</v>
      </c>
      <c r="C990">
        <v>36</v>
      </c>
      <c r="D990" t="s">
        <v>20</v>
      </c>
      <c r="E990" t="s">
        <v>44</v>
      </c>
      <c r="F990" t="s">
        <v>45</v>
      </c>
      <c r="G990" t="s">
        <v>98</v>
      </c>
      <c r="H990" t="s">
        <v>51</v>
      </c>
      <c r="I990" s="5">
        <v>12.3</v>
      </c>
      <c r="J990" t="s">
        <v>25</v>
      </c>
      <c r="K990" s="1">
        <v>40846</v>
      </c>
      <c r="L990" s="1" t="s">
        <v>5075</v>
      </c>
      <c r="M990" s="7">
        <v>14</v>
      </c>
      <c r="N990" s="22">
        <v>61779</v>
      </c>
      <c r="O990">
        <v>3</v>
      </c>
      <c r="P990" t="s">
        <v>26</v>
      </c>
      <c r="Q990">
        <v>1</v>
      </c>
      <c r="R990">
        <v>6</v>
      </c>
      <c r="S990" t="s">
        <v>5074</v>
      </c>
      <c r="T990" t="s">
        <v>26</v>
      </c>
      <c r="U990" t="str">
        <f t="shared" si="30"/>
        <v>Adult</v>
      </c>
      <c r="V990" t="str">
        <f t="shared" si="31"/>
        <v>Expert</v>
      </c>
      <c r="W990" t="str">
        <f>IF(Table13[[#This Row],[Last_Working_Date]]="Active","Active","Exited")</f>
        <v>Active</v>
      </c>
    </row>
    <row r="991" spans="1:23" x14ac:dyDescent="0.3">
      <c r="A991" s="9" t="s">
        <v>1336</v>
      </c>
      <c r="B991" s="9" t="s">
        <v>29</v>
      </c>
      <c r="C991">
        <v>27</v>
      </c>
      <c r="D991" t="s">
        <v>30</v>
      </c>
      <c r="E991" t="s">
        <v>63</v>
      </c>
      <c r="F991" t="s">
        <v>92</v>
      </c>
      <c r="G991" t="s">
        <v>93</v>
      </c>
      <c r="H991" t="s">
        <v>51</v>
      </c>
      <c r="I991" s="5">
        <v>3.6</v>
      </c>
      <c r="J991" t="s">
        <v>25</v>
      </c>
      <c r="K991" s="1">
        <v>39525</v>
      </c>
      <c r="L991" s="1" t="s">
        <v>5075</v>
      </c>
      <c r="M991" s="7">
        <v>17.61</v>
      </c>
      <c r="N991" s="22">
        <v>39619</v>
      </c>
      <c r="O991">
        <v>3</v>
      </c>
      <c r="P991" t="s">
        <v>26</v>
      </c>
      <c r="Q991">
        <v>1</v>
      </c>
      <c r="R991">
        <v>4</v>
      </c>
      <c r="S991" t="s">
        <v>486</v>
      </c>
      <c r="T991" t="s">
        <v>26</v>
      </c>
      <c r="U991" t="str">
        <f t="shared" si="30"/>
        <v>Young</v>
      </c>
      <c r="V991" t="str">
        <f t="shared" si="31"/>
        <v>Mid-Level</v>
      </c>
      <c r="W991" t="str">
        <f>IF(Table13[[#This Row],[Last_Working_Date]]="Active","Active","Exited")</f>
        <v>Active</v>
      </c>
    </row>
    <row r="992" spans="1:23" x14ac:dyDescent="0.3">
      <c r="A992" s="9" t="s">
        <v>1337</v>
      </c>
      <c r="B992" s="9" t="s">
        <v>29</v>
      </c>
      <c r="C992">
        <v>40</v>
      </c>
      <c r="D992" t="s">
        <v>20</v>
      </c>
      <c r="E992" t="s">
        <v>39</v>
      </c>
      <c r="F992" t="s">
        <v>67</v>
      </c>
      <c r="G992" t="s">
        <v>68</v>
      </c>
      <c r="H992" t="s">
        <v>24</v>
      </c>
      <c r="I992" s="5">
        <v>8.1</v>
      </c>
      <c r="J992" t="s">
        <v>25</v>
      </c>
      <c r="K992" s="1">
        <v>44434</v>
      </c>
      <c r="L992" s="1" t="s">
        <v>5075</v>
      </c>
      <c r="M992" s="7">
        <v>4.17</v>
      </c>
      <c r="N992" s="22">
        <v>48416</v>
      </c>
      <c r="O992">
        <v>3</v>
      </c>
      <c r="P992" t="s">
        <v>26</v>
      </c>
      <c r="Q992">
        <v>1</v>
      </c>
      <c r="R992">
        <v>5</v>
      </c>
      <c r="S992" t="s">
        <v>598</v>
      </c>
      <c r="T992" t="s">
        <v>26</v>
      </c>
      <c r="U992" t="str">
        <f t="shared" si="30"/>
        <v>Adult</v>
      </c>
      <c r="V992" t="str">
        <f t="shared" si="31"/>
        <v>Senior</v>
      </c>
      <c r="W992" t="str">
        <f>IF(Table13[[#This Row],[Last_Working_Date]]="Active","Active","Exited")</f>
        <v>Active</v>
      </c>
    </row>
    <row r="993" spans="1:23" x14ac:dyDescent="0.3">
      <c r="A993" s="9" t="s">
        <v>1338</v>
      </c>
      <c r="B993" s="9" t="s">
        <v>29</v>
      </c>
      <c r="C993">
        <v>32</v>
      </c>
      <c r="D993" t="s">
        <v>30</v>
      </c>
      <c r="E993" t="s">
        <v>44</v>
      </c>
      <c r="F993" t="s">
        <v>32</v>
      </c>
      <c r="G993" t="s">
        <v>171</v>
      </c>
      <c r="H993" t="s">
        <v>75</v>
      </c>
      <c r="I993" s="5">
        <v>0.1</v>
      </c>
      <c r="J993" t="s">
        <v>25</v>
      </c>
      <c r="K993" s="1">
        <v>45333</v>
      </c>
      <c r="L993" s="1">
        <v>45627</v>
      </c>
      <c r="M993" s="7">
        <v>0.8</v>
      </c>
      <c r="N993" s="22">
        <v>22873</v>
      </c>
      <c r="O993">
        <v>2</v>
      </c>
      <c r="P993" t="s">
        <v>26</v>
      </c>
      <c r="Q993">
        <v>2</v>
      </c>
      <c r="R993">
        <v>8</v>
      </c>
      <c r="S993" t="s">
        <v>601</v>
      </c>
      <c r="T993" t="s">
        <v>65</v>
      </c>
      <c r="U993" t="str">
        <f t="shared" si="30"/>
        <v>Adult</v>
      </c>
      <c r="V993" t="str">
        <f t="shared" si="31"/>
        <v>Junior</v>
      </c>
      <c r="W993" t="str">
        <f>IF(Table13[[#This Row],[Last_Working_Date]]="Active","Active","Exited")</f>
        <v>Exited</v>
      </c>
    </row>
    <row r="994" spans="1:23" x14ac:dyDescent="0.3">
      <c r="A994" s="9" t="s">
        <v>1339</v>
      </c>
      <c r="B994" s="9" t="s">
        <v>19</v>
      </c>
      <c r="C994">
        <v>39</v>
      </c>
      <c r="D994" t="s">
        <v>20</v>
      </c>
      <c r="E994" t="s">
        <v>39</v>
      </c>
      <c r="F994" t="s">
        <v>54</v>
      </c>
      <c r="G994" t="s">
        <v>77</v>
      </c>
      <c r="H994" t="s">
        <v>47</v>
      </c>
      <c r="I994" s="5">
        <v>10.6</v>
      </c>
      <c r="J994" t="s">
        <v>25</v>
      </c>
      <c r="K994" s="1">
        <v>40076</v>
      </c>
      <c r="L994" s="1">
        <v>42102</v>
      </c>
      <c r="M994" s="7">
        <v>5.55</v>
      </c>
      <c r="N994" s="22">
        <v>49380</v>
      </c>
      <c r="O994">
        <v>2</v>
      </c>
      <c r="P994" t="s">
        <v>26</v>
      </c>
      <c r="Q994">
        <v>3</v>
      </c>
      <c r="R994">
        <v>1</v>
      </c>
      <c r="S994" t="s">
        <v>956</v>
      </c>
      <c r="T994" t="s">
        <v>65</v>
      </c>
      <c r="U994" t="str">
        <f t="shared" si="30"/>
        <v>Adult</v>
      </c>
      <c r="V994" t="str">
        <f t="shared" si="31"/>
        <v>Expert</v>
      </c>
      <c r="W994" t="str">
        <f>IF(Table13[[#This Row],[Last_Working_Date]]="Active","Active","Exited")</f>
        <v>Exited</v>
      </c>
    </row>
    <row r="995" spans="1:23" x14ac:dyDescent="0.3">
      <c r="A995" s="9" t="s">
        <v>1340</v>
      </c>
      <c r="B995" s="9" t="s">
        <v>19</v>
      </c>
      <c r="C995">
        <v>34</v>
      </c>
      <c r="D995" t="s">
        <v>20</v>
      </c>
      <c r="E995" t="s">
        <v>58</v>
      </c>
      <c r="F995" t="s">
        <v>22</v>
      </c>
      <c r="G995" t="s">
        <v>23</v>
      </c>
      <c r="H995" t="s">
        <v>84</v>
      </c>
      <c r="I995" s="5">
        <v>2.1</v>
      </c>
      <c r="J995" t="s">
        <v>25</v>
      </c>
      <c r="K995" s="1">
        <v>42921</v>
      </c>
      <c r="L995" s="1" t="s">
        <v>5075</v>
      </c>
      <c r="M995" s="7">
        <v>8.31</v>
      </c>
      <c r="N995" s="22">
        <v>38062</v>
      </c>
      <c r="O995">
        <v>2</v>
      </c>
      <c r="P995" t="s">
        <v>65</v>
      </c>
      <c r="Q995">
        <v>2</v>
      </c>
      <c r="R995">
        <v>8</v>
      </c>
      <c r="S995" t="s">
        <v>182</v>
      </c>
      <c r="T995" t="s">
        <v>26</v>
      </c>
      <c r="U995" t="str">
        <f t="shared" si="30"/>
        <v>Adult</v>
      </c>
      <c r="V995" t="str">
        <f t="shared" si="31"/>
        <v>Mid-Level</v>
      </c>
      <c r="W995" t="str">
        <f>IF(Table13[[#This Row],[Last_Working_Date]]="Active","Active","Exited")</f>
        <v>Active</v>
      </c>
    </row>
    <row r="996" spans="1:23" x14ac:dyDescent="0.3">
      <c r="A996" s="9" t="s">
        <v>1341</v>
      </c>
      <c r="B996" s="9" t="s">
        <v>29</v>
      </c>
      <c r="C996">
        <v>33</v>
      </c>
      <c r="D996" t="s">
        <v>30</v>
      </c>
      <c r="E996" t="s">
        <v>21</v>
      </c>
      <c r="F996" t="s">
        <v>67</v>
      </c>
      <c r="G996" t="s">
        <v>110</v>
      </c>
      <c r="H996" t="s">
        <v>51</v>
      </c>
      <c r="I996" s="5">
        <v>5.7</v>
      </c>
      <c r="J996" t="s">
        <v>25</v>
      </c>
      <c r="K996" s="1">
        <v>45558</v>
      </c>
      <c r="L996" s="1">
        <v>45621</v>
      </c>
      <c r="M996" s="7">
        <v>0.17</v>
      </c>
      <c r="N996" s="22">
        <v>43883</v>
      </c>
      <c r="O996">
        <v>2</v>
      </c>
      <c r="P996" t="s">
        <v>26</v>
      </c>
      <c r="Q996">
        <v>2</v>
      </c>
      <c r="R996">
        <v>7</v>
      </c>
      <c r="S996" t="s">
        <v>69</v>
      </c>
      <c r="T996" t="s">
        <v>65</v>
      </c>
      <c r="U996" t="str">
        <f t="shared" si="30"/>
        <v>Adult</v>
      </c>
      <c r="V996" t="str">
        <f t="shared" si="31"/>
        <v>Senior</v>
      </c>
      <c r="W996" t="str">
        <f>IF(Table13[[#This Row],[Last_Working_Date]]="Active","Active","Exited")</f>
        <v>Exited</v>
      </c>
    </row>
    <row r="997" spans="1:23" x14ac:dyDescent="0.3">
      <c r="A997" s="9" t="s">
        <v>1342</v>
      </c>
      <c r="B997" s="9" t="s">
        <v>29</v>
      </c>
      <c r="C997">
        <v>37</v>
      </c>
      <c r="D997" t="s">
        <v>20</v>
      </c>
      <c r="E997" t="s">
        <v>31</v>
      </c>
      <c r="F997" t="s">
        <v>32</v>
      </c>
      <c r="G997" t="s">
        <v>171</v>
      </c>
      <c r="H997" t="s">
        <v>51</v>
      </c>
      <c r="I997" s="5">
        <v>8.9</v>
      </c>
      <c r="J997" t="s">
        <v>85</v>
      </c>
      <c r="K997" s="1">
        <v>44973</v>
      </c>
      <c r="L997" s="1">
        <v>45936</v>
      </c>
      <c r="M997" s="7">
        <v>2.64</v>
      </c>
      <c r="N997" s="22">
        <v>38627</v>
      </c>
      <c r="O997">
        <v>3</v>
      </c>
      <c r="P997" t="s">
        <v>26</v>
      </c>
      <c r="Q997">
        <v>2</v>
      </c>
      <c r="R997">
        <v>5</v>
      </c>
      <c r="S997" t="s">
        <v>1343</v>
      </c>
      <c r="T997" t="s">
        <v>65</v>
      </c>
      <c r="U997" t="str">
        <f t="shared" si="30"/>
        <v>Adult</v>
      </c>
      <c r="V997" t="str">
        <f t="shared" si="31"/>
        <v>Senior</v>
      </c>
      <c r="W997" t="str">
        <f>IF(Table13[[#This Row],[Last_Working_Date]]="Active","Active","Exited")</f>
        <v>Exited</v>
      </c>
    </row>
    <row r="998" spans="1:23" x14ac:dyDescent="0.3">
      <c r="A998" s="9" t="s">
        <v>1344</v>
      </c>
      <c r="B998" s="9" t="s">
        <v>29</v>
      </c>
      <c r="C998">
        <v>41</v>
      </c>
      <c r="D998" t="s">
        <v>30</v>
      </c>
      <c r="E998" t="s">
        <v>31</v>
      </c>
      <c r="F998" t="s">
        <v>40</v>
      </c>
      <c r="G998" t="s">
        <v>96</v>
      </c>
      <c r="H998" t="s">
        <v>51</v>
      </c>
      <c r="I998" s="5">
        <v>16.600000000000001</v>
      </c>
      <c r="J998" t="s">
        <v>25</v>
      </c>
      <c r="K998" s="1">
        <v>42505</v>
      </c>
      <c r="L998" s="1" t="s">
        <v>5075</v>
      </c>
      <c r="M998" s="7">
        <v>9.4499999999999993</v>
      </c>
      <c r="N998" s="22">
        <v>72114</v>
      </c>
      <c r="O998">
        <v>2</v>
      </c>
      <c r="P998" t="s">
        <v>26</v>
      </c>
      <c r="Q998">
        <v>2</v>
      </c>
      <c r="R998">
        <v>5</v>
      </c>
      <c r="S998" t="s">
        <v>807</v>
      </c>
      <c r="T998" t="s">
        <v>26</v>
      </c>
      <c r="U998" t="str">
        <f t="shared" si="30"/>
        <v>Adult</v>
      </c>
      <c r="V998" t="str">
        <f t="shared" si="31"/>
        <v>Expert</v>
      </c>
      <c r="W998" t="str">
        <f>IF(Table13[[#This Row],[Last_Working_Date]]="Active","Active","Exited")</f>
        <v>Active</v>
      </c>
    </row>
    <row r="999" spans="1:23" x14ac:dyDescent="0.3">
      <c r="A999" s="9" t="s">
        <v>1345</v>
      </c>
      <c r="B999" s="9" t="s">
        <v>19</v>
      </c>
      <c r="C999">
        <v>35</v>
      </c>
      <c r="D999" t="s">
        <v>30</v>
      </c>
      <c r="E999" t="s">
        <v>21</v>
      </c>
      <c r="F999" t="s">
        <v>22</v>
      </c>
      <c r="G999" t="s">
        <v>74</v>
      </c>
      <c r="H999" t="s">
        <v>24</v>
      </c>
      <c r="I999" s="5">
        <v>2.2999999999999998</v>
      </c>
      <c r="J999" t="s">
        <v>25</v>
      </c>
      <c r="K999" s="1">
        <v>41616</v>
      </c>
      <c r="L999" s="1">
        <v>43421</v>
      </c>
      <c r="M999" s="7">
        <v>4.9400000000000004</v>
      </c>
      <c r="N999" s="22">
        <v>35652</v>
      </c>
      <c r="O999">
        <v>3</v>
      </c>
      <c r="P999" t="s">
        <v>26</v>
      </c>
      <c r="Q999">
        <v>2</v>
      </c>
      <c r="R999">
        <v>10</v>
      </c>
      <c r="S999" t="s">
        <v>185</v>
      </c>
      <c r="T999" t="s">
        <v>65</v>
      </c>
      <c r="U999" t="str">
        <f t="shared" si="30"/>
        <v>Adult</v>
      </c>
      <c r="V999" t="str">
        <f t="shared" si="31"/>
        <v>Mid-Level</v>
      </c>
      <c r="W999" t="str">
        <f>IF(Table13[[#This Row],[Last_Working_Date]]="Active","Active","Exited")</f>
        <v>Exited</v>
      </c>
    </row>
    <row r="1000" spans="1:23" x14ac:dyDescent="0.3">
      <c r="A1000" s="9" t="s">
        <v>1346</v>
      </c>
      <c r="B1000" s="9" t="s">
        <v>19</v>
      </c>
      <c r="C1000">
        <v>41</v>
      </c>
      <c r="D1000" t="s">
        <v>20</v>
      </c>
      <c r="E1000" t="s">
        <v>31</v>
      </c>
      <c r="F1000" t="s">
        <v>82</v>
      </c>
      <c r="G1000" t="s">
        <v>83</v>
      </c>
      <c r="H1000" t="s">
        <v>24</v>
      </c>
      <c r="I1000" s="5">
        <v>16</v>
      </c>
      <c r="J1000" t="s">
        <v>85</v>
      </c>
      <c r="K1000" s="1">
        <v>43447</v>
      </c>
      <c r="L1000" s="1" t="s">
        <v>5075</v>
      </c>
      <c r="M1000" s="7">
        <v>6.87</v>
      </c>
      <c r="N1000" s="22">
        <v>59834</v>
      </c>
      <c r="O1000">
        <v>3</v>
      </c>
      <c r="P1000" t="s">
        <v>26</v>
      </c>
      <c r="Q1000">
        <v>1</v>
      </c>
      <c r="R1000">
        <v>7</v>
      </c>
      <c r="S1000" t="s">
        <v>972</v>
      </c>
      <c r="T1000" t="s">
        <v>26</v>
      </c>
      <c r="U1000" t="str">
        <f t="shared" si="30"/>
        <v>Adult</v>
      </c>
      <c r="V1000" t="str">
        <f t="shared" si="31"/>
        <v>Expert</v>
      </c>
      <c r="W1000" t="str">
        <f>IF(Table13[[#This Row],[Last_Working_Date]]="Active","Active","Exited")</f>
        <v>Active</v>
      </c>
    </row>
    <row r="1001" spans="1:23" x14ac:dyDescent="0.3">
      <c r="A1001" s="9" t="s">
        <v>1347</v>
      </c>
      <c r="B1001" s="9" t="s">
        <v>29</v>
      </c>
      <c r="C1001">
        <v>22</v>
      </c>
      <c r="D1001" t="s">
        <v>30</v>
      </c>
      <c r="E1001" t="s">
        <v>21</v>
      </c>
      <c r="F1001" t="s">
        <v>82</v>
      </c>
      <c r="G1001" t="s">
        <v>284</v>
      </c>
      <c r="H1001" t="s">
        <v>24</v>
      </c>
      <c r="I1001" s="5">
        <v>1.8</v>
      </c>
      <c r="J1001" t="s">
        <v>25</v>
      </c>
      <c r="K1001" s="1">
        <v>40973</v>
      </c>
      <c r="L1001" s="1">
        <v>44326</v>
      </c>
      <c r="M1001" s="7">
        <v>9.18</v>
      </c>
      <c r="N1001" s="22">
        <v>30478</v>
      </c>
      <c r="O1001">
        <v>3</v>
      </c>
      <c r="P1001" t="s">
        <v>26</v>
      </c>
      <c r="Q1001">
        <v>4</v>
      </c>
      <c r="R1001">
        <v>5</v>
      </c>
      <c r="S1001" t="s">
        <v>972</v>
      </c>
      <c r="T1001" t="s">
        <v>65</v>
      </c>
      <c r="U1001" t="str">
        <f t="shared" si="30"/>
        <v>Young</v>
      </c>
      <c r="V1001" t="str">
        <f t="shared" si="31"/>
        <v>Junior</v>
      </c>
      <c r="W1001" t="str">
        <f>IF(Table13[[#This Row],[Last_Working_Date]]="Active","Active","Exited")</f>
        <v>Exited</v>
      </c>
    </row>
    <row r="1002" spans="1:23" x14ac:dyDescent="0.3">
      <c r="A1002" s="9" t="s">
        <v>1348</v>
      </c>
      <c r="B1002" s="9" t="s">
        <v>29</v>
      </c>
      <c r="C1002">
        <v>32</v>
      </c>
      <c r="D1002" t="s">
        <v>30</v>
      </c>
      <c r="E1002" t="s">
        <v>36</v>
      </c>
      <c r="F1002" t="s">
        <v>92</v>
      </c>
      <c r="G1002" t="s">
        <v>120</v>
      </c>
      <c r="H1002" t="s">
        <v>24</v>
      </c>
      <c r="I1002" s="5">
        <v>5.6</v>
      </c>
      <c r="J1002" t="s">
        <v>25</v>
      </c>
      <c r="K1002" s="1">
        <v>39504</v>
      </c>
      <c r="L1002" s="1" t="s">
        <v>5075</v>
      </c>
      <c r="M1002" s="7">
        <v>17.670000000000002</v>
      </c>
      <c r="N1002" s="22">
        <v>41400</v>
      </c>
      <c r="O1002">
        <v>3</v>
      </c>
      <c r="P1002" t="s">
        <v>26</v>
      </c>
      <c r="Q1002">
        <v>1</v>
      </c>
      <c r="R1002">
        <v>5</v>
      </c>
      <c r="S1002" t="s">
        <v>1349</v>
      </c>
      <c r="T1002" t="s">
        <v>26</v>
      </c>
      <c r="U1002" t="str">
        <f t="shared" si="30"/>
        <v>Adult</v>
      </c>
      <c r="V1002" t="str">
        <f t="shared" si="31"/>
        <v>Senior</v>
      </c>
      <c r="W1002" t="str">
        <f>IF(Table13[[#This Row],[Last_Working_Date]]="Active","Active","Exited")</f>
        <v>Active</v>
      </c>
    </row>
    <row r="1003" spans="1:23" x14ac:dyDescent="0.3">
      <c r="A1003" s="9" t="s">
        <v>1350</v>
      </c>
      <c r="B1003" s="9" t="s">
        <v>29</v>
      </c>
      <c r="C1003">
        <v>22</v>
      </c>
      <c r="D1003" t="s">
        <v>20</v>
      </c>
      <c r="E1003" t="s">
        <v>63</v>
      </c>
      <c r="F1003" t="s">
        <v>67</v>
      </c>
      <c r="G1003" t="s">
        <v>90</v>
      </c>
      <c r="H1003" t="s">
        <v>24</v>
      </c>
      <c r="I1003" s="5">
        <v>1.8</v>
      </c>
      <c r="J1003" t="s">
        <v>25</v>
      </c>
      <c r="K1003" s="1">
        <v>41655</v>
      </c>
      <c r="L1003" s="1">
        <v>42605</v>
      </c>
      <c r="M1003" s="7">
        <v>2.6</v>
      </c>
      <c r="N1003" s="22">
        <v>45128</v>
      </c>
      <c r="O1003">
        <v>2</v>
      </c>
      <c r="P1003" t="s">
        <v>26</v>
      </c>
      <c r="Q1003">
        <v>1</v>
      </c>
      <c r="R1003">
        <v>3</v>
      </c>
      <c r="S1003" t="s">
        <v>177</v>
      </c>
      <c r="T1003" t="s">
        <v>65</v>
      </c>
      <c r="U1003" t="str">
        <f t="shared" si="30"/>
        <v>Young</v>
      </c>
      <c r="V1003" t="str">
        <f t="shared" si="31"/>
        <v>Junior</v>
      </c>
      <c r="W1003" t="str">
        <f>IF(Table13[[#This Row],[Last_Working_Date]]="Active","Active","Exited")</f>
        <v>Exited</v>
      </c>
    </row>
    <row r="1004" spans="1:23" x14ac:dyDescent="0.3">
      <c r="A1004" s="9" t="s">
        <v>1351</v>
      </c>
      <c r="B1004" s="9" t="s">
        <v>19</v>
      </c>
      <c r="C1004">
        <v>30</v>
      </c>
      <c r="D1004" t="s">
        <v>30</v>
      </c>
      <c r="E1004" t="s">
        <v>63</v>
      </c>
      <c r="F1004" t="s">
        <v>45</v>
      </c>
      <c r="G1004" t="s">
        <v>46</v>
      </c>
      <c r="H1004" t="s">
        <v>24</v>
      </c>
      <c r="I1004" s="5">
        <v>5.3</v>
      </c>
      <c r="J1004" t="s">
        <v>25</v>
      </c>
      <c r="K1004" s="1">
        <v>45257</v>
      </c>
      <c r="L1004" s="1" t="s">
        <v>5075</v>
      </c>
      <c r="M1004" s="7">
        <v>1.92</v>
      </c>
      <c r="N1004" s="22">
        <v>43996</v>
      </c>
      <c r="O1004">
        <v>2</v>
      </c>
      <c r="P1004" t="s">
        <v>26</v>
      </c>
      <c r="Q1004">
        <v>3</v>
      </c>
      <c r="R1004">
        <v>10</v>
      </c>
      <c r="S1004" t="s">
        <v>213</v>
      </c>
      <c r="T1004" t="s">
        <v>26</v>
      </c>
      <c r="U1004" t="str">
        <f t="shared" si="30"/>
        <v>Young</v>
      </c>
      <c r="V1004" t="str">
        <f t="shared" si="31"/>
        <v>Senior</v>
      </c>
      <c r="W1004" t="str">
        <f>IF(Table13[[#This Row],[Last_Working_Date]]="Active","Active","Exited")</f>
        <v>Active</v>
      </c>
    </row>
    <row r="1005" spans="1:23" x14ac:dyDescent="0.3">
      <c r="A1005" s="9" t="s">
        <v>1352</v>
      </c>
      <c r="B1005" s="9" t="s">
        <v>29</v>
      </c>
      <c r="C1005">
        <v>32</v>
      </c>
      <c r="D1005" t="s">
        <v>20</v>
      </c>
      <c r="E1005" t="s">
        <v>39</v>
      </c>
      <c r="F1005" t="s">
        <v>40</v>
      </c>
      <c r="G1005" t="s">
        <v>96</v>
      </c>
      <c r="H1005" t="s">
        <v>84</v>
      </c>
      <c r="I1005" s="5">
        <v>7.2</v>
      </c>
      <c r="J1005" t="s">
        <v>25</v>
      </c>
      <c r="K1005" s="1">
        <v>41078</v>
      </c>
      <c r="L1005" s="1" t="s">
        <v>5075</v>
      </c>
      <c r="M1005" s="7">
        <v>13.36</v>
      </c>
      <c r="N1005" s="22">
        <v>42913</v>
      </c>
      <c r="O1005">
        <v>2</v>
      </c>
      <c r="P1005" t="s">
        <v>65</v>
      </c>
      <c r="Q1005">
        <v>0</v>
      </c>
      <c r="R1005">
        <v>4</v>
      </c>
      <c r="S1005" t="s">
        <v>1309</v>
      </c>
      <c r="T1005" t="s">
        <v>26</v>
      </c>
      <c r="U1005" t="str">
        <f t="shared" si="30"/>
        <v>Adult</v>
      </c>
      <c r="V1005" t="str">
        <f t="shared" si="31"/>
        <v>Senior</v>
      </c>
      <c r="W1005" t="str">
        <f>IF(Table13[[#This Row],[Last_Working_Date]]="Active","Active","Exited")</f>
        <v>Active</v>
      </c>
    </row>
    <row r="1006" spans="1:23" x14ac:dyDescent="0.3">
      <c r="A1006" s="9" t="s">
        <v>1353</v>
      </c>
      <c r="B1006" s="9" t="s">
        <v>19</v>
      </c>
      <c r="C1006">
        <v>28</v>
      </c>
      <c r="D1006" t="s">
        <v>20</v>
      </c>
      <c r="E1006" t="s">
        <v>58</v>
      </c>
      <c r="F1006" t="s">
        <v>45</v>
      </c>
      <c r="G1006" t="s">
        <v>46</v>
      </c>
      <c r="H1006" t="s">
        <v>24</v>
      </c>
      <c r="I1006" s="5">
        <v>3.4</v>
      </c>
      <c r="J1006" t="s">
        <v>25</v>
      </c>
      <c r="K1006" s="1">
        <v>42109</v>
      </c>
      <c r="L1006" s="1" t="s">
        <v>5075</v>
      </c>
      <c r="M1006" s="7">
        <v>10.54</v>
      </c>
      <c r="N1006" s="22">
        <v>42110</v>
      </c>
      <c r="O1006">
        <v>4</v>
      </c>
      <c r="P1006" t="s">
        <v>26</v>
      </c>
      <c r="Q1006">
        <v>1</v>
      </c>
      <c r="R1006">
        <v>5</v>
      </c>
      <c r="S1006" t="s">
        <v>451</v>
      </c>
      <c r="T1006" t="s">
        <v>26</v>
      </c>
      <c r="U1006" t="str">
        <f t="shared" si="30"/>
        <v>Young</v>
      </c>
      <c r="V1006" t="str">
        <f t="shared" si="31"/>
        <v>Mid-Level</v>
      </c>
      <c r="W1006" t="str">
        <f>IF(Table13[[#This Row],[Last_Working_Date]]="Active","Active","Exited")</f>
        <v>Active</v>
      </c>
    </row>
    <row r="1007" spans="1:23" x14ac:dyDescent="0.3">
      <c r="A1007" s="9" t="s">
        <v>1354</v>
      </c>
      <c r="B1007" s="9" t="s">
        <v>29</v>
      </c>
      <c r="C1007">
        <v>24</v>
      </c>
      <c r="D1007" t="s">
        <v>30</v>
      </c>
      <c r="E1007" t="s">
        <v>36</v>
      </c>
      <c r="F1007" t="s">
        <v>32</v>
      </c>
      <c r="G1007" t="s">
        <v>171</v>
      </c>
      <c r="H1007" t="s">
        <v>47</v>
      </c>
      <c r="I1007" s="5">
        <v>1.3</v>
      </c>
      <c r="J1007" t="s">
        <v>25</v>
      </c>
      <c r="K1007" s="1">
        <v>45734</v>
      </c>
      <c r="L1007" s="1" t="s">
        <v>5075</v>
      </c>
      <c r="M1007" s="7">
        <v>0.61</v>
      </c>
      <c r="N1007" s="22">
        <v>31992</v>
      </c>
      <c r="O1007">
        <v>3</v>
      </c>
      <c r="P1007" t="s">
        <v>26</v>
      </c>
      <c r="Q1007">
        <v>3</v>
      </c>
      <c r="R1007">
        <v>8</v>
      </c>
      <c r="S1007" t="s">
        <v>594</v>
      </c>
      <c r="T1007" t="s">
        <v>26</v>
      </c>
      <c r="U1007" t="str">
        <f t="shared" si="30"/>
        <v>Young</v>
      </c>
      <c r="V1007" t="str">
        <f t="shared" si="31"/>
        <v>Junior</v>
      </c>
      <c r="W1007" t="str">
        <f>IF(Table13[[#This Row],[Last_Working_Date]]="Active","Active","Exited")</f>
        <v>Active</v>
      </c>
    </row>
    <row r="1008" spans="1:23" x14ac:dyDescent="0.3">
      <c r="A1008" s="9" t="s">
        <v>1355</v>
      </c>
      <c r="B1008" s="9" t="s">
        <v>19</v>
      </c>
      <c r="C1008">
        <v>32</v>
      </c>
      <c r="D1008" t="s">
        <v>30</v>
      </c>
      <c r="E1008" t="s">
        <v>31</v>
      </c>
      <c r="F1008" t="s">
        <v>40</v>
      </c>
      <c r="G1008" t="s">
        <v>96</v>
      </c>
      <c r="H1008" t="s">
        <v>24</v>
      </c>
      <c r="I1008" s="5">
        <v>9.5</v>
      </c>
      <c r="J1008" t="s">
        <v>85</v>
      </c>
      <c r="K1008" s="1">
        <v>43428</v>
      </c>
      <c r="L1008" s="1" t="s">
        <v>5075</v>
      </c>
      <c r="M1008" s="7">
        <v>6.93</v>
      </c>
      <c r="N1008" s="22">
        <v>55134</v>
      </c>
      <c r="O1008">
        <v>3</v>
      </c>
      <c r="P1008" t="s">
        <v>26</v>
      </c>
      <c r="Q1008">
        <v>2</v>
      </c>
      <c r="R1008">
        <v>9</v>
      </c>
      <c r="S1008" t="s">
        <v>272</v>
      </c>
      <c r="T1008" t="s">
        <v>26</v>
      </c>
      <c r="U1008" t="str">
        <f t="shared" si="30"/>
        <v>Adult</v>
      </c>
      <c r="V1008" t="str">
        <f t="shared" si="31"/>
        <v>Senior</v>
      </c>
      <c r="W1008" t="str">
        <f>IF(Table13[[#This Row],[Last_Working_Date]]="Active","Active","Exited")</f>
        <v>Active</v>
      </c>
    </row>
    <row r="1009" spans="1:23" x14ac:dyDescent="0.3">
      <c r="A1009" s="9" t="s">
        <v>1356</v>
      </c>
      <c r="B1009" s="9" t="s">
        <v>29</v>
      </c>
      <c r="C1009">
        <v>22</v>
      </c>
      <c r="D1009" t="s">
        <v>30</v>
      </c>
      <c r="E1009" t="s">
        <v>53</v>
      </c>
      <c r="F1009" t="s">
        <v>22</v>
      </c>
      <c r="G1009" t="s">
        <v>74</v>
      </c>
      <c r="H1009" t="s">
        <v>24</v>
      </c>
      <c r="I1009" s="5">
        <v>2</v>
      </c>
      <c r="J1009" t="s">
        <v>25</v>
      </c>
      <c r="K1009" s="1">
        <v>41606</v>
      </c>
      <c r="L1009" s="1">
        <v>43692</v>
      </c>
      <c r="M1009" s="7">
        <v>5.71</v>
      </c>
      <c r="N1009" s="22">
        <v>36301</v>
      </c>
      <c r="O1009">
        <v>3</v>
      </c>
      <c r="P1009" t="s">
        <v>26</v>
      </c>
      <c r="Q1009">
        <v>1</v>
      </c>
      <c r="R1009">
        <v>4</v>
      </c>
      <c r="S1009" t="s">
        <v>382</v>
      </c>
      <c r="T1009" t="s">
        <v>65</v>
      </c>
      <c r="U1009" t="str">
        <f t="shared" si="30"/>
        <v>Young</v>
      </c>
      <c r="V1009" t="str">
        <f t="shared" si="31"/>
        <v>Mid-Level</v>
      </c>
      <c r="W1009" t="str">
        <f>IF(Table13[[#This Row],[Last_Working_Date]]="Active","Active","Exited")</f>
        <v>Exited</v>
      </c>
    </row>
    <row r="1010" spans="1:23" x14ac:dyDescent="0.3">
      <c r="A1010" s="9" t="s">
        <v>1357</v>
      </c>
      <c r="B1010" s="9" t="s">
        <v>29</v>
      </c>
      <c r="C1010">
        <v>29</v>
      </c>
      <c r="D1010" t="s">
        <v>30</v>
      </c>
      <c r="E1010" t="s">
        <v>36</v>
      </c>
      <c r="F1010" t="s">
        <v>32</v>
      </c>
      <c r="G1010" t="s">
        <v>33</v>
      </c>
      <c r="H1010" t="s">
        <v>51</v>
      </c>
      <c r="I1010" s="5">
        <v>5.3</v>
      </c>
      <c r="J1010" t="s">
        <v>25</v>
      </c>
      <c r="K1010" s="1">
        <v>44600</v>
      </c>
      <c r="L1010" s="1" t="s">
        <v>5075</v>
      </c>
      <c r="M1010" s="7">
        <v>3.72</v>
      </c>
      <c r="N1010" s="22">
        <v>35737</v>
      </c>
      <c r="O1010">
        <v>3</v>
      </c>
      <c r="P1010" t="s">
        <v>26</v>
      </c>
      <c r="Q1010">
        <v>2</v>
      </c>
      <c r="R1010">
        <v>11</v>
      </c>
      <c r="S1010" t="s">
        <v>292</v>
      </c>
      <c r="T1010" t="s">
        <v>26</v>
      </c>
      <c r="U1010" t="str">
        <f t="shared" si="30"/>
        <v>Young</v>
      </c>
      <c r="V1010" t="str">
        <f t="shared" si="31"/>
        <v>Senior</v>
      </c>
      <c r="W1010" t="str">
        <f>IF(Table13[[#This Row],[Last_Working_Date]]="Active","Active","Exited")</f>
        <v>Active</v>
      </c>
    </row>
    <row r="1011" spans="1:23" x14ac:dyDescent="0.3">
      <c r="A1011" s="9" t="s">
        <v>1358</v>
      </c>
      <c r="B1011" s="9" t="s">
        <v>29</v>
      </c>
      <c r="C1011">
        <v>32</v>
      </c>
      <c r="D1011" t="s">
        <v>20</v>
      </c>
      <c r="E1011" t="s">
        <v>53</v>
      </c>
      <c r="F1011" t="s">
        <v>67</v>
      </c>
      <c r="G1011" t="s">
        <v>68</v>
      </c>
      <c r="H1011" t="s">
        <v>24</v>
      </c>
      <c r="I1011" s="5">
        <v>11.4</v>
      </c>
      <c r="J1011" t="s">
        <v>25</v>
      </c>
      <c r="K1011" s="1">
        <v>44498</v>
      </c>
      <c r="L1011" s="1" t="s">
        <v>5075</v>
      </c>
      <c r="M1011" s="7">
        <v>4</v>
      </c>
      <c r="N1011" s="22">
        <v>61943</v>
      </c>
      <c r="O1011">
        <v>4</v>
      </c>
      <c r="P1011" t="s">
        <v>26</v>
      </c>
      <c r="Q1011">
        <v>2</v>
      </c>
      <c r="R1011">
        <v>8</v>
      </c>
      <c r="S1011" t="s">
        <v>326</v>
      </c>
      <c r="T1011" t="s">
        <v>26</v>
      </c>
      <c r="U1011" t="str">
        <f t="shared" si="30"/>
        <v>Adult</v>
      </c>
      <c r="V1011" t="str">
        <f t="shared" si="31"/>
        <v>Expert</v>
      </c>
      <c r="W1011" t="str">
        <f>IF(Table13[[#This Row],[Last_Working_Date]]="Active","Active","Exited")</f>
        <v>Active</v>
      </c>
    </row>
    <row r="1012" spans="1:23" x14ac:dyDescent="0.3">
      <c r="A1012" s="9" t="s">
        <v>647</v>
      </c>
      <c r="B1012" s="9" t="s">
        <v>19</v>
      </c>
      <c r="C1012">
        <v>29</v>
      </c>
      <c r="D1012" t="s">
        <v>30</v>
      </c>
      <c r="E1012" t="s">
        <v>53</v>
      </c>
      <c r="F1012" t="s">
        <v>40</v>
      </c>
      <c r="G1012" t="s">
        <v>96</v>
      </c>
      <c r="H1012" t="s">
        <v>24</v>
      </c>
      <c r="I1012" s="5">
        <v>7.5</v>
      </c>
      <c r="J1012" t="s">
        <v>25</v>
      </c>
      <c r="K1012" s="1">
        <v>39950</v>
      </c>
      <c r="L1012" s="1" t="s">
        <v>5075</v>
      </c>
      <c r="M1012" s="7">
        <v>16.45</v>
      </c>
      <c r="N1012" s="22">
        <v>50603</v>
      </c>
      <c r="O1012">
        <v>3</v>
      </c>
      <c r="P1012" t="s">
        <v>26</v>
      </c>
      <c r="Q1012">
        <v>0</v>
      </c>
      <c r="R1012">
        <v>11</v>
      </c>
      <c r="S1012" t="s">
        <v>5074</v>
      </c>
      <c r="T1012" t="s">
        <v>26</v>
      </c>
      <c r="U1012" t="str">
        <f t="shared" si="30"/>
        <v>Young</v>
      </c>
      <c r="V1012" t="str">
        <f t="shared" si="31"/>
        <v>Senior</v>
      </c>
      <c r="W1012" t="str">
        <f>IF(Table13[[#This Row],[Last_Working_Date]]="Active","Active","Exited")</f>
        <v>Active</v>
      </c>
    </row>
    <row r="1013" spans="1:23" x14ac:dyDescent="0.3">
      <c r="A1013" s="9" t="s">
        <v>1359</v>
      </c>
      <c r="B1013" s="9" t="s">
        <v>29</v>
      </c>
      <c r="C1013">
        <v>31</v>
      </c>
      <c r="D1013" t="s">
        <v>20</v>
      </c>
      <c r="E1013" t="s">
        <v>39</v>
      </c>
      <c r="F1013" t="s">
        <v>32</v>
      </c>
      <c r="G1013" t="s">
        <v>33</v>
      </c>
      <c r="H1013" t="s">
        <v>24</v>
      </c>
      <c r="I1013" s="5">
        <v>6.4</v>
      </c>
      <c r="J1013" t="s">
        <v>25</v>
      </c>
      <c r="K1013" s="1">
        <v>39837</v>
      </c>
      <c r="L1013" s="1" t="s">
        <v>5075</v>
      </c>
      <c r="M1013" s="7">
        <v>16.760000000000002</v>
      </c>
      <c r="N1013" s="22">
        <v>38854</v>
      </c>
      <c r="O1013">
        <v>3</v>
      </c>
      <c r="P1013" t="s">
        <v>26</v>
      </c>
      <c r="Q1013">
        <v>1</v>
      </c>
      <c r="R1013">
        <v>6</v>
      </c>
      <c r="S1013" t="s">
        <v>5074</v>
      </c>
      <c r="T1013" t="s">
        <v>26</v>
      </c>
      <c r="U1013" t="str">
        <f t="shared" si="30"/>
        <v>Adult</v>
      </c>
      <c r="V1013" t="str">
        <f t="shared" si="31"/>
        <v>Senior</v>
      </c>
      <c r="W1013" t="str">
        <f>IF(Table13[[#This Row],[Last_Working_Date]]="Active","Active","Exited")</f>
        <v>Active</v>
      </c>
    </row>
    <row r="1014" spans="1:23" x14ac:dyDescent="0.3">
      <c r="A1014" s="9" t="s">
        <v>1360</v>
      </c>
      <c r="B1014" s="9" t="s">
        <v>29</v>
      </c>
      <c r="C1014">
        <v>32</v>
      </c>
      <c r="D1014" t="s">
        <v>30</v>
      </c>
      <c r="E1014" t="s">
        <v>44</v>
      </c>
      <c r="F1014" t="s">
        <v>67</v>
      </c>
      <c r="G1014" t="s">
        <v>176</v>
      </c>
      <c r="H1014" t="s">
        <v>51</v>
      </c>
      <c r="I1014" s="5">
        <v>5</v>
      </c>
      <c r="J1014" t="s">
        <v>25</v>
      </c>
      <c r="K1014" s="1">
        <v>40273</v>
      </c>
      <c r="L1014" s="1" t="s">
        <v>5075</v>
      </c>
      <c r="M1014" s="7">
        <v>15.56</v>
      </c>
      <c r="N1014" s="22">
        <v>41725</v>
      </c>
      <c r="O1014">
        <v>2</v>
      </c>
      <c r="P1014" t="s">
        <v>26</v>
      </c>
      <c r="Q1014">
        <v>7</v>
      </c>
      <c r="R1014">
        <v>10</v>
      </c>
      <c r="S1014" t="s">
        <v>834</v>
      </c>
      <c r="T1014" t="s">
        <v>26</v>
      </c>
      <c r="U1014" t="str">
        <f t="shared" si="30"/>
        <v>Adult</v>
      </c>
      <c r="V1014" t="str">
        <f t="shared" si="31"/>
        <v>Senior</v>
      </c>
      <c r="W1014" t="str">
        <f>IF(Table13[[#This Row],[Last_Working_Date]]="Active","Active","Exited")</f>
        <v>Active</v>
      </c>
    </row>
    <row r="1015" spans="1:23" x14ac:dyDescent="0.3">
      <c r="A1015" s="9" t="s">
        <v>1361</v>
      </c>
      <c r="B1015" s="9" t="s">
        <v>29</v>
      </c>
      <c r="C1015">
        <v>30</v>
      </c>
      <c r="D1015" t="s">
        <v>30</v>
      </c>
      <c r="E1015" t="s">
        <v>21</v>
      </c>
      <c r="F1015" t="s">
        <v>32</v>
      </c>
      <c r="G1015" t="s">
        <v>33</v>
      </c>
      <c r="H1015" t="s">
        <v>24</v>
      </c>
      <c r="I1015" s="5">
        <v>0.9</v>
      </c>
      <c r="J1015" t="s">
        <v>25</v>
      </c>
      <c r="K1015" s="1">
        <v>43968</v>
      </c>
      <c r="L1015" s="1" t="s">
        <v>5075</v>
      </c>
      <c r="M1015" s="7">
        <v>5.45</v>
      </c>
      <c r="N1015" s="22">
        <v>28467</v>
      </c>
      <c r="O1015">
        <v>2</v>
      </c>
      <c r="P1015" t="s">
        <v>65</v>
      </c>
      <c r="Q1015">
        <v>1</v>
      </c>
      <c r="R1015">
        <v>9</v>
      </c>
      <c r="S1015" t="s">
        <v>180</v>
      </c>
      <c r="T1015" t="s">
        <v>26</v>
      </c>
      <c r="U1015" t="str">
        <f t="shared" si="30"/>
        <v>Young</v>
      </c>
      <c r="V1015" t="str">
        <f t="shared" si="31"/>
        <v>Junior</v>
      </c>
      <c r="W1015" t="str">
        <f>IF(Table13[[#This Row],[Last_Working_Date]]="Active","Active","Exited")</f>
        <v>Active</v>
      </c>
    </row>
    <row r="1016" spans="1:23" x14ac:dyDescent="0.3">
      <c r="A1016" s="9" t="s">
        <v>1362</v>
      </c>
      <c r="B1016" s="9" t="s">
        <v>29</v>
      </c>
      <c r="C1016">
        <v>51</v>
      </c>
      <c r="D1016" t="s">
        <v>30</v>
      </c>
      <c r="E1016" t="s">
        <v>39</v>
      </c>
      <c r="F1016" t="s">
        <v>67</v>
      </c>
      <c r="G1016" t="s">
        <v>90</v>
      </c>
      <c r="H1016" t="s">
        <v>51</v>
      </c>
      <c r="I1016" s="5">
        <v>24.7</v>
      </c>
      <c r="J1016" t="s">
        <v>25</v>
      </c>
      <c r="K1016" s="1">
        <v>44234</v>
      </c>
      <c r="L1016" s="1" t="s">
        <v>5075</v>
      </c>
      <c r="M1016" s="7">
        <v>4.72</v>
      </c>
      <c r="N1016" s="22">
        <v>83331</v>
      </c>
      <c r="O1016">
        <v>4</v>
      </c>
      <c r="P1016" t="s">
        <v>26</v>
      </c>
      <c r="Q1016">
        <v>5</v>
      </c>
      <c r="R1016">
        <v>6</v>
      </c>
      <c r="S1016" t="s">
        <v>515</v>
      </c>
      <c r="T1016" t="s">
        <v>26</v>
      </c>
      <c r="U1016" t="str">
        <f t="shared" si="30"/>
        <v>Adult</v>
      </c>
      <c r="V1016" t="str">
        <f t="shared" si="31"/>
        <v>Expert</v>
      </c>
      <c r="W1016" t="str">
        <f>IF(Table13[[#This Row],[Last_Working_Date]]="Active","Active","Exited")</f>
        <v>Active</v>
      </c>
    </row>
    <row r="1017" spans="1:23" x14ac:dyDescent="0.3">
      <c r="A1017" s="9" t="s">
        <v>1363</v>
      </c>
      <c r="B1017" s="9" t="s">
        <v>19</v>
      </c>
      <c r="C1017">
        <v>26</v>
      </c>
      <c r="D1017" t="s">
        <v>30</v>
      </c>
      <c r="E1017" t="s">
        <v>21</v>
      </c>
      <c r="F1017" t="s">
        <v>32</v>
      </c>
      <c r="G1017" t="s">
        <v>33</v>
      </c>
      <c r="H1017" t="s">
        <v>24</v>
      </c>
      <c r="I1017" s="5">
        <v>3.5</v>
      </c>
      <c r="J1017" t="s">
        <v>25</v>
      </c>
      <c r="K1017" s="1">
        <v>44808</v>
      </c>
      <c r="L1017" s="1" t="s">
        <v>5075</v>
      </c>
      <c r="M1017" s="7">
        <v>3.15</v>
      </c>
      <c r="N1017" s="22">
        <v>37751</v>
      </c>
      <c r="O1017">
        <v>4</v>
      </c>
      <c r="P1017" t="s">
        <v>26</v>
      </c>
      <c r="Q1017">
        <v>4</v>
      </c>
      <c r="R1017">
        <v>4</v>
      </c>
      <c r="S1017" t="s">
        <v>412</v>
      </c>
      <c r="T1017" t="s">
        <v>26</v>
      </c>
      <c r="U1017" t="str">
        <f t="shared" si="30"/>
        <v>Young</v>
      </c>
      <c r="V1017" t="str">
        <f t="shared" si="31"/>
        <v>Mid-Level</v>
      </c>
      <c r="W1017" t="str">
        <f>IF(Table13[[#This Row],[Last_Working_Date]]="Active","Active","Exited")</f>
        <v>Active</v>
      </c>
    </row>
    <row r="1018" spans="1:23" x14ac:dyDescent="0.3">
      <c r="A1018" s="9" t="s">
        <v>1364</v>
      </c>
      <c r="B1018" s="9" t="s">
        <v>19</v>
      </c>
      <c r="C1018">
        <v>33</v>
      </c>
      <c r="D1018" t="s">
        <v>30</v>
      </c>
      <c r="E1018" t="s">
        <v>39</v>
      </c>
      <c r="F1018" t="s">
        <v>40</v>
      </c>
      <c r="G1018" t="s">
        <v>96</v>
      </c>
      <c r="H1018" t="s">
        <v>47</v>
      </c>
      <c r="I1018" s="5">
        <v>3.3</v>
      </c>
      <c r="J1018" t="s">
        <v>25</v>
      </c>
      <c r="K1018" s="1">
        <v>45682</v>
      </c>
      <c r="L1018" s="1" t="s">
        <v>5075</v>
      </c>
      <c r="M1018" s="7">
        <v>0.76</v>
      </c>
      <c r="N1018" s="22">
        <v>46029</v>
      </c>
      <c r="O1018">
        <v>4</v>
      </c>
      <c r="P1018" t="s">
        <v>26</v>
      </c>
      <c r="Q1018">
        <v>1</v>
      </c>
      <c r="R1018">
        <v>10</v>
      </c>
      <c r="S1018" t="s">
        <v>355</v>
      </c>
      <c r="T1018" t="s">
        <v>26</v>
      </c>
      <c r="U1018" t="str">
        <f t="shared" si="30"/>
        <v>Adult</v>
      </c>
      <c r="V1018" t="str">
        <f t="shared" si="31"/>
        <v>Mid-Level</v>
      </c>
      <c r="W1018" t="str">
        <f>IF(Table13[[#This Row],[Last_Working_Date]]="Active","Active","Exited")</f>
        <v>Active</v>
      </c>
    </row>
    <row r="1019" spans="1:23" x14ac:dyDescent="0.3">
      <c r="A1019" s="9" t="s">
        <v>1365</v>
      </c>
      <c r="B1019" s="9" t="s">
        <v>19</v>
      </c>
      <c r="C1019">
        <v>44</v>
      </c>
      <c r="D1019" t="s">
        <v>20</v>
      </c>
      <c r="E1019" t="s">
        <v>44</v>
      </c>
      <c r="F1019" t="s">
        <v>40</v>
      </c>
      <c r="G1019" t="s">
        <v>50</v>
      </c>
      <c r="H1019" t="s">
        <v>84</v>
      </c>
      <c r="I1019" s="5">
        <v>4.5</v>
      </c>
      <c r="J1019" t="s">
        <v>25</v>
      </c>
      <c r="K1019" s="1">
        <v>44038</v>
      </c>
      <c r="L1019" s="1" t="s">
        <v>5075</v>
      </c>
      <c r="M1019" s="7">
        <v>5.26</v>
      </c>
      <c r="N1019" s="22">
        <v>42625</v>
      </c>
      <c r="O1019">
        <v>3</v>
      </c>
      <c r="P1019" t="s">
        <v>26</v>
      </c>
      <c r="Q1019">
        <v>2</v>
      </c>
      <c r="R1019">
        <v>7</v>
      </c>
      <c r="S1019" t="s">
        <v>64</v>
      </c>
      <c r="T1019" t="s">
        <v>26</v>
      </c>
      <c r="U1019" t="str">
        <f t="shared" si="30"/>
        <v>Adult</v>
      </c>
      <c r="V1019" t="str">
        <f t="shared" si="31"/>
        <v>Mid-Level</v>
      </c>
      <c r="W1019" t="str">
        <f>IF(Table13[[#This Row],[Last_Working_Date]]="Active","Active","Exited")</f>
        <v>Active</v>
      </c>
    </row>
    <row r="1020" spans="1:23" x14ac:dyDescent="0.3">
      <c r="A1020" s="9" t="s">
        <v>1366</v>
      </c>
      <c r="B1020" s="9" t="s">
        <v>29</v>
      </c>
      <c r="C1020">
        <v>42</v>
      </c>
      <c r="D1020" t="s">
        <v>30</v>
      </c>
      <c r="E1020" t="s">
        <v>21</v>
      </c>
      <c r="F1020" t="s">
        <v>92</v>
      </c>
      <c r="G1020" t="s">
        <v>93</v>
      </c>
      <c r="H1020" t="s">
        <v>51</v>
      </c>
      <c r="I1020" s="5">
        <v>15</v>
      </c>
      <c r="J1020" t="s">
        <v>85</v>
      </c>
      <c r="K1020" s="1">
        <v>43575</v>
      </c>
      <c r="L1020" s="1" t="s">
        <v>5075</v>
      </c>
      <c r="M1020" s="7">
        <v>6.52</v>
      </c>
      <c r="N1020" s="22">
        <v>64631</v>
      </c>
      <c r="O1020">
        <v>3</v>
      </c>
      <c r="P1020" t="s">
        <v>26</v>
      </c>
      <c r="Q1020">
        <v>3</v>
      </c>
      <c r="R1020">
        <v>8</v>
      </c>
      <c r="S1020" t="s">
        <v>1367</v>
      </c>
      <c r="T1020" t="s">
        <v>26</v>
      </c>
      <c r="U1020" t="str">
        <f t="shared" si="30"/>
        <v>Adult</v>
      </c>
      <c r="V1020" t="str">
        <f t="shared" si="31"/>
        <v>Expert</v>
      </c>
      <c r="W1020" t="str">
        <f>IF(Table13[[#This Row],[Last_Working_Date]]="Active","Active","Exited")</f>
        <v>Active</v>
      </c>
    </row>
    <row r="1021" spans="1:23" x14ac:dyDescent="0.3">
      <c r="A1021" s="9" t="s">
        <v>1368</v>
      </c>
      <c r="B1021" s="9" t="s">
        <v>19</v>
      </c>
      <c r="C1021">
        <v>21</v>
      </c>
      <c r="D1021" t="s">
        <v>20</v>
      </c>
      <c r="E1021" t="s">
        <v>31</v>
      </c>
      <c r="F1021" t="s">
        <v>82</v>
      </c>
      <c r="G1021" t="s">
        <v>107</v>
      </c>
      <c r="H1021" t="s">
        <v>51</v>
      </c>
      <c r="I1021" s="5">
        <v>0</v>
      </c>
      <c r="J1021" t="s">
        <v>25</v>
      </c>
      <c r="K1021" s="1">
        <v>45131</v>
      </c>
      <c r="L1021" s="1" t="s">
        <v>5075</v>
      </c>
      <c r="M1021" s="7">
        <v>2.2599999999999998</v>
      </c>
      <c r="N1021" s="22">
        <v>26418</v>
      </c>
      <c r="O1021">
        <v>3</v>
      </c>
      <c r="P1021" t="s">
        <v>65</v>
      </c>
      <c r="Q1021">
        <v>5</v>
      </c>
      <c r="R1021">
        <v>5</v>
      </c>
      <c r="S1021" t="s">
        <v>1318</v>
      </c>
      <c r="T1021" t="s">
        <v>26</v>
      </c>
      <c r="U1021" t="str">
        <f t="shared" si="30"/>
        <v>Young</v>
      </c>
      <c r="V1021" t="str">
        <f t="shared" si="31"/>
        <v>Junior</v>
      </c>
      <c r="W1021" t="str">
        <f>IF(Table13[[#This Row],[Last_Working_Date]]="Active","Active","Exited")</f>
        <v>Active</v>
      </c>
    </row>
    <row r="1022" spans="1:23" x14ac:dyDescent="0.3">
      <c r="A1022" s="9" t="s">
        <v>1369</v>
      </c>
      <c r="B1022" s="9" t="s">
        <v>19</v>
      </c>
      <c r="C1022">
        <v>26</v>
      </c>
      <c r="D1022" t="s">
        <v>30</v>
      </c>
      <c r="E1022" t="s">
        <v>21</v>
      </c>
      <c r="F1022" t="s">
        <v>40</v>
      </c>
      <c r="G1022" t="s">
        <v>50</v>
      </c>
      <c r="H1022" t="s">
        <v>24</v>
      </c>
      <c r="I1022" s="5">
        <v>5.0999999999999996</v>
      </c>
      <c r="J1022" t="s">
        <v>25</v>
      </c>
      <c r="K1022" s="1">
        <v>42594</v>
      </c>
      <c r="L1022" s="1" t="s">
        <v>5075</v>
      </c>
      <c r="M1022" s="7">
        <v>9.2100000000000009</v>
      </c>
      <c r="N1022" s="22">
        <v>44995</v>
      </c>
      <c r="O1022">
        <v>5</v>
      </c>
      <c r="P1022" t="s">
        <v>26</v>
      </c>
      <c r="Q1022">
        <v>0</v>
      </c>
      <c r="R1022">
        <v>8</v>
      </c>
      <c r="S1022" t="s">
        <v>1203</v>
      </c>
      <c r="T1022" t="s">
        <v>26</v>
      </c>
      <c r="U1022" t="str">
        <f t="shared" si="30"/>
        <v>Young</v>
      </c>
      <c r="V1022" t="str">
        <f t="shared" si="31"/>
        <v>Senior</v>
      </c>
      <c r="W1022" t="str">
        <f>IF(Table13[[#This Row],[Last_Working_Date]]="Active","Active","Exited")</f>
        <v>Active</v>
      </c>
    </row>
    <row r="1023" spans="1:23" x14ac:dyDescent="0.3">
      <c r="A1023" s="9" t="s">
        <v>456</v>
      </c>
      <c r="B1023" s="9" t="s">
        <v>19</v>
      </c>
      <c r="C1023">
        <v>39</v>
      </c>
      <c r="D1023" t="s">
        <v>30</v>
      </c>
      <c r="E1023" t="s">
        <v>53</v>
      </c>
      <c r="F1023" t="s">
        <v>32</v>
      </c>
      <c r="G1023" t="s">
        <v>171</v>
      </c>
      <c r="H1023" t="s">
        <v>24</v>
      </c>
      <c r="I1023" s="5">
        <v>16.600000000000001</v>
      </c>
      <c r="J1023" t="s">
        <v>25</v>
      </c>
      <c r="K1023" s="1">
        <v>45924</v>
      </c>
      <c r="L1023" s="1">
        <v>45941</v>
      </c>
      <c r="M1023" s="7">
        <v>0.05</v>
      </c>
      <c r="N1023" s="22">
        <v>60685</v>
      </c>
      <c r="O1023">
        <v>3</v>
      </c>
      <c r="P1023" t="s">
        <v>65</v>
      </c>
      <c r="Q1023">
        <v>1</v>
      </c>
      <c r="R1023">
        <v>4</v>
      </c>
      <c r="S1023" t="s">
        <v>5074</v>
      </c>
      <c r="T1023" t="s">
        <v>65</v>
      </c>
      <c r="U1023" t="str">
        <f t="shared" si="30"/>
        <v>Adult</v>
      </c>
      <c r="V1023" t="str">
        <f t="shared" si="31"/>
        <v>Expert</v>
      </c>
      <c r="W1023" t="str">
        <f>IF(Table13[[#This Row],[Last_Working_Date]]="Active","Active","Exited")</f>
        <v>Exited</v>
      </c>
    </row>
    <row r="1024" spans="1:23" x14ac:dyDescent="0.3">
      <c r="A1024" s="9" t="s">
        <v>1370</v>
      </c>
      <c r="B1024" s="9" t="s">
        <v>19</v>
      </c>
      <c r="C1024">
        <v>29</v>
      </c>
      <c r="D1024" t="s">
        <v>30</v>
      </c>
      <c r="E1024" t="s">
        <v>21</v>
      </c>
      <c r="F1024" t="s">
        <v>54</v>
      </c>
      <c r="G1024" t="s">
        <v>55</v>
      </c>
      <c r="H1024" t="s">
        <v>24</v>
      </c>
      <c r="I1024" s="5">
        <v>9</v>
      </c>
      <c r="J1024" t="s">
        <v>25</v>
      </c>
      <c r="K1024" s="1">
        <v>41399</v>
      </c>
      <c r="L1024" s="1" t="s">
        <v>5075</v>
      </c>
      <c r="M1024" s="7">
        <v>12.48</v>
      </c>
      <c r="N1024" s="22">
        <v>45053</v>
      </c>
      <c r="O1024">
        <v>3</v>
      </c>
      <c r="P1024" t="s">
        <v>65</v>
      </c>
      <c r="Q1024">
        <v>4</v>
      </c>
      <c r="R1024">
        <v>8</v>
      </c>
      <c r="S1024" t="s">
        <v>320</v>
      </c>
      <c r="T1024" t="s">
        <v>26</v>
      </c>
      <c r="U1024" t="str">
        <f t="shared" si="30"/>
        <v>Young</v>
      </c>
      <c r="V1024" t="str">
        <f t="shared" si="31"/>
        <v>Senior</v>
      </c>
      <c r="W1024" t="str">
        <f>IF(Table13[[#This Row],[Last_Working_Date]]="Active","Active","Exited")</f>
        <v>Active</v>
      </c>
    </row>
    <row r="1025" spans="1:23" x14ac:dyDescent="0.3">
      <c r="A1025" s="9" t="s">
        <v>306</v>
      </c>
      <c r="B1025" s="9" t="s">
        <v>19</v>
      </c>
      <c r="C1025">
        <v>37</v>
      </c>
      <c r="D1025" t="s">
        <v>30</v>
      </c>
      <c r="E1025" t="s">
        <v>36</v>
      </c>
      <c r="F1025" t="s">
        <v>54</v>
      </c>
      <c r="G1025" t="s">
        <v>139</v>
      </c>
      <c r="H1025" t="s">
        <v>47</v>
      </c>
      <c r="I1025" s="5">
        <v>7.3</v>
      </c>
      <c r="J1025" t="s">
        <v>25</v>
      </c>
      <c r="K1025" s="1">
        <v>44710</v>
      </c>
      <c r="L1025" s="1" t="s">
        <v>5075</v>
      </c>
      <c r="M1025" s="7">
        <v>3.42</v>
      </c>
      <c r="N1025" s="22">
        <v>45954</v>
      </c>
      <c r="O1025">
        <v>4</v>
      </c>
      <c r="P1025" t="s">
        <v>26</v>
      </c>
      <c r="Q1025">
        <v>1</v>
      </c>
      <c r="R1025">
        <v>3</v>
      </c>
      <c r="S1025" t="s">
        <v>5074</v>
      </c>
      <c r="T1025" t="s">
        <v>26</v>
      </c>
      <c r="U1025" t="str">
        <f t="shared" si="30"/>
        <v>Adult</v>
      </c>
      <c r="V1025" t="str">
        <f t="shared" si="31"/>
        <v>Senior</v>
      </c>
      <c r="W1025" t="str">
        <f>IF(Table13[[#This Row],[Last_Working_Date]]="Active","Active","Exited")</f>
        <v>Active</v>
      </c>
    </row>
    <row r="1026" spans="1:23" x14ac:dyDescent="0.3">
      <c r="A1026" s="9" t="s">
        <v>1371</v>
      </c>
      <c r="B1026" s="9" t="s">
        <v>29</v>
      </c>
      <c r="C1026">
        <v>35</v>
      </c>
      <c r="D1026" t="s">
        <v>30</v>
      </c>
      <c r="E1026" t="s">
        <v>39</v>
      </c>
      <c r="F1026" t="s">
        <v>40</v>
      </c>
      <c r="G1026" t="s">
        <v>96</v>
      </c>
      <c r="H1026" t="s">
        <v>84</v>
      </c>
      <c r="I1026" s="5">
        <v>7.1</v>
      </c>
      <c r="J1026" t="s">
        <v>25</v>
      </c>
      <c r="K1026" s="1">
        <v>43947</v>
      </c>
      <c r="L1026" s="1" t="s">
        <v>5075</v>
      </c>
      <c r="M1026" s="7">
        <v>5.51</v>
      </c>
      <c r="N1026" s="22">
        <v>45296</v>
      </c>
      <c r="O1026">
        <v>4</v>
      </c>
      <c r="P1026" t="s">
        <v>26</v>
      </c>
      <c r="Q1026">
        <v>1</v>
      </c>
      <c r="R1026">
        <v>9</v>
      </c>
      <c r="S1026" t="s">
        <v>420</v>
      </c>
      <c r="T1026" t="s">
        <v>26</v>
      </c>
      <c r="U1026" t="str">
        <f t="shared" ref="U1026:U1089" si="32">IF(C1026&lt;=30,"Young","Adult")</f>
        <v>Adult</v>
      </c>
      <c r="V1026" t="str">
        <f t="shared" ref="V1026:V1089" si="33">IF(I1026&lt;2,"Junior",IF(I1026&lt;5,"Mid-Level",IF(I1026&lt;10,"Senior","Expert")))</f>
        <v>Senior</v>
      </c>
      <c r="W1026" t="str">
        <f>IF(Table13[[#This Row],[Last_Working_Date]]="Active","Active","Exited")</f>
        <v>Active</v>
      </c>
    </row>
    <row r="1027" spans="1:23" x14ac:dyDescent="0.3">
      <c r="A1027" s="9" t="s">
        <v>1372</v>
      </c>
      <c r="B1027" s="9" t="s">
        <v>29</v>
      </c>
      <c r="C1027">
        <v>24</v>
      </c>
      <c r="D1027" t="s">
        <v>20</v>
      </c>
      <c r="E1027" t="s">
        <v>31</v>
      </c>
      <c r="F1027" t="s">
        <v>54</v>
      </c>
      <c r="G1027" t="s">
        <v>77</v>
      </c>
      <c r="H1027" t="s">
        <v>51</v>
      </c>
      <c r="I1027" s="5">
        <v>0.6</v>
      </c>
      <c r="J1027" t="s">
        <v>25</v>
      </c>
      <c r="K1027" s="1">
        <v>42360</v>
      </c>
      <c r="L1027" s="1" t="s">
        <v>5075</v>
      </c>
      <c r="M1027" s="7">
        <v>9.85</v>
      </c>
      <c r="N1027" s="22">
        <v>36073</v>
      </c>
      <c r="O1027">
        <v>3</v>
      </c>
      <c r="P1027" t="s">
        <v>65</v>
      </c>
      <c r="Q1027">
        <v>0</v>
      </c>
      <c r="R1027">
        <v>5</v>
      </c>
      <c r="S1027" t="s">
        <v>956</v>
      </c>
      <c r="T1027" t="s">
        <v>26</v>
      </c>
      <c r="U1027" t="str">
        <f t="shared" si="32"/>
        <v>Young</v>
      </c>
      <c r="V1027" t="str">
        <f t="shared" si="33"/>
        <v>Junior</v>
      </c>
      <c r="W1027" t="str">
        <f>IF(Table13[[#This Row],[Last_Working_Date]]="Active","Active","Exited")</f>
        <v>Active</v>
      </c>
    </row>
    <row r="1028" spans="1:23" x14ac:dyDescent="0.3">
      <c r="A1028" s="9" t="s">
        <v>1373</v>
      </c>
      <c r="B1028" s="9" t="s">
        <v>19</v>
      </c>
      <c r="C1028">
        <v>30</v>
      </c>
      <c r="D1028" t="s">
        <v>20</v>
      </c>
      <c r="E1028" t="s">
        <v>21</v>
      </c>
      <c r="F1028" t="s">
        <v>40</v>
      </c>
      <c r="G1028" t="s">
        <v>50</v>
      </c>
      <c r="H1028" t="s">
        <v>24</v>
      </c>
      <c r="I1028" s="5">
        <v>6.7</v>
      </c>
      <c r="J1028" t="s">
        <v>85</v>
      </c>
      <c r="K1028" s="1">
        <v>44804</v>
      </c>
      <c r="L1028" s="1" t="s">
        <v>5075</v>
      </c>
      <c r="M1028" s="7">
        <v>3.16</v>
      </c>
      <c r="N1028" s="22">
        <v>47708</v>
      </c>
      <c r="O1028">
        <v>3</v>
      </c>
      <c r="P1028" t="s">
        <v>26</v>
      </c>
      <c r="Q1028">
        <v>1</v>
      </c>
      <c r="R1028">
        <v>8</v>
      </c>
      <c r="S1028" t="s">
        <v>1203</v>
      </c>
      <c r="T1028" t="s">
        <v>26</v>
      </c>
      <c r="U1028" t="str">
        <f t="shared" si="32"/>
        <v>Young</v>
      </c>
      <c r="V1028" t="str">
        <f t="shared" si="33"/>
        <v>Senior</v>
      </c>
      <c r="W1028" t="str">
        <f>IF(Table13[[#This Row],[Last_Working_Date]]="Active","Active","Exited")</f>
        <v>Active</v>
      </c>
    </row>
    <row r="1029" spans="1:23" x14ac:dyDescent="0.3">
      <c r="A1029" s="9" t="s">
        <v>1374</v>
      </c>
      <c r="B1029" s="9" t="s">
        <v>19</v>
      </c>
      <c r="C1029">
        <v>36</v>
      </c>
      <c r="D1029" t="s">
        <v>30</v>
      </c>
      <c r="E1029" t="s">
        <v>53</v>
      </c>
      <c r="F1029" t="s">
        <v>54</v>
      </c>
      <c r="G1029" t="s">
        <v>77</v>
      </c>
      <c r="H1029" t="s">
        <v>24</v>
      </c>
      <c r="I1029" s="5">
        <v>13</v>
      </c>
      <c r="J1029" t="s">
        <v>25</v>
      </c>
      <c r="K1029" s="1">
        <v>44607</v>
      </c>
      <c r="L1029" s="1" t="s">
        <v>5075</v>
      </c>
      <c r="M1029" s="7">
        <v>3.7</v>
      </c>
      <c r="N1029" s="22">
        <v>59227</v>
      </c>
      <c r="O1029">
        <v>1</v>
      </c>
      <c r="P1029" t="s">
        <v>26</v>
      </c>
      <c r="Q1029">
        <v>1</v>
      </c>
      <c r="R1029">
        <v>4</v>
      </c>
      <c r="S1029" t="s">
        <v>375</v>
      </c>
      <c r="T1029" t="s">
        <v>26</v>
      </c>
      <c r="U1029" t="str">
        <f t="shared" si="32"/>
        <v>Adult</v>
      </c>
      <c r="V1029" t="str">
        <f t="shared" si="33"/>
        <v>Expert</v>
      </c>
      <c r="W1029" t="str">
        <f>IF(Table13[[#This Row],[Last_Working_Date]]="Active","Active","Exited")</f>
        <v>Active</v>
      </c>
    </row>
    <row r="1030" spans="1:23" x14ac:dyDescent="0.3">
      <c r="A1030" s="9" t="s">
        <v>1375</v>
      </c>
      <c r="B1030" s="9" t="s">
        <v>29</v>
      </c>
      <c r="C1030">
        <v>34</v>
      </c>
      <c r="D1030" t="s">
        <v>20</v>
      </c>
      <c r="E1030" t="s">
        <v>36</v>
      </c>
      <c r="F1030" t="s">
        <v>32</v>
      </c>
      <c r="G1030" t="s">
        <v>33</v>
      </c>
      <c r="H1030" t="s">
        <v>51</v>
      </c>
      <c r="I1030" s="5">
        <v>8.4</v>
      </c>
      <c r="J1030" t="s">
        <v>25</v>
      </c>
      <c r="K1030" s="1">
        <v>40934</v>
      </c>
      <c r="L1030" s="1" t="s">
        <v>5075</v>
      </c>
      <c r="M1030" s="7">
        <v>13.75</v>
      </c>
      <c r="N1030" s="22">
        <v>45283</v>
      </c>
      <c r="O1030">
        <v>2</v>
      </c>
      <c r="P1030" t="s">
        <v>65</v>
      </c>
      <c r="Q1030">
        <v>2</v>
      </c>
      <c r="R1030">
        <v>3</v>
      </c>
      <c r="S1030" t="s">
        <v>105</v>
      </c>
      <c r="T1030" t="s">
        <v>26</v>
      </c>
      <c r="U1030" t="str">
        <f t="shared" si="32"/>
        <v>Adult</v>
      </c>
      <c r="V1030" t="str">
        <f t="shared" si="33"/>
        <v>Senior</v>
      </c>
      <c r="W1030" t="str">
        <f>IF(Table13[[#This Row],[Last_Working_Date]]="Active","Active","Exited")</f>
        <v>Active</v>
      </c>
    </row>
    <row r="1031" spans="1:23" x14ac:dyDescent="0.3">
      <c r="A1031" s="9" t="s">
        <v>1376</v>
      </c>
      <c r="B1031" s="9" t="s">
        <v>19</v>
      </c>
      <c r="C1031">
        <v>24</v>
      </c>
      <c r="D1031" t="s">
        <v>20</v>
      </c>
      <c r="E1031" t="s">
        <v>36</v>
      </c>
      <c r="F1031" t="s">
        <v>45</v>
      </c>
      <c r="G1031" t="s">
        <v>98</v>
      </c>
      <c r="H1031" t="s">
        <v>24</v>
      </c>
      <c r="I1031" s="5">
        <v>3.2</v>
      </c>
      <c r="J1031" t="s">
        <v>25</v>
      </c>
      <c r="K1031" s="1">
        <v>40782</v>
      </c>
      <c r="L1031" s="1" t="s">
        <v>5075</v>
      </c>
      <c r="M1031" s="7">
        <v>14.17</v>
      </c>
      <c r="N1031" s="22">
        <v>39792</v>
      </c>
      <c r="O1031">
        <v>3</v>
      </c>
      <c r="P1031" t="s">
        <v>65</v>
      </c>
      <c r="Q1031">
        <v>3</v>
      </c>
      <c r="R1031">
        <v>3</v>
      </c>
      <c r="S1031" t="s">
        <v>828</v>
      </c>
      <c r="T1031" t="s">
        <v>26</v>
      </c>
      <c r="U1031" t="str">
        <f t="shared" si="32"/>
        <v>Young</v>
      </c>
      <c r="V1031" t="str">
        <f t="shared" si="33"/>
        <v>Mid-Level</v>
      </c>
      <c r="W1031" t="str">
        <f>IF(Table13[[#This Row],[Last_Working_Date]]="Active","Active","Exited")</f>
        <v>Active</v>
      </c>
    </row>
    <row r="1032" spans="1:23" x14ac:dyDescent="0.3">
      <c r="A1032" s="9" t="s">
        <v>1377</v>
      </c>
      <c r="B1032" s="9" t="s">
        <v>19</v>
      </c>
      <c r="C1032">
        <v>35</v>
      </c>
      <c r="D1032" t="s">
        <v>30</v>
      </c>
      <c r="E1032" t="s">
        <v>63</v>
      </c>
      <c r="F1032" t="s">
        <v>67</v>
      </c>
      <c r="G1032" t="s">
        <v>110</v>
      </c>
      <c r="H1032" t="s">
        <v>24</v>
      </c>
      <c r="I1032" s="5">
        <v>15</v>
      </c>
      <c r="J1032" t="s">
        <v>25</v>
      </c>
      <c r="K1032" s="1">
        <v>42745</v>
      </c>
      <c r="L1032" s="1" t="s">
        <v>5075</v>
      </c>
      <c r="M1032" s="7">
        <v>8.8000000000000007</v>
      </c>
      <c r="N1032" s="22">
        <v>69316</v>
      </c>
      <c r="O1032">
        <v>3</v>
      </c>
      <c r="P1032" t="s">
        <v>26</v>
      </c>
      <c r="Q1032">
        <v>1</v>
      </c>
      <c r="R1032">
        <v>3</v>
      </c>
      <c r="S1032" t="s">
        <v>222</v>
      </c>
      <c r="T1032" t="s">
        <v>26</v>
      </c>
      <c r="U1032" t="str">
        <f t="shared" si="32"/>
        <v>Adult</v>
      </c>
      <c r="V1032" t="str">
        <f t="shared" si="33"/>
        <v>Expert</v>
      </c>
      <c r="W1032" t="str">
        <f>IF(Table13[[#This Row],[Last_Working_Date]]="Active","Active","Exited")</f>
        <v>Active</v>
      </c>
    </row>
    <row r="1033" spans="1:23" x14ac:dyDescent="0.3">
      <c r="A1033" s="9" t="s">
        <v>1378</v>
      </c>
      <c r="B1033" s="9" t="s">
        <v>29</v>
      </c>
      <c r="C1033">
        <v>25</v>
      </c>
      <c r="D1033" t="s">
        <v>30</v>
      </c>
      <c r="E1033" t="s">
        <v>21</v>
      </c>
      <c r="F1033" t="s">
        <v>22</v>
      </c>
      <c r="G1033" t="s">
        <v>59</v>
      </c>
      <c r="H1033" t="s">
        <v>51</v>
      </c>
      <c r="I1033" s="5">
        <v>3.5</v>
      </c>
      <c r="J1033" t="s">
        <v>25</v>
      </c>
      <c r="K1033" s="1">
        <v>39559</v>
      </c>
      <c r="L1033" s="1" t="s">
        <v>5075</v>
      </c>
      <c r="M1033" s="7">
        <v>17.52</v>
      </c>
      <c r="N1033" s="22">
        <v>36921</v>
      </c>
      <c r="O1033">
        <v>1</v>
      </c>
      <c r="P1033" t="s">
        <v>65</v>
      </c>
      <c r="Q1033">
        <v>2</v>
      </c>
      <c r="R1033">
        <v>9</v>
      </c>
      <c r="S1033" t="s">
        <v>1379</v>
      </c>
      <c r="T1033" t="s">
        <v>26</v>
      </c>
      <c r="U1033" t="str">
        <f t="shared" si="32"/>
        <v>Young</v>
      </c>
      <c r="V1033" t="str">
        <f t="shared" si="33"/>
        <v>Mid-Level</v>
      </c>
      <c r="W1033" t="str">
        <f>IF(Table13[[#This Row],[Last_Working_Date]]="Active","Active","Exited")</f>
        <v>Active</v>
      </c>
    </row>
    <row r="1034" spans="1:23" x14ac:dyDescent="0.3">
      <c r="A1034" s="9" t="s">
        <v>1380</v>
      </c>
      <c r="B1034" s="9" t="s">
        <v>29</v>
      </c>
      <c r="C1034">
        <v>38</v>
      </c>
      <c r="D1034" t="s">
        <v>20</v>
      </c>
      <c r="E1034" t="s">
        <v>31</v>
      </c>
      <c r="F1034" t="s">
        <v>82</v>
      </c>
      <c r="G1034" t="s">
        <v>107</v>
      </c>
      <c r="H1034" t="s">
        <v>84</v>
      </c>
      <c r="I1034" s="5">
        <v>4.8</v>
      </c>
      <c r="J1034" t="s">
        <v>25</v>
      </c>
      <c r="K1034" s="1">
        <v>40319</v>
      </c>
      <c r="L1034" s="1" t="s">
        <v>5075</v>
      </c>
      <c r="M1034" s="7">
        <v>15.44</v>
      </c>
      <c r="N1034" s="22">
        <v>43461</v>
      </c>
      <c r="O1034">
        <v>4</v>
      </c>
      <c r="P1034" t="s">
        <v>65</v>
      </c>
      <c r="Q1034">
        <v>3</v>
      </c>
      <c r="R1034">
        <v>8</v>
      </c>
      <c r="S1034" t="s">
        <v>311</v>
      </c>
      <c r="T1034" t="s">
        <v>26</v>
      </c>
      <c r="U1034" t="str">
        <f t="shared" si="32"/>
        <v>Adult</v>
      </c>
      <c r="V1034" t="str">
        <f t="shared" si="33"/>
        <v>Mid-Level</v>
      </c>
      <c r="W1034" t="str">
        <f>IF(Table13[[#This Row],[Last_Working_Date]]="Active","Active","Exited")</f>
        <v>Active</v>
      </c>
    </row>
    <row r="1035" spans="1:23" x14ac:dyDescent="0.3">
      <c r="A1035" s="9" t="s">
        <v>1381</v>
      </c>
      <c r="B1035" s="9" t="s">
        <v>29</v>
      </c>
      <c r="C1035">
        <v>44</v>
      </c>
      <c r="D1035" t="s">
        <v>20</v>
      </c>
      <c r="E1035" t="s">
        <v>58</v>
      </c>
      <c r="F1035" t="s">
        <v>92</v>
      </c>
      <c r="G1035" t="s">
        <v>246</v>
      </c>
      <c r="H1035" t="s">
        <v>24</v>
      </c>
      <c r="I1035" s="5">
        <v>7.1</v>
      </c>
      <c r="J1035" t="s">
        <v>25</v>
      </c>
      <c r="K1035" s="1">
        <v>43371</v>
      </c>
      <c r="L1035" s="1" t="s">
        <v>5075</v>
      </c>
      <c r="M1035" s="7">
        <v>7.08</v>
      </c>
      <c r="N1035" s="22">
        <v>52299</v>
      </c>
      <c r="O1035">
        <v>2</v>
      </c>
      <c r="P1035" t="s">
        <v>26</v>
      </c>
      <c r="Q1035">
        <v>2</v>
      </c>
      <c r="R1035">
        <v>7</v>
      </c>
      <c r="S1035" t="s">
        <v>1349</v>
      </c>
      <c r="T1035" t="s">
        <v>26</v>
      </c>
      <c r="U1035" t="str">
        <f t="shared" si="32"/>
        <v>Adult</v>
      </c>
      <c r="V1035" t="str">
        <f t="shared" si="33"/>
        <v>Senior</v>
      </c>
      <c r="W1035" t="str">
        <f>IF(Table13[[#This Row],[Last_Working_Date]]="Active","Active","Exited")</f>
        <v>Active</v>
      </c>
    </row>
    <row r="1036" spans="1:23" x14ac:dyDescent="0.3">
      <c r="A1036" s="9" t="s">
        <v>1382</v>
      </c>
      <c r="B1036" s="9" t="s">
        <v>29</v>
      </c>
      <c r="C1036">
        <v>33</v>
      </c>
      <c r="D1036" t="s">
        <v>30</v>
      </c>
      <c r="E1036" t="s">
        <v>21</v>
      </c>
      <c r="F1036" t="s">
        <v>67</v>
      </c>
      <c r="G1036" t="s">
        <v>68</v>
      </c>
      <c r="H1036" t="s">
        <v>51</v>
      </c>
      <c r="I1036" s="5">
        <v>8.6</v>
      </c>
      <c r="J1036" t="s">
        <v>25</v>
      </c>
      <c r="K1036" s="1">
        <v>43909</v>
      </c>
      <c r="L1036" s="1" t="s">
        <v>5075</v>
      </c>
      <c r="M1036" s="7">
        <v>5.61</v>
      </c>
      <c r="N1036" s="22">
        <v>51451</v>
      </c>
      <c r="O1036">
        <v>4</v>
      </c>
      <c r="P1036" t="s">
        <v>65</v>
      </c>
      <c r="Q1036">
        <v>1</v>
      </c>
      <c r="R1036">
        <v>2</v>
      </c>
      <c r="S1036" t="s">
        <v>892</v>
      </c>
      <c r="T1036" t="s">
        <v>26</v>
      </c>
      <c r="U1036" t="str">
        <f t="shared" si="32"/>
        <v>Adult</v>
      </c>
      <c r="V1036" t="str">
        <f t="shared" si="33"/>
        <v>Senior</v>
      </c>
      <c r="W1036" t="str">
        <f>IF(Table13[[#This Row],[Last_Working_Date]]="Active","Active","Exited")</f>
        <v>Active</v>
      </c>
    </row>
    <row r="1037" spans="1:23" x14ac:dyDescent="0.3">
      <c r="A1037" s="9" t="s">
        <v>1383</v>
      </c>
      <c r="B1037" s="9" t="s">
        <v>29</v>
      </c>
      <c r="C1037">
        <v>38</v>
      </c>
      <c r="D1037" t="s">
        <v>30</v>
      </c>
      <c r="E1037" t="s">
        <v>53</v>
      </c>
      <c r="F1037" t="s">
        <v>54</v>
      </c>
      <c r="G1037" t="s">
        <v>139</v>
      </c>
      <c r="H1037" t="s">
        <v>51</v>
      </c>
      <c r="I1037" s="5">
        <v>14.4</v>
      </c>
      <c r="J1037" t="s">
        <v>25</v>
      </c>
      <c r="K1037" s="1">
        <v>40655</v>
      </c>
      <c r="L1037" s="1" t="s">
        <v>5075</v>
      </c>
      <c r="M1037" s="7">
        <v>14.52</v>
      </c>
      <c r="N1037" s="22">
        <v>63944</v>
      </c>
      <c r="O1037">
        <v>2</v>
      </c>
      <c r="P1037" t="s">
        <v>26</v>
      </c>
      <c r="Q1037">
        <v>0</v>
      </c>
      <c r="R1037">
        <v>4</v>
      </c>
      <c r="S1037" t="s">
        <v>482</v>
      </c>
      <c r="T1037" t="s">
        <v>26</v>
      </c>
      <c r="U1037" t="str">
        <f t="shared" si="32"/>
        <v>Adult</v>
      </c>
      <c r="V1037" t="str">
        <f t="shared" si="33"/>
        <v>Expert</v>
      </c>
      <c r="W1037" t="str">
        <f>IF(Table13[[#This Row],[Last_Working_Date]]="Active","Active","Exited")</f>
        <v>Active</v>
      </c>
    </row>
    <row r="1038" spans="1:23" x14ac:dyDescent="0.3">
      <c r="A1038" s="9" t="s">
        <v>1384</v>
      </c>
      <c r="B1038" s="9" t="s">
        <v>29</v>
      </c>
      <c r="C1038">
        <v>35</v>
      </c>
      <c r="D1038" t="s">
        <v>30</v>
      </c>
      <c r="E1038" t="s">
        <v>21</v>
      </c>
      <c r="F1038" t="s">
        <v>92</v>
      </c>
      <c r="G1038" t="s">
        <v>246</v>
      </c>
      <c r="H1038" t="s">
        <v>47</v>
      </c>
      <c r="I1038" s="5">
        <v>6.1</v>
      </c>
      <c r="J1038" t="s">
        <v>25</v>
      </c>
      <c r="K1038" s="1">
        <v>41287</v>
      </c>
      <c r="L1038" s="1" t="s">
        <v>5075</v>
      </c>
      <c r="M1038" s="7">
        <v>12.79</v>
      </c>
      <c r="N1038" s="22">
        <v>43315</v>
      </c>
      <c r="O1038">
        <v>2</v>
      </c>
      <c r="P1038" t="s">
        <v>26</v>
      </c>
      <c r="Q1038">
        <v>1</v>
      </c>
      <c r="R1038">
        <v>4</v>
      </c>
      <c r="S1038" t="s">
        <v>629</v>
      </c>
      <c r="T1038" t="s">
        <v>26</v>
      </c>
      <c r="U1038" t="str">
        <f t="shared" si="32"/>
        <v>Adult</v>
      </c>
      <c r="V1038" t="str">
        <f t="shared" si="33"/>
        <v>Senior</v>
      </c>
      <c r="W1038" t="str">
        <f>IF(Table13[[#This Row],[Last_Working_Date]]="Active","Active","Exited")</f>
        <v>Active</v>
      </c>
    </row>
    <row r="1039" spans="1:23" x14ac:dyDescent="0.3">
      <c r="A1039" s="9" t="s">
        <v>1385</v>
      </c>
      <c r="B1039" s="9" t="s">
        <v>29</v>
      </c>
      <c r="C1039">
        <v>21</v>
      </c>
      <c r="D1039" t="s">
        <v>20</v>
      </c>
      <c r="E1039" t="s">
        <v>21</v>
      </c>
      <c r="F1039" t="s">
        <v>22</v>
      </c>
      <c r="G1039" t="s">
        <v>74</v>
      </c>
      <c r="H1039" t="s">
        <v>24</v>
      </c>
      <c r="I1039" s="5">
        <v>1</v>
      </c>
      <c r="J1039" t="s">
        <v>25</v>
      </c>
      <c r="K1039" s="1">
        <v>40906</v>
      </c>
      <c r="L1039" s="1" t="s">
        <v>5075</v>
      </c>
      <c r="M1039" s="7">
        <v>13.83</v>
      </c>
      <c r="N1039" s="22">
        <v>26103</v>
      </c>
      <c r="O1039">
        <v>2</v>
      </c>
      <c r="P1039" t="s">
        <v>26</v>
      </c>
      <c r="Q1039">
        <v>4</v>
      </c>
      <c r="R1039">
        <v>2</v>
      </c>
      <c r="S1039" t="s">
        <v>1386</v>
      </c>
      <c r="T1039" t="s">
        <v>26</v>
      </c>
      <c r="U1039" t="str">
        <f t="shared" si="32"/>
        <v>Young</v>
      </c>
      <c r="V1039" t="str">
        <f t="shared" si="33"/>
        <v>Junior</v>
      </c>
      <c r="W1039" t="str">
        <f>IF(Table13[[#This Row],[Last_Working_Date]]="Active","Active","Exited")</f>
        <v>Active</v>
      </c>
    </row>
    <row r="1040" spans="1:23" x14ac:dyDescent="0.3">
      <c r="A1040" s="9" t="s">
        <v>377</v>
      </c>
      <c r="B1040" s="9" t="s">
        <v>19</v>
      </c>
      <c r="C1040">
        <v>31</v>
      </c>
      <c r="D1040" t="s">
        <v>20</v>
      </c>
      <c r="E1040" t="s">
        <v>44</v>
      </c>
      <c r="F1040" t="s">
        <v>32</v>
      </c>
      <c r="G1040" t="s">
        <v>171</v>
      </c>
      <c r="H1040" t="s">
        <v>51</v>
      </c>
      <c r="I1040" s="5">
        <v>4.2</v>
      </c>
      <c r="J1040" t="s">
        <v>25</v>
      </c>
      <c r="K1040" s="1">
        <v>40299</v>
      </c>
      <c r="L1040" s="1" t="s">
        <v>5075</v>
      </c>
      <c r="M1040" s="7">
        <v>15.49</v>
      </c>
      <c r="N1040" s="22">
        <v>33137</v>
      </c>
      <c r="O1040">
        <v>3</v>
      </c>
      <c r="P1040" t="s">
        <v>26</v>
      </c>
      <c r="Q1040">
        <v>2</v>
      </c>
      <c r="R1040">
        <v>7</v>
      </c>
      <c r="S1040" t="s">
        <v>5074</v>
      </c>
      <c r="T1040" t="s">
        <v>26</v>
      </c>
      <c r="U1040" t="str">
        <f t="shared" si="32"/>
        <v>Adult</v>
      </c>
      <c r="V1040" t="str">
        <f t="shared" si="33"/>
        <v>Mid-Level</v>
      </c>
      <c r="W1040" t="str">
        <f>IF(Table13[[#This Row],[Last_Working_Date]]="Active","Active","Exited")</f>
        <v>Active</v>
      </c>
    </row>
    <row r="1041" spans="1:23" x14ac:dyDescent="0.3">
      <c r="A1041" s="9" t="s">
        <v>1387</v>
      </c>
      <c r="B1041" s="9" t="s">
        <v>19</v>
      </c>
      <c r="C1041">
        <v>31</v>
      </c>
      <c r="D1041" t="s">
        <v>20</v>
      </c>
      <c r="E1041" t="s">
        <v>21</v>
      </c>
      <c r="F1041" t="s">
        <v>54</v>
      </c>
      <c r="G1041" t="s">
        <v>55</v>
      </c>
      <c r="H1041" t="s">
        <v>47</v>
      </c>
      <c r="I1041" s="5">
        <v>9.4</v>
      </c>
      <c r="J1041" t="s">
        <v>25</v>
      </c>
      <c r="K1041" s="1">
        <v>40665</v>
      </c>
      <c r="L1041" s="1" t="s">
        <v>5075</v>
      </c>
      <c r="M1041" s="7">
        <v>14.49</v>
      </c>
      <c r="N1041" s="22">
        <v>50081</v>
      </c>
      <c r="O1041">
        <v>5</v>
      </c>
      <c r="P1041" t="s">
        <v>26</v>
      </c>
      <c r="Q1041">
        <v>4</v>
      </c>
      <c r="R1041">
        <v>7</v>
      </c>
      <c r="S1041" t="s">
        <v>167</v>
      </c>
      <c r="T1041" t="s">
        <v>26</v>
      </c>
      <c r="U1041" t="str">
        <f t="shared" si="32"/>
        <v>Adult</v>
      </c>
      <c r="V1041" t="str">
        <f t="shared" si="33"/>
        <v>Senior</v>
      </c>
      <c r="W1041" t="str">
        <f>IF(Table13[[#This Row],[Last_Working_Date]]="Active","Active","Exited")</f>
        <v>Active</v>
      </c>
    </row>
    <row r="1042" spans="1:23" x14ac:dyDescent="0.3">
      <c r="A1042" s="9" t="s">
        <v>1388</v>
      </c>
      <c r="B1042" s="9" t="s">
        <v>29</v>
      </c>
      <c r="C1042">
        <v>36</v>
      </c>
      <c r="D1042" t="s">
        <v>20</v>
      </c>
      <c r="E1042" t="s">
        <v>58</v>
      </c>
      <c r="F1042" t="s">
        <v>67</v>
      </c>
      <c r="G1042" t="s">
        <v>90</v>
      </c>
      <c r="H1042" t="s">
        <v>24</v>
      </c>
      <c r="I1042" s="5">
        <v>15</v>
      </c>
      <c r="J1042" t="s">
        <v>25</v>
      </c>
      <c r="K1042" s="1">
        <v>42949</v>
      </c>
      <c r="L1042" s="1" t="s">
        <v>5075</v>
      </c>
      <c r="M1042" s="7">
        <v>8.24</v>
      </c>
      <c r="N1042" s="22">
        <v>61414</v>
      </c>
      <c r="O1042">
        <v>3</v>
      </c>
      <c r="P1042" t="s">
        <v>26</v>
      </c>
      <c r="Q1042">
        <v>3</v>
      </c>
      <c r="R1042">
        <v>5</v>
      </c>
      <c r="S1042" t="s">
        <v>137</v>
      </c>
      <c r="T1042" t="s">
        <v>26</v>
      </c>
      <c r="U1042" t="str">
        <f t="shared" si="32"/>
        <v>Adult</v>
      </c>
      <c r="V1042" t="str">
        <f t="shared" si="33"/>
        <v>Expert</v>
      </c>
      <c r="W1042" t="str">
        <f>IF(Table13[[#This Row],[Last_Working_Date]]="Active","Active","Exited")</f>
        <v>Active</v>
      </c>
    </row>
    <row r="1043" spans="1:23" x14ac:dyDescent="0.3">
      <c r="A1043" s="9" t="s">
        <v>636</v>
      </c>
      <c r="B1043" s="9" t="s">
        <v>29</v>
      </c>
      <c r="C1043">
        <v>33</v>
      </c>
      <c r="D1043" t="s">
        <v>30</v>
      </c>
      <c r="E1043" t="s">
        <v>63</v>
      </c>
      <c r="F1043" t="s">
        <v>54</v>
      </c>
      <c r="G1043" t="s">
        <v>139</v>
      </c>
      <c r="H1043" t="s">
        <v>75</v>
      </c>
      <c r="I1043" s="5">
        <v>7.8</v>
      </c>
      <c r="J1043" t="s">
        <v>25</v>
      </c>
      <c r="K1043" s="1">
        <v>43390</v>
      </c>
      <c r="L1043" s="1" t="s">
        <v>5075</v>
      </c>
      <c r="M1043" s="7">
        <v>7.03</v>
      </c>
      <c r="N1043" s="22">
        <v>47545</v>
      </c>
      <c r="O1043">
        <v>2</v>
      </c>
      <c r="P1043" t="s">
        <v>26</v>
      </c>
      <c r="Q1043">
        <v>0</v>
      </c>
      <c r="R1043">
        <v>6</v>
      </c>
      <c r="S1043" t="s">
        <v>5074</v>
      </c>
      <c r="T1043" t="s">
        <v>26</v>
      </c>
      <c r="U1043" t="str">
        <f t="shared" si="32"/>
        <v>Adult</v>
      </c>
      <c r="V1043" t="str">
        <f t="shared" si="33"/>
        <v>Senior</v>
      </c>
      <c r="W1043" t="str">
        <f>IF(Table13[[#This Row],[Last_Working_Date]]="Active","Active","Exited")</f>
        <v>Active</v>
      </c>
    </row>
    <row r="1044" spans="1:23" x14ac:dyDescent="0.3">
      <c r="A1044" s="9" t="s">
        <v>1389</v>
      </c>
      <c r="B1044" s="9" t="s">
        <v>29</v>
      </c>
      <c r="C1044">
        <v>34</v>
      </c>
      <c r="D1044" t="s">
        <v>30</v>
      </c>
      <c r="E1044" t="s">
        <v>63</v>
      </c>
      <c r="F1044" t="s">
        <v>32</v>
      </c>
      <c r="G1044" t="s">
        <v>171</v>
      </c>
      <c r="H1044" t="s">
        <v>47</v>
      </c>
      <c r="I1044" s="5">
        <v>12.4</v>
      </c>
      <c r="J1044" t="s">
        <v>85</v>
      </c>
      <c r="K1044" s="1">
        <v>43820</v>
      </c>
      <c r="L1044" s="1" t="s">
        <v>5075</v>
      </c>
      <c r="M1044" s="7">
        <v>5.85</v>
      </c>
      <c r="N1044" s="22">
        <v>53064</v>
      </c>
      <c r="O1044">
        <v>5</v>
      </c>
      <c r="P1044" t="s">
        <v>26</v>
      </c>
      <c r="Q1044">
        <v>5</v>
      </c>
      <c r="R1044">
        <v>8</v>
      </c>
      <c r="S1044" t="s">
        <v>1247</v>
      </c>
      <c r="T1044" t="s">
        <v>26</v>
      </c>
      <c r="U1044" t="str">
        <f t="shared" si="32"/>
        <v>Adult</v>
      </c>
      <c r="V1044" t="str">
        <f t="shared" si="33"/>
        <v>Expert</v>
      </c>
      <c r="W1044" t="str">
        <f>IF(Table13[[#This Row],[Last_Working_Date]]="Active","Active","Exited")</f>
        <v>Active</v>
      </c>
    </row>
    <row r="1045" spans="1:23" x14ac:dyDescent="0.3">
      <c r="A1045" s="9" t="s">
        <v>1390</v>
      </c>
      <c r="B1045" s="9" t="s">
        <v>29</v>
      </c>
      <c r="C1045">
        <v>34</v>
      </c>
      <c r="D1045" t="s">
        <v>30</v>
      </c>
      <c r="E1045" t="s">
        <v>63</v>
      </c>
      <c r="F1045" t="s">
        <v>45</v>
      </c>
      <c r="G1045" t="s">
        <v>46</v>
      </c>
      <c r="H1045" t="s">
        <v>24</v>
      </c>
      <c r="I1045" s="5">
        <v>14</v>
      </c>
      <c r="J1045" t="s">
        <v>25</v>
      </c>
      <c r="K1045" s="1">
        <v>45577</v>
      </c>
      <c r="L1045" s="1" t="s">
        <v>5075</v>
      </c>
      <c r="M1045" s="7">
        <v>1.04</v>
      </c>
      <c r="N1045" s="22">
        <v>68079</v>
      </c>
      <c r="O1045">
        <v>3</v>
      </c>
      <c r="P1045" t="s">
        <v>26</v>
      </c>
      <c r="Q1045">
        <v>2</v>
      </c>
      <c r="R1045">
        <v>3</v>
      </c>
      <c r="S1045" t="s">
        <v>660</v>
      </c>
      <c r="T1045" t="s">
        <v>26</v>
      </c>
      <c r="U1045" t="str">
        <f t="shared" si="32"/>
        <v>Adult</v>
      </c>
      <c r="V1045" t="str">
        <f t="shared" si="33"/>
        <v>Expert</v>
      </c>
      <c r="W1045" t="str">
        <f>IF(Table13[[#This Row],[Last_Working_Date]]="Active","Active","Exited")</f>
        <v>Active</v>
      </c>
    </row>
    <row r="1046" spans="1:23" x14ac:dyDescent="0.3">
      <c r="A1046" s="9" t="s">
        <v>420</v>
      </c>
      <c r="B1046" s="9" t="s">
        <v>29</v>
      </c>
      <c r="C1046">
        <v>27</v>
      </c>
      <c r="D1046" t="s">
        <v>30</v>
      </c>
      <c r="E1046" t="s">
        <v>31</v>
      </c>
      <c r="F1046" t="s">
        <v>40</v>
      </c>
      <c r="G1046" t="s">
        <v>50</v>
      </c>
      <c r="H1046" t="s">
        <v>24</v>
      </c>
      <c r="I1046" s="5">
        <v>7</v>
      </c>
      <c r="J1046" t="s">
        <v>25</v>
      </c>
      <c r="K1046" s="1">
        <v>40542</v>
      </c>
      <c r="L1046" s="1" t="s">
        <v>5075</v>
      </c>
      <c r="M1046" s="7">
        <v>14.83</v>
      </c>
      <c r="N1046" s="22">
        <v>45194</v>
      </c>
      <c r="O1046">
        <v>3</v>
      </c>
      <c r="P1046" t="s">
        <v>26</v>
      </c>
      <c r="Q1046">
        <v>1</v>
      </c>
      <c r="R1046">
        <v>10</v>
      </c>
      <c r="S1046" t="s">
        <v>5074</v>
      </c>
      <c r="T1046" t="s">
        <v>26</v>
      </c>
      <c r="U1046" t="str">
        <f t="shared" si="32"/>
        <v>Young</v>
      </c>
      <c r="V1046" t="str">
        <f t="shared" si="33"/>
        <v>Senior</v>
      </c>
      <c r="W1046" t="str">
        <f>IF(Table13[[#This Row],[Last_Working_Date]]="Active","Active","Exited")</f>
        <v>Active</v>
      </c>
    </row>
    <row r="1047" spans="1:23" x14ac:dyDescent="0.3">
      <c r="A1047" s="9" t="s">
        <v>1391</v>
      </c>
      <c r="B1047" s="9" t="s">
        <v>19</v>
      </c>
      <c r="C1047">
        <v>34</v>
      </c>
      <c r="D1047" t="s">
        <v>30</v>
      </c>
      <c r="E1047" t="s">
        <v>36</v>
      </c>
      <c r="F1047" t="s">
        <v>22</v>
      </c>
      <c r="G1047" t="s">
        <v>23</v>
      </c>
      <c r="H1047" t="s">
        <v>24</v>
      </c>
      <c r="I1047" s="5">
        <v>0.9</v>
      </c>
      <c r="J1047" t="s">
        <v>25</v>
      </c>
      <c r="K1047" s="1">
        <v>43965</v>
      </c>
      <c r="L1047" s="1" t="s">
        <v>5075</v>
      </c>
      <c r="M1047" s="7">
        <v>5.46</v>
      </c>
      <c r="N1047" s="22">
        <v>26393</v>
      </c>
      <c r="O1047">
        <v>4</v>
      </c>
      <c r="P1047" t="s">
        <v>26</v>
      </c>
      <c r="Q1047">
        <v>1</v>
      </c>
      <c r="R1047">
        <v>7</v>
      </c>
      <c r="S1047" t="s">
        <v>493</v>
      </c>
      <c r="T1047" t="s">
        <v>26</v>
      </c>
      <c r="U1047" t="str">
        <f t="shared" si="32"/>
        <v>Adult</v>
      </c>
      <c r="V1047" t="str">
        <f t="shared" si="33"/>
        <v>Junior</v>
      </c>
      <c r="W1047" t="str">
        <f>IF(Table13[[#This Row],[Last_Working_Date]]="Active","Active","Exited")</f>
        <v>Active</v>
      </c>
    </row>
    <row r="1048" spans="1:23" x14ac:dyDescent="0.3">
      <c r="A1048" s="9" t="s">
        <v>1392</v>
      </c>
      <c r="B1048" s="9" t="s">
        <v>29</v>
      </c>
      <c r="C1048">
        <v>34</v>
      </c>
      <c r="D1048" t="s">
        <v>20</v>
      </c>
      <c r="E1048" t="s">
        <v>21</v>
      </c>
      <c r="F1048" t="s">
        <v>32</v>
      </c>
      <c r="G1048" t="s">
        <v>33</v>
      </c>
      <c r="H1048" t="s">
        <v>24</v>
      </c>
      <c r="I1048" s="5">
        <v>14</v>
      </c>
      <c r="J1048" t="s">
        <v>25</v>
      </c>
      <c r="K1048" s="1">
        <v>42540</v>
      </c>
      <c r="L1048" s="1" t="s">
        <v>5075</v>
      </c>
      <c r="M1048" s="7">
        <v>9.36</v>
      </c>
      <c r="N1048" s="22">
        <v>53224</v>
      </c>
      <c r="O1048">
        <v>3</v>
      </c>
      <c r="P1048" t="s">
        <v>26</v>
      </c>
      <c r="Q1048">
        <v>2</v>
      </c>
      <c r="R1048">
        <v>6</v>
      </c>
      <c r="S1048" t="s">
        <v>1393</v>
      </c>
      <c r="T1048" t="s">
        <v>26</v>
      </c>
      <c r="U1048" t="str">
        <f t="shared" si="32"/>
        <v>Adult</v>
      </c>
      <c r="V1048" t="str">
        <f t="shared" si="33"/>
        <v>Expert</v>
      </c>
      <c r="W1048" t="str">
        <f>IF(Table13[[#This Row],[Last_Working_Date]]="Active","Active","Exited")</f>
        <v>Active</v>
      </c>
    </row>
    <row r="1049" spans="1:23" x14ac:dyDescent="0.3">
      <c r="A1049" s="9" t="s">
        <v>1394</v>
      </c>
      <c r="B1049" s="9" t="s">
        <v>19</v>
      </c>
      <c r="C1049">
        <v>31</v>
      </c>
      <c r="D1049" t="s">
        <v>30</v>
      </c>
      <c r="E1049" t="s">
        <v>21</v>
      </c>
      <c r="F1049" t="s">
        <v>82</v>
      </c>
      <c r="G1049" t="s">
        <v>83</v>
      </c>
      <c r="H1049" t="s">
        <v>24</v>
      </c>
      <c r="I1049" s="5">
        <v>9.9</v>
      </c>
      <c r="J1049" t="s">
        <v>25</v>
      </c>
      <c r="K1049" s="1">
        <v>40743</v>
      </c>
      <c r="L1049" s="1" t="s">
        <v>5075</v>
      </c>
      <c r="M1049" s="7">
        <v>14.28</v>
      </c>
      <c r="N1049" s="22">
        <v>51551</v>
      </c>
      <c r="O1049">
        <v>3</v>
      </c>
      <c r="P1049" t="s">
        <v>26</v>
      </c>
      <c r="Q1049">
        <v>2</v>
      </c>
      <c r="R1049">
        <v>2</v>
      </c>
      <c r="S1049" t="s">
        <v>1243</v>
      </c>
      <c r="T1049" t="s">
        <v>26</v>
      </c>
      <c r="U1049" t="str">
        <f t="shared" si="32"/>
        <v>Adult</v>
      </c>
      <c r="V1049" t="str">
        <f t="shared" si="33"/>
        <v>Senior</v>
      </c>
      <c r="W1049" t="str">
        <f>IF(Table13[[#This Row],[Last_Working_Date]]="Active","Active","Exited")</f>
        <v>Active</v>
      </c>
    </row>
    <row r="1050" spans="1:23" x14ac:dyDescent="0.3">
      <c r="A1050" s="9" t="s">
        <v>1395</v>
      </c>
      <c r="B1050" s="9" t="s">
        <v>29</v>
      </c>
      <c r="C1050">
        <v>48</v>
      </c>
      <c r="D1050" t="s">
        <v>30</v>
      </c>
      <c r="E1050" t="s">
        <v>63</v>
      </c>
      <c r="F1050" t="s">
        <v>82</v>
      </c>
      <c r="G1050" t="s">
        <v>107</v>
      </c>
      <c r="H1050" t="s">
        <v>84</v>
      </c>
      <c r="I1050" s="5">
        <v>20.2</v>
      </c>
      <c r="J1050" t="s">
        <v>25</v>
      </c>
      <c r="K1050" s="1">
        <v>45539</v>
      </c>
      <c r="L1050" s="1">
        <v>45670</v>
      </c>
      <c r="M1050" s="7">
        <v>0.36</v>
      </c>
      <c r="N1050" s="22">
        <v>65449</v>
      </c>
      <c r="O1050">
        <v>4</v>
      </c>
      <c r="P1050" t="s">
        <v>26</v>
      </c>
      <c r="Q1050">
        <v>0</v>
      </c>
      <c r="R1050">
        <v>11</v>
      </c>
      <c r="S1050" t="s">
        <v>125</v>
      </c>
      <c r="T1050" t="s">
        <v>65</v>
      </c>
      <c r="U1050" t="str">
        <f t="shared" si="32"/>
        <v>Adult</v>
      </c>
      <c r="V1050" t="str">
        <f t="shared" si="33"/>
        <v>Expert</v>
      </c>
      <c r="W1050" t="str">
        <f>IF(Table13[[#This Row],[Last_Working_Date]]="Active","Active","Exited")</f>
        <v>Exited</v>
      </c>
    </row>
    <row r="1051" spans="1:23" x14ac:dyDescent="0.3">
      <c r="A1051" s="9" t="s">
        <v>1396</v>
      </c>
      <c r="B1051" s="9" t="s">
        <v>29</v>
      </c>
      <c r="C1051">
        <v>36</v>
      </c>
      <c r="D1051" t="s">
        <v>30</v>
      </c>
      <c r="E1051" t="s">
        <v>31</v>
      </c>
      <c r="F1051" t="s">
        <v>54</v>
      </c>
      <c r="G1051" t="s">
        <v>55</v>
      </c>
      <c r="H1051" t="s">
        <v>24</v>
      </c>
      <c r="I1051" s="5">
        <v>8.9</v>
      </c>
      <c r="J1051" t="s">
        <v>25</v>
      </c>
      <c r="K1051" s="1">
        <v>44710</v>
      </c>
      <c r="L1051" s="1" t="s">
        <v>5075</v>
      </c>
      <c r="M1051" s="7">
        <v>3.42</v>
      </c>
      <c r="N1051" s="22">
        <v>46938</v>
      </c>
      <c r="O1051">
        <v>3</v>
      </c>
      <c r="P1051" t="s">
        <v>26</v>
      </c>
      <c r="Q1051">
        <v>2</v>
      </c>
      <c r="R1051">
        <v>7</v>
      </c>
      <c r="S1051" t="s">
        <v>1397</v>
      </c>
      <c r="T1051" t="s">
        <v>26</v>
      </c>
      <c r="U1051" t="str">
        <f t="shared" si="32"/>
        <v>Adult</v>
      </c>
      <c r="V1051" t="str">
        <f t="shared" si="33"/>
        <v>Senior</v>
      </c>
      <c r="W1051" t="str">
        <f>IF(Table13[[#This Row],[Last_Working_Date]]="Active","Active","Exited")</f>
        <v>Active</v>
      </c>
    </row>
    <row r="1052" spans="1:23" x14ac:dyDescent="0.3">
      <c r="A1052" s="9" t="s">
        <v>972</v>
      </c>
      <c r="B1052" s="9" t="s">
        <v>19</v>
      </c>
      <c r="C1052">
        <v>39</v>
      </c>
      <c r="D1052" t="s">
        <v>20</v>
      </c>
      <c r="E1052" t="s">
        <v>63</v>
      </c>
      <c r="F1052" t="s">
        <v>82</v>
      </c>
      <c r="G1052" t="s">
        <v>83</v>
      </c>
      <c r="H1052" t="s">
        <v>24</v>
      </c>
      <c r="I1052" s="5">
        <v>16.7</v>
      </c>
      <c r="J1052" t="s">
        <v>25</v>
      </c>
      <c r="K1052" s="1">
        <v>43987</v>
      </c>
      <c r="L1052" s="1" t="s">
        <v>5075</v>
      </c>
      <c r="M1052" s="7">
        <v>5.4</v>
      </c>
      <c r="N1052" s="22">
        <v>71703</v>
      </c>
      <c r="O1052">
        <v>3</v>
      </c>
      <c r="P1052" t="s">
        <v>26</v>
      </c>
      <c r="Q1052">
        <v>0</v>
      </c>
      <c r="R1052">
        <v>5</v>
      </c>
      <c r="S1052" t="s">
        <v>5074</v>
      </c>
      <c r="T1052" t="s">
        <v>26</v>
      </c>
      <c r="U1052" t="str">
        <f t="shared" si="32"/>
        <v>Adult</v>
      </c>
      <c r="V1052" t="str">
        <f t="shared" si="33"/>
        <v>Expert</v>
      </c>
      <c r="W1052" t="str">
        <f>IF(Table13[[#This Row],[Last_Working_Date]]="Active","Active","Exited")</f>
        <v>Active</v>
      </c>
    </row>
    <row r="1053" spans="1:23" x14ac:dyDescent="0.3">
      <c r="A1053" s="9" t="s">
        <v>1398</v>
      </c>
      <c r="B1053" s="9" t="s">
        <v>29</v>
      </c>
      <c r="C1053">
        <v>32</v>
      </c>
      <c r="D1053" t="s">
        <v>30</v>
      </c>
      <c r="E1053" t="s">
        <v>36</v>
      </c>
      <c r="F1053" t="s">
        <v>54</v>
      </c>
      <c r="G1053" t="s">
        <v>77</v>
      </c>
      <c r="H1053" t="s">
        <v>51</v>
      </c>
      <c r="I1053" s="5">
        <v>8.1999999999999993</v>
      </c>
      <c r="J1053" t="s">
        <v>25</v>
      </c>
      <c r="K1053" s="1">
        <v>42540</v>
      </c>
      <c r="L1053" s="1" t="s">
        <v>5075</v>
      </c>
      <c r="M1053" s="7">
        <v>9.36</v>
      </c>
      <c r="N1053" s="22">
        <v>55192</v>
      </c>
      <c r="O1053">
        <v>3</v>
      </c>
      <c r="P1053" t="s">
        <v>26</v>
      </c>
      <c r="Q1053">
        <v>1</v>
      </c>
      <c r="R1053">
        <v>7</v>
      </c>
      <c r="S1053" t="s">
        <v>386</v>
      </c>
      <c r="T1053" t="s">
        <v>26</v>
      </c>
      <c r="U1053" t="str">
        <f t="shared" si="32"/>
        <v>Adult</v>
      </c>
      <c r="V1053" t="str">
        <f t="shared" si="33"/>
        <v>Senior</v>
      </c>
      <c r="W1053" t="str">
        <f>IF(Table13[[#This Row],[Last_Working_Date]]="Active","Active","Exited")</f>
        <v>Active</v>
      </c>
    </row>
    <row r="1054" spans="1:23" x14ac:dyDescent="0.3">
      <c r="A1054" s="9" t="s">
        <v>1399</v>
      </c>
      <c r="B1054" s="9" t="s">
        <v>29</v>
      </c>
      <c r="C1054">
        <v>40</v>
      </c>
      <c r="D1054" t="s">
        <v>20</v>
      </c>
      <c r="E1054" t="s">
        <v>21</v>
      </c>
      <c r="F1054" t="s">
        <v>67</v>
      </c>
      <c r="G1054" t="s">
        <v>68</v>
      </c>
      <c r="H1054" t="s">
        <v>84</v>
      </c>
      <c r="I1054" s="5">
        <v>15.1</v>
      </c>
      <c r="J1054" t="s">
        <v>25</v>
      </c>
      <c r="K1054" s="1">
        <v>42013</v>
      </c>
      <c r="L1054" s="1" t="s">
        <v>5075</v>
      </c>
      <c r="M1054" s="7">
        <v>10.8</v>
      </c>
      <c r="N1054" s="22">
        <v>68343</v>
      </c>
      <c r="O1054">
        <v>4</v>
      </c>
      <c r="P1054" t="s">
        <v>26</v>
      </c>
      <c r="Q1054">
        <v>0</v>
      </c>
      <c r="R1054">
        <v>4</v>
      </c>
      <c r="S1054" t="s">
        <v>892</v>
      </c>
      <c r="T1054" t="s">
        <v>26</v>
      </c>
      <c r="U1054" t="str">
        <f t="shared" si="32"/>
        <v>Adult</v>
      </c>
      <c r="V1054" t="str">
        <f t="shared" si="33"/>
        <v>Expert</v>
      </c>
      <c r="W1054" t="str">
        <f>IF(Table13[[#This Row],[Last_Working_Date]]="Active","Active","Exited")</f>
        <v>Active</v>
      </c>
    </row>
    <row r="1055" spans="1:23" x14ac:dyDescent="0.3">
      <c r="A1055" s="9" t="s">
        <v>1400</v>
      </c>
      <c r="B1055" s="9" t="s">
        <v>29</v>
      </c>
      <c r="C1055">
        <v>37</v>
      </c>
      <c r="D1055" t="s">
        <v>30</v>
      </c>
      <c r="E1055" t="s">
        <v>53</v>
      </c>
      <c r="F1055" t="s">
        <v>32</v>
      </c>
      <c r="G1055" t="s">
        <v>171</v>
      </c>
      <c r="H1055" t="s">
        <v>51</v>
      </c>
      <c r="I1055" s="5">
        <v>11.8</v>
      </c>
      <c r="J1055" t="s">
        <v>25</v>
      </c>
      <c r="K1055" s="1">
        <v>42419</v>
      </c>
      <c r="L1055" s="1" t="s">
        <v>5075</v>
      </c>
      <c r="M1055" s="7">
        <v>9.69</v>
      </c>
      <c r="N1055" s="22">
        <v>51603</v>
      </c>
      <c r="O1055">
        <v>4</v>
      </c>
      <c r="P1055" t="s">
        <v>26</v>
      </c>
      <c r="Q1055">
        <v>3</v>
      </c>
      <c r="R1055">
        <v>8</v>
      </c>
      <c r="S1055" t="s">
        <v>797</v>
      </c>
      <c r="T1055" t="s">
        <v>26</v>
      </c>
      <c r="U1055" t="str">
        <f t="shared" si="32"/>
        <v>Adult</v>
      </c>
      <c r="V1055" t="str">
        <f t="shared" si="33"/>
        <v>Expert</v>
      </c>
      <c r="W1055" t="str">
        <f>IF(Table13[[#This Row],[Last_Working_Date]]="Active","Active","Exited")</f>
        <v>Active</v>
      </c>
    </row>
    <row r="1056" spans="1:23" x14ac:dyDescent="0.3">
      <c r="A1056" s="9" t="s">
        <v>1401</v>
      </c>
      <c r="B1056" s="9" t="s">
        <v>29</v>
      </c>
      <c r="C1056">
        <v>24</v>
      </c>
      <c r="D1056" t="s">
        <v>30</v>
      </c>
      <c r="E1056" t="s">
        <v>53</v>
      </c>
      <c r="F1056" t="s">
        <v>92</v>
      </c>
      <c r="G1056" t="s">
        <v>120</v>
      </c>
      <c r="H1056" t="s">
        <v>24</v>
      </c>
      <c r="I1056" s="5">
        <v>2.8</v>
      </c>
      <c r="J1056" t="s">
        <v>25</v>
      </c>
      <c r="K1056" s="1">
        <v>41980</v>
      </c>
      <c r="L1056" s="1" t="s">
        <v>5075</v>
      </c>
      <c r="M1056" s="7">
        <v>10.89</v>
      </c>
      <c r="N1056" s="22">
        <v>47517</v>
      </c>
      <c r="O1056">
        <v>3</v>
      </c>
      <c r="P1056" t="s">
        <v>26</v>
      </c>
      <c r="Q1056">
        <v>3</v>
      </c>
      <c r="R1056">
        <v>5</v>
      </c>
      <c r="S1056" t="s">
        <v>723</v>
      </c>
      <c r="T1056" t="s">
        <v>26</v>
      </c>
      <c r="U1056" t="str">
        <f t="shared" si="32"/>
        <v>Young</v>
      </c>
      <c r="V1056" t="str">
        <f t="shared" si="33"/>
        <v>Mid-Level</v>
      </c>
      <c r="W1056" t="str">
        <f>IF(Table13[[#This Row],[Last_Working_Date]]="Active","Active","Exited")</f>
        <v>Active</v>
      </c>
    </row>
    <row r="1057" spans="1:23" x14ac:dyDescent="0.3">
      <c r="A1057" s="9" t="s">
        <v>1402</v>
      </c>
      <c r="B1057" s="9" t="s">
        <v>29</v>
      </c>
      <c r="C1057">
        <v>22</v>
      </c>
      <c r="D1057" t="s">
        <v>20</v>
      </c>
      <c r="E1057" t="s">
        <v>21</v>
      </c>
      <c r="F1057" t="s">
        <v>40</v>
      </c>
      <c r="G1057" t="s">
        <v>50</v>
      </c>
      <c r="H1057" t="s">
        <v>47</v>
      </c>
      <c r="I1057" s="5">
        <v>1.4</v>
      </c>
      <c r="J1057" t="s">
        <v>25</v>
      </c>
      <c r="K1057" s="1">
        <v>44066</v>
      </c>
      <c r="L1057" s="1" t="s">
        <v>5075</v>
      </c>
      <c r="M1057" s="7">
        <v>5.18</v>
      </c>
      <c r="N1057" s="22">
        <v>37321</v>
      </c>
      <c r="O1057">
        <v>4</v>
      </c>
      <c r="P1057" t="s">
        <v>26</v>
      </c>
      <c r="Q1057">
        <v>5</v>
      </c>
      <c r="R1057">
        <v>6</v>
      </c>
      <c r="S1057" t="s">
        <v>470</v>
      </c>
      <c r="T1057" t="s">
        <v>26</v>
      </c>
      <c r="U1057" t="str">
        <f t="shared" si="32"/>
        <v>Young</v>
      </c>
      <c r="V1057" t="str">
        <f t="shared" si="33"/>
        <v>Junior</v>
      </c>
      <c r="W1057" t="str">
        <f>IF(Table13[[#This Row],[Last_Working_Date]]="Active","Active","Exited")</f>
        <v>Active</v>
      </c>
    </row>
    <row r="1058" spans="1:23" x14ac:dyDescent="0.3">
      <c r="A1058" s="9" t="s">
        <v>1403</v>
      </c>
      <c r="B1058" s="9" t="s">
        <v>29</v>
      </c>
      <c r="C1058">
        <v>47</v>
      </c>
      <c r="D1058" t="s">
        <v>20</v>
      </c>
      <c r="E1058" t="s">
        <v>39</v>
      </c>
      <c r="F1058" t="s">
        <v>45</v>
      </c>
      <c r="G1058" t="s">
        <v>98</v>
      </c>
      <c r="H1058" t="s">
        <v>84</v>
      </c>
      <c r="I1058" s="5">
        <v>15.1</v>
      </c>
      <c r="J1058" t="s">
        <v>25</v>
      </c>
      <c r="K1058" s="1">
        <v>43545</v>
      </c>
      <c r="L1058" s="1">
        <v>44403</v>
      </c>
      <c r="M1058" s="7">
        <v>2.35</v>
      </c>
      <c r="N1058" s="22">
        <v>71375</v>
      </c>
      <c r="O1058">
        <v>2</v>
      </c>
      <c r="P1058" t="s">
        <v>26</v>
      </c>
      <c r="Q1058">
        <v>3</v>
      </c>
      <c r="R1058">
        <v>5</v>
      </c>
      <c r="S1058" t="s">
        <v>368</v>
      </c>
      <c r="T1058" t="s">
        <v>65</v>
      </c>
      <c r="U1058" t="str">
        <f t="shared" si="32"/>
        <v>Adult</v>
      </c>
      <c r="V1058" t="str">
        <f t="shared" si="33"/>
        <v>Expert</v>
      </c>
      <c r="W1058" t="str">
        <f>IF(Table13[[#This Row],[Last_Working_Date]]="Active","Active","Exited")</f>
        <v>Exited</v>
      </c>
    </row>
    <row r="1059" spans="1:23" x14ac:dyDescent="0.3">
      <c r="A1059" s="9" t="s">
        <v>1404</v>
      </c>
      <c r="B1059" s="9" t="s">
        <v>19</v>
      </c>
      <c r="C1059">
        <v>32</v>
      </c>
      <c r="D1059" t="s">
        <v>30</v>
      </c>
      <c r="E1059" t="s">
        <v>21</v>
      </c>
      <c r="F1059" t="s">
        <v>92</v>
      </c>
      <c r="G1059" t="s">
        <v>93</v>
      </c>
      <c r="H1059" t="s">
        <v>47</v>
      </c>
      <c r="I1059" s="5">
        <v>10</v>
      </c>
      <c r="J1059" t="s">
        <v>25</v>
      </c>
      <c r="K1059" s="1">
        <v>43573</v>
      </c>
      <c r="L1059" s="1" t="s">
        <v>5075</v>
      </c>
      <c r="M1059" s="7">
        <v>6.53</v>
      </c>
      <c r="N1059" s="22">
        <v>57505</v>
      </c>
      <c r="O1059">
        <v>3</v>
      </c>
      <c r="P1059" t="s">
        <v>26</v>
      </c>
      <c r="Q1059">
        <v>6</v>
      </c>
      <c r="R1059">
        <v>5</v>
      </c>
      <c r="S1059" t="s">
        <v>702</v>
      </c>
      <c r="T1059" t="s">
        <v>26</v>
      </c>
      <c r="U1059" t="str">
        <f t="shared" si="32"/>
        <v>Adult</v>
      </c>
      <c r="V1059" t="str">
        <f t="shared" si="33"/>
        <v>Expert</v>
      </c>
      <c r="W1059" t="str">
        <f>IF(Table13[[#This Row],[Last_Working_Date]]="Active","Active","Exited")</f>
        <v>Active</v>
      </c>
    </row>
    <row r="1060" spans="1:23" x14ac:dyDescent="0.3">
      <c r="A1060" s="9" t="s">
        <v>1405</v>
      </c>
      <c r="B1060" s="9" t="s">
        <v>19</v>
      </c>
      <c r="C1060">
        <v>32</v>
      </c>
      <c r="D1060" t="s">
        <v>30</v>
      </c>
      <c r="E1060" t="s">
        <v>63</v>
      </c>
      <c r="F1060" t="s">
        <v>22</v>
      </c>
      <c r="G1060" t="s">
        <v>59</v>
      </c>
      <c r="H1060" t="s">
        <v>24</v>
      </c>
      <c r="I1060" s="5">
        <v>5</v>
      </c>
      <c r="J1060" t="s">
        <v>25</v>
      </c>
      <c r="K1060" s="1">
        <v>39754</v>
      </c>
      <c r="L1060" s="1" t="s">
        <v>5075</v>
      </c>
      <c r="M1060" s="7">
        <v>16.989999999999998</v>
      </c>
      <c r="N1060" s="22">
        <v>39929</v>
      </c>
      <c r="O1060">
        <v>4</v>
      </c>
      <c r="P1060" t="s">
        <v>26</v>
      </c>
      <c r="Q1060">
        <v>1</v>
      </c>
      <c r="R1060">
        <v>4</v>
      </c>
      <c r="S1060" t="s">
        <v>885</v>
      </c>
      <c r="T1060" t="s">
        <v>26</v>
      </c>
      <c r="U1060" t="str">
        <f t="shared" si="32"/>
        <v>Adult</v>
      </c>
      <c r="V1060" t="str">
        <f t="shared" si="33"/>
        <v>Senior</v>
      </c>
      <c r="W1060" t="str">
        <f>IF(Table13[[#This Row],[Last_Working_Date]]="Active","Active","Exited")</f>
        <v>Active</v>
      </c>
    </row>
    <row r="1061" spans="1:23" x14ac:dyDescent="0.3">
      <c r="A1061" s="9" t="s">
        <v>1406</v>
      </c>
      <c r="B1061" s="9" t="s">
        <v>29</v>
      </c>
      <c r="C1061">
        <v>45</v>
      </c>
      <c r="D1061" t="s">
        <v>20</v>
      </c>
      <c r="E1061" t="s">
        <v>21</v>
      </c>
      <c r="F1061" t="s">
        <v>54</v>
      </c>
      <c r="G1061" t="s">
        <v>139</v>
      </c>
      <c r="H1061" t="s">
        <v>24</v>
      </c>
      <c r="I1061" s="5">
        <v>22.5</v>
      </c>
      <c r="J1061" t="s">
        <v>85</v>
      </c>
      <c r="K1061" s="1">
        <v>41214</v>
      </c>
      <c r="L1061" s="1" t="s">
        <v>5075</v>
      </c>
      <c r="M1061" s="7">
        <v>12.99</v>
      </c>
      <c r="N1061" s="22">
        <v>77269</v>
      </c>
      <c r="O1061">
        <v>3</v>
      </c>
      <c r="P1061" t="s">
        <v>26</v>
      </c>
      <c r="Q1061">
        <v>2</v>
      </c>
      <c r="R1061">
        <v>10</v>
      </c>
      <c r="S1061" t="s">
        <v>603</v>
      </c>
      <c r="T1061" t="s">
        <v>26</v>
      </c>
      <c r="U1061" t="str">
        <f t="shared" si="32"/>
        <v>Adult</v>
      </c>
      <c r="V1061" t="str">
        <f t="shared" si="33"/>
        <v>Expert</v>
      </c>
      <c r="W1061" t="str">
        <f>IF(Table13[[#This Row],[Last_Working_Date]]="Active","Active","Exited")</f>
        <v>Active</v>
      </c>
    </row>
    <row r="1062" spans="1:23" x14ac:dyDescent="0.3">
      <c r="A1062" s="9" t="s">
        <v>1407</v>
      </c>
      <c r="B1062" s="9" t="s">
        <v>209</v>
      </c>
      <c r="C1062">
        <v>25</v>
      </c>
      <c r="D1062" t="s">
        <v>30</v>
      </c>
      <c r="E1062" t="s">
        <v>39</v>
      </c>
      <c r="F1062" t="s">
        <v>67</v>
      </c>
      <c r="G1062" t="s">
        <v>68</v>
      </c>
      <c r="H1062" t="s">
        <v>24</v>
      </c>
      <c r="I1062" s="5">
        <v>1.1000000000000001</v>
      </c>
      <c r="J1062" t="s">
        <v>85</v>
      </c>
      <c r="K1062" s="1">
        <v>41830</v>
      </c>
      <c r="L1062" s="1" t="s">
        <v>5075</v>
      </c>
      <c r="M1062" s="7">
        <v>11.3</v>
      </c>
      <c r="N1062" s="22">
        <v>37828</v>
      </c>
      <c r="O1062">
        <v>3</v>
      </c>
      <c r="P1062" t="s">
        <v>26</v>
      </c>
      <c r="Q1062">
        <v>3</v>
      </c>
      <c r="R1062">
        <v>6</v>
      </c>
      <c r="S1062" t="s">
        <v>5074</v>
      </c>
      <c r="T1062" t="s">
        <v>26</v>
      </c>
      <c r="U1062" t="str">
        <f t="shared" si="32"/>
        <v>Young</v>
      </c>
      <c r="V1062" t="str">
        <f t="shared" si="33"/>
        <v>Junior</v>
      </c>
      <c r="W1062" t="str">
        <f>IF(Table13[[#This Row],[Last_Working_Date]]="Active","Active","Exited")</f>
        <v>Active</v>
      </c>
    </row>
    <row r="1063" spans="1:23" x14ac:dyDescent="0.3">
      <c r="A1063" s="9" t="s">
        <v>1408</v>
      </c>
      <c r="B1063" s="9" t="s">
        <v>19</v>
      </c>
      <c r="C1063">
        <v>28</v>
      </c>
      <c r="D1063" t="s">
        <v>30</v>
      </c>
      <c r="E1063" t="s">
        <v>63</v>
      </c>
      <c r="F1063" t="s">
        <v>92</v>
      </c>
      <c r="G1063" t="s">
        <v>246</v>
      </c>
      <c r="H1063" t="s">
        <v>24</v>
      </c>
      <c r="I1063" s="5">
        <v>6.6</v>
      </c>
      <c r="J1063" t="s">
        <v>85</v>
      </c>
      <c r="K1063" s="1">
        <v>44419</v>
      </c>
      <c r="L1063" s="1" t="s">
        <v>5075</v>
      </c>
      <c r="M1063" s="7">
        <v>4.21</v>
      </c>
      <c r="N1063" s="22">
        <v>49784</v>
      </c>
      <c r="O1063">
        <v>2</v>
      </c>
      <c r="P1063" t="s">
        <v>26</v>
      </c>
      <c r="Q1063">
        <v>2</v>
      </c>
      <c r="R1063">
        <v>6</v>
      </c>
      <c r="S1063" t="s">
        <v>1409</v>
      </c>
      <c r="T1063" t="s">
        <v>26</v>
      </c>
      <c r="U1063" t="str">
        <f t="shared" si="32"/>
        <v>Young</v>
      </c>
      <c r="V1063" t="str">
        <f t="shared" si="33"/>
        <v>Senior</v>
      </c>
      <c r="W1063" t="str">
        <f>IF(Table13[[#This Row],[Last_Working_Date]]="Active","Active","Exited")</f>
        <v>Active</v>
      </c>
    </row>
    <row r="1064" spans="1:23" x14ac:dyDescent="0.3">
      <c r="A1064" s="9" t="s">
        <v>1410</v>
      </c>
      <c r="B1064" s="9" t="s">
        <v>19</v>
      </c>
      <c r="C1064">
        <v>35</v>
      </c>
      <c r="D1064" t="s">
        <v>30</v>
      </c>
      <c r="E1064" t="s">
        <v>31</v>
      </c>
      <c r="F1064" t="s">
        <v>22</v>
      </c>
      <c r="G1064" t="s">
        <v>23</v>
      </c>
      <c r="H1064" t="s">
        <v>75</v>
      </c>
      <c r="I1064" s="5">
        <v>11.9</v>
      </c>
      <c r="J1064" t="s">
        <v>25</v>
      </c>
      <c r="K1064" s="1">
        <v>43930</v>
      </c>
      <c r="L1064" s="1" t="s">
        <v>5075</v>
      </c>
      <c r="M1064" s="7">
        <v>5.55</v>
      </c>
      <c r="N1064" s="22">
        <v>59844</v>
      </c>
      <c r="O1064">
        <v>5</v>
      </c>
      <c r="P1064" t="s">
        <v>26</v>
      </c>
      <c r="Q1064">
        <v>3</v>
      </c>
      <c r="R1064">
        <v>3</v>
      </c>
      <c r="S1064" t="s">
        <v>885</v>
      </c>
      <c r="T1064" t="s">
        <v>26</v>
      </c>
      <c r="U1064" t="str">
        <f t="shared" si="32"/>
        <v>Adult</v>
      </c>
      <c r="V1064" t="str">
        <f t="shared" si="33"/>
        <v>Expert</v>
      </c>
      <c r="W1064" t="str">
        <f>IF(Table13[[#This Row],[Last_Working_Date]]="Active","Active","Exited")</f>
        <v>Active</v>
      </c>
    </row>
    <row r="1065" spans="1:23" x14ac:dyDescent="0.3">
      <c r="A1065" s="9" t="s">
        <v>1411</v>
      </c>
      <c r="B1065" s="9" t="s">
        <v>29</v>
      </c>
      <c r="C1065">
        <v>38</v>
      </c>
      <c r="D1065" t="s">
        <v>30</v>
      </c>
      <c r="E1065" t="s">
        <v>36</v>
      </c>
      <c r="F1065" t="s">
        <v>22</v>
      </c>
      <c r="G1065" t="s">
        <v>74</v>
      </c>
      <c r="H1065" t="s">
        <v>24</v>
      </c>
      <c r="I1065" s="5">
        <v>16.5</v>
      </c>
      <c r="J1065" t="s">
        <v>85</v>
      </c>
      <c r="K1065" s="1">
        <v>42342</v>
      </c>
      <c r="L1065" s="1" t="s">
        <v>5075</v>
      </c>
      <c r="M1065" s="7">
        <v>9.9</v>
      </c>
      <c r="N1065" s="22">
        <v>64231</v>
      </c>
      <c r="O1065">
        <v>2</v>
      </c>
      <c r="P1065" t="s">
        <v>26</v>
      </c>
      <c r="Q1065">
        <v>3</v>
      </c>
      <c r="R1065">
        <v>5</v>
      </c>
      <c r="S1065" t="s">
        <v>434</v>
      </c>
      <c r="T1065" t="s">
        <v>26</v>
      </c>
      <c r="U1065" t="str">
        <f t="shared" si="32"/>
        <v>Adult</v>
      </c>
      <c r="V1065" t="str">
        <f t="shared" si="33"/>
        <v>Expert</v>
      </c>
      <c r="W1065" t="str">
        <f>IF(Table13[[#This Row],[Last_Working_Date]]="Active","Active","Exited")</f>
        <v>Active</v>
      </c>
    </row>
    <row r="1066" spans="1:23" x14ac:dyDescent="0.3">
      <c r="A1066" s="9" t="s">
        <v>653</v>
      </c>
      <c r="B1066" s="9" t="s">
        <v>29</v>
      </c>
      <c r="C1066">
        <v>34</v>
      </c>
      <c r="D1066" t="s">
        <v>20</v>
      </c>
      <c r="E1066" t="s">
        <v>58</v>
      </c>
      <c r="F1066" t="s">
        <v>22</v>
      </c>
      <c r="G1066" t="s">
        <v>23</v>
      </c>
      <c r="H1066" t="s">
        <v>51</v>
      </c>
      <c r="I1066" s="5">
        <v>9</v>
      </c>
      <c r="J1066" t="s">
        <v>25</v>
      </c>
      <c r="K1066" s="1">
        <v>43069</v>
      </c>
      <c r="L1066" s="1" t="s">
        <v>5075</v>
      </c>
      <c r="M1066" s="7">
        <v>7.91</v>
      </c>
      <c r="N1066" s="22">
        <v>38231</v>
      </c>
      <c r="O1066">
        <v>2</v>
      </c>
      <c r="P1066" t="s">
        <v>26</v>
      </c>
      <c r="Q1066">
        <v>4</v>
      </c>
      <c r="R1066">
        <v>6</v>
      </c>
      <c r="S1066" t="s">
        <v>5074</v>
      </c>
      <c r="T1066" t="s">
        <v>26</v>
      </c>
      <c r="U1066" t="str">
        <f t="shared" si="32"/>
        <v>Adult</v>
      </c>
      <c r="V1066" t="str">
        <f t="shared" si="33"/>
        <v>Senior</v>
      </c>
      <c r="W1066" t="str">
        <f>IF(Table13[[#This Row],[Last_Working_Date]]="Active","Active","Exited")</f>
        <v>Active</v>
      </c>
    </row>
    <row r="1067" spans="1:23" x14ac:dyDescent="0.3">
      <c r="A1067" s="9" t="s">
        <v>1412</v>
      </c>
      <c r="B1067" s="9" t="s">
        <v>19</v>
      </c>
      <c r="C1067">
        <v>22</v>
      </c>
      <c r="D1067" t="s">
        <v>30</v>
      </c>
      <c r="E1067" t="s">
        <v>44</v>
      </c>
      <c r="F1067" t="s">
        <v>67</v>
      </c>
      <c r="G1067" t="s">
        <v>176</v>
      </c>
      <c r="H1067" t="s">
        <v>24</v>
      </c>
      <c r="I1067" s="5">
        <v>2</v>
      </c>
      <c r="J1067" t="s">
        <v>25</v>
      </c>
      <c r="K1067" s="1">
        <v>45023</v>
      </c>
      <c r="L1067" s="1">
        <v>45215</v>
      </c>
      <c r="M1067" s="7">
        <v>0.53</v>
      </c>
      <c r="N1067" s="22">
        <v>38301</v>
      </c>
      <c r="O1067">
        <v>2</v>
      </c>
      <c r="P1067" t="s">
        <v>26</v>
      </c>
      <c r="Q1067">
        <v>1</v>
      </c>
      <c r="R1067">
        <v>5</v>
      </c>
      <c r="S1067" t="s">
        <v>598</v>
      </c>
      <c r="T1067" t="s">
        <v>65</v>
      </c>
      <c r="U1067" t="str">
        <f t="shared" si="32"/>
        <v>Young</v>
      </c>
      <c r="V1067" t="str">
        <f t="shared" si="33"/>
        <v>Mid-Level</v>
      </c>
      <c r="W1067" t="str">
        <f>IF(Table13[[#This Row],[Last_Working_Date]]="Active","Active","Exited")</f>
        <v>Exited</v>
      </c>
    </row>
    <row r="1068" spans="1:23" x14ac:dyDescent="0.3">
      <c r="A1068" s="9" t="s">
        <v>1413</v>
      </c>
      <c r="B1068" s="9" t="s">
        <v>29</v>
      </c>
      <c r="C1068">
        <v>34</v>
      </c>
      <c r="D1068" t="s">
        <v>20</v>
      </c>
      <c r="E1068" t="s">
        <v>21</v>
      </c>
      <c r="F1068" t="s">
        <v>45</v>
      </c>
      <c r="G1068" t="s">
        <v>164</v>
      </c>
      <c r="H1068" t="s">
        <v>24</v>
      </c>
      <c r="I1068" s="5">
        <v>8</v>
      </c>
      <c r="J1068" t="s">
        <v>25</v>
      </c>
      <c r="K1068" s="1">
        <v>41601</v>
      </c>
      <c r="L1068" s="1" t="s">
        <v>5075</v>
      </c>
      <c r="M1068" s="7">
        <v>11.93</v>
      </c>
      <c r="N1068" s="22">
        <v>52924</v>
      </c>
      <c r="O1068">
        <v>2</v>
      </c>
      <c r="P1068" t="s">
        <v>26</v>
      </c>
      <c r="Q1068">
        <v>3</v>
      </c>
      <c r="R1068">
        <v>11</v>
      </c>
      <c r="S1068" t="s">
        <v>99</v>
      </c>
      <c r="T1068" t="s">
        <v>26</v>
      </c>
      <c r="U1068" t="str">
        <f t="shared" si="32"/>
        <v>Adult</v>
      </c>
      <c r="V1068" t="str">
        <f t="shared" si="33"/>
        <v>Senior</v>
      </c>
      <c r="W1068" t="str">
        <f>IF(Table13[[#This Row],[Last_Working_Date]]="Active","Active","Exited")</f>
        <v>Active</v>
      </c>
    </row>
    <row r="1069" spans="1:23" x14ac:dyDescent="0.3">
      <c r="A1069" s="9" t="s">
        <v>1414</v>
      </c>
      <c r="B1069" s="9" t="s">
        <v>19</v>
      </c>
      <c r="C1069">
        <v>37</v>
      </c>
      <c r="D1069" t="s">
        <v>30</v>
      </c>
      <c r="E1069" t="s">
        <v>31</v>
      </c>
      <c r="F1069" t="s">
        <v>82</v>
      </c>
      <c r="G1069" t="s">
        <v>83</v>
      </c>
      <c r="H1069" t="s">
        <v>84</v>
      </c>
      <c r="I1069" s="5">
        <v>7.5</v>
      </c>
      <c r="J1069" t="s">
        <v>25</v>
      </c>
      <c r="K1069" s="1">
        <v>42526</v>
      </c>
      <c r="L1069" s="1">
        <v>43234</v>
      </c>
      <c r="M1069" s="7">
        <v>1.94</v>
      </c>
      <c r="N1069" s="22">
        <v>46491</v>
      </c>
      <c r="O1069">
        <v>3</v>
      </c>
      <c r="P1069" t="s">
        <v>26</v>
      </c>
      <c r="Q1069">
        <v>1</v>
      </c>
      <c r="R1069">
        <v>8</v>
      </c>
      <c r="S1069" t="s">
        <v>1415</v>
      </c>
      <c r="T1069" t="s">
        <v>65</v>
      </c>
      <c r="U1069" t="str">
        <f t="shared" si="32"/>
        <v>Adult</v>
      </c>
      <c r="V1069" t="str">
        <f t="shared" si="33"/>
        <v>Senior</v>
      </c>
      <c r="W1069" t="str">
        <f>IF(Table13[[#This Row],[Last_Working_Date]]="Active","Active","Exited")</f>
        <v>Exited</v>
      </c>
    </row>
    <row r="1070" spans="1:23" x14ac:dyDescent="0.3">
      <c r="A1070" s="9" t="s">
        <v>1416</v>
      </c>
      <c r="B1070" s="9" t="s">
        <v>29</v>
      </c>
      <c r="C1070">
        <v>25</v>
      </c>
      <c r="D1070" t="s">
        <v>30</v>
      </c>
      <c r="E1070" t="s">
        <v>39</v>
      </c>
      <c r="F1070" t="s">
        <v>32</v>
      </c>
      <c r="G1070" t="s">
        <v>33</v>
      </c>
      <c r="H1070" t="s">
        <v>51</v>
      </c>
      <c r="I1070" s="5">
        <v>1.8</v>
      </c>
      <c r="J1070" t="s">
        <v>25</v>
      </c>
      <c r="K1070" s="1">
        <v>43256</v>
      </c>
      <c r="L1070" s="1" t="s">
        <v>5075</v>
      </c>
      <c r="M1070" s="7">
        <v>7.4</v>
      </c>
      <c r="N1070" s="22">
        <v>31393</v>
      </c>
      <c r="O1070">
        <v>2</v>
      </c>
      <c r="P1070" t="s">
        <v>26</v>
      </c>
      <c r="Q1070">
        <v>1</v>
      </c>
      <c r="R1070">
        <v>7</v>
      </c>
      <c r="S1070" t="s">
        <v>705</v>
      </c>
      <c r="T1070" t="s">
        <v>26</v>
      </c>
      <c r="U1070" t="str">
        <f t="shared" si="32"/>
        <v>Young</v>
      </c>
      <c r="V1070" t="str">
        <f t="shared" si="33"/>
        <v>Junior</v>
      </c>
      <c r="W1070" t="str">
        <f>IF(Table13[[#This Row],[Last_Working_Date]]="Active","Active","Exited")</f>
        <v>Active</v>
      </c>
    </row>
    <row r="1071" spans="1:23" x14ac:dyDescent="0.3">
      <c r="A1071" s="9" t="s">
        <v>1417</v>
      </c>
      <c r="B1071" s="9" t="s">
        <v>29</v>
      </c>
      <c r="C1071">
        <v>37</v>
      </c>
      <c r="D1071" t="s">
        <v>20</v>
      </c>
      <c r="E1071" t="s">
        <v>63</v>
      </c>
      <c r="F1071" t="s">
        <v>22</v>
      </c>
      <c r="G1071" t="s">
        <v>23</v>
      </c>
      <c r="H1071" t="s">
        <v>24</v>
      </c>
      <c r="I1071" s="5">
        <v>9.6999999999999993</v>
      </c>
      <c r="J1071" t="s">
        <v>85</v>
      </c>
      <c r="K1071" s="1">
        <v>42140</v>
      </c>
      <c r="L1071" s="1" t="s">
        <v>5075</v>
      </c>
      <c r="M1071" s="7">
        <v>10.45</v>
      </c>
      <c r="N1071" s="22">
        <v>50674</v>
      </c>
      <c r="O1071">
        <v>4</v>
      </c>
      <c r="P1071" t="s">
        <v>26</v>
      </c>
      <c r="Q1071">
        <v>5</v>
      </c>
      <c r="R1071">
        <v>4</v>
      </c>
      <c r="S1071" t="s">
        <v>182</v>
      </c>
      <c r="T1071" t="s">
        <v>26</v>
      </c>
      <c r="U1071" t="str">
        <f t="shared" si="32"/>
        <v>Adult</v>
      </c>
      <c r="V1071" t="str">
        <f t="shared" si="33"/>
        <v>Senior</v>
      </c>
      <c r="W1071" t="str">
        <f>IF(Table13[[#This Row],[Last_Working_Date]]="Active","Active","Exited")</f>
        <v>Active</v>
      </c>
    </row>
    <row r="1072" spans="1:23" x14ac:dyDescent="0.3">
      <c r="A1072" s="9" t="s">
        <v>1418</v>
      </c>
      <c r="B1072" s="9" t="s">
        <v>29</v>
      </c>
      <c r="C1072">
        <v>26</v>
      </c>
      <c r="D1072" t="s">
        <v>30</v>
      </c>
      <c r="E1072" t="s">
        <v>58</v>
      </c>
      <c r="F1072" t="s">
        <v>22</v>
      </c>
      <c r="G1072" t="s">
        <v>74</v>
      </c>
      <c r="H1072" t="s">
        <v>24</v>
      </c>
      <c r="I1072" s="5">
        <v>5.0999999999999996</v>
      </c>
      <c r="J1072" t="s">
        <v>25</v>
      </c>
      <c r="K1072" s="1">
        <v>43913</v>
      </c>
      <c r="L1072" s="1" t="s">
        <v>5075</v>
      </c>
      <c r="M1072" s="7">
        <v>5.6</v>
      </c>
      <c r="N1072" s="22">
        <v>41051</v>
      </c>
      <c r="O1072">
        <v>1</v>
      </c>
      <c r="P1072" t="s">
        <v>26</v>
      </c>
      <c r="Q1072">
        <v>0</v>
      </c>
      <c r="R1072">
        <v>9</v>
      </c>
      <c r="S1072" t="s">
        <v>1419</v>
      </c>
      <c r="T1072" t="s">
        <v>26</v>
      </c>
      <c r="U1072" t="str">
        <f t="shared" si="32"/>
        <v>Young</v>
      </c>
      <c r="V1072" t="str">
        <f t="shared" si="33"/>
        <v>Senior</v>
      </c>
      <c r="W1072" t="str">
        <f>IF(Table13[[#This Row],[Last_Working_Date]]="Active","Active","Exited")</f>
        <v>Active</v>
      </c>
    </row>
    <row r="1073" spans="1:23" x14ac:dyDescent="0.3">
      <c r="A1073" s="9" t="s">
        <v>1420</v>
      </c>
      <c r="B1073" s="9" t="s">
        <v>29</v>
      </c>
      <c r="C1073">
        <v>33</v>
      </c>
      <c r="D1073" t="s">
        <v>30</v>
      </c>
      <c r="E1073" t="s">
        <v>63</v>
      </c>
      <c r="F1073" t="s">
        <v>67</v>
      </c>
      <c r="G1073" t="s">
        <v>110</v>
      </c>
      <c r="H1073" t="s">
        <v>24</v>
      </c>
      <c r="I1073" s="5">
        <v>13</v>
      </c>
      <c r="J1073" t="s">
        <v>25</v>
      </c>
      <c r="K1073" s="1">
        <v>45916</v>
      </c>
      <c r="L1073" s="1" t="s">
        <v>5075</v>
      </c>
      <c r="M1073" s="7">
        <v>0.11</v>
      </c>
      <c r="N1073" s="22">
        <v>55034</v>
      </c>
      <c r="O1073">
        <v>3</v>
      </c>
      <c r="P1073" t="s">
        <v>26</v>
      </c>
      <c r="Q1073">
        <v>1</v>
      </c>
      <c r="R1073">
        <v>6</v>
      </c>
      <c r="S1073" t="s">
        <v>515</v>
      </c>
      <c r="T1073" t="s">
        <v>26</v>
      </c>
      <c r="U1073" t="str">
        <f t="shared" si="32"/>
        <v>Adult</v>
      </c>
      <c r="V1073" t="str">
        <f t="shared" si="33"/>
        <v>Expert</v>
      </c>
      <c r="W1073" t="str">
        <f>IF(Table13[[#This Row],[Last_Working_Date]]="Active","Active","Exited")</f>
        <v>Active</v>
      </c>
    </row>
    <row r="1074" spans="1:23" x14ac:dyDescent="0.3">
      <c r="A1074" s="9" t="s">
        <v>1421</v>
      </c>
      <c r="B1074" s="9" t="s">
        <v>29</v>
      </c>
      <c r="C1074">
        <v>32</v>
      </c>
      <c r="D1074" t="s">
        <v>30</v>
      </c>
      <c r="E1074" t="s">
        <v>63</v>
      </c>
      <c r="F1074" t="s">
        <v>32</v>
      </c>
      <c r="G1074" t="s">
        <v>171</v>
      </c>
      <c r="H1074" t="s">
        <v>24</v>
      </c>
      <c r="I1074" s="5">
        <v>5.7</v>
      </c>
      <c r="J1074" t="s">
        <v>25</v>
      </c>
      <c r="K1074" s="1">
        <v>40132</v>
      </c>
      <c r="L1074" s="1" t="s">
        <v>5075</v>
      </c>
      <c r="M1074" s="7">
        <v>15.95</v>
      </c>
      <c r="N1074" s="22">
        <v>39148</v>
      </c>
      <c r="O1074">
        <v>2</v>
      </c>
      <c r="P1074" t="s">
        <v>26</v>
      </c>
      <c r="Q1074">
        <v>2</v>
      </c>
      <c r="R1074">
        <v>5</v>
      </c>
      <c r="S1074" t="s">
        <v>959</v>
      </c>
      <c r="T1074" t="s">
        <v>26</v>
      </c>
      <c r="U1074" t="str">
        <f t="shared" si="32"/>
        <v>Adult</v>
      </c>
      <c r="V1074" t="str">
        <f t="shared" si="33"/>
        <v>Senior</v>
      </c>
      <c r="W1074" t="str">
        <f>IF(Table13[[#This Row],[Last_Working_Date]]="Active","Active","Exited")</f>
        <v>Active</v>
      </c>
    </row>
    <row r="1075" spans="1:23" x14ac:dyDescent="0.3">
      <c r="A1075" s="9" t="s">
        <v>1422</v>
      </c>
      <c r="B1075" s="9" t="s">
        <v>29</v>
      </c>
      <c r="C1075">
        <v>29</v>
      </c>
      <c r="D1075" t="s">
        <v>20</v>
      </c>
      <c r="E1075" t="s">
        <v>58</v>
      </c>
      <c r="F1075" t="s">
        <v>67</v>
      </c>
      <c r="G1075" t="s">
        <v>176</v>
      </c>
      <c r="H1075" t="s">
        <v>84</v>
      </c>
      <c r="I1075" s="5">
        <v>7.6</v>
      </c>
      <c r="J1075" t="s">
        <v>25</v>
      </c>
      <c r="K1075" s="1">
        <v>44933</v>
      </c>
      <c r="L1075" s="1" t="s">
        <v>5075</v>
      </c>
      <c r="M1075" s="7">
        <v>2.81</v>
      </c>
      <c r="N1075" s="22">
        <v>58658</v>
      </c>
      <c r="O1075">
        <v>4</v>
      </c>
      <c r="P1075" t="s">
        <v>26</v>
      </c>
      <c r="Q1075">
        <v>2</v>
      </c>
      <c r="R1075">
        <v>6</v>
      </c>
      <c r="S1075" t="s">
        <v>324</v>
      </c>
      <c r="T1075" t="s">
        <v>26</v>
      </c>
      <c r="U1075" t="str">
        <f t="shared" si="32"/>
        <v>Young</v>
      </c>
      <c r="V1075" t="str">
        <f t="shared" si="33"/>
        <v>Senior</v>
      </c>
      <c r="W1075" t="str">
        <f>IF(Table13[[#This Row],[Last_Working_Date]]="Active","Active","Exited")</f>
        <v>Active</v>
      </c>
    </row>
    <row r="1076" spans="1:23" x14ac:dyDescent="0.3">
      <c r="A1076" s="9" t="s">
        <v>980</v>
      </c>
      <c r="B1076" s="9" t="s">
        <v>19</v>
      </c>
      <c r="C1076">
        <v>40</v>
      </c>
      <c r="D1076" t="s">
        <v>20</v>
      </c>
      <c r="E1076" t="s">
        <v>39</v>
      </c>
      <c r="F1076" t="s">
        <v>54</v>
      </c>
      <c r="G1076" t="s">
        <v>139</v>
      </c>
      <c r="H1076" t="s">
        <v>84</v>
      </c>
      <c r="I1076" s="5">
        <v>13.8</v>
      </c>
      <c r="J1076" t="s">
        <v>85</v>
      </c>
      <c r="K1076" s="1">
        <v>41074</v>
      </c>
      <c r="L1076" s="1" t="s">
        <v>5075</v>
      </c>
      <c r="M1076" s="7">
        <v>13.37</v>
      </c>
      <c r="N1076" s="22">
        <v>56955</v>
      </c>
      <c r="O1076">
        <v>4</v>
      </c>
      <c r="P1076" t="s">
        <v>26</v>
      </c>
      <c r="Q1076">
        <v>2</v>
      </c>
      <c r="R1076">
        <v>8</v>
      </c>
      <c r="S1076" t="s">
        <v>5074</v>
      </c>
      <c r="T1076" t="s">
        <v>26</v>
      </c>
      <c r="U1076" t="str">
        <f t="shared" si="32"/>
        <v>Adult</v>
      </c>
      <c r="V1076" t="str">
        <f t="shared" si="33"/>
        <v>Expert</v>
      </c>
      <c r="W1076" t="str">
        <f>IF(Table13[[#This Row],[Last_Working_Date]]="Active","Active","Exited")</f>
        <v>Active</v>
      </c>
    </row>
    <row r="1077" spans="1:23" x14ac:dyDescent="0.3">
      <c r="A1077" s="9" t="s">
        <v>1423</v>
      </c>
      <c r="B1077" s="9" t="s">
        <v>29</v>
      </c>
      <c r="C1077">
        <v>34</v>
      </c>
      <c r="D1077" t="s">
        <v>30</v>
      </c>
      <c r="E1077" t="s">
        <v>63</v>
      </c>
      <c r="F1077" t="s">
        <v>92</v>
      </c>
      <c r="G1077" t="s">
        <v>93</v>
      </c>
      <c r="H1077" t="s">
        <v>24</v>
      </c>
      <c r="I1077" s="5">
        <v>11.9</v>
      </c>
      <c r="J1077" t="s">
        <v>25</v>
      </c>
      <c r="K1077" s="1">
        <v>42635</v>
      </c>
      <c r="L1077" s="1" t="s">
        <v>5075</v>
      </c>
      <c r="M1077" s="7">
        <v>9.1</v>
      </c>
      <c r="N1077" s="22">
        <v>55300</v>
      </c>
      <c r="O1077">
        <v>3</v>
      </c>
      <c r="P1077" t="s">
        <v>26</v>
      </c>
      <c r="Q1077">
        <v>6</v>
      </c>
      <c r="R1077">
        <v>5</v>
      </c>
      <c r="S1077" t="s">
        <v>823</v>
      </c>
      <c r="T1077" t="s">
        <v>26</v>
      </c>
      <c r="U1077" t="str">
        <f t="shared" si="32"/>
        <v>Adult</v>
      </c>
      <c r="V1077" t="str">
        <f t="shared" si="33"/>
        <v>Expert</v>
      </c>
      <c r="W1077" t="str">
        <f>IF(Table13[[#This Row],[Last_Working_Date]]="Active","Active","Exited")</f>
        <v>Active</v>
      </c>
    </row>
    <row r="1078" spans="1:23" x14ac:dyDescent="0.3">
      <c r="A1078" s="9" t="s">
        <v>1424</v>
      </c>
      <c r="B1078" s="9" t="s">
        <v>19</v>
      </c>
      <c r="C1078">
        <v>26</v>
      </c>
      <c r="D1078" t="s">
        <v>30</v>
      </c>
      <c r="E1078" t="s">
        <v>36</v>
      </c>
      <c r="F1078" t="s">
        <v>82</v>
      </c>
      <c r="G1078" t="s">
        <v>83</v>
      </c>
      <c r="H1078" t="s">
        <v>24</v>
      </c>
      <c r="I1078" s="5">
        <v>2.5</v>
      </c>
      <c r="J1078" t="s">
        <v>25</v>
      </c>
      <c r="K1078" s="1">
        <v>45463</v>
      </c>
      <c r="L1078" s="1" t="s">
        <v>5075</v>
      </c>
      <c r="M1078" s="7">
        <v>1.36</v>
      </c>
      <c r="N1078" s="22">
        <v>29885</v>
      </c>
      <c r="O1078">
        <v>3</v>
      </c>
      <c r="P1078" t="s">
        <v>26</v>
      </c>
      <c r="Q1078">
        <v>3</v>
      </c>
      <c r="R1078">
        <v>9</v>
      </c>
      <c r="S1078" t="s">
        <v>683</v>
      </c>
      <c r="T1078" t="s">
        <v>26</v>
      </c>
      <c r="U1078" t="str">
        <f t="shared" si="32"/>
        <v>Young</v>
      </c>
      <c r="V1078" t="str">
        <f t="shared" si="33"/>
        <v>Mid-Level</v>
      </c>
      <c r="W1078" t="str">
        <f>IF(Table13[[#This Row],[Last_Working_Date]]="Active","Active","Exited")</f>
        <v>Active</v>
      </c>
    </row>
    <row r="1079" spans="1:23" x14ac:dyDescent="0.3">
      <c r="A1079" s="9" t="s">
        <v>1425</v>
      </c>
      <c r="B1079" s="9" t="s">
        <v>29</v>
      </c>
      <c r="C1079">
        <v>35</v>
      </c>
      <c r="D1079" t="s">
        <v>30</v>
      </c>
      <c r="E1079" t="s">
        <v>39</v>
      </c>
      <c r="F1079" t="s">
        <v>92</v>
      </c>
      <c r="G1079" t="s">
        <v>120</v>
      </c>
      <c r="H1079" t="s">
        <v>24</v>
      </c>
      <c r="I1079" s="5">
        <v>12.3</v>
      </c>
      <c r="J1079" t="s">
        <v>25</v>
      </c>
      <c r="K1079" s="1">
        <v>42777</v>
      </c>
      <c r="L1079" s="1" t="s">
        <v>5075</v>
      </c>
      <c r="M1079" s="7">
        <v>8.7100000000000009</v>
      </c>
      <c r="N1079" s="22">
        <v>65438</v>
      </c>
      <c r="O1079">
        <v>4</v>
      </c>
      <c r="P1079" t="s">
        <v>26</v>
      </c>
      <c r="Q1079">
        <v>3</v>
      </c>
      <c r="R1079">
        <v>7</v>
      </c>
      <c r="S1079" t="s">
        <v>224</v>
      </c>
      <c r="T1079" t="s">
        <v>26</v>
      </c>
      <c r="U1079" t="str">
        <f t="shared" si="32"/>
        <v>Adult</v>
      </c>
      <c r="V1079" t="str">
        <f t="shared" si="33"/>
        <v>Expert</v>
      </c>
      <c r="W1079" t="str">
        <f>IF(Table13[[#This Row],[Last_Working_Date]]="Active","Active","Exited")</f>
        <v>Active</v>
      </c>
    </row>
    <row r="1080" spans="1:23" x14ac:dyDescent="0.3">
      <c r="A1080" s="9" t="s">
        <v>1426</v>
      </c>
      <c r="B1080" s="9" t="s">
        <v>19</v>
      </c>
      <c r="C1080">
        <v>41</v>
      </c>
      <c r="D1080" t="s">
        <v>20</v>
      </c>
      <c r="E1080" t="s">
        <v>36</v>
      </c>
      <c r="F1080" t="s">
        <v>54</v>
      </c>
      <c r="G1080" t="s">
        <v>77</v>
      </c>
      <c r="H1080" t="s">
        <v>75</v>
      </c>
      <c r="I1080" s="5">
        <v>17.3</v>
      </c>
      <c r="J1080" t="s">
        <v>85</v>
      </c>
      <c r="K1080" s="1">
        <v>44186</v>
      </c>
      <c r="L1080" s="1">
        <v>44445</v>
      </c>
      <c r="M1080" s="7">
        <v>0.71</v>
      </c>
      <c r="N1080" s="22">
        <v>68309</v>
      </c>
      <c r="O1080">
        <v>1</v>
      </c>
      <c r="P1080" t="s">
        <v>26</v>
      </c>
      <c r="Q1080">
        <v>7</v>
      </c>
      <c r="R1080">
        <v>3</v>
      </c>
      <c r="S1080" t="s">
        <v>143</v>
      </c>
      <c r="T1080" t="s">
        <v>65</v>
      </c>
      <c r="U1080" t="str">
        <f t="shared" si="32"/>
        <v>Adult</v>
      </c>
      <c r="V1080" t="str">
        <f t="shared" si="33"/>
        <v>Expert</v>
      </c>
      <c r="W1080" t="str">
        <f>IF(Table13[[#This Row],[Last_Working_Date]]="Active","Active","Exited")</f>
        <v>Exited</v>
      </c>
    </row>
    <row r="1081" spans="1:23" x14ac:dyDescent="0.3">
      <c r="A1081" s="9" t="s">
        <v>1427</v>
      </c>
      <c r="B1081" s="9" t="s">
        <v>19</v>
      </c>
      <c r="C1081">
        <v>21</v>
      </c>
      <c r="D1081" t="s">
        <v>20</v>
      </c>
      <c r="E1081" t="s">
        <v>36</v>
      </c>
      <c r="F1081" t="s">
        <v>82</v>
      </c>
      <c r="G1081" t="s">
        <v>107</v>
      </c>
      <c r="H1081" t="s">
        <v>24</v>
      </c>
      <c r="I1081" s="5">
        <v>0</v>
      </c>
      <c r="J1081" t="s">
        <v>25</v>
      </c>
      <c r="K1081" s="1">
        <v>41166</v>
      </c>
      <c r="L1081" s="1" t="s">
        <v>5075</v>
      </c>
      <c r="M1081" s="7">
        <v>13.12</v>
      </c>
      <c r="N1081" s="22">
        <v>32568</v>
      </c>
      <c r="O1081">
        <v>3</v>
      </c>
      <c r="P1081" t="s">
        <v>26</v>
      </c>
      <c r="Q1081">
        <v>3</v>
      </c>
      <c r="R1081">
        <v>4</v>
      </c>
      <c r="S1081" t="s">
        <v>489</v>
      </c>
      <c r="T1081" t="s">
        <v>26</v>
      </c>
      <c r="U1081" t="str">
        <f t="shared" si="32"/>
        <v>Young</v>
      </c>
      <c r="V1081" t="str">
        <f t="shared" si="33"/>
        <v>Junior</v>
      </c>
      <c r="W1081" t="str">
        <f>IF(Table13[[#This Row],[Last_Working_Date]]="Active","Active","Exited")</f>
        <v>Active</v>
      </c>
    </row>
    <row r="1082" spans="1:23" x14ac:dyDescent="0.3">
      <c r="A1082" s="9" t="s">
        <v>1428</v>
      </c>
      <c r="B1082" s="9" t="s">
        <v>19</v>
      </c>
      <c r="C1082">
        <v>35</v>
      </c>
      <c r="D1082" t="s">
        <v>30</v>
      </c>
      <c r="E1082" t="s">
        <v>31</v>
      </c>
      <c r="F1082" t="s">
        <v>40</v>
      </c>
      <c r="G1082" t="s">
        <v>50</v>
      </c>
      <c r="H1082" t="s">
        <v>84</v>
      </c>
      <c r="I1082" s="5">
        <v>5.8</v>
      </c>
      <c r="J1082" t="s">
        <v>25</v>
      </c>
      <c r="K1082" s="1">
        <v>40469</v>
      </c>
      <c r="L1082" s="1" t="s">
        <v>5075</v>
      </c>
      <c r="M1082" s="7">
        <v>15.03</v>
      </c>
      <c r="N1082" s="22">
        <v>42181</v>
      </c>
      <c r="O1082">
        <v>1</v>
      </c>
      <c r="P1082" t="s">
        <v>26</v>
      </c>
      <c r="Q1082">
        <v>0</v>
      </c>
      <c r="R1082">
        <v>3</v>
      </c>
      <c r="S1082" t="s">
        <v>64</v>
      </c>
      <c r="T1082" t="s">
        <v>26</v>
      </c>
      <c r="U1082" t="str">
        <f t="shared" si="32"/>
        <v>Adult</v>
      </c>
      <c r="V1082" t="str">
        <f t="shared" si="33"/>
        <v>Senior</v>
      </c>
      <c r="W1082" t="str">
        <f>IF(Table13[[#This Row],[Last_Working_Date]]="Active","Active","Exited")</f>
        <v>Active</v>
      </c>
    </row>
    <row r="1083" spans="1:23" x14ac:dyDescent="0.3">
      <c r="A1083" s="9" t="s">
        <v>1429</v>
      </c>
      <c r="B1083" s="9" t="s">
        <v>209</v>
      </c>
      <c r="C1083">
        <v>42</v>
      </c>
      <c r="D1083" t="s">
        <v>30</v>
      </c>
      <c r="E1083" t="s">
        <v>63</v>
      </c>
      <c r="F1083" t="s">
        <v>45</v>
      </c>
      <c r="G1083" t="s">
        <v>46</v>
      </c>
      <c r="H1083" t="s">
        <v>24</v>
      </c>
      <c r="I1083" s="5">
        <v>15.9</v>
      </c>
      <c r="J1083" t="s">
        <v>25</v>
      </c>
      <c r="K1083" s="1">
        <v>40376</v>
      </c>
      <c r="L1083" s="1" t="s">
        <v>5075</v>
      </c>
      <c r="M1083" s="7">
        <v>15.28</v>
      </c>
      <c r="N1083" s="22">
        <v>60441</v>
      </c>
      <c r="O1083">
        <v>2</v>
      </c>
      <c r="P1083" t="s">
        <v>26</v>
      </c>
      <c r="Q1083">
        <v>0</v>
      </c>
      <c r="R1083">
        <v>8</v>
      </c>
      <c r="S1083" t="s">
        <v>99</v>
      </c>
      <c r="T1083" t="s">
        <v>26</v>
      </c>
      <c r="U1083" t="str">
        <f t="shared" si="32"/>
        <v>Adult</v>
      </c>
      <c r="V1083" t="str">
        <f t="shared" si="33"/>
        <v>Expert</v>
      </c>
      <c r="W1083" t="str">
        <f>IF(Table13[[#This Row],[Last_Working_Date]]="Active","Active","Exited")</f>
        <v>Active</v>
      </c>
    </row>
    <row r="1084" spans="1:23" x14ac:dyDescent="0.3">
      <c r="A1084" s="9" t="s">
        <v>1430</v>
      </c>
      <c r="B1084" s="9" t="s">
        <v>29</v>
      </c>
      <c r="C1084">
        <v>26</v>
      </c>
      <c r="D1084" t="s">
        <v>30</v>
      </c>
      <c r="E1084" t="s">
        <v>63</v>
      </c>
      <c r="F1084" t="s">
        <v>67</v>
      </c>
      <c r="G1084" t="s">
        <v>110</v>
      </c>
      <c r="H1084" t="s">
        <v>24</v>
      </c>
      <c r="I1084" s="5">
        <v>3.1</v>
      </c>
      <c r="J1084" t="s">
        <v>25</v>
      </c>
      <c r="K1084" s="1">
        <v>45088</v>
      </c>
      <c r="L1084" s="1" t="s">
        <v>5075</v>
      </c>
      <c r="M1084" s="7">
        <v>2.38</v>
      </c>
      <c r="N1084" s="22">
        <v>42461</v>
      </c>
      <c r="O1084">
        <v>4</v>
      </c>
      <c r="P1084" t="s">
        <v>26</v>
      </c>
      <c r="Q1084">
        <v>1</v>
      </c>
      <c r="R1084">
        <v>8</v>
      </c>
      <c r="S1084" t="s">
        <v>1431</v>
      </c>
      <c r="T1084" t="s">
        <v>26</v>
      </c>
      <c r="U1084" t="str">
        <f t="shared" si="32"/>
        <v>Young</v>
      </c>
      <c r="V1084" t="str">
        <f t="shared" si="33"/>
        <v>Mid-Level</v>
      </c>
      <c r="W1084" t="str">
        <f>IF(Table13[[#This Row],[Last_Working_Date]]="Active","Active","Exited")</f>
        <v>Active</v>
      </c>
    </row>
    <row r="1085" spans="1:23" x14ac:dyDescent="0.3">
      <c r="A1085" s="9" t="s">
        <v>1432</v>
      </c>
      <c r="B1085" s="9" t="s">
        <v>19</v>
      </c>
      <c r="C1085">
        <v>40</v>
      </c>
      <c r="D1085" t="s">
        <v>179</v>
      </c>
      <c r="E1085" t="s">
        <v>21</v>
      </c>
      <c r="F1085" t="s">
        <v>32</v>
      </c>
      <c r="G1085" t="s">
        <v>171</v>
      </c>
      <c r="H1085" t="s">
        <v>47</v>
      </c>
      <c r="I1085" s="5">
        <v>15.6</v>
      </c>
      <c r="J1085" t="s">
        <v>85</v>
      </c>
      <c r="K1085" s="1">
        <v>40298</v>
      </c>
      <c r="L1085" s="1" t="s">
        <v>5075</v>
      </c>
      <c r="M1085" s="7">
        <v>15.5</v>
      </c>
      <c r="N1085" s="22">
        <v>62270</v>
      </c>
      <c r="O1085">
        <v>4</v>
      </c>
      <c r="P1085" t="s">
        <v>26</v>
      </c>
      <c r="Q1085">
        <v>1</v>
      </c>
      <c r="R1085">
        <v>6</v>
      </c>
      <c r="S1085" t="s">
        <v>1173</v>
      </c>
      <c r="T1085" t="s">
        <v>26</v>
      </c>
      <c r="U1085" t="str">
        <f t="shared" si="32"/>
        <v>Adult</v>
      </c>
      <c r="V1085" t="str">
        <f t="shared" si="33"/>
        <v>Expert</v>
      </c>
      <c r="W1085" t="str">
        <f>IF(Table13[[#This Row],[Last_Working_Date]]="Active","Active","Exited")</f>
        <v>Active</v>
      </c>
    </row>
    <row r="1086" spans="1:23" x14ac:dyDescent="0.3">
      <c r="A1086" s="9" t="s">
        <v>1433</v>
      </c>
      <c r="B1086" s="9" t="s">
        <v>29</v>
      </c>
      <c r="C1086">
        <v>35</v>
      </c>
      <c r="D1086" t="s">
        <v>20</v>
      </c>
      <c r="E1086" t="s">
        <v>21</v>
      </c>
      <c r="F1086" t="s">
        <v>22</v>
      </c>
      <c r="G1086" t="s">
        <v>59</v>
      </c>
      <c r="H1086" t="s">
        <v>47</v>
      </c>
      <c r="I1086" s="5">
        <v>11</v>
      </c>
      <c r="J1086" t="s">
        <v>25</v>
      </c>
      <c r="K1086" s="1">
        <v>39715</v>
      </c>
      <c r="L1086" s="1" t="s">
        <v>5075</v>
      </c>
      <c r="M1086" s="7">
        <v>17.09</v>
      </c>
      <c r="N1086" s="22">
        <v>48135</v>
      </c>
      <c r="O1086">
        <v>5</v>
      </c>
      <c r="P1086" t="s">
        <v>26</v>
      </c>
      <c r="Q1086">
        <v>2</v>
      </c>
      <c r="R1086">
        <v>7</v>
      </c>
      <c r="S1086" t="s">
        <v>787</v>
      </c>
      <c r="T1086" t="s">
        <v>26</v>
      </c>
      <c r="U1086" t="str">
        <f t="shared" si="32"/>
        <v>Adult</v>
      </c>
      <c r="V1086" t="str">
        <f t="shared" si="33"/>
        <v>Expert</v>
      </c>
      <c r="W1086" t="str">
        <f>IF(Table13[[#This Row],[Last_Working_Date]]="Active","Active","Exited")</f>
        <v>Active</v>
      </c>
    </row>
    <row r="1087" spans="1:23" x14ac:dyDescent="0.3">
      <c r="A1087" s="9" t="s">
        <v>1434</v>
      </c>
      <c r="B1087" s="9" t="s">
        <v>29</v>
      </c>
      <c r="C1087">
        <v>28</v>
      </c>
      <c r="D1087" t="s">
        <v>30</v>
      </c>
      <c r="E1087" t="s">
        <v>21</v>
      </c>
      <c r="F1087" t="s">
        <v>54</v>
      </c>
      <c r="G1087" t="s">
        <v>55</v>
      </c>
      <c r="H1087" t="s">
        <v>51</v>
      </c>
      <c r="I1087" s="5">
        <v>3.1</v>
      </c>
      <c r="J1087" t="s">
        <v>25</v>
      </c>
      <c r="K1087" s="1">
        <v>40467</v>
      </c>
      <c r="L1087" s="1" t="s">
        <v>5075</v>
      </c>
      <c r="M1087" s="7">
        <v>15.03</v>
      </c>
      <c r="N1087" s="22">
        <v>30587</v>
      </c>
      <c r="O1087">
        <v>3</v>
      </c>
      <c r="P1087" t="s">
        <v>26</v>
      </c>
      <c r="Q1087">
        <v>3</v>
      </c>
      <c r="R1087">
        <v>5</v>
      </c>
      <c r="S1087" t="s">
        <v>306</v>
      </c>
      <c r="T1087" t="s">
        <v>26</v>
      </c>
      <c r="U1087" t="str">
        <f t="shared" si="32"/>
        <v>Young</v>
      </c>
      <c r="V1087" t="str">
        <f t="shared" si="33"/>
        <v>Mid-Level</v>
      </c>
      <c r="W1087" t="str">
        <f>IF(Table13[[#This Row],[Last_Working_Date]]="Active","Active","Exited")</f>
        <v>Active</v>
      </c>
    </row>
    <row r="1088" spans="1:23" x14ac:dyDescent="0.3">
      <c r="A1088" s="9" t="s">
        <v>1435</v>
      </c>
      <c r="B1088" s="9" t="s">
        <v>29</v>
      </c>
      <c r="C1088">
        <v>22</v>
      </c>
      <c r="D1088" t="s">
        <v>30</v>
      </c>
      <c r="E1088" t="s">
        <v>63</v>
      </c>
      <c r="F1088" t="s">
        <v>92</v>
      </c>
      <c r="G1088" t="s">
        <v>93</v>
      </c>
      <c r="H1088" t="s">
        <v>51</v>
      </c>
      <c r="I1088" s="5">
        <v>0</v>
      </c>
      <c r="J1088" t="s">
        <v>25</v>
      </c>
      <c r="K1088" s="1">
        <v>41282</v>
      </c>
      <c r="L1088" s="1" t="s">
        <v>5075</v>
      </c>
      <c r="M1088" s="7">
        <v>12.8</v>
      </c>
      <c r="N1088" s="22">
        <v>39139</v>
      </c>
      <c r="O1088">
        <v>3</v>
      </c>
      <c r="P1088" t="s">
        <v>26</v>
      </c>
      <c r="Q1088">
        <v>1</v>
      </c>
      <c r="R1088">
        <v>9</v>
      </c>
      <c r="S1088" t="s">
        <v>1409</v>
      </c>
      <c r="T1088" t="s">
        <v>26</v>
      </c>
      <c r="U1088" t="str">
        <f t="shared" si="32"/>
        <v>Young</v>
      </c>
      <c r="V1088" t="str">
        <f t="shared" si="33"/>
        <v>Junior</v>
      </c>
      <c r="W1088" t="str">
        <f>IF(Table13[[#This Row],[Last_Working_Date]]="Active","Active","Exited")</f>
        <v>Active</v>
      </c>
    </row>
    <row r="1089" spans="1:23" x14ac:dyDescent="0.3">
      <c r="A1089" s="9" t="s">
        <v>1436</v>
      </c>
      <c r="B1089" s="9" t="s">
        <v>19</v>
      </c>
      <c r="C1089">
        <v>34</v>
      </c>
      <c r="D1089" t="s">
        <v>20</v>
      </c>
      <c r="E1089" t="s">
        <v>63</v>
      </c>
      <c r="F1089" t="s">
        <v>54</v>
      </c>
      <c r="G1089" t="s">
        <v>55</v>
      </c>
      <c r="H1089" t="s">
        <v>24</v>
      </c>
      <c r="I1089" s="5">
        <v>12.6</v>
      </c>
      <c r="J1089" t="s">
        <v>25</v>
      </c>
      <c r="K1089" s="1">
        <v>42844</v>
      </c>
      <c r="L1089" s="1" t="s">
        <v>5075</v>
      </c>
      <c r="M1089" s="7">
        <v>8.5299999999999994</v>
      </c>
      <c r="N1089" s="22">
        <v>55561</v>
      </c>
      <c r="O1089">
        <v>4</v>
      </c>
      <c r="P1089" t="s">
        <v>65</v>
      </c>
      <c r="Q1089">
        <v>1</v>
      </c>
      <c r="R1089">
        <v>3</v>
      </c>
      <c r="S1089" t="s">
        <v>1189</v>
      </c>
      <c r="T1089" t="s">
        <v>26</v>
      </c>
      <c r="U1089" t="str">
        <f t="shared" si="32"/>
        <v>Adult</v>
      </c>
      <c r="V1089" t="str">
        <f t="shared" si="33"/>
        <v>Expert</v>
      </c>
      <c r="W1089" t="str">
        <f>IF(Table13[[#This Row],[Last_Working_Date]]="Active","Active","Exited")</f>
        <v>Active</v>
      </c>
    </row>
    <row r="1090" spans="1:23" x14ac:dyDescent="0.3">
      <c r="A1090" s="9" t="s">
        <v>1437</v>
      </c>
      <c r="B1090" s="9" t="s">
        <v>29</v>
      </c>
      <c r="C1090">
        <v>42</v>
      </c>
      <c r="D1090" t="s">
        <v>30</v>
      </c>
      <c r="E1090" t="s">
        <v>39</v>
      </c>
      <c r="F1090" t="s">
        <v>82</v>
      </c>
      <c r="G1090" t="s">
        <v>107</v>
      </c>
      <c r="H1090" t="s">
        <v>51</v>
      </c>
      <c r="I1090" s="5">
        <v>21.7</v>
      </c>
      <c r="J1090" t="s">
        <v>25</v>
      </c>
      <c r="K1090" s="1">
        <v>42970</v>
      </c>
      <c r="L1090" s="1" t="s">
        <v>5075</v>
      </c>
      <c r="M1090" s="7">
        <v>8.18</v>
      </c>
      <c r="N1090" s="22">
        <v>73531</v>
      </c>
      <c r="O1090">
        <v>4</v>
      </c>
      <c r="P1090" t="s">
        <v>26</v>
      </c>
      <c r="Q1090">
        <v>3</v>
      </c>
      <c r="R1090">
        <v>3</v>
      </c>
      <c r="S1090" t="s">
        <v>663</v>
      </c>
      <c r="T1090" t="s">
        <v>26</v>
      </c>
      <c r="U1090" t="str">
        <f t="shared" ref="U1090:U1153" si="34">IF(C1090&lt;=30,"Young","Adult")</f>
        <v>Adult</v>
      </c>
      <c r="V1090" t="str">
        <f t="shared" ref="V1090:V1153" si="35">IF(I1090&lt;2,"Junior",IF(I1090&lt;5,"Mid-Level",IF(I1090&lt;10,"Senior","Expert")))</f>
        <v>Expert</v>
      </c>
      <c r="W1090" t="str">
        <f>IF(Table13[[#This Row],[Last_Working_Date]]="Active","Active","Exited")</f>
        <v>Active</v>
      </c>
    </row>
    <row r="1091" spans="1:23" x14ac:dyDescent="0.3">
      <c r="A1091" s="9" t="s">
        <v>1438</v>
      </c>
      <c r="B1091" s="9" t="s">
        <v>19</v>
      </c>
      <c r="C1091">
        <v>32</v>
      </c>
      <c r="D1091" t="s">
        <v>20</v>
      </c>
      <c r="E1091" t="s">
        <v>31</v>
      </c>
      <c r="F1091" t="s">
        <v>40</v>
      </c>
      <c r="G1091" t="s">
        <v>50</v>
      </c>
      <c r="H1091" t="s">
        <v>24</v>
      </c>
      <c r="I1091" s="5">
        <v>5.7</v>
      </c>
      <c r="J1091" t="s">
        <v>25</v>
      </c>
      <c r="K1091" s="1">
        <v>40503</v>
      </c>
      <c r="L1091" s="1" t="s">
        <v>5075</v>
      </c>
      <c r="M1091" s="7">
        <v>14.93</v>
      </c>
      <c r="N1091" s="22">
        <v>45300</v>
      </c>
      <c r="O1091">
        <v>4</v>
      </c>
      <c r="P1091" t="s">
        <v>26</v>
      </c>
      <c r="Q1091">
        <v>2</v>
      </c>
      <c r="R1091">
        <v>6</v>
      </c>
      <c r="S1091" t="s">
        <v>1439</v>
      </c>
      <c r="T1091" t="s">
        <v>26</v>
      </c>
      <c r="U1091" t="str">
        <f t="shared" si="34"/>
        <v>Adult</v>
      </c>
      <c r="V1091" t="str">
        <f t="shared" si="35"/>
        <v>Senior</v>
      </c>
      <c r="W1091" t="str">
        <f>IF(Table13[[#This Row],[Last_Working_Date]]="Active","Active","Exited")</f>
        <v>Active</v>
      </c>
    </row>
    <row r="1092" spans="1:23" x14ac:dyDescent="0.3">
      <c r="A1092" s="9" t="s">
        <v>1440</v>
      </c>
      <c r="B1092" s="9" t="s">
        <v>29</v>
      </c>
      <c r="C1092">
        <v>37</v>
      </c>
      <c r="D1092" t="s">
        <v>30</v>
      </c>
      <c r="E1092" t="s">
        <v>53</v>
      </c>
      <c r="F1092" t="s">
        <v>32</v>
      </c>
      <c r="G1092" t="s">
        <v>33</v>
      </c>
      <c r="H1092" t="s">
        <v>24</v>
      </c>
      <c r="I1092" s="5">
        <v>14.8</v>
      </c>
      <c r="J1092" t="s">
        <v>25</v>
      </c>
      <c r="K1092" s="1">
        <v>43578</v>
      </c>
      <c r="L1092" s="1" t="s">
        <v>5075</v>
      </c>
      <c r="M1092" s="7">
        <v>6.52</v>
      </c>
      <c r="N1092" s="22">
        <v>54923</v>
      </c>
      <c r="O1092">
        <v>4</v>
      </c>
      <c r="P1092" t="s">
        <v>26</v>
      </c>
      <c r="Q1092">
        <v>2</v>
      </c>
      <c r="R1092">
        <v>7</v>
      </c>
      <c r="S1092" t="s">
        <v>105</v>
      </c>
      <c r="T1092" t="s">
        <v>26</v>
      </c>
      <c r="U1092" t="str">
        <f t="shared" si="34"/>
        <v>Adult</v>
      </c>
      <c r="V1092" t="str">
        <f t="shared" si="35"/>
        <v>Expert</v>
      </c>
      <c r="W1092" t="str">
        <f>IF(Table13[[#This Row],[Last_Working_Date]]="Active","Active","Exited")</f>
        <v>Active</v>
      </c>
    </row>
    <row r="1093" spans="1:23" x14ac:dyDescent="0.3">
      <c r="A1093" s="9" t="s">
        <v>1441</v>
      </c>
      <c r="B1093" s="9" t="s">
        <v>19</v>
      </c>
      <c r="C1093">
        <v>26</v>
      </c>
      <c r="D1093" t="s">
        <v>20</v>
      </c>
      <c r="E1093" t="s">
        <v>44</v>
      </c>
      <c r="F1093" t="s">
        <v>22</v>
      </c>
      <c r="G1093" t="s">
        <v>59</v>
      </c>
      <c r="H1093" t="s">
        <v>24</v>
      </c>
      <c r="I1093" s="5">
        <v>2.5</v>
      </c>
      <c r="J1093" t="s">
        <v>25</v>
      </c>
      <c r="K1093" s="1">
        <v>42089</v>
      </c>
      <c r="L1093" s="1">
        <v>42983</v>
      </c>
      <c r="M1093" s="7">
        <v>2.4500000000000002</v>
      </c>
      <c r="N1093" s="22">
        <v>39086</v>
      </c>
      <c r="O1093">
        <v>4</v>
      </c>
      <c r="P1093" t="s">
        <v>26</v>
      </c>
      <c r="Q1093">
        <v>1</v>
      </c>
      <c r="R1093">
        <v>9</v>
      </c>
      <c r="S1093" t="s">
        <v>382</v>
      </c>
      <c r="T1093" t="s">
        <v>65</v>
      </c>
      <c r="U1093" t="str">
        <f t="shared" si="34"/>
        <v>Young</v>
      </c>
      <c r="V1093" t="str">
        <f t="shared" si="35"/>
        <v>Mid-Level</v>
      </c>
      <c r="W1093" t="str">
        <f>IF(Table13[[#This Row],[Last_Working_Date]]="Active","Active","Exited")</f>
        <v>Exited</v>
      </c>
    </row>
    <row r="1094" spans="1:23" x14ac:dyDescent="0.3">
      <c r="A1094" s="9" t="s">
        <v>1442</v>
      </c>
      <c r="B1094" s="9" t="s">
        <v>29</v>
      </c>
      <c r="C1094">
        <v>25</v>
      </c>
      <c r="D1094" t="s">
        <v>30</v>
      </c>
      <c r="E1094" t="s">
        <v>36</v>
      </c>
      <c r="F1094" t="s">
        <v>22</v>
      </c>
      <c r="G1094" t="s">
        <v>23</v>
      </c>
      <c r="H1094" t="s">
        <v>84</v>
      </c>
      <c r="I1094" s="5">
        <v>4.0999999999999996</v>
      </c>
      <c r="J1094" t="s">
        <v>25</v>
      </c>
      <c r="K1094" s="1">
        <v>40093</v>
      </c>
      <c r="L1094" s="1" t="s">
        <v>5075</v>
      </c>
      <c r="M1094" s="7">
        <v>16.059999999999999</v>
      </c>
      <c r="N1094" s="22">
        <v>38213</v>
      </c>
      <c r="O1094">
        <v>4</v>
      </c>
      <c r="P1094" t="s">
        <v>26</v>
      </c>
      <c r="Q1094">
        <v>2</v>
      </c>
      <c r="R1094">
        <v>9</v>
      </c>
      <c r="S1094" t="s">
        <v>527</v>
      </c>
      <c r="T1094" t="s">
        <v>26</v>
      </c>
      <c r="U1094" t="str">
        <f t="shared" si="34"/>
        <v>Young</v>
      </c>
      <c r="V1094" t="str">
        <f t="shared" si="35"/>
        <v>Mid-Level</v>
      </c>
      <c r="W1094" t="str">
        <f>IF(Table13[[#This Row],[Last_Working_Date]]="Active","Active","Exited")</f>
        <v>Active</v>
      </c>
    </row>
    <row r="1095" spans="1:23" x14ac:dyDescent="0.3">
      <c r="A1095" s="9" t="s">
        <v>1443</v>
      </c>
      <c r="B1095" s="9" t="s">
        <v>19</v>
      </c>
      <c r="C1095">
        <v>29</v>
      </c>
      <c r="D1095" t="s">
        <v>30</v>
      </c>
      <c r="E1095" t="s">
        <v>39</v>
      </c>
      <c r="F1095" t="s">
        <v>32</v>
      </c>
      <c r="G1095" t="s">
        <v>33</v>
      </c>
      <c r="H1095" t="s">
        <v>24</v>
      </c>
      <c r="I1095" s="5">
        <v>8.5</v>
      </c>
      <c r="J1095" t="s">
        <v>25</v>
      </c>
      <c r="K1095" s="1">
        <v>41264</v>
      </c>
      <c r="L1095" s="1" t="s">
        <v>5075</v>
      </c>
      <c r="M1095" s="7">
        <v>12.85</v>
      </c>
      <c r="N1095" s="22">
        <v>44840</v>
      </c>
      <c r="O1095">
        <v>3</v>
      </c>
      <c r="P1095" t="s">
        <v>26</v>
      </c>
      <c r="Q1095">
        <v>1</v>
      </c>
      <c r="R1095">
        <v>8</v>
      </c>
      <c r="S1095" t="s">
        <v>1393</v>
      </c>
      <c r="T1095" t="s">
        <v>26</v>
      </c>
      <c r="U1095" t="str">
        <f t="shared" si="34"/>
        <v>Young</v>
      </c>
      <c r="V1095" t="str">
        <f t="shared" si="35"/>
        <v>Senior</v>
      </c>
      <c r="W1095" t="str">
        <f>IF(Table13[[#This Row],[Last_Working_Date]]="Active","Active","Exited")</f>
        <v>Active</v>
      </c>
    </row>
    <row r="1096" spans="1:23" x14ac:dyDescent="0.3">
      <c r="A1096" s="9" t="s">
        <v>617</v>
      </c>
      <c r="B1096" s="9" t="s">
        <v>29</v>
      </c>
      <c r="C1096">
        <v>22</v>
      </c>
      <c r="D1096" t="s">
        <v>20</v>
      </c>
      <c r="E1096" t="s">
        <v>63</v>
      </c>
      <c r="F1096" t="s">
        <v>54</v>
      </c>
      <c r="G1096" t="s">
        <v>139</v>
      </c>
      <c r="H1096" t="s">
        <v>24</v>
      </c>
      <c r="I1096" s="5">
        <v>1</v>
      </c>
      <c r="J1096" t="s">
        <v>25</v>
      </c>
      <c r="K1096" s="1">
        <v>41700</v>
      </c>
      <c r="L1096" s="1">
        <v>42439</v>
      </c>
      <c r="M1096" s="7">
        <v>2.02</v>
      </c>
      <c r="N1096" s="22">
        <v>29985</v>
      </c>
      <c r="O1096">
        <v>3</v>
      </c>
      <c r="P1096" t="s">
        <v>26</v>
      </c>
      <c r="Q1096">
        <v>1</v>
      </c>
      <c r="R1096">
        <v>9</v>
      </c>
      <c r="S1096" t="s">
        <v>5074</v>
      </c>
      <c r="T1096" t="s">
        <v>65</v>
      </c>
      <c r="U1096" t="str">
        <f t="shared" si="34"/>
        <v>Young</v>
      </c>
      <c r="V1096" t="str">
        <f t="shared" si="35"/>
        <v>Junior</v>
      </c>
      <c r="W1096" t="str">
        <f>IF(Table13[[#This Row],[Last_Working_Date]]="Active","Active","Exited")</f>
        <v>Exited</v>
      </c>
    </row>
    <row r="1097" spans="1:23" x14ac:dyDescent="0.3">
      <c r="A1097" s="9" t="s">
        <v>1444</v>
      </c>
      <c r="B1097" s="9" t="s">
        <v>19</v>
      </c>
      <c r="C1097">
        <v>29</v>
      </c>
      <c r="D1097" t="s">
        <v>20</v>
      </c>
      <c r="E1097" t="s">
        <v>58</v>
      </c>
      <c r="F1097" t="s">
        <v>67</v>
      </c>
      <c r="G1097" t="s">
        <v>176</v>
      </c>
      <c r="H1097" t="s">
        <v>24</v>
      </c>
      <c r="I1097" s="5">
        <v>5.6</v>
      </c>
      <c r="J1097" t="s">
        <v>25</v>
      </c>
      <c r="K1097" s="1">
        <v>40609</v>
      </c>
      <c r="L1097" s="1">
        <v>42982</v>
      </c>
      <c r="M1097" s="7">
        <v>6.5</v>
      </c>
      <c r="N1097" s="22">
        <v>46051</v>
      </c>
      <c r="O1097">
        <v>2</v>
      </c>
      <c r="P1097" t="s">
        <v>65</v>
      </c>
      <c r="Q1097">
        <v>2</v>
      </c>
      <c r="R1097">
        <v>6</v>
      </c>
      <c r="S1097" t="s">
        <v>598</v>
      </c>
      <c r="T1097" t="s">
        <v>65</v>
      </c>
      <c r="U1097" t="str">
        <f t="shared" si="34"/>
        <v>Young</v>
      </c>
      <c r="V1097" t="str">
        <f t="shared" si="35"/>
        <v>Senior</v>
      </c>
      <c r="W1097" t="str">
        <f>IF(Table13[[#This Row],[Last_Working_Date]]="Active","Active","Exited")</f>
        <v>Exited</v>
      </c>
    </row>
    <row r="1098" spans="1:23" x14ac:dyDescent="0.3">
      <c r="A1098" s="9" t="s">
        <v>1445</v>
      </c>
      <c r="B1098" s="9" t="s">
        <v>29</v>
      </c>
      <c r="C1098">
        <v>21</v>
      </c>
      <c r="D1098" t="s">
        <v>30</v>
      </c>
      <c r="E1098" t="s">
        <v>53</v>
      </c>
      <c r="F1098" t="s">
        <v>54</v>
      </c>
      <c r="G1098" t="s">
        <v>139</v>
      </c>
      <c r="H1098" t="s">
        <v>24</v>
      </c>
      <c r="I1098" s="5">
        <v>0.7</v>
      </c>
      <c r="J1098" t="s">
        <v>25</v>
      </c>
      <c r="K1098" s="1">
        <v>39627</v>
      </c>
      <c r="L1098" s="1" t="s">
        <v>5075</v>
      </c>
      <c r="M1098" s="7">
        <v>17.329999999999998</v>
      </c>
      <c r="N1098" s="22">
        <v>34601</v>
      </c>
      <c r="O1098">
        <v>3</v>
      </c>
      <c r="P1098" t="s">
        <v>26</v>
      </c>
      <c r="Q1098">
        <v>0</v>
      </c>
      <c r="R1098">
        <v>6</v>
      </c>
      <c r="S1098" t="s">
        <v>1037</v>
      </c>
      <c r="T1098" t="s">
        <v>26</v>
      </c>
      <c r="U1098" t="str">
        <f t="shared" si="34"/>
        <v>Young</v>
      </c>
      <c r="V1098" t="str">
        <f t="shared" si="35"/>
        <v>Junior</v>
      </c>
      <c r="W1098" t="str">
        <f>IF(Table13[[#This Row],[Last_Working_Date]]="Active","Active","Exited")</f>
        <v>Active</v>
      </c>
    </row>
    <row r="1099" spans="1:23" x14ac:dyDescent="0.3">
      <c r="A1099" s="9" t="s">
        <v>1446</v>
      </c>
      <c r="B1099" s="9" t="s">
        <v>29</v>
      </c>
      <c r="C1099">
        <v>29</v>
      </c>
      <c r="D1099" t="s">
        <v>30</v>
      </c>
      <c r="E1099" t="s">
        <v>63</v>
      </c>
      <c r="F1099" t="s">
        <v>32</v>
      </c>
      <c r="G1099" t="s">
        <v>33</v>
      </c>
      <c r="H1099" t="s">
        <v>24</v>
      </c>
      <c r="I1099" s="5">
        <v>4.2</v>
      </c>
      <c r="J1099" t="s">
        <v>25</v>
      </c>
      <c r="K1099" s="1">
        <v>43141</v>
      </c>
      <c r="L1099" s="1" t="s">
        <v>5075</v>
      </c>
      <c r="M1099" s="7">
        <v>7.71</v>
      </c>
      <c r="N1099" s="22">
        <v>33853</v>
      </c>
      <c r="O1099">
        <v>3</v>
      </c>
      <c r="P1099" t="s">
        <v>26</v>
      </c>
      <c r="Q1099">
        <v>2</v>
      </c>
      <c r="R1099">
        <v>4</v>
      </c>
      <c r="S1099" t="s">
        <v>37</v>
      </c>
      <c r="T1099" t="s">
        <v>26</v>
      </c>
      <c r="U1099" t="str">
        <f t="shared" si="34"/>
        <v>Young</v>
      </c>
      <c r="V1099" t="str">
        <f t="shared" si="35"/>
        <v>Mid-Level</v>
      </c>
      <c r="W1099" t="str">
        <f>IF(Table13[[#This Row],[Last_Working_Date]]="Active","Active","Exited")</f>
        <v>Active</v>
      </c>
    </row>
    <row r="1100" spans="1:23" x14ac:dyDescent="0.3">
      <c r="A1100" s="9" t="s">
        <v>988</v>
      </c>
      <c r="B1100" s="9" t="s">
        <v>29</v>
      </c>
      <c r="C1100">
        <v>22</v>
      </c>
      <c r="D1100" t="s">
        <v>30</v>
      </c>
      <c r="E1100" t="s">
        <v>31</v>
      </c>
      <c r="F1100" t="s">
        <v>67</v>
      </c>
      <c r="G1100" t="s">
        <v>68</v>
      </c>
      <c r="H1100" t="s">
        <v>47</v>
      </c>
      <c r="I1100" s="5">
        <v>0.1</v>
      </c>
      <c r="J1100" t="s">
        <v>25</v>
      </c>
      <c r="K1100" s="1">
        <v>42288</v>
      </c>
      <c r="L1100" s="1" t="s">
        <v>5075</v>
      </c>
      <c r="M1100" s="7">
        <v>10.050000000000001</v>
      </c>
      <c r="N1100" s="22">
        <v>35065</v>
      </c>
      <c r="O1100">
        <v>3</v>
      </c>
      <c r="P1100" t="s">
        <v>26</v>
      </c>
      <c r="Q1100">
        <v>2</v>
      </c>
      <c r="R1100">
        <v>11</v>
      </c>
      <c r="S1100" t="s">
        <v>5074</v>
      </c>
      <c r="T1100" t="s">
        <v>26</v>
      </c>
      <c r="U1100" t="str">
        <f t="shared" si="34"/>
        <v>Young</v>
      </c>
      <c r="V1100" t="str">
        <f t="shared" si="35"/>
        <v>Junior</v>
      </c>
      <c r="W1100" t="str">
        <f>IF(Table13[[#This Row],[Last_Working_Date]]="Active","Active","Exited")</f>
        <v>Active</v>
      </c>
    </row>
    <row r="1101" spans="1:23" x14ac:dyDescent="0.3">
      <c r="A1101" s="9" t="s">
        <v>1447</v>
      </c>
      <c r="B1101" s="9" t="s">
        <v>19</v>
      </c>
      <c r="C1101">
        <v>21</v>
      </c>
      <c r="D1101" t="s">
        <v>20</v>
      </c>
      <c r="E1101" t="s">
        <v>44</v>
      </c>
      <c r="F1101" t="s">
        <v>45</v>
      </c>
      <c r="G1101" t="s">
        <v>46</v>
      </c>
      <c r="H1101" t="s">
        <v>84</v>
      </c>
      <c r="I1101" s="5">
        <v>1</v>
      </c>
      <c r="J1101" t="s">
        <v>25</v>
      </c>
      <c r="K1101" s="1">
        <v>39690</v>
      </c>
      <c r="L1101" s="1" t="s">
        <v>5075</v>
      </c>
      <c r="M1101" s="7">
        <v>17.16</v>
      </c>
      <c r="N1101" s="22">
        <v>36084</v>
      </c>
      <c r="O1101">
        <v>5</v>
      </c>
      <c r="P1101" t="s">
        <v>26</v>
      </c>
      <c r="Q1101">
        <v>2</v>
      </c>
      <c r="R1101">
        <v>6</v>
      </c>
      <c r="S1101" t="s">
        <v>330</v>
      </c>
      <c r="T1101" t="s">
        <v>26</v>
      </c>
      <c r="U1101" t="str">
        <f t="shared" si="34"/>
        <v>Young</v>
      </c>
      <c r="V1101" t="str">
        <f t="shared" si="35"/>
        <v>Junior</v>
      </c>
      <c r="W1101" t="str">
        <f>IF(Table13[[#This Row],[Last_Working_Date]]="Active","Active","Exited")</f>
        <v>Active</v>
      </c>
    </row>
    <row r="1102" spans="1:23" x14ac:dyDescent="0.3">
      <c r="A1102" s="9" t="s">
        <v>1448</v>
      </c>
      <c r="B1102" s="9" t="s">
        <v>29</v>
      </c>
      <c r="C1102">
        <v>30</v>
      </c>
      <c r="D1102" t="s">
        <v>20</v>
      </c>
      <c r="E1102" t="s">
        <v>21</v>
      </c>
      <c r="F1102" t="s">
        <v>82</v>
      </c>
      <c r="G1102" t="s">
        <v>83</v>
      </c>
      <c r="H1102" t="s">
        <v>24</v>
      </c>
      <c r="I1102" s="5">
        <v>3.4</v>
      </c>
      <c r="J1102" t="s">
        <v>25</v>
      </c>
      <c r="K1102" s="1">
        <v>40583</v>
      </c>
      <c r="L1102" s="1" t="s">
        <v>5075</v>
      </c>
      <c r="M1102" s="7">
        <v>14.72</v>
      </c>
      <c r="N1102" s="22">
        <v>37136</v>
      </c>
      <c r="O1102">
        <v>2</v>
      </c>
      <c r="P1102" t="s">
        <v>65</v>
      </c>
      <c r="Q1102">
        <v>5</v>
      </c>
      <c r="R1102">
        <v>10</v>
      </c>
      <c r="S1102" t="s">
        <v>125</v>
      </c>
      <c r="T1102" t="s">
        <v>26</v>
      </c>
      <c r="U1102" t="str">
        <f t="shared" si="34"/>
        <v>Young</v>
      </c>
      <c r="V1102" t="str">
        <f t="shared" si="35"/>
        <v>Mid-Level</v>
      </c>
      <c r="W1102" t="str">
        <f>IF(Table13[[#This Row],[Last_Working_Date]]="Active","Active","Exited")</f>
        <v>Active</v>
      </c>
    </row>
    <row r="1103" spans="1:23" x14ac:dyDescent="0.3">
      <c r="A1103" s="9" t="s">
        <v>1449</v>
      </c>
      <c r="B1103" s="9" t="s">
        <v>19</v>
      </c>
      <c r="C1103">
        <v>37</v>
      </c>
      <c r="D1103" t="s">
        <v>30</v>
      </c>
      <c r="E1103" t="s">
        <v>58</v>
      </c>
      <c r="F1103" t="s">
        <v>40</v>
      </c>
      <c r="G1103" t="s">
        <v>96</v>
      </c>
      <c r="H1103" t="s">
        <v>47</v>
      </c>
      <c r="I1103" s="5">
        <v>9.9</v>
      </c>
      <c r="J1103" t="s">
        <v>25</v>
      </c>
      <c r="K1103" s="1">
        <v>45248</v>
      </c>
      <c r="L1103" s="1" t="s">
        <v>5075</v>
      </c>
      <c r="M1103" s="7">
        <v>1.94</v>
      </c>
      <c r="N1103" s="22">
        <v>52205</v>
      </c>
      <c r="O1103">
        <v>3</v>
      </c>
      <c r="P1103" t="s">
        <v>26</v>
      </c>
      <c r="Q1103">
        <v>4</v>
      </c>
      <c r="R1103">
        <v>7</v>
      </c>
      <c r="S1103" t="s">
        <v>49</v>
      </c>
      <c r="T1103" t="s">
        <v>26</v>
      </c>
      <c r="U1103" t="str">
        <f t="shared" si="34"/>
        <v>Adult</v>
      </c>
      <c r="V1103" t="str">
        <f t="shared" si="35"/>
        <v>Senior</v>
      </c>
      <c r="W1103" t="str">
        <f>IF(Table13[[#This Row],[Last_Working_Date]]="Active","Active","Exited")</f>
        <v>Active</v>
      </c>
    </row>
    <row r="1104" spans="1:23" x14ac:dyDescent="0.3">
      <c r="A1104" s="9" t="s">
        <v>1450</v>
      </c>
      <c r="B1104" s="9" t="s">
        <v>19</v>
      </c>
      <c r="C1104">
        <v>31</v>
      </c>
      <c r="D1104" t="s">
        <v>20</v>
      </c>
      <c r="E1104" t="s">
        <v>63</v>
      </c>
      <c r="F1104" t="s">
        <v>54</v>
      </c>
      <c r="G1104" t="s">
        <v>55</v>
      </c>
      <c r="H1104" t="s">
        <v>24</v>
      </c>
      <c r="I1104" s="5">
        <v>7.3</v>
      </c>
      <c r="J1104" t="s">
        <v>25</v>
      </c>
      <c r="K1104" s="1">
        <v>41069</v>
      </c>
      <c r="L1104" s="1" t="s">
        <v>5075</v>
      </c>
      <c r="M1104" s="7">
        <v>13.39</v>
      </c>
      <c r="N1104" s="22">
        <v>42643</v>
      </c>
      <c r="O1104">
        <v>3</v>
      </c>
      <c r="P1104" t="s">
        <v>26</v>
      </c>
      <c r="Q1104">
        <v>4</v>
      </c>
      <c r="R1104">
        <v>10</v>
      </c>
      <c r="S1104" t="s">
        <v>143</v>
      </c>
      <c r="T1104" t="s">
        <v>26</v>
      </c>
      <c r="U1104" t="str">
        <f t="shared" si="34"/>
        <v>Adult</v>
      </c>
      <c r="V1104" t="str">
        <f t="shared" si="35"/>
        <v>Senior</v>
      </c>
      <c r="W1104" t="str">
        <f>IF(Table13[[#This Row],[Last_Working_Date]]="Active","Active","Exited")</f>
        <v>Active</v>
      </c>
    </row>
    <row r="1105" spans="1:23" x14ac:dyDescent="0.3">
      <c r="A1105" s="9" t="s">
        <v>1451</v>
      </c>
      <c r="B1105" s="9" t="s">
        <v>29</v>
      </c>
      <c r="C1105">
        <v>32</v>
      </c>
      <c r="D1105" t="s">
        <v>20</v>
      </c>
      <c r="E1105" t="s">
        <v>36</v>
      </c>
      <c r="F1105" t="s">
        <v>54</v>
      </c>
      <c r="G1105" t="s">
        <v>55</v>
      </c>
      <c r="H1105" t="s">
        <v>51</v>
      </c>
      <c r="I1105" s="5">
        <v>12</v>
      </c>
      <c r="J1105" t="s">
        <v>25</v>
      </c>
      <c r="K1105" s="1">
        <v>43444</v>
      </c>
      <c r="L1105" s="1" t="s">
        <v>5075</v>
      </c>
      <c r="M1105" s="7">
        <v>6.88</v>
      </c>
      <c r="N1105" s="22">
        <v>52735</v>
      </c>
      <c r="O1105">
        <v>3</v>
      </c>
      <c r="P1105" t="s">
        <v>26</v>
      </c>
      <c r="Q1105">
        <v>2</v>
      </c>
      <c r="R1105">
        <v>7</v>
      </c>
      <c r="S1105" t="s">
        <v>143</v>
      </c>
      <c r="T1105" t="s">
        <v>26</v>
      </c>
      <c r="U1105" t="str">
        <f t="shared" si="34"/>
        <v>Adult</v>
      </c>
      <c r="V1105" t="str">
        <f t="shared" si="35"/>
        <v>Expert</v>
      </c>
      <c r="W1105" t="str">
        <f>IF(Table13[[#This Row],[Last_Working_Date]]="Active","Active","Exited")</f>
        <v>Active</v>
      </c>
    </row>
    <row r="1106" spans="1:23" x14ac:dyDescent="0.3">
      <c r="A1106" s="9" t="s">
        <v>1452</v>
      </c>
      <c r="B1106" s="9" t="s">
        <v>29</v>
      </c>
      <c r="C1106">
        <v>26</v>
      </c>
      <c r="D1106" t="s">
        <v>20</v>
      </c>
      <c r="E1106" t="s">
        <v>21</v>
      </c>
      <c r="F1106" t="s">
        <v>32</v>
      </c>
      <c r="G1106" t="s">
        <v>171</v>
      </c>
      <c r="H1106" t="s">
        <v>51</v>
      </c>
      <c r="I1106" s="5">
        <v>4.5</v>
      </c>
      <c r="J1106" t="s">
        <v>25</v>
      </c>
      <c r="K1106" s="1">
        <v>44094</v>
      </c>
      <c r="L1106" s="1" t="s">
        <v>5075</v>
      </c>
      <c r="M1106" s="7">
        <v>5.0999999999999996</v>
      </c>
      <c r="N1106" s="22">
        <v>34229</v>
      </c>
      <c r="O1106">
        <v>4</v>
      </c>
      <c r="P1106" t="s">
        <v>26</v>
      </c>
      <c r="Q1106">
        <v>1</v>
      </c>
      <c r="R1106">
        <v>3</v>
      </c>
      <c r="S1106" t="s">
        <v>656</v>
      </c>
      <c r="T1106" t="s">
        <v>26</v>
      </c>
      <c r="U1106" t="str">
        <f t="shared" si="34"/>
        <v>Young</v>
      </c>
      <c r="V1106" t="str">
        <f t="shared" si="35"/>
        <v>Mid-Level</v>
      </c>
      <c r="W1106" t="str">
        <f>IF(Table13[[#This Row],[Last_Working_Date]]="Active","Active","Exited")</f>
        <v>Active</v>
      </c>
    </row>
    <row r="1107" spans="1:23" x14ac:dyDescent="0.3">
      <c r="A1107" s="9" t="s">
        <v>1453</v>
      </c>
      <c r="B1107" s="9" t="s">
        <v>19</v>
      </c>
      <c r="C1107">
        <v>23</v>
      </c>
      <c r="D1107" t="s">
        <v>20</v>
      </c>
      <c r="E1107" t="s">
        <v>31</v>
      </c>
      <c r="F1107" t="s">
        <v>92</v>
      </c>
      <c r="G1107" t="s">
        <v>93</v>
      </c>
      <c r="H1107" t="s">
        <v>51</v>
      </c>
      <c r="I1107" s="5">
        <v>0</v>
      </c>
      <c r="J1107" t="s">
        <v>25</v>
      </c>
      <c r="K1107" s="1">
        <v>42805</v>
      </c>
      <c r="L1107" s="1" t="s">
        <v>5075</v>
      </c>
      <c r="M1107" s="7">
        <v>8.6300000000000008</v>
      </c>
      <c r="N1107" s="22">
        <v>33475</v>
      </c>
      <c r="O1107">
        <v>3</v>
      </c>
      <c r="P1107" t="s">
        <v>26</v>
      </c>
      <c r="Q1107">
        <v>3</v>
      </c>
      <c r="R1107">
        <v>4</v>
      </c>
      <c r="S1107" t="s">
        <v>756</v>
      </c>
      <c r="T1107" t="s">
        <v>26</v>
      </c>
      <c r="U1107" t="str">
        <f t="shared" si="34"/>
        <v>Young</v>
      </c>
      <c r="V1107" t="str">
        <f t="shared" si="35"/>
        <v>Junior</v>
      </c>
      <c r="W1107" t="str">
        <f>IF(Table13[[#This Row],[Last_Working_Date]]="Active","Active","Exited")</f>
        <v>Active</v>
      </c>
    </row>
    <row r="1108" spans="1:23" x14ac:dyDescent="0.3">
      <c r="A1108" s="9" t="s">
        <v>1454</v>
      </c>
      <c r="B1108" s="9" t="s">
        <v>19</v>
      </c>
      <c r="C1108">
        <v>21</v>
      </c>
      <c r="D1108" t="s">
        <v>30</v>
      </c>
      <c r="E1108" t="s">
        <v>39</v>
      </c>
      <c r="F1108" t="s">
        <v>54</v>
      </c>
      <c r="G1108" t="s">
        <v>77</v>
      </c>
      <c r="H1108" t="s">
        <v>24</v>
      </c>
      <c r="I1108" s="5">
        <v>0</v>
      </c>
      <c r="J1108" t="s">
        <v>85</v>
      </c>
      <c r="K1108" s="1">
        <v>42091</v>
      </c>
      <c r="L1108" s="1" t="s">
        <v>5075</v>
      </c>
      <c r="M1108" s="7">
        <v>10.59</v>
      </c>
      <c r="N1108" s="22">
        <v>35099</v>
      </c>
      <c r="O1108">
        <v>5</v>
      </c>
      <c r="P1108" t="s">
        <v>26</v>
      </c>
      <c r="Q1108">
        <v>4</v>
      </c>
      <c r="R1108">
        <v>3</v>
      </c>
      <c r="S1108" t="s">
        <v>386</v>
      </c>
      <c r="T1108" t="s">
        <v>26</v>
      </c>
      <c r="U1108" t="str">
        <f t="shared" si="34"/>
        <v>Young</v>
      </c>
      <c r="V1108" t="str">
        <f t="shared" si="35"/>
        <v>Junior</v>
      </c>
      <c r="W1108" t="str">
        <f>IF(Table13[[#This Row],[Last_Working_Date]]="Active","Active","Exited")</f>
        <v>Active</v>
      </c>
    </row>
    <row r="1109" spans="1:23" x14ac:dyDescent="0.3">
      <c r="A1109" s="9" t="s">
        <v>1455</v>
      </c>
      <c r="B1109" s="9" t="s">
        <v>29</v>
      </c>
      <c r="C1109">
        <v>39</v>
      </c>
      <c r="D1109" t="s">
        <v>30</v>
      </c>
      <c r="E1109" t="s">
        <v>39</v>
      </c>
      <c r="F1109" t="s">
        <v>32</v>
      </c>
      <c r="G1109" t="s">
        <v>33</v>
      </c>
      <c r="H1109" t="s">
        <v>84</v>
      </c>
      <c r="I1109" s="5">
        <v>11.2</v>
      </c>
      <c r="J1109" t="s">
        <v>25</v>
      </c>
      <c r="K1109" s="1">
        <v>39526</v>
      </c>
      <c r="L1109" s="1" t="s">
        <v>5075</v>
      </c>
      <c r="M1109" s="7">
        <v>17.61</v>
      </c>
      <c r="N1109" s="22">
        <v>51132</v>
      </c>
      <c r="O1109">
        <v>1</v>
      </c>
      <c r="P1109" t="s">
        <v>26</v>
      </c>
      <c r="Q1109">
        <v>1</v>
      </c>
      <c r="R1109">
        <v>7</v>
      </c>
      <c r="S1109" t="s">
        <v>407</v>
      </c>
      <c r="T1109" t="s">
        <v>26</v>
      </c>
      <c r="U1109" t="str">
        <f t="shared" si="34"/>
        <v>Adult</v>
      </c>
      <c r="V1109" t="str">
        <f t="shared" si="35"/>
        <v>Expert</v>
      </c>
      <c r="W1109" t="str">
        <f>IF(Table13[[#This Row],[Last_Working_Date]]="Active","Active","Exited")</f>
        <v>Active</v>
      </c>
    </row>
    <row r="1110" spans="1:23" x14ac:dyDescent="0.3">
      <c r="A1110" s="9" t="s">
        <v>1456</v>
      </c>
      <c r="B1110" s="9" t="s">
        <v>29</v>
      </c>
      <c r="C1110">
        <v>29</v>
      </c>
      <c r="D1110" t="s">
        <v>20</v>
      </c>
      <c r="E1110" t="s">
        <v>39</v>
      </c>
      <c r="F1110" t="s">
        <v>92</v>
      </c>
      <c r="G1110" t="s">
        <v>246</v>
      </c>
      <c r="H1110" t="s">
        <v>24</v>
      </c>
      <c r="I1110" s="5">
        <v>6.4</v>
      </c>
      <c r="J1110" t="s">
        <v>25</v>
      </c>
      <c r="K1110" s="1">
        <v>42606</v>
      </c>
      <c r="L1110" s="1" t="s">
        <v>5075</v>
      </c>
      <c r="M1110" s="7">
        <v>9.18</v>
      </c>
      <c r="N1110" s="22">
        <v>45584</v>
      </c>
      <c r="O1110">
        <v>3</v>
      </c>
      <c r="P1110" t="s">
        <v>26</v>
      </c>
      <c r="Q1110">
        <v>1</v>
      </c>
      <c r="R1110">
        <v>9</v>
      </c>
      <c r="S1110" t="s">
        <v>200</v>
      </c>
      <c r="T1110" t="s">
        <v>26</v>
      </c>
      <c r="U1110" t="str">
        <f t="shared" si="34"/>
        <v>Young</v>
      </c>
      <c r="V1110" t="str">
        <f t="shared" si="35"/>
        <v>Senior</v>
      </c>
      <c r="W1110" t="str">
        <f>IF(Table13[[#This Row],[Last_Working_Date]]="Active","Active","Exited")</f>
        <v>Active</v>
      </c>
    </row>
    <row r="1111" spans="1:23" x14ac:dyDescent="0.3">
      <c r="A1111" s="9" t="s">
        <v>1457</v>
      </c>
      <c r="B1111" s="9" t="s">
        <v>29</v>
      </c>
      <c r="C1111">
        <v>28</v>
      </c>
      <c r="D1111" t="s">
        <v>30</v>
      </c>
      <c r="E1111" t="s">
        <v>21</v>
      </c>
      <c r="F1111" t="s">
        <v>54</v>
      </c>
      <c r="G1111" t="s">
        <v>77</v>
      </c>
      <c r="H1111" t="s">
        <v>24</v>
      </c>
      <c r="I1111" s="5">
        <v>5.5</v>
      </c>
      <c r="J1111" t="s">
        <v>25</v>
      </c>
      <c r="K1111" s="1">
        <v>45036</v>
      </c>
      <c r="L1111" s="1" t="s">
        <v>5075</v>
      </c>
      <c r="M1111" s="7">
        <v>2.52</v>
      </c>
      <c r="N1111" s="22">
        <v>50122</v>
      </c>
      <c r="O1111">
        <v>5</v>
      </c>
      <c r="P1111" t="s">
        <v>26</v>
      </c>
      <c r="Q1111">
        <v>1</v>
      </c>
      <c r="R1111">
        <v>8</v>
      </c>
      <c r="S1111" t="s">
        <v>267</v>
      </c>
      <c r="T1111" t="s">
        <v>26</v>
      </c>
      <c r="U1111" t="str">
        <f t="shared" si="34"/>
        <v>Young</v>
      </c>
      <c r="V1111" t="str">
        <f t="shared" si="35"/>
        <v>Senior</v>
      </c>
      <c r="W1111" t="str">
        <f>IF(Table13[[#This Row],[Last_Working_Date]]="Active","Active","Exited")</f>
        <v>Active</v>
      </c>
    </row>
    <row r="1112" spans="1:23" x14ac:dyDescent="0.3">
      <c r="A1112" s="9" t="s">
        <v>1458</v>
      </c>
      <c r="B1112" s="9" t="s">
        <v>19</v>
      </c>
      <c r="C1112">
        <v>37</v>
      </c>
      <c r="D1112" t="s">
        <v>30</v>
      </c>
      <c r="E1112" t="s">
        <v>58</v>
      </c>
      <c r="F1112" t="s">
        <v>32</v>
      </c>
      <c r="G1112" t="s">
        <v>171</v>
      </c>
      <c r="H1112" t="s">
        <v>24</v>
      </c>
      <c r="I1112" s="5">
        <v>13.3</v>
      </c>
      <c r="J1112" t="s">
        <v>25</v>
      </c>
      <c r="K1112" s="1">
        <v>42898</v>
      </c>
      <c r="L1112" s="1" t="s">
        <v>5075</v>
      </c>
      <c r="M1112" s="7">
        <v>8.3800000000000008</v>
      </c>
      <c r="N1112" s="22">
        <v>50667</v>
      </c>
      <c r="O1112">
        <v>2</v>
      </c>
      <c r="P1112" t="s">
        <v>26</v>
      </c>
      <c r="Q1112">
        <v>2</v>
      </c>
      <c r="R1112">
        <v>7</v>
      </c>
      <c r="S1112" t="s">
        <v>1020</v>
      </c>
      <c r="T1112" t="s">
        <v>26</v>
      </c>
      <c r="U1112" t="str">
        <f t="shared" si="34"/>
        <v>Adult</v>
      </c>
      <c r="V1112" t="str">
        <f t="shared" si="35"/>
        <v>Expert</v>
      </c>
      <c r="W1112" t="str">
        <f>IF(Table13[[#This Row],[Last_Working_Date]]="Active","Active","Exited")</f>
        <v>Active</v>
      </c>
    </row>
    <row r="1113" spans="1:23" x14ac:dyDescent="0.3">
      <c r="A1113" s="9" t="s">
        <v>1459</v>
      </c>
      <c r="B1113" s="9" t="s">
        <v>29</v>
      </c>
      <c r="C1113">
        <v>34</v>
      </c>
      <c r="D1113" t="s">
        <v>30</v>
      </c>
      <c r="E1113" t="s">
        <v>53</v>
      </c>
      <c r="F1113" t="s">
        <v>22</v>
      </c>
      <c r="G1113" t="s">
        <v>23</v>
      </c>
      <c r="H1113" t="s">
        <v>24</v>
      </c>
      <c r="I1113" s="5">
        <v>8.1999999999999993</v>
      </c>
      <c r="J1113" t="s">
        <v>25</v>
      </c>
      <c r="K1113" s="1">
        <v>44720</v>
      </c>
      <c r="L1113" s="1">
        <v>44789</v>
      </c>
      <c r="M1113" s="7">
        <v>0.19</v>
      </c>
      <c r="N1113" s="22">
        <v>50107</v>
      </c>
      <c r="O1113">
        <v>2</v>
      </c>
      <c r="P1113" t="s">
        <v>26</v>
      </c>
      <c r="Q1113">
        <v>2</v>
      </c>
      <c r="R1113">
        <v>6</v>
      </c>
      <c r="S1113" t="s">
        <v>1386</v>
      </c>
      <c r="T1113" t="s">
        <v>65</v>
      </c>
      <c r="U1113" t="str">
        <f t="shared" si="34"/>
        <v>Adult</v>
      </c>
      <c r="V1113" t="str">
        <f t="shared" si="35"/>
        <v>Senior</v>
      </c>
      <c r="W1113" t="str">
        <f>IF(Table13[[#This Row],[Last_Working_Date]]="Active","Active","Exited")</f>
        <v>Exited</v>
      </c>
    </row>
    <row r="1114" spans="1:23" x14ac:dyDescent="0.3">
      <c r="A1114" s="9" t="s">
        <v>1460</v>
      </c>
      <c r="B1114" s="9" t="s">
        <v>29</v>
      </c>
      <c r="C1114">
        <v>34</v>
      </c>
      <c r="D1114" t="s">
        <v>30</v>
      </c>
      <c r="E1114" t="s">
        <v>31</v>
      </c>
      <c r="F1114" t="s">
        <v>45</v>
      </c>
      <c r="G1114" t="s">
        <v>164</v>
      </c>
      <c r="H1114" t="s">
        <v>47</v>
      </c>
      <c r="I1114" s="5">
        <v>10.8</v>
      </c>
      <c r="J1114" t="s">
        <v>25</v>
      </c>
      <c r="K1114" s="1">
        <v>43297</v>
      </c>
      <c r="L1114" s="1">
        <v>43746</v>
      </c>
      <c r="M1114" s="7">
        <v>1.23</v>
      </c>
      <c r="N1114" s="22">
        <v>58134</v>
      </c>
      <c r="O1114">
        <v>2</v>
      </c>
      <c r="P1114" t="s">
        <v>65</v>
      </c>
      <c r="Q1114">
        <v>3</v>
      </c>
      <c r="R1114">
        <v>7</v>
      </c>
      <c r="S1114" t="s">
        <v>424</v>
      </c>
      <c r="T1114" t="s">
        <v>65</v>
      </c>
      <c r="U1114" t="str">
        <f t="shared" si="34"/>
        <v>Adult</v>
      </c>
      <c r="V1114" t="str">
        <f t="shared" si="35"/>
        <v>Expert</v>
      </c>
      <c r="W1114" t="str">
        <f>IF(Table13[[#This Row],[Last_Working_Date]]="Active","Active","Exited")</f>
        <v>Exited</v>
      </c>
    </row>
    <row r="1115" spans="1:23" x14ac:dyDescent="0.3">
      <c r="A1115" s="9" t="s">
        <v>172</v>
      </c>
      <c r="B1115" s="9" t="s">
        <v>29</v>
      </c>
      <c r="C1115">
        <v>37</v>
      </c>
      <c r="D1115" t="s">
        <v>30</v>
      </c>
      <c r="E1115" t="s">
        <v>39</v>
      </c>
      <c r="F1115" t="s">
        <v>32</v>
      </c>
      <c r="G1115" t="s">
        <v>171</v>
      </c>
      <c r="H1115" t="s">
        <v>51</v>
      </c>
      <c r="I1115" s="5">
        <v>12.1</v>
      </c>
      <c r="J1115" t="s">
        <v>25</v>
      </c>
      <c r="K1115" s="1">
        <v>41892</v>
      </c>
      <c r="L1115" s="1" t="s">
        <v>5075</v>
      </c>
      <c r="M1115" s="7">
        <v>11.13</v>
      </c>
      <c r="N1115" s="22">
        <v>50534</v>
      </c>
      <c r="O1115">
        <v>3</v>
      </c>
      <c r="P1115" t="s">
        <v>65</v>
      </c>
      <c r="Q1115">
        <v>2</v>
      </c>
      <c r="R1115">
        <v>5</v>
      </c>
      <c r="S1115" t="s">
        <v>5074</v>
      </c>
      <c r="T1115" t="s">
        <v>26</v>
      </c>
      <c r="U1115" t="str">
        <f t="shared" si="34"/>
        <v>Adult</v>
      </c>
      <c r="V1115" t="str">
        <f t="shared" si="35"/>
        <v>Expert</v>
      </c>
      <c r="W1115" t="str">
        <f>IF(Table13[[#This Row],[Last_Working_Date]]="Active","Active","Exited")</f>
        <v>Active</v>
      </c>
    </row>
    <row r="1116" spans="1:23" x14ac:dyDescent="0.3">
      <c r="A1116" s="9" t="s">
        <v>1461</v>
      </c>
      <c r="B1116" s="9" t="s">
        <v>19</v>
      </c>
      <c r="C1116">
        <v>36</v>
      </c>
      <c r="D1116" t="s">
        <v>20</v>
      </c>
      <c r="E1116" t="s">
        <v>39</v>
      </c>
      <c r="F1116" t="s">
        <v>45</v>
      </c>
      <c r="G1116" t="s">
        <v>164</v>
      </c>
      <c r="H1116" t="s">
        <v>47</v>
      </c>
      <c r="I1116" s="5">
        <v>15.5</v>
      </c>
      <c r="J1116" t="s">
        <v>25</v>
      </c>
      <c r="K1116" s="1">
        <v>41283</v>
      </c>
      <c r="L1116" s="1" t="s">
        <v>5075</v>
      </c>
      <c r="M1116" s="7">
        <v>12.8</v>
      </c>
      <c r="N1116" s="22">
        <v>71470</v>
      </c>
      <c r="O1116">
        <v>3</v>
      </c>
      <c r="P1116" t="s">
        <v>26</v>
      </c>
      <c r="Q1116">
        <v>2</v>
      </c>
      <c r="R1116">
        <v>3</v>
      </c>
      <c r="S1116" t="s">
        <v>843</v>
      </c>
      <c r="T1116" t="s">
        <v>26</v>
      </c>
      <c r="U1116" t="str">
        <f t="shared" si="34"/>
        <v>Adult</v>
      </c>
      <c r="V1116" t="str">
        <f t="shared" si="35"/>
        <v>Expert</v>
      </c>
      <c r="W1116" t="str">
        <f>IF(Table13[[#This Row],[Last_Working_Date]]="Active","Active","Exited")</f>
        <v>Active</v>
      </c>
    </row>
    <row r="1117" spans="1:23" x14ac:dyDescent="0.3">
      <c r="A1117" s="9" t="s">
        <v>1462</v>
      </c>
      <c r="B1117" s="9" t="s">
        <v>29</v>
      </c>
      <c r="C1117">
        <v>37</v>
      </c>
      <c r="D1117" t="s">
        <v>30</v>
      </c>
      <c r="E1117" t="s">
        <v>63</v>
      </c>
      <c r="F1117" t="s">
        <v>82</v>
      </c>
      <c r="G1117" t="s">
        <v>107</v>
      </c>
      <c r="H1117" t="s">
        <v>75</v>
      </c>
      <c r="I1117" s="5">
        <v>12.5</v>
      </c>
      <c r="J1117" t="s">
        <v>25</v>
      </c>
      <c r="K1117" s="1">
        <v>45379</v>
      </c>
      <c r="L1117" s="1">
        <v>45816</v>
      </c>
      <c r="M1117" s="7">
        <v>1.2</v>
      </c>
      <c r="N1117" s="22">
        <v>51550</v>
      </c>
      <c r="O1117">
        <v>2</v>
      </c>
      <c r="P1117" t="s">
        <v>65</v>
      </c>
      <c r="Q1117">
        <v>3</v>
      </c>
      <c r="R1117">
        <v>5</v>
      </c>
      <c r="S1117" t="s">
        <v>1463</v>
      </c>
      <c r="T1117" t="s">
        <v>65</v>
      </c>
      <c r="U1117" t="str">
        <f t="shared" si="34"/>
        <v>Adult</v>
      </c>
      <c r="V1117" t="str">
        <f t="shared" si="35"/>
        <v>Expert</v>
      </c>
      <c r="W1117" t="str">
        <f>IF(Table13[[#This Row],[Last_Working_Date]]="Active","Active","Exited")</f>
        <v>Exited</v>
      </c>
    </row>
    <row r="1118" spans="1:23" x14ac:dyDescent="0.3">
      <c r="A1118" s="9" t="s">
        <v>1464</v>
      </c>
      <c r="B1118" s="9" t="s">
        <v>19</v>
      </c>
      <c r="C1118">
        <v>28</v>
      </c>
      <c r="D1118" t="s">
        <v>30</v>
      </c>
      <c r="E1118" t="s">
        <v>21</v>
      </c>
      <c r="F1118" t="s">
        <v>82</v>
      </c>
      <c r="G1118" t="s">
        <v>83</v>
      </c>
      <c r="H1118" t="s">
        <v>24</v>
      </c>
      <c r="I1118" s="5">
        <v>4.0999999999999996</v>
      </c>
      <c r="J1118" t="s">
        <v>25</v>
      </c>
      <c r="K1118" s="1">
        <v>41608</v>
      </c>
      <c r="L1118" s="1" t="s">
        <v>5075</v>
      </c>
      <c r="M1118" s="7">
        <v>11.91</v>
      </c>
      <c r="N1118" s="22">
        <v>32928</v>
      </c>
      <c r="O1118">
        <v>4</v>
      </c>
      <c r="P1118" t="s">
        <v>26</v>
      </c>
      <c r="Q1118">
        <v>2</v>
      </c>
      <c r="R1118">
        <v>5</v>
      </c>
      <c r="S1118" t="s">
        <v>1243</v>
      </c>
      <c r="T1118" t="s">
        <v>26</v>
      </c>
      <c r="U1118" t="str">
        <f t="shared" si="34"/>
        <v>Young</v>
      </c>
      <c r="V1118" t="str">
        <f t="shared" si="35"/>
        <v>Mid-Level</v>
      </c>
      <c r="W1118" t="str">
        <f>IF(Table13[[#This Row],[Last_Working_Date]]="Active","Active","Exited")</f>
        <v>Active</v>
      </c>
    </row>
    <row r="1119" spans="1:23" x14ac:dyDescent="0.3">
      <c r="A1119" s="9" t="s">
        <v>1465</v>
      </c>
      <c r="B1119" s="9" t="s">
        <v>19</v>
      </c>
      <c r="C1119">
        <v>23</v>
      </c>
      <c r="D1119" t="s">
        <v>20</v>
      </c>
      <c r="E1119" t="s">
        <v>36</v>
      </c>
      <c r="F1119" t="s">
        <v>92</v>
      </c>
      <c r="G1119" t="s">
        <v>246</v>
      </c>
      <c r="H1119" t="s">
        <v>51</v>
      </c>
      <c r="I1119" s="5">
        <v>1.6</v>
      </c>
      <c r="J1119" t="s">
        <v>25</v>
      </c>
      <c r="K1119" s="1">
        <v>40430</v>
      </c>
      <c r="L1119" s="1" t="s">
        <v>5075</v>
      </c>
      <c r="M1119" s="7">
        <v>15.13</v>
      </c>
      <c r="N1119" s="22">
        <v>33060</v>
      </c>
      <c r="O1119">
        <v>4</v>
      </c>
      <c r="P1119" t="s">
        <v>26</v>
      </c>
      <c r="Q1119">
        <v>2</v>
      </c>
      <c r="R1119">
        <v>3</v>
      </c>
      <c r="S1119" t="s">
        <v>905</v>
      </c>
      <c r="T1119" t="s">
        <v>26</v>
      </c>
      <c r="U1119" t="str">
        <f t="shared" si="34"/>
        <v>Young</v>
      </c>
      <c r="V1119" t="str">
        <f t="shared" si="35"/>
        <v>Junior</v>
      </c>
      <c r="W1119" t="str">
        <f>IF(Table13[[#This Row],[Last_Working_Date]]="Active","Active","Exited")</f>
        <v>Active</v>
      </c>
    </row>
    <row r="1120" spans="1:23" x14ac:dyDescent="0.3">
      <c r="A1120" s="9" t="s">
        <v>1466</v>
      </c>
      <c r="B1120" s="9" t="s">
        <v>19</v>
      </c>
      <c r="C1120">
        <v>38</v>
      </c>
      <c r="D1120" t="s">
        <v>20</v>
      </c>
      <c r="E1120" t="s">
        <v>63</v>
      </c>
      <c r="F1120" t="s">
        <v>67</v>
      </c>
      <c r="G1120" t="s">
        <v>90</v>
      </c>
      <c r="H1120" t="s">
        <v>51</v>
      </c>
      <c r="I1120" s="5">
        <v>12.5</v>
      </c>
      <c r="J1120" t="s">
        <v>85</v>
      </c>
      <c r="K1120" s="1">
        <v>43722</v>
      </c>
      <c r="L1120" s="1" t="s">
        <v>5075</v>
      </c>
      <c r="M1120" s="7">
        <v>6.12</v>
      </c>
      <c r="N1120" s="22">
        <v>62599</v>
      </c>
      <c r="O1120">
        <v>3</v>
      </c>
      <c r="P1120" t="s">
        <v>26</v>
      </c>
      <c r="Q1120">
        <v>1</v>
      </c>
      <c r="R1120">
        <v>4</v>
      </c>
      <c r="S1120" t="s">
        <v>873</v>
      </c>
      <c r="T1120" t="s">
        <v>26</v>
      </c>
      <c r="U1120" t="str">
        <f t="shared" si="34"/>
        <v>Adult</v>
      </c>
      <c r="V1120" t="str">
        <f t="shared" si="35"/>
        <v>Expert</v>
      </c>
      <c r="W1120" t="str">
        <f>IF(Table13[[#This Row],[Last_Working_Date]]="Active","Active","Exited")</f>
        <v>Active</v>
      </c>
    </row>
    <row r="1121" spans="1:23" x14ac:dyDescent="0.3">
      <c r="A1121" s="9" t="s">
        <v>1467</v>
      </c>
      <c r="B1121" s="9" t="s">
        <v>29</v>
      </c>
      <c r="C1121">
        <v>24</v>
      </c>
      <c r="D1121" t="s">
        <v>30</v>
      </c>
      <c r="E1121" t="s">
        <v>58</v>
      </c>
      <c r="F1121" t="s">
        <v>40</v>
      </c>
      <c r="G1121" t="s">
        <v>50</v>
      </c>
      <c r="H1121" t="s">
        <v>24</v>
      </c>
      <c r="I1121" s="5">
        <v>3.1</v>
      </c>
      <c r="J1121" t="s">
        <v>25</v>
      </c>
      <c r="K1121" s="1">
        <v>41874</v>
      </c>
      <c r="L1121" s="1" t="s">
        <v>5075</v>
      </c>
      <c r="M1121" s="7">
        <v>11.18</v>
      </c>
      <c r="N1121" s="22">
        <v>29023</v>
      </c>
      <c r="O1121">
        <v>2</v>
      </c>
      <c r="P1121" t="s">
        <v>26</v>
      </c>
      <c r="Q1121">
        <v>1</v>
      </c>
      <c r="R1121">
        <v>4</v>
      </c>
      <c r="S1121" t="s">
        <v>807</v>
      </c>
      <c r="T1121" t="s">
        <v>26</v>
      </c>
      <c r="U1121" t="str">
        <f t="shared" si="34"/>
        <v>Young</v>
      </c>
      <c r="V1121" t="str">
        <f t="shared" si="35"/>
        <v>Mid-Level</v>
      </c>
      <c r="W1121" t="str">
        <f>IF(Table13[[#This Row],[Last_Working_Date]]="Active","Active","Exited")</f>
        <v>Active</v>
      </c>
    </row>
    <row r="1122" spans="1:23" x14ac:dyDescent="0.3">
      <c r="A1122" s="9" t="s">
        <v>1468</v>
      </c>
      <c r="B1122" s="9" t="s">
        <v>19</v>
      </c>
      <c r="C1122">
        <v>30</v>
      </c>
      <c r="D1122" t="s">
        <v>20</v>
      </c>
      <c r="E1122" t="s">
        <v>53</v>
      </c>
      <c r="F1122" t="s">
        <v>22</v>
      </c>
      <c r="G1122" t="s">
        <v>74</v>
      </c>
      <c r="H1122" t="s">
        <v>51</v>
      </c>
      <c r="I1122" s="5">
        <v>1.9</v>
      </c>
      <c r="J1122" t="s">
        <v>25</v>
      </c>
      <c r="K1122" s="1">
        <v>43499</v>
      </c>
      <c r="L1122" s="1" t="s">
        <v>5075</v>
      </c>
      <c r="M1122" s="7">
        <v>6.73</v>
      </c>
      <c r="N1122" s="22">
        <v>30496</v>
      </c>
      <c r="O1122">
        <v>2</v>
      </c>
      <c r="P1122" t="s">
        <v>65</v>
      </c>
      <c r="Q1122">
        <v>5</v>
      </c>
      <c r="R1122">
        <v>8</v>
      </c>
      <c r="S1122" t="s">
        <v>653</v>
      </c>
      <c r="T1122" t="s">
        <v>26</v>
      </c>
      <c r="U1122" t="str">
        <f t="shared" si="34"/>
        <v>Young</v>
      </c>
      <c r="V1122" t="str">
        <f t="shared" si="35"/>
        <v>Junior</v>
      </c>
      <c r="W1122" t="str">
        <f>IF(Table13[[#This Row],[Last_Working_Date]]="Active","Active","Exited")</f>
        <v>Active</v>
      </c>
    </row>
    <row r="1123" spans="1:23" x14ac:dyDescent="0.3">
      <c r="A1123" s="9" t="s">
        <v>1469</v>
      </c>
      <c r="B1123" s="9" t="s">
        <v>29</v>
      </c>
      <c r="C1123">
        <v>32</v>
      </c>
      <c r="D1123" t="s">
        <v>30</v>
      </c>
      <c r="E1123" t="s">
        <v>53</v>
      </c>
      <c r="F1123" t="s">
        <v>82</v>
      </c>
      <c r="G1123" t="s">
        <v>107</v>
      </c>
      <c r="H1123" t="s">
        <v>24</v>
      </c>
      <c r="I1123" s="5">
        <v>1.5</v>
      </c>
      <c r="J1123" t="s">
        <v>25</v>
      </c>
      <c r="K1123" s="1">
        <v>44285</v>
      </c>
      <c r="L1123" s="1" t="s">
        <v>5075</v>
      </c>
      <c r="M1123" s="7">
        <v>4.58</v>
      </c>
      <c r="N1123" s="22">
        <v>30880</v>
      </c>
      <c r="O1123">
        <v>3</v>
      </c>
      <c r="P1123" t="s">
        <v>26</v>
      </c>
      <c r="Q1123">
        <v>4</v>
      </c>
      <c r="R1123">
        <v>6</v>
      </c>
      <c r="S1123" t="s">
        <v>440</v>
      </c>
      <c r="T1123" t="s">
        <v>26</v>
      </c>
      <c r="U1123" t="str">
        <f t="shared" si="34"/>
        <v>Adult</v>
      </c>
      <c r="V1123" t="str">
        <f t="shared" si="35"/>
        <v>Junior</v>
      </c>
      <c r="W1123" t="str">
        <f>IF(Table13[[#This Row],[Last_Working_Date]]="Active","Active","Exited")</f>
        <v>Active</v>
      </c>
    </row>
    <row r="1124" spans="1:23" x14ac:dyDescent="0.3">
      <c r="A1124" s="9" t="s">
        <v>756</v>
      </c>
      <c r="B1124" s="9" t="s">
        <v>19</v>
      </c>
      <c r="C1124">
        <v>32</v>
      </c>
      <c r="D1124" t="s">
        <v>20</v>
      </c>
      <c r="E1124" t="s">
        <v>21</v>
      </c>
      <c r="F1124" t="s">
        <v>92</v>
      </c>
      <c r="G1124" t="s">
        <v>93</v>
      </c>
      <c r="H1124" t="s">
        <v>51</v>
      </c>
      <c r="I1124" s="5">
        <v>3.1</v>
      </c>
      <c r="J1124" t="s">
        <v>25</v>
      </c>
      <c r="K1124" s="1">
        <v>42426</v>
      </c>
      <c r="L1124" s="1">
        <v>44065</v>
      </c>
      <c r="M1124" s="7">
        <v>4.49</v>
      </c>
      <c r="N1124" s="22">
        <v>41348</v>
      </c>
      <c r="O1124">
        <v>1</v>
      </c>
      <c r="P1124" t="s">
        <v>26</v>
      </c>
      <c r="Q1124">
        <v>3</v>
      </c>
      <c r="R1124">
        <v>7</v>
      </c>
      <c r="S1124" t="s">
        <v>5074</v>
      </c>
      <c r="T1124" t="s">
        <v>65</v>
      </c>
      <c r="U1124" t="str">
        <f t="shared" si="34"/>
        <v>Adult</v>
      </c>
      <c r="V1124" t="str">
        <f t="shared" si="35"/>
        <v>Mid-Level</v>
      </c>
      <c r="W1124" t="str">
        <f>IF(Table13[[#This Row],[Last_Working_Date]]="Active","Active","Exited")</f>
        <v>Exited</v>
      </c>
    </row>
    <row r="1125" spans="1:23" x14ac:dyDescent="0.3">
      <c r="A1125" s="9" t="s">
        <v>1470</v>
      </c>
      <c r="B1125" s="9" t="s">
        <v>29</v>
      </c>
      <c r="C1125">
        <v>36</v>
      </c>
      <c r="D1125" t="s">
        <v>30</v>
      </c>
      <c r="E1125" t="s">
        <v>44</v>
      </c>
      <c r="F1125" t="s">
        <v>45</v>
      </c>
      <c r="G1125" t="s">
        <v>46</v>
      </c>
      <c r="H1125" t="s">
        <v>51</v>
      </c>
      <c r="I1125" s="5">
        <v>8.6999999999999993</v>
      </c>
      <c r="J1125" t="s">
        <v>25</v>
      </c>
      <c r="K1125" s="1">
        <v>44176</v>
      </c>
      <c r="L1125" s="1" t="s">
        <v>5075</v>
      </c>
      <c r="M1125" s="7">
        <v>4.88</v>
      </c>
      <c r="N1125" s="22">
        <v>53313</v>
      </c>
      <c r="O1125">
        <v>3</v>
      </c>
      <c r="P1125" t="s">
        <v>26</v>
      </c>
      <c r="Q1125">
        <v>2</v>
      </c>
      <c r="R1125">
        <v>3</v>
      </c>
      <c r="S1125" t="s">
        <v>848</v>
      </c>
      <c r="T1125" t="s">
        <v>26</v>
      </c>
      <c r="U1125" t="str">
        <f t="shared" si="34"/>
        <v>Adult</v>
      </c>
      <c r="V1125" t="str">
        <f t="shared" si="35"/>
        <v>Senior</v>
      </c>
      <c r="W1125" t="str">
        <f>IF(Table13[[#This Row],[Last_Working_Date]]="Active","Active","Exited")</f>
        <v>Active</v>
      </c>
    </row>
    <row r="1126" spans="1:23" x14ac:dyDescent="0.3">
      <c r="A1126" s="9" t="s">
        <v>1471</v>
      </c>
      <c r="B1126" s="9" t="s">
        <v>29</v>
      </c>
      <c r="C1126">
        <v>28</v>
      </c>
      <c r="D1126" t="s">
        <v>20</v>
      </c>
      <c r="E1126" t="s">
        <v>31</v>
      </c>
      <c r="F1126" t="s">
        <v>22</v>
      </c>
      <c r="G1126" t="s">
        <v>23</v>
      </c>
      <c r="H1126" t="s">
        <v>24</v>
      </c>
      <c r="I1126" s="5">
        <v>2.2999999999999998</v>
      </c>
      <c r="J1126" t="s">
        <v>25</v>
      </c>
      <c r="K1126" s="1">
        <v>39682</v>
      </c>
      <c r="L1126" s="1" t="s">
        <v>5075</v>
      </c>
      <c r="M1126" s="7">
        <v>17.18</v>
      </c>
      <c r="N1126" s="22">
        <v>34156</v>
      </c>
      <c r="O1126">
        <v>4</v>
      </c>
      <c r="P1126" t="s">
        <v>26</v>
      </c>
      <c r="Q1126">
        <v>1</v>
      </c>
      <c r="R1126">
        <v>6</v>
      </c>
      <c r="S1126" t="s">
        <v>923</v>
      </c>
      <c r="T1126" t="s">
        <v>26</v>
      </c>
      <c r="U1126" t="str">
        <f t="shared" si="34"/>
        <v>Young</v>
      </c>
      <c r="V1126" t="str">
        <f t="shared" si="35"/>
        <v>Mid-Level</v>
      </c>
      <c r="W1126" t="str">
        <f>IF(Table13[[#This Row],[Last_Working_Date]]="Active","Active","Exited")</f>
        <v>Active</v>
      </c>
    </row>
    <row r="1127" spans="1:23" x14ac:dyDescent="0.3">
      <c r="A1127" s="9" t="s">
        <v>1472</v>
      </c>
      <c r="B1127" s="9" t="s">
        <v>29</v>
      </c>
      <c r="C1127">
        <v>34</v>
      </c>
      <c r="D1127" t="s">
        <v>30</v>
      </c>
      <c r="E1127" t="s">
        <v>21</v>
      </c>
      <c r="F1127" t="s">
        <v>45</v>
      </c>
      <c r="G1127" t="s">
        <v>46</v>
      </c>
      <c r="H1127" t="s">
        <v>24</v>
      </c>
      <c r="I1127" s="5">
        <v>10.5</v>
      </c>
      <c r="J1127" t="s">
        <v>25</v>
      </c>
      <c r="K1127" s="1">
        <v>42699</v>
      </c>
      <c r="L1127" s="1" t="s">
        <v>5075</v>
      </c>
      <c r="M1127" s="7">
        <v>8.92</v>
      </c>
      <c r="N1127" s="22">
        <v>67752</v>
      </c>
      <c r="O1127">
        <v>4</v>
      </c>
      <c r="P1127" t="s">
        <v>26</v>
      </c>
      <c r="Q1127">
        <v>0</v>
      </c>
      <c r="R1127">
        <v>11</v>
      </c>
      <c r="S1127" t="s">
        <v>114</v>
      </c>
      <c r="T1127" t="s">
        <v>26</v>
      </c>
      <c r="U1127" t="str">
        <f t="shared" si="34"/>
        <v>Adult</v>
      </c>
      <c r="V1127" t="str">
        <f t="shared" si="35"/>
        <v>Expert</v>
      </c>
      <c r="W1127" t="str">
        <f>IF(Table13[[#This Row],[Last_Working_Date]]="Active","Active","Exited")</f>
        <v>Active</v>
      </c>
    </row>
    <row r="1128" spans="1:23" x14ac:dyDescent="0.3">
      <c r="A1128" s="9" t="s">
        <v>1473</v>
      </c>
      <c r="B1128" s="9" t="s">
        <v>29</v>
      </c>
      <c r="C1128">
        <v>21</v>
      </c>
      <c r="D1128" t="s">
        <v>20</v>
      </c>
      <c r="E1128" t="s">
        <v>63</v>
      </c>
      <c r="F1128" t="s">
        <v>32</v>
      </c>
      <c r="G1128" t="s">
        <v>171</v>
      </c>
      <c r="H1128" t="s">
        <v>24</v>
      </c>
      <c r="I1128" s="5">
        <v>1</v>
      </c>
      <c r="J1128" t="s">
        <v>25</v>
      </c>
      <c r="K1128" s="1">
        <v>41856</v>
      </c>
      <c r="L1128" s="1">
        <v>42691</v>
      </c>
      <c r="M1128" s="7">
        <v>2.29</v>
      </c>
      <c r="N1128" s="22">
        <v>33510</v>
      </c>
      <c r="O1128">
        <v>2</v>
      </c>
      <c r="P1128" t="s">
        <v>26</v>
      </c>
      <c r="Q1128">
        <v>1</v>
      </c>
      <c r="R1128">
        <v>7</v>
      </c>
      <c r="S1128" t="s">
        <v>484</v>
      </c>
      <c r="T1128" t="s">
        <v>65</v>
      </c>
      <c r="U1128" t="str">
        <f t="shared" si="34"/>
        <v>Young</v>
      </c>
      <c r="V1128" t="str">
        <f t="shared" si="35"/>
        <v>Junior</v>
      </c>
      <c r="W1128" t="str">
        <f>IF(Table13[[#This Row],[Last_Working_Date]]="Active","Active","Exited")</f>
        <v>Exited</v>
      </c>
    </row>
    <row r="1129" spans="1:23" x14ac:dyDescent="0.3">
      <c r="A1129" s="9" t="s">
        <v>1474</v>
      </c>
      <c r="B1129" s="9" t="s">
        <v>19</v>
      </c>
      <c r="C1129">
        <v>21</v>
      </c>
      <c r="D1129" t="s">
        <v>30</v>
      </c>
      <c r="E1129" t="s">
        <v>63</v>
      </c>
      <c r="F1129" t="s">
        <v>32</v>
      </c>
      <c r="G1129" t="s">
        <v>33</v>
      </c>
      <c r="H1129" t="s">
        <v>24</v>
      </c>
      <c r="I1129" s="5">
        <v>0</v>
      </c>
      <c r="J1129" t="s">
        <v>25</v>
      </c>
      <c r="K1129" s="1">
        <v>41487</v>
      </c>
      <c r="L1129" s="1" t="s">
        <v>5075</v>
      </c>
      <c r="M1129" s="7">
        <v>12.24</v>
      </c>
      <c r="N1129" s="22">
        <v>33681</v>
      </c>
      <c r="O1129">
        <v>3</v>
      </c>
      <c r="P1129" t="s">
        <v>65</v>
      </c>
      <c r="Q1129">
        <v>2</v>
      </c>
      <c r="R1129">
        <v>3</v>
      </c>
      <c r="S1129" t="s">
        <v>1475</v>
      </c>
      <c r="T1129" t="s">
        <v>26</v>
      </c>
      <c r="U1129" t="str">
        <f t="shared" si="34"/>
        <v>Young</v>
      </c>
      <c r="V1129" t="str">
        <f t="shared" si="35"/>
        <v>Junior</v>
      </c>
      <c r="W1129" t="str">
        <f>IF(Table13[[#This Row],[Last_Working_Date]]="Active","Active","Exited")</f>
        <v>Active</v>
      </c>
    </row>
    <row r="1130" spans="1:23" x14ac:dyDescent="0.3">
      <c r="A1130" s="9" t="s">
        <v>1476</v>
      </c>
      <c r="B1130" s="9" t="s">
        <v>29</v>
      </c>
      <c r="C1130">
        <v>23</v>
      </c>
      <c r="D1130" t="s">
        <v>30</v>
      </c>
      <c r="E1130" t="s">
        <v>53</v>
      </c>
      <c r="F1130" t="s">
        <v>22</v>
      </c>
      <c r="G1130" t="s">
        <v>23</v>
      </c>
      <c r="H1130" t="s">
        <v>51</v>
      </c>
      <c r="I1130" s="5">
        <v>2</v>
      </c>
      <c r="J1130" t="s">
        <v>25</v>
      </c>
      <c r="K1130" s="1">
        <v>41303</v>
      </c>
      <c r="L1130" s="1">
        <v>44677</v>
      </c>
      <c r="M1130" s="7">
        <v>9.24</v>
      </c>
      <c r="N1130" s="22">
        <v>30686</v>
      </c>
      <c r="O1130">
        <v>3</v>
      </c>
      <c r="P1130" t="s">
        <v>26</v>
      </c>
      <c r="Q1130">
        <v>2</v>
      </c>
      <c r="R1130">
        <v>7</v>
      </c>
      <c r="S1130" t="s">
        <v>289</v>
      </c>
      <c r="T1130" t="s">
        <v>65</v>
      </c>
      <c r="U1130" t="str">
        <f t="shared" si="34"/>
        <v>Young</v>
      </c>
      <c r="V1130" t="str">
        <f t="shared" si="35"/>
        <v>Mid-Level</v>
      </c>
      <c r="W1130" t="str">
        <f>IF(Table13[[#This Row],[Last_Working_Date]]="Active","Active","Exited")</f>
        <v>Exited</v>
      </c>
    </row>
    <row r="1131" spans="1:23" x14ac:dyDescent="0.3">
      <c r="A1131" s="9" t="s">
        <v>1477</v>
      </c>
      <c r="B1131" s="9" t="s">
        <v>29</v>
      </c>
      <c r="C1131">
        <v>36</v>
      </c>
      <c r="D1131" t="s">
        <v>30</v>
      </c>
      <c r="E1131" t="s">
        <v>44</v>
      </c>
      <c r="F1131" t="s">
        <v>32</v>
      </c>
      <c r="G1131" t="s">
        <v>171</v>
      </c>
      <c r="H1131" t="s">
        <v>51</v>
      </c>
      <c r="I1131" s="5">
        <v>8</v>
      </c>
      <c r="J1131" t="s">
        <v>25</v>
      </c>
      <c r="K1131" s="1">
        <v>41115</v>
      </c>
      <c r="L1131" s="1" t="s">
        <v>5075</v>
      </c>
      <c r="M1131" s="7">
        <v>13.26</v>
      </c>
      <c r="N1131" s="22">
        <v>44135</v>
      </c>
      <c r="O1131">
        <v>3</v>
      </c>
      <c r="P1131" t="s">
        <v>26</v>
      </c>
      <c r="Q1131">
        <v>5</v>
      </c>
      <c r="R1131">
        <v>9</v>
      </c>
      <c r="S1131" t="s">
        <v>1478</v>
      </c>
      <c r="T1131" t="s">
        <v>26</v>
      </c>
      <c r="U1131" t="str">
        <f t="shared" si="34"/>
        <v>Adult</v>
      </c>
      <c r="V1131" t="str">
        <f t="shared" si="35"/>
        <v>Senior</v>
      </c>
      <c r="W1131" t="str">
        <f>IF(Table13[[#This Row],[Last_Working_Date]]="Active","Active","Exited")</f>
        <v>Active</v>
      </c>
    </row>
    <row r="1132" spans="1:23" x14ac:dyDescent="0.3">
      <c r="A1132" s="9" t="s">
        <v>1479</v>
      </c>
      <c r="B1132" s="9" t="s">
        <v>29</v>
      </c>
      <c r="C1132">
        <v>27</v>
      </c>
      <c r="D1132" t="s">
        <v>30</v>
      </c>
      <c r="E1132" t="s">
        <v>21</v>
      </c>
      <c r="F1132" t="s">
        <v>92</v>
      </c>
      <c r="G1132" t="s">
        <v>246</v>
      </c>
      <c r="H1132" t="s">
        <v>24</v>
      </c>
      <c r="I1132" s="5">
        <v>5.4</v>
      </c>
      <c r="J1132" t="s">
        <v>25</v>
      </c>
      <c r="K1132" s="1">
        <v>44544</v>
      </c>
      <c r="L1132" s="1" t="s">
        <v>5075</v>
      </c>
      <c r="M1132" s="7">
        <v>3.87</v>
      </c>
      <c r="N1132" s="22">
        <v>45090</v>
      </c>
      <c r="O1132">
        <v>4</v>
      </c>
      <c r="P1132" t="s">
        <v>26</v>
      </c>
      <c r="Q1132">
        <v>2</v>
      </c>
      <c r="R1132">
        <v>13</v>
      </c>
      <c r="S1132" t="s">
        <v>905</v>
      </c>
      <c r="T1132" t="s">
        <v>26</v>
      </c>
      <c r="U1132" t="str">
        <f t="shared" si="34"/>
        <v>Young</v>
      </c>
      <c r="V1132" t="str">
        <f t="shared" si="35"/>
        <v>Senior</v>
      </c>
      <c r="W1132" t="str">
        <f>IF(Table13[[#This Row],[Last_Working_Date]]="Active","Active","Exited")</f>
        <v>Active</v>
      </c>
    </row>
    <row r="1133" spans="1:23" x14ac:dyDescent="0.3">
      <c r="A1133" s="9" t="s">
        <v>1480</v>
      </c>
      <c r="B1133" s="9" t="s">
        <v>29</v>
      </c>
      <c r="C1133">
        <v>31</v>
      </c>
      <c r="D1133" t="s">
        <v>20</v>
      </c>
      <c r="E1133" t="s">
        <v>39</v>
      </c>
      <c r="F1133" t="s">
        <v>45</v>
      </c>
      <c r="G1133" t="s">
        <v>46</v>
      </c>
      <c r="H1133" t="s">
        <v>47</v>
      </c>
      <c r="I1133" s="5">
        <v>8.3000000000000007</v>
      </c>
      <c r="J1133" t="s">
        <v>25</v>
      </c>
      <c r="K1133" s="1">
        <v>42169</v>
      </c>
      <c r="L1133" s="1" t="s">
        <v>5075</v>
      </c>
      <c r="M1133" s="7">
        <v>10.37</v>
      </c>
      <c r="N1133" s="22">
        <v>56806</v>
      </c>
      <c r="O1133">
        <v>4</v>
      </c>
      <c r="P1133" t="s">
        <v>26</v>
      </c>
      <c r="Q1133">
        <v>3</v>
      </c>
      <c r="R1133">
        <v>5</v>
      </c>
      <c r="S1133" t="s">
        <v>258</v>
      </c>
      <c r="T1133" t="s">
        <v>26</v>
      </c>
      <c r="U1133" t="str">
        <f t="shared" si="34"/>
        <v>Adult</v>
      </c>
      <c r="V1133" t="str">
        <f t="shared" si="35"/>
        <v>Senior</v>
      </c>
      <c r="W1133" t="str">
        <f>IF(Table13[[#This Row],[Last_Working_Date]]="Active","Active","Exited")</f>
        <v>Active</v>
      </c>
    </row>
    <row r="1134" spans="1:23" x14ac:dyDescent="0.3">
      <c r="A1134" s="9" t="s">
        <v>372</v>
      </c>
      <c r="B1134" s="9" t="s">
        <v>19</v>
      </c>
      <c r="C1134">
        <v>34</v>
      </c>
      <c r="D1134" t="s">
        <v>30</v>
      </c>
      <c r="E1134" t="s">
        <v>31</v>
      </c>
      <c r="F1134" t="s">
        <v>45</v>
      </c>
      <c r="G1134" t="s">
        <v>98</v>
      </c>
      <c r="H1134" t="s">
        <v>51</v>
      </c>
      <c r="I1134" s="5">
        <v>7.1</v>
      </c>
      <c r="J1134" t="s">
        <v>25</v>
      </c>
      <c r="K1134" s="1">
        <v>40078</v>
      </c>
      <c r="L1134" s="1" t="s">
        <v>5075</v>
      </c>
      <c r="M1134" s="7">
        <v>16.100000000000001</v>
      </c>
      <c r="N1134" s="22">
        <v>52421</v>
      </c>
      <c r="O1134">
        <v>4</v>
      </c>
      <c r="P1134" t="s">
        <v>26</v>
      </c>
      <c r="Q1134">
        <v>0</v>
      </c>
      <c r="R1134">
        <v>9</v>
      </c>
      <c r="S1134" t="s">
        <v>5074</v>
      </c>
      <c r="T1134" t="s">
        <v>26</v>
      </c>
      <c r="U1134" t="str">
        <f t="shared" si="34"/>
        <v>Adult</v>
      </c>
      <c r="V1134" t="str">
        <f t="shared" si="35"/>
        <v>Senior</v>
      </c>
      <c r="W1134" t="str">
        <f>IF(Table13[[#This Row],[Last_Working_Date]]="Active","Active","Exited")</f>
        <v>Active</v>
      </c>
    </row>
    <row r="1135" spans="1:23" x14ac:dyDescent="0.3">
      <c r="A1135" s="9" t="s">
        <v>1481</v>
      </c>
      <c r="B1135" s="9" t="s">
        <v>19</v>
      </c>
      <c r="C1135">
        <v>35</v>
      </c>
      <c r="D1135" t="s">
        <v>20</v>
      </c>
      <c r="E1135" t="s">
        <v>58</v>
      </c>
      <c r="F1135" t="s">
        <v>67</v>
      </c>
      <c r="G1135" t="s">
        <v>176</v>
      </c>
      <c r="H1135" t="s">
        <v>47</v>
      </c>
      <c r="I1135" s="5">
        <v>5</v>
      </c>
      <c r="J1135" t="s">
        <v>25</v>
      </c>
      <c r="K1135" s="1">
        <v>39818</v>
      </c>
      <c r="L1135" s="1" t="s">
        <v>5075</v>
      </c>
      <c r="M1135" s="7">
        <v>16.809999999999999</v>
      </c>
      <c r="N1135" s="22">
        <v>47950</v>
      </c>
      <c r="O1135">
        <v>3</v>
      </c>
      <c r="P1135" t="s">
        <v>26</v>
      </c>
      <c r="Q1135">
        <v>4</v>
      </c>
      <c r="R1135">
        <v>5</v>
      </c>
      <c r="S1135" t="s">
        <v>515</v>
      </c>
      <c r="T1135" t="s">
        <v>26</v>
      </c>
      <c r="U1135" t="str">
        <f t="shared" si="34"/>
        <v>Adult</v>
      </c>
      <c r="V1135" t="str">
        <f t="shared" si="35"/>
        <v>Senior</v>
      </c>
      <c r="W1135" t="str">
        <f>IF(Table13[[#This Row],[Last_Working_Date]]="Active","Active","Exited")</f>
        <v>Active</v>
      </c>
    </row>
    <row r="1136" spans="1:23" x14ac:dyDescent="0.3">
      <c r="A1136" s="9" t="s">
        <v>1482</v>
      </c>
      <c r="B1136" s="9" t="s">
        <v>19</v>
      </c>
      <c r="C1136">
        <v>35</v>
      </c>
      <c r="D1136" t="s">
        <v>20</v>
      </c>
      <c r="E1136" t="s">
        <v>36</v>
      </c>
      <c r="F1136" t="s">
        <v>82</v>
      </c>
      <c r="G1136" t="s">
        <v>83</v>
      </c>
      <c r="H1136" t="s">
        <v>24</v>
      </c>
      <c r="I1136" s="5">
        <v>10</v>
      </c>
      <c r="J1136" t="s">
        <v>25</v>
      </c>
      <c r="K1136" s="1">
        <v>40267</v>
      </c>
      <c r="L1136" s="1" t="s">
        <v>5075</v>
      </c>
      <c r="M1136" s="7">
        <v>15.58</v>
      </c>
      <c r="N1136" s="22">
        <v>49223</v>
      </c>
      <c r="O1136">
        <v>4</v>
      </c>
      <c r="P1136" t="s">
        <v>26</v>
      </c>
      <c r="Q1136">
        <v>1</v>
      </c>
      <c r="R1136">
        <v>5</v>
      </c>
      <c r="S1136" t="s">
        <v>343</v>
      </c>
      <c r="T1136" t="s">
        <v>26</v>
      </c>
      <c r="U1136" t="str">
        <f t="shared" si="34"/>
        <v>Adult</v>
      </c>
      <c r="V1136" t="str">
        <f t="shared" si="35"/>
        <v>Expert</v>
      </c>
      <c r="W1136" t="str">
        <f>IF(Table13[[#This Row],[Last_Working_Date]]="Active","Active","Exited")</f>
        <v>Active</v>
      </c>
    </row>
    <row r="1137" spans="1:23" x14ac:dyDescent="0.3">
      <c r="A1137" s="9" t="s">
        <v>1483</v>
      </c>
      <c r="B1137" s="9" t="s">
        <v>29</v>
      </c>
      <c r="C1137">
        <v>28</v>
      </c>
      <c r="D1137" t="s">
        <v>20</v>
      </c>
      <c r="E1137" t="s">
        <v>44</v>
      </c>
      <c r="F1137" t="s">
        <v>54</v>
      </c>
      <c r="G1137" t="s">
        <v>77</v>
      </c>
      <c r="H1137" t="s">
        <v>24</v>
      </c>
      <c r="I1137" s="5">
        <v>4.9000000000000004</v>
      </c>
      <c r="J1137" t="s">
        <v>25</v>
      </c>
      <c r="K1137" s="1">
        <v>43206</v>
      </c>
      <c r="L1137" s="1" t="s">
        <v>5075</v>
      </c>
      <c r="M1137" s="7">
        <v>7.53</v>
      </c>
      <c r="N1137" s="22">
        <v>37532</v>
      </c>
      <c r="O1137">
        <v>3</v>
      </c>
      <c r="P1137" t="s">
        <v>26</v>
      </c>
      <c r="Q1137">
        <v>0</v>
      </c>
      <c r="R1137">
        <v>5</v>
      </c>
      <c r="S1137" t="s">
        <v>444</v>
      </c>
      <c r="T1137" t="s">
        <v>26</v>
      </c>
      <c r="U1137" t="str">
        <f t="shared" si="34"/>
        <v>Young</v>
      </c>
      <c r="V1137" t="str">
        <f t="shared" si="35"/>
        <v>Mid-Level</v>
      </c>
      <c r="W1137" t="str">
        <f>IF(Table13[[#This Row],[Last_Working_Date]]="Active","Active","Exited")</f>
        <v>Active</v>
      </c>
    </row>
    <row r="1138" spans="1:23" x14ac:dyDescent="0.3">
      <c r="A1138" s="9" t="s">
        <v>1484</v>
      </c>
      <c r="B1138" s="9" t="s">
        <v>29</v>
      </c>
      <c r="C1138">
        <v>22</v>
      </c>
      <c r="D1138" t="s">
        <v>30</v>
      </c>
      <c r="E1138" t="s">
        <v>58</v>
      </c>
      <c r="F1138" t="s">
        <v>82</v>
      </c>
      <c r="G1138" t="s">
        <v>284</v>
      </c>
      <c r="H1138" t="s">
        <v>24</v>
      </c>
      <c r="I1138" s="5">
        <v>1.3</v>
      </c>
      <c r="J1138" t="s">
        <v>25</v>
      </c>
      <c r="K1138" s="1">
        <v>45413</v>
      </c>
      <c r="L1138" s="1" t="s">
        <v>5075</v>
      </c>
      <c r="M1138" s="7">
        <v>1.49</v>
      </c>
      <c r="N1138" s="22">
        <v>31948</v>
      </c>
      <c r="O1138">
        <v>2</v>
      </c>
      <c r="P1138" t="s">
        <v>26</v>
      </c>
      <c r="Q1138">
        <v>7</v>
      </c>
      <c r="R1138">
        <v>8</v>
      </c>
      <c r="S1138" t="s">
        <v>311</v>
      </c>
      <c r="T1138" t="s">
        <v>26</v>
      </c>
      <c r="U1138" t="str">
        <f t="shared" si="34"/>
        <v>Young</v>
      </c>
      <c r="V1138" t="str">
        <f t="shared" si="35"/>
        <v>Junior</v>
      </c>
      <c r="W1138" t="str">
        <f>IF(Table13[[#This Row],[Last_Working_Date]]="Active","Active","Exited")</f>
        <v>Active</v>
      </c>
    </row>
    <row r="1139" spans="1:23" x14ac:dyDescent="0.3">
      <c r="A1139" s="9" t="s">
        <v>1485</v>
      </c>
      <c r="B1139" s="9" t="s">
        <v>19</v>
      </c>
      <c r="C1139">
        <v>35</v>
      </c>
      <c r="D1139" t="s">
        <v>30</v>
      </c>
      <c r="E1139" t="s">
        <v>36</v>
      </c>
      <c r="F1139" t="s">
        <v>82</v>
      </c>
      <c r="G1139" t="s">
        <v>107</v>
      </c>
      <c r="H1139" t="s">
        <v>51</v>
      </c>
      <c r="I1139" s="5">
        <v>10.4</v>
      </c>
      <c r="J1139" t="s">
        <v>25</v>
      </c>
      <c r="K1139" s="1">
        <v>44179</v>
      </c>
      <c r="L1139" s="1" t="s">
        <v>5075</v>
      </c>
      <c r="M1139" s="7">
        <v>4.87</v>
      </c>
      <c r="N1139" s="22">
        <v>49643</v>
      </c>
      <c r="O1139">
        <v>3</v>
      </c>
      <c r="P1139" t="s">
        <v>65</v>
      </c>
      <c r="Q1139">
        <v>2</v>
      </c>
      <c r="R1139">
        <v>5</v>
      </c>
      <c r="S1139" t="s">
        <v>683</v>
      </c>
      <c r="T1139" t="s">
        <v>26</v>
      </c>
      <c r="U1139" t="str">
        <f t="shared" si="34"/>
        <v>Adult</v>
      </c>
      <c r="V1139" t="str">
        <f t="shared" si="35"/>
        <v>Expert</v>
      </c>
      <c r="W1139" t="str">
        <f>IF(Table13[[#This Row],[Last_Working_Date]]="Active","Active","Exited")</f>
        <v>Active</v>
      </c>
    </row>
    <row r="1140" spans="1:23" x14ac:dyDescent="0.3">
      <c r="A1140" s="9" t="s">
        <v>1486</v>
      </c>
      <c r="B1140" s="9" t="s">
        <v>29</v>
      </c>
      <c r="C1140">
        <v>39</v>
      </c>
      <c r="D1140" t="s">
        <v>20</v>
      </c>
      <c r="E1140" t="s">
        <v>63</v>
      </c>
      <c r="F1140" t="s">
        <v>32</v>
      </c>
      <c r="G1140" t="s">
        <v>171</v>
      </c>
      <c r="H1140" t="s">
        <v>84</v>
      </c>
      <c r="I1140" s="5">
        <v>15.4</v>
      </c>
      <c r="J1140" t="s">
        <v>85</v>
      </c>
      <c r="K1140" s="1">
        <v>44583</v>
      </c>
      <c r="L1140" s="1" t="s">
        <v>5075</v>
      </c>
      <c r="M1140" s="7">
        <v>3.76</v>
      </c>
      <c r="N1140" s="22">
        <v>58177</v>
      </c>
      <c r="O1140">
        <v>4</v>
      </c>
      <c r="P1140" t="s">
        <v>26</v>
      </c>
      <c r="Q1140">
        <v>1</v>
      </c>
      <c r="R1140">
        <v>3</v>
      </c>
      <c r="S1140" t="s">
        <v>1343</v>
      </c>
      <c r="T1140" t="s">
        <v>26</v>
      </c>
      <c r="U1140" t="str">
        <f t="shared" si="34"/>
        <v>Adult</v>
      </c>
      <c r="V1140" t="str">
        <f t="shared" si="35"/>
        <v>Expert</v>
      </c>
      <c r="W1140" t="str">
        <f>IF(Table13[[#This Row],[Last_Working_Date]]="Active","Active","Exited")</f>
        <v>Active</v>
      </c>
    </row>
    <row r="1141" spans="1:23" x14ac:dyDescent="0.3">
      <c r="A1141" s="9" t="s">
        <v>1487</v>
      </c>
      <c r="B1141" s="9" t="s">
        <v>29</v>
      </c>
      <c r="C1141">
        <v>39</v>
      </c>
      <c r="D1141" t="s">
        <v>30</v>
      </c>
      <c r="E1141" t="s">
        <v>39</v>
      </c>
      <c r="F1141" t="s">
        <v>45</v>
      </c>
      <c r="G1141" t="s">
        <v>46</v>
      </c>
      <c r="H1141" t="s">
        <v>47</v>
      </c>
      <c r="I1141" s="5">
        <v>15.6</v>
      </c>
      <c r="J1141" t="s">
        <v>25</v>
      </c>
      <c r="K1141" s="1">
        <v>41711</v>
      </c>
      <c r="L1141" s="1" t="s">
        <v>5075</v>
      </c>
      <c r="M1141" s="7">
        <v>11.63</v>
      </c>
      <c r="N1141" s="22">
        <v>69426</v>
      </c>
      <c r="O1141">
        <v>4</v>
      </c>
      <c r="P1141" t="s">
        <v>26</v>
      </c>
      <c r="Q1141">
        <v>4</v>
      </c>
      <c r="R1141">
        <v>5</v>
      </c>
      <c r="S1141" t="s">
        <v>828</v>
      </c>
      <c r="T1141" t="s">
        <v>26</v>
      </c>
      <c r="U1141" t="str">
        <f t="shared" si="34"/>
        <v>Adult</v>
      </c>
      <c r="V1141" t="str">
        <f t="shared" si="35"/>
        <v>Expert</v>
      </c>
      <c r="W1141" t="str">
        <f>IF(Table13[[#This Row],[Last_Working_Date]]="Active","Active","Exited")</f>
        <v>Active</v>
      </c>
    </row>
    <row r="1142" spans="1:23" x14ac:dyDescent="0.3">
      <c r="A1142" s="9" t="s">
        <v>1488</v>
      </c>
      <c r="B1142" s="9" t="s">
        <v>29</v>
      </c>
      <c r="C1142">
        <v>27</v>
      </c>
      <c r="D1142" t="s">
        <v>30</v>
      </c>
      <c r="E1142" t="s">
        <v>21</v>
      </c>
      <c r="F1142" t="s">
        <v>54</v>
      </c>
      <c r="G1142" t="s">
        <v>139</v>
      </c>
      <c r="H1142" t="s">
        <v>24</v>
      </c>
      <c r="I1142" s="5">
        <v>1.7</v>
      </c>
      <c r="J1142" t="s">
        <v>25</v>
      </c>
      <c r="K1142" s="1">
        <v>42290</v>
      </c>
      <c r="L1142" s="1" t="s">
        <v>5075</v>
      </c>
      <c r="M1142" s="7">
        <v>10.039999999999999</v>
      </c>
      <c r="N1142" s="22">
        <v>30320</v>
      </c>
      <c r="O1142">
        <v>4</v>
      </c>
      <c r="P1142" t="s">
        <v>26</v>
      </c>
      <c r="Q1142">
        <v>1</v>
      </c>
      <c r="R1142">
        <v>2</v>
      </c>
      <c r="S1142" t="s">
        <v>956</v>
      </c>
      <c r="T1142" t="s">
        <v>26</v>
      </c>
      <c r="U1142" t="str">
        <f t="shared" si="34"/>
        <v>Young</v>
      </c>
      <c r="V1142" t="str">
        <f t="shared" si="35"/>
        <v>Junior</v>
      </c>
      <c r="W1142" t="str">
        <f>IF(Table13[[#This Row],[Last_Working_Date]]="Active","Active","Exited")</f>
        <v>Active</v>
      </c>
    </row>
    <row r="1143" spans="1:23" x14ac:dyDescent="0.3">
      <c r="A1143" s="9" t="s">
        <v>1489</v>
      </c>
      <c r="B1143" s="9" t="s">
        <v>19</v>
      </c>
      <c r="C1143">
        <v>40</v>
      </c>
      <c r="D1143" t="s">
        <v>20</v>
      </c>
      <c r="E1143" t="s">
        <v>58</v>
      </c>
      <c r="F1143" t="s">
        <v>54</v>
      </c>
      <c r="G1143" t="s">
        <v>139</v>
      </c>
      <c r="H1143" t="s">
        <v>24</v>
      </c>
      <c r="I1143" s="5">
        <v>6.4</v>
      </c>
      <c r="J1143" t="s">
        <v>25</v>
      </c>
      <c r="K1143" s="1">
        <v>41821</v>
      </c>
      <c r="L1143" s="1" t="s">
        <v>5075</v>
      </c>
      <c r="M1143" s="7">
        <v>11.33</v>
      </c>
      <c r="N1143" s="22">
        <v>41892</v>
      </c>
      <c r="O1143">
        <v>2</v>
      </c>
      <c r="P1143" t="s">
        <v>26</v>
      </c>
      <c r="Q1143">
        <v>4</v>
      </c>
      <c r="R1143">
        <v>7</v>
      </c>
      <c r="S1143" t="s">
        <v>444</v>
      </c>
      <c r="T1143" t="s">
        <v>26</v>
      </c>
      <c r="U1143" t="str">
        <f t="shared" si="34"/>
        <v>Adult</v>
      </c>
      <c r="V1143" t="str">
        <f t="shared" si="35"/>
        <v>Senior</v>
      </c>
      <c r="W1143" t="str">
        <f>IF(Table13[[#This Row],[Last_Working_Date]]="Active","Active","Exited")</f>
        <v>Active</v>
      </c>
    </row>
    <row r="1144" spans="1:23" x14ac:dyDescent="0.3">
      <c r="A1144" s="9" t="s">
        <v>1490</v>
      </c>
      <c r="B1144" s="9" t="s">
        <v>29</v>
      </c>
      <c r="C1144">
        <v>40</v>
      </c>
      <c r="D1144" t="s">
        <v>30</v>
      </c>
      <c r="E1144" t="s">
        <v>58</v>
      </c>
      <c r="F1144" t="s">
        <v>67</v>
      </c>
      <c r="G1144" t="s">
        <v>90</v>
      </c>
      <c r="H1144" t="s">
        <v>84</v>
      </c>
      <c r="I1144" s="5">
        <v>13.3</v>
      </c>
      <c r="J1144" t="s">
        <v>25</v>
      </c>
      <c r="K1144" s="1">
        <v>44306</v>
      </c>
      <c r="L1144" s="1" t="s">
        <v>5075</v>
      </c>
      <c r="M1144" s="7">
        <v>4.5199999999999996</v>
      </c>
      <c r="N1144" s="22">
        <v>58206</v>
      </c>
      <c r="O1144">
        <v>2</v>
      </c>
      <c r="P1144" t="s">
        <v>26</v>
      </c>
      <c r="Q1144">
        <v>0</v>
      </c>
      <c r="R1144">
        <v>5</v>
      </c>
      <c r="S1144" t="s">
        <v>324</v>
      </c>
      <c r="T1144" t="s">
        <v>26</v>
      </c>
      <c r="U1144" t="str">
        <f t="shared" si="34"/>
        <v>Adult</v>
      </c>
      <c r="V1144" t="str">
        <f t="shared" si="35"/>
        <v>Expert</v>
      </c>
      <c r="W1144" t="str">
        <f>IF(Table13[[#This Row],[Last_Working_Date]]="Active","Active","Exited")</f>
        <v>Active</v>
      </c>
    </row>
    <row r="1145" spans="1:23" x14ac:dyDescent="0.3">
      <c r="A1145" s="9" t="s">
        <v>1491</v>
      </c>
      <c r="B1145" s="9" t="s">
        <v>29</v>
      </c>
      <c r="C1145">
        <v>40</v>
      </c>
      <c r="D1145" t="s">
        <v>30</v>
      </c>
      <c r="E1145" t="s">
        <v>31</v>
      </c>
      <c r="F1145" t="s">
        <v>22</v>
      </c>
      <c r="G1145" t="s">
        <v>23</v>
      </c>
      <c r="H1145" t="s">
        <v>84</v>
      </c>
      <c r="I1145" s="5">
        <v>6.4</v>
      </c>
      <c r="J1145" t="s">
        <v>25</v>
      </c>
      <c r="K1145" s="1">
        <v>41768</v>
      </c>
      <c r="L1145" s="1" t="s">
        <v>5075</v>
      </c>
      <c r="M1145" s="7">
        <v>11.47</v>
      </c>
      <c r="N1145" s="22">
        <v>45846</v>
      </c>
      <c r="O1145">
        <v>3</v>
      </c>
      <c r="P1145" t="s">
        <v>26</v>
      </c>
      <c r="Q1145">
        <v>1</v>
      </c>
      <c r="R1145">
        <v>8</v>
      </c>
      <c r="S1145" t="s">
        <v>250</v>
      </c>
      <c r="T1145" t="s">
        <v>26</v>
      </c>
      <c r="U1145" t="str">
        <f t="shared" si="34"/>
        <v>Adult</v>
      </c>
      <c r="V1145" t="str">
        <f t="shared" si="35"/>
        <v>Senior</v>
      </c>
      <c r="W1145" t="str">
        <f>IF(Table13[[#This Row],[Last_Working_Date]]="Active","Active","Exited")</f>
        <v>Active</v>
      </c>
    </row>
    <row r="1146" spans="1:23" x14ac:dyDescent="0.3">
      <c r="A1146" s="9" t="s">
        <v>1492</v>
      </c>
      <c r="B1146" s="9" t="s">
        <v>19</v>
      </c>
      <c r="C1146">
        <v>26</v>
      </c>
      <c r="D1146" t="s">
        <v>30</v>
      </c>
      <c r="E1146" t="s">
        <v>63</v>
      </c>
      <c r="F1146" t="s">
        <v>67</v>
      </c>
      <c r="G1146" t="s">
        <v>176</v>
      </c>
      <c r="H1146" t="s">
        <v>24</v>
      </c>
      <c r="I1146" s="5">
        <v>2.8</v>
      </c>
      <c r="J1146" t="s">
        <v>25</v>
      </c>
      <c r="K1146" s="1">
        <v>41240</v>
      </c>
      <c r="L1146" s="1" t="s">
        <v>5075</v>
      </c>
      <c r="M1146" s="7">
        <v>12.92</v>
      </c>
      <c r="N1146" s="22">
        <v>38822</v>
      </c>
      <c r="O1146">
        <v>2</v>
      </c>
      <c r="P1146" t="s">
        <v>65</v>
      </c>
      <c r="Q1146">
        <v>2</v>
      </c>
      <c r="R1146">
        <v>3</v>
      </c>
      <c r="S1146" t="s">
        <v>345</v>
      </c>
      <c r="T1146" t="s">
        <v>26</v>
      </c>
      <c r="U1146" t="str">
        <f t="shared" si="34"/>
        <v>Young</v>
      </c>
      <c r="V1146" t="str">
        <f t="shared" si="35"/>
        <v>Mid-Level</v>
      </c>
      <c r="W1146" t="str">
        <f>IF(Table13[[#This Row],[Last_Working_Date]]="Active","Active","Exited")</f>
        <v>Active</v>
      </c>
    </row>
    <row r="1147" spans="1:23" x14ac:dyDescent="0.3">
      <c r="A1147" s="9" t="s">
        <v>1493</v>
      </c>
      <c r="B1147" s="9" t="s">
        <v>19</v>
      </c>
      <c r="C1147">
        <v>30</v>
      </c>
      <c r="D1147" t="s">
        <v>30</v>
      </c>
      <c r="E1147" t="s">
        <v>63</v>
      </c>
      <c r="F1147" t="s">
        <v>82</v>
      </c>
      <c r="G1147" t="s">
        <v>284</v>
      </c>
      <c r="H1147" t="s">
        <v>24</v>
      </c>
      <c r="I1147" s="5">
        <v>5.0999999999999996</v>
      </c>
      <c r="J1147" t="s">
        <v>25</v>
      </c>
      <c r="K1147" s="1">
        <v>40251</v>
      </c>
      <c r="L1147" s="1">
        <v>42451</v>
      </c>
      <c r="M1147" s="7">
        <v>6.02</v>
      </c>
      <c r="N1147" s="22">
        <v>38488</v>
      </c>
      <c r="O1147">
        <v>5</v>
      </c>
      <c r="P1147" t="s">
        <v>26</v>
      </c>
      <c r="Q1147">
        <v>1</v>
      </c>
      <c r="R1147">
        <v>5</v>
      </c>
      <c r="S1147" t="s">
        <v>837</v>
      </c>
      <c r="T1147" t="s">
        <v>65</v>
      </c>
      <c r="U1147" t="str">
        <f t="shared" si="34"/>
        <v>Young</v>
      </c>
      <c r="V1147" t="str">
        <f t="shared" si="35"/>
        <v>Senior</v>
      </c>
      <c r="W1147" t="str">
        <f>IF(Table13[[#This Row],[Last_Working_Date]]="Active","Active","Exited")</f>
        <v>Exited</v>
      </c>
    </row>
    <row r="1148" spans="1:23" x14ac:dyDescent="0.3">
      <c r="A1148" s="9" t="s">
        <v>1494</v>
      </c>
      <c r="B1148" s="9" t="s">
        <v>29</v>
      </c>
      <c r="C1148">
        <v>32</v>
      </c>
      <c r="D1148" t="s">
        <v>20</v>
      </c>
      <c r="E1148" t="s">
        <v>39</v>
      </c>
      <c r="F1148" t="s">
        <v>54</v>
      </c>
      <c r="G1148" t="s">
        <v>77</v>
      </c>
      <c r="H1148" t="s">
        <v>24</v>
      </c>
      <c r="I1148" s="5">
        <v>9.3000000000000007</v>
      </c>
      <c r="J1148" t="s">
        <v>25</v>
      </c>
      <c r="K1148" s="1">
        <v>45736</v>
      </c>
      <c r="L1148" s="1" t="s">
        <v>5075</v>
      </c>
      <c r="M1148" s="7">
        <v>0.61</v>
      </c>
      <c r="N1148" s="22">
        <v>53099</v>
      </c>
      <c r="O1148">
        <v>4</v>
      </c>
      <c r="P1148" t="s">
        <v>26</v>
      </c>
      <c r="Q1148">
        <v>1</v>
      </c>
      <c r="R1148">
        <v>7</v>
      </c>
      <c r="S1148" t="s">
        <v>1201</v>
      </c>
      <c r="T1148" t="s">
        <v>26</v>
      </c>
      <c r="U1148" t="str">
        <f t="shared" si="34"/>
        <v>Adult</v>
      </c>
      <c r="V1148" t="str">
        <f t="shared" si="35"/>
        <v>Senior</v>
      </c>
      <c r="W1148" t="str">
        <f>IF(Table13[[#This Row],[Last_Working_Date]]="Active","Active","Exited")</f>
        <v>Active</v>
      </c>
    </row>
    <row r="1149" spans="1:23" x14ac:dyDescent="0.3">
      <c r="A1149" s="9" t="s">
        <v>1495</v>
      </c>
      <c r="B1149" s="9" t="s">
        <v>29</v>
      </c>
      <c r="C1149">
        <v>31</v>
      </c>
      <c r="D1149" t="s">
        <v>30</v>
      </c>
      <c r="E1149" t="s">
        <v>21</v>
      </c>
      <c r="F1149" t="s">
        <v>40</v>
      </c>
      <c r="G1149" t="s">
        <v>41</v>
      </c>
      <c r="H1149" t="s">
        <v>24</v>
      </c>
      <c r="I1149" s="5">
        <v>4.2</v>
      </c>
      <c r="J1149" t="s">
        <v>25</v>
      </c>
      <c r="K1149" s="1">
        <v>43225</v>
      </c>
      <c r="L1149" s="1" t="s">
        <v>5075</v>
      </c>
      <c r="M1149" s="7">
        <v>7.48</v>
      </c>
      <c r="N1149" s="22">
        <v>42059</v>
      </c>
      <c r="O1149">
        <v>4</v>
      </c>
      <c r="P1149" t="s">
        <v>26</v>
      </c>
      <c r="Q1149">
        <v>0</v>
      </c>
      <c r="R1149">
        <v>9</v>
      </c>
      <c r="S1149" t="s">
        <v>231</v>
      </c>
      <c r="T1149" t="s">
        <v>26</v>
      </c>
      <c r="U1149" t="str">
        <f t="shared" si="34"/>
        <v>Adult</v>
      </c>
      <c r="V1149" t="str">
        <f t="shared" si="35"/>
        <v>Mid-Level</v>
      </c>
      <c r="W1149" t="str">
        <f>IF(Table13[[#This Row],[Last_Working_Date]]="Active","Active","Exited")</f>
        <v>Active</v>
      </c>
    </row>
    <row r="1150" spans="1:23" x14ac:dyDescent="0.3">
      <c r="A1150" s="9" t="s">
        <v>1496</v>
      </c>
      <c r="B1150" s="9" t="s">
        <v>19</v>
      </c>
      <c r="C1150">
        <v>34</v>
      </c>
      <c r="D1150" t="s">
        <v>20</v>
      </c>
      <c r="E1150" t="s">
        <v>58</v>
      </c>
      <c r="F1150" t="s">
        <v>67</v>
      </c>
      <c r="G1150" t="s">
        <v>110</v>
      </c>
      <c r="H1150" t="s">
        <v>51</v>
      </c>
      <c r="I1150" s="5">
        <v>6.2</v>
      </c>
      <c r="J1150" t="s">
        <v>25</v>
      </c>
      <c r="K1150" s="1">
        <v>45060</v>
      </c>
      <c r="L1150" s="1" t="s">
        <v>5075</v>
      </c>
      <c r="M1150" s="7">
        <v>2.46</v>
      </c>
      <c r="N1150" s="22">
        <v>42859</v>
      </c>
      <c r="O1150">
        <v>3</v>
      </c>
      <c r="P1150" t="s">
        <v>26</v>
      </c>
      <c r="Q1150">
        <v>1</v>
      </c>
      <c r="R1150">
        <v>8</v>
      </c>
      <c r="S1150" t="s">
        <v>475</v>
      </c>
      <c r="T1150" t="s">
        <v>26</v>
      </c>
      <c r="U1150" t="str">
        <f t="shared" si="34"/>
        <v>Adult</v>
      </c>
      <c r="V1150" t="str">
        <f t="shared" si="35"/>
        <v>Senior</v>
      </c>
      <c r="W1150" t="str">
        <f>IF(Table13[[#This Row],[Last_Working_Date]]="Active","Active","Exited")</f>
        <v>Active</v>
      </c>
    </row>
    <row r="1151" spans="1:23" x14ac:dyDescent="0.3">
      <c r="A1151" s="9" t="s">
        <v>1497</v>
      </c>
      <c r="B1151" s="9" t="s">
        <v>29</v>
      </c>
      <c r="C1151">
        <v>26</v>
      </c>
      <c r="D1151" t="s">
        <v>30</v>
      </c>
      <c r="E1151" t="s">
        <v>58</v>
      </c>
      <c r="F1151" t="s">
        <v>92</v>
      </c>
      <c r="G1151" t="s">
        <v>93</v>
      </c>
      <c r="H1151" t="s">
        <v>24</v>
      </c>
      <c r="I1151" s="5">
        <v>4.3</v>
      </c>
      <c r="J1151" t="s">
        <v>85</v>
      </c>
      <c r="K1151" s="1">
        <v>45729</v>
      </c>
      <c r="L1151" s="1" t="s">
        <v>5075</v>
      </c>
      <c r="M1151" s="7">
        <v>0.63</v>
      </c>
      <c r="N1151" s="22">
        <v>45693</v>
      </c>
      <c r="O1151">
        <v>2</v>
      </c>
      <c r="P1151" t="s">
        <v>26</v>
      </c>
      <c r="Q1151">
        <v>2</v>
      </c>
      <c r="R1151">
        <v>4</v>
      </c>
      <c r="S1151" t="s">
        <v>155</v>
      </c>
      <c r="T1151" t="s">
        <v>26</v>
      </c>
      <c r="U1151" t="str">
        <f t="shared" si="34"/>
        <v>Young</v>
      </c>
      <c r="V1151" t="str">
        <f t="shared" si="35"/>
        <v>Mid-Level</v>
      </c>
      <c r="W1151" t="str">
        <f>IF(Table13[[#This Row],[Last_Working_Date]]="Active","Active","Exited")</f>
        <v>Active</v>
      </c>
    </row>
    <row r="1152" spans="1:23" x14ac:dyDescent="0.3">
      <c r="A1152" s="9" t="s">
        <v>1498</v>
      </c>
      <c r="B1152" s="9" t="s">
        <v>19</v>
      </c>
      <c r="C1152">
        <v>21</v>
      </c>
      <c r="D1152" t="s">
        <v>30</v>
      </c>
      <c r="E1152" t="s">
        <v>53</v>
      </c>
      <c r="F1152" t="s">
        <v>32</v>
      </c>
      <c r="G1152" t="s">
        <v>33</v>
      </c>
      <c r="H1152" t="s">
        <v>24</v>
      </c>
      <c r="I1152" s="5">
        <v>0.6</v>
      </c>
      <c r="J1152" t="s">
        <v>25</v>
      </c>
      <c r="K1152" s="1">
        <v>44534</v>
      </c>
      <c r="L1152" s="1">
        <v>45706</v>
      </c>
      <c r="M1152" s="7">
        <v>3.21</v>
      </c>
      <c r="N1152" s="22">
        <v>21284</v>
      </c>
      <c r="O1152">
        <v>2</v>
      </c>
      <c r="P1152" t="s">
        <v>26</v>
      </c>
      <c r="Q1152">
        <v>2</v>
      </c>
      <c r="R1152">
        <v>11</v>
      </c>
      <c r="S1152" t="s">
        <v>1247</v>
      </c>
      <c r="T1152" t="s">
        <v>65</v>
      </c>
      <c r="U1152" t="str">
        <f t="shared" si="34"/>
        <v>Young</v>
      </c>
      <c r="V1152" t="str">
        <f t="shared" si="35"/>
        <v>Junior</v>
      </c>
      <c r="W1152" t="str">
        <f>IF(Table13[[#This Row],[Last_Working_Date]]="Active","Active","Exited")</f>
        <v>Exited</v>
      </c>
    </row>
    <row r="1153" spans="1:23" x14ac:dyDescent="0.3">
      <c r="A1153" s="9" t="s">
        <v>1499</v>
      </c>
      <c r="B1153" s="9" t="s">
        <v>19</v>
      </c>
      <c r="C1153">
        <v>33</v>
      </c>
      <c r="D1153" t="s">
        <v>30</v>
      </c>
      <c r="E1153" t="s">
        <v>31</v>
      </c>
      <c r="F1153" t="s">
        <v>54</v>
      </c>
      <c r="G1153" t="s">
        <v>139</v>
      </c>
      <c r="H1153" t="s">
        <v>24</v>
      </c>
      <c r="I1153" s="5">
        <v>9</v>
      </c>
      <c r="J1153" t="s">
        <v>25</v>
      </c>
      <c r="K1153" s="1">
        <v>43691</v>
      </c>
      <c r="L1153" s="1" t="s">
        <v>5075</v>
      </c>
      <c r="M1153" s="7">
        <v>6.21</v>
      </c>
      <c r="N1153" s="22">
        <v>46011</v>
      </c>
      <c r="O1153">
        <v>3</v>
      </c>
      <c r="P1153" t="s">
        <v>26</v>
      </c>
      <c r="Q1153">
        <v>1</v>
      </c>
      <c r="R1153">
        <v>1</v>
      </c>
      <c r="S1153" t="s">
        <v>820</v>
      </c>
      <c r="T1153" t="s">
        <v>26</v>
      </c>
      <c r="U1153" t="str">
        <f t="shared" si="34"/>
        <v>Adult</v>
      </c>
      <c r="V1153" t="str">
        <f t="shared" si="35"/>
        <v>Senior</v>
      </c>
      <c r="W1153" t="str">
        <f>IF(Table13[[#This Row],[Last_Working_Date]]="Active","Active","Exited")</f>
        <v>Active</v>
      </c>
    </row>
    <row r="1154" spans="1:23" x14ac:dyDescent="0.3">
      <c r="A1154" s="9" t="s">
        <v>1500</v>
      </c>
      <c r="B1154" s="9" t="s">
        <v>29</v>
      </c>
      <c r="C1154">
        <v>27</v>
      </c>
      <c r="D1154" t="s">
        <v>30</v>
      </c>
      <c r="E1154" t="s">
        <v>21</v>
      </c>
      <c r="F1154" t="s">
        <v>45</v>
      </c>
      <c r="G1154" t="s">
        <v>98</v>
      </c>
      <c r="H1154" t="s">
        <v>24</v>
      </c>
      <c r="I1154" s="5">
        <v>3.7</v>
      </c>
      <c r="J1154" t="s">
        <v>85</v>
      </c>
      <c r="K1154" s="1">
        <v>41828</v>
      </c>
      <c r="L1154" s="1" t="s">
        <v>5075</v>
      </c>
      <c r="M1154" s="7">
        <v>11.31</v>
      </c>
      <c r="N1154" s="22">
        <v>39625</v>
      </c>
      <c r="O1154">
        <v>3</v>
      </c>
      <c r="P1154" t="s">
        <v>26</v>
      </c>
      <c r="Q1154">
        <v>2</v>
      </c>
      <c r="R1154">
        <v>11</v>
      </c>
      <c r="S1154" t="s">
        <v>660</v>
      </c>
      <c r="T1154" t="s">
        <v>26</v>
      </c>
      <c r="U1154" t="str">
        <f t="shared" ref="U1154:U1217" si="36">IF(C1154&lt;=30,"Young","Adult")</f>
        <v>Young</v>
      </c>
      <c r="V1154" t="str">
        <f t="shared" ref="V1154:V1217" si="37">IF(I1154&lt;2,"Junior",IF(I1154&lt;5,"Mid-Level",IF(I1154&lt;10,"Senior","Expert")))</f>
        <v>Mid-Level</v>
      </c>
      <c r="W1154" t="str">
        <f>IF(Table13[[#This Row],[Last_Working_Date]]="Active","Active","Exited")</f>
        <v>Active</v>
      </c>
    </row>
    <row r="1155" spans="1:23" x14ac:dyDescent="0.3">
      <c r="A1155" s="9" t="s">
        <v>1501</v>
      </c>
      <c r="B1155" s="9" t="s">
        <v>29</v>
      </c>
      <c r="C1155">
        <v>32</v>
      </c>
      <c r="D1155" t="s">
        <v>20</v>
      </c>
      <c r="E1155" t="s">
        <v>31</v>
      </c>
      <c r="F1155" t="s">
        <v>45</v>
      </c>
      <c r="G1155" t="s">
        <v>46</v>
      </c>
      <c r="H1155" t="s">
        <v>84</v>
      </c>
      <c r="I1155" s="5">
        <v>8.9</v>
      </c>
      <c r="J1155" t="s">
        <v>25</v>
      </c>
      <c r="K1155" s="1">
        <v>44052</v>
      </c>
      <c r="L1155" s="1" t="s">
        <v>5075</v>
      </c>
      <c r="M1155" s="7">
        <v>5.22</v>
      </c>
      <c r="N1155" s="22">
        <v>59174</v>
      </c>
      <c r="O1155">
        <v>2</v>
      </c>
      <c r="P1155" t="s">
        <v>26</v>
      </c>
      <c r="Q1155">
        <v>1</v>
      </c>
      <c r="R1155">
        <v>6</v>
      </c>
      <c r="S1155" t="s">
        <v>280</v>
      </c>
      <c r="T1155" t="s">
        <v>26</v>
      </c>
      <c r="U1155" t="str">
        <f t="shared" si="36"/>
        <v>Adult</v>
      </c>
      <c r="V1155" t="str">
        <f t="shared" si="37"/>
        <v>Senior</v>
      </c>
      <c r="W1155" t="str">
        <f>IF(Table13[[#This Row],[Last_Working_Date]]="Active","Active","Exited")</f>
        <v>Active</v>
      </c>
    </row>
    <row r="1156" spans="1:23" x14ac:dyDescent="0.3">
      <c r="A1156" s="9" t="s">
        <v>1502</v>
      </c>
      <c r="B1156" s="9" t="s">
        <v>29</v>
      </c>
      <c r="C1156">
        <v>23</v>
      </c>
      <c r="D1156" t="s">
        <v>20</v>
      </c>
      <c r="E1156" t="s">
        <v>44</v>
      </c>
      <c r="F1156" t="s">
        <v>45</v>
      </c>
      <c r="G1156" t="s">
        <v>98</v>
      </c>
      <c r="H1156" t="s">
        <v>51</v>
      </c>
      <c r="I1156" s="5">
        <v>0.5</v>
      </c>
      <c r="J1156" t="s">
        <v>25</v>
      </c>
      <c r="K1156" s="1">
        <v>39500</v>
      </c>
      <c r="L1156" s="1" t="s">
        <v>5075</v>
      </c>
      <c r="M1156" s="7">
        <v>17.68</v>
      </c>
      <c r="N1156" s="22">
        <v>38305</v>
      </c>
      <c r="O1156">
        <v>4</v>
      </c>
      <c r="P1156" t="s">
        <v>26</v>
      </c>
      <c r="Q1156">
        <v>2</v>
      </c>
      <c r="R1156">
        <v>11</v>
      </c>
      <c r="S1156" t="s">
        <v>1503</v>
      </c>
      <c r="T1156" t="s">
        <v>26</v>
      </c>
      <c r="U1156" t="str">
        <f t="shared" si="36"/>
        <v>Young</v>
      </c>
      <c r="V1156" t="str">
        <f t="shared" si="37"/>
        <v>Junior</v>
      </c>
      <c r="W1156" t="str">
        <f>IF(Table13[[#This Row],[Last_Working_Date]]="Active","Active","Exited")</f>
        <v>Active</v>
      </c>
    </row>
    <row r="1157" spans="1:23" x14ac:dyDescent="0.3">
      <c r="A1157" s="9" t="s">
        <v>1504</v>
      </c>
      <c r="B1157" s="9" t="s">
        <v>19</v>
      </c>
      <c r="C1157">
        <v>27</v>
      </c>
      <c r="D1157" t="s">
        <v>30</v>
      </c>
      <c r="E1157" t="s">
        <v>21</v>
      </c>
      <c r="F1157" t="s">
        <v>45</v>
      </c>
      <c r="G1157" t="s">
        <v>46</v>
      </c>
      <c r="H1157" t="s">
        <v>24</v>
      </c>
      <c r="I1157" s="5">
        <v>4.4000000000000004</v>
      </c>
      <c r="J1157" t="s">
        <v>25</v>
      </c>
      <c r="K1157" s="1">
        <v>40296</v>
      </c>
      <c r="L1157" s="1" t="s">
        <v>5075</v>
      </c>
      <c r="M1157" s="7">
        <v>15.5</v>
      </c>
      <c r="N1157" s="22">
        <v>51396</v>
      </c>
      <c r="O1157">
        <v>4</v>
      </c>
      <c r="P1157" t="s">
        <v>26</v>
      </c>
      <c r="Q1157">
        <v>1</v>
      </c>
      <c r="R1157">
        <v>6</v>
      </c>
      <c r="S1157" t="s">
        <v>328</v>
      </c>
      <c r="T1157" t="s">
        <v>26</v>
      </c>
      <c r="U1157" t="str">
        <f t="shared" si="36"/>
        <v>Young</v>
      </c>
      <c r="V1157" t="str">
        <f t="shared" si="37"/>
        <v>Mid-Level</v>
      </c>
      <c r="W1157" t="str">
        <f>IF(Table13[[#This Row],[Last_Working_Date]]="Active","Active","Exited")</f>
        <v>Active</v>
      </c>
    </row>
    <row r="1158" spans="1:23" x14ac:dyDescent="0.3">
      <c r="A1158" s="9" t="s">
        <v>1136</v>
      </c>
      <c r="B1158" s="9" t="s">
        <v>19</v>
      </c>
      <c r="C1158">
        <v>39</v>
      </c>
      <c r="D1158" t="s">
        <v>30</v>
      </c>
      <c r="E1158" t="s">
        <v>21</v>
      </c>
      <c r="F1158" t="s">
        <v>45</v>
      </c>
      <c r="G1158" t="s">
        <v>98</v>
      </c>
      <c r="H1158" t="s">
        <v>24</v>
      </c>
      <c r="I1158" s="5">
        <v>3.7</v>
      </c>
      <c r="J1158" t="s">
        <v>25</v>
      </c>
      <c r="K1158" s="1">
        <v>40955</v>
      </c>
      <c r="L1158" s="1" t="s">
        <v>5075</v>
      </c>
      <c r="M1158" s="7">
        <v>13.7</v>
      </c>
      <c r="N1158" s="22">
        <v>49369</v>
      </c>
      <c r="O1158">
        <v>3</v>
      </c>
      <c r="P1158" t="s">
        <v>26</v>
      </c>
      <c r="Q1158">
        <v>1</v>
      </c>
      <c r="R1158">
        <v>6</v>
      </c>
      <c r="S1158" t="s">
        <v>5074</v>
      </c>
      <c r="T1158" t="s">
        <v>26</v>
      </c>
      <c r="U1158" t="str">
        <f t="shared" si="36"/>
        <v>Adult</v>
      </c>
      <c r="V1158" t="str">
        <f t="shared" si="37"/>
        <v>Mid-Level</v>
      </c>
      <c r="W1158" t="str">
        <f>IF(Table13[[#This Row],[Last_Working_Date]]="Active","Active","Exited")</f>
        <v>Active</v>
      </c>
    </row>
    <row r="1159" spans="1:23" x14ac:dyDescent="0.3">
      <c r="A1159" s="9" t="s">
        <v>1505</v>
      </c>
      <c r="B1159" s="9" t="s">
        <v>29</v>
      </c>
      <c r="C1159">
        <v>33</v>
      </c>
      <c r="D1159" t="s">
        <v>30</v>
      </c>
      <c r="E1159" t="s">
        <v>21</v>
      </c>
      <c r="F1159" t="s">
        <v>40</v>
      </c>
      <c r="G1159" t="s">
        <v>50</v>
      </c>
      <c r="H1159" t="s">
        <v>24</v>
      </c>
      <c r="I1159" s="5">
        <v>3.9</v>
      </c>
      <c r="J1159" t="s">
        <v>25</v>
      </c>
      <c r="K1159" s="1">
        <v>40961</v>
      </c>
      <c r="L1159" s="1" t="s">
        <v>5075</v>
      </c>
      <c r="M1159" s="7">
        <v>13.68</v>
      </c>
      <c r="N1159" s="22">
        <v>38847</v>
      </c>
      <c r="O1159">
        <v>3</v>
      </c>
      <c r="P1159" t="s">
        <v>26</v>
      </c>
      <c r="Q1159">
        <v>1</v>
      </c>
      <c r="R1159">
        <v>6</v>
      </c>
      <c r="S1159" t="s">
        <v>458</v>
      </c>
      <c r="T1159" t="s">
        <v>26</v>
      </c>
      <c r="U1159" t="str">
        <f t="shared" si="36"/>
        <v>Adult</v>
      </c>
      <c r="V1159" t="str">
        <f t="shared" si="37"/>
        <v>Mid-Level</v>
      </c>
      <c r="W1159" t="str">
        <f>IF(Table13[[#This Row],[Last_Working_Date]]="Active","Active","Exited")</f>
        <v>Active</v>
      </c>
    </row>
    <row r="1160" spans="1:23" x14ac:dyDescent="0.3">
      <c r="A1160" s="9" t="s">
        <v>1506</v>
      </c>
      <c r="B1160" s="9" t="s">
        <v>29</v>
      </c>
      <c r="C1160">
        <v>39</v>
      </c>
      <c r="D1160" t="s">
        <v>30</v>
      </c>
      <c r="E1160" t="s">
        <v>58</v>
      </c>
      <c r="F1160" t="s">
        <v>67</v>
      </c>
      <c r="G1160" t="s">
        <v>68</v>
      </c>
      <c r="H1160" t="s">
        <v>51</v>
      </c>
      <c r="I1160" s="5">
        <v>9.1</v>
      </c>
      <c r="J1160" t="s">
        <v>25</v>
      </c>
      <c r="K1160" s="1">
        <v>40267</v>
      </c>
      <c r="L1160" s="1" t="s">
        <v>5075</v>
      </c>
      <c r="M1160" s="7">
        <v>15.58</v>
      </c>
      <c r="N1160" s="22">
        <v>49420</v>
      </c>
      <c r="O1160">
        <v>3</v>
      </c>
      <c r="P1160" t="s">
        <v>26</v>
      </c>
      <c r="Q1160">
        <v>1</v>
      </c>
      <c r="R1160">
        <v>9</v>
      </c>
      <c r="S1160" t="s">
        <v>921</v>
      </c>
      <c r="T1160" t="s">
        <v>26</v>
      </c>
      <c r="U1160" t="str">
        <f t="shared" si="36"/>
        <v>Adult</v>
      </c>
      <c r="V1160" t="str">
        <f t="shared" si="37"/>
        <v>Senior</v>
      </c>
      <c r="W1160" t="str">
        <f>IF(Table13[[#This Row],[Last_Working_Date]]="Active","Active","Exited")</f>
        <v>Active</v>
      </c>
    </row>
    <row r="1161" spans="1:23" x14ac:dyDescent="0.3">
      <c r="A1161" s="9" t="s">
        <v>1507</v>
      </c>
      <c r="B1161" s="9" t="s">
        <v>19</v>
      </c>
      <c r="C1161">
        <v>33</v>
      </c>
      <c r="D1161" t="s">
        <v>30</v>
      </c>
      <c r="E1161" t="s">
        <v>21</v>
      </c>
      <c r="F1161" t="s">
        <v>45</v>
      </c>
      <c r="G1161" t="s">
        <v>164</v>
      </c>
      <c r="H1161" t="s">
        <v>24</v>
      </c>
      <c r="I1161" s="5">
        <v>13</v>
      </c>
      <c r="J1161" t="s">
        <v>25</v>
      </c>
      <c r="K1161" s="1">
        <v>40661</v>
      </c>
      <c r="L1161" s="1" t="s">
        <v>5075</v>
      </c>
      <c r="M1161" s="7">
        <v>14.5</v>
      </c>
      <c r="N1161" s="22">
        <v>56645</v>
      </c>
      <c r="O1161">
        <v>3</v>
      </c>
      <c r="P1161" t="s">
        <v>26</v>
      </c>
      <c r="Q1161">
        <v>2</v>
      </c>
      <c r="R1161">
        <v>7</v>
      </c>
      <c r="S1161" t="s">
        <v>1503</v>
      </c>
      <c r="T1161" t="s">
        <v>26</v>
      </c>
      <c r="U1161" t="str">
        <f t="shared" si="36"/>
        <v>Adult</v>
      </c>
      <c r="V1161" t="str">
        <f t="shared" si="37"/>
        <v>Expert</v>
      </c>
      <c r="W1161" t="str">
        <f>IF(Table13[[#This Row],[Last_Working_Date]]="Active","Active","Exited")</f>
        <v>Active</v>
      </c>
    </row>
    <row r="1162" spans="1:23" x14ac:dyDescent="0.3">
      <c r="A1162" s="9" t="s">
        <v>1508</v>
      </c>
      <c r="B1162" s="9" t="s">
        <v>29</v>
      </c>
      <c r="C1162">
        <v>34</v>
      </c>
      <c r="D1162" t="s">
        <v>30</v>
      </c>
      <c r="E1162" t="s">
        <v>44</v>
      </c>
      <c r="F1162" t="s">
        <v>82</v>
      </c>
      <c r="G1162" t="s">
        <v>284</v>
      </c>
      <c r="H1162" t="s">
        <v>24</v>
      </c>
      <c r="I1162" s="5">
        <v>5.6</v>
      </c>
      <c r="J1162" t="s">
        <v>25</v>
      </c>
      <c r="K1162" s="1">
        <v>44831</v>
      </c>
      <c r="L1162" s="1" t="s">
        <v>5075</v>
      </c>
      <c r="M1162" s="7">
        <v>3.09</v>
      </c>
      <c r="N1162" s="22">
        <v>46782</v>
      </c>
      <c r="O1162">
        <v>2</v>
      </c>
      <c r="P1162" t="s">
        <v>26</v>
      </c>
      <c r="Q1162">
        <v>3</v>
      </c>
      <c r="R1162">
        <v>8</v>
      </c>
      <c r="S1162" t="s">
        <v>491</v>
      </c>
      <c r="T1162" t="s">
        <v>26</v>
      </c>
      <c r="U1162" t="str">
        <f t="shared" si="36"/>
        <v>Adult</v>
      </c>
      <c r="V1162" t="str">
        <f t="shared" si="37"/>
        <v>Senior</v>
      </c>
      <c r="W1162" t="str">
        <f>IF(Table13[[#This Row],[Last_Working_Date]]="Active","Active","Exited")</f>
        <v>Active</v>
      </c>
    </row>
    <row r="1163" spans="1:23" x14ac:dyDescent="0.3">
      <c r="A1163" s="9" t="s">
        <v>1509</v>
      </c>
      <c r="B1163" s="9" t="s">
        <v>19</v>
      </c>
      <c r="C1163">
        <v>23</v>
      </c>
      <c r="D1163" t="s">
        <v>30</v>
      </c>
      <c r="E1163" t="s">
        <v>58</v>
      </c>
      <c r="F1163" t="s">
        <v>45</v>
      </c>
      <c r="G1163" t="s">
        <v>98</v>
      </c>
      <c r="H1163" t="s">
        <v>24</v>
      </c>
      <c r="I1163" s="5">
        <v>1.3</v>
      </c>
      <c r="J1163" t="s">
        <v>25</v>
      </c>
      <c r="K1163" s="1">
        <v>42378</v>
      </c>
      <c r="L1163" s="1" t="s">
        <v>5075</v>
      </c>
      <c r="M1163" s="7">
        <v>9.8000000000000007</v>
      </c>
      <c r="N1163" s="22">
        <v>36344</v>
      </c>
      <c r="O1163">
        <v>3</v>
      </c>
      <c r="P1163" t="s">
        <v>26</v>
      </c>
      <c r="Q1163">
        <v>1</v>
      </c>
      <c r="R1163">
        <v>7</v>
      </c>
      <c r="S1163" t="s">
        <v>244</v>
      </c>
      <c r="T1163" t="s">
        <v>26</v>
      </c>
      <c r="U1163" t="str">
        <f t="shared" si="36"/>
        <v>Young</v>
      </c>
      <c r="V1163" t="str">
        <f t="shared" si="37"/>
        <v>Junior</v>
      </c>
      <c r="W1163" t="str">
        <f>IF(Table13[[#This Row],[Last_Working_Date]]="Active","Active","Exited")</f>
        <v>Active</v>
      </c>
    </row>
    <row r="1164" spans="1:23" x14ac:dyDescent="0.3">
      <c r="A1164" s="9" t="s">
        <v>1510</v>
      </c>
      <c r="B1164" s="9" t="s">
        <v>19</v>
      </c>
      <c r="C1164">
        <v>21</v>
      </c>
      <c r="D1164" t="s">
        <v>20</v>
      </c>
      <c r="E1164" t="s">
        <v>36</v>
      </c>
      <c r="F1164" t="s">
        <v>40</v>
      </c>
      <c r="G1164" t="s">
        <v>41</v>
      </c>
      <c r="H1164" t="s">
        <v>24</v>
      </c>
      <c r="I1164" s="5">
        <v>0.1</v>
      </c>
      <c r="J1164" t="s">
        <v>25</v>
      </c>
      <c r="K1164" s="1">
        <v>45339</v>
      </c>
      <c r="L1164" s="1" t="s">
        <v>5075</v>
      </c>
      <c r="M1164" s="7">
        <v>1.69</v>
      </c>
      <c r="N1164" s="22">
        <v>33587</v>
      </c>
      <c r="O1164">
        <v>5</v>
      </c>
      <c r="P1164" t="s">
        <v>26</v>
      </c>
      <c r="Q1164">
        <v>0</v>
      </c>
      <c r="R1164">
        <v>10</v>
      </c>
      <c r="S1164" t="s">
        <v>948</v>
      </c>
      <c r="T1164" t="s">
        <v>26</v>
      </c>
      <c r="U1164" t="str">
        <f t="shared" si="36"/>
        <v>Young</v>
      </c>
      <c r="V1164" t="str">
        <f t="shared" si="37"/>
        <v>Junior</v>
      </c>
      <c r="W1164" t="str">
        <f>IF(Table13[[#This Row],[Last_Working_Date]]="Active","Active","Exited")</f>
        <v>Active</v>
      </c>
    </row>
    <row r="1165" spans="1:23" x14ac:dyDescent="0.3">
      <c r="A1165" s="9" t="s">
        <v>1511</v>
      </c>
      <c r="B1165" s="9" t="s">
        <v>19</v>
      </c>
      <c r="C1165">
        <v>32</v>
      </c>
      <c r="D1165" t="s">
        <v>20</v>
      </c>
      <c r="E1165" t="s">
        <v>44</v>
      </c>
      <c r="F1165" t="s">
        <v>92</v>
      </c>
      <c r="G1165" t="s">
        <v>93</v>
      </c>
      <c r="H1165" t="s">
        <v>51</v>
      </c>
      <c r="I1165" s="5">
        <v>10.8</v>
      </c>
      <c r="J1165" t="s">
        <v>25</v>
      </c>
      <c r="K1165" s="1">
        <v>44732</v>
      </c>
      <c r="L1165" s="1" t="s">
        <v>5075</v>
      </c>
      <c r="M1165" s="7">
        <v>3.36</v>
      </c>
      <c r="N1165" s="22">
        <v>46559</v>
      </c>
      <c r="O1165">
        <v>3</v>
      </c>
      <c r="P1165" t="s">
        <v>65</v>
      </c>
      <c r="Q1165">
        <v>1</v>
      </c>
      <c r="R1165">
        <v>7</v>
      </c>
      <c r="S1165" t="s">
        <v>702</v>
      </c>
      <c r="T1165" t="s">
        <v>26</v>
      </c>
      <c r="U1165" t="str">
        <f t="shared" si="36"/>
        <v>Adult</v>
      </c>
      <c r="V1165" t="str">
        <f t="shared" si="37"/>
        <v>Expert</v>
      </c>
      <c r="W1165" t="str">
        <f>IF(Table13[[#This Row],[Last_Working_Date]]="Active","Active","Exited")</f>
        <v>Active</v>
      </c>
    </row>
    <row r="1166" spans="1:23" x14ac:dyDescent="0.3">
      <c r="A1166" s="9" t="s">
        <v>1512</v>
      </c>
      <c r="B1166" s="9" t="s">
        <v>19</v>
      </c>
      <c r="C1166">
        <v>36</v>
      </c>
      <c r="D1166" t="s">
        <v>30</v>
      </c>
      <c r="E1166" t="s">
        <v>44</v>
      </c>
      <c r="F1166" t="s">
        <v>45</v>
      </c>
      <c r="G1166" t="s">
        <v>164</v>
      </c>
      <c r="H1166" t="s">
        <v>24</v>
      </c>
      <c r="I1166" s="5">
        <v>12.8</v>
      </c>
      <c r="J1166" t="s">
        <v>25</v>
      </c>
      <c r="K1166" s="1">
        <v>44205</v>
      </c>
      <c r="L1166" s="1" t="s">
        <v>5075</v>
      </c>
      <c r="M1166" s="7">
        <v>4.8</v>
      </c>
      <c r="N1166" s="22">
        <v>62002</v>
      </c>
      <c r="O1166">
        <v>5</v>
      </c>
      <c r="P1166" t="s">
        <v>26</v>
      </c>
      <c r="Q1166">
        <v>0</v>
      </c>
      <c r="R1166">
        <v>6</v>
      </c>
      <c r="S1166" t="s">
        <v>451</v>
      </c>
      <c r="T1166" t="s">
        <v>26</v>
      </c>
      <c r="U1166" t="str">
        <f t="shared" si="36"/>
        <v>Adult</v>
      </c>
      <c r="V1166" t="str">
        <f t="shared" si="37"/>
        <v>Expert</v>
      </c>
      <c r="W1166" t="str">
        <f>IF(Table13[[#This Row],[Last_Working_Date]]="Active","Active","Exited")</f>
        <v>Active</v>
      </c>
    </row>
    <row r="1167" spans="1:23" x14ac:dyDescent="0.3">
      <c r="A1167" s="9" t="s">
        <v>1513</v>
      </c>
      <c r="B1167" s="9" t="s">
        <v>19</v>
      </c>
      <c r="C1167">
        <v>25</v>
      </c>
      <c r="D1167" t="s">
        <v>30</v>
      </c>
      <c r="E1167" t="s">
        <v>36</v>
      </c>
      <c r="F1167" t="s">
        <v>92</v>
      </c>
      <c r="G1167" t="s">
        <v>246</v>
      </c>
      <c r="H1167" t="s">
        <v>24</v>
      </c>
      <c r="I1167" s="5">
        <v>1.5</v>
      </c>
      <c r="J1167" t="s">
        <v>25</v>
      </c>
      <c r="K1167" s="1">
        <v>43539</v>
      </c>
      <c r="L1167" s="1" t="s">
        <v>5075</v>
      </c>
      <c r="M1167" s="7">
        <v>6.62</v>
      </c>
      <c r="N1167" s="22">
        <v>34353</v>
      </c>
      <c r="O1167">
        <v>3</v>
      </c>
      <c r="P1167" t="s">
        <v>26</v>
      </c>
      <c r="Q1167">
        <v>2</v>
      </c>
      <c r="R1167">
        <v>6</v>
      </c>
      <c r="S1167" t="s">
        <v>428</v>
      </c>
      <c r="T1167" t="s">
        <v>26</v>
      </c>
      <c r="U1167" t="str">
        <f t="shared" si="36"/>
        <v>Young</v>
      </c>
      <c r="V1167" t="str">
        <f t="shared" si="37"/>
        <v>Junior</v>
      </c>
      <c r="W1167" t="str">
        <f>IF(Table13[[#This Row],[Last_Working_Date]]="Active","Active","Exited")</f>
        <v>Active</v>
      </c>
    </row>
    <row r="1168" spans="1:23" x14ac:dyDescent="0.3">
      <c r="A1168" s="9" t="s">
        <v>1514</v>
      </c>
      <c r="B1168" s="9" t="s">
        <v>19</v>
      </c>
      <c r="C1168">
        <v>33</v>
      </c>
      <c r="D1168" t="s">
        <v>30</v>
      </c>
      <c r="E1168" t="s">
        <v>53</v>
      </c>
      <c r="F1168" t="s">
        <v>45</v>
      </c>
      <c r="G1168" t="s">
        <v>164</v>
      </c>
      <c r="H1168" t="s">
        <v>75</v>
      </c>
      <c r="I1168" s="5">
        <v>8.3000000000000007</v>
      </c>
      <c r="J1168" t="s">
        <v>25</v>
      </c>
      <c r="K1168" s="1">
        <v>45413</v>
      </c>
      <c r="L1168" s="1" t="s">
        <v>5075</v>
      </c>
      <c r="M1168" s="7">
        <v>1.49</v>
      </c>
      <c r="N1168" s="22">
        <v>48316</v>
      </c>
      <c r="O1168">
        <v>4</v>
      </c>
      <c r="P1168" t="s">
        <v>26</v>
      </c>
      <c r="Q1168">
        <v>2</v>
      </c>
      <c r="R1168">
        <v>8</v>
      </c>
      <c r="S1168" t="s">
        <v>347</v>
      </c>
      <c r="T1168" t="s">
        <v>26</v>
      </c>
      <c r="U1168" t="str">
        <f t="shared" si="36"/>
        <v>Adult</v>
      </c>
      <c r="V1168" t="str">
        <f t="shared" si="37"/>
        <v>Senior</v>
      </c>
      <c r="W1168" t="str">
        <f>IF(Table13[[#This Row],[Last_Working_Date]]="Active","Active","Exited")</f>
        <v>Active</v>
      </c>
    </row>
    <row r="1169" spans="1:23" x14ac:dyDescent="0.3">
      <c r="A1169" s="9" t="s">
        <v>1515</v>
      </c>
      <c r="B1169" s="9" t="s">
        <v>19</v>
      </c>
      <c r="C1169">
        <v>40</v>
      </c>
      <c r="D1169" t="s">
        <v>20</v>
      </c>
      <c r="E1169" t="s">
        <v>31</v>
      </c>
      <c r="F1169" t="s">
        <v>32</v>
      </c>
      <c r="G1169" t="s">
        <v>171</v>
      </c>
      <c r="H1169" t="s">
        <v>84</v>
      </c>
      <c r="I1169" s="5">
        <v>9.6</v>
      </c>
      <c r="J1169" t="s">
        <v>25</v>
      </c>
      <c r="K1169" s="1">
        <v>45701</v>
      </c>
      <c r="L1169" s="1" t="s">
        <v>5075</v>
      </c>
      <c r="M1169" s="7">
        <v>0.7</v>
      </c>
      <c r="N1169" s="22">
        <v>46684</v>
      </c>
      <c r="O1169">
        <v>5</v>
      </c>
      <c r="P1169" t="s">
        <v>65</v>
      </c>
      <c r="Q1169">
        <v>2</v>
      </c>
      <c r="R1169">
        <v>7</v>
      </c>
      <c r="S1169" t="s">
        <v>1516</v>
      </c>
      <c r="T1169" t="s">
        <v>26</v>
      </c>
      <c r="U1169" t="str">
        <f t="shared" si="36"/>
        <v>Adult</v>
      </c>
      <c r="V1169" t="str">
        <f t="shared" si="37"/>
        <v>Senior</v>
      </c>
      <c r="W1169" t="str">
        <f>IF(Table13[[#This Row],[Last_Working_Date]]="Active","Active","Exited")</f>
        <v>Active</v>
      </c>
    </row>
    <row r="1170" spans="1:23" x14ac:dyDescent="0.3">
      <c r="A1170" s="9" t="s">
        <v>1517</v>
      </c>
      <c r="B1170" s="9" t="s">
        <v>19</v>
      </c>
      <c r="C1170">
        <v>34</v>
      </c>
      <c r="D1170" t="s">
        <v>20</v>
      </c>
      <c r="E1170" t="s">
        <v>21</v>
      </c>
      <c r="F1170" t="s">
        <v>92</v>
      </c>
      <c r="G1170" t="s">
        <v>246</v>
      </c>
      <c r="H1170" t="s">
        <v>84</v>
      </c>
      <c r="I1170" s="5">
        <v>9.1999999999999993</v>
      </c>
      <c r="J1170" t="s">
        <v>25</v>
      </c>
      <c r="K1170" s="1">
        <v>44669</v>
      </c>
      <c r="L1170" s="1">
        <v>45904</v>
      </c>
      <c r="M1170" s="7">
        <v>3.38</v>
      </c>
      <c r="N1170" s="22">
        <v>56675</v>
      </c>
      <c r="O1170">
        <v>2</v>
      </c>
      <c r="P1170" t="s">
        <v>26</v>
      </c>
      <c r="Q1170">
        <v>2</v>
      </c>
      <c r="R1170">
        <v>11</v>
      </c>
      <c r="S1170" t="s">
        <v>1349</v>
      </c>
      <c r="T1170" t="s">
        <v>65</v>
      </c>
      <c r="U1170" t="str">
        <f t="shared" si="36"/>
        <v>Adult</v>
      </c>
      <c r="V1170" t="str">
        <f t="shared" si="37"/>
        <v>Senior</v>
      </c>
      <c r="W1170" t="str">
        <f>IF(Table13[[#This Row],[Last_Working_Date]]="Active","Active","Exited")</f>
        <v>Exited</v>
      </c>
    </row>
    <row r="1171" spans="1:23" x14ac:dyDescent="0.3">
      <c r="A1171" s="9" t="s">
        <v>1518</v>
      </c>
      <c r="B1171" s="9" t="s">
        <v>29</v>
      </c>
      <c r="C1171">
        <v>25</v>
      </c>
      <c r="D1171" t="s">
        <v>20</v>
      </c>
      <c r="E1171" t="s">
        <v>53</v>
      </c>
      <c r="F1171" t="s">
        <v>40</v>
      </c>
      <c r="G1171" t="s">
        <v>96</v>
      </c>
      <c r="H1171" t="s">
        <v>24</v>
      </c>
      <c r="I1171" s="5">
        <v>4.5999999999999996</v>
      </c>
      <c r="J1171" t="s">
        <v>25</v>
      </c>
      <c r="K1171" s="1">
        <v>43777</v>
      </c>
      <c r="L1171" s="1" t="s">
        <v>5075</v>
      </c>
      <c r="M1171" s="7">
        <v>5.97</v>
      </c>
      <c r="N1171" s="22">
        <v>44937</v>
      </c>
      <c r="O1171">
        <v>4</v>
      </c>
      <c r="P1171" t="s">
        <v>26</v>
      </c>
      <c r="Q1171">
        <v>5</v>
      </c>
      <c r="R1171">
        <v>11</v>
      </c>
      <c r="S1171" t="s">
        <v>1519</v>
      </c>
      <c r="T1171" t="s">
        <v>26</v>
      </c>
      <c r="U1171" t="str">
        <f t="shared" si="36"/>
        <v>Young</v>
      </c>
      <c r="V1171" t="str">
        <f t="shared" si="37"/>
        <v>Mid-Level</v>
      </c>
      <c r="W1171" t="str">
        <f>IF(Table13[[#This Row],[Last_Working_Date]]="Active","Active","Exited")</f>
        <v>Active</v>
      </c>
    </row>
    <row r="1172" spans="1:23" x14ac:dyDescent="0.3">
      <c r="A1172" s="9" t="s">
        <v>1520</v>
      </c>
      <c r="B1172" s="9" t="s">
        <v>19</v>
      </c>
      <c r="C1172">
        <v>32</v>
      </c>
      <c r="D1172" t="s">
        <v>30</v>
      </c>
      <c r="E1172" t="s">
        <v>53</v>
      </c>
      <c r="F1172" t="s">
        <v>40</v>
      </c>
      <c r="G1172" t="s">
        <v>96</v>
      </c>
      <c r="H1172" t="s">
        <v>24</v>
      </c>
      <c r="I1172" s="5">
        <v>2.7</v>
      </c>
      <c r="J1172" t="s">
        <v>25</v>
      </c>
      <c r="K1172" s="1">
        <v>39490</v>
      </c>
      <c r="L1172" s="1" t="s">
        <v>5075</v>
      </c>
      <c r="M1172" s="7">
        <v>17.71</v>
      </c>
      <c r="N1172" s="22">
        <v>42467</v>
      </c>
      <c r="O1172">
        <v>4</v>
      </c>
      <c r="P1172" t="s">
        <v>26</v>
      </c>
      <c r="Q1172">
        <v>1</v>
      </c>
      <c r="R1172">
        <v>3</v>
      </c>
      <c r="S1172" t="s">
        <v>49</v>
      </c>
      <c r="T1172" t="s">
        <v>26</v>
      </c>
      <c r="U1172" t="str">
        <f t="shared" si="36"/>
        <v>Adult</v>
      </c>
      <c r="V1172" t="str">
        <f t="shared" si="37"/>
        <v>Mid-Level</v>
      </c>
      <c r="W1172" t="str">
        <f>IF(Table13[[#This Row],[Last_Working_Date]]="Active","Active","Exited")</f>
        <v>Active</v>
      </c>
    </row>
    <row r="1173" spans="1:23" x14ac:dyDescent="0.3">
      <c r="A1173" s="9" t="s">
        <v>1521</v>
      </c>
      <c r="B1173" s="9" t="s">
        <v>19</v>
      </c>
      <c r="C1173">
        <v>31</v>
      </c>
      <c r="D1173" t="s">
        <v>30</v>
      </c>
      <c r="E1173" t="s">
        <v>58</v>
      </c>
      <c r="F1173" t="s">
        <v>92</v>
      </c>
      <c r="G1173" t="s">
        <v>93</v>
      </c>
      <c r="H1173" t="s">
        <v>51</v>
      </c>
      <c r="I1173" s="5">
        <v>3.5</v>
      </c>
      <c r="J1173" t="s">
        <v>25</v>
      </c>
      <c r="K1173" s="1">
        <v>43328</v>
      </c>
      <c r="L1173" s="1" t="s">
        <v>5075</v>
      </c>
      <c r="M1173" s="7">
        <v>7.2</v>
      </c>
      <c r="N1173" s="22">
        <v>43909</v>
      </c>
      <c r="O1173">
        <v>1</v>
      </c>
      <c r="P1173" t="s">
        <v>26</v>
      </c>
      <c r="Q1173">
        <v>3</v>
      </c>
      <c r="R1173">
        <v>7</v>
      </c>
      <c r="S1173" t="s">
        <v>432</v>
      </c>
      <c r="T1173" t="s">
        <v>26</v>
      </c>
      <c r="U1173" t="str">
        <f t="shared" si="36"/>
        <v>Adult</v>
      </c>
      <c r="V1173" t="str">
        <f t="shared" si="37"/>
        <v>Mid-Level</v>
      </c>
      <c r="W1173" t="str">
        <f>IF(Table13[[#This Row],[Last_Working_Date]]="Active","Active","Exited")</f>
        <v>Active</v>
      </c>
    </row>
    <row r="1174" spans="1:23" x14ac:dyDescent="0.3">
      <c r="A1174" s="9" t="s">
        <v>1522</v>
      </c>
      <c r="B1174" s="9" t="s">
        <v>19</v>
      </c>
      <c r="C1174">
        <v>31</v>
      </c>
      <c r="D1174" t="s">
        <v>30</v>
      </c>
      <c r="E1174" t="s">
        <v>21</v>
      </c>
      <c r="F1174" t="s">
        <v>92</v>
      </c>
      <c r="G1174" t="s">
        <v>93</v>
      </c>
      <c r="H1174" t="s">
        <v>24</v>
      </c>
      <c r="I1174" s="5">
        <v>5.3</v>
      </c>
      <c r="J1174" t="s">
        <v>25</v>
      </c>
      <c r="K1174" s="1">
        <v>40028</v>
      </c>
      <c r="L1174" s="1" t="s">
        <v>5075</v>
      </c>
      <c r="M1174" s="7">
        <v>16.239999999999998</v>
      </c>
      <c r="N1174" s="22">
        <v>48824</v>
      </c>
      <c r="O1174">
        <v>3</v>
      </c>
      <c r="P1174" t="s">
        <v>26</v>
      </c>
      <c r="Q1174">
        <v>6</v>
      </c>
      <c r="R1174">
        <v>3</v>
      </c>
      <c r="S1174" t="s">
        <v>723</v>
      </c>
      <c r="T1174" t="s">
        <v>26</v>
      </c>
      <c r="U1174" t="str">
        <f t="shared" si="36"/>
        <v>Adult</v>
      </c>
      <c r="V1174" t="str">
        <f t="shared" si="37"/>
        <v>Senior</v>
      </c>
      <c r="W1174" t="str">
        <f>IF(Table13[[#This Row],[Last_Working_Date]]="Active","Active","Exited")</f>
        <v>Active</v>
      </c>
    </row>
    <row r="1175" spans="1:23" x14ac:dyDescent="0.3">
      <c r="A1175" s="9" t="s">
        <v>1523</v>
      </c>
      <c r="B1175" s="9" t="s">
        <v>19</v>
      </c>
      <c r="C1175">
        <v>32</v>
      </c>
      <c r="D1175" t="s">
        <v>30</v>
      </c>
      <c r="E1175" t="s">
        <v>53</v>
      </c>
      <c r="F1175" t="s">
        <v>22</v>
      </c>
      <c r="G1175" t="s">
        <v>23</v>
      </c>
      <c r="H1175" t="s">
        <v>24</v>
      </c>
      <c r="I1175" s="5">
        <v>2.6</v>
      </c>
      <c r="J1175" t="s">
        <v>25</v>
      </c>
      <c r="K1175" s="1">
        <v>39632</v>
      </c>
      <c r="L1175" s="1" t="s">
        <v>5075</v>
      </c>
      <c r="M1175" s="7">
        <v>17.32</v>
      </c>
      <c r="N1175" s="22">
        <v>39869</v>
      </c>
      <c r="O1175">
        <v>3</v>
      </c>
      <c r="P1175" t="s">
        <v>26</v>
      </c>
      <c r="Q1175">
        <v>3</v>
      </c>
      <c r="R1175">
        <v>6</v>
      </c>
      <c r="S1175" t="s">
        <v>197</v>
      </c>
      <c r="T1175" t="s">
        <v>26</v>
      </c>
      <c r="U1175" t="str">
        <f t="shared" si="36"/>
        <v>Adult</v>
      </c>
      <c r="V1175" t="str">
        <f t="shared" si="37"/>
        <v>Mid-Level</v>
      </c>
      <c r="W1175" t="str">
        <f>IF(Table13[[#This Row],[Last_Working_Date]]="Active","Active","Exited")</f>
        <v>Active</v>
      </c>
    </row>
    <row r="1176" spans="1:23" x14ac:dyDescent="0.3">
      <c r="A1176" s="9" t="s">
        <v>1524</v>
      </c>
      <c r="B1176" s="9" t="s">
        <v>19</v>
      </c>
      <c r="C1176">
        <v>35</v>
      </c>
      <c r="D1176" t="s">
        <v>20</v>
      </c>
      <c r="E1176" t="s">
        <v>21</v>
      </c>
      <c r="F1176" t="s">
        <v>40</v>
      </c>
      <c r="G1176" t="s">
        <v>41</v>
      </c>
      <c r="H1176" t="s">
        <v>24</v>
      </c>
      <c r="I1176" s="5">
        <v>6.5</v>
      </c>
      <c r="J1176" t="s">
        <v>25</v>
      </c>
      <c r="K1176" s="1">
        <v>41807</v>
      </c>
      <c r="L1176" s="1">
        <v>42173</v>
      </c>
      <c r="M1176" s="7">
        <v>1</v>
      </c>
      <c r="N1176" s="22">
        <v>46298</v>
      </c>
      <c r="O1176">
        <v>2</v>
      </c>
      <c r="P1176" t="s">
        <v>65</v>
      </c>
      <c r="Q1176">
        <v>1</v>
      </c>
      <c r="R1176">
        <v>6</v>
      </c>
      <c r="S1176" t="s">
        <v>262</v>
      </c>
      <c r="T1176" t="s">
        <v>65</v>
      </c>
      <c r="U1176" t="str">
        <f t="shared" si="36"/>
        <v>Adult</v>
      </c>
      <c r="V1176" t="str">
        <f t="shared" si="37"/>
        <v>Senior</v>
      </c>
      <c r="W1176" t="str">
        <f>IF(Table13[[#This Row],[Last_Working_Date]]="Active","Active","Exited")</f>
        <v>Exited</v>
      </c>
    </row>
    <row r="1177" spans="1:23" x14ac:dyDescent="0.3">
      <c r="A1177" s="9" t="s">
        <v>1525</v>
      </c>
      <c r="B1177" s="9" t="s">
        <v>19</v>
      </c>
      <c r="C1177">
        <v>21</v>
      </c>
      <c r="D1177" t="s">
        <v>30</v>
      </c>
      <c r="E1177" t="s">
        <v>31</v>
      </c>
      <c r="F1177" t="s">
        <v>40</v>
      </c>
      <c r="G1177" t="s">
        <v>50</v>
      </c>
      <c r="H1177" t="s">
        <v>24</v>
      </c>
      <c r="I1177" s="5">
        <v>0</v>
      </c>
      <c r="J1177" t="s">
        <v>25</v>
      </c>
      <c r="K1177" s="1">
        <v>44222</v>
      </c>
      <c r="L1177" s="1" t="s">
        <v>5075</v>
      </c>
      <c r="M1177" s="7">
        <v>4.75</v>
      </c>
      <c r="N1177" s="22">
        <v>33969</v>
      </c>
      <c r="O1177">
        <v>3</v>
      </c>
      <c r="P1177" t="s">
        <v>26</v>
      </c>
      <c r="Q1177">
        <v>2</v>
      </c>
      <c r="R1177">
        <v>11</v>
      </c>
      <c r="S1177" t="s">
        <v>1439</v>
      </c>
      <c r="T1177" t="s">
        <v>26</v>
      </c>
      <c r="U1177" t="str">
        <f t="shared" si="36"/>
        <v>Young</v>
      </c>
      <c r="V1177" t="str">
        <f t="shared" si="37"/>
        <v>Junior</v>
      </c>
      <c r="W1177" t="str">
        <f>IF(Table13[[#This Row],[Last_Working_Date]]="Active","Active","Exited")</f>
        <v>Active</v>
      </c>
    </row>
    <row r="1178" spans="1:23" x14ac:dyDescent="0.3">
      <c r="A1178" s="9" t="s">
        <v>1526</v>
      </c>
      <c r="B1178" s="9" t="s">
        <v>19</v>
      </c>
      <c r="C1178">
        <v>33</v>
      </c>
      <c r="D1178" t="s">
        <v>30</v>
      </c>
      <c r="E1178" t="s">
        <v>53</v>
      </c>
      <c r="F1178" t="s">
        <v>45</v>
      </c>
      <c r="G1178" t="s">
        <v>164</v>
      </c>
      <c r="H1178" t="s">
        <v>84</v>
      </c>
      <c r="I1178" s="5">
        <v>6.4</v>
      </c>
      <c r="J1178" t="s">
        <v>25</v>
      </c>
      <c r="K1178" s="1">
        <v>40589</v>
      </c>
      <c r="L1178" s="1" t="s">
        <v>5075</v>
      </c>
      <c r="M1178" s="7">
        <v>14.7</v>
      </c>
      <c r="N1178" s="22">
        <v>50058</v>
      </c>
      <c r="O1178">
        <v>4</v>
      </c>
      <c r="P1178" t="s">
        <v>26</v>
      </c>
      <c r="Q1178">
        <v>0</v>
      </c>
      <c r="R1178">
        <v>13</v>
      </c>
      <c r="S1178" t="s">
        <v>1138</v>
      </c>
      <c r="T1178" t="s">
        <v>26</v>
      </c>
      <c r="U1178" t="str">
        <f t="shared" si="36"/>
        <v>Adult</v>
      </c>
      <c r="V1178" t="str">
        <f t="shared" si="37"/>
        <v>Senior</v>
      </c>
      <c r="W1178" t="str">
        <f>IF(Table13[[#This Row],[Last_Working_Date]]="Active","Active","Exited")</f>
        <v>Active</v>
      </c>
    </row>
    <row r="1179" spans="1:23" x14ac:dyDescent="0.3">
      <c r="A1179" s="9" t="s">
        <v>1527</v>
      </c>
      <c r="B1179" s="9" t="s">
        <v>19</v>
      </c>
      <c r="C1179">
        <v>21</v>
      </c>
      <c r="D1179" t="s">
        <v>30</v>
      </c>
      <c r="E1179" t="s">
        <v>31</v>
      </c>
      <c r="F1179" t="s">
        <v>40</v>
      </c>
      <c r="G1179" t="s">
        <v>50</v>
      </c>
      <c r="H1179" t="s">
        <v>24</v>
      </c>
      <c r="I1179" s="5">
        <v>0</v>
      </c>
      <c r="J1179" t="s">
        <v>25</v>
      </c>
      <c r="K1179" s="1">
        <v>44067</v>
      </c>
      <c r="L1179" s="1">
        <v>45376</v>
      </c>
      <c r="M1179" s="7">
        <v>3.58</v>
      </c>
      <c r="N1179" s="22">
        <v>35942</v>
      </c>
      <c r="O1179">
        <v>2</v>
      </c>
      <c r="P1179" t="s">
        <v>65</v>
      </c>
      <c r="Q1179">
        <v>2</v>
      </c>
      <c r="R1179">
        <v>6</v>
      </c>
      <c r="S1179" t="s">
        <v>254</v>
      </c>
      <c r="T1179" t="s">
        <v>65</v>
      </c>
      <c r="U1179" t="str">
        <f t="shared" si="36"/>
        <v>Young</v>
      </c>
      <c r="V1179" t="str">
        <f t="shared" si="37"/>
        <v>Junior</v>
      </c>
      <c r="W1179" t="str">
        <f>IF(Table13[[#This Row],[Last_Working_Date]]="Active","Active","Exited")</f>
        <v>Exited</v>
      </c>
    </row>
    <row r="1180" spans="1:23" x14ac:dyDescent="0.3">
      <c r="A1180" s="9" t="s">
        <v>1528</v>
      </c>
      <c r="B1180" s="9" t="s">
        <v>19</v>
      </c>
      <c r="C1180">
        <v>30</v>
      </c>
      <c r="D1180" t="s">
        <v>20</v>
      </c>
      <c r="E1180" t="s">
        <v>21</v>
      </c>
      <c r="F1180" t="s">
        <v>82</v>
      </c>
      <c r="G1180" t="s">
        <v>284</v>
      </c>
      <c r="H1180" t="s">
        <v>47</v>
      </c>
      <c r="I1180" s="5">
        <v>4.9000000000000004</v>
      </c>
      <c r="J1180" t="s">
        <v>25</v>
      </c>
      <c r="K1180" s="1">
        <v>40508</v>
      </c>
      <c r="L1180" s="1" t="s">
        <v>5075</v>
      </c>
      <c r="M1180" s="7">
        <v>14.92</v>
      </c>
      <c r="N1180" s="22">
        <v>38061</v>
      </c>
      <c r="O1180">
        <v>1</v>
      </c>
      <c r="P1180" t="s">
        <v>26</v>
      </c>
      <c r="Q1180">
        <v>6</v>
      </c>
      <c r="R1180">
        <v>6</v>
      </c>
      <c r="S1180" t="s">
        <v>1529</v>
      </c>
      <c r="T1180" t="s">
        <v>26</v>
      </c>
      <c r="U1180" t="str">
        <f t="shared" si="36"/>
        <v>Young</v>
      </c>
      <c r="V1180" t="str">
        <f t="shared" si="37"/>
        <v>Mid-Level</v>
      </c>
      <c r="W1180" t="str">
        <f>IF(Table13[[#This Row],[Last_Working_Date]]="Active","Active","Exited")</f>
        <v>Active</v>
      </c>
    </row>
    <row r="1181" spans="1:23" x14ac:dyDescent="0.3">
      <c r="A1181" s="9" t="s">
        <v>210</v>
      </c>
      <c r="B1181" s="9" t="s">
        <v>29</v>
      </c>
      <c r="C1181">
        <v>32</v>
      </c>
      <c r="D1181" t="s">
        <v>30</v>
      </c>
      <c r="E1181" t="s">
        <v>39</v>
      </c>
      <c r="F1181" t="s">
        <v>54</v>
      </c>
      <c r="G1181" t="s">
        <v>77</v>
      </c>
      <c r="H1181" t="s">
        <v>84</v>
      </c>
      <c r="I1181" s="5">
        <v>10.199999999999999</v>
      </c>
      <c r="J1181" t="s">
        <v>25</v>
      </c>
      <c r="K1181" s="1">
        <v>41313</v>
      </c>
      <c r="L1181" s="1" t="s">
        <v>5075</v>
      </c>
      <c r="M1181" s="7">
        <v>12.72</v>
      </c>
      <c r="N1181" s="22">
        <v>55955</v>
      </c>
      <c r="O1181">
        <v>3</v>
      </c>
      <c r="P1181" t="s">
        <v>26</v>
      </c>
      <c r="Q1181">
        <v>5</v>
      </c>
      <c r="R1181">
        <v>6</v>
      </c>
      <c r="S1181" t="s">
        <v>5074</v>
      </c>
      <c r="T1181" t="s">
        <v>26</v>
      </c>
      <c r="U1181" t="str">
        <f t="shared" si="36"/>
        <v>Adult</v>
      </c>
      <c r="V1181" t="str">
        <f t="shared" si="37"/>
        <v>Expert</v>
      </c>
      <c r="W1181" t="str">
        <f>IF(Table13[[#This Row],[Last_Working_Date]]="Active","Active","Exited")</f>
        <v>Active</v>
      </c>
    </row>
    <row r="1182" spans="1:23" x14ac:dyDescent="0.3">
      <c r="A1182" s="9" t="s">
        <v>1530</v>
      </c>
      <c r="B1182" s="9" t="s">
        <v>29</v>
      </c>
      <c r="C1182">
        <v>35</v>
      </c>
      <c r="D1182" t="s">
        <v>20</v>
      </c>
      <c r="E1182" t="s">
        <v>63</v>
      </c>
      <c r="F1182" t="s">
        <v>82</v>
      </c>
      <c r="G1182" t="s">
        <v>107</v>
      </c>
      <c r="H1182" t="s">
        <v>51</v>
      </c>
      <c r="I1182" s="5">
        <v>2.9</v>
      </c>
      <c r="J1182" t="s">
        <v>25</v>
      </c>
      <c r="K1182" s="1">
        <v>43974</v>
      </c>
      <c r="L1182" s="1" t="s">
        <v>5075</v>
      </c>
      <c r="M1182" s="7">
        <v>5.43</v>
      </c>
      <c r="N1182" s="22">
        <v>32798</v>
      </c>
      <c r="O1182">
        <v>4</v>
      </c>
      <c r="P1182" t="s">
        <v>26</v>
      </c>
      <c r="Q1182">
        <v>2</v>
      </c>
      <c r="R1182">
        <v>3</v>
      </c>
      <c r="S1182" t="s">
        <v>683</v>
      </c>
      <c r="T1182" t="s">
        <v>26</v>
      </c>
      <c r="U1182" t="str">
        <f t="shared" si="36"/>
        <v>Adult</v>
      </c>
      <c r="V1182" t="str">
        <f t="shared" si="37"/>
        <v>Mid-Level</v>
      </c>
      <c r="W1182" t="str">
        <f>IF(Table13[[#This Row],[Last_Working_Date]]="Active","Active","Exited")</f>
        <v>Active</v>
      </c>
    </row>
    <row r="1183" spans="1:23" x14ac:dyDescent="0.3">
      <c r="A1183" s="9" t="s">
        <v>1531</v>
      </c>
      <c r="B1183" s="9" t="s">
        <v>29</v>
      </c>
      <c r="C1183">
        <v>28</v>
      </c>
      <c r="D1183" t="s">
        <v>30</v>
      </c>
      <c r="E1183" t="s">
        <v>63</v>
      </c>
      <c r="F1183" t="s">
        <v>45</v>
      </c>
      <c r="G1183" t="s">
        <v>98</v>
      </c>
      <c r="H1183" t="s">
        <v>24</v>
      </c>
      <c r="I1183" s="5">
        <v>4.3</v>
      </c>
      <c r="J1183" t="s">
        <v>25</v>
      </c>
      <c r="K1183" s="1">
        <v>40414</v>
      </c>
      <c r="L1183" s="1" t="s">
        <v>5075</v>
      </c>
      <c r="M1183" s="7">
        <v>15.18</v>
      </c>
      <c r="N1183" s="22">
        <v>38741</v>
      </c>
      <c r="O1183">
        <v>4</v>
      </c>
      <c r="P1183" t="s">
        <v>26</v>
      </c>
      <c r="Q1183">
        <v>3</v>
      </c>
      <c r="R1183">
        <v>6</v>
      </c>
      <c r="S1183" t="s">
        <v>942</v>
      </c>
      <c r="T1183" t="s">
        <v>26</v>
      </c>
      <c r="U1183" t="str">
        <f t="shared" si="36"/>
        <v>Young</v>
      </c>
      <c r="V1183" t="str">
        <f t="shared" si="37"/>
        <v>Mid-Level</v>
      </c>
      <c r="W1183" t="str">
        <f>IF(Table13[[#This Row],[Last_Working_Date]]="Active","Active","Exited")</f>
        <v>Active</v>
      </c>
    </row>
    <row r="1184" spans="1:23" x14ac:dyDescent="0.3">
      <c r="A1184" s="9" t="s">
        <v>1532</v>
      </c>
      <c r="B1184" s="9" t="s">
        <v>29</v>
      </c>
      <c r="C1184">
        <v>37</v>
      </c>
      <c r="D1184" t="s">
        <v>30</v>
      </c>
      <c r="E1184" t="s">
        <v>53</v>
      </c>
      <c r="F1184" t="s">
        <v>92</v>
      </c>
      <c r="G1184" t="s">
        <v>93</v>
      </c>
      <c r="H1184" t="s">
        <v>24</v>
      </c>
      <c r="I1184" s="5">
        <v>17</v>
      </c>
      <c r="J1184" t="s">
        <v>25</v>
      </c>
      <c r="K1184" s="1">
        <v>42831</v>
      </c>
      <c r="L1184" s="1" t="s">
        <v>5075</v>
      </c>
      <c r="M1184" s="7">
        <v>8.56</v>
      </c>
      <c r="N1184" s="22">
        <v>67758</v>
      </c>
      <c r="O1184">
        <v>2</v>
      </c>
      <c r="P1184" t="s">
        <v>65</v>
      </c>
      <c r="Q1184">
        <v>2</v>
      </c>
      <c r="R1184">
        <v>3</v>
      </c>
      <c r="S1184" t="s">
        <v>1228</v>
      </c>
      <c r="T1184" t="s">
        <v>26</v>
      </c>
      <c r="U1184" t="str">
        <f t="shared" si="36"/>
        <v>Adult</v>
      </c>
      <c r="V1184" t="str">
        <f t="shared" si="37"/>
        <v>Expert</v>
      </c>
      <c r="W1184" t="str">
        <f>IF(Table13[[#This Row],[Last_Working_Date]]="Active","Active","Exited")</f>
        <v>Active</v>
      </c>
    </row>
    <row r="1185" spans="1:23" x14ac:dyDescent="0.3">
      <c r="A1185" s="9" t="s">
        <v>1533</v>
      </c>
      <c r="B1185" s="9" t="s">
        <v>19</v>
      </c>
      <c r="C1185">
        <v>22</v>
      </c>
      <c r="D1185" t="s">
        <v>30</v>
      </c>
      <c r="E1185" t="s">
        <v>31</v>
      </c>
      <c r="F1185" t="s">
        <v>82</v>
      </c>
      <c r="G1185" t="s">
        <v>107</v>
      </c>
      <c r="H1185" t="s">
        <v>24</v>
      </c>
      <c r="I1185" s="5">
        <v>1.3</v>
      </c>
      <c r="J1185" t="s">
        <v>25</v>
      </c>
      <c r="K1185" s="1">
        <v>39806</v>
      </c>
      <c r="L1185" s="1">
        <v>42439</v>
      </c>
      <c r="M1185" s="7">
        <v>7.21</v>
      </c>
      <c r="N1185" s="22">
        <v>42343</v>
      </c>
      <c r="O1185">
        <v>2</v>
      </c>
      <c r="P1185" t="s">
        <v>26</v>
      </c>
      <c r="Q1185">
        <v>4</v>
      </c>
      <c r="R1185">
        <v>6</v>
      </c>
      <c r="S1185" t="s">
        <v>878</v>
      </c>
      <c r="T1185" t="s">
        <v>65</v>
      </c>
      <c r="U1185" t="str">
        <f t="shared" si="36"/>
        <v>Young</v>
      </c>
      <c r="V1185" t="str">
        <f t="shared" si="37"/>
        <v>Junior</v>
      </c>
      <c r="W1185" t="str">
        <f>IF(Table13[[#This Row],[Last_Working_Date]]="Active","Active","Exited")</f>
        <v>Exited</v>
      </c>
    </row>
    <row r="1186" spans="1:23" x14ac:dyDescent="0.3">
      <c r="A1186" s="9" t="s">
        <v>1534</v>
      </c>
      <c r="B1186" s="9" t="s">
        <v>19</v>
      </c>
      <c r="C1186">
        <v>39</v>
      </c>
      <c r="D1186" t="s">
        <v>30</v>
      </c>
      <c r="E1186" t="s">
        <v>63</v>
      </c>
      <c r="F1186" t="s">
        <v>92</v>
      </c>
      <c r="G1186" t="s">
        <v>246</v>
      </c>
      <c r="H1186" t="s">
        <v>24</v>
      </c>
      <c r="I1186" s="5">
        <v>7.6</v>
      </c>
      <c r="J1186" t="s">
        <v>25</v>
      </c>
      <c r="K1186" s="1">
        <v>40077</v>
      </c>
      <c r="L1186" s="1" t="s">
        <v>5075</v>
      </c>
      <c r="M1186" s="7">
        <v>16.100000000000001</v>
      </c>
      <c r="N1186" s="22">
        <v>47258</v>
      </c>
      <c r="O1186">
        <v>3</v>
      </c>
      <c r="P1186" t="s">
        <v>26</v>
      </c>
      <c r="Q1186">
        <v>3</v>
      </c>
      <c r="R1186">
        <v>6</v>
      </c>
      <c r="S1186" t="s">
        <v>155</v>
      </c>
      <c r="T1186" t="s">
        <v>26</v>
      </c>
      <c r="U1186" t="str">
        <f t="shared" si="36"/>
        <v>Adult</v>
      </c>
      <c r="V1186" t="str">
        <f t="shared" si="37"/>
        <v>Senior</v>
      </c>
      <c r="W1186" t="str">
        <f>IF(Table13[[#This Row],[Last_Working_Date]]="Active","Active","Exited")</f>
        <v>Active</v>
      </c>
    </row>
    <row r="1187" spans="1:23" x14ac:dyDescent="0.3">
      <c r="A1187" s="9" t="s">
        <v>511</v>
      </c>
      <c r="B1187" s="9" t="s">
        <v>19</v>
      </c>
      <c r="C1187">
        <v>30</v>
      </c>
      <c r="D1187" t="s">
        <v>20</v>
      </c>
      <c r="E1187" t="s">
        <v>39</v>
      </c>
      <c r="F1187" t="s">
        <v>22</v>
      </c>
      <c r="G1187" t="s">
        <v>74</v>
      </c>
      <c r="H1187" t="s">
        <v>24</v>
      </c>
      <c r="I1187" s="5">
        <v>3.9</v>
      </c>
      <c r="J1187" t="s">
        <v>25</v>
      </c>
      <c r="K1187" s="1">
        <v>43081</v>
      </c>
      <c r="L1187" s="1" t="s">
        <v>5075</v>
      </c>
      <c r="M1187" s="7">
        <v>7.88</v>
      </c>
      <c r="N1187" s="22">
        <v>39415</v>
      </c>
      <c r="O1187">
        <v>4</v>
      </c>
      <c r="P1187" t="s">
        <v>26</v>
      </c>
      <c r="Q1187">
        <v>1</v>
      </c>
      <c r="R1187">
        <v>9</v>
      </c>
      <c r="S1187" t="s">
        <v>5074</v>
      </c>
      <c r="T1187" t="s">
        <v>26</v>
      </c>
      <c r="U1187" t="str">
        <f t="shared" si="36"/>
        <v>Young</v>
      </c>
      <c r="V1187" t="str">
        <f t="shared" si="37"/>
        <v>Mid-Level</v>
      </c>
      <c r="W1187" t="str">
        <f>IF(Table13[[#This Row],[Last_Working_Date]]="Active","Active","Exited")</f>
        <v>Active</v>
      </c>
    </row>
    <row r="1188" spans="1:23" x14ac:dyDescent="0.3">
      <c r="A1188" s="9" t="s">
        <v>1535</v>
      </c>
      <c r="B1188" s="9" t="s">
        <v>19</v>
      </c>
      <c r="C1188">
        <v>38</v>
      </c>
      <c r="D1188" t="s">
        <v>30</v>
      </c>
      <c r="E1188" t="s">
        <v>44</v>
      </c>
      <c r="F1188" t="s">
        <v>54</v>
      </c>
      <c r="G1188" t="s">
        <v>55</v>
      </c>
      <c r="H1188" t="s">
        <v>24</v>
      </c>
      <c r="I1188" s="5">
        <v>9.3000000000000007</v>
      </c>
      <c r="J1188" t="s">
        <v>25</v>
      </c>
      <c r="K1188" s="1">
        <v>40303</v>
      </c>
      <c r="L1188" s="1" t="s">
        <v>5075</v>
      </c>
      <c r="M1188" s="7">
        <v>15.48</v>
      </c>
      <c r="N1188" s="22">
        <v>46760</v>
      </c>
      <c r="O1188">
        <v>3</v>
      </c>
      <c r="P1188" t="s">
        <v>26</v>
      </c>
      <c r="Q1188">
        <v>1</v>
      </c>
      <c r="R1188">
        <v>2</v>
      </c>
      <c r="S1188" t="s">
        <v>306</v>
      </c>
      <c r="T1188" t="s">
        <v>26</v>
      </c>
      <c r="U1188" t="str">
        <f t="shared" si="36"/>
        <v>Adult</v>
      </c>
      <c r="V1188" t="str">
        <f t="shared" si="37"/>
        <v>Senior</v>
      </c>
      <c r="W1188" t="str">
        <f>IF(Table13[[#This Row],[Last_Working_Date]]="Active","Active","Exited")</f>
        <v>Active</v>
      </c>
    </row>
    <row r="1189" spans="1:23" x14ac:dyDescent="0.3">
      <c r="A1189" s="9" t="s">
        <v>1536</v>
      </c>
      <c r="B1189" s="9" t="s">
        <v>19</v>
      </c>
      <c r="C1189">
        <v>23</v>
      </c>
      <c r="D1189" t="s">
        <v>30</v>
      </c>
      <c r="E1189" t="s">
        <v>44</v>
      </c>
      <c r="F1189" t="s">
        <v>82</v>
      </c>
      <c r="G1189" t="s">
        <v>284</v>
      </c>
      <c r="H1189" t="s">
        <v>51</v>
      </c>
      <c r="I1189" s="5">
        <v>3</v>
      </c>
      <c r="J1189" t="s">
        <v>25</v>
      </c>
      <c r="K1189" s="1">
        <v>43715</v>
      </c>
      <c r="L1189" s="1" t="s">
        <v>5075</v>
      </c>
      <c r="M1189" s="7">
        <v>6.14</v>
      </c>
      <c r="N1189" s="22">
        <v>29384</v>
      </c>
      <c r="O1189">
        <v>3</v>
      </c>
      <c r="P1189" t="s">
        <v>26</v>
      </c>
      <c r="Q1189">
        <v>3</v>
      </c>
      <c r="R1189">
        <v>3</v>
      </c>
      <c r="S1189" t="s">
        <v>496</v>
      </c>
      <c r="T1189" t="s">
        <v>26</v>
      </c>
      <c r="U1189" t="str">
        <f t="shared" si="36"/>
        <v>Young</v>
      </c>
      <c r="V1189" t="str">
        <f t="shared" si="37"/>
        <v>Mid-Level</v>
      </c>
      <c r="W1189" t="str">
        <f>IF(Table13[[#This Row],[Last_Working_Date]]="Active","Active","Exited")</f>
        <v>Active</v>
      </c>
    </row>
    <row r="1190" spans="1:23" x14ac:dyDescent="0.3">
      <c r="A1190" s="9" t="s">
        <v>1537</v>
      </c>
      <c r="B1190" s="9" t="s">
        <v>19</v>
      </c>
      <c r="C1190">
        <v>31</v>
      </c>
      <c r="D1190" t="s">
        <v>30</v>
      </c>
      <c r="E1190" t="s">
        <v>36</v>
      </c>
      <c r="F1190" t="s">
        <v>40</v>
      </c>
      <c r="G1190" t="s">
        <v>41</v>
      </c>
      <c r="H1190" t="s">
        <v>24</v>
      </c>
      <c r="I1190" s="5">
        <v>6.9</v>
      </c>
      <c r="J1190" t="s">
        <v>25</v>
      </c>
      <c r="K1190" s="1">
        <v>43054</v>
      </c>
      <c r="L1190" s="1" t="s">
        <v>5075</v>
      </c>
      <c r="M1190" s="7">
        <v>7.95</v>
      </c>
      <c r="N1190" s="22">
        <v>52761</v>
      </c>
      <c r="O1190">
        <v>2</v>
      </c>
      <c r="P1190" t="s">
        <v>26</v>
      </c>
      <c r="Q1190">
        <v>2</v>
      </c>
      <c r="R1190">
        <v>3</v>
      </c>
      <c r="S1190" t="s">
        <v>500</v>
      </c>
      <c r="T1190" t="s">
        <v>26</v>
      </c>
      <c r="U1190" t="str">
        <f t="shared" si="36"/>
        <v>Adult</v>
      </c>
      <c r="V1190" t="str">
        <f t="shared" si="37"/>
        <v>Senior</v>
      </c>
      <c r="W1190" t="str">
        <f>IF(Table13[[#This Row],[Last_Working_Date]]="Active","Active","Exited")</f>
        <v>Active</v>
      </c>
    </row>
    <row r="1191" spans="1:23" x14ac:dyDescent="0.3">
      <c r="A1191" s="9" t="s">
        <v>1538</v>
      </c>
      <c r="B1191" s="9" t="s">
        <v>29</v>
      </c>
      <c r="C1191">
        <v>39</v>
      </c>
      <c r="D1191" t="s">
        <v>30</v>
      </c>
      <c r="E1191" t="s">
        <v>63</v>
      </c>
      <c r="F1191" t="s">
        <v>45</v>
      </c>
      <c r="G1191" t="s">
        <v>98</v>
      </c>
      <c r="H1191" t="s">
        <v>51</v>
      </c>
      <c r="I1191" s="5">
        <v>11.8</v>
      </c>
      <c r="J1191" t="s">
        <v>25</v>
      </c>
      <c r="K1191" s="1">
        <v>39937</v>
      </c>
      <c r="L1191" s="1" t="s">
        <v>5075</v>
      </c>
      <c r="M1191" s="7">
        <v>16.48</v>
      </c>
      <c r="N1191" s="22">
        <v>56892</v>
      </c>
      <c r="O1191">
        <v>2</v>
      </c>
      <c r="P1191" t="s">
        <v>26</v>
      </c>
      <c r="Q1191">
        <v>2</v>
      </c>
      <c r="R1191">
        <v>3</v>
      </c>
      <c r="S1191" t="s">
        <v>1050</v>
      </c>
      <c r="T1191" t="s">
        <v>26</v>
      </c>
      <c r="U1191" t="str">
        <f t="shared" si="36"/>
        <v>Adult</v>
      </c>
      <c r="V1191" t="str">
        <f t="shared" si="37"/>
        <v>Expert</v>
      </c>
      <c r="W1191" t="str">
        <f>IF(Table13[[#This Row],[Last_Working_Date]]="Active","Active","Exited")</f>
        <v>Active</v>
      </c>
    </row>
    <row r="1192" spans="1:23" x14ac:dyDescent="0.3">
      <c r="A1192" s="9" t="s">
        <v>1539</v>
      </c>
      <c r="B1192" s="9" t="s">
        <v>29</v>
      </c>
      <c r="C1192">
        <v>27</v>
      </c>
      <c r="D1192" t="s">
        <v>30</v>
      </c>
      <c r="E1192" t="s">
        <v>58</v>
      </c>
      <c r="F1192" t="s">
        <v>54</v>
      </c>
      <c r="G1192" t="s">
        <v>77</v>
      </c>
      <c r="H1192" t="s">
        <v>84</v>
      </c>
      <c r="I1192" s="5">
        <v>4.9000000000000004</v>
      </c>
      <c r="J1192" t="s">
        <v>25</v>
      </c>
      <c r="K1192" s="1">
        <v>40958</v>
      </c>
      <c r="L1192" s="1">
        <v>44549</v>
      </c>
      <c r="M1192" s="7">
        <v>9.83</v>
      </c>
      <c r="N1192" s="22">
        <v>43478</v>
      </c>
      <c r="O1192">
        <v>2</v>
      </c>
      <c r="P1192" t="s">
        <v>26</v>
      </c>
      <c r="Q1192">
        <v>2</v>
      </c>
      <c r="R1192">
        <v>2</v>
      </c>
      <c r="S1192" t="s">
        <v>636</v>
      </c>
      <c r="T1192" t="s">
        <v>65</v>
      </c>
      <c r="U1192" t="str">
        <f t="shared" si="36"/>
        <v>Young</v>
      </c>
      <c r="V1192" t="str">
        <f t="shared" si="37"/>
        <v>Mid-Level</v>
      </c>
      <c r="W1192" t="str">
        <f>IF(Table13[[#This Row],[Last_Working_Date]]="Active","Active","Exited")</f>
        <v>Exited</v>
      </c>
    </row>
    <row r="1193" spans="1:23" x14ac:dyDescent="0.3">
      <c r="A1193" s="9" t="s">
        <v>1540</v>
      </c>
      <c r="B1193" s="9" t="s">
        <v>29</v>
      </c>
      <c r="C1193">
        <v>26</v>
      </c>
      <c r="D1193" t="s">
        <v>20</v>
      </c>
      <c r="E1193" t="s">
        <v>31</v>
      </c>
      <c r="F1193" t="s">
        <v>82</v>
      </c>
      <c r="G1193" t="s">
        <v>83</v>
      </c>
      <c r="H1193" t="s">
        <v>24</v>
      </c>
      <c r="I1193" s="5">
        <v>3.3</v>
      </c>
      <c r="J1193" t="s">
        <v>25</v>
      </c>
      <c r="K1193" s="1">
        <v>42202</v>
      </c>
      <c r="L1193" s="1" t="s">
        <v>5075</v>
      </c>
      <c r="M1193" s="7">
        <v>10.28</v>
      </c>
      <c r="N1193" s="22">
        <v>39336</v>
      </c>
      <c r="O1193">
        <v>3</v>
      </c>
      <c r="P1193" t="s">
        <v>26</v>
      </c>
      <c r="Q1193">
        <v>2</v>
      </c>
      <c r="R1193">
        <v>2</v>
      </c>
      <c r="S1193" t="s">
        <v>837</v>
      </c>
      <c r="T1193" t="s">
        <v>26</v>
      </c>
      <c r="U1193" t="str">
        <f t="shared" si="36"/>
        <v>Young</v>
      </c>
      <c r="V1193" t="str">
        <f t="shared" si="37"/>
        <v>Mid-Level</v>
      </c>
      <c r="W1193" t="str">
        <f>IF(Table13[[#This Row],[Last_Working_Date]]="Active","Active","Exited")</f>
        <v>Active</v>
      </c>
    </row>
    <row r="1194" spans="1:23" x14ac:dyDescent="0.3">
      <c r="A1194" s="9" t="s">
        <v>1541</v>
      </c>
      <c r="B1194" s="9" t="s">
        <v>29</v>
      </c>
      <c r="C1194">
        <v>36</v>
      </c>
      <c r="D1194" t="s">
        <v>20</v>
      </c>
      <c r="E1194" t="s">
        <v>63</v>
      </c>
      <c r="F1194" t="s">
        <v>54</v>
      </c>
      <c r="G1194" t="s">
        <v>77</v>
      </c>
      <c r="H1194" t="s">
        <v>84</v>
      </c>
      <c r="I1194" s="5">
        <v>10</v>
      </c>
      <c r="J1194" t="s">
        <v>25</v>
      </c>
      <c r="K1194" s="1">
        <v>45472</v>
      </c>
      <c r="L1194" s="1" t="s">
        <v>5075</v>
      </c>
      <c r="M1194" s="7">
        <v>1.33</v>
      </c>
      <c r="N1194" s="22">
        <v>47058</v>
      </c>
      <c r="O1194">
        <v>2</v>
      </c>
      <c r="P1194" t="s">
        <v>26</v>
      </c>
      <c r="Q1194">
        <v>2</v>
      </c>
      <c r="R1194">
        <v>4</v>
      </c>
      <c r="S1194" t="s">
        <v>1189</v>
      </c>
      <c r="T1194" t="s">
        <v>26</v>
      </c>
      <c r="U1194" t="str">
        <f t="shared" si="36"/>
        <v>Adult</v>
      </c>
      <c r="V1194" t="str">
        <f t="shared" si="37"/>
        <v>Expert</v>
      </c>
      <c r="W1194" t="str">
        <f>IF(Table13[[#This Row],[Last_Working_Date]]="Active","Active","Exited")</f>
        <v>Active</v>
      </c>
    </row>
    <row r="1195" spans="1:23" x14ac:dyDescent="0.3">
      <c r="A1195" s="9" t="s">
        <v>1542</v>
      </c>
      <c r="B1195" s="9" t="s">
        <v>19</v>
      </c>
      <c r="C1195">
        <v>25</v>
      </c>
      <c r="D1195" t="s">
        <v>20</v>
      </c>
      <c r="E1195" t="s">
        <v>44</v>
      </c>
      <c r="F1195" t="s">
        <v>82</v>
      </c>
      <c r="G1195" t="s">
        <v>107</v>
      </c>
      <c r="H1195" t="s">
        <v>47</v>
      </c>
      <c r="I1195" s="5">
        <v>3</v>
      </c>
      <c r="J1195" t="s">
        <v>85</v>
      </c>
      <c r="K1195" s="1">
        <v>43245</v>
      </c>
      <c r="L1195" s="1" t="s">
        <v>5075</v>
      </c>
      <c r="M1195" s="7">
        <v>7.43</v>
      </c>
      <c r="N1195" s="22">
        <v>34382</v>
      </c>
      <c r="O1195">
        <v>2</v>
      </c>
      <c r="P1195" t="s">
        <v>26</v>
      </c>
      <c r="Q1195">
        <v>1</v>
      </c>
      <c r="R1195">
        <v>1</v>
      </c>
      <c r="S1195" t="s">
        <v>287</v>
      </c>
      <c r="T1195" t="s">
        <v>26</v>
      </c>
      <c r="U1195" t="str">
        <f t="shared" si="36"/>
        <v>Young</v>
      </c>
      <c r="V1195" t="str">
        <f t="shared" si="37"/>
        <v>Mid-Level</v>
      </c>
      <c r="W1195" t="str">
        <f>IF(Table13[[#This Row],[Last_Working_Date]]="Active","Active","Exited")</f>
        <v>Active</v>
      </c>
    </row>
    <row r="1196" spans="1:23" x14ac:dyDescent="0.3">
      <c r="A1196" s="9" t="s">
        <v>1543</v>
      </c>
      <c r="B1196" s="9" t="s">
        <v>29</v>
      </c>
      <c r="C1196">
        <v>31</v>
      </c>
      <c r="D1196" t="s">
        <v>30</v>
      </c>
      <c r="E1196" t="s">
        <v>53</v>
      </c>
      <c r="F1196" t="s">
        <v>32</v>
      </c>
      <c r="G1196" t="s">
        <v>171</v>
      </c>
      <c r="H1196" t="s">
        <v>24</v>
      </c>
      <c r="I1196" s="5">
        <v>8.5</v>
      </c>
      <c r="J1196" t="s">
        <v>25</v>
      </c>
      <c r="K1196" s="1">
        <v>45039</v>
      </c>
      <c r="L1196" s="1" t="s">
        <v>5075</v>
      </c>
      <c r="M1196" s="7">
        <v>2.52</v>
      </c>
      <c r="N1196" s="22">
        <v>45883</v>
      </c>
      <c r="O1196">
        <v>4</v>
      </c>
      <c r="P1196" t="s">
        <v>65</v>
      </c>
      <c r="Q1196">
        <v>3</v>
      </c>
      <c r="R1196">
        <v>2</v>
      </c>
      <c r="S1196" t="s">
        <v>1475</v>
      </c>
      <c r="T1196" t="s">
        <v>26</v>
      </c>
      <c r="U1196" t="str">
        <f t="shared" si="36"/>
        <v>Adult</v>
      </c>
      <c r="V1196" t="str">
        <f t="shared" si="37"/>
        <v>Senior</v>
      </c>
      <c r="W1196" t="str">
        <f>IF(Table13[[#This Row],[Last_Working_Date]]="Active","Active","Exited")</f>
        <v>Active</v>
      </c>
    </row>
    <row r="1197" spans="1:23" x14ac:dyDescent="0.3">
      <c r="A1197" s="9" t="s">
        <v>1544</v>
      </c>
      <c r="B1197" s="9" t="s">
        <v>209</v>
      </c>
      <c r="C1197">
        <v>21</v>
      </c>
      <c r="D1197" t="s">
        <v>30</v>
      </c>
      <c r="E1197" t="s">
        <v>63</v>
      </c>
      <c r="F1197" t="s">
        <v>54</v>
      </c>
      <c r="G1197" t="s">
        <v>139</v>
      </c>
      <c r="H1197" t="s">
        <v>51</v>
      </c>
      <c r="I1197" s="5">
        <v>0</v>
      </c>
      <c r="J1197" t="s">
        <v>25</v>
      </c>
      <c r="K1197" s="1">
        <v>41649</v>
      </c>
      <c r="L1197" s="1" t="s">
        <v>5075</v>
      </c>
      <c r="M1197" s="7">
        <v>11.8</v>
      </c>
      <c r="N1197" s="22">
        <v>22076</v>
      </c>
      <c r="O1197">
        <v>2</v>
      </c>
      <c r="P1197" t="s">
        <v>26</v>
      </c>
      <c r="Q1197">
        <v>2</v>
      </c>
      <c r="R1197">
        <v>8</v>
      </c>
      <c r="S1197" t="s">
        <v>1545</v>
      </c>
      <c r="T1197" t="s">
        <v>26</v>
      </c>
      <c r="U1197" t="str">
        <f t="shared" si="36"/>
        <v>Young</v>
      </c>
      <c r="V1197" t="str">
        <f t="shared" si="37"/>
        <v>Junior</v>
      </c>
      <c r="W1197" t="str">
        <f>IF(Table13[[#This Row],[Last_Working_Date]]="Active","Active","Exited")</f>
        <v>Active</v>
      </c>
    </row>
    <row r="1198" spans="1:23" x14ac:dyDescent="0.3">
      <c r="A1198" s="9" t="s">
        <v>1546</v>
      </c>
      <c r="B1198" s="9" t="s">
        <v>19</v>
      </c>
      <c r="C1198">
        <v>35</v>
      </c>
      <c r="D1198" t="s">
        <v>20</v>
      </c>
      <c r="E1198" t="s">
        <v>39</v>
      </c>
      <c r="F1198" t="s">
        <v>54</v>
      </c>
      <c r="G1198" t="s">
        <v>77</v>
      </c>
      <c r="H1198" t="s">
        <v>24</v>
      </c>
      <c r="I1198" s="5">
        <v>11.9</v>
      </c>
      <c r="J1198" t="s">
        <v>25</v>
      </c>
      <c r="K1198" s="1">
        <v>43083</v>
      </c>
      <c r="L1198" s="1" t="s">
        <v>5075</v>
      </c>
      <c r="M1198" s="7">
        <v>7.87</v>
      </c>
      <c r="N1198" s="22">
        <v>54326</v>
      </c>
      <c r="O1198">
        <v>3</v>
      </c>
      <c r="P1198" t="s">
        <v>26</v>
      </c>
      <c r="Q1198">
        <v>1</v>
      </c>
      <c r="R1198">
        <v>7</v>
      </c>
      <c r="S1198" t="s">
        <v>274</v>
      </c>
      <c r="T1198" t="s">
        <v>26</v>
      </c>
      <c r="U1198" t="str">
        <f t="shared" si="36"/>
        <v>Adult</v>
      </c>
      <c r="V1198" t="str">
        <f t="shared" si="37"/>
        <v>Expert</v>
      </c>
      <c r="W1198" t="str">
        <f>IF(Table13[[#This Row],[Last_Working_Date]]="Active","Active","Exited")</f>
        <v>Active</v>
      </c>
    </row>
    <row r="1199" spans="1:23" x14ac:dyDescent="0.3">
      <c r="A1199" s="9" t="s">
        <v>1547</v>
      </c>
      <c r="B1199" s="9" t="s">
        <v>29</v>
      </c>
      <c r="C1199">
        <v>26</v>
      </c>
      <c r="D1199" t="s">
        <v>20</v>
      </c>
      <c r="E1199" t="s">
        <v>58</v>
      </c>
      <c r="F1199" t="s">
        <v>45</v>
      </c>
      <c r="G1199" t="s">
        <v>98</v>
      </c>
      <c r="H1199" t="s">
        <v>24</v>
      </c>
      <c r="I1199" s="5">
        <v>1.6</v>
      </c>
      <c r="J1199" t="s">
        <v>85</v>
      </c>
      <c r="K1199" s="1">
        <v>42795</v>
      </c>
      <c r="L1199" s="1">
        <v>43094</v>
      </c>
      <c r="M1199" s="7">
        <v>0.82</v>
      </c>
      <c r="N1199" s="22">
        <v>39253</v>
      </c>
      <c r="O1199">
        <v>5</v>
      </c>
      <c r="P1199" t="s">
        <v>26</v>
      </c>
      <c r="Q1199">
        <v>2</v>
      </c>
      <c r="R1199">
        <v>6</v>
      </c>
      <c r="S1199" t="s">
        <v>828</v>
      </c>
      <c r="T1199" t="s">
        <v>65</v>
      </c>
      <c r="U1199" t="str">
        <f t="shared" si="36"/>
        <v>Young</v>
      </c>
      <c r="V1199" t="str">
        <f t="shared" si="37"/>
        <v>Junior</v>
      </c>
      <c r="W1199" t="str">
        <f>IF(Table13[[#This Row],[Last_Working_Date]]="Active","Active","Exited")</f>
        <v>Exited</v>
      </c>
    </row>
    <row r="1200" spans="1:23" x14ac:dyDescent="0.3">
      <c r="A1200" s="9" t="s">
        <v>1548</v>
      </c>
      <c r="B1200" s="9" t="s">
        <v>19</v>
      </c>
      <c r="C1200">
        <v>34</v>
      </c>
      <c r="D1200" t="s">
        <v>30</v>
      </c>
      <c r="E1200" t="s">
        <v>58</v>
      </c>
      <c r="F1200" t="s">
        <v>22</v>
      </c>
      <c r="G1200" t="s">
        <v>74</v>
      </c>
      <c r="H1200" t="s">
        <v>24</v>
      </c>
      <c r="I1200" s="5">
        <v>12.5</v>
      </c>
      <c r="J1200" t="s">
        <v>85</v>
      </c>
      <c r="K1200" s="1">
        <v>41710</v>
      </c>
      <c r="L1200" s="1" t="s">
        <v>5075</v>
      </c>
      <c r="M1200" s="7">
        <v>11.63</v>
      </c>
      <c r="N1200" s="22">
        <v>56615</v>
      </c>
      <c r="O1200">
        <v>4</v>
      </c>
      <c r="P1200" t="s">
        <v>26</v>
      </c>
      <c r="Q1200">
        <v>2</v>
      </c>
      <c r="R1200">
        <v>6</v>
      </c>
      <c r="S1200" t="s">
        <v>885</v>
      </c>
      <c r="T1200" t="s">
        <v>26</v>
      </c>
      <c r="U1200" t="str">
        <f t="shared" si="36"/>
        <v>Adult</v>
      </c>
      <c r="V1200" t="str">
        <f t="shared" si="37"/>
        <v>Expert</v>
      </c>
      <c r="W1200" t="str">
        <f>IF(Table13[[#This Row],[Last_Working_Date]]="Active","Active","Exited")</f>
        <v>Active</v>
      </c>
    </row>
    <row r="1201" spans="1:23" x14ac:dyDescent="0.3">
      <c r="A1201" s="9" t="s">
        <v>1549</v>
      </c>
      <c r="B1201" s="9" t="s">
        <v>29</v>
      </c>
      <c r="C1201">
        <v>37</v>
      </c>
      <c r="D1201" t="s">
        <v>30</v>
      </c>
      <c r="E1201" t="s">
        <v>31</v>
      </c>
      <c r="F1201" t="s">
        <v>54</v>
      </c>
      <c r="G1201" t="s">
        <v>55</v>
      </c>
      <c r="H1201" t="s">
        <v>24</v>
      </c>
      <c r="I1201" s="5">
        <v>15.1</v>
      </c>
      <c r="J1201" t="s">
        <v>25</v>
      </c>
      <c r="K1201" s="1">
        <v>40957</v>
      </c>
      <c r="L1201" s="1" t="s">
        <v>5075</v>
      </c>
      <c r="M1201" s="7">
        <v>13.69</v>
      </c>
      <c r="N1201" s="22">
        <v>58034</v>
      </c>
      <c r="O1201">
        <v>3</v>
      </c>
      <c r="P1201" t="s">
        <v>26</v>
      </c>
      <c r="Q1201">
        <v>1</v>
      </c>
      <c r="R1201">
        <v>6</v>
      </c>
      <c r="S1201" t="s">
        <v>820</v>
      </c>
      <c r="T1201" t="s">
        <v>26</v>
      </c>
      <c r="U1201" t="str">
        <f t="shared" si="36"/>
        <v>Adult</v>
      </c>
      <c r="V1201" t="str">
        <f t="shared" si="37"/>
        <v>Expert</v>
      </c>
      <c r="W1201" t="str">
        <f>IF(Table13[[#This Row],[Last_Working_Date]]="Active","Active","Exited")</f>
        <v>Active</v>
      </c>
    </row>
    <row r="1202" spans="1:23" x14ac:dyDescent="0.3">
      <c r="A1202" s="9" t="s">
        <v>1550</v>
      </c>
      <c r="B1202" s="9" t="s">
        <v>29</v>
      </c>
      <c r="C1202">
        <v>26</v>
      </c>
      <c r="D1202" t="s">
        <v>20</v>
      </c>
      <c r="E1202" t="s">
        <v>44</v>
      </c>
      <c r="F1202" t="s">
        <v>45</v>
      </c>
      <c r="G1202" t="s">
        <v>46</v>
      </c>
      <c r="H1202" t="s">
        <v>24</v>
      </c>
      <c r="I1202" s="5">
        <v>2</v>
      </c>
      <c r="J1202" t="s">
        <v>25</v>
      </c>
      <c r="K1202" s="1">
        <v>42342</v>
      </c>
      <c r="L1202" s="1" t="s">
        <v>5075</v>
      </c>
      <c r="M1202" s="7">
        <v>9.9</v>
      </c>
      <c r="N1202" s="22">
        <v>38702</v>
      </c>
      <c r="O1202">
        <v>3</v>
      </c>
      <c r="P1202" t="s">
        <v>65</v>
      </c>
      <c r="Q1202">
        <v>1</v>
      </c>
      <c r="R1202">
        <v>5</v>
      </c>
      <c r="S1202" t="s">
        <v>258</v>
      </c>
      <c r="T1202" t="s">
        <v>26</v>
      </c>
      <c r="U1202" t="str">
        <f t="shared" si="36"/>
        <v>Young</v>
      </c>
      <c r="V1202" t="str">
        <f t="shared" si="37"/>
        <v>Mid-Level</v>
      </c>
      <c r="W1202" t="str">
        <f>IF(Table13[[#This Row],[Last_Working_Date]]="Active","Active","Exited")</f>
        <v>Active</v>
      </c>
    </row>
    <row r="1203" spans="1:23" x14ac:dyDescent="0.3">
      <c r="A1203" s="9" t="s">
        <v>1551</v>
      </c>
      <c r="B1203" s="9" t="s">
        <v>29</v>
      </c>
      <c r="C1203">
        <v>34</v>
      </c>
      <c r="D1203" t="s">
        <v>30</v>
      </c>
      <c r="E1203" t="s">
        <v>21</v>
      </c>
      <c r="F1203" t="s">
        <v>82</v>
      </c>
      <c r="G1203" t="s">
        <v>83</v>
      </c>
      <c r="H1203" t="s">
        <v>24</v>
      </c>
      <c r="I1203" s="5">
        <v>9.3000000000000007</v>
      </c>
      <c r="J1203" t="s">
        <v>25</v>
      </c>
      <c r="K1203" s="1">
        <v>42116</v>
      </c>
      <c r="L1203" s="1" t="s">
        <v>5075</v>
      </c>
      <c r="M1203" s="7">
        <v>10.52</v>
      </c>
      <c r="N1203" s="22">
        <v>47564</v>
      </c>
      <c r="O1203">
        <v>2</v>
      </c>
      <c r="P1203" t="s">
        <v>26</v>
      </c>
      <c r="Q1203">
        <v>1</v>
      </c>
      <c r="R1203">
        <v>5</v>
      </c>
      <c r="S1203" t="s">
        <v>837</v>
      </c>
      <c r="T1203" t="s">
        <v>26</v>
      </c>
      <c r="U1203" t="str">
        <f t="shared" si="36"/>
        <v>Adult</v>
      </c>
      <c r="V1203" t="str">
        <f t="shared" si="37"/>
        <v>Senior</v>
      </c>
      <c r="W1203" t="str">
        <f>IF(Table13[[#This Row],[Last_Working_Date]]="Active","Active","Exited")</f>
        <v>Active</v>
      </c>
    </row>
    <row r="1204" spans="1:23" x14ac:dyDescent="0.3">
      <c r="A1204" s="9" t="s">
        <v>1552</v>
      </c>
      <c r="B1204" s="9" t="s">
        <v>29</v>
      </c>
      <c r="C1204">
        <v>35</v>
      </c>
      <c r="D1204" t="s">
        <v>30</v>
      </c>
      <c r="E1204" t="s">
        <v>36</v>
      </c>
      <c r="F1204" t="s">
        <v>92</v>
      </c>
      <c r="G1204" t="s">
        <v>246</v>
      </c>
      <c r="H1204" t="s">
        <v>24</v>
      </c>
      <c r="I1204" s="5">
        <v>11.1</v>
      </c>
      <c r="J1204" t="s">
        <v>25</v>
      </c>
      <c r="K1204" s="1">
        <v>42399</v>
      </c>
      <c r="L1204" s="1" t="s">
        <v>5075</v>
      </c>
      <c r="M1204" s="7">
        <v>9.74</v>
      </c>
      <c r="N1204" s="22">
        <v>50973</v>
      </c>
      <c r="O1204">
        <v>3</v>
      </c>
      <c r="P1204" t="s">
        <v>26</v>
      </c>
      <c r="Q1204">
        <v>4</v>
      </c>
      <c r="R1204">
        <v>6</v>
      </c>
      <c r="S1204" t="s">
        <v>200</v>
      </c>
      <c r="T1204" t="s">
        <v>26</v>
      </c>
      <c r="U1204" t="str">
        <f t="shared" si="36"/>
        <v>Adult</v>
      </c>
      <c r="V1204" t="str">
        <f t="shared" si="37"/>
        <v>Expert</v>
      </c>
      <c r="W1204" t="str">
        <f>IF(Table13[[#This Row],[Last_Working_Date]]="Active","Active","Exited")</f>
        <v>Active</v>
      </c>
    </row>
    <row r="1205" spans="1:23" x14ac:dyDescent="0.3">
      <c r="A1205" s="9" t="s">
        <v>1553</v>
      </c>
      <c r="B1205" s="9" t="s">
        <v>19</v>
      </c>
      <c r="C1205">
        <v>41</v>
      </c>
      <c r="D1205" t="s">
        <v>20</v>
      </c>
      <c r="E1205" t="s">
        <v>44</v>
      </c>
      <c r="F1205" t="s">
        <v>92</v>
      </c>
      <c r="G1205" t="s">
        <v>93</v>
      </c>
      <c r="H1205" t="s">
        <v>24</v>
      </c>
      <c r="I1205" s="5">
        <v>10.5</v>
      </c>
      <c r="J1205" t="s">
        <v>85</v>
      </c>
      <c r="K1205" s="1">
        <v>39813</v>
      </c>
      <c r="L1205" s="1" t="s">
        <v>5075</v>
      </c>
      <c r="M1205" s="7">
        <v>16.82</v>
      </c>
      <c r="N1205" s="22">
        <v>57361</v>
      </c>
      <c r="O1205">
        <v>3</v>
      </c>
      <c r="P1205" t="s">
        <v>26</v>
      </c>
      <c r="Q1205">
        <v>0</v>
      </c>
      <c r="R1205">
        <v>6</v>
      </c>
      <c r="S1205" t="s">
        <v>969</v>
      </c>
      <c r="T1205" t="s">
        <v>26</v>
      </c>
      <c r="U1205" t="str">
        <f t="shared" si="36"/>
        <v>Adult</v>
      </c>
      <c r="V1205" t="str">
        <f t="shared" si="37"/>
        <v>Expert</v>
      </c>
      <c r="W1205" t="str">
        <f>IF(Table13[[#This Row],[Last_Working_Date]]="Active","Active","Exited")</f>
        <v>Active</v>
      </c>
    </row>
    <row r="1206" spans="1:23" x14ac:dyDescent="0.3">
      <c r="A1206" s="9" t="s">
        <v>1554</v>
      </c>
      <c r="B1206" s="9" t="s">
        <v>19</v>
      </c>
      <c r="C1206">
        <v>29</v>
      </c>
      <c r="D1206" t="s">
        <v>30</v>
      </c>
      <c r="E1206" t="s">
        <v>39</v>
      </c>
      <c r="F1206" t="s">
        <v>54</v>
      </c>
      <c r="G1206" t="s">
        <v>139</v>
      </c>
      <c r="H1206" t="s">
        <v>84</v>
      </c>
      <c r="I1206" s="5">
        <v>4.3</v>
      </c>
      <c r="J1206" t="s">
        <v>25</v>
      </c>
      <c r="K1206" s="1">
        <v>43611</v>
      </c>
      <c r="L1206" s="1">
        <v>45080</v>
      </c>
      <c r="M1206" s="7">
        <v>4.0199999999999996</v>
      </c>
      <c r="N1206" s="22">
        <v>40646</v>
      </c>
      <c r="O1206">
        <v>2</v>
      </c>
      <c r="P1206" t="s">
        <v>26</v>
      </c>
      <c r="Q1206">
        <v>1</v>
      </c>
      <c r="R1206">
        <v>7</v>
      </c>
      <c r="S1206" t="s">
        <v>956</v>
      </c>
      <c r="T1206" t="s">
        <v>65</v>
      </c>
      <c r="U1206" t="str">
        <f t="shared" si="36"/>
        <v>Young</v>
      </c>
      <c r="V1206" t="str">
        <f t="shared" si="37"/>
        <v>Mid-Level</v>
      </c>
      <c r="W1206" t="str">
        <f>IF(Table13[[#This Row],[Last_Working_Date]]="Active","Active","Exited")</f>
        <v>Exited</v>
      </c>
    </row>
    <row r="1207" spans="1:23" x14ac:dyDescent="0.3">
      <c r="A1207" s="9" t="s">
        <v>1555</v>
      </c>
      <c r="B1207" s="9" t="s">
        <v>19</v>
      </c>
      <c r="C1207">
        <v>45</v>
      </c>
      <c r="D1207" t="s">
        <v>20</v>
      </c>
      <c r="E1207" t="s">
        <v>63</v>
      </c>
      <c r="F1207" t="s">
        <v>40</v>
      </c>
      <c r="G1207" t="s">
        <v>41</v>
      </c>
      <c r="H1207" t="s">
        <v>84</v>
      </c>
      <c r="I1207" s="5">
        <v>19</v>
      </c>
      <c r="J1207" t="s">
        <v>25</v>
      </c>
      <c r="K1207" s="1">
        <v>40081</v>
      </c>
      <c r="L1207" s="1" t="s">
        <v>5075</v>
      </c>
      <c r="M1207" s="7">
        <v>16.09</v>
      </c>
      <c r="N1207" s="22">
        <v>71503</v>
      </c>
      <c r="O1207">
        <v>3</v>
      </c>
      <c r="P1207" t="s">
        <v>26</v>
      </c>
      <c r="Q1207">
        <v>2</v>
      </c>
      <c r="R1207">
        <v>4</v>
      </c>
      <c r="S1207" t="s">
        <v>676</v>
      </c>
      <c r="T1207" t="s">
        <v>26</v>
      </c>
      <c r="U1207" t="str">
        <f t="shared" si="36"/>
        <v>Adult</v>
      </c>
      <c r="V1207" t="str">
        <f t="shared" si="37"/>
        <v>Expert</v>
      </c>
      <c r="W1207" t="str">
        <f>IF(Table13[[#This Row],[Last_Working_Date]]="Active","Active","Exited")</f>
        <v>Active</v>
      </c>
    </row>
    <row r="1208" spans="1:23" x14ac:dyDescent="0.3">
      <c r="A1208" s="9" t="s">
        <v>1556</v>
      </c>
      <c r="B1208" s="9" t="s">
        <v>29</v>
      </c>
      <c r="C1208">
        <v>30</v>
      </c>
      <c r="D1208" t="s">
        <v>30</v>
      </c>
      <c r="E1208" t="s">
        <v>63</v>
      </c>
      <c r="F1208" t="s">
        <v>40</v>
      </c>
      <c r="G1208" t="s">
        <v>50</v>
      </c>
      <c r="H1208" t="s">
        <v>24</v>
      </c>
      <c r="I1208" s="5">
        <v>3.6</v>
      </c>
      <c r="J1208" t="s">
        <v>25</v>
      </c>
      <c r="K1208" s="1">
        <v>43771</v>
      </c>
      <c r="L1208" s="1" t="s">
        <v>5075</v>
      </c>
      <c r="M1208" s="7">
        <v>5.99</v>
      </c>
      <c r="N1208" s="22">
        <v>43245</v>
      </c>
      <c r="O1208">
        <v>4</v>
      </c>
      <c r="P1208" t="s">
        <v>26</v>
      </c>
      <c r="Q1208">
        <v>3</v>
      </c>
      <c r="R1208">
        <v>5</v>
      </c>
      <c r="S1208" t="s">
        <v>64</v>
      </c>
      <c r="T1208" t="s">
        <v>26</v>
      </c>
      <c r="U1208" t="str">
        <f t="shared" si="36"/>
        <v>Young</v>
      </c>
      <c r="V1208" t="str">
        <f t="shared" si="37"/>
        <v>Mid-Level</v>
      </c>
      <c r="W1208" t="str">
        <f>IF(Table13[[#This Row],[Last_Working_Date]]="Active","Active","Exited")</f>
        <v>Active</v>
      </c>
    </row>
    <row r="1209" spans="1:23" x14ac:dyDescent="0.3">
      <c r="A1209" s="9" t="s">
        <v>1557</v>
      </c>
      <c r="B1209" s="9" t="s">
        <v>29</v>
      </c>
      <c r="C1209">
        <v>34</v>
      </c>
      <c r="D1209" t="s">
        <v>30</v>
      </c>
      <c r="E1209" t="s">
        <v>44</v>
      </c>
      <c r="F1209" t="s">
        <v>82</v>
      </c>
      <c r="G1209" t="s">
        <v>83</v>
      </c>
      <c r="H1209" t="s">
        <v>24</v>
      </c>
      <c r="I1209" s="5">
        <v>8.1</v>
      </c>
      <c r="J1209" t="s">
        <v>25</v>
      </c>
      <c r="K1209" s="1">
        <v>41447</v>
      </c>
      <c r="L1209" s="1" t="s">
        <v>5075</v>
      </c>
      <c r="M1209" s="7">
        <v>12.35</v>
      </c>
      <c r="N1209" s="22">
        <v>52942</v>
      </c>
      <c r="O1209">
        <v>4</v>
      </c>
      <c r="P1209" t="s">
        <v>26</v>
      </c>
      <c r="Q1209">
        <v>3</v>
      </c>
      <c r="R1209">
        <v>13</v>
      </c>
      <c r="S1209" t="s">
        <v>1415</v>
      </c>
      <c r="T1209" t="s">
        <v>26</v>
      </c>
      <c r="U1209" t="str">
        <f t="shared" si="36"/>
        <v>Adult</v>
      </c>
      <c r="V1209" t="str">
        <f t="shared" si="37"/>
        <v>Senior</v>
      </c>
      <c r="W1209" t="str">
        <f>IF(Table13[[#This Row],[Last_Working_Date]]="Active","Active","Exited")</f>
        <v>Active</v>
      </c>
    </row>
    <row r="1210" spans="1:23" x14ac:dyDescent="0.3">
      <c r="A1210" s="9" t="s">
        <v>1558</v>
      </c>
      <c r="B1210" s="9" t="s">
        <v>19</v>
      </c>
      <c r="C1210">
        <v>37</v>
      </c>
      <c r="D1210" t="s">
        <v>20</v>
      </c>
      <c r="E1210" t="s">
        <v>39</v>
      </c>
      <c r="F1210" t="s">
        <v>92</v>
      </c>
      <c r="G1210" t="s">
        <v>120</v>
      </c>
      <c r="H1210" t="s">
        <v>47</v>
      </c>
      <c r="I1210" s="5">
        <v>6.4</v>
      </c>
      <c r="J1210" t="s">
        <v>25</v>
      </c>
      <c r="K1210" s="1">
        <v>41422</v>
      </c>
      <c r="L1210" s="1" t="s">
        <v>5075</v>
      </c>
      <c r="M1210" s="7">
        <v>12.42</v>
      </c>
      <c r="N1210" s="22">
        <v>39293</v>
      </c>
      <c r="O1210">
        <v>3</v>
      </c>
      <c r="P1210" t="s">
        <v>26</v>
      </c>
      <c r="Q1210">
        <v>0</v>
      </c>
      <c r="R1210">
        <v>8</v>
      </c>
      <c r="S1210" t="s">
        <v>118</v>
      </c>
      <c r="T1210" t="s">
        <v>26</v>
      </c>
      <c r="U1210" t="str">
        <f t="shared" si="36"/>
        <v>Adult</v>
      </c>
      <c r="V1210" t="str">
        <f t="shared" si="37"/>
        <v>Senior</v>
      </c>
      <c r="W1210" t="str">
        <f>IF(Table13[[#This Row],[Last_Working_Date]]="Active","Active","Exited")</f>
        <v>Active</v>
      </c>
    </row>
    <row r="1211" spans="1:23" x14ac:dyDescent="0.3">
      <c r="A1211" s="9" t="s">
        <v>1559</v>
      </c>
      <c r="B1211" s="9" t="s">
        <v>19</v>
      </c>
      <c r="C1211">
        <v>35</v>
      </c>
      <c r="D1211" t="s">
        <v>20</v>
      </c>
      <c r="E1211" t="s">
        <v>21</v>
      </c>
      <c r="F1211" t="s">
        <v>45</v>
      </c>
      <c r="G1211" t="s">
        <v>46</v>
      </c>
      <c r="H1211" t="s">
        <v>24</v>
      </c>
      <c r="I1211" s="5">
        <v>8.9</v>
      </c>
      <c r="J1211" t="s">
        <v>25</v>
      </c>
      <c r="K1211" s="1">
        <v>44405</v>
      </c>
      <c r="L1211" s="1" t="s">
        <v>5075</v>
      </c>
      <c r="M1211" s="7">
        <v>4.25</v>
      </c>
      <c r="N1211" s="22">
        <v>52439</v>
      </c>
      <c r="O1211">
        <v>3</v>
      </c>
      <c r="P1211" t="s">
        <v>26</v>
      </c>
      <c r="Q1211">
        <v>2</v>
      </c>
      <c r="R1211">
        <v>3</v>
      </c>
      <c r="S1211" t="s">
        <v>328</v>
      </c>
      <c r="T1211" t="s">
        <v>26</v>
      </c>
      <c r="U1211" t="str">
        <f t="shared" si="36"/>
        <v>Adult</v>
      </c>
      <c r="V1211" t="str">
        <f t="shared" si="37"/>
        <v>Senior</v>
      </c>
      <c r="W1211" t="str">
        <f>IF(Table13[[#This Row],[Last_Working_Date]]="Active","Active","Exited")</f>
        <v>Active</v>
      </c>
    </row>
    <row r="1212" spans="1:23" x14ac:dyDescent="0.3">
      <c r="A1212" s="9" t="s">
        <v>1560</v>
      </c>
      <c r="B1212" s="9" t="s">
        <v>19</v>
      </c>
      <c r="C1212">
        <v>37</v>
      </c>
      <c r="D1212" t="s">
        <v>20</v>
      </c>
      <c r="E1212" t="s">
        <v>36</v>
      </c>
      <c r="F1212" t="s">
        <v>40</v>
      </c>
      <c r="G1212" t="s">
        <v>41</v>
      </c>
      <c r="H1212" t="s">
        <v>24</v>
      </c>
      <c r="I1212" s="5">
        <v>11</v>
      </c>
      <c r="J1212" t="s">
        <v>25</v>
      </c>
      <c r="K1212" s="1">
        <v>42787</v>
      </c>
      <c r="L1212" s="1" t="s">
        <v>5075</v>
      </c>
      <c r="M1212" s="7">
        <v>8.68</v>
      </c>
      <c r="N1212" s="22">
        <v>64027</v>
      </c>
      <c r="O1212">
        <v>3</v>
      </c>
      <c r="P1212" t="s">
        <v>26</v>
      </c>
      <c r="Q1212">
        <v>3</v>
      </c>
      <c r="R1212">
        <v>8</v>
      </c>
      <c r="S1212" t="s">
        <v>1203</v>
      </c>
      <c r="T1212" t="s">
        <v>26</v>
      </c>
      <c r="U1212" t="str">
        <f t="shared" si="36"/>
        <v>Adult</v>
      </c>
      <c r="V1212" t="str">
        <f t="shared" si="37"/>
        <v>Expert</v>
      </c>
      <c r="W1212" t="str">
        <f>IF(Table13[[#This Row],[Last_Working_Date]]="Active","Active","Exited")</f>
        <v>Active</v>
      </c>
    </row>
    <row r="1213" spans="1:23" x14ac:dyDescent="0.3">
      <c r="A1213" s="9" t="s">
        <v>1561</v>
      </c>
      <c r="B1213" s="9" t="s">
        <v>29</v>
      </c>
      <c r="C1213">
        <v>30</v>
      </c>
      <c r="D1213" t="s">
        <v>30</v>
      </c>
      <c r="E1213" t="s">
        <v>21</v>
      </c>
      <c r="F1213" t="s">
        <v>67</v>
      </c>
      <c r="G1213" t="s">
        <v>71</v>
      </c>
      <c r="H1213" t="s">
        <v>24</v>
      </c>
      <c r="I1213" s="5">
        <v>4.2</v>
      </c>
      <c r="J1213" t="s">
        <v>25</v>
      </c>
      <c r="K1213" s="1">
        <v>40663</v>
      </c>
      <c r="L1213" s="1" t="s">
        <v>5075</v>
      </c>
      <c r="M1213" s="7">
        <v>14.5</v>
      </c>
      <c r="N1213" s="22">
        <v>44829</v>
      </c>
      <c r="O1213">
        <v>3</v>
      </c>
      <c r="P1213" t="s">
        <v>26</v>
      </c>
      <c r="Q1213">
        <v>3</v>
      </c>
      <c r="R1213">
        <v>7</v>
      </c>
      <c r="S1213" t="s">
        <v>222</v>
      </c>
      <c r="T1213" t="s">
        <v>26</v>
      </c>
      <c r="U1213" t="str">
        <f t="shared" si="36"/>
        <v>Young</v>
      </c>
      <c r="V1213" t="str">
        <f t="shared" si="37"/>
        <v>Mid-Level</v>
      </c>
      <c r="W1213" t="str">
        <f>IF(Table13[[#This Row],[Last_Working_Date]]="Active","Active","Exited")</f>
        <v>Active</v>
      </c>
    </row>
    <row r="1214" spans="1:23" x14ac:dyDescent="0.3">
      <c r="A1214" s="9" t="s">
        <v>1562</v>
      </c>
      <c r="B1214" s="9" t="s">
        <v>19</v>
      </c>
      <c r="C1214">
        <v>31</v>
      </c>
      <c r="D1214" t="s">
        <v>30</v>
      </c>
      <c r="E1214" t="s">
        <v>58</v>
      </c>
      <c r="F1214" t="s">
        <v>45</v>
      </c>
      <c r="G1214" t="s">
        <v>46</v>
      </c>
      <c r="H1214" t="s">
        <v>24</v>
      </c>
      <c r="I1214" s="5">
        <v>6.5</v>
      </c>
      <c r="J1214" t="s">
        <v>25</v>
      </c>
      <c r="K1214" s="1">
        <v>41605</v>
      </c>
      <c r="L1214" s="1" t="s">
        <v>5075</v>
      </c>
      <c r="M1214" s="7">
        <v>11.92</v>
      </c>
      <c r="N1214" s="22">
        <v>45684</v>
      </c>
      <c r="O1214">
        <v>4</v>
      </c>
      <c r="P1214" t="s">
        <v>26</v>
      </c>
      <c r="Q1214">
        <v>4</v>
      </c>
      <c r="R1214">
        <v>3</v>
      </c>
      <c r="S1214" t="s">
        <v>99</v>
      </c>
      <c r="T1214" t="s">
        <v>26</v>
      </c>
      <c r="U1214" t="str">
        <f t="shared" si="36"/>
        <v>Adult</v>
      </c>
      <c r="V1214" t="str">
        <f t="shared" si="37"/>
        <v>Senior</v>
      </c>
      <c r="W1214" t="str">
        <f>IF(Table13[[#This Row],[Last_Working_Date]]="Active","Active","Exited")</f>
        <v>Active</v>
      </c>
    </row>
    <row r="1215" spans="1:23" x14ac:dyDescent="0.3">
      <c r="A1215" s="9" t="s">
        <v>1563</v>
      </c>
      <c r="B1215" s="9" t="s">
        <v>29</v>
      </c>
      <c r="C1215">
        <v>38</v>
      </c>
      <c r="D1215" t="s">
        <v>20</v>
      </c>
      <c r="E1215" t="s">
        <v>31</v>
      </c>
      <c r="F1215" t="s">
        <v>45</v>
      </c>
      <c r="G1215" t="s">
        <v>46</v>
      </c>
      <c r="H1215" t="s">
        <v>51</v>
      </c>
      <c r="I1215" s="5">
        <v>11.4</v>
      </c>
      <c r="J1215" t="s">
        <v>25</v>
      </c>
      <c r="K1215" s="1">
        <v>40532</v>
      </c>
      <c r="L1215" s="1" t="s">
        <v>5075</v>
      </c>
      <c r="M1215" s="7">
        <v>14.86</v>
      </c>
      <c r="N1215" s="22">
        <v>58222</v>
      </c>
      <c r="O1215">
        <v>4</v>
      </c>
      <c r="P1215" t="s">
        <v>26</v>
      </c>
      <c r="Q1215">
        <v>2</v>
      </c>
      <c r="R1215">
        <v>10</v>
      </c>
      <c r="S1215" t="s">
        <v>5074</v>
      </c>
      <c r="T1215" t="s">
        <v>26</v>
      </c>
      <c r="U1215" t="str">
        <f t="shared" si="36"/>
        <v>Adult</v>
      </c>
      <c r="V1215" t="str">
        <f t="shared" si="37"/>
        <v>Expert</v>
      </c>
      <c r="W1215" t="str">
        <f>IF(Table13[[#This Row],[Last_Working_Date]]="Active","Active","Exited")</f>
        <v>Active</v>
      </c>
    </row>
    <row r="1216" spans="1:23" x14ac:dyDescent="0.3">
      <c r="A1216" s="9" t="s">
        <v>1564</v>
      </c>
      <c r="B1216" s="9" t="s">
        <v>29</v>
      </c>
      <c r="C1216">
        <v>42</v>
      </c>
      <c r="D1216" t="s">
        <v>30</v>
      </c>
      <c r="E1216" t="s">
        <v>44</v>
      </c>
      <c r="F1216" t="s">
        <v>32</v>
      </c>
      <c r="G1216" t="s">
        <v>171</v>
      </c>
      <c r="H1216" t="s">
        <v>24</v>
      </c>
      <c r="I1216" s="5">
        <v>16.3</v>
      </c>
      <c r="J1216" t="s">
        <v>25</v>
      </c>
      <c r="K1216" s="1">
        <v>42205</v>
      </c>
      <c r="L1216" s="1" t="s">
        <v>5075</v>
      </c>
      <c r="M1216" s="7">
        <v>10.28</v>
      </c>
      <c r="N1216" s="22">
        <v>57680</v>
      </c>
      <c r="O1216">
        <v>4</v>
      </c>
      <c r="P1216" t="s">
        <v>26</v>
      </c>
      <c r="Q1216">
        <v>0</v>
      </c>
      <c r="R1216">
        <v>4</v>
      </c>
      <c r="S1216" t="s">
        <v>751</v>
      </c>
      <c r="T1216" t="s">
        <v>26</v>
      </c>
      <c r="U1216" t="str">
        <f t="shared" si="36"/>
        <v>Adult</v>
      </c>
      <c r="V1216" t="str">
        <f t="shared" si="37"/>
        <v>Expert</v>
      </c>
      <c r="W1216" t="str">
        <f>IF(Table13[[#This Row],[Last_Working_Date]]="Active","Active","Exited")</f>
        <v>Active</v>
      </c>
    </row>
    <row r="1217" spans="1:23" x14ac:dyDescent="0.3">
      <c r="A1217" s="9" t="s">
        <v>1565</v>
      </c>
      <c r="B1217" s="9" t="s">
        <v>29</v>
      </c>
      <c r="C1217">
        <v>35</v>
      </c>
      <c r="D1217" t="s">
        <v>20</v>
      </c>
      <c r="E1217" t="s">
        <v>58</v>
      </c>
      <c r="F1217" t="s">
        <v>22</v>
      </c>
      <c r="G1217" t="s">
        <v>59</v>
      </c>
      <c r="H1217" t="s">
        <v>51</v>
      </c>
      <c r="I1217" s="5">
        <v>0.7</v>
      </c>
      <c r="J1217" t="s">
        <v>25</v>
      </c>
      <c r="K1217" s="1">
        <v>45515</v>
      </c>
      <c r="L1217" s="1" t="s">
        <v>5075</v>
      </c>
      <c r="M1217" s="7">
        <v>1.21</v>
      </c>
      <c r="N1217" s="22">
        <v>26751</v>
      </c>
      <c r="O1217">
        <v>2</v>
      </c>
      <c r="P1217" t="s">
        <v>26</v>
      </c>
      <c r="Q1217">
        <v>2</v>
      </c>
      <c r="R1217">
        <v>6</v>
      </c>
      <c r="S1217" t="s">
        <v>129</v>
      </c>
      <c r="T1217" t="s">
        <v>26</v>
      </c>
      <c r="U1217" t="str">
        <f t="shared" si="36"/>
        <v>Adult</v>
      </c>
      <c r="V1217" t="str">
        <f t="shared" si="37"/>
        <v>Junior</v>
      </c>
      <c r="W1217" t="str">
        <f>IF(Table13[[#This Row],[Last_Working_Date]]="Active","Active","Exited")</f>
        <v>Active</v>
      </c>
    </row>
    <row r="1218" spans="1:23" x14ac:dyDescent="0.3">
      <c r="A1218" s="9" t="s">
        <v>797</v>
      </c>
      <c r="B1218" s="9" t="s">
        <v>19</v>
      </c>
      <c r="C1218">
        <v>40</v>
      </c>
      <c r="D1218" t="s">
        <v>30</v>
      </c>
      <c r="E1218" t="s">
        <v>21</v>
      </c>
      <c r="F1218" t="s">
        <v>32</v>
      </c>
      <c r="G1218" t="s">
        <v>171</v>
      </c>
      <c r="H1218" t="s">
        <v>51</v>
      </c>
      <c r="I1218" s="5">
        <v>6.4</v>
      </c>
      <c r="J1218" t="s">
        <v>25</v>
      </c>
      <c r="K1218" s="1">
        <v>44306</v>
      </c>
      <c r="L1218" s="1">
        <v>45123</v>
      </c>
      <c r="M1218" s="7">
        <v>2.2400000000000002</v>
      </c>
      <c r="N1218" s="22">
        <v>38315</v>
      </c>
      <c r="O1218">
        <v>1</v>
      </c>
      <c r="P1218" t="s">
        <v>65</v>
      </c>
      <c r="Q1218">
        <v>2</v>
      </c>
      <c r="R1218">
        <v>5</v>
      </c>
      <c r="S1218" t="s">
        <v>5074</v>
      </c>
      <c r="T1218" t="s">
        <v>65</v>
      </c>
      <c r="U1218" t="str">
        <f t="shared" ref="U1218:U1281" si="38">IF(C1218&lt;=30,"Young","Adult")</f>
        <v>Adult</v>
      </c>
      <c r="V1218" t="str">
        <f t="shared" ref="V1218:V1281" si="39">IF(I1218&lt;2,"Junior",IF(I1218&lt;5,"Mid-Level",IF(I1218&lt;10,"Senior","Expert")))</f>
        <v>Senior</v>
      </c>
      <c r="W1218" t="str">
        <f>IF(Table13[[#This Row],[Last_Working_Date]]="Active","Active","Exited")</f>
        <v>Exited</v>
      </c>
    </row>
    <row r="1219" spans="1:23" x14ac:dyDescent="0.3">
      <c r="A1219" s="9" t="s">
        <v>1566</v>
      </c>
      <c r="B1219" s="9" t="s">
        <v>29</v>
      </c>
      <c r="C1219">
        <v>29</v>
      </c>
      <c r="D1219" t="s">
        <v>20</v>
      </c>
      <c r="E1219" t="s">
        <v>44</v>
      </c>
      <c r="F1219" t="s">
        <v>45</v>
      </c>
      <c r="G1219" t="s">
        <v>164</v>
      </c>
      <c r="H1219" t="s">
        <v>24</v>
      </c>
      <c r="I1219" s="5">
        <v>2</v>
      </c>
      <c r="J1219" t="s">
        <v>25</v>
      </c>
      <c r="K1219" s="1">
        <v>41883</v>
      </c>
      <c r="L1219" s="1">
        <v>43963</v>
      </c>
      <c r="M1219" s="7">
        <v>5.69</v>
      </c>
      <c r="N1219" s="22">
        <v>40159</v>
      </c>
      <c r="O1219">
        <v>4</v>
      </c>
      <c r="P1219" t="s">
        <v>26</v>
      </c>
      <c r="Q1219">
        <v>1</v>
      </c>
      <c r="R1219">
        <v>6</v>
      </c>
      <c r="S1219" t="s">
        <v>1563</v>
      </c>
      <c r="T1219" t="s">
        <v>65</v>
      </c>
      <c r="U1219" t="str">
        <f t="shared" si="38"/>
        <v>Young</v>
      </c>
      <c r="V1219" t="str">
        <f t="shared" si="39"/>
        <v>Mid-Level</v>
      </c>
      <c r="W1219" t="str">
        <f>IF(Table13[[#This Row],[Last_Working_Date]]="Active","Active","Exited")</f>
        <v>Exited</v>
      </c>
    </row>
    <row r="1220" spans="1:23" x14ac:dyDescent="0.3">
      <c r="A1220" s="9" t="s">
        <v>1567</v>
      </c>
      <c r="B1220" s="9" t="s">
        <v>19</v>
      </c>
      <c r="C1220">
        <v>29</v>
      </c>
      <c r="D1220" t="s">
        <v>30</v>
      </c>
      <c r="E1220" t="s">
        <v>63</v>
      </c>
      <c r="F1220" t="s">
        <v>92</v>
      </c>
      <c r="G1220" t="s">
        <v>120</v>
      </c>
      <c r="H1220" t="s">
        <v>51</v>
      </c>
      <c r="I1220" s="5">
        <v>4.9000000000000004</v>
      </c>
      <c r="J1220" t="s">
        <v>25</v>
      </c>
      <c r="K1220" s="1">
        <v>45651</v>
      </c>
      <c r="L1220" s="1" t="s">
        <v>5075</v>
      </c>
      <c r="M1220" s="7">
        <v>0.84</v>
      </c>
      <c r="N1220" s="22">
        <v>48411</v>
      </c>
      <c r="O1220">
        <v>2</v>
      </c>
      <c r="P1220" t="s">
        <v>26</v>
      </c>
      <c r="Q1220">
        <v>3</v>
      </c>
      <c r="R1220">
        <v>6</v>
      </c>
      <c r="S1220" t="s">
        <v>336</v>
      </c>
      <c r="T1220" t="s">
        <v>26</v>
      </c>
      <c r="U1220" t="str">
        <f t="shared" si="38"/>
        <v>Young</v>
      </c>
      <c r="V1220" t="str">
        <f t="shared" si="39"/>
        <v>Mid-Level</v>
      </c>
      <c r="W1220" t="str">
        <f>IF(Table13[[#This Row],[Last_Working_Date]]="Active","Active","Exited")</f>
        <v>Active</v>
      </c>
    </row>
    <row r="1221" spans="1:23" x14ac:dyDescent="0.3">
      <c r="A1221" s="9" t="s">
        <v>1568</v>
      </c>
      <c r="B1221" s="9" t="s">
        <v>29</v>
      </c>
      <c r="C1221">
        <v>28</v>
      </c>
      <c r="D1221" t="s">
        <v>30</v>
      </c>
      <c r="E1221" t="s">
        <v>53</v>
      </c>
      <c r="F1221" t="s">
        <v>67</v>
      </c>
      <c r="G1221" t="s">
        <v>68</v>
      </c>
      <c r="H1221" t="s">
        <v>47</v>
      </c>
      <c r="I1221" s="5">
        <v>4.4000000000000004</v>
      </c>
      <c r="J1221" t="s">
        <v>85</v>
      </c>
      <c r="K1221" s="1">
        <v>44489</v>
      </c>
      <c r="L1221" s="1" t="s">
        <v>5075</v>
      </c>
      <c r="M1221" s="7">
        <v>4.0199999999999996</v>
      </c>
      <c r="N1221" s="22">
        <v>46680</v>
      </c>
      <c r="O1221">
        <v>3</v>
      </c>
      <c r="P1221" t="s">
        <v>26</v>
      </c>
      <c r="Q1221">
        <v>1</v>
      </c>
      <c r="R1221">
        <v>7</v>
      </c>
      <c r="S1221" t="s">
        <v>1151</v>
      </c>
      <c r="T1221" t="s">
        <v>26</v>
      </c>
      <c r="U1221" t="str">
        <f t="shared" si="38"/>
        <v>Young</v>
      </c>
      <c r="V1221" t="str">
        <f t="shared" si="39"/>
        <v>Mid-Level</v>
      </c>
      <c r="W1221" t="str">
        <f>IF(Table13[[#This Row],[Last_Working_Date]]="Active","Active","Exited")</f>
        <v>Active</v>
      </c>
    </row>
    <row r="1222" spans="1:23" x14ac:dyDescent="0.3">
      <c r="A1222" s="9" t="s">
        <v>1569</v>
      </c>
      <c r="B1222" s="9" t="s">
        <v>29</v>
      </c>
      <c r="C1222">
        <v>26</v>
      </c>
      <c r="D1222" t="s">
        <v>30</v>
      </c>
      <c r="E1222" t="s">
        <v>58</v>
      </c>
      <c r="F1222" t="s">
        <v>92</v>
      </c>
      <c r="G1222" t="s">
        <v>120</v>
      </c>
      <c r="H1222" t="s">
        <v>24</v>
      </c>
      <c r="I1222" s="5">
        <v>1.1000000000000001</v>
      </c>
      <c r="J1222" t="s">
        <v>25</v>
      </c>
      <c r="K1222" s="1">
        <v>41811</v>
      </c>
      <c r="L1222" s="1" t="s">
        <v>5075</v>
      </c>
      <c r="M1222" s="7">
        <v>11.35</v>
      </c>
      <c r="N1222" s="22">
        <v>37915</v>
      </c>
      <c r="O1222">
        <v>3</v>
      </c>
      <c r="P1222" t="s">
        <v>26</v>
      </c>
      <c r="Q1222">
        <v>3</v>
      </c>
      <c r="R1222">
        <v>4</v>
      </c>
      <c r="S1222" t="s">
        <v>1165</v>
      </c>
      <c r="T1222" t="s">
        <v>26</v>
      </c>
      <c r="U1222" t="str">
        <f t="shared" si="38"/>
        <v>Young</v>
      </c>
      <c r="V1222" t="str">
        <f t="shared" si="39"/>
        <v>Junior</v>
      </c>
      <c r="W1222" t="str">
        <f>IF(Table13[[#This Row],[Last_Working_Date]]="Active","Active","Exited")</f>
        <v>Active</v>
      </c>
    </row>
    <row r="1223" spans="1:23" x14ac:dyDescent="0.3">
      <c r="A1223" s="9" t="s">
        <v>1570</v>
      </c>
      <c r="B1223" s="9" t="s">
        <v>19</v>
      </c>
      <c r="C1223">
        <v>34</v>
      </c>
      <c r="D1223" t="s">
        <v>30</v>
      </c>
      <c r="E1223" t="s">
        <v>36</v>
      </c>
      <c r="F1223" t="s">
        <v>54</v>
      </c>
      <c r="G1223" t="s">
        <v>77</v>
      </c>
      <c r="H1223" t="s">
        <v>47</v>
      </c>
      <c r="I1223" s="5">
        <v>14</v>
      </c>
      <c r="J1223" t="s">
        <v>25</v>
      </c>
      <c r="K1223" s="1">
        <v>43615</v>
      </c>
      <c r="L1223" s="1" t="s">
        <v>5075</v>
      </c>
      <c r="M1223" s="7">
        <v>6.41</v>
      </c>
      <c r="N1223" s="22">
        <v>66821</v>
      </c>
      <c r="O1223">
        <v>4</v>
      </c>
      <c r="P1223" t="s">
        <v>26</v>
      </c>
      <c r="Q1223">
        <v>2</v>
      </c>
      <c r="R1223">
        <v>9</v>
      </c>
      <c r="S1223" t="s">
        <v>444</v>
      </c>
      <c r="T1223" t="s">
        <v>26</v>
      </c>
      <c r="U1223" t="str">
        <f t="shared" si="38"/>
        <v>Adult</v>
      </c>
      <c r="V1223" t="str">
        <f t="shared" si="39"/>
        <v>Expert</v>
      </c>
      <c r="W1223" t="str">
        <f>IF(Table13[[#This Row],[Last_Working_Date]]="Active","Active","Exited")</f>
        <v>Active</v>
      </c>
    </row>
    <row r="1224" spans="1:23" x14ac:dyDescent="0.3">
      <c r="A1224" s="9" t="s">
        <v>1571</v>
      </c>
      <c r="B1224" s="9" t="s">
        <v>19</v>
      </c>
      <c r="C1224">
        <v>40</v>
      </c>
      <c r="D1224" t="s">
        <v>30</v>
      </c>
      <c r="E1224" t="s">
        <v>53</v>
      </c>
      <c r="F1224" t="s">
        <v>67</v>
      </c>
      <c r="G1224" t="s">
        <v>176</v>
      </c>
      <c r="H1224" t="s">
        <v>84</v>
      </c>
      <c r="I1224" s="5">
        <v>13.3</v>
      </c>
      <c r="J1224" t="s">
        <v>85</v>
      </c>
      <c r="K1224" s="1">
        <v>39659</v>
      </c>
      <c r="L1224" s="1">
        <v>42746</v>
      </c>
      <c r="M1224" s="7">
        <v>8.4499999999999993</v>
      </c>
      <c r="N1224" s="22">
        <v>59088</v>
      </c>
      <c r="O1224">
        <v>2</v>
      </c>
      <c r="P1224" t="s">
        <v>26</v>
      </c>
      <c r="Q1224">
        <v>1</v>
      </c>
      <c r="R1224">
        <v>7</v>
      </c>
      <c r="S1224" t="s">
        <v>1572</v>
      </c>
      <c r="T1224" t="s">
        <v>65</v>
      </c>
      <c r="U1224" t="str">
        <f t="shared" si="38"/>
        <v>Adult</v>
      </c>
      <c r="V1224" t="str">
        <f t="shared" si="39"/>
        <v>Expert</v>
      </c>
      <c r="W1224" t="str">
        <f>IF(Table13[[#This Row],[Last_Working_Date]]="Active","Active","Exited")</f>
        <v>Exited</v>
      </c>
    </row>
    <row r="1225" spans="1:23" x14ac:dyDescent="0.3">
      <c r="A1225" s="9" t="s">
        <v>1573</v>
      </c>
      <c r="B1225" s="9" t="s">
        <v>19</v>
      </c>
      <c r="C1225">
        <v>23</v>
      </c>
      <c r="D1225" t="s">
        <v>20</v>
      </c>
      <c r="E1225" t="s">
        <v>36</v>
      </c>
      <c r="F1225" t="s">
        <v>40</v>
      </c>
      <c r="G1225" t="s">
        <v>41</v>
      </c>
      <c r="H1225" t="s">
        <v>24</v>
      </c>
      <c r="I1225" s="5">
        <v>3</v>
      </c>
      <c r="J1225" t="s">
        <v>25</v>
      </c>
      <c r="K1225" s="1">
        <v>40345</v>
      </c>
      <c r="L1225" s="1" t="s">
        <v>5075</v>
      </c>
      <c r="M1225" s="7">
        <v>15.37</v>
      </c>
      <c r="N1225" s="22">
        <v>40234</v>
      </c>
      <c r="O1225">
        <v>3</v>
      </c>
      <c r="P1225" t="s">
        <v>26</v>
      </c>
      <c r="Q1225">
        <v>1</v>
      </c>
      <c r="R1225">
        <v>7</v>
      </c>
      <c r="S1225" t="s">
        <v>458</v>
      </c>
      <c r="T1225" t="s">
        <v>26</v>
      </c>
      <c r="U1225" t="str">
        <f t="shared" si="38"/>
        <v>Young</v>
      </c>
      <c r="V1225" t="str">
        <f t="shared" si="39"/>
        <v>Mid-Level</v>
      </c>
      <c r="W1225" t="str">
        <f>IF(Table13[[#This Row],[Last_Working_Date]]="Active","Active","Exited")</f>
        <v>Active</v>
      </c>
    </row>
    <row r="1226" spans="1:23" x14ac:dyDescent="0.3">
      <c r="A1226" s="9" t="s">
        <v>1574</v>
      </c>
      <c r="B1226" s="9" t="s">
        <v>19</v>
      </c>
      <c r="C1226">
        <v>28</v>
      </c>
      <c r="D1226" t="s">
        <v>179</v>
      </c>
      <c r="E1226" t="s">
        <v>36</v>
      </c>
      <c r="F1226" t="s">
        <v>22</v>
      </c>
      <c r="G1226" t="s">
        <v>74</v>
      </c>
      <c r="H1226" t="s">
        <v>24</v>
      </c>
      <c r="I1226" s="5">
        <v>2.8</v>
      </c>
      <c r="J1226" t="s">
        <v>25</v>
      </c>
      <c r="K1226" s="1">
        <v>40402</v>
      </c>
      <c r="L1226" s="1" t="s">
        <v>5075</v>
      </c>
      <c r="M1226" s="7">
        <v>15.21</v>
      </c>
      <c r="N1226" s="22">
        <v>36489</v>
      </c>
      <c r="O1226">
        <v>4</v>
      </c>
      <c r="P1226" t="s">
        <v>26</v>
      </c>
      <c r="Q1226">
        <v>1</v>
      </c>
      <c r="R1226">
        <v>8</v>
      </c>
      <c r="S1226" t="s">
        <v>1575</v>
      </c>
      <c r="T1226" t="s">
        <v>26</v>
      </c>
      <c r="U1226" t="str">
        <f t="shared" si="38"/>
        <v>Young</v>
      </c>
      <c r="V1226" t="str">
        <f t="shared" si="39"/>
        <v>Mid-Level</v>
      </c>
      <c r="W1226" t="str">
        <f>IF(Table13[[#This Row],[Last_Working_Date]]="Active","Active","Exited")</f>
        <v>Active</v>
      </c>
    </row>
    <row r="1227" spans="1:23" x14ac:dyDescent="0.3">
      <c r="A1227" s="9" t="s">
        <v>1576</v>
      </c>
      <c r="B1227" s="9" t="s">
        <v>19</v>
      </c>
      <c r="C1227">
        <v>36</v>
      </c>
      <c r="D1227" t="s">
        <v>30</v>
      </c>
      <c r="E1227" t="s">
        <v>36</v>
      </c>
      <c r="F1227" t="s">
        <v>92</v>
      </c>
      <c r="G1227" t="s">
        <v>120</v>
      </c>
      <c r="H1227" t="s">
        <v>24</v>
      </c>
      <c r="I1227" s="5">
        <v>5.9</v>
      </c>
      <c r="J1227" t="s">
        <v>25</v>
      </c>
      <c r="K1227" s="1">
        <v>44614</v>
      </c>
      <c r="L1227" s="1" t="s">
        <v>5075</v>
      </c>
      <c r="M1227" s="7">
        <v>3.68</v>
      </c>
      <c r="N1227" s="22">
        <v>52430</v>
      </c>
      <c r="O1227">
        <v>3</v>
      </c>
      <c r="P1227" t="s">
        <v>26</v>
      </c>
      <c r="Q1227">
        <v>1</v>
      </c>
      <c r="R1227">
        <v>8</v>
      </c>
      <c r="S1227" t="s">
        <v>624</v>
      </c>
      <c r="T1227" t="s">
        <v>26</v>
      </c>
      <c r="U1227" t="str">
        <f t="shared" si="38"/>
        <v>Adult</v>
      </c>
      <c r="V1227" t="str">
        <f t="shared" si="39"/>
        <v>Senior</v>
      </c>
      <c r="W1227" t="str">
        <f>IF(Table13[[#This Row],[Last_Working_Date]]="Active","Active","Exited")</f>
        <v>Active</v>
      </c>
    </row>
    <row r="1228" spans="1:23" x14ac:dyDescent="0.3">
      <c r="A1228" s="9" t="s">
        <v>1577</v>
      </c>
      <c r="B1228" s="9" t="s">
        <v>19</v>
      </c>
      <c r="C1228">
        <v>32</v>
      </c>
      <c r="D1228" t="s">
        <v>20</v>
      </c>
      <c r="E1228" t="s">
        <v>21</v>
      </c>
      <c r="F1228" t="s">
        <v>22</v>
      </c>
      <c r="G1228" t="s">
        <v>59</v>
      </c>
      <c r="H1228" t="s">
        <v>51</v>
      </c>
      <c r="I1228" s="5">
        <v>7.2</v>
      </c>
      <c r="J1228" t="s">
        <v>25</v>
      </c>
      <c r="K1228" s="1">
        <v>42049</v>
      </c>
      <c r="L1228" s="1" t="s">
        <v>5075</v>
      </c>
      <c r="M1228" s="7">
        <v>10.7</v>
      </c>
      <c r="N1228" s="22">
        <v>53020</v>
      </c>
      <c r="O1228">
        <v>3</v>
      </c>
      <c r="P1228" t="s">
        <v>26</v>
      </c>
      <c r="Q1228">
        <v>1</v>
      </c>
      <c r="R1228">
        <v>7</v>
      </c>
      <c r="S1228" t="s">
        <v>185</v>
      </c>
      <c r="T1228" t="s">
        <v>26</v>
      </c>
      <c r="U1228" t="str">
        <f t="shared" si="38"/>
        <v>Adult</v>
      </c>
      <c r="V1228" t="str">
        <f t="shared" si="39"/>
        <v>Senior</v>
      </c>
      <c r="W1228" t="str">
        <f>IF(Table13[[#This Row],[Last_Working_Date]]="Active","Active","Exited")</f>
        <v>Active</v>
      </c>
    </row>
    <row r="1229" spans="1:23" x14ac:dyDescent="0.3">
      <c r="A1229" s="9" t="s">
        <v>1578</v>
      </c>
      <c r="B1229" s="9" t="s">
        <v>19</v>
      </c>
      <c r="C1229">
        <v>31</v>
      </c>
      <c r="D1229" t="s">
        <v>30</v>
      </c>
      <c r="E1229" t="s">
        <v>31</v>
      </c>
      <c r="F1229" t="s">
        <v>40</v>
      </c>
      <c r="G1229" t="s">
        <v>50</v>
      </c>
      <c r="H1229" t="s">
        <v>51</v>
      </c>
      <c r="I1229" s="5">
        <v>6.1</v>
      </c>
      <c r="J1229" t="s">
        <v>25</v>
      </c>
      <c r="K1229" s="1">
        <v>41251</v>
      </c>
      <c r="L1229" s="1" t="s">
        <v>5075</v>
      </c>
      <c r="M1229" s="7">
        <v>12.89</v>
      </c>
      <c r="N1229" s="22">
        <v>42337</v>
      </c>
      <c r="O1229">
        <v>3</v>
      </c>
      <c r="P1229" t="s">
        <v>26</v>
      </c>
      <c r="Q1229">
        <v>2</v>
      </c>
      <c r="R1229">
        <v>7</v>
      </c>
      <c r="S1229" t="s">
        <v>254</v>
      </c>
      <c r="T1229" t="s">
        <v>26</v>
      </c>
      <c r="U1229" t="str">
        <f t="shared" si="38"/>
        <v>Adult</v>
      </c>
      <c r="V1229" t="str">
        <f t="shared" si="39"/>
        <v>Senior</v>
      </c>
      <c r="W1229" t="str">
        <f>IF(Table13[[#This Row],[Last_Working_Date]]="Active","Active","Exited")</f>
        <v>Active</v>
      </c>
    </row>
    <row r="1230" spans="1:23" x14ac:dyDescent="0.3">
      <c r="A1230" s="9" t="s">
        <v>1579</v>
      </c>
      <c r="B1230" s="9" t="s">
        <v>29</v>
      </c>
      <c r="C1230">
        <v>38</v>
      </c>
      <c r="D1230" t="s">
        <v>30</v>
      </c>
      <c r="E1230" t="s">
        <v>58</v>
      </c>
      <c r="F1230" t="s">
        <v>40</v>
      </c>
      <c r="G1230" t="s">
        <v>41</v>
      </c>
      <c r="H1230" t="s">
        <v>24</v>
      </c>
      <c r="I1230" s="5">
        <v>16.8</v>
      </c>
      <c r="J1230" t="s">
        <v>25</v>
      </c>
      <c r="K1230" s="1">
        <v>40174</v>
      </c>
      <c r="L1230" s="1" t="s">
        <v>5075</v>
      </c>
      <c r="M1230" s="7">
        <v>15.84</v>
      </c>
      <c r="N1230" s="22">
        <v>63083</v>
      </c>
      <c r="O1230">
        <v>3</v>
      </c>
      <c r="P1230" t="s">
        <v>26</v>
      </c>
      <c r="Q1230">
        <v>3</v>
      </c>
      <c r="R1230">
        <v>3</v>
      </c>
      <c r="S1230" t="s">
        <v>606</v>
      </c>
      <c r="T1230" t="s">
        <v>26</v>
      </c>
      <c r="U1230" t="str">
        <f t="shared" si="38"/>
        <v>Adult</v>
      </c>
      <c r="V1230" t="str">
        <f t="shared" si="39"/>
        <v>Expert</v>
      </c>
      <c r="W1230" t="str">
        <f>IF(Table13[[#This Row],[Last_Working_Date]]="Active","Active","Exited")</f>
        <v>Active</v>
      </c>
    </row>
    <row r="1231" spans="1:23" x14ac:dyDescent="0.3">
      <c r="A1231" s="9" t="s">
        <v>1580</v>
      </c>
      <c r="B1231" s="9" t="s">
        <v>29</v>
      </c>
      <c r="C1231">
        <v>32</v>
      </c>
      <c r="D1231" t="s">
        <v>30</v>
      </c>
      <c r="E1231" t="s">
        <v>36</v>
      </c>
      <c r="F1231" t="s">
        <v>40</v>
      </c>
      <c r="G1231" t="s">
        <v>96</v>
      </c>
      <c r="H1231" t="s">
        <v>24</v>
      </c>
      <c r="I1231" s="5">
        <v>10.1</v>
      </c>
      <c r="J1231" t="s">
        <v>25</v>
      </c>
      <c r="K1231" s="1">
        <v>44472</v>
      </c>
      <c r="L1231" s="1" t="s">
        <v>5075</v>
      </c>
      <c r="M1231" s="7">
        <v>4.07</v>
      </c>
      <c r="N1231" s="22">
        <v>61035</v>
      </c>
      <c r="O1231">
        <v>3</v>
      </c>
      <c r="P1231" t="s">
        <v>26</v>
      </c>
      <c r="Q1231">
        <v>1</v>
      </c>
      <c r="R1231">
        <v>6</v>
      </c>
      <c r="S1231" t="s">
        <v>500</v>
      </c>
      <c r="T1231" t="s">
        <v>26</v>
      </c>
      <c r="U1231" t="str">
        <f t="shared" si="38"/>
        <v>Adult</v>
      </c>
      <c r="V1231" t="str">
        <f t="shared" si="39"/>
        <v>Expert</v>
      </c>
      <c r="W1231" t="str">
        <f>IF(Table13[[#This Row],[Last_Working_Date]]="Active","Active","Exited")</f>
        <v>Active</v>
      </c>
    </row>
    <row r="1232" spans="1:23" x14ac:dyDescent="0.3">
      <c r="A1232" s="9" t="s">
        <v>1581</v>
      </c>
      <c r="B1232" s="9" t="s">
        <v>19</v>
      </c>
      <c r="C1232">
        <v>28</v>
      </c>
      <c r="D1232" t="s">
        <v>20</v>
      </c>
      <c r="E1232" t="s">
        <v>36</v>
      </c>
      <c r="F1232" t="s">
        <v>32</v>
      </c>
      <c r="G1232" t="s">
        <v>33</v>
      </c>
      <c r="H1232" t="s">
        <v>24</v>
      </c>
      <c r="I1232" s="5">
        <v>8</v>
      </c>
      <c r="J1232" t="s">
        <v>25</v>
      </c>
      <c r="K1232" s="1">
        <v>41841</v>
      </c>
      <c r="L1232" s="1" t="s">
        <v>5075</v>
      </c>
      <c r="M1232" s="7">
        <v>11.27</v>
      </c>
      <c r="N1232" s="22">
        <v>45851</v>
      </c>
      <c r="O1232">
        <v>3</v>
      </c>
      <c r="P1232" t="s">
        <v>26</v>
      </c>
      <c r="Q1232">
        <v>0</v>
      </c>
      <c r="R1232">
        <v>1</v>
      </c>
      <c r="S1232" t="s">
        <v>1582</v>
      </c>
      <c r="T1232" t="s">
        <v>26</v>
      </c>
      <c r="U1232" t="str">
        <f t="shared" si="38"/>
        <v>Young</v>
      </c>
      <c r="V1232" t="str">
        <f t="shared" si="39"/>
        <v>Senior</v>
      </c>
      <c r="W1232" t="str">
        <f>IF(Table13[[#This Row],[Last_Working_Date]]="Active","Active","Exited")</f>
        <v>Active</v>
      </c>
    </row>
    <row r="1233" spans="1:23" x14ac:dyDescent="0.3">
      <c r="A1233" s="9" t="s">
        <v>1583</v>
      </c>
      <c r="B1233" s="9" t="s">
        <v>19</v>
      </c>
      <c r="C1233">
        <v>29</v>
      </c>
      <c r="D1233" t="s">
        <v>30</v>
      </c>
      <c r="E1233" t="s">
        <v>58</v>
      </c>
      <c r="F1233" t="s">
        <v>45</v>
      </c>
      <c r="G1233" t="s">
        <v>164</v>
      </c>
      <c r="H1233" t="s">
        <v>24</v>
      </c>
      <c r="I1233" s="5">
        <v>9</v>
      </c>
      <c r="J1233" t="s">
        <v>25</v>
      </c>
      <c r="K1233" s="1">
        <v>45632</v>
      </c>
      <c r="L1233" s="1" t="s">
        <v>5075</v>
      </c>
      <c r="M1233" s="7">
        <v>0.89</v>
      </c>
      <c r="N1233" s="22">
        <v>53800</v>
      </c>
      <c r="O1233">
        <v>3</v>
      </c>
      <c r="P1233" t="s">
        <v>26</v>
      </c>
      <c r="Q1233">
        <v>5</v>
      </c>
      <c r="R1233">
        <v>5</v>
      </c>
      <c r="S1233" t="s">
        <v>347</v>
      </c>
      <c r="T1233" t="s">
        <v>26</v>
      </c>
      <c r="U1233" t="str">
        <f t="shared" si="38"/>
        <v>Young</v>
      </c>
      <c r="V1233" t="str">
        <f t="shared" si="39"/>
        <v>Senior</v>
      </c>
      <c r="W1233" t="str">
        <f>IF(Table13[[#This Row],[Last_Working_Date]]="Active","Active","Exited")</f>
        <v>Active</v>
      </c>
    </row>
    <row r="1234" spans="1:23" x14ac:dyDescent="0.3">
      <c r="A1234" s="9" t="s">
        <v>1584</v>
      </c>
      <c r="B1234" s="9" t="s">
        <v>19</v>
      </c>
      <c r="C1234">
        <v>36</v>
      </c>
      <c r="D1234" t="s">
        <v>30</v>
      </c>
      <c r="E1234" t="s">
        <v>21</v>
      </c>
      <c r="F1234" t="s">
        <v>54</v>
      </c>
      <c r="G1234" t="s">
        <v>55</v>
      </c>
      <c r="H1234" t="s">
        <v>24</v>
      </c>
      <c r="I1234" s="5">
        <v>10.4</v>
      </c>
      <c r="J1234" t="s">
        <v>25</v>
      </c>
      <c r="K1234" s="1">
        <v>44859</v>
      </c>
      <c r="L1234" s="1">
        <v>45151</v>
      </c>
      <c r="M1234" s="7">
        <v>0.8</v>
      </c>
      <c r="N1234" s="22">
        <v>52827</v>
      </c>
      <c r="O1234">
        <v>2</v>
      </c>
      <c r="P1234" t="s">
        <v>26</v>
      </c>
      <c r="Q1234">
        <v>2</v>
      </c>
      <c r="R1234">
        <v>2</v>
      </c>
      <c r="S1234" t="s">
        <v>820</v>
      </c>
      <c r="T1234" t="s">
        <v>65</v>
      </c>
      <c r="U1234" t="str">
        <f t="shared" si="38"/>
        <v>Adult</v>
      </c>
      <c r="V1234" t="str">
        <f t="shared" si="39"/>
        <v>Expert</v>
      </c>
      <c r="W1234" t="str">
        <f>IF(Table13[[#This Row],[Last_Working_Date]]="Active","Active","Exited")</f>
        <v>Exited</v>
      </c>
    </row>
    <row r="1235" spans="1:23" x14ac:dyDescent="0.3">
      <c r="A1235" s="9" t="s">
        <v>1585</v>
      </c>
      <c r="B1235" s="9" t="s">
        <v>29</v>
      </c>
      <c r="C1235">
        <v>41</v>
      </c>
      <c r="D1235" t="s">
        <v>20</v>
      </c>
      <c r="E1235" t="s">
        <v>58</v>
      </c>
      <c r="F1235" t="s">
        <v>92</v>
      </c>
      <c r="G1235" t="s">
        <v>246</v>
      </c>
      <c r="H1235" t="s">
        <v>24</v>
      </c>
      <c r="I1235" s="5">
        <v>9.1</v>
      </c>
      <c r="J1235" t="s">
        <v>85</v>
      </c>
      <c r="K1235" s="1">
        <v>39685</v>
      </c>
      <c r="L1235" s="1" t="s">
        <v>5075</v>
      </c>
      <c r="M1235" s="7">
        <v>17.170000000000002</v>
      </c>
      <c r="N1235" s="22">
        <v>54481</v>
      </c>
      <c r="O1235">
        <v>2</v>
      </c>
      <c r="P1235" t="s">
        <v>26</v>
      </c>
      <c r="Q1235">
        <v>2</v>
      </c>
      <c r="R1235">
        <v>8</v>
      </c>
      <c r="S1235" t="s">
        <v>723</v>
      </c>
      <c r="T1235" t="s">
        <v>26</v>
      </c>
      <c r="U1235" t="str">
        <f t="shared" si="38"/>
        <v>Adult</v>
      </c>
      <c r="V1235" t="str">
        <f t="shared" si="39"/>
        <v>Senior</v>
      </c>
      <c r="W1235" t="str">
        <f>IF(Table13[[#This Row],[Last_Working_Date]]="Active","Active","Exited")</f>
        <v>Active</v>
      </c>
    </row>
    <row r="1236" spans="1:23" x14ac:dyDescent="0.3">
      <c r="A1236" s="9" t="s">
        <v>1586</v>
      </c>
      <c r="B1236" s="9" t="s">
        <v>29</v>
      </c>
      <c r="C1236">
        <v>27</v>
      </c>
      <c r="D1236" t="s">
        <v>30</v>
      </c>
      <c r="E1236" t="s">
        <v>31</v>
      </c>
      <c r="F1236" t="s">
        <v>54</v>
      </c>
      <c r="G1236" t="s">
        <v>55</v>
      </c>
      <c r="H1236" t="s">
        <v>51</v>
      </c>
      <c r="I1236" s="5">
        <v>3.6</v>
      </c>
      <c r="J1236" t="s">
        <v>25</v>
      </c>
      <c r="K1236" s="1">
        <v>44977</v>
      </c>
      <c r="L1236" s="1" t="s">
        <v>5075</v>
      </c>
      <c r="M1236" s="7">
        <v>2.69</v>
      </c>
      <c r="N1236" s="22">
        <v>38665</v>
      </c>
      <c r="O1236">
        <v>3</v>
      </c>
      <c r="P1236" t="s">
        <v>26</v>
      </c>
      <c r="Q1236">
        <v>1</v>
      </c>
      <c r="R1236">
        <v>4</v>
      </c>
      <c r="S1236" t="s">
        <v>820</v>
      </c>
      <c r="T1236" t="s">
        <v>26</v>
      </c>
      <c r="U1236" t="str">
        <f t="shared" si="38"/>
        <v>Young</v>
      </c>
      <c r="V1236" t="str">
        <f t="shared" si="39"/>
        <v>Mid-Level</v>
      </c>
      <c r="W1236" t="str">
        <f>IF(Table13[[#This Row],[Last_Working_Date]]="Active","Active","Exited")</f>
        <v>Active</v>
      </c>
    </row>
    <row r="1237" spans="1:23" x14ac:dyDescent="0.3">
      <c r="A1237" s="9" t="s">
        <v>629</v>
      </c>
      <c r="B1237" s="9" t="s">
        <v>29</v>
      </c>
      <c r="C1237">
        <v>21</v>
      </c>
      <c r="D1237" t="s">
        <v>30</v>
      </c>
      <c r="E1237" t="s">
        <v>31</v>
      </c>
      <c r="F1237" t="s">
        <v>92</v>
      </c>
      <c r="G1237" t="s">
        <v>93</v>
      </c>
      <c r="H1237" t="s">
        <v>24</v>
      </c>
      <c r="I1237" s="5">
        <v>0.3</v>
      </c>
      <c r="J1237" t="s">
        <v>25</v>
      </c>
      <c r="K1237" s="1">
        <v>42231</v>
      </c>
      <c r="L1237" s="1" t="s">
        <v>5075</v>
      </c>
      <c r="M1237" s="7">
        <v>10.199999999999999</v>
      </c>
      <c r="N1237" s="22">
        <v>38276</v>
      </c>
      <c r="O1237">
        <v>2</v>
      </c>
      <c r="P1237" t="s">
        <v>26</v>
      </c>
      <c r="Q1237">
        <v>0</v>
      </c>
      <c r="R1237">
        <v>6</v>
      </c>
      <c r="S1237" t="s">
        <v>5074</v>
      </c>
      <c r="T1237" t="s">
        <v>26</v>
      </c>
      <c r="U1237" t="str">
        <f t="shared" si="38"/>
        <v>Young</v>
      </c>
      <c r="V1237" t="str">
        <f t="shared" si="39"/>
        <v>Junior</v>
      </c>
      <c r="W1237" t="str">
        <f>IF(Table13[[#This Row],[Last_Working_Date]]="Active","Active","Exited")</f>
        <v>Active</v>
      </c>
    </row>
    <row r="1238" spans="1:23" x14ac:dyDescent="0.3">
      <c r="A1238" s="9" t="s">
        <v>1587</v>
      </c>
      <c r="B1238" s="9" t="s">
        <v>29</v>
      </c>
      <c r="C1238">
        <v>52</v>
      </c>
      <c r="D1238" t="s">
        <v>20</v>
      </c>
      <c r="E1238" t="s">
        <v>53</v>
      </c>
      <c r="F1238" t="s">
        <v>82</v>
      </c>
      <c r="G1238" t="s">
        <v>284</v>
      </c>
      <c r="H1238" t="s">
        <v>24</v>
      </c>
      <c r="I1238" s="5">
        <v>18.899999999999999</v>
      </c>
      <c r="J1238" t="s">
        <v>25</v>
      </c>
      <c r="K1238" s="1">
        <v>44472</v>
      </c>
      <c r="L1238" s="1" t="s">
        <v>5075</v>
      </c>
      <c r="M1238" s="7">
        <v>4.07</v>
      </c>
      <c r="N1238" s="22">
        <v>72234</v>
      </c>
      <c r="O1238">
        <v>4</v>
      </c>
      <c r="P1238" t="s">
        <v>26</v>
      </c>
      <c r="Q1238">
        <v>1</v>
      </c>
      <c r="R1238">
        <v>11</v>
      </c>
      <c r="S1238" t="s">
        <v>1588</v>
      </c>
      <c r="T1238" t="s">
        <v>26</v>
      </c>
      <c r="U1238" t="str">
        <f t="shared" si="38"/>
        <v>Adult</v>
      </c>
      <c r="V1238" t="str">
        <f t="shared" si="39"/>
        <v>Expert</v>
      </c>
      <c r="W1238" t="str">
        <f>IF(Table13[[#This Row],[Last_Working_Date]]="Active","Active","Exited")</f>
        <v>Active</v>
      </c>
    </row>
    <row r="1239" spans="1:23" x14ac:dyDescent="0.3">
      <c r="A1239" s="9" t="s">
        <v>1589</v>
      </c>
      <c r="B1239" s="9" t="s">
        <v>19</v>
      </c>
      <c r="C1239">
        <v>31</v>
      </c>
      <c r="D1239" t="s">
        <v>30</v>
      </c>
      <c r="E1239" t="s">
        <v>63</v>
      </c>
      <c r="F1239" t="s">
        <v>92</v>
      </c>
      <c r="G1239" t="s">
        <v>120</v>
      </c>
      <c r="H1239" t="s">
        <v>84</v>
      </c>
      <c r="I1239" s="5">
        <v>7.4</v>
      </c>
      <c r="J1239" t="s">
        <v>25</v>
      </c>
      <c r="K1239" s="1">
        <v>42337</v>
      </c>
      <c r="L1239" s="1" t="s">
        <v>5075</v>
      </c>
      <c r="M1239" s="7">
        <v>9.91</v>
      </c>
      <c r="N1239" s="22">
        <v>49242</v>
      </c>
      <c r="O1239">
        <v>2</v>
      </c>
      <c r="P1239" t="s">
        <v>26</v>
      </c>
      <c r="Q1239">
        <v>2</v>
      </c>
      <c r="R1239">
        <v>6</v>
      </c>
      <c r="S1239" t="s">
        <v>905</v>
      </c>
      <c r="T1239" t="s">
        <v>26</v>
      </c>
      <c r="U1239" t="str">
        <f t="shared" si="38"/>
        <v>Adult</v>
      </c>
      <c r="V1239" t="str">
        <f t="shared" si="39"/>
        <v>Senior</v>
      </c>
      <c r="W1239" t="str">
        <f>IF(Table13[[#This Row],[Last_Working_Date]]="Active","Active","Exited")</f>
        <v>Active</v>
      </c>
    </row>
    <row r="1240" spans="1:23" x14ac:dyDescent="0.3">
      <c r="A1240" s="9" t="s">
        <v>1590</v>
      </c>
      <c r="B1240" s="9" t="s">
        <v>29</v>
      </c>
      <c r="C1240">
        <v>37</v>
      </c>
      <c r="D1240" t="s">
        <v>20</v>
      </c>
      <c r="E1240" t="s">
        <v>36</v>
      </c>
      <c r="F1240" t="s">
        <v>22</v>
      </c>
      <c r="G1240" t="s">
        <v>59</v>
      </c>
      <c r="H1240" t="s">
        <v>24</v>
      </c>
      <c r="I1240" s="5">
        <v>8.9</v>
      </c>
      <c r="J1240" t="s">
        <v>25</v>
      </c>
      <c r="K1240" s="1">
        <v>45328</v>
      </c>
      <c r="L1240" s="1" t="s">
        <v>5075</v>
      </c>
      <c r="M1240" s="7">
        <v>1.72</v>
      </c>
      <c r="N1240" s="22">
        <v>40187</v>
      </c>
      <c r="O1240">
        <v>3</v>
      </c>
      <c r="P1240" t="s">
        <v>26</v>
      </c>
      <c r="Q1240">
        <v>2</v>
      </c>
      <c r="R1240">
        <v>3</v>
      </c>
      <c r="S1240" t="s">
        <v>560</v>
      </c>
      <c r="T1240" t="s">
        <v>26</v>
      </c>
      <c r="U1240" t="str">
        <f t="shared" si="38"/>
        <v>Adult</v>
      </c>
      <c r="V1240" t="str">
        <f t="shared" si="39"/>
        <v>Senior</v>
      </c>
      <c r="W1240" t="str">
        <f>IF(Table13[[#This Row],[Last_Working_Date]]="Active","Active","Exited")</f>
        <v>Active</v>
      </c>
    </row>
    <row r="1241" spans="1:23" x14ac:dyDescent="0.3">
      <c r="A1241" s="9" t="s">
        <v>1591</v>
      </c>
      <c r="B1241" s="9" t="s">
        <v>19</v>
      </c>
      <c r="C1241">
        <v>21</v>
      </c>
      <c r="D1241" t="s">
        <v>30</v>
      </c>
      <c r="E1241" t="s">
        <v>53</v>
      </c>
      <c r="F1241" t="s">
        <v>40</v>
      </c>
      <c r="G1241" t="s">
        <v>41</v>
      </c>
      <c r="H1241" t="s">
        <v>47</v>
      </c>
      <c r="I1241" s="5">
        <v>1</v>
      </c>
      <c r="J1241" t="s">
        <v>25</v>
      </c>
      <c r="K1241" s="1">
        <v>39559</v>
      </c>
      <c r="L1241" s="1" t="s">
        <v>5075</v>
      </c>
      <c r="M1241" s="7">
        <v>17.52</v>
      </c>
      <c r="N1241" s="22">
        <v>31372</v>
      </c>
      <c r="O1241">
        <v>3</v>
      </c>
      <c r="P1241" t="s">
        <v>26</v>
      </c>
      <c r="Q1241">
        <v>2</v>
      </c>
      <c r="R1241">
        <v>7</v>
      </c>
      <c r="S1241" t="s">
        <v>64</v>
      </c>
      <c r="T1241" t="s">
        <v>26</v>
      </c>
      <c r="U1241" t="str">
        <f t="shared" si="38"/>
        <v>Young</v>
      </c>
      <c r="V1241" t="str">
        <f t="shared" si="39"/>
        <v>Junior</v>
      </c>
      <c r="W1241" t="str">
        <f>IF(Table13[[#This Row],[Last_Working_Date]]="Active","Active","Exited")</f>
        <v>Active</v>
      </c>
    </row>
    <row r="1242" spans="1:23" x14ac:dyDescent="0.3">
      <c r="A1242" s="9" t="s">
        <v>1592</v>
      </c>
      <c r="B1242" s="9" t="s">
        <v>19</v>
      </c>
      <c r="C1242">
        <v>23</v>
      </c>
      <c r="D1242" t="s">
        <v>30</v>
      </c>
      <c r="E1242" t="s">
        <v>58</v>
      </c>
      <c r="F1242" t="s">
        <v>82</v>
      </c>
      <c r="G1242" t="s">
        <v>107</v>
      </c>
      <c r="H1242" t="s">
        <v>24</v>
      </c>
      <c r="I1242" s="5">
        <v>2.4</v>
      </c>
      <c r="J1242" t="s">
        <v>25</v>
      </c>
      <c r="K1242" s="1">
        <v>39646</v>
      </c>
      <c r="L1242" s="1" t="s">
        <v>5075</v>
      </c>
      <c r="M1242" s="7">
        <v>17.28</v>
      </c>
      <c r="N1242" s="22">
        <v>37225</v>
      </c>
      <c r="O1242">
        <v>4</v>
      </c>
      <c r="P1242" t="s">
        <v>26</v>
      </c>
      <c r="Q1242">
        <v>0</v>
      </c>
      <c r="R1242">
        <v>8</v>
      </c>
      <c r="S1242" t="s">
        <v>1588</v>
      </c>
      <c r="T1242" t="s">
        <v>26</v>
      </c>
      <c r="U1242" t="str">
        <f t="shared" si="38"/>
        <v>Young</v>
      </c>
      <c r="V1242" t="str">
        <f t="shared" si="39"/>
        <v>Mid-Level</v>
      </c>
      <c r="W1242" t="str">
        <f>IF(Table13[[#This Row],[Last_Working_Date]]="Active","Active","Exited")</f>
        <v>Active</v>
      </c>
    </row>
    <row r="1243" spans="1:23" x14ac:dyDescent="0.3">
      <c r="A1243" s="9" t="s">
        <v>1593</v>
      </c>
      <c r="B1243" s="9" t="s">
        <v>19</v>
      </c>
      <c r="C1243">
        <v>38</v>
      </c>
      <c r="D1243" t="s">
        <v>20</v>
      </c>
      <c r="E1243" t="s">
        <v>21</v>
      </c>
      <c r="F1243" t="s">
        <v>40</v>
      </c>
      <c r="G1243" t="s">
        <v>50</v>
      </c>
      <c r="H1243" t="s">
        <v>24</v>
      </c>
      <c r="I1243" s="5">
        <v>8.4</v>
      </c>
      <c r="J1243" t="s">
        <v>25</v>
      </c>
      <c r="K1243" s="1">
        <v>42730</v>
      </c>
      <c r="L1243" s="1" t="s">
        <v>5075</v>
      </c>
      <c r="M1243" s="7">
        <v>8.84</v>
      </c>
      <c r="N1243" s="22">
        <v>39759</v>
      </c>
      <c r="O1243">
        <v>3</v>
      </c>
      <c r="P1243" t="s">
        <v>26</v>
      </c>
      <c r="Q1243">
        <v>3</v>
      </c>
      <c r="R1243">
        <v>8</v>
      </c>
      <c r="S1243" t="s">
        <v>254</v>
      </c>
      <c r="T1243" t="s">
        <v>26</v>
      </c>
      <c r="U1243" t="str">
        <f t="shared" si="38"/>
        <v>Adult</v>
      </c>
      <c r="V1243" t="str">
        <f t="shared" si="39"/>
        <v>Senior</v>
      </c>
      <c r="W1243" t="str">
        <f>IF(Table13[[#This Row],[Last_Working_Date]]="Active","Active","Exited")</f>
        <v>Active</v>
      </c>
    </row>
    <row r="1244" spans="1:23" x14ac:dyDescent="0.3">
      <c r="A1244" s="9" t="s">
        <v>1594</v>
      </c>
      <c r="B1244" s="9" t="s">
        <v>19</v>
      </c>
      <c r="C1244">
        <v>21</v>
      </c>
      <c r="D1244" t="s">
        <v>30</v>
      </c>
      <c r="E1244" t="s">
        <v>63</v>
      </c>
      <c r="F1244" t="s">
        <v>67</v>
      </c>
      <c r="G1244" t="s">
        <v>90</v>
      </c>
      <c r="H1244" t="s">
        <v>84</v>
      </c>
      <c r="I1244" s="5">
        <v>0.8</v>
      </c>
      <c r="J1244" t="s">
        <v>25</v>
      </c>
      <c r="K1244" s="1">
        <v>43885</v>
      </c>
      <c r="L1244" s="1" t="s">
        <v>5075</v>
      </c>
      <c r="M1244" s="7">
        <v>5.68</v>
      </c>
      <c r="N1244" s="22">
        <v>36705</v>
      </c>
      <c r="O1244">
        <v>3</v>
      </c>
      <c r="P1244" t="s">
        <v>26</v>
      </c>
      <c r="Q1244">
        <v>3</v>
      </c>
      <c r="R1244">
        <v>2</v>
      </c>
      <c r="S1244" t="s">
        <v>542</v>
      </c>
      <c r="T1244" t="s">
        <v>26</v>
      </c>
      <c r="U1244" t="str">
        <f t="shared" si="38"/>
        <v>Young</v>
      </c>
      <c r="V1244" t="str">
        <f t="shared" si="39"/>
        <v>Junior</v>
      </c>
      <c r="W1244" t="str">
        <f>IF(Table13[[#This Row],[Last_Working_Date]]="Active","Active","Exited")</f>
        <v>Active</v>
      </c>
    </row>
    <row r="1245" spans="1:23" x14ac:dyDescent="0.3">
      <c r="A1245" s="9" t="s">
        <v>1595</v>
      </c>
      <c r="B1245" s="9" t="s">
        <v>19</v>
      </c>
      <c r="C1245">
        <v>23</v>
      </c>
      <c r="D1245" t="s">
        <v>20</v>
      </c>
      <c r="E1245" t="s">
        <v>44</v>
      </c>
      <c r="F1245" t="s">
        <v>67</v>
      </c>
      <c r="G1245" t="s">
        <v>176</v>
      </c>
      <c r="H1245" t="s">
        <v>51</v>
      </c>
      <c r="I1245" s="5">
        <v>1.2</v>
      </c>
      <c r="J1245" t="s">
        <v>25</v>
      </c>
      <c r="K1245" s="1">
        <v>45538</v>
      </c>
      <c r="L1245" s="1" t="s">
        <v>5075</v>
      </c>
      <c r="M1245" s="7">
        <v>1.1499999999999999</v>
      </c>
      <c r="N1245" s="22">
        <v>37601</v>
      </c>
      <c r="O1245">
        <v>2</v>
      </c>
      <c r="P1245" t="s">
        <v>26</v>
      </c>
      <c r="Q1245">
        <v>2</v>
      </c>
      <c r="R1245">
        <v>14</v>
      </c>
      <c r="S1245" t="s">
        <v>542</v>
      </c>
      <c r="T1245" t="s">
        <v>26</v>
      </c>
      <c r="U1245" t="str">
        <f t="shared" si="38"/>
        <v>Young</v>
      </c>
      <c r="V1245" t="str">
        <f t="shared" si="39"/>
        <v>Junior</v>
      </c>
      <c r="W1245" t="str">
        <f>IF(Table13[[#This Row],[Last_Working_Date]]="Active","Active","Exited")</f>
        <v>Active</v>
      </c>
    </row>
    <row r="1246" spans="1:23" x14ac:dyDescent="0.3">
      <c r="A1246" s="9" t="s">
        <v>1596</v>
      </c>
      <c r="B1246" s="9" t="s">
        <v>29</v>
      </c>
      <c r="C1246">
        <v>22</v>
      </c>
      <c r="D1246" t="s">
        <v>30</v>
      </c>
      <c r="E1246" t="s">
        <v>58</v>
      </c>
      <c r="F1246" t="s">
        <v>82</v>
      </c>
      <c r="G1246" t="s">
        <v>284</v>
      </c>
      <c r="H1246" t="s">
        <v>24</v>
      </c>
      <c r="I1246" s="5">
        <v>0.8</v>
      </c>
      <c r="J1246" t="s">
        <v>25</v>
      </c>
      <c r="K1246" s="1">
        <v>41268</v>
      </c>
      <c r="L1246" s="1">
        <v>44656</v>
      </c>
      <c r="M1246" s="7">
        <v>9.2799999999999994</v>
      </c>
      <c r="N1246" s="22">
        <v>30652</v>
      </c>
      <c r="O1246">
        <v>3</v>
      </c>
      <c r="P1246" t="s">
        <v>26</v>
      </c>
      <c r="Q1246">
        <v>2</v>
      </c>
      <c r="R1246">
        <v>10</v>
      </c>
      <c r="S1246" t="s">
        <v>1529</v>
      </c>
      <c r="T1246" t="s">
        <v>65</v>
      </c>
      <c r="U1246" t="str">
        <f t="shared" si="38"/>
        <v>Young</v>
      </c>
      <c r="V1246" t="str">
        <f t="shared" si="39"/>
        <v>Junior</v>
      </c>
      <c r="W1246" t="str">
        <f>IF(Table13[[#This Row],[Last_Working_Date]]="Active","Active","Exited")</f>
        <v>Exited</v>
      </c>
    </row>
    <row r="1247" spans="1:23" x14ac:dyDescent="0.3">
      <c r="A1247" s="9" t="s">
        <v>1597</v>
      </c>
      <c r="B1247" s="9" t="s">
        <v>29</v>
      </c>
      <c r="C1247">
        <v>28</v>
      </c>
      <c r="D1247" t="s">
        <v>30</v>
      </c>
      <c r="E1247" t="s">
        <v>63</v>
      </c>
      <c r="F1247" t="s">
        <v>54</v>
      </c>
      <c r="G1247" t="s">
        <v>55</v>
      </c>
      <c r="H1247" t="s">
        <v>51</v>
      </c>
      <c r="I1247" s="5">
        <v>5.4</v>
      </c>
      <c r="J1247" t="s">
        <v>25</v>
      </c>
      <c r="K1247" s="1">
        <v>42672</v>
      </c>
      <c r="L1247" s="1">
        <v>44258</v>
      </c>
      <c r="M1247" s="7">
        <v>4.34</v>
      </c>
      <c r="N1247" s="22">
        <v>44106</v>
      </c>
      <c r="O1247">
        <v>3</v>
      </c>
      <c r="P1247" t="s">
        <v>26</v>
      </c>
      <c r="Q1247">
        <v>2</v>
      </c>
      <c r="R1247">
        <v>3</v>
      </c>
      <c r="S1247" t="s">
        <v>639</v>
      </c>
      <c r="T1247" t="s">
        <v>65</v>
      </c>
      <c r="U1247" t="str">
        <f t="shared" si="38"/>
        <v>Young</v>
      </c>
      <c r="V1247" t="str">
        <f t="shared" si="39"/>
        <v>Senior</v>
      </c>
      <c r="W1247" t="str">
        <f>IF(Table13[[#This Row],[Last_Working_Date]]="Active","Active","Exited")</f>
        <v>Exited</v>
      </c>
    </row>
    <row r="1248" spans="1:23" x14ac:dyDescent="0.3">
      <c r="A1248" s="9" t="s">
        <v>1598</v>
      </c>
      <c r="B1248" s="9" t="s">
        <v>29</v>
      </c>
      <c r="C1248">
        <v>31</v>
      </c>
      <c r="D1248" t="s">
        <v>30</v>
      </c>
      <c r="E1248" t="s">
        <v>53</v>
      </c>
      <c r="F1248" t="s">
        <v>22</v>
      </c>
      <c r="G1248" t="s">
        <v>74</v>
      </c>
      <c r="H1248" t="s">
        <v>47</v>
      </c>
      <c r="I1248" s="5">
        <v>4.3</v>
      </c>
      <c r="J1248" t="s">
        <v>25</v>
      </c>
      <c r="K1248" s="1">
        <v>40340</v>
      </c>
      <c r="L1248" s="1" t="s">
        <v>5075</v>
      </c>
      <c r="M1248" s="7">
        <v>15.38</v>
      </c>
      <c r="N1248" s="22">
        <v>45295</v>
      </c>
      <c r="O1248">
        <v>2</v>
      </c>
      <c r="P1248" t="s">
        <v>26</v>
      </c>
      <c r="Q1248">
        <v>3</v>
      </c>
      <c r="R1248">
        <v>5</v>
      </c>
      <c r="S1248" t="s">
        <v>533</v>
      </c>
      <c r="T1248" t="s">
        <v>26</v>
      </c>
      <c r="U1248" t="str">
        <f t="shared" si="38"/>
        <v>Adult</v>
      </c>
      <c r="V1248" t="str">
        <f t="shared" si="39"/>
        <v>Mid-Level</v>
      </c>
      <c r="W1248" t="str">
        <f>IF(Table13[[#This Row],[Last_Working_Date]]="Active","Active","Exited")</f>
        <v>Active</v>
      </c>
    </row>
    <row r="1249" spans="1:23" x14ac:dyDescent="0.3">
      <c r="A1249" s="9" t="s">
        <v>1599</v>
      </c>
      <c r="B1249" s="9" t="s">
        <v>29</v>
      </c>
      <c r="C1249">
        <v>30</v>
      </c>
      <c r="D1249" t="s">
        <v>30</v>
      </c>
      <c r="E1249" t="s">
        <v>36</v>
      </c>
      <c r="F1249" t="s">
        <v>54</v>
      </c>
      <c r="G1249" t="s">
        <v>55</v>
      </c>
      <c r="H1249" t="s">
        <v>24</v>
      </c>
      <c r="I1249" s="5">
        <v>7.8</v>
      </c>
      <c r="J1249" t="s">
        <v>25</v>
      </c>
      <c r="K1249" s="1">
        <v>44309</v>
      </c>
      <c r="L1249" s="1" t="s">
        <v>5075</v>
      </c>
      <c r="M1249" s="7">
        <v>4.51</v>
      </c>
      <c r="N1249" s="22">
        <v>51643</v>
      </c>
      <c r="O1249">
        <v>1</v>
      </c>
      <c r="P1249" t="s">
        <v>26</v>
      </c>
      <c r="Q1249">
        <v>1</v>
      </c>
      <c r="R1249">
        <v>10</v>
      </c>
      <c r="S1249" t="s">
        <v>320</v>
      </c>
      <c r="T1249" t="s">
        <v>26</v>
      </c>
      <c r="U1249" t="str">
        <f t="shared" si="38"/>
        <v>Young</v>
      </c>
      <c r="V1249" t="str">
        <f t="shared" si="39"/>
        <v>Senior</v>
      </c>
      <c r="W1249" t="str">
        <f>IF(Table13[[#This Row],[Last_Working_Date]]="Active","Active","Exited")</f>
        <v>Active</v>
      </c>
    </row>
    <row r="1250" spans="1:23" x14ac:dyDescent="0.3">
      <c r="A1250" s="9" t="s">
        <v>1600</v>
      </c>
      <c r="B1250" s="9" t="s">
        <v>29</v>
      </c>
      <c r="C1250">
        <v>28</v>
      </c>
      <c r="D1250" t="s">
        <v>30</v>
      </c>
      <c r="E1250" t="s">
        <v>53</v>
      </c>
      <c r="F1250" t="s">
        <v>40</v>
      </c>
      <c r="G1250" t="s">
        <v>96</v>
      </c>
      <c r="H1250" t="s">
        <v>24</v>
      </c>
      <c r="I1250" s="5">
        <v>7</v>
      </c>
      <c r="J1250" t="s">
        <v>25</v>
      </c>
      <c r="K1250" s="1">
        <v>42821</v>
      </c>
      <c r="L1250" s="1" t="s">
        <v>5075</v>
      </c>
      <c r="M1250" s="7">
        <v>8.59</v>
      </c>
      <c r="N1250" s="22">
        <v>48424</v>
      </c>
      <c r="O1250">
        <v>3</v>
      </c>
      <c r="P1250" t="s">
        <v>26</v>
      </c>
      <c r="Q1250">
        <v>3</v>
      </c>
      <c r="R1250">
        <v>7</v>
      </c>
      <c r="S1250" t="s">
        <v>740</v>
      </c>
      <c r="T1250" t="s">
        <v>26</v>
      </c>
      <c r="U1250" t="str">
        <f t="shared" si="38"/>
        <v>Young</v>
      </c>
      <c r="V1250" t="str">
        <f t="shared" si="39"/>
        <v>Senior</v>
      </c>
      <c r="W1250" t="str">
        <f>IF(Table13[[#This Row],[Last_Working_Date]]="Active","Active","Exited")</f>
        <v>Active</v>
      </c>
    </row>
    <row r="1251" spans="1:23" x14ac:dyDescent="0.3">
      <c r="A1251" s="9" t="s">
        <v>1601</v>
      </c>
      <c r="B1251" s="9" t="s">
        <v>29</v>
      </c>
      <c r="C1251">
        <v>34</v>
      </c>
      <c r="D1251" t="s">
        <v>20</v>
      </c>
      <c r="E1251" t="s">
        <v>63</v>
      </c>
      <c r="F1251" t="s">
        <v>54</v>
      </c>
      <c r="G1251" t="s">
        <v>77</v>
      </c>
      <c r="H1251" t="s">
        <v>24</v>
      </c>
      <c r="I1251" s="5">
        <v>9.5</v>
      </c>
      <c r="J1251" t="s">
        <v>25</v>
      </c>
      <c r="K1251" s="1">
        <v>41161</v>
      </c>
      <c r="L1251" s="1" t="s">
        <v>5075</v>
      </c>
      <c r="M1251" s="7">
        <v>13.13</v>
      </c>
      <c r="N1251" s="22">
        <v>51263</v>
      </c>
      <c r="O1251">
        <v>1</v>
      </c>
      <c r="P1251" t="s">
        <v>26</v>
      </c>
      <c r="Q1251">
        <v>1</v>
      </c>
      <c r="R1251">
        <v>5</v>
      </c>
      <c r="S1251" t="s">
        <v>820</v>
      </c>
      <c r="T1251" t="s">
        <v>26</v>
      </c>
      <c r="U1251" t="str">
        <f t="shared" si="38"/>
        <v>Adult</v>
      </c>
      <c r="V1251" t="str">
        <f t="shared" si="39"/>
        <v>Senior</v>
      </c>
      <c r="W1251" t="str">
        <f>IF(Table13[[#This Row],[Last_Working_Date]]="Active","Active","Exited")</f>
        <v>Active</v>
      </c>
    </row>
    <row r="1252" spans="1:23" x14ac:dyDescent="0.3">
      <c r="A1252" s="9" t="s">
        <v>1602</v>
      </c>
      <c r="B1252" s="9" t="s">
        <v>29</v>
      </c>
      <c r="C1252">
        <v>25</v>
      </c>
      <c r="D1252" t="s">
        <v>20</v>
      </c>
      <c r="E1252" t="s">
        <v>58</v>
      </c>
      <c r="F1252" t="s">
        <v>45</v>
      </c>
      <c r="G1252" t="s">
        <v>46</v>
      </c>
      <c r="H1252" t="s">
        <v>47</v>
      </c>
      <c r="I1252" s="5">
        <v>4.5</v>
      </c>
      <c r="J1252" t="s">
        <v>25</v>
      </c>
      <c r="K1252" s="1">
        <v>45507</v>
      </c>
      <c r="L1252" s="1" t="s">
        <v>5075</v>
      </c>
      <c r="M1252" s="7">
        <v>1.23</v>
      </c>
      <c r="N1252" s="22">
        <v>45839</v>
      </c>
      <c r="O1252">
        <v>4</v>
      </c>
      <c r="P1252" t="s">
        <v>26</v>
      </c>
      <c r="Q1252">
        <v>3</v>
      </c>
      <c r="R1252">
        <v>6</v>
      </c>
      <c r="S1252" t="s">
        <v>347</v>
      </c>
      <c r="T1252" t="s">
        <v>26</v>
      </c>
      <c r="U1252" t="str">
        <f t="shared" si="38"/>
        <v>Young</v>
      </c>
      <c r="V1252" t="str">
        <f t="shared" si="39"/>
        <v>Mid-Level</v>
      </c>
      <c r="W1252" t="str">
        <f>IF(Table13[[#This Row],[Last_Working_Date]]="Active","Active","Exited")</f>
        <v>Active</v>
      </c>
    </row>
    <row r="1253" spans="1:23" x14ac:dyDescent="0.3">
      <c r="A1253" s="9" t="s">
        <v>1603</v>
      </c>
      <c r="B1253" s="9" t="s">
        <v>29</v>
      </c>
      <c r="C1253">
        <v>30</v>
      </c>
      <c r="D1253" t="s">
        <v>30</v>
      </c>
      <c r="E1253" t="s">
        <v>31</v>
      </c>
      <c r="F1253" t="s">
        <v>22</v>
      </c>
      <c r="G1253" t="s">
        <v>23</v>
      </c>
      <c r="H1253" t="s">
        <v>84</v>
      </c>
      <c r="I1253" s="5">
        <v>8.3000000000000007</v>
      </c>
      <c r="J1253" t="s">
        <v>25</v>
      </c>
      <c r="K1253" s="1">
        <v>40809</v>
      </c>
      <c r="L1253" s="1" t="s">
        <v>5075</v>
      </c>
      <c r="M1253" s="7">
        <v>14.1</v>
      </c>
      <c r="N1253" s="22">
        <v>45939</v>
      </c>
      <c r="O1253">
        <v>4</v>
      </c>
      <c r="P1253" t="s">
        <v>26</v>
      </c>
      <c r="Q1253">
        <v>3</v>
      </c>
      <c r="R1253">
        <v>5</v>
      </c>
      <c r="S1253" t="s">
        <v>511</v>
      </c>
      <c r="T1253" t="s">
        <v>26</v>
      </c>
      <c r="U1253" t="str">
        <f t="shared" si="38"/>
        <v>Young</v>
      </c>
      <c r="V1253" t="str">
        <f t="shared" si="39"/>
        <v>Senior</v>
      </c>
      <c r="W1253" t="str">
        <f>IF(Table13[[#This Row],[Last_Working_Date]]="Active","Active","Exited")</f>
        <v>Active</v>
      </c>
    </row>
    <row r="1254" spans="1:23" x14ac:dyDescent="0.3">
      <c r="A1254" s="9" t="s">
        <v>1604</v>
      </c>
      <c r="B1254" s="9" t="s">
        <v>19</v>
      </c>
      <c r="C1254">
        <v>27</v>
      </c>
      <c r="D1254" t="s">
        <v>30</v>
      </c>
      <c r="E1254" t="s">
        <v>58</v>
      </c>
      <c r="F1254" t="s">
        <v>40</v>
      </c>
      <c r="G1254" t="s">
        <v>41</v>
      </c>
      <c r="H1254" t="s">
        <v>24</v>
      </c>
      <c r="I1254" s="5">
        <v>5.2</v>
      </c>
      <c r="J1254" t="s">
        <v>85</v>
      </c>
      <c r="K1254" s="1">
        <v>43439</v>
      </c>
      <c r="L1254" s="1">
        <v>44071</v>
      </c>
      <c r="M1254" s="7">
        <v>1.73</v>
      </c>
      <c r="N1254" s="22">
        <v>48625</v>
      </c>
      <c r="O1254">
        <v>2</v>
      </c>
      <c r="P1254" t="s">
        <v>26</v>
      </c>
      <c r="Q1254">
        <v>3</v>
      </c>
      <c r="R1254">
        <v>3</v>
      </c>
      <c r="S1254" t="s">
        <v>881</v>
      </c>
      <c r="T1254" t="s">
        <v>65</v>
      </c>
      <c r="U1254" t="str">
        <f t="shared" si="38"/>
        <v>Young</v>
      </c>
      <c r="V1254" t="str">
        <f t="shared" si="39"/>
        <v>Senior</v>
      </c>
      <c r="W1254" t="str">
        <f>IF(Table13[[#This Row],[Last_Working_Date]]="Active","Active","Exited")</f>
        <v>Exited</v>
      </c>
    </row>
    <row r="1255" spans="1:23" x14ac:dyDescent="0.3">
      <c r="A1255" s="9" t="s">
        <v>1605</v>
      </c>
      <c r="B1255" s="9" t="s">
        <v>29</v>
      </c>
      <c r="C1255">
        <v>25</v>
      </c>
      <c r="D1255" t="s">
        <v>30</v>
      </c>
      <c r="E1255" t="s">
        <v>44</v>
      </c>
      <c r="F1255" t="s">
        <v>32</v>
      </c>
      <c r="G1255" t="s">
        <v>171</v>
      </c>
      <c r="H1255" t="s">
        <v>24</v>
      </c>
      <c r="I1255" s="5">
        <v>1.4</v>
      </c>
      <c r="J1255" t="s">
        <v>85</v>
      </c>
      <c r="K1255" s="1">
        <v>42492</v>
      </c>
      <c r="L1255" s="1">
        <v>44861</v>
      </c>
      <c r="M1255" s="7">
        <v>6.49</v>
      </c>
      <c r="N1255" s="22">
        <v>31881</v>
      </c>
      <c r="O1255">
        <v>3</v>
      </c>
      <c r="P1255" t="s">
        <v>26</v>
      </c>
      <c r="Q1255">
        <v>2</v>
      </c>
      <c r="R1255">
        <v>6</v>
      </c>
      <c r="S1255" t="s">
        <v>318</v>
      </c>
      <c r="T1255" t="s">
        <v>65</v>
      </c>
      <c r="U1255" t="str">
        <f t="shared" si="38"/>
        <v>Young</v>
      </c>
      <c r="V1255" t="str">
        <f t="shared" si="39"/>
        <v>Junior</v>
      </c>
      <c r="W1255" t="str">
        <f>IF(Table13[[#This Row],[Last_Working_Date]]="Active","Active","Exited")</f>
        <v>Exited</v>
      </c>
    </row>
    <row r="1256" spans="1:23" x14ac:dyDescent="0.3">
      <c r="A1256" s="9" t="s">
        <v>1606</v>
      </c>
      <c r="B1256" s="9" t="s">
        <v>29</v>
      </c>
      <c r="C1256">
        <v>30</v>
      </c>
      <c r="D1256" t="s">
        <v>30</v>
      </c>
      <c r="E1256" t="s">
        <v>39</v>
      </c>
      <c r="F1256" t="s">
        <v>67</v>
      </c>
      <c r="G1256" t="s">
        <v>68</v>
      </c>
      <c r="H1256" t="s">
        <v>51</v>
      </c>
      <c r="I1256" s="5">
        <v>5.5</v>
      </c>
      <c r="J1256" t="s">
        <v>25</v>
      </c>
      <c r="K1256" s="1">
        <v>43239</v>
      </c>
      <c r="L1256" s="1" t="s">
        <v>5075</v>
      </c>
      <c r="M1256" s="7">
        <v>7.44</v>
      </c>
      <c r="N1256" s="22">
        <v>44741</v>
      </c>
      <c r="O1256">
        <v>3</v>
      </c>
      <c r="P1256" t="s">
        <v>26</v>
      </c>
      <c r="Q1256">
        <v>2</v>
      </c>
      <c r="R1256">
        <v>5</v>
      </c>
      <c r="S1256" t="s">
        <v>177</v>
      </c>
      <c r="T1256" t="s">
        <v>26</v>
      </c>
      <c r="U1256" t="str">
        <f t="shared" si="38"/>
        <v>Young</v>
      </c>
      <c r="V1256" t="str">
        <f t="shared" si="39"/>
        <v>Senior</v>
      </c>
      <c r="W1256" t="str">
        <f>IF(Table13[[#This Row],[Last_Working_Date]]="Active","Active","Exited")</f>
        <v>Active</v>
      </c>
    </row>
    <row r="1257" spans="1:23" x14ac:dyDescent="0.3">
      <c r="A1257" s="9" t="s">
        <v>1607</v>
      </c>
      <c r="B1257" s="9" t="s">
        <v>19</v>
      </c>
      <c r="C1257">
        <v>25</v>
      </c>
      <c r="D1257" t="s">
        <v>30</v>
      </c>
      <c r="E1257" t="s">
        <v>36</v>
      </c>
      <c r="F1257" t="s">
        <v>40</v>
      </c>
      <c r="G1257" t="s">
        <v>41</v>
      </c>
      <c r="H1257" t="s">
        <v>51</v>
      </c>
      <c r="I1257" s="5">
        <v>4.3</v>
      </c>
      <c r="J1257" t="s">
        <v>25</v>
      </c>
      <c r="K1257" s="1">
        <v>43329</v>
      </c>
      <c r="L1257" s="1" t="s">
        <v>5075</v>
      </c>
      <c r="M1257" s="7">
        <v>7.2</v>
      </c>
      <c r="N1257" s="22">
        <v>37636</v>
      </c>
      <c r="O1257">
        <v>2</v>
      </c>
      <c r="P1257" t="s">
        <v>26</v>
      </c>
      <c r="Q1257">
        <v>2</v>
      </c>
      <c r="R1257">
        <v>9</v>
      </c>
      <c r="S1257" t="s">
        <v>881</v>
      </c>
      <c r="T1257" t="s">
        <v>26</v>
      </c>
      <c r="U1257" t="str">
        <f t="shared" si="38"/>
        <v>Young</v>
      </c>
      <c r="V1257" t="str">
        <f t="shared" si="39"/>
        <v>Mid-Level</v>
      </c>
      <c r="W1257" t="str">
        <f>IF(Table13[[#This Row],[Last_Working_Date]]="Active","Active","Exited")</f>
        <v>Active</v>
      </c>
    </row>
    <row r="1258" spans="1:23" x14ac:dyDescent="0.3">
      <c r="A1258" s="9" t="s">
        <v>1608</v>
      </c>
      <c r="B1258" s="9" t="s">
        <v>29</v>
      </c>
      <c r="C1258">
        <v>36</v>
      </c>
      <c r="D1258" t="s">
        <v>30</v>
      </c>
      <c r="E1258" t="s">
        <v>31</v>
      </c>
      <c r="F1258" t="s">
        <v>82</v>
      </c>
      <c r="G1258" t="s">
        <v>284</v>
      </c>
      <c r="H1258" t="s">
        <v>24</v>
      </c>
      <c r="I1258" s="5">
        <v>12.6</v>
      </c>
      <c r="J1258" t="s">
        <v>25</v>
      </c>
      <c r="K1258" s="1">
        <v>45133</v>
      </c>
      <c r="L1258" s="1" t="s">
        <v>5075</v>
      </c>
      <c r="M1258" s="7">
        <v>2.2599999999999998</v>
      </c>
      <c r="N1258" s="22">
        <v>54651</v>
      </c>
      <c r="O1258">
        <v>4</v>
      </c>
      <c r="P1258" t="s">
        <v>26</v>
      </c>
      <c r="Q1258">
        <v>2</v>
      </c>
      <c r="R1258">
        <v>7</v>
      </c>
      <c r="S1258" t="s">
        <v>698</v>
      </c>
      <c r="T1258" t="s">
        <v>26</v>
      </c>
      <c r="U1258" t="str">
        <f t="shared" si="38"/>
        <v>Adult</v>
      </c>
      <c r="V1258" t="str">
        <f t="shared" si="39"/>
        <v>Expert</v>
      </c>
      <c r="W1258" t="str">
        <f>IF(Table13[[#This Row],[Last_Working_Date]]="Active","Active","Exited")</f>
        <v>Active</v>
      </c>
    </row>
    <row r="1259" spans="1:23" x14ac:dyDescent="0.3">
      <c r="A1259" s="9" t="s">
        <v>1609</v>
      </c>
      <c r="B1259" s="9" t="s">
        <v>29</v>
      </c>
      <c r="C1259">
        <v>29</v>
      </c>
      <c r="D1259" t="s">
        <v>30</v>
      </c>
      <c r="E1259" t="s">
        <v>36</v>
      </c>
      <c r="F1259" t="s">
        <v>22</v>
      </c>
      <c r="G1259" t="s">
        <v>59</v>
      </c>
      <c r="H1259" t="s">
        <v>84</v>
      </c>
      <c r="I1259" s="5">
        <v>8.5</v>
      </c>
      <c r="J1259" t="s">
        <v>25</v>
      </c>
      <c r="K1259" s="1">
        <v>41299</v>
      </c>
      <c r="L1259" s="1" t="s">
        <v>5075</v>
      </c>
      <c r="M1259" s="7">
        <v>12.76</v>
      </c>
      <c r="N1259" s="22">
        <v>49283</v>
      </c>
      <c r="O1259">
        <v>5</v>
      </c>
      <c r="P1259" t="s">
        <v>26</v>
      </c>
      <c r="Q1259">
        <v>2</v>
      </c>
      <c r="R1259">
        <v>4</v>
      </c>
      <c r="S1259" t="s">
        <v>183</v>
      </c>
      <c r="T1259" t="s">
        <v>26</v>
      </c>
      <c r="U1259" t="str">
        <f t="shared" si="38"/>
        <v>Young</v>
      </c>
      <c r="V1259" t="str">
        <f t="shared" si="39"/>
        <v>Senior</v>
      </c>
      <c r="W1259" t="str">
        <f>IF(Table13[[#This Row],[Last_Working_Date]]="Active","Active","Exited")</f>
        <v>Active</v>
      </c>
    </row>
    <row r="1260" spans="1:23" x14ac:dyDescent="0.3">
      <c r="A1260" s="9" t="s">
        <v>1610</v>
      </c>
      <c r="B1260" s="9" t="s">
        <v>29</v>
      </c>
      <c r="C1260">
        <v>37</v>
      </c>
      <c r="D1260" t="s">
        <v>30</v>
      </c>
      <c r="E1260" t="s">
        <v>63</v>
      </c>
      <c r="F1260" t="s">
        <v>92</v>
      </c>
      <c r="G1260" t="s">
        <v>246</v>
      </c>
      <c r="H1260" t="s">
        <v>24</v>
      </c>
      <c r="I1260" s="5">
        <v>14.1</v>
      </c>
      <c r="J1260" t="s">
        <v>25</v>
      </c>
      <c r="K1260" s="1">
        <v>44563</v>
      </c>
      <c r="L1260" s="1" t="s">
        <v>5075</v>
      </c>
      <c r="M1260" s="7">
        <v>3.82</v>
      </c>
      <c r="N1260" s="22">
        <v>69244</v>
      </c>
      <c r="O1260">
        <v>2</v>
      </c>
      <c r="P1260" t="s">
        <v>26</v>
      </c>
      <c r="Q1260">
        <v>2</v>
      </c>
      <c r="R1260">
        <v>5</v>
      </c>
      <c r="S1260" t="s">
        <v>818</v>
      </c>
      <c r="T1260" t="s">
        <v>26</v>
      </c>
      <c r="U1260" t="str">
        <f t="shared" si="38"/>
        <v>Adult</v>
      </c>
      <c r="V1260" t="str">
        <f t="shared" si="39"/>
        <v>Expert</v>
      </c>
      <c r="W1260" t="str">
        <f>IF(Table13[[#This Row],[Last_Working_Date]]="Active","Active","Exited")</f>
        <v>Active</v>
      </c>
    </row>
    <row r="1261" spans="1:23" x14ac:dyDescent="0.3">
      <c r="A1261" s="9" t="s">
        <v>1611</v>
      </c>
      <c r="B1261" s="9" t="s">
        <v>19</v>
      </c>
      <c r="C1261">
        <v>34</v>
      </c>
      <c r="D1261" t="s">
        <v>30</v>
      </c>
      <c r="E1261" t="s">
        <v>36</v>
      </c>
      <c r="F1261" t="s">
        <v>32</v>
      </c>
      <c r="G1261" t="s">
        <v>171</v>
      </c>
      <c r="H1261" t="s">
        <v>24</v>
      </c>
      <c r="I1261" s="5">
        <v>12</v>
      </c>
      <c r="J1261" t="s">
        <v>25</v>
      </c>
      <c r="K1261" s="1">
        <v>40908</v>
      </c>
      <c r="L1261" s="1" t="s">
        <v>5075</v>
      </c>
      <c r="M1261" s="7">
        <v>13.83</v>
      </c>
      <c r="N1261" s="22">
        <v>54973</v>
      </c>
      <c r="O1261">
        <v>3</v>
      </c>
      <c r="P1261" t="s">
        <v>26</v>
      </c>
      <c r="Q1261">
        <v>3</v>
      </c>
      <c r="R1261">
        <v>5</v>
      </c>
      <c r="S1261" t="s">
        <v>1475</v>
      </c>
      <c r="T1261" t="s">
        <v>26</v>
      </c>
      <c r="U1261" t="str">
        <f t="shared" si="38"/>
        <v>Adult</v>
      </c>
      <c r="V1261" t="str">
        <f t="shared" si="39"/>
        <v>Expert</v>
      </c>
      <c r="W1261" t="str">
        <f>IF(Table13[[#This Row],[Last_Working_Date]]="Active","Active","Exited")</f>
        <v>Active</v>
      </c>
    </row>
    <row r="1262" spans="1:23" x14ac:dyDescent="0.3">
      <c r="A1262" s="9" t="s">
        <v>1612</v>
      </c>
      <c r="B1262" s="9" t="s">
        <v>29</v>
      </c>
      <c r="C1262">
        <v>32</v>
      </c>
      <c r="D1262" t="s">
        <v>30</v>
      </c>
      <c r="E1262" t="s">
        <v>63</v>
      </c>
      <c r="F1262" t="s">
        <v>54</v>
      </c>
      <c r="G1262" t="s">
        <v>77</v>
      </c>
      <c r="H1262" t="s">
        <v>51</v>
      </c>
      <c r="I1262" s="5">
        <v>8.8000000000000007</v>
      </c>
      <c r="J1262" t="s">
        <v>25</v>
      </c>
      <c r="K1262" s="1">
        <v>44299</v>
      </c>
      <c r="L1262" s="1" t="s">
        <v>5075</v>
      </c>
      <c r="M1262" s="7">
        <v>4.54</v>
      </c>
      <c r="N1262" s="22">
        <v>44749</v>
      </c>
      <c r="O1262">
        <v>3</v>
      </c>
      <c r="P1262" t="s">
        <v>26</v>
      </c>
      <c r="Q1262">
        <v>1</v>
      </c>
      <c r="R1262">
        <v>4</v>
      </c>
      <c r="S1262" t="s">
        <v>1613</v>
      </c>
      <c r="T1262" t="s">
        <v>26</v>
      </c>
      <c r="U1262" t="str">
        <f t="shared" si="38"/>
        <v>Adult</v>
      </c>
      <c r="V1262" t="str">
        <f t="shared" si="39"/>
        <v>Senior</v>
      </c>
      <c r="W1262" t="str">
        <f>IF(Table13[[#This Row],[Last_Working_Date]]="Active","Active","Exited")</f>
        <v>Active</v>
      </c>
    </row>
    <row r="1263" spans="1:23" x14ac:dyDescent="0.3">
      <c r="A1263" s="9" t="s">
        <v>1614</v>
      </c>
      <c r="B1263" s="9" t="s">
        <v>19</v>
      </c>
      <c r="C1263">
        <v>27</v>
      </c>
      <c r="D1263" t="s">
        <v>30</v>
      </c>
      <c r="E1263" t="s">
        <v>36</v>
      </c>
      <c r="F1263" t="s">
        <v>54</v>
      </c>
      <c r="G1263" t="s">
        <v>77</v>
      </c>
      <c r="H1263" t="s">
        <v>51</v>
      </c>
      <c r="I1263" s="5">
        <v>3.2</v>
      </c>
      <c r="J1263" t="s">
        <v>25</v>
      </c>
      <c r="K1263" s="1">
        <v>41221</v>
      </c>
      <c r="L1263" s="1">
        <v>42029</v>
      </c>
      <c r="M1263" s="7">
        <v>2.21</v>
      </c>
      <c r="N1263" s="22">
        <v>35560</v>
      </c>
      <c r="O1263">
        <v>4</v>
      </c>
      <c r="P1263" t="s">
        <v>26</v>
      </c>
      <c r="Q1263">
        <v>1</v>
      </c>
      <c r="R1263">
        <v>8</v>
      </c>
      <c r="S1263" t="s">
        <v>320</v>
      </c>
      <c r="T1263" t="s">
        <v>65</v>
      </c>
      <c r="U1263" t="str">
        <f t="shared" si="38"/>
        <v>Young</v>
      </c>
      <c r="V1263" t="str">
        <f t="shared" si="39"/>
        <v>Mid-Level</v>
      </c>
      <c r="W1263" t="str">
        <f>IF(Table13[[#This Row],[Last_Working_Date]]="Active","Active","Exited")</f>
        <v>Exited</v>
      </c>
    </row>
    <row r="1264" spans="1:23" x14ac:dyDescent="0.3">
      <c r="A1264" s="9" t="s">
        <v>1615</v>
      </c>
      <c r="B1264" s="9" t="s">
        <v>29</v>
      </c>
      <c r="C1264">
        <v>35</v>
      </c>
      <c r="D1264" t="s">
        <v>30</v>
      </c>
      <c r="E1264" t="s">
        <v>31</v>
      </c>
      <c r="F1264" t="s">
        <v>67</v>
      </c>
      <c r="G1264" t="s">
        <v>68</v>
      </c>
      <c r="H1264" t="s">
        <v>51</v>
      </c>
      <c r="I1264" s="5">
        <v>4.2</v>
      </c>
      <c r="J1264" t="s">
        <v>25</v>
      </c>
      <c r="K1264" s="1">
        <v>42932</v>
      </c>
      <c r="L1264" s="1" t="s">
        <v>5075</v>
      </c>
      <c r="M1264" s="7">
        <v>8.2799999999999994</v>
      </c>
      <c r="N1264" s="22">
        <v>40279</v>
      </c>
      <c r="O1264">
        <v>2</v>
      </c>
      <c r="P1264" t="s">
        <v>26</v>
      </c>
      <c r="Q1264">
        <v>2</v>
      </c>
      <c r="R1264">
        <v>9</v>
      </c>
      <c r="S1264" t="s">
        <v>345</v>
      </c>
      <c r="T1264" t="s">
        <v>26</v>
      </c>
      <c r="U1264" t="str">
        <f t="shared" si="38"/>
        <v>Adult</v>
      </c>
      <c r="V1264" t="str">
        <f t="shared" si="39"/>
        <v>Mid-Level</v>
      </c>
      <c r="W1264" t="str">
        <f>IF(Table13[[#This Row],[Last_Working_Date]]="Active","Active","Exited")</f>
        <v>Active</v>
      </c>
    </row>
    <row r="1265" spans="1:23" x14ac:dyDescent="0.3">
      <c r="A1265" s="9" t="s">
        <v>1616</v>
      </c>
      <c r="B1265" s="9" t="s">
        <v>29</v>
      </c>
      <c r="C1265">
        <v>26</v>
      </c>
      <c r="D1265" t="s">
        <v>30</v>
      </c>
      <c r="E1265" t="s">
        <v>63</v>
      </c>
      <c r="F1265" t="s">
        <v>45</v>
      </c>
      <c r="G1265" t="s">
        <v>164</v>
      </c>
      <c r="H1265" t="s">
        <v>51</v>
      </c>
      <c r="I1265" s="5">
        <v>3.1</v>
      </c>
      <c r="J1265" t="s">
        <v>25</v>
      </c>
      <c r="K1265" s="1">
        <v>43334</v>
      </c>
      <c r="L1265" s="1">
        <v>44848</v>
      </c>
      <c r="M1265" s="7">
        <v>4.1500000000000004</v>
      </c>
      <c r="N1265" s="22">
        <v>38327</v>
      </c>
      <c r="O1265">
        <v>2</v>
      </c>
      <c r="P1265" t="s">
        <v>26</v>
      </c>
      <c r="Q1265">
        <v>5</v>
      </c>
      <c r="R1265">
        <v>3</v>
      </c>
      <c r="S1265" t="s">
        <v>357</v>
      </c>
      <c r="T1265" t="s">
        <v>65</v>
      </c>
      <c r="U1265" t="str">
        <f t="shared" si="38"/>
        <v>Young</v>
      </c>
      <c r="V1265" t="str">
        <f t="shared" si="39"/>
        <v>Mid-Level</v>
      </c>
      <c r="W1265" t="str">
        <f>IF(Table13[[#This Row],[Last_Working_Date]]="Active","Active","Exited")</f>
        <v>Exited</v>
      </c>
    </row>
    <row r="1266" spans="1:23" x14ac:dyDescent="0.3">
      <c r="A1266" s="9" t="s">
        <v>375</v>
      </c>
      <c r="B1266" s="9" t="s">
        <v>29</v>
      </c>
      <c r="C1266">
        <v>41</v>
      </c>
      <c r="D1266" t="s">
        <v>20</v>
      </c>
      <c r="E1266" t="s">
        <v>53</v>
      </c>
      <c r="F1266" t="s">
        <v>54</v>
      </c>
      <c r="G1266" t="s">
        <v>77</v>
      </c>
      <c r="H1266" t="s">
        <v>84</v>
      </c>
      <c r="I1266" s="5">
        <v>19.100000000000001</v>
      </c>
      <c r="J1266" t="s">
        <v>25</v>
      </c>
      <c r="K1266" s="1">
        <v>41723</v>
      </c>
      <c r="L1266" s="1" t="s">
        <v>5075</v>
      </c>
      <c r="M1266" s="7">
        <v>11.59</v>
      </c>
      <c r="N1266" s="22">
        <v>65623</v>
      </c>
      <c r="O1266">
        <v>4</v>
      </c>
      <c r="P1266" t="s">
        <v>26</v>
      </c>
      <c r="Q1266">
        <v>2</v>
      </c>
      <c r="R1266">
        <v>5</v>
      </c>
      <c r="S1266" t="s">
        <v>5074</v>
      </c>
      <c r="T1266" t="s">
        <v>26</v>
      </c>
      <c r="U1266" t="str">
        <f t="shared" si="38"/>
        <v>Adult</v>
      </c>
      <c r="V1266" t="str">
        <f t="shared" si="39"/>
        <v>Expert</v>
      </c>
      <c r="W1266" t="str">
        <f>IF(Table13[[#This Row],[Last_Working_Date]]="Active","Active","Exited")</f>
        <v>Active</v>
      </c>
    </row>
    <row r="1267" spans="1:23" x14ac:dyDescent="0.3">
      <c r="A1267" s="9" t="s">
        <v>1617</v>
      </c>
      <c r="B1267" s="9" t="s">
        <v>19</v>
      </c>
      <c r="C1267">
        <v>37</v>
      </c>
      <c r="D1267" t="s">
        <v>30</v>
      </c>
      <c r="E1267" t="s">
        <v>21</v>
      </c>
      <c r="F1267" t="s">
        <v>67</v>
      </c>
      <c r="G1267" t="s">
        <v>110</v>
      </c>
      <c r="H1267" t="s">
        <v>24</v>
      </c>
      <c r="I1267" s="5">
        <v>7.2</v>
      </c>
      <c r="J1267" t="s">
        <v>25</v>
      </c>
      <c r="K1267" s="1">
        <v>42300</v>
      </c>
      <c r="L1267" s="1" t="s">
        <v>5075</v>
      </c>
      <c r="M1267" s="7">
        <v>10.02</v>
      </c>
      <c r="N1267" s="22">
        <v>53239</v>
      </c>
      <c r="O1267">
        <v>5</v>
      </c>
      <c r="P1267" t="s">
        <v>26</v>
      </c>
      <c r="Q1267">
        <v>1</v>
      </c>
      <c r="R1267">
        <v>4</v>
      </c>
      <c r="S1267" t="s">
        <v>598</v>
      </c>
      <c r="T1267" t="s">
        <v>26</v>
      </c>
      <c r="U1267" t="str">
        <f t="shared" si="38"/>
        <v>Adult</v>
      </c>
      <c r="V1267" t="str">
        <f t="shared" si="39"/>
        <v>Senior</v>
      </c>
      <c r="W1267" t="str">
        <f>IF(Table13[[#This Row],[Last_Working_Date]]="Active","Active","Exited")</f>
        <v>Active</v>
      </c>
    </row>
    <row r="1268" spans="1:23" x14ac:dyDescent="0.3">
      <c r="A1268" s="9" t="s">
        <v>1618</v>
      </c>
      <c r="B1268" s="9" t="s">
        <v>19</v>
      </c>
      <c r="C1268">
        <v>40</v>
      </c>
      <c r="D1268" t="s">
        <v>20</v>
      </c>
      <c r="E1268" t="s">
        <v>39</v>
      </c>
      <c r="F1268" t="s">
        <v>67</v>
      </c>
      <c r="G1268" t="s">
        <v>176</v>
      </c>
      <c r="H1268" t="s">
        <v>51</v>
      </c>
      <c r="I1268" s="5">
        <v>10.5</v>
      </c>
      <c r="J1268" t="s">
        <v>25</v>
      </c>
      <c r="K1268" s="1">
        <v>44033</v>
      </c>
      <c r="L1268" s="1">
        <v>45887</v>
      </c>
      <c r="M1268" s="7">
        <v>5.08</v>
      </c>
      <c r="N1268" s="22">
        <v>57320</v>
      </c>
      <c r="O1268">
        <v>4</v>
      </c>
      <c r="P1268" t="s">
        <v>26</v>
      </c>
      <c r="Q1268">
        <v>3</v>
      </c>
      <c r="R1268">
        <v>7</v>
      </c>
      <c r="S1268" t="s">
        <v>988</v>
      </c>
      <c r="T1268" t="s">
        <v>65</v>
      </c>
      <c r="U1268" t="str">
        <f t="shared" si="38"/>
        <v>Adult</v>
      </c>
      <c r="V1268" t="str">
        <f t="shared" si="39"/>
        <v>Expert</v>
      </c>
      <c r="W1268" t="str">
        <f>IF(Table13[[#This Row],[Last_Working_Date]]="Active","Active","Exited")</f>
        <v>Exited</v>
      </c>
    </row>
    <row r="1269" spans="1:23" x14ac:dyDescent="0.3">
      <c r="A1269" s="9" t="s">
        <v>1619</v>
      </c>
      <c r="B1269" s="9" t="s">
        <v>29</v>
      </c>
      <c r="C1269">
        <v>28</v>
      </c>
      <c r="D1269" t="s">
        <v>30</v>
      </c>
      <c r="E1269" t="s">
        <v>53</v>
      </c>
      <c r="F1269" t="s">
        <v>40</v>
      </c>
      <c r="G1269" t="s">
        <v>41</v>
      </c>
      <c r="H1269" t="s">
        <v>47</v>
      </c>
      <c r="I1269" s="5">
        <v>6.5</v>
      </c>
      <c r="J1269" t="s">
        <v>85</v>
      </c>
      <c r="K1269" s="1">
        <v>39493</v>
      </c>
      <c r="L1269" s="1" t="s">
        <v>5075</v>
      </c>
      <c r="M1269" s="7">
        <v>17.7</v>
      </c>
      <c r="N1269" s="22">
        <v>49647</v>
      </c>
      <c r="O1269">
        <v>2</v>
      </c>
      <c r="P1269" t="s">
        <v>26</v>
      </c>
      <c r="Q1269">
        <v>3</v>
      </c>
      <c r="R1269">
        <v>8</v>
      </c>
      <c r="S1269" t="s">
        <v>676</v>
      </c>
      <c r="T1269" t="s">
        <v>26</v>
      </c>
      <c r="U1269" t="str">
        <f t="shared" si="38"/>
        <v>Young</v>
      </c>
      <c r="V1269" t="str">
        <f t="shared" si="39"/>
        <v>Senior</v>
      </c>
      <c r="W1269" t="str">
        <f>IF(Table13[[#This Row],[Last_Working_Date]]="Active","Active","Exited")</f>
        <v>Active</v>
      </c>
    </row>
    <row r="1270" spans="1:23" x14ac:dyDescent="0.3">
      <c r="A1270" s="9" t="s">
        <v>1620</v>
      </c>
      <c r="B1270" s="9" t="s">
        <v>29</v>
      </c>
      <c r="C1270">
        <v>33</v>
      </c>
      <c r="D1270" t="s">
        <v>20</v>
      </c>
      <c r="E1270" t="s">
        <v>31</v>
      </c>
      <c r="F1270" t="s">
        <v>54</v>
      </c>
      <c r="G1270" t="s">
        <v>55</v>
      </c>
      <c r="H1270" t="s">
        <v>24</v>
      </c>
      <c r="I1270" s="5">
        <v>13</v>
      </c>
      <c r="J1270" t="s">
        <v>25</v>
      </c>
      <c r="K1270" s="1">
        <v>41700</v>
      </c>
      <c r="L1270" s="1" t="s">
        <v>5075</v>
      </c>
      <c r="M1270" s="7">
        <v>11.66</v>
      </c>
      <c r="N1270" s="22">
        <v>58266</v>
      </c>
      <c r="O1270">
        <v>3</v>
      </c>
      <c r="P1270" t="s">
        <v>65</v>
      </c>
      <c r="Q1270">
        <v>2</v>
      </c>
      <c r="R1270">
        <v>5</v>
      </c>
      <c r="S1270" t="s">
        <v>545</v>
      </c>
      <c r="T1270" t="s">
        <v>26</v>
      </c>
      <c r="U1270" t="str">
        <f t="shared" si="38"/>
        <v>Adult</v>
      </c>
      <c r="V1270" t="str">
        <f t="shared" si="39"/>
        <v>Expert</v>
      </c>
      <c r="W1270" t="str">
        <f>IF(Table13[[#This Row],[Last_Working_Date]]="Active","Active","Exited")</f>
        <v>Active</v>
      </c>
    </row>
    <row r="1271" spans="1:23" x14ac:dyDescent="0.3">
      <c r="A1271" s="9" t="s">
        <v>1621</v>
      </c>
      <c r="B1271" s="9" t="s">
        <v>29</v>
      </c>
      <c r="C1271">
        <v>27</v>
      </c>
      <c r="D1271" t="s">
        <v>20</v>
      </c>
      <c r="E1271" t="s">
        <v>31</v>
      </c>
      <c r="F1271" t="s">
        <v>45</v>
      </c>
      <c r="G1271" t="s">
        <v>164</v>
      </c>
      <c r="H1271" t="s">
        <v>51</v>
      </c>
      <c r="I1271" s="5">
        <v>5.7</v>
      </c>
      <c r="J1271" t="s">
        <v>25</v>
      </c>
      <c r="K1271" s="1">
        <v>45330</v>
      </c>
      <c r="L1271" s="1" t="s">
        <v>5075</v>
      </c>
      <c r="M1271" s="7">
        <v>1.72</v>
      </c>
      <c r="N1271" s="22">
        <v>43995</v>
      </c>
      <c r="O1271">
        <v>2</v>
      </c>
      <c r="P1271" t="s">
        <v>26</v>
      </c>
      <c r="Q1271">
        <v>1</v>
      </c>
      <c r="R1271">
        <v>7</v>
      </c>
      <c r="S1271" t="s">
        <v>258</v>
      </c>
      <c r="T1271" t="s">
        <v>26</v>
      </c>
      <c r="U1271" t="str">
        <f t="shared" si="38"/>
        <v>Young</v>
      </c>
      <c r="V1271" t="str">
        <f t="shared" si="39"/>
        <v>Senior</v>
      </c>
      <c r="W1271" t="str">
        <f>IF(Table13[[#This Row],[Last_Working_Date]]="Active","Active","Exited")</f>
        <v>Active</v>
      </c>
    </row>
    <row r="1272" spans="1:23" x14ac:dyDescent="0.3">
      <c r="A1272" s="9" t="s">
        <v>1622</v>
      </c>
      <c r="B1272" s="9" t="s">
        <v>19</v>
      </c>
      <c r="C1272">
        <v>34</v>
      </c>
      <c r="D1272" t="s">
        <v>30</v>
      </c>
      <c r="E1272" t="s">
        <v>21</v>
      </c>
      <c r="F1272" t="s">
        <v>45</v>
      </c>
      <c r="G1272" t="s">
        <v>46</v>
      </c>
      <c r="H1272" t="s">
        <v>24</v>
      </c>
      <c r="I1272" s="5">
        <v>10.5</v>
      </c>
      <c r="J1272" t="s">
        <v>25</v>
      </c>
      <c r="K1272" s="1">
        <v>45291</v>
      </c>
      <c r="L1272" s="1" t="s">
        <v>5075</v>
      </c>
      <c r="M1272" s="7">
        <v>1.83</v>
      </c>
      <c r="N1272" s="22">
        <v>57318</v>
      </c>
      <c r="O1272">
        <v>4</v>
      </c>
      <c r="P1272" t="s">
        <v>65</v>
      </c>
      <c r="Q1272">
        <v>2</v>
      </c>
      <c r="R1272">
        <v>7</v>
      </c>
      <c r="S1272" t="s">
        <v>213</v>
      </c>
      <c r="T1272" t="s">
        <v>26</v>
      </c>
      <c r="U1272" t="str">
        <f t="shared" si="38"/>
        <v>Adult</v>
      </c>
      <c r="V1272" t="str">
        <f t="shared" si="39"/>
        <v>Expert</v>
      </c>
      <c r="W1272" t="str">
        <f>IF(Table13[[#This Row],[Last_Working_Date]]="Active","Active","Exited")</f>
        <v>Active</v>
      </c>
    </row>
    <row r="1273" spans="1:23" x14ac:dyDescent="0.3">
      <c r="A1273" s="9" t="s">
        <v>1623</v>
      </c>
      <c r="B1273" s="9" t="s">
        <v>19</v>
      </c>
      <c r="C1273">
        <v>26</v>
      </c>
      <c r="D1273" t="s">
        <v>30</v>
      </c>
      <c r="E1273" t="s">
        <v>21</v>
      </c>
      <c r="F1273" t="s">
        <v>67</v>
      </c>
      <c r="G1273" t="s">
        <v>68</v>
      </c>
      <c r="H1273" t="s">
        <v>24</v>
      </c>
      <c r="I1273" s="5">
        <v>5.7</v>
      </c>
      <c r="J1273" t="s">
        <v>25</v>
      </c>
      <c r="K1273" s="1">
        <v>39958</v>
      </c>
      <c r="L1273" s="1" t="s">
        <v>5075</v>
      </c>
      <c r="M1273" s="7">
        <v>16.43</v>
      </c>
      <c r="N1273" s="22">
        <v>47181</v>
      </c>
      <c r="O1273">
        <v>2</v>
      </c>
      <c r="P1273" t="s">
        <v>26</v>
      </c>
      <c r="Q1273">
        <v>2</v>
      </c>
      <c r="R1273">
        <v>3</v>
      </c>
      <c r="S1273" t="s">
        <v>345</v>
      </c>
      <c r="T1273" t="s">
        <v>26</v>
      </c>
      <c r="U1273" t="str">
        <f t="shared" si="38"/>
        <v>Young</v>
      </c>
      <c r="V1273" t="str">
        <f t="shared" si="39"/>
        <v>Senior</v>
      </c>
      <c r="W1273" t="str">
        <f>IF(Table13[[#This Row],[Last_Working_Date]]="Active","Active","Exited")</f>
        <v>Active</v>
      </c>
    </row>
    <row r="1274" spans="1:23" x14ac:dyDescent="0.3">
      <c r="A1274" s="9" t="s">
        <v>1624</v>
      </c>
      <c r="B1274" s="9" t="s">
        <v>19</v>
      </c>
      <c r="C1274">
        <v>27</v>
      </c>
      <c r="D1274" t="s">
        <v>30</v>
      </c>
      <c r="E1274" t="s">
        <v>31</v>
      </c>
      <c r="F1274" t="s">
        <v>92</v>
      </c>
      <c r="G1274" t="s">
        <v>120</v>
      </c>
      <c r="H1274" t="s">
        <v>24</v>
      </c>
      <c r="I1274" s="5">
        <v>4.9000000000000004</v>
      </c>
      <c r="J1274" t="s">
        <v>25</v>
      </c>
      <c r="K1274" s="1">
        <v>42040</v>
      </c>
      <c r="L1274" s="1" t="s">
        <v>5075</v>
      </c>
      <c r="M1274" s="7">
        <v>10.73</v>
      </c>
      <c r="N1274" s="22">
        <v>43939</v>
      </c>
      <c r="O1274">
        <v>3</v>
      </c>
      <c r="P1274" t="s">
        <v>26</v>
      </c>
      <c r="Q1274">
        <v>3</v>
      </c>
      <c r="R1274">
        <v>5</v>
      </c>
      <c r="S1274" t="s">
        <v>428</v>
      </c>
      <c r="T1274" t="s">
        <v>26</v>
      </c>
      <c r="U1274" t="str">
        <f t="shared" si="38"/>
        <v>Young</v>
      </c>
      <c r="V1274" t="str">
        <f t="shared" si="39"/>
        <v>Mid-Level</v>
      </c>
      <c r="W1274" t="str">
        <f>IF(Table13[[#This Row],[Last_Working_Date]]="Active","Active","Exited")</f>
        <v>Active</v>
      </c>
    </row>
    <row r="1275" spans="1:23" x14ac:dyDescent="0.3">
      <c r="A1275" s="9" t="s">
        <v>177</v>
      </c>
      <c r="B1275" s="9" t="s">
        <v>19</v>
      </c>
      <c r="C1275">
        <v>27</v>
      </c>
      <c r="D1275" t="s">
        <v>30</v>
      </c>
      <c r="E1275" t="s">
        <v>63</v>
      </c>
      <c r="F1275" t="s">
        <v>67</v>
      </c>
      <c r="G1275" t="s">
        <v>71</v>
      </c>
      <c r="H1275" t="s">
        <v>24</v>
      </c>
      <c r="I1275" s="5">
        <v>6.4</v>
      </c>
      <c r="J1275" t="s">
        <v>25</v>
      </c>
      <c r="K1275" s="1">
        <v>39951</v>
      </c>
      <c r="L1275" s="1" t="s">
        <v>5075</v>
      </c>
      <c r="M1275" s="7">
        <v>16.45</v>
      </c>
      <c r="N1275" s="22">
        <v>45547</v>
      </c>
      <c r="O1275">
        <v>4</v>
      </c>
      <c r="P1275" t="s">
        <v>26</v>
      </c>
      <c r="Q1275">
        <v>1</v>
      </c>
      <c r="R1275">
        <v>7</v>
      </c>
      <c r="S1275" t="s">
        <v>5074</v>
      </c>
      <c r="T1275" t="s">
        <v>26</v>
      </c>
      <c r="U1275" t="str">
        <f t="shared" si="38"/>
        <v>Young</v>
      </c>
      <c r="V1275" t="str">
        <f t="shared" si="39"/>
        <v>Senior</v>
      </c>
      <c r="W1275" t="str">
        <f>IF(Table13[[#This Row],[Last_Working_Date]]="Active","Active","Exited")</f>
        <v>Active</v>
      </c>
    </row>
    <row r="1276" spans="1:23" x14ac:dyDescent="0.3">
      <c r="A1276" s="9" t="s">
        <v>1625</v>
      </c>
      <c r="B1276" s="9" t="s">
        <v>19</v>
      </c>
      <c r="C1276">
        <v>21</v>
      </c>
      <c r="D1276" t="s">
        <v>30</v>
      </c>
      <c r="E1276" t="s">
        <v>21</v>
      </c>
      <c r="F1276" t="s">
        <v>22</v>
      </c>
      <c r="G1276" t="s">
        <v>23</v>
      </c>
      <c r="H1276" t="s">
        <v>24</v>
      </c>
      <c r="I1276" s="5">
        <v>0.9</v>
      </c>
      <c r="J1276" t="s">
        <v>25</v>
      </c>
      <c r="K1276" s="1">
        <v>44433</v>
      </c>
      <c r="L1276" s="1" t="s">
        <v>5075</v>
      </c>
      <c r="M1276" s="7">
        <v>4.18</v>
      </c>
      <c r="N1276" s="22">
        <v>28603</v>
      </c>
      <c r="O1276">
        <v>2</v>
      </c>
      <c r="P1276" t="s">
        <v>65</v>
      </c>
      <c r="Q1276">
        <v>5</v>
      </c>
      <c r="R1276">
        <v>6</v>
      </c>
      <c r="S1276" t="s">
        <v>27</v>
      </c>
      <c r="T1276" t="s">
        <v>26</v>
      </c>
      <c r="U1276" t="str">
        <f t="shared" si="38"/>
        <v>Young</v>
      </c>
      <c r="V1276" t="str">
        <f t="shared" si="39"/>
        <v>Junior</v>
      </c>
      <c r="W1276" t="str">
        <f>IF(Table13[[#This Row],[Last_Working_Date]]="Active","Active","Exited")</f>
        <v>Active</v>
      </c>
    </row>
    <row r="1277" spans="1:23" x14ac:dyDescent="0.3">
      <c r="A1277" s="9" t="s">
        <v>1626</v>
      </c>
      <c r="B1277" s="9" t="s">
        <v>29</v>
      </c>
      <c r="C1277">
        <v>31</v>
      </c>
      <c r="D1277" t="s">
        <v>30</v>
      </c>
      <c r="E1277" t="s">
        <v>31</v>
      </c>
      <c r="F1277" t="s">
        <v>40</v>
      </c>
      <c r="G1277" t="s">
        <v>50</v>
      </c>
      <c r="H1277" t="s">
        <v>24</v>
      </c>
      <c r="I1277" s="5">
        <v>6.6</v>
      </c>
      <c r="J1277" t="s">
        <v>25</v>
      </c>
      <c r="K1277" s="1">
        <v>40412</v>
      </c>
      <c r="L1277" s="1" t="s">
        <v>5075</v>
      </c>
      <c r="M1277" s="7">
        <v>15.18</v>
      </c>
      <c r="N1277" s="22">
        <v>42766</v>
      </c>
      <c r="O1277">
        <v>3</v>
      </c>
      <c r="P1277" t="s">
        <v>26</v>
      </c>
      <c r="Q1277">
        <v>2</v>
      </c>
      <c r="R1277">
        <v>8</v>
      </c>
      <c r="S1277" t="s">
        <v>414</v>
      </c>
      <c r="T1277" t="s">
        <v>26</v>
      </c>
      <c r="U1277" t="str">
        <f t="shared" si="38"/>
        <v>Adult</v>
      </c>
      <c r="V1277" t="str">
        <f t="shared" si="39"/>
        <v>Senior</v>
      </c>
      <c r="W1277" t="str">
        <f>IF(Table13[[#This Row],[Last_Working_Date]]="Active","Active","Exited")</f>
        <v>Active</v>
      </c>
    </row>
    <row r="1278" spans="1:23" x14ac:dyDescent="0.3">
      <c r="A1278" s="9" t="s">
        <v>1627</v>
      </c>
      <c r="B1278" s="9" t="s">
        <v>19</v>
      </c>
      <c r="C1278">
        <v>24</v>
      </c>
      <c r="D1278" t="s">
        <v>30</v>
      </c>
      <c r="E1278" t="s">
        <v>58</v>
      </c>
      <c r="F1278" t="s">
        <v>92</v>
      </c>
      <c r="G1278" t="s">
        <v>93</v>
      </c>
      <c r="H1278" t="s">
        <v>51</v>
      </c>
      <c r="I1278" s="5">
        <v>3</v>
      </c>
      <c r="J1278" t="s">
        <v>25</v>
      </c>
      <c r="K1278" s="1">
        <v>40943</v>
      </c>
      <c r="L1278" s="1" t="s">
        <v>5075</v>
      </c>
      <c r="M1278" s="7">
        <v>13.73</v>
      </c>
      <c r="N1278" s="22">
        <v>40557</v>
      </c>
      <c r="O1278">
        <v>4</v>
      </c>
      <c r="P1278" t="s">
        <v>26</v>
      </c>
      <c r="Q1278">
        <v>1</v>
      </c>
      <c r="R1278">
        <v>2</v>
      </c>
      <c r="S1278" t="s">
        <v>823</v>
      </c>
      <c r="T1278" t="s">
        <v>26</v>
      </c>
      <c r="U1278" t="str">
        <f t="shared" si="38"/>
        <v>Young</v>
      </c>
      <c r="V1278" t="str">
        <f t="shared" si="39"/>
        <v>Mid-Level</v>
      </c>
      <c r="W1278" t="str">
        <f>IF(Table13[[#This Row],[Last_Working_Date]]="Active","Active","Exited")</f>
        <v>Active</v>
      </c>
    </row>
    <row r="1279" spans="1:23" x14ac:dyDescent="0.3">
      <c r="A1279" s="9" t="s">
        <v>885</v>
      </c>
      <c r="B1279" s="9" t="s">
        <v>29</v>
      </c>
      <c r="C1279">
        <v>31</v>
      </c>
      <c r="D1279" t="s">
        <v>20</v>
      </c>
      <c r="E1279" t="s">
        <v>36</v>
      </c>
      <c r="F1279" t="s">
        <v>22</v>
      </c>
      <c r="G1279" t="s">
        <v>23</v>
      </c>
      <c r="H1279" t="s">
        <v>24</v>
      </c>
      <c r="I1279" s="5">
        <v>5.2</v>
      </c>
      <c r="J1279" t="s">
        <v>25</v>
      </c>
      <c r="K1279" s="1">
        <v>42516</v>
      </c>
      <c r="L1279" s="1" t="s">
        <v>5075</v>
      </c>
      <c r="M1279" s="7">
        <v>9.42</v>
      </c>
      <c r="N1279" s="22">
        <v>41558</v>
      </c>
      <c r="O1279">
        <v>2</v>
      </c>
      <c r="P1279" t="s">
        <v>26</v>
      </c>
      <c r="Q1279">
        <v>3</v>
      </c>
      <c r="R1279">
        <v>10</v>
      </c>
      <c r="S1279" t="s">
        <v>5074</v>
      </c>
      <c r="T1279" t="s">
        <v>26</v>
      </c>
      <c r="U1279" t="str">
        <f t="shared" si="38"/>
        <v>Adult</v>
      </c>
      <c r="V1279" t="str">
        <f t="shared" si="39"/>
        <v>Senior</v>
      </c>
      <c r="W1279" t="str">
        <f>IF(Table13[[#This Row],[Last_Working_Date]]="Active","Active","Exited")</f>
        <v>Active</v>
      </c>
    </row>
    <row r="1280" spans="1:23" x14ac:dyDescent="0.3">
      <c r="A1280" s="9" t="s">
        <v>1628</v>
      </c>
      <c r="B1280" s="9" t="s">
        <v>19</v>
      </c>
      <c r="C1280">
        <v>24</v>
      </c>
      <c r="D1280" t="s">
        <v>20</v>
      </c>
      <c r="E1280" t="s">
        <v>53</v>
      </c>
      <c r="F1280" t="s">
        <v>45</v>
      </c>
      <c r="G1280" t="s">
        <v>98</v>
      </c>
      <c r="H1280" t="s">
        <v>47</v>
      </c>
      <c r="I1280" s="5">
        <v>2.9</v>
      </c>
      <c r="J1280" t="s">
        <v>25</v>
      </c>
      <c r="K1280" s="1">
        <v>41991</v>
      </c>
      <c r="L1280" s="1">
        <v>42269</v>
      </c>
      <c r="M1280" s="7">
        <v>0.76</v>
      </c>
      <c r="N1280" s="22">
        <v>40509</v>
      </c>
      <c r="O1280">
        <v>4</v>
      </c>
      <c r="P1280" t="s">
        <v>26</v>
      </c>
      <c r="Q1280">
        <v>3</v>
      </c>
      <c r="R1280">
        <v>4</v>
      </c>
      <c r="S1280" t="s">
        <v>424</v>
      </c>
      <c r="T1280" t="s">
        <v>65</v>
      </c>
      <c r="U1280" t="str">
        <f t="shared" si="38"/>
        <v>Young</v>
      </c>
      <c r="V1280" t="str">
        <f t="shared" si="39"/>
        <v>Mid-Level</v>
      </c>
      <c r="W1280" t="str">
        <f>IF(Table13[[#This Row],[Last_Working_Date]]="Active","Active","Exited")</f>
        <v>Exited</v>
      </c>
    </row>
    <row r="1281" spans="1:23" x14ac:dyDescent="0.3">
      <c r="A1281" s="9" t="s">
        <v>1629</v>
      </c>
      <c r="B1281" s="9" t="s">
        <v>29</v>
      </c>
      <c r="C1281">
        <v>30</v>
      </c>
      <c r="D1281" t="s">
        <v>20</v>
      </c>
      <c r="E1281" t="s">
        <v>53</v>
      </c>
      <c r="F1281" t="s">
        <v>32</v>
      </c>
      <c r="G1281" t="s">
        <v>171</v>
      </c>
      <c r="H1281" t="s">
        <v>24</v>
      </c>
      <c r="I1281" s="5">
        <v>8</v>
      </c>
      <c r="J1281" t="s">
        <v>25</v>
      </c>
      <c r="K1281" s="1">
        <v>41080</v>
      </c>
      <c r="L1281" s="1" t="s">
        <v>5075</v>
      </c>
      <c r="M1281" s="7">
        <v>13.36</v>
      </c>
      <c r="N1281" s="22">
        <v>48818</v>
      </c>
      <c r="O1281">
        <v>3</v>
      </c>
      <c r="P1281" t="s">
        <v>26</v>
      </c>
      <c r="Q1281">
        <v>2</v>
      </c>
      <c r="R1281">
        <v>3</v>
      </c>
      <c r="S1281" t="s">
        <v>509</v>
      </c>
      <c r="T1281" t="s">
        <v>26</v>
      </c>
      <c r="U1281" t="str">
        <f t="shared" si="38"/>
        <v>Young</v>
      </c>
      <c r="V1281" t="str">
        <f t="shared" si="39"/>
        <v>Senior</v>
      </c>
      <c r="W1281" t="str">
        <f>IF(Table13[[#This Row],[Last_Working_Date]]="Active","Active","Exited")</f>
        <v>Active</v>
      </c>
    </row>
    <row r="1282" spans="1:23" x14ac:dyDescent="0.3">
      <c r="A1282" s="9" t="s">
        <v>1630</v>
      </c>
      <c r="B1282" s="9" t="s">
        <v>29</v>
      </c>
      <c r="C1282">
        <v>37</v>
      </c>
      <c r="D1282" t="s">
        <v>30</v>
      </c>
      <c r="E1282" t="s">
        <v>39</v>
      </c>
      <c r="F1282" t="s">
        <v>67</v>
      </c>
      <c r="G1282" t="s">
        <v>90</v>
      </c>
      <c r="H1282" t="s">
        <v>24</v>
      </c>
      <c r="I1282" s="5">
        <v>5</v>
      </c>
      <c r="J1282" t="s">
        <v>25</v>
      </c>
      <c r="K1282" s="1">
        <v>44705</v>
      </c>
      <c r="L1282" s="1" t="s">
        <v>5075</v>
      </c>
      <c r="M1282" s="7">
        <v>3.43</v>
      </c>
      <c r="N1282" s="22">
        <v>47707</v>
      </c>
      <c r="O1282">
        <v>2</v>
      </c>
      <c r="P1282" t="s">
        <v>26</v>
      </c>
      <c r="Q1282">
        <v>0</v>
      </c>
      <c r="R1282">
        <v>9</v>
      </c>
      <c r="S1282" t="s">
        <v>1151</v>
      </c>
      <c r="T1282" t="s">
        <v>26</v>
      </c>
      <c r="U1282" t="str">
        <f t="shared" ref="U1282:U1345" si="40">IF(C1282&lt;=30,"Young","Adult")</f>
        <v>Adult</v>
      </c>
      <c r="V1282" t="str">
        <f t="shared" ref="V1282:V1345" si="41">IF(I1282&lt;2,"Junior",IF(I1282&lt;5,"Mid-Level",IF(I1282&lt;10,"Senior","Expert")))</f>
        <v>Senior</v>
      </c>
      <c r="W1282" t="str">
        <f>IF(Table13[[#This Row],[Last_Working_Date]]="Active","Active","Exited")</f>
        <v>Active</v>
      </c>
    </row>
    <row r="1283" spans="1:23" x14ac:dyDescent="0.3">
      <c r="A1283" s="9" t="s">
        <v>1631</v>
      </c>
      <c r="B1283" s="9" t="s">
        <v>19</v>
      </c>
      <c r="C1283">
        <v>25</v>
      </c>
      <c r="D1283" t="s">
        <v>30</v>
      </c>
      <c r="E1283" t="s">
        <v>63</v>
      </c>
      <c r="F1283" t="s">
        <v>45</v>
      </c>
      <c r="G1283" t="s">
        <v>46</v>
      </c>
      <c r="H1283" t="s">
        <v>24</v>
      </c>
      <c r="I1283" s="5">
        <v>0.4</v>
      </c>
      <c r="J1283" t="s">
        <v>85</v>
      </c>
      <c r="K1283" s="1">
        <v>45200</v>
      </c>
      <c r="L1283" s="1" t="s">
        <v>5075</v>
      </c>
      <c r="M1283" s="7">
        <v>2.08</v>
      </c>
      <c r="N1283" s="22">
        <v>32465</v>
      </c>
      <c r="O1283">
        <v>3</v>
      </c>
      <c r="P1283" t="s">
        <v>26</v>
      </c>
      <c r="Q1283">
        <v>1</v>
      </c>
      <c r="R1283">
        <v>5</v>
      </c>
      <c r="S1283" t="s">
        <v>330</v>
      </c>
      <c r="T1283" t="s">
        <v>26</v>
      </c>
      <c r="U1283" t="str">
        <f t="shared" si="40"/>
        <v>Young</v>
      </c>
      <c r="V1283" t="str">
        <f t="shared" si="41"/>
        <v>Junior</v>
      </c>
      <c r="W1283" t="str">
        <f>IF(Table13[[#This Row],[Last_Working_Date]]="Active","Active","Exited")</f>
        <v>Active</v>
      </c>
    </row>
    <row r="1284" spans="1:23" x14ac:dyDescent="0.3">
      <c r="A1284" s="9" t="s">
        <v>1632</v>
      </c>
      <c r="B1284" s="9" t="s">
        <v>19</v>
      </c>
      <c r="C1284">
        <v>30</v>
      </c>
      <c r="D1284" t="s">
        <v>20</v>
      </c>
      <c r="E1284" t="s">
        <v>39</v>
      </c>
      <c r="F1284" t="s">
        <v>32</v>
      </c>
      <c r="G1284" t="s">
        <v>171</v>
      </c>
      <c r="H1284" t="s">
        <v>51</v>
      </c>
      <c r="I1284" s="5">
        <v>5.4</v>
      </c>
      <c r="J1284" t="s">
        <v>25</v>
      </c>
      <c r="K1284" s="1">
        <v>45535</v>
      </c>
      <c r="L1284" s="1" t="s">
        <v>5075</v>
      </c>
      <c r="M1284" s="7">
        <v>1.1599999999999999</v>
      </c>
      <c r="N1284" s="22">
        <v>38453</v>
      </c>
      <c r="O1284">
        <v>2</v>
      </c>
      <c r="P1284" t="s">
        <v>26</v>
      </c>
      <c r="Q1284">
        <v>3</v>
      </c>
      <c r="R1284">
        <v>7</v>
      </c>
      <c r="S1284" t="s">
        <v>594</v>
      </c>
      <c r="T1284" t="s">
        <v>26</v>
      </c>
      <c r="U1284" t="str">
        <f t="shared" si="40"/>
        <v>Young</v>
      </c>
      <c r="V1284" t="str">
        <f t="shared" si="41"/>
        <v>Senior</v>
      </c>
      <c r="W1284" t="str">
        <f>IF(Table13[[#This Row],[Last_Working_Date]]="Active","Active","Exited")</f>
        <v>Active</v>
      </c>
    </row>
    <row r="1285" spans="1:23" x14ac:dyDescent="0.3">
      <c r="A1285" s="9" t="s">
        <v>1633</v>
      </c>
      <c r="B1285" s="9" t="s">
        <v>29</v>
      </c>
      <c r="C1285">
        <v>27</v>
      </c>
      <c r="D1285" t="s">
        <v>30</v>
      </c>
      <c r="E1285" t="s">
        <v>44</v>
      </c>
      <c r="F1285" t="s">
        <v>54</v>
      </c>
      <c r="G1285" t="s">
        <v>139</v>
      </c>
      <c r="H1285" t="s">
        <v>24</v>
      </c>
      <c r="I1285" s="5">
        <v>5.4</v>
      </c>
      <c r="J1285" t="s">
        <v>25</v>
      </c>
      <c r="K1285" s="1">
        <v>44841</v>
      </c>
      <c r="L1285" s="1" t="s">
        <v>5075</v>
      </c>
      <c r="M1285" s="7">
        <v>3.06</v>
      </c>
      <c r="N1285" s="22">
        <v>43407</v>
      </c>
      <c r="O1285">
        <v>2</v>
      </c>
      <c r="P1285" t="s">
        <v>65</v>
      </c>
      <c r="Q1285">
        <v>3</v>
      </c>
      <c r="R1285">
        <v>4</v>
      </c>
      <c r="S1285" t="s">
        <v>229</v>
      </c>
      <c r="T1285" t="s">
        <v>26</v>
      </c>
      <c r="U1285" t="str">
        <f t="shared" si="40"/>
        <v>Young</v>
      </c>
      <c r="V1285" t="str">
        <f t="shared" si="41"/>
        <v>Senior</v>
      </c>
      <c r="W1285" t="str">
        <f>IF(Table13[[#This Row],[Last_Working_Date]]="Active","Active","Exited")</f>
        <v>Active</v>
      </c>
    </row>
    <row r="1286" spans="1:23" x14ac:dyDescent="0.3">
      <c r="A1286" s="9" t="s">
        <v>1634</v>
      </c>
      <c r="B1286" s="9" t="s">
        <v>29</v>
      </c>
      <c r="C1286">
        <v>42</v>
      </c>
      <c r="D1286" t="s">
        <v>20</v>
      </c>
      <c r="E1286" t="s">
        <v>63</v>
      </c>
      <c r="F1286" t="s">
        <v>67</v>
      </c>
      <c r="G1286" t="s">
        <v>110</v>
      </c>
      <c r="H1286" t="s">
        <v>24</v>
      </c>
      <c r="I1286" s="5">
        <v>10</v>
      </c>
      <c r="J1286" t="s">
        <v>25</v>
      </c>
      <c r="K1286" s="1">
        <v>42088</v>
      </c>
      <c r="L1286" s="1" t="s">
        <v>5075</v>
      </c>
      <c r="M1286" s="7">
        <v>10.6</v>
      </c>
      <c r="N1286" s="22">
        <v>50609</v>
      </c>
      <c r="O1286">
        <v>3</v>
      </c>
      <c r="P1286" t="s">
        <v>26</v>
      </c>
      <c r="Q1286">
        <v>1</v>
      </c>
      <c r="R1286">
        <v>10</v>
      </c>
      <c r="S1286" t="s">
        <v>137</v>
      </c>
      <c r="T1286" t="s">
        <v>26</v>
      </c>
      <c r="U1286" t="str">
        <f t="shared" si="40"/>
        <v>Adult</v>
      </c>
      <c r="V1286" t="str">
        <f t="shared" si="41"/>
        <v>Expert</v>
      </c>
      <c r="W1286" t="str">
        <f>IF(Table13[[#This Row],[Last_Working_Date]]="Active","Active","Exited")</f>
        <v>Active</v>
      </c>
    </row>
    <row r="1287" spans="1:23" x14ac:dyDescent="0.3">
      <c r="A1287" s="9" t="s">
        <v>1635</v>
      </c>
      <c r="B1287" s="9" t="s">
        <v>29</v>
      </c>
      <c r="C1287">
        <v>34</v>
      </c>
      <c r="D1287" t="s">
        <v>30</v>
      </c>
      <c r="E1287" t="s">
        <v>58</v>
      </c>
      <c r="F1287" t="s">
        <v>22</v>
      </c>
      <c r="G1287" t="s">
        <v>59</v>
      </c>
      <c r="H1287" t="s">
        <v>47</v>
      </c>
      <c r="I1287" s="5">
        <v>6.6</v>
      </c>
      <c r="J1287" t="s">
        <v>25</v>
      </c>
      <c r="K1287" s="1">
        <v>40268</v>
      </c>
      <c r="L1287" s="1" t="s">
        <v>5075</v>
      </c>
      <c r="M1287" s="7">
        <v>15.58</v>
      </c>
      <c r="N1287" s="22">
        <v>44444</v>
      </c>
      <c r="O1287">
        <v>3</v>
      </c>
      <c r="P1287" t="s">
        <v>26</v>
      </c>
      <c r="Q1287">
        <v>4</v>
      </c>
      <c r="R1287">
        <v>5</v>
      </c>
      <c r="S1287" t="s">
        <v>765</v>
      </c>
      <c r="T1287" t="s">
        <v>26</v>
      </c>
      <c r="U1287" t="str">
        <f t="shared" si="40"/>
        <v>Adult</v>
      </c>
      <c r="V1287" t="str">
        <f t="shared" si="41"/>
        <v>Senior</v>
      </c>
      <c r="W1287" t="str">
        <f>IF(Table13[[#This Row],[Last_Working_Date]]="Active","Active","Exited")</f>
        <v>Active</v>
      </c>
    </row>
    <row r="1288" spans="1:23" x14ac:dyDescent="0.3">
      <c r="A1288" s="9" t="s">
        <v>1636</v>
      </c>
      <c r="B1288" s="9" t="s">
        <v>29</v>
      </c>
      <c r="C1288">
        <v>28</v>
      </c>
      <c r="D1288" t="s">
        <v>30</v>
      </c>
      <c r="E1288" t="s">
        <v>31</v>
      </c>
      <c r="F1288" t="s">
        <v>67</v>
      </c>
      <c r="G1288" t="s">
        <v>90</v>
      </c>
      <c r="H1288" t="s">
        <v>24</v>
      </c>
      <c r="I1288" s="5">
        <v>5.2</v>
      </c>
      <c r="J1288" t="s">
        <v>25</v>
      </c>
      <c r="K1288" s="1">
        <v>44310</v>
      </c>
      <c r="L1288" s="1" t="s">
        <v>5075</v>
      </c>
      <c r="M1288" s="7">
        <v>4.51</v>
      </c>
      <c r="N1288" s="22">
        <v>51003</v>
      </c>
      <c r="O1288">
        <v>3</v>
      </c>
      <c r="P1288" t="s">
        <v>26</v>
      </c>
      <c r="Q1288">
        <v>1</v>
      </c>
      <c r="R1288">
        <v>6</v>
      </c>
      <c r="S1288" t="s">
        <v>566</v>
      </c>
      <c r="T1288" t="s">
        <v>26</v>
      </c>
      <c r="U1288" t="str">
        <f t="shared" si="40"/>
        <v>Young</v>
      </c>
      <c r="V1288" t="str">
        <f t="shared" si="41"/>
        <v>Senior</v>
      </c>
      <c r="W1288" t="str">
        <f>IF(Table13[[#This Row],[Last_Working_Date]]="Active","Active","Exited")</f>
        <v>Active</v>
      </c>
    </row>
    <row r="1289" spans="1:23" x14ac:dyDescent="0.3">
      <c r="A1289" s="9" t="s">
        <v>1637</v>
      </c>
      <c r="B1289" s="9" t="s">
        <v>29</v>
      </c>
      <c r="C1289">
        <v>41</v>
      </c>
      <c r="D1289" t="s">
        <v>30</v>
      </c>
      <c r="E1289" t="s">
        <v>39</v>
      </c>
      <c r="F1289" t="s">
        <v>32</v>
      </c>
      <c r="G1289" t="s">
        <v>171</v>
      </c>
      <c r="H1289" t="s">
        <v>24</v>
      </c>
      <c r="I1289" s="5">
        <v>8</v>
      </c>
      <c r="J1289" t="s">
        <v>25</v>
      </c>
      <c r="K1289" s="1">
        <v>39776</v>
      </c>
      <c r="L1289" s="1" t="s">
        <v>5075</v>
      </c>
      <c r="M1289" s="7">
        <v>16.93</v>
      </c>
      <c r="N1289" s="22">
        <v>49720</v>
      </c>
      <c r="O1289">
        <v>3</v>
      </c>
      <c r="P1289" t="s">
        <v>26</v>
      </c>
      <c r="Q1289">
        <v>3</v>
      </c>
      <c r="R1289">
        <v>4</v>
      </c>
      <c r="S1289" t="s">
        <v>242</v>
      </c>
      <c r="T1289" t="s">
        <v>26</v>
      </c>
      <c r="U1289" t="str">
        <f t="shared" si="40"/>
        <v>Adult</v>
      </c>
      <c r="V1289" t="str">
        <f t="shared" si="41"/>
        <v>Senior</v>
      </c>
      <c r="W1289" t="str">
        <f>IF(Table13[[#This Row],[Last_Working_Date]]="Active","Active","Exited")</f>
        <v>Active</v>
      </c>
    </row>
    <row r="1290" spans="1:23" x14ac:dyDescent="0.3">
      <c r="A1290" s="9" t="s">
        <v>1638</v>
      </c>
      <c r="B1290" s="9" t="s">
        <v>29</v>
      </c>
      <c r="C1290">
        <v>32</v>
      </c>
      <c r="D1290" t="s">
        <v>30</v>
      </c>
      <c r="E1290" t="s">
        <v>63</v>
      </c>
      <c r="F1290" t="s">
        <v>40</v>
      </c>
      <c r="G1290" t="s">
        <v>50</v>
      </c>
      <c r="H1290" t="s">
        <v>24</v>
      </c>
      <c r="I1290" s="5">
        <v>9</v>
      </c>
      <c r="J1290" t="s">
        <v>25</v>
      </c>
      <c r="K1290" s="1">
        <v>40811</v>
      </c>
      <c r="L1290" s="1" t="s">
        <v>5075</v>
      </c>
      <c r="M1290" s="7">
        <v>14.09</v>
      </c>
      <c r="N1290" s="22">
        <v>53672</v>
      </c>
      <c r="O1290">
        <v>4</v>
      </c>
      <c r="P1290" t="s">
        <v>26</v>
      </c>
      <c r="Q1290">
        <v>3</v>
      </c>
      <c r="R1290">
        <v>7</v>
      </c>
      <c r="S1290" t="s">
        <v>64</v>
      </c>
      <c r="T1290" t="s">
        <v>26</v>
      </c>
      <c r="U1290" t="str">
        <f t="shared" si="40"/>
        <v>Adult</v>
      </c>
      <c r="V1290" t="str">
        <f t="shared" si="41"/>
        <v>Senior</v>
      </c>
      <c r="W1290" t="str">
        <f>IF(Table13[[#This Row],[Last_Working_Date]]="Active","Active","Exited")</f>
        <v>Active</v>
      </c>
    </row>
    <row r="1291" spans="1:23" x14ac:dyDescent="0.3">
      <c r="A1291" s="9" t="s">
        <v>1639</v>
      </c>
      <c r="B1291" s="9" t="s">
        <v>19</v>
      </c>
      <c r="C1291">
        <v>31</v>
      </c>
      <c r="D1291" t="s">
        <v>30</v>
      </c>
      <c r="E1291" t="s">
        <v>36</v>
      </c>
      <c r="F1291" t="s">
        <v>54</v>
      </c>
      <c r="G1291" t="s">
        <v>77</v>
      </c>
      <c r="H1291" t="s">
        <v>47</v>
      </c>
      <c r="I1291" s="5">
        <v>9.6999999999999993</v>
      </c>
      <c r="J1291" t="s">
        <v>25</v>
      </c>
      <c r="K1291" s="1">
        <v>39888</v>
      </c>
      <c r="L1291" s="1" t="s">
        <v>5075</v>
      </c>
      <c r="M1291" s="7">
        <v>16.62</v>
      </c>
      <c r="N1291" s="22">
        <v>49082</v>
      </c>
      <c r="O1291">
        <v>3</v>
      </c>
      <c r="P1291" t="s">
        <v>26</v>
      </c>
      <c r="Q1291">
        <v>1</v>
      </c>
      <c r="R1291">
        <v>9</v>
      </c>
      <c r="S1291" t="s">
        <v>352</v>
      </c>
      <c r="T1291" t="s">
        <v>26</v>
      </c>
      <c r="U1291" t="str">
        <f t="shared" si="40"/>
        <v>Adult</v>
      </c>
      <c r="V1291" t="str">
        <f t="shared" si="41"/>
        <v>Senior</v>
      </c>
      <c r="W1291" t="str">
        <f>IF(Table13[[#This Row],[Last_Working_Date]]="Active","Active","Exited")</f>
        <v>Active</v>
      </c>
    </row>
    <row r="1292" spans="1:23" x14ac:dyDescent="0.3">
      <c r="A1292" s="9" t="s">
        <v>1640</v>
      </c>
      <c r="B1292" s="9" t="s">
        <v>19</v>
      </c>
      <c r="C1292">
        <v>34</v>
      </c>
      <c r="D1292" t="s">
        <v>30</v>
      </c>
      <c r="E1292" t="s">
        <v>63</v>
      </c>
      <c r="F1292" t="s">
        <v>22</v>
      </c>
      <c r="G1292" t="s">
        <v>74</v>
      </c>
      <c r="H1292" t="s">
        <v>24</v>
      </c>
      <c r="I1292" s="5">
        <v>12.1</v>
      </c>
      <c r="J1292" t="s">
        <v>25</v>
      </c>
      <c r="K1292" s="1">
        <v>40656</v>
      </c>
      <c r="L1292" s="1" t="s">
        <v>5075</v>
      </c>
      <c r="M1292" s="7">
        <v>14.52</v>
      </c>
      <c r="N1292" s="22">
        <v>56244</v>
      </c>
      <c r="O1292">
        <v>1</v>
      </c>
      <c r="P1292" t="s">
        <v>65</v>
      </c>
      <c r="Q1292">
        <v>3</v>
      </c>
      <c r="R1292">
        <v>9</v>
      </c>
      <c r="S1292" t="s">
        <v>511</v>
      </c>
      <c r="T1292" t="s">
        <v>26</v>
      </c>
      <c r="U1292" t="str">
        <f t="shared" si="40"/>
        <v>Adult</v>
      </c>
      <c r="V1292" t="str">
        <f t="shared" si="41"/>
        <v>Expert</v>
      </c>
      <c r="W1292" t="str">
        <f>IF(Table13[[#This Row],[Last_Working_Date]]="Active","Active","Exited")</f>
        <v>Active</v>
      </c>
    </row>
    <row r="1293" spans="1:23" x14ac:dyDescent="0.3">
      <c r="A1293" s="9" t="s">
        <v>1641</v>
      </c>
      <c r="B1293" s="9" t="s">
        <v>29</v>
      </c>
      <c r="C1293">
        <v>37</v>
      </c>
      <c r="D1293" t="s">
        <v>30</v>
      </c>
      <c r="E1293" t="s">
        <v>53</v>
      </c>
      <c r="F1293" t="s">
        <v>40</v>
      </c>
      <c r="G1293" t="s">
        <v>96</v>
      </c>
      <c r="H1293" t="s">
        <v>84</v>
      </c>
      <c r="I1293" s="5">
        <v>12.2</v>
      </c>
      <c r="J1293" t="s">
        <v>25</v>
      </c>
      <c r="K1293" s="1">
        <v>40710</v>
      </c>
      <c r="L1293" s="1" t="s">
        <v>5075</v>
      </c>
      <c r="M1293" s="7">
        <v>14.37</v>
      </c>
      <c r="N1293" s="22">
        <v>53343</v>
      </c>
      <c r="O1293">
        <v>3</v>
      </c>
      <c r="P1293" t="s">
        <v>26</v>
      </c>
      <c r="Q1293">
        <v>2</v>
      </c>
      <c r="R1293">
        <v>4</v>
      </c>
      <c r="S1293" t="s">
        <v>767</v>
      </c>
      <c r="T1293" t="s">
        <v>26</v>
      </c>
      <c r="U1293" t="str">
        <f t="shared" si="40"/>
        <v>Adult</v>
      </c>
      <c r="V1293" t="str">
        <f t="shared" si="41"/>
        <v>Expert</v>
      </c>
      <c r="W1293" t="str">
        <f>IF(Table13[[#This Row],[Last_Working_Date]]="Active","Active","Exited")</f>
        <v>Active</v>
      </c>
    </row>
    <row r="1294" spans="1:23" x14ac:dyDescent="0.3">
      <c r="A1294" s="9" t="s">
        <v>1642</v>
      </c>
      <c r="B1294" s="9" t="s">
        <v>29</v>
      </c>
      <c r="C1294">
        <v>34</v>
      </c>
      <c r="D1294" t="s">
        <v>20</v>
      </c>
      <c r="E1294" t="s">
        <v>63</v>
      </c>
      <c r="F1294" t="s">
        <v>92</v>
      </c>
      <c r="G1294" t="s">
        <v>120</v>
      </c>
      <c r="H1294" t="s">
        <v>24</v>
      </c>
      <c r="I1294" s="5">
        <v>7</v>
      </c>
      <c r="J1294" t="s">
        <v>25</v>
      </c>
      <c r="K1294" s="1">
        <v>44923</v>
      </c>
      <c r="L1294" s="1" t="s">
        <v>5075</v>
      </c>
      <c r="M1294" s="7">
        <v>2.83</v>
      </c>
      <c r="N1294" s="22">
        <v>47336</v>
      </c>
      <c r="O1294">
        <v>3</v>
      </c>
      <c r="P1294" t="s">
        <v>26</v>
      </c>
      <c r="Q1294">
        <v>0</v>
      </c>
      <c r="R1294">
        <v>7</v>
      </c>
      <c r="S1294" t="s">
        <v>436</v>
      </c>
      <c r="T1294" t="s">
        <v>26</v>
      </c>
      <c r="U1294" t="str">
        <f t="shared" si="40"/>
        <v>Adult</v>
      </c>
      <c r="V1294" t="str">
        <f t="shared" si="41"/>
        <v>Senior</v>
      </c>
      <c r="W1294" t="str">
        <f>IF(Table13[[#This Row],[Last_Working_Date]]="Active","Active","Exited")</f>
        <v>Active</v>
      </c>
    </row>
    <row r="1295" spans="1:23" x14ac:dyDescent="0.3">
      <c r="A1295" s="9" t="s">
        <v>1643</v>
      </c>
      <c r="B1295" s="9" t="s">
        <v>19</v>
      </c>
      <c r="C1295">
        <v>27</v>
      </c>
      <c r="D1295" t="s">
        <v>30</v>
      </c>
      <c r="E1295" t="s">
        <v>36</v>
      </c>
      <c r="F1295" t="s">
        <v>32</v>
      </c>
      <c r="G1295" t="s">
        <v>171</v>
      </c>
      <c r="H1295" t="s">
        <v>51</v>
      </c>
      <c r="I1295" s="5">
        <v>3.3</v>
      </c>
      <c r="J1295" t="s">
        <v>25</v>
      </c>
      <c r="K1295" s="1">
        <v>42723</v>
      </c>
      <c r="L1295" s="1" t="s">
        <v>5075</v>
      </c>
      <c r="M1295" s="7">
        <v>8.86</v>
      </c>
      <c r="N1295" s="22">
        <v>35707</v>
      </c>
      <c r="O1295">
        <v>5</v>
      </c>
      <c r="P1295" t="s">
        <v>26</v>
      </c>
      <c r="Q1295">
        <v>1</v>
      </c>
      <c r="R1295">
        <v>7</v>
      </c>
      <c r="S1295" t="s">
        <v>377</v>
      </c>
      <c r="T1295" t="s">
        <v>26</v>
      </c>
      <c r="U1295" t="str">
        <f t="shared" si="40"/>
        <v>Young</v>
      </c>
      <c r="V1295" t="str">
        <f t="shared" si="41"/>
        <v>Mid-Level</v>
      </c>
      <c r="W1295" t="str">
        <f>IF(Table13[[#This Row],[Last_Working_Date]]="Active","Active","Exited")</f>
        <v>Active</v>
      </c>
    </row>
    <row r="1296" spans="1:23" x14ac:dyDescent="0.3">
      <c r="A1296" s="9" t="s">
        <v>1644</v>
      </c>
      <c r="B1296" s="9" t="s">
        <v>19</v>
      </c>
      <c r="C1296">
        <v>36</v>
      </c>
      <c r="D1296" t="s">
        <v>30</v>
      </c>
      <c r="E1296" t="s">
        <v>63</v>
      </c>
      <c r="F1296" t="s">
        <v>92</v>
      </c>
      <c r="G1296" t="s">
        <v>93</v>
      </c>
      <c r="H1296" t="s">
        <v>51</v>
      </c>
      <c r="I1296" s="5">
        <v>7.7</v>
      </c>
      <c r="J1296" t="s">
        <v>25</v>
      </c>
      <c r="K1296" s="1">
        <v>44935</v>
      </c>
      <c r="L1296" s="1" t="s">
        <v>5075</v>
      </c>
      <c r="M1296" s="7">
        <v>2.8</v>
      </c>
      <c r="N1296" s="22">
        <v>47861</v>
      </c>
      <c r="O1296">
        <v>2</v>
      </c>
      <c r="P1296" t="s">
        <v>26</v>
      </c>
      <c r="Q1296">
        <v>0</v>
      </c>
      <c r="R1296">
        <v>3</v>
      </c>
      <c r="S1296" t="s">
        <v>1645</v>
      </c>
      <c r="T1296" t="s">
        <v>26</v>
      </c>
      <c r="U1296" t="str">
        <f t="shared" si="40"/>
        <v>Adult</v>
      </c>
      <c r="V1296" t="str">
        <f t="shared" si="41"/>
        <v>Senior</v>
      </c>
      <c r="W1296" t="str">
        <f>IF(Table13[[#This Row],[Last_Working_Date]]="Active","Active","Exited")</f>
        <v>Active</v>
      </c>
    </row>
    <row r="1297" spans="1:23" x14ac:dyDescent="0.3">
      <c r="A1297" s="9" t="s">
        <v>1646</v>
      </c>
      <c r="B1297" s="9" t="s">
        <v>19</v>
      </c>
      <c r="C1297">
        <v>21</v>
      </c>
      <c r="D1297" t="s">
        <v>30</v>
      </c>
      <c r="E1297" t="s">
        <v>39</v>
      </c>
      <c r="F1297" t="s">
        <v>82</v>
      </c>
      <c r="G1297" t="s">
        <v>107</v>
      </c>
      <c r="H1297" t="s">
        <v>24</v>
      </c>
      <c r="I1297" s="5">
        <v>0.9</v>
      </c>
      <c r="J1297" t="s">
        <v>25</v>
      </c>
      <c r="K1297" s="1">
        <v>44449</v>
      </c>
      <c r="L1297" s="1" t="s">
        <v>5075</v>
      </c>
      <c r="M1297" s="7">
        <v>4.13</v>
      </c>
      <c r="N1297" s="22">
        <v>36848</v>
      </c>
      <c r="O1297">
        <v>5</v>
      </c>
      <c r="P1297" t="s">
        <v>26</v>
      </c>
      <c r="Q1297">
        <v>2</v>
      </c>
      <c r="R1297">
        <v>11</v>
      </c>
      <c r="S1297" t="s">
        <v>491</v>
      </c>
      <c r="T1297" t="s">
        <v>26</v>
      </c>
      <c r="U1297" t="str">
        <f t="shared" si="40"/>
        <v>Young</v>
      </c>
      <c r="V1297" t="str">
        <f t="shared" si="41"/>
        <v>Junior</v>
      </c>
      <c r="W1297" t="str">
        <f>IF(Table13[[#This Row],[Last_Working_Date]]="Active","Active","Exited")</f>
        <v>Active</v>
      </c>
    </row>
    <row r="1298" spans="1:23" x14ac:dyDescent="0.3">
      <c r="A1298" s="9" t="s">
        <v>1475</v>
      </c>
      <c r="B1298" s="9" t="s">
        <v>19</v>
      </c>
      <c r="C1298">
        <v>33</v>
      </c>
      <c r="D1298" t="s">
        <v>30</v>
      </c>
      <c r="E1298" t="s">
        <v>53</v>
      </c>
      <c r="F1298" t="s">
        <v>32</v>
      </c>
      <c r="G1298" t="s">
        <v>33</v>
      </c>
      <c r="H1298" t="s">
        <v>24</v>
      </c>
      <c r="I1298" s="5">
        <v>8.9</v>
      </c>
      <c r="J1298" t="s">
        <v>25</v>
      </c>
      <c r="K1298" s="1">
        <v>42594</v>
      </c>
      <c r="L1298" s="1" t="s">
        <v>5075</v>
      </c>
      <c r="M1298" s="7">
        <v>9.2100000000000009</v>
      </c>
      <c r="N1298" s="22">
        <v>51815</v>
      </c>
      <c r="O1298">
        <v>1</v>
      </c>
      <c r="P1298" t="s">
        <v>65</v>
      </c>
      <c r="Q1298">
        <v>2</v>
      </c>
      <c r="R1298">
        <v>4</v>
      </c>
      <c r="S1298" t="s">
        <v>5074</v>
      </c>
      <c r="T1298" t="s">
        <v>26</v>
      </c>
      <c r="U1298" t="str">
        <f t="shared" si="40"/>
        <v>Adult</v>
      </c>
      <c r="V1298" t="str">
        <f t="shared" si="41"/>
        <v>Senior</v>
      </c>
      <c r="W1298" t="str">
        <f>IF(Table13[[#This Row],[Last_Working_Date]]="Active","Active","Exited")</f>
        <v>Active</v>
      </c>
    </row>
    <row r="1299" spans="1:23" x14ac:dyDescent="0.3">
      <c r="A1299" s="9" t="s">
        <v>1647</v>
      </c>
      <c r="B1299" s="9" t="s">
        <v>29</v>
      </c>
      <c r="C1299">
        <v>31</v>
      </c>
      <c r="D1299" t="s">
        <v>30</v>
      </c>
      <c r="E1299" t="s">
        <v>58</v>
      </c>
      <c r="F1299" t="s">
        <v>67</v>
      </c>
      <c r="G1299" t="s">
        <v>110</v>
      </c>
      <c r="H1299" t="s">
        <v>24</v>
      </c>
      <c r="I1299" s="5">
        <v>10.4</v>
      </c>
      <c r="J1299" t="s">
        <v>25</v>
      </c>
      <c r="K1299" s="1">
        <v>42902</v>
      </c>
      <c r="L1299" s="1" t="s">
        <v>5075</v>
      </c>
      <c r="M1299" s="7">
        <v>8.3699999999999992</v>
      </c>
      <c r="N1299" s="22">
        <v>54014</v>
      </c>
      <c r="O1299">
        <v>4</v>
      </c>
      <c r="P1299" t="s">
        <v>26</v>
      </c>
      <c r="Q1299">
        <v>2</v>
      </c>
      <c r="R1299">
        <v>10</v>
      </c>
      <c r="S1299" t="s">
        <v>542</v>
      </c>
      <c r="T1299" t="s">
        <v>26</v>
      </c>
      <c r="U1299" t="str">
        <f t="shared" si="40"/>
        <v>Adult</v>
      </c>
      <c r="V1299" t="str">
        <f t="shared" si="41"/>
        <v>Expert</v>
      </c>
      <c r="W1299" t="str">
        <f>IF(Table13[[#This Row],[Last_Working_Date]]="Active","Active","Exited")</f>
        <v>Active</v>
      </c>
    </row>
    <row r="1300" spans="1:23" x14ac:dyDescent="0.3">
      <c r="A1300" s="9" t="s">
        <v>1648</v>
      </c>
      <c r="B1300" s="9" t="s">
        <v>29</v>
      </c>
      <c r="C1300">
        <v>34</v>
      </c>
      <c r="D1300" t="s">
        <v>30</v>
      </c>
      <c r="E1300" t="s">
        <v>21</v>
      </c>
      <c r="F1300" t="s">
        <v>67</v>
      </c>
      <c r="G1300" t="s">
        <v>68</v>
      </c>
      <c r="H1300" t="s">
        <v>24</v>
      </c>
      <c r="I1300" s="5">
        <v>7.3</v>
      </c>
      <c r="J1300" t="s">
        <v>25</v>
      </c>
      <c r="K1300" s="1">
        <v>44820</v>
      </c>
      <c r="L1300" s="1" t="s">
        <v>5075</v>
      </c>
      <c r="M1300" s="7">
        <v>3.12</v>
      </c>
      <c r="N1300" s="22">
        <v>55275</v>
      </c>
      <c r="O1300">
        <v>3</v>
      </c>
      <c r="P1300" t="s">
        <v>26</v>
      </c>
      <c r="Q1300">
        <v>4</v>
      </c>
      <c r="R1300">
        <v>7</v>
      </c>
      <c r="S1300" t="s">
        <v>1407</v>
      </c>
      <c r="T1300" t="s">
        <v>26</v>
      </c>
      <c r="U1300" t="str">
        <f t="shared" si="40"/>
        <v>Adult</v>
      </c>
      <c r="V1300" t="str">
        <f t="shared" si="41"/>
        <v>Senior</v>
      </c>
      <c r="W1300" t="str">
        <f>IF(Table13[[#This Row],[Last_Working_Date]]="Active","Active","Exited")</f>
        <v>Active</v>
      </c>
    </row>
    <row r="1301" spans="1:23" x14ac:dyDescent="0.3">
      <c r="A1301" s="9" t="s">
        <v>1649</v>
      </c>
      <c r="B1301" s="9" t="s">
        <v>29</v>
      </c>
      <c r="C1301">
        <v>21</v>
      </c>
      <c r="D1301" t="s">
        <v>30</v>
      </c>
      <c r="E1301" t="s">
        <v>58</v>
      </c>
      <c r="F1301" t="s">
        <v>32</v>
      </c>
      <c r="G1301" t="s">
        <v>33</v>
      </c>
      <c r="H1301" t="s">
        <v>24</v>
      </c>
      <c r="I1301" s="5">
        <v>1</v>
      </c>
      <c r="J1301" t="s">
        <v>25</v>
      </c>
      <c r="K1301" s="1">
        <v>44938</v>
      </c>
      <c r="L1301" s="1" t="s">
        <v>5075</v>
      </c>
      <c r="M1301" s="7">
        <v>2.79</v>
      </c>
      <c r="N1301" s="22">
        <v>29745</v>
      </c>
      <c r="O1301">
        <v>2</v>
      </c>
      <c r="P1301" t="s">
        <v>26</v>
      </c>
      <c r="Q1301">
        <v>2</v>
      </c>
      <c r="R1301">
        <v>5</v>
      </c>
      <c r="S1301" t="s">
        <v>1478</v>
      </c>
      <c r="T1301" t="s">
        <v>26</v>
      </c>
      <c r="U1301" t="str">
        <f t="shared" si="40"/>
        <v>Young</v>
      </c>
      <c r="V1301" t="str">
        <f t="shared" si="41"/>
        <v>Junior</v>
      </c>
      <c r="W1301" t="str">
        <f>IF(Table13[[#This Row],[Last_Working_Date]]="Active","Active","Exited")</f>
        <v>Active</v>
      </c>
    </row>
    <row r="1302" spans="1:23" x14ac:dyDescent="0.3">
      <c r="A1302" s="9" t="s">
        <v>1650</v>
      </c>
      <c r="B1302" s="9" t="s">
        <v>19</v>
      </c>
      <c r="C1302">
        <v>42</v>
      </c>
      <c r="D1302" t="s">
        <v>20</v>
      </c>
      <c r="E1302" t="s">
        <v>21</v>
      </c>
      <c r="F1302" t="s">
        <v>32</v>
      </c>
      <c r="G1302" t="s">
        <v>171</v>
      </c>
      <c r="H1302" t="s">
        <v>24</v>
      </c>
      <c r="I1302" s="5">
        <v>11</v>
      </c>
      <c r="J1302" t="s">
        <v>25</v>
      </c>
      <c r="K1302" s="1">
        <v>43136</v>
      </c>
      <c r="L1302" s="1" t="s">
        <v>5075</v>
      </c>
      <c r="M1302" s="7">
        <v>7.73</v>
      </c>
      <c r="N1302" s="22">
        <v>53217</v>
      </c>
      <c r="O1302">
        <v>4</v>
      </c>
      <c r="P1302" t="s">
        <v>26</v>
      </c>
      <c r="Q1302">
        <v>0</v>
      </c>
      <c r="R1302">
        <v>6</v>
      </c>
      <c r="S1302" t="s">
        <v>1393</v>
      </c>
      <c r="T1302" t="s">
        <v>26</v>
      </c>
      <c r="U1302" t="str">
        <f t="shared" si="40"/>
        <v>Adult</v>
      </c>
      <c r="V1302" t="str">
        <f t="shared" si="41"/>
        <v>Expert</v>
      </c>
      <c r="W1302" t="str">
        <f>IF(Table13[[#This Row],[Last_Working_Date]]="Active","Active","Exited")</f>
        <v>Active</v>
      </c>
    </row>
    <row r="1303" spans="1:23" x14ac:dyDescent="0.3">
      <c r="A1303" s="9" t="s">
        <v>1651</v>
      </c>
      <c r="B1303" s="9" t="s">
        <v>19</v>
      </c>
      <c r="C1303">
        <v>37</v>
      </c>
      <c r="D1303" t="s">
        <v>20</v>
      </c>
      <c r="E1303" t="s">
        <v>21</v>
      </c>
      <c r="F1303" t="s">
        <v>92</v>
      </c>
      <c r="G1303" t="s">
        <v>93</v>
      </c>
      <c r="H1303" t="s">
        <v>51</v>
      </c>
      <c r="I1303" s="5">
        <v>13.2</v>
      </c>
      <c r="J1303" t="s">
        <v>85</v>
      </c>
      <c r="K1303" s="1">
        <v>43803</v>
      </c>
      <c r="L1303" s="1">
        <v>45433</v>
      </c>
      <c r="M1303" s="7">
        <v>4.46</v>
      </c>
      <c r="N1303" s="22">
        <v>59672</v>
      </c>
      <c r="O1303">
        <v>4</v>
      </c>
      <c r="P1303" t="s">
        <v>26</v>
      </c>
      <c r="Q1303">
        <v>4</v>
      </c>
      <c r="R1303">
        <v>8</v>
      </c>
      <c r="S1303" t="s">
        <v>224</v>
      </c>
      <c r="T1303" t="s">
        <v>65</v>
      </c>
      <c r="U1303" t="str">
        <f t="shared" si="40"/>
        <v>Adult</v>
      </c>
      <c r="V1303" t="str">
        <f t="shared" si="41"/>
        <v>Expert</v>
      </c>
      <c r="W1303" t="str">
        <f>IF(Table13[[#This Row],[Last_Working_Date]]="Active","Active","Exited")</f>
        <v>Exited</v>
      </c>
    </row>
    <row r="1304" spans="1:23" x14ac:dyDescent="0.3">
      <c r="A1304" s="9" t="s">
        <v>1652</v>
      </c>
      <c r="B1304" s="9" t="s">
        <v>29</v>
      </c>
      <c r="C1304">
        <v>26</v>
      </c>
      <c r="D1304" t="s">
        <v>30</v>
      </c>
      <c r="E1304" t="s">
        <v>44</v>
      </c>
      <c r="F1304" t="s">
        <v>22</v>
      </c>
      <c r="G1304" t="s">
        <v>23</v>
      </c>
      <c r="H1304" t="s">
        <v>47</v>
      </c>
      <c r="I1304" s="5">
        <v>3.1</v>
      </c>
      <c r="J1304" t="s">
        <v>25</v>
      </c>
      <c r="K1304" s="1">
        <v>45408</v>
      </c>
      <c r="L1304" s="1" t="s">
        <v>5075</v>
      </c>
      <c r="M1304" s="7">
        <v>1.51</v>
      </c>
      <c r="N1304" s="22">
        <v>37337</v>
      </c>
      <c r="O1304">
        <v>5</v>
      </c>
      <c r="P1304" t="s">
        <v>26</v>
      </c>
      <c r="Q1304">
        <v>1</v>
      </c>
      <c r="R1304">
        <v>6</v>
      </c>
      <c r="S1304" t="s">
        <v>527</v>
      </c>
      <c r="T1304" t="s">
        <v>26</v>
      </c>
      <c r="U1304" t="str">
        <f t="shared" si="40"/>
        <v>Young</v>
      </c>
      <c r="V1304" t="str">
        <f t="shared" si="41"/>
        <v>Mid-Level</v>
      </c>
      <c r="W1304" t="str">
        <f>IF(Table13[[#This Row],[Last_Working_Date]]="Active","Active","Exited")</f>
        <v>Active</v>
      </c>
    </row>
    <row r="1305" spans="1:23" x14ac:dyDescent="0.3">
      <c r="A1305" s="9" t="s">
        <v>1653</v>
      </c>
      <c r="B1305" s="9" t="s">
        <v>29</v>
      </c>
      <c r="C1305">
        <v>35</v>
      </c>
      <c r="D1305" t="s">
        <v>30</v>
      </c>
      <c r="E1305" t="s">
        <v>58</v>
      </c>
      <c r="F1305" t="s">
        <v>45</v>
      </c>
      <c r="G1305" t="s">
        <v>164</v>
      </c>
      <c r="H1305" t="s">
        <v>24</v>
      </c>
      <c r="I1305" s="5">
        <v>3</v>
      </c>
      <c r="J1305" t="s">
        <v>25</v>
      </c>
      <c r="K1305" s="1">
        <v>44357</v>
      </c>
      <c r="L1305" s="1" t="s">
        <v>5075</v>
      </c>
      <c r="M1305" s="7">
        <v>4.38</v>
      </c>
      <c r="N1305" s="22">
        <v>43031</v>
      </c>
      <c r="O1305">
        <v>3</v>
      </c>
      <c r="P1305" t="s">
        <v>65</v>
      </c>
      <c r="Q1305">
        <v>1</v>
      </c>
      <c r="R1305">
        <v>5</v>
      </c>
      <c r="S1305" t="s">
        <v>997</v>
      </c>
      <c r="T1305" t="s">
        <v>26</v>
      </c>
      <c r="U1305" t="str">
        <f t="shared" si="40"/>
        <v>Adult</v>
      </c>
      <c r="V1305" t="str">
        <f t="shared" si="41"/>
        <v>Mid-Level</v>
      </c>
      <c r="W1305" t="str">
        <f>IF(Table13[[#This Row],[Last_Working_Date]]="Active","Active","Exited")</f>
        <v>Active</v>
      </c>
    </row>
    <row r="1306" spans="1:23" x14ac:dyDescent="0.3">
      <c r="A1306" s="9" t="s">
        <v>1654</v>
      </c>
      <c r="B1306" s="9" t="s">
        <v>29</v>
      </c>
      <c r="C1306">
        <v>28</v>
      </c>
      <c r="D1306" t="s">
        <v>30</v>
      </c>
      <c r="E1306" t="s">
        <v>31</v>
      </c>
      <c r="F1306" t="s">
        <v>92</v>
      </c>
      <c r="G1306" t="s">
        <v>93</v>
      </c>
      <c r="H1306" t="s">
        <v>51</v>
      </c>
      <c r="I1306" s="5">
        <v>6.1</v>
      </c>
      <c r="J1306" t="s">
        <v>25</v>
      </c>
      <c r="K1306" s="1">
        <v>42371</v>
      </c>
      <c r="L1306" s="1" t="s">
        <v>5075</v>
      </c>
      <c r="M1306" s="7">
        <v>9.82</v>
      </c>
      <c r="N1306" s="22">
        <v>40106</v>
      </c>
      <c r="O1306">
        <v>3</v>
      </c>
      <c r="P1306" t="s">
        <v>26</v>
      </c>
      <c r="Q1306">
        <v>1</v>
      </c>
      <c r="R1306">
        <v>7</v>
      </c>
      <c r="S1306" t="s">
        <v>686</v>
      </c>
      <c r="T1306" t="s">
        <v>26</v>
      </c>
      <c r="U1306" t="str">
        <f t="shared" si="40"/>
        <v>Young</v>
      </c>
      <c r="V1306" t="str">
        <f t="shared" si="41"/>
        <v>Senior</v>
      </c>
      <c r="W1306" t="str">
        <f>IF(Table13[[#This Row],[Last_Working_Date]]="Active","Active","Exited")</f>
        <v>Active</v>
      </c>
    </row>
    <row r="1307" spans="1:23" x14ac:dyDescent="0.3">
      <c r="A1307" s="9" t="s">
        <v>1655</v>
      </c>
      <c r="B1307" s="9" t="s">
        <v>29</v>
      </c>
      <c r="C1307">
        <v>21</v>
      </c>
      <c r="D1307" t="s">
        <v>30</v>
      </c>
      <c r="E1307" t="s">
        <v>21</v>
      </c>
      <c r="F1307" t="s">
        <v>32</v>
      </c>
      <c r="G1307" t="s">
        <v>33</v>
      </c>
      <c r="H1307" t="s">
        <v>24</v>
      </c>
      <c r="I1307" s="5">
        <v>0</v>
      </c>
      <c r="J1307" t="s">
        <v>25</v>
      </c>
      <c r="K1307" s="1">
        <v>45499</v>
      </c>
      <c r="L1307" s="1" t="s">
        <v>5075</v>
      </c>
      <c r="M1307" s="7">
        <v>1.26</v>
      </c>
      <c r="N1307" s="22">
        <v>36516</v>
      </c>
      <c r="O1307">
        <v>3</v>
      </c>
      <c r="P1307" t="s">
        <v>65</v>
      </c>
      <c r="Q1307">
        <v>1</v>
      </c>
      <c r="R1307">
        <v>3</v>
      </c>
      <c r="S1307" t="s">
        <v>1656</v>
      </c>
      <c r="T1307" t="s">
        <v>26</v>
      </c>
      <c r="U1307" t="str">
        <f t="shared" si="40"/>
        <v>Young</v>
      </c>
      <c r="V1307" t="str">
        <f t="shared" si="41"/>
        <v>Junior</v>
      </c>
      <c r="W1307" t="str">
        <f>IF(Table13[[#This Row],[Last_Working_Date]]="Active","Active","Exited")</f>
        <v>Active</v>
      </c>
    </row>
    <row r="1308" spans="1:23" x14ac:dyDescent="0.3">
      <c r="A1308" s="9" t="s">
        <v>1657</v>
      </c>
      <c r="B1308" s="9" t="s">
        <v>29</v>
      </c>
      <c r="C1308">
        <v>38</v>
      </c>
      <c r="D1308" t="s">
        <v>20</v>
      </c>
      <c r="E1308" t="s">
        <v>36</v>
      </c>
      <c r="F1308" t="s">
        <v>32</v>
      </c>
      <c r="G1308" t="s">
        <v>33</v>
      </c>
      <c r="H1308" t="s">
        <v>24</v>
      </c>
      <c r="I1308" s="5">
        <v>4.2</v>
      </c>
      <c r="J1308" t="s">
        <v>25</v>
      </c>
      <c r="K1308" s="1">
        <v>41698</v>
      </c>
      <c r="L1308" s="1" t="s">
        <v>5075</v>
      </c>
      <c r="M1308" s="7">
        <v>11.66</v>
      </c>
      <c r="N1308" s="22">
        <v>36434</v>
      </c>
      <c r="O1308">
        <v>4</v>
      </c>
      <c r="P1308" t="s">
        <v>26</v>
      </c>
      <c r="Q1308">
        <v>1</v>
      </c>
      <c r="R1308">
        <v>8</v>
      </c>
      <c r="S1308" t="s">
        <v>1658</v>
      </c>
      <c r="T1308" t="s">
        <v>26</v>
      </c>
      <c r="U1308" t="str">
        <f t="shared" si="40"/>
        <v>Adult</v>
      </c>
      <c r="V1308" t="str">
        <f t="shared" si="41"/>
        <v>Mid-Level</v>
      </c>
      <c r="W1308" t="str">
        <f>IF(Table13[[#This Row],[Last_Working_Date]]="Active","Active","Exited")</f>
        <v>Active</v>
      </c>
    </row>
    <row r="1309" spans="1:23" x14ac:dyDescent="0.3">
      <c r="A1309" s="9" t="s">
        <v>1659</v>
      </c>
      <c r="B1309" s="9" t="s">
        <v>19</v>
      </c>
      <c r="C1309">
        <v>32</v>
      </c>
      <c r="D1309" t="s">
        <v>30</v>
      </c>
      <c r="E1309" t="s">
        <v>58</v>
      </c>
      <c r="F1309" t="s">
        <v>92</v>
      </c>
      <c r="G1309" t="s">
        <v>93</v>
      </c>
      <c r="H1309" t="s">
        <v>24</v>
      </c>
      <c r="I1309" s="5">
        <v>2.6</v>
      </c>
      <c r="J1309" t="s">
        <v>25</v>
      </c>
      <c r="K1309" s="1">
        <v>39761</v>
      </c>
      <c r="L1309" s="1" t="s">
        <v>5075</v>
      </c>
      <c r="M1309" s="7">
        <v>16.97</v>
      </c>
      <c r="N1309" s="22">
        <v>38121</v>
      </c>
      <c r="O1309">
        <v>3</v>
      </c>
      <c r="P1309" t="s">
        <v>26</v>
      </c>
      <c r="Q1309">
        <v>5</v>
      </c>
      <c r="R1309">
        <v>5</v>
      </c>
      <c r="S1309" t="s">
        <v>153</v>
      </c>
      <c r="T1309" t="s">
        <v>26</v>
      </c>
      <c r="U1309" t="str">
        <f t="shared" si="40"/>
        <v>Adult</v>
      </c>
      <c r="V1309" t="str">
        <f t="shared" si="41"/>
        <v>Mid-Level</v>
      </c>
      <c r="W1309" t="str">
        <f>IF(Table13[[#This Row],[Last_Working_Date]]="Active","Active","Exited")</f>
        <v>Active</v>
      </c>
    </row>
    <row r="1310" spans="1:23" x14ac:dyDescent="0.3">
      <c r="A1310" s="9" t="s">
        <v>1660</v>
      </c>
      <c r="B1310" s="9" t="s">
        <v>19</v>
      </c>
      <c r="C1310">
        <v>41</v>
      </c>
      <c r="D1310" t="s">
        <v>30</v>
      </c>
      <c r="E1310" t="s">
        <v>63</v>
      </c>
      <c r="F1310" t="s">
        <v>67</v>
      </c>
      <c r="G1310" t="s">
        <v>71</v>
      </c>
      <c r="H1310" t="s">
        <v>24</v>
      </c>
      <c r="I1310" s="5">
        <v>17.5</v>
      </c>
      <c r="J1310" t="s">
        <v>85</v>
      </c>
      <c r="K1310" s="1">
        <v>42215</v>
      </c>
      <c r="L1310" s="1">
        <v>44883</v>
      </c>
      <c r="M1310" s="7">
        <v>7.3</v>
      </c>
      <c r="N1310" s="22">
        <v>71816</v>
      </c>
      <c r="O1310">
        <v>5</v>
      </c>
      <c r="P1310" t="s">
        <v>26</v>
      </c>
      <c r="Q1310">
        <v>2</v>
      </c>
      <c r="R1310">
        <v>5</v>
      </c>
      <c r="S1310" t="s">
        <v>127</v>
      </c>
      <c r="T1310" t="s">
        <v>65</v>
      </c>
      <c r="U1310" t="str">
        <f t="shared" si="40"/>
        <v>Adult</v>
      </c>
      <c r="V1310" t="str">
        <f t="shared" si="41"/>
        <v>Expert</v>
      </c>
      <c r="W1310" t="str">
        <f>IF(Table13[[#This Row],[Last_Working_Date]]="Active","Active","Exited")</f>
        <v>Exited</v>
      </c>
    </row>
    <row r="1311" spans="1:23" x14ac:dyDescent="0.3">
      <c r="A1311" s="9" t="s">
        <v>1661</v>
      </c>
      <c r="B1311" s="9" t="s">
        <v>29</v>
      </c>
      <c r="C1311">
        <v>37</v>
      </c>
      <c r="D1311" t="s">
        <v>20</v>
      </c>
      <c r="E1311" t="s">
        <v>21</v>
      </c>
      <c r="F1311" t="s">
        <v>54</v>
      </c>
      <c r="G1311" t="s">
        <v>55</v>
      </c>
      <c r="H1311" t="s">
        <v>24</v>
      </c>
      <c r="I1311" s="5">
        <v>4.2</v>
      </c>
      <c r="J1311" t="s">
        <v>25</v>
      </c>
      <c r="K1311" s="1">
        <v>40401</v>
      </c>
      <c r="L1311" s="1" t="s">
        <v>5075</v>
      </c>
      <c r="M1311" s="7">
        <v>15.21</v>
      </c>
      <c r="N1311" s="22">
        <v>47665</v>
      </c>
      <c r="O1311">
        <v>4</v>
      </c>
      <c r="P1311" t="s">
        <v>26</v>
      </c>
      <c r="Q1311">
        <v>1</v>
      </c>
      <c r="R1311">
        <v>3</v>
      </c>
      <c r="S1311" t="s">
        <v>657</v>
      </c>
      <c r="T1311" t="s">
        <v>26</v>
      </c>
      <c r="U1311" t="str">
        <f t="shared" si="40"/>
        <v>Adult</v>
      </c>
      <c r="V1311" t="str">
        <f t="shared" si="41"/>
        <v>Mid-Level</v>
      </c>
      <c r="W1311" t="str">
        <f>IF(Table13[[#This Row],[Last_Working_Date]]="Active","Active","Exited")</f>
        <v>Active</v>
      </c>
    </row>
    <row r="1312" spans="1:23" x14ac:dyDescent="0.3">
      <c r="A1312" s="9" t="s">
        <v>1662</v>
      </c>
      <c r="B1312" s="9" t="s">
        <v>29</v>
      </c>
      <c r="C1312">
        <v>35</v>
      </c>
      <c r="D1312" t="s">
        <v>20</v>
      </c>
      <c r="E1312" t="s">
        <v>53</v>
      </c>
      <c r="F1312" t="s">
        <v>40</v>
      </c>
      <c r="G1312" t="s">
        <v>50</v>
      </c>
      <c r="H1312" t="s">
        <v>24</v>
      </c>
      <c r="I1312" s="5">
        <v>11.7</v>
      </c>
      <c r="J1312" t="s">
        <v>25</v>
      </c>
      <c r="K1312" s="1">
        <v>44144</v>
      </c>
      <c r="L1312" s="1" t="s">
        <v>5075</v>
      </c>
      <c r="M1312" s="7">
        <v>4.97</v>
      </c>
      <c r="N1312" s="22">
        <v>58545</v>
      </c>
      <c r="O1312">
        <v>4</v>
      </c>
      <c r="P1312" t="s">
        <v>65</v>
      </c>
      <c r="Q1312">
        <v>3</v>
      </c>
      <c r="R1312">
        <v>11</v>
      </c>
      <c r="S1312" t="s">
        <v>414</v>
      </c>
      <c r="T1312" t="s">
        <v>26</v>
      </c>
      <c r="U1312" t="str">
        <f t="shared" si="40"/>
        <v>Adult</v>
      </c>
      <c r="V1312" t="str">
        <f t="shared" si="41"/>
        <v>Expert</v>
      </c>
      <c r="W1312" t="str">
        <f>IF(Table13[[#This Row],[Last_Working_Date]]="Active","Active","Exited")</f>
        <v>Active</v>
      </c>
    </row>
    <row r="1313" spans="1:23" x14ac:dyDescent="0.3">
      <c r="A1313" s="9" t="s">
        <v>1663</v>
      </c>
      <c r="B1313" s="9" t="s">
        <v>19</v>
      </c>
      <c r="C1313">
        <v>36</v>
      </c>
      <c r="D1313" t="s">
        <v>30</v>
      </c>
      <c r="E1313" t="s">
        <v>36</v>
      </c>
      <c r="F1313" t="s">
        <v>45</v>
      </c>
      <c r="G1313" t="s">
        <v>98</v>
      </c>
      <c r="H1313" t="s">
        <v>24</v>
      </c>
      <c r="I1313" s="5">
        <v>9.6999999999999993</v>
      </c>
      <c r="J1313" t="s">
        <v>25</v>
      </c>
      <c r="K1313" s="1">
        <v>44401</v>
      </c>
      <c r="L1313" s="1" t="s">
        <v>5075</v>
      </c>
      <c r="M1313" s="7">
        <v>4.26</v>
      </c>
      <c r="N1313" s="22">
        <v>60399</v>
      </c>
      <c r="O1313">
        <v>2</v>
      </c>
      <c r="P1313" t="s">
        <v>26</v>
      </c>
      <c r="Q1313">
        <v>2</v>
      </c>
      <c r="R1313">
        <v>6</v>
      </c>
      <c r="S1313" t="s">
        <v>1563</v>
      </c>
      <c r="T1313" t="s">
        <v>26</v>
      </c>
      <c r="U1313" t="str">
        <f t="shared" si="40"/>
        <v>Adult</v>
      </c>
      <c r="V1313" t="str">
        <f t="shared" si="41"/>
        <v>Senior</v>
      </c>
      <c r="W1313" t="str">
        <f>IF(Table13[[#This Row],[Last_Working_Date]]="Active","Active","Exited")</f>
        <v>Active</v>
      </c>
    </row>
    <row r="1314" spans="1:23" x14ac:dyDescent="0.3">
      <c r="A1314" s="9" t="s">
        <v>1664</v>
      </c>
      <c r="B1314" s="9" t="s">
        <v>19</v>
      </c>
      <c r="C1314">
        <v>26</v>
      </c>
      <c r="D1314" t="s">
        <v>20</v>
      </c>
      <c r="E1314" t="s">
        <v>31</v>
      </c>
      <c r="F1314" t="s">
        <v>32</v>
      </c>
      <c r="G1314" t="s">
        <v>33</v>
      </c>
      <c r="H1314" t="s">
        <v>24</v>
      </c>
      <c r="I1314" s="5">
        <v>2.2999999999999998</v>
      </c>
      <c r="J1314" t="s">
        <v>25</v>
      </c>
      <c r="K1314" s="1">
        <v>41698</v>
      </c>
      <c r="L1314" s="1" t="s">
        <v>5075</v>
      </c>
      <c r="M1314" s="7">
        <v>11.66</v>
      </c>
      <c r="N1314" s="22">
        <v>34179</v>
      </c>
      <c r="O1314">
        <v>3</v>
      </c>
      <c r="P1314" t="s">
        <v>26</v>
      </c>
      <c r="Q1314">
        <v>1</v>
      </c>
      <c r="R1314">
        <v>7</v>
      </c>
      <c r="S1314" t="s">
        <v>377</v>
      </c>
      <c r="T1314" t="s">
        <v>26</v>
      </c>
      <c r="U1314" t="str">
        <f t="shared" si="40"/>
        <v>Young</v>
      </c>
      <c r="V1314" t="str">
        <f t="shared" si="41"/>
        <v>Mid-Level</v>
      </c>
      <c r="W1314" t="str">
        <f>IF(Table13[[#This Row],[Last_Working_Date]]="Active","Active","Exited")</f>
        <v>Active</v>
      </c>
    </row>
    <row r="1315" spans="1:23" x14ac:dyDescent="0.3">
      <c r="A1315" s="9" t="s">
        <v>1665</v>
      </c>
      <c r="B1315" s="9" t="s">
        <v>19</v>
      </c>
      <c r="C1315">
        <v>33</v>
      </c>
      <c r="D1315" t="s">
        <v>30</v>
      </c>
      <c r="E1315" t="s">
        <v>53</v>
      </c>
      <c r="F1315" t="s">
        <v>54</v>
      </c>
      <c r="G1315" t="s">
        <v>55</v>
      </c>
      <c r="H1315" t="s">
        <v>47</v>
      </c>
      <c r="I1315" s="5">
        <v>6.7</v>
      </c>
      <c r="J1315" t="s">
        <v>25</v>
      </c>
      <c r="K1315" s="1">
        <v>41258</v>
      </c>
      <c r="L1315" s="1">
        <v>41840</v>
      </c>
      <c r="M1315" s="7">
        <v>1.59</v>
      </c>
      <c r="N1315" s="22">
        <v>43527</v>
      </c>
      <c r="O1315">
        <v>1</v>
      </c>
      <c r="P1315" t="s">
        <v>26</v>
      </c>
      <c r="Q1315">
        <v>2</v>
      </c>
      <c r="R1315">
        <v>5</v>
      </c>
      <c r="S1315" t="s">
        <v>584</v>
      </c>
      <c r="T1315" t="s">
        <v>65</v>
      </c>
      <c r="U1315" t="str">
        <f t="shared" si="40"/>
        <v>Adult</v>
      </c>
      <c r="V1315" t="str">
        <f t="shared" si="41"/>
        <v>Senior</v>
      </c>
      <c r="W1315" t="str">
        <f>IF(Table13[[#This Row],[Last_Working_Date]]="Active","Active","Exited")</f>
        <v>Exited</v>
      </c>
    </row>
    <row r="1316" spans="1:23" x14ac:dyDescent="0.3">
      <c r="A1316" s="9" t="s">
        <v>1666</v>
      </c>
      <c r="B1316" s="9" t="s">
        <v>19</v>
      </c>
      <c r="C1316">
        <v>34</v>
      </c>
      <c r="D1316" t="s">
        <v>30</v>
      </c>
      <c r="E1316" t="s">
        <v>39</v>
      </c>
      <c r="F1316" t="s">
        <v>54</v>
      </c>
      <c r="G1316" t="s">
        <v>77</v>
      </c>
      <c r="H1316" t="s">
        <v>51</v>
      </c>
      <c r="I1316" s="5">
        <v>4.9000000000000004</v>
      </c>
      <c r="J1316" t="s">
        <v>25</v>
      </c>
      <c r="K1316" s="1">
        <v>44016</v>
      </c>
      <c r="L1316" s="1" t="s">
        <v>5075</v>
      </c>
      <c r="M1316" s="7">
        <v>5.32</v>
      </c>
      <c r="N1316" s="22">
        <v>46529</v>
      </c>
      <c r="O1316">
        <v>3</v>
      </c>
      <c r="P1316" t="s">
        <v>26</v>
      </c>
      <c r="Q1316">
        <v>0</v>
      </c>
      <c r="R1316">
        <v>6</v>
      </c>
      <c r="S1316" t="s">
        <v>1201</v>
      </c>
      <c r="T1316" t="s">
        <v>26</v>
      </c>
      <c r="U1316" t="str">
        <f t="shared" si="40"/>
        <v>Adult</v>
      </c>
      <c r="V1316" t="str">
        <f t="shared" si="41"/>
        <v>Mid-Level</v>
      </c>
      <c r="W1316" t="str">
        <f>IF(Table13[[#This Row],[Last_Working_Date]]="Active","Active","Exited")</f>
        <v>Active</v>
      </c>
    </row>
    <row r="1317" spans="1:23" x14ac:dyDescent="0.3">
      <c r="A1317" s="9" t="s">
        <v>1667</v>
      </c>
      <c r="B1317" s="9" t="s">
        <v>29</v>
      </c>
      <c r="C1317">
        <v>22</v>
      </c>
      <c r="D1317" t="s">
        <v>20</v>
      </c>
      <c r="E1317" t="s">
        <v>58</v>
      </c>
      <c r="F1317" t="s">
        <v>82</v>
      </c>
      <c r="G1317" t="s">
        <v>284</v>
      </c>
      <c r="H1317" t="s">
        <v>24</v>
      </c>
      <c r="I1317" s="5">
        <v>1.3</v>
      </c>
      <c r="J1317" t="s">
        <v>25</v>
      </c>
      <c r="K1317" s="1">
        <v>43808</v>
      </c>
      <c r="L1317" s="1" t="s">
        <v>5075</v>
      </c>
      <c r="M1317" s="7">
        <v>5.89</v>
      </c>
      <c r="N1317" s="22">
        <v>33940</v>
      </c>
      <c r="O1317">
        <v>3</v>
      </c>
      <c r="P1317" t="s">
        <v>26</v>
      </c>
      <c r="Q1317">
        <v>2</v>
      </c>
      <c r="R1317">
        <v>4</v>
      </c>
      <c r="S1317" t="s">
        <v>698</v>
      </c>
      <c r="T1317" t="s">
        <v>26</v>
      </c>
      <c r="U1317" t="str">
        <f t="shared" si="40"/>
        <v>Young</v>
      </c>
      <c r="V1317" t="str">
        <f t="shared" si="41"/>
        <v>Junior</v>
      </c>
      <c r="W1317" t="str">
        <f>IF(Table13[[#This Row],[Last_Working_Date]]="Active","Active","Exited")</f>
        <v>Active</v>
      </c>
    </row>
    <row r="1318" spans="1:23" x14ac:dyDescent="0.3">
      <c r="A1318" s="9" t="s">
        <v>1668</v>
      </c>
      <c r="B1318" s="9" t="s">
        <v>29</v>
      </c>
      <c r="C1318">
        <v>32</v>
      </c>
      <c r="D1318" t="s">
        <v>20</v>
      </c>
      <c r="E1318" t="s">
        <v>21</v>
      </c>
      <c r="F1318" t="s">
        <v>67</v>
      </c>
      <c r="G1318" t="s">
        <v>110</v>
      </c>
      <c r="H1318" t="s">
        <v>84</v>
      </c>
      <c r="I1318" s="5">
        <v>3</v>
      </c>
      <c r="J1318" t="s">
        <v>25</v>
      </c>
      <c r="K1318" s="1">
        <v>42276</v>
      </c>
      <c r="L1318" s="1">
        <v>42676</v>
      </c>
      <c r="M1318" s="7">
        <v>1.1000000000000001</v>
      </c>
      <c r="N1318" s="22">
        <v>43561</v>
      </c>
      <c r="O1318">
        <v>2</v>
      </c>
      <c r="P1318" t="s">
        <v>26</v>
      </c>
      <c r="Q1318">
        <v>2</v>
      </c>
      <c r="R1318">
        <v>8</v>
      </c>
      <c r="S1318" t="s">
        <v>770</v>
      </c>
      <c r="T1318" t="s">
        <v>65</v>
      </c>
      <c r="U1318" t="str">
        <f t="shared" si="40"/>
        <v>Adult</v>
      </c>
      <c r="V1318" t="str">
        <f t="shared" si="41"/>
        <v>Mid-Level</v>
      </c>
      <c r="W1318" t="str">
        <f>IF(Table13[[#This Row],[Last_Working_Date]]="Active","Active","Exited")</f>
        <v>Exited</v>
      </c>
    </row>
    <row r="1319" spans="1:23" x14ac:dyDescent="0.3">
      <c r="A1319" s="9" t="s">
        <v>1669</v>
      </c>
      <c r="B1319" s="9" t="s">
        <v>19</v>
      </c>
      <c r="C1319">
        <v>23</v>
      </c>
      <c r="D1319" t="s">
        <v>30</v>
      </c>
      <c r="E1319" t="s">
        <v>39</v>
      </c>
      <c r="F1319" t="s">
        <v>40</v>
      </c>
      <c r="G1319" t="s">
        <v>50</v>
      </c>
      <c r="H1319" t="s">
        <v>24</v>
      </c>
      <c r="I1319" s="5">
        <v>3</v>
      </c>
      <c r="J1319" t="s">
        <v>25</v>
      </c>
      <c r="K1319" s="1">
        <v>40725</v>
      </c>
      <c r="L1319" s="1" t="s">
        <v>5075</v>
      </c>
      <c r="M1319" s="7">
        <v>14.33</v>
      </c>
      <c r="N1319" s="22">
        <v>44821</v>
      </c>
      <c r="O1319">
        <v>5</v>
      </c>
      <c r="P1319" t="s">
        <v>26</v>
      </c>
      <c r="Q1319">
        <v>3</v>
      </c>
      <c r="R1319">
        <v>7</v>
      </c>
      <c r="S1319" t="s">
        <v>116</v>
      </c>
      <c r="T1319" t="s">
        <v>26</v>
      </c>
      <c r="U1319" t="str">
        <f t="shared" si="40"/>
        <v>Young</v>
      </c>
      <c r="V1319" t="str">
        <f t="shared" si="41"/>
        <v>Mid-Level</v>
      </c>
      <c r="W1319" t="str">
        <f>IF(Table13[[#This Row],[Last_Working_Date]]="Active","Active","Exited")</f>
        <v>Active</v>
      </c>
    </row>
    <row r="1320" spans="1:23" x14ac:dyDescent="0.3">
      <c r="A1320" s="9" t="s">
        <v>1670</v>
      </c>
      <c r="B1320" s="9" t="s">
        <v>29</v>
      </c>
      <c r="C1320">
        <v>26</v>
      </c>
      <c r="D1320" t="s">
        <v>20</v>
      </c>
      <c r="E1320" t="s">
        <v>31</v>
      </c>
      <c r="F1320" t="s">
        <v>67</v>
      </c>
      <c r="G1320" t="s">
        <v>71</v>
      </c>
      <c r="H1320" t="s">
        <v>24</v>
      </c>
      <c r="I1320" s="5">
        <v>4</v>
      </c>
      <c r="J1320" t="s">
        <v>85</v>
      </c>
      <c r="K1320" s="1">
        <v>45543</v>
      </c>
      <c r="L1320" s="1" t="s">
        <v>5075</v>
      </c>
      <c r="M1320" s="7">
        <v>1.1399999999999999</v>
      </c>
      <c r="N1320" s="22">
        <v>42775</v>
      </c>
      <c r="O1320">
        <v>3</v>
      </c>
      <c r="P1320" t="s">
        <v>26</v>
      </c>
      <c r="Q1320">
        <v>0</v>
      </c>
      <c r="R1320">
        <v>6</v>
      </c>
      <c r="S1320" t="s">
        <v>276</v>
      </c>
      <c r="T1320" t="s">
        <v>26</v>
      </c>
      <c r="U1320" t="str">
        <f t="shared" si="40"/>
        <v>Young</v>
      </c>
      <c r="V1320" t="str">
        <f t="shared" si="41"/>
        <v>Mid-Level</v>
      </c>
      <c r="W1320" t="str">
        <f>IF(Table13[[#This Row],[Last_Working_Date]]="Active","Active","Exited")</f>
        <v>Active</v>
      </c>
    </row>
    <row r="1321" spans="1:23" x14ac:dyDescent="0.3">
      <c r="A1321" s="9" t="s">
        <v>1671</v>
      </c>
      <c r="B1321" s="9" t="s">
        <v>29</v>
      </c>
      <c r="C1321">
        <v>28</v>
      </c>
      <c r="D1321" t="s">
        <v>30</v>
      </c>
      <c r="E1321" t="s">
        <v>21</v>
      </c>
      <c r="F1321" t="s">
        <v>45</v>
      </c>
      <c r="G1321" t="s">
        <v>98</v>
      </c>
      <c r="H1321" t="s">
        <v>24</v>
      </c>
      <c r="I1321" s="5">
        <v>4.4000000000000004</v>
      </c>
      <c r="J1321" t="s">
        <v>25</v>
      </c>
      <c r="K1321" s="1">
        <v>40354</v>
      </c>
      <c r="L1321" s="1" t="s">
        <v>5075</v>
      </c>
      <c r="M1321" s="7">
        <v>15.34</v>
      </c>
      <c r="N1321" s="22">
        <v>52944</v>
      </c>
      <c r="O1321">
        <v>3</v>
      </c>
      <c r="P1321" t="s">
        <v>26</v>
      </c>
      <c r="Q1321">
        <v>1</v>
      </c>
      <c r="R1321">
        <v>3</v>
      </c>
      <c r="S1321" t="s">
        <v>1138</v>
      </c>
      <c r="T1321" t="s">
        <v>26</v>
      </c>
      <c r="U1321" t="str">
        <f t="shared" si="40"/>
        <v>Young</v>
      </c>
      <c r="V1321" t="str">
        <f t="shared" si="41"/>
        <v>Mid-Level</v>
      </c>
      <c r="W1321" t="str">
        <f>IF(Table13[[#This Row],[Last_Working_Date]]="Active","Active","Exited")</f>
        <v>Active</v>
      </c>
    </row>
    <row r="1322" spans="1:23" x14ac:dyDescent="0.3">
      <c r="A1322" s="9" t="s">
        <v>1672</v>
      </c>
      <c r="B1322" s="9" t="s">
        <v>19</v>
      </c>
      <c r="C1322">
        <v>31</v>
      </c>
      <c r="D1322" t="s">
        <v>30</v>
      </c>
      <c r="E1322" t="s">
        <v>63</v>
      </c>
      <c r="F1322" t="s">
        <v>54</v>
      </c>
      <c r="G1322" t="s">
        <v>139</v>
      </c>
      <c r="H1322" t="s">
        <v>51</v>
      </c>
      <c r="I1322" s="5">
        <v>4.7</v>
      </c>
      <c r="J1322" t="s">
        <v>85</v>
      </c>
      <c r="K1322" s="1">
        <v>41231</v>
      </c>
      <c r="L1322" s="1" t="s">
        <v>5075</v>
      </c>
      <c r="M1322" s="7">
        <v>12.94</v>
      </c>
      <c r="N1322" s="22">
        <v>47037</v>
      </c>
      <c r="O1322">
        <v>4</v>
      </c>
      <c r="P1322" t="s">
        <v>26</v>
      </c>
      <c r="Q1322">
        <v>0</v>
      </c>
      <c r="R1322">
        <v>3</v>
      </c>
      <c r="S1322" t="s">
        <v>1245</v>
      </c>
      <c r="T1322" t="s">
        <v>26</v>
      </c>
      <c r="U1322" t="str">
        <f t="shared" si="40"/>
        <v>Adult</v>
      </c>
      <c r="V1322" t="str">
        <f t="shared" si="41"/>
        <v>Mid-Level</v>
      </c>
      <c r="W1322" t="str">
        <f>IF(Table13[[#This Row],[Last_Working_Date]]="Active","Active","Exited")</f>
        <v>Active</v>
      </c>
    </row>
    <row r="1323" spans="1:23" x14ac:dyDescent="0.3">
      <c r="A1323" s="9" t="s">
        <v>1673</v>
      </c>
      <c r="B1323" s="9" t="s">
        <v>29</v>
      </c>
      <c r="C1323">
        <v>24</v>
      </c>
      <c r="D1323" t="s">
        <v>30</v>
      </c>
      <c r="E1323" t="s">
        <v>39</v>
      </c>
      <c r="F1323" t="s">
        <v>32</v>
      </c>
      <c r="G1323" t="s">
        <v>171</v>
      </c>
      <c r="H1323" t="s">
        <v>24</v>
      </c>
      <c r="I1323" s="5">
        <v>2.5</v>
      </c>
      <c r="J1323" t="s">
        <v>25</v>
      </c>
      <c r="K1323" s="1">
        <v>41292</v>
      </c>
      <c r="L1323" s="1" t="s">
        <v>5075</v>
      </c>
      <c r="M1323" s="7">
        <v>12.77</v>
      </c>
      <c r="N1323" s="22">
        <v>36458</v>
      </c>
      <c r="O1323">
        <v>3</v>
      </c>
      <c r="P1323" t="s">
        <v>26</v>
      </c>
      <c r="Q1323">
        <v>0</v>
      </c>
      <c r="R1323">
        <v>2</v>
      </c>
      <c r="S1323" t="s">
        <v>236</v>
      </c>
      <c r="T1323" t="s">
        <v>26</v>
      </c>
      <c r="U1323" t="str">
        <f t="shared" si="40"/>
        <v>Young</v>
      </c>
      <c r="V1323" t="str">
        <f t="shared" si="41"/>
        <v>Mid-Level</v>
      </c>
      <c r="W1323" t="str">
        <f>IF(Table13[[#This Row],[Last_Working_Date]]="Active","Active","Exited")</f>
        <v>Active</v>
      </c>
    </row>
    <row r="1324" spans="1:23" x14ac:dyDescent="0.3">
      <c r="A1324" s="9" t="s">
        <v>1674</v>
      </c>
      <c r="B1324" s="9" t="s">
        <v>19</v>
      </c>
      <c r="C1324">
        <v>39</v>
      </c>
      <c r="D1324" t="s">
        <v>20</v>
      </c>
      <c r="E1324" t="s">
        <v>36</v>
      </c>
      <c r="F1324" t="s">
        <v>32</v>
      </c>
      <c r="G1324" t="s">
        <v>171</v>
      </c>
      <c r="H1324" t="s">
        <v>24</v>
      </c>
      <c r="I1324" s="5">
        <v>9.8000000000000007</v>
      </c>
      <c r="J1324" t="s">
        <v>85</v>
      </c>
      <c r="K1324" s="1">
        <v>41810</v>
      </c>
      <c r="L1324" s="1" t="s">
        <v>5075</v>
      </c>
      <c r="M1324" s="7">
        <v>11.36</v>
      </c>
      <c r="N1324" s="22">
        <v>50906</v>
      </c>
      <c r="O1324">
        <v>2</v>
      </c>
      <c r="P1324" t="s">
        <v>65</v>
      </c>
      <c r="Q1324">
        <v>1</v>
      </c>
      <c r="R1324">
        <v>9</v>
      </c>
      <c r="S1324" t="s">
        <v>1393</v>
      </c>
      <c r="T1324" t="s">
        <v>26</v>
      </c>
      <c r="U1324" t="str">
        <f t="shared" si="40"/>
        <v>Adult</v>
      </c>
      <c r="V1324" t="str">
        <f t="shared" si="41"/>
        <v>Senior</v>
      </c>
      <c r="W1324" t="str">
        <f>IF(Table13[[#This Row],[Last_Working_Date]]="Active","Active","Exited")</f>
        <v>Active</v>
      </c>
    </row>
    <row r="1325" spans="1:23" x14ac:dyDescent="0.3">
      <c r="A1325" s="9" t="s">
        <v>1675</v>
      </c>
      <c r="B1325" s="9" t="s">
        <v>19</v>
      </c>
      <c r="C1325">
        <v>40</v>
      </c>
      <c r="D1325" t="s">
        <v>30</v>
      </c>
      <c r="E1325" t="s">
        <v>21</v>
      </c>
      <c r="F1325" t="s">
        <v>82</v>
      </c>
      <c r="G1325" t="s">
        <v>83</v>
      </c>
      <c r="H1325" t="s">
        <v>51</v>
      </c>
      <c r="I1325" s="5">
        <v>16.899999999999999</v>
      </c>
      <c r="J1325" t="s">
        <v>25</v>
      </c>
      <c r="K1325" s="1">
        <v>42874</v>
      </c>
      <c r="L1325" s="1" t="s">
        <v>5075</v>
      </c>
      <c r="M1325" s="7">
        <v>8.44</v>
      </c>
      <c r="N1325" s="22">
        <v>59370</v>
      </c>
      <c r="O1325">
        <v>3</v>
      </c>
      <c r="P1325" t="s">
        <v>26</v>
      </c>
      <c r="Q1325">
        <v>0</v>
      </c>
      <c r="R1325">
        <v>5</v>
      </c>
      <c r="S1325" t="s">
        <v>440</v>
      </c>
      <c r="T1325" t="s">
        <v>26</v>
      </c>
      <c r="U1325" t="str">
        <f t="shared" si="40"/>
        <v>Adult</v>
      </c>
      <c r="V1325" t="str">
        <f t="shared" si="41"/>
        <v>Expert</v>
      </c>
      <c r="W1325" t="str">
        <f>IF(Table13[[#This Row],[Last_Working_Date]]="Active","Active","Exited")</f>
        <v>Active</v>
      </c>
    </row>
    <row r="1326" spans="1:23" x14ac:dyDescent="0.3">
      <c r="A1326" s="9" t="s">
        <v>1676</v>
      </c>
      <c r="B1326" s="9" t="s">
        <v>19</v>
      </c>
      <c r="C1326">
        <v>37</v>
      </c>
      <c r="D1326" t="s">
        <v>30</v>
      </c>
      <c r="E1326" t="s">
        <v>21</v>
      </c>
      <c r="F1326" t="s">
        <v>32</v>
      </c>
      <c r="G1326" t="s">
        <v>33</v>
      </c>
      <c r="H1326" t="s">
        <v>24</v>
      </c>
      <c r="I1326" s="5">
        <v>5.7</v>
      </c>
      <c r="J1326" t="s">
        <v>25</v>
      </c>
      <c r="K1326" s="1">
        <v>39635</v>
      </c>
      <c r="L1326" s="1">
        <v>42357</v>
      </c>
      <c r="M1326" s="7">
        <v>7.45</v>
      </c>
      <c r="N1326" s="22">
        <v>40230</v>
      </c>
      <c r="O1326">
        <v>3</v>
      </c>
      <c r="P1326" t="s">
        <v>26</v>
      </c>
      <c r="Q1326">
        <v>1</v>
      </c>
      <c r="R1326">
        <v>5</v>
      </c>
      <c r="S1326" t="s">
        <v>644</v>
      </c>
      <c r="T1326" t="s">
        <v>65</v>
      </c>
      <c r="U1326" t="str">
        <f t="shared" si="40"/>
        <v>Adult</v>
      </c>
      <c r="V1326" t="str">
        <f t="shared" si="41"/>
        <v>Senior</v>
      </c>
      <c r="W1326" t="str">
        <f>IF(Table13[[#This Row],[Last_Working_Date]]="Active","Active","Exited")</f>
        <v>Exited</v>
      </c>
    </row>
    <row r="1327" spans="1:23" x14ac:dyDescent="0.3">
      <c r="A1327" s="9" t="s">
        <v>1677</v>
      </c>
      <c r="B1327" s="9" t="s">
        <v>19</v>
      </c>
      <c r="C1327">
        <v>28</v>
      </c>
      <c r="D1327" t="s">
        <v>30</v>
      </c>
      <c r="E1327" t="s">
        <v>39</v>
      </c>
      <c r="F1327" t="s">
        <v>40</v>
      </c>
      <c r="G1327" t="s">
        <v>96</v>
      </c>
      <c r="H1327" t="s">
        <v>24</v>
      </c>
      <c r="I1327" s="5">
        <v>5.6</v>
      </c>
      <c r="J1327" t="s">
        <v>25</v>
      </c>
      <c r="K1327" s="1">
        <v>45918</v>
      </c>
      <c r="L1327" s="1" t="s">
        <v>5075</v>
      </c>
      <c r="M1327" s="7">
        <v>0.11</v>
      </c>
      <c r="N1327" s="22">
        <v>38155</v>
      </c>
      <c r="O1327">
        <v>4</v>
      </c>
      <c r="P1327" t="s">
        <v>26</v>
      </c>
      <c r="Q1327">
        <v>1</v>
      </c>
      <c r="R1327">
        <v>8</v>
      </c>
      <c r="S1327" t="s">
        <v>881</v>
      </c>
      <c r="T1327" t="s">
        <v>26</v>
      </c>
      <c r="U1327" t="str">
        <f t="shared" si="40"/>
        <v>Young</v>
      </c>
      <c r="V1327" t="str">
        <f t="shared" si="41"/>
        <v>Senior</v>
      </c>
      <c r="W1327" t="str">
        <f>IF(Table13[[#This Row],[Last_Working_Date]]="Active","Active","Exited")</f>
        <v>Active</v>
      </c>
    </row>
    <row r="1328" spans="1:23" x14ac:dyDescent="0.3">
      <c r="A1328" s="9" t="s">
        <v>1678</v>
      </c>
      <c r="B1328" s="9" t="s">
        <v>19</v>
      </c>
      <c r="C1328">
        <v>21</v>
      </c>
      <c r="D1328" t="s">
        <v>30</v>
      </c>
      <c r="E1328" t="s">
        <v>53</v>
      </c>
      <c r="F1328" t="s">
        <v>32</v>
      </c>
      <c r="G1328" t="s">
        <v>33</v>
      </c>
      <c r="H1328" t="s">
        <v>24</v>
      </c>
      <c r="I1328" s="5">
        <v>0</v>
      </c>
      <c r="J1328" t="s">
        <v>25</v>
      </c>
      <c r="K1328" s="1">
        <v>41084</v>
      </c>
      <c r="L1328" s="1" t="s">
        <v>5075</v>
      </c>
      <c r="M1328" s="7">
        <v>13.34</v>
      </c>
      <c r="N1328" s="22">
        <v>28979</v>
      </c>
      <c r="O1328">
        <v>3</v>
      </c>
      <c r="P1328" t="s">
        <v>26</v>
      </c>
      <c r="Q1328">
        <v>0</v>
      </c>
      <c r="R1328">
        <v>4</v>
      </c>
      <c r="S1328" t="s">
        <v>797</v>
      </c>
      <c r="T1328" t="s">
        <v>26</v>
      </c>
      <c r="U1328" t="str">
        <f t="shared" si="40"/>
        <v>Young</v>
      </c>
      <c r="V1328" t="str">
        <f t="shared" si="41"/>
        <v>Junior</v>
      </c>
      <c r="W1328" t="str">
        <f>IF(Table13[[#This Row],[Last_Working_Date]]="Active","Active","Exited")</f>
        <v>Active</v>
      </c>
    </row>
    <row r="1329" spans="1:23" x14ac:dyDescent="0.3">
      <c r="A1329" s="9" t="s">
        <v>1679</v>
      </c>
      <c r="B1329" s="9" t="s">
        <v>29</v>
      </c>
      <c r="C1329">
        <v>30</v>
      </c>
      <c r="D1329" t="s">
        <v>30</v>
      </c>
      <c r="E1329" t="s">
        <v>58</v>
      </c>
      <c r="F1329" t="s">
        <v>92</v>
      </c>
      <c r="G1329" t="s">
        <v>120</v>
      </c>
      <c r="H1329" t="s">
        <v>51</v>
      </c>
      <c r="I1329" s="5">
        <v>7.1</v>
      </c>
      <c r="J1329" t="s">
        <v>25</v>
      </c>
      <c r="K1329" s="1">
        <v>43082</v>
      </c>
      <c r="L1329" s="1" t="s">
        <v>5075</v>
      </c>
      <c r="M1329" s="7">
        <v>7.87</v>
      </c>
      <c r="N1329" s="22">
        <v>46505</v>
      </c>
      <c r="O1329">
        <v>1</v>
      </c>
      <c r="P1329" t="s">
        <v>26</v>
      </c>
      <c r="Q1329">
        <v>2</v>
      </c>
      <c r="R1329">
        <v>4</v>
      </c>
      <c r="S1329" t="s">
        <v>432</v>
      </c>
      <c r="T1329" t="s">
        <v>26</v>
      </c>
      <c r="U1329" t="str">
        <f t="shared" si="40"/>
        <v>Young</v>
      </c>
      <c r="V1329" t="str">
        <f t="shared" si="41"/>
        <v>Senior</v>
      </c>
      <c r="W1329" t="str">
        <f>IF(Table13[[#This Row],[Last_Working_Date]]="Active","Active","Exited")</f>
        <v>Active</v>
      </c>
    </row>
    <row r="1330" spans="1:23" x14ac:dyDescent="0.3">
      <c r="A1330" s="9" t="s">
        <v>1680</v>
      </c>
      <c r="B1330" s="9" t="s">
        <v>19</v>
      </c>
      <c r="C1330">
        <v>33</v>
      </c>
      <c r="D1330" t="s">
        <v>20</v>
      </c>
      <c r="E1330" t="s">
        <v>39</v>
      </c>
      <c r="F1330" t="s">
        <v>40</v>
      </c>
      <c r="G1330" t="s">
        <v>96</v>
      </c>
      <c r="H1330" t="s">
        <v>24</v>
      </c>
      <c r="I1330" s="5">
        <v>11.2</v>
      </c>
      <c r="J1330" t="s">
        <v>25</v>
      </c>
      <c r="K1330" s="1">
        <v>41453</v>
      </c>
      <c r="L1330" s="1" t="s">
        <v>5075</v>
      </c>
      <c r="M1330" s="7">
        <v>12.33</v>
      </c>
      <c r="N1330" s="22">
        <v>55311</v>
      </c>
      <c r="O1330">
        <v>3</v>
      </c>
      <c r="P1330" t="s">
        <v>26</v>
      </c>
      <c r="Q1330">
        <v>2</v>
      </c>
      <c r="R1330">
        <v>5</v>
      </c>
      <c r="S1330" t="s">
        <v>148</v>
      </c>
      <c r="T1330" t="s">
        <v>26</v>
      </c>
      <c r="U1330" t="str">
        <f t="shared" si="40"/>
        <v>Adult</v>
      </c>
      <c r="V1330" t="str">
        <f t="shared" si="41"/>
        <v>Expert</v>
      </c>
      <c r="W1330" t="str">
        <f>IF(Table13[[#This Row],[Last_Working_Date]]="Active","Active","Exited")</f>
        <v>Active</v>
      </c>
    </row>
    <row r="1331" spans="1:23" x14ac:dyDescent="0.3">
      <c r="A1331" s="9" t="s">
        <v>1681</v>
      </c>
      <c r="B1331" s="9" t="s">
        <v>19</v>
      </c>
      <c r="C1331">
        <v>38</v>
      </c>
      <c r="D1331" t="s">
        <v>20</v>
      </c>
      <c r="E1331" t="s">
        <v>63</v>
      </c>
      <c r="F1331" t="s">
        <v>45</v>
      </c>
      <c r="G1331" t="s">
        <v>46</v>
      </c>
      <c r="H1331" t="s">
        <v>84</v>
      </c>
      <c r="I1331" s="5">
        <v>7.1</v>
      </c>
      <c r="J1331" t="s">
        <v>25</v>
      </c>
      <c r="K1331" s="1">
        <v>42604</v>
      </c>
      <c r="L1331" s="1" t="s">
        <v>5075</v>
      </c>
      <c r="M1331" s="7">
        <v>9.18</v>
      </c>
      <c r="N1331" s="22">
        <v>51970</v>
      </c>
      <c r="O1331">
        <v>4</v>
      </c>
      <c r="P1331" t="s">
        <v>26</v>
      </c>
      <c r="Q1331">
        <v>2</v>
      </c>
      <c r="R1331">
        <v>4</v>
      </c>
      <c r="S1331" t="s">
        <v>1002</v>
      </c>
      <c r="T1331" t="s">
        <v>26</v>
      </c>
      <c r="U1331" t="str">
        <f t="shared" si="40"/>
        <v>Adult</v>
      </c>
      <c r="V1331" t="str">
        <f t="shared" si="41"/>
        <v>Senior</v>
      </c>
      <c r="W1331" t="str">
        <f>IF(Table13[[#This Row],[Last_Working_Date]]="Active","Active","Exited")</f>
        <v>Active</v>
      </c>
    </row>
    <row r="1332" spans="1:23" x14ac:dyDescent="0.3">
      <c r="A1332" s="9" t="s">
        <v>1682</v>
      </c>
      <c r="B1332" s="9" t="s">
        <v>19</v>
      </c>
      <c r="C1332">
        <v>35</v>
      </c>
      <c r="D1332" t="s">
        <v>30</v>
      </c>
      <c r="E1332" t="s">
        <v>31</v>
      </c>
      <c r="F1332" t="s">
        <v>22</v>
      </c>
      <c r="G1332" t="s">
        <v>74</v>
      </c>
      <c r="H1332" t="s">
        <v>51</v>
      </c>
      <c r="I1332" s="5">
        <v>12.2</v>
      </c>
      <c r="J1332" t="s">
        <v>25</v>
      </c>
      <c r="K1332" s="1">
        <v>39937</v>
      </c>
      <c r="L1332" s="1" t="s">
        <v>5075</v>
      </c>
      <c r="M1332" s="7">
        <v>16.48</v>
      </c>
      <c r="N1332" s="22">
        <v>58936</v>
      </c>
      <c r="O1332">
        <v>2</v>
      </c>
      <c r="P1332" t="s">
        <v>26</v>
      </c>
      <c r="Q1332">
        <v>0</v>
      </c>
      <c r="R1332">
        <v>4</v>
      </c>
      <c r="S1332" t="s">
        <v>923</v>
      </c>
      <c r="T1332" t="s">
        <v>26</v>
      </c>
      <c r="U1332" t="str">
        <f t="shared" si="40"/>
        <v>Adult</v>
      </c>
      <c r="V1332" t="str">
        <f t="shared" si="41"/>
        <v>Expert</v>
      </c>
      <c r="W1332" t="str">
        <f>IF(Table13[[#This Row],[Last_Working_Date]]="Active","Active","Exited")</f>
        <v>Active</v>
      </c>
    </row>
    <row r="1333" spans="1:23" x14ac:dyDescent="0.3">
      <c r="A1333" s="9" t="s">
        <v>1683</v>
      </c>
      <c r="B1333" s="9" t="s">
        <v>19</v>
      </c>
      <c r="C1333">
        <v>35</v>
      </c>
      <c r="D1333" t="s">
        <v>20</v>
      </c>
      <c r="E1333" t="s">
        <v>63</v>
      </c>
      <c r="F1333" t="s">
        <v>54</v>
      </c>
      <c r="G1333" t="s">
        <v>55</v>
      </c>
      <c r="H1333" t="s">
        <v>51</v>
      </c>
      <c r="I1333" s="5">
        <v>9</v>
      </c>
      <c r="J1333" t="s">
        <v>25</v>
      </c>
      <c r="K1333" s="1">
        <v>44769</v>
      </c>
      <c r="L1333" s="1" t="s">
        <v>5075</v>
      </c>
      <c r="M1333" s="7">
        <v>3.26</v>
      </c>
      <c r="N1333" s="22">
        <v>48333</v>
      </c>
      <c r="O1333">
        <v>3</v>
      </c>
      <c r="P1333" t="s">
        <v>26</v>
      </c>
      <c r="Q1333">
        <v>1</v>
      </c>
      <c r="R1333">
        <v>3</v>
      </c>
      <c r="S1333" t="s">
        <v>603</v>
      </c>
      <c r="T1333" t="s">
        <v>26</v>
      </c>
      <c r="U1333" t="str">
        <f t="shared" si="40"/>
        <v>Adult</v>
      </c>
      <c r="V1333" t="str">
        <f t="shared" si="41"/>
        <v>Senior</v>
      </c>
      <c r="W1333" t="str">
        <f>IF(Table13[[#This Row],[Last_Working_Date]]="Active","Active","Exited")</f>
        <v>Active</v>
      </c>
    </row>
    <row r="1334" spans="1:23" x14ac:dyDescent="0.3">
      <c r="A1334" s="9" t="s">
        <v>1684</v>
      </c>
      <c r="B1334" s="9" t="s">
        <v>19</v>
      </c>
      <c r="C1334">
        <v>32</v>
      </c>
      <c r="D1334" t="s">
        <v>20</v>
      </c>
      <c r="E1334" t="s">
        <v>21</v>
      </c>
      <c r="F1334" t="s">
        <v>45</v>
      </c>
      <c r="G1334" t="s">
        <v>164</v>
      </c>
      <c r="H1334" t="s">
        <v>24</v>
      </c>
      <c r="I1334" s="5">
        <v>1.9</v>
      </c>
      <c r="J1334" t="s">
        <v>25</v>
      </c>
      <c r="K1334" s="1">
        <v>44826</v>
      </c>
      <c r="L1334" s="1" t="s">
        <v>5075</v>
      </c>
      <c r="M1334" s="7">
        <v>3.1</v>
      </c>
      <c r="N1334" s="22">
        <v>42281</v>
      </c>
      <c r="O1334">
        <v>3</v>
      </c>
      <c r="P1334" t="s">
        <v>26</v>
      </c>
      <c r="Q1334">
        <v>3</v>
      </c>
      <c r="R1334">
        <v>8</v>
      </c>
      <c r="S1334" t="s">
        <v>997</v>
      </c>
      <c r="T1334" t="s">
        <v>26</v>
      </c>
      <c r="U1334" t="str">
        <f t="shared" si="40"/>
        <v>Adult</v>
      </c>
      <c r="V1334" t="str">
        <f t="shared" si="41"/>
        <v>Junior</v>
      </c>
      <c r="W1334" t="str">
        <f>IF(Table13[[#This Row],[Last_Working_Date]]="Active","Active","Exited")</f>
        <v>Active</v>
      </c>
    </row>
    <row r="1335" spans="1:23" x14ac:dyDescent="0.3">
      <c r="A1335" s="9" t="s">
        <v>367</v>
      </c>
      <c r="B1335" s="9" t="s">
        <v>19</v>
      </c>
      <c r="C1335">
        <v>24</v>
      </c>
      <c r="D1335" t="s">
        <v>30</v>
      </c>
      <c r="E1335" t="s">
        <v>21</v>
      </c>
      <c r="F1335" t="s">
        <v>92</v>
      </c>
      <c r="G1335" t="s">
        <v>120</v>
      </c>
      <c r="H1335" t="s">
        <v>51</v>
      </c>
      <c r="I1335" s="5">
        <v>2.8</v>
      </c>
      <c r="J1335" t="s">
        <v>25</v>
      </c>
      <c r="K1335" s="1">
        <v>43201</v>
      </c>
      <c r="L1335" s="1" t="s">
        <v>5075</v>
      </c>
      <c r="M1335" s="7">
        <v>7.55</v>
      </c>
      <c r="N1335" s="22">
        <v>36899</v>
      </c>
      <c r="O1335">
        <v>2</v>
      </c>
      <c r="P1335" t="s">
        <v>26</v>
      </c>
      <c r="Q1335">
        <v>3</v>
      </c>
      <c r="R1335">
        <v>6</v>
      </c>
      <c r="S1335" t="s">
        <v>5074</v>
      </c>
      <c r="T1335" t="s">
        <v>26</v>
      </c>
      <c r="U1335" t="str">
        <f t="shared" si="40"/>
        <v>Young</v>
      </c>
      <c r="V1335" t="str">
        <f t="shared" si="41"/>
        <v>Mid-Level</v>
      </c>
      <c r="W1335" t="str">
        <f>IF(Table13[[#This Row],[Last_Working_Date]]="Active","Active","Exited")</f>
        <v>Active</v>
      </c>
    </row>
    <row r="1336" spans="1:23" x14ac:dyDescent="0.3">
      <c r="A1336" s="9" t="s">
        <v>1685</v>
      </c>
      <c r="B1336" s="9" t="s">
        <v>19</v>
      </c>
      <c r="C1336">
        <v>35</v>
      </c>
      <c r="D1336" t="s">
        <v>20</v>
      </c>
      <c r="E1336" t="s">
        <v>39</v>
      </c>
      <c r="F1336" t="s">
        <v>45</v>
      </c>
      <c r="G1336" t="s">
        <v>98</v>
      </c>
      <c r="H1336" t="s">
        <v>24</v>
      </c>
      <c r="I1336" s="5">
        <v>7</v>
      </c>
      <c r="J1336" t="s">
        <v>25</v>
      </c>
      <c r="K1336" s="1">
        <v>44102</v>
      </c>
      <c r="L1336" s="1" t="s">
        <v>5075</v>
      </c>
      <c r="M1336" s="7">
        <v>5.08</v>
      </c>
      <c r="N1336" s="22">
        <v>46339</v>
      </c>
      <c r="O1336">
        <v>2</v>
      </c>
      <c r="P1336" t="s">
        <v>26</v>
      </c>
      <c r="Q1336">
        <v>2</v>
      </c>
      <c r="R1336">
        <v>7</v>
      </c>
      <c r="S1336" t="s">
        <v>48</v>
      </c>
      <c r="T1336" t="s">
        <v>26</v>
      </c>
      <c r="U1336" t="str">
        <f t="shared" si="40"/>
        <v>Adult</v>
      </c>
      <c r="V1336" t="str">
        <f t="shared" si="41"/>
        <v>Senior</v>
      </c>
      <c r="W1336" t="str">
        <f>IF(Table13[[#This Row],[Last_Working_Date]]="Active","Active","Exited")</f>
        <v>Active</v>
      </c>
    </row>
    <row r="1337" spans="1:23" x14ac:dyDescent="0.3">
      <c r="A1337" s="9" t="s">
        <v>1686</v>
      </c>
      <c r="B1337" s="9" t="s">
        <v>29</v>
      </c>
      <c r="C1337">
        <v>33</v>
      </c>
      <c r="D1337" t="s">
        <v>30</v>
      </c>
      <c r="E1337" t="s">
        <v>31</v>
      </c>
      <c r="F1337" t="s">
        <v>54</v>
      </c>
      <c r="G1337" t="s">
        <v>77</v>
      </c>
      <c r="H1337" t="s">
        <v>24</v>
      </c>
      <c r="I1337" s="5">
        <v>12</v>
      </c>
      <c r="J1337" t="s">
        <v>25</v>
      </c>
      <c r="K1337" s="1">
        <v>42419</v>
      </c>
      <c r="L1337" s="1" t="s">
        <v>5075</v>
      </c>
      <c r="M1337" s="7">
        <v>9.69</v>
      </c>
      <c r="N1337" s="22">
        <v>62131</v>
      </c>
      <c r="O1337">
        <v>4</v>
      </c>
      <c r="P1337" t="s">
        <v>26</v>
      </c>
      <c r="Q1337">
        <v>2</v>
      </c>
      <c r="R1337">
        <v>7</v>
      </c>
      <c r="S1337" t="s">
        <v>603</v>
      </c>
      <c r="T1337" t="s">
        <v>26</v>
      </c>
      <c r="U1337" t="str">
        <f t="shared" si="40"/>
        <v>Adult</v>
      </c>
      <c r="V1337" t="str">
        <f t="shared" si="41"/>
        <v>Expert</v>
      </c>
      <c r="W1337" t="str">
        <f>IF(Table13[[#This Row],[Last_Working_Date]]="Active","Active","Exited")</f>
        <v>Active</v>
      </c>
    </row>
    <row r="1338" spans="1:23" x14ac:dyDescent="0.3">
      <c r="A1338" s="9" t="s">
        <v>1687</v>
      </c>
      <c r="B1338" s="9" t="s">
        <v>19</v>
      </c>
      <c r="C1338">
        <v>32</v>
      </c>
      <c r="D1338" t="s">
        <v>20</v>
      </c>
      <c r="E1338" t="s">
        <v>58</v>
      </c>
      <c r="F1338" t="s">
        <v>54</v>
      </c>
      <c r="G1338" t="s">
        <v>55</v>
      </c>
      <c r="H1338" t="s">
        <v>24</v>
      </c>
      <c r="I1338" s="5">
        <v>10</v>
      </c>
      <c r="J1338" t="s">
        <v>25</v>
      </c>
      <c r="K1338" s="1">
        <v>40713</v>
      </c>
      <c r="L1338" s="1" t="s">
        <v>5075</v>
      </c>
      <c r="M1338" s="7">
        <v>14.36</v>
      </c>
      <c r="N1338" s="22">
        <v>51216</v>
      </c>
      <c r="O1338">
        <v>4</v>
      </c>
      <c r="P1338" t="s">
        <v>26</v>
      </c>
      <c r="Q1338">
        <v>1</v>
      </c>
      <c r="R1338">
        <v>5</v>
      </c>
      <c r="S1338" t="s">
        <v>304</v>
      </c>
      <c r="T1338" t="s">
        <v>26</v>
      </c>
      <c r="U1338" t="str">
        <f t="shared" si="40"/>
        <v>Adult</v>
      </c>
      <c r="V1338" t="str">
        <f t="shared" si="41"/>
        <v>Expert</v>
      </c>
      <c r="W1338" t="str">
        <f>IF(Table13[[#This Row],[Last_Working_Date]]="Active","Active","Exited")</f>
        <v>Active</v>
      </c>
    </row>
    <row r="1339" spans="1:23" x14ac:dyDescent="0.3">
      <c r="A1339" s="9" t="s">
        <v>1688</v>
      </c>
      <c r="B1339" s="9" t="s">
        <v>19</v>
      </c>
      <c r="C1339">
        <v>34</v>
      </c>
      <c r="D1339" t="s">
        <v>30</v>
      </c>
      <c r="E1339" t="s">
        <v>53</v>
      </c>
      <c r="F1339" t="s">
        <v>67</v>
      </c>
      <c r="G1339" t="s">
        <v>68</v>
      </c>
      <c r="H1339" t="s">
        <v>51</v>
      </c>
      <c r="I1339" s="5">
        <v>4.3</v>
      </c>
      <c r="J1339" t="s">
        <v>25</v>
      </c>
      <c r="K1339" s="1">
        <v>41929</v>
      </c>
      <c r="L1339" s="1" t="s">
        <v>5075</v>
      </c>
      <c r="M1339" s="7">
        <v>11.03</v>
      </c>
      <c r="N1339" s="22">
        <v>52259</v>
      </c>
      <c r="O1339">
        <v>4</v>
      </c>
      <c r="P1339" t="s">
        <v>26</v>
      </c>
      <c r="Q1339">
        <v>2</v>
      </c>
      <c r="R1339">
        <v>8</v>
      </c>
      <c r="S1339" t="s">
        <v>133</v>
      </c>
      <c r="T1339" t="s">
        <v>26</v>
      </c>
      <c r="U1339" t="str">
        <f t="shared" si="40"/>
        <v>Adult</v>
      </c>
      <c r="V1339" t="str">
        <f t="shared" si="41"/>
        <v>Mid-Level</v>
      </c>
      <c r="W1339" t="str">
        <f>IF(Table13[[#This Row],[Last_Working_Date]]="Active","Active","Exited")</f>
        <v>Active</v>
      </c>
    </row>
    <row r="1340" spans="1:23" x14ac:dyDescent="0.3">
      <c r="A1340" s="9" t="s">
        <v>1689</v>
      </c>
      <c r="B1340" s="9" t="s">
        <v>29</v>
      </c>
      <c r="C1340">
        <v>28</v>
      </c>
      <c r="D1340" t="s">
        <v>30</v>
      </c>
      <c r="E1340" t="s">
        <v>63</v>
      </c>
      <c r="F1340" t="s">
        <v>67</v>
      </c>
      <c r="G1340" t="s">
        <v>71</v>
      </c>
      <c r="H1340" t="s">
        <v>24</v>
      </c>
      <c r="I1340" s="5">
        <v>4.5</v>
      </c>
      <c r="J1340" t="s">
        <v>25</v>
      </c>
      <c r="K1340" s="1">
        <v>42267</v>
      </c>
      <c r="L1340" s="1" t="s">
        <v>5075</v>
      </c>
      <c r="M1340" s="7">
        <v>10.11</v>
      </c>
      <c r="N1340" s="22">
        <v>44639</v>
      </c>
      <c r="O1340">
        <v>4</v>
      </c>
      <c r="P1340" t="s">
        <v>26</v>
      </c>
      <c r="Q1340">
        <v>1</v>
      </c>
      <c r="R1340">
        <v>7</v>
      </c>
      <c r="S1340" t="s">
        <v>873</v>
      </c>
      <c r="T1340" t="s">
        <v>26</v>
      </c>
      <c r="U1340" t="str">
        <f t="shared" si="40"/>
        <v>Young</v>
      </c>
      <c r="V1340" t="str">
        <f t="shared" si="41"/>
        <v>Mid-Level</v>
      </c>
      <c r="W1340" t="str">
        <f>IF(Table13[[#This Row],[Last_Working_Date]]="Active","Active","Exited")</f>
        <v>Active</v>
      </c>
    </row>
    <row r="1341" spans="1:23" x14ac:dyDescent="0.3">
      <c r="A1341" s="9" t="s">
        <v>1690</v>
      </c>
      <c r="B1341" s="9" t="s">
        <v>19</v>
      </c>
      <c r="C1341">
        <v>44</v>
      </c>
      <c r="D1341" t="s">
        <v>20</v>
      </c>
      <c r="E1341" t="s">
        <v>58</v>
      </c>
      <c r="F1341" t="s">
        <v>67</v>
      </c>
      <c r="G1341" t="s">
        <v>71</v>
      </c>
      <c r="H1341" t="s">
        <v>24</v>
      </c>
      <c r="I1341" s="5">
        <v>19.3</v>
      </c>
      <c r="J1341" t="s">
        <v>25</v>
      </c>
      <c r="K1341" s="1">
        <v>43396</v>
      </c>
      <c r="L1341" s="1" t="s">
        <v>5075</v>
      </c>
      <c r="M1341" s="7">
        <v>7.01</v>
      </c>
      <c r="N1341" s="22">
        <v>76330</v>
      </c>
      <c r="O1341">
        <v>2</v>
      </c>
      <c r="P1341" t="s">
        <v>26</v>
      </c>
      <c r="Q1341">
        <v>2</v>
      </c>
      <c r="R1341">
        <v>6</v>
      </c>
      <c r="S1341" t="s">
        <v>326</v>
      </c>
      <c r="T1341" t="s">
        <v>26</v>
      </c>
      <c r="U1341" t="str">
        <f t="shared" si="40"/>
        <v>Adult</v>
      </c>
      <c r="V1341" t="str">
        <f t="shared" si="41"/>
        <v>Expert</v>
      </c>
      <c r="W1341" t="str">
        <f>IF(Table13[[#This Row],[Last_Working_Date]]="Active","Active","Exited")</f>
        <v>Active</v>
      </c>
    </row>
    <row r="1342" spans="1:23" x14ac:dyDescent="0.3">
      <c r="A1342" s="9" t="s">
        <v>1691</v>
      </c>
      <c r="B1342" s="9" t="s">
        <v>19</v>
      </c>
      <c r="C1342">
        <v>36</v>
      </c>
      <c r="D1342" t="s">
        <v>30</v>
      </c>
      <c r="E1342" t="s">
        <v>39</v>
      </c>
      <c r="F1342" t="s">
        <v>67</v>
      </c>
      <c r="G1342" t="s">
        <v>110</v>
      </c>
      <c r="H1342" t="s">
        <v>84</v>
      </c>
      <c r="I1342" s="5">
        <v>6.3</v>
      </c>
      <c r="J1342" t="s">
        <v>85</v>
      </c>
      <c r="K1342" s="1">
        <v>40677</v>
      </c>
      <c r="L1342" s="1">
        <v>43016</v>
      </c>
      <c r="M1342" s="7">
        <v>6.4</v>
      </c>
      <c r="N1342" s="22">
        <v>48885</v>
      </c>
      <c r="O1342">
        <v>3</v>
      </c>
      <c r="P1342" t="s">
        <v>26</v>
      </c>
      <c r="Q1342">
        <v>0</v>
      </c>
      <c r="R1342">
        <v>5</v>
      </c>
      <c r="S1342" t="s">
        <v>379</v>
      </c>
      <c r="T1342" t="s">
        <v>65</v>
      </c>
      <c r="U1342" t="str">
        <f t="shared" si="40"/>
        <v>Adult</v>
      </c>
      <c r="V1342" t="str">
        <f t="shared" si="41"/>
        <v>Senior</v>
      </c>
      <c r="W1342" t="str">
        <f>IF(Table13[[#This Row],[Last_Working_Date]]="Active","Active","Exited")</f>
        <v>Exited</v>
      </c>
    </row>
    <row r="1343" spans="1:23" x14ac:dyDescent="0.3">
      <c r="A1343" s="9" t="s">
        <v>1692</v>
      </c>
      <c r="B1343" s="9" t="s">
        <v>29</v>
      </c>
      <c r="C1343">
        <v>21</v>
      </c>
      <c r="D1343" t="s">
        <v>20</v>
      </c>
      <c r="E1343" t="s">
        <v>31</v>
      </c>
      <c r="F1343" t="s">
        <v>22</v>
      </c>
      <c r="G1343" t="s">
        <v>59</v>
      </c>
      <c r="H1343" t="s">
        <v>24</v>
      </c>
      <c r="I1343" s="5">
        <v>0.9</v>
      </c>
      <c r="J1343" t="s">
        <v>25</v>
      </c>
      <c r="K1343" s="1">
        <v>45863</v>
      </c>
      <c r="L1343" s="1" t="s">
        <v>5075</v>
      </c>
      <c r="M1343" s="7">
        <v>0.26</v>
      </c>
      <c r="N1343" s="22">
        <v>34666</v>
      </c>
      <c r="O1343">
        <v>3</v>
      </c>
      <c r="P1343" t="s">
        <v>26</v>
      </c>
      <c r="Q1343">
        <v>2</v>
      </c>
      <c r="R1343">
        <v>4</v>
      </c>
      <c r="S1343" t="s">
        <v>382</v>
      </c>
      <c r="T1343" t="s">
        <v>26</v>
      </c>
      <c r="U1343" t="str">
        <f t="shared" si="40"/>
        <v>Young</v>
      </c>
      <c r="V1343" t="str">
        <f t="shared" si="41"/>
        <v>Junior</v>
      </c>
      <c r="W1343" t="str">
        <f>IF(Table13[[#This Row],[Last_Working_Date]]="Active","Active","Exited")</f>
        <v>Active</v>
      </c>
    </row>
    <row r="1344" spans="1:23" x14ac:dyDescent="0.3">
      <c r="A1344" s="9" t="s">
        <v>1693</v>
      </c>
      <c r="B1344" s="9" t="s">
        <v>29</v>
      </c>
      <c r="C1344">
        <v>32</v>
      </c>
      <c r="D1344" t="s">
        <v>20</v>
      </c>
      <c r="E1344" t="s">
        <v>21</v>
      </c>
      <c r="F1344" t="s">
        <v>40</v>
      </c>
      <c r="G1344" t="s">
        <v>50</v>
      </c>
      <c r="H1344" t="s">
        <v>51</v>
      </c>
      <c r="I1344" s="5">
        <v>4.0999999999999996</v>
      </c>
      <c r="J1344" t="s">
        <v>25</v>
      </c>
      <c r="K1344" s="1">
        <v>41671</v>
      </c>
      <c r="L1344" s="1" t="s">
        <v>5075</v>
      </c>
      <c r="M1344" s="7">
        <v>11.74</v>
      </c>
      <c r="N1344" s="22">
        <v>38752</v>
      </c>
      <c r="O1344">
        <v>4</v>
      </c>
      <c r="P1344" t="s">
        <v>26</v>
      </c>
      <c r="Q1344">
        <v>2</v>
      </c>
      <c r="R1344">
        <v>8</v>
      </c>
      <c r="S1344" t="s">
        <v>500</v>
      </c>
      <c r="T1344" t="s">
        <v>26</v>
      </c>
      <c r="U1344" t="str">
        <f t="shared" si="40"/>
        <v>Adult</v>
      </c>
      <c r="V1344" t="str">
        <f t="shared" si="41"/>
        <v>Mid-Level</v>
      </c>
      <c r="W1344" t="str">
        <f>IF(Table13[[#This Row],[Last_Working_Date]]="Active","Active","Exited")</f>
        <v>Active</v>
      </c>
    </row>
    <row r="1345" spans="1:23" x14ac:dyDescent="0.3">
      <c r="A1345" s="9" t="s">
        <v>1694</v>
      </c>
      <c r="B1345" s="9" t="s">
        <v>29</v>
      </c>
      <c r="C1345">
        <v>33</v>
      </c>
      <c r="D1345" t="s">
        <v>20</v>
      </c>
      <c r="E1345" t="s">
        <v>36</v>
      </c>
      <c r="F1345" t="s">
        <v>22</v>
      </c>
      <c r="G1345" t="s">
        <v>23</v>
      </c>
      <c r="H1345" t="s">
        <v>24</v>
      </c>
      <c r="I1345" s="5">
        <v>2.2999999999999998</v>
      </c>
      <c r="J1345" t="s">
        <v>25</v>
      </c>
      <c r="K1345" s="1">
        <v>41455</v>
      </c>
      <c r="L1345" s="1" t="s">
        <v>5075</v>
      </c>
      <c r="M1345" s="7">
        <v>12.33</v>
      </c>
      <c r="N1345" s="22">
        <v>34171</v>
      </c>
      <c r="O1345">
        <v>4</v>
      </c>
      <c r="P1345" t="s">
        <v>26</v>
      </c>
      <c r="Q1345">
        <v>1</v>
      </c>
      <c r="R1345">
        <v>6</v>
      </c>
      <c r="S1345" t="s">
        <v>760</v>
      </c>
      <c r="T1345" t="s">
        <v>26</v>
      </c>
      <c r="U1345" t="str">
        <f t="shared" si="40"/>
        <v>Adult</v>
      </c>
      <c r="V1345" t="str">
        <f t="shared" si="41"/>
        <v>Mid-Level</v>
      </c>
      <c r="W1345" t="str">
        <f>IF(Table13[[#This Row],[Last_Working_Date]]="Active","Active","Exited")</f>
        <v>Active</v>
      </c>
    </row>
    <row r="1346" spans="1:23" x14ac:dyDescent="0.3">
      <c r="A1346" s="9" t="s">
        <v>676</v>
      </c>
      <c r="B1346" s="9" t="s">
        <v>19</v>
      </c>
      <c r="C1346">
        <v>37</v>
      </c>
      <c r="D1346" t="s">
        <v>30</v>
      </c>
      <c r="E1346" t="s">
        <v>44</v>
      </c>
      <c r="F1346" t="s">
        <v>40</v>
      </c>
      <c r="G1346" t="s">
        <v>50</v>
      </c>
      <c r="H1346" t="s">
        <v>24</v>
      </c>
      <c r="I1346" s="5">
        <v>9</v>
      </c>
      <c r="J1346" t="s">
        <v>85</v>
      </c>
      <c r="K1346" s="1">
        <v>41004</v>
      </c>
      <c r="L1346" s="1" t="s">
        <v>5075</v>
      </c>
      <c r="M1346" s="7">
        <v>13.56</v>
      </c>
      <c r="N1346" s="22">
        <v>48927</v>
      </c>
      <c r="O1346">
        <v>3</v>
      </c>
      <c r="P1346" t="s">
        <v>26</v>
      </c>
      <c r="Q1346">
        <v>2</v>
      </c>
      <c r="R1346">
        <v>8</v>
      </c>
      <c r="S1346" t="s">
        <v>5074</v>
      </c>
      <c r="T1346" t="s">
        <v>26</v>
      </c>
      <c r="U1346" t="str">
        <f t="shared" ref="U1346:U1409" si="42">IF(C1346&lt;=30,"Young","Adult")</f>
        <v>Adult</v>
      </c>
      <c r="V1346" t="str">
        <f t="shared" ref="V1346:V1409" si="43">IF(I1346&lt;2,"Junior",IF(I1346&lt;5,"Mid-Level",IF(I1346&lt;10,"Senior","Expert")))</f>
        <v>Senior</v>
      </c>
      <c r="W1346" t="str">
        <f>IF(Table13[[#This Row],[Last_Working_Date]]="Active","Active","Exited")</f>
        <v>Active</v>
      </c>
    </row>
    <row r="1347" spans="1:23" x14ac:dyDescent="0.3">
      <c r="A1347" s="9" t="s">
        <v>1695</v>
      </c>
      <c r="B1347" s="9" t="s">
        <v>29</v>
      </c>
      <c r="C1347">
        <v>31</v>
      </c>
      <c r="D1347" t="s">
        <v>30</v>
      </c>
      <c r="E1347" t="s">
        <v>58</v>
      </c>
      <c r="F1347" t="s">
        <v>22</v>
      </c>
      <c r="G1347" t="s">
        <v>23</v>
      </c>
      <c r="H1347" t="s">
        <v>84</v>
      </c>
      <c r="I1347" s="5">
        <v>6.5</v>
      </c>
      <c r="J1347" t="s">
        <v>25</v>
      </c>
      <c r="K1347" s="1">
        <v>45849</v>
      </c>
      <c r="L1347" s="1">
        <v>45912</v>
      </c>
      <c r="M1347" s="7">
        <v>0.17</v>
      </c>
      <c r="N1347" s="22">
        <v>42922</v>
      </c>
      <c r="O1347">
        <v>4</v>
      </c>
      <c r="P1347" t="s">
        <v>26</v>
      </c>
      <c r="Q1347">
        <v>0</v>
      </c>
      <c r="R1347">
        <v>6</v>
      </c>
      <c r="S1347" t="s">
        <v>88</v>
      </c>
      <c r="T1347" t="s">
        <v>65</v>
      </c>
      <c r="U1347" t="str">
        <f t="shared" si="42"/>
        <v>Adult</v>
      </c>
      <c r="V1347" t="str">
        <f t="shared" si="43"/>
        <v>Senior</v>
      </c>
      <c r="W1347" t="str">
        <f>IF(Table13[[#This Row],[Last_Working_Date]]="Active","Active","Exited")</f>
        <v>Exited</v>
      </c>
    </row>
    <row r="1348" spans="1:23" x14ac:dyDescent="0.3">
      <c r="A1348" s="9" t="s">
        <v>1696</v>
      </c>
      <c r="B1348" s="9" t="s">
        <v>29</v>
      </c>
      <c r="C1348">
        <v>29</v>
      </c>
      <c r="D1348" t="s">
        <v>30</v>
      </c>
      <c r="E1348" t="s">
        <v>58</v>
      </c>
      <c r="F1348" t="s">
        <v>92</v>
      </c>
      <c r="G1348" t="s">
        <v>246</v>
      </c>
      <c r="H1348" t="s">
        <v>24</v>
      </c>
      <c r="I1348" s="5">
        <v>1.6</v>
      </c>
      <c r="J1348" t="s">
        <v>25</v>
      </c>
      <c r="K1348" s="1">
        <v>41209</v>
      </c>
      <c r="L1348" s="1" t="s">
        <v>5075</v>
      </c>
      <c r="M1348" s="7">
        <v>13</v>
      </c>
      <c r="N1348" s="22">
        <v>39456</v>
      </c>
      <c r="O1348">
        <v>3</v>
      </c>
      <c r="P1348" t="s">
        <v>26</v>
      </c>
      <c r="Q1348">
        <v>2</v>
      </c>
      <c r="R1348">
        <v>10</v>
      </c>
      <c r="S1348" t="s">
        <v>621</v>
      </c>
      <c r="T1348" t="s">
        <v>26</v>
      </c>
      <c r="U1348" t="str">
        <f t="shared" si="42"/>
        <v>Young</v>
      </c>
      <c r="V1348" t="str">
        <f t="shared" si="43"/>
        <v>Junior</v>
      </c>
      <c r="W1348" t="str">
        <f>IF(Table13[[#This Row],[Last_Working_Date]]="Active","Active","Exited")</f>
        <v>Active</v>
      </c>
    </row>
    <row r="1349" spans="1:23" x14ac:dyDescent="0.3">
      <c r="A1349" s="9" t="s">
        <v>1697</v>
      </c>
      <c r="B1349" s="9" t="s">
        <v>19</v>
      </c>
      <c r="C1349">
        <v>27</v>
      </c>
      <c r="D1349" t="s">
        <v>20</v>
      </c>
      <c r="E1349" t="s">
        <v>21</v>
      </c>
      <c r="F1349" t="s">
        <v>45</v>
      </c>
      <c r="G1349" t="s">
        <v>164</v>
      </c>
      <c r="H1349" t="s">
        <v>24</v>
      </c>
      <c r="I1349" s="5">
        <v>3.5</v>
      </c>
      <c r="J1349" t="s">
        <v>25</v>
      </c>
      <c r="K1349" s="1">
        <v>44712</v>
      </c>
      <c r="L1349" s="1" t="s">
        <v>5075</v>
      </c>
      <c r="M1349" s="7">
        <v>3.41</v>
      </c>
      <c r="N1349" s="22">
        <v>40905</v>
      </c>
      <c r="O1349">
        <v>4</v>
      </c>
      <c r="P1349" t="s">
        <v>26</v>
      </c>
      <c r="Q1349">
        <v>3</v>
      </c>
      <c r="R1349">
        <v>4</v>
      </c>
      <c r="S1349" t="s">
        <v>942</v>
      </c>
      <c r="T1349" t="s">
        <v>26</v>
      </c>
      <c r="U1349" t="str">
        <f t="shared" si="42"/>
        <v>Young</v>
      </c>
      <c r="V1349" t="str">
        <f t="shared" si="43"/>
        <v>Mid-Level</v>
      </c>
      <c r="W1349" t="str">
        <f>IF(Table13[[#This Row],[Last_Working_Date]]="Active","Active","Exited")</f>
        <v>Active</v>
      </c>
    </row>
    <row r="1350" spans="1:23" x14ac:dyDescent="0.3">
      <c r="A1350" s="9" t="s">
        <v>1698</v>
      </c>
      <c r="B1350" s="9" t="s">
        <v>19</v>
      </c>
      <c r="C1350">
        <v>29</v>
      </c>
      <c r="D1350" t="s">
        <v>30</v>
      </c>
      <c r="E1350" t="s">
        <v>31</v>
      </c>
      <c r="F1350" t="s">
        <v>40</v>
      </c>
      <c r="G1350" t="s">
        <v>50</v>
      </c>
      <c r="H1350" t="s">
        <v>24</v>
      </c>
      <c r="I1350" s="5">
        <v>4.7</v>
      </c>
      <c r="J1350" t="s">
        <v>25</v>
      </c>
      <c r="K1350" s="1">
        <v>41665</v>
      </c>
      <c r="L1350" s="1" t="s">
        <v>5075</v>
      </c>
      <c r="M1350" s="7">
        <v>11.75</v>
      </c>
      <c r="N1350" s="22">
        <v>41631</v>
      </c>
      <c r="O1350">
        <v>3</v>
      </c>
      <c r="P1350" t="s">
        <v>26</v>
      </c>
      <c r="Q1350">
        <v>1</v>
      </c>
      <c r="R1350">
        <v>5</v>
      </c>
      <c r="S1350" t="s">
        <v>420</v>
      </c>
      <c r="T1350" t="s">
        <v>26</v>
      </c>
      <c r="U1350" t="str">
        <f t="shared" si="42"/>
        <v>Young</v>
      </c>
      <c r="V1350" t="str">
        <f t="shared" si="43"/>
        <v>Mid-Level</v>
      </c>
      <c r="W1350" t="str">
        <f>IF(Table13[[#This Row],[Last_Working_Date]]="Active","Active","Exited")</f>
        <v>Active</v>
      </c>
    </row>
    <row r="1351" spans="1:23" x14ac:dyDescent="0.3">
      <c r="A1351" s="9" t="s">
        <v>1699</v>
      </c>
      <c r="B1351" s="9" t="s">
        <v>29</v>
      </c>
      <c r="C1351">
        <v>32</v>
      </c>
      <c r="D1351" t="s">
        <v>30</v>
      </c>
      <c r="E1351" t="s">
        <v>44</v>
      </c>
      <c r="F1351" t="s">
        <v>45</v>
      </c>
      <c r="G1351" t="s">
        <v>46</v>
      </c>
      <c r="H1351" t="s">
        <v>24</v>
      </c>
      <c r="I1351" s="5">
        <v>10.5</v>
      </c>
      <c r="J1351" t="s">
        <v>25</v>
      </c>
      <c r="K1351" s="1">
        <v>42242</v>
      </c>
      <c r="L1351" s="1" t="s">
        <v>5075</v>
      </c>
      <c r="M1351" s="7">
        <v>10.17</v>
      </c>
      <c r="N1351" s="22">
        <v>56827</v>
      </c>
      <c r="O1351">
        <v>2</v>
      </c>
      <c r="P1351" t="s">
        <v>26</v>
      </c>
      <c r="Q1351">
        <v>4</v>
      </c>
      <c r="R1351">
        <v>10</v>
      </c>
      <c r="S1351" t="s">
        <v>213</v>
      </c>
      <c r="T1351" t="s">
        <v>26</v>
      </c>
      <c r="U1351" t="str">
        <f t="shared" si="42"/>
        <v>Adult</v>
      </c>
      <c r="V1351" t="str">
        <f t="shared" si="43"/>
        <v>Expert</v>
      </c>
      <c r="W1351" t="str">
        <f>IF(Table13[[#This Row],[Last_Working_Date]]="Active","Active","Exited")</f>
        <v>Active</v>
      </c>
    </row>
    <row r="1352" spans="1:23" x14ac:dyDescent="0.3">
      <c r="A1352" s="9" t="s">
        <v>1700</v>
      </c>
      <c r="B1352" s="9" t="s">
        <v>19</v>
      </c>
      <c r="C1352">
        <v>29</v>
      </c>
      <c r="D1352" t="s">
        <v>30</v>
      </c>
      <c r="E1352" t="s">
        <v>36</v>
      </c>
      <c r="F1352" t="s">
        <v>54</v>
      </c>
      <c r="G1352" t="s">
        <v>77</v>
      </c>
      <c r="H1352" t="s">
        <v>24</v>
      </c>
      <c r="I1352" s="5">
        <v>3.7</v>
      </c>
      <c r="J1352" t="s">
        <v>25</v>
      </c>
      <c r="K1352" s="1">
        <v>43622</v>
      </c>
      <c r="L1352" s="1" t="s">
        <v>5075</v>
      </c>
      <c r="M1352" s="7">
        <v>6.4</v>
      </c>
      <c r="N1352" s="22">
        <v>38004</v>
      </c>
      <c r="O1352">
        <v>4</v>
      </c>
      <c r="P1352" t="s">
        <v>26</v>
      </c>
      <c r="Q1352">
        <v>1</v>
      </c>
      <c r="R1352">
        <v>5</v>
      </c>
      <c r="S1352" t="s">
        <v>306</v>
      </c>
      <c r="T1352" t="s">
        <v>26</v>
      </c>
      <c r="U1352" t="str">
        <f t="shared" si="42"/>
        <v>Young</v>
      </c>
      <c r="V1352" t="str">
        <f t="shared" si="43"/>
        <v>Mid-Level</v>
      </c>
      <c r="W1352" t="str">
        <f>IF(Table13[[#This Row],[Last_Working_Date]]="Active","Active","Exited")</f>
        <v>Active</v>
      </c>
    </row>
    <row r="1353" spans="1:23" x14ac:dyDescent="0.3">
      <c r="A1353" s="9" t="s">
        <v>451</v>
      </c>
      <c r="B1353" s="9" t="s">
        <v>29</v>
      </c>
      <c r="C1353">
        <v>30</v>
      </c>
      <c r="D1353" t="s">
        <v>30</v>
      </c>
      <c r="E1353" t="s">
        <v>44</v>
      </c>
      <c r="F1353" t="s">
        <v>45</v>
      </c>
      <c r="G1353" t="s">
        <v>164</v>
      </c>
      <c r="H1353" t="s">
        <v>84</v>
      </c>
      <c r="I1353" s="5">
        <v>6.6</v>
      </c>
      <c r="J1353" t="s">
        <v>25</v>
      </c>
      <c r="K1353" s="1">
        <v>42253</v>
      </c>
      <c r="L1353" s="1" t="s">
        <v>5075</v>
      </c>
      <c r="M1353" s="7">
        <v>10.14</v>
      </c>
      <c r="N1353" s="22">
        <v>46660</v>
      </c>
      <c r="O1353">
        <v>5</v>
      </c>
      <c r="P1353" t="s">
        <v>26</v>
      </c>
      <c r="Q1353">
        <v>2</v>
      </c>
      <c r="R1353">
        <v>5</v>
      </c>
      <c r="S1353" t="s">
        <v>5074</v>
      </c>
      <c r="T1353" t="s">
        <v>26</v>
      </c>
      <c r="U1353" t="str">
        <f t="shared" si="42"/>
        <v>Young</v>
      </c>
      <c r="V1353" t="str">
        <f t="shared" si="43"/>
        <v>Senior</v>
      </c>
      <c r="W1353" t="str">
        <f>IF(Table13[[#This Row],[Last_Working_Date]]="Active","Active","Exited")</f>
        <v>Active</v>
      </c>
    </row>
    <row r="1354" spans="1:23" x14ac:dyDescent="0.3">
      <c r="A1354" s="9" t="s">
        <v>1701</v>
      </c>
      <c r="B1354" s="9" t="s">
        <v>19</v>
      </c>
      <c r="C1354">
        <v>38</v>
      </c>
      <c r="D1354" t="s">
        <v>30</v>
      </c>
      <c r="E1354" t="s">
        <v>44</v>
      </c>
      <c r="F1354" t="s">
        <v>67</v>
      </c>
      <c r="G1354" t="s">
        <v>68</v>
      </c>
      <c r="H1354" t="s">
        <v>51</v>
      </c>
      <c r="I1354" s="5">
        <v>18</v>
      </c>
      <c r="J1354" t="s">
        <v>25</v>
      </c>
      <c r="K1354" s="1">
        <v>40291</v>
      </c>
      <c r="L1354" s="1" t="s">
        <v>5075</v>
      </c>
      <c r="M1354" s="7">
        <v>15.52</v>
      </c>
      <c r="N1354" s="22">
        <v>72584</v>
      </c>
      <c r="O1354">
        <v>2</v>
      </c>
      <c r="P1354" t="s">
        <v>26</v>
      </c>
      <c r="Q1354">
        <v>0</v>
      </c>
      <c r="R1354">
        <v>12</v>
      </c>
      <c r="S1354" t="s">
        <v>834</v>
      </c>
      <c r="T1354" t="s">
        <v>26</v>
      </c>
      <c r="U1354" t="str">
        <f t="shared" si="42"/>
        <v>Adult</v>
      </c>
      <c r="V1354" t="str">
        <f t="shared" si="43"/>
        <v>Expert</v>
      </c>
      <c r="W1354" t="str">
        <f>IF(Table13[[#This Row],[Last_Working_Date]]="Active","Active","Exited")</f>
        <v>Active</v>
      </c>
    </row>
    <row r="1355" spans="1:23" x14ac:dyDescent="0.3">
      <c r="A1355" s="9" t="s">
        <v>1702</v>
      </c>
      <c r="B1355" s="9" t="s">
        <v>29</v>
      </c>
      <c r="C1355">
        <v>40</v>
      </c>
      <c r="D1355" t="s">
        <v>20</v>
      </c>
      <c r="E1355" t="s">
        <v>53</v>
      </c>
      <c r="F1355" t="s">
        <v>54</v>
      </c>
      <c r="G1355" t="s">
        <v>77</v>
      </c>
      <c r="H1355" t="s">
        <v>51</v>
      </c>
      <c r="I1355" s="5">
        <v>11.8</v>
      </c>
      <c r="J1355" t="s">
        <v>25</v>
      </c>
      <c r="K1355" s="1">
        <v>40741</v>
      </c>
      <c r="L1355" s="1" t="s">
        <v>5075</v>
      </c>
      <c r="M1355" s="7">
        <v>14.28</v>
      </c>
      <c r="N1355" s="22">
        <v>52055</v>
      </c>
      <c r="O1355">
        <v>2</v>
      </c>
      <c r="P1355" t="s">
        <v>26</v>
      </c>
      <c r="Q1355">
        <v>2</v>
      </c>
      <c r="R1355">
        <v>5</v>
      </c>
      <c r="S1355" t="s">
        <v>217</v>
      </c>
      <c r="T1355" t="s">
        <v>26</v>
      </c>
      <c r="U1355" t="str">
        <f t="shared" si="42"/>
        <v>Adult</v>
      </c>
      <c r="V1355" t="str">
        <f t="shared" si="43"/>
        <v>Expert</v>
      </c>
      <c r="W1355" t="str">
        <f>IF(Table13[[#This Row],[Last_Working_Date]]="Active","Active","Exited")</f>
        <v>Active</v>
      </c>
    </row>
    <row r="1356" spans="1:23" x14ac:dyDescent="0.3">
      <c r="A1356" s="9" t="s">
        <v>1703</v>
      </c>
      <c r="B1356" s="9" t="s">
        <v>19</v>
      </c>
      <c r="C1356">
        <v>33</v>
      </c>
      <c r="D1356" t="s">
        <v>20</v>
      </c>
      <c r="E1356" t="s">
        <v>63</v>
      </c>
      <c r="F1356" t="s">
        <v>67</v>
      </c>
      <c r="G1356" t="s">
        <v>90</v>
      </c>
      <c r="H1356" t="s">
        <v>75</v>
      </c>
      <c r="I1356" s="5">
        <v>11.5</v>
      </c>
      <c r="J1356" t="s">
        <v>25</v>
      </c>
      <c r="K1356" s="1">
        <v>41601</v>
      </c>
      <c r="L1356" s="1">
        <v>45527</v>
      </c>
      <c r="M1356" s="7">
        <v>10.75</v>
      </c>
      <c r="N1356" s="22">
        <v>53430</v>
      </c>
      <c r="O1356">
        <v>3</v>
      </c>
      <c r="P1356" t="s">
        <v>26</v>
      </c>
      <c r="Q1356">
        <v>6</v>
      </c>
      <c r="R1356">
        <v>2</v>
      </c>
      <c r="S1356" t="s">
        <v>324</v>
      </c>
      <c r="T1356" t="s">
        <v>65</v>
      </c>
      <c r="U1356" t="str">
        <f t="shared" si="42"/>
        <v>Adult</v>
      </c>
      <c r="V1356" t="str">
        <f t="shared" si="43"/>
        <v>Expert</v>
      </c>
      <c r="W1356" t="str">
        <f>IF(Table13[[#This Row],[Last_Working_Date]]="Active","Active","Exited")</f>
        <v>Exited</v>
      </c>
    </row>
    <row r="1357" spans="1:23" x14ac:dyDescent="0.3">
      <c r="A1357" s="9" t="s">
        <v>820</v>
      </c>
      <c r="B1357" s="9" t="s">
        <v>29</v>
      </c>
      <c r="C1357">
        <v>23</v>
      </c>
      <c r="D1357" t="s">
        <v>30</v>
      </c>
      <c r="E1357" t="s">
        <v>39</v>
      </c>
      <c r="F1357" t="s">
        <v>54</v>
      </c>
      <c r="G1357" t="s">
        <v>55</v>
      </c>
      <c r="H1357" t="s">
        <v>24</v>
      </c>
      <c r="I1357" s="5">
        <v>2.2999999999999998</v>
      </c>
      <c r="J1357" t="s">
        <v>25</v>
      </c>
      <c r="K1357" s="1">
        <v>42671</v>
      </c>
      <c r="L1357" s="1" t="s">
        <v>5075</v>
      </c>
      <c r="M1357" s="7">
        <v>9</v>
      </c>
      <c r="N1357" s="22">
        <v>30525</v>
      </c>
      <c r="O1357">
        <v>3</v>
      </c>
      <c r="P1357" t="s">
        <v>26</v>
      </c>
      <c r="Q1357">
        <v>2</v>
      </c>
      <c r="R1357">
        <v>7</v>
      </c>
      <c r="S1357" t="s">
        <v>5074</v>
      </c>
      <c r="T1357" t="s">
        <v>26</v>
      </c>
      <c r="U1357" t="str">
        <f t="shared" si="42"/>
        <v>Young</v>
      </c>
      <c r="V1357" t="str">
        <f t="shared" si="43"/>
        <v>Mid-Level</v>
      </c>
      <c r="W1357" t="str">
        <f>IF(Table13[[#This Row],[Last_Working_Date]]="Active","Active","Exited")</f>
        <v>Active</v>
      </c>
    </row>
    <row r="1358" spans="1:23" x14ac:dyDescent="0.3">
      <c r="A1358" s="9" t="s">
        <v>1704</v>
      </c>
      <c r="B1358" s="9" t="s">
        <v>19</v>
      </c>
      <c r="C1358">
        <v>28</v>
      </c>
      <c r="D1358" t="s">
        <v>20</v>
      </c>
      <c r="E1358" t="s">
        <v>39</v>
      </c>
      <c r="F1358" t="s">
        <v>32</v>
      </c>
      <c r="G1358" t="s">
        <v>33</v>
      </c>
      <c r="H1358" t="s">
        <v>24</v>
      </c>
      <c r="I1358" s="5">
        <v>5.8</v>
      </c>
      <c r="J1358" t="s">
        <v>85</v>
      </c>
      <c r="K1358" s="1">
        <v>43190</v>
      </c>
      <c r="L1358" s="1" t="s">
        <v>5075</v>
      </c>
      <c r="M1358" s="7">
        <v>7.58</v>
      </c>
      <c r="N1358" s="22">
        <v>35703</v>
      </c>
      <c r="O1358">
        <v>3</v>
      </c>
      <c r="P1358" t="s">
        <v>26</v>
      </c>
      <c r="Q1358">
        <v>1</v>
      </c>
      <c r="R1358">
        <v>9</v>
      </c>
      <c r="S1358" t="s">
        <v>612</v>
      </c>
      <c r="T1358" t="s">
        <v>26</v>
      </c>
      <c r="U1358" t="str">
        <f t="shared" si="42"/>
        <v>Young</v>
      </c>
      <c r="V1358" t="str">
        <f t="shared" si="43"/>
        <v>Senior</v>
      </c>
      <c r="W1358" t="str">
        <f>IF(Table13[[#This Row],[Last_Working_Date]]="Active","Active","Exited")</f>
        <v>Active</v>
      </c>
    </row>
    <row r="1359" spans="1:23" x14ac:dyDescent="0.3">
      <c r="A1359" s="9" t="s">
        <v>1705</v>
      </c>
      <c r="B1359" s="9" t="s">
        <v>19</v>
      </c>
      <c r="C1359">
        <v>31</v>
      </c>
      <c r="D1359" t="s">
        <v>30</v>
      </c>
      <c r="E1359" t="s">
        <v>44</v>
      </c>
      <c r="F1359" t="s">
        <v>54</v>
      </c>
      <c r="G1359" t="s">
        <v>139</v>
      </c>
      <c r="H1359" t="s">
        <v>24</v>
      </c>
      <c r="I1359" s="5">
        <v>4.3</v>
      </c>
      <c r="J1359" t="s">
        <v>25</v>
      </c>
      <c r="K1359" s="1">
        <v>42084</v>
      </c>
      <c r="L1359" s="1" t="s">
        <v>5075</v>
      </c>
      <c r="M1359" s="7">
        <v>10.61</v>
      </c>
      <c r="N1359" s="22">
        <v>44126</v>
      </c>
      <c r="O1359">
        <v>4</v>
      </c>
      <c r="P1359" t="s">
        <v>26</v>
      </c>
      <c r="Q1359">
        <v>1</v>
      </c>
      <c r="R1359">
        <v>7</v>
      </c>
      <c r="S1359" t="s">
        <v>636</v>
      </c>
      <c r="T1359" t="s">
        <v>26</v>
      </c>
      <c r="U1359" t="str">
        <f t="shared" si="42"/>
        <v>Adult</v>
      </c>
      <c r="V1359" t="str">
        <f t="shared" si="43"/>
        <v>Mid-Level</v>
      </c>
      <c r="W1359" t="str">
        <f>IF(Table13[[#This Row],[Last_Working_Date]]="Active","Active","Exited")</f>
        <v>Active</v>
      </c>
    </row>
    <row r="1360" spans="1:23" x14ac:dyDescent="0.3">
      <c r="A1360" s="9" t="s">
        <v>1706</v>
      </c>
      <c r="B1360" s="9" t="s">
        <v>29</v>
      </c>
      <c r="C1360">
        <v>24</v>
      </c>
      <c r="D1360" t="s">
        <v>20</v>
      </c>
      <c r="E1360" t="s">
        <v>53</v>
      </c>
      <c r="F1360" t="s">
        <v>32</v>
      </c>
      <c r="G1360" t="s">
        <v>171</v>
      </c>
      <c r="H1360" t="s">
        <v>24</v>
      </c>
      <c r="I1360" s="5">
        <v>1.9</v>
      </c>
      <c r="J1360" t="s">
        <v>25</v>
      </c>
      <c r="K1360" s="1">
        <v>41692</v>
      </c>
      <c r="L1360" s="1" t="s">
        <v>5075</v>
      </c>
      <c r="M1360" s="7">
        <v>11.68</v>
      </c>
      <c r="N1360" s="22">
        <v>31871</v>
      </c>
      <c r="O1360">
        <v>3</v>
      </c>
      <c r="P1360" t="s">
        <v>26</v>
      </c>
      <c r="Q1360">
        <v>3</v>
      </c>
      <c r="R1360">
        <v>12</v>
      </c>
      <c r="S1360" t="s">
        <v>716</v>
      </c>
      <c r="T1360" t="s">
        <v>26</v>
      </c>
      <c r="U1360" t="str">
        <f t="shared" si="42"/>
        <v>Young</v>
      </c>
      <c r="V1360" t="str">
        <f t="shared" si="43"/>
        <v>Junior</v>
      </c>
      <c r="W1360" t="str">
        <f>IF(Table13[[#This Row],[Last_Working_Date]]="Active","Active","Exited")</f>
        <v>Active</v>
      </c>
    </row>
    <row r="1361" spans="1:23" x14ac:dyDescent="0.3">
      <c r="A1361" s="9" t="s">
        <v>1707</v>
      </c>
      <c r="B1361" s="9" t="s">
        <v>29</v>
      </c>
      <c r="C1361">
        <v>27</v>
      </c>
      <c r="D1361" t="s">
        <v>20</v>
      </c>
      <c r="E1361" t="s">
        <v>58</v>
      </c>
      <c r="F1361" t="s">
        <v>22</v>
      </c>
      <c r="G1361" t="s">
        <v>23</v>
      </c>
      <c r="H1361" t="s">
        <v>24</v>
      </c>
      <c r="I1361" s="5">
        <v>2.6</v>
      </c>
      <c r="J1361" t="s">
        <v>25</v>
      </c>
      <c r="K1361" s="1">
        <v>45847</v>
      </c>
      <c r="L1361" s="1" t="s">
        <v>5075</v>
      </c>
      <c r="M1361" s="7">
        <v>0.3</v>
      </c>
      <c r="N1361" s="22">
        <v>25207</v>
      </c>
      <c r="O1361">
        <v>3</v>
      </c>
      <c r="P1361" t="s">
        <v>26</v>
      </c>
      <c r="Q1361">
        <v>2</v>
      </c>
      <c r="R1361">
        <v>7</v>
      </c>
      <c r="S1361" t="s">
        <v>270</v>
      </c>
      <c r="T1361" t="s">
        <v>26</v>
      </c>
      <c r="U1361" t="str">
        <f t="shared" si="42"/>
        <v>Young</v>
      </c>
      <c r="V1361" t="str">
        <f t="shared" si="43"/>
        <v>Mid-Level</v>
      </c>
      <c r="W1361" t="str">
        <f>IF(Table13[[#This Row],[Last_Working_Date]]="Active","Active","Exited")</f>
        <v>Active</v>
      </c>
    </row>
    <row r="1362" spans="1:23" x14ac:dyDescent="0.3">
      <c r="A1362" s="9" t="s">
        <v>1708</v>
      </c>
      <c r="B1362" s="9" t="s">
        <v>29</v>
      </c>
      <c r="C1362">
        <v>31</v>
      </c>
      <c r="D1362" t="s">
        <v>30</v>
      </c>
      <c r="E1362" t="s">
        <v>31</v>
      </c>
      <c r="F1362" t="s">
        <v>32</v>
      </c>
      <c r="G1362" t="s">
        <v>171</v>
      </c>
      <c r="H1362" t="s">
        <v>75</v>
      </c>
      <c r="I1362" s="5">
        <v>7.4</v>
      </c>
      <c r="J1362" t="s">
        <v>25</v>
      </c>
      <c r="K1362" s="1">
        <v>41709</v>
      </c>
      <c r="L1362" s="1" t="s">
        <v>5075</v>
      </c>
      <c r="M1362" s="7">
        <v>11.63</v>
      </c>
      <c r="N1362" s="22">
        <v>42992</v>
      </c>
      <c r="O1362">
        <v>3</v>
      </c>
      <c r="P1362" t="s">
        <v>26</v>
      </c>
      <c r="Q1362">
        <v>1</v>
      </c>
      <c r="R1362">
        <v>3</v>
      </c>
      <c r="S1362" t="s">
        <v>187</v>
      </c>
      <c r="T1362" t="s">
        <v>26</v>
      </c>
      <c r="U1362" t="str">
        <f t="shared" si="42"/>
        <v>Adult</v>
      </c>
      <c r="V1362" t="str">
        <f t="shared" si="43"/>
        <v>Senior</v>
      </c>
      <c r="W1362" t="str">
        <f>IF(Table13[[#This Row],[Last_Working_Date]]="Active","Active","Exited")</f>
        <v>Active</v>
      </c>
    </row>
    <row r="1363" spans="1:23" x14ac:dyDescent="0.3">
      <c r="A1363" s="9" t="s">
        <v>1709</v>
      </c>
      <c r="B1363" s="9" t="s">
        <v>19</v>
      </c>
      <c r="C1363">
        <v>38</v>
      </c>
      <c r="D1363" t="s">
        <v>30</v>
      </c>
      <c r="E1363" t="s">
        <v>21</v>
      </c>
      <c r="F1363" t="s">
        <v>92</v>
      </c>
      <c r="G1363" t="s">
        <v>93</v>
      </c>
      <c r="H1363" t="s">
        <v>24</v>
      </c>
      <c r="I1363" s="5">
        <v>1.1000000000000001</v>
      </c>
      <c r="J1363" t="s">
        <v>25</v>
      </c>
      <c r="K1363" s="1">
        <v>42837</v>
      </c>
      <c r="L1363" s="1" t="s">
        <v>5075</v>
      </c>
      <c r="M1363" s="7">
        <v>8.5399999999999991</v>
      </c>
      <c r="N1363" s="22">
        <v>34203</v>
      </c>
      <c r="O1363">
        <v>1</v>
      </c>
      <c r="P1363" t="s">
        <v>26</v>
      </c>
      <c r="Q1363">
        <v>0</v>
      </c>
      <c r="R1363">
        <v>4</v>
      </c>
      <c r="S1363" t="s">
        <v>513</v>
      </c>
      <c r="T1363" t="s">
        <v>26</v>
      </c>
      <c r="U1363" t="str">
        <f t="shared" si="42"/>
        <v>Adult</v>
      </c>
      <c r="V1363" t="str">
        <f t="shared" si="43"/>
        <v>Junior</v>
      </c>
      <c r="W1363" t="str">
        <f>IF(Table13[[#This Row],[Last_Working_Date]]="Active","Active","Exited")</f>
        <v>Active</v>
      </c>
    </row>
    <row r="1364" spans="1:23" x14ac:dyDescent="0.3">
      <c r="A1364" s="9" t="s">
        <v>1710</v>
      </c>
      <c r="B1364" s="9" t="s">
        <v>19</v>
      </c>
      <c r="C1364">
        <v>34</v>
      </c>
      <c r="D1364" t="s">
        <v>30</v>
      </c>
      <c r="E1364" t="s">
        <v>58</v>
      </c>
      <c r="F1364" t="s">
        <v>67</v>
      </c>
      <c r="G1364" t="s">
        <v>68</v>
      </c>
      <c r="H1364" t="s">
        <v>24</v>
      </c>
      <c r="I1364" s="5">
        <v>7.9</v>
      </c>
      <c r="J1364" t="s">
        <v>25</v>
      </c>
      <c r="K1364" s="1">
        <v>45696</v>
      </c>
      <c r="L1364" s="1" t="s">
        <v>5075</v>
      </c>
      <c r="M1364" s="7">
        <v>0.72</v>
      </c>
      <c r="N1364" s="22">
        <v>53114</v>
      </c>
      <c r="O1364">
        <v>1</v>
      </c>
      <c r="P1364" t="s">
        <v>26</v>
      </c>
      <c r="Q1364">
        <v>4</v>
      </c>
      <c r="R1364">
        <v>6</v>
      </c>
      <c r="S1364" t="s">
        <v>770</v>
      </c>
      <c r="T1364" t="s">
        <v>26</v>
      </c>
      <c r="U1364" t="str">
        <f t="shared" si="42"/>
        <v>Adult</v>
      </c>
      <c r="V1364" t="str">
        <f t="shared" si="43"/>
        <v>Senior</v>
      </c>
      <c r="W1364" t="str">
        <f>IF(Table13[[#This Row],[Last_Working_Date]]="Active","Active","Exited")</f>
        <v>Active</v>
      </c>
    </row>
    <row r="1365" spans="1:23" x14ac:dyDescent="0.3">
      <c r="A1365" s="9" t="s">
        <v>1711</v>
      </c>
      <c r="B1365" s="9" t="s">
        <v>29</v>
      </c>
      <c r="C1365">
        <v>32</v>
      </c>
      <c r="D1365" t="s">
        <v>20</v>
      </c>
      <c r="E1365" t="s">
        <v>21</v>
      </c>
      <c r="F1365" t="s">
        <v>54</v>
      </c>
      <c r="G1365" t="s">
        <v>77</v>
      </c>
      <c r="H1365" t="s">
        <v>24</v>
      </c>
      <c r="I1365" s="5">
        <v>8.3000000000000007</v>
      </c>
      <c r="J1365" t="s">
        <v>25</v>
      </c>
      <c r="K1365" s="1">
        <v>45502</v>
      </c>
      <c r="L1365" s="1" t="s">
        <v>5075</v>
      </c>
      <c r="M1365" s="7">
        <v>1.25</v>
      </c>
      <c r="N1365" s="22">
        <v>51235</v>
      </c>
      <c r="O1365">
        <v>3</v>
      </c>
      <c r="P1365" t="s">
        <v>26</v>
      </c>
      <c r="Q1365">
        <v>5</v>
      </c>
      <c r="R1365">
        <v>8</v>
      </c>
      <c r="S1365" t="s">
        <v>617</v>
      </c>
      <c r="T1365" t="s">
        <v>26</v>
      </c>
      <c r="U1365" t="str">
        <f t="shared" si="42"/>
        <v>Adult</v>
      </c>
      <c r="V1365" t="str">
        <f t="shared" si="43"/>
        <v>Senior</v>
      </c>
      <c r="W1365" t="str">
        <f>IF(Table13[[#This Row],[Last_Working_Date]]="Active","Active","Exited")</f>
        <v>Active</v>
      </c>
    </row>
    <row r="1366" spans="1:23" x14ac:dyDescent="0.3">
      <c r="A1366" s="9" t="s">
        <v>686</v>
      </c>
      <c r="B1366" s="9" t="s">
        <v>19</v>
      </c>
      <c r="C1366">
        <v>27</v>
      </c>
      <c r="D1366" t="s">
        <v>30</v>
      </c>
      <c r="E1366" t="s">
        <v>36</v>
      </c>
      <c r="F1366" t="s">
        <v>92</v>
      </c>
      <c r="G1366" t="s">
        <v>93</v>
      </c>
      <c r="H1366" t="s">
        <v>24</v>
      </c>
      <c r="I1366" s="5">
        <v>7</v>
      </c>
      <c r="J1366" t="s">
        <v>85</v>
      </c>
      <c r="K1366" s="1">
        <v>42415</v>
      </c>
      <c r="L1366" s="1" t="s">
        <v>5075</v>
      </c>
      <c r="M1366" s="7">
        <v>9.6999999999999993</v>
      </c>
      <c r="N1366" s="22">
        <v>42461</v>
      </c>
      <c r="O1366">
        <v>5</v>
      </c>
      <c r="P1366" t="s">
        <v>26</v>
      </c>
      <c r="Q1366">
        <v>2</v>
      </c>
      <c r="R1366">
        <v>1</v>
      </c>
      <c r="S1366" t="s">
        <v>5074</v>
      </c>
      <c r="T1366" t="s">
        <v>26</v>
      </c>
      <c r="U1366" t="str">
        <f t="shared" si="42"/>
        <v>Young</v>
      </c>
      <c r="V1366" t="str">
        <f t="shared" si="43"/>
        <v>Senior</v>
      </c>
      <c r="W1366" t="str">
        <f>IF(Table13[[#This Row],[Last_Working_Date]]="Active","Active","Exited")</f>
        <v>Active</v>
      </c>
    </row>
    <row r="1367" spans="1:23" x14ac:dyDescent="0.3">
      <c r="A1367" s="9" t="s">
        <v>1712</v>
      </c>
      <c r="B1367" s="9" t="s">
        <v>19</v>
      </c>
      <c r="C1367">
        <v>29</v>
      </c>
      <c r="D1367" t="s">
        <v>30</v>
      </c>
      <c r="E1367" t="s">
        <v>31</v>
      </c>
      <c r="F1367" t="s">
        <v>92</v>
      </c>
      <c r="G1367" t="s">
        <v>120</v>
      </c>
      <c r="H1367" t="s">
        <v>51</v>
      </c>
      <c r="I1367" s="5">
        <v>4.3</v>
      </c>
      <c r="J1367" t="s">
        <v>25</v>
      </c>
      <c r="K1367" s="1">
        <v>42948</v>
      </c>
      <c r="L1367" s="1" t="s">
        <v>5075</v>
      </c>
      <c r="M1367" s="7">
        <v>8.24</v>
      </c>
      <c r="N1367" s="22">
        <v>42056</v>
      </c>
      <c r="O1367">
        <v>3</v>
      </c>
      <c r="P1367" t="s">
        <v>26</v>
      </c>
      <c r="Q1367">
        <v>2</v>
      </c>
      <c r="R1367">
        <v>3</v>
      </c>
      <c r="S1367" t="s">
        <v>1645</v>
      </c>
      <c r="T1367" t="s">
        <v>26</v>
      </c>
      <c r="U1367" t="str">
        <f t="shared" si="42"/>
        <v>Young</v>
      </c>
      <c r="V1367" t="str">
        <f t="shared" si="43"/>
        <v>Mid-Level</v>
      </c>
      <c r="W1367" t="str">
        <f>IF(Table13[[#This Row],[Last_Working_Date]]="Active","Active","Exited")</f>
        <v>Active</v>
      </c>
    </row>
    <row r="1368" spans="1:23" x14ac:dyDescent="0.3">
      <c r="A1368" s="9" t="s">
        <v>1713</v>
      </c>
      <c r="B1368" s="9" t="s">
        <v>19</v>
      </c>
      <c r="C1368">
        <v>28</v>
      </c>
      <c r="D1368" t="s">
        <v>30</v>
      </c>
      <c r="E1368" t="s">
        <v>39</v>
      </c>
      <c r="F1368" t="s">
        <v>32</v>
      </c>
      <c r="G1368" t="s">
        <v>171</v>
      </c>
      <c r="H1368" t="s">
        <v>51</v>
      </c>
      <c r="I1368" s="5">
        <v>4.4000000000000004</v>
      </c>
      <c r="J1368" t="s">
        <v>25</v>
      </c>
      <c r="K1368" s="1">
        <v>39710</v>
      </c>
      <c r="L1368" s="1" t="s">
        <v>5075</v>
      </c>
      <c r="M1368" s="7">
        <v>17.11</v>
      </c>
      <c r="N1368" s="22">
        <v>32679</v>
      </c>
      <c r="O1368">
        <v>2</v>
      </c>
      <c r="P1368" t="s">
        <v>26</v>
      </c>
      <c r="Q1368">
        <v>3</v>
      </c>
      <c r="R1368">
        <v>9</v>
      </c>
      <c r="S1368" t="s">
        <v>403</v>
      </c>
      <c r="T1368" t="s">
        <v>26</v>
      </c>
      <c r="U1368" t="str">
        <f t="shared" si="42"/>
        <v>Young</v>
      </c>
      <c r="V1368" t="str">
        <f t="shared" si="43"/>
        <v>Mid-Level</v>
      </c>
      <c r="W1368" t="str">
        <f>IF(Table13[[#This Row],[Last_Working_Date]]="Active","Active","Exited")</f>
        <v>Active</v>
      </c>
    </row>
    <row r="1369" spans="1:23" x14ac:dyDescent="0.3">
      <c r="A1369" s="9" t="s">
        <v>1714</v>
      </c>
      <c r="B1369" s="9" t="s">
        <v>29</v>
      </c>
      <c r="C1369">
        <v>31</v>
      </c>
      <c r="D1369" t="s">
        <v>30</v>
      </c>
      <c r="E1369" t="s">
        <v>21</v>
      </c>
      <c r="F1369" t="s">
        <v>92</v>
      </c>
      <c r="G1369" t="s">
        <v>246</v>
      </c>
      <c r="H1369" t="s">
        <v>24</v>
      </c>
      <c r="I1369" s="5">
        <v>10.1</v>
      </c>
      <c r="J1369" t="s">
        <v>25</v>
      </c>
      <c r="K1369" s="1">
        <v>45842</v>
      </c>
      <c r="L1369" s="1" t="s">
        <v>5075</v>
      </c>
      <c r="M1369" s="7">
        <v>0.32</v>
      </c>
      <c r="N1369" s="22">
        <v>58148</v>
      </c>
      <c r="O1369">
        <v>2</v>
      </c>
      <c r="P1369" t="s">
        <v>26</v>
      </c>
      <c r="Q1369">
        <v>3</v>
      </c>
      <c r="R1369">
        <v>2</v>
      </c>
      <c r="S1369" t="s">
        <v>432</v>
      </c>
      <c r="T1369" t="s">
        <v>26</v>
      </c>
      <c r="U1369" t="str">
        <f t="shared" si="42"/>
        <v>Adult</v>
      </c>
      <c r="V1369" t="str">
        <f t="shared" si="43"/>
        <v>Expert</v>
      </c>
      <c r="W1369" t="str">
        <f>IF(Table13[[#This Row],[Last_Working_Date]]="Active","Active","Exited")</f>
        <v>Active</v>
      </c>
    </row>
    <row r="1370" spans="1:23" x14ac:dyDescent="0.3">
      <c r="A1370" s="9" t="s">
        <v>1715</v>
      </c>
      <c r="B1370" s="9" t="s">
        <v>29</v>
      </c>
      <c r="C1370">
        <v>38</v>
      </c>
      <c r="D1370" t="s">
        <v>20</v>
      </c>
      <c r="E1370" t="s">
        <v>58</v>
      </c>
      <c r="F1370" t="s">
        <v>22</v>
      </c>
      <c r="G1370" t="s">
        <v>59</v>
      </c>
      <c r="H1370" t="s">
        <v>24</v>
      </c>
      <c r="I1370" s="5">
        <v>6.9</v>
      </c>
      <c r="J1370" t="s">
        <v>25</v>
      </c>
      <c r="K1370" s="1">
        <v>45607</v>
      </c>
      <c r="L1370" s="1" t="s">
        <v>5075</v>
      </c>
      <c r="M1370" s="7">
        <v>0.96</v>
      </c>
      <c r="N1370" s="22">
        <v>46261</v>
      </c>
      <c r="O1370">
        <v>5</v>
      </c>
      <c r="P1370" t="s">
        <v>26</v>
      </c>
      <c r="Q1370">
        <v>0</v>
      </c>
      <c r="R1370">
        <v>9</v>
      </c>
      <c r="S1370" t="s">
        <v>289</v>
      </c>
      <c r="T1370" t="s">
        <v>26</v>
      </c>
      <c r="U1370" t="str">
        <f t="shared" si="42"/>
        <v>Adult</v>
      </c>
      <c r="V1370" t="str">
        <f t="shared" si="43"/>
        <v>Senior</v>
      </c>
      <c r="W1370" t="str">
        <f>IF(Table13[[#This Row],[Last_Working_Date]]="Active","Active","Exited")</f>
        <v>Active</v>
      </c>
    </row>
    <row r="1371" spans="1:23" x14ac:dyDescent="0.3">
      <c r="A1371" s="9" t="s">
        <v>1716</v>
      </c>
      <c r="B1371" s="9" t="s">
        <v>29</v>
      </c>
      <c r="C1371">
        <v>30</v>
      </c>
      <c r="D1371" t="s">
        <v>20</v>
      </c>
      <c r="E1371" t="s">
        <v>36</v>
      </c>
      <c r="F1371" t="s">
        <v>22</v>
      </c>
      <c r="G1371" t="s">
        <v>59</v>
      </c>
      <c r="H1371" t="s">
        <v>24</v>
      </c>
      <c r="I1371" s="5">
        <v>10</v>
      </c>
      <c r="J1371" t="s">
        <v>25</v>
      </c>
      <c r="K1371" s="1">
        <v>44755</v>
      </c>
      <c r="L1371" s="1" t="s">
        <v>5075</v>
      </c>
      <c r="M1371" s="7">
        <v>3.29</v>
      </c>
      <c r="N1371" s="22">
        <v>51712</v>
      </c>
      <c r="O1371">
        <v>2</v>
      </c>
      <c r="P1371" t="s">
        <v>65</v>
      </c>
      <c r="Q1371">
        <v>0</v>
      </c>
      <c r="R1371">
        <v>8</v>
      </c>
      <c r="S1371" t="s">
        <v>1379</v>
      </c>
      <c r="T1371" t="s">
        <v>26</v>
      </c>
      <c r="U1371" t="str">
        <f t="shared" si="42"/>
        <v>Young</v>
      </c>
      <c r="V1371" t="str">
        <f t="shared" si="43"/>
        <v>Expert</v>
      </c>
      <c r="W1371" t="str">
        <f>IF(Table13[[#This Row],[Last_Working_Date]]="Active","Active","Exited")</f>
        <v>Active</v>
      </c>
    </row>
    <row r="1372" spans="1:23" x14ac:dyDescent="0.3">
      <c r="A1372" s="9" t="s">
        <v>1717</v>
      </c>
      <c r="B1372" s="9" t="s">
        <v>29</v>
      </c>
      <c r="C1372">
        <v>39</v>
      </c>
      <c r="D1372" t="s">
        <v>20</v>
      </c>
      <c r="E1372" t="s">
        <v>63</v>
      </c>
      <c r="F1372" t="s">
        <v>92</v>
      </c>
      <c r="G1372" t="s">
        <v>93</v>
      </c>
      <c r="H1372" t="s">
        <v>51</v>
      </c>
      <c r="I1372" s="5">
        <v>16.2</v>
      </c>
      <c r="J1372" t="s">
        <v>25</v>
      </c>
      <c r="K1372" s="1">
        <v>41854</v>
      </c>
      <c r="L1372" s="1" t="s">
        <v>5075</v>
      </c>
      <c r="M1372" s="7">
        <v>11.24</v>
      </c>
      <c r="N1372" s="22">
        <v>65435</v>
      </c>
      <c r="O1372">
        <v>3</v>
      </c>
      <c r="P1372" t="s">
        <v>26</v>
      </c>
      <c r="Q1372">
        <v>1</v>
      </c>
      <c r="R1372">
        <v>5</v>
      </c>
      <c r="S1372" t="s">
        <v>818</v>
      </c>
      <c r="T1372" t="s">
        <v>26</v>
      </c>
      <c r="U1372" t="str">
        <f t="shared" si="42"/>
        <v>Adult</v>
      </c>
      <c r="V1372" t="str">
        <f t="shared" si="43"/>
        <v>Expert</v>
      </c>
      <c r="W1372" t="str">
        <f>IF(Table13[[#This Row],[Last_Working_Date]]="Active","Active","Exited")</f>
        <v>Active</v>
      </c>
    </row>
    <row r="1373" spans="1:23" x14ac:dyDescent="0.3">
      <c r="A1373" s="9" t="s">
        <v>1718</v>
      </c>
      <c r="B1373" s="9" t="s">
        <v>19</v>
      </c>
      <c r="C1373">
        <v>32</v>
      </c>
      <c r="D1373" t="s">
        <v>30</v>
      </c>
      <c r="E1373" t="s">
        <v>63</v>
      </c>
      <c r="F1373" t="s">
        <v>82</v>
      </c>
      <c r="G1373" t="s">
        <v>83</v>
      </c>
      <c r="H1373" t="s">
        <v>84</v>
      </c>
      <c r="I1373" s="5">
        <v>4.5999999999999996</v>
      </c>
      <c r="J1373" t="s">
        <v>25</v>
      </c>
      <c r="K1373" s="1">
        <v>44235</v>
      </c>
      <c r="L1373" s="1" t="s">
        <v>5075</v>
      </c>
      <c r="M1373" s="7">
        <v>4.72</v>
      </c>
      <c r="N1373" s="22">
        <v>41035</v>
      </c>
      <c r="O1373">
        <v>3</v>
      </c>
      <c r="P1373" t="s">
        <v>26</v>
      </c>
      <c r="Q1373">
        <v>3</v>
      </c>
      <c r="R1373">
        <v>6</v>
      </c>
      <c r="S1373" t="s">
        <v>1000</v>
      </c>
      <c r="T1373" t="s">
        <v>26</v>
      </c>
      <c r="U1373" t="str">
        <f t="shared" si="42"/>
        <v>Adult</v>
      </c>
      <c r="V1373" t="str">
        <f t="shared" si="43"/>
        <v>Mid-Level</v>
      </c>
      <c r="W1373" t="str">
        <f>IF(Table13[[#This Row],[Last_Working_Date]]="Active","Active","Exited")</f>
        <v>Active</v>
      </c>
    </row>
    <row r="1374" spans="1:23" x14ac:dyDescent="0.3">
      <c r="A1374" s="9" t="s">
        <v>1719</v>
      </c>
      <c r="B1374" s="9" t="s">
        <v>29</v>
      </c>
      <c r="C1374">
        <v>41</v>
      </c>
      <c r="D1374" t="s">
        <v>20</v>
      </c>
      <c r="E1374" t="s">
        <v>39</v>
      </c>
      <c r="F1374" t="s">
        <v>92</v>
      </c>
      <c r="G1374" t="s">
        <v>246</v>
      </c>
      <c r="H1374" t="s">
        <v>51</v>
      </c>
      <c r="I1374" s="5">
        <v>10.3</v>
      </c>
      <c r="J1374" t="s">
        <v>25</v>
      </c>
      <c r="K1374" s="1">
        <v>44173</v>
      </c>
      <c r="L1374" s="1" t="s">
        <v>5075</v>
      </c>
      <c r="M1374" s="7">
        <v>4.8899999999999997</v>
      </c>
      <c r="N1374" s="22">
        <v>54995</v>
      </c>
      <c r="O1374">
        <v>3</v>
      </c>
      <c r="P1374" t="s">
        <v>26</v>
      </c>
      <c r="Q1374">
        <v>1</v>
      </c>
      <c r="R1374">
        <v>5</v>
      </c>
      <c r="S1374" t="s">
        <v>155</v>
      </c>
      <c r="T1374" t="s">
        <v>26</v>
      </c>
      <c r="U1374" t="str">
        <f t="shared" si="42"/>
        <v>Adult</v>
      </c>
      <c r="V1374" t="str">
        <f t="shared" si="43"/>
        <v>Expert</v>
      </c>
      <c r="W1374" t="str">
        <f>IF(Table13[[#This Row],[Last_Working_Date]]="Active","Active","Exited")</f>
        <v>Active</v>
      </c>
    </row>
    <row r="1375" spans="1:23" x14ac:dyDescent="0.3">
      <c r="A1375" s="9" t="s">
        <v>1720</v>
      </c>
      <c r="B1375" s="9" t="s">
        <v>19</v>
      </c>
      <c r="C1375">
        <v>21</v>
      </c>
      <c r="D1375" t="s">
        <v>30</v>
      </c>
      <c r="E1375" t="s">
        <v>31</v>
      </c>
      <c r="F1375" t="s">
        <v>67</v>
      </c>
      <c r="G1375" t="s">
        <v>68</v>
      </c>
      <c r="H1375" t="s">
        <v>24</v>
      </c>
      <c r="I1375" s="5">
        <v>0.5</v>
      </c>
      <c r="J1375" t="s">
        <v>25</v>
      </c>
      <c r="K1375" s="1">
        <v>39771</v>
      </c>
      <c r="L1375" s="1" t="s">
        <v>5075</v>
      </c>
      <c r="M1375" s="7">
        <v>16.940000000000001</v>
      </c>
      <c r="N1375" s="22">
        <v>38440</v>
      </c>
      <c r="O1375">
        <v>3</v>
      </c>
      <c r="P1375" t="s">
        <v>26</v>
      </c>
      <c r="Q1375">
        <v>0</v>
      </c>
      <c r="R1375">
        <v>7</v>
      </c>
      <c r="S1375" t="s">
        <v>350</v>
      </c>
      <c r="T1375" t="s">
        <v>26</v>
      </c>
      <c r="U1375" t="str">
        <f t="shared" si="42"/>
        <v>Young</v>
      </c>
      <c r="V1375" t="str">
        <f t="shared" si="43"/>
        <v>Junior</v>
      </c>
      <c r="W1375" t="str">
        <f>IF(Table13[[#This Row],[Last_Working_Date]]="Active","Active","Exited")</f>
        <v>Active</v>
      </c>
    </row>
    <row r="1376" spans="1:23" x14ac:dyDescent="0.3">
      <c r="A1376" s="9" t="s">
        <v>1721</v>
      </c>
      <c r="B1376" s="9" t="s">
        <v>29</v>
      </c>
      <c r="C1376">
        <v>27</v>
      </c>
      <c r="D1376" t="s">
        <v>20</v>
      </c>
      <c r="E1376" t="s">
        <v>53</v>
      </c>
      <c r="F1376" t="s">
        <v>67</v>
      </c>
      <c r="G1376" t="s">
        <v>71</v>
      </c>
      <c r="H1376" t="s">
        <v>84</v>
      </c>
      <c r="I1376" s="5">
        <v>6.3</v>
      </c>
      <c r="J1376" t="s">
        <v>25</v>
      </c>
      <c r="K1376" s="1">
        <v>40785</v>
      </c>
      <c r="L1376" s="1" t="s">
        <v>5075</v>
      </c>
      <c r="M1376" s="7">
        <v>14.16</v>
      </c>
      <c r="N1376" s="22">
        <v>47946</v>
      </c>
      <c r="O1376">
        <v>4</v>
      </c>
      <c r="P1376" t="s">
        <v>26</v>
      </c>
      <c r="Q1376">
        <v>4</v>
      </c>
      <c r="R1376">
        <v>8</v>
      </c>
      <c r="S1376" t="s">
        <v>754</v>
      </c>
      <c r="T1376" t="s">
        <v>26</v>
      </c>
      <c r="U1376" t="str">
        <f t="shared" si="42"/>
        <v>Young</v>
      </c>
      <c r="V1376" t="str">
        <f t="shared" si="43"/>
        <v>Senior</v>
      </c>
      <c r="W1376" t="str">
        <f>IF(Table13[[#This Row],[Last_Working_Date]]="Active","Active","Exited")</f>
        <v>Active</v>
      </c>
    </row>
    <row r="1377" spans="1:23" x14ac:dyDescent="0.3">
      <c r="A1377" s="9" t="s">
        <v>841</v>
      </c>
      <c r="B1377" s="9" t="s">
        <v>29</v>
      </c>
      <c r="C1377">
        <v>39</v>
      </c>
      <c r="D1377" t="s">
        <v>30</v>
      </c>
      <c r="E1377" t="s">
        <v>31</v>
      </c>
      <c r="F1377" t="s">
        <v>32</v>
      </c>
      <c r="G1377" t="s">
        <v>171</v>
      </c>
      <c r="H1377" t="s">
        <v>47</v>
      </c>
      <c r="I1377" s="5">
        <v>13.8</v>
      </c>
      <c r="J1377" t="s">
        <v>25</v>
      </c>
      <c r="K1377" s="1">
        <v>43049</v>
      </c>
      <c r="L1377" s="1" t="s">
        <v>5075</v>
      </c>
      <c r="M1377" s="7">
        <v>7.96</v>
      </c>
      <c r="N1377" s="22">
        <v>55402</v>
      </c>
      <c r="O1377">
        <v>3</v>
      </c>
      <c r="P1377" t="s">
        <v>26</v>
      </c>
      <c r="Q1377">
        <v>3</v>
      </c>
      <c r="R1377">
        <v>8</v>
      </c>
      <c r="S1377" t="s">
        <v>5074</v>
      </c>
      <c r="T1377" t="s">
        <v>26</v>
      </c>
      <c r="U1377" t="str">
        <f t="shared" si="42"/>
        <v>Adult</v>
      </c>
      <c r="V1377" t="str">
        <f t="shared" si="43"/>
        <v>Expert</v>
      </c>
      <c r="W1377" t="str">
        <f>IF(Table13[[#This Row],[Last_Working_Date]]="Active","Active","Exited")</f>
        <v>Active</v>
      </c>
    </row>
    <row r="1378" spans="1:23" x14ac:dyDescent="0.3">
      <c r="A1378" s="9" t="s">
        <v>1722</v>
      </c>
      <c r="B1378" s="9" t="s">
        <v>29</v>
      </c>
      <c r="C1378">
        <v>42</v>
      </c>
      <c r="D1378" t="s">
        <v>30</v>
      </c>
      <c r="E1378" t="s">
        <v>53</v>
      </c>
      <c r="F1378" t="s">
        <v>22</v>
      </c>
      <c r="G1378" t="s">
        <v>74</v>
      </c>
      <c r="H1378" t="s">
        <v>51</v>
      </c>
      <c r="I1378" s="5">
        <v>4.5</v>
      </c>
      <c r="J1378" t="s">
        <v>25</v>
      </c>
      <c r="K1378" s="1">
        <v>42718</v>
      </c>
      <c r="L1378" s="1" t="s">
        <v>5075</v>
      </c>
      <c r="M1378" s="7">
        <v>8.8699999999999992</v>
      </c>
      <c r="N1378" s="22">
        <v>34736</v>
      </c>
      <c r="O1378">
        <v>4</v>
      </c>
      <c r="P1378" t="s">
        <v>26</v>
      </c>
      <c r="Q1378">
        <v>3</v>
      </c>
      <c r="R1378">
        <v>7</v>
      </c>
      <c r="S1378" t="s">
        <v>1379</v>
      </c>
      <c r="T1378" t="s">
        <v>26</v>
      </c>
      <c r="U1378" t="str">
        <f t="shared" si="42"/>
        <v>Adult</v>
      </c>
      <c r="V1378" t="str">
        <f t="shared" si="43"/>
        <v>Mid-Level</v>
      </c>
      <c r="W1378" t="str">
        <f>IF(Table13[[#This Row],[Last_Working_Date]]="Active","Active","Exited")</f>
        <v>Active</v>
      </c>
    </row>
    <row r="1379" spans="1:23" x14ac:dyDescent="0.3">
      <c r="A1379" s="9" t="s">
        <v>1723</v>
      </c>
      <c r="B1379" s="9" t="s">
        <v>19</v>
      </c>
      <c r="C1379">
        <v>28</v>
      </c>
      <c r="D1379" t="s">
        <v>30</v>
      </c>
      <c r="E1379" t="s">
        <v>36</v>
      </c>
      <c r="F1379" t="s">
        <v>40</v>
      </c>
      <c r="G1379" t="s">
        <v>96</v>
      </c>
      <c r="H1379" t="s">
        <v>24</v>
      </c>
      <c r="I1379" s="5">
        <v>7.4</v>
      </c>
      <c r="J1379" t="s">
        <v>25</v>
      </c>
      <c r="K1379" s="1">
        <v>43679</v>
      </c>
      <c r="L1379" s="1" t="s">
        <v>5075</v>
      </c>
      <c r="M1379" s="7">
        <v>6.24</v>
      </c>
      <c r="N1379" s="22">
        <v>53597</v>
      </c>
      <c r="O1379">
        <v>3</v>
      </c>
      <c r="P1379" t="s">
        <v>26</v>
      </c>
      <c r="Q1379">
        <v>4</v>
      </c>
      <c r="R1379">
        <v>7</v>
      </c>
      <c r="S1379" t="s">
        <v>296</v>
      </c>
      <c r="T1379" t="s">
        <v>26</v>
      </c>
      <c r="U1379" t="str">
        <f t="shared" si="42"/>
        <v>Young</v>
      </c>
      <c r="V1379" t="str">
        <f t="shared" si="43"/>
        <v>Senior</v>
      </c>
      <c r="W1379" t="str">
        <f>IF(Table13[[#This Row],[Last_Working_Date]]="Active","Active","Exited")</f>
        <v>Active</v>
      </c>
    </row>
    <row r="1380" spans="1:23" x14ac:dyDescent="0.3">
      <c r="A1380" s="9" t="s">
        <v>1724</v>
      </c>
      <c r="B1380" s="9" t="s">
        <v>19</v>
      </c>
      <c r="C1380">
        <v>28</v>
      </c>
      <c r="D1380" t="s">
        <v>20</v>
      </c>
      <c r="E1380" t="s">
        <v>39</v>
      </c>
      <c r="F1380" t="s">
        <v>22</v>
      </c>
      <c r="G1380" t="s">
        <v>23</v>
      </c>
      <c r="H1380" t="s">
        <v>24</v>
      </c>
      <c r="I1380" s="5">
        <v>7.9</v>
      </c>
      <c r="J1380" t="s">
        <v>25</v>
      </c>
      <c r="K1380" s="1">
        <v>41012</v>
      </c>
      <c r="L1380" s="1" t="s">
        <v>5075</v>
      </c>
      <c r="M1380" s="7">
        <v>13.54</v>
      </c>
      <c r="N1380" s="22">
        <v>53458</v>
      </c>
      <c r="O1380">
        <v>3</v>
      </c>
      <c r="P1380" t="s">
        <v>26</v>
      </c>
      <c r="Q1380">
        <v>1</v>
      </c>
      <c r="R1380">
        <v>10</v>
      </c>
      <c r="S1380" t="s">
        <v>560</v>
      </c>
      <c r="T1380" t="s">
        <v>26</v>
      </c>
      <c r="U1380" t="str">
        <f t="shared" si="42"/>
        <v>Young</v>
      </c>
      <c r="V1380" t="str">
        <f t="shared" si="43"/>
        <v>Senior</v>
      </c>
      <c r="W1380" t="str">
        <f>IF(Table13[[#This Row],[Last_Working_Date]]="Active","Active","Exited")</f>
        <v>Active</v>
      </c>
    </row>
    <row r="1381" spans="1:23" x14ac:dyDescent="0.3">
      <c r="A1381" s="9" t="s">
        <v>1725</v>
      </c>
      <c r="B1381" s="9" t="s">
        <v>19</v>
      </c>
      <c r="C1381">
        <v>39</v>
      </c>
      <c r="D1381" t="s">
        <v>20</v>
      </c>
      <c r="E1381" t="s">
        <v>21</v>
      </c>
      <c r="F1381" t="s">
        <v>40</v>
      </c>
      <c r="G1381" t="s">
        <v>96</v>
      </c>
      <c r="H1381" t="s">
        <v>24</v>
      </c>
      <c r="I1381" s="5">
        <v>2.9</v>
      </c>
      <c r="J1381" t="s">
        <v>25</v>
      </c>
      <c r="K1381" s="1">
        <v>42561</v>
      </c>
      <c r="L1381" s="1" t="s">
        <v>5075</v>
      </c>
      <c r="M1381" s="7">
        <v>9.3000000000000007</v>
      </c>
      <c r="N1381" s="22">
        <v>42106</v>
      </c>
      <c r="O1381">
        <v>4</v>
      </c>
      <c r="P1381" t="s">
        <v>65</v>
      </c>
      <c r="Q1381">
        <v>3</v>
      </c>
      <c r="R1381">
        <v>3</v>
      </c>
      <c r="S1381" t="s">
        <v>42</v>
      </c>
      <c r="T1381" t="s">
        <v>26</v>
      </c>
      <c r="U1381" t="str">
        <f t="shared" si="42"/>
        <v>Adult</v>
      </c>
      <c r="V1381" t="str">
        <f t="shared" si="43"/>
        <v>Mid-Level</v>
      </c>
      <c r="W1381" t="str">
        <f>IF(Table13[[#This Row],[Last_Working_Date]]="Active","Active","Exited")</f>
        <v>Active</v>
      </c>
    </row>
    <row r="1382" spans="1:23" x14ac:dyDescent="0.3">
      <c r="A1382" s="9" t="s">
        <v>1726</v>
      </c>
      <c r="B1382" s="9" t="s">
        <v>19</v>
      </c>
      <c r="C1382">
        <v>30</v>
      </c>
      <c r="D1382" t="s">
        <v>20</v>
      </c>
      <c r="E1382" t="s">
        <v>44</v>
      </c>
      <c r="F1382" t="s">
        <v>32</v>
      </c>
      <c r="G1382" t="s">
        <v>171</v>
      </c>
      <c r="H1382" t="s">
        <v>24</v>
      </c>
      <c r="I1382" s="5">
        <v>2.1</v>
      </c>
      <c r="J1382" t="s">
        <v>25</v>
      </c>
      <c r="K1382" s="1">
        <v>44789</v>
      </c>
      <c r="L1382" s="1" t="s">
        <v>5075</v>
      </c>
      <c r="M1382" s="7">
        <v>3.2</v>
      </c>
      <c r="N1382" s="22">
        <v>32853</v>
      </c>
      <c r="O1382">
        <v>4</v>
      </c>
      <c r="P1382" t="s">
        <v>26</v>
      </c>
      <c r="Q1382">
        <v>1</v>
      </c>
      <c r="R1382">
        <v>8</v>
      </c>
      <c r="S1382" t="s">
        <v>461</v>
      </c>
      <c r="T1382" t="s">
        <v>26</v>
      </c>
      <c r="U1382" t="str">
        <f t="shared" si="42"/>
        <v>Young</v>
      </c>
      <c r="V1382" t="str">
        <f t="shared" si="43"/>
        <v>Mid-Level</v>
      </c>
      <c r="W1382" t="str">
        <f>IF(Table13[[#This Row],[Last_Working_Date]]="Active","Active","Exited")</f>
        <v>Active</v>
      </c>
    </row>
    <row r="1383" spans="1:23" x14ac:dyDescent="0.3">
      <c r="A1383" s="9" t="s">
        <v>1727</v>
      </c>
      <c r="B1383" s="9" t="s">
        <v>209</v>
      </c>
      <c r="C1383">
        <v>29</v>
      </c>
      <c r="D1383" t="s">
        <v>20</v>
      </c>
      <c r="E1383" t="s">
        <v>63</v>
      </c>
      <c r="F1383" t="s">
        <v>54</v>
      </c>
      <c r="G1383" t="s">
        <v>139</v>
      </c>
      <c r="H1383" t="s">
        <v>84</v>
      </c>
      <c r="I1383" s="5">
        <v>3.5</v>
      </c>
      <c r="J1383" t="s">
        <v>25</v>
      </c>
      <c r="K1383" s="1">
        <v>41698</v>
      </c>
      <c r="L1383" s="1" t="s">
        <v>5075</v>
      </c>
      <c r="M1383" s="7">
        <v>11.66</v>
      </c>
      <c r="N1383" s="22">
        <v>37719</v>
      </c>
      <c r="O1383">
        <v>3</v>
      </c>
      <c r="P1383" t="s">
        <v>65</v>
      </c>
      <c r="Q1383">
        <v>0</v>
      </c>
      <c r="R1383">
        <v>9</v>
      </c>
      <c r="S1383" t="s">
        <v>505</v>
      </c>
      <c r="T1383" t="s">
        <v>26</v>
      </c>
      <c r="U1383" t="str">
        <f t="shared" si="42"/>
        <v>Young</v>
      </c>
      <c r="V1383" t="str">
        <f t="shared" si="43"/>
        <v>Mid-Level</v>
      </c>
      <c r="W1383" t="str">
        <f>IF(Table13[[#This Row],[Last_Working_Date]]="Active","Active","Exited")</f>
        <v>Active</v>
      </c>
    </row>
    <row r="1384" spans="1:23" x14ac:dyDescent="0.3">
      <c r="A1384" s="9" t="s">
        <v>1728</v>
      </c>
      <c r="B1384" s="9" t="s">
        <v>29</v>
      </c>
      <c r="C1384">
        <v>26</v>
      </c>
      <c r="D1384" t="s">
        <v>30</v>
      </c>
      <c r="E1384" t="s">
        <v>36</v>
      </c>
      <c r="F1384" t="s">
        <v>92</v>
      </c>
      <c r="G1384" t="s">
        <v>120</v>
      </c>
      <c r="H1384" t="s">
        <v>24</v>
      </c>
      <c r="I1384" s="5">
        <v>6</v>
      </c>
      <c r="J1384" t="s">
        <v>25</v>
      </c>
      <c r="K1384" s="1">
        <v>43296</v>
      </c>
      <c r="L1384" s="1" t="s">
        <v>5075</v>
      </c>
      <c r="M1384" s="7">
        <v>7.29</v>
      </c>
      <c r="N1384" s="22">
        <v>45927</v>
      </c>
      <c r="O1384">
        <v>4</v>
      </c>
      <c r="P1384" t="s">
        <v>26</v>
      </c>
      <c r="Q1384">
        <v>3</v>
      </c>
      <c r="R1384">
        <v>7</v>
      </c>
      <c r="S1384" t="s">
        <v>1120</v>
      </c>
      <c r="T1384" t="s">
        <v>26</v>
      </c>
      <c r="U1384" t="str">
        <f t="shared" si="42"/>
        <v>Young</v>
      </c>
      <c r="V1384" t="str">
        <f t="shared" si="43"/>
        <v>Senior</v>
      </c>
      <c r="W1384" t="str">
        <f>IF(Table13[[#This Row],[Last_Working_Date]]="Active","Active","Exited")</f>
        <v>Active</v>
      </c>
    </row>
    <row r="1385" spans="1:23" x14ac:dyDescent="0.3">
      <c r="A1385" s="9" t="s">
        <v>1729</v>
      </c>
      <c r="B1385" s="9" t="s">
        <v>19</v>
      </c>
      <c r="C1385">
        <v>34</v>
      </c>
      <c r="D1385" t="s">
        <v>30</v>
      </c>
      <c r="E1385" t="s">
        <v>44</v>
      </c>
      <c r="F1385" t="s">
        <v>82</v>
      </c>
      <c r="G1385" t="s">
        <v>107</v>
      </c>
      <c r="H1385" t="s">
        <v>24</v>
      </c>
      <c r="I1385" s="5">
        <v>6.1</v>
      </c>
      <c r="J1385" t="s">
        <v>25</v>
      </c>
      <c r="K1385" s="1">
        <v>40738</v>
      </c>
      <c r="L1385" s="1" t="s">
        <v>5075</v>
      </c>
      <c r="M1385" s="7">
        <v>14.29</v>
      </c>
      <c r="N1385" s="22">
        <v>41352</v>
      </c>
      <c r="O1385">
        <v>2</v>
      </c>
      <c r="P1385" t="s">
        <v>26</v>
      </c>
      <c r="Q1385">
        <v>0</v>
      </c>
      <c r="R1385">
        <v>10</v>
      </c>
      <c r="S1385" t="s">
        <v>1239</v>
      </c>
      <c r="T1385" t="s">
        <v>26</v>
      </c>
      <c r="U1385" t="str">
        <f t="shared" si="42"/>
        <v>Adult</v>
      </c>
      <c r="V1385" t="str">
        <f t="shared" si="43"/>
        <v>Senior</v>
      </c>
      <c r="W1385" t="str">
        <f>IF(Table13[[#This Row],[Last_Working_Date]]="Active","Active","Exited")</f>
        <v>Active</v>
      </c>
    </row>
    <row r="1386" spans="1:23" x14ac:dyDescent="0.3">
      <c r="A1386" s="9" t="s">
        <v>1730</v>
      </c>
      <c r="B1386" s="9" t="s">
        <v>29</v>
      </c>
      <c r="C1386">
        <v>34</v>
      </c>
      <c r="D1386" t="s">
        <v>30</v>
      </c>
      <c r="E1386" t="s">
        <v>36</v>
      </c>
      <c r="F1386" t="s">
        <v>32</v>
      </c>
      <c r="G1386" t="s">
        <v>33</v>
      </c>
      <c r="H1386" t="s">
        <v>24</v>
      </c>
      <c r="I1386" s="5">
        <v>9.8000000000000007</v>
      </c>
      <c r="J1386" t="s">
        <v>25</v>
      </c>
      <c r="K1386" s="1">
        <v>45891</v>
      </c>
      <c r="L1386" s="1" t="s">
        <v>5075</v>
      </c>
      <c r="M1386" s="7">
        <v>0.18</v>
      </c>
      <c r="N1386" s="22">
        <v>50421</v>
      </c>
      <c r="O1386">
        <v>4</v>
      </c>
      <c r="P1386" t="s">
        <v>26</v>
      </c>
      <c r="Q1386">
        <v>0</v>
      </c>
      <c r="R1386">
        <v>6</v>
      </c>
      <c r="S1386" t="s">
        <v>1393</v>
      </c>
      <c r="T1386" t="s">
        <v>26</v>
      </c>
      <c r="U1386" t="str">
        <f t="shared" si="42"/>
        <v>Adult</v>
      </c>
      <c r="V1386" t="str">
        <f t="shared" si="43"/>
        <v>Senior</v>
      </c>
      <c r="W1386" t="str">
        <f>IF(Table13[[#This Row],[Last_Working_Date]]="Active","Active","Exited")</f>
        <v>Active</v>
      </c>
    </row>
    <row r="1387" spans="1:23" x14ac:dyDescent="0.3">
      <c r="A1387" s="9" t="s">
        <v>1731</v>
      </c>
      <c r="B1387" s="9" t="s">
        <v>29</v>
      </c>
      <c r="C1387">
        <v>23</v>
      </c>
      <c r="D1387" t="s">
        <v>20</v>
      </c>
      <c r="E1387" t="s">
        <v>44</v>
      </c>
      <c r="F1387" t="s">
        <v>67</v>
      </c>
      <c r="G1387" t="s">
        <v>176</v>
      </c>
      <c r="H1387" t="s">
        <v>24</v>
      </c>
      <c r="I1387" s="5">
        <v>0.8</v>
      </c>
      <c r="J1387" t="s">
        <v>25</v>
      </c>
      <c r="K1387" s="1">
        <v>39659</v>
      </c>
      <c r="L1387" s="1" t="s">
        <v>5075</v>
      </c>
      <c r="M1387" s="7">
        <v>17.25</v>
      </c>
      <c r="N1387" s="22">
        <v>34404</v>
      </c>
      <c r="O1387">
        <v>3</v>
      </c>
      <c r="P1387" t="s">
        <v>65</v>
      </c>
      <c r="Q1387">
        <v>3</v>
      </c>
      <c r="R1387">
        <v>8</v>
      </c>
      <c r="S1387" t="s">
        <v>552</v>
      </c>
      <c r="T1387" t="s">
        <v>26</v>
      </c>
      <c r="U1387" t="str">
        <f t="shared" si="42"/>
        <v>Young</v>
      </c>
      <c r="V1387" t="str">
        <f t="shared" si="43"/>
        <v>Junior</v>
      </c>
      <c r="W1387" t="str">
        <f>IF(Table13[[#This Row],[Last_Working_Date]]="Active","Active","Exited")</f>
        <v>Active</v>
      </c>
    </row>
    <row r="1388" spans="1:23" x14ac:dyDescent="0.3">
      <c r="A1388" s="9" t="s">
        <v>1732</v>
      </c>
      <c r="B1388" s="9" t="s">
        <v>19</v>
      </c>
      <c r="C1388">
        <v>35</v>
      </c>
      <c r="D1388" t="s">
        <v>30</v>
      </c>
      <c r="E1388" t="s">
        <v>63</v>
      </c>
      <c r="F1388" t="s">
        <v>92</v>
      </c>
      <c r="G1388" t="s">
        <v>120</v>
      </c>
      <c r="H1388" t="s">
        <v>84</v>
      </c>
      <c r="I1388" s="5">
        <v>15</v>
      </c>
      <c r="J1388" t="s">
        <v>25</v>
      </c>
      <c r="K1388" s="1">
        <v>44350</v>
      </c>
      <c r="L1388" s="1" t="s">
        <v>5075</v>
      </c>
      <c r="M1388" s="7">
        <v>4.4000000000000004</v>
      </c>
      <c r="N1388" s="22">
        <v>71671</v>
      </c>
      <c r="O1388">
        <v>3</v>
      </c>
      <c r="P1388" t="s">
        <v>26</v>
      </c>
      <c r="Q1388">
        <v>1</v>
      </c>
      <c r="R1388">
        <v>6</v>
      </c>
      <c r="S1388" t="s">
        <v>905</v>
      </c>
      <c r="T1388" t="s">
        <v>26</v>
      </c>
      <c r="U1388" t="str">
        <f t="shared" si="42"/>
        <v>Adult</v>
      </c>
      <c r="V1388" t="str">
        <f t="shared" si="43"/>
        <v>Expert</v>
      </c>
      <c r="W1388" t="str">
        <f>IF(Table13[[#This Row],[Last_Working_Date]]="Active","Active","Exited")</f>
        <v>Active</v>
      </c>
    </row>
    <row r="1389" spans="1:23" x14ac:dyDescent="0.3">
      <c r="A1389" s="9" t="s">
        <v>921</v>
      </c>
      <c r="B1389" s="9" t="s">
        <v>29</v>
      </c>
      <c r="C1389">
        <v>31</v>
      </c>
      <c r="D1389" t="s">
        <v>179</v>
      </c>
      <c r="E1389" t="s">
        <v>63</v>
      </c>
      <c r="F1389" t="s">
        <v>67</v>
      </c>
      <c r="G1389" t="s">
        <v>68</v>
      </c>
      <c r="H1389" t="s">
        <v>24</v>
      </c>
      <c r="I1389" s="5">
        <v>1.2</v>
      </c>
      <c r="J1389" t="s">
        <v>25</v>
      </c>
      <c r="K1389" s="1">
        <v>43344</v>
      </c>
      <c r="L1389" s="1" t="s">
        <v>5075</v>
      </c>
      <c r="M1389" s="7">
        <v>7.16</v>
      </c>
      <c r="N1389" s="22">
        <v>39870</v>
      </c>
      <c r="O1389">
        <v>4</v>
      </c>
      <c r="P1389" t="s">
        <v>26</v>
      </c>
      <c r="Q1389">
        <v>1</v>
      </c>
      <c r="R1389">
        <v>8</v>
      </c>
      <c r="S1389" t="s">
        <v>5074</v>
      </c>
      <c r="T1389" t="s">
        <v>26</v>
      </c>
      <c r="U1389" t="str">
        <f t="shared" si="42"/>
        <v>Adult</v>
      </c>
      <c r="V1389" t="str">
        <f t="shared" si="43"/>
        <v>Junior</v>
      </c>
      <c r="W1389" t="str">
        <f>IF(Table13[[#This Row],[Last_Working_Date]]="Active","Active","Exited")</f>
        <v>Active</v>
      </c>
    </row>
    <row r="1390" spans="1:23" x14ac:dyDescent="0.3">
      <c r="A1390" s="9" t="s">
        <v>1733</v>
      </c>
      <c r="B1390" s="9" t="s">
        <v>19</v>
      </c>
      <c r="C1390">
        <v>33</v>
      </c>
      <c r="D1390" t="s">
        <v>30</v>
      </c>
      <c r="E1390" t="s">
        <v>31</v>
      </c>
      <c r="F1390" t="s">
        <v>45</v>
      </c>
      <c r="G1390" t="s">
        <v>164</v>
      </c>
      <c r="H1390" t="s">
        <v>24</v>
      </c>
      <c r="I1390" s="5">
        <v>9.4</v>
      </c>
      <c r="J1390" t="s">
        <v>25</v>
      </c>
      <c r="K1390" s="1">
        <v>41552</v>
      </c>
      <c r="L1390" s="1">
        <v>42662</v>
      </c>
      <c r="M1390" s="7">
        <v>3.04</v>
      </c>
      <c r="N1390" s="22">
        <v>51910</v>
      </c>
      <c r="O1390">
        <v>2</v>
      </c>
      <c r="P1390" t="s">
        <v>26</v>
      </c>
      <c r="Q1390">
        <v>1</v>
      </c>
      <c r="R1390">
        <v>5</v>
      </c>
      <c r="S1390" t="s">
        <v>372</v>
      </c>
      <c r="T1390" t="s">
        <v>65</v>
      </c>
      <c r="U1390" t="str">
        <f t="shared" si="42"/>
        <v>Adult</v>
      </c>
      <c r="V1390" t="str">
        <f t="shared" si="43"/>
        <v>Senior</v>
      </c>
      <c r="W1390" t="str">
        <f>IF(Table13[[#This Row],[Last_Working_Date]]="Active","Active","Exited")</f>
        <v>Exited</v>
      </c>
    </row>
    <row r="1391" spans="1:23" x14ac:dyDescent="0.3">
      <c r="A1391" s="9" t="s">
        <v>1734</v>
      </c>
      <c r="B1391" s="9" t="s">
        <v>29</v>
      </c>
      <c r="C1391">
        <v>34</v>
      </c>
      <c r="D1391" t="s">
        <v>30</v>
      </c>
      <c r="E1391" t="s">
        <v>21</v>
      </c>
      <c r="F1391" t="s">
        <v>92</v>
      </c>
      <c r="G1391" t="s">
        <v>246</v>
      </c>
      <c r="H1391" t="s">
        <v>47</v>
      </c>
      <c r="I1391" s="5">
        <v>11.9</v>
      </c>
      <c r="J1391" t="s">
        <v>25</v>
      </c>
      <c r="K1391" s="1">
        <v>44127</v>
      </c>
      <c r="L1391" s="1" t="s">
        <v>5075</v>
      </c>
      <c r="M1391" s="7">
        <v>5.01</v>
      </c>
      <c r="N1391" s="22">
        <v>57162</v>
      </c>
      <c r="O1391">
        <v>2</v>
      </c>
      <c r="P1391" t="s">
        <v>26</v>
      </c>
      <c r="Q1391">
        <v>1</v>
      </c>
      <c r="R1391">
        <v>7</v>
      </c>
      <c r="S1391" t="s">
        <v>1266</v>
      </c>
      <c r="T1391" t="s">
        <v>26</v>
      </c>
      <c r="U1391" t="str">
        <f t="shared" si="42"/>
        <v>Adult</v>
      </c>
      <c r="V1391" t="str">
        <f t="shared" si="43"/>
        <v>Expert</v>
      </c>
      <c r="W1391" t="str">
        <f>IF(Table13[[#This Row],[Last_Working_Date]]="Active","Active","Exited")</f>
        <v>Active</v>
      </c>
    </row>
    <row r="1392" spans="1:23" x14ac:dyDescent="0.3">
      <c r="A1392" s="9" t="s">
        <v>1735</v>
      </c>
      <c r="B1392" s="9" t="s">
        <v>29</v>
      </c>
      <c r="C1392">
        <v>37</v>
      </c>
      <c r="D1392" t="s">
        <v>20</v>
      </c>
      <c r="E1392" t="s">
        <v>53</v>
      </c>
      <c r="F1392" t="s">
        <v>40</v>
      </c>
      <c r="G1392" t="s">
        <v>96</v>
      </c>
      <c r="H1392" t="s">
        <v>24</v>
      </c>
      <c r="I1392" s="5">
        <v>6.5</v>
      </c>
      <c r="J1392" t="s">
        <v>85</v>
      </c>
      <c r="K1392" s="1">
        <v>45323</v>
      </c>
      <c r="L1392" s="1" t="s">
        <v>5075</v>
      </c>
      <c r="M1392" s="7">
        <v>1.74</v>
      </c>
      <c r="N1392" s="22">
        <v>46615</v>
      </c>
      <c r="O1392">
        <v>3</v>
      </c>
      <c r="P1392" t="s">
        <v>26</v>
      </c>
      <c r="Q1392">
        <v>3</v>
      </c>
      <c r="R1392">
        <v>4</v>
      </c>
      <c r="S1392" t="s">
        <v>676</v>
      </c>
      <c r="T1392" t="s">
        <v>26</v>
      </c>
      <c r="U1392" t="str">
        <f t="shared" si="42"/>
        <v>Adult</v>
      </c>
      <c r="V1392" t="str">
        <f t="shared" si="43"/>
        <v>Senior</v>
      </c>
      <c r="W1392" t="str">
        <f>IF(Table13[[#This Row],[Last_Working_Date]]="Active","Active","Exited")</f>
        <v>Active</v>
      </c>
    </row>
    <row r="1393" spans="1:23" x14ac:dyDescent="0.3">
      <c r="A1393" s="9" t="s">
        <v>1736</v>
      </c>
      <c r="B1393" s="9" t="s">
        <v>19</v>
      </c>
      <c r="C1393">
        <v>34</v>
      </c>
      <c r="D1393" t="s">
        <v>20</v>
      </c>
      <c r="E1393" t="s">
        <v>36</v>
      </c>
      <c r="F1393" t="s">
        <v>32</v>
      </c>
      <c r="G1393" t="s">
        <v>171</v>
      </c>
      <c r="H1393" t="s">
        <v>24</v>
      </c>
      <c r="I1393" s="5">
        <v>4.9000000000000004</v>
      </c>
      <c r="J1393" t="s">
        <v>25</v>
      </c>
      <c r="K1393" s="1">
        <v>45268</v>
      </c>
      <c r="L1393" s="1" t="s">
        <v>5075</v>
      </c>
      <c r="M1393" s="7">
        <v>1.89</v>
      </c>
      <c r="N1393" s="22">
        <v>35621</v>
      </c>
      <c r="O1393">
        <v>3</v>
      </c>
      <c r="P1393" t="s">
        <v>26</v>
      </c>
      <c r="Q1393">
        <v>3</v>
      </c>
      <c r="R1393">
        <v>5</v>
      </c>
      <c r="S1393" t="s">
        <v>1737</v>
      </c>
      <c r="T1393" t="s">
        <v>26</v>
      </c>
      <c r="U1393" t="str">
        <f t="shared" si="42"/>
        <v>Adult</v>
      </c>
      <c r="V1393" t="str">
        <f t="shared" si="43"/>
        <v>Mid-Level</v>
      </c>
      <c r="W1393" t="str">
        <f>IF(Table13[[#This Row],[Last_Working_Date]]="Active","Active","Exited")</f>
        <v>Active</v>
      </c>
    </row>
    <row r="1394" spans="1:23" x14ac:dyDescent="0.3">
      <c r="A1394" s="9" t="s">
        <v>1738</v>
      </c>
      <c r="B1394" s="9" t="s">
        <v>19</v>
      </c>
      <c r="C1394">
        <v>32</v>
      </c>
      <c r="D1394" t="s">
        <v>20</v>
      </c>
      <c r="E1394" t="s">
        <v>44</v>
      </c>
      <c r="F1394" t="s">
        <v>45</v>
      </c>
      <c r="G1394" t="s">
        <v>46</v>
      </c>
      <c r="H1394" t="s">
        <v>24</v>
      </c>
      <c r="I1394" s="5">
        <v>5.8</v>
      </c>
      <c r="J1394" t="s">
        <v>85</v>
      </c>
      <c r="K1394" s="1">
        <v>42905</v>
      </c>
      <c r="L1394" s="1">
        <v>44500</v>
      </c>
      <c r="M1394" s="7">
        <v>4.37</v>
      </c>
      <c r="N1394" s="22">
        <v>44981</v>
      </c>
      <c r="O1394">
        <v>3</v>
      </c>
      <c r="P1394" t="s">
        <v>26</v>
      </c>
      <c r="Q1394">
        <v>0</v>
      </c>
      <c r="R1394">
        <v>6</v>
      </c>
      <c r="S1394" t="s">
        <v>341</v>
      </c>
      <c r="T1394" t="s">
        <v>65</v>
      </c>
      <c r="U1394" t="str">
        <f t="shared" si="42"/>
        <v>Adult</v>
      </c>
      <c r="V1394" t="str">
        <f t="shared" si="43"/>
        <v>Senior</v>
      </c>
      <c r="W1394" t="str">
        <f>IF(Table13[[#This Row],[Last_Working_Date]]="Active","Active","Exited")</f>
        <v>Exited</v>
      </c>
    </row>
    <row r="1395" spans="1:23" x14ac:dyDescent="0.3">
      <c r="A1395" s="9" t="s">
        <v>1739</v>
      </c>
      <c r="B1395" s="9" t="s">
        <v>19</v>
      </c>
      <c r="C1395">
        <v>34</v>
      </c>
      <c r="D1395" t="s">
        <v>20</v>
      </c>
      <c r="E1395" t="s">
        <v>63</v>
      </c>
      <c r="F1395" t="s">
        <v>67</v>
      </c>
      <c r="G1395" t="s">
        <v>71</v>
      </c>
      <c r="H1395" t="s">
        <v>51</v>
      </c>
      <c r="I1395" s="5">
        <v>14</v>
      </c>
      <c r="J1395" t="s">
        <v>25</v>
      </c>
      <c r="K1395" s="1">
        <v>40940</v>
      </c>
      <c r="L1395" s="1" t="s">
        <v>5075</v>
      </c>
      <c r="M1395" s="7">
        <v>13.74</v>
      </c>
      <c r="N1395" s="22">
        <v>67346</v>
      </c>
      <c r="O1395">
        <v>3</v>
      </c>
      <c r="P1395" t="s">
        <v>26</v>
      </c>
      <c r="Q1395">
        <v>1</v>
      </c>
      <c r="R1395">
        <v>13</v>
      </c>
      <c r="S1395" t="s">
        <v>350</v>
      </c>
      <c r="T1395" t="s">
        <v>26</v>
      </c>
      <c r="U1395" t="str">
        <f t="shared" si="42"/>
        <v>Adult</v>
      </c>
      <c r="V1395" t="str">
        <f t="shared" si="43"/>
        <v>Expert</v>
      </c>
      <c r="W1395" t="str">
        <f>IF(Table13[[#This Row],[Last_Working_Date]]="Active","Active","Exited")</f>
        <v>Active</v>
      </c>
    </row>
    <row r="1396" spans="1:23" x14ac:dyDescent="0.3">
      <c r="A1396" s="9" t="s">
        <v>1740</v>
      </c>
      <c r="B1396" s="9" t="s">
        <v>19</v>
      </c>
      <c r="C1396">
        <v>34</v>
      </c>
      <c r="D1396" t="s">
        <v>30</v>
      </c>
      <c r="E1396" t="s">
        <v>63</v>
      </c>
      <c r="F1396" t="s">
        <v>82</v>
      </c>
      <c r="G1396" t="s">
        <v>107</v>
      </c>
      <c r="H1396" t="s">
        <v>51</v>
      </c>
      <c r="I1396" s="5">
        <v>9.6999999999999993</v>
      </c>
      <c r="J1396" t="s">
        <v>25</v>
      </c>
      <c r="K1396" s="1">
        <v>43411</v>
      </c>
      <c r="L1396" s="1" t="s">
        <v>5075</v>
      </c>
      <c r="M1396" s="7">
        <v>6.97</v>
      </c>
      <c r="N1396" s="22">
        <v>52256</v>
      </c>
      <c r="O1396">
        <v>3</v>
      </c>
      <c r="P1396" t="s">
        <v>26</v>
      </c>
      <c r="Q1396">
        <v>1</v>
      </c>
      <c r="R1396">
        <v>4</v>
      </c>
      <c r="S1396" t="s">
        <v>1741</v>
      </c>
      <c r="T1396" t="s">
        <v>26</v>
      </c>
      <c r="U1396" t="str">
        <f t="shared" si="42"/>
        <v>Adult</v>
      </c>
      <c r="V1396" t="str">
        <f t="shared" si="43"/>
        <v>Senior</v>
      </c>
      <c r="W1396" t="str">
        <f>IF(Table13[[#This Row],[Last_Working_Date]]="Active","Active","Exited")</f>
        <v>Active</v>
      </c>
    </row>
    <row r="1397" spans="1:23" x14ac:dyDescent="0.3">
      <c r="A1397" s="9" t="s">
        <v>1742</v>
      </c>
      <c r="B1397" s="9" t="s">
        <v>19</v>
      </c>
      <c r="C1397">
        <v>26</v>
      </c>
      <c r="D1397" t="s">
        <v>179</v>
      </c>
      <c r="E1397" t="s">
        <v>58</v>
      </c>
      <c r="F1397" t="s">
        <v>92</v>
      </c>
      <c r="G1397" t="s">
        <v>120</v>
      </c>
      <c r="H1397" t="s">
        <v>51</v>
      </c>
      <c r="I1397" s="5">
        <v>4.5999999999999996</v>
      </c>
      <c r="J1397" t="s">
        <v>25</v>
      </c>
      <c r="K1397" s="1">
        <v>41600</v>
      </c>
      <c r="L1397" s="1" t="s">
        <v>5075</v>
      </c>
      <c r="M1397" s="7">
        <v>11.93</v>
      </c>
      <c r="N1397" s="22">
        <v>41300</v>
      </c>
      <c r="O1397">
        <v>4</v>
      </c>
      <c r="P1397" t="s">
        <v>26</v>
      </c>
      <c r="Q1397">
        <v>3</v>
      </c>
      <c r="R1397">
        <v>6</v>
      </c>
      <c r="S1397" t="s">
        <v>702</v>
      </c>
      <c r="T1397" t="s">
        <v>26</v>
      </c>
      <c r="U1397" t="str">
        <f t="shared" si="42"/>
        <v>Young</v>
      </c>
      <c r="V1397" t="str">
        <f t="shared" si="43"/>
        <v>Mid-Level</v>
      </c>
      <c r="W1397" t="str">
        <f>IF(Table13[[#This Row],[Last_Working_Date]]="Active","Active","Exited")</f>
        <v>Active</v>
      </c>
    </row>
    <row r="1398" spans="1:23" x14ac:dyDescent="0.3">
      <c r="A1398" s="9" t="s">
        <v>1743</v>
      </c>
      <c r="B1398" s="9" t="s">
        <v>19</v>
      </c>
      <c r="C1398">
        <v>34</v>
      </c>
      <c r="D1398" t="s">
        <v>30</v>
      </c>
      <c r="E1398" t="s">
        <v>39</v>
      </c>
      <c r="F1398" t="s">
        <v>45</v>
      </c>
      <c r="G1398" t="s">
        <v>98</v>
      </c>
      <c r="H1398" t="s">
        <v>51</v>
      </c>
      <c r="I1398" s="5">
        <v>8.4</v>
      </c>
      <c r="J1398" t="s">
        <v>25</v>
      </c>
      <c r="K1398" s="1">
        <v>41539</v>
      </c>
      <c r="L1398" s="1" t="s">
        <v>5075</v>
      </c>
      <c r="M1398" s="7">
        <v>12.1</v>
      </c>
      <c r="N1398" s="22">
        <v>55925</v>
      </c>
      <c r="O1398">
        <v>2</v>
      </c>
      <c r="P1398" t="s">
        <v>26</v>
      </c>
      <c r="Q1398">
        <v>2</v>
      </c>
      <c r="R1398">
        <v>8</v>
      </c>
      <c r="S1398" t="s">
        <v>1136</v>
      </c>
      <c r="T1398" t="s">
        <v>26</v>
      </c>
      <c r="U1398" t="str">
        <f t="shared" si="42"/>
        <v>Adult</v>
      </c>
      <c r="V1398" t="str">
        <f t="shared" si="43"/>
        <v>Senior</v>
      </c>
      <c r="W1398" t="str">
        <f>IF(Table13[[#This Row],[Last_Working_Date]]="Active","Active","Exited")</f>
        <v>Active</v>
      </c>
    </row>
    <row r="1399" spans="1:23" x14ac:dyDescent="0.3">
      <c r="A1399" s="9" t="s">
        <v>1744</v>
      </c>
      <c r="B1399" s="9" t="s">
        <v>19</v>
      </c>
      <c r="C1399">
        <v>29</v>
      </c>
      <c r="D1399" t="s">
        <v>20</v>
      </c>
      <c r="E1399" t="s">
        <v>39</v>
      </c>
      <c r="F1399" t="s">
        <v>92</v>
      </c>
      <c r="G1399" t="s">
        <v>93</v>
      </c>
      <c r="H1399" t="s">
        <v>24</v>
      </c>
      <c r="I1399" s="5">
        <v>6.3</v>
      </c>
      <c r="J1399" t="s">
        <v>25</v>
      </c>
      <c r="K1399" s="1">
        <v>45853</v>
      </c>
      <c r="L1399" s="1" t="s">
        <v>5075</v>
      </c>
      <c r="M1399" s="7">
        <v>0.28999999999999998</v>
      </c>
      <c r="N1399" s="22">
        <v>52327</v>
      </c>
      <c r="O1399">
        <v>3</v>
      </c>
      <c r="P1399" t="s">
        <v>26</v>
      </c>
      <c r="Q1399">
        <v>3</v>
      </c>
      <c r="R1399">
        <v>7</v>
      </c>
      <c r="S1399" t="s">
        <v>1409</v>
      </c>
      <c r="T1399" t="s">
        <v>26</v>
      </c>
      <c r="U1399" t="str">
        <f t="shared" si="42"/>
        <v>Young</v>
      </c>
      <c r="V1399" t="str">
        <f t="shared" si="43"/>
        <v>Senior</v>
      </c>
      <c r="W1399" t="str">
        <f>IF(Table13[[#This Row],[Last_Working_Date]]="Active","Active","Exited")</f>
        <v>Active</v>
      </c>
    </row>
    <row r="1400" spans="1:23" x14ac:dyDescent="0.3">
      <c r="A1400" s="9" t="s">
        <v>1120</v>
      </c>
      <c r="B1400" s="9" t="s">
        <v>19</v>
      </c>
      <c r="C1400">
        <v>21</v>
      </c>
      <c r="D1400" t="s">
        <v>20</v>
      </c>
      <c r="E1400" t="s">
        <v>53</v>
      </c>
      <c r="F1400" t="s">
        <v>92</v>
      </c>
      <c r="G1400" t="s">
        <v>93</v>
      </c>
      <c r="H1400" t="s">
        <v>47</v>
      </c>
      <c r="I1400" s="5">
        <v>0.1</v>
      </c>
      <c r="J1400" t="s">
        <v>25</v>
      </c>
      <c r="K1400" s="1">
        <v>40433</v>
      </c>
      <c r="L1400" s="1" t="s">
        <v>5075</v>
      </c>
      <c r="M1400" s="7">
        <v>15.13</v>
      </c>
      <c r="N1400" s="22">
        <v>32665</v>
      </c>
      <c r="O1400">
        <v>3</v>
      </c>
      <c r="P1400" t="s">
        <v>26</v>
      </c>
      <c r="Q1400">
        <v>4</v>
      </c>
      <c r="R1400">
        <v>9</v>
      </c>
      <c r="S1400" t="s">
        <v>5074</v>
      </c>
      <c r="T1400" t="s">
        <v>26</v>
      </c>
      <c r="U1400" t="str">
        <f t="shared" si="42"/>
        <v>Young</v>
      </c>
      <c r="V1400" t="str">
        <f t="shared" si="43"/>
        <v>Junior</v>
      </c>
      <c r="W1400" t="str">
        <f>IF(Table13[[#This Row],[Last_Working_Date]]="Active","Active","Exited")</f>
        <v>Active</v>
      </c>
    </row>
    <row r="1401" spans="1:23" x14ac:dyDescent="0.3">
      <c r="A1401" s="9" t="s">
        <v>670</v>
      </c>
      <c r="B1401" s="9" t="s">
        <v>19</v>
      </c>
      <c r="C1401">
        <v>28</v>
      </c>
      <c r="D1401" t="s">
        <v>20</v>
      </c>
      <c r="E1401" t="s">
        <v>21</v>
      </c>
      <c r="F1401" t="s">
        <v>54</v>
      </c>
      <c r="G1401" t="s">
        <v>139</v>
      </c>
      <c r="H1401" t="s">
        <v>24</v>
      </c>
      <c r="I1401" s="5">
        <v>4.9000000000000004</v>
      </c>
      <c r="J1401" t="s">
        <v>25</v>
      </c>
      <c r="K1401" s="1">
        <v>40943</v>
      </c>
      <c r="L1401" s="1" t="s">
        <v>5075</v>
      </c>
      <c r="M1401" s="7">
        <v>13.73</v>
      </c>
      <c r="N1401" s="22">
        <v>41714</v>
      </c>
      <c r="O1401">
        <v>4</v>
      </c>
      <c r="P1401" t="s">
        <v>26</v>
      </c>
      <c r="Q1401">
        <v>3</v>
      </c>
      <c r="R1401">
        <v>7</v>
      </c>
      <c r="S1401" t="s">
        <v>5074</v>
      </c>
      <c r="T1401" t="s">
        <v>26</v>
      </c>
      <c r="U1401" t="str">
        <f t="shared" si="42"/>
        <v>Young</v>
      </c>
      <c r="V1401" t="str">
        <f t="shared" si="43"/>
        <v>Mid-Level</v>
      </c>
      <c r="W1401" t="str">
        <f>IF(Table13[[#This Row],[Last_Working_Date]]="Active","Active","Exited")</f>
        <v>Active</v>
      </c>
    </row>
    <row r="1402" spans="1:23" x14ac:dyDescent="0.3">
      <c r="A1402" s="9" t="s">
        <v>1745</v>
      </c>
      <c r="B1402" s="9" t="s">
        <v>29</v>
      </c>
      <c r="C1402">
        <v>24</v>
      </c>
      <c r="D1402" t="s">
        <v>20</v>
      </c>
      <c r="E1402" t="s">
        <v>53</v>
      </c>
      <c r="F1402" t="s">
        <v>32</v>
      </c>
      <c r="G1402" t="s">
        <v>33</v>
      </c>
      <c r="H1402" t="s">
        <v>51</v>
      </c>
      <c r="I1402" s="5">
        <v>3.1</v>
      </c>
      <c r="J1402" t="s">
        <v>25</v>
      </c>
      <c r="K1402" s="1">
        <v>44370</v>
      </c>
      <c r="L1402" s="1" t="s">
        <v>5075</v>
      </c>
      <c r="M1402" s="7">
        <v>4.3499999999999996</v>
      </c>
      <c r="N1402" s="22">
        <v>34208</v>
      </c>
      <c r="O1402">
        <v>3</v>
      </c>
      <c r="P1402" t="s">
        <v>26</v>
      </c>
      <c r="Q1402">
        <v>1</v>
      </c>
      <c r="R1402">
        <v>3</v>
      </c>
      <c r="S1402" t="s">
        <v>1737</v>
      </c>
      <c r="T1402" t="s">
        <v>26</v>
      </c>
      <c r="U1402" t="str">
        <f t="shared" si="42"/>
        <v>Young</v>
      </c>
      <c r="V1402" t="str">
        <f t="shared" si="43"/>
        <v>Mid-Level</v>
      </c>
      <c r="W1402" t="str">
        <f>IF(Table13[[#This Row],[Last_Working_Date]]="Active","Active","Exited")</f>
        <v>Active</v>
      </c>
    </row>
    <row r="1403" spans="1:23" x14ac:dyDescent="0.3">
      <c r="A1403" s="9" t="s">
        <v>1746</v>
      </c>
      <c r="B1403" s="9" t="s">
        <v>19</v>
      </c>
      <c r="C1403">
        <v>25</v>
      </c>
      <c r="D1403" t="s">
        <v>30</v>
      </c>
      <c r="E1403" t="s">
        <v>39</v>
      </c>
      <c r="F1403" t="s">
        <v>67</v>
      </c>
      <c r="G1403" t="s">
        <v>71</v>
      </c>
      <c r="H1403" t="s">
        <v>24</v>
      </c>
      <c r="I1403" s="5">
        <v>3.5</v>
      </c>
      <c r="J1403" t="s">
        <v>25</v>
      </c>
      <c r="K1403" s="1">
        <v>43796</v>
      </c>
      <c r="L1403" s="1" t="s">
        <v>5075</v>
      </c>
      <c r="M1403" s="7">
        <v>5.92</v>
      </c>
      <c r="N1403" s="22">
        <v>42206</v>
      </c>
      <c r="O1403">
        <v>2</v>
      </c>
      <c r="P1403" t="s">
        <v>26</v>
      </c>
      <c r="Q1403">
        <v>1</v>
      </c>
      <c r="R1403">
        <v>6</v>
      </c>
      <c r="S1403" t="s">
        <v>111</v>
      </c>
      <c r="T1403" t="s">
        <v>26</v>
      </c>
      <c r="U1403" t="str">
        <f t="shared" si="42"/>
        <v>Young</v>
      </c>
      <c r="V1403" t="str">
        <f t="shared" si="43"/>
        <v>Mid-Level</v>
      </c>
      <c r="W1403" t="str">
        <f>IF(Table13[[#This Row],[Last_Working_Date]]="Active","Active","Exited")</f>
        <v>Active</v>
      </c>
    </row>
    <row r="1404" spans="1:23" x14ac:dyDescent="0.3">
      <c r="A1404" s="9" t="s">
        <v>1747</v>
      </c>
      <c r="B1404" s="9" t="s">
        <v>29</v>
      </c>
      <c r="C1404">
        <v>35</v>
      </c>
      <c r="D1404" t="s">
        <v>20</v>
      </c>
      <c r="E1404" t="s">
        <v>53</v>
      </c>
      <c r="F1404" t="s">
        <v>67</v>
      </c>
      <c r="G1404" t="s">
        <v>90</v>
      </c>
      <c r="H1404" t="s">
        <v>51</v>
      </c>
      <c r="I1404" s="5">
        <v>9.4</v>
      </c>
      <c r="J1404" t="s">
        <v>25</v>
      </c>
      <c r="K1404" s="1">
        <v>40693</v>
      </c>
      <c r="L1404" s="1">
        <v>45183</v>
      </c>
      <c r="M1404" s="7">
        <v>12.29</v>
      </c>
      <c r="N1404" s="22">
        <v>57425</v>
      </c>
      <c r="O1404">
        <v>5</v>
      </c>
      <c r="P1404" t="s">
        <v>26</v>
      </c>
      <c r="Q1404">
        <v>1</v>
      </c>
      <c r="R1404">
        <v>3</v>
      </c>
      <c r="S1404" t="s">
        <v>892</v>
      </c>
      <c r="T1404" t="s">
        <v>65</v>
      </c>
      <c r="U1404" t="str">
        <f t="shared" si="42"/>
        <v>Adult</v>
      </c>
      <c r="V1404" t="str">
        <f t="shared" si="43"/>
        <v>Senior</v>
      </c>
      <c r="W1404" t="str">
        <f>IF(Table13[[#This Row],[Last_Working_Date]]="Active","Active","Exited")</f>
        <v>Exited</v>
      </c>
    </row>
    <row r="1405" spans="1:23" x14ac:dyDescent="0.3">
      <c r="A1405" s="9" t="s">
        <v>1748</v>
      </c>
      <c r="B1405" s="9" t="s">
        <v>29</v>
      </c>
      <c r="C1405">
        <v>41</v>
      </c>
      <c r="D1405" t="s">
        <v>30</v>
      </c>
      <c r="E1405" t="s">
        <v>44</v>
      </c>
      <c r="F1405" t="s">
        <v>32</v>
      </c>
      <c r="G1405" t="s">
        <v>33</v>
      </c>
      <c r="H1405" t="s">
        <v>47</v>
      </c>
      <c r="I1405" s="5">
        <v>20.399999999999999</v>
      </c>
      <c r="J1405" t="s">
        <v>85</v>
      </c>
      <c r="K1405" s="1">
        <v>42898</v>
      </c>
      <c r="L1405" s="1" t="s">
        <v>5075</v>
      </c>
      <c r="M1405" s="7">
        <v>8.3800000000000008</v>
      </c>
      <c r="N1405" s="22">
        <v>60999</v>
      </c>
      <c r="O1405">
        <v>3</v>
      </c>
      <c r="P1405" t="s">
        <v>26</v>
      </c>
      <c r="Q1405">
        <v>2</v>
      </c>
      <c r="R1405">
        <v>7</v>
      </c>
      <c r="S1405" t="s">
        <v>5074</v>
      </c>
      <c r="T1405" t="s">
        <v>26</v>
      </c>
      <c r="U1405" t="str">
        <f t="shared" si="42"/>
        <v>Adult</v>
      </c>
      <c r="V1405" t="str">
        <f t="shared" si="43"/>
        <v>Expert</v>
      </c>
      <c r="W1405" t="str">
        <f>IF(Table13[[#This Row],[Last_Working_Date]]="Active","Active","Exited")</f>
        <v>Active</v>
      </c>
    </row>
    <row r="1406" spans="1:23" x14ac:dyDescent="0.3">
      <c r="A1406" s="9" t="s">
        <v>865</v>
      </c>
      <c r="B1406" s="9" t="s">
        <v>29</v>
      </c>
      <c r="C1406">
        <v>36</v>
      </c>
      <c r="D1406" t="s">
        <v>30</v>
      </c>
      <c r="E1406" t="s">
        <v>21</v>
      </c>
      <c r="F1406" t="s">
        <v>45</v>
      </c>
      <c r="G1406" t="s">
        <v>164</v>
      </c>
      <c r="H1406" t="s">
        <v>51</v>
      </c>
      <c r="I1406" s="5">
        <v>6.2</v>
      </c>
      <c r="J1406" t="s">
        <v>25</v>
      </c>
      <c r="K1406" s="1">
        <v>42000</v>
      </c>
      <c r="L1406" s="1" t="s">
        <v>5075</v>
      </c>
      <c r="M1406" s="7">
        <v>10.84</v>
      </c>
      <c r="N1406" s="22">
        <v>47587</v>
      </c>
      <c r="O1406">
        <v>3</v>
      </c>
      <c r="P1406" t="s">
        <v>26</v>
      </c>
      <c r="Q1406">
        <v>1</v>
      </c>
      <c r="R1406">
        <v>10</v>
      </c>
      <c r="S1406" t="s">
        <v>5074</v>
      </c>
      <c r="T1406" t="s">
        <v>26</v>
      </c>
      <c r="U1406" t="str">
        <f t="shared" si="42"/>
        <v>Adult</v>
      </c>
      <c r="V1406" t="str">
        <f t="shared" si="43"/>
        <v>Senior</v>
      </c>
      <c r="W1406" t="str">
        <f>IF(Table13[[#This Row],[Last_Working_Date]]="Active","Active","Exited")</f>
        <v>Active</v>
      </c>
    </row>
    <row r="1407" spans="1:23" x14ac:dyDescent="0.3">
      <c r="A1407" s="9" t="s">
        <v>1749</v>
      </c>
      <c r="B1407" s="9" t="s">
        <v>19</v>
      </c>
      <c r="C1407">
        <v>39</v>
      </c>
      <c r="D1407" t="s">
        <v>30</v>
      </c>
      <c r="E1407" t="s">
        <v>63</v>
      </c>
      <c r="F1407" t="s">
        <v>40</v>
      </c>
      <c r="G1407" t="s">
        <v>50</v>
      </c>
      <c r="H1407" t="s">
        <v>47</v>
      </c>
      <c r="I1407" s="5">
        <v>12.9</v>
      </c>
      <c r="J1407" t="s">
        <v>25</v>
      </c>
      <c r="K1407" s="1">
        <v>40760</v>
      </c>
      <c r="L1407" s="1" t="s">
        <v>5075</v>
      </c>
      <c r="M1407" s="7">
        <v>14.23</v>
      </c>
      <c r="N1407" s="22">
        <v>56622</v>
      </c>
      <c r="O1407">
        <v>4</v>
      </c>
      <c r="P1407" t="s">
        <v>26</v>
      </c>
      <c r="Q1407">
        <v>1</v>
      </c>
      <c r="R1407">
        <v>10</v>
      </c>
      <c r="S1407" t="s">
        <v>169</v>
      </c>
      <c r="T1407" t="s">
        <v>26</v>
      </c>
      <c r="U1407" t="str">
        <f t="shared" si="42"/>
        <v>Adult</v>
      </c>
      <c r="V1407" t="str">
        <f t="shared" si="43"/>
        <v>Expert</v>
      </c>
      <c r="W1407" t="str">
        <f>IF(Table13[[#This Row],[Last_Working_Date]]="Active","Active","Exited")</f>
        <v>Active</v>
      </c>
    </row>
    <row r="1408" spans="1:23" x14ac:dyDescent="0.3">
      <c r="A1408" s="9" t="s">
        <v>1519</v>
      </c>
      <c r="B1408" s="9" t="s">
        <v>19</v>
      </c>
      <c r="C1408">
        <v>26</v>
      </c>
      <c r="D1408" t="s">
        <v>30</v>
      </c>
      <c r="E1408" t="s">
        <v>53</v>
      </c>
      <c r="F1408" t="s">
        <v>40</v>
      </c>
      <c r="G1408" t="s">
        <v>41</v>
      </c>
      <c r="H1408" t="s">
        <v>24</v>
      </c>
      <c r="I1408" s="5">
        <v>4.5</v>
      </c>
      <c r="J1408" t="s">
        <v>25</v>
      </c>
      <c r="K1408" s="1">
        <v>41301</v>
      </c>
      <c r="L1408" s="1" t="s">
        <v>5075</v>
      </c>
      <c r="M1408" s="7">
        <v>12.75</v>
      </c>
      <c r="N1408" s="22">
        <v>38218</v>
      </c>
      <c r="O1408">
        <v>4</v>
      </c>
      <c r="P1408" t="s">
        <v>26</v>
      </c>
      <c r="Q1408">
        <v>1</v>
      </c>
      <c r="R1408">
        <v>15</v>
      </c>
      <c r="S1408" t="s">
        <v>5074</v>
      </c>
      <c r="T1408" t="s">
        <v>26</v>
      </c>
      <c r="U1408" t="str">
        <f t="shared" si="42"/>
        <v>Young</v>
      </c>
      <c r="V1408" t="str">
        <f t="shared" si="43"/>
        <v>Mid-Level</v>
      </c>
      <c r="W1408" t="str">
        <f>IF(Table13[[#This Row],[Last_Working_Date]]="Active","Active","Exited")</f>
        <v>Active</v>
      </c>
    </row>
    <row r="1409" spans="1:23" x14ac:dyDescent="0.3">
      <c r="A1409" s="9" t="s">
        <v>1750</v>
      </c>
      <c r="B1409" s="9" t="s">
        <v>19</v>
      </c>
      <c r="C1409">
        <v>30</v>
      </c>
      <c r="D1409" t="s">
        <v>30</v>
      </c>
      <c r="E1409" t="s">
        <v>36</v>
      </c>
      <c r="F1409" t="s">
        <v>54</v>
      </c>
      <c r="G1409" t="s">
        <v>139</v>
      </c>
      <c r="H1409" t="s">
        <v>24</v>
      </c>
      <c r="I1409" s="5">
        <v>4.9000000000000004</v>
      </c>
      <c r="J1409" t="s">
        <v>25</v>
      </c>
      <c r="K1409" s="1">
        <v>41704</v>
      </c>
      <c r="L1409" s="1" t="s">
        <v>5075</v>
      </c>
      <c r="M1409" s="7">
        <v>11.65</v>
      </c>
      <c r="N1409" s="22">
        <v>40558</v>
      </c>
      <c r="O1409">
        <v>4</v>
      </c>
      <c r="P1409" t="s">
        <v>26</v>
      </c>
      <c r="Q1409">
        <v>3</v>
      </c>
      <c r="R1409">
        <v>9</v>
      </c>
      <c r="S1409" t="s">
        <v>1397</v>
      </c>
      <c r="T1409" t="s">
        <v>26</v>
      </c>
      <c r="U1409" t="str">
        <f t="shared" si="42"/>
        <v>Young</v>
      </c>
      <c r="V1409" t="str">
        <f t="shared" si="43"/>
        <v>Mid-Level</v>
      </c>
      <c r="W1409" t="str">
        <f>IF(Table13[[#This Row],[Last_Working_Date]]="Active","Active","Exited")</f>
        <v>Active</v>
      </c>
    </row>
    <row r="1410" spans="1:23" x14ac:dyDescent="0.3">
      <c r="A1410" s="9" t="s">
        <v>1751</v>
      </c>
      <c r="B1410" s="9" t="s">
        <v>19</v>
      </c>
      <c r="C1410">
        <v>26</v>
      </c>
      <c r="D1410" t="s">
        <v>30</v>
      </c>
      <c r="E1410" t="s">
        <v>58</v>
      </c>
      <c r="F1410" t="s">
        <v>92</v>
      </c>
      <c r="G1410" t="s">
        <v>120</v>
      </c>
      <c r="H1410" t="s">
        <v>24</v>
      </c>
      <c r="I1410" s="5">
        <v>3.4</v>
      </c>
      <c r="J1410" t="s">
        <v>25</v>
      </c>
      <c r="K1410" s="1">
        <v>40470</v>
      </c>
      <c r="L1410" s="1" t="s">
        <v>5075</v>
      </c>
      <c r="M1410" s="7">
        <v>15.03</v>
      </c>
      <c r="N1410" s="22">
        <v>38140</v>
      </c>
      <c r="O1410">
        <v>2</v>
      </c>
      <c r="P1410" t="s">
        <v>26</v>
      </c>
      <c r="Q1410">
        <v>1</v>
      </c>
      <c r="R1410">
        <v>10</v>
      </c>
      <c r="S1410" t="s">
        <v>162</v>
      </c>
      <c r="T1410" t="s">
        <v>26</v>
      </c>
      <c r="U1410" t="str">
        <f t="shared" ref="U1410:U1473" si="44">IF(C1410&lt;=30,"Young","Adult")</f>
        <v>Young</v>
      </c>
      <c r="V1410" t="str">
        <f t="shared" ref="V1410:V1473" si="45">IF(I1410&lt;2,"Junior",IF(I1410&lt;5,"Mid-Level",IF(I1410&lt;10,"Senior","Expert")))</f>
        <v>Mid-Level</v>
      </c>
      <c r="W1410" t="str">
        <f>IF(Table13[[#This Row],[Last_Working_Date]]="Active","Active","Exited")</f>
        <v>Active</v>
      </c>
    </row>
    <row r="1411" spans="1:23" x14ac:dyDescent="0.3">
      <c r="A1411" s="9" t="s">
        <v>1752</v>
      </c>
      <c r="B1411" s="9" t="s">
        <v>29</v>
      </c>
      <c r="C1411">
        <v>30</v>
      </c>
      <c r="D1411" t="s">
        <v>20</v>
      </c>
      <c r="E1411" t="s">
        <v>39</v>
      </c>
      <c r="F1411" t="s">
        <v>45</v>
      </c>
      <c r="G1411" t="s">
        <v>98</v>
      </c>
      <c r="H1411" t="s">
        <v>47</v>
      </c>
      <c r="I1411" s="5">
        <v>7.1</v>
      </c>
      <c r="J1411" t="s">
        <v>85</v>
      </c>
      <c r="K1411" s="1">
        <v>39783</v>
      </c>
      <c r="L1411" s="1" t="s">
        <v>5075</v>
      </c>
      <c r="M1411" s="7">
        <v>16.91</v>
      </c>
      <c r="N1411" s="22">
        <v>54843</v>
      </c>
      <c r="O1411">
        <v>3</v>
      </c>
      <c r="P1411" t="s">
        <v>26</v>
      </c>
      <c r="Q1411">
        <v>5</v>
      </c>
      <c r="R1411">
        <v>6</v>
      </c>
      <c r="S1411" t="s">
        <v>328</v>
      </c>
      <c r="T1411" t="s">
        <v>26</v>
      </c>
      <c r="U1411" t="str">
        <f t="shared" si="44"/>
        <v>Young</v>
      </c>
      <c r="V1411" t="str">
        <f t="shared" si="45"/>
        <v>Senior</v>
      </c>
      <c r="W1411" t="str">
        <f>IF(Table13[[#This Row],[Last_Working_Date]]="Active","Active","Exited")</f>
        <v>Active</v>
      </c>
    </row>
    <row r="1412" spans="1:23" x14ac:dyDescent="0.3">
      <c r="A1412" s="9" t="s">
        <v>1753</v>
      </c>
      <c r="B1412" s="9" t="s">
        <v>29</v>
      </c>
      <c r="C1412">
        <v>22</v>
      </c>
      <c r="D1412" t="s">
        <v>20</v>
      </c>
      <c r="E1412" t="s">
        <v>58</v>
      </c>
      <c r="F1412" t="s">
        <v>32</v>
      </c>
      <c r="G1412" t="s">
        <v>171</v>
      </c>
      <c r="H1412" t="s">
        <v>24</v>
      </c>
      <c r="I1412" s="5">
        <v>0</v>
      </c>
      <c r="J1412" t="s">
        <v>25</v>
      </c>
      <c r="K1412" s="1">
        <v>40292</v>
      </c>
      <c r="L1412" s="1" t="s">
        <v>5075</v>
      </c>
      <c r="M1412" s="7">
        <v>15.51</v>
      </c>
      <c r="N1412" s="22">
        <v>28785</v>
      </c>
      <c r="O1412">
        <v>4</v>
      </c>
      <c r="P1412" t="s">
        <v>26</v>
      </c>
      <c r="Q1412">
        <v>4</v>
      </c>
      <c r="R1412">
        <v>1</v>
      </c>
      <c r="S1412" t="s">
        <v>403</v>
      </c>
      <c r="T1412" t="s">
        <v>26</v>
      </c>
      <c r="U1412" t="str">
        <f t="shared" si="44"/>
        <v>Young</v>
      </c>
      <c r="V1412" t="str">
        <f t="shared" si="45"/>
        <v>Junior</v>
      </c>
      <c r="W1412" t="str">
        <f>IF(Table13[[#This Row],[Last_Working_Date]]="Active","Active","Exited")</f>
        <v>Active</v>
      </c>
    </row>
    <row r="1413" spans="1:23" x14ac:dyDescent="0.3">
      <c r="A1413" s="9" t="s">
        <v>1754</v>
      </c>
      <c r="B1413" s="9" t="s">
        <v>19</v>
      </c>
      <c r="C1413">
        <v>44</v>
      </c>
      <c r="D1413" t="s">
        <v>20</v>
      </c>
      <c r="E1413" t="s">
        <v>58</v>
      </c>
      <c r="F1413" t="s">
        <v>22</v>
      </c>
      <c r="G1413" t="s">
        <v>59</v>
      </c>
      <c r="H1413" t="s">
        <v>24</v>
      </c>
      <c r="I1413" s="5">
        <v>17.600000000000001</v>
      </c>
      <c r="J1413" t="s">
        <v>25</v>
      </c>
      <c r="K1413" s="1">
        <v>42902</v>
      </c>
      <c r="L1413" s="1" t="s">
        <v>5075</v>
      </c>
      <c r="M1413" s="7">
        <v>8.3699999999999992</v>
      </c>
      <c r="N1413" s="22">
        <v>63425</v>
      </c>
      <c r="O1413">
        <v>2</v>
      </c>
      <c r="P1413" t="s">
        <v>26</v>
      </c>
      <c r="Q1413">
        <v>2</v>
      </c>
      <c r="R1413">
        <v>7</v>
      </c>
      <c r="S1413" t="s">
        <v>1386</v>
      </c>
      <c r="T1413" t="s">
        <v>26</v>
      </c>
      <c r="U1413" t="str">
        <f t="shared" si="44"/>
        <v>Adult</v>
      </c>
      <c r="V1413" t="str">
        <f t="shared" si="45"/>
        <v>Expert</v>
      </c>
      <c r="W1413" t="str">
        <f>IF(Table13[[#This Row],[Last_Working_Date]]="Active","Active","Exited")</f>
        <v>Active</v>
      </c>
    </row>
    <row r="1414" spans="1:23" x14ac:dyDescent="0.3">
      <c r="A1414" s="9" t="s">
        <v>1232</v>
      </c>
      <c r="B1414" s="9" t="s">
        <v>29</v>
      </c>
      <c r="C1414">
        <v>33</v>
      </c>
      <c r="D1414" t="s">
        <v>20</v>
      </c>
      <c r="E1414" t="s">
        <v>44</v>
      </c>
      <c r="F1414" t="s">
        <v>82</v>
      </c>
      <c r="G1414" t="s">
        <v>83</v>
      </c>
      <c r="H1414" t="s">
        <v>51</v>
      </c>
      <c r="I1414" s="5">
        <v>7.8</v>
      </c>
      <c r="J1414" t="s">
        <v>25</v>
      </c>
      <c r="K1414" s="1">
        <v>42141</v>
      </c>
      <c r="L1414" s="1" t="s">
        <v>5075</v>
      </c>
      <c r="M1414" s="7">
        <v>10.45</v>
      </c>
      <c r="N1414" s="22">
        <v>39520</v>
      </c>
      <c r="O1414">
        <v>3</v>
      </c>
      <c r="P1414" t="s">
        <v>26</v>
      </c>
      <c r="Q1414">
        <v>1</v>
      </c>
      <c r="R1414">
        <v>13</v>
      </c>
      <c r="S1414" t="s">
        <v>5074</v>
      </c>
      <c r="T1414" t="s">
        <v>26</v>
      </c>
      <c r="U1414" t="str">
        <f t="shared" si="44"/>
        <v>Adult</v>
      </c>
      <c r="V1414" t="str">
        <f t="shared" si="45"/>
        <v>Senior</v>
      </c>
      <c r="W1414" t="str">
        <f>IF(Table13[[#This Row],[Last_Working_Date]]="Active","Active","Exited")</f>
        <v>Active</v>
      </c>
    </row>
    <row r="1415" spans="1:23" x14ac:dyDescent="0.3">
      <c r="A1415" s="9" t="s">
        <v>1516</v>
      </c>
      <c r="B1415" s="9" t="s">
        <v>19</v>
      </c>
      <c r="C1415">
        <v>37</v>
      </c>
      <c r="D1415" t="s">
        <v>30</v>
      </c>
      <c r="E1415" t="s">
        <v>58</v>
      </c>
      <c r="F1415" t="s">
        <v>32</v>
      </c>
      <c r="G1415" t="s">
        <v>171</v>
      </c>
      <c r="H1415" t="s">
        <v>84</v>
      </c>
      <c r="I1415" s="5">
        <v>13.3</v>
      </c>
      <c r="J1415" t="s">
        <v>25</v>
      </c>
      <c r="K1415" s="1">
        <v>44290</v>
      </c>
      <c r="L1415" s="1">
        <v>45238</v>
      </c>
      <c r="M1415" s="7">
        <v>2.6</v>
      </c>
      <c r="N1415" s="22">
        <v>54602</v>
      </c>
      <c r="O1415">
        <v>3</v>
      </c>
      <c r="P1415" t="s">
        <v>26</v>
      </c>
      <c r="Q1415">
        <v>2</v>
      </c>
      <c r="R1415">
        <v>5</v>
      </c>
      <c r="S1415" t="s">
        <v>5074</v>
      </c>
      <c r="T1415" t="s">
        <v>65</v>
      </c>
      <c r="U1415" t="str">
        <f t="shared" si="44"/>
        <v>Adult</v>
      </c>
      <c r="V1415" t="str">
        <f t="shared" si="45"/>
        <v>Expert</v>
      </c>
      <c r="W1415" t="str">
        <f>IF(Table13[[#This Row],[Last_Working_Date]]="Active","Active","Exited")</f>
        <v>Exited</v>
      </c>
    </row>
    <row r="1416" spans="1:23" x14ac:dyDescent="0.3">
      <c r="A1416" s="9" t="s">
        <v>1755</v>
      </c>
      <c r="B1416" s="9" t="s">
        <v>209</v>
      </c>
      <c r="C1416">
        <v>45</v>
      </c>
      <c r="D1416" t="s">
        <v>20</v>
      </c>
      <c r="E1416" t="s">
        <v>63</v>
      </c>
      <c r="F1416" t="s">
        <v>54</v>
      </c>
      <c r="G1416" t="s">
        <v>139</v>
      </c>
      <c r="H1416" t="s">
        <v>51</v>
      </c>
      <c r="I1416" s="5">
        <v>15.5</v>
      </c>
      <c r="J1416" t="s">
        <v>25</v>
      </c>
      <c r="K1416" s="1">
        <v>44916</v>
      </c>
      <c r="L1416" s="1" t="s">
        <v>5075</v>
      </c>
      <c r="M1416" s="7">
        <v>2.85</v>
      </c>
      <c r="N1416" s="22">
        <v>67833</v>
      </c>
      <c r="O1416">
        <v>2</v>
      </c>
      <c r="P1416" t="s">
        <v>26</v>
      </c>
      <c r="Q1416">
        <v>0</v>
      </c>
      <c r="R1416">
        <v>9</v>
      </c>
      <c r="S1416" t="s">
        <v>304</v>
      </c>
      <c r="T1416" t="s">
        <v>26</v>
      </c>
      <c r="U1416" t="str">
        <f t="shared" si="44"/>
        <v>Adult</v>
      </c>
      <c r="V1416" t="str">
        <f t="shared" si="45"/>
        <v>Expert</v>
      </c>
      <c r="W1416" t="str">
        <f>IF(Table13[[#This Row],[Last_Working_Date]]="Active","Active","Exited")</f>
        <v>Active</v>
      </c>
    </row>
    <row r="1417" spans="1:23" x14ac:dyDescent="0.3">
      <c r="A1417" s="9" t="s">
        <v>1756</v>
      </c>
      <c r="B1417" s="9" t="s">
        <v>19</v>
      </c>
      <c r="C1417">
        <v>23</v>
      </c>
      <c r="D1417" t="s">
        <v>30</v>
      </c>
      <c r="E1417" t="s">
        <v>21</v>
      </c>
      <c r="F1417" t="s">
        <v>32</v>
      </c>
      <c r="G1417" t="s">
        <v>33</v>
      </c>
      <c r="H1417" t="s">
        <v>24</v>
      </c>
      <c r="I1417" s="5">
        <v>2.1</v>
      </c>
      <c r="J1417" t="s">
        <v>25</v>
      </c>
      <c r="K1417" s="1">
        <v>45706</v>
      </c>
      <c r="L1417" s="1">
        <v>45827</v>
      </c>
      <c r="M1417" s="7">
        <v>0.33</v>
      </c>
      <c r="N1417" s="22">
        <v>34882</v>
      </c>
      <c r="O1417">
        <v>2</v>
      </c>
      <c r="P1417" t="s">
        <v>65</v>
      </c>
      <c r="Q1417">
        <v>1</v>
      </c>
      <c r="R1417">
        <v>6</v>
      </c>
      <c r="S1417" t="s">
        <v>1757</v>
      </c>
      <c r="T1417" t="s">
        <v>65</v>
      </c>
      <c r="U1417" t="str">
        <f t="shared" si="44"/>
        <v>Young</v>
      </c>
      <c r="V1417" t="str">
        <f t="shared" si="45"/>
        <v>Mid-Level</v>
      </c>
      <c r="W1417" t="str">
        <f>IF(Table13[[#This Row],[Last_Working_Date]]="Active","Active","Exited")</f>
        <v>Exited</v>
      </c>
    </row>
    <row r="1418" spans="1:23" x14ac:dyDescent="0.3">
      <c r="A1418" s="9" t="s">
        <v>1758</v>
      </c>
      <c r="B1418" s="9" t="s">
        <v>19</v>
      </c>
      <c r="C1418">
        <v>33</v>
      </c>
      <c r="D1418" t="s">
        <v>20</v>
      </c>
      <c r="E1418" t="s">
        <v>63</v>
      </c>
      <c r="F1418" t="s">
        <v>92</v>
      </c>
      <c r="G1418" t="s">
        <v>246</v>
      </c>
      <c r="H1418" t="s">
        <v>47</v>
      </c>
      <c r="I1418" s="5">
        <v>7.7</v>
      </c>
      <c r="J1418" t="s">
        <v>25</v>
      </c>
      <c r="K1418" s="1">
        <v>44748</v>
      </c>
      <c r="L1418" s="1" t="s">
        <v>5075</v>
      </c>
      <c r="M1418" s="7">
        <v>3.31</v>
      </c>
      <c r="N1418" s="22">
        <v>56196</v>
      </c>
      <c r="O1418">
        <v>3</v>
      </c>
      <c r="P1418" t="s">
        <v>65</v>
      </c>
      <c r="Q1418">
        <v>2</v>
      </c>
      <c r="R1418">
        <v>8</v>
      </c>
      <c r="S1418" t="s">
        <v>1645</v>
      </c>
      <c r="T1418" t="s">
        <v>26</v>
      </c>
      <c r="U1418" t="str">
        <f t="shared" si="44"/>
        <v>Adult</v>
      </c>
      <c r="V1418" t="str">
        <f t="shared" si="45"/>
        <v>Senior</v>
      </c>
      <c r="W1418" t="str">
        <f>IF(Table13[[#This Row],[Last_Working_Date]]="Active","Active","Exited")</f>
        <v>Active</v>
      </c>
    </row>
    <row r="1419" spans="1:23" x14ac:dyDescent="0.3">
      <c r="A1419" s="9" t="s">
        <v>1759</v>
      </c>
      <c r="B1419" s="9" t="s">
        <v>19</v>
      </c>
      <c r="C1419">
        <v>23</v>
      </c>
      <c r="D1419" t="s">
        <v>20</v>
      </c>
      <c r="E1419" t="s">
        <v>63</v>
      </c>
      <c r="F1419" t="s">
        <v>45</v>
      </c>
      <c r="G1419" t="s">
        <v>164</v>
      </c>
      <c r="H1419" t="s">
        <v>24</v>
      </c>
      <c r="I1419" s="5">
        <v>0.9</v>
      </c>
      <c r="J1419" t="s">
        <v>85</v>
      </c>
      <c r="K1419" s="1">
        <v>44092</v>
      </c>
      <c r="L1419" s="1" t="s">
        <v>5075</v>
      </c>
      <c r="M1419" s="7">
        <v>5.1100000000000003</v>
      </c>
      <c r="N1419" s="22">
        <v>42186</v>
      </c>
      <c r="O1419">
        <v>4</v>
      </c>
      <c r="P1419" t="s">
        <v>65</v>
      </c>
      <c r="Q1419">
        <v>1</v>
      </c>
      <c r="R1419">
        <v>6</v>
      </c>
      <c r="S1419" t="s">
        <v>942</v>
      </c>
      <c r="T1419" t="s">
        <v>26</v>
      </c>
      <c r="U1419" t="str">
        <f t="shared" si="44"/>
        <v>Young</v>
      </c>
      <c r="V1419" t="str">
        <f t="shared" si="45"/>
        <v>Junior</v>
      </c>
      <c r="W1419" t="str">
        <f>IF(Table13[[#This Row],[Last_Working_Date]]="Active","Active","Exited")</f>
        <v>Active</v>
      </c>
    </row>
    <row r="1420" spans="1:23" x14ac:dyDescent="0.3">
      <c r="A1420" s="9" t="s">
        <v>1760</v>
      </c>
      <c r="B1420" s="9" t="s">
        <v>19</v>
      </c>
      <c r="C1420">
        <v>34</v>
      </c>
      <c r="D1420" t="s">
        <v>20</v>
      </c>
      <c r="E1420" t="s">
        <v>63</v>
      </c>
      <c r="F1420" t="s">
        <v>67</v>
      </c>
      <c r="G1420" t="s">
        <v>176</v>
      </c>
      <c r="H1420" t="s">
        <v>24</v>
      </c>
      <c r="I1420" s="5">
        <v>9.4</v>
      </c>
      <c r="J1420" t="s">
        <v>25</v>
      </c>
      <c r="K1420" s="1">
        <v>41524</v>
      </c>
      <c r="L1420" s="1" t="s">
        <v>5075</v>
      </c>
      <c r="M1420" s="7">
        <v>12.14</v>
      </c>
      <c r="N1420" s="22">
        <v>55580</v>
      </c>
      <c r="O1420">
        <v>3</v>
      </c>
      <c r="P1420" t="s">
        <v>26</v>
      </c>
      <c r="Q1420">
        <v>0</v>
      </c>
      <c r="R1420">
        <v>9</v>
      </c>
      <c r="S1420" t="s">
        <v>123</v>
      </c>
      <c r="T1420" t="s">
        <v>26</v>
      </c>
      <c r="U1420" t="str">
        <f t="shared" si="44"/>
        <v>Adult</v>
      </c>
      <c r="V1420" t="str">
        <f t="shared" si="45"/>
        <v>Senior</v>
      </c>
      <c r="W1420" t="str">
        <f>IF(Table13[[#This Row],[Last_Working_Date]]="Active","Active","Exited")</f>
        <v>Active</v>
      </c>
    </row>
    <row r="1421" spans="1:23" x14ac:dyDescent="0.3">
      <c r="A1421" s="9" t="s">
        <v>1761</v>
      </c>
      <c r="B1421" s="9" t="s">
        <v>29</v>
      </c>
      <c r="C1421">
        <v>28</v>
      </c>
      <c r="D1421" t="s">
        <v>20</v>
      </c>
      <c r="E1421" t="s">
        <v>58</v>
      </c>
      <c r="F1421" t="s">
        <v>92</v>
      </c>
      <c r="G1421" t="s">
        <v>246</v>
      </c>
      <c r="H1421" t="s">
        <v>47</v>
      </c>
      <c r="I1421" s="5">
        <v>3.3</v>
      </c>
      <c r="J1421" t="s">
        <v>25</v>
      </c>
      <c r="K1421" s="1">
        <v>45175</v>
      </c>
      <c r="L1421" s="1" t="s">
        <v>5075</v>
      </c>
      <c r="M1421" s="7">
        <v>2.14</v>
      </c>
      <c r="N1421" s="22">
        <v>41646</v>
      </c>
      <c r="O1421">
        <v>2</v>
      </c>
      <c r="P1421" t="s">
        <v>26</v>
      </c>
      <c r="Q1421">
        <v>2</v>
      </c>
      <c r="R1421">
        <v>3</v>
      </c>
      <c r="S1421" t="s">
        <v>823</v>
      </c>
      <c r="T1421" t="s">
        <v>26</v>
      </c>
      <c r="U1421" t="str">
        <f t="shared" si="44"/>
        <v>Young</v>
      </c>
      <c r="V1421" t="str">
        <f t="shared" si="45"/>
        <v>Mid-Level</v>
      </c>
      <c r="W1421" t="str">
        <f>IF(Table13[[#This Row],[Last_Working_Date]]="Active","Active","Exited")</f>
        <v>Active</v>
      </c>
    </row>
    <row r="1422" spans="1:23" x14ac:dyDescent="0.3">
      <c r="A1422" s="9" t="s">
        <v>1762</v>
      </c>
      <c r="B1422" s="9" t="s">
        <v>29</v>
      </c>
      <c r="C1422">
        <v>41</v>
      </c>
      <c r="D1422" t="s">
        <v>20</v>
      </c>
      <c r="E1422" t="s">
        <v>39</v>
      </c>
      <c r="F1422" t="s">
        <v>54</v>
      </c>
      <c r="G1422" t="s">
        <v>139</v>
      </c>
      <c r="H1422" t="s">
        <v>51</v>
      </c>
      <c r="I1422" s="5">
        <v>21</v>
      </c>
      <c r="J1422" t="s">
        <v>25</v>
      </c>
      <c r="K1422" s="1">
        <v>45845</v>
      </c>
      <c r="L1422" s="1" t="s">
        <v>5075</v>
      </c>
      <c r="M1422" s="7">
        <v>0.31</v>
      </c>
      <c r="N1422" s="22">
        <v>65912</v>
      </c>
      <c r="O1422">
        <v>3</v>
      </c>
      <c r="P1422" t="s">
        <v>26</v>
      </c>
      <c r="Q1422">
        <v>3</v>
      </c>
      <c r="R1422">
        <v>4</v>
      </c>
      <c r="S1422" t="s">
        <v>956</v>
      </c>
      <c r="T1422" t="s">
        <v>26</v>
      </c>
      <c r="U1422" t="str">
        <f t="shared" si="44"/>
        <v>Adult</v>
      </c>
      <c r="V1422" t="str">
        <f t="shared" si="45"/>
        <v>Expert</v>
      </c>
      <c r="W1422" t="str">
        <f>IF(Table13[[#This Row],[Last_Working_Date]]="Active","Active","Exited")</f>
        <v>Active</v>
      </c>
    </row>
    <row r="1423" spans="1:23" x14ac:dyDescent="0.3">
      <c r="A1423" s="9" t="s">
        <v>1763</v>
      </c>
      <c r="B1423" s="9" t="s">
        <v>19</v>
      </c>
      <c r="C1423">
        <v>24</v>
      </c>
      <c r="D1423" t="s">
        <v>30</v>
      </c>
      <c r="E1423" t="s">
        <v>53</v>
      </c>
      <c r="F1423" t="s">
        <v>67</v>
      </c>
      <c r="G1423" t="s">
        <v>110</v>
      </c>
      <c r="H1423" t="s">
        <v>24</v>
      </c>
      <c r="I1423" s="5">
        <v>2.6</v>
      </c>
      <c r="J1423" t="s">
        <v>25</v>
      </c>
      <c r="K1423" s="1">
        <v>45362</v>
      </c>
      <c r="L1423" s="1" t="s">
        <v>5075</v>
      </c>
      <c r="M1423" s="7">
        <v>1.63</v>
      </c>
      <c r="N1423" s="22">
        <v>37482</v>
      </c>
      <c r="O1423">
        <v>3</v>
      </c>
      <c r="P1423" t="s">
        <v>26</v>
      </c>
      <c r="Q1423">
        <v>3</v>
      </c>
      <c r="R1423">
        <v>12</v>
      </c>
      <c r="S1423" t="s">
        <v>145</v>
      </c>
      <c r="T1423" t="s">
        <v>26</v>
      </c>
      <c r="U1423" t="str">
        <f t="shared" si="44"/>
        <v>Young</v>
      </c>
      <c r="V1423" t="str">
        <f t="shared" si="45"/>
        <v>Mid-Level</v>
      </c>
      <c r="W1423" t="str">
        <f>IF(Table13[[#This Row],[Last_Working_Date]]="Active","Active","Exited")</f>
        <v>Active</v>
      </c>
    </row>
    <row r="1424" spans="1:23" x14ac:dyDescent="0.3">
      <c r="A1424" s="9" t="s">
        <v>1764</v>
      </c>
      <c r="B1424" s="9" t="s">
        <v>29</v>
      </c>
      <c r="C1424">
        <v>34</v>
      </c>
      <c r="D1424" t="s">
        <v>30</v>
      </c>
      <c r="E1424" t="s">
        <v>63</v>
      </c>
      <c r="F1424" t="s">
        <v>22</v>
      </c>
      <c r="G1424" t="s">
        <v>59</v>
      </c>
      <c r="H1424" t="s">
        <v>24</v>
      </c>
      <c r="I1424" s="5">
        <v>9.1</v>
      </c>
      <c r="J1424" t="s">
        <v>25</v>
      </c>
      <c r="K1424" s="1">
        <v>43424</v>
      </c>
      <c r="L1424" s="1" t="s">
        <v>5075</v>
      </c>
      <c r="M1424" s="7">
        <v>6.94</v>
      </c>
      <c r="N1424" s="22">
        <v>50422</v>
      </c>
      <c r="O1424">
        <v>4</v>
      </c>
      <c r="P1424" t="s">
        <v>26</v>
      </c>
      <c r="Q1424">
        <v>0</v>
      </c>
      <c r="R1424">
        <v>3</v>
      </c>
      <c r="S1424" t="s">
        <v>289</v>
      </c>
      <c r="T1424" t="s">
        <v>26</v>
      </c>
      <c r="U1424" t="str">
        <f t="shared" si="44"/>
        <v>Adult</v>
      </c>
      <c r="V1424" t="str">
        <f t="shared" si="45"/>
        <v>Senior</v>
      </c>
      <c r="W1424" t="str">
        <f>IF(Table13[[#This Row],[Last_Working_Date]]="Active","Active","Exited")</f>
        <v>Active</v>
      </c>
    </row>
    <row r="1425" spans="1:23" x14ac:dyDescent="0.3">
      <c r="A1425" s="9" t="s">
        <v>1765</v>
      </c>
      <c r="B1425" s="9" t="s">
        <v>19</v>
      </c>
      <c r="C1425">
        <v>30</v>
      </c>
      <c r="D1425" t="s">
        <v>30</v>
      </c>
      <c r="E1425" t="s">
        <v>36</v>
      </c>
      <c r="F1425" t="s">
        <v>92</v>
      </c>
      <c r="G1425" t="s">
        <v>93</v>
      </c>
      <c r="H1425" t="s">
        <v>51</v>
      </c>
      <c r="I1425" s="5">
        <v>7.7</v>
      </c>
      <c r="J1425" t="s">
        <v>25</v>
      </c>
      <c r="K1425" s="1">
        <v>44214</v>
      </c>
      <c r="L1425" s="1" t="s">
        <v>5075</v>
      </c>
      <c r="M1425" s="7">
        <v>4.7699999999999996</v>
      </c>
      <c r="N1425" s="22">
        <v>37418</v>
      </c>
      <c r="O1425">
        <v>3</v>
      </c>
      <c r="P1425" t="s">
        <v>26</v>
      </c>
      <c r="Q1425">
        <v>3</v>
      </c>
      <c r="R1425">
        <v>4</v>
      </c>
      <c r="S1425" t="s">
        <v>686</v>
      </c>
      <c r="T1425" t="s">
        <v>26</v>
      </c>
      <c r="U1425" t="str">
        <f t="shared" si="44"/>
        <v>Young</v>
      </c>
      <c r="V1425" t="str">
        <f t="shared" si="45"/>
        <v>Senior</v>
      </c>
      <c r="W1425" t="str">
        <f>IF(Table13[[#This Row],[Last_Working_Date]]="Active","Active","Exited")</f>
        <v>Active</v>
      </c>
    </row>
    <row r="1426" spans="1:23" x14ac:dyDescent="0.3">
      <c r="A1426" s="9" t="s">
        <v>1766</v>
      </c>
      <c r="B1426" s="9" t="s">
        <v>19</v>
      </c>
      <c r="C1426">
        <v>34</v>
      </c>
      <c r="D1426" t="s">
        <v>30</v>
      </c>
      <c r="E1426" t="s">
        <v>36</v>
      </c>
      <c r="F1426" t="s">
        <v>54</v>
      </c>
      <c r="G1426" t="s">
        <v>77</v>
      </c>
      <c r="H1426" t="s">
        <v>24</v>
      </c>
      <c r="I1426" s="5">
        <v>9.1</v>
      </c>
      <c r="J1426" t="s">
        <v>25</v>
      </c>
      <c r="K1426" s="1">
        <v>41075</v>
      </c>
      <c r="L1426" s="1">
        <v>41899</v>
      </c>
      <c r="M1426" s="7">
        <v>2.2599999999999998</v>
      </c>
      <c r="N1426" s="22">
        <v>53017</v>
      </c>
      <c r="O1426">
        <v>4</v>
      </c>
      <c r="P1426" t="s">
        <v>26</v>
      </c>
      <c r="Q1426">
        <v>1</v>
      </c>
      <c r="R1426">
        <v>5</v>
      </c>
      <c r="S1426" t="s">
        <v>720</v>
      </c>
      <c r="T1426" t="s">
        <v>65</v>
      </c>
      <c r="U1426" t="str">
        <f t="shared" si="44"/>
        <v>Adult</v>
      </c>
      <c r="V1426" t="str">
        <f t="shared" si="45"/>
        <v>Senior</v>
      </c>
      <c r="W1426" t="str">
        <f>IF(Table13[[#This Row],[Last_Working_Date]]="Active","Active","Exited")</f>
        <v>Exited</v>
      </c>
    </row>
    <row r="1427" spans="1:23" x14ac:dyDescent="0.3">
      <c r="A1427" s="9" t="s">
        <v>1767</v>
      </c>
      <c r="B1427" s="9" t="s">
        <v>19</v>
      </c>
      <c r="C1427">
        <v>32</v>
      </c>
      <c r="D1427" t="s">
        <v>30</v>
      </c>
      <c r="E1427" t="s">
        <v>44</v>
      </c>
      <c r="F1427" t="s">
        <v>22</v>
      </c>
      <c r="G1427" t="s">
        <v>59</v>
      </c>
      <c r="H1427" t="s">
        <v>51</v>
      </c>
      <c r="I1427" s="5">
        <v>11.4</v>
      </c>
      <c r="J1427" t="s">
        <v>25</v>
      </c>
      <c r="K1427" s="1">
        <v>42346</v>
      </c>
      <c r="L1427" s="1" t="s">
        <v>5075</v>
      </c>
      <c r="M1427" s="7">
        <v>9.89</v>
      </c>
      <c r="N1427" s="22">
        <v>57064</v>
      </c>
      <c r="O1427">
        <v>3</v>
      </c>
      <c r="P1427" t="s">
        <v>26</v>
      </c>
      <c r="Q1427">
        <v>2</v>
      </c>
      <c r="R1427">
        <v>4</v>
      </c>
      <c r="S1427" t="s">
        <v>560</v>
      </c>
      <c r="T1427" t="s">
        <v>26</v>
      </c>
      <c r="U1427" t="str">
        <f t="shared" si="44"/>
        <v>Adult</v>
      </c>
      <c r="V1427" t="str">
        <f t="shared" si="45"/>
        <v>Expert</v>
      </c>
      <c r="W1427" t="str">
        <f>IF(Table13[[#This Row],[Last_Working_Date]]="Active","Active","Exited")</f>
        <v>Active</v>
      </c>
    </row>
    <row r="1428" spans="1:23" x14ac:dyDescent="0.3">
      <c r="A1428" s="9" t="s">
        <v>1757</v>
      </c>
      <c r="B1428" s="9" t="s">
        <v>19</v>
      </c>
      <c r="C1428">
        <v>44</v>
      </c>
      <c r="D1428" t="s">
        <v>20</v>
      </c>
      <c r="E1428" t="s">
        <v>44</v>
      </c>
      <c r="F1428" t="s">
        <v>32</v>
      </c>
      <c r="G1428" t="s">
        <v>33</v>
      </c>
      <c r="H1428" t="s">
        <v>24</v>
      </c>
      <c r="I1428" s="5">
        <v>11.5</v>
      </c>
      <c r="J1428" t="s">
        <v>85</v>
      </c>
      <c r="K1428" s="1">
        <v>42100</v>
      </c>
      <c r="L1428" s="1" t="s">
        <v>5075</v>
      </c>
      <c r="M1428" s="7">
        <v>10.56</v>
      </c>
      <c r="N1428" s="22">
        <v>46385</v>
      </c>
      <c r="O1428">
        <v>3</v>
      </c>
      <c r="P1428" t="s">
        <v>26</v>
      </c>
      <c r="Q1428">
        <v>2</v>
      </c>
      <c r="R1428">
        <v>10</v>
      </c>
      <c r="S1428" t="s">
        <v>5074</v>
      </c>
      <c r="T1428" t="s">
        <v>26</v>
      </c>
      <c r="U1428" t="str">
        <f t="shared" si="44"/>
        <v>Adult</v>
      </c>
      <c r="V1428" t="str">
        <f t="shared" si="45"/>
        <v>Expert</v>
      </c>
      <c r="W1428" t="str">
        <f>IF(Table13[[#This Row],[Last_Working_Date]]="Active","Active","Exited")</f>
        <v>Active</v>
      </c>
    </row>
    <row r="1429" spans="1:23" x14ac:dyDescent="0.3">
      <c r="A1429" s="9" t="s">
        <v>1768</v>
      </c>
      <c r="B1429" s="9" t="s">
        <v>19</v>
      </c>
      <c r="C1429">
        <v>27</v>
      </c>
      <c r="D1429" t="s">
        <v>30</v>
      </c>
      <c r="E1429" t="s">
        <v>44</v>
      </c>
      <c r="F1429" t="s">
        <v>40</v>
      </c>
      <c r="G1429" t="s">
        <v>41</v>
      </c>
      <c r="H1429" t="s">
        <v>24</v>
      </c>
      <c r="I1429" s="5">
        <v>4.7</v>
      </c>
      <c r="J1429" t="s">
        <v>25</v>
      </c>
      <c r="K1429" s="1">
        <v>45142</v>
      </c>
      <c r="L1429" s="1" t="s">
        <v>5075</v>
      </c>
      <c r="M1429" s="7">
        <v>2.23</v>
      </c>
      <c r="N1429" s="22">
        <v>44636</v>
      </c>
      <c r="O1429">
        <v>2</v>
      </c>
      <c r="P1429" t="s">
        <v>26</v>
      </c>
      <c r="Q1429">
        <v>0</v>
      </c>
      <c r="R1429">
        <v>11</v>
      </c>
      <c r="S1429" t="s">
        <v>881</v>
      </c>
      <c r="T1429" t="s">
        <v>26</v>
      </c>
      <c r="U1429" t="str">
        <f t="shared" si="44"/>
        <v>Young</v>
      </c>
      <c r="V1429" t="str">
        <f t="shared" si="45"/>
        <v>Mid-Level</v>
      </c>
      <c r="W1429" t="str">
        <f>IF(Table13[[#This Row],[Last_Working_Date]]="Active","Active","Exited")</f>
        <v>Active</v>
      </c>
    </row>
    <row r="1430" spans="1:23" x14ac:dyDescent="0.3">
      <c r="A1430" s="9" t="s">
        <v>1769</v>
      </c>
      <c r="B1430" s="9" t="s">
        <v>19</v>
      </c>
      <c r="C1430">
        <v>22</v>
      </c>
      <c r="D1430" t="s">
        <v>30</v>
      </c>
      <c r="E1430" t="s">
        <v>36</v>
      </c>
      <c r="F1430" t="s">
        <v>40</v>
      </c>
      <c r="G1430" t="s">
        <v>96</v>
      </c>
      <c r="H1430" t="s">
        <v>24</v>
      </c>
      <c r="I1430" s="5">
        <v>2</v>
      </c>
      <c r="J1430" t="s">
        <v>25</v>
      </c>
      <c r="K1430" s="1">
        <v>39618</v>
      </c>
      <c r="L1430" s="1" t="s">
        <v>5075</v>
      </c>
      <c r="M1430" s="7">
        <v>17.36</v>
      </c>
      <c r="N1430" s="22">
        <v>39634</v>
      </c>
      <c r="O1430">
        <v>4</v>
      </c>
      <c r="P1430" t="s">
        <v>26</v>
      </c>
      <c r="Q1430">
        <v>1</v>
      </c>
      <c r="R1430">
        <v>5</v>
      </c>
      <c r="S1430" t="s">
        <v>767</v>
      </c>
      <c r="T1430" t="s">
        <v>26</v>
      </c>
      <c r="U1430" t="str">
        <f t="shared" si="44"/>
        <v>Young</v>
      </c>
      <c r="V1430" t="str">
        <f t="shared" si="45"/>
        <v>Mid-Level</v>
      </c>
      <c r="W1430" t="str">
        <f>IF(Table13[[#This Row],[Last_Working_Date]]="Active","Active","Exited")</f>
        <v>Active</v>
      </c>
    </row>
    <row r="1431" spans="1:23" x14ac:dyDescent="0.3">
      <c r="A1431" s="9" t="s">
        <v>1770</v>
      </c>
      <c r="B1431" s="9" t="s">
        <v>29</v>
      </c>
      <c r="C1431">
        <v>34</v>
      </c>
      <c r="D1431" t="s">
        <v>30</v>
      </c>
      <c r="E1431" t="s">
        <v>63</v>
      </c>
      <c r="F1431" t="s">
        <v>45</v>
      </c>
      <c r="G1431" t="s">
        <v>164</v>
      </c>
      <c r="H1431" t="s">
        <v>24</v>
      </c>
      <c r="I1431" s="5">
        <v>13.6</v>
      </c>
      <c r="J1431" t="s">
        <v>25</v>
      </c>
      <c r="K1431" s="1">
        <v>42721</v>
      </c>
      <c r="L1431" s="1">
        <v>45350</v>
      </c>
      <c r="M1431" s="7">
        <v>7.2</v>
      </c>
      <c r="N1431" s="22">
        <v>62605</v>
      </c>
      <c r="O1431">
        <v>3</v>
      </c>
      <c r="P1431" t="s">
        <v>26</v>
      </c>
      <c r="Q1431">
        <v>3</v>
      </c>
      <c r="R1431">
        <v>12</v>
      </c>
      <c r="S1431" t="s">
        <v>843</v>
      </c>
      <c r="T1431" t="s">
        <v>65</v>
      </c>
      <c r="U1431" t="str">
        <f t="shared" si="44"/>
        <v>Adult</v>
      </c>
      <c r="V1431" t="str">
        <f t="shared" si="45"/>
        <v>Expert</v>
      </c>
      <c r="W1431" t="str">
        <f>IF(Table13[[#This Row],[Last_Working_Date]]="Active","Active","Exited")</f>
        <v>Exited</v>
      </c>
    </row>
    <row r="1432" spans="1:23" x14ac:dyDescent="0.3">
      <c r="A1432" s="9" t="s">
        <v>1771</v>
      </c>
      <c r="B1432" s="9" t="s">
        <v>19</v>
      </c>
      <c r="C1432">
        <v>37</v>
      </c>
      <c r="D1432" t="s">
        <v>30</v>
      </c>
      <c r="E1432" t="s">
        <v>44</v>
      </c>
      <c r="F1432" t="s">
        <v>32</v>
      </c>
      <c r="G1432" t="s">
        <v>171</v>
      </c>
      <c r="H1432" t="s">
        <v>75</v>
      </c>
      <c r="I1432" s="5">
        <v>14.6</v>
      </c>
      <c r="J1432" t="s">
        <v>25</v>
      </c>
      <c r="K1432" s="1">
        <v>41370</v>
      </c>
      <c r="L1432" s="1" t="s">
        <v>5075</v>
      </c>
      <c r="M1432" s="7">
        <v>12.56</v>
      </c>
      <c r="N1432" s="22">
        <v>55481</v>
      </c>
      <c r="O1432">
        <v>3</v>
      </c>
      <c r="P1432" t="s">
        <v>26</v>
      </c>
      <c r="Q1432">
        <v>2</v>
      </c>
      <c r="R1432">
        <v>3</v>
      </c>
      <c r="S1432" t="s">
        <v>594</v>
      </c>
      <c r="T1432" t="s">
        <v>26</v>
      </c>
      <c r="U1432" t="str">
        <f t="shared" si="44"/>
        <v>Adult</v>
      </c>
      <c r="V1432" t="str">
        <f t="shared" si="45"/>
        <v>Expert</v>
      </c>
      <c r="W1432" t="str">
        <f>IF(Table13[[#This Row],[Last_Working_Date]]="Active","Active","Exited")</f>
        <v>Active</v>
      </c>
    </row>
    <row r="1433" spans="1:23" x14ac:dyDescent="0.3">
      <c r="A1433" s="9" t="s">
        <v>1772</v>
      </c>
      <c r="B1433" s="9" t="s">
        <v>29</v>
      </c>
      <c r="C1433">
        <v>33</v>
      </c>
      <c r="D1433" t="s">
        <v>20</v>
      </c>
      <c r="E1433" t="s">
        <v>53</v>
      </c>
      <c r="F1433" t="s">
        <v>92</v>
      </c>
      <c r="G1433" t="s">
        <v>246</v>
      </c>
      <c r="H1433" t="s">
        <v>47</v>
      </c>
      <c r="I1433" s="5">
        <v>5.3</v>
      </c>
      <c r="J1433" t="s">
        <v>25</v>
      </c>
      <c r="K1433" s="1">
        <v>40239</v>
      </c>
      <c r="L1433" s="1" t="s">
        <v>5075</v>
      </c>
      <c r="M1433" s="7">
        <v>15.66</v>
      </c>
      <c r="N1433" s="22">
        <v>47365</v>
      </c>
      <c r="O1433">
        <v>2</v>
      </c>
      <c r="P1433" t="s">
        <v>26</v>
      </c>
      <c r="Q1433">
        <v>3</v>
      </c>
      <c r="R1433">
        <v>12</v>
      </c>
      <c r="S1433" t="s">
        <v>94</v>
      </c>
      <c r="T1433" t="s">
        <v>26</v>
      </c>
      <c r="U1433" t="str">
        <f t="shared" si="44"/>
        <v>Adult</v>
      </c>
      <c r="V1433" t="str">
        <f t="shared" si="45"/>
        <v>Senior</v>
      </c>
      <c r="W1433" t="str">
        <f>IF(Table13[[#This Row],[Last_Working_Date]]="Active","Active","Exited")</f>
        <v>Active</v>
      </c>
    </row>
    <row r="1434" spans="1:23" x14ac:dyDescent="0.3">
      <c r="A1434" s="9" t="s">
        <v>1773</v>
      </c>
      <c r="B1434" s="9" t="s">
        <v>29</v>
      </c>
      <c r="C1434">
        <v>27</v>
      </c>
      <c r="D1434" t="s">
        <v>20</v>
      </c>
      <c r="E1434" t="s">
        <v>39</v>
      </c>
      <c r="F1434" t="s">
        <v>45</v>
      </c>
      <c r="G1434" t="s">
        <v>46</v>
      </c>
      <c r="H1434" t="s">
        <v>51</v>
      </c>
      <c r="I1434" s="5">
        <v>1</v>
      </c>
      <c r="J1434" t="s">
        <v>25</v>
      </c>
      <c r="K1434" s="1">
        <v>43986</v>
      </c>
      <c r="L1434" s="1" t="s">
        <v>5075</v>
      </c>
      <c r="M1434" s="7">
        <v>5.4</v>
      </c>
      <c r="N1434" s="22">
        <v>37941</v>
      </c>
      <c r="O1434">
        <v>2</v>
      </c>
      <c r="P1434" t="s">
        <v>26</v>
      </c>
      <c r="Q1434">
        <v>3</v>
      </c>
      <c r="R1434">
        <v>7</v>
      </c>
      <c r="S1434" t="s">
        <v>341</v>
      </c>
      <c r="T1434" t="s">
        <v>26</v>
      </c>
      <c r="U1434" t="str">
        <f t="shared" si="44"/>
        <v>Young</v>
      </c>
      <c r="V1434" t="str">
        <f t="shared" si="45"/>
        <v>Junior</v>
      </c>
      <c r="W1434" t="str">
        <f>IF(Table13[[#This Row],[Last_Working_Date]]="Active","Active","Exited")</f>
        <v>Active</v>
      </c>
    </row>
    <row r="1435" spans="1:23" x14ac:dyDescent="0.3">
      <c r="A1435" s="9" t="s">
        <v>1774</v>
      </c>
      <c r="B1435" s="9" t="s">
        <v>29</v>
      </c>
      <c r="C1435">
        <v>21</v>
      </c>
      <c r="D1435" t="s">
        <v>30</v>
      </c>
      <c r="E1435" t="s">
        <v>58</v>
      </c>
      <c r="F1435" t="s">
        <v>40</v>
      </c>
      <c r="G1435" t="s">
        <v>41</v>
      </c>
      <c r="H1435" t="s">
        <v>51</v>
      </c>
      <c r="I1435" s="5">
        <v>1</v>
      </c>
      <c r="J1435" t="s">
        <v>25</v>
      </c>
      <c r="K1435" s="1">
        <v>40851</v>
      </c>
      <c r="L1435" s="1" t="s">
        <v>5075</v>
      </c>
      <c r="M1435" s="7">
        <v>13.98</v>
      </c>
      <c r="N1435" s="22">
        <v>29546</v>
      </c>
      <c r="O1435">
        <v>4</v>
      </c>
      <c r="P1435" t="s">
        <v>26</v>
      </c>
      <c r="Q1435">
        <v>2</v>
      </c>
      <c r="R1435">
        <v>7</v>
      </c>
      <c r="S1435" t="s">
        <v>42</v>
      </c>
      <c r="T1435" t="s">
        <v>26</v>
      </c>
      <c r="U1435" t="str">
        <f t="shared" si="44"/>
        <v>Young</v>
      </c>
      <c r="V1435" t="str">
        <f t="shared" si="45"/>
        <v>Junior</v>
      </c>
      <c r="W1435" t="str">
        <f>IF(Table13[[#This Row],[Last_Working_Date]]="Active","Active","Exited")</f>
        <v>Active</v>
      </c>
    </row>
    <row r="1436" spans="1:23" x14ac:dyDescent="0.3">
      <c r="A1436" s="9" t="s">
        <v>1775</v>
      </c>
      <c r="B1436" s="9" t="s">
        <v>29</v>
      </c>
      <c r="C1436">
        <v>30</v>
      </c>
      <c r="D1436" t="s">
        <v>20</v>
      </c>
      <c r="E1436" t="s">
        <v>58</v>
      </c>
      <c r="F1436" t="s">
        <v>82</v>
      </c>
      <c r="G1436" t="s">
        <v>83</v>
      </c>
      <c r="H1436" t="s">
        <v>51</v>
      </c>
      <c r="I1436" s="5">
        <v>5.7</v>
      </c>
      <c r="J1436" t="s">
        <v>85</v>
      </c>
      <c r="K1436" s="1">
        <v>45035</v>
      </c>
      <c r="L1436" s="1" t="s">
        <v>5075</v>
      </c>
      <c r="M1436" s="7">
        <v>2.5299999999999998</v>
      </c>
      <c r="N1436" s="22">
        <v>37106</v>
      </c>
      <c r="O1436">
        <v>2</v>
      </c>
      <c r="P1436" t="s">
        <v>65</v>
      </c>
      <c r="Q1436">
        <v>3</v>
      </c>
      <c r="R1436">
        <v>5</v>
      </c>
      <c r="S1436" t="s">
        <v>125</v>
      </c>
      <c r="T1436" t="s">
        <v>26</v>
      </c>
      <c r="U1436" t="str">
        <f t="shared" si="44"/>
        <v>Young</v>
      </c>
      <c r="V1436" t="str">
        <f t="shared" si="45"/>
        <v>Senior</v>
      </c>
      <c r="W1436" t="str">
        <f>IF(Table13[[#This Row],[Last_Working_Date]]="Active","Active","Exited")</f>
        <v>Active</v>
      </c>
    </row>
    <row r="1437" spans="1:23" x14ac:dyDescent="0.3">
      <c r="A1437" s="9" t="s">
        <v>1776</v>
      </c>
      <c r="B1437" s="9" t="s">
        <v>19</v>
      </c>
      <c r="C1437">
        <v>32</v>
      </c>
      <c r="D1437" t="s">
        <v>20</v>
      </c>
      <c r="E1437" t="s">
        <v>31</v>
      </c>
      <c r="F1437" t="s">
        <v>92</v>
      </c>
      <c r="G1437" t="s">
        <v>120</v>
      </c>
      <c r="H1437" t="s">
        <v>24</v>
      </c>
      <c r="I1437" s="5">
        <v>5.3</v>
      </c>
      <c r="J1437" t="s">
        <v>25</v>
      </c>
      <c r="K1437" s="1">
        <v>45216</v>
      </c>
      <c r="L1437" s="1" t="s">
        <v>5075</v>
      </c>
      <c r="M1437" s="7">
        <v>2.0299999999999998</v>
      </c>
      <c r="N1437" s="22">
        <v>42132</v>
      </c>
      <c r="O1437">
        <v>4</v>
      </c>
      <c r="P1437" t="s">
        <v>26</v>
      </c>
      <c r="Q1437">
        <v>5</v>
      </c>
      <c r="R1437">
        <v>3</v>
      </c>
      <c r="S1437" t="s">
        <v>823</v>
      </c>
      <c r="T1437" t="s">
        <v>26</v>
      </c>
      <c r="U1437" t="str">
        <f t="shared" si="44"/>
        <v>Adult</v>
      </c>
      <c r="V1437" t="str">
        <f t="shared" si="45"/>
        <v>Senior</v>
      </c>
      <c r="W1437" t="str">
        <f>IF(Table13[[#This Row],[Last_Working_Date]]="Active","Active","Exited")</f>
        <v>Active</v>
      </c>
    </row>
    <row r="1438" spans="1:23" x14ac:dyDescent="0.3">
      <c r="A1438" s="9" t="s">
        <v>1777</v>
      </c>
      <c r="B1438" s="9" t="s">
        <v>29</v>
      </c>
      <c r="C1438">
        <v>30</v>
      </c>
      <c r="D1438" t="s">
        <v>30</v>
      </c>
      <c r="E1438" t="s">
        <v>44</v>
      </c>
      <c r="F1438" t="s">
        <v>67</v>
      </c>
      <c r="G1438" t="s">
        <v>110</v>
      </c>
      <c r="H1438" t="s">
        <v>24</v>
      </c>
      <c r="I1438" s="5">
        <v>6.4</v>
      </c>
      <c r="J1438" t="s">
        <v>25</v>
      </c>
      <c r="K1438" s="1">
        <v>43609</v>
      </c>
      <c r="L1438" s="1" t="s">
        <v>5075</v>
      </c>
      <c r="M1438" s="7">
        <v>6.43</v>
      </c>
      <c r="N1438" s="22">
        <v>46589</v>
      </c>
      <c r="O1438">
        <v>2</v>
      </c>
      <c r="P1438" t="s">
        <v>26</v>
      </c>
      <c r="Q1438">
        <v>0</v>
      </c>
      <c r="R1438">
        <v>7</v>
      </c>
      <c r="S1438" t="s">
        <v>754</v>
      </c>
      <c r="T1438" t="s">
        <v>26</v>
      </c>
      <c r="U1438" t="str">
        <f t="shared" si="44"/>
        <v>Young</v>
      </c>
      <c r="V1438" t="str">
        <f t="shared" si="45"/>
        <v>Senior</v>
      </c>
      <c r="W1438" t="str">
        <f>IF(Table13[[#This Row],[Last_Working_Date]]="Active","Active","Exited")</f>
        <v>Active</v>
      </c>
    </row>
    <row r="1439" spans="1:23" x14ac:dyDescent="0.3">
      <c r="A1439" s="9" t="s">
        <v>1778</v>
      </c>
      <c r="B1439" s="9" t="s">
        <v>19</v>
      </c>
      <c r="C1439">
        <v>30</v>
      </c>
      <c r="D1439" t="s">
        <v>20</v>
      </c>
      <c r="E1439" t="s">
        <v>31</v>
      </c>
      <c r="F1439" t="s">
        <v>32</v>
      </c>
      <c r="G1439" t="s">
        <v>33</v>
      </c>
      <c r="H1439" t="s">
        <v>75</v>
      </c>
      <c r="I1439" s="5">
        <v>4.5999999999999996</v>
      </c>
      <c r="J1439" t="s">
        <v>25</v>
      </c>
      <c r="K1439" s="1">
        <v>45628</v>
      </c>
      <c r="L1439" s="1" t="s">
        <v>5075</v>
      </c>
      <c r="M1439" s="7">
        <v>0.9</v>
      </c>
      <c r="N1439" s="22">
        <v>36700</v>
      </c>
      <c r="O1439">
        <v>4</v>
      </c>
      <c r="P1439" t="s">
        <v>65</v>
      </c>
      <c r="Q1439">
        <v>3</v>
      </c>
      <c r="R1439">
        <v>5</v>
      </c>
      <c r="S1439" t="s">
        <v>1393</v>
      </c>
      <c r="T1439" t="s">
        <v>26</v>
      </c>
      <c r="U1439" t="str">
        <f t="shared" si="44"/>
        <v>Young</v>
      </c>
      <c r="V1439" t="str">
        <f t="shared" si="45"/>
        <v>Mid-Level</v>
      </c>
      <c r="W1439" t="str">
        <f>IF(Table13[[#This Row],[Last_Working_Date]]="Active","Active","Exited")</f>
        <v>Active</v>
      </c>
    </row>
    <row r="1440" spans="1:23" x14ac:dyDescent="0.3">
      <c r="A1440" s="9" t="s">
        <v>1779</v>
      </c>
      <c r="B1440" s="9" t="s">
        <v>29</v>
      </c>
      <c r="C1440">
        <v>28</v>
      </c>
      <c r="D1440" t="s">
        <v>20</v>
      </c>
      <c r="E1440" t="s">
        <v>63</v>
      </c>
      <c r="F1440" t="s">
        <v>92</v>
      </c>
      <c r="G1440" t="s">
        <v>246</v>
      </c>
      <c r="H1440" t="s">
        <v>47</v>
      </c>
      <c r="I1440" s="5">
        <v>5.5</v>
      </c>
      <c r="J1440" t="s">
        <v>25</v>
      </c>
      <c r="K1440" s="1">
        <v>41486</v>
      </c>
      <c r="L1440" s="1">
        <v>43015</v>
      </c>
      <c r="M1440" s="7">
        <v>4.1900000000000004</v>
      </c>
      <c r="N1440" s="22">
        <v>41373</v>
      </c>
      <c r="O1440">
        <v>2</v>
      </c>
      <c r="P1440" t="s">
        <v>26</v>
      </c>
      <c r="Q1440">
        <v>3</v>
      </c>
      <c r="R1440">
        <v>1</v>
      </c>
      <c r="S1440" t="s">
        <v>969</v>
      </c>
      <c r="T1440" t="s">
        <v>65</v>
      </c>
      <c r="U1440" t="str">
        <f t="shared" si="44"/>
        <v>Young</v>
      </c>
      <c r="V1440" t="str">
        <f t="shared" si="45"/>
        <v>Senior</v>
      </c>
      <c r="W1440" t="str">
        <f>IF(Table13[[#This Row],[Last_Working_Date]]="Active","Active","Exited")</f>
        <v>Exited</v>
      </c>
    </row>
    <row r="1441" spans="1:23" x14ac:dyDescent="0.3">
      <c r="A1441" s="9" t="s">
        <v>1780</v>
      </c>
      <c r="B1441" s="9" t="s">
        <v>19</v>
      </c>
      <c r="C1441">
        <v>27</v>
      </c>
      <c r="D1441" t="s">
        <v>30</v>
      </c>
      <c r="E1441" t="s">
        <v>21</v>
      </c>
      <c r="F1441" t="s">
        <v>67</v>
      </c>
      <c r="G1441" t="s">
        <v>176</v>
      </c>
      <c r="H1441" t="s">
        <v>24</v>
      </c>
      <c r="I1441" s="5">
        <v>3.4</v>
      </c>
      <c r="J1441" t="s">
        <v>25</v>
      </c>
      <c r="K1441" s="1">
        <v>45190</v>
      </c>
      <c r="L1441" s="1" t="s">
        <v>5075</v>
      </c>
      <c r="M1441" s="7">
        <v>2.1</v>
      </c>
      <c r="N1441" s="22">
        <v>38859</v>
      </c>
      <c r="O1441">
        <v>3</v>
      </c>
      <c r="P1441" t="s">
        <v>26</v>
      </c>
      <c r="Q1441">
        <v>3</v>
      </c>
      <c r="R1441">
        <v>9</v>
      </c>
      <c r="S1441" t="s">
        <v>566</v>
      </c>
      <c r="T1441" t="s">
        <v>26</v>
      </c>
      <c r="U1441" t="str">
        <f t="shared" si="44"/>
        <v>Young</v>
      </c>
      <c r="V1441" t="str">
        <f t="shared" si="45"/>
        <v>Mid-Level</v>
      </c>
      <c r="W1441" t="str">
        <f>IF(Table13[[#This Row],[Last_Working_Date]]="Active","Active","Exited")</f>
        <v>Active</v>
      </c>
    </row>
    <row r="1442" spans="1:23" x14ac:dyDescent="0.3">
      <c r="A1442" s="9" t="s">
        <v>1781</v>
      </c>
      <c r="B1442" s="9" t="s">
        <v>29</v>
      </c>
      <c r="C1442">
        <v>26</v>
      </c>
      <c r="D1442" t="s">
        <v>30</v>
      </c>
      <c r="E1442" t="s">
        <v>36</v>
      </c>
      <c r="F1442" t="s">
        <v>32</v>
      </c>
      <c r="G1442" t="s">
        <v>171</v>
      </c>
      <c r="H1442" t="s">
        <v>24</v>
      </c>
      <c r="I1442" s="5">
        <v>4.8</v>
      </c>
      <c r="J1442" t="s">
        <v>25</v>
      </c>
      <c r="K1442" s="1">
        <v>45241</v>
      </c>
      <c r="L1442" s="1" t="s">
        <v>5075</v>
      </c>
      <c r="M1442" s="7">
        <v>1.96</v>
      </c>
      <c r="N1442" s="22">
        <v>44438</v>
      </c>
      <c r="O1442">
        <v>4</v>
      </c>
      <c r="P1442" t="s">
        <v>26</v>
      </c>
      <c r="Q1442">
        <v>0</v>
      </c>
      <c r="R1442">
        <v>6</v>
      </c>
      <c r="S1442" t="s">
        <v>1343</v>
      </c>
      <c r="T1442" t="s">
        <v>26</v>
      </c>
      <c r="U1442" t="str">
        <f t="shared" si="44"/>
        <v>Young</v>
      </c>
      <c r="V1442" t="str">
        <f t="shared" si="45"/>
        <v>Mid-Level</v>
      </c>
      <c r="W1442" t="str">
        <f>IF(Table13[[#This Row],[Last_Working_Date]]="Active","Active","Exited")</f>
        <v>Active</v>
      </c>
    </row>
    <row r="1443" spans="1:23" x14ac:dyDescent="0.3">
      <c r="A1443" s="9" t="s">
        <v>461</v>
      </c>
      <c r="B1443" s="9" t="s">
        <v>29</v>
      </c>
      <c r="C1443">
        <v>28</v>
      </c>
      <c r="D1443" t="s">
        <v>30</v>
      </c>
      <c r="E1443" t="s">
        <v>53</v>
      </c>
      <c r="F1443" t="s">
        <v>32</v>
      </c>
      <c r="G1443" t="s">
        <v>171</v>
      </c>
      <c r="H1443" t="s">
        <v>24</v>
      </c>
      <c r="I1443" s="5">
        <v>5.2</v>
      </c>
      <c r="J1443" t="s">
        <v>25</v>
      </c>
      <c r="K1443" s="1">
        <v>40116</v>
      </c>
      <c r="L1443" s="1" t="s">
        <v>5075</v>
      </c>
      <c r="M1443" s="7">
        <v>15.99</v>
      </c>
      <c r="N1443" s="22">
        <v>38998</v>
      </c>
      <c r="O1443">
        <v>2</v>
      </c>
      <c r="P1443" t="s">
        <v>26</v>
      </c>
      <c r="Q1443">
        <v>0</v>
      </c>
      <c r="R1443">
        <v>8</v>
      </c>
      <c r="S1443" t="s">
        <v>5074</v>
      </c>
      <c r="T1443" t="s">
        <v>26</v>
      </c>
      <c r="U1443" t="str">
        <f t="shared" si="44"/>
        <v>Young</v>
      </c>
      <c r="V1443" t="str">
        <f t="shared" si="45"/>
        <v>Senior</v>
      </c>
      <c r="W1443" t="str">
        <f>IF(Table13[[#This Row],[Last_Working_Date]]="Active","Active","Exited")</f>
        <v>Active</v>
      </c>
    </row>
    <row r="1444" spans="1:23" x14ac:dyDescent="0.3">
      <c r="A1444" s="9" t="s">
        <v>1782</v>
      </c>
      <c r="B1444" s="9" t="s">
        <v>19</v>
      </c>
      <c r="C1444">
        <v>35</v>
      </c>
      <c r="D1444" t="s">
        <v>179</v>
      </c>
      <c r="E1444" t="s">
        <v>31</v>
      </c>
      <c r="F1444" t="s">
        <v>92</v>
      </c>
      <c r="G1444" t="s">
        <v>93</v>
      </c>
      <c r="H1444" t="s">
        <v>24</v>
      </c>
      <c r="I1444" s="5">
        <v>14.2</v>
      </c>
      <c r="J1444" t="s">
        <v>25</v>
      </c>
      <c r="K1444" s="1">
        <v>42504</v>
      </c>
      <c r="L1444" s="1" t="s">
        <v>5075</v>
      </c>
      <c r="M1444" s="7">
        <v>9.4600000000000009</v>
      </c>
      <c r="N1444" s="22">
        <v>67510</v>
      </c>
      <c r="O1444">
        <v>3</v>
      </c>
      <c r="P1444" t="s">
        <v>65</v>
      </c>
      <c r="Q1444">
        <v>3</v>
      </c>
      <c r="R1444">
        <v>5</v>
      </c>
      <c r="S1444" t="s">
        <v>805</v>
      </c>
      <c r="T1444" t="s">
        <v>26</v>
      </c>
      <c r="U1444" t="str">
        <f t="shared" si="44"/>
        <v>Adult</v>
      </c>
      <c r="V1444" t="str">
        <f t="shared" si="45"/>
        <v>Expert</v>
      </c>
      <c r="W1444" t="str">
        <f>IF(Table13[[#This Row],[Last_Working_Date]]="Active","Active","Exited")</f>
        <v>Active</v>
      </c>
    </row>
    <row r="1445" spans="1:23" x14ac:dyDescent="0.3">
      <c r="A1445" s="9" t="s">
        <v>1783</v>
      </c>
      <c r="B1445" s="9" t="s">
        <v>29</v>
      </c>
      <c r="C1445">
        <v>30</v>
      </c>
      <c r="D1445" t="s">
        <v>30</v>
      </c>
      <c r="E1445" t="s">
        <v>39</v>
      </c>
      <c r="F1445" t="s">
        <v>22</v>
      </c>
      <c r="G1445" t="s">
        <v>23</v>
      </c>
      <c r="H1445" t="s">
        <v>75</v>
      </c>
      <c r="I1445" s="5">
        <v>6.7</v>
      </c>
      <c r="J1445" t="s">
        <v>25</v>
      </c>
      <c r="K1445" s="1">
        <v>44101</v>
      </c>
      <c r="L1445" s="1" t="s">
        <v>5075</v>
      </c>
      <c r="M1445" s="7">
        <v>5.08</v>
      </c>
      <c r="N1445" s="22">
        <v>45135</v>
      </c>
      <c r="O1445">
        <v>3</v>
      </c>
      <c r="P1445" t="s">
        <v>65</v>
      </c>
      <c r="Q1445">
        <v>2</v>
      </c>
      <c r="R1445">
        <v>8</v>
      </c>
      <c r="S1445" t="s">
        <v>1379</v>
      </c>
      <c r="T1445" t="s">
        <v>26</v>
      </c>
      <c r="U1445" t="str">
        <f t="shared" si="44"/>
        <v>Young</v>
      </c>
      <c r="V1445" t="str">
        <f t="shared" si="45"/>
        <v>Senior</v>
      </c>
      <c r="W1445" t="str">
        <f>IF(Table13[[#This Row],[Last_Working_Date]]="Active","Active","Exited")</f>
        <v>Active</v>
      </c>
    </row>
    <row r="1446" spans="1:23" x14ac:dyDescent="0.3">
      <c r="A1446" s="9" t="s">
        <v>945</v>
      </c>
      <c r="B1446" s="9" t="s">
        <v>19</v>
      </c>
      <c r="C1446">
        <v>30</v>
      </c>
      <c r="D1446" t="s">
        <v>30</v>
      </c>
      <c r="E1446" t="s">
        <v>36</v>
      </c>
      <c r="F1446" t="s">
        <v>92</v>
      </c>
      <c r="G1446" t="s">
        <v>120</v>
      </c>
      <c r="H1446" t="s">
        <v>24</v>
      </c>
      <c r="I1446" s="5">
        <v>5</v>
      </c>
      <c r="J1446" t="s">
        <v>25</v>
      </c>
      <c r="K1446" s="1">
        <v>40242</v>
      </c>
      <c r="L1446" s="1" t="s">
        <v>5075</v>
      </c>
      <c r="M1446" s="7">
        <v>15.65</v>
      </c>
      <c r="N1446" s="22">
        <v>52446</v>
      </c>
      <c r="O1446">
        <v>3</v>
      </c>
      <c r="P1446" t="s">
        <v>26</v>
      </c>
      <c r="Q1446">
        <v>3</v>
      </c>
      <c r="R1446">
        <v>2</v>
      </c>
      <c r="S1446" t="s">
        <v>5074</v>
      </c>
      <c r="T1446" t="s">
        <v>26</v>
      </c>
      <c r="U1446" t="str">
        <f t="shared" si="44"/>
        <v>Young</v>
      </c>
      <c r="V1446" t="str">
        <f t="shared" si="45"/>
        <v>Senior</v>
      </c>
      <c r="W1446" t="str">
        <f>IF(Table13[[#This Row],[Last_Working_Date]]="Active","Active","Exited")</f>
        <v>Active</v>
      </c>
    </row>
    <row r="1447" spans="1:23" x14ac:dyDescent="0.3">
      <c r="A1447" s="9" t="s">
        <v>1784</v>
      </c>
      <c r="B1447" s="9" t="s">
        <v>29</v>
      </c>
      <c r="C1447">
        <v>30</v>
      </c>
      <c r="D1447" t="s">
        <v>30</v>
      </c>
      <c r="E1447" t="s">
        <v>36</v>
      </c>
      <c r="F1447" t="s">
        <v>67</v>
      </c>
      <c r="G1447" t="s">
        <v>71</v>
      </c>
      <c r="H1447" t="s">
        <v>24</v>
      </c>
      <c r="I1447" s="5">
        <v>4.4000000000000004</v>
      </c>
      <c r="J1447" t="s">
        <v>25</v>
      </c>
      <c r="K1447" s="1">
        <v>43094</v>
      </c>
      <c r="L1447" s="1" t="s">
        <v>5075</v>
      </c>
      <c r="M1447" s="7">
        <v>7.84</v>
      </c>
      <c r="N1447" s="22">
        <v>47088</v>
      </c>
      <c r="O1447">
        <v>3</v>
      </c>
      <c r="P1447" t="s">
        <v>26</v>
      </c>
      <c r="Q1447">
        <v>2</v>
      </c>
      <c r="R1447">
        <v>7</v>
      </c>
      <c r="S1447" t="s">
        <v>1407</v>
      </c>
      <c r="T1447" t="s">
        <v>26</v>
      </c>
      <c r="U1447" t="str">
        <f t="shared" si="44"/>
        <v>Young</v>
      </c>
      <c r="V1447" t="str">
        <f t="shared" si="45"/>
        <v>Mid-Level</v>
      </c>
      <c r="W1447" t="str">
        <f>IF(Table13[[#This Row],[Last_Working_Date]]="Active","Active","Exited")</f>
        <v>Active</v>
      </c>
    </row>
    <row r="1448" spans="1:23" x14ac:dyDescent="0.3">
      <c r="A1448" s="9" t="s">
        <v>1785</v>
      </c>
      <c r="B1448" s="9" t="s">
        <v>29</v>
      </c>
      <c r="C1448">
        <v>37</v>
      </c>
      <c r="D1448" t="s">
        <v>20</v>
      </c>
      <c r="E1448" t="s">
        <v>21</v>
      </c>
      <c r="F1448" t="s">
        <v>82</v>
      </c>
      <c r="G1448" t="s">
        <v>83</v>
      </c>
      <c r="H1448" t="s">
        <v>24</v>
      </c>
      <c r="I1448" s="5">
        <v>10.3</v>
      </c>
      <c r="J1448" t="s">
        <v>85</v>
      </c>
      <c r="K1448" s="1">
        <v>41835</v>
      </c>
      <c r="L1448" s="1" t="s">
        <v>5075</v>
      </c>
      <c r="M1448" s="7">
        <v>11.29</v>
      </c>
      <c r="N1448" s="22">
        <v>51443</v>
      </c>
      <c r="O1448">
        <v>4</v>
      </c>
      <c r="P1448" t="s">
        <v>26</v>
      </c>
      <c r="Q1448">
        <v>1</v>
      </c>
      <c r="R1448">
        <v>10</v>
      </c>
      <c r="S1448" t="s">
        <v>285</v>
      </c>
      <c r="T1448" t="s">
        <v>26</v>
      </c>
      <c r="U1448" t="str">
        <f t="shared" si="44"/>
        <v>Adult</v>
      </c>
      <c r="V1448" t="str">
        <f t="shared" si="45"/>
        <v>Expert</v>
      </c>
      <c r="W1448" t="str">
        <f>IF(Table13[[#This Row],[Last_Working_Date]]="Active","Active","Exited")</f>
        <v>Active</v>
      </c>
    </row>
    <row r="1449" spans="1:23" x14ac:dyDescent="0.3">
      <c r="A1449" s="9" t="s">
        <v>1786</v>
      </c>
      <c r="B1449" s="9" t="s">
        <v>19</v>
      </c>
      <c r="C1449">
        <v>30</v>
      </c>
      <c r="D1449" t="s">
        <v>30</v>
      </c>
      <c r="E1449" t="s">
        <v>21</v>
      </c>
      <c r="F1449" t="s">
        <v>22</v>
      </c>
      <c r="G1449" t="s">
        <v>74</v>
      </c>
      <c r="H1449" t="s">
        <v>24</v>
      </c>
      <c r="I1449" s="5">
        <v>7</v>
      </c>
      <c r="J1449" t="s">
        <v>25</v>
      </c>
      <c r="K1449" s="1">
        <v>44471</v>
      </c>
      <c r="L1449" s="1" t="s">
        <v>5075</v>
      </c>
      <c r="M1449" s="7">
        <v>4.07</v>
      </c>
      <c r="N1449" s="22">
        <v>48557</v>
      </c>
      <c r="O1449">
        <v>4</v>
      </c>
      <c r="P1449" t="s">
        <v>26</v>
      </c>
      <c r="Q1449">
        <v>4</v>
      </c>
      <c r="R1449">
        <v>10</v>
      </c>
      <c r="S1449" t="s">
        <v>1419</v>
      </c>
      <c r="T1449" t="s">
        <v>26</v>
      </c>
      <c r="U1449" t="str">
        <f t="shared" si="44"/>
        <v>Young</v>
      </c>
      <c r="V1449" t="str">
        <f t="shared" si="45"/>
        <v>Senior</v>
      </c>
      <c r="W1449" t="str">
        <f>IF(Table13[[#This Row],[Last_Working_Date]]="Active","Active","Exited")</f>
        <v>Active</v>
      </c>
    </row>
    <row r="1450" spans="1:23" x14ac:dyDescent="0.3">
      <c r="A1450" s="9" t="s">
        <v>1787</v>
      </c>
      <c r="B1450" s="9" t="s">
        <v>19</v>
      </c>
      <c r="C1450">
        <v>24</v>
      </c>
      <c r="D1450" t="s">
        <v>20</v>
      </c>
      <c r="E1450" t="s">
        <v>58</v>
      </c>
      <c r="F1450" t="s">
        <v>92</v>
      </c>
      <c r="G1450" t="s">
        <v>93</v>
      </c>
      <c r="H1450" t="s">
        <v>24</v>
      </c>
      <c r="I1450" s="5">
        <v>2.1</v>
      </c>
      <c r="J1450" t="s">
        <v>25</v>
      </c>
      <c r="K1450" s="1">
        <v>39984</v>
      </c>
      <c r="L1450" s="1" t="s">
        <v>5075</v>
      </c>
      <c r="M1450" s="7">
        <v>16.36</v>
      </c>
      <c r="N1450" s="22">
        <v>42393</v>
      </c>
      <c r="O1450">
        <v>3</v>
      </c>
      <c r="P1450" t="s">
        <v>26</v>
      </c>
      <c r="Q1450">
        <v>0</v>
      </c>
      <c r="R1450">
        <v>4</v>
      </c>
      <c r="S1450" t="s">
        <v>513</v>
      </c>
      <c r="T1450" t="s">
        <v>26</v>
      </c>
      <c r="U1450" t="str">
        <f t="shared" si="44"/>
        <v>Young</v>
      </c>
      <c r="V1450" t="str">
        <f t="shared" si="45"/>
        <v>Mid-Level</v>
      </c>
      <c r="W1450" t="str">
        <f>IF(Table13[[#This Row],[Last_Working_Date]]="Active","Active","Exited")</f>
        <v>Active</v>
      </c>
    </row>
    <row r="1451" spans="1:23" x14ac:dyDescent="0.3">
      <c r="A1451" s="9" t="s">
        <v>1788</v>
      </c>
      <c r="B1451" s="9" t="s">
        <v>29</v>
      </c>
      <c r="C1451">
        <v>23</v>
      </c>
      <c r="D1451" t="s">
        <v>20</v>
      </c>
      <c r="E1451" t="s">
        <v>53</v>
      </c>
      <c r="F1451" t="s">
        <v>92</v>
      </c>
      <c r="G1451" t="s">
        <v>120</v>
      </c>
      <c r="H1451" t="s">
        <v>24</v>
      </c>
      <c r="I1451" s="5">
        <v>1.3</v>
      </c>
      <c r="J1451" t="s">
        <v>25</v>
      </c>
      <c r="K1451" s="1">
        <v>39928</v>
      </c>
      <c r="L1451" s="1">
        <v>43923</v>
      </c>
      <c r="M1451" s="7">
        <v>10.94</v>
      </c>
      <c r="N1451" s="22">
        <v>41846</v>
      </c>
      <c r="O1451">
        <v>2</v>
      </c>
      <c r="P1451" t="s">
        <v>65</v>
      </c>
      <c r="Q1451">
        <v>1</v>
      </c>
      <c r="R1451">
        <v>10</v>
      </c>
      <c r="S1451" t="s">
        <v>162</v>
      </c>
      <c r="T1451" t="s">
        <v>65</v>
      </c>
      <c r="U1451" t="str">
        <f t="shared" si="44"/>
        <v>Young</v>
      </c>
      <c r="V1451" t="str">
        <f t="shared" si="45"/>
        <v>Junior</v>
      </c>
      <c r="W1451" t="str">
        <f>IF(Table13[[#This Row],[Last_Working_Date]]="Active","Active","Exited")</f>
        <v>Exited</v>
      </c>
    </row>
    <row r="1452" spans="1:23" x14ac:dyDescent="0.3">
      <c r="A1452" s="9" t="s">
        <v>1789</v>
      </c>
      <c r="B1452" s="9" t="s">
        <v>29</v>
      </c>
      <c r="C1452">
        <v>21</v>
      </c>
      <c r="D1452" t="s">
        <v>20</v>
      </c>
      <c r="E1452" t="s">
        <v>63</v>
      </c>
      <c r="F1452" t="s">
        <v>22</v>
      </c>
      <c r="G1452" t="s">
        <v>59</v>
      </c>
      <c r="H1452" t="s">
        <v>51</v>
      </c>
      <c r="I1452" s="5">
        <v>1</v>
      </c>
      <c r="J1452" t="s">
        <v>85</v>
      </c>
      <c r="K1452" s="1">
        <v>41762</v>
      </c>
      <c r="L1452" s="1" t="s">
        <v>5075</v>
      </c>
      <c r="M1452" s="7">
        <v>11.49</v>
      </c>
      <c r="N1452" s="22">
        <v>24607</v>
      </c>
      <c r="O1452">
        <v>3</v>
      </c>
      <c r="P1452" t="s">
        <v>26</v>
      </c>
      <c r="Q1452">
        <v>2</v>
      </c>
      <c r="R1452">
        <v>4</v>
      </c>
      <c r="S1452" t="s">
        <v>289</v>
      </c>
      <c r="T1452" t="s">
        <v>26</v>
      </c>
      <c r="U1452" t="str">
        <f t="shared" si="44"/>
        <v>Young</v>
      </c>
      <c r="V1452" t="str">
        <f t="shared" si="45"/>
        <v>Junior</v>
      </c>
      <c r="W1452" t="str">
        <f>IF(Table13[[#This Row],[Last_Working_Date]]="Active","Active","Exited")</f>
        <v>Active</v>
      </c>
    </row>
    <row r="1453" spans="1:23" x14ac:dyDescent="0.3">
      <c r="A1453" s="9" t="s">
        <v>1790</v>
      </c>
      <c r="B1453" s="9" t="s">
        <v>29</v>
      </c>
      <c r="C1453">
        <v>31</v>
      </c>
      <c r="D1453" t="s">
        <v>30</v>
      </c>
      <c r="E1453" t="s">
        <v>63</v>
      </c>
      <c r="F1453" t="s">
        <v>92</v>
      </c>
      <c r="G1453" t="s">
        <v>120</v>
      </c>
      <c r="H1453" t="s">
        <v>24</v>
      </c>
      <c r="I1453" s="5">
        <v>8.5</v>
      </c>
      <c r="J1453" t="s">
        <v>85</v>
      </c>
      <c r="K1453" s="1">
        <v>43465</v>
      </c>
      <c r="L1453" s="1" t="s">
        <v>5075</v>
      </c>
      <c r="M1453" s="7">
        <v>6.83</v>
      </c>
      <c r="N1453" s="22">
        <v>51640</v>
      </c>
      <c r="O1453">
        <v>2</v>
      </c>
      <c r="P1453" t="s">
        <v>26</v>
      </c>
      <c r="Q1453">
        <v>1</v>
      </c>
      <c r="R1453">
        <v>9</v>
      </c>
      <c r="S1453" t="s">
        <v>823</v>
      </c>
      <c r="T1453" t="s">
        <v>26</v>
      </c>
      <c r="U1453" t="str">
        <f t="shared" si="44"/>
        <v>Adult</v>
      </c>
      <c r="V1453" t="str">
        <f t="shared" si="45"/>
        <v>Senior</v>
      </c>
      <c r="W1453" t="str">
        <f>IF(Table13[[#This Row],[Last_Working_Date]]="Active","Active","Exited")</f>
        <v>Active</v>
      </c>
    </row>
    <row r="1454" spans="1:23" x14ac:dyDescent="0.3">
      <c r="A1454" s="9" t="s">
        <v>1791</v>
      </c>
      <c r="B1454" s="9" t="s">
        <v>29</v>
      </c>
      <c r="C1454">
        <v>36</v>
      </c>
      <c r="D1454" t="s">
        <v>30</v>
      </c>
      <c r="E1454" t="s">
        <v>44</v>
      </c>
      <c r="F1454" t="s">
        <v>82</v>
      </c>
      <c r="G1454" t="s">
        <v>284</v>
      </c>
      <c r="H1454" t="s">
        <v>24</v>
      </c>
      <c r="I1454" s="5">
        <v>10.7</v>
      </c>
      <c r="J1454" t="s">
        <v>25</v>
      </c>
      <c r="K1454" s="1">
        <v>41800</v>
      </c>
      <c r="L1454" s="1">
        <v>42311</v>
      </c>
      <c r="M1454" s="7">
        <v>1.4</v>
      </c>
      <c r="N1454" s="22">
        <v>51123</v>
      </c>
      <c r="O1454">
        <v>2</v>
      </c>
      <c r="P1454" t="s">
        <v>26</v>
      </c>
      <c r="Q1454">
        <v>3</v>
      </c>
      <c r="R1454">
        <v>5</v>
      </c>
      <c r="S1454" t="s">
        <v>311</v>
      </c>
      <c r="T1454" t="s">
        <v>65</v>
      </c>
      <c r="U1454" t="str">
        <f t="shared" si="44"/>
        <v>Adult</v>
      </c>
      <c r="V1454" t="str">
        <f t="shared" si="45"/>
        <v>Expert</v>
      </c>
      <c r="W1454" t="str">
        <f>IF(Table13[[#This Row],[Last_Working_Date]]="Active","Active","Exited")</f>
        <v>Exited</v>
      </c>
    </row>
    <row r="1455" spans="1:23" x14ac:dyDescent="0.3">
      <c r="A1455" s="9" t="s">
        <v>1318</v>
      </c>
      <c r="B1455" s="9" t="s">
        <v>19</v>
      </c>
      <c r="C1455">
        <v>31</v>
      </c>
      <c r="D1455" t="s">
        <v>20</v>
      </c>
      <c r="E1455" t="s">
        <v>36</v>
      </c>
      <c r="F1455" t="s">
        <v>82</v>
      </c>
      <c r="G1455" t="s">
        <v>107</v>
      </c>
      <c r="H1455" t="s">
        <v>24</v>
      </c>
      <c r="I1455" s="5">
        <v>3.9</v>
      </c>
      <c r="J1455" t="s">
        <v>25</v>
      </c>
      <c r="K1455" s="1">
        <v>43824</v>
      </c>
      <c r="L1455" s="1" t="s">
        <v>5075</v>
      </c>
      <c r="M1455" s="7">
        <v>5.84</v>
      </c>
      <c r="N1455" s="22">
        <v>40067</v>
      </c>
      <c r="O1455">
        <v>2</v>
      </c>
      <c r="P1455" t="s">
        <v>26</v>
      </c>
      <c r="Q1455">
        <v>0</v>
      </c>
      <c r="R1455">
        <v>5</v>
      </c>
      <c r="S1455" t="s">
        <v>5074</v>
      </c>
      <c r="T1455" t="s">
        <v>26</v>
      </c>
      <c r="U1455" t="str">
        <f t="shared" si="44"/>
        <v>Adult</v>
      </c>
      <c r="V1455" t="str">
        <f t="shared" si="45"/>
        <v>Mid-Level</v>
      </c>
      <c r="W1455" t="str">
        <f>IF(Table13[[#This Row],[Last_Working_Date]]="Active","Active","Exited")</f>
        <v>Active</v>
      </c>
    </row>
    <row r="1456" spans="1:23" x14ac:dyDescent="0.3">
      <c r="A1456" s="9" t="s">
        <v>1792</v>
      </c>
      <c r="B1456" s="9" t="s">
        <v>19</v>
      </c>
      <c r="C1456">
        <v>29</v>
      </c>
      <c r="D1456" t="s">
        <v>20</v>
      </c>
      <c r="E1456" t="s">
        <v>31</v>
      </c>
      <c r="F1456" t="s">
        <v>82</v>
      </c>
      <c r="G1456" t="s">
        <v>107</v>
      </c>
      <c r="H1456" t="s">
        <v>24</v>
      </c>
      <c r="I1456" s="5">
        <v>6.1</v>
      </c>
      <c r="J1456" t="s">
        <v>25</v>
      </c>
      <c r="K1456" s="1">
        <v>43001</v>
      </c>
      <c r="L1456" s="1" t="s">
        <v>5075</v>
      </c>
      <c r="M1456" s="7">
        <v>8.1</v>
      </c>
      <c r="N1456" s="22">
        <v>44441</v>
      </c>
      <c r="O1456">
        <v>4</v>
      </c>
      <c r="P1456" t="s">
        <v>26</v>
      </c>
      <c r="Q1456">
        <v>1</v>
      </c>
      <c r="R1456">
        <v>6</v>
      </c>
      <c r="S1456" t="s">
        <v>1005</v>
      </c>
      <c r="T1456" t="s">
        <v>26</v>
      </c>
      <c r="U1456" t="str">
        <f t="shared" si="44"/>
        <v>Young</v>
      </c>
      <c r="V1456" t="str">
        <f t="shared" si="45"/>
        <v>Senior</v>
      </c>
      <c r="W1456" t="str">
        <f>IF(Table13[[#This Row],[Last_Working_Date]]="Active","Active","Exited")</f>
        <v>Active</v>
      </c>
    </row>
    <row r="1457" spans="1:23" x14ac:dyDescent="0.3">
      <c r="A1457" s="9" t="s">
        <v>1793</v>
      </c>
      <c r="B1457" s="9" t="s">
        <v>29</v>
      </c>
      <c r="C1457">
        <v>38</v>
      </c>
      <c r="D1457" t="s">
        <v>30</v>
      </c>
      <c r="E1457" t="s">
        <v>21</v>
      </c>
      <c r="F1457" t="s">
        <v>67</v>
      </c>
      <c r="G1457" t="s">
        <v>71</v>
      </c>
      <c r="H1457" t="s">
        <v>51</v>
      </c>
      <c r="I1457" s="5">
        <v>9.6999999999999993</v>
      </c>
      <c r="J1457" t="s">
        <v>85</v>
      </c>
      <c r="K1457" s="1">
        <v>41263</v>
      </c>
      <c r="L1457" s="1" t="s">
        <v>5075</v>
      </c>
      <c r="M1457" s="7">
        <v>12.85</v>
      </c>
      <c r="N1457" s="22">
        <v>56242</v>
      </c>
      <c r="O1457">
        <v>2</v>
      </c>
      <c r="P1457" t="s">
        <v>26</v>
      </c>
      <c r="Q1457">
        <v>4</v>
      </c>
      <c r="R1457">
        <v>3</v>
      </c>
      <c r="S1457" t="s">
        <v>69</v>
      </c>
      <c r="T1457" t="s">
        <v>26</v>
      </c>
      <c r="U1457" t="str">
        <f t="shared" si="44"/>
        <v>Adult</v>
      </c>
      <c r="V1457" t="str">
        <f t="shared" si="45"/>
        <v>Senior</v>
      </c>
      <c r="W1457" t="str">
        <f>IF(Table13[[#This Row],[Last_Working_Date]]="Active","Active","Exited")</f>
        <v>Active</v>
      </c>
    </row>
    <row r="1458" spans="1:23" x14ac:dyDescent="0.3">
      <c r="A1458" s="9" t="s">
        <v>1794</v>
      </c>
      <c r="B1458" s="9" t="s">
        <v>19</v>
      </c>
      <c r="C1458">
        <v>32</v>
      </c>
      <c r="D1458" t="s">
        <v>30</v>
      </c>
      <c r="E1458" t="s">
        <v>31</v>
      </c>
      <c r="F1458" t="s">
        <v>92</v>
      </c>
      <c r="G1458" t="s">
        <v>120</v>
      </c>
      <c r="H1458" t="s">
        <v>24</v>
      </c>
      <c r="I1458" s="5">
        <v>7.5</v>
      </c>
      <c r="J1458" t="s">
        <v>25</v>
      </c>
      <c r="K1458" s="1">
        <v>45095</v>
      </c>
      <c r="L1458" s="1" t="s">
        <v>5075</v>
      </c>
      <c r="M1458" s="7">
        <v>2.36</v>
      </c>
      <c r="N1458" s="22">
        <v>49895</v>
      </c>
      <c r="O1458">
        <v>3</v>
      </c>
      <c r="P1458" t="s">
        <v>26</v>
      </c>
      <c r="Q1458">
        <v>0</v>
      </c>
      <c r="R1458">
        <v>4</v>
      </c>
      <c r="S1458" t="s">
        <v>818</v>
      </c>
      <c r="T1458" t="s">
        <v>26</v>
      </c>
      <c r="U1458" t="str">
        <f t="shared" si="44"/>
        <v>Adult</v>
      </c>
      <c r="V1458" t="str">
        <f t="shared" si="45"/>
        <v>Senior</v>
      </c>
      <c r="W1458" t="str">
        <f>IF(Table13[[#This Row],[Last_Working_Date]]="Active","Active","Exited")</f>
        <v>Active</v>
      </c>
    </row>
    <row r="1459" spans="1:23" x14ac:dyDescent="0.3">
      <c r="A1459" s="9" t="s">
        <v>1795</v>
      </c>
      <c r="B1459" s="9" t="s">
        <v>29</v>
      </c>
      <c r="C1459">
        <v>38</v>
      </c>
      <c r="D1459" t="s">
        <v>179</v>
      </c>
      <c r="E1459" t="s">
        <v>39</v>
      </c>
      <c r="F1459" t="s">
        <v>22</v>
      </c>
      <c r="G1459" t="s">
        <v>74</v>
      </c>
      <c r="H1459" t="s">
        <v>24</v>
      </c>
      <c r="I1459" s="5">
        <v>16.7</v>
      </c>
      <c r="J1459" t="s">
        <v>25</v>
      </c>
      <c r="K1459" s="1">
        <v>41318</v>
      </c>
      <c r="L1459" s="1" t="s">
        <v>5075</v>
      </c>
      <c r="M1459" s="7">
        <v>12.7</v>
      </c>
      <c r="N1459" s="22">
        <v>58290</v>
      </c>
      <c r="O1459">
        <v>3</v>
      </c>
      <c r="P1459" t="s">
        <v>26</v>
      </c>
      <c r="Q1459">
        <v>2</v>
      </c>
      <c r="R1459">
        <v>6</v>
      </c>
      <c r="S1459" t="s">
        <v>581</v>
      </c>
      <c r="T1459" t="s">
        <v>26</v>
      </c>
      <c r="U1459" t="str">
        <f t="shared" si="44"/>
        <v>Adult</v>
      </c>
      <c r="V1459" t="str">
        <f t="shared" si="45"/>
        <v>Expert</v>
      </c>
      <c r="W1459" t="str">
        <f>IF(Table13[[#This Row],[Last_Working_Date]]="Active","Active","Exited")</f>
        <v>Active</v>
      </c>
    </row>
    <row r="1460" spans="1:23" x14ac:dyDescent="0.3">
      <c r="A1460" s="9" t="s">
        <v>1796</v>
      </c>
      <c r="B1460" s="9" t="s">
        <v>29</v>
      </c>
      <c r="C1460">
        <v>38</v>
      </c>
      <c r="D1460" t="s">
        <v>20</v>
      </c>
      <c r="E1460" t="s">
        <v>44</v>
      </c>
      <c r="F1460" t="s">
        <v>92</v>
      </c>
      <c r="G1460" t="s">
        <v>93</v>
      </c>
      <c r="H1460" t="s">
        <v>24</v>
      </c>
      <c r="I1460" s="5">
        <v>14.7</v>
      </c>
      <c r="J1460" t="s">
        <v>25</v>
      </c>
      <c r="K1460" s="1">
        <v>44121</v>
      </c>
      <c r="L1460" s="1" t="s">
        <v>5075</v>
      </c>
      <c r="M1460" s="7">
        <v>5.03</v>
      </c>
      <c r="N1460" s="22">
        <v>65410</v>
      </c>
      <c r="O1460">
        <v>3</v>
      </c>
      <c r="P1460" t="s">
        <v>26</v>
      </c>
      <c r="Q1460">
        <v>4</v>
      </c>
      <c r="R1460">
        <v>6</v>
      </c>
      <c r="S1460" t="s">
        <v>702</v>
      </c>
      <c r="T1460" t="s">
        <v>26</v>
      </c>
      <c r="U1460" t="str">
        <f t="shared" si="44"/>
        <v>Adult</v>
      </c>
      <c r="V1460" t="str">
        <f t="shared" si="45"/>
        <v>Expert</v>
      </c>
      <c r="W1460" t="str">
        <f>IF(Table13[[#This Row],[Last_Working_Date]]="Active","Active","Exited")</f>
        <v>Active</v>
      </c>
    </row>
    <row r="1461" spans="1:23" x14ac:dyDescent="0.3">
      <c r="A1461" s="9" t="s">
        <v>1797</v>
      </c>
      <c r="B1461" s="9" t="s">
        <v>19</v>
      </c>
      <c r="C1461">
        <v>36</v>
      </c>
      <c r="D1461" t="s">
        <v>20</v>
      </c>
      <c r="E1461" t="s">
        <v>63</v>
      </c>
      <c r="F1461" t="s">
        <v>54</v>
      </c>
      <c r="G1461" t="s">
        <v>139</v>
      </c>
      <c r="H1461" t="s">
        <v>51</v>
      </c>
      <c r="I1461" s="5">
        <v>2.6</v>
      </c>
      <c r="J1461" t="s">
        <v>85</v>
      </c>
      <c r="K1461" s="1">
        <v>42836</v>
      </c>
      <c r="L1461" s="1">
        <v>44440</v>
      </c>
      <c r="M1461" s="7">
        <v>4.3899999999999997</v>
      </c>
      <c r="N1461" s="22">
        <v>40812</v>
      </c>
      <c r="O1461">
        <v>1</v>
      </c>
      <c r="P1461" t="s">
        <v>26</v>
      </c>
      <c r="Q1461">
        <v>1</v>
      </c>
      <c r="R1461">
        <v>2</v>
      </c>
      <c r="S1461" t="s">
        <v>219</v>
      </c>
      <c r="T1461" t="s">
        <v>65</v>
      </c>
      <c r="U1461" t="str">
        <f t="shared" si="44"/>
        <v>Adult</v>
      </c>
      <c r="V1461" t="str">
        <f t="shared" si="45"/>
        <v>Mid-Level</v>
      </c>
      <c r="W1461" t="str">
        <f>IF(Table13[[#This Row],[Last_Working_Date]]="Active","Active","Exited")</f>
        <v>Exited</v>
      </c>
    </row>
    <row r="1462" spans="1:23" x14ac:dyDescent="0.3">
      <c r="A1462" s="9" t="s">
        <v>1798</v>
      </c>
      <c r="B1462" s="9" t="s">
        <v>19</v>
      </c>
      <c r="C1462">
        <v>33</v>
      </c>
      <c r="D1462" t="s">
        <v>30</v>
      </c>
      <c r="E1462" t="s">
        <v>63</v>
      </c>
      <c r="F1462" t="s">
        <v>54</v>
      </c>
      <c r="G1462" t="s">
        <v>139</v>
      </c>
      <c r="H1462" t="s">
        <v>24</v>
      </c>
      <c r="I1462" s="5">
        <v>12.1</v>
      </c>
      <c r="J1462" t="s">
        <v>25</v>
      </c>
      <c r="K1462" s="1">
        <v>40503</v>
      </c>
      <c r="L1462" s="1" t="s">
        <v>5075</v>
      </c>
      <c r="M1462" s="7">
        <v>14.93</v>
      </c>
      <c r="N1462" s="22">
        <v>56430</v>
      </c>
      <c r="O1462">
        <v>3</v>
      </c>
      <c r="P1462" t="s">
        <v>26</v>
      </c>
      <c r="Q1462">
        <v>0</v>
      </c>
      <c r="R1462">
        <v>5</v>
      </c>
      <c r="S1462" t="s">
        <v>505</v>
      </c>
      <c r="T1462" t="s">
        <v>26</v>
      </c>
      <c r="U1462" t="str">
        <f t="shared" si="44"/>
        <v>Adult</v>
      </c>
      <c r="V1462" t="str">
        <f t="shared" si="45"/>
        <v>Expert</v>
      </c>
      <c r="W1462" t="str">
        <f>IF(Table13[[#This Row],[Last_Working_Date]]="Active","Active","Exited")</f>
        <v>Active</v>
      </c>
    </row>
    <row r="1463" spans="1:23" x14ac:dyDescent="0.3">
      <c r="A1463" s="9" t="s">
        <v>1799</v>
      </c>
      <c r="B1463" s="9" t="s">
        <v>19</v>
      </c>
      <c r="C1463">
        <v>27</v>
      </c>
      <c r="D1463" t="s">
        <v>30</v>
      </c>
      <c r="E1463" t="s">
        <v>58</v>
      </c>
      <c r="F1463" t="s">
        <v>40</v>
      </c>
      <c r="G1463" t="s">
        <v>96</v>
      </c>
      <c r="H1463" t="s">
        <v>24</v>
      </c>
      <c r="I1463" s="5">
        <v>4.5</v>
      </c>
      <c r="J1463" t="s">
        <v>85</v>
      </c>
      <c r="K1463" s="1">
        <v>40819</v>
      </c>
      <c r="L1463" s="1" t="s">
        <v>5075</v>
      </c>
      <c r="M1463" s="7">
        <v>14.07</v>
      </c>
      <c r="N1463" s="22">
        <v>42634</v>
      </c>
      <c r="O1463">
        <v>4</v>
      </c>
      <c r="P1463" t="s">
        <v>26</v>
      </c>
      <c r="Q1463">
        <v>3</v>
      </c>
      <c r="R1463">
        <v>6</v>
      </c>
      <c r="S1463" t="s">
        <v>272</v>
      </c>
      <c r="T1463" t="s">
        <v>26</v>
      </c>
      <c r="U1463" t="str">
        <f t="shared" si="44"/>
        <v>Young</v>
      </c>
      <c r="V1463" t="str">
        <f t="shared" si="45"/>
        <v>Mid-Level</v>
      </c>
      <c r="W1463" t="str">
        <f>IF(Table13[[#This Row],[Last_Working_Date]]="Active","Active","Exited")</f>
        <v>Active</v>
      </c>
    </row>
    <row r="1464" spans="1:23" x14ac:dyDescent="0.3">
      <c r="A1464" s="9" t="s">
        <v>1800</v>
      </c>
      <c r="B1464" s="9" t="s">
        <v>19</v>
      </c>
      <c r="C1464">
        <v>27</v>
      </c>
      <c r="D1464" t="s">
        <v>30</v>
      </c>
      <c r="E1464" t="s">
        <v>44</v>
      </c>
      <c r="F1464" t="s">
        <v>54</v>
      </c>
      <c r="G1464" t="s">
        <v>77</v>
      </c>
      <c r="H1464" t="s">
        <v>51</v>
      </c>
      <c r="I1464" s="5">
        <v>5.7</v>
      </c>
      <c r="J1464" t="s">
        <v>25</v>
      </c>
      <c r="K1464" s="1">
        <v>40336</v>
      </c>
      <c r="L1464" s="1" t="s">
        <v>5075</v>
      </c>
      <c r="M1464" s="7">
        <v>15.39</v>
      </c>
      <c r="N1464" s="22">
        <v>37279</v>
      </c>
      <c r="O1464">
        <v>1</v>
      </c>
      <c r="P1464" t="s">
        <v>26</v>
      </c>
      <c r="Q1464">
        <v>1</v>
      </c>
      <c r="R1464">
        <v>8</v>
      </c>
      <c r="S1464" t="s">
        <v>1397</v>
      </c>
      <c r="T1464" t="s">
        <v>26</v>
      </c>
      <c r="U1464" t="str">
        <f t="shared" si="44"/>
        <v>Young</v>
      </c>
      <c r="V1464" t="str">
        <f t="shared" si="45"/>
        <v>Senior</v>
      </c>
      <c r="W1464" t="str">
        <f>IF(Table13[[#This Row],[Last_Working_Date]]="Active","Active","Exited")</f>
        <v>Active</v>
      </c>
    </row>
    <row r="1465" spans="1:23" x14ac:dyDescent="0.3">
      <c r="A1465" s="9" t="s">
        <v>1801</v>
      </c>
      <c r="B1465" s="9" t="s">
        <v>19</v>
      </c>
      <c r="C1465">
        <v>29</v>
      </c>
      <c r="D1465" t="s">
        <v>30</v>
      </c>
      <c r="E1465" t="s">
        <v>58</v>
      </c>
      <c r="F1465" t="s">
        <v>22</v>
      </c>
      <c r="G1465" t="s">
        <v>74</v>
      </c>
      <c r="H1465" t="s">
        <v>51</v>
      </c>
      <c r="I1465" s="5">
        <v>3.3</v>
      </c>
      <c r="J1465" t="s">
        <v>85</v>
      </c>
      <c r="K1465" s="1">
        <v>39740</v>
      </c>
      <c r="L1465" s="1" t="s">
        <v>5075</v>
      </c>
      <c r="M1465" s="7">
        <v>17.02</v>
      </c>
      <c r="N1465" s="22">
        <v>45470</v>
      </c>
      <c r="O1465">
        <v>4</v>
      </c>
      <c r="P1465" t="s">
        <v>26</v>
      </c>
      <c r="Q1465">
        <v>4</v>
      </c>
      <c r="R1465">
        <v>5</v>
      </c>
      <c r="S1465" t="s">
        <v>822</v>
      </c>
      <c r="T1465" t="s">
        <v>26</v>
      </c>
      <c r="U1465" t="str">
        <f t="shared" si="44"/>
        <v>Young</v>
      </c>
      <c r="V1465" t="str">
        <f t="shared" si="45"/>
        <v>Mid-Level</v>
      </c>
      <c r="W1465" t="str">
        <f>IF(Table13[[#This Row],[Last_Working_Date]]="Active","Active","Exited")</f>
        <v>Active</v>
      </c>
    </row>
    <row r="1466" spans="1:23" x14ac:dyDescent="0.3">
      <c r="A1466" s="9" t="s">
        <v>1802</v>
      </c>
      <c r="B1466" s="9" t="s">
        <v>29</v>
      </c>
      <c r="C1466">
        <v>31</v>
      </c>
      <c r="D1466" t="s">
        <v>30</v>
      </c>
      <c r="E1466" t="s">
        <v>36</v>
      </c>
      <c r="F1466" t="s">
        <v>45</v>
      </c>
      <c r="G1466" t="s">
        <v>164</v>
      </c>
      <c r="H1466" t="s">
        <v>24</v>
      </c>
      <c r="I1466" s="5">
        <v>6.1</v>
      </c>
      <c r="J1466" t="s">
        <v>25</v>
      </c>
      <c r="K1466" s="1">
        <v>40000</v>
      </c>
      <c r="L1466" s="1" t="s">
        <v>5075</v>
      </c>
      <c r="M1466" s="7">
        <v>16.309999999999999</v>
      </c>
      <c r="N1466" s="22">
        <v>48169</v>
      </c>
      <c r="O1466">
        <v>4</v>
      </c>
      <c r="P1466" t="s">
        <v>26</v>
      </c>
      <c r="Q1466">
        <v>1</v>
      </c>
      <c r="R1466">
        <v>4</v>
      </c>
      <c r="S1466" t="s">
        <v>828</v>
      </c>
      <c r="T1466" t="s">
        <v>26</v>
      </c>
      <c r="U1466" t="str">
        <f t="shared" si="44"/>
        <v>Adult</v>
      </c>
      <c r="V1466" t="str">
        <f t="shared" si="45"/>
        <v>Senior</v>
      </c>
      <c r="W1466" t="str">
        <f>IF(Table13[[#This Row],[Last_Working_Date]]="Active","Active","Exited")</f>
        <v>Active</v>
      </c>
    </row>
    <row r="1467" spans="1:23" x14ac:dyDescent="0.3">
      <c r="A1467" s="9" t="s">
        <v>1803</v>
      </c>
      <c r="B1467" s="9" t="s">
        <v>19</v>
      </c>
      <c r="C1467">
        <v>33</v>
      </c>
      <c r="D1467" t="s">
        <v>20</v>
      </c>
      <c r="E1467" t="s">
        <v>31</v>
      </c>
      <c r="F1467" t="s">
        <v>40</v>
      </c>
      <c r="G1467" t="s">
        <v>41</v>
      </c>
      <c r="H1467" t="s">
        <v>24</v>
      </c>
      <c r="I1467" s="5">
        <v>11.4</v>
      </c>
      <c r="J1467" t="s">
        <v>25</v>
      </c>
      <c r="K1467" s="1">
        <v>40996</v>
      </c>
      <c r="L1467" s="1" t="s">
        <v>5075</v>
      </c>
      <c r="M1467" s="7">
        <v>13.59</v>
      </c>
      <c r="N1467" s="22">
        <v>45696</v>
      </c>
      <c r="O1467">
        <v>3</v>
      </c>
      <c r="P1467" t="s">
        <v>26</v>
      </c>
      <c r="Q1467">
        <v>1</v>
      </c>
      <c r="R1467">
        <v>2</v>
      </c>
      <c r="S1467" t="s">
        <v>64</v>
      </c>
      <c r="T1467" t="s">
        <v>26</v>
      </c>
      <c r="U1467" t="str">
        <f t="shared" si="44"/>
        <v>Adult</v>
      </c>
      <c r="V1467" t="str">
        <f t="shared" si="45"/>
        <v>Expert</v>
      </c>
      <c r="W1467" t="str">
        <f>IF(Table13[[#This Row],[Last_Working_Date]]="Active","Active","Exited")</f>
        <v>Active</v>
      </c>
    </row>
    <row r="1468" spans="1:23" x14ac:dyDescent="0.3">
      <c r="A1468" s="9" t="s">
        <v>1804</v>
      </c>
      <c r="B1468" s="9" t="s">
        <v>29</v>
      </c>
      <c r="C1468">
        <v>26</v>
      </c>
      <c r="D1468" t="s">
        <v>20</v>
      </c>
      <c r="E1468" t="s">
        <v>39</v>
      </c>
      <c r="F1468" t="s">
        <v>40</v>
      </c>
      <c r="G1468" t="s">
        <v>50</v>
      </c>
      <c r="H1468" t="s">
        <v>24</v>
      </c>
      <c r="I1468" s="5">
        <v>5.4</v>
      </c>
      <c r="J1468" t="s">
        <v>85</v>
      </c>
      <c r="K1468" s="1">
        <v>40885</v>
      </c>
      <c r="L1468" s="1" t="s">
        <v>5075</v>
      </c>
      <c r="M1468" s="7">
        <v>13.89</v>
      </c>
      <c r="N1468" s="22">
        <v>47453</v>
      </c>
      <c r="O1468">
        <v>4</v>
      </c>
      <c r="P1468" t="s">
        <v>26</v>
      </c>
      <c r="Q1468">
        <v>2</v>
      </c>
      <c r="R1468">
        <v>2</v>
      </c>
      <c r="S1468" t="s">
        <v>477</v>
      </c>
      <c r="T1468" t="s">
        <v>26</v>
      </c>
      <c r="U1468" t="str">
        <f t="shared" si="44"/>
        <v>Young</v>
      </c>
      <c r="V1468" t="str">
        <f t="shared" si="45"/>
        <v>Senior</v>
      </c>
      <c r="W1468" t="str">
        <f>IF(Table13[[#This Row],[Last_Working_Date]]="Active","Active","Exited")</f>
        <v>Active</v>
      </c>
    </row>
    <row r="1469" spans="1:23" x14ac:dyDescent="0.3">
      <c r="A1469" s="9" t="s">
        <v>1805</v>
      </c>
      <c r="B1469" s="9" t="s">
        <v>29</v>
      </c>
      <c r="C1469">
        <v>32</v>
      </c>
      <c r="D1469" t="s">
        <v>20</v>
      </c>
      <c r="E1469" t="s">
        <v>36</v>
      </c>
      <c r="F1469" t="s">
        <v>92</v>
      </c>
      <c r="G1469" t="s">
        <v>93</v>
      </c>
      <c r="H1469" t="s">
        <v>24</v>
      </c>
      <c r="I1469" s="5">
        <v>6.4</v>
      </c>
      <c r="J1469" t="s">
        <v>25</v>
      </c>
      <c r="K1469" s="1">
        <v>41293</v>
      </c>
      <c r="L1469" s="1" t="s">
        <v>5075</v>
      </c>
      <c r="M1469" s="7">
        <v>12.77</v>
      </c>
      <c r="N1469" s="22">
        <v>50352</v>
      </c>
      <c r="O1469">
        <v>3</v>
      </c>
      <c r="P1469" t="s">
        <v>26</v>
      </c>
      <c r="Q1469">
        <v>1</v>
      </c>
      <c r="R1469">
        <v>6</v>
      </c>
      <c r="S1469" t="s">
        <v>118</v>
      </c>
      <c r="T1469" t="s">
        <v>26</v>
      </c>
      <c r="U1469" t="str">
        <f t="shared" si="44"/>
        <v>Adult</v>
      </c>
      <c r="V1469" t="str">
        <f t="shared" si="45"/>
        <v>Senior</v>
      </c>
      <c r="W1469" t="str">
        <f>IF(Table13[[#This Row],[Last_Working_Date]]="Active","Active","Exited")</f>
        <v>Active</v>
      </c>
    </row>
    <row r="1470" spans="1:23" x14ac:dyDescent="0.3">
      <c r="A1470" s="9" t="s">
        <v>1806</v>
      </c>
      <c r="B1470" s="9" t="s">
        <v>29</v>
      </c>
      <c r="C1470">
        <v>42</v>
      </c>
      <c r="D1470" t="s">
        <v>30</v>
      </c>
      <c r="E1470" t="s">
        <v>58</v>
      </c>
      <c r="F1470" t="s">
        <v>67</v>
      </c>
      <c r="G1470" t="s">
        <v>68</v>
      </c>
      <c r="H1470" t="s">
        <v>51</v>
      </c>
      <c r="I1470" s="5">
        <v>21.8</v>
      </c>
      <c r="J1470" t="s">
        <v>25</v>
      </c>
      <c r="K1470" s="1">
        <v>43777</v>
      </c>
      <c r="L1470" s="1" t="s">
        <v>5075</v>
      </c>
      <c r="M1470" s="7">
        <v>5.97</v>
      </c>
      <c r="N1470" s="22">
        <v>77857</v>
      </c>
      <c r="O1470">
        <v>3</v>
      </c>
      <c r="P1470" t="s">
        <v>26</v>
      </c>
      <c r="Q1470">
        <v>1</v>
      </c>
      <c r="R1470">
        <v>12</v>
      </c>
      <c r="S1470" t="s">
        <v>222</v>
      </c>
      <c r="T1470" t="s">
        <v>26</v>
      </c>
      <c r="U1470" t="str">
        <f t="shared" si="44"/>
        <v>Adult</v>
      </c>
      <c r="V1470" t="str">
        <f t="shared" si="45"/>
        <v>Expert</v>
      </c>
      <c r="W1470" t="str">
        <f>IF(Table13[[#This Row],[Last_Working_Date]]="Active","Active","Exited")</f>
        <v>Active</v>
      </c>
    </row>
    <row r="1471" spans="1:23" x14ac:dyDescent="0.3">
      <c r="A1471" s="9" t="s">
        <v>1807</v>
      </c>
      <c r="B1471" s="9" t="s">
        <v>29</v>
      </c>
      <c r="C1471">
        <v>32</v>
      </c>
      <c r="D1471" t="s">
        <v>20</v>
      </c>
      <c r="E1471" t="s">
        <v>21</v>
      </c>
      <c r="F1471" t="s">
        <v>54</v>
      </c>
      <c r="G1471" t="s">
        <v>77</v>
      </c>
      <c r="H1471" t="s">
        <v>24</v>
      </c>
      <c r="I1471" s="5">
        <v>8</v>
      </c>
      <c r="J1471" t="s">
        <v>25</v>
      </c>
      <c r="K1471" s="1">
        <v>43824</v>
      </c>
      <c r="L1471" s="1" t="s">
        <v>5075</v>
      </c>
      <c r="M1471" s="7">
        <v>5.84</v>
      </c>
      <c r="N1471" s="22">
        <v>50304</v>
      </c>
      <c r="O1471">
        <v>5</v>
      </c>
      <c r="P1471" t="s">
        <v>26</v>
      </c>
      <c r="Q1471">
        <v>1</v>
      </c>
      <c r="R1471">
        <v>5</v>
      </c>
      <c r="S1471" t="s">
        <v>229</v>
      </c>
      <c r="T1471" t="s">
        <v>26</v>
      </c>
      <c r="U1471" t="str">
        <f t="shared" si="44"/>
        <v>Adult</v>
      </c>
      <c r="V1471" t="str">
        <f t="shared" si="45"/>
        <v>Senior</v>
      </c>
      <c r="W1471" t="str">
        <f>IF(Table13[[#This Row],[Last_Working_Date]]="Active","Active","Exited")</f>
        <v>Active</v>
      </c>
    </row>
    <row r="1472" spans="1:23" x14ac:dyDescent="0.3">
      <c r="A1472" s="9" t="s">
        <v>1808</v>
      </c>
      <c r="B1472" s="9" t="s">
        <v>19</v>
      </c>
      <c r="C1472">
        <v>37</v>
      </c>
      <c r="D1472" t="s">
        <v>30</v>
      </c>
      <c r="E1472" t="s">
        <v>31</v>
      </c>
      <c r="F1472" t="s">
        <v>82</v>
      </c>
      <c r="G1472" t="s">
        <v>83</v>
      </c>
      <c r="H1472" t="s">
        <v>51</v>
      </c>
      <c r="I1472" s="5">
        <v>11</v>
      </c>
      <c r="J1472" t="s">
        <v>25</v>
      </c>
      <c r="K1472" s="1">
        <v>41362</v>
      </c>
      <c r="L1472" s="1">
        <v>41470</v>
      </c>
      <c r="M1472" s="7">
        <v>0.3</v>
      </c>
      <c r="N1472" s="22">
        <v>56603</v>
      </c>
      <c r="O1472">
        <v>3</v>
      </c>
      <c r="P1472" t="s">
        <v>26</v>
      </c>
      <c r="Q1472">
        <v>1</v>
      </c>
      <c r="R1472">
        <v>5</v>
      </c>
      <c r="S1472" t="s">
        <v>422</v>
      </c>
      <c r="T1472" t="s">
        <v>65</v>
      </c>
      <c r="U1472" t="str">
        <f t="shared" si="44"/>
        <v>Adult</v>
      </c>
      <c r="V1472" t="str">
        <f t="shared" si="45"/>
        <v>Expert</v>
      </c>
      <c r="W1472" t="str">
        <f>IF(Table13[[#This Row],[Last_Working_Date]]="Active","Active","Exited")</f>
        <v>Exited</v>
      </c>
    </row>
    <row r="1473" spans="1:23" x14ac:dyDescent="0.3">
      <c r="A1473" s="9" t="s">
        <v>1809</v>
      </c>
      <c r="B1473" s="9" t="s">
        <v>19</v>
      </c>
      <c r="C1473">
        <v>27</v>
      </c>
      <c r="D1473" t="s">
        <v>20</v>
      </c>
      <c r="E1473" t="s">
        <v>21</v>
      </c>
      <c r="F1473" t="s">
        <v>32</v>
      </c>
      <c r="G1473" t="s">
        <v>33</v>
      </c>
      <c r="H1473" t="s">
        <v>51</v>
      </c>
      <c r="I1473" s="5">
        <v>2.9</v>
      </c>
      <c r="J1473" t="s">
        <v>25</v>
      </c>
      <c r="K1473" s="1">
        <v>39736</v>
      </c>
      <c r="L1473" s="1" t="s">
        <v>5075</v>
      </c>
      <c r="M1473" s="7">
        <v>17.03</v>
      </c>
      <c r="N1473" s="22">
        <v>37430</v>
      </c>
      <c r="O1473">
        <v>3</v>
      </c>
      <c r="P1473" t="s">
        <v>26</v>
      </c>
      <c r="Q1473">
        <v>4</v>
      </c>
      <c r="R1473">
        <v>8</v>
      </c>
      <c r="S1473" t="s">
        <v>1757</v>
      </c>
      <c r="T1473" t="s">
        <v>26</v>
      </c>
      <c r="U1473" t="str">
        <f t="shared" si="44"/>
        <v>Young</v>
      </c>
      <c r="V1473" t="str">
        <f t="shared" si="45"/>
        <v>Mid-Level</v>
      </c>
      <c r="W1473" t="str">
        <f>IF(Table13[[#This Row],[Last_Working_Date]]="Active","Active","Exited")</f>
        <v>Active</v>
      </c>
    </row>
    <row r="1474" spans="1:23" x14ac:dyDescent="0.3">
      <c r="A1474" s="9" t="s">
        <v>1810</v>
      </c>
      <c r="B1474" s="9" t="s">
        <v>19</v>
      </c>
      <c r="C1474">
        <v>22</v>
      </c>
      <c r="D1474" t="s">
        <v>30</v>
      </c>
      <c r="E1474" t="s">
        <v>63</v>
      </c>
      <c r="F1474" t="s">
        <v>22</v>
      </c>
      <c r="G1474" t="s">
        <v>23</v>
      </c>
      <c r="H1474" t="s">
        <v>47</v>
      </c>
      <c r="I1474" s="5">
        <v>1.3</v>
      </c>
      <c r="J1474" t="s">
        <v>85</v>
      </c>
      <c r="K1474" s="1">
        <v>43131</v>
      </c>
      <c r="L1474" s="1" t="s">
        <v>5075</v>
      </c>
      <c r="M1474" s="7">
        <v>7.74</v>
      </c>
      <c r="N1474" s="22">
        <v>27814</v>
      </c>
      <c r="O1474">
        <v>2</v>
      </c>
      <c r="P1474" t="s">
        <v>26</v>
      </c>
      <c r="Q1474">
        <v>4</v>
      </c>
      <c r="R1474">
        <v>11</v>
      </c>
      <c r="S1474" t="s">
        <v>73</v>
      </c>
      <c r="T1474" t="s">
        <v>26</v>
      </c>
      <c r="U1474" t="str">
        <f t="shared" ref="U1474:U1537" si="46">IF(C1474&lt;=30,"Young","Adult")</f>
        <v>Young</v>
      </c>
      <c r="V1474" t="str">
        <f t="shared" ref="V1474:V1537" si="47">IF(I1474&lt;2,"Junior",IF(I1474&lt;5,"Mid-Level",IF(I1474&lt;10,"Senior","Expert")))</f>
        <v>Junior</v>
      </c>
      <c r="W1474" t="str">
        <f>IF(Table13[[#This Row],[Last_Working_Date]]="Active","Active","Exited")</f>
        <v>Active</v>
      </c>
    </row>
    <row r="1475" spans="1:23" x14ac:dyDescent="0.3">
      <c r="A1475" s="9" t="s">
        <v>1811</v>
      </c>
      <c r="B1475" s="9" t="s">
        <v>29</v>
      </c>
      <c r="C1475">
        <v>33</v>
      </c>
      <c r="D1475" t="s">
        <v>30</v>
      </c>
      <c r="E1475" t="s">
        <v>58</v>
      </c>
      <c r="F1475" t="s">
        <v>40</v>
      </c>
      <c r="G1475" t="s">
        <v>50</v>
      </c>
      <c r="H1475" t="s">
        <v>24</v>
      </c>
      <c r="I1475" s="5">
        <v>13</v>
      </c>
      <c r="J1475" t="s">
        <v>85</v>
      </c>
      <c r="K1475" s="1">
        <v>43168</v>
      </c>
      <c r="L1475" s="1" t="s">
        <v>5075</v>
      </c>
      <c r="M1475" s="7">
        <v>7.64</v>
      </c>
      <c r="N1475" s="22">
        <v>57452</v>
      </c>
      <c r="O1475">
        <v>4</v>
      </c>
      <c r="P1475" t="s">
        <v>26</v>
      </c>
      <c r="Q1475">
        <v>1</v>
      </c>
      <c r="R1475">
        <v>7</v>
      </c>
      <c r="S1475" t="s">
        <v>740</v>
      </c>
      <c r="T1475" t="s">
        <v>26</v>
      </c>
      <c r="U1475" t="str">
        <f t="shared" si="46"/>
        <v>Adult</v>
      </c>
      <c r="V1475" t="str">
        <f t="shared" si="47"/>
        <v>Expert</v>
      </c>
      <c r="W1475" t="str">
        <f>IF(Table13[[#This Row],[Last_Working_Date]]="Active","Active","Exited")</f>
        <v>Active</v>
      </c>
    </row>
    <row r="1476" spans="1:23" x14ac:dyDescent="0.3">
      <c r="A1476" s="9" t="s">
        <v>1812</v>
      </c>
      <c r="B1476" s="9" t="s">
        <v>29</v>
      </c>
      <c r="C1476">
        <v>31</v>
      </c>
      <c r="D1476" t="s">
        <v>179</v>
      </c>
      <c r="E1476" t="s">
        <v>63</v>
      </c>
      <c r="F1476" t="s">
        <v>92</v>
      </c>
      <c r="G1476" t="s">
        <v>120</v>
      </c>
      <c r="H1476" t="s">
        <v>24</v>
      </c>
      <c r="I1476" s="5">
        <v>6.4</v>
      </c>
      <c r="J1476" t="s">
        <v>25</v>
      </c>
      <c r="K1476" s="1">
        <v>42463</v>
      </c>
      <c r="L1476" s="1" t="s">
        <v>5075</v>
      </c>
      <c r="M1476" s="7">
        <v>9.57</v>
      </c>
      <c r="N1476" s="22">
        <v>49043</v>
      </c>
      <c r="O1476">
        <v>1</v>
      </c>
      <c r="P1476" t="s">
        <v>26</v>
      </c>
      <c r="Q1476">
        <v>1</v>
      </c>
      <c r="R1476">
        <v>7</v>
      </c>
      <c r="S1476" t="s">
        <v>1367</v>
      </c>
      <c r="T1476" t="s">
        <v>26</v>
      </c>
      <c r="U1476" t="str">
        <f t="shared" si="46"/>
        <v>Adult</v>
      </c>
      <c r="V1476" t="str">
        <f t="shared" si="47"/>
        <v>Senior</v>
      </c>
      <c r="W1476" t="str">
        <f>IF(Table13[[#This Row],[Last_Working_Date]]="Active","Active","Exited")</f>
        <v>Active</v>
      </c>
    </row>
    <row r="1477" spans="1:23" x14ac:dyDescent="0.3">
      <c r="A1477" s="9" t="s">
        <v>1813</v>
      </c>
      <c r="B1477" s="9" t="s">
        <v>19</v>
      </c>
      <c r="C1477">
        <v>26</v>
      </c>
      <c r="D1477" t="s">
        <v>179</v>
      </c>
      <c r="E1477" t="s">
        <v>53</v>
      </c>
      <c r="F1477" t="s">
        <v>82</v>
      </c>
      <c r="G1477" t="s">
        <v>284</v>
      </c>
      <c r="H1477" t="s">
        <v>24</v>
      </c>
      <c r="I1477" s="5">
        <v>4</v>
      </c>
      <c r="J1477" t="s">
        <v>25</v>
      </c>
      <c r="K1477" s="1">
        <v>44580</v>
      </c>
      <c r="L1477" s="1" t="s">
        <v>5075</v>
      </c>
      <c r="M1477" s="7">
        <v>3.77</v>
      </c>
      <c r="N1477" s="22">
        <v>41393</v>
      </c>
      <c r="O1477">
        <v>3</v>
      </c>
      <c r="P1477" t="s">
        <v>26</v>
      </c>
      <c r="Q1477">
        <v>1</v>
      </c>
      <c r="R1477">
        <v>6</v>
      </c>
      <c r="S1477" t="s">
        <v>1318</v>
      </c>
      <c r="T1477" t="s">
        <v>26</v>
      </c>
      <c r="U1477" t="str">
        <f t="shared" si="46"/>
        <v>Young</v>
      </c>
      <c r="V1477" t="str">
        <f t="shared" si="47"/>
        <v>Mid-Level</v>
      </c>
      <c r="W1477" t="str">
        <f>IF(Table13[[#This Row],[Last_Working_Date]]="Active","Active","Exited")</f>
        <v>Active</v>
      </c>
    </row>
    <row r="1478" spans="1:23" x14ac:dyDescent="0.3">
      <c r="A1478" s="9" t="s">
        <v>1814</v>
      </c>
      <c r="B1478" s="9" t="s">
        <v>19</v>
      </c>
      <c r="C1478">
        <v>44</v>
      </c>
      <c r="D1478" t="s">
        <v>30</v>
      </c>
      <c r="E1478" t="s">
        <v>58</v>
      </c>
      <c r="F1478" t="s">
        <v>92</v>
      </c>
      <c r="G1478" t="s">
        <v>120</v>
      </c>
      <c r="H1478" t="s">
        <v>24</v>
      </c>
      <c r="I1478" s="5">
        <v>9.9</v>
      </c>
      <c r="J1478" t="s">
        <v>25</v>
      </c>
      <c r="K1478" s="1">
        <v>42426</v>
      </c>
      <c r="L1478" s="1">
        <v>43869</v>
      </c>
      <c r="M1478" s="7">
        <v>3.95</v>
      </c>
      <c r="N1478" s="22">
        <v>49081</v>
      </c>
      <c r="O1478">
        <v>3</v>
      </c>
      <c r="P1478" t="s">
        <v>26</v>
      </c>
      <c r="Q1478">
        <v>3</v>
      </c>
      <c r="R1478">
        <v>5</v>
      </c>
      <c r="S1478" t="s">
        <v>945</v>
      </c>
      <c r="T1478" t="s">
        <v>65</v>
      </c>
      <c r="U1478" t="str">
        <f t="shared" si="46"/>
        <v>Adult</v>
      </c>
      <c r="V1478" t="str">
        <f t="shared" si="47"/>
        <v>Senior</v>
      </c>
      <c r="W1478" t="str">
        <f>IF(Table13[[#This Row],[Last_Working_Date]]="Active","Active","Exited")</f>
        <v>Exited</v>
      </c>
    </row>
    <row r="1479" spans="1:23" x14ac:dyDescent="0.3">
      <c r="A1479" s="9" t="s">
        <v>1815</v>
      </c>
      <c r="B1479" s="9" t="s">
        <v>29</v>
      </c>
      <c r="C1479">
        <v>33</v>
      </c>
      <c r="D1479" t="s">
        <v>20</v>
      </c>
      <c r="E1479" t="s">
        <v>53</v>
      </c>
      <c r="F1479" t="s">
        <v>92</v>
      </c>
      <c r="G1479" t="s">
        <v>246</v>
      </c>
      <c r="H1479" t="s">
        <v>51</v>
      </c>
      <c r="I1479" s="5">
        <v>7.7</v>
      </c>
      <c r="J1479" t="s">
        <v>25</v>
      </c>
      <c r="K1479" s="1">
        <v>45422</v>
      </c>
      <c r="L1479" s="1" t="s">
        <v>5075</v>
      </c>
      <c r="M1479" s="7">
        <v>1.47</v>
      </c>
      <c r="N1479" s="22">
        <v>54019</v>
      </c>
      <c r="O1479">
        <v>4</v>
      </c>
      <c r="P1479" t="s">
        <v>26</v>
      </c>
      <c r="Q1479">
        <v>0</v>
      </c>
      <c r="R1479">
        <v>8</v>
      </c>
      <c r="S1479" t="s">
        <v>702</v>
      </c>
      <c r="T1479" t="s">
        <v>26</v>
      </c>
      <c r="U1479" t="str">
        <f t="shared" si="46"/>
        <v>Adult</v>
      </c>
      <c r="V1479" t="str">
        <f t="shared" si="47"/>
        <v>Senior</v>
      </c>
      <c r="W1479" t="str">
        <f>IF(Table13[[#This Row],[Last_Working_Date]]="Active","Active","Exited")</f>
        <v>Active</v>
      </c>
    </row>
    <row r="1480" spans="1:23" x14ac:dyDescent="0.3">
      <c r="A1480" s="9" t="s">
        <v>1816</v>
      </c>
      <c r="B1480" s="9" t="s">
        <v>29</v>
      </c>
      <c r="C1480">
        <v>32</v>
      </c>
      <c r="D1480" t="s">
        <v>30</v>
      </c>
      <c r="E1480" t="s">
        <v>44</v>
      </c>
      <c r="F1480" t="s">
        <v>92</v>
      </c>
      <c r="G1480" t="s">
        <v>93</v>
      </c>
      <c r="H1480" t="s">
        <v>51</v>
      </c>
      <c r="I1480" s="5">
        <v>11.6</v>
      </c>
      <c r="J1480" t="s">
        <v>25</v>
      </c>
      <c r="K1480" s="1">
        <v>40338</v>
      </c>
      <c r="L1480" s="1" t="s">
        <v>5075</v>
      </c>
      <c r="M1480" s="7">
        <v>15.39</v>
      </c>
      <c r="N1480" s="22">
        <v>55643</v>
      </c>
      <c r="O1480">
        <v>3</v>
      </c>
      <c r="P1480" t="s">
        <v>26</v>
      </c>
      <c r="Q1480">
        <v>5</v>
      </c>
      <c r="R1480">
        <v>6</v>
      </c>
      <c r="S1480" t="s">
        <v>224</v>
      </c>
      <c r="T1480" t="s">
        <v>26</v>
      </c>
      <c r="U1480" t="str">
        <f t="shared" si="46"/>
        <v>Adult</v>
      </c>
      <c r="V1480" t="str">
        <f t="shared" si="47"/>
        <v>Expert</v>
      </c>
      <c r="W1480" t="str">
        <f>IF(Table13[[#This Row],[Last_Working_Date]]="Active","Active","Exited")</f>
        <v>Active</v>
      </c>
    </row>
    <row r="1481" spans="1:23" x14ac:dyDescent="0.3">
      <c r="A1481" s="9" t="s">
        <v>1817</v>
      </c>
      <c r="B1481" s="9" t="s">
        <v>19</v>
      </c>
      <c r="C1481">
        <v>30</v>
      </c>
      <c r="D1481" t="s">
        <v>30</v>
      </c>
      <c r="E1481" t="s">
        <v>63</v>
      </c>
      <c r="F1481" t="s">
        <v>45</v>
      </c>
      <c r="G1481" t="s">
        <v>164</v>
      </c>
      <c r="H1481" t="s">
        <v>47</v>
      </c>
      <c r="I1481" s="5">
        <v>1.4</v>
      </c>
      <c r="J1481" t="s">
        <v>25</v>
      </c>
      <c r="K1481" s="1">
        <v>43967</v>
      </c>
      <c r="L1481" s="1" t="s">
        <v>5075</v>
      </c>
      <c r="M1481" s="7">
        <v>5.45</v>
      </c>
      <c r="N1481" s="22">
        <v>32083</v>
      </c>
      <c r="O1481">
        <v>4</v>
      </c>
      <c r="P1481" t="s">
        <v>26</v>
      </c>
      <c r="Q1481">
        <v>1</v>
      </c>
      <c r="R1481">
        <v>2</v>
      </c>
      <c r="S1481" t="s">
        <v>523</v>
      </c>
      <c r="T1481" t="s">
        <v>26</v>
      </c>
      <c r="U1481" t="str">
        <f t="shared" si="46"/>
        <v>Young</v>
      </c>
      <c r="V1481" t="str">
        <f t="shared" si="47"/>
        <v>Junior</v>
      </c>
      <c r="W1481" t="str">
        <f>IF(Table13[[#This Row],[Last_Working_Date]]="Active","Active","Exited")</f>
        <v>Active</v>
      </c>
    </row>
    <row r="1482" spans="1:23" x14ac:dyDescent="0.3">
      <c r="A1482" s="9" t="s">
        <v>1818</v>
      </c>
      <c r="B1482" s="9" t="s">
        <v>19</v>
      </c>
      <c r="C1482">
        <v>24</v>
      </c>
      <c r="D1482" t="s">
        <v>20</v>
      </c>
      <c r="E1482" t="s">
        <v>31</v>
      </c>
      <c r="F1482" t="s">
        <v>67</v>
      </c>
      <c r="G1482" t="s">
        <v>110</v>
      </c>
      <c r="H1482" t="s">
        <v>24</v>
      </c>
      <c r="I1482" s="5">
        <v>1.9</v>
      </c>
      <c r="J1482" t="s">
        <v>85</v>
      </c>
      <c r="K1482" s="1">
        <v>44912</v>
      </c>
      <c r="L1482" s="1" t="s">
        <v>5075</v>
      </c>
      <c r="M1482" s="7">
        <v>2.86</v>
      </c>
      <c r="N1482" s="22">
        <v>40571</v>
      </c>
      <c r="O1482">
        <v>3</v>
      </c>
      <c r="P1482" t="s">
        <v>26</v>
      </c>
      <c r="Q1482">
        <v>5</v>
      </c>
      <c r="R1482">
        <v>8</v>
      </c>
      <c r="S1482" t="s">
        <v>1407</v>
      </c>
      <c r="T1482" t="s">
        <v>26</v>
      </c>
      <c r="U1482" t="str">
        <f t="shared" si="46"/>
        <v>Young</v>
      </c>
      <c r="V1482" t="str">
        <f t="shared" si="47"/>
        <v>Junior</v>
      </c>
      <c r="W1482" t="str">
        <f>IF(Table13[[#This Row],[Last_Working_Date]]="Active","Active","Exited")</f>
        <v>Active</v>
      </c>
    </row>
    <row r="1483" spans="1:23" x14ac:dyDescent="0.3">
      <c r="A1483" s="9" t="s">
        <v>1819</v>
      </c>
      <c r="B1483" s="9" t="s">
        <v>19</v>
      </c>
      <c r="C1483">
        <v>32</v>
      </c>
      <c r="D1483" t="s">
        <v>30</v>
      </c>
      <c r="E1483" t="s">
        <v>63</v>
      </c>
      <c r="F1483" t="s">
        <v>67</v>
      </c>
      <c r="G1483" t="s">
        <v>90</v>
      </c>
      <c r="H1483" t="s">
        <v>51</v>
      </c>
      <c r="I1483" s="5">
        <v>7.1</v>
      </c>
      <c r="J1483" t="s">
        <v>25</v>
      </c>
      <c r="K1483" s="1">
        <v>40682</v>
      </c>
      <c r="L1483" s="1" t="s">
        <v>5075</v>
      </c>
      <c r="M1483" s="7">
        <v>14.44</v>
      </c>
      <c r="N1483" s="22">
        <v>60952</v>
      </c>
      <c r="O1483">
        <v>2</v>
      </c>
      <c r="P1483" t="s">
        <v>26</v>
      </c>
      <c r="Q1483">
        <v>3</v>
      </c>
      <c r="R1483">
        <v>4</v>
      </c>
      <c r="S1483" t="s">
        <v>326</v>
      </c>
      <c r="T1483" t="s">
        <v>26</v>
      </c>
      <c r="U1483" t="str">
        <f t="shared" si="46"/>
        <v>Adult</v>
      </c>
      <c r="V1483" t="str">
        <f t="shared" si="47"/>
        <v>Senior</v>
      </c>
      <c r="W1483" t="str">
        <f>IF(Table13[[#This Row],[Last_Working_Date]]="Active","Active","Exited")</f>
        <v>Active</v>
      </c>
    </row>
    <row r="1484" spans="1:23" x14ac:dyDescent="0.3">
      <c r="A1484" s="9" t="s">
        <v>1820</v>
      </c>
      <c r="B1484" s="9" t="s">
        <v>29</v>
      </c>
      <c r="C1484">
        <v>36</v>
      </c>
      <c r="D1484" t="s">
        <v>30</v>
      </c>
      <c r="E1484" t="s">
        <v>58</v>
      </c>
      <c r="F1484" t="s">
        <v>32</v>
      </c>
      <c r="G1484" t="s">
        <v>171</v>
      </c>
      <c r="H1484" t="s">
        <v>51</v>
      </c>
      <c r="I1484" s="5">
        <v>2.2000000000000002</v>
      </c>
      <c r="J1484" t="s">
        <v>25</v>
      </c>
      <c r="K1484" s="1">
        <v>44464</v>
      </c>
      <c r="L1484" s="1" t="s">
        <v>5075</v>
      </c>
      <c r="M1484" s="7">
        <v>4.09</v>
      </c>
      <c r="N1484" s="22">
        <v>29572</v>
      </c>
      <c r="O1484">
        <v>3</v>
      </c>
      <c r="P1484" t="s">
        <v>26</v>
      </c>
      <c r="Q1484">
        <v>1</v>
      </c>
      <c r="R1484">
        <v>11</v>
      </c>
      <c r="S1484" t="s">
        <v>1020</v>
      </c>
      <c r="T1484" t="s">
        <v>26</v>
      </c>
      <c r="U1484" t="str">
        <f t="shared" si="46"/>
        <v>Adult</v>
      </c>
      <c r="V1484" t="str">
        <f t="shared" si="47"/>
        <v>Mid-Level</v>
      </c>
      <c r="W1484" t="str">
        <f>IF(Table13[[#This Row],[Last_Working_Date]]="Active","Active","Exited")</f>
        <v>Active</v>
      </c>
    </row>
    <row r="1485" spans="1:23" x14ac:dyDescent="0.3">
      <c r="A1485" s="9" t="s">
        <v>1821</v>
      </c>
      <c r="B1485" s="9" t="s">
        <v>29</v>
      </c>
      <c r="C1485">
        <v>28</v>
      </c>
      <c r="D1485" t="s">
        <v>30</v>
      </c>
      <c r="E1485" t="s">
        <v>31</v>
      </c>
      <c r="F1485" t="s">
        <v>82</v>
      </c>
      <c r="G1485" t="s">
        <v>83</v>
      </c>
      <c r="H1485" t="s">
        <v>84</v>
      </c>
      <c r="I1485" s="5">
        <v>4</v>
      </c>
      <c r="J1485" t="s">
        <v>25</v>
      </c>
      <c r="K1485" s="1">
        <v>42370</v>
      </c>
      <c r="L1485" s="1" t="s">
        <v>5075</v>
      </c>
      <c r="M1485" s="7">
        <v>9.82</v>
      </c>
      <c r="N1485" s="22">
        <v>42604</v>
      </c>
      <c r="O1485">
        <v>3</v>
      </c>
      <c r="P1485" t="s">
        <v>26</v>
      </c>
      <c r="Q1485">
        <v>2</v>
      </c>
      <c r="R1485">
        <v>3</v>
      </c>
      <c r="S1485" t="s">
        <v>1822</v>
      </c>
      <c r="T1485" t="s">
        <v>26</v>
      </c>
      <c r="U1485" t="str">
        <f t="shared" si="46"/>
        <v>Young</v>
      </c>
      <c r="V1485" t="str">
        <f t="shared" si="47"/>
        <v>Mid-Level</v>
      </c>
      <c r="W1485" t="str">
        <f>IF(Table13[[#This Row],[Last_Working_Date]]="Active","Active","Exited")</f>
        <v>Active</v>
      </c>
    </row>
    <row r="1486" spans="1:23" x14ac:dyDescent="0.3">
      <c r="A1486" s="9" t="s">
        <v>1823</v>
      </c>
      <c r="B1486" s="9" t="s">
        <v>29</v>
      </c>
      <c r="C1486">
        <v>27</v>
      </c>
      <c r="D1486" t="s">
        <v>20</v>
      </c>
      <c r="E1486" t="s">
        <v>39</v>
      </c>
      <c r="F1486" t="s">
        <v>40</v>
      </c>
      <c r="G1486" t="s">
        <v>50</v>
      </c>
      <c r="H1486" t="s">
        <v>24</v>
      </c>
      <c r="I1486" s="5">
        <v>2.8</v>
      </c>
      <c r="J1486" t="s">
        <v>25</v>
      </c>
      <c r="K1486" s="1">
        <v>43106</v>
      </c>
      <c r="L1486" s="1" t="s">
        <v>5075</v>
      </c>
      <c r="M1486" s="7">
        <v>7.81</v>
      </c>
      <c r="N1486" s="22">
        <v>41858</v>
      </c>
      <c r="O1486">
        <v>3</v>
      </c>
      <c r="P1486" t="s">
        <v>26</v>
      </c>
      <c r="Q1486">
        <v>2</v>
      </c>
      <c r="R1486">
        <v>5</v>
      </c>
      <c r="S1486" t="s">
        <v>1309</v>
      </c>
      <c r="T1486" t="s">
        <v>26</v>
      </c>
      <c r="U1486" t="str">
        <f t="shared" si="46"/>
        <v>Young</v>
      </c>
      <c r="V1486" t="str">
        <f t="shared" si="47"/>
        <v>Mid-Level</v>
      </c>
      <c r="W1486" t="str">
        <f>IF(Table13[[#This Row],[Last_Working_Date]]="Active","Active","Exited")</f>
        <v>Active</v>
      </c>
    </row>
    <row r="1487" spans="1:23" x14ac:dyDescent="0.3">
      <c r="A1487" s="9" t="s">
        <v>1824</v>
      </c>
      <c r="B1487" s="9" t="s">
        <v>19</v>
      </c>
      <c r="C1487">
        <v>28</v>
      </c>
      <c r="D1487" t="s">
        <v>20</v>
      </c>
      <c r="E1487" t="s">
        <v>36</v>
      </c>
      <c r="F1487" t="s">
        <v>45</v>
      </c>
      <c r="G1487" t="s">
        <v>164</v>
      </c>
      <c r="H1487" t="s">
        <v>24</v>
      </c>
      <c r="I1487" s="5">
        <v>0.7</v>
      </c>
      <c r="J1487" t="s">
        <v>25</v>
      </c>
      <c r="K1487" s="1">
        <v>42849</v>
      </c>
      <c r="L1487" s="1" t="s">
        <v>5075</v>
      </c>
      <c r="M1487" s="7">
        <v>8.51</v>
      </c>
      <c r="N1487" s="22">
        <v>44815</v>
      </c>
      <c r="O1487">
        <v>4</v>
      </c>
      <c r="P1487" t="s">
        <v>26</v>
      </c>
      <c r="Q1487">
        <v>2</v>
      </c>
      <c r="R1487">
        <v>6</v>
      </c>
      <c r="S1487" t="s">
        <v>131</v>
      </c>
      <c r="T1487" t="s">
        <v>26</v>
      </c>
      <c r="U1487" t="str">
        <f t="shared" si="46"/>
        <v>Young</v>
      </c>
      <c r="V1487" t="str">
        <f t="shared" si="47"/>
        <v>Junior</v>
      </c>
      <c r="W1487" t="str">
        <f>IF(Table13[[#This Row],[Last_Working_Date]]="Active","Active","Exited")</f>
        <v>Active</v>
      </c>
    </row>
    <row r="1488" spans="1:23" x14ac:dyDescent="0.3">
      <c r="A1488" s="9" t="s">
        <v>1825</v>
      </c>
      <c r="B1488" s="9" t="s">
        <v>19</v>
      </c>
      <c r="C1488">
        <v>41</v>
      </c>
      <c r="D1488" t="s">
        <v>20</v>
      </c>
      <c r="E1488" t="s">
        <v>58</v>
      </c>
      <c r="F1488" t="s">
        <v>22</v>
      </c>
      <c r="G1488" t="s">
        <v>59</v>
      </c>
      <c r="H1488" t="s">
        <v>24</v>
      </c>
      <c r="I1488" s="5">
        <v>9.1</v>
      </c>
      <c r="J1488" t="s">
        <v>25</v>
      </c>
      <c r="K1488" s="1">
        <v>41491</v>
      </c>
      <c r="L1488" s="1" t="s">
        <v>5075</v>
      </c>
      <c r="M1488" s="7">
        <v>12.23</v>
      </c>
      <c r="N1488" s="22">
        <v>52169</v>
      </c>
      <c r="O1488">
        <v>3</v>
      </c>
      <c r="P1488" t="s">
        <v>26</v>
      </c>
      <c r="Q1488">
        <v>1</v>
      </c>
      <c r="R1488">
        <v>8</v>
      </c>
      <c r="S1488" t="s">
        <v>197</v>
      </c>
      <c r="T1488" t="s">
        <v>26</v>
      </c>
      <c r="U1488" t="str">
        <f t="shared" si="46"/>
        <v>Adult</v>
      </c>
      <c r="V1488" t="str">
        <f t="shared" si="47"/>
        <v>Senior</v>
      </c>
      <c r="W1488" t="str">
        <f>IF(Table13[[#This Row],[Last_Working_Date]]="Active","Active","Exited")</f>
        <v>Active</v>
      </c>
    </row>
    <row r="1489" spans="1:23" x14ac:dyDescent="0.3">
      <c r="A1489" s="9" t="s">
        <v>1826</v>
      </c>
      <c r="B1489" s="9" t="s">
        <v>19</v>
      </c>
      <c r="C1489">
        <v>25</v>
      </c>
      <c r="D1489" t="s">
        <v>30</v>
      </c>
      <c r="E1489" t="s">
        <v>31</v>
      </c>
      <c r="F1489" t="s">
        <v>22</v>
      </c>
      <c r="G1489" t="s">
        <v>59</v>
      </c>
      <c r="H1489" t="s">
        <v>47</v>
      </c>
      <c r="I1489" s="5">
        <v>2.1</v>
      </c>
      <c r="J1489" t="s">
        <v>25</v>
      </c>
      <c r="K1489" s="1">
        <v>42555</v>
      </c>
      <c r="L1489" s="1" t="s">
        <v>5075</v>
      </c>
      <c r="M1489" s="7">
        <v>9.32</v>
      </c>
      <c r="N1489" s="22">
        <v>37615</v>
      </c>
      <c r="O1489">
        <v>1</v>
      </c>
      <c r="P1489" t="s">
        <v>26</v>
      </c>
      <c r="Q1489">
        <v>2</v>
      </c>
      <c r="R1489">
        <v>9</v>
      </c>
      <c r="S1489" t="s">
        <v>1379</v>
      </c>
      <c r="T1489" t="s">
        <v>26</v>
      </c>
      <c r="U1489" t="str">
        <f t="shared" si="46"/>
        <v>Young</v>
      </c>
      <c r="V1489" t="str">
        <f t="shared" si="47"/>
        <v>Mid-Level</v>
      </c>
      <c r="W1489" t="str">
        <f>IF(Table13[[#This Row],[Last_Working_Date]]="Active","Active","Exited")</f>
        <v>Active</v>
      </c>
    </row>
    <row r="1490" spans="1:23" x14ac:dyDescent="0.3">
      <c r="A1490" s="9" t="s">
        <v>1827</v>
      </c>
      <c r="B1490" s="9" t="s">
        <v>19</v>
      </c>
      <c r="C1490">
        <v>36</v>
      </c>
      <c r="D1490" t="s">
        <v>20</v>
      </c>
      <c r="E1490" t="s">
        <v>39</v>
      </c>
      <c r="F1490" t="s">
        <v>45</v>
      </c>
      <c r="G1490" t="s">
        <v>98</v>
      </c>
      <c r="H1490" t="s">
        <v>24</v>
      </c>
      <c r="I1490" s="5">
        <v>14.1</v>
      </c>
      <c r="J1490" t="s">
        <v>85</v>
      </c>
      <c r="K1490" s="1">
        <v>40937</v>
      </c>
      <c r="L1490" s="1" t="s">
        <v>5075</v>
      </c>
      <c r="M1490" s="7">
        <v>13.75</v>
      </c>
      <c r="N1490" s="22">
        <v>61330</v>
      </c>
      <c r="O1490">
        <v>3</v>
      </c>
      <c r="P1490" t="s">
        <v>26</v>
      </c>
      <c r="Q1490">
        <v>1</v>
      </c>
      <c r="R1490">
        <v>7</v>
      </c>
      <c r="S1490" t="s">
        <v>523</v>
      </c>
      <c r="T1490" t="s">
        <v>26</v>
      </c>
      <c r="U1490" t="str">
        <f t="shared" si="46"/>
        <v>Adult</v>
      </c>
      <c r="V1490" t="str">
        <f t="shared" si="47"/>
        <v>Expert</v>
      </c>
      <c r="W1490" t="str">
        <f>IF(Table13[[#This Row],[Last_Working_Date]]="Active","Active","Exited")</f>
        <v>Active</v>
      </c>
    </row>
    <row r="1491" spans="1:23" x14ac:dyDescent="0.3">
      <c r="A1491" s="9" t="s">
        <v>1828</v>
      </c>
      <c r="B1491" s="9" t="s">
        <v>19</v>
      </c>
      <c r="C1491">
        <v>28</v>
      </c>
      <c r="D1491" t="s">
        <v>179</v>
      </c>
      <c r="E1491" t="s">
        <v>39</v>
      </c>
      <c r="F1491" t="s">
        <v>45</v>
      </c>
      <c r="G1491" t="s">
        <v>98</v>
      </c>
      <c r="H1491" t="s">
        <v>47</v>
      </c>
      <c r="I1491" s="5">
        <v>6.7</v>
      </c>
      <c r="J1491" t="s">
        <v>25</v>
      </c>
      <c r="K1491" s="1">
        <v>40012</v>
      </c>
      <c r="L1491" s="1">
        <v>41523</v>
      </c>
      <c r="M1491" s="7">
        <v>4.1399999999999997</v>
      </c>
      <c r="N1491" s="22">
        <v>45164</v>
      </c>
      <c r="O1491">
        <v>2</v>
      </c>
      <c r="P1491" t="s">
        <v>26</v>
      </c>
      <c r="Q1491">
        <v>3</v>
      </c>
      <c r="R1491">
        <v>7</v>
      </c>
      <c r="S1491" t="s">
        <v>1002</v>
      </c>
      <c r="T1491" t="s">
        <v>65</v>
      </c>
      <c r="U1491" t="str">
        <f t="shared" si="46"/>
        <v>Young</v>
      </c>
      <c r="V1491" t="str">
        <f t="shared" si="47"/>
        <v>Senior</v>
      </c>
      <c r="W1491" t="str">
        <f>IF(Table13[[#This Row],[Last_Working_Date]]="Active","Active","Exited")</f>
        <v>Exited</v>
      </c>
    </row>
    <row r="1492" spans="1:23" x14ac:dyDescent="0.3">
      <c r="A1492" s="9" t="s">
        <v>1829</v>
      </c>
      <c r="B1492" s="9" t="s">
        <v>29</v>
      </c>
      <c r="C1492">
        <v>25</v>
      </c>
      <c r="D1492" t="s">
        <v>20</v>
      </c>
      <c r="E1492" t="s">
        <v>53</v>
      </c>
      <c r="F1492" t="s">
        <v>67</v>
      </c>
      <c r="G1492" t="s">
        <v>71</v>
      </c>
      <c r="H1492" t="s">
        <v>24</v>
      </c>
      <c r="I1492" s="5">
        <v>3.6</v>
      </c>
      <c r="J1492" t="s">
        <v>25</v>
      </c>
      <c r="K1492" s="1">
        <v>45275</v>
      </c>
      <c r="L1492" s="1" t="s">
        <v>5075</v>
      </c>
      <c r="M1492" s="7">
        <v>1.87</v>
      </c>
      <c r="N1492" s="22">
        <v>39527</v>
      </c>
      <c r="O1492">
        <v>4</v>
      </c>
      <c r="P1492" t="s">
        <v>26</v>
      </c>
      <c r="Q1492">
        <v>0</v>
      </c>
      <c r="R1492">
        <v>6</v>
      </c>
      <c r="S1492" t="s">
        <v>552</v>
      </c>
      <c r="T1492" t="s">
        <v>26</v>
      </c>
      <c r="U1492" t="str">
        <f t="shared" si="46"/>
        <v>Young</v>
      </c>
      <c r="V1492" t="str">
        <f t="shared" si="47"/>
        <v>Mid-Level</v>
      </c>
      <c r="W1492" t="str">
        <f>IF(Table13[[#This Row],[Last_Working_Date]]="Active","Active","Exited")</f>
        <v>Active</v>
      </c>
    </row>
    <row r="1493" spans="1:23" x14ac:dyDescent="0.3">
      <c r="A1493" s="9" t="s">
        <v>1830</v>
      </c>
      <c r="B1493" s="9" t="s">
        <v>19</v>
      </c>
      <c r="C1493">
        <v>21</v>
      </c>
      <c r="D1493" t="s">
        <v>179</v>
      </c>
      <c r="E1493" t="s">
        <v>63</v>
      </c>
      <c r="F1493" t="s">
        <v>22</v>
      </c>
      <c r="G1493" t="s">
        <v>74</v>
      </c>
      <c r="H1493" t="s">
        <v>51</v>
      </c>
      <c r="I1493" s="5">
        <v>1</v>
      </c>
      <c r="J1493" t="s">
        <v>25</v>
      </c>
      <c r="K1493" s="1">
        <v>41518</v>
      </c>
      <c r="L1493" s="1" t="s">
        <v>5075</v>
      </c>
      <c r="M1493" s="7">
        <v>12.16</v>
      </c>
      <c r="N1493" s="22">
        <v>37711</v>
      </c>
      <c r="O1493">
        <v>4</v>
      </c>
      <c r="P1493" t="s">
        <v>26</v>
      </c>
      <c r="Q1493">
        <v>3</v>
      </c>
      <c r="R1493">
        <v>6</v>
      </c>
      <c r="S1493" t="s">
        <v>822</v>
      </c>
      <c r="T1493" t="s">
        <v>26</v>
      </c>
      <c r="U1493" t="str">
        <f t="shared" si="46"/>
        <v>Young</v>
      </c>
      <c r="V1493" t="str">
        <f t="shared" si="47"/>
        <v>Junior</v>
      </c>
      <c r="W1493" t="str">
        <f>IF(Table13[[#This Row],[Last_Working_Date]]="Active","Active","Exited")</f>
        <v>Active</v>
      </c>
    </row>
    <row r="1494" spans="1:23" x14ac:dyDescent="0.3">
      <c r="A1494" s="9" t="s">
        <v>1831</v>
      </c>
      <c r="B1494" s="9" t="s">
        <v>29</v>
      </c>
      <c r="C1494">
        <v>43</v>
      </c>
      <c r="D1494" t="s">
        <v>30</v>
      </c>
      <c r="E1494" t="s">
        <v>58</v>
      </c>
      <c r="F1494" t="s">
        <v>40</v>
      </c>
      <c r="G1494" t="s">
        <v>50</v>
      </c>
      <c r="H1494" t="s">
        <v>24</v>
      </c>
      <c r="I1494" s="5">
        <v>9.4</v>
      </c>
      <c r="J1494" t="s">
        <v>85</v>
      </c>
      <c r="K1494" s="1">
        <v>44767</v>
      </c>
      <c r="L1494" s="1">
        <v>45316</v>
      </c>
      <c r="M1494" s="7">
        <v>1.5</v>
      </c>
      <c r="N1494" s="22">
        <v>47782</v>
      </c>
      <c r="O1494">
        <v>2</v>
      </c>
      <c r="P1494" t="s">
        <v>65</v>
      </c>
      <c r="Q1494">
        <v>2</v>
      </c>
      <c r="R1494">
        <v>6</v>
      </c>
      <c r="S1494" t="s">
        <v>116</v>
      </c>
      <c r="T1494" t="s">
        <v>65</v>
      </c>
      <c r="U1494" t="str">
        <f t="shared" si="46"/>
        <v>Adult</v>
      </c>
      <c r="V1494" t="str">
        <f t="shared" si="47"/>
        <v>Senior</v>
      </c>
      <c r="W1494" t="str">
        <f>IF(Table13[[#This Row],[Last_Working_Date]]="Active","Active","Exited")</f>
        <v>Exited</v>
      </c>
    </row>
    <row r="1495" spans="1:23" x14ac:dyDescent="0.3">
      <c r="A1495" s="9" t="s">
        <v>1832</v>
      </c>
      <c r="B1495" s="9" t="s">
        <v>29</v>
      </c>
      <c r="C1495">
        <v>43</v>
      </c>
      <c r="D1495" t="s">
        <v>20</v>
      </c>
      <c r="E1495" t="s">
        <v>58</v>
      </c>
      <c r="F1495" t="s">
        <v>54</v>
      </c>
      <c r="G1495" t="s">
        <v>55</v>
      </c>
      <c r="H1495" t="s">
        <v>24</v>
      </c>
      <c r="I1495" s="5">
        <v>23</v>
      </c>
      <c r="J1495" t="s">
        <v>25</v>
      </c>
      <c r="K1495" s="1">
        <v>39705</v>
      </c>
      <c r="L1495" s="1" t="s">
        <v>5075</v>
      </c>
      <c r="M1495" s="7">
        <v>17.12</v>
      </c>
      <c r="N1495" s="22">
        <v>84250</v>
      </c>
      <c r="O1495">
        <v>3</v>
      </c>
      <c r="P1495" t="s">
        <v>26</v>
      </c>
      <c r="Q1495">
        <v>2</v>
      </c>
      <c r="R1495">
        <v>5</v>
      </c>
      <c r="S1495" t="s">
        <v>790</v>
      </c>
      <c r="T1495" t="s">
        <v>26</v>
      </c>
      <c r="U1495" t="str">
        <f t="shared" si="46"/>
        <v>Adult</v>
      </c>
      <c r="V1495" t="str">
        <f t="shared" si="47"/>
        <v>Expert</v>
      </c>
      <c r="W1495" t="str">
        <f>IF(Table13[[#This Row],[Last_Working_Date]]="Active","Active","Exited")</f>
        <v>Active</v>
      </c>
    </row>
    <row r="1496" spans="1:23" x14ac:dyDescent="0.3">
      <c r="A1496" s="9" t="s">
        <v>1833</v>
      </c>
      <c r="B1496" s="9" t="s">
        <v>29</v>
      </c>
      <c r="C1496">
        <v>37</v>
      </c>
      <c r="D1496" t="s">
        <v>20</v>
      </c>
      <c r="E1496" t="s">
        <v>53</v>
      </c>
      <c r="F1496" t="s">
        <v>67</v>
      </c>
      <c r="G1496" t="s">
        <v>71</v>
      </c>
      <c r="H1496" t="s">
        <v>24</v>
      </c>
      <c r="I1496" s="5">
        <v>9.1999999999999993</v>
      </c>
      <c r="J1496" t="s">
        <v>25</v>
      </c>
      <c r="K1496" s="1">
        <v>39742</v>
      </c>
      <c r="L1496" s="1">
        <v>45497</v>
      </c>
      <c r="M1496" s="7">
        <v>15.76</v>
      </c>
      <c r="N1496" s="22">
        <v>44787</v>
      </c>
      <c r="O1496">
        <v>3</v>
      </c>
      <c r="P1496" t="s">
        <v>26</v>
      </c>
      <c r="Q1496">
        <v>1</v>
      </c>
      <c r="R1496">
        <v>3</v>
      </c>
      <c r="S1496" t="s">
        <v>770</v>
      </c>
      <c r="T1496" t="s">
        <v>65</v>
      </c>
      <c r="U1496" t="str">
        <f t="shared" si="46"/>
        <v>Adult</v>
      </c>
      <c r="V1496" t="str">
        <f t="shared" si="47"/>
        <v>Senior</v>
      </c>
      <c r="W1496" t="str">
        <f>IF(Table13[[#This Row],[Last_Working_Date]]="Active","Active","Exited")</f>
        <v>Exited</v>
      </c>
    </row>
    <row r="1497" spans="1:23" x14ac:dyDescent="0.3">
      <c r="A1497" s="9" t="s">
        <v>1834</v>
      </c>
      <c r="B1497" s="9" t="s">
        <v>29</v>
      </c>
      <c r="C1497">
        <v>36</v>
      </c>
      <c r="D1497" t="s">
        <v>30</v>
      </c>
      <c r="E1497" t="s">
        <v>63</v>
      </c>
      <c r="F1497" t="s">
        <v>54</v>
      </c>
      <c r="G1497" t="s">
        <v>77</v>
      </c>
      <c r="H1497" t="s">
        <v>24</v>
      </c>
      <c r="I1497" s="5">
        <v>2.5</v>
      </c>
      <c r="J1497" t="s">
        <v>25</v>
      </c>
      <c r="K1497" s="1">
        <v>42284</v>
      </c>
      <c r="L1497" s="1" t="s">
        <v>5075</v>
      </c>
      <c r="M1497" s="7">
        <v>10.06</v>
      </c>
      <c r="N1497" s="22">
        <v>30594</v>
      </c>
      <c r="O1497">
        <v>2</v>
      </c>
      <c r="P1497" t="s">
        <v>26</v>
      </c>
      <c r="Q1497">
        <v>3</v>
      </c>
      <c r="R1497">
        <v>1</v>
      </c>
      <c r="S1497" t="s">
        <v>294</v>
      </c>
      <c r="T1497" t="s">
        <v>26</v>
      </c>
      <c r="U1497" t="str">
        <f t="shared" si="46"/>
        <v>Adult</v>
      </c>
      <c r="V1497" t="str">
        <f t="shared" si="47"/>
        <v>Mid-Level</v>
      </c>
      <c r="W1497" t="str">
        <f>IF(Table13[[#This Row],[Last_Working_Date]]="Active","Active","Exited")</f>
        <v>Active</v>
      </c>
    </row>
    <row r="1498" spans="1:23" x14ac:dyDescent="0.3">
      <c r="A1498" s="9" t="s">
        <v>1835</v>
      </c>
      <c r="B1498" s="9" t="s">
        <v>29</v>
      </c>
      <c r="C1498">
        <v>40</v>
      </c>
      <c r="D1498" t="s">
        <v>20</v>
      </c>
      <c r="E1498" t="s">
        <v>58</v>
      </c>
      <c r="F1498" t="s">
        <v>54</v>
      </c>
      <c r="G1498" t="s">
        <v>77</v>
      </c>
      <c r="H1498" t="s">
        <v>24</v>
      </c>
      <c r="I1498" s="5">
        <v>13.3</v>
      </c>
      <c r="J1498" t="s">
        <v>25</v>
      </c>
      <c r="K1498" s="1">
        <v>44905</v>
      </c>
      <c r="L1498" s="1" t="s">
        <v>5075</v>
      </c>
      <c r="M1498" s="7">
        <v>2.88</v>
      </c>
      <c r="N1498" s="22">
        <v>60865</v>
      </c>
      <c r="O1498">
        <v>3</v>
      </c>
      <c r="P1498" t="s">
        <v>26</v>
      </c>
      <c r="Q1498">
        <v>3</v>
      </c>
      <c r="R1498">
        <v>7</v>
      </c>
      <c r="S1498" t="s">
        <v>267</v>
      </c>
      <c r="T1498" t="s">
        <v>26</v>
      </c>
      <c r="U1498" t="str">
        <f t="shared" si="46"/>
        <v>Adult</v>
      </c>
      <c r="V1498" t="str">
        <f t="shared" si="47"/>
        <v>Expert</v>
      </c>
      <c r="W1498" t="str">
        <f>IF(Table13[[#This Row],[Last_Working_Date]]="Active","Active","Exited")</f>
        <v>Active</v>
      </c>
    </row>
    <row r="1499" spans="1:23" x14ac:dyDescent="0.3">
      <c r="A1499" s="9" t="s">
        <v>1836</v>
      </c>
      <c r="B1499" s="9" t="s">
        <v>19</v>
      </c>
      <c r="C1499">
        <v>34</v>
      </c>
      <c r="D1499" t="s">
        <v>30</v>
      </c>
      <c r="E1499" t="s">
        <v>21</v>
      </c>
      <c r="F1499" t="s">
        <v>92</v>
      </c>
      <c r="G1499" t="s">
        <v>246</v>
      </c>
      <c r="H1499" t="s">
        <v>84</v>
      </c>
      <c r="I1499" s="5">
        <v>7.4</v>
      </c>
      <c r="J1499" t="s">
        <v>25</v>
      </c>
      <c r="K1499" s="1">
        <v>39980</v>
      </c>
      <c r="L1499" s="1" t="s">
        <v>5075</v>
      </c>
      <c r="M1499" s="7">
        <v>16.37</v>
      </c>
      <c r="N1499" s="22">
        <v>42625</v>
      </c>
      <c r="O1499">
        <v>3</v>
      </c>
      <c r="P1499" t="s">
        <v>26</v>
      </c>
      <c r="Q1499">
        <v>0</v>
      </c>
      <c r="R1499">
        <v>8</v>
      </c>
      <c r="S1499" t="s">
        <v>5074</v>
      </c>
      <c r="T1499" t="s">
        <v>26</v>
      </c>
      <c r="U1499" t="str">
        <f t="shared" si="46"/>
        <v>Adult</v>
      </c>
      <c r="V1499" t="str">
        <f t="shared" si="47"/>
        <v>Senior</v>
      </c>
      <c r="W1499" t="str">
        <f>IF(Table13[[#This Row],[Last_Working_Date]]="Active","Active","Exited")</f>
        <v>Active</v>
      </c>
    </row>
    <row r="1500" spans="1:23" x14ac:dyDescent="0.3">
      <c r="A1500" s="9" t="s">
        <v>1837</v>
      </c>
      <c r="B1500" s="9" t="s">
        <v>19</v>
      </c>
      <c r="C1500">
        <v>38</v>
      </c>
      <c r="D1500" t="s">
        <v>20</v>
      </c>
      <c r="E1500" t="s">
        <v>31</v>
      </c>
      <c r="F1500" t="s">
        <v>67</v>
      </c>
      <c r="G1500" t="s">
        <v>71</v>
      </c>
      <c r="H1500" t="s">
        <v>51</v>
      </c>
      <c r="I1500" s="5">
        <v>12.3</v>
      </c>
      <c r="J1500" t="s">
        <v>25</v>
      </c>
      <c r="K1500" s="1">
        <v>42242</v>
      </c>
      <c r="L1500" s="1" t="s">
        <v>5075</v>
      </c>
      <c r="M1500" s="7">
        <v>10.17</v>
      </c>
      <c r="N1500" s="22">
        <v>58761</v>
      </c>
      <c r="O1500">
        <v>2</v>
      </c>
      <c r="P1500" t="s">
        <v>26</v>
      </c>
      <c r="Q1500">
        <v>2</v>
      </c>
      <c r="R1500">
        <v>5</v>
      </c>
      <c r="S1500" t="s">
        <v>123</v>
      </c>
      <c r="T1500" t="s">
        <v>26</v>
      </c>
      <c r="U1500" t="str">
        <f t="shared" si="46"/>
        <v>Adult</v>
      </c>
      <c r="V1500" t="str">
        <f t="shared" si="47"/>
        <v>Expert</v>
      </c>
      <c r="W1500" t="str">
        <f>IF(Table13[[#This Row],[Last_Working_Date]]="Active","Active","Exited")</f>
        <v>Active</v>
      </c>
    </row>
    <row r="1501" spans="1:23" x14ac:dyDescent="0.3">
      <c r="A1501" s="9" t="s">
        <v>1838</v>
      </c>
      <c r="B1501" s="9" t="s">
        <v>19</v>
      </c>
      <c r="C1501">
        <v>21</v>
      </c>
      <c r="D1501" t="s">
        <v>20</v>
      </c>
      <c r="E1501" t="s">
        <v>39</v>
      </c>
      <c r="F1501" t="s">
        <v>22</v>
      </c>
      <c r="G1501" t="s">
        <v>23</v>
      </c>
      <c r="H1501" t="s">
        <v>47</v>
      </c>
      <c r="I1501" s="5">
        <v>0</v>
      </c>
      <c r="J1501" t="s">
        <v>85</v>
      </c>
      <c r="K1501" s="1">
        <v>40447</v>
      </c>
      <c r="L1501" s="1" t="s">
        <v>5075</v>
      </c>
      <c r="M1501" s="7">
        <v>15.09</v>
      </c>
      <c r="N1501" s="22">
        <v>34569</v>
      </c>
      <c r="O1501">
        <v>2</v>
      </c>
      <c r="P1501" t="s">
        <v>65</v>
      </c>
      <c r="Q1501">
        <v>2</v>
      </c>
      <c r="R1501">
        <v>7</v>
      </c>
      <c r="S1501" t="s">
        <v>560</v>
      </c>
      <c r="T1501" t="s">
        <v>26</v>
      </c>
      <c r="U1501" t="str">
        <f t="shared" si="46"/>
        <v>Young</v>
      </c>
      <c r="V1501" t="str">
        <f t="shared" si="47"/>
        <v>Junior</v>
      </c>
      <c r="W1501" t="str">
        <f>IF(Table13[[#This Row],[Last_Working_Date]]="Active","Active","Exited")</f>
        <v>Active</v>
      </c>
    </row>
    <row r="1502" spans="1:23" x14ac:dyDescent="0.3">
      <c r="A1502" s="9" t="s">
        <v>1839</v>
      </c>
      <c r="B1502" s="9" t="s">
        <v>29</v>
      </c>
      <c r="C1502">
        <v>32</v>
      </c>
      <c r="D1502" t="s">
        <v>30</v>
      </c>
      <c r="E1502" t="s">
        <v>36</v>
      </c>
      <c r="F1502" t="s">
        <v>82</v>
      </c>
      <c r="G1502" t="s">
        <v>83</v>
      </c>
      <c r="H1502" t="s">
        <v>47</v>
      </c>
      <c r="I1502" s="5">
        <v>6.4</v>
      </c>
      <c r="J1502" t="s">
        <v>85</v>
      </c>
      <c r="K1502" s="1">
        <v>39479</v>
      </c>
      <c r="L1502" s="1" t="s">
        <v>5075</v>
      </c>
      <c r="M1502" s="7">
        <v>17.739999999999998</v>
      </c>
      <c r="N1502" s="22">
        <v>41700</v>
      </c>
      <c r="O1502">
        <v>3</v>
      </c>
      <c r="P1502" t="s">
        <v>26</v>
      </c>
      <c r="Q1502">
        <v>1</v>
      </c>
      <c r="R1502">
        <v>6</v>
      </c>
      <c r="S1502" t="s">
        <v>1529</v>
      </c>
      <c r="T1502" t="s">
        <v>26</v>
      </c>
      <c r="U1502" t="str">
        <f t="shared" si="46"/>
        <v>Adult</v>
      </c>
      <c r="V1502" t="str">
        <f t="shared" si="47"/>
        <v>Senior</v>
      </c>
      <c r="W1502" t="str">
        <f>IF(Table13[[#This Row],[Last_Working_Date]]="Active","Active","Exited")</f>
        <v>Active</v>
      </c>
    </row>
    <row r="1503" spans="1:23" x14ac:dyDescent="0.3">
      <c r="A1503" s="9" t="s">
        <v>1840</v>
      </c>
      <c r="B1503" s="9" t="s">
        <v>29</v>
      </c>
      <c r="C1503">
        <v>30</v>
      </c>
      <c r="D1503" t="s">
        <v>30</v>
      </c>
      <c r="E1503" t="s">
        <v>53</v>
      </c>
      <c r="F1503" t="s">
        <v>32</v>
      </c>
      <c r="G1503" t="s">
        <v>33</v>
      </c>
      <c r="H1503" t="s">
        <v>51</v>
      </c>
      <c r="I1503" s="5">
        <v>3.2</v>
      </c>
      <c r="J1503" t="s">
        <v>25</v>
      </c>
      <c r="K1503" s="1">
        <v>43505</v>
      </c>
      <c r="L1503" s="1" t="s">
        <v>5075</v>
      </c>
      <c r="M1503" s="7">
        <v>6.72</v>
      </c>
      <c r="N1503" s="22">
        <v>34974</v>
      </c>
      <c r="O1503">
        <v>3</v>
      </c>
      <c r="P1503" t="s">
        <v>26</v>
      </c>
      <c r="Q1503">
        <v>0</v>
      </c>
      <c r="R1503">
        <v>6</v>
      </c>
      <c r="S1503" t="s">
        <v>1171</v>
      </c>
      <c r="T1503" t="s">
        <v>26</v>
      </c>
      <c r="U1503" t="str">
        <f t="shared" si="46"/>
        <v>Young</v>
      </c>
      <c r="V1503" t="str">
        <f t="shared" si="47"/>
        <v>Mid-Level</v>
      </c>
      <c r="W1503" t="str">
        <f>IF(Table13[[#This Row],[Last_Working_Date]]="Active","Active","Exited")</f>
        <v>Active</v>
      </c>
    </row>
    <row r="1504" spans="1:23" x14ac:dyDescent="0.3">
      <c r="A1504" s="9" t="s">
        <v>1841</v>
      </c>
      <c r="B1504" s="9" t="s">
        <v>29</v>
      </c>
      <c r="C1504">
        <v>24</v>
      </c>
      <c r="D1504" t="s">
        <v>30</v>
      </c>
      <c r="E1504" t="s">
        <v>31</v>
      </c>
      <c r="F1504" t="s">
        <v>67</v>
      </c>
      <c r="G1504" t="s">
        <v>110</v>
      </c>
      <c r="H1504" t="s">
        <v>51</v>
      </c>
      <c r="I1504" s="5">
        <v>1.9</v>
      </c>
      <c r="J1504" t="s">
        <v>25</v>
      </c>
      <c r="K1504" s="1">
        <v>40099</v>
      </c>
      <c r="L1504" s="1" t="s">
        <v>5075</v>
      </c>
      <c r="M1504" s="7">
        <v>16.04</v>
      </c>
      <c r="N1504" s="22">
        <v>27481</v>
      </c>
      <c r="O1504">
        <v>4</v>
      </c>
      <c r="P1504" t="s">
        <v>26</v>
      </c>
      <c r="Q1504">
        <v>1</v>
      </c>
      <c r="R1504">
        <v>3</v>
      </c>
      <c r="S1504" t="s">
        <v>389</v>
      </c>
      <c r="T1504" t="s">
        <v>26</v>
      </c>
      <c r="U1504" t="str">
        <f t="shared" si="46"/>
        <v>Young</v>
      </c>
      <c r="V1504" t="str">
        <f t="shared" si="47"/>
        <v>Junior</v>
      </c>
      <c r="W1504" t="str">
        <f>IF(Table13[[#This Row],[Last_Working_Date]]="Active","Active","Exited")</f>
        <v>Active</v>
      </c>
    </row>
    <row r="1505" spans="1:23" x14ac:dyDescent="0.3">
      <c r="A1505" s="9" t="s">
        <v>1842</v>
      </c>
      <c r="B1505" s="9" t="s">
        <v>29</v>
      </c>
      <c r="C1505">
        <v>27</v>
      </c>
      <c r="D1505" t="s">
        <v>20</v>
      </c>
      <c r="E1505" t="s">
        <v>53</v>
      </c>
      <c r="F1505" t="s">
        <v>67</v>
      </c>
      <c r="G1505" t="s">
        <v>68</v>
      </c>
      <c r="H1505" t="s">
        <v>51</v>
      </c>
      <c r="I1505" s="5">
        <v>4.3</v>
      </c>
      <c r="J1505" t="s">
        <v>25</v>
      </c>
      <c r="K1505" s="1">
        <v>40068</v>
      </c>
      <c r="L1505" s="1" t="s">
        <v>5075</v>
      </c>
      <c r="M1505" s="7">
        <v>16.13</v>
      </c>
      <c r="N1505" s="22">
        <v>42078</v>
      </c>
      <c r="O1505">
        <v>3</v>
      </c>
      <c r="P1505" t="s">
        <v>26</v>
      </c>
      <c r="Q1505">
        <v>4</v>
      </c>
      <c r="R1505">
        <v>6</v>
      </c>
      <c r="S1505" t="s">
        <v>463</v>
      </c>
      <c r="T1505" t="s">
        <v>26</v>
      </c>
      <c r="U1505" t="str">
        <f t="shared" si="46"/>
        <v>Young</v>
      </c>
      <c r="V1505" t="str">
        <f t="shared" si="47"/>
        <v>Mid-Level</v>
      </c>
      <c r="W1505" t="str">
        <f>IF(Table13[[#This Row],[Last_Working_Date]]="Active","Active","Exited")</f>
        <v>Active</v>
      </c>
    </row>
    <row r="1506" spans="1:23" x14ac:dyDescent="0.3">
      <c r="A1506" s="9" t="s">
        <v>1843</v>
      </c>
      <c r="B1506" s="9" t="s">
        <v>19</v>
      </c>
      <c r="C1506">
        <v>33</v>
      </c>
      <c r="D1506" t="s">
        <v>20</v>
      </c>
      <c r="E1506" t="s">
        <v>63</v>
      </c>
      <c r="F1506" t="s">
        <v>40</v>
      </c>
      <c r="G1506" t="s">
        <v>96</v>
      </c>
      <c r="H1506" t="s">
        <v>51</v>
      </c>
      <c r="I1506" s="5">
        <v>5.9</v>
      </c>
      <c r="J1506" t="s">
        <v>25</v>
      </c>
      <c r="K1506" s="1">
        <v>44375</v>
      </c>
      <c r="L1506" s="1" t="s">
        <v>5075</v>
      </c>
      <c r="M1506" s="7">
        <v>4.33</v>
      </c>
      <c r="N1506" s="22">
        <v>48278</v>
      </c>
      <c r="O1506">
        <v>2</v>
      </c>
      <c r="P1506" t="s">
        <v>26</v>
      </c>
      <c r="Q1506">
        <v>0</v>
      </c>
      <c r="R1506">
        <v>3</v>
      </c>
      <c r="S1506" t="s">
        <v>282</v>
      </c>
      <c r="T1506" t="s">
        <v>26</v>
      </c>
      <c r="U1506" t="str">
        <f t="shared" si="46"/>
        <v>Adult</v>
      </c>
      <c r="V1506" t="str">
        <f t="shared" si="47"/>
        <v>Senior</v>
      </c>
      <c r="W1506" t="str">
        <f>IF(Table13[[#This Row],[Last_Working_Date]]="Active","Active","Exited")</f>
        <v>Active</v>
      </c>
    </row>
    <row r="1507" spans="1:23" x14ac:dyDescent="0.3">
      <c r="A1507" s="9" t="s">
        <v>1844</v>
      </c>
      <c r="B1507" s="9" t="s">
        <v>29</v>
      </c>
      <c r="C1507">
        <v>27</v>
      </c>
      <c r="D1507" t="s">
        <v>30</v>
      </c>
      <c r="E1507" t="s">
        <v>53</v>
      </c>
      <c r="F1507" t="s">
        <v>32</v>
      </c>
      <c r="G1507" t="s">
        <v>171</v>
      </c>
      <c r="H1507" t="s">
        <v>24</v>
      </c>
      <c r="I1507" s="5">
        <v>6.1</v>
      </c>
      <c r="J1507" t="s">
        <v>25</v>
      </c>
      <c r="K1507" s="1">
        <v>45047</v>
      </c>
      <c r="L1507" s="1" t="s">
        <v>5075</v>
      </c>
      <c r="M1507" s="7">
        <v>2.4900000000000002</v>
      </c>
      <c r="N1507" s="22">
        <v>36651</v>
      </c>
      <c r="O1507">
        <v>4</v>
      </c>
      <c r="P1507" t="s">
        <v>26</v>
      </c>
      <c r="Q1507">
        <v>1</v>
      </c>
      <c r="R1507">
        <v>9</v>
      </c>
      <c r="S1507" t="s">
        <v>1516</v>
      </c>
      <c r="T1507" t="s">
        <v>26</v>
      </c>
      <c r="U1507" t="str">
        <f t="shared" si="46"/>
        <v>Young</v>
      </c>
      <c r="V1507" t="str">
        <f t="shared" si="47"/>
        <v>Senior</v>
      </c>
      <c r="W1507" t="str">
        <f>IF(Table13[[#This Row],[Last_Working_Date]]="Active","Active","Exited")</f>
        <v>Active</v>
      </c>
    </row>
    <row r="1508" spans="1:23" x14ac:dyDescent="0.3">
      <c r="A1508" s="9" t="s">
        <v>1845</v>
      </c>
      <c r="B1508" s="9" t="s">
        <v>19</v>
      </c>
      <c r="C1508">
        <v>40</v>
      </c>
      <c r="D1508" t="s">
        <v>20</v>
      </c>
      <c r="E1508" t="s">
        <v>39</v>
      </c>
      <c r="F1508" t="s">
        <v>54</v>
      </c>
      <c r="G1508" t="s">
        <v>55</v>
      </c>
      <c r="H1508" t="s">
        <v>84</v>
      </c>
      <c r="I1508" s="5">
        <v>8.5</v>
      </c>
      <c r="J1508" t="s">
        <v>25</v>
      </c>
      <c r="K1508" s="1">
        <v>45638</v>
      </c>
      <c r="L1508" s="1" t="s">
        <v>5075</v>
      </c>
      <c r="M1508" s="7">
        <v>0.88</v>
      </c>
      <c r="N1508" s="22">
        <v>49915</v>
      </c>
      <c r="O1508">
        <v>4</v>
      </c>
      <c r="P1508" t="s">
        <v>65</v>
      </c>
      <c r="Q1508">
        <v>0</v>
      </c>
      <c r="R1508">
        <v>7</v>
      </c>
      <c r="S1508" t="s">
        <v>219</v>
      </c>
      <c r="T1508" t="s">
        <v>26</v>
      </c>
      <c r="U1508" t="str">
        <f t="shared" si="46"/>
        <v>Adult</v>
      </c>
      <c r="V1508" t="str">
        <f t="shared" si="47"/>
        <v>Senior</v>
      </c>
      <c r="W1508" t="str">
        <f>IF(Table13[[#This Row],[Last_Working_Date]]="Active","Active","Exited")</f>
        <v>Active</v>
      </c>
    </row>
    <row r="1509" spans="1:23" x14ac:dyDescent="0.3">
      <c r="A1509" s="9" t="s">
        <v>1846</v>
      </c>
      <c r="B1509" s="9" t="s">
        <v>19</v>
      </c>
      <c r="C1509">
        <v>32</v>
      </c>
      <c r="D1509" t="s">
        <v>30</v>
      </c>
      <c r="E1509" t="s">
        <v>21</v>
      </c>
      <c r="F1509" t="s">
        <v>32</v>
      </c>
      <c r="G1509" t="s">
        <v>33</v>
      </c>
      <c r="H1509" t="s">
        <v>51</v>
      </c>
      <c r="I1509" s="5">
        <v>8.8000000000000007</v>
      </c>
      <c r="J1509" t="s">
        <v>25</v>
      </c>
      <c r="K1509" s="1">
        <v>42409</v>
      </c>
      <c r="L1509" s="1" t="s">
        <v>5075</v>
      </c>
      <c r="M1509" s="7">
        <v>9.7200000000000006</v>
      </c>
      <c r="N1509" s="22">
        <v>49540</v>
      </c>
      <c r="O1509">
        <v>2</v>
      </c>
      <c r="P1509" t="s">
        <v>26</v>
      </c>
      <c r="Q1509">
        <v>2</v>
      </c>
      <c r="R1509">
        <v>5</v>
      </c>
      <c r="S1509" t="s">
        <v>1847</v>
      </c>
      <c r="T1509" t="s">
        <v>26</v>
      </c>
      <c r="U1509" t="str">
        <f t="shared" si="46"/>
        <v>Adult</v>
      </c>
      <c r="V1509" t="str">
        <f t="shared" si="47"/>
        <v>Senior</v>
      </c>
      <c r="W1509" t="str">
        <f>IF(Table13[[#This Row],[Last_Working_Date]]="Active","Active","Exited")</f>
        <v>Active</v>
      </c>
    </row>
    <row r="1510" spans="1:23" x14ac:dyDescent="0.3">
      <c r="A1510" s="9" t="s">
        <v>1848</v>
      </c>
      <c r="B1510" s="9" t="s">
        <v>29</v>
      </c>
      <c r="C1510">
        <v>33</v>
      </c>
      <c r="D1510" t="s">
        <v>30</v>
      </c>
      <c r="E1510" t="s">
        <v>58</v>
      </c>
      <c r="F1510" t="s">
        <v>22</v>
      </c>
      <c r="G1510" t="s">
        <v>59</v>
      </c>
      <c r="H1510" t="s">
        <v>51</v>
      </c>
      <c r="I1510" s="5">
        <v>6.3</v>
      </c>
      <c r="J1510" t="s">
        <v>25</v>
      </c>
      <c r="K1510" s="1">
        <v>43454</v>
      </c>
      <c r="L1510" s="1">
        <v>44797</v>
      </c>
      <c r="M1510" s="7">
        <v>3.68</v>
      </c>
      <c r="N1510" s="22">
        <v>43247</v>
      </c>
      <c r="O1510">
        <v>2</v>
      </c>
      <c r="P1510" t="s">
        <v>26</v>
      </c>
      <c r="Q1510">
        <v>3</v>
      </c>
      <c r="R1510">
        <v>7</v>
      </c>
      <c r="S1510" t="s">
        <v>641</v>
      </c>
      <c r="T1510" t="s">
        <v>65</v>
      </c>
      <c r="U1510" t="str">
        <f t="shared" si="46"/>
        <v>Adult</v>
      </c>
      <c r="V1510" t="str">
        <f t="shared" si="47"/>
        <v>Senior</v>
      </c>
      <c r="W1510" t="str">
        <f>IF(Table13[[#This Row],[Last_Working_Date]]="Active","Active","Exited")</f>
        <v>Exited</v>
      </c>
    </row>
    <row r="1511" spans="1:23" x14ac:dyDescent="0.3">
      <c r="A1511" s="9" t="s">
        <v>1849</v>
      </c>
      <c r="B1511" s="9" t="s">
        <v>19</v>
      </c>
      <c r="C1511">
        <v>33</v>
      </c>
      <c r="D1511" t="s">
        <v>20</v>
      </c>
      <c r="E1511" t="s">
        <v>58</v>
      </c>
      <c r="F1511" t="s">
        <v>40</v>
      </c>
      <c r="G1511" t="s">
        <v>96</v>
      </c>
      <c r="H1511" t="s">
        <v>84</v>
      </c>
      <c r="I1511" s="5">
        <v>4.8</v>
      </c>
      <c r="J1511" t="s">
        <v>25</v>
      </c>
      <c r="K1511" s="1">
        <v>42751</v>
      </c>
      <c r="L1511" s="1" t="s">
        <v>5075</v>
      </c>
      <c r="M1511" s="7">
        <v>8.7799999999999994</v>
      </c>
      <c r="N1511" s="22">
        <v>39977</v>
      </c>
      <c r="O1511">
        <v>3</v>
      </c>
      <c r="P1511" t="s">
        <v>26</v>
      </c>
      <c r="Q1511">
        <v>2</v>
      </c>
      <c r="R1511">
        <v>7</v>
      </c>
      <c r="S1511" t="s">
        <v>414</v>
      </c>
      <c r="T1511" t="s">
        <v>26</v>
      </c>
      <c r="U1511" t="str">
        <f t="shared" si="46"/>
        <v>Adult</v>
      </c>
      <c r="V1511" t="str">
        <f t="shared" si="47"/>
        <v>Mid-Level</v>
      </c>
      <c r="W1511" t="str">
        <f>IF(Table13[[#This Row],[Last_Working_Date]]="Active","Active","Exited")</f>
        <v>Active</v>
      </c>
    </row>
    <row r="1512" spans="1:23" x14ac:dyDescent="0.3">
      <c r="A1512" s="9" t="s">
        <v>1850</v>
      </c>
      <c r="B1512" s="9" t="s">
        <v>29</v>
      </c>
      <c r="C1512">
        <v>34</v>
      </c>
      <c r="D1512" t="s">
        <v>20</v>
      </c>
      <c r="E1512" t="s">
        <v>63</v>
      </c>
      <c r="F1512" t="s">
        <v>45</v>
      </c>
      <c r="G1512" t="s">
        <v>164</v>
      </c>
      <c r="H1512" t="s">
        <v>24</v>
      </c>
      <c r="I1512" s="5">
        <v>14</v>
      </c>
      <c r="J1512" t="s">
        <v>25</v>
      </c>
      <c r="K1512" s="1">
        <v>45905</v>
      </c>
      <c r="L1512" s="1" t="s">
        <v>5075</v>
      </c>
      <c r="M1512" s="7">
        <v>0.15</v>
      </c>
      <c r="N1512" s="22">
        <v>54437</v>
      </c>
      <c r="O1512">
        <v>3</v>
      </c>
      <c r="P1512" t="s">
        <v>26</v>
      </c>
      <c r="Q1512">
        <v>4</v>
      </c>
      <c r="R1512">
        <v>6</v>
      </c>
      <c r="S1512" t="s">
        <v>48</v>
      </c>
      <c r="T1512" t="s">
        <v>26</v>
      </c>
      <c r="U1512" t="str">
        <f t="shared" si="46"/>
        <v>Adult</v>
      </c>
      <c r="V1512" t="str">
        <f t="shared" si="47"/>
        <v>Expert</v>
      </c>
      <c r="W1512" t="str">
        <f>IF(Table13[[#This Row],[Last_Working_Date]]="Active","Active","Exited")</f>
        <v>Active</v>
      </c>
    </row>
    <row r="1513" spans="1:23" x14ac:dyDescent="0.3">
      <c r="A1513" s="9" t="s">
        <v>1851</v>
      </c>
      <c r="B1513" s="9" t="s">
        <v>19</v>
      </c>
      <c r="C1513">
        <v>32</v>
      </c>
      <c r="D1513" t="s">
        <v>30</v>
      </c>
      <c r="E1513" t="s">
        <v>31</v>
      </c>
      <c r="F1513" t="s">
        <v>92</v>
      </c>
      <c r="G1513" t="s">
        <v>93</v>
      </c>
      <c r="H1513" t="s">
        <v>24</v>
      </c>
      <c r="I1513" s="5">
        <v>6.5</v>
      </c>
      <c r="J1513" t="s">
        <v>25</v>
      </c>
      <c r="K1513" s="1">
        <v>40863</v>
      </c>
      <c r="L1513" s="1" t="s">
        <v>5075</v>
      </c>
      <c r="M1513" s="7">
        <v>13.95</v>
      </c>
      <c r="N1513" s="22">
        <v>48736</v>
      </c>
      <c r="O1513">
        <v>4</v>
      </c>
      <c r="P1513" t="s">
        <v>26</v>
      </c>
      <c r="Q1513">
        <v>3</v>
      </c>
      <c r="R1513">
        <v>7</v>
      </c>
      <c r="S1513" t="s">
        <v>1120</v>
      </c>
      <c r="T1513" t="s">
        <v>26</v>
      </c>
      <c r="U1513" t="str">
        <f t="shared" si="46"/>
        <v>Adult</v>
      </c>
      <c r="V1513" t="str">
        <f t="shared" si="47"/>
        <v>Senior</v>
      </c>
      <c r="W1513" t="str">
        <f>IF(Table13[[#This Row],[Last_Working_Date]]="Active","Active","Exited")</f>
        <v>Active</v>
      </c>
    </row>
    <row r="1514" spans="1:23" x14ac:dyDescent="0.3">
      <c r="A1514" s="9" t="s">
        <v>202</v>
      </c>
      <c r="B1514" s="9" t="s">
        <v>19</v>
      </c>
      <c r="C1514">
        <v>30</v>
      </c>
      <c r="D1514" t="s">
        <v>30</v>
      </c>
      <c r="E1514" t="s">
        <v>58</v>
      </c>
      <c r="F1514" t="s">
        <v>67</v>
      </c>
      <c r="G1514" t="s">
        <v>71</v>
      </c>
      <c r="H1514" t="s">
        <v>24</v>
      </c>
      <c r="I1514" s="5">
        <v>10</v>
      </c>
      <c r="J1514" t="s">
        <v>25</v>
      </c>
      <c r="K1514" s="1">
        <v>39625</v>
      </c>
      <c r="L1514" s="1" t="s">
        <v>5075</v>
      </c>
      <c r="M1514" s="7">
        <v>17.34</v>
      </c>
      <c r="N1514" s="22">
        <v>51544</v>
      </c>
      <c r="O1514">
        <v>3</v>
      </c>
      <c r="P1514" t="s">
        <v>26</v>
      </c>
      <c r="Q1514">
        <v>1</v>
      </c>
      <c r="R1514">
        <v>9</v>
      </c>
      <c r="S1514" t="s">
        <v>5074</v>
      </c>
      <c r="T1514" t="s">
        <v>26</v>
      </c>
      <c r="U1514" t="str">
        <f t="shared" si="46"/>
        <v>Young</v>
      </c>
      <c r="V1514" t="str">
        <f t="shared" si="47"/>
        <v>Expert</v>
      </c>
      <c r="W1514" t="str">
        <f>IF(Table13[[#This Row],[Last_Working_Date]]="Active","Active","Exited")</f>
        <v>Active</v>
      </c>
    </row>
    <row r="1515" spans="1:23" x14ac:dyDescent="0.3">
      <c r="A1515" s="9" t="s">
        <v>99</v>
      </c>
      <c r="B1515" s="9" t="s">
        <v>29</v>
      </c>
      <c r="C1515">
        <v>36</v>
      </c>
      <c r="D1515" t="s">
        <v>30</v>
      </c>
      <c r="E1515" t="s">
        <v>44</v>
      </c>
      <c r="F1515" t="s">
        <v>45</v>
      </c>
      <c r="G1515" t="s">
        <v>164</v>
      </c>
      <c r="H1515" t="s">
        <v>51</v>
      </c>
      <c r="I1515" s="5">
        <v>7.9</v>
      </c>
      <c r="J1515" t="s">
        <v>25</v>
      </c>
      <c r="K1515" s="1">
        <v>45376</v>
      </c>
      <c r="L1515" s="1" t="s">
        <v>5075</v>
      </c>
      <c r="M1515" s="7">
        <v>1.59</v>
      </c>
      <c r="N1515" s="22">
        <v>46763</v>
      </c>
      <c r="O1515">
        <v>3</v>
      </c>
      <c r="P1515" t="s">
        <v>26</v>
      </c>
      <c r="Q1515">
        <v>2</v>
      </c>
      <c r="R1515">
        <v>2</v>
      </c>
      <c r="S1515" t="s">
        <v>5074</v>
      </c>
      <c r="T1515" t="s">
        <v>26</v>
      </c>
      <c r="U1515" t="str">
        <f t="shared" si="46"/>
        <v>Adult</v>
      </c>
      <c r="V1515" t="str">
        <f t="shared" si="47"/>
        <v>Senior</v>
      </c>
      <c r="W1515" t="str">
        <f>IF(Table13[[#This Row],[Last_Working_Date]]="Active","Active","Exited")</f>
        <v>Active</v>
      </c>
    </row>
    <row r="1516" spans="1:23" x14ac:dyDescent="0.3">
      <c r="A1516" s="9" t="s">
        <v>1852</v>
      </c>
      <c r="B1516" s="9" t="s">
        <v>29</v>
      </c>
      <c r="C1516">
        <v>29</v>
      </c>
      <c r="D1516" t="s">
        <v>30</v>
      </c>
      <c r="E1516" t="s">
        <v>31</v>
      </c>
      <c r="F1516" t="s">
        <v>45</v>
      </c>
      <c r="G1516" t="s">
        <v>164</v>
      </c>
      <c r="H1516" t="s">
        <v>51</v>
      </c>
      <c r="I1516" s="5">
        <v>2.6</v>
      </c>
      <c r="J1516" t="s">
        <v>25</v>
      </c>
      <c r="K1516" s="1">
        <v>42096</v>
      </c>
      <c r="L1516" s="1" t="s">
        <v>5075</v>
      </c>
      <c r="M1516" s="7">
        <v>10.57</v>
      </c>
      <c r="N1516" s="22">
        <v>42440</v>
      </c>
      <c r="O1516">
        <v>3</v>
      </c>
      <c r="P1516" t="s">
        <v>26</v>
      </c>
      <c r="Q1516">
        <v>2</v>
      </c>
      <c r="R1516">
        <v>7</v>
      </c>
      <c r="S1516" t="s">
        <v>258</v>
      </c>
      <c r="T1516" t="s">
        <v>26</v>
      </c>
      <c r="U1516" t="str">
        <f t="shared" si="46"/>
        <v>Young</v>
      </c>
      <c r="V1516" t="str">
        <f t="shared" si="47"/>
        <v>Mid-Level</v>
      </c>
      <c r="W1516" t="str">
        <f>IF(Table13[[#This Row],[Last_Working_Date]]="Active","Active","Exited")</f>
        <v>Active</v>
      </c>
    </row>
    <row r="1517" spans="1:23" x14ac:dyDescent="0.3">
      <c r="A1517" s="9" t="s">
        <v>1853</v>
      </c>
      <c r="B1517" s="9" t="s">
        <v>29</v>
      </c>
      <c r="C1517">
        <v>31</v>
      </c>
      <c r="D1517" t="s">
        <v>30</v>
      </c>
      <c r="E1517" t="s">
        <v>53</v>
      </c>
      <c r="F1517" t="s">
        <v>45</v>
      </c>
      <c r="G1517" t="s">
        <v>46</v>
      </c>
      <c r="H1517" t="s">
        <v>24</v>
      </c>
      <c r="I1517" s="5">
        <v>7.8</v>
      </c>
      <c r="J1517" t="s">
        <v>85</v>
      </c>
      <c r="K1517" s="1">
        <v>41971</v>
      </c>
      <c r="L1517" s="1" t="s">
        <v>5075</v>
      </c>
      <c r="M1517" s="7">
        <v>10.92</v>
      </c>
      <c r="N1517" s="22">
        <v>57210</v>
      </c>
      <c r="O1517">
        <v>4</v>
      </c>
      <c r="P1517" t="s">
        <v>65</v>
      </c>
      <c r="Q1517">
        <v>0</v>
      </c>
      <c r="R1517">
        <v>7</v>
      </c>
      <c r="S1517" t="s">
        <v>424</v>
      </c>
      <c r="T1517" t="s">
        <v>26</v>
      </c>
      <c r="U1517" t="str">
        <f t="shared" si="46"/>
        <v>Adult</v>
      </c>
      <c r="V1517" t="str">
        <f t="shared" si="47"/>
        <v>Senior</v>
      </c>
      <c r="W1517" t="str">
        <f>IF(Table13[[#This Row],[Last_Working_Date]]="Active","Active","Exited")</f>
        <v>Active</v>
      </c>
    </row>
    <row r="1518" spans="1:23" x14ac:dyDescent="0.3">
      <c r="A1518" s="9" t="s">
        <v>1854</v>
      </c>
      <c r="B1518" s="9" t="s">
        <v>19</v>
      </c>
      <c r="C1518">
        <v>25</v>
      </c>
      <c r="D1518" t="s">
        <v>30</v>
      </c>
      <c r="E1518" t="s">
        <v>21</v>
      </c>
      <c r="F1518" t="s">
        <v>67</v>
      </c>
      <c r="G1518" t="s">
        <v>90</v>
      </c>
      <c r="H1518" t="s">
        <v>51</v>
      </c>
      <c r="I1518" s="5">
        <v>3.4</v>
      </c>
      <c r="J1518" t="s">
        <v>25</v>
      </c>
      <c r="K1518" s="1">
        <v>42242</v>
      </c>
      <c r="L1518" s="1">
        <v>45270</v>
      </c>
      <c r="M1518" s="7">
        <v>8.2899999999999991</v>
      </c>
      <c r="N1518" s="22">
        <v>44221</v>
      </c>
      <c r="O1518">
        <v>2</v>
      </c>
      <c r="P1518" t="s">
        <v>26</v>
      </c>
      <c r="Q1518">
        <v>0</v>
      </c>
      <c r="R1518">
        <v>5</v>
      </c>
      <c r="S1518" t="s">
        <v>515</v>
      </c>
      <c r="T1518" t="s">
        <v>65</v>
      </c>
      <c r="U1518" t="str">
        <f t="shared" si="46"/>
        <v>Young</v>
      </c>
      <c r="V1518" t="str">
        <f t="shared" si="47"/>
        <v>Mid-Level</v>
      </c>
      <c r="W1518" t="str">
        <f>IF(Table13[[#This Row],[Last_Working_Date]]="Active","Active","Exited")</f>
        <v>Exited</v>
      </c>
    </row>
    <row r="1519" spans="1:23" x14ac:dyDescent="0.3">
      <c r="A1519" s="9" t="s">
        <v>1855</v>
      </c>
      <c r="B1519" s="9" t="s">
        <v>19</v>
      </c>
      <c r="C1519">
        <v>28</v>
      </c>
      <c r="D1519" t="s">
        <v>30</v>
      </c>
      <c r="E1519" t="s">
        <v>21</v>
      </c>
      <c r="F1519" t="s">
        <v>92</v>
      </c>
      <c r="G1519" t="s">
        <v>246</v>
      </c>
      <c r="H1519" t="s">
        <v>24</v>
      </c>
      <c r="I1519" s="5">
        <v>4.4000000000000004</v>
      </c>
      <c r="J1519" t="s">
        <v>85</v>
      </c>
      <c r="K1519" s="1">
        <v>41464</v>
      </c>
      <c r="L1519" s="1" t="s">
        <v>5075</v>
      </c>
      <c r="M1519" s="7">
        <v>12.3</v>
      </c>
      <c r="N1519" s="22">
        <v>49969</v>
      </c>
      <c r="O1519">
        <v>4</v>
      </c>
      <c r="P1519" t="s">
        <v>26</v>
      </c>
      <c r="Q1519">
        <v>0</v>
      </c>
      <c r="R1519">
        <v>7</v>
      </c>
      <c r="S1519" t="s">
        <v>1645</v>
      </c>
      <c r="T1519" t="s">
        <v>26</v>
      </c>
      <c r="U1519" t="str">
        <f t="shared" si="46"/>
        <v>Young</v>
      </c>
      <c r="V1519" t="str">
        <f t="shared" si="47"/>
        <v>Mid-Level</v>
      </c>
      <c r="W1519" t="str">
        <f>IF(Table13[[#This Row],[Last_Working_Date]]="Active","Active","Exited")</f>
        <v>Active</v>
      </c>
    </row>
    <row r="1520" spans="1:23" x14ac:dyDescent="0.3">
      <c r="A1520" s="9" t="s">
        <v>500</v>
      </c>
      <c r="B1520" s="9" t="s">
        <v>19</v>
      </c>
      <c r="C1520">
        <v>21</v>
      </c>
      <c r="D1520" t="s">
        <v>20</v>
      </c>
      <c r="E1520" t="s">
        <v>58</v>
      </c>
      <c r="F1520" t="s">
        <v>40</v>
      </c>
      <c r="G1520" t="s">
        <v>41</v>
      </c>
      <c r="H1520" t="s">
        <v>47</v>
      </c>
      <c r="I1520" s="5">
        <v>0.7</v>
      </c>
      <c r="J1520" t="s">
        <v>85</v>
      </c>
      <c r="K1520" s="1">
        <v>44176</v>
      </c>
      <c r="L1520" s="1" t="s">
        <v>5075</v>
      </c>
      <c r="M1520" s="7">
        <v>4.88</v>
      </c>
      <c r="N1520" s="22">
        <v>35933</v>
      </c>
      <c r="O1520">
        <v>5</v>
      </c>
      <c r="P1520" t="s">
        <v>26</v>
      </c>
      <c r="Q1520">
        <v>4</v>
      </c>
      <c r="R1520">
        <v>1</v>
      </c>
      <c r="S1520" t="s">
        <v>5074</v>
      </c>
      <c r="T1520" t="s">
        <v>26</v>
      </c>
      <c r="U1520" t="str">
        <f t="shared" si="46"/>
        <v>Young</v>
      </c>
      <c r="V1520" t="str">
        <f t="shared" si="47"/>
        <v>Junior</v>
      </c>
      <c r="W1520" t="str">
        <f>IF(Table13[[#This Row],[Last_Working_Date]]="Active","Active","Exited")</f>
        <v>Active</v>
      </c>
    </row>
    <row r="1521" spans="1:23" x14ac:dyDescent="0.3">
      <c r="A1521" s="9" t="s">
        <v>905</v>
      </c>
      <c r="B1521" s="9" t="s">
        <v>29</v>
      </c>
      <c r="C1521">
        <v>31</v>
      </c>
      <c r="D1521" t="s">
        <v>20</v>
      </c>
      <c r="E1521" t="s">
        <v>53</v>
      </c>
      <c r="F1521" t="s">
        <v>92</v>
      </c>
      <c r="G1521" t="s">
        <v>246</v>
      </c>
      <c r="H1521" t="s">
        <v>24</v>
      </c>
      <c r="I1521" s="5">
        <v>6.3</v>
      </c>
      <c r="J1521" t="s">
        <v>25</v>
      </c>
      <c r="K1521" s="1">
        <v>41488</v>
      </c>
      <c r="L1521" s="1" t="s">
        <v>5075</v>
      </c>
      <c r="M1521" s="7">
        <v>12.24</v>
      </c>
      <c r="N1521" s="22">
        <v>53226</v>
      </c>
      <c r="O1521">
        <v>3</v>
      </c>
      <c r="P1521" t="s">
        <v>26</v>
      </c>
      <c r="Q1521">
        <v>2</v>
      </c>
      <c r="R1521">
        <v>5</v>
      </c>
      <c r="S1521" t="s">
        <v>5074</v>
      </c>
      <c r="T1521" t="s">
        <v>26</v>
      </c>
      <c r="U1521" t="str">
        <f t="shared" si="46"/>
        <v>Adult</v>
      </c>
      <c r="V1521" t="str">
        <f t="shared" si="47"/>
        <v>Senior</v>
      </c>
      <c r="W1521" t="str">
        <f>IF(Table13[[#This Row],[Last_Working_Date]]="Active","Active","Exited")</f>
        <v>Active</v>
      </c>
    </row>
    <row r="1522" spans="1:23" x14ac:dyDescent="0.3">
      <c r="A1522" s="9" t="s">
        <v>848</v>
      </c>
      <c r="B1522" s="9" t="s">
        <v>29</v>
      </c>
      <c r="C1522">
        <v>35</v>
      </c>
      <c r="D1522" t="s">
        <v>30</v>
      </c>
      <c r="E1522" t="s">
        <v>21</v>
      </c>
      <c r="F1522" t="s">
        <v>45</v>
      </c>
      <c r="G1522" t="s">
        <v>46</v>
      </c>
      <c r="H1522" t="s">
        <v>84</v>
      </c>
      <c r="I1522" s="5">
        <v>15</v>
      </c>
      <c r="J1522" t="s">
        <v>25</v>
      </c>
      <c r="K1522" s="1">
        <v>42082</v>
      </c>
      <c r="L1522" s="1" t="s">
        <v>5075</v>
      </c>
      <c r="M1522" s="7">
        <v>10.61</v>
      </c>
      <c r="N1522" s="22">
        <v>61400</v>
      </c>
      <c r="O1522">
        <v>3</v>
      </c>
      <c r="P1522" t="s">
        <v>26</v>
      </c>
      <c r="Q1522">
        <v>4</v>
      </c>
      <c r="R1522">
        <v>7</v>
      </c>
      <c r="S1522" t="s">
        <v>5074</v>
      </c>
      <c r="T1522" t="s">
        <v>26</v>
      </c>
      <c r="U1522" t="str">
        <f t="shared" si="46"/>
        <v>Adult</v>
      </c>
      <c r="V1522" t="str">
        <f t="shared" si="47"/>
        <v>Expert</v>
      </c>
      <c r="W1522" t="str">
        <f>IF(Table13[[#This Row],[Last_Working_Date]]="Active","Active","Exited")</f>
        <v>Active</v>
      </c>
    </row>
    <row r="1523" spans="1:23" x14ac:dyDescent="0.3">
      <c r="A1523" s="9" t="s">
        <v>1856</v>
      </c>
      <c r="B1523" s="9" t="s">
        <v>29</v>
      </c>
      <c r="C1523">
        <v>44</v>
      </c>
      <c r="D1523" t="s">
        <v>30</v>
      </c>
      <c r="E1523" t="s">
        <v>44</v>
      </c>
      <c r="F1523" t="s">
        <v>22</v>
      </c>
      <c r="G1523" t="s">
        <v>59</v>
      </c>
      <c r="H1523" t="s">
        <v>24</v>
      </c>
      <c r="I1523" s="5">
        <v>9.3000000000000007</v>
      </c>
      <c r="J1523" t="s">
        <v>85</v>
      </c>
      <c r="K1523" s="1">
        <v>41030</v>
      </c>
      <c r="L1523" s="1" t="s">
        <v>5075</v>
      </c>
      <c r="M1523" s="7">
        <v>13.49</v>
      </c>
      <c r="N1523" s="22">
        <v>55402</v>
      </c>
      <c r="O1523">
        <v>4</v>
      </c>
      <c r="P1523" t="s">
        <v>26</v>
      </c>
      <c r="Q1523">
        <v>2</v>
      </c>
      <c r="R1523">
        <v>7</v>
      </c>
      <c r="S1523" t="s">
        <v>185</v>
      </c>
      <c r="T1523" t="s">
        <v>26</v>
      </c>
      <c r="U1523" t="str">
        <f t="shared" si="46"/>
        <v>Adult</v>
      </c>
      <c r="V1523" t="str">
        <f t="shared" si="47"/>
        <v>Senior</v>
      </c>
      <c r="W1523" t="str">
        <f>IF(Table13[[#This Row],[Last_Working_Date]]="Active","Active","Exited")</f>
        <v>Active</v>
      </c>
    </row>
    <row r="1524" spans="1:23" x14ac:dyDescent="0.3">
      <c r="A1524" s="9" t="s">
        <v>1857</v>
      </c>
      <c r="B1524" s="9" t="s">
        <v>29</v>
      </c>
      <c r="C1524">
        <v>29</v>
      </c>
      <c r="D1524" t="s">
        <v>30</v>
      </c>
      <c r="E1524" t="s">
        <v>53</v>
      </c>
      <c r="F1524" t="s">
        <v>54</v>
      </c>
      <c r="G1524" t="s">
        <v>77</v>
      </c>
      <c r="H1524" t="s">
        <v>51</v>
      </c>
      <c r="I1524" s="5">
        <v>4.5</v>
      </c>
      <c r="J1524" t="s">
        <v>25</v>
      </c>
      <c r="K1524" s="1">
        <v>42365</v>
      </c>
      <c r="L1524" s="1" t="s">
        <v>5075</v>
      </c>
      <c r="M1524" s="7">
        <v>9.84</v>
      </c>
      <c r="N1524" s="22">
        <v>43179</v>
      </c>
      <c r="O1524">
        <v>2</v>
      </c>
      <c r="P1524" t="s">
        <v>65</v>
      </c>
      <c r="Q1524">
        <v>4</v>
      </c>
      <c r="R1524">
        <v>2</v>
      </c>
      <c r="S1524" t="s">
        <v>617</v>
      </c>
      <c r="T1524" t="s">
        <v>26</v>
      </c>
      <c r="U1524" t="str">
        <f t="shared" si="46"/>
        <v>Young</v>
      </c>
      <c r="V1524" t="str">
        <f t="shared" si="47"/>
        <v>Mid-Level</v>
      </c>
      <c r="W1524" t="str">
        <f>IF(Table13[[#This Row],[Last_Working_Date]]="Active","Active","Exited")</f>
        <v>Active</v>
      </c>
    </row>
    <row r="1525" spans="1:23" x14ac:dyDescent="0.3">
      <c r="A1525" s="9" t="s">
        <v>1858</v>
      </c>
      <c r="B1525" s="9" t="s">
        <v>29</v>
      </c>
      <c r="C1525">
        <v>32</v>
      </c>
      <c r="D1525" t="s">
        <v>20</v>
      </c>
      <c r="E1525" t="s">
        <v>39</v>
      </c>
      <c r="F1525" t="s">
        <v>45</v>
      </c>
      <c r="G1525" t="s">
        <v>46</v>
      </c>
      <c r="H1525" t="s">
        <v>24</v>
      </c>
      <c r="I1525" s="5">
        <v>6.1</v>
      </c>
      <c r="J1525" t="s">
        <v>25</v>
      </c>
      <c r="K1525" s="1">
        <v>44738</v>
      </c>
      <c r="L1525" s="1" t="s">
        <v>5075</v>
      </c>
      <c r="M1525" s="7">
        <v>3.34</v>
      </c>
      <c r="N1525" s="22">
        <v>46681</v>
      </c>
      <c r="O1525">
        <v>4</v>
      </c>
      <c r="P1525" t="s">
        <v>26</v>
      </c>
      <c r="Q1525">
        <v>0</v>
      </c>
      <c r="R1525">
        <v>5</v>
      </c>
      <c r="S1525" t="s">
        <v>942</v>
      </c>
      <c r="T1525" t="s">
        <v>26</v>
      </c>
      <c r="U1525" t="str">
        <f t="shared" si="46"/>
        <v>Adult</v>
      </c>
      <c r="V1525" t="str">
        <f t="shared" si="47"/>
        <v>Senior</v>
      </c>
      <c r="W1525" t="str">
        <f>IF(Table13[[#This Row],[Last_Working_Date]]="Active","Active","Exited")</f>
        <v>Active</v>
      </c>
    </row>
    <row r="1526" spans="1:23" x14ac:dyDescent="0.3">
      <c r="A1526" s="9" t="s">
        <v>272</v>
      </c>
      <c r="B1526" s="9" t="s">
        <v>19</v>
      </c>
      <c r="C1526">
        <v>35</v>
      </c>
      <c r="D1526" t="s">
        <v>30</v>
      </c>
      <c r="E1526" t="s">
        <v>53</v>
      </c>
      <c r="F1526" t="s">
        <v>40</v>
      </c>
      <c r="G1526" t="s">
        <v>50</v>
      </c>
      <c r="H1526" t="s">
        <v>24</v>
      </c>
      <c r="I1526" s="5">
        <v>7.5</v>
      </c>
      <c r="J1526" t="s">
        <v>25</v>
      </c>
      <c r="K1526" s="1">
        <v>41481</v>
      </c>
      <c r="L1526" s="1">
        <v>44621</v>
      </c>
      <c r="M1526" s="7">
        <v>8.6</v>
      </c>
      <c r="N1526" s="22">
        <v>56340</v>
      </c>
      <c r="O1526">
        <v>1</v>
      </c>
      <c r="P1526" t="s">
        <v>26</v>
      </c>
      <c r="Q1526">
        <v>8</v>
      </c>
      <c r="R1526">
        <v>2</v>
      </c>
      <c r="S1526" t="s">
        <v>5074</v>
      </c>
      <c r="T1526" t="s">
        <v>65</v>
      </c>
      <c r="U1526" t="str">
        <f t="shared" si="46"/>
        <v>Adult</v>
      </c>
      <c r="V1526" t="str">
        <f t="shared" si="47"/>
        <v>Senior</v>
      </c>
      <c r="W1526" t="str">
        <f>IF(Table13[[#This Row],[Last_Working_Date]]="Active","Active","Exited")</f>
        <v>Exited</v>
      </c>
    </row>
    <row r="1527" spans="1:23" x14ac:dyDescent="0.3">
      <c r="A1527" s="9" t="s">
        <v>1859</v>
      </c>
      <c r="B1527" s="9" t="s">
        <v>29</v>
      </c>
      <c r="C1527">
        <v>25</v>
      </c>
      <c r="D1527" t="s">
        <v>20</v>
      </c>
      <c r="E1527" t="s">
        <v>31</v>
      </c>
      <c r="F1527" t="s">
        <v>32</v>
      </c>
      <c r="G1527" t="s">
        <v>33</v>
      </c>
      <c r="H1527" t="s">
        <v>24</v>
      </c>
      <c r="I1527" s="5">
        <v>2.8</v>
      </c>
      <c r="J1527" t="s">
        <v>25</v>
      </c>
      <c r="K1527" s="1">
        <v>40092</v>
      </c>
      <c r="L1527" s="1" t="s">
        <v>5075</v>
      </c>
      <c r="M1527" s="7">
        <v>16.059999999999999</v>
      </c>
      <c r="N1527" s="22">
        <v>33263</v>
      </c>
      <c r="O1527">
        <v>3</v>
      </c>
      <c r="P1527" t="s">
        <v>26</v>
      </c>
      <c r="Q1527">
        <v>6</v>
      </c>
      <c r="R1527">
        <v>9</v>
      </c>
      <c r="S1527" t="s">
        <v>365</v>
      </c>
      <c r="T1527" t="s">
        <v>26</v>
      </c>
      <c r="U1527" t="str">
        <f t="shared" si="46"/>
        <v>Young</v>
      </c>
      <c r="V1527" t="str">
        <f t="shared" si="47"/>
        <v>Mid-Level</v>
      </c>
      <c r="W1527" t="str">
        <f>IF(Table13[[#This Row],[Last_Working_Date]]="Active","Active","Exited")</f>
        <v>Active</v>
      </c>
    </row>
    <row r="1528" spans="1:23" x14ac:dyDescent="0.3">
      <c r="A1528" s="9" t="s">
        <v>805</v>
      </c>
      <c r="B1528" s="9" t="s">
        <v>19</v>
      </c>
      <c r="C1528">
        <v>35</v>
      </c>
      <c r="D1528" t="s">
        <v>30</v>
      </c>
      <c r="E1528" t="s">
        <v>63</v>
      </c>
      <c r="F1528" t="s">
        <v>92</v>
      </c>
      <c r="G1528" t="s">
        <v>93</v>
      </c>
      <c r="H1528" t="s">
        <v>75</v>
      </c>
      <c r="I1528" s="5">
        <v>12.1</v>
      </c>
      <c r="J1528" t="s">
        <v>25</v>
      </c>
      <c r="K1528" s="1">
        <v>45661</v>
      </c>
      <c r="L1528" s="1">
        <v>45801</v>
      </c>
      <c r="M1528" s="7">
        <v>0.38</v>
      </c>
      <c r="N1528" s="22">
        <v>60136</v>
      </c>
      <c r="O1528">
        <v>4</v>
      </c>
      <c r="P1528" t="s">
        <v>26</v>
      </c>
      <c r="Q1528">
        <v>1</v>
      </c>
      <c r="R1528">
        <v>7</v>
      </c>
      <c r="S1528" t="s">
        <v>5074</v>
      </c>
      <c r="T1528" t="s">
        <v>65</v>
      </c>
      <c r="U1528" t="str">
        <f t="shared" si="46"/>
        <v>Adult</v>
      </c>
      <c r="V1528" t="str">
        <f t="shared" si="47"/>
        <v>Expert</v>
      </c>
      <c r="W1528" t="str">
        <f>IF(Table13[[#This Row],[Last_Working_Date]]="Active","Active","Exited")</f>
        <v>Exited</v>
      </c>
    </row>
    <row r="1529" spans="1:23" x14ac:dyDescent="0.3">
      <c r="A1529" s="9" t="s">
        <v>1860</v>
      </c>
      <c r="B1529" s="9" t="s">
        <v>29</v>
      </c>
      <c r="C1529">
        <v>46</v>
      </c>
      <c r="D1529" t="s">
        <v>30</v>
      </c>
      <c r="E1529" t="s">
        <v>44</v>
      </c>
      <c r="F1529" t="s">
        <v>22</v>
      </c>
      <c r="G1529" t="s">
        <v>74</v>
      </c>
      <c r="H1529" t="s">
        <v>24</v>
      </c>
      <c r="I1529" s="5">
        <v>9.9</v>
      </c>
      <c r="J1529" t="s">
        <v>25</v>
      </c>
      <c r="K1529" s="1">
        <v>39586</v>
      </c>
      <c r="L1529" s="1" t="s">
        <v>5075</v>
      </c>
      <c r="M1529" s="7">
        <v>17.45</v>
      </c>
      <c r="N1529" s="22">
        <v>51335</v>
      </c>
      <c r="O1529">
        <v>3</v>
      </c>
      <c r="P1529" t="s">
        <v>26</v>
      </c>
      <c r="Q1529">
        <v>1</v>
      </c>
      <c r="R1529">
        <v>4</v>
      </c>
      <c r="S1529" t="s">
        <v>581</v>
      </c>
      <c r="T1529" t="s">
        <v>26</v>
      </c>
      <c r="U1529" t="str">
        <f t="shared" si="46"/>
        <v>Adult</v>
      </c>
      <c r="V1529" t="str">
        <f t="shared" si="47"/>
        <v>Senior</v>
      </c>
      <c r="W1529" t="str">
        <f>IF(Table13[[#This Row],[Last_Working_Date]]="Active","Active","Exited")</f>
        <v>Active</v>
      </c>
    </row>
    <row r="1530" spans="1:23" x14ac:dyDescent="0.3">
      <c r="A1530" s="9" t="s">
        <v>1861</v>
      </c>
      <c r="B1530" s="9" t="s">
        <v>19</v>
      </c>
      <c r="C1530">
        <v>30</v>
      </c>
      <c r="D1530" t="s">
        <v>20</v>
      </c>
      <c r="E1530" t="s">
        <v>39</v>
      </c>
      <c r="F1530" t="s">
        <v>22</v>
      </c>
      <c r="G1530" t="s">
        <v>23</v>
      </c>
      <c r="H1530" t="s">
        <v>24</v>
      </c>
      <c r="I1530" s="5">
        <v>4.5</v>
      </c>
      <c r="J1530" t="s">
        <v>25</v>
      </c>
      <c r="K1530" s="1">
        <v>39656</v>
      </c>
      <c r="L1530" s="1">
        <v>44867</v>
      </c>
      <c r="M1530" s="7">
        <v>14.27</v>
      </c>
      <c r="N1530" s="22">
        <v>38844</v>
      </c>
      <c r="O1530">
        <v>4</v>
      </c>
      <c r="P1530" t="s">
        <v>26</v>
      </c>
      <c r="Q1530">
        <v>0</v>
      </c>
      <c r="R1530">
        <v>4</v>
      </c>
      <c r="S1530" t="s">
        <v>302</v>
      </c>
      <c r="T1530" t="s">
        <v>65</v>
      </c>
      <c r="U1530" t="str">
        <f t="shared" si="46"/>
        <v>Young</v>
      </c>
      <c r="V1530" t="str">
        <f t="shared" si="47"/>
        <v>Mid-Level</v>
      </c>
      <c r="W1530" t="str">
        <f>IF(Table13[[#This Row],[Last_Working_Date]]="Active","Active","Exited")</f>
        <v>Exited</v>
      </c>
    </row>
    <row r="1531" spans="1:23" x14ac:dyDescent="0.3">
      <c r="A1531" s="9" t="s">
        <v>1862</v>
      </c>
      <c r="B1531" s="9" t="s">
        <v>29</v>
      </c>
      <c r="C1531">
        <v>39</v>
      </c>
      <c r="D1531" t="s">
        <v>20</v>
      </c>
      <c r="E1531" t="s">
        <v>31</v>
      </c>
      <c r="F1531" t="s">
        <v>32</v>
      </c>
      <c r="G1531" t="s">
        <v>171</v>
      </c>
      <c r="H1531" t="s">
        <v>24</v>
      </c>
      <c r="I1531" s="5">
        <v>16.100000000000001</v>
      </c>
      <c r="J1531" t="s">
        <v>25</v>
      </c>
      <c r="K1531" s="1">
        <v>45645</v>
      </c>
      <c r="L1531" s="1" t="s">
        <v>5075</v>
      </c>
      <c r="M1531" s="7">
        <v>0.86</v>
      </c>
      <c r="N1531" s="22">
        <v>54327</v>
      </c>
      <c r="O1531">
        <v>4</v>
      </c>
      <c r="P1531" t="s">
        <v>26</v>
      </c>
      <c r="Q1531">
        <v>2</v>
      </c>
      <c r="R1531">
        <v>7</v>
      </c>
      <c r="S1531" t="s">
        <v>461</v>
      </c>
      <c r="T1531" t="s">
        <v>26</v>
      </c>
      <c r="U1531" t="str">
        <f t="shared" si="46"/>
        <v>Adult</v>
      </c>
      <c r="V1531" t="str">
        <f t="shared" si="47"/>
        <v>Expert</v>
      </c>
      <c r="W1531" t="str">
        <f>IF(Table13[[#This Row],[Last_Working_Date]]="Active","Active","Exited")</f>
        <v>Active</v>
      </c>
    </row>
    <row r="1532" spans="1:23" x14ac:dyDescent="0.3">
      <c r="A1532" s="9" t="s">
        <v>1863</v>
      </c>
      <c r="B1532" s="9" t="s">
        <v>29</v>
      </c>
      <c r="C1532">
        <v>42</v>
      </c>
      <c r="D1532" t="s">
        <v>20</v>
      </c>
      <c r="E1532" t="s">
        <v>21</v>
      </c>
      <c r="F1532" t="s">
        <v>82</v>
      </c>
      <c r="G1532" t="s">
        <v>83</v>
      </c>
      <c r="H1532" t="s">
        <v>51</v>
      </c>
      <c r="I1532" s="5">
        <v>10.7</v>
      </c>
      <c r="J1532" t="s">
        <v>25</v>
      </c>
      <c r="K1532" s="1">
        <v>40285</v>
      </c>
      <c r="L1532" s="1">
        <v>44627</v>
      </c>
      <c r="M1532" s="7">
        <v>11.89</v>
      </c>
      <c r="N1532" s="22">
        <v>51488</v>
      </c>
      <c r="O1532">
        <v>4</v>
      </c>
      <c r="P1532" t="s">
        <v>26</v>
      </c>
      <c r="Q1532">
        <v>2</v>
      </c>
      <c r="R1532">
        <v>8</v>
      </c>
      <c r="S1532" t="s">
        <v>557</v>
      </c>
      <c r="T1532" t="s">
        <v>65</v>
      </c>
      <c r="U1532" t="str">
        <f t="shared" si="46"/>
        <v>Adult</v>
      </c>
      <c r="V1532" t="str">
        <f t="shared" si="47"/>
        <v>Expert</v>
      </c>
      <c r="W1532" t="str">
        <f>IF(Table13[[#This Row],[Last_Working_Date]]="Active","Active","Exited")</f>
        <v>Exited</v>
      </c>
    </row>
    <row r="1533" spans="1:23" x14ac:dyDescent="0.3">
      <c r="A1533" s="9" t="s">
        <v>1864</v>
      </c>
      <c r="B1533" s="9" t="s">
        <v>29</v>
      </c>
      <c r="C1533">
        <v>35</v>
      </c>
      <c r="D1533" t="s">
        <v>30</v>
      </c>
      <c r="E1533" t="s">
        <v>21</v>
      </c>
      <c r="F1533" t="s">
        <v>67</v>
      </c>
      <c r="G1533" t="s">
        <v>68</v>
      </c>
      <c r="H1533" t="s">
        <v>24</v>
      </c>
      <c r="I1533" s="5">
        <v>6.5</v>
      </c>
      <c r="J1533" t="s">
        <v>25</v>
      </c>
      <c r="K1533" s="1">
        <v>43482</v>
      </c>
      <c r="L1533" s="1" t="s">
        <v>5075</v>
      </c>
      <c r="M1533" s="7">
        <v>6.78</v>
      </c>
      <c r="N1533" s="22">
        <v>53663</v>
      </c>
      <c r="O1533">
        <v>4</v>
      </c>
      <c r="P1533" t="s">
        <v>26</v>
      </c>
      <c r="Q1533">
        <v>2</v>
      </c>
      <c r="R1533">
        <v>7</v>
      </c>
      <c r="S1533" t="s">
        <v>770</v>
      </c>
      <c r="T1533" t="s">
        <v>26</v>
      </c>
      <c r="U1533" t="str">
        <f t="shared" si="46"/>
        <v>Adult</v>
      </c>
      <c r="V1533" t="str">
        <f t="shared" si="47"/>
        <v>Senior</v>
      </c>
      <c r="W1533" t="str">
        <f>IF(Table13[[#This Row],[Last_Working_Date]]="Active","Active","Exited")</f>
        <v>Active</v>
      </c>
    </row>
    <row r="1534" spans="1:23" x14ac:dyDescent="0.3">
      <c r="A1534" s="9" t="s">
        <v>1865</v>
      </c>
      <c r="B1534" s="9" t="s">
        <v>29</v>
      </c>
      <c r="C1534">
        <v>25</v>
      </c>
      <c r="D1534" t="s">
        <v>30</v>
      </c>
      <c r="E1534" t="s">
        <v>36</v>
      </c>
      <c r="F1534" t="s">
        <v>32</v>
      </c>
      <c r="G1534" t="s">
        <v>33</v>
      </c>
      <c r="H1534" t="s">
        <v>24</v>
      </c>
      <c r="I1534" s="5">
        <v>2</v>
      </c>
      <c r="J1534" t="s">
        <v>25</v>
      </c>
      <c r="K1534" s="1">
        <v>41145</v>
      </c>
      <c r="L1534" s="1" t="s">
        <v>5075</v>
      </c>
      <c r="M1534" s="7">
        <v>13.18</v>
      </c>
      <c r="N1534" s="22">
        <v>25990</v>
      </c>
      <c r="O1534">
        <v>3</v>
      </c>
      <c r="P1534" t="s">
        <v>26</v>
      </c>
      <c r="Q1534">
        <v>5</v>
      </c>
      <c r="R1534">
        <v>6</v>
      </c>
      <c r="S1534" t="s">
        <v>644</v>
      </c>
      <c r="T1534" t="s">
        <v>26</v>
      </c>
      <c r="U1534" t="str">
        <f t="shared" si="46"/>
        <v>Young</v>
      </c>
      <c r="V1534" t="str">
        <f t="shared" si="47"/>
        <v>Mid-Level</v>
      </c>
      <c r="W1534" t="str">
        <f>IF(Table13[[#This Row],[Last_Working_Date]]="Active","Active","Exited")</f>
        <v>Active</v>
      </c>
    </row>
    <row r="1535" spans="1:23" x14ac:dyDescent="0.3">
      <c r="A1535" s="9" t="s">
        <v>1866</v>
      </c>
      <c r="B1535" s="9" t="s">
        <v>29</v>
      </c>
      <c r="C1535">
        <v>38</v>
      </c>
      <c r="D1535" t="s">
        <v>30</v>
      </c>
      <c r="E1535" t="s">
        <v>53</v>
      </c>
      <c r="F1535" t="s">
        <v>45</v>
      </c>
      <c r="G1535" t="s">
        <v>98</v>
      </c>
      <c r="H1535" t="s">
        <v>47</v>
      </c>
      <c r="I1535" s="5">
        <v>10.199999999999999</v>
      </c>
      <c r="J1535" t="s">
        <v>25</v>
      </c>
      <c r="K1535" s="1">
        <v>39646</v>
      </c>
      <c r="L1535" s="1" t="s">
        <v>5075</v>
      </c>
      <c r="M1535" s="7">
        <v>17.28</v>
      </c>
      <c r="N1535" s="22">
        <v>64640</v>
      </c>
      <c r="O1535">
        <v>3</v>
      </c>
      <c r="P1535" t="s">
        <v>26</v>
      </c>
      <c r="Q1535">
        <v>0</v>
      </c>
      <c r="R1535">
        <v>7</v>
      </c>
      <c r="S1535" t="s">
        <v>473</v>
      </c>
      <c r="T1535" t="s">
        <v>26</v>
      </c>
      <c r="U1535" t="str">
        <f t="shared" si="46"/>
        <v>Adult</v>
      </c>
      <c r="V1535" t="str">
        <f t="shared" si="47"/>
        <v>Expert</v>
      </c>
      <c r="W1535" t="str">
        <f>IF(Table13[[#This Row],[Last_Working_Date]]="Active","Active","Exited")</f>
        <v>Active</v>
      </c>
    </row>
    <row r="1536" spans="1:23" x14ac:dyDescent="0.3">
      <c r="A1536" s="9" t="s">
        <v>668</v>
      </c>
      <c r="B1536" s="9" t="s">
        <v>19</v>
      </c>
      <c r="C1536">
        <v>37</v>
      </c>
      <c r="D1536" t="s">
        <v>20</v>
      </c>
      <c r="E1536" t="s">
        <v>53</v>
      </c>
      <c r="F1536" t="s">
        <v>82</v>
      </c>
      <c r="G1536" t="s">
        <v>83</v>
      </c>
      <c r="H1536" t="s">
        <v>24</v>
      </c>
      <c r="I1536" s="5">
        <v>7.4</v>
      </c>
      <c r="J1536" t="s">
        <v>25</v>
      </c>
      <c r="K1536" s="1">
        <v>40575</v>
      </c>
      <c r="L1536" s="1" t="s">
        <v>5075</v>
      </c>
      <c r="M1536" s="7">
        <v>14.74</v>
      </c>
      <c r="N1536" s="22">
        <v>51533</v>
      </c>
      <c r="O1536">
        <v>2</v>
      </c>
      <c r="P1536" t="s">
        <v>26</v>
      </c>
      <c r="Q1536">
        <v>1</v>
      </c>
      <c r="R1536">
        <v>3</v>
      </c>
      <c r="S1536" t="s">
        <v>5074</v>
      </c>
      <c r="T1536" t="s">
        <v>26</v>
      </c>
      <c r="U1536" t="str">
        <f t="shared" si="46"/>
        <v>Adult</v>
      </c>
      <c r="V1536" t="str">
        <f t="shared" si="47"/>
        <v>Senior</v>
      </c>
      <c r="W1536" t="str">
        <f>IF(Table13[[#This Row],[Last_Working_Date]]="Active","Active","Exited")</f>
        <v>Active</v>
      </c>
    </row>
    <row r="1537" spans="1:23" x14ac:dyDescent="0.3">
      <c r="A1537" s="9" t="s">
        <v>1867</v>
      </c>
      <c r="B1537" s="9" t="s">
        <v>29</v>
      </c>
      <c r="C1537">
        <v>39</v>
      </c>
      <c r="D1537" t="s">
        <v>30</v>
      </c>
      <c r="E1537" t="s">
        <v>44</v>
      </c>
      <c r="F1537" t="s">
        <v>92</v>
      </c>
      <c r="G1537" t="s">
        <v>93</v>
      </c>
      <c r="H1537" t="s">
        <v>24</v>
      </c>
      <c r="I1537" s="5">
        <v>10.1</v>
      </c>
      <c r="J1537" t="s">
        <v>25</v>
      </c>
      <c r="K1537" s="1">
        <v>45158</v>
      </c>
      <c r="L1537" s="1">
        <v>45642</v>
      </c>
      <c r="M1537" s="7">
        <v>1.33</v>
      </c>
      <c r="N1537" s="22">
        <v>64439</v>
      </c>
      <c r="O1537">
        <v>2</v>
      </c>
      <c r="P1537" t="s">
        <v>26</v>
      </c>
      <c r="Q1537">
        <v>3</v>
      </c>
      <c r="R1537">
        <v>5</v>
      </c>
      <c r="S1537" t="s">
        <v>404</v>
      </c>
      <c r="T1537" t="s">
        <v>65</v>
      </c>
      <c r="U1537" t="str">
        <f t="shared" si="46"/>
        <v>Adult</v>
      </c>
      <c r="V1537" t="str">
        <f t="shared" si="47"/>
        <v>Expert</v>
      </c>
      <c r="W1537" t="str">
        <f>IF(Table13[[#This Row],[Last_Working_Date]]="Active","Active","Exited")</f>
        <v>Exited</v>
      </c>
    </row>
    <row r="1538" spans="1:23" x14ac:dyDescent="0.3">
      <c r="A1538" s="9" t="s">
        <v>1868</v>
      </c>
      <c r="B1538" s="9" t="s">
        <v>29</v>
      </c>
      <c r="C1538">
        <v>24</v>
      </c>
      <c r="D1538" t="s">
        <v>30</v>
      </c>
      <c r="E1538" t="s">
        <v>58</v>
      </c>
      <c r="F1538" t="s">
        <v>22</v>
      </c>
      <c r="G1538" t="s">
        <v>23</v>
      </c>
      <c r="H1538" t="s">
        <v>84</v>
      </c>
      <c r="I1538" s="5">
        <v>0.3</v>
      </c>
      <c r="J1538" t="s">
        <v>25</v>
      </c>
      <c r="K1538" s="1">
        <v>44212</v>
      </c>
      <c r="L1538" s="1" t="s">
        <v>5075</v>
      </c>
      <c r="M1538" s="7">
        <v>4.78</v>
      </c>
      <c r="N1538" s="22">
        <v>35871</v>
      </c>
      <c r="O1538">
        <v>3</v>
      </c>
      <c r="P1538" t="s">
        <v>26</v>
      </c>
      <c r="Q1538">
        <v>2</v>
      </c>
      <c r="R1538">
        <v>2</v>
      </c>
      <c r="S1538" t="s">
        <v>399</v>
      </c>
      <c r="T1538" t="s">
        <v>26</v>
      </c>
      <c r="U1538" t="str">
        <f t="shared" ref="U1538:U1601" si="48">IF(C1538&lt;=30,"Young","Adult")</f>
        <v>Young</v>
      </c>
      <c r="V1538" t="str">
        <f t="shared" ref="V1538:V1601" si="49">IF(I1538&lt;2,"Junior",IF(I1538&lt;5,"Mid-Level",IF(I1538&lt;10,"Senior","Expert")))</f>
        <v>Junior</v>
      </c>
      <c r="W1538" t="str">
        <f>IF(Table13[[#This Row],[Last_Working_Date]]="Active","Active","Exited")</f>
        <v>Active</v>
      </c>
    </row>
    <row r="1539" spans="1:23" x14ac:dyDescent="0.3">
      <c r="A1539" s="9" t="s">
        <v>1228</v>
      </c>
      <c r="B1539" s="9" t="s">
        <v>19</v>
      </c>
      <c r="C1539">
        <v>30</v>
      </c>
      <c r="D1539" t="s">
        <v>20</v>
      </c>
      <c r="E1539" t="s">
        <v>31</v>
      </c>
      <c r="F1539" t="s">
        <v>92</v>
      </c>
      <c r="G1539" t="s">
        <v>246</v>
      </c>
      <c r="H1539" t="s">
        <v>24</v>
      </c>
      <c r="I1539" s="5">
        <v>7</v>
      </c>
      <c r="J1539" t="s">
        <v>25</v>
      </c>
      <c r="K1539" s="1">
        <v>41753</v>
      </c>
      <c r="L1539" s="1" t="s">
        <v>5075</v>
      </c>
      <c r="M1539" s="7">
        <v>11.51</v>
      </c>
      <c r="N1539" s="22">
        <v>43853</v>
      </c>
      <c r="O1539">
        <v>4</v>
      </c>
      <c r="P1539" t="s">
        <v>26</v>
      </c>
      <c r="Q1539">
        <v>0</v>
      </c>
      <c r="R1539">
        <v>10</v>
      </c>
      <c r="S1539" t="s">
        <v>5074</v>
      </c>
      <c r="T1539" t="s">
        <v>26</v>
      </c>
      <c r="U1539" t="str">
        <f t="shared" si="48"/>
        <v>Young</v>
      </c>
      <c r="V1539" t="str">
        <f t="shared" si="49"/>
        <v>Senior</v>
      </c>
      <c r="W1539" t="str">
        <f>IF(Table13[[#This Row],[Last_Working_Date]]="Active","Active","Exited")</f>
        <v>Active</v>
      </c>
    </row>
    <row r="1540" spans="1:23" x14ac:dyDescent="0.3">
      <c r="A1540" s="9" t="s">
        <v>1869</v>
      </c>
      <c r="B1540" s="9" t="s">
        <v>29</v>
      </c>
      <c r="C1540">
        <v>30</v>
      </c>
      <c r="D1540" t="s">
        <v>30</v>
      </c>
      <c r="E1540" t="s">
        <v>44</v>
      </c>
      <c r="F1540" t="s">
        <v>54</v>
      </c>
      <c r="G1540" t="s">
        <v>77</v>
      </c>
      <c r="H1540" t="s">
        <v>24</v>
      </c>
      <c r="I1540" s="5">
        <v>10</v>
      </c>
      <c r="J1540" t="s">
        <v>25</v>
      </c>
      <c r="K1540" s="1">
        <v>41580</v>
      </c>
      <c r="L1540" s="1">
        <v>44856</v>
      </c>
      <c r="M1540" s="7">
        <v>8.9700000000000006</v>
      </c>
      <c r="N1540" s="22">
        <v>56199</v>
      </c>
      <c r="O1540">
        <v>3</v>
      </c>
      <c r="P1540" t="s">
        <v>26</v>
      </c>
      <c r="Q1540">
        <v>3</v>
      </c>
      <c r="R1540">
        <v>8</v>
      </c>
      <c r="S1540" t="s">
        <v>320</v>
      </c>
      <c r="T1540" t="s">
        <v>65</v>
      </c>
      <c r="U1540" t="str">
        <f t="shared" si="48"/>
        <v>Young</v>
      </c>
      <c r="V1540" t="str">
        <f t="shared" si="49"/>
        <v>Expert</v>
      </c>
      <c r="W1540" t="str">
        <f>IF(Table13[[#This Row],[Last_Working_Date]]="Active","Active","Exited")</f>
        <v>Exited</v>
      </c>
    </row>
    <row r="1541" spans="1:23" x14ac:dyDescent="0.3">
      <c r="A1541" s="9" t="s">
        <v>1870</v>
      </c>
      <c r="B1541" s="9" t="s">
        <v>29</v>
      </c>
      <c r="C1541">
        <v>27</v>
      </c>
      <c r="D1541" t="s">
        <v>30</v>
      </c>
      <c r="E1541" t="s">
        <v>63</v>
      </c>
      <c r="F1541" t="s">
        <v>22</v>
      </c>
      <c r="G1541" t="s">
        <v>59</v>
      </c>
      <c r="H1541" t="s">
        <v>84</v>
      </c>
      <c r="I1541" s="5">
        <v>0.9</v>
      </c>
      <c r="J1541" t="s">
        <v>25</v>
      </c>
      <c r="K1541" s="1">
        <v>42622</v>
      </c>
      <c r="L1541" s="1" t="s">
        <v>5075</v>
      </c>
      <c r="M1541" s="7">
        <v>9.1300000000000008</v>
      </c>
      <c r="N1541" s="22">
        <v>36427</v>
      </c>
      <c r="O1541">
        <v>3</v>
      </c>
      <c r="P1541" t="s">
        <v>26</v>
      </c>
      <c r="Q1541">
        <v>0</v>
      </c>
      <c r="R1541">
        <v>4</v>
      </c>
      <c r="S1541" t="s">
        <v>270</v>
      </c>
      <c r="T1541" t="s">
        <v>26</v>
      </c>
      <c r="U1541" t="str">
        <f t="shared" si="48"/>
        <v>Young</v>
      </c>
      <c r="V1541" t="str">
        <f t="shared" si="49"/>
        <v>Junior</v>
      </c>
      <c r="W1541" t="str">
        <f>IF(Table13[[#This Row],[Last_Working_Date]]="Active","Active","Exited")</f>
        <v>Active</v>
      </c>
    </row>
    <row r="1542" spans="1:23" x14ac:dyDescent="0.3">
      <c r="A1542" s="9" t="s">
        <v>1871</v>
      </c>
      <c r="B1542" s="9" t="s">
        <v>19</v>
      </c>
      <c r="C1542">
        <v>30</v>
      </c>
      <c r="D1542" t="s">
        <v>20</v>
      </c>
      <c r="E1542" t="s">
        <v>44</v>
      </c>
      <c r="F1542" t="s">
        <v>22</v>
      </c>
      <c r="G1542" t="s">
        <v>59</v>
      </c>
      <c r="H1542" t="s">
        <v>24</v>
      </c>
      <c r="I1542" s="5">
        <v>7.7</v>
      </c>
      <c r="J1542" t="s">
        <v>25</v>
      </c>
      <c r="K1542" s="1">
        <v>44307</v>
      </c>
      <c r="L1542" s="1" t="s">
        <v>5075</v>
      </c>
      <c r="M1542" s="7">
        <v>4.5199999999999996</v>
      </c>
      <c r="N1542" s="22">
        <v>46293</v>
      </c>
      <c r="O1542">
        <v>2</v>
      </c>
      <c r="P1542" t="s">
        <v>26</v>
      </c>
      <c r="Q1542">
        <v>1</v>
      </c>
      <c r="R1542">
        <v>5</v>
      </c>
      <c r="S1542" t="s">
        <v>129</v>
      </c>
      <c r="T1542" t="s">
        <v>26</v>
      </c>
      <c r="U1542" t="str">
        <f t="shared" si="48"/>
        <v>Young</v>
      </c>
      <c r="V1542" t="str">
        <f t="shared" si="49"/>
        <v>Senior</v>
      </c>
      <c r="W1542" t="str">
        <f>IF(Table13[[#This Row],[Last_Working_Date]]="Active","Active","Exited")</f>
        <v>Active</v>
      </c>
    </row>
    <row r="1543" spans="1:23" x14ac:dyDescent="0.3">
      <c r="A1543" s="9" t="s">
        <v>1872</v>
      </c>
      <c r="B1543" s="9" t="s">
        <v>29</v>
      </c>
      <c r="C1543">
        <v>38</v>
      </c>
      <c r="D1543" t="s">
        <v>30</v>
      </c>
      <c r="E1543" t="s">
        <v>44</v>
      </c>
      <c r="F1543" t="s">
        <v>54</v>
      </c>
      <c r="G1543" t="s">
        <v>55</v>
      </c>
      <c r="H1543" t="s">
        <v>24</v>
      </c>
      <c r="I1543" s="5">
        <v>9</v>
      </c>
      <c r="J1543" t="s">
        <v>25</v>
      </c>
      <c r="K1543" s="1">
        <v>39549</v>
      </c>
      <c r="L1543" s="1" t="s">
        <v>5075</v>
      </c>
      <c r="M1543" s="7">
        <v>17.55</v>
      </c>
      <c r="N1543" s="22">
        <v>47828</v>
      </c>
      <c r="O1543">
        <v>3</v>
      </c>
      <c r="P1543" t="s">
        <v>65</v>
      </c>
      <c r="Q1543">
        <v>1</v>
      </c>
      <c r="R1543">
        <v>5</v>
      </c>
      <c r="S1543" t="s">
        <v>657</v>
      </c>
      <c r="T1543" t="s">
        <v>26</v>
      </c>
      <c r="U1543" t="str">
        <f t="shared" si="48"/>
        <v>Adult</v>
      </c>
      <c r="V1543" t="str">
        <f t="shared" si="49"/>
        <v>Senior</v>
      </c>
      <c r="W1543" t="str">
        <f>IF(Table13[[#This Row],[Last_Working_Date]]="Active","Active","Exited")</f>
        <v>Active</v>
      </c>
    </row>
    <row r="1544" spans="1:23" x14ac:dyDescent="0.3">
      <c r="A1544" s="9" t="s">
        <v>1873</v>
      </c>
      <c r="B1544" s="9" t="s">
        <v>19</v>
      </c>
      <c r="C1544">
        <v>26</v>
      </c>
      <c r="D1544" t="s">
        <v>20</v>
      </c>
      <c r="E1544" t="s">
        <v>63</v>
      </c>
      <c r="F1544" t="s">
        <v>40</v>
      </c>
      <c r="G1544" t="s">
        <v>96</v>
      </c>
      <c r="H1544" t="s">
        <v>24</v>
      </c>
      <c r="I1544" s="5">
        <v>3.3</v>
      </c>
      <c r="J1544" t="s">
        <v>85</v>
      </c>
      <c r="K1544" s="1">
        <v>42649</v>
      </c>
      <c r="L1544" s="1" t="s">
        <v>5075</v>
      </c>
      <c r="M1544" s="7">
        <v>9.06</v>
      </c>
      <c r="N1544" s="22">
        <v>40467</v>
      </c>
      <c r="O1544">
        <v>2</v>
      </c>
      <c r="P1544" t="s">
        <v>26</v>
      </c>
      <c r="Q1544">
        <v>4</v>
      </c>
      <c r="R1544">
        <v>5</v>
      </c>
      <c r="S1544" t="s">
        <v>414</v>
      </c>
      <c r="T1544" t="s">
        <v>26</v>
      </c>
      <c r="U1544" t="str">
        <f t="shared" si="48"/>
        <v>Young</v>
      </c>
      <c r="V1544" t="str">
        <f t="shared" si="49"/>
        <v>Mid-Level</v>
      </c>
      <c r="W1544" t="str">
        <f>IF(Table13[[#This Row],[Last_Working_Date]]="Active","Active","Exited")</f>
        <v>Active</v>
      </c>
    </row>
    <row r="1545" spans="1:23" x14ac:dyDescent="0.3">
      <c r="A1545" s="9" t="s">
        <v>1874</v>
      </c>
      <c r="B1545" s="9" t="s">
        <v>29</v>
      </c>
      <c r="C1545">
        <v>22</v>
      </c>
      <c r="D1545" t="s">
        <v>30</v>
      </c>
      <c r="E1545" t="s">
        <v>53</v>
      </c>
      <c r="F1545" t="s">
        <v>67</v>
      </c>
      <c r="G1545" t="s">
        <v>110</v>
      </c>
      <c r="H1545" t="s">
        <v>24</v>
      </c>
      <c r="I1545" s="5">
        <v>1.9</v>
      </c>
      <c r="J1545" t="s">
        <v>25</v>
      </c>
      <c r="K1545" s="1">
        <v>39450</v>
      </c>
      <c r="L1545" s="1" t="s">
        <v>5075</v>
      </c>
      <c r="M1545" s="7">
        <v>17.82</v>
      </c>
      <c r="N1545" s="22">
        <v>36495</v>
      </c>
      <c r="O1545">
        <v>1</v>
      </c>
      <c r="P1545" t="s">
        <v>65</v>
      </c>
      <c r="Q1545">
        <v>3</v>
      </c>
      <c r="R1545">
        <v>9</v>
      </c>
      <c r="S1545" t="s">
        <v>137</v>
      </c>
      <c r="T1545" t="s">
        <v>26</v>
      </c>
      <c r="U1545" t="str">
        <f t="shared" si="48"/>
        <v>Young</v>
      </c>
      <c r="V1545" t="str">
        <f t="shared" si="49"/>
        <v>Junior</v>
      </c>
      <c r="W1545" t="str">
        <f>IF(Table13[[#This Row],[Last_Working_Date]]="Active","Active","Exited")</f>
        <v>Active</v>
      </c>
    </row>
    <row r="1546" spans="1:23" x14ac:dyDescent="0.3">
      <c r="A1546" s="9" t="s">
        <v>1875</v>
      </c>
      <c r="B1546" s="9" t="s">
        <v>29</v>
      </c>
      <c r="C1546">
        <v>28</v>
      </c>
      <c r="D1546" t="s">
        <v>30</v>
      </c>
      <c r="E1546" t="s">
        <v>31</v>
      </c>
      <c r="F1546" t="s">
        <v>82</v>
      </c>
      <c r="G1546" t="s">
        <v>83</v>
      </c>
      <c r="H1546" t="s">
        <v>84</v>
      </c>
      <c r="I1546" s="5">
        <v>4.2</v>
      </c>
      <c r="J1546" t="s">
        <v>25</v>
      </c>
      <c r="K1546" s="1">
        <v>44101</v>
      </c>
      <c r="L1546" s="1" t="s">
        <v>5075</v>
      </c>
      <c r="M1546" s="7">
        <v>5.08</v>
      </c>
      <c r="N1546" s="22">
        <v>35074</v>
      </c>
      <c r="O1546">
        <v>3</v>
      </c>
      <c r="P1546" t="s">
        <v>26</v>
      </c>
      <c r="Q1546">
        <v>3</v>
      </c>
      <c r="R1546">
        <v>11</v>
      </c>
      <c r="S1546" t="s">
        <v>489</v>
      </c>
      <c r="T1546" t="s">
        <v>26</v>
      </c>
      <c r="U1546" t="str">
        <f t="shared" si="48"/>
        <v>Young</v>
      </c>
      <c r="V1546" t="str">
        <f t="shared" si="49"/>
        <v>Mid-Level</v>
      </c>
      <c r="W1546" t="str">
        <f>IF(Table13[[#This Row],[Last_Working_Date]]="Active","Active","Exited")</f>
        <v>Active</v>
      </c>
    </row>
    <row r="1547" spans="1:23" x14ac:dyDescent="0.3">
      <c r="A1547" s="9" t="s">
        <v>1876</v>
      </c>
      <c r="B1547" s="9" t="s">
        <v>29</v>
      </c>
      <c r="C1547">
        <v>27</v>
      </c>
      <c r="D1547" t="s">
        <v>20</v>
      </c>
      <c r="E1547" t="s">
        <v>63</v>
      </c>
      <c r="F1547" t="s">
        <v>67</v>
      </c>
      <c r="G1547" t="s">
        <v>176</v>
      </c>
      <c r="H1547" t="s">
        <v>24</v>
      </c>
      <c r="I1547" s="5">
        <v>1.7</v>
      </c>
      <c r="J1547" t="s">
        <v>25</v>
      </c>
      <c r="K1547" s="1">
        <v>41741</v>
      </c>
      <c r="L1547" s="1" t="s">
        <v>5075</v>
      </c>
      <c r="M1547" s="7">
        <v>11.55</v>
      </c>
      <c r="N1547" s="22">
        <v>38244</v>
      </c>
      <c r="O1547">
        <v>3</v>
      </c>
      <c r="P1547" t="s">
        <v>26</v>
      </c>
      <c r="Q1547">
        <v>2</v>
      </c>
      <c r="R1547">
        <v>5</v>
      </c>
      <c r="S1547" t="s">
        <v>566</v>
      </c>
      <c r="T1547" t="s">
        <v>26</v>
      </c>
      <c r="U1547" t="str">
        <f t="shared" si="48"/>
        <v>Young</v>
      </c>
      <c r="V1547" t="str">
        <f t="shared" si="49"/>
        <v>Junior</v>
      </c>
      <c r="W1547" t="str">
        <f>IF(Table13[[#This Row],[Last_Working_Date]]="Active","Active","Exited")</f>
        <v>Active</v>
      </c>
    </row>
    <row r="1548" spans="1:23" x14ac:dyDescent="0.3">
      <c r="A1548" s="9" t="s">
        <v>1247</v>
      </c>
      <c r="B1548" s="9" t="s">
        <v>29</v>
      </c>
      <c r="C1548">
        <v>32</v>
      </c>
      <c r="D1548" t="s">
        <v>30</v>
      </c>
      <c r="E1548" t="s">
        <v>36</v>
      </c>
      <c r="F1548" t="s">
        <v>32</v>
      </c>
      <c r="G1548" t="s">
        <v>33</v>
      </c>
      <c r="H1548" t="s">
        <v>84</v>
      </c>
      <c r="I1548" s="5">
        <v>3.3</v>
      </c>
      <c r="J1548" t="s">
        <v>25</v>
      </c>
      <c r="K1548" s="1">
        <v>41124</v>
      </c>
      <c r="L1548" s="1">
        <v>42169</v>
      </c>
      <c r="M1548" s="7">
        <v>2.86</v>
      </c>
      <c r="N1548" s="22">
        <v>34595</v>
      </c>
      <c r="O1548">
        <v>2</v>
      </c>
      <c r="P1548" t="s">
        <v>26</v>
      </c>
      <c r="Q1548">
        <v>0</v>
      </c>
      <c r="R1548">
        <v>7</v>
      </c>
      <c r="S1548" t="s">
        <v>5074</v>
      </c>
      <c r="T1548" t="s">
        <v>65</v>
      </c>
      <c r="U1548" t="str">
        <f t="shared" si="48"/>
        <v>Adult</v>
      </c>
      <c r="V1548" t="str">
        <f t="shared" si="49"/>
        <v>Mid-Level</v>
      </c>
      <c r="W1548" t="str">
        <f>IF(Table13[[#This Row],[Last_Working_Date]]="Active","Active","Exited")</f>
        <v>Exited</v>
      </c>
    </row>
    <row r="1549" spans="1:23" x14ac:dyDescent="0.3">
      <c r="A1549" s="9" t="s">
        <v>1877</v>
      </c>
      <c r="B1549" s="9" t="s">
        <v>29</v>
      </c>
      <c r="C1549">
        <v>36</v>
      </c>
      <c r="D1549" t="s">
        <v>20</v>
      </c>
      <c r="E1549" t="s">
        <v>58</v>
      </c>
      <c r="F1549" t="s">
        <v>82</v>
      </c>
      <c r="G1549" t="s">
        <v>284</v>
      </c>
      <c r="H1549" t="s">
        <v>24</v>
      </c>
      <c r="I1549" s="5">
        <v>13.9</v>
      </c>
      <c r="J1549" t="s">
        <v>25</v>
      </c>
      <c r="K1549" s="1">
        <v>44014</v>
      </c>
      <c r="L1549" s="1">
        <v>44633</v>
      </c>
      <c r="M1549" s="7">
        <v>1.69</v>
      </c>
      <c r="N1549" s="22">
        <v>55936</v>
      </c>
      <c r="O1549">
        <v>3</v>
      </c>
      <c r="P1549" t="s">
        <v>26</v>
      </c>
      <c r="Q1549">
        <v>4</v>
      </c>
      <c r="R1549">
        <v>5</v>
      </c>
      <c r="S1549" t="s">
        <v>311</v>
      </c>
      <c r="T1549" t="s">
        <v>65</v>
      </c>
      <c r="U1549" t="str">
        <f t="shared" si="48"/>
        <v>Adult</v>
      </c>
      <c r="V1549" t="str">
        <f t="shared" si="49"/>
        <v>Expert</v>
      </c>
      <c r="W1549" t="str">
        <f>IF(Table13[[#This Row],[Last_Working_Date]]="Active","Active","Exited")</f>
        <v>Exited</v>
      </c>
    </row>
    <row r="1550" spans="1:23" x14ac:dyDescent="0.3">
      <c r="A1550" s="9" t="s">
        <v>150</v>
      </c>
      <c r="B1550" s="9" t="s">
        <v>19</v>
      </c>
      <c r="C1550">
        <v>31</v>
      </c>
      <c r="D1550" t="s">
        <v>30</v>
      </c>
      <c r="E1550" t="s">
        <v>36</v>
      </c>
      <c r="F1550" t="s">
        <v>54</v>
      </c>
      <c r="G1550" t="s">
        <v>139</v>
      </c>
      <c r="H1550" t="s">
        <v>24</v>
      </c>
      <c r="I1550" s="5">
        <v>7.2</v>
      </c>
      <c r="J1550" t="s">
        <v>25</v>
      </c>
      <c r="K1550" s="1">
        <v>42539</v>
      </c>
      <c r="L1550" s="1" t="s">
        <v>5075</v>
      </c>
      <c r="M1550" s="7">
        <v>9.36</v>
      </c>
      <c r="N1550" s="22">
        <v>41267</v>
      </c>
      <c r="O1550">
        <v>2</v>
      </c>
      <c r="P1550" t="s">
        <v>26</v>
      </c>
      <c r="Q1550">
        <v>3</v>
      </c>
      <c r="R1550">
        <v>4</v>
      </c>
      <c r="S1550" t="s">
        <v>5074</v>
      </c>
      <c r="T1550" t="s">
        <v>26</v>
      </c>
      <c r="U1550" t="str">
        <f t="shared" si="48"/>
        <v>Adult</v>
      </c>
      <c r="V1550" t="str">
        <f t="shared" si="49"/>
        <v>Senior</v>
      </c>
      <c r="W1550" t="str">
        <f>IF(Table13[[#This Row],[Last_Working_Date]]="Active","Active","Exited")</f>
        <v>Active</v>
      </c>
    </row>
    <row r="1551" spans="1:23" x14ac:dyDescent="0.3">
      <c r="A1551" s="9" t="s">
        <v>1878</v>
      </c>
      <c r="B1551" s="9" t="s">
        <v>29</v>
      </c>
      <c r="C1551">
        <v>38</v>
      </c>
      <c r="D1551" t="s">
        <v>30</v>
      </c>
      <c r="E1551" t="s">
        <v>31</v>
      </c>
      <c r="F1551" t="s">
        <v>82</v>
      </c>
      <c r="G1551" t="s">
        <v>107</v>
      </c>
      <c r="H1551" t="s">
        <v>51</v>
      </c>
      <c r="I1551" s="5">
        <v>14.9</v>
      </c>
      <c r="J1551" t="s">
        <v>25</v>
      </c>
      <c r="K1551" s="1">
        <v>39964</v>
      </c>
      <c r="L1551" s="1" t="s">
        <v>5075</v>
      </c>
      <c r="M1551" s="7">
        <v>16.41</v>
      </c>
      <c r="N1551" s="22">
        <v>67667</v>
      </c>
      <c r="O1551">
        <v>3</v>
      </c>
      <c r="P1551" t="s">
        <v>65</v>
      </c>
      <c r="Q1551">
        <v>3</v>
      </c>
      <c r="R1551">
        <v>6</v>
      </c>
      <c r="S1551" t="s">
        <v>343</v>
      </c>
      <c r="T1551" t="s">
        <v>26</v>
      </c>
      <c r="U1551" t="str">
        <f t="shared" si="48"/>
        <v>Adult</v>
      </c>
      <c r="V1551" t="str">
        <f t="shared" si="49"/>
        <v>Expert</v>
      </c>
      <c r="W1551" t="str">
        <f>IF(Table13[[#This Row],[Last_Working_Date]]="Active","Active","Exited")</f>
        <v>Active</v>
      </c>
    </row>
    <row r="1552" spans="1:23" x14ac:dyDescent="0.3">
      <c r="A1552" s="9" t="s">
        <v>1879</v>
      </c>
      <c r="B1552" s="9" t="s">
        <v>29</v>
      </c>
      <c r="C1552">
        <v>36</v>
      </c>
      <c r="D1552" t="s">
        <v>20</v>
      </c>
      <c r="E1552" t="s">
        <v>31</v>
      </c>
      <c r="F1552" t="s">
        <v>54</v>
      </c>
      <c r="G1552" t="s">
        <v>77</v>
      </c>
      <c r="H1552" t="s">
        <v>24</v>
      </c>
      <c r="I1552" s="5">
        <v>6.2</v>
      </c>
      <c r="J1552" t="s">
        <v>25</v>
      </c>
      <c r="K1552" s="1">
        <v>40988</v>
      </c>
      <c r="L1552" s="1" t="s">
        <v>5075</v>
      </c>
      <c r="M1552" s="7">
        <v>13.61</v>
      </c>
      <c r="N1552" s="22">
        <v>51762</v>
      </c>
      <c r="O1552">
        <v>3</v>
      </c>
      <c r="P1552" t="s">
        <v>26</v>
      </c>
      <c r="Q1552">
        <v>5</v>
      </c>
      <c r="R1552">
        <v>9</v>
      </c>
      <c r="S1552" t="s">
        <v>774</v>
      </c>
      <c r="T1552" t="s">
        <v>26</v>
      </c>
      <c r="U1552" t="str">
        <f t="shared" si="48"/>
        <v>Adult</v>
      </c>
      <c r="V1552" t="str">
        <f t="shared" si="49"/>
        <v>Senior</v>
      </c>
      <c r="W1552" t="str">
        <f>IF(Table13[[#This Row],[Last_Working_Date]]="Active","Active","Exited")</f>
        <v>Active</v>
      </c>
    </row>
    <row r="1553" spans="1:23" x14ac:dyDescent="0.3">
      <c r="A1553" s="9" t="s">
        <v>1880</v>
      </c>
      <c r="B1553" s="9" t="s">
        <v>29</v>
      </c>
      <c r="C1553">
        <v>23</v>
      </c>
      <c r="D1553" t="s">
        <v>30</v>
      </c>
      <c r="E1553" t="s">
        <v>63</v>
      </c>
      <c r="F1553" t="s">
        <v>40</v>
      </c>
      <c r="G1553" t="s">
        <v>50</v>
      </c>
      <c r="H1553" t="s">
        <v>84</v>
      </c>
      <c r="I1553" s="5">
        <v>0.2</v>
      </c>
      <c r="J1553" t="s">
        <v>25</v>
      </c>
      <c r="K1553" s="1">
        <v>41344</v>
      </c>
      <c r="L1553" s="1">
        <v>41791</v>
      </c>
      <c r="M1553" s="7">
        <v>1.22</v>
      </c>
      <c r="N1553" s="22">
        <v>27251</v>
      </c>
      <c r="O1553">
        <v>4</v>
      </c>
      <c r="P1553" t="s">
        <v>26</v>
      </c>
      <c r="Q1553">
        <v>2</v>
      </c>
      <c r="R1553">
        <v>5</v>
      </c>
      <c r="S1553" t="s">
        <v>215</v>
      </c>
      <c r="T1553" t="s">
        <v>65</v>
      </c>
      <c r="U1553" t="str">
        <f t="shared" si="48"/>
        <v>Young</v>
      </c>
      <c r="V1553" t="str">
        <f t="shared" si="49"/>
        <v>Junior</v>
      </c>
      <c r="W1553" t="str">
        <f>IF(Table13[[#This Row],[Last_Working_Date]]="Active","Active","Exited")</f>
        <v>Exited</v>
      </c>
    </row>
    <row r="1554" spans="1:23" x14ac:dyDescent="0.3">
      <c r="A1554" s="9" t="s">
        <v>386</v>
      </c>
      <c r="B1554" s="9" t="s">
        <v>29</v>
      </c>
      <c r="C1554">
        <v>32</v>
      </c>
      <c r="D1554" t="s">
        <v>30</v>
      </c>
      <c r="E1554" t="s">
        <v>36</v>
      </c>
      <c r="F1554" t="s">
        <v>54</v>
      </c>
      <c r="G1554" t="s">
        <v>55</v>
      </c>
      <c r="H1554" t="s">
        <v>24</v>
      </c>
      <c r="I1554" s="5">
        <v>7.9</v>
      </c>
      <c r="J1554" t="s">
        <v>25</v>
      </c>
      <c r="K1554" s="1">
        <v>45397</v>
      </c>
      <c r="L1554" s="1" t="s">
        <v>5075</v>
      </c>
      <c r="M1554" s="7">
        <v>1.54</v>
      </c>
      <c r="N1554" s="22">
        <v>47948</v>
      </c>
      <c r="O1554">
        <v>3</v>
      </c>
      <c r="P1554" t="s">
        <v>26</v>
      </c>
      <c r="Q1554">
        <v>3</v>
      </c>
      <c r="R1554">
        <v>8</v>
      </c>
      <c r="S1554" t="s">
        <v>5074</v>
      </c>
      <c r="T1554" t="s">
        <v>26</v>
      </c>
      <c r="U1554" t="str">
        <f t="shared" si="48"/>
        <v>Adult</v>
      </c>
      <c r="V1554" t="str">
        <f t="shared" si="49"/>
        <v>Senior</v>
      </c>
      <c r="W1554" t="str">
        <f>IF(Table13[[#This Row],[Last_Working_Date]]="Active","Active","Exited")</f>
        <v>Active</v>
      </c>
    </row>
    <row r="1555" spans="1:23" x14ac:dyDescent="0.3">
      <c r="A1555" s="9" t="s">
        <v>1881</v>
      </c>
      <c r="B1555" s="9" t="s">
        <v>19</v>
      </c>
      <c r="C1555">
        <v>48</v>
      </c>
      <c r="D1555" t="s">
        <v>30</v>
      </c>
      <c r="E1555" t="s">
        <v>63</v>
      </c>
      <c r="F1555" t="s">
        <v>67</v>
      </c>
      <c r="G1555" t="s">
        <v>90</v>
      </c>
      <c r="H1555" t="s">
        <v>24</v>
      </c>
      <c r="I1555" s="5">
        <v>23.7</v>
      </c>
      <c r="J1555" t="s">
        <v>25</v>
      </c>
      <c r="K1555" s="1">
        <v>45733</v>
      </c>
      <c r="L1555" s="1">
        <v>45867</v>
      </c>
      <c r="M1555" s="7">
        <v>0.37</v>
      </c>
      <c r="N1555" s="22">
        <v>77718</v>
      </c>
      <c r="O1555">
        <v>2</v>
      </c>
      <c r="P1555" t="s">
        <v>26</v>
      </c>
      <c r="Q1555">
        <v>1</v>
      </c>
      <c r="R1555">
        <v>6</v>
      </c>
      <c r="S1555" t="s">
        <v>326</v>
      </c>
      <c r="T1555" t="s">
        <v>65</v>
      </c>
      <c r="U1555" t="str">
        <f t="shared" si="48"/>
        <v>Adult</v>
      </c>
      <c r="V1555" t="str">
        <f t="shared" si="49"/>
        <v>Expert</v>
      </c>
      <c r="W1555" t="str">
        <f>IF(Table13[[#This Row],[Last_Working_Date]]="Active","Active","Exited")</f>
        <v>Exited</v>
      </c>
    </row>
    <row r="1556" spans="1:23" x14ac:dyDescent="0.3">
      <c r="A1556" s="9" t="s">
        <v>515</v>
      </c>
      <c r="B1556" s="9" t="s">
        <v>19</v>
      </c>
      <c r="C1556">
        <v>33</v>
      </c>
      <c r="D1556" t="s">
        <v>20</v>
      </c>
      <c r="E1556" t="s">
        <v>21</v>
      </c>
      <c r="F1556" t="s">
        <v>67</v>
      </c>
      <c r="G1556" t="s">
        <v>110</v>
      </c>
      <c r="H1556" t="s">
        <v>24</v>
      </c>
      <c r="I1556" s="5">
        <v>7.9</v>
      </c>
      <c r="J1556" t="s">
        <v>85</v>
      </c>
      <c r="K1556" s="1">
        <v>42174</v>
      </c>
      <c r="L1556" s="1" t="s">
        <v>5075</v>
      </c>
      <c r="M1556" s="7">
        <v>10.36</v>
      </c>
      <c r="N1556" s="22">
        <v>54128</v>
      </c>
      <c r="O1556">
        <v>3</v>
      </c>
      <c r="P1556" t="s">
        <v>26</v>
      </c>
      <c r="Q1556">
        <v>0</v>
      </c>
      <c r="R1556">
        <v>4</v>
      </c>
      <c r="S1556" t="s">
        <v>5074</v>
      </c>
      <c r="T1556" t="s">
        <v>26</v>
      </c>
      <c r="U1556" t="str">
        <f t="shared" si="48"/>
        <v>Adult</v>
      </c>
      <c r="V1556" t="str">
        <f t="shared" si="49"/>
        <v>Senior</v>
      </c>
      <c r="W1556" t="str">
        <f>IF(Table13[[#This Row],[Last_Working_Date]]="Active","Active","Exited")</f>
        <v>Active</v>
      </c>
    </row>
    <row r="1557" spans="1:23" x14ac:dyDescent="0.3">
      <c r="A1557" s="9" t="s">
        <v>1882</v>
      </c>
      <c r="B1557" s="9" t="s">
        <v>29</v>
      </c>
      <c r="C1557">
        <v>30</v>
      </c>
      <c r="D1557" t="s">
        <v>20</v>
      </c>
      <c r="E1557" t="s">
        <v>36</v>
      </c>
      <c r="F1557" t="s">
        <v>92</v>
      </c>
      <c r="G1557" t="s">
        <v>246</v>
      </c>
      <c r="H1557" t="s">
        <v>51</v>
      </c>
      <c r="I1557" s="5">
        <v>5.3</v>
      </c>
      <c r="J1557" t="s">
        <v>25</v>
      </c>
      <c r="K1557" s="1">
        <v>44568</v>
      </c>
      <c r="L1557" s="1" t="s">
        <v>5075</v>
      </c>
      <c r="M1557" s="7">
        <v>3.81</v>
      </c>
      <c r="N1557" s="22">
        <v>49239</v>
      </c>
      <c r="O1557">
        <v>2</v>
      </c>
      <c r="P1557" t="s">
        <v>26</v>
      </c>
      <c r="Q1557">
        <v>0</v>
      </c>
      <c r="R1557">
        <v>1</v>
      </c>
      <c r="S1557" t="s">
        <v>905</v>
      </c>
      <c r="T1557" t="s">
        <v>26</v>
      </c>
      <c r="U1557" t="str">
        <f t="shared" si="48"/>
        <v>Young</v>
      </c>
      <c r="V1557" t="str">
        <f t="shared" si="49"/>
        <v>Senior</v>
      </c>
      <c r="W1557" t="str">
        <f>IF(Table13[[#This Row],[Last_Working_Date]]="Active","Active","Exited")</f>
        <v>Active</v>
      </c>
    </row>
    <row r="1558" spans="1:23" x14ac:dyDescent="0.3">
      <c r="A1558" s="9" t="s">
        <v>1883</v>
      </c>
      <c r="B1558" s="9" t="s">
        <v>29</v>
      </c>
      <c r="C1558">
        <v>41</v>
      </c>
      <c r="D1558" t="s">
        <v>20</v>
      </c>
      <c r="E1558" t="s">
        <v>36</v>
      </c>
      <c r="F1558" t="s">
        <v>67</v>
      </c>
      <c r="G1558" t="s">
        <v>71</v>
      </c>
      <c r="H1558" t="s">
        <v>24</v>
      </c>
      <c r="I1558" s="5">
        <v>16.100000000000001</v>
      </c>
      <c r="J1558" t="s">
        <v>25</v>
      </c>
      <c r="K1558" s="1">
        <v>45126</v>
      </c>
      <c r="L1558" s="1" t="s">
        <v>5075</v>
      </c>
      <c r="M1558" s="7">
        <v>2.2799999999999998</v>
      </c>
      <c r="N1558" s="22">
        <v>63465</v>
      </c>
      <c r="O1558">
        <v>3</v>
      </c>
      <c r="P1558" t="s">
        <v>26</v>
      </c>
      <c r="Q1558">
        <v>1</v>
      </c>
      <c r="R1558">
        <v>4</v>
      </c>
      <c r="S1558" t="s">
        <v>1572</v>
      </c>
      <c r="T1558" t="s">
        <v>26</v>
      </c>
      <c r="U1558" t="str">
        <f t="shared" si="48"/>
        <v>Adult</v>
      </c>
      <c r="V1558" t="str">
        <f t="shared" si="49"/>
        <v>Expert</v>
      </c>
      <c r="W1558" t="str">
        <f>IF(Table13[[#This Row],[Last_Working_Date]]="Active","Active","Exited")</f>
        <v>Active</v>
      </c>
    </row>
    <row r="1559" spans="1:23" x14ac:dyDescent="0.3">
      <c r="A1559" s="9" t="s">
        <v>1884</v>
      </c>
      <c r="B1559" s="9" t="s">
        <v>19</v>
      </c>
      <c r="C1559">
        <v>29</v>
      </c>
      <c r="D1559" t="s">
        <v>30</v>
      </c>
      <c r="E1559" t="s">
        <v>31</v>
      </c>
      <c r="F1559" t="s">
        <v>32</v>
      </c>
      <c r="G1559" t="s">
        <v>33</v>
      </c>
      <c r="H1559" t="s">
        <v>51</v>
      </c>
      <c r="I1559" s="5">
        <v>5.9</v>
      </c>
      <c r="J1559" t="s">
        <v>85</v>
      </c>
      <c r="K1559" s="1">
        <v>41534</v>
      </c>
      <c r="L1559" s="1" t="s">
        <v>5075</v>
      </c>
      <c r="M1559" s="7">
        <v>12.11</v>
      </c>
      <c r="N1559" s="22">
        <v>39466</v>
      </c>
      <c r="O1559">
        <v>1</v>
      </c>
      <c r="P1559" t="s">
        <v>26</v>
      </c>
      <c r="Q1559">
        <v>1</v>
      </c>
      <c r="R1559">
        <v>2</v>
      </c>
      <c r="S1559" t="s">
        <v>594</v>
      </c>
      <c r="T1559" t="s">
        <v>26</v>
      </c>
      <c r="U1559" t="str">
        <f t="shared" si="48"/>
        <v>Young</v>
      </c>
      <c r="V1559" t="str">
        <f t="shared" si="49"/>
        <v>Senior</v>
      </c>
      <c r="W1559" t="str">
        <f>IF(Table13[[#This Row],[Last_Working_Date]]="Active","Active","Exited")</f>
        <v>Active</v>
      </c>
    </row>
    <row r="1560" spans="1:23" x14ac:dyDescent="0.3">
      <c r="A1560" s="9" t="s">
        <v>1885</v>
      </c>
      <c r="B1560" s="9" t="s">
        <v>19</v>
      </c>
      <c r="C1560">
        <v>46</v>
      </c>
      <c r="D1560" t="s">
        <v>20</v>
      </c>
      <c r="E1560" t="s">
        <v>39</v>
      </c>
      <c r="F1560" t="s">
        <v>67</v>
      </c>
      <c r="G1560" t="s">
        <v>68</v>
      </c>
      <c r="H1560" t="s">
        <v>51</v>
      </c>
      <c r="I1560" s="5">
        <v>14.8</v>
      </c>
      <c r="J1560" t="s">
        <v>25</v>
      </c>
      <c r="K1560" s="1">
        <v>43940</v>
      </c>
      <c r="L1560" s="1" t="s">
        <v>5075</v>
      </c>
      <c r="M1560" s="7">
        <v>5.52</v>
      </c>
      <c r="N1560" s="22">
        <v>66003</v>
      </c>
      <c r="O1560">
        <v>3</v>
      </c>
      <c r="P1560" t="s">
        <v>26</v>
      </c>
      <c r="Q1560">
        <v>3</v>
      </c>
      <c r="R1560">
        <v>4</v>
      </c>
      <c r="S1560" t="s">
        <v>1431</v>
      </c>
      <c r="T1560" t="s">
        <v>26</v>
      </c>
      <c r="U1560" t="str">
        <f t="shared" si="48"/>
        <v>Adult</v>
      </c>
      <c r="V1560" t="str">
        <f t="shared" si="49"/>
        <v>Expert</v>
      </c>
      <c r="W1560" t="str">
        <f>IF(Table13[[#This Row],[Last_Working_Date]]="Active","Active","Exited")</f>
        <v>Active</v>
      </c>
    </row>
    <row r="1561" spans="1:23" x14ac:dyDescent="0.3">
      <c r="A1561" s="9" t="s">
        <v>1886</v>
      </c>
      <c r="B1561" s="9" t="s">
        <v>29</v>
      </c>
      <c r="C1561">
        <v>34</v>
      </c>
      <c r="D1561" t="s">
        <v>30</v>
      </c>
      <c r="E1561" t="s">
        <v>21</v>
      </c>
      <c r="F1561" t="s">
        <v>32</v>
      </c>
      <c r="G1561" t="s">
        <v>171</v>
      </c>
      <c r="H1561" t="s">
        <v>24</v>
      </c>
      <c r="I1561" s="5">
        <v>3</v>
      </c>
      <c r="J1561" t="s">
        <v>25</v>
      </c>
      <c r="K1561" s="1">
        <v>40723</v>
      </c>
      <c r="L1561" s="1" t="s">
        <v>5075</v>
      </c>
      <c r="M1561" s="7">
        <v>14.33</v>
      </c>
      <c r="N1561" s="22">
        <v>30736</v>
      </c>
      <c r="O1561">
        <v>4</v>
      </c>
      <c r="P1561" t="s">
        <v>26</v>
      </c>
      <c r="Q1561">
        <v>1</v>
      </c>
      <c r="R1561">
        <v>5</v>
      </c>
      <c r="S1561" t="s">
        <v>1887</v>
      </c>
      <c r="T1561" t="s">
        <v>26</v>
      </c>
      <c r="U1561" t="str">
        <f t="shared" si="48"/>
        <v>Adult</v>
      </c>
      <c r="V1561" t="str">
        <f t="shared" si="49"/>
        <v>Mid-Level</v>
      </c>
      <c r="W1561" t="str">
        <f>IF(Table13[[#This Row],[Last_Working_Date]]="Active","Active","Exited")</f>
        <v>Active</v>
      </c>
    </row>
    <row r="1562" spans="1:23" x14ac:dyDescent="0.3">
      <c r="A1562" s="9" t="s">
        <v>1888</v>
      </c>
      <c r="B1562" s="9" t="s">
        <v>29</v>
      </c>
      <c r="C1562">
        <v>34</v>
      </c>
      <c r="D1562" t="s">
        <v>30</v>
      </c>
      <c r="E1562" t="s">
        <v>21</v>
      </c>
      <c r="F1562" t="s">
        <v>40</v>
      </c>
      <c r="G1562" t="s">
        <v>50</v>
      </c>
      <c r="H1562" t="s">
        <v>51</v>
      </c>
      <c r="I1562" s="5">
        <v>8.5</v>
      </c>
      <c r="J1562" t="s">
        <v>25</v>
      </c>
      <c r="K1562" s="1">
        <v>45140</v>
      </c>
      <c r="L1562" s="1" t="s">
        <v>5075</v>
      </c>
      <c r="M1562" s="7">
        <v>2.2400000000000002</v>
      </c>
      <c r="N1562" s="22">
        <v>51534</v>
      </c>
      <c r="O1562">
        <v>3</v>
      </c>
      <c r="P1562" t="s">
        <v>26</v>
      </c>
      <c r="Q1562">
        <v>0</v>
      </c>
      <c r="R1562">
        <v>5</v>
      </c>
      <c r="S1562" t="s">
        <v>807</v>
      </c>
      <c r="T1562" t="s">
        <v>26</v>
      </c>
      <c r="U1562" t="str">
        <f t="shared" si="48"/>
        <v>Adult</v>
      </c>
      <c r="V1562" t="str">
        <f t="shared" si="49"/>
        <v>Senior</v>
      </c>
      <c r="W1562" t="str">
        <f>IF(Table13[[#This Row],[Last_Working_Date]]="Active","Active","Exited")</f>
        <v>Active</v>
      </c>
    </row>
    <row r="1563" spans="1:23" x14ac:dyDescent="0.3">
      <c r="A1563" s="9" t="s">
        <v>1889</v>
      </c>
      <c r="B1563" s="9" t="s">
        <v>19</v>
      </c>
      <c r="C1563">
        <v>21</v>
      </c>
      <c r="D1563" t="s">
        <v>20</v>
      </c>
      <c r="E1563" t="s">
        <v>21</v>
      </c>
      <c r="F1563" t="s">
        <v>54</v>
      </c>
      <c r="G1563" t="s">
        <v>139</v>
      </c>
      <c r="H1563" t="s">
        <v>24</v>
      </c>
      <c r="I1563" s="5">
        <v>0.4</v>
      </c>
      <c r="J1563" t="s">
        <v>25</v>
      </c>
      <c r="K1563" s="1">
        <v>39580</v>
      </c>
      <c r="L1563" s="1" t="s">
        <v>5075</v>
      </c>
      <c r="M1563" s="7">
        <v>17.46</v>
      </c>
      <c r="N1563" s="22">
        <v>38877</v>
      </c>
      <c r="O1563">
        <v>4</v>
      </c>
      <c r="P1563" t="s">
        <v>26</v>
      </c>
      <c r="Q1563">
        <v>0</v>
      </c>
      <c r="R1563">
        <v>7</v>
      </c>
      <c r="S1563" t="s">
        <v>447</v>
      </c>
      <c r="T1563" t="s">
        <v>26</v>
      </c>
      <c r="U1563" t="str">
        <f t="shared" si="48"/>
        <v>Young</v>
      </c>
      <c r="V1563" t="str">
        <f t="shared" si="49"/>
        <v>Junior</v>
      </c>
      <c r="W1563" t="str">
        <f>IF(Table13[[#This Row],[Last_Working_Date]]="Active","Active","Exited")</f>
        <v>Active</v>
      </c>
    </row>
    <row r="1564" spans="1:23" x14ac:dyDescent="0.3">
      <c r="A1564" s="9" t="s">
        <v>1890</v>
      </c>
      <c r="B1564" s="9" t="s">
        <v>29</v>
      </c>
      <c r="C1564">
        <v>32</v>
      </c>
      <c r="D1564" t="s">
        <v>30</v>
      </c>
      <c r="E1564" t="s">
        <v>21</v>
      </c>
      <c r="F1564" t="s">
        <v>82</v>
      </c>
      <c r="G1564" t="s">
        <v>284</v>
      </c>
      <c r="H1564" t="s">
        <v>24</v>
      </c>
      <c r="I1564" s="5">
        <v>5.0999999999999996</v>
      </c>
      <c r="J1564" t="s">
        <v>25</v>
      </c>
      <c r="K1564" s="1">
        <v>40422</v>
      </c>
      <c r="L1564" s="1" t="s">
        <v>5075</v>
      </c>
      <c r="M1564" s="7">
        <v>15.16</v>
      </c>
      <c r="N1564" s="22">
        <v>24774</v>
      </c>
      <c r="O1564">
        <v>4</v>
      </c>
      <c r="P1564" t="s">
        <v>26</v>
      </c>
      <c r="Q1564">
        <v>1</v>
      </c>
      <c r="R1564">
        <v>9</v>
      </c>
      <c r="S1564" t="s">
        <v>557</v>
      </c>
      <c r="T1564" t="s">
        <v>26</v>
      </c>
      <c r="U1564" t="str">
        <f t="shared" si="48"/>
        <v>Adult</v>
      </c>
      <c r="V1564" t="str">
        <f t="shared" si="49"/>
        <v>Senior</v>
      </c>
      <c r="W1564" t="str">
        <f>IF(Table13[[#This Row],[Last_Working_Date]]="Active","Active","Exited")</f>
        <v>Active</v>
      </c>
    </row>
    <row r="1565" spans="1:23" x14ac:dyDescent="0.3">
      <c r="A1565" s="9" t="s">
        <v>316</v>
      </c>
      <c r="B1565" s="9" t="s">
        <v>19</v>
      </c>
      <c r="C1565">
        <v>39</v>
      </c>
      <c r="D1565" t="s">
        <v>30</v>
      </c>
      <c r="E1565" t="s">
        <v>39</v>
      </c>
      <c r="F1565" t="s">
        <v>32</v>
      </c>
      <c r="G1565" t="s">
        <v>171</v>
      </c>
      <c r="H1565" t="s">
        <v>84</v>
      </c>
      <c r="I1565" s="5">
        <v>7.1</v>
      </c>
      <c r="J1565" t="s">
        <v>25</v>
      </c>
      <c r="K1565" s="1">
        <v>42958</v>
      </c>
      <c r="L1565" s="1" t="s">
        <v>5075</v>
      </c>
      <c r="M1565" s="7">
        <v>8.2100000000000009</v>
      </c>
      <c r="N1565" s="22">
        <v>43042</v>
      </c>
      <c r="O1565">
        <v>4</v>
      </c>
      <c r="P1565" t="s">
        <v>26</v>
      </c>
      <c r="Q1565">
        <v>1</v>
      </c>
      <c r="R1565">
        <v>4</v>
      </c>
      <c r="S1565" t="s">
        <v>5074</v>
      </c>
      <c r="T1565" t="s">
        <v>26</v>
      </c>
      <c r="U1565" t="str">
        <f t="shared" si="48"/>
        <v>Adult</v>
      </c>
      <c r="V1565" t="str">
        <f t="shared" si="49"/>
        <v>Senior</v>
      </c>
      <c r="W1565" t="str">
        <f>IF(Table13[[#This Row],[Last_Working_Date]]="Active","Active","Exited")</f>
        <v>Active</v>
      </c>
    </row>
    <row r="1566" spans="1:23" x14ac:dyDescent="0.3">
      <c r="A1566" s="9" t="s">
        <v>660</v>
      </c>
      <c r="B1566" s="9" t="s">
        <v>19</v>
      </c>
      <c r="C1566">
        <v>27</v>
      </c>
      <c r="D1566" t="s">
        <v>30</v>
      </c>
      <c r="E1566" t="s">
        <v>31</v>
      </c>
      <c r="F1566" t="s">
        <v>45</v>
      </c>
      <c r="G1566" t="s">
        <v>46</v>
      </c>
      <c r="H1566" t="s">
        <v>84</v>
      </c>
      <c r="I1566" s="5">
        <v>2.1</v>
      </c>
      <c r="J1566" t="s">
        <v>25</v>
      </c>
      <c r="K1566" s="1">
        <v>41543</v>
      </c>
      <c r="L1566" s="1" t="s">
        <v>5075</v>
      </c>
      <c r="M1566" s="7">
        <v>12.09</v>
      </c>
      <c r="N1566" s="22">
        <v>48438</v>
      </c>
      <c r="O1566">
        <v>3</v>
      </c>
      <c r="P1566" t="s">
        <v>26</v>
      </c>
      <c r="Q1566">
        <v>0</v>
      </c>
      <c r="R1566">
        <v>6</v>
      </c>
      <c r="S1566" t="s">
        <v>5074</v>
      </c>
      <c r="T1566" t="s">
        <v>26</v>
      </c>
      <c r="U1566" t="str">
        <f t="shared" si="48"/>
        <v>Young</v>
      </c>
      <c r="V1566" t="str">
        <f t="shared" si="49"/>
        <v>Mid-Level</v>
      </c>
      <c r="W1566" t="str">
        <f>IF(Table13[[#This Row],[Last_Working_Date]]="Active","Active","Exited")</f>
        <v>Active</v>
      </c>
    </row>
    <row r="1567" spans="1:23" x14ac:dyDescent="0.3">
      <c r="A1567" s="9" t="s">
        <v>1891</v>
      </c>
      <c r="B1567" s="9" t="s">
        <v>19</v>
      </c>
      <c r="C1567">
        <v>27</v>
      </c>
      <c r="D1567" t="s">
        <v>20</v>
      </c>
      <c r="E1567" t="s">
        <v>39</v>
      </c>
      <c r="F1567" t="s">
        <v>45</v>
      </c>
      <c r="G1567" t="s">
        <v>164</v>
      </c>
      <c r="H1567" t="s">
        <v>51</v>
      </c>
      <c r="I1567" s="5">
        <v>7</v>
      </c>
      <c r="J1567" t="s">
        <v>25</v>
      </c>
      <c r="K1567" s="1">
        <v>39671</v>
      </c>
      <c r="L1567" s="1" t="s">
        <v>5075</v>
      </c>
      <c r="M1567" s="7">
        <v>17.21</v>
      </c>
      <c r="N1567" s="22">
        <v>47406</v>
      </c>
      <c r="O1567">
        <v>1</v>
      </c>
      <c r="P1567" t="s">
        <v>26</v>
      </c>
      <c r="Q1567">
        <v>2</v>
      </c>
      <c r="R1567">
        <v>9</v>
      </c>
      <c r="S1567" t="s">
        <v>368</v>
      </c>
      <c r="T1567" t="s">
        <v>26</v>
      </c>
      <c r="U1567" t="str">
        <f t="shared" si="48"/>
        <v>Young</v>
      </c>
      <c r="V1567" t="str">
        <f t="shared" si="49"/>
        <v>Senior</v>
      </c>
      <c r="W1567" t="str">
        <f>IF(Table13[[#This Row],[Last_Working_Date]]="Active","Active","Exited")</f>
        <v>Active</v>
      </c>
    </row>
    <row r="1568" spans="1:23" x14ac:dyDescent="0.3">
      <c r="A1568" s="9" t="s">
        <v>1892</v>
      </c>
      <c r="B1568" s="9" t="s">
        <v>19</v>
      </c>
      <c r="C1568">
        <v>32</v>
      </c>
      <c r="D1568" t="s">
        <v>30</v>
      </c>
      <c r="E1568" t="s">
        <v>44</v>
      </c>
      <c r="F1568" t="s">
        <v>32</v>
      </c>
      <c r="G1568" t="s">
        <v>33</v>
      </c>
      <c r="H1568" t="s">
        <v>51</v>
      </c>
      <c r="I1568" s="5">
        <v>8.6</v>
      </c>
      <c r="J1568" t="s">
        <v>25</v>
      </c>
      <c r="K1568" s="1">
        <v>45381</v>
      </c>
      <c r="L1568" s="1" t="s">
        <v>5075</v>
      </c>
      <c r="M1568" s="7">
        <v>1.58</v>
      </c>
      <c r="N1568" s="22">
        <v>43717</v>
      </c>
      <c r="O1568">
        <v>3</v>
      </c>
      <c r="P1568" t="s">
        <v>26</v>
      </c>
      <c r="Q1568">
        <v>0</v>
      </c>
      <c r="R1568">
        <v>3</v>
      </c>
      <c r="S1568" t="s">
        <v>656</v>
      </c>
      <c r="T1568" t="s">
        <v>26</v>
      </c>
      <c r="U1568" t="str">
        <f t="shared" si="48"/>
        <v>Adult</v>
      </c>
      <c r="V1568" t="str">
        <f t="shared" si="49"/>
        <v>Senior</v>
      </c>
      <c r="W1568" t="str">
        <f>IF(Table13[[#This Row],[Last_Working_Date]]="Active","Active","Exited")</f>
        <v>Active</v>
      </c>
    </row>
    <row r="1569" spans="1:23" x14ac:dyDescent="0.3">
      <c r="A1569" s="9" t="s">
        <v>1893</v>
      </c>
      <c r="B1569" s="9" t="s">
        <v>29</v>
      </c>
      <c r="C1569">
        <v>46</v>
      </c>
      <c r="D1569" t="s">
        <v>30</v>
      </c>
      <c r="E1569" t="s">
        <v>58</v>
      </c>
      <c r="F1569" t="s">
        <v>22</v>
      </c>
      <c r="G1569" t="s">
        <v>74</v>
      </c>
      <c r="H1569" t="s">
        <v>24</v>
      </c>
      <c r="I1569" s="5">
        <v>21.3</v>
      </c>
      <c r="J1569" t="s">
        <v>25</v>
      </c>
      <c r="K1569" s="1">
        <v>45814</v>
      </c>
      <c r="L1569" s="1" t="s">
        <v>5075</v>
      </c>
      <c r="M1569" s="7">
        <v>0.39</v>
      </c>
      <c r="N1569" s="22">
        <v>67488</v>
      </c>
      <c r="O1569">
        <v>3</v>
      </c>
      <c r="P1569" t="s">
        <v>26</v>
      </c>
      <c r="Q1569">
        <v>1</v>
      </c>
      <c r="R1569">
        <v>4</v>
      </c>
      <c r="S1569" t="s">
        <v>625</v>
      </c>
      <c r="T1569" t="s">
        <v>26</v>
      </c>
      <c r="U1569" t="str">
        <f t="shared" si="48"/>
        <v>Adult</v>
      </c>
      <c r="V1569" t="str">
        <f t="shared" si="49"/>
        <v>Expert</v>
      </c>
      <c r="W1569" t="str">
        <f>IF(Table13[[#This Row],[Last_Working_Date]]="Active","Active","Exited")</f>
        <v>Active</v>
      </c>
    </row>
    <row r="1570" spans="1:23" x14ac:dyDescent="0.3">
      <c r="A1570" s="9" t="s">
        <v>1894</v>
      </c>
      <c r="B1570" s="9" t="s">
        <v>19</v>
      </c>
      <c r="C1570">
        <v>26</v>
      </c>
      <c r="D1570" t="s">
        <v>20</v>
      </c>
      <c r="E1570" t="s">
        <v>31</v>
      </c>
      <c r="F1570" t="s">
        <v>45</v>
      </c>
      <c r="G1570" t="s">
        <v>98</v>
      </c>
      <c r="H1570" t="s">
        <v>84</v>
      </c>
      <c r="I1570" s="5">
        <v>5</v>
      </c>
      <c r="J1570" t="s">
        <v>25</v>
      </c>
      <c r="K1570" s="1">
        <v>43560</v>
      </c>
      <c r="L1570" s="1" t="s">
        <v>5075</v>
      </c>
      <c r="M1570" s="7">
        <v>6.57</v>
      </c>
      <c r="N1570" s="22">
        <v>39213</v>
      </c>
      <c r="O1570">
        <v>3</v>
      </c>
      <c r="P1570" t="s">
        <v>26</v>
      </c>
      <c r="Q1570">
        <v>3</v>
      </c>
      <c r="R1570">
        <v>7</v>
      </c>
      <c r="S1570" t="s">
        <v>848</v>
      </c>
      <c r="T1570" t="s">
        <v>26</v>
      </c>
      <c r="U1570" t="str">
        <f t="shared" si="48"/>
        <v>Young</v>
      </c>
      <c r="V1570" t="str">
        <f t="shared" si="49"/>
        <v>Senior</v>
      </c>
      <c r="W1570" t="str">
        <f>IF(Table13[[#This Row],[Last_Working_Date]]="Active","Active","Exited")</f>
        <v>Active</v>
      </c>
    </row>
    <row r="1571" spans="1:23" x14ac:dyDescent="0.3">
      <c r="A1571" s="9" t="s">
        <v>1895</v>
      </c>
      <c r="B1571" s="9" t="s">
        <v>29</v>
      </c>
      <c r="C1571">
        <v>34</v>
      </c>
      <c r="D1571" t="s">
        <v>30</v>
      </c>
      <c r="E1571" t="s">
        <v>31</v>
      </c>
      <c r="F1571" t="s">
        <v>67</v>
      </c>
      <c r="G1571" t="s">
        <v>110</v>
      </c>
      <c r="H1571" t="s">
        <v>24</v>
      </c>
      <c r="I1571" s="5">
        <v>8.8000000000000007</v>
      </c>
      <c r="J1571" t="s">
        <v>25</v>
      </c>
      <c r="K1571" s="1">
        <v>43681</v>
      </c>
      <c r="L1571" s="1" t="s">
        <v>5075</v>
      </c>
      <c r="M1571" s="7">
        <v>6.23</v>
      </c>
      <c r="N1571" s="22">
        <v>54152</v>
      </c>
      <c r="O1571">
        <v>4</v>
      </c>
      <c r="P1571" t="s">
        <v>26</v>
      </c>
      <c r="Q1571">
        <v>4</v>
      </c>
      <c r="R1571">
        <v>6</v>
      </c>
      <c r="S1571" t="s">
        <v>542</v>
      </c>
      <c r="T1571" t="s">
        <v>26</v>
      </c>
      <c r="U1571" t="str">
        <f t="shared" si="48"/>
        <v>Adult</v>
      </c>
      <c r="V1571" t="str">
        <f t="shared" si="49"/>
        <v>Senior</v>
      </c>
      <c r="W1571" t="str">
        <f>IF(Table13[[#This Row],[Last_Working_Date]]="Active","Active","Exited")</f>
        <v>Active</v>
      </c>
    </row>
    <row r="1572" spans="1:23" x14ac:dyDescent="0.3">
      <c r="A1572" s="9" t="s">
        <v>1896</v>
      </c>
      <c r="B1572" s="9" t="s">
        <v>19</v>
      </c>
      <c r="C1572">
        <v>38</v>
      </c>
      <c r="D1572" t="s">
        <v>20</v>
      </c>
      <c r="E1572" t="s">
        <v>44</v>
      </c>
      <c r="F1572" t="s">
        <v>45</v>
      </c>
      <c r="G1572" t="s">
        <v>98</v>
      </c>
      <c r="H1572" t="s">
        <v>24</v>
      </c>
      <c r="I1572" s="5">
        <v>12.3</v>
      </c>
      <c r="J1572" t="s">
        <v>25</v>
      </c>
      <c r="K1572" s="1">
        <v>45074</v>
      </c>
      <c r="L1572" s="1" t="s">
        <v>5075</v>
      </c>
      <c r="M1572" s="7">
        <v>2.42</v>
      </c>
      <c r="N1572" s="22">
        <v>58987</v>
      </c>
      <c r="O1572">
        <v>3</v>
      </c>
      <c r="P1572" t="s">
        <v>26</v>
      </c>
      <c r="Q1572">
        <v>2</v>
      </c>
      <c r="R1572">
        <v>4</v>
      </c>
      <c r="S1572" t="s">
        <v>473</v>
      </c>
      <c r="T1572" t="s">
        <v>26</v>
      </c>
      <c r="U1572" t="str">
        <f t="shared" si="48"/>
        <v>Adult</v>
      </c>
      <c r="V1572" t="str">
        <f t="shared" si="49"/>
        <v>Expert</v>
      </c>
      <c r="W1572" t="str">
        <f>IF(Table13[[#This Row],[Last_Working_Date]]="Active","Active","Exited")</f>
        <v>Active</v>
      </c>
    </row>
    <row r="1573" spans="1:23" x14ac:dyDescent="0.3">
      <c r="A1573" s="9" t="s">
        <v>1897</v>
      </c>
      <c r="B1573" s="9" t="s">
        <v>29</v>
      </c>
      <c r="C1573">
        <v>28</v>
      </c>
      <c r="D1573" t="s">
        <v>20</v>
      </c>
      <c r="E1573" t="s">
        <v>36</v>
      </c>
      <c r="F1573" t="s">
        <v>67</v>
      </c>
      <c r="G1573" t="s">
        <v>176</v>
      </c>
      <c r="H1573" t="s">
        <v>24</v>
      </c>
      <c r="I1573" s="5">
        <v>5.0999999999999996</v>
      </c>
      <c r="J1573" t="s">
        <v>25</v>
      </c>
      <c r="K1573" s="1">
        <v>40944</v>
      </c>
      <c r="L1573" s="1" t="s">
        <v>5075</v>
      </c>
      <c r="M1573" s="7">
        <v>13.73</v>
      </c>
      <c r="N1573" s="22">
        <v>45359</v>
      </c>
      <c r="O1573">
        <v>1</v>
      </c>
      <c r="P1573" t="s">
        <v>65</v>
      </c>
      <c r="Q1573">
        <v>1</v>
      </c>
      <c r="R1573">
        <v>9</v>
      </c>
      <c r="S1573" t="s">
        <v>72</v>
      </c>
      <c r="T1573" t="s">
        <v>26</v>
      </c>
      <c r="U1573" t="str">
        <f t="shared" si="48"/>
        <v>Young</v>
      </c>
      <c r="V1573" t="str">
        <f t="shared" si="49"/>
        <v>Senior</v>
      </c>
      <c r="W1573" t="str">
        <f>IF(Table13[[#This Row],[Last_Working_Date]]="Active","Active","Exited")</f>
        <v>Active</v>
      </c>
    </row>
    <row r="1574" spans="1:23" x14ac:dyDescent="0.3">
      <c r="A1574" s="9" t="s">
        <v>1898</v>
      </c>
      <c r="B1574" s="9" t="s">
        <v>19</v>
      </c>
      <c r="C1574">
        <v>43</v>
      </c>
      <c r="D1574" t="s">
        <v>20</v>
      </c>
      <c r="E1574" t="s">
        <v>58</v>
      </c>
      <c r="F1574" t="s">
        <v>40</v>
      </c>
      <c r="G1574" t="s">
        <v>41</v>
      </c>
      <c r="H1574" t="s">
        <v>24</v>
      </c>
      <c r="I1574" s="5">
        <v>17.8</v>
      </c>
      <c r="J1574" t="s">
        <v>25</v>
      </c>
      <c r="K1574" s="1">
        <v>40399</v>
      </c>
      <c r="L1574" s="1" t="s">
        <v>5075</v>
      </c>
      <c r="M1574" s="7">
        <v>15.22</v>
      </c>
      <c r="N1574" s="22">
        <v>71115</v>
      </c>
      <c r="O1574">
        <v>3</v>
      </c>
      <c r="P1574" t="s">
        <v>26</v>
      </c>
      <c r="Q1574">
        <v>2</v>
      </c>
      <c r="R1574">
        <v>3</v>
      </c>
      <c r="S1574" t="s">
        <v>148</v>
      </c>
      <c r="T1574" t="s">
        <v>26</v>
      </c>
      <c r="U1574" t="str">
        <f t="shared" si="48"/>
        <v>Adult</v>
      </c>
      <c r="V1574" t="str">
        <f t="shared" si="49"/>
        <v>Expert</v>
      </c>
      <c r="W1574" t="str">
        <f>IF(Table13[[#This Row],[Last_Working_Date]]="Active","Active","Exited")</f>
        <v>Active</v>
      </c>
    </row>
    <row r="1575" spans="1:23" x14ac:dyDescent="0.3">
      <c r="A1575" s="9" t="s">
        <v>270</v>
      </c>
      <c r="B1575" s="9" t="s">
        <v>29</v>
      </c>
      <c r="C1575">
        <v>43</v>
      </c>
      <c r="D1575" t="s">
        <v>30</v>
      </c>
      <c r="E1575" t="s">
        <v>31</v>
      </c>
      <c r="F1575" t="s">
        <v>22</v>
      </c>
      <c r="G1575" t="s">
        <v>23</v>
      </c>
      <c r="H1575" t="s">
        <v>51</v>
      </c>
      <c r="I1575" s="5">
        <v>23</v>
      </c>
      <c r="J1575" t="s">
        <v>85</v>
      </c>
      <c r="K1575" s="1">
        <v>45173</v>
      </c>
      <c r="L1575" s="1" t="s">
        <v>5075</v>
      </c>
      <c r="M1575" s="7">
        <v>2.15</v>
      </c>
      <c r="N1575" s="22">
        <v>81053</v>
      </c>
      <c r="O1575">
        <v>3</v>
      </c>
      <c r="P1575" t="s">
        <v>26</v>
      </c>
      <c r="Q1575">
        <v>3</v>
      </c>
      <c r="R1575">
        <v>7</v>
      </c>
      <c r="S1575" t="s">
        <v>5074</v>
      </c>
      <c r="T1575" t="s">
        <v>26</v>
      </c>
      <c r="U1575" t="str">
        <f t="shared" si="48"/>
        <v>Adult</v>
      </c>
      <c r="V1575" t="str">
        <f t="shared" si="49"/>
        <v>Expert</v>
      </c>
      <c r="W1575" t="str">
        <f>IF(Table13[[#This Row],[Last_Working_Date]]="Active","Active","Exited")</f>
        <v>Active</v>
      </c>
    </row>
    <row r="1576" spans="1:23" x14ac:dyDescent="0.3">
      <c r="A1576" s="9" t="s">
        <v>1899</v>
      </c>
      <c r="B1576" s="9" t="s">
        <v>19</v>
      </c>
      <c r="C1576">
        <v>42</v>
      </c>
      <c r="D1576" t="s">
        <v>30</v>
      </c>
      <c r="E1576" t="s">
        <v>21</v>
      </c>
      <c r="F1576" t="s">
        <v>32</v>
      </c>
      <c r="G1576" t="s">
        <v>33</v>
      </c>
      <c r="H1576" t="s">
        <v>51</v>
      </c>
      <c r="I1576" s="5">
        <v>6</v>
      </c>
      <c r="J1576" t="s">
        <v>25</v>
      </c>
      <c r="K1576" s="1">
        <v>43022</v>
      </c>
      <c r="L1576" s="1" t="s">
        <v>5075</v>
      </c>
      <c r="M1576" s="7">
        <v>8.0399999999999991</v>
      </c>
      <c r="N1576" s="22">
        <v>39439</v>
      </c>
      <c r="O1576">
        <v>4</v>
      </c>
      <c r="P1576" t="s">
        <v>65</v>
      </c>
      <c r="Q1576">
        <v>4</v>
      </c>
      <c r="R1576">
        <v>9</v>
      </c>
      <c r="S1576" t="s">
        <v>1359</v>
      </c>
      <c r="T1576" t="s">
        <v>26</v>
      </c>
      <c r="U1576" t="str">
        <f t="shared" si="48"/>
        <v>Adult</v>
      </c>
      <c r="V1576" t="str">
        <f t="shared" si="49"/>
        <v>Senior</v>
      </c>
      <c r="W1576" t="str">
        <f>IF(Table13[[#This Row],[Last_Working_Date]]="Active","Active","Exited")</f>
        <v>Active</v>
      </c>
    </row>
    <row r="1577" spans="1:23" x14ac:dyDescent="0.3">
      <c r="A1577" s="9" t="s">
        <v>1900</v>
      </c>
      <c r="B1577" s="9" t="s">
        <v>29</v>
      </c>
      <c r="C1577">
        <v>29</v>
      </c>
      <c r="D1577" t="s">
        <v>30</v>
      </c>
      <c r="E1577" t="s">
        <v>39</v>
      </c>
      <c r="F1577" t="s">
        <v>32</v>
      </c>
      <c r="G1577" t="s">
        <v>33</v>
      </c>
      <c r="H1577" t="s">
        <v>24</v>
      </c>
      <c r="I1577" s="5">
        <v>5.3</v>
      </c>
      <c r="J1577" t="s">
        <v>85</v>
      </c>
      <c r="K1577" s="1">
        <v>41440</v>
      </c>
      <c r="L1577" s="1" t="s">
        <v>5075</v>
      </c>
      <c r="M1577" s="7">
        <v>12.37</v>
      </c>
      <c r="N1577" s="22">
        <v>42996</v>
      </c>
      <c r="O1577">
        <v>3</v>
      </c>
      <c r="P1577" t="s">
        <v>26</v>
      </c>
      <c r="Q1577">
        <v>3</v>
      </c>
      <c r="R1577">
        <v>2</v>
      </c>
      <c r="S1577" t="s">
        <v>959</v>
      </c>
      <c r="T1577" t="s">
        <v>26</v>
      </c>
      <c r="U1577" t="str">
        <f t="shared" si="48"/>
        <v>Young</v>
      </c>
      <c r="V1577" t="str">
        <f t="shared" si="49"/>
        <v>Senior</v>
      </c>
      <c r="W1577" t="str">
        <f>IF(Table13[[#This Row],[Last_Working_Date]]="Active","Active","Exited")</f>
        <v>Active</v>
      </c>
    </row>
    <row r="1578" spans="1:23" x14ac:dyDescent="0.3">
      <c r="A1578" s="9" t="s">
        <v>1901</v>
      </c>
      <c r="B1578" s="9" t="s">
        <v>29</v>
      </c>
      <c r="C1578">
        <v>39</v>
      </c>
      <c r="D1578" t="s">
        <v>30</v>
      </c>
      <c r="E1578" t="s">
        <v>53</v>
      </c>
      <c r="F1578" t="s">
        <v>67</v>
      </c>
      <c r="G1578" t="s">
        <v>176</v>
      </c>
      <c r="H1578" t="s">
        <v>84</v>
      </c>
      <c r="I1578" s="5">
        <v>5.8</v>
      </c>
      <c r="J1578" t="s">
        <v>25</v>
      </c>
      <c r="K1578" s="1">
        <v>42506</v>
      </c>
      <c r="L1578" s="1" t="s">
        <v>5075</v>
      </c>
      <c r="M1578" s="7">
        <v>9.4499999999999993</v>
      </c>
      <c r="N1578" s="22">
        <v>41360</v>
      </c>
      <c r="O1578">
        <v>4</v>
      </c>
      <c r="P1578" t="s">
        <v>26</v>
      </c>
      <c r="Q1578">
        <v>0</v>
      </c>
      <c r="R1578">
        <v>3</v>
      </c>
      <c r="S1578" t="s">
        <v>542</v>
      </c>
      <c r="T1578" t="s">
        <v>26</v>
      </c>
      <c r="U1578" t="str">
        <f t="shared" si="48"/>
        <v>Adult</v>
      </c>
      <c r="V1578" t="str">
        <f t="shared" si="49"/>
        <v>Senior</v>
      </c>
      <c r="W1578" t="str">
        <f>IF(Table13[[#This Row],[Last_Working_Date]]="Active","Active","Exited")</f>
        <v>Active</v>
      </c>
    </row>
    <row r="1579" spans="1:23" x14ac:dyDescent="0.3">
      <c r="A1579" s="9" t="s">
        <v>1902</v>
      </c>
      <c r="B1579" s="9" t="s">
        <v>29</v>
      </c>
      <c r="C1579">
        <v>27</v>
      </c>
      <c r="D1579" t="s">
        <v>30</v>
      </c>
      <c r="E1579" t="s">
        <v>63</v>
      </c>
      <c r="F1579" t="s">
        <v>54</v>
      </c>
      <c r="G1579" t="s">
        <v>55</v>
      </c>
      <c r="H1579" t="s">
        <v>51</v>
      </c>
      <c r="I1579" s="5">
        <v>6.2</v>
      </c>
      <c r="J1579" t="s">
        <v>25</v>
      </c>
      <c r="K1579" s="1">
        <v>41106</v>
      </c>
      <c r="L1579" s="1" t="s">
        <v>5075</v>
      </c>
      <c r="M1579" s="7">
        <v>13.28</v>
      </c>
      <c r="N1579" s="22">
        <v>47108</v>
      </c>
      <c r="O1579">
        <v>3</v>
      </c>
      <c r="P1579" t="s">
        <v>65</v>
      </c>
      <c r="Q1579">
        <v>3</v>
      </c>
      <c r="R1579">
        <v>8</v>
      </c>
      <c r="S1579" t="s">
        <v>304</v>
      </c>
      <c r="T1579" t="s">
        <v>26</v>
      </c>
      <c r="U1579" t="str">
        <f t="shared" si="48"/>
        <v>Young</v>
      </c>
      <c r="V1579" t="str">
        <f t="shared" si="49"/>
        <v>Senior</v>
      </c>
      <c r="W1579" t="str">
        <f>IF(Table13[[#This Row],[Last_Working_Date]]="Active","Active","Exited")</f>
        <v>Active</v>
      </c>
    </row>
    <row r="1580" spans="1:23" x14ac:dyDescent="0.3">
      <c r="A1580" s="9" t="s">
        <v>1903</v>
      </c>
      <c r="B1580" s="9" t="s">
        <v>29</v>
      </c>
      <c r="C1580">
        <v>45</v>
      </c>
      <c r="D1580" t="s">
        <v>30</v>
      </c>
      <c r="E1580" t="s">
        <v>31</v>
      </c>
      <c r="F1580" t="s">
        <v>67</v>
      </c>
      <c r="G1580" t="s">
        <v>90</v>
      </c>
      <c r="H1580" t="s">
        <v>51</v>
      </c>
      <c r="I1580" s="5">
        <v>15.1</v>
      </c>
      <c r="J1580" t="s">
        <v>25</v>
      </c>
      <c r="K1580" s="1">
        <v>43745</v>
      </c>
      <c r="L1580" s="1" t="s">
        <v>5075</v>
      </c>
      <c r="M1580" s="7">
        <v>6.06</v>
      </c>
      <c r="N1580" s="22">
        <v>61380</v>
      </c>
      <c r="O1580">
        <v>3</v>
      </c>
      <c r="P1580" t="s">
        <v>65</v>
      </c>
      <c r="Q1580">
        <v>3</v>
      </c>
      <c r="R1580">
        <v>4</v>
      </c>
      <c r="S1580" t="s">
        <v>345</v>
      </c>
      <c r="T1580" t="s">
        <v>26</v>
      </c>
      <c r="U1580" t="str">
        <f t="shared" si="48"/>
        <v>Adult</v>
      </c>
      <c r="V1580" t="str">
        <f t="shared" si="49"/>
        <v>Expert</v>
      </c>
      <c r="W1580" t="str">
        <f>IF(Table13[[#This Row],[Last_Working_Date]]="Active","Active","Exited")</f>
        <v>Active</v>
      </c>
    </row>
    <row r="1581" spans="1:23" x14ac:dyDescent="0.3">
      <c r="A1581" s="9" t="s">
        <v>1904</v>
      </c>
      <c r="B1581" s="9" t="s">
        <v>29</v>
      </c>
      <c r="C1581">
        <v>36</v>
      </c>
      <c r="D1581" t="s">
        <v>20</v>
      </c>
      <c r="E1581" t="s">
        <v>39</v>
      </c>
      <c r="F1581" t="s">
        <v>54</v>
      </c>
      <c r="G1581" t="s">
        <v>77</v>
      </c>
      <c r="H1581" t="s">
        <v>24</v>
      </c>
      <c r="I1581" s="5">
        <v>6.8</v>
      </c>
      <c r="J1581" t="s">
        <v>25</v>
      </c>
      <c r="K1581" s="1">
        <v>41197</v>
      </c>
      <c r="L1581" s="1" t="s">
        <v>5075</v>
      </c>
      <c r="M1581" s="7">
        <v>13.03</v>
      </c>
      <c r="N1581" s="22">
        <v>45317</v>
      </c>
      <c r="O1581">
        <v>3</v>
      </c>
      <c r="P1581" t="s">
        <v>26</v>
      </c>
      <c r="Q1581">
        <v>2</v>
      </c>
      <c r="R1581">
        <v>5</v>
      </c>
      <c r="S1581" t="s">
        <v>210</v>
      </c>
      <c r="T1581" t="s">
        <v>26</v>
      </c>
      <c r="U1581" t="str">
        <f t="shared" si="48"/>
        <v>Adult</v>
      </c>
      <c r="V1581" t="str">
        <f t="shared" si="49"/>
        <v>Senior</v>
      </c>
      <c r="W1581" t="str">
        <f>IF(Table13[[#This Row],[Last_Working_Date]]="Active","Active","Exited")</f>
        <v>Active</v>
      </c>
    </row>
    <row r="1582" spans="1:23" x14ac:dyDescent="0.3">
      <c r="A1582" s="9" t="s">
        <v>1905</v>
      </c>
      <c r="B1582" s="9" t="s">
        <v>29</v>
      </c>
      <c r="C1582">
        <v>42</v>
      </c>
      <c r="D1582" t="s">
        <v>30</v>
      </c>
      <c r="E1582" t="s">
        <v>63</v>
      </c>
      <c r="F1582" t="s">
        <v>40</v>
      </c>
      <c r="G1582" t="s">
        <v>50</v>
      </c>
      <c r="H1582" t="s">
        <v>24</v>
      </c>
      <c r="I1582" s="5">
        <v>16.8</v>
      </c>
      <c r="J1582" t="s">
        <v>25</v>
      </c>
      <c r="K1582" s="1">
        <v>40028</v>
      </c>
      <c r="L1582" s="1" t="s">
        <v>5075</v>
      </c>
      <c r="M1582" s="7">
        <v>16.239999999999998</v>
      </c>
      <c r="N1582" s="22">
        <v>66876</v>
      </c>
      <c r="O1582">
        <v>3</v>
      </c>
      <c r="P1582" t="s">
        <v>26</v>
      </c>
      <c r="Q1582">
        <v>1</v>
      </c>
      <c r="R1582">
        <v>8</v>
      </c>
      <c r="S1582" t="s">
        <v>1203</v>
      </c>
      <c r="T1582" t="s">
        <v>26</v>
      </c>
      <c r="U1582" t="str">
        <f t="shared" si="48"/>
        <v>Adult</v>
      </c>
      <c r="V1582" t="str">
        <f t="shared" si="49"/>
        <v>Expert</v>
      </c>
      <c r="W1582" t="str">
        <f>IF(Table13[[#This Row],[Last_Working_Date]]="Active","Active","Exited")</f>
        <v>Active</v>
      </c>
    </row>
    <row r="1583" spans="1:23" x14ac:dyDescent="0.3">
      <c r="A1583" s="9" t="s">
        <v>1906</v>
      </c>
      <c r="B1583" s="9" t="s">
        <v>19</v>
      </c>
      <c r="C1583">
        <v>49</v>
      </c>
      <c r="D1583" t="s">
        <v>30</v>
      </c>
      <c r="E1583" t="s">
        <v>58</v>
      </c>
      <c r="F1583" t="s">
        <v>67</v>
      </c>
      <c r="G1583" t="s">
        <v>68</v>
      </c>
      <c r="H1583" t="s">
        <v>24</v>
      </c>
      <c r="I1583" s="5">
        <v>21</v>
      </c>
      <c r="J1583" t="s">
        <v>25</v>
      </c>
      <c r="K1583" s="1">
        <v>44085</v>
      </c>
      <c r="L1583" s="1">
        <v>44482</v>
      </c>
      <c r="M1583" s="7">
        <v>1.0900000000000001</v>
      </c>
      <c r="N1583" s="22">
        <v>75657</v>
      </c>
      <c r="O1583">
        <v>1</v>
      </c>
      <c r="P1583" t="s">
        <v>26</v>
      </c>
      <c r="Q1583">
        <v>1</v>
      </c>
      <c r="R1583">
        <v>5</v>
      </c>
      <c r="S1583" t="s">
        <v>754</v>
      </c>
      <c r="T1583" t="s">
        <v>65</v>
      </c>
      <c r="U1583" t="str">
        <f t="shared" si="48"/>
        <v>Adult</v>
      </c>
      <c r="V1583" t="str">
        <f t="shared" si="49"/>
        <v>Expert</v>
      </c>
      <c r="W1583" t="str">
        <f>IF(Table13[[#This Row],[Last_Working_Date]]="Active","Active","Exited")</f>
        <v>Exited</v>
      </c>
    </row>
    <row r="1584" spans="1:23" x14ac:dyDescent="0.3">
      <c r="A1584" s="9" t="s">
        <v>1907</v>
      </c>
      <c r="B1584" s="9" t="s">
        <v>19</v>
      </c>
      <c r="C1584">
        <v>35</v>
      </c>
      <c r="D1584" t="s">
        <v>20</v>
      </c>
      <c r="E1584" t="s">
        <v>53</v>
      </c>
      <c r="F1584" t="s">
        <v>40</v>
      </c>
      <c r="G1584" t="s">
        <v>50</v>
      </c>
      <c r="H1584" t="s">
        <v>51</v>
      </c>
      <c r="I1584" s="5">
        <v>14</v>
      </c>
      <c r="J1584" t="s">
        <v>25</v>
      </c>
      <c r="K1584" s="1">
        <v>45611</v>
      </c>
      <c r="L1584" s="1" t="s">
        <v>5075</v>
      </c>
      <c r="M1584" s="7">
        <v>0.95</v>
      </c>
      <c r="N1584" s="22">
        <v>58351</v>
      </c>
      <c r="O1584">
        <v>2</v>
      </c>
      <c r="P1584" t="s">
        <v>26</v>
      </c>
      <c r="Q1584">
        <v>2</v>
      </c>
      <c r="R1584">
        <v>7</v>
      </c>
      <c r="S1584" t="s">
        <v>420</v>
      </c>
      <c r="T1584" t="s">
        <v>26</v>
      </c>
      <c r="U1584" t="str">
        <f t="shared" si="48"/>
        <v>Adult</v>
      </c>
      <c r="V1584" t="str">
        <f t="shared" si="49"/>
        <v>Expert</v>
      </c>
      <c r="W1584" t="str">
        <f>IF(Table13[[#This Row],[Last_Working_Date]]="Active","Active","Exited")</f>
        <v>Active</v>
      </c>
    </row>
    <row r="1585" spans="1:23" x14ac:dyDescent="0.3">
      <c r="A1585" s="9" t="s">
        <v>1908</v>
      </c>
      <c r="B1585" s="9" t="s">
        <v>19</v>
      </c>
      <c r="C1585">
        <v>42</v>
      </c>
      <c r="D1585" t="s">
        <v>30</v>
      </c>
      <c r="E1585" t="s">
        <v>39</v>
      </c>
      <c r="F1585" t="s">
        <v>32</v>
      </c>
      <c r="G1585" t="s">
        <v>33</v>
      </c>
      <c r="H1585" t="s">
        <v>51</v>
      </c>
      <c r="I1585" s="5">
        <v>11.4</v>
      </c>
      <c r="J1585" t="s">
        <v>25</v>
      </c>
      <c r="K1585" s="1">
        <v>41288</v>
      </c>
      <c r="L1585" s="1">
        <v>42391</v>
      </c>
      <c r="M1585" s="7">
        <v>3.02</v>
      </c>
      <c r="N1585" s="22">
        <v>49748</v>
      </c>
      <c r="O1585">
        <v>3</v>
      </c>
      <c r="P1585" t="s">
        <v>26</v>
      </c>
      <c r="Q1585">
        <v>3</v>
      </c>
      <c r="R1585">
        <v>3</v>
      </c>
      <c r="S1585" t="s">
        <v>751</v>
      </c>
      <c r="T1585" t="s">
        <v>65</v>
      </c>
      <c r="U1585" t="str">
        <f t="shared" si="48"/>
        <v>Adult</v>
      </c>
      <c r="V1585" t="str">
        <f t="shared" si="49"/>
        <v>Expert</v>
      </c>
      <c r="W1585" t="str">
        <f>IF(Table13[[#This Row],[Last_Working_Date]]="Active","Active","Exited")</f>
        <v>Exited</v>
      </c>
    </row>
    <row r="1586" spans="1:23" x14ac:dyDescent="0.3">
      <c r="A1586" s="9" t="s">
        <v>1909</v>
      </c>
      <c r="B1586" s="9" t="s">
        <v>19</v>
      </c>
      <c r="C1586">
        <v>30</v>
      </c>
      <c r="D1586" t="s">
        <v>30</v>
      </c>
      <c r="E1586" t="s">
        <v>36</v>
      </c>
      <c r="F1586" t="s">
        <v>45</v>
      </c>
      <c r="G1586" t="s">
        <v>46</v>
      </c>
      <c r="H1586" t="s">
        <v>24</v>
      </c>
      <c r="I1586" s="5">
        <v>2.2999999999999998</v>
      </c>
      <c r="J1586" t="s">
        <v>25</v>
      </c>
      <c r="K1586" s="1">
        <v>43520</v>
      </c>
      <c r="L1586" s="1">
        <v>43887</v>
      </c>
      <c r="M1586" s="7">
        <v>1</v>
      </c>
      <c r="N1586" s="22">
        <v>51003</v>
      </c>
      <c r="O1586">
        <v>2</v>
      </c>
      <c r="P1586" t="s">
        <v>26</v>
      </c>
      <c r="Q1586">
        <v>1</v>
      </c>
      <c r="R1586">
        <v>2</v>
      </c>
      <c r="S1586" t="s">
        <v>660</v>
      </c>
      <c r="T1586" t="s">
        <v>65</v>
      </c>
      <c r="U1586" t="str">
        <f t="shared" si="48"/>
        <v>Young</v>
      </c>
      <c r="V1586" t="str">
        <f t="shared" si="49"/>
        <v>Mid-Level</v>
      </c>
      <c r="W1586" t="str">
        <f>IF(Table13[[#This Row],[Last_Working_Date]]="Active","Active","Exited")</f>
        <v>Exited</v>
      </c>
    </row>
    <row r="1587" spans="1:23" x14ac:dyDescent="0.3">
      <c r="A1587" s="9" t="s">
        <v>1910</v>
      </c>
      <c r="B1587" s="9" t="s">
        <v>29</v>
      </c>
      <c r="C1587">
        <v>27</v>
      </c>
      <c r="D1587" t="s">
        <v>20</v>
      </c>
      <c r="E1587" t="s">
        <v>36</v>
      </c>
      <c r="F1587" t="s">
        <v>32</v>
      </c>
      <c r="G1587" t="s">
        <v>33</v>
      </c>
      <c r="H1587" t="s">
        <v>24</v>
      </c>
      <c r="I1587" s="5">
        <v>5.5</v>
      </c>
      <c r="J1587" t="s">
        <v>25</v>
      </c>
      <c r="K1587" s="1">
        <v>41720</v>
      </c>
      <c r="L1587" s="1" t="s">
        <v>5075</v>
      </c>
      <c r="M1587" s="7">
        <v>11.6</v>
      </c>
      <c r="N1587" s="22">
        <v>38911</v>
      </c>
      <c r="O1587">
        <v>4</v>
      </c>
      <c r="P1587" t="s">
        <v>65</v>
      </c>
      <c r="Q1587">
        <v>3</v>
      </c>
      <c r="R1587">
        <v>8</v>
      </c>
      <c r="S1587" t="s">
        <v>180</v>
      </c>
      <c r="T1587" t="s">
        <v>26</v>
      </c>
      <c r="U1587" t="str">
        <f t="shared" si="48"/>
        <v>Young</v>
      </c>
      <c r="V1587" t="str">
        <f t="shared" si="49"/>
        <v>Senior</v>
      </c>
      <c r="W1587" t="str">
        <f>IF(Table13[[#This Row],[Last_Working_Date]]="Active","Active","Exited")</f>
        <v>Active</v>
      </c>
    </row>
    <row r="1588" spans="1:23" x14ac:dyDescent="0.3">
      <c r="A1588" s="9" t="s">
        <v>292</v>
      </c>
      <c r="B1588" s="9" t="s">
        <v>29</v>
      </c>
      <c r="C1588">
        <v>38</v>
      </c>
      <c r="D1588" t="s">
        <v>20</v>
      </c>
      <c r="E1588" t="s">
        <v>44</v>
      </c>
      <c r="F1588" t="s">
        <v>32</v>
      </c>
      <c r="G1588" t="s">
        <v>171</v>
      </c>
      <c r="H1588" t="s">
        <v>51</v>
      </c>
      <c r="I1588" s="5">
        <v>5.5</v>
      </c>
      <c r="J1588" t="s">
        <v>85</v>
      </c>
      <c r="K1588" s="1">
        <v>41972</v>
      </c>
      <c r="L1588" s="1" t="s">
        <v>5075</v>
      </c>
      <c r="M1588" s="7">
        <v>10.91</v>
      </c>
      <c r="N1588" s="22">
        <v>40302</v>
      </c>
      <c r="O1588">
        <v>4</v>
      </c>
      <c r="P1588" t="s">
        <v>26</v>
      </c>
      <c r="Q1588">
        <v>2</v>
      </c>
      <c r="R1588">
        <v>4</v>
      </c>
      <c r="S1588" t="s">
        <v>5074</v>
      </c>
      <c r="T1588" t="s">
        <v>26</v>
      </c>
      <c r="U1588" t="str">
        <f t="shared" si="48"/>
        <v>Adult</v>
      </c>
      <c r="V1588" t="str">
        <f t="shared" si="49"/>
        <v>Senior</v>
      </c>
      <c r="W1588" t="str">
        <f>IF(Table13[[#This Row],[Last_Working_Date]]="Active","Active","Exited")</f>
        <v>Active</v>
      </c>
    </row>
    <row r="1589" spans="1:23" x14ac:dyDescent="0.3">
      <c r="A1589" s="9" t="s">
        <v>1911</v>
      </c>
      <c r="B1589" s="9" t="s">
        <v>29</v>
      </c>
      <c r="C1589">
        <v>39</v>
      </c>
      <c r="D1589" t="s">
        <v>30</v>
      </c>
      <c r="E1589" t="s">
        <v>36</v>
      </c>
      <c r="F1589" t="s">
        <v>45</v>
      </c>
      <c r="G1589" t="s">
        <v>46</v>
      </c>
      <c r="H1589" t="s">
        <v>51</v>
      </c>
      <c r="I1589" s="5">
        <v>9.1999999999999993</v>
      </c>
      <c r="J1589" t="s">
        <v>25</v>
      </c>
      <c r="K1589" s="1">
        <v>43459</v>
      </c>
      <c r="L1589" s="1">
        <v>44921</v>
      </c>
      <c r="M1589" s="7">
        <v>4</v>
      </c>
      <c r="N1589" s="22">
        <v>57955</v>
      </c>
      <c r="O1589">
        <v>4</v>
      </c>
      <c r="P1589" t="s">
        <v>26</v>
      </c>
      <c r="Q1589">
        <v>3</v>
      </c>
      <c r="R1589">
        <v>9</v>
      </c>
      <c r="S1589" t="s">
        <v>330</v>
      </c>
      <c r="T1589" t="s">
        <v>65</v>
      </c>
      <c r="U1589" t="str">
        <f t="shared" si="48"/>
        <v>Adult</v>
      </c>
      <c r="V1589" t="str">
        <f t="shared" si="49"/>
        <v>Senior</v>
      </c>
      <c r="W1589" t="str">
        <f>IF(Table13[[#This Row],[Last_Working_Date]]="Active","Active","Exited")</f>
        <v>Exited</v>
      </c>
    </row>
    <row r="1590" spans="1:23" x14ac:dyDescent="0.3">
      <c r="A1590" s="9" t="s">
        <v>1912</v>
      </c>
      <c r="B1590" s="9" t="s">
        <v>19</v>
      </c>
      <c r="C1590">
        <v>30</v>
      </c>
      <c r="D1590" t="s">
        <v>30</v>
      </c>
      <c r="E1590" t="s">
        <v>53</v>
      </c>
      <c r="F1590" t="s">
        <v>22</v>
      </c>
      <c r="G1590" t="s">
        <v>74</v>
      </c>
      <c r="H1590" t="s">
        <v>47</v>
      </c>
      <c r="I1590" s="5">
        <v>8.5</v>
      </c>
      <c r="J1590" t="s">
        <v>25</v>
      </c>
      <c r="K1590" s="1">
        <v>41409</v>
      </c>
      <c r="L1590" s="1" t="s">
        <v>5075</v>
      </c>
      <c r="M1590" s="7">
        <v>12.45</v>
      </c>
      <c r="N1590" s="22">
        <v>50712</v>
      </c>
      <c r="O1590">
        <v>2</v>
      </c>
      <c r="P1590" t="s">
        <v>26</v>
      </c>
      <c r="Q1590">
        <v>2</v>
      </c>
      <c r="R1590">
        <v>7</v>
      </c>
      <c r="S1590" t="s">
        <v>822</v>
      </c>
      <c r="T1590" t="s">
        <v>26</v>
      </c>
      <c r="U1590" t="str">
        <f t="shared" si="48"/>
        <v>Young</v>
      </c>
      <c r="V1590" t="str">
        <f t="shared" si="49"/>
        <v>Senior</v>
      </c>
      <c r="W1590" t="str">
        <f>IF(Table13[[#This Row],[Last_Working_Date]]="Active","Active","Exited")</f>
        <v>Active</v>
      </c>
    </row>
    <row r="1591" spans="1:23" x14ac:dyDescent="0.3">
      <c r="A1591" s="9" t="s">
        <v>1913</v>
      </c>
      <c r="B1591" s="9" t="s">
        <v>19</v>
      </c>
      <c r="C1591">
        <v>35</v>
      </c>
      <c r="D1591" t="s">
        <v>30</v>
      </c>
      <c r="E1591" t="s">
        <v>63</v>
      </c>
      <c r="F1591" t="s">
        <v>40</v>
      </c>
      <c r="G1591" t="s">
        <v>41</v>
      </c>
      <c r="H1591" t="s">
        <v>24</v>
      </c>
      <c r="I1591" s="5">
        <v>8.6</v>
      </c>
      <c r="J1591" t="s">
        <v>25</v>
      </c>
      <c r="K1591" s="1">
        <v>44934</v>
      </c>
      <c r="L1591" s="1" t="s">
        <v>5075</v>
      </c>
      <c r="M1591" s="7">
        <v>2.8</v>
      </c>
      <c r="N1591" s="22">
        <v>50332</v>
      </c>
      <c r="O1591">
        <v>4</v>
      </c>
      <c r="P1591" t="s">
        <v>26</v>
      </c>
      <c r="Q1591">
        <v>1</v>
      </c>
      <c r="R1591">
        <v>7</v>
      </c>
      <c r="S1591" t="s">
        <v>1914</v>
      </c>
      <c r="T1591" t="s">
        <v>26</v>
      </c>
      <c r="U1591" t="str">
        <f t="shared" si="48"/>
        <v>Adult</v>
      </c>
      <c r="V1591" t="str">
        <f t="shared" si="49"/>
        <v>Senior</v>
      </c>
      <c r="W1591" t="str">
        <f>IF(Table13[[#This Row],[Last_Working_Date]]="Active","Active","Exited")</f>
        <v>Active</v>
      </c>
    </row>
    <row r="1592" spans="1:23" x14ac:dyDescent="0.3">
      <c r="A1592" s="9" t="s">
        <v>1915</v>
      </c>
      <c r="B1592" s="9" t="s">
        <v>19</v>
      </c>
      <c r="C1592">
        <v>29</v>
      </c>
      <c r="D1592" t="s">
        <v>30</v>
      </c>
      <c r="E1592" t="s">
        <v>44</v>
      </c>
      <c r="F1592" t="s">
        <v>40</v>
      </c>
      <c r="G1592" t="s">
        <v>50</v>
      </c>
      <c r="H1592" t="s">
        <v>24</v>
      </c>
      <c r="I1592" s="5">
        <v>8.1</v>
      </c>
      <c r="J1592" t="s">
        <v>25</v>
      </c>
      <c r="K1592" s="1">
        <v>45285</v>
      </c>
      <c r="L1592" s="1">
        <v>45900</v>
      </c>
      <c r="M1592" s="7">
        <v>1.68</v>
      </c>
      <c r="N1592" s="22">
        <v>43952</v>
      </c>
      <c r="O1592">
        <v>3</v>
      </c>
      <c r="P1592" t="s">
        <v>26</v>
      </c>
      <c r="Q1592">
        <v>6</v>
      </c>
      <c r="R1592">
        <v>2</v>
      </c>
      <c r="S1592" t="s">
        <v>215</v>
      </c>
      <c r="T1592" t="s">
        <v>65</v>
      </c>
      <c r="U1592" t="str">
        <f t="shared" si="48"/>
        <v>Young</v>
      </c>
      <c r="V1592" t="str">
        <f t="shared" si="49"/>
        <v>Senior</v>
      </c>
      <c r="W1592" t="str">
        <f>IF(Table13[[#This Row],[Last_Working_Date]]="Active","Active","Exited")</f>
        <v>Exited</v>
      </c>
    </row>
    <row r="1593" spans="1:23" x14ac:dyDescent="0.3">
      <c r="A1593" s="9" t="s">
        <v>1916</v>
      </c>
      <c r="B1593" s="9" t="s">
        <v>19</v>
      </c>
      <c r="C1593">
        <v>31</v>
      </c>
      <c r="D1593" t="s">
        <v>20</v>
      </c>
      <c r="E1593" t="s">
        <v>44</v>
      </c>
      <c r="F1593" t="s">
        <v>92</v>
      </c>
      <c r="G1593" t="s">
        <v>120</v>
      </c>
      <c r="H1593" t="s">
        <v>24</v>
      </c>
      <c r="I1593" s="5">
        <v>5.3</v>
      </c>
      <c r="J1593" t="s">
        <v>25</v>
      </c>
      <c r="K1593" s="1">
        <v>45919</v>
      </c>
      <c r="L1593" s="1" t="s">
        <v>5075</v>
      </c>
      <c r="M1593" s="7">
        <v>0.11</v>
      </c>
      <c r="N1593" s="22">
        <v>39161</v>
      </c>
      <c r="O1593">
        <v>5</v>
      </c>
      <c r="P1593" t="s">
        <v>26</v>
      </c>
      <c r="Q1593">
        <v>0</v>
      </c>
      <c r="R1593">
        <v>6</v>
      </c>
      <c r="S1593" t="s">
        <v>162</v>
      </c>
      <c r="T1593" t="s">
        <v>26</v>
      </c>
      <c r="U1593" t="str">
        <f t="shared" si="48"/>
        <v>Adult</v>
      </c>
      <c r="V1593" t="str">
        <f t="shared" si="49"/>
        <v>Senior</v>
      </c>
      <c r="W1593" t="str">
        <f>IF(Table13[[#This Row],[Last_Working_Date]]="Active","Active","Exited")</f>
        <v>Active</v>
      </c>
    </row>
    <row r="1594" spans="1:23" x14ac:dyDescent="0.3">
      <c r="A1594" s="9" t="s">
        <v>1917</v>
      </c>
      <c r="B1594" s="9" t="s">
        <v>19</v>
      </c>
      <c r="C1594">
        <v>21</v>
      </c>
      <c r="D1594" t="s">
        <v>30</v>
      </c>
      <c r="E1594" t="s">
        <v>63</v>
      </c>
      <c r="F1594" t="s">
        <v>92</v>
      </c>
      <c r="G1594" t="s">
        <v>120</v>
      </c>
      <c r="H1594" t="s">
        <v>51</v>
      </c>
      <c r="I1594" s="5">
        <v>0.2</v>
      </c>
      <c r="J1594" t="s">
        <v>25</v>
      </c>
      <c r="K1594" s="1">
        <v>44102</v>
      </c>
      <c r="L1594" s="1" t="s">
        <v>5075</v>
      </c>
      <c r="M1594" s="7">
        <v>5.08</v>
      </c>
      <c r="N1594" s="22">
        <v>28609</v>
      </c>
      <c r="O1594">
        <v>2</v>
      </c>
      <c r="P1594" t="s">
        <v>26</v>
      </c>
      <c r="Q1594">
        <v>3</v>
      </c>
      <c r="R1594">
        <v>4</v>
      </c>
      <c r="S1594" t="s">
        <v>486</v>
      </c>
      <c r="T1594" t="s">
        <v>26</v>
      </c>
      <c r="U1594" t="str">
        <f t="shared" si="48"/>
        <v>Young</v>
      </c>
      <c r="V1594" t="str">
        <f t="shared" si="49"/>
        <v>Junior</v>
      </c>
      <c r="W1594" t="str">
        <f>IF(Table13[[#This Row],[Last_Working_Date]]="Active","Active","Exited")</f>
        <v>Active</v>
      </c>
    </row>
    <row r="1595" spans="1:23" x14ac:dyDescent="0.3">
      <c r="A1595" s="9" t="s">
        <v>1918</v>
      </c>
      <c r="B1595" s="9" t="s">
        <v>29</v>
      </c>
      <c r="C1595">
        <v>34</v>
      </c>
      <c r="D1595" t="s">
        <v>20</v>
      </c>
      <c r="E1595" t="s">
        <v>21</v>
      </c>
      <c r="F1595" t="s">
        <v>45</v>
      </c>
      <c r="G1595" t="s">
        <v>46</v>
      </c>
      <c r="H1595" t="s">
        <v>24</v>
      </c>
      <c r="I1595" s="5">
        <v>6.5</v>
      </c>
      <c r="J1595" t="s">
        <v>25</v>
      </c>
      <c r="K1595" s="1">
        <v>42668</v>
      </c>
      <c r="L1595" s="1" t="s">
        <v>5075</v>
      </c>
      <c r="M1595" s="7">
        <v>9.01</v>
      </c>
      <c r="N1595" s="22">
        <v>46010</v>
      </c>
      <c r="O1595">
        <v>4</v>
      </c>
      <c r="P1595" t="s">
        <v>26</v>
      </c>
      <c r="Q1595">
        <v>2</v>
      </c>
      <c r="R1595">
        <v>6</v>
      </c>
      <c r="S1595" t="s">
        <v>233</v>
      </c>
      <c r="T1595" t="s">
        <v>26</v>
      </c>
      <c r="U1595" t="str">
        <f t="shared" si="48"/>
        <v>Adult</v>
      </c>
      <c r="V1595" t="str">
        <f t="shared" si="49"/>
        <v>Senior</v>
      </c>
      <c r="W1595" t="str">
        <f>IF(Table13[[#This Row],[Last_Working_Date]]="Active","Active","Exited")</f>
        <v>Active</v>
      </c>
    </row>
    <row r="1596" spans="1:23" x14ac:dyDescent="0.3">
      <c r="A1596" s="9" t="s">
        <v>1919</v>
      </c>
      <c r="B1596" s="9" t="s">
        <v>29</v>
      </c>
      <c r="C1596">
        <v>27</v>
      </c>
      <c r="D1596" t="s">
        <v>20</v>
      </c>
      <c r="E1596" t="s">
        <v>58</v>
      </c>
      <c r="F1596" t="s">
        <v>82</v>
      </c>
      <c r="G1596" t="s">
        <v>107</v>
      </c>
      <c r="H1596" t="s">
        <v>47</v>
      </c>
      <c r="I1596" s="5">
        <v>1.1000000000000001</v>
      </c>
      <c r="J1596" t="s">
        <v>85</v>
      </c>
      <c r="K1596" s="1">
        <v>41717</v>
      </c>
      <c r="L1596" s="1" t="s">
        <v>5075</v>
      </c>
      <c r="M1596" s="7">
        <v>11.61</v>
      </c>
      <c r="N1596" s="22">
        <v>30502</v>
      </c>
      <c r="O1596">
        <v>4</v>
      </c>
      <c r="P1596" t="s">
        <v>26</v>
      </c>
      <c r="Q1596">
        <v>0</v>
      </c>
      <c r="R1596">
        <v>2</v>
      </c>
      <c r="S1596" t="s">
        <v>744</v>
      </c>
      <c r="T1596" t="s">
        <v>26</v>
      </c>
      <c r="U1596" t="str">
        <f t="shared" si="48"/>
        <v>Young</v>
      </c>
      <c r="V1596" t="str">
        <f t="shared" si="49"/>
        <v>Junior</v>
      </c>
      <c r="W1596" t="str">
        <f>IF(Table13[[#This Row],[Last_Working_Date]]="Active","Active","Exited")</f>
        <v>Active</v>
      </c>
    </row>
    <row r="1597" spans="1:23" x14ac:dyDescent="0.3">
      <c r="A1597" s="9" t="s">
        <v>1920</v>
      </c>
      <c r="B1597" s="9" t="s">
        <v>29</v>
      </c>
      <c r="C1597">
        <v>21</v>
      </c>
      <c r="D1597" t="s">
        <v>30</v>
      </c>
      <c r="E1597" t="s">
        <v>58</v>
      </c>
      <c r="F1597" t="s">
        <v>32</v>
      </c>
      <c r="G1597" t="s">
        <v>33</v>
      </c>
      <c r="H1597" t="s">
        <v>75</v>
      </c>
      <c r="I1597" s="5">
        <v>1</v>
      </c>
      <c r="J1597" t="s">
        <v>25</v>
      </c>
      <c r="K1597" s="1">
        <v>42617</v>
      </c>
      <c r="L1597" s="1" t="s">
        <v>5075</v>
      </c>
      <c r="M1597" s="7">
        <v>9.15</v>
      </c>
      <c r="N1597" s="22">
        <v>37178</v>
      </c>
      <c r="O1597">
        <v>2</v>
      </c>
      <c r="P1597" t="s">
        <v>26</v>
      </c>
      <c r="Q1597">
        <v>1</v>
      </c>
      <c r="R1597">
        <v>6</v>
      </c>
      <c r="S1597" t="s">
        <v>1393</v>
      </c>
      <c r="T1597" t="s">
        <v>26</v>
      </c>
      <c r="U1597" t="str">
        <f t="shared" si="48"/>
        <v>Young</v>
      </c>
      <c r="V1597" t="str">
        <f t="shared" si="49"/>
        <v>Junior</v>
      </c>
      <c r="W1597" t="str">
        <f>IF(Table13[[#This Row],[Last_Working_Date]]="Active","Active","Exited")</f>
        <v>Active</v>
      </c>
    </row>
    <row r="1598" spans="1:23" x14ac:dyDescent="0.3">
      <c r="A1598" s="9" t="s">
        <v>1921</v>
      </c>
      <c r="B1598" s="9" t="s">
        <v>29</v>
      </c>
      <c r="C1598">
        <v>26</v>
      </c>
      <c r="D1598" t="s">
        <v>30</v>
      </c>
      <c r="E1598" t="s">
        <v>31</v>
      </c>
      <c r="F1598" t="s">
        <v>92</v>
      </c>
      <c r="G1598" t="s">
        <v>120</v>
      </c>
      <c r="H1598" t="s">
        <v>24</v>
      </c>
      <c r="I1598" s="5">
        <v>6</v>
      </c>
      <c r="J1598" t="s">
        <v>25</v>
      </c>
      <c r="K1598" s="1">
        <v>40328</v>
      </c>
      <c r="L1598" s="1" t="s">
        <v>5075</v>
      </c>
      <c r="M1598" s="7">
        <v>15.41</v>
      </c>
      <c r="N1598" s="22">
        <v>39025</v>
      </c>
      <c r="O1598">
        <v>4</v>
      </c>
      <c r="P1598" t="s">
        <v>65</v>
      </c>
      <c r="Q1598">
        <v>1</v>
      </c>
      <c r="R1598">
        <v>5</v>
      </c>
      <c r="S1598" t="s">
        <v>1266</v>
      </c>
      <c r="T1598" t="s">
        <v>26</v>
      </c>
      <c r="U1598" t="str">
        <f t="shared" si="48"/>
        <v>Young</v>
      </c>
      <c r="V1598" t="str">
        <f t="shared" si="49"/>
        <v>Senior</v>
      </c>
      <c r="W1598" t="str">
        <f>IF(Table13[[#This Row],[Last_Working_Date]]="Active","Active","Exited")</f>
        <v>Active</v>
      </c>
    </row>
    <row r="1599" spans="1:23" x14ac:dyDescent="0.3">
      <c r="A1599" s="9" t="s">
        <v>1922</v>
      </c>
      <c r="B1599" s="9" t="s">
        <v>19</v>
      </c>
      <c r="C1599">
        <v>21</v>
      </c>
      <c r="D1599" t="s">
        <v>30</v>
      </c>
      <c r="E1599" t="s">
        <v>53</v>
      </c>
      <c r="F1599" t="s">
        <v>54</v>
      </c>
      <c r="G1599" t="s">
        <v>139</v>
      </c>
      <c r="H1599" t="s">
        <v>47</v>
      </c>
      <c r="I1599" s="5">
        <v>1</v>
      </c>
      <c r="J1599" t="s">
        <v>25</v>
      </c>
      <c r="K1599" s="1">
        <v>39938</v>
      </c>
      <c r="L1599" s="1" t="s">
        <v>5075</v>
      </c>
      <c r="M1599" s="7">
        <v>16.48</v>
      </c>
      <c r="N1599" s="22">
        <v>34471</v>
      </c>
      <c r="O1599">
        <v>4</v>
      </c>
      <c r="P1599" t="s">
        <v>26</v>
      </c>
      <c r="Q1599">
        <v>1</v>
      </c>
      <c r="R1599">
        <v>5</v>
      </c>
      <c r="S1599" t="s">
        <v>545</v>
      </c>
      <c r="T1599" t="s">
        <v>26</v>
      </c>
      <c r="U1599" t="str">
        <f t="shared" si="48"/>
        <v>Young</v>
      </c>
      <c r="V1599" t="str">
        <f t="shared" si="49"/>
        <v>Junior</v>
      </c>
      <c r="W1599" t="str">
        <f>IF(Table13[[#This Row],[Last_Working_Date]]="Active","Active","Exited")</f>
        <v>Active</v>
      </c>
    </row>
    <row r="1600" spans="1:23" x14ac:dyDescent="0.3">
      <c r="A1600" s="9" t="s">
        <v>1923</v>
      </c>
      <c r="B1600" s="9" t="s">
        <v>29</v>
      </c>
      <c r="C1600">
        <v>34</v>
      </c>
      <c r="D1600" t="s">
        <v>30</v>
      </c>
      <c r="E1600" t="s">
        <v>63</v>
      </c>
      <c r="F1600" t="s">
        <v>82</v>
      </c>
      <c r="G1600" t="s">
        <v>107</v>
      </c>
      <c r="H1600" t="s">
        <v>24</v>
      </c>
      <c r="I1600" s="5">
        <v>3.8</v>
      </c>
      <c r="J1600" t="s">
        <v>25</v>
      </c>
      <c r="K1600" s="1">
        <v>44393</v>
      </c>
      <c r="L1600" s="1" t="s">
        <v>5075</v>
      </c>
      <c r="M1600" s="7">
        <v>4.28</v>
      </c>
      <c r="N1600" s="22">
        <v>34289</v>
      </c>
      <c r="O1600">
        <v>3</v>
      </c>
      <c r="P1600" t="s">
        <v>26</v>
      </c>
      <c r="Q1600">
        <v>4</v>
      </c>
      <c r="R1600">
        <v>7</v>
      </c>
      <c r="S1600" t="s">
        <v>1005</v>
      </c>
      <c r="T1600" t="s">
        <v>26</v>
      </c>
      <c r="U1600" t="str">
        <f t="shared" si="48"/>
        <v>Adult</v>
      </c>
      <c r="V1600" t="str">
        <f t="shared" si="49"/>
        <v>Mid-Level</v>
      </c>
      <c r="W1600" t="str">
        <f>IF(Table13[[#This Row],[Last_Working_Date]]="Active","Active","Exited")</f>
        <v>Active</v>
      </c>
    </row>
    <row r="1601" spans="1:23" x14ac:dyDescent="0.3">
      <c r="A1601" s="9" t="s">
        <v>1924</v>
      </c>
      <c r="B1601" s="9" t="s">
        <v>29</v>
      </c>
      <c r="C1601">
        <v>33</v>
      </c>
      <c r="D1601" t="s">
        <v>20</v>
      </c>
      <c r="E1601" t="s">
        <v>39</v>
      </c>
      <c r="F1601" t="s">
        <v>54</v>
      </c>
      <c r="G1601" t="s">
        <v>77</v>
      </c>
      <c r="H1601" t="s">
        <v>24</v>
      </c>
      <c r="I1601" s="5">
        <v>12.9</v>
      </c>
      <c r="J1601" t="s">
        <v>25</v>
      </c>
      <c r="K1601" s="1">
        <v>42587</v>
      </c>
      <c r="L1601" s="1" t="s">
        <v>5075</v>
      </c>
      <c r="M1601" s="7">
        <v>9.23</v>
      </c>
      <c r="N1601" s="22">
        <v>55887</v>
      </c>
      <c r="O1601">
        <v>3</v>
      </c>
      <c r="P1601" t="s">
        <v>26</v>
      </c>
      <c r="Q1601">
        <v>2</v>
      </c>
      <c r="R1601">
        <v>7</v>
      </c>
      <c r="S1601" t="s">
        <v>210</v>
      </c>
      <c r="T1601" t="s">
        <v>26</v>
      </c>
      <c r="U1601" t="str">
        <f t="shared" si="48"/>
        <v>Adult</v>
      </c>
      <c r="V1601" t="str">
        <f t="shared" si="49"/>
        <v>Expert</v>
      </c>
      <c r="W1601" t="str">
        <f>IF(Table13[[#This Row],[Last_Working_Date]]="Active","Active","Exited")</f>
        <v>Active</v>
      </c>
    </row>
    <row r="1602" spans="1:23" x14ac:dyDescent="0.3">
      <c r="A1602" s="9" t="s">
        <v>1084</v>
      </c>
      <c r="B1602" s="9" t="s">
        <v>19</v>
      </c>
      <c r="C1602">
        <v>32</v>
      </c>
      <c r="D1602" t="s">
        <v>20</v>
      </c>
      <c r="E1602" t="s">
        <v>44</v>
      </c>
      <c r="F1602" t="s">
        <v>40</v>
      </c>
      <c r="G1602" t="s">
        <v>50</v>
      </c>
      <c r="H1602" t="s">
        <v>47</v>
      </c>
      <c r="I1602" s="5">
        <v>1</v>
      </c>
      <c r="J1602" t="s">
        <v>25</v>
      </c>
      <c r="K1602" s="1">
        <v>41464</v>
      </c>
      <c r="L1602" s="1">
        <v>44853</v>
      </c>
      <c r="M1602" s="7">
        <v>9.2799999999999994</v>
      </c>
      <c r="N1602" s="22">
        <v>33220</v>
      </c>
      <c r="O1602">
        <v>1</v>
      </c>
      <c r="P1602" t="s">
        <v>65</v>
      </c>
      <c r="Q1602">
        <v>2</v>
      </c>
      <c r="R1602">
        <v>3</v>
      </c>
      <c r="S1602" t="s">
        <v>5074</v>
      </c>
      <c r="T1602" t="s">
        <v>65</v>
      </c>
      <c r="U1602" t="str">
        <f t="shared" ref="U1602:U1665" si="50">IF(C1602&lt;=30,"Young","Adult")</f>
        <v>Adult</v>
      </c>
      <c r="V1602" t="str">
        <f t="shared" ref="V1602:V1665" si="51">IF(I1602&lt;2,"Junior",IF(I1602&lt;5,"Mid-Level",IF(I1602&lt;10,"Senior","Expert")))</f>
        <v>Junior</v>
      </c>
      <c r="W1602" t="str">
        <f>IF(Table13[[#This Row],[Last_Working_Date]]="Active","Active","Exited")</f>
        <v>Exited</v>
      </c>
    </row>
    <row r="1603" spans="1:23" x14ac:dyDescent="0.3">
      <c r="A1603" s="9" t="s">
        <v>1925</v>
      </c>
      <c r="B1603" s="9" t="s">
        <v>29</v>
      </c>
      <c r="C1603">
        <v>30</v>
      </c>
      <c r="D1603" t="s">
        <v>30</v>
      </c>
      <c r="E1603" t="s">
        <v>53</v>
      </c>
      <c r="F1603" t="s">
        <v>40</v>
      </c>
      <c r="G1603" t="s">
        <v>96</v>
      </c>
      <c r="H1603" t="s">
        <v>24</v>
      </c>
      <c r="I1603" s="5">
        <v>5.7</v>
      </c>
      <c r="J1603" t="s">
        <v>25</v>
      </c>
      <c r="K1603" s="1">
        <v>44946</v>
      </c>
      <c r="L1603" s="1">
        <v>45321</v>
      </c>
      <c r="M1603" s="7">
        <v>1.03</v>
      </c>
      <c r="N1603" s="22">
        <v>45784</v>
      </c>
      <c r="O1603">
        <v>2</v>
      </c>
      <c r="P1603" t="s">
        <v>65</v>
      </c>
      <c r="Q1603">
        <v>2</v>
      </c>
      <c r="R1603">
        <v>8</v>
      </c>
      <c r="S1603" t="s">
        <v>42</v>
      </c>
      <c r="T1603" t="s">
        <v>65</v>
      </c>
      <c r="U1603" t="str">
        <f t="shared" si="50"/>
        <v>Young</v>
      </c>
      <c r="V1603" t="str">
        <f t="shared" si="51"/>
        <v>Senior</v>
      </c>
      <c r="W1603" t="str">
        <f>IF(Table13[[#This Row],[Last_Working_Date]]="Active","Active","Exited")</f>
        <v>Exited</v>
      </c>
    </row>
    <row r="1604" spans="1:23" x14ac:dyDescent="0.3">
      <c r="A1604" s="9" t="s">
        <v>1926</v>
      </c>
      <c r="B1604" s="9" t="s">
        <v>29</v>
      </c>
      <c r="C1604">
        <v>28</v>
      </c>
      <c r="D1604" t="s">
        <v>20</v>
      </c>
      <c r="E1604" t="s">
        <v>63</v>
      </c>
      <c r="F1604" t="s">
        <v>32</v>
      </c>
      <c r="G1604" t="s">
        <v>171</v>
      </c>
      <c r="H1604" t="s">
        <v>24</v>
      </c>
      <c r="I1604" s="5">
        <v>6.4</v>
      </c>
      <c r="J1604" t="s">
        <v>25</v>
      </c>
      <c r="K1604" s="1">
        <v>45503</v>
      </c>
      <c r="L1604" s="1" t="s">
        <v>5075</v>
      </c>
      <c r="M1604" s="7">
        <v>1.25</v>
      </c>
      <c r="N1604" s="22">
        <v>46901</v>
      </c>
      <c r="O1604">
        <v>4</v>
      </c>
      <c r="P1604" t="s">
        <v>26</v>
      </c>
      <c r="Q1604">
        <v>2</v>
      </c>
      <c r="R1604">
        <v>7</v>
      </c>
      <c r="S1604" t="s">
        <v>430</v>
      </c>
      <c r="T1604" t="s">
        <v>26</v>
      </c>
      <c r="U1604" t="str">
        <f t="shared" si="50"/>
        <v>Young</v>
      </c>
      <c r="V1604" t="str">
        <f t="shared" si="51"/>
        <v>Senior</v>
      </c>
      <c r="W1604" t="str">
        <f>IF(Table13[[#This Row],[Last_Working_Date]]="Active","Active","Exited")</f>
        <v>Active</v>
      </c>
    </row>
    <row r="1605" spans="1:23" x14ac:dyDescent="0.3">
      <c r="A1605" s="9" t="s">
        <v>187</v>
      </c>
      <c r="B1605" s="9" t="s">
        <v>29</v>
      </c>
      <c r="C1605">
        <v>26</v>
      </c>
      <c r="D1605" t="s">
        <v>30</v>
      </c>
      <c r="E1605" t="s">
        <v>58</v>
      </c>
      <c r="F1605" t="s">
        <v>32</v>
      </c>
      <c r="G1605" t="s">
        <v>171</v>
      </c>
      <c r="H1605" t="s">
        <v>51</v>
      </c>
      <c r="I1605" s="5">
        <v>3.5</v>
      </c>
      <c r="J1605" t="s">
        <v>25</v>
      </c>
      <c r="K1605" s="1">
        <v>42252</v>
      </c>
      <c r="L1605" s="1">
        <v>43631</v>
      </c>
      <c r="M1605" s="7">
        <v>3.78</v>
      </c>
      <c r="N1605" s="22">
        <v>34580</v>
      </c>
      <c r="O1605">
        <v>2</v>
      </c>
      <c r="P1605" t="s">
        <v>26</v>
      </c>
      <c r="Q1605">
        <v>3</v>
      </c>
      <c r="R1605">
        <v>6</v>
      </c>
      <c r="S1605" t="s">
        <v>5074</v>
      </c>
      <c r="T1605" t="s">
        <v>65</v>
      </c>
      <c r="U1605" t="str">
        <f t="shared" si="50"/>
        <v>Young</v>
      </c>
      <c r="V1605" t="str">
        <f t="shared" si="51"/>
        <v>Mid-Level</v>
      </c>
      <c r="W1605" t="str">
        <f>IF(Table13[[#This Row],[Last_Working_Date]]="Active","Active","Exited")</f>
        <v>Exited</v>
      </c>
    </row>
    <row r="1606" spans="1:23" x14ac:dyDescent="0.3">
      <c r="A1606" s="9" t="s">
        <v>1927</v>
      </c>
      <c r="B1606" s="9" t="s">
        <v>29</v>
      </c>
      <c r="C1606">
        <v>21</v>
      </c>
      <c r="D1606" t="s">
        <v>30</v>
      </c>
      <c r="E1606" t="s">
        <v>53</v>
      </c>
      <c r="F1606" t="s">
        <v>82</v>
      </c>
      <c r="G1606" t="s">
        <v>284</v>
      </c>
      <c r="H1606" t="s">
        <v>24</v>
      </c>
      <c r="I1606" s="5">
        <v>1</v>
      </c>
      <c r="J1606" t="s">
        <v>25</v>
      </c>
      <c r="K1606" s="1">
        <v>44371</v>
      </c>
      <c r="L1606" s="1" t="s">
        <v>5075</v>
      </c>
      <c r="M1606" s="7">
        <v>4.34</v>
      </c>
      <c r="N1606" s="22">
        <v>37159</v>
      </c>
      <c r="O1606">
        <v>1</v>
      </c>
      <c r="P1606" t="s">
        <v>26</v>
      </c>
      <c r="Q1606">
        <v>3</v>
      </c>
      <c r="R1606">
        <v>3</v>
      </c>
      <c r="S1606" t="s">
        <v>1529</v>
      </c>
      <c r="T1606" t="s">
        <v>26</v>
      </c>
      <c r="U1606" t="str">
        <f t="shared" si="50"/>
        <v>Young</v>
      </c>
      <c r="V1606" t="str">
        <f t="shared" si="51"/>
        <v>Junior</v>
      </c>
      <c r="W1606" t="str">
        <f>IF(Table13[[#This Row],[Last_Working_Date]]="Active","Active","Exited")</f>
        <v>Active</v>
      </c>
    </row>
    <row r="1607" spans="1:23" x14ac:dyDescent="0.3">
      <c r="A1607" s="9" t="s">
        <v>1928</v>
      </c>
      <c r="B1607" s="9" t="s">
        <v>19</v>
      </c>
      <c r="C1607">
        <v>37</v>
      </c>
      <c r="D1607" t="s">
        <v>30</v>
      </c>
      <c r="E1607" t="s">
        <v>63</v>
      </c>
      <c r="F1607" t="s">
        <v>32</v>
      </c>
      <c r="G1607" t="s">
        <v>33</v>
      </c>
      <c r="H1607" t="s">
        <v>24</v>
      </c>
      <c r="I1607" s="5">
        <v>10.199999999999999</v>
      </c>
      <c r="J1607" t="s">
        <v>25</v>
      </c>
      <c r="K1607" s="1">
        <v>41339</v>
      </c>
      <c r="L1607" s="1" t="s">
        <v>5075</v>
      </c>
      <c r="M1607" s="7">
        <v>12.65</v>
      </c>
      <c r="N1607" s="22">
        <v>48156</v>
      </c>
      <c r="O1607">
        <v>4</v>
      </c>
      <c r="P1607" t="s">
        <v>26</v>
      </c>
      <c r="Q1607">
        <v>2</v>
      </c>
      <c r="R1607">
        <v>7</v>
      </c>
      <c r="S1607" t="s">
        <v>1173</v>
      </c>
      <c r="T1607" t="s">
        <v>26</v>
      </c>
      <c r="U1607" t="str">
        <f t="shared" si="50"/>
        <v>Adult</v>
      </c>
      <c r="V1607" t="str">
        <f t="shared" si="51"/>
        <v>Expert</v>
      </c>
      <c r="W1607" t="str">
        <f>IF(Table13[[#This Row],[Last_Working_Date]]="Active","Active","Exited")</f>
        <v>Active</v>
      </c>
    </row>
    <row r="1608" spans="1:23" x14ac:dyDescent="0.3">
      <c r="A1608" s="9" t="s">
        <v>1929</v>
      </c>
      <c r="B1608" s="9" t="s">
        <v>19</v>
      </c>
      <c r="C1608">
        <v>28</v>
      </c>
      <c r="D1608" t="s">
        <v>30</v>
      </c>
      <c r="E1608" t="s">
        <v>21</v>
      </c>
      <c r="F1608" t="s">
        <v>32</v>
      </c>
      <c r="G1608" t="s">
        <v>171</v>
      </c>
      <c r="H1608" t="s">
        <v>51</v>
      </c>
      <c r="I1608" s="5">
        <v>6.6</v>
      </c>
      <c r="J1608" t="s">
        <v>25</v>
      </c>
      <c r="K1608" s="1">
        <v>42633</v>
      </c>
      <c r="L1608" s="1">
        <v>45034</v>
      </c>
      <c r="M1608" s="7">
        <v>6.57</v>
      </c>
      <c r="N1608" s="22">
        <v>40819</v>
      </c>
      <c r="O1608">
        <v>2</v>
      </c>
      <c r="P1608" t="s">
        <v>26</v>
      </c>
      <c r="Q1608">
        <v>2</v>
      </c>
      <c r="R1608">
        <v>5</v>
      </c>
      <c r="S1608" t="s">
        <v>37</v>
      </c>
      <c r="T1608" t="s">
        <v>65</v>
      </c>
      <c r="U1608" t="str">
        <f t="shared" si="50"/>
        <v>Young</v>
      </c>
      <c r="V1608" t="str">
        <f t="shared" si="51"/>
        <v>Senior</v>
      </c>
      <c r="W1608" t="str">
        <f>IF(Table13[[#This Row],[Last_Working_Date]]="Active","Active","Exited")</f>
        <v>Exited</v>
      </c>
    </row>
    <row r="1609" spans="1:23" x14ac:dyDescent="0.3">
      <c r="A1609" s="9" t="s">
        <v>1930</v>
      </c>
      <c r="B1609" s="9" t="s">
        <v>29</v>
      </c>
      <c r="C1609">
        <v>22</v>
      </c>
      <c r="D1609" t="s">
        <v>30</v>
      </c>
      <c r="E1609" t="s">
        <v>63</v>
      </c>
      <c r="F1609" t="s">
        <v>92</v>
      </c>
      <c r="G1609" t="s">
        <v>93</v>
      </c>
      <c r="H1609" t="s">
        <v>24</v>
      </c>
      <c r="I1609" s="5">
        <v>0.8</v>
      </c>
      <c r="J1609" t="s">
        <v>25</v>
      </c>
      <c r="K1609" s="1">
        <v>41320</v>
      </c>
      <c r="L1609" s="1" t="s">
        <v>5075</v>
      </c>
      <c r="M1609" s="7">
        <v>12.7</v>
      </c>
      <c r="N1609" s="22">
        <v>33653</v>
      </c>
      <c r="O1609">
        <v>2</v>
      </c>
      <c r="P1609" t="s">
        <v>26</v>
      </c>
      <c r="Q1609">
        <v>1</v>
      </c>
      <c r="R1609">
        <v>5</v>
      </c>
      <c r="S1609" t="s">
        <v>1931</v>
      </c>
      <c r="T1609" t="s">
        <v>26</v>
      </c>
      <c r="U1609" t="str">
        <f t="shared" si="50"/>
        <v>Young</v>
      </c>
      <c r="V1609" t="str">
        <f t="shared" si="51"/>
        <v>Junior</v>
      </c>
      <c r="W1609" t="str">
        <f>IF(Table13[[#This Row],[Last_Working_Date]]="Active","Active","Exited")</f>
        <v>Active</v>
      </c>
    </row>
    <row r="1610" spans="1:23" x14ac:dyDescent="0.3">
      <c r="A1610" s="9" t="s">
        <v>1932</v>
      </c>
      <c r="B1610" s="9" t="s">
        <v>19</v>
      </c>
      <c r="C1610">
        <v>21</v>
      </c>
      <c r="D1610" t="s">
        <v>20</v>
      </c>
      <c r="E1610" t="s">
        <v>53</v>
      </c>
      <c r="F1610" t="s">
        <v>54</v>
      </c>
      <c r="G1610" t="s">
        <v>55</v>
      </c>
      <c r="H1610" t="s">
        <v>24</v>
      </c>
      <c r="I1610" s="5">
        <v>0.6</v>
      </c>
      <c r="J1610" t="s">
        <v>25</v>
      </c>
      <c r="K1610" s="1">
        <v>44355</v>
      </c>
      <c r="L1610" s="1" t="s">
        <v>5075</v>
      </c>
      <c r="M1610" s="7">
        <v>4.3899999999999997</v>
      </c>
      <c r="N1610" s="22">
        <v>35622</v>
      </c>
      <c r="O1610">
        <v>2</v>
      </c>
      <c r="P1610" t="s">
        <v>26</v>
      </c>
      <c r="Q1610">
        <v>4</v>
      </c>
      <c r="R1610">
        <v>7</v>
      </c>
      <c r="S1610" t="s">
        <v>211</v>
      </c>
      <c r="T1610" t="s">
        <v>26</v>
      </c>
      <c r="U1610" t="str">
        <f t="shared" si="50"/>
        <v>Young</v>
      </c>
      <c r="V1610" t="str">
        <f t="shared" si="51"/>
        <v>Junior</v>
      </c>
      <c r="W1610" t="str">
        <f>IF(Table13[[#This Row],[Last_Working_Date]]="Active","Active","Exited")</f>
        <v>Active</v>
      </c>
    </row>
    <row r="1611" spans="1:23" x14ac:dyDescent="0.3">
      <c r="A1611" s="9" t="s">
        <v>1933</v>
      </c>
      <c r="B1611" s="9" t="s">
        <v>19</v>
      </c>
      <c r="C1611">
        <v>29</v>
      </c>
      <c r="D1611" t="s">
        <v>20</v>
      </c>
      <c r="E1611" t="s">
        <v>21</v>
      </c>
      <c r="F1611" t="s">
        <v>40</v>
      </c>
      <c r="G1611" t="s">
        <v>96</v>
      </c>
      <c r="H1611" t="s">
        <v>24</v>
      </c>
      <c r="I1611" s="5">
        <v>3</v>
      </c>
      <c r="J1611" t="s">
        <v>25</v>
      </c>
      <c r="K1611" s="1">
        <v>44489</v>
      </c>
      <c r="L1611" s="1" t="s">
        <v>5075</v>
      </c>
      <c r="M1611" s="7">
        <v>4.0199999999999996</v>
      </c>
      <c r="N1611" s="22">
        <v>38392</v>
      </c>
      <c r="O1611">
        <v>3</v>
      </c>
      <c r="P1611" t="s">
        <v>26</v>
      </c>
      <c r="Q1611">
        <v>1</v>
      </c>
      <c r="R1611">
        <v>3</v>
      </c>
      <c r="S1611" t="s">
        <v>254</v>
      </c>
      <c r="T1611" t="s">
        <v>26</v>
      </c>
      <c r="U1611" t="str">
        <f t="shared" si="50"/>
        <v>Young</v>
      </c>
      <c r="V1611" t="str">
        <f t="shared" si="51"/>
        <v>Mid-Level</v>
      </c>
      <c r="W1611" t="str">
        <f>IF(Table13[[#This Row],[Last_Working_Date]]="Active","Active","Exited")</f>
        <v>Active</v>
      </c>
    </row>
    <row r="1612" spans="1:23" x14ac:dyDescent="0.3">
      <c r="A1612" s="9" t="s">
        <v>1934</v>
      </c>
      <c r="B1612" s="9" t="s">
        <v>29</v>
      </c>
      <c r="C1612">
        <v>25</v>
      </c>
      <c r="D1612" t="s">
        <v>30</v>
      </c>
      <c r="E1612" t="s">
        <v>44</v>
      </c>
      <c r="F1612" t="s">
        <v>82</v>
      </c>
      <c r="G1612" t="s">
        <v>284</v>
      </c>
      <c r="H1612" t="s">
        <v>47</v>
      </c>
      <c r="I1612" s="5">
        <v>3.3</v>
      </c>
      <c r="J1612" t="s">
        <v>25</v>
      </c>
      <c r="K1612" s="1">
        <v>40971</v>
      </c>
      <c r="L1612" s="1" t="s">
        <v>5075</v>
      </c>
      <c r="M1612" s="7">
        <v>13.65</v>
      </c>
      <c r="N1612" s="22">
        <v>33532</v>
      </c>
      <c r="O1612">
        <v>3</v>
      </c>
      <c r="P1612" t="s">
        <v>26</v>
      </c>
      <c r="Q1612">
        <v>0</v>
      </c>
      <c r="R1612">
        <v>7</v>
      </c>
      <c r="S1612" t="s">
        <v>401</v>
      </c>
      <c r="T1612" t="s">
        <v>26</v>
      </c>
      <c r="U1612" t="str">
        <f t="shared" si="50"/>
        <v>Young</v>
      </c>
      <c r="V1612" t="str">
        <f t="shared" si="51"/>
        <v>Mid-Level</v>
      </c>
      <c r="W1612" t="str">
        <f>IF(Table13[[#This Row],[Last_Working_Date]]="Active","Active","Exited")</f>
        <v>Active</v>
      </c>
    </row>
    <row r="1613" spans="1:23" x14ac:dyDescent="0.3">
      <c r="A1613" s="9" t="s">
        <v>1935</v>
      </c>
      <c r="B1613" s="9" t="s">
        <v>29</v>
      </c>
      <c r="C1613">
        <v>38</v>
      </c>
      <c r="D1613" t="s">
        <v>20</v>
      </c>
      <c r="E1613" t="s">
        <v>21</v>
      </c>
      <c r="F1613" t="s">
        <v>40</v>
      </c>
      <c r="G1613" t="s">
        <v>41</v>
      </c>
      <c r="H1613" t="s">
        <v>24</v>
      </c>
      <c r="I1613" s="5">
        <v>12.4</v>
      </c>
      <c r="J1613" t="s">
        <v>25</v>
      </c>
      <c r="K1613" s="1">
        <v>45863</v>
      </c>
      <c r="L1613" s="1" t="s">
        <v>5075</v>
      </c>
      <c r="M1613" s="7">
        <v>0.26</v>
      </c>
      <c r="N1613" s="22">
        <v>56893</v>
      </c>
      <c r="O1613">
        <v>2</v>
      </c>
      <c r="P1613" t="s">
        <v>26</v>
      </c>
      <c r="Q1613">
        <v>2</v>
      </c>
      <c r="R1613">
        <v>8</v>
      </c>
      <c r="S1613" t="s">
        <v>466</v>
      </c>
      <c r="T1613" t="s">
        <v>26</v>
      </c>
      <c r="U1613" t="str">
        <f t="shared" si="50"/>
        <v>Adult</v>
      </c>
      <c r="V1613" t="str">
        <f t="shared" si="51"/>
        <v>Expert</v>
      </c>
      <c r="W1613" t="str">
        <f>IF(Table13[[#This Row],[Last_Working_Date]]="Active","Active","Exited")</f>
        <v>Active</v>
      </c>
    </row>
    <row r="1614" spans="1:23" x14ac:dyDescent="0.3">
      <c r="A1614" s="9" t="s">
        <v>1936</v>
      </c>
      <c r="B1614" s="9" t="s">
        <v>29</v>
      </c>
      <c r="C1614">
        <v>25</v>
      </c>
      <c r="D1614" t="s">
        <v>30</v>
      </c>
      <c r="E1614" t="s">
        <v>53</v>
      </c>
      <c r="F1614" t="s">
        <v>67</v>
      </c>
      <c r="G1614" t="s">
        <v>90</v>
      </c>
      <c r="H1614" t="s">
        <v>47</v>
      </c>
      <c r="I1614" s="5">
        <v>4.8</v>
      </c>
      <c r="J1614" t="s">
        <v>85</v>
      </c>
      <c r="K1614" s="1">
        <v>44384</v>
      </c>
      <c r="L1614" s="1" t="s">
        <v>5075</v>
      </c>
      <c r="M1614" s="7">
        <v>4.3099999999999996</v>
      </c>
      <c r="N1614" s="22">
        <v>46595</v>
      </c>
      <c r="O1614">
        <v>3</v>
      </c>
      <c r="P1614" t="s">
        <v>26</v>
      </c>
      <c r="Q1614">
        <v>2</v>
      </c>
      <c r="R1614">
        <v>6</v>
      </c>
      <c r="S1614" t="s">
        <v>892</v>
      </c>
      <c r="T1614" t="s">
        <v>26</v>
      </c>
      <c r="U1614" t="str">
        <f t="shared" si="50"/>
        <v>Young</v>
      </c>
      <c r="V1614" t="str">
        <f t="shared" si="51"/>
        <v>Mid-Level</v>
      </c>
      <c r="W1614" t="str">
        <f>IF(Table13[[#This Row],[Last_Working_Date]]="Active","Active","Exited")</f>
        <v>Active</v>
      </c>
    </row>
    <row r="1615" spans="1:23" x14ac:dyDescent="0.3">
      <c r="A1615" s="9" t="s">
        <v>1937</v>
      </c>
      <c r="B1615" s="9" t="s">
        <v>19</v>
      </c>
      <c r="C1615">
        <v>35</v>
      </c>
      <c r="D1615" t="s">
        <v>20</v>
      </c>
      <c r="E1615" t="s">
        <v>21</v>
      </c>
      <c r="F1615" t="s">
        <v>22</v>
      </c>
      <c r="G1615" t="s">
        <v>23</v>
      </c>
      <c r="H1615" t="s">
        <v>24</v>
      </c>
      <c r="I1615" s="5">
        <v>4.4000000000000004</v>
      </c>
      <c r="J1615" t="s">
        <v>25</v>
      </c>
      <c r="K1615" s="1">
        <v>42470</v>
      </c>
      <c r="L1615" s="1" t="s">
        <v>5075</v>
      </c>
      <c r="M1615" s="7">
        <v>9.5500000000000007</v>
      </c>
      <c r="N1615" s="22">
        <v>39500</v>
      </c>
      <c r="O1615">
        <v>4</v>
      </c>
      <c r="P1615" t="s">
        <v>26</v>
      </c>
      <c r="Q1615">
        <v>3</v>
      </c>
      <c r="R1615">
        <v>2</v>
      </c>
      <c r="S1615" t="s">
        <v>885</v>
      </c>
      <c r="T1615" t="s">
        <v>26</v>
      </c>
      <c r="U1615" t="str">
        <f t="shared" si="50"/>
        <v>Adult</v>
      </c>
      <c r="V1615" t="str">
        <f t="shared" si="51"/>
        <v>Mid-Level</v>
      </c>
      <c r="W1615" t="str">
        <f>IF(Table13[[#This Row],[Last_Working_Date]]="Active","Active","Exited")</f>
        <v>Active</v>
      </c>
    </row>
    <row r="1616" spans="1:23" x14ac:dyDescent="0.3">
      <c r="A1616" s="9" t="s">
        <v>1938</v>
      </c>
      <c r="B1616" s="9" t="s">
        <v>29</v>
      </c>
      <c r="C1616">
        <v>29</v>
      </c>
      <c r="D1616" t="s">
        <v>20</v>
      </c>
      <c r="E1616" t="s">
        <v>39</v>
      </c>
      <c r="F1616" t="s">
        <v>67</v>
      </c>
      <c r="G1616" t="s">
        <v>68</v>
      </c>
      <c r="H1616" t="s">
        <v>24</v>
      </c>
      <c r="I1616" s="5">
        <v>2.8</v>
      </c>
      <c r="J1616" t="s">
        <v>25</v>
      </c>
      <c r="K1616" s="1">
        <v>43652</v>
      </c>
      <c r="L1616" s="1" t="s">
        <v>5075</v>
      </c>
      <c r="M1616" s="7">
        <v>6.31</v>
      </c>
      <c r="N1616" s="22">
        <v>38612</v>
      </c>
      <c r="O1616">
        <v>3</v>
      </c>
      <c r="P1616" t="s">
        <v>26</v>
      </c>
      <c r="Q1616">
        <v>2</v>
      </c>
      <c r="R1616">
        <v>7</v>
      </c>
      <c r="S1616" t="s">
        <v>463</v>
      </c>
      <c r="T1616" t="s">
        <v>26</v>
      </c>
      <c r="U1616" t="str">
        <f t="shared" si="50"/>
        <v>Young</v>
      </c>
      <c r="V1616" t="str">
        <f t="shared" si="51"/>
        <v>Mid-Level</v>
      </c>
      <c r="W1616" t="str">
        <f>IF(Table13[[#This Row],[Last_Working_Date]]="Active","Active","Exited")</f>
        <v>Active</v>
      </c>
    </row>
    <row r="1617" spans="1:23" x14ac:dyDescent="0.3">
      <c r="A1617" s="9" t="s">
        <v>1939</v>
      </c>
      <c r="B1617" s="9" t="s">
        <v>29</v>
      </c>
      <c r="C1617">
        <v>43</v>
      </c>
      <c r="D1617" t="s">
        <v>30</v>
      </c>
      <c r="E1617" t="s">
        <v>31</v>
      </c>
      <c r="F1617" t="s">
        <v>82</v>
      </c>
      <c r="G1617" t="s">
        <v>83</v>
      </c>
      <c r="H1617" t="s">
        <v>84</v>
      </c>
      <c r="I1617" s="5">
        <v>15.3</v>
      </c>
      <c r="J1617" t="s">
        <v>25</v>
      </c>
      <c r="K1617" s="1">
        <v>41429</v>
      </c>
      <c r="L1617" s="1" t="s">
        <v>5075</v>
      </c>
      <c r="M1617" s="7">
        <v>12.4</v>
      </c>
      <c r="N1617" s="22">
        <v>49962</v>
      </c>
      <c r="O1617">
        <v>3</v>
      </c>
      <c r="P1617" t="s">
        <v>26</v>
      </c>
      <c r="Q1617">
        <v>1</v>
      </c>
      <c r="R1617">
        <v>9</v>
      </c>
      <c r="S1617" t="s">
        <v>125</v>
      </c>
      <c r="T1617" t="s">
        <v>26</v>
      </c>
      <c r="U1617" t="str">
        <f t="shared" si="50"/>
        <v>Adult</v>
      </c>
      <c r="V1617" t="str">
        <f t="shared" si="51"/>
        <v>Expert</v>
      </c>
      <c r="W1617" t="str">
        <f>IF(Table13[[#This Row],[Last_Working_Date]]="Active","Active","Exited")</f>
        <v>Active</v>
      </c>
    </row>
    <row r="1618" spans="1:23" x14ac:dyDescent="0.3">
      <c r="A1618" s="9" t="s">
        <v>1940</v>
      </c>
      <c r="B1618" s="9" t="s">
        <v>19</v>
      </c>
      <c r="C1618">
        <v>21</v>
      </c>
      <c r="D1618" t="s">
        <v>20</v>
      </c>
      <c r="E1618" t="s">
        <v>21</v>
      </c>
      <c r="F1618" t="s">
        <v>92</v>
      </c>
      <c r="G1618" t="s">
        <v>246</v>
      </c>
      <c r="H1618" t="s">
        <v>24</v>
      </c>
      <c r="I1618" s="5">
        <v>1</v>
      </c>
      <c r="J1618" t="s">
        <v>25</v>
      </c>
      <c r="K1618" s="1">
        <v>44412</v>
      </c>
      <c r="L1618" s="1" t="s">
        <v>5075</v>
      </c>
      <c r="M1618" s="7">
        <v>4.2300000000000004</v>
      </c>
      <c r="N1618" s="22">
        <v>43717</v>
      </c>
      <c r="O1618">
        <v>3</v>
      </c>
      <c r="P1618" t="s">
        <v>26</v>
      </c>
      <c r="Q1618">
        <v>0</v>
      </c>
      <c r="R1618">
        <v>6</v>
      </c>
      <c r="S1618" t="s">
        <v>432</v>
      </c>
      <c r="T1618" t="s">
        <v>26</v>
      </c>
      <c r="U1618" t="str">
        <f t="shared" si="50"/>
        <v>Young</v>
      </c>
      <c r="V1618" t="str">
        <f t="shared" si="51"/>
        <v>Junior</v>
      </c>
      <c r="W1618" t="str">
        <f>IF(Table13[[#This Row],[Last_Working_Date]]="Active","Active","Exited")</f>
        <v>Active</v>
      </c>
    </row>
    <row r="1619" spans="1:23" x14ac:dyDescent="0.3">
      <c r="A1619" s="9" t="s">
        <v>1941</v>
      </c>
      <c r="B1619" s="9" t="s">
        <v>19</v>
      </c>
      <c r="C1619">
        <v>28</v>
      </c>
      <c r="D1619" t="s">
        <v>20</v>
      </c>
      <c r="E1619" t="s">
        <v>58</v>
      </c>
      <c r="F1619" t="s">
        <v>82</v>
      </c>
      <c r="G1619" t="s">
        <v>107</v>
      </c>
      <c r="H1619" t="s">
        <v>24</v>
      </c>
      <c r="I1619" s="5">
        <v>4.5</v>
      </c>
      <c r="J1619" t="s">
        <v>25</v>
      </c>
      <c r="K1619" s="1">
        <v>43883</v>
      </c>
      <c r="L1619" s="1" t="s">
        <v>5075</v>
      </c>
      <c r="M1619" s="7">
        <v>5.68</v>
      </c>
      <c r="N1619" s="22">
        <v>37732</v>
      </c>
      <c r="O1619">
        <v>4</v>
      </c>
      <c r="P1619" t="s">
        <v>26</v>
      </c>
      <c r="Q1619">
        <v>3</v>
      </c>
      <c r="R1619">
        <v>5</v>
      </c>
      <c r="S1619" t="s">
        <v>837</v>
      </c>
      <c r="T1619" t="s">
        <v>26</v>
      </c>
      <c r="U1619" t="str">
        <f t="shared" si="50"/>
        <v>Young</v>
      </c>
      <c r="V1619" t="str">
        <f t="shared" si="51"/>
        <v>Mid-Level</v>
      </c>
      <c r="W1619" t="str">
        <f>IF(Table13[[#This Row],[Last_Working_Date]]="Active","Active","Exited")</f>
        <v>Active</v>
      </c>
    </row>
    <row r="1620" spans="1:23" x14ac:dyDescent="0.3">
      <c r="A1620" s="9" t="s">
        <v>1942</v>
      </c>
      <c r="B1620" s="9" t="s">
        <v>19</v>
      </c>
      <c r="C1620">
        <v>25</v>
      </c>
      <c r="D1620" t="s">
        <v>20</v>
      </c>
      <c r="E1620" t="s">
        <v>63</v>
      </c>
      <c r="F1620" t="s">
        <v>32</v>
      </c>
      <c r="G1620" t="s">
        <v>171</v>
      </c>
      <c r="H1620" t="s">
        <v>47</v>
      </c>
      <c r="I1620" s="5">
        <v>2</v>
      </c>
      <c r="J1620" t="s">
        <v>25</v>
      </c>
      <c r="K1620" s="1">
        <v>42787</v>
      </c>
      <c r="L1620" s="1" t="s">
        <v>5075</v>
      </c>
      <c r="M1620" s="7">
        <v>8.68</v>
      </c>
      <c r="N1620" s="22">
        <v>43778</v>
      </c>
      <c r="O1620">
        <v>2</v>
      </c>
      <c r="P1620" t="s">
        <v>26</v>
      </c>
      <c r="Q1620">
        <v>2</v>
      </c>
      <c r="R1620">
        <v>5</v>
      </c>
      <c r="S1620" t="s">
        <v>797</v>
      </c>
      <c r="T1620" t="s">
        <v>26</v>
      </c>
      <c r="U1620" t="str">
        <f t="shared" si="50"/>
        <v>Young</v>
      </c>
      <c r="V1620" t="str">
        <f t="shared" si="51"/>
        <v>Mid-Level</v>
      </c>
      <c r="W1620" t="str">
        <f>IF(Table13[[#This Row],[Last_Working_Date]]="Active","Active","Exited")</f>
        <v>Active</v>
      </c>
    </row>
    <row r="1621" spans="1:23" x14ac:dyDescent="0.3">
      <c r="A1621" s="9" t="s">
        <v>1943</v>
      </c>
      <c r="B1621" s="9" t="s">
        <v>19</v>
      </c>
      <c r="C1621">
        <v>29</v>
      </c>
      <c r="D1621" t="s">
        <v>30</v>
      </c>
      <c r="E1621" t="s">
        <v>21</v>
      </c>
      <c r="F1621" t="s">
        <v>67</v>
      </c>
      <c r="G1621" t="s">
        <v>71</v>
      </c>
      <c r="H1621" t="s">
        <v>24</v>
      </c>
      <c r="I1621" s="5">
        <v>4.2</v>
      </c>
      <c r="J1621" t="s">
        <v>25</v>
      </c>
      <c r="K1621" s="1">
        <v>41892</v>
      </c>
      <c r="L1621" s="1" t="s">
        <v>5075</v>
      </c>
      <c r="M1621" s="7">
        <v>11.13</v>
      </c>
      <c r="N1621" s="22">
        <v>42113</v>
      </c>
      <c r="O1621">
        <v>3</v>
      </c>
      <c r="P1621" t="s">
        <v>26</v>
      </c>
      <c r="Q1621">
        <v>3</v>
      </c>
      <c r="R1621">
        <v>10</v>
      </c>
      <c r="S1621" t="s">
        <v>988</v>
      </c>
      <c r="T1621" t="s">
        <v>26</v>
      </c>
      <c r="U1621" t="str">
        <f t="shared" si="50"/>
        <v>Young</v>
      </c>
      <c r="V1621" t="str">
        <f t="shared" si="51"/>
        <v>Mid-Level</v>
      </c>
      <c r="W1621" t="str">
        <f>IF(Table13[[#This Row],[Last_Working_Date]]="Active","Active","Exited")</f>
        <v>Active</v>
      </c>
    </row>
    <row r="1622" spans="1:23" x14ac:dyDescent="0.3">
      <c r="A1622" s="9" t="s">
        <v>1944</v>
      </c>
      <c r="B1622" s="9" t="s">
        <v>19</v>
      </c>
      <c r="C1622">
        <v>31</v>
      </c>
      <c r="D1622" t="s">
        <v>30</v>
      </c>
      <c r="E1622" t="s">
        <v>31</v>
      </c>
      <c r="F1622" t="s">
        <v>22</v>
      </c>
      <c r="G1622" t="s">
        <v>59</v>
      </c>
      <c r="H1622" t="s">
        <v>24</v>
      </c>
      <c r="I1622" s="5">
        <v>4.5</v>
      </c>
      <c r="J1622" t="s">
        <v>25</v>
      </c>
      <c r="K1622" s="1">
        <v>39579</v>
      </c>
      <c r="L1622" s="1" t="s">
        <v>5075</v>
      </c>
      <c r="M1622" s="7">
        <v>17.46</v>
      </c>
      <c r="N1622" s="22">
        <v>35984</v>
      </c>
      <c r="O1622">
        <v>4</v>
      </c>
      <c r="P1622" t="s">
        <v>26</v>
      </c>
      <c r="Q1622">
        <v>1</v>
      </c>
      <c r="R1622">
        <v>5</v>
      </c>
      <c r="S1622" t="s">
        <v>581</v>
      </c>
      <c r="T1622" t="s">
        <v>26</v>
      </c>
      <c r="U1622" t="str">
        <f t="shared" si="50"/>
        <v>Adult</v>
      </c>
      <c r="V1622" t="str">
        <f t="shared" si="51"/>
        <v>Mid-Level</v>
      </c>
      <c r="W1622" t="str">
        <f>IF(Table13[[#This Row],[Last_Working_Date]]="Active","Active","Exited")</f>
        <v>Active</v>
      </c>
    </row>
    <row r="1623" spans="1:23" x14ac:dyDescent="0.3">
      <c r="A1623" s="9" t="s">
        <v>194</v>
      </c>
      <c r="B1623" s="9" t="s">
        <v>19</v>
      </c>
      <c r="C1623">
        <v>37</v>
      </c>
      <c r="D1623" t="s">
        <v>20</v>
      </c>
      <c r="E1623" t="s">
        <v>36</v>
      </c>
      <c r="F1623" t="s">
        <v>40</v>
      </c>
      <c r="G1623" t="s">
        <v>41</v>
      </c>
      <c r="H1623" t="s">
        <v>51</v>
      </c>
      <c r="I1623" s="5">
        <v>8.9</v>
      </c>
      <c r="J1623" t="s">
        <v>25</v>
      </c>
      <c r="K1623" s="1">
        <v>41450</v>
      </c>
      <c r="L1623" s="1">
        <v>42675</v>
      </c>
      <c r="M1623" s="7">
        <v>3.35</v>
      </c>
      <c r="N1623" s="22">
        <v>46239</v>
      </c>
      <c r="O1623">
        <v>2</v>
      </c>
      <c r="P1623" t="s">
        <v>26</v>
      </c>
      <c r="Q1623">
        <v>1</v>
      </c>
      <c r="R1623">
        <v>7</v>
      </c>
      <c r="S1623" t="s">
        <v>5074</v>
      </c>
      <c r="T1623" t="s">
        <v>65</v>
      </c>
      <c r="U1623" t="str">
        <f t="shared" si="50"/>
        <v>Adult</v>
      </c>
      <c r="V1623" t="str">
        <f t="shared" si="51"/>
        <v>Senior</v>
      </c>
      <c r="W1623" t="str">
        <f>IF(Table13[[#This Row],[Last_Working_Date]]="Active","Active","Exited")</f>
        <v>Exited</v>
      </c>
    </row>
    <row r="1624" spans="1:23" x14ac:dyDescent="0.3">
      <c r="A1624" s="9" t="s">
        <v>1945</v>
      </c>
      <c r="B1624" s="9" t="s">
        <v>19</v>
      </c>
      <c r="C1624">
        <v>33</v>
      </c>
      <c r="D1624" t="s">
        <v>30</v>
      </c>
      <c r="E1624" t="s">
        <v>58</v>
      </c>
      <c r="F1624" t="s">
        <v>82</v>
      </c>
      <c r="G1624" t="s">
        <v>107</v>
      </c>
      <c r="H1624" t="s">
        <v>24</v>
      </c>
      <c r="I1624" s="5">
        <v>10.8</v>
      </c>
      <c r="J1624" t="s">
        <v>25</v>
      </c>
      <c r="K1624" s="1">
        <v>40516</v>
      </c>
      <c r="L1624" s="1" t="s">
        <v>5075</v>
      </c>
      <c r="M1624" s="7">
        <v>14.9</v>
      </c>
      <c r="N1624" s="22">
        <v>51727</v>
      </c>
      <c r="O1624">
        <v>3</v>
      </c>
      <c r="P1624" t="s">
        <v>26</v>
      </c>
      <c r="Q1624">
        <v>3</v>
      </c>
      <c r="R1624">
        <v>3</v>
      </c>
      <c r="S1624" t="s">
        <v>1000</v>
      </c>
      <c r="T1624" t="s">
        <v>26</v>
      </c>
      <c r="U1624" t="str">
        <f t="shared" si="50"/>
        <v>Adult</v>
      </c>
      <c r="V1624" t="str">
        <f t="shared" si="51"/>
        <v>Expert</v>
      </c>
      <c r="W1624" t="str">
        <f>IF(Table13[[#This Row],[Last_Working_Date]]="Active","Active","Exited")</f>
        <v>Active</v>
      </c>
    </row>
    <row r="1625" spans="1:23" x14ac:dyDescent="0.3">
      <c r="A1625" s="9" t="s">
        <v>1946</v>
      </c>
      <c r="B1625" s="9" t="s">
        <v>29</v>
      </c>
      <c r="C1625">
        <v>33</v>
      </c>
      <c r="D1625" t="s">
        <v>30</v>
      </c>
      <c r="E1625" t="s">
        <v>21</v>
      </c>
      <c r="F1625" t="s">
        <v>32</v>
      </c>
      <c r="G1625" t="s">
        <v>33</v>
      </c>
      <c r="H1625" t="s">
        <v>24</v>
      </c>
      <c r="I1625" s="5">
        <v>7.9</v>
      </c>
      <c r="J1625" t="s">
        <v>25</v>
      </c>
      <c r="K1625" s="1">
        <v>43258</v>
      </c>
      <c r="L1625" s="1" t="s">
        <v>5075</v>
      </c>
      <c r="M1625" s="7">
        <v>7.39</v>
      </c>
      <c r="N1625" s="22">
        <v>41515</v>
      </c>
      <c r="O1625">
        <v>2</v>
      </c>
      <c r="P1625" t="s">
        <v>65</v>
      </c>
      <c r="Q1625">
        <v>0</v>
      </c>
      <c r="R1625">
        <v>7</v>
      </c>
      <c r="S1625" t="s">
        <v>187</v>
      </c>
      <c r="T1625" t="s">
        <v>26</v>
      </c>
      <c r="U1625" t="str">
        <f t="shared" si="50"/>
        <v>Adult</v>
      </c>
      <c r="V1625" t="str">
        <f t="shared" si="51"/>
        <v>Senior</v>
      </c>
      <c r="W1625" t="str">
        <f>IF(Table13[[#This Row],[Last_Working_Date]]="Active","Active","Exited")</f>
        <v>Active</v>
      </c>
    </row>
    <row r="1626" spans="1:23" x14ac:dyDescent="0.3">
      <c r="A1626" s="9" t="s">
        <v>1947</v>
      </c>
      <c r="B1626" s="9" t="s">
        <v>29</v>
      </c>
      <c r="C1626">
        <v>35</v>
      </c>
      <c r="D1626" t="s">
        <v>30</v>
      </c>
      <c r="E1626" t="s">
        <v>58</v>
      </c>
      <c r="F1626" t="s">
        <v>32</v>
      </c>
      <c r="G1626" t="s">
        <v>171</v>
      </c>
      <c r="H1626" t="s">
        <v>24</v>
      </c>
      <c r="I1626" s="5">
        <v>10.199999999999999</v>
      </c>
      <c r="J1626" t="s">
        <v>25</v>
      </c>
      <c r="K1626" s="1">
        <v>43375</v>
      </c>
      <c r="L1626" s="1" t="s">
        <v>5075</v>
      </c>
      <c r="M1626" s="7">
        <v>7.07</v>
      </c>
      <c r="N1626" s="22">
        <v>50202</v>
      </c>
      <c r="O1626">
        <v>3</v>
      </c>
      <c r="P1626" t="s">
        <v>26</v>
      </c>
      <c r="Q1626">
        <v>0</v>
      </c>
      <c r="R1626">
        <v>6</v>
      </c>
      <c r="S1626" t="s">
        <v>694</v>
      </c>
      <c r="T1626" t="s">
        <v>26</v>
      </c>
      <c r="U1626" t="str">
        <f t="shared" si="50"/>
        <v>Adult</v>
      </c>
      <c r="V1626" t="str">
        <f t="shared" si="51"/>
        <v>Expert</v>
      </c>
      <c r="W1626" t="str">
        <f>IF(Table13[[#This Row],[Last_Working_Date]]="Active","Active","Exited")</f>
        <v>Active</v>
      </c>
    </row>
    <row r="1627" spans="1:23" x14ac:dyDescent="0.3">
      <c r="A1627" s="9" t="s">
        <v>1948</v>
      </c>
      <c r="B1627" s="9" t="s">
        <v>29</v>
      </c>
      <c r="C1627">
        <v>39</v>
      </c>
      <c r="D1627" t="s">
        <v>179</v>
      </c>
      <c r="E1627" t="s">
        <v>31</v>
      </c>
      <c r="F1627" t="s">
        <v>22</v>
      </c>
      <c r="G1627" t="s">
        <v>74</v>
      </c>
      <c r="H1627" t="s">
        <v>24</v>
      </c>
      <c r="I1627" s="5">
        <v>11.6</v>
      </c>
      <c r="J1627" t="s">
        <v>25</v>
      </c>
      <c r="K1627" s="1">
        <v>45273</v>
      </c>
      <c r="L1627" s="1" t="s">
        <v>5075</v>
      </c>
      <c r="M1627" s="7">
        <v>1.88</v>
      </c>
      <c r="N1627" s="22">
        <v>58027</v>
      </c>
      <c r="O1627">
        <v>3</v>
      </c>
      <c r="P1627" t="s">
        <v>26</v>
      </c>
      <c r="Q1627">
        <v>2</v>
      </c>
      <c r="R1627">
        <v>4</v>
      </c>
      <c r="S1627" t="s">
        <v>533</v>
      </c>
      <c r="T1627" t="s">
        <v>26</v>
      </c>
      <c r="U1627" t="str">
        <f t="shared" si="50"/>
        <v>Adult</v>
      </c>
      <c r="V1627" t="str">
        <f t="shared" si="51"/>
        <v>Expert</v>
      </c>
      <c r="W1627" t="str">
        <f>IF(Table13[[#This Row],[Last_Working_Date]]="Active","Active","Exited")</f>
        <v>Active</v>
      </c>
    </row>
    <row r="1628" spans="1:23" x14ac:dyDescent="0.3">
      <c r="A1628" s="9" t="s">
        <v>584</v>
      </c>
      <c r="B1628" s="9" t="s">
        <v>29</v>
      </c>
      <c r="C1628">
        <v>39</v>
      </c>
      <c r="D1628" t="s">
        <v>30</v>
      </c>
      <c r="E1628" t="s">
        <v>31</v>
      </c>
      <c r="F1628" t="s">
        <v>54</v>
      </c>
      <c r="G1628" t="s">
        <v>139</v>
      </c>
      <c r="H1628" t="s">
        <v>24</v>
      </c>
      <c r="I1628" s="5">
        <v>9.9</v>
      </c>
      <c r="J1628" t="s">
        <v>25</v>
      </c>
      <c r="K1628" s="1">
        <v>44469</v>
      </c>
      <c r="L1628" s="1" t="s">
        <v>5075</v>
      </c>
      <c r="M1628" s="7">
        <v>4.08</v>
      </c>
      <c r="N1628" s="22">
        <v>47867</v>
      </c>
      <c r="O1628">
        <v>2</v>
      </c>
      <c r="P1628" t="s">
        <v>26</v>
      </c>
      <c r="Q1628">
        <v>6</v>
      </c>
      <c r="R1628">
        <v>8</v>
      </c>
      <c r="S1628" t="s">
        <v>5074</v>
      </c>
      <c r="T1628" t="s">
        <v>26</v>
      </c>
      <c r="U1628" t="str">
        <f t="shared" si="50"/>
        <v>Adult</v>
      </c>
      <c r="V1628" t="str">
        <f t="shared" si="51"/>
        <v>Senior</v>
      </c>
      <c r="W1628" t="str">
        <f>IF(Table13[[#This Row],[Last_Working_Date]]="Active","Active","Exited")</f>
        <v>Active</v>
      </c>
    </row>
    <row r="1629" spans="1:23" x14ac:dyDescent="0.3">
      <c r="A1629" s="9" t="s">
        <v>1949</v>
      </c>
      <c r="B1629" s="9" t="s">
        <v>19</v>
      </c>
      <c r="C1629">
        <v>25</v>
      </c>
      <c r="D1629" t="s">
        <v>20</v>
      </c>
      <c r="E1629" t="s">
        <v>21</v>
      </c>
      <c r="F1629" t="s">
        <v>45</v>
      </c>
      <c r="G1629" t="s">
        <v>164</v>
      </c>
      <c r="H1629" t="s">
        <v>24</v>
      </c>
      <c r="I1629" s="5">
        <v>0.7</v>
      </c>
      <c r="J1629" t="s">
        <v>25</v>
      </c>
      <c r="K1629" s="1">
        <v>42998</v>
      </c>
      <c r="L1629" s="1" t="s">
        <v>5075</v>
      </c>
      <c r="M1629" s="7">
        <v>8.1</v>
      </c>
      <c r="N1629" s="22">
        <v>39125</v>
      </c>
      <c r="O1629">
        <v>3</v>
      </c>
      <c r="P1629" t="s">
        <v>26</v>
      </c>
      <c r="Q1629">
        <v>3</v>
      </c>
      <c r="R1629">
        <v>5</v>
      </c>
      <c r="S1629" t="s">
        <v>330</v>
      </c>
      <c r="T1629" t="s">
        <v>26</v>
      </c>
      <c r="U1629" t="str">
        <f t="shared" si="50"/>
        <v>Young</v>
      </c>
      <c r="V1629" t="str">
        <f t="shared" si="51"/>
        <v>Junior</v>
      </c>
      <c r="W1629" t="str">
        <f>IF(Table13[[#This Row],[Last_Working_Date]]="Active","Active","Exited")</f>
        <v>Active</v>
      </c>
    </row>
    <row r="1630" spans="1:23" x14ac:dyDescent="0.3">
      <c r="A1630" s="9" t="s">
        <v>1950</v>
      </c>
      <c r="B1630" s="9" t="s">
        <v>19</v>
      </c>
      <c r="C1630">
        <v>38</v>
      </c>
      <c r="D1630" t="s">
        <v>179</v>
      </c>
      <c r="E1630" t="s">
        <v>21</v>
      </c>
      <c r="F1630" t="s">
        <v>82</v>
      </c>
      <c r="G1630" t="s">
        <v>83</v>
      </c>
      <c r="H1630" t="s">
        <v>51</v>
      </c>
      <c r="I1630" s="5">
        <v>9.4</v>
      </c>
      <c r="J1630" t="s">
        <v>25</v>
      </c>
      <c r="K1630" s="1">
        <v>42543</v>
      </c>
      <c r="L1630" s="1">
        <v>43955</v>
      </c>
      <c r="M1630" s="7">
        <v>3.87</v>
      </c>
      <c r="N1630" s="22">
        <v>49499</v>
      </c>
      <c r="O1630">
        <v>2</v>
      </c>
      <c r="P1630" t="s">
        <v>65</v>
      </c>
      <c r="Q1630">
        <v>1</v>
      </c>
      <c r="R1630">
        <v>6</v>
      </c>
      <c r="S1630" t="s">
        <v>698</v>
      </c>
      <c r="T1630" t="s">
        <v>65</v>
      </c>
      <c r="U1630" t="str">
        <f t="shared" si="50"/>
        <v>Adult</v>
      </c>
      <c r="V1630" t="str">
        <f t="shared" si="51"/>
        <v>Senior</v>
      </c>
      <c r="W1630" t="str">
        <f>IF(Table13[[#This Row],[Last_Working_Date]]="Active","Active","Exited")</f>
        <v>Exited</v>
      </c>
    </row>
    <row r="1631" spans="1:23" x14ac:dyDescent="0.3">
      <c r="A1631" s="9" t="s">
        <v>1951</v>
      </c>
      <c r="B1631" s="9" t="s">
        <v>19</v>
      </c>
      <c r="C1631">
        <v>30</v>
      </c>
      <c r="D1631" t="s">
        <v>30</v>
      </c>
      <c r="E1631" t="s">
        <v>53</v>
      </c>
      <c r="F1631" t="s">
        <v>45</v>
      </c>
      <c r="G1631" t="s">
        <v>46</v>
      </c>
      <c r="H1631" t="s">
        <v>24</v>
      </c>
      <c r="I1631" s="5">
        <v>1.9</v>
      </c>
      <c r="J1631" t="s">
        <v>25</v>
      </c>
      <c r="K1631" s="1">
        <v>42678</v>
      </c>
      <c r="L1631" s="1" t="s">
        <v>5075</v>
      </c>
      <c r="M1631" s="7">
        <v>8.98</v>
      </c>
      <c r="N1631" s="22">
        <v>43161</v>
      </c>
      <c r="O1631">
        <v>3</v>
      </c>
      <c r="P1631" t="s">
        <v>26</v>
      </c>
      <c r="Q1631">
        <v>3</v>
      </c>
      <c r="R1631">
        <v>4</v>
      </c>
      <c r="S1631" t="s">
        <v>523</v>
      </c>
      <c r="T1631" t="s">
        <v>26</v>
      </c>
      <c r="U1631" t="str">
        <f t="shared" si="50"/>
        <v>Young</v>
      </c>
      <c r="V1631" t="str">
        <f t="shared" si="51"/>
        <v>Junior</v>
      </c>
      <c r="W1631" t="str">
        <f>IF(Table13[[#This Row],[Last_Working_Date]]="Active","Active","Exited")</f>
        <v>Active</v>
      </c>
    </row>
    <row r="1632" spans="1:23" x14ac:dyDescent="0.3">
      <c r="A1632" s="9" t="s">
        <v>1952</v>
      </c>
      <c r="B1632" s="9" t="s">
        <v>29</v>
      </c>
      <c r="C1632">
        <v>27</v>
      </c>
      <c r="D1632" t="s">
        <v>30</v>
      </c>
      <c r="E1632" t="s">
        <v>63</v>
      </c>
      <c r="F1632" t="s">
        <v>40</v>
      </c>
      <c r="G1632" t="s">
        <v>96</v>
      </c>
      <c r="H1632" t="s">
        <v>84</v>
      </c>
      <c r="I1632" s="5">
        <v>3.5</v>
      </c>
      <c r="J1632" t="s">
        <v>25</v>
      </c>
      <c r="K1632" s="1">
        <v>40690</v>
      </c>
      <c r="L1632" s="1" t="s">
        <v>5075</v>
      </c>
      <c r="M1632" s="7">
        <v>14.42</v>
      </c>
      <c r="N1632" s="22">
        <v>43279</v>
      </c>
      <c r="O1632">
        <v>2</v>
      </c>
      <c r="P1632" t="s">
        <v>26</v>
      </c>
      <c r="Q1632">
        <v>2</v>
      </c>
      <c r="R1632">
        <v>3</v>
      </c>
      <c r="S1632" t="s">
        <v>116</v>
      </c>
      <c r="T1632" t="s">
        <v>26</v>
      </c>
      <c r="U1632" t="str">
        <f t="shared" si="50"/>
        <v>Young</v>
      </c>
      <c r="V1632" t="str">
        <f t="shared" si="51"/>
        <v>Mid-Level</v>
      </c>
      <c r="W1632" t="str">
        <f>IF(Table13[[#This Row],[Last_Working_Date]]="Active","Active","Exited")</f>
        <v>Active</v>
      </c>
    </row>
    <row r="1633" spans="1:23" x14ac:dyDescent="0.3">
      <c r="A1633" s="9" t="s">
        <v>1953</v>
      </c>
      <c r="B1633" s="9" t="s">
        <v>209</v>
      </c>
      <c r="C1633">
        <v>24</v>
      </c>
      <c r="D1633" t="s">
        <v>20</v>
      </c>
      <c r="E1633" t="s">
        <v>36</v>
      </c>
      <c r="F1633" t="s">
        <v>32</v>
      </c>
      <c r="G1633" t="s">
        <v>171</v>
      </c>
      <c r="H1633" t="s">
        <v>24</v>
      </c>
      <c r="I1633" s="5">
        <v>2.7</v>
      </c>
      <c r="J1633" t="s">
        <v>85</v>
      </c>
      <c r="K1633" s="1">
        <v>43401</v>
      </c>
      <c r="L1633" s="1" t="s">
        <v>5075</v>
      </c>
      <c r="M1633" s="7">
        <v>7</v>
      </c>
      <c r="N1633" s="22">
        <v>30105</v>
      </c>
      <c r="O1633">
        <v>2</v>
      </c>
      <c r="P1633" t="s">
        <v>26</v>
      </c>
      <c r="Q1633">
        <v>0</v>
      </c>
      <c r="R1633">
        <v>11</v>
      </c>
      <c r="S1633" t="s">
        <v>1225</v>
      </c>
      <c r="T1633" t="s">
        <v>26</v>
      </c>
      <c r="U1633" t="str">
        <f t="shared" si="50"/>
        <v>Young</v>
      </c>
      <c r="V1633" t="str">
        <f t="shared" si="51"/>
        <v>Mid-Level</v>
      </c>
      <c r="W1633" t="str">
        <f>IF(Table13[[#This Row],[Last_Working_Date]]="Active","Active","Exited")</f>
        <v>Active</v>
      </c>
    </row>
    <row r="1634" spans="1:23" x14ac:dyDescent="0.3">
      <c r="A1634" s="9" t="s">
        <v>1954</v>
      </c>
      <c r="B1634" s="9" t="s">
        <v>29</v>
      </c>
      <c r="C1634">
        <v>33</v>
      </c>
      <c r="D1634" t="s">
        <v>30</v>
      </c>
      <c r="E1634" t="s">
        <v>58</v>
      </c>
      <c r="F1634" t="s">
        <v>22</v>
      </c>
      <c r="G1634" t="s">
        <v>23</v>
      </c>
      <c r="H1634" t="s">
        <v>75</v>
      </c>
      <c r="I1634" s="5">
        <v>8</v>
      </c>
      <c r="J1634" t="s">
        <v>85</v>
      </c>
      <c r="K1634" s="1">
        <v>42255</v>
      </c>
      <c r="L1634" s="1" t="s">
        <v>5075</v>
      </c>
      <c r="M1634" s="7">
        <v>10.14</v>
      </c>
      <c r="N1634" s="22">
        <v>47446</v>
      </c>
      <c r="O1634">
        <v>2</v>
      </c>
      <c r="P1634" t="s">
        <v>26</v>
      </c>
      <c r="Q1634">
        <v>3</v>
      </c>
      <c r="R1634">
        <v>4</v>
      </c>
      <c r="S1634" t="s">
        <v>88</v>
      </c>
      <c r="T1634" t="s">
        <v>26</v>
      </c>
      <c r="U1634" t="str">
        <f t="shared" si="50"/>
        <v>Adult</v>
      </c>
      <c r="V1634" t="str">
        <f t="shared" si="51"/>
        <v>Senior</v>
      </c>
      <c r="W1634" t="str">
        <f>IF(Table13[[#This Row],[Last_Working_Date]]="Active","Active","Exited")</f>
        <v>Active</v>
      </c>
    </row>
    <row r="1635" spans="1:23" x14ac:dyDescent="0.3">
      <c r="A1635" s="9" t="s">
        <v>1955</v>
      </c>
      <c r="B1635" s="9" t="s">
        <v>19</v>
      </c>
      <c r="C1635">
        <v>28</v>
      </c>
      <c r="D1635" t="s">
        <v>20</v>
      </c>
      <c r="E1635" t="s">
        <v>39</v>
      </c>
      <c r="F1635" t="s">
        <v>92</v>
      </c>
      <c r="G1635" t="s">
        <v>93</v>
      </c>
      <c r="H1635" t="s">
        <v>24</v>
      </c>
      <c r="I1635" s="5">
        <v>5.4</v>
      </c>
      <c r="J1635" t="s">
        <v>25</v>
      </c>
      <c r="K1635" s="1">
        <v>40722</v>
      </c>
      <c r="L1635" s="1" t="s">
        <v>5075</v>
      </c>
      <c r="M1635" s="7">
        <v>14.34</v>
      </c>
      <c r="N1635" s="22">
        <v>43915</v>
      </c>
      <c r="O1635">
        <v>3</v>
      </c>
      <c r="P1635" t="s">
        <v>26</v>
      </c>
      <c r="Q1635">
        <v>2</v>
      </c>
      <c r="R1635">
        <v>9</v>
      </c>
      <c r="S1635" t="s">
        <v>486</v>
      </c>
      <c r="T1635" t="s">
        <v>26</v>
      </c>
      <c r="U1635" t="str">
        <f t="shared" si="50"/>
        <v>Young</v>
      </c>
      <c r="V1635" t="str">
        <f t="shared" si="51"/>
        <v>Senior</v>
      </c>
      <c r="W1635" t="str">
        <f>IF(Table13[[#This Row],[Last_Working_Date]]="Active","Active","Exited")</f>
        <v>Active</v>
      </c>
    </row>
    <row r="1636" spans="1:23" x14ac:dyDescent="0.3">
      <c r="A1636" s="9" t="s">
        <v>1956</v>
      </c>
      <c r="B1636" s="9" t="s">
        <v>19</v>
      </c>
      <c r="C1636">
        <v>25</v>
      </c>
      <c r="D1636" t="s">
        <v>30</v>
      </c>
      <c r="E1636" t="s">
        <v>63</v>
      </c>
      <c r="F1636" t="s">
        <v>54</v>
      </c>
      <c r="G1636" t="s">
        <v>77</v>
      </c>
      <c r="H1636" t="s">
        <v>24</v>
      </c>
      <c r="I1636" s="5">
        <v>3.2</v>
      </c>
      <c r="J1636" t="s">
        <v>25</v>
      </c>
      <c r="K1636" s="1">
        <v>43616</v>
      </c>
      <c r="L1636" s="1" t="s">
        <v>5075</v>
      </c>
      <c r="M1636" s="7">
        <v>6.41</v>
      </c>
      <c r="N1636" s="22">
        <v>44604</v>
      </c>
      <c r="O1636">
        <v>4</v>
      </c>
      <c r="P1636" t="s">
        <v>26</v>
      </c>
      <c r="Q1636">
        <v>4</v>
      </c>
      <c r="R1636">
        <v>3</v>
      </c>
      <c r="S1636" t="s">
        <v>774</v>
      </c>
      <c r="T1636" t="s">
        <v>26</v>
      </c>
      <c r="U1636" t="str">
        <f t="shared" si="50"/>
        <v>Young</v>
      </c>
      <c r="V1636" t="str">
        <f t="shared" si="51"/>
        <v>Mid-Level</v>
      </c>
      <c r="W1636" t="str">
        <f>IF(Table13[[#This Row],[Last_Working_Date]]="Active","Active","Exited")</f>
        <v>Active</v>
      </c>
    </row>
    <row r="1637" spans="1:23" x14ac:dyDescent="0.3">
      <c r="A1637" s="9" t="s">
        <v>1957</v>
      </c>
      <c r="B1637" s="9" t="s">
        <v>19</v>
      </c>
      <c r="C1637">
        <v>24</v>
      </c>
      <c r="D1637" t="s">
        <v>20</v>
      </c>
      <c r="E1637" t="s">
        <v>44</v>
      </c>
      <c r="F1637" t="s">
        <v>54</v>
      </c>
      <c r="G1637" t="s">
        <v>55</v>
      </c>
      <c r="H1637" t="s">
        <v>75</v>
      </c>
      <c r="I1637" s="5">
        <v>3.8</v>
      </c>
      <c r="J1637" t="s">
        <v>25</v>
      </c>
      <c r="K1637" s="1">
        <v>40660</v>
      </c>
      <c r="L1637" s="1" t="s">
        <v>5075</v>
      </c>
      <c r="M1637" s="7">
        <v>14.51</v>
      </c>
      <c r="N1637" s="22">
        <v>31232</v>
      </c>
      <c r="O1637">
        <v>4</v>
      </c>
      <c r="P1637" t="s">
        <v>26</v>
      </c>
      <c r="Q1637">
        <v>1</v>
      </c>
      <c r="R1637">
        <v>4</v>
      </c>
      <c r="S1637" t="s">
        <v>1613</v>
      </c>
      <c r="T1637" t="s">
        <v>26</v>
      </c>
      <c r="U1637" t="str">
        <f t="shared" si="50"/>
        <v>Young</v>
      </c>
      <c r="V1637" t="str">
        <f t="shared" si="51"/>
        <v>Mid-Level</v>
      </c>
      <c r="W1637" t="str">
        <f>IF(Table13[[#This Row],[Last_Working_Date]]="Active","Active","Exited")</f>
        <v>Active</v>
      </c>
    </row>
    <row r="1638" spans="1:23" x14ac:dyDescent="0.3">
      <c r="A1638" s="9" t="s">
        <v>1958</v>
      </c>
      <c r="B1638" s="9" t="s">
        <v>19</v>
      </c>
      <c r="C1638">
        <v>28</v>
      </c>
      <c r="D1638" t="s">
        <v>20</v>
      </c>
      <c r="E1638" t="s">
        <v>21</v>
      </c>
      <c r="F1638" t="s">
        <v>40</v>
      </c>
      <c r="G1638" t="s">
        <v>96</v>
      </c>
      <c r="H1638" t="s">
        <v>24</v>
      </c>
      <c r="I1638" s="5">
        <v>6.1</v>
      </c>
      <c r="J1638" t="s">
        <v>85</v>
      </c>
      <c r="K1638" s="1">
        <v>42828</v>
      </c>
      <c r="L1638" s="1">
        <v>45929</v>
      </c>
      <c r="M1638" s="7">
        <v>8.49</v>
      </c>
      <c r="N1638" s="22">
        <v>45212</v>
      </c>
      <c r="O1638">
        <v>2</v>
      </c>
      <c r="P1638" t="s">
        <v>26</v>
      </c>
      <c r="Q1638">
        <v>3</v>
      </c>
      <c r="R1638">
        <v>5</v>
      </c>
      <c r="S1638" t="s">
        <v>606</v>
      </c>
      <c r="T1638" t="s">
        <v>65</v>
      </c>
      <c r="U1638" t="str">
        <f t="shared" si="50"/>
        <v>Young</v>
      </c>
      <c r="V1638" t="str">
        <f t="shared" si="51"/>
        <v>Senior</v>
      </c>
      <c r="W1638" t="str">
        <f>IF(Table13[[#This Row],[Last_Working_Date]]="Active","Active","Exited")</f>
        <v>Exited</v>
      </c>
    </row>
    <row r="1639" spans="1:23" x14ac:dyDescent="0.3">
      <c r="A1639" s="9" t="s">
        <v>1959</v>
      </c>
      <c r="B1639" s="9" t="s">
        <v>19</v>
      </c>
      <c r="C1639">
        <v>30</v>
      </c>
      <c r="D1639" t="s">
        <v>20</v>
      </c>
      <c r="E1639" t="s">
        <v>58</v>
      </c>
      <c r="F1639" t="s">
        <v>32</v>
      </c>
      <c r="G1639" t="s">
        <v>171</v>
      </c>
      <c r="H1639" t="s">
        <v>24</v>
      </c>
      <c r="I1639" s="5">
        <v>4.3</v>
      </c>
      <c r="J1639" t="s">
        <v>25</v>
      </c>
      <c r="K1639" s="1">
        <v>45796</v>
      </c>
      <c r="L1639" s="1" t="s">
        <v>5075</v>
      </c>
      <c r="M1639" s="7">
        <v>0.44</v>
      </c>
      <c r="N1639" s="22">
        <v>38397</v>
      </c>
      <c r="O1639">
        <v>3</v>
      </c>
      <c r="P1639" t="s">
        <v>26</v>
      </c>
      <c r="Q1639">
        <v>1</v>
      </c>
      <c r="R1639">
        <v>4</v>
      </c>
      <c r="S1639" t="s">
        <v>1012</v>
      </c>
      <c r="T1639" t="s">
        <v>26</v>
      </c>
      <c r="U1639" t="str">
        <f t="shared" si="50"/>
        <v>Young</v>
      </c>
      <c r="V1639" t="str">
        <f t="shared" si="51"/>
        <v>Mid-Level</v>
      </c>
      <c r="W1639" t="str">
        <f>IF(Table13[[#This Row],[Last_Working_Date]]="Active","Active","Exited")</f>
        <v>Active</v>
      </c>
    </row>
    <row r="1640" spans="1:23" x14ac:dyDescent="0.3">
      <c r="A1640" s="9" t="s">
        <v>1960</v>
      </c>
      <c r="B1640" s="9" t="s">
        <v>29</v>
      </c>
      <c r="C1640">
        <v>48</v>
      </c>
      <c r="D1640" t="s">
        <v>20</v>
      </c>
      <c r="E1640" t="s">
        <v>58</v>
      </c>
      <c r="F1640" t="s">
        <v>92</v>
      </c>
      <c r="G1640" t="s">
        <v>120</v>
      </c>
      <c r="H1640" t="s">
        <v>51</v>
      </c>
      <c r="I1640" s="5">
        <v>26.5</v>
      </c>
      <c r="J1640" t="s">
        <v>25</v>
      </c>
      <c r="K1640" s="1">
        <v>42482</v>
      </c>
      <c r="L1640" s="1">
        <v>43026</v>
      </c>
      <c r="M1640" s="7">
        <v>1.49</v>
      </c>
      <c r="N1640" s="22">
        <v>92522</v>
      </c>
      <c r="O1640">
        <v>2</v>
      </c>
      <c r="P1640" t="s">
        <v>26</v>
      </c>
      <c r="Q1640">
        <v>1</v>
      </c>
      <c r="R1640">
        <v>5</v>
      </c>
      <c r="S1640" t="s">
        <v>245</v>
      </c>
      <c r="T1640" t="s">
        <v>65</v>
      </c>
      <c r="U1640" t="str">
        <f t="shared" si="50"/>
        <v>Adult</v>
      </c>
      <c r="V1640" t="str">
        <f t="shared" si="51"/>
        <v>Expert</v>
      </c>
      <c r="W1640" t="str">
        <f>IF(Table13[[#This Row],[Last_Working_Date]]="Active","Active","Exited")</f>
        <v>Exited</v>
      </c>
    </row>
    <row r="1641" spans="1:23" x14ac:dyDescent="0.3">
      <c r="A1641" s="9" t="s">
        <v>1961</v>
      </c>
      <c r="B1641" s="9" t="s">
        <v>29</v>
      </c>
      <c r="C1641">
        <v>35</v>
      </c>
      <c r="D1641" t="s">
        <v>30</v>
      </c>
      <c r="E1641" t="s">
        <v>63</v>
      </c>
      <c r="F1641" t="s">
        <v>54</v>
      </c>
      <c r="G1641" t="s">
        <v>139</v>
      </c>
      <c r="H1641" t="s">
        <v>75</v>
      </c>
      <c r="I1641" s="5">
        <v>5.4</v>
      </c>
      <c r="J1641" t="s">
        <v>85</v>
      </c>
      <c r="K1641" s="1">
        <v>41374</v>
      </c>
      <c r="L1641" s="1" t="s">
        <v>5075</v>
      </c>
      <c r="M1641" s="7">
        <v>12.55</v>
      </c>
      <c r="N1641" s="22">
        <v>48280</v>
      </c>
      <c r="O1641">
        <v>3</v>
      </c>
      <c r="P1641" t="s">
        <v>26</v>
      </c>
      <c r="Q1641">
        <v>1</v>
      </c>
      <c r="R1641">
        <v>7</v>
      </c>
      <c r="S1641" t="s">
        <v>956</v>
      </c>
      <c r="T1641" t="s">
        <v>26</v>
      </c>
      <c r="U1641" t="str">
        <f t="shared" si="50"/>
        <v>Adult</v>
      </c>
      <c r="V1641" t="str">
        <f t="shared" si="51"/>
        <v>Senior</v>
      </c>
      <c r="W1641" t="str">
        <f>IF(Table13[[#This Row],[Last_Working_Date]]="Active","Active","Exited")</f>
        <v>Active</v>
      </c>
    </row>
    <row r="1642" spans="1:23" x14ac:dyDescent="0.3">
      <c r="A1642" s="9" t="s">
        <v>1962</v>
      </c>
      <c r="B1642" s="9" t="s">
        <v>19</v>
      </c>
      <c r="C1642">
        <v>35</v>
      </c>
      <c r="D1642" t="s">
        <v>30</v>
      </c>
      <c r="E1642" t="s">
        <v>39</v>
      </c>
      <c r="F1642" t="s">
        <v>54</v>
      </c>
      <c r="G1642" t="s">
        <v>139</v>
      </c>
      <c r="H1642" t="s">
        <v>24</v>
      </c>
      <c r="I1642" s="5">
        <v>7.2</v>
      </c>
      <c r="J1642" t="s">
        <v>25</v>
      </c>
      <c r="K1642" s="1">
        <v>40272</v>
      </c>
      <c r="L1642" s="1" t="s">
        <v>5075</v>
      </c>
      <c r="M1642" s="7">
        <v>15.57</v>
      </c>
      <c r="N1642" s="22">
        <v>55237</v>
      </c>
      <c r="O1642">
        <v>3</v>
      </c>
      <c r="P1642" t="s">
        <v>26</v>
      </c>
      <c r="Q1642">
        <v>3</v>
      </c>
      <c r="R1642">
        <v>9</v>
      </c>
      <c r="S1642" t="s">
        <v>591</v>
      </c>
      <c r="T1642" t="s">
        <v>26</v>
      </c>
      <c r="U1642" t="str">
        <f t="shared" si="50"/>
        <v>Adult</v>
      </c>
      <c r="V1642" t="str">
        <f t="shared" si="51"/>
        <v>Senior</v>
      </c>
      <c r="W1642" t="str">
        <f>IF(Table13[[#This Row],[Last_Working_Date]]="Active","Active","Exited")</f>
        <v>Active</v>
      </c>
    </row>
    <row r="1643" spans="1:23" x14ac:dyDescent="0.3">
      <c r="A1643" s="9" t="s">
        <v>1963</v>
      </c>
      <c r="B1643" s="9" t="s">
        <v>19</v>
      </c>
      <c r="C1643">
        <v>39</v>
      </c>
      <c r="D1643" t="s">
        <v>20</v>
      </c>
      <c r="E1643" t="s">
        <v>58</v>
      </c>
      <c r="F1643" t="s">
        <v>22</v>
      </c>
      <c r="G1643" t="s">
        <v>23</v>
      </c>
      <c r="H1643" t="s">
        <v>84</v>
      </c>
      <c r="I1643" s="5">
        <v>13.3</v>
      </c>
      <c r="J1643" t="s">
        <v>25</v>
      </c>
      <c r="K1643" s="1">
        <v>45160</v>
      </c>
      <c r="L1643" s="1" t="s">
        <v>5075</v>
      </c>
      <c r="M1643" s="7">
        <v>2.1800000000000002</v>
      </c>
      <c r="N1643" s="22">
        <v>60843</v>
      </c>
      <c r="O1643">
        <v>2</v>
      </c>
      <c r="P1643" t="s">
        <v>26</v>
      </c>
      <c r="Q1643">
        <v>2</v>
      </c>
      <c r="R1643">
        <v>3</v>
      </c>
      <c r="S1643" t="s">
        <v>27</v>
      </c>
      <c r="T1643" t="s">
        <v>26</v>
      </c>
      <c r="U1643" t="str">
        <f t="shared" si="50"/>
        <v>Adult</v>
      </c>
      <c r="V1643" t="str">
        <f t="shared" si="51"/>
        <v>Expert</v>
      </c>
      <c r="W1643" t="str">
        <f>IF(Table13[[#This Row],[Last_Working_Date]]="Active","Active","Exited")</f>
        <v>Active</v>
      </c>
    </row>
    <row r="1644" spans="1:23" x14ac:dyDescent="0.3">
      <c r="A1644" s="9" t="s">
        <v>137</v>
      </c>
      <c r="B1644" s="9" t="s">
        <v>29</v>
      </c>
      <c r="C1644">
        <v>43</v>
      </c>
      <c r="D1644" t="s">
        <v>20</v>
      </c>
      <c r="E1644" t="s">
        <v>39</v>
      </c>
      <c r="F1644" t="s">
        <v>67</v>
      </c>
      <c r="G1644" t="s">
        <v>176</v>
      </c>
      <c r="H1644" t="s">
        <v>24</v>
      </c>
      <c r="I1644" s="5">
        <v>13.7</v>
      </c>
      <c r="J1644" t="s">
        <v>25</v>
      </c>
      <c r="K1644" s="1">
        <v>45182</v>
      </c>
      <c r="L1644" s="1" t="s">
        <v>5075</v>
      </c>
      <c r="M1644" s="7">
        <v>2.12</v>
      </c>
      <c r="N1644" s="22">
        <v>60246</v>
      </c>
      <c r="O1644">
        <v>4</v>
      </c>
      <c r="P1644" t="s">
        <v>26</v>
      </c>
      <c r="Q1644">
        <v>2</v>
      </c>
      <c r="R1644">
        <v>4</v>
      </c>
      <c r="S1644" t="s">
        <v>5074</v>
      </c>
      <c r="T1644" t="s">
        <v>26</v>
      </c>
      <c r="U1644" t="str">
        <f t="shared" si="50"/>
        <v>Adult</v>
      </c>
      <c r="V1644" t="str">
        <f t="shared" si="51"/>
        <v>Expert</v>
      </c>
      <c r="W1644" t="str">
        <f>IF(Table13[[#This Row],[Last_Working_Date]]="Active","Active","Exited")</f>
        <v>Active</v>
      </c>
    </row>
    <row r="1645" spans="1:23" x14ac:dyDescent="0.3">
      <c r="A1645" s="9" t="s">
        <v>1964</v>
      </c>
      <c r="B1645" s="9" t="s">
        <v>19</v>
      </c>
      <c r="C1645">
        <v>38</v>
      </c>
      <c r="D1645" t="s">
        <v>30</v>
      </c>
      <c r="E1645" t="s">
        <v>39</v>
      </c>
      <c r="F1645" t="s">
        <v>92</v>
      </c>
      <c r="G1645" t="s">
        <v>246</v>
      </c>
      <c r="H1645" t="s">
        <v>84</v>
      </c>
      <c r="I1645" s="5">
        <v>11.8</v>
      </c>
      <c r="J1645" t="s">
        <v>85</v>
      </c>
      <c r="K1645" s="1">
        <v>40122</v>
      </c>
      <c r="L1645" s="1" t="s">
        <v>5075</v>
      </c>
      <c r="M1645" s="7">
        <v>15.98</v>
      </c>
      <c r="N1645" s="22">
        <v>55759</v>
      </c>
      <c r="O1645">
        <v>4</v>
      </c>
      <c r="P1645" t="s">
        <v>26</v>
      </c>
      <c r="Q1645">
        <v>1</v>
      </c>
      <c r="R1645">
        <v>5</v>
      </c>
      <c r="S1645" t="s">
        <v>1022</v>
      </c>
      <c r="T1645" t="s">
        <v>26</v>
      </c>
      <c r="U1645" t="str">
        <f t="shared" si="50"/>
        <v>Adult</v>
      </c>
      <c r="V1645" t="str">
        <f t="shared" si="51"/>
        <v>Expert</v>
      </c>
      <c r="W1645" t="str">
        <f>IF(Table13[[#This Row],[Last_Working_Date]]="Active","Active","Exited")</f>
        <v>Active</v>
      </c>
    </row>
    <row r="1646" spans="1:23" x14ac:dyDescent="0.3">
      <c r="A1646" s="9" t="s">
        <v>1965</v>
      </c>
      <c r="B1646" s="9" t="s">
        <v>29</v>
      </c>
      <c r="C1646">
        <v>32</v>
      </c>
      <c r="D1646" t="s">
        <v>20</v>
      </c>
      <c r="E1646" t="s">
        <v>63</v>
      </c>
      <c r="F1646" t="s">
        <v>82</v>
      </c>
      <c r="G1646" t="s">
        <v>83</v>
      </c>
      <c r="H1646" t="s">
        <v>47</v>
      </c>
      <c r="I1646" s="5">
        <v>6.4</v>
      </c>
      <c r="J1646" t="s">
        <v>25</v>
      </c>
      <c r="K1646" s="1">
        <v>41637</v>
      </c>
      <c r="L1646" s="1" t="s">
        <v>5075</v>
      </c>
      <c r="M1646" s="7">
        <v>11.83</v>
      </c>
      <c r="N1646" s="22">
        <v>43076</v>
      </c>
      <c r="O1646">
        <v>3</v>
      </c>
      <c r="P1646" t="s">
        <v>26</v>
      </c>
      <c r="Q1646">
        <v>1</v>
      </c>
      <c r="R1646">
        <v>9</v>
      </c>
      <c r="S1646" t="s">
        <v>422</v>
      </c>
      <c r="T1646" t="s">
        <v>26</v>
      </c>
      <c r="U1646" t="str">
        <f t="shared" si="50"/>
        <v>Adult</v>
      </c>
      <c r="V1646" t="str">
        <f t="shared" si="51"/>
        <v>Senior</v>
      </c>
      <c r="W1646" t="str">
        <f>IF(Table13[[#This Row],[Last_Working_Date]]="Active","Active","Exited")</f>
        <v>Active</v>
      </c>
    </row>
    <row r="1647" spans="1:23" x14ac:dyDescent="0.3">
      <c r="A1647" s="9" t="s">
        <v>1966</v>
      </c>
      <c r="B1647" s="9" t="s">
        <v>19</v>
      </c>
      <c r="C1647">
        <v>24</v>
      </c>
      <c r="D1647" t="s">
        <v>30</v>
      </c>
      <c r="E1647" t="s">
        <v>36</v>
      </c>
      <c r="F1647" t="s">
        <v>54</v>
      </c>
      <c r="G1647" t="s">
        <v>77</v>
      </c>
      <c r="H1647" t="s">
        <v>84</v>
      </c>
      <c r="I1647" s="5">
        <v>2.5</v>
      </c>
      <c r="J1647" t="s">
        <v>25</v>
      </c>
      <c r="K1647" s="1">
        <v>41577</v>
      </c>
      <c r="L1647" s="1" t="s">
        <v>5075</v>
      </c>
      <c r="M1647" s="7">
        <v>11.99</v>
      </c>
      <c r="N1647" s="22">
        <v>35917</v>
      </c>
      <c r="O1647">
        <v>2</v>
      </c>
      <c r="P1647" t="s">
        <v>26</v>
      </c>
      <c r="Q1647">
        <v>0</v>
      </c>
      <c r="R1647">
        <v>9</v>
      </c>
      <c r="S1647" t="s">
        <v>294</v>
      </c>
      <c r="T1647" t="s">
        <v>26</v>
      </c>
      <c r="U1647" t="str">
        <f t="shared" si="50"/>
        <v>Young</v>
      </c>
      <c r="V1647" t="str">
        <f t="shared" si="51"/>
        <v>Mid-Level</v>
      </c>
      <c r="W1647" t="str">
        <f>IF(Table13[[#This Row],[Last_Working_Date]]="Active","Active","Exited")</f>
        <v>Active</v>
      </c>
    </row>
    <row r="1648" spans="1:23" x14ac:dyDescent="0.3">
      <c r="A1648" s="9" t="s">
        <v>1967</v>
      </c>
      <c r="B1648" s="9" t="s">
        <v>29</v>
      </c>
      <c r="C1648">
        <v>30</v>
      </c>
      <c r="D1648" t="s">
        <v>30</v>
      </c>
      <c r="E1648" t="s">
        <v>31</v>
      </c>
      <c r="F1648" t="s">
        <v>67</v>
      </c>
      <c r="G1648" t="s">
        <v>71</v>
      </c>
      <c r="H1648" t="s">
        <v>24</v>
      </c>
      <c r="I1648" s="5">
        <v>7.8</v>
      </c>
      <c r="J1648" t="s">
        <v>25</v>
      </c>
      <c r="K1648" s="1">
        <v>40781</v>
      </c>
      <c r="L1648" s="1" t="s">
        <v>5075</v>
      </c>
      <c r="M1648" s="7">
        <v>14.17</v>
      </c>
      <c r="N1648" s="22">
        <v>44617</v>
      </c>
      <c r="O1648">
        <v>3</v>
      </c>
      <c r="P1648" t="s">
        <v>26</v>
      </c>
      <c r="Q1648">
        <v>3</v>
      </c>
      <c r="R1648">
        <v>7</v>
      </c>
      <c r="S1648" t="s">
        <v>177</v>
      </c>
      <c r="T1648" t="s">
        <v>26</v>
      </c>
      <c r="U1648" t="str">
        <f t="shared" si="50"/>
        <v>Young</v>
      </c>
      <c r="V1648" t="str">
        <f t="shared" si="51"/>
        <v>Senior</v>
      </c>
      <c r="W1648" t="str">
        <f>IF(Table13[[#This Row],[Last_Working_Date]]="Active","Active","Exited")</f>
        <v>Active</v>
      </c>
    </row>
    <row r="1649" spans="1:23" x14ac:dyDescent="0.3">
      <c r="A1649" s="9" t="s">
        <v>1968</v>
      </c>
      <c r="B1649" s="9" t="s">
        <v>29</v>
      </c>
      <c r="C1649">
        <v>37</v>
      </c>
      <c r="D1649" t="s">
        <v>30</v>
      </c>
      <c r="E1649" t="s">
        <v>63</v>
      </c>
      <c r="F1649" t="s">
        <v>45</v>
      </c>
      <c r="G1649" t="s">
        <v>164</v>
      </c>
      <c r="H1649" t="s">
        <v>24</v>
      </c>
      <c r="I1649" s="5">
        <v>5</v>
      </c>
      <c r="J1649" t="s">
        <v>25</v>
      </c>
      <c r="K1649" s="1">
        <v>41981</v>
      </c>
      <c r="L1649" s="1" t="s">
        <v>5075</v>
      </c>
      <c r="M1649" s="7">
        <v>10.89</v>
      </c>
      <c r="N1649" s="22">
        <v>47001</v>
      </c>
      <c r="O1649">
        <v>2</v>
      </c>
      <c r="P1649" t="s">
        <v>26</v>
      </c>
      <c r="Q1649">
        <v>4</v>
      </c>
      <c r="R1649">
        <v>6</v>
      </c>
      <c r="S1649" t="s">
        <v>341</v>
      </c>
      <c r="T1649" t="s">
        <v>26</v>
      </c>
      <c r="U1649" t="str">
        <f t="shared" si="50"/>
        <v>Adult</v>
      </c>
      <c r="V1649" t="str">
        <f t="shared" si="51"/>
        <v>Senior</v>
      </c>
      <c r="W1649" t="str">
        <f>IF(Table13[[#This Row],[Last_Working_Date]]="Active","Active","Exited")</f>
        <v>Active</v>
      </c>
    </row>
    <row r="1650" spans="1:23" x14ac:dyDescent="0.3">
      <c r="A1650" s="9" t="s">
        <v>1969</v>
      </c>
      <c r="B1650" s="9" t="s">
        <v>29</v>
      </c>
      <c r="C1650">
        <v>21</v>
      </c>
      <c r="D1650" t="s">
        <v>30</v>
      </c>
      <c r="E1650" t="s">
        <v>21</v>
      </c>
      <c r="F1650" t="s">
        <v>92</v>
      </c>
      <c r="G1650" t="s">
        <v>120</v>
      </c>
      <c r="H1650" t="s">
        <v>24</v>
      </c>
      <c r="I1650" s="5">
        <v>0</v>
      </c>
      <c r="J1650" t="s">
        <v>25</v>
      </c>
      <c r="K1650" s="1">
        <v>40657</v>
      </c>
      <c r="L1650" s="1" t="s">
        <v>5075</v>
      </c>
      <c r="M1650" s="7">
        <v>14.51</v>
      </c>
      <c r="N1650" s="22">
        <v>28619</v>
      </c>
      <c r="O1650">
        <v>3</v>
      </c>
      <c r="P1650" t="s">
        <v>26</v>
      </c>
      <c r="Q1650">
        <v>1</v>
      </c>
      <c r="R1650">
        <v>5</v>
      </c>
      <c r="S1650" t="s">
        <v>1349</v>
      </c>
      <c r="T1650" t="s">
        <v>26</v>
      </c>
      <c r="U1650" t="str">
        <f t="shared" si="50"/>
        <v>Young</v>
      </c>
      <c r="V1650" t="str">
        <f t="shared" si="51"/>
        <v>Junior</v>
      </c>
      <c r="W1650" t="str">
        <f>IF(Table13[[#This Row],[Last_Working_Date]]="Active","Active","Exited")</f>
        <v>Active</v>
      </c>
    </row>
    <row r="1651" spans="1:23" x14ac:dyDescent="0.3">
      <c r="A1651" s="9" t="s">
        <v>1970</v>
      </c>
      <c r="B1651" s="9" t="s">
        <v>29</v>
      </c>
      <c r="C1651">
        <v>38</v>
      </c>
      <c r="D1651" t="s">
        <v>20</v>
      </c>
      <c r="E1651" t="s">
        <v>39</v>
      </c>
      <c r="F1651" t="s">
        <v>22</v>
      </c>
      <c r="G1651" t="s">
        <v>74</v>
      </c>
      <c r="H1651" t="s">
        <v>51</v>
      </c>
      <c r="I1651" s="5">
        <v>12.1</v>
      </c>
      <c r="J1651" t="s">
        <v>25</v>
      </c>
      <c r="K1651" s="1">
        <v>45335</v>
      </c>
      <c r="L1651" s="1" t="s">
        <v>5075</v>
      </c>
      <c r="M1651" s="7">
        <v>1.71</v>
      </c>
      <c r="N1651" s="22">
        <v>58956</v>
      </c>
      <c r="O1651">
        <v>3</v>
      </c>
      <c r="P1651" t="s">
        <v>26</v>
      </c>
      <c r="Q1651">
        <v>2</v>
      </c>
      <c r="R1651">
        <v>4</v>
      </c>
      <c r="S1651" t="s">
        <v>103</v>
      </c>
      <c r="T1651" t="s">
        <v>26</v>
      </c>
      <c r="U1651" t="str">
        <f t="shared" si="50"/>
        <v>Adult</v>
      </c>
      <c r="V1651" t="str">
        <f t="shared" si="51"/>
        <v>Expert</v>
      </c>
      <c r="W1651" t="str">
        <f>IF(Table13[[#This Row],[Last_Working_Date]]="Active","Active","Exited")</f>
        <v>Active</v>
      </c>
    </row>
    <row r="1652" spans="1:23" x14ac:dyDescent="0.3">
      <c r="A1652" s="9" t="s">
        <v>1971</v>
      </c>
      <c r="B1652" s="9" t="s">
        <v>29</v>
      </c>
      <c r="C1652">
        <v>21</v>
      </c>
      <c r="D1652" t="s">
        <v>20</v>
      </c>
      <c r="E1652" t="s">
        <v>44</v>
      </c>
      <c r="F1652" t="s">
        <v>45</v>
      </c>
      <c r="G1652" t="s">
        <v>164</v>
      </c>
      <c r="H1652" t="s">
        <v>47</v>
      </c>
      <c r="I1652" s="5">
        <v>1</v>
      </c>
      <c r="J1652" t="s">
        <v>25</v>
      </c>
      <c r="K1652" s="1">
        <v>43324</v>
      </c>
      <c r="L1652" s="1" t="s">
        <v>5075</v>
      </c>
      <c r="M1652" s="7">
        <v>7.21</v>
      </c>
      <c r="N1652" s="22">
        <v>40025</v>
      </c>
      <c r="O1652">
        <v>3</v>
      </c>
      <c r="P1652" t="s">
        <v>26</v>
      </c>
      <c r="Q1652">
        <v>1</v>
      </c>
      <c r="R1652">
        <v>3</v>
      </c>
      <c r="S1652" t="s">
        <v>165</v>
      </c>
      <c r="T1652" t="s">
        <v>26</v>
      </c>
      <c r="U1652" t="str">
        <f t="shared" si="50"/>
        <v>Young</v>
      </c>
      <c r="V1652" t="str">
        <f t="shared" si="51"/>
        <v>Junior</v>
      </c>
      <c r="W1652" t="str">
        <f>IF(Table13[[#This Row],[Last_Working_Date]]="Active","Active","Exited")</f>
        <v>Active</v>
      </c>
    </row>
    <row r="1653" spans="1:23" x14ac:dyDescent="0.3">
      <c r="A1653" s="9" t="s">
        <v>1972</v>
      </c>
      <c r="B1653" s="9" t="s">
        <v>29</v>
      </c>
      <c r="C1653">
        <v>28</v>
      </c>
      <c r="D1653" t="s">
        <v>20</v>
      </c>
      <c r="E1653" t="s">
        <v>31</v>
      </c>
      <c r="F1653" t="s">
        <v>82</v>
      </c>
      <c r="G1653" t="s">
        <v>284</v>
      </c>
      <c r="H1653" t="s">
        <v>24</v>
      </c>
      <c r="I1653" s="5">
        <v>7.6</v>
      </c>
      <c r="J1653" t="s">
        <v>25</v>
      </c>
      <c r="K1653" s="1">
        <v>42639</v>
      </c>
      <c r="L1653" s="1" t="s">
        <v>5075</v>
      </c>
      <c r="M1653" s="7">
        <v>9.09</v>
      </c>
      <c r="N1653" s="22">
        <v>49129</v>
      </c>
      <c r="O1653">
        <v>3</v>
      </c>
      <c r="P1653" t="s">
        <v>26</v>
      </c>
      <c r="Q1653">
        <v>2</v>
      </c>
      <c r="R1653">
        <v>4</v>
      </c>
      <c r="S1653" t="s">
        <v>1588</v>
      </c>
      <c r="T1653" t="s">
        <v>26</v>
      </c>
      <c r="U1653" t="str">
        <f t="shared" si="50"/>
        <v>Young</v>
      </c>
      <c r="V1653" t="str">
        <f t="shared" si="51"/>
        <v>Senior</v>
      </c>
      <c r="W1653" t="str">
        <f>IF(Table13[[#This Row],[Last_Working_Date]]="Active","Active","Exited")</f>
        <v>Active</v>
      </c>
    </row>
    <row r="1654" spans="1:23" x14ac:dyDescent="0.3">
      <c r="A1654" s="9" t="s">
        <v>1973</v>
      </c>
      <c r="B1654" s="9" t="s">
        <v>29</v>
      </c>
      <c r="C1654">
        <v>41</v>
      </c>
      <c r="D1654" t="s">
        <v>30</v>
      </c>
      <c r="E1654" t="s">
        <v>39</v>
      </c>
      <c r="F1654" t="s">
        <v>67</v>
      </c>
      <c r="G1654" t="s">
        <v>110</v>
      </c>
      <c r="H1654" t="s">
        <v>47</v>
      </c>
      <c r="I1654" s="5">
        <v>10.199999999999999</v>
      </c>
      <c r="J1654" t="s">
        <v>25</v>
      </c>
      <c r="K1654" s="1">
        <v>45553</v>
      </c>
      <c r="L1654" s="1" t="s">
        <v>5075</v>
      </c>
      <c r="M1654" s="7">
        <v>1.1100000000000001</v>
      </c>
      <c r="N1654" s="22">
        <v>56411</v>
      </c>
      <c r="O1654">
        <v>4</v>
      </c>
      <c r="P1654" t="s">
        <v>26</v>
      </c>
      <c r="Q1654">
        <v>1</v>
      </c>
      <c r="R1654">
        <v>4</v>
      </c>
      <c r="S1654" t="s">
        <v>834</v>
      </c>
      <c r="T1654" t="s">
        <v>26</v>
      </c>
      <c r="U1654" t="str">
        <f t="shared" si="50"/>
        <v>Adult</v>
      </c>
      <c r="V1654" t="str">
        <f t="shared" si="51"/>
        <v>Expert</v>
      </c>
      <c r="W1654" t="str">
        <f>IF(Table13[[#This Row],[Last_Working_Date]]="Active","Active","Exited")</f>
        <v>Active</v>
      </c>
    </row>
    <row r="1655" spans="1:23" x14ac:dyDescent="0.3">
      <c r="A1655" s="9" t="s">
        <v>1974</v>
      </c>
      <c r="B1655" s="9" t="s">
        <v>19</v>
      </c>
      <c r="C1655">
        <v>30</v>
      </c>
      <c r="D1655" t="s">
        <v>30</v>
      </c>
      <c r="E1655" t="s">
        <v>36</v>
      </c>
      <c r="F1655" t="s">
        <v>32</v>
      </c>
      <c r="G1655" t="s">
        <v>171</v>
      </c>
      <c r="H1655" t="s">
        <v>51</v>
      </c>
      <c r="I1655" s="5">
        <v>8.9</v>
      </c>
      <c r="J1655" t="s">
        <v>25</v>
      </c>
      <c r="K1655" s="1">
        <v>41500</v>
      </c>
      <c r="L1655" s="1" t="s">
        <v>5075</v>
      </c>
      <c r="M1655" s="7">
        <v>12.21</v>
      </c>
      <c r="N1655" s="22">
        <v>49182</v>
      </c>
      <c r="O1655">
        <v>4</v>
      </c>
      <c r="P1655" t="s">
        <v>26</v>
      </c>
      <c r="Q1655">
        <v>1</v>
      </c>
      <c r="R1655">
        <v>9</v>
      </c>
      <c r="S1655" t="s">
        <v>1658</v>
      </c>
      <c r="T1655" t="s">
        <v>26</v>
      </c>
      <c r="U1655" t="str">
        <f t="shared" si="50"/>
        <v>Young</v>
      </c>
      <c r="V1655" t="str">
        <f t="shared" si="51"/>
        <v>Senior</v>
      </c>
      <c r="W1655" t="str">
        <f>IF(Table13[[#This Row],[Last_Working_Date]]="Active","Active","Exited")</f>
        <v>Active</v>
      </c>
    </row>
    <row r="1656" spans="1:23" x14ac:dyDescent="0.3">
      <c r="A1656" s="9" t="s">
        <v>1975</v>
      </c>
      <c r="B1656" s="9" t="s">
        <v>29</v>
      </c>
      <c r="C1656">
        <v>42</v>
      </c>
      <c r="D1656" t="s">
        <v>30</v>
      </c>
      <c r="E1656" t="s">
        <v>36</v>
      </c>
      <c r="F1656" t="s">
        <v>32</v>
      </c>
      <c r="G1656" t="s">
        <v>33</v>
      </c>
      <c r="H1656" t="s">
        <v>75</v>
      </c>
      <c r="I1656" s="5">
        <v>19.600000000000001</v>
      </c>
      <c r="J1656" t="s">
        <v>25</v>
      </c>
      <c r="K1656" s="1">
        <v>41724</v>
      </c>
      <c r="L1656" s="1" t="s">
        <v>5075</v>
      </c>
      <c r="M1656" s="7">
        <v>11.59</v>
      </c>
      <c r="N1656" s="22">
        <v>65588</v>
      </c>
      <c r="O1656">
        <v>3</v>
      </c>
      <c r="P1656" t="s">
        <v>26</v>
      </c>
      <c r="Q1656">
        <v>1</v>
      </c>
      <c r="R1656">
        <v>4</v>
      </c>
      <c r="S1656" t="s">
        <v>1478</v>
      </c>
      <c r="T1656" t="s">
        <v>26</v>
      </c>
      <c r="U1656" t="str">
        <f t="shared" si="50"/>
        <v>Adult</v>
      </c>
      <c r="V1656" t="str">
        <f t="shared" si="51"/>
        <v>Expert</v>
      </c>
      <c r="W1656" t="str">
        <f>IF(Table13[[#This Row],[Last_Working_Date]]="Active","Active","Exited")</f>
        <v>Active</v>
      </c>
    </row>
    <row r="1657" spans="1:23" x14ac:dyDescent="0.3">
      <c r="A1657" s="9" t="s">
        <v>1976</v>
      </c>
      <c r="B1657" s="9" t="s">
        <v>29</v>
      </c>
      <c r="C1657">
        <v>26</v>
      </c>
      <c r="D1657" t="s">
        <v>20</v>
      </c>
      <c r="E1657" t="s">
        <v>39</v>
      </c>
      <c r="F1657" t="s">
        <v>40</v>
      </c>
      <c r="G1657" t="s">
        <v>50</v>
      </c>
      <c r="H1657" t="s">
        <v>84</v>
      </c>
      <c r="I1657" s="5">
        <v>2.2999999999999998</v>
      </c>
      <c r="J1657" t="s">
        <v>25</v>
      </c>
      <c r="K1657" s="1">
        <v>42503</v>
      </c>
      <c r="L1657" s="1">
        <v>43944</v>
      </c>
      <c r="M1657" s="7">
        <v>3.95</v>
      </c>
      <c r="N1657" s="22">
        <v>40220</v>
      </c>
      <c r="O1657">
        <v>2</v>
      </c>
      <c r="P1657" t="s">
        <v>26</v>
      </c>
      <c r="Q1657">
        <v>2</v>
      </c>
      <c r="R1657">
        <v>4</v>
      </c>
      <c r="S1657" t="s">
        <v>647</v>
      </c>
      <c r="T1657" t="s">
        <v>65</v>
      </c>
      <c r="U1657" t="str">
        <f t="shared" si="50"/>
        <v>Young</v>
      </c>
      <c r="V1657" t="str">
        <f t="shared" si="51"/>
        <v>Mid-Level</v>
      </c>
      <c r="W1657" t="str">
        <f>IF(Table13[[#This Row],[Last_Working_Date]]="Active","Active","Exited")</f>
        <v>Exited</v>
      </c>
    </row>
    <row r="1658" spans="1:23" x14ac:dyDescent="0.3">
      <c r="A1658" s="9" t="s">
        <v>1977</v>
      </c>
      <c r="B1658" s="9" t="s">
        <v>29</v>
      </c>
      <c r="C1658">
        <v>39</v>
      </c>
      <c r="D1658" t="s">
        <v>30</v>
      </c>
      <c r="E1658" t="s">
        <v>53</v>
      </c>
      <c r="F1658" t="s">
        <v>82</v>
      </c>
      <c r="G1658" t="s">
        <v>107</v>
      </c>
      <c r="H1658" t="s">
        <v>51</v>
      </c>
      <c r="I1658" s="5">
        <v>13.4</v>
      </c>
      <c r="J1658" t="s">
        <v>25</v>
      </c>
      <c r="K1658" s="1">
        <v>45481</v>
      </c>
      <c r="L1658" s="1" t="s">
        <v>5075</v>
      </c>
      <c r="M1658" s="7">
        <v>1.31</v>
      </c>
      <c r="N1658" s="22">
        <v>66663</v>
      </c>
      <c r="O1658">
        <v>3</v>
      </c>
      <c r="P1658" t="s">
        <v>26</v>
      </c>
      <c r="Q1658">
        <v>2</v>
      </c>
      <c r="R1658">
        <v>8</v>
      </c>
      <c r="S1658" t="s">
        <v>557</v>
      </c>
      <c r="T1658" t="s">
        <v>26</v>
      </c>
      <c r="U1658" t="str">
        <f t="shared" si="50"/>
        <v>Adult</v>
      </c>
      <c r="V1658" t="str">
        <f t="shared" si="51"/>
        <v>Expert</v>
      </c>
      <c r="W1658" t="str">
        <f>IF(Table13[[#This Row],[Last_Working_Date]]="Active","Active","Exited")</f>
        <v>Active</v>
      </c>
    </row>
    <row r="1659" spans="1:23" x14ac:dyDescent="0.3">
      <c r="A1659" s="9" t="s">
        <v>229</v>
      </c>
      <c r="B1659" s="9" t="s">
        <v>29</v>
      </c>
      <c r="C1659">
        <v>36</v>
      </c>
      <c r="D1659" t="s">
        <v>30</v>
      </c>
      <c r="E1659" t="s">
        <v>53</v>
      </c>
      <c r="F1659" t="s">
        <v>54</v>
      </c>
      <c r="G1659" t="s">
        <v>77</v>
      </c>
      <c r="H1659" t="s">
        <v>24</v>
      </c>
      <c r="I1659" s="5">
        <v>15.3</v>
      </c>
      <c r="J1659" t="s">
        <v>25</v>
      </c>
      <c r="K1659" s="1">
        <v>39770</v>
      </c>
      <c r="L1659" s="1" t="s">
        <v>5075</v>
      </c>
      <c r="M1659" s="7">
        <v>16.940000000000001</v>
      </c>
      <c r="N1659" s="22">
        <v>61583</v>
      </c>
      <c r="O1659">
        <v>2</v>
      </c>
      <c r="P1659" t="s">
        <v>26</v>
      </c>
      <c r="Q1659">
        <v>0</v>
      </c>
      <c r="R1659">
        <v>2</v>
      </c>
      <c r="S1659" t="s">
        <v>5074</v>
      </c>
      <c r="T1659" t="s">
        <v>26</v>
      </c>
      <c r="U1659" t="str">
        <f t="shared" si="50"/>
        <v>Adult</v>
      </c>
      <c r="V1659" t="str">
        <f t="shared" si="51"/>
        <v>Expert</v>
      </c>
      <c r="W1659" t="str">
        <f>IF(Table13[[#This Row],[Last_Working_Date]]="Active","Active","Exited")</f>
        <v>Active</v>
      </c>
    </row>
    <row r="1660" spans="1:23" x14ac:dyDescent="0.3">
      <c r="A1660" s="9" t="s">
        <v>1978</v>
      </c>
      <c r="B1660" s="9" t="s">
        <v>19</v>
      </c>
      <c r="C1660">
        <v>24</v>
      </c>
      <c r="D1660" t="s">
        <v>30</v>
      </c>
      <c r="E1660" t="s">
        <v>58</v>
      </c>
      <c r="F1660" t="s">
        <v>45</v>
      </c>
      <c r="G1660" t="s">
        <v>46</v>
      </c>
      <c r="H1660" t="s">
        <v>24</v>
      </c>
      <c r="I1660" s="5">
        <v>1.6</v>
      </c>
      <c r="J1660" t="s">
        <v>85</v>
      </c>
      <c r="K1660" s="1">
        <v>42784</v>
      </c>
      <c r="L1660" s="1" t="s">
        <v>5075</v>
      </c>
      <c r="M1660" s="7">
        <v>8.69</v>
      </c>
      <c r="N1660" s="22">
        <v>36977</v>
      </c>
      <c r="O1660">
        <v>3</v>
      </c>
      <c r="P1660" t="s">
        <v>26</v>
      </c>
      <c r="Q1660">
        <v>2</v>
      </c>
      <c r="R1660">
        <v>12</v>
      </c>
      <c r="S1660" t="s">
        <v>330</v>
      </c>
      <c r="T1660" t="s">
        <v>26</v>
      </c>
      <c r="U1660" t="str">
        <f t="shared" si="50"/>
        <v>Young</v>
      </c>
      <c r="V1660" t="str">
        <f t="shared" si="51"/>
        <v>Junior</v>
      </c>
      <c r="W1660" t="str">
        <f>IF(Table13[[#This Row],[Last_Working_Date]]="Active","Active","Exited")</f>
        <v>Active</v>
      </c>
    </row>
    <row r="1661" spans="1:23" x14ac:dyDescent="0.3">
      <c r="A1661" s="9" t="s">
        <v>1979</v>
      </c>
      <c r="B1661" s="9" t="s">
        <v>19</v>
      </c>
      <c r="C1661">
        <v>22</v>
      </c>
      <c r="D1661" t="s">
        <v>20</v>
      </c>
      <c r="E1661" t="s">
        <v>53</v>
      </c>
      <c r="F1661" t="s">
        <v>22</v>
      </c>
      <c r="G1661" t="s">
        <v>74</v>
      </c>
      <c r="H1661" t="s">
        <v>24</v>
      </c>
      <c r="I1661" s="5">
        <v>1.9</v>
      </c>
      <c r="J1661" t="s">
        <v>25</v>
      </c>
      <c r="K1661" s="1">
        <v>41273</v>
      </c>
      <c r="L1661" s="1" t="s">
        <v>5075</v>
      </c>
      <c r="M1661" s="7">
        <v>12.83</v>
      </c>
      <c r="N1661" s="22">
        <v>35378</v>
      </c>
      <c r="O1661">
        <v>3</v>
      </c>
      <c r="P1661" t="s">
        <v>26</v>
      </c>
      <c r="Q1661">
        <v>3</v>
      </c>
      <c r="R1661">
        <v>5</v>
      </c>
      <c r="S1661" t="s">
        <v>560</v>
      </c>
      <c r="T1661" t="s">
        <v>26</v>
      </c>
      <c r="U1661" t="str">
        <f t="shared" si="50"/>
        <v>Young</v>
      </c>
      <c r="V1661" t="str">
        <f t="shared" si="51"/>
        <v>Junior</v>
      </c>
      <c r="W1661" t="str">
        <f>IF(Table13[[#This Row],[Last_Working_Date]]="Active","Active","Exited")</f>
        <v>Active</v>
      </c>
    </row>
    <row r="1662" spans="1:23" x14ac:dyDescent="0.3">
      <c r="A1662" s="9" t="s">
        <v>1980</v>
      </c>
      <c r="B1662" s="9" t="s">
        <v>29</v>
      </c>
      <c r="C1662">
        <v>31</v>
      </c>
      <c r="D1662" t="s">
        <v>20</v>
      </c>
      <c r="E1662" t="s">
        <v>53</v>
      </c>
      <c r="F1662" t="s">
        <v>45</v>
      </c>
      <c r="G1662" t="s">
        <v>164</v>
      </c>
      <c r="H1662" t="s">
        <v>51</v>
      </c>
      <c r="I1662" s="5">
        <v>8.1999999999999993</v>
      </c>
      <c r="J1662" t="s">
        <v>25</v>
      </c>
      <c r="K1662" s="1">
        <v>42682</v>
      </c>
      <c r="L1662" s="1" t="s">
        <v>5075</v>
      </c>
      <c r="M1662" s="7">
        <v>8.9700000000000006</v>
      </c>
      <c r="N1662" s="22">
        <v>49946</v>
      </c>
      <c r="O1662">
        <v>4</v>
      </c>
      <c r="P1662" t="s">
        <v>26</v>
      </c>
      <c r="Q1662">
        <v>2</v>
      </c>
      <c r="R1662">
        <v>4</v>
      </c>
      <c r="S1662" t="s">
        <v>5074</v>
      </c>
      <c r="T1662" t="s">
        <v>26</v>
      </c>
      <c r="U1662" t="str">
        <f t="shared" si="50"/>
        <v>Adult</v>
      </c>
      <c r="V1662" t="str">
        <f t="shared" si="51"/>
        <v>Senior</v>
      </c>
      <c r="W1662" t="str">
        <f>IF(Table13[[#This Row],[Last_Working_Date]]="Active","Active","Exited")</f>
        <v>Active</v>
      </c>
    </row>
    <row r="1663" spans="1:23" x14ac:dyDescent="0.3">
      <c r="A1663" s="9" t="s">
        <v>1981</v>
      </c>
      <c r="B1663" s="9" t="s">
        <v>29</v>
      </c>
      <c r="C1663">
        <v>37</v>
      </c>
      <c r="D1663" t="s">
        <v>30</v>
      </c>
      <c r="E1663" t="s">
        <v>58</v>
      </c>
      <c r="F1663" t="s">
        <v>54</v>
      </c>
      <c r="G1663" t="s">
        <v>139</v>
      </c>
      <c r="H1663" t="s">
        <v>84</v>
      </c>
      <c r="I1663" s="5">
        <v>5</v>
      </c>
      <c r="J1663" t="s">
        <v>85</v>
      </c>
      <c r="K1663" s="1">
        <v>39839</v>
      </c>
      <c r="L1663" s="1">
        <v>40522</v>
      </c>
      <c r="M1663" s="7">
        <v>1.87</v>
      </c>
      <c r="N1663" s="22">
        <v>43720</v>
      </c>
      <c r="O1663">
        <v>2</v>
      </c>
      <c r="P1663" t="s">
        <v>65</v>
      </c>
      <c r="Q1663">
        <v>3</v>
      </c>
      <c r="R1663">
        <v>3</v>
      </c>
      <c r="S1663" t="s">
        <v>774</v>
      </c>
      <c r="T1663" t="s">
        <v>65</v>
      </c>
      <c r="U1663" t="str">
        <f t="shared" si="50"/>
        <v>Adult</v>
      </c>
      <c r="V1663" t="str">
        <f t="shared" si="51"/>
        <v>Senior</v>
      </c>
      <c r="W1663" t="str">
        <f>IF(Table13[[#This Row],[Last_Working_Date]]="Active","Active","Exited")</f>
        <v>Exited</v>
      </c>
    </row>
    <row r="1664" spans="1:23" x14ac:dyDescent="0.3">
      <c r="A1664" s="9" t="s">
        <v>1982</v>
      </c>
      <c r="B1664" s="9" t="s">
        <v>19</v>
      </c>
      <c r="C1664">
        <v>36</v>
      </c>
      <c r="D1664" t="s">
        <v>20</v>
      </c>
      <c r="E1664" t="s">
        <v>44</v>
      </c>
      <c r="F1664" t="s">
        <v>54</v>
      </c>
      <c r="G1664" t="s">
        <v>77</v>
      </c>
      <c r="H1664" t="s">
        <v>24</v>
      </c>
      <c r="I1664" s="5">
        <v>10.3</v>
      </c>
      <c r="J1664" t="s">
        <v>25</v>
      </c>
      <c r="K1664" s="1">
        <v>43516</v>
      </c>
      <c r="L1664" s="1" t="s">
        <v>5075</v>
      </c>
      <c r="M1664" s="7">
        <v>6.69</v>
      </c>
      <c r="N1664" s="22">
        <v>50709</v>
      </c>
      <c r="O1664">
        <v>3</v>
      </c>
      <c r="P1664" t="s">
        <v>26</v>
      </c>
      <c r="Q1664">
        <v>3</v>
      </c>
      <c r="R1664">
        <v>5</v>
      </c>
      <c r="S1664" t="s">
        <v>1613</v>
      </c>
      <c r="T1664" t="s">
        <v>26</v>
      </c>
      <c r="U1664" t="str">
        <f t="shared" si="50"/>
        <v>Adult</v>
      </c>
      <c r="V1664" t="str">
        <f t="shared" si="51"/>
        <v>Expert</v>
      </c>
      <c r="W1664" t="str">
        <f>IF(Table13[[#This Row],[Last_Working_Date]]="Active","Active","Exited")</f>
        <v>Active</v>
      </c>
    </row>
    <row r="1665" spans="1:23" x14ac:dyDescent="0.3">
      <c r="A1665" s="9" t="s">
        <v>1983</v>
      </c>
      <c r="B1665" s="9" t="s">
        <v>19</v>
      </c>
      <c r="C1665">
        <v>30</v>
      </c>
      <c r="D1665" t="s">
        <v>20</v>
      </c>
      <c r="E1665" t="s">
        <v>53</v>
      </c>
      <c r="F1665" t="s">
        <v>40</v>
      </c>
      <c r="G1665" t="s">
        <v>50</v>
      </c>
      <c r="H1665" t="s">
        <v>24</v>
      </c>
      <c r="I1665" s="5">
        <v>7.9</v>
      </c>
      <c r="J1665" t="s">
        <v>25</v>
      </c>
      <c r="K1665" s="1">
        <v>45393</v>
      </c>
      <c r="L1665" s="1" t="s">
        <v>5075</v>
      </c>
      <c r="M1665" s="7">
        <v>1.55</v>
      </c>
      <c r="N1665" s="22">
        <v>36939</v>
      </c>
      <c r="O1665">
        <v>4</v>
      </c>
      <c r="P1665" t="s">
        <v>26</v>
      </c>
      <c r="Q1665">
        <v>3</v>
      </c>
      <c r="R1665">
        <v>3</v>
      </c>
      <c r="S1665" t="s">
        <v>101</v>
      </c>
      <c r="T1665" t="s">
        <v>26</v>
      </c>
      <c r="U1665" t="str">
        <f t="shared" si="50"/>
        <v>Young</v>
      </c>
      <c r="V1665" t="str">
        <f t="shared" si="51"/>
        <v>Senior</v>
      </c>
      <c r="W1665" t="str">
        <f>IF(Table13[[#This Row],[Last_Working_Date]]="Active","Active","Exited")</f>
        <v>Active</v>
      </c>
    </row>
    <row r="1666" spans="1:23" x14ac:dyDescent="0.3">
      <c r="A1666" s="9" t="s">
        <v>1984</v>
      </c>
      <c r="B1666" s="9" t="s">
        <v>29</v>
      </c>
      <c r="C1666">
        <v>37</v>
      </c>
      <c r="D1666" t="s">
        <v>30</v>
      </c>
      <c r="E1666" t="s">
        <v>21</v>
      </c>
      <c r="F1666" t="s">
        <v>92</v>
      </c>
      <c r="G1666" t="s">
        <v>120</v>
      </c>
      <c r="H1666" t="s">
        <v>24</v>
      </c>
      <c r="I1666" s="5">
        <v>8.8000000000000007</v>
      </c>
      <c r="J1666" t="s">
        <v>25</v>
      </c>
      <c r="K1666" s="1">
        <v>43379</v>
      </c>
      <c r="L1666" s="1" t="s">
        <v>5075</v>
      </c>
      <c r="M1666" s="7">
        <v>7.06</v>
      </c>
      <c r="N1666" s="22">
        <v>47680</v>
      </c>
      <c r="O1666">
        <v>4</v>
      </c>
      <c r="P1666" t="s">
        <v>26</v>
      </c>
      <c r="Q1666">
        <v>3</v>
      </c>
      <c r="R1666">
        <v>7</v>
      </c>
      <c r="S1666" t="s">
        <v>1931</v>
      </c>
      <c r="T1666" t="s">
        <v>26</v>
      </c>
      <c r="U1666" t="str">
        <f t="shared" ref="U1666:U1729" si="52">IF(C1666&lt;=30,"Young","Adult")</f>
        <v>Adult</v>
      </c>
      <c r="V1666" t="str">
        <f t="shared" ref="V1666:V1729" si="53">IF(I1666&lt;2,"Junior",IF(I1666&lt;5,"Mid-Level",IF(I1666&lt;10,"Senior","Expert")))</f>
        <v>Senior</v>
      </c>
      <c r="W1666" t="str">
        <f>IF(Table13[[#This Row],[Last_Working_Date]]="Active","Active","Exited")</f>
        <v>Active</v>
      </c>
    </row>
    <row r="1667" spans="1:23" x14ac:dyDescent="0.3">
      <c r="A1667" s="9" t="s">
        <v>1985</v>
      </c>
      <c r="B1667" s="9" t="s">
        <v>29</v>
      </c>
      <c r="C1667">
        <v>30</v>
      </c>
      <c r="D1667" t="s">
        <v>20</v>
      </c>
      <c r="E1667" t="s">
        <v>44</v>
      </c>
      <c r="F1667" t="s">
        <v>82</v>
      </c>
      <c r="G1667" t="s">
        <v>107</v>
      </c>
      <c r="H1667" t="s">
        <v>51</v>
      </c>
      <c r="I1667" s="5">
        <v>7.5</v>
      </c>
      <c r="J1667" t="s">
        <v>25</v>
      </c>
      <c r="K1667" s="1">
        <v>42941</v>
      </c>
      <c r="L1667" s="1" t="s">
        <v>5075</v>
      </c>
      <c r="M1667" s="7">
        <v>8.26</v>
      </c>
      <c r="N1667" s="22">
        <v>43962</v>
      </c>
      <c r="O1667">
        <v>4</v>
      </c>
      <c r="P1667" t="s">
        <v>26</v>
      </c>
      <c r="Q1667">
        <v>1</v>
      </c>
      <c r="R1667">
        <v>7</v>
      </c>
      <c r="S1667" t="s">
        <v>668</v>
      </c>
      <c r="T1667" t="s">
        <v>26</v>
      </c>
      <c r="U1667" t="str">
        <f t="shared" si="52"/>
        <v>Young</v>
      </c>
      <c r="V1667" t="str">
        <f t="shared" si="53"/>
        <v>Senior</v>
      </c>
      <c r="W1667" t="str">
        <f>IF(Table13[[#This Row],[Last_Working_Date]]="Active","Active","Exited")</f>
        <v>Active</v>
      </c>
    </row>
    <row r="1668" spans="1:23" x14ac:dyDescent="0.3">
      <c r="A1668" s="9" t="s">
        <v>1986</v>
      </c>
      <c r="B1668" s="9" t="s">
        <v>29</v>
      </c>
      <c r="C1668">
        <v>35</v>
      </c>
      <c r="D1668" t="s">
        <v>179</v>
      </c>
      <c r="E1668" t="s">
        <v>44</v>
      </c>
      <c r="F1668" t="s">
        <v>40</v>
      </c>
      <c r="G1668" t="s">
        <v>50</v>
      </c>
      <c r="H1668" t="s">
        <v>84</v>
      </c>
      <c r="I1668" s="5">
        <v>6</v>
      </c>
      <c r="J1668" t="s">
        <v>85</v>
      </c>
      <c r="K1668" s="1">
        <v>44682</v>
      </c>
      <c r="L1668" s="1">
        <v>44882</v>
      </c>
      <c r="M1668" s="7">
        <v>0.55000000000000004</v>
      </c>
      <c r="N1668" s="22">
        <v>44823</v>
      </c>
      <c r="O1668">
        <v>2</v>
      </c>
      <c r="P1668" t="s">
        <v>26</v>
      </c>
      <c r="Q1668">
        <v>2</v>
      </c>
      <c r="R1668">
        <v>7</v>
      </c>
      <c r="S1668" t="s">
        <v>420</v>
      </c>
      <c r="T1668" t="s">
        <v>65</v>
      </c>
      <c r="U1668" t="str">
        <f t="shared" si="52"/>
        <v>Adult</v>
      </c>
      <c r="V1668" t="str">
        <f t="shared" si="53"/>
        <v>Senior</v>
      </c>
      <c r="W1668" t="str">
        <f>IF(Table13[[#This Row],[Last_Working_Date]]="Active","Active","Exited")</f>
        <v>Exited</v>
      </c>
    </row>
    <row r="1669" spans="1:23" x14ac:dyDescent="0.3">
      <c r="A1669" s="9" t="s">
        <v>1987</v>
      </c>
      <c r="B1669" s="9" t="s">
        <v>19</v>
      </c>
      <c r="C1669">
        <v>40</v>
      </c>
      <c r="D1669" t="s">
        <v>30</v>
      </c>
      <c r="E1669" t="s">
        <v>53</v>
      </c>
      <c r="F1669" t="s">
        <v>22</v>
      </c>
      <c r="G1669" t="s">
        <v>23</v>
      </c>
      <c r="H1669" t="s">
        <v>51</v>
      </c>
      <c r="I1669" s="5">
        <v>15.9</v>
      </c>
      <c r="J1669" t="s">
        <v>25</v>
      </c>
      <c r="K1669" s="1">
        <v>45661</v>
      </c>
      <c r="L1669" s="1" t="s">
        <v>5075</v>
      </c>
      <c r="M1669" s="7">
        <v>0.81</v>
      </c>
      <c r="N1669" s="22">
        <v>63950</v>
      </c>
      <c r="O1669">
        <v>2</v>
      </c>
      <c r="P1669" t="s">
        <v>26</v>
      </c>
      <c r="Q1669">
        <v>1</v>
      </c>
      <c r="R1669">
        <v>6</v>
      </c>
      <c r="S1669" t="s">
        <v>533</v>
      </c>
      <c r="T1669" t="s">
        <v>26</v>
      </c>
      <c r="U1669" t="str">
        <f t="shared" si="52"/>
        <v>Adult</v>
      </c>
      <c r="V1669" t="str">
        <f t="shared" si="53"/>
        <v>Expert</v>
      </c>
      <c r="W1669" t="str">
        <f>IF(Table13[[#This Row],[Last_Working_Date]]="Active","Active","Exited")</f>
        <v>Active</v>
      </c>
    </row>
    <row r="1670" spans="1:23" x14ac:dyDescent="0.3">
      <c r="A1670" s="9" t="s">
        <v>1988</v>
      </c>
      <c r="B1670" s="9" t="s">
        <v>29</v>
      </c>
      <c r="C1670">
        <v>30</v>
      </c>
      <c r="D1670" t="s">
        <v>30</v>
      </c>
      <c r="E1670" t="s">
        <v>58</v>
      </c>
      <c r="F1670" t="s">
        <v>54</v>
      </c>
      <c r="G1670" t="s">
        <v>139</v>
      </c>
      <c r="H1670" t="s">
        <v>24</v>
      </c>
      <c r="I1670" s="5">
        <v>3.9</v>
      </c>
      <c r="J1670" t="s">
        <v>25</v>
      </c>
      <c r="K1670" s="1">
        <v>44480</v>
      </c>
      <c r="L1670" s="1" t="s">
        <v>5075</v>
      </c>
      <c r="M1670" s="7">
        <v>4.05</v>
      </c>
      <c r="N1670" s="22">
        <v>41018</v>
      </c>
      <c r="O1670">
        <v>3</v>
      </c>
      <c r="P1670" t="s">
        <v>26</v>
      </c>
      <c r="Q1670">
        <v>1</v>
      </c>
      <c r="R1670">
        <v>2</v>
      </c>
      <c r="S1670" t="s">
        <v>352</v>
      </c>
      <c r="T1670" t="s">
        <v>26</v>
      </c>
      <c r="U1670" t="str">
        <f t="shared" si="52"/>
        <v>Young</v>
      </c>
      <c r="V1670" t="str">
        <f t="shared" si="53"/>
        <v>Mid-Level</v>
      </c>
      <c r="W1670" t="str">
        <f>IF(Table13[[#This Row],[Last_Working_Date]]="Active","Active","Exited")</f>
        <v>Active</v>
      </c>
    </row>
    <row r="1671" spans="1:23" x14ac:dyDescent="0.3">
      <c r="A1671" s="9" t="s">
        <v>1989</v>
      </c>
      <c r="B1671" s="9" t="s">
        <v>29</v>
      </c>
      <c r="C1671">
        <v>34</v>
      </c>
      <c r="D1671" t="s">
        <v>30</v>
      </c>
      <c r="E1671" t="s">
        <v>53</v>
      </c>
      <c r="F1671" t="s">
        <v>54</v>
      </c>
      <c r="G1671" t="s">
        <v>139</v>
      </c>
      <c r="H1671" t="s">
        <v>84</v>
      </c>
      <c r="I1671" s="5">
        <v>9</v>
      </c>
      <c r="J1671" t="s">
        <v>25</v>
      </c>
      <c r="K1671" s="1">
        <v>39597</v>
      </c>
      <c r="L1671" s="1" t="s">
        <v>5075</v>
      </c>
      <c r="M1671" s="7">
        <v>17.420000000000002</v>
      </c>
      <c r="N1671" s="22">
        <v>50547</v>
      </c>
      <c r="O1671">
        <v>3</v>
      </c>
      <c r="P1671" t="s">
        <v>26</v>
      </c>
      <c r="Q1671">
        <v>0</v>
      </c>
      <c r="R1671">
        <v>7</v>
      </c>
      <c r="S1671" t="s">
        <v>670</v>
      </c>
      <c r="T1671" t="s">
        <v>26</v>
      </c>
      <c r="U1671" t="str">
        <f t="shared" si="52"/>
        <v>Adult</v>
      </c>
      <c r="V1671" t="str">
        <f t="shared" si="53"/>
        <v>Senior</v>
      </c>
      <c r="W1671" t="str">
        <f>IF(Table13[[#This Row],[Last_Working_Date]]="Active","Active","Exited")</f>
        <v>Active</v>
      </c>
    </row>
    <row r="1672" spans="1:23" x14ac:dyDescent="0.3">
      <c r="A1672" s="9" t="s">
        <v>1990</v>
      </c>
      <c r="B1672" s="9" t="s">
        <v>29</v>
      </c>
      <c r="C1672">
        <v>28</v>
      </c>
      <c r="D1672" t="s">
        <v>30</v>
      </c>
      <c r="E1672" t="s">
        <v>53</v>
      </c>
      <c r="F1672" t="s">
        <v>22</v>
      </c>
      <c r="G1672" t="s">
        <v>23</v>
      </c>
      <c r="H1672" t="s">
        <v>24</v>
      </c>
      <c r="I1672" s="5">
        <v>6.4</v>
      </c>
      <c r="J1672" t="s">
        <v>25</v>
      </c>
      <c r="K1672" s="1">
        <v>44621</v>
      </c>
      <c r="L1672" s="1" t="s">
        <v>5075</v>
      </c>
      <c r="M1672" s="7">
        <v>3.66</v>
      </c>
      <c r="N1672" s="22">
        <v>48356</v>
      </c>
      <c r="O1672">
        <v>4</v>
      </c>
      <c r="P1672" t="s">
        <v>26</v>
      </c>
      <c r="Q1672">
        <v>1</v>
      </c>
      <c r="R1672">
        <v>8</v>
      </c>
      <c r="S1672" t="s">
        <v>270</v>
      </c>
      <c r="T1672" t="s">
        <v>26</v>
      </c>
      <c r="U1672" t="str">
        <f t="shared" si="52"/>
        <v>Young</v>
      </c>
      <c r="V1672" t="str">
        <f t="shared" si="53"/>
        <v>Senior</v>
      </c>
      <c r="W1672" t="str">
        <f>IF(Table13[[#This Row],[Last_Working_Date]]="Active","Active","Exited")</f>
        <v>Active</v>
      </c>
    </row>
    <row r="1673" spans="1:23" x14ac:dyDescent="0.3">
      <c r="A1673" s="9" t="s">
        <v>1991</v>
      </c>
      <c r="B1673" s="9" t="s">
        <v>29</v>
      </c>
      <c r="C1673">
        <v>26</v>
      </c>
      <c r="D1673" t="s">
        <v>20</v>
      </c>
      <c r="E1673" t="s">
        <v>21</v>
      </c>
      <c r="F1673" t="s">
        <v>92</v>
      </c>
      <c r="G1673" t="s">
        <v>120</v>
      </c>
      <c r="H1673" t="s">
        <v>24</v>
      </c>
      <c r="I1673" s="5">
        <v>6</v>
      </c>
      <c r="J1673" t="s">
        <v>25</v>
      </c>
      <c r="K1673" s="1">
        <v>42744</v>
      </c>
      <c r="L1673" s="1" t="s">
        <v>5075</v>
      </c>
      <c r="M1673" s="7">
        <v>8.8000000000000007</v>
      </c>
      <c r="N1673" s="22">
        <v>49944</v>
      </c>
      <c r="O1673">
        <v>3</v>
      </c>
      <c r="P1673" t="s">
        <v>26</v>
      </c>
      <c r="Q1673">
        <v>2</v>
      </c>
      <c r="R1673">
        <v>1</v>
      </c>
      <c r="S1673" t="s">
        <v>118</v>
      </c>
      <c r="T1673" t="s">
        <v>26</v>
      </c>
      <c r="U1673" t="str">
        <f t="shared" si="52"/>
        <v>Young</v>
      </c>
      <c r="V1673" t="str">
        <f t="shared" si="53"/>
        <v>Senior</v>
      </c>
      <c r="W1673" t="str">
        <f>IF(Table13[[#This Row],[Last_Working_Date]]="Active","Active","Exited")</f>
        <v>Active</v>
      </c>
    </row>
    <row r="1674" spans="1:23" x14ac:dyDescent="0.3">
      <c r="A1674" s="9" t="s">
        <v>1992</v>
      </c>
      <c r="B1674" s="9" t="s">
        <v>29</v>
      </c>
      <c r="C1674">
        <v>32</v>
      </c>
      <c r="D1674" t="s">
        <v>20</v>
      </c>
      <c r="E1674" t="s">
        <v>21</v>
      </c>
      <c r="F1674" t="s">
        <v>40</v>
      </c>
      <c r="G1674" t="s">
        <v>96</v>
      </c>
      <c r="H1674" t="s">
        <v>24</v>
      </c>
      <c r="I1674" s="5">
        <v>6.8</v>
      </c>
      <c r="J1674" t="s">
        <v>25</v>
      </c>
      <c r="K1674" s="1">
        <v>44830</v>
      </c>
      <c r="L1674" s="1" t="s">
        <v>5075</v>
      </c>
      <c r="M1674" s="7">
        <v>3.09</v>
      </c>
      <c r="N1674" s="22">
        <v>43426</v>
      </c>
      <c r="O1674">
        <v>3</v>
      </c>
      <c r="P1674" t="s">
        <v>26</v>
      </c>
      <c r="Q1674">
        <v>1</v>
      </c>
      <c r="R1674">
        <v>8</v>
      </c>
      <c r="S1674" t="s">
        <v>157</v>
      </c>
      <c r="T1674" t="s">
        <v>26</v>
      </c>
      <c r="U1674" t="str">
        <f t="shared" si="52"/>
        <v>Adult</v>
      </c>
      <c r="V1674" t="str">
        <f t="shared" si="53"/>
        <v>Senior</v>
      </c>
      <c r="W1674" t="str">
        <f>IF(Table13[[#This Row],[Last_Working_Date]]="Active","Active","Exited")</f>
        <v>Active</v>
      </c>
    </row>
    <row r="1675" spans="1:23" x14ac:dyDescent="0.3">
      <c r="A1675" s="9" t="s">
        <v>1993</v>
      </c>
      <c r="B1675" s="9" t="s">
        <v>19</v>
      </c>
      <c r="C1675">
        <v>22</v>
      </c>
      <c r="D1675" t="s">
        <v>20</v>
      </c>
      <c r="E1675" t="s">
        <v>53</v>
      </c>
      <c r="F1675" t="s">
        <v>45</v>
      </c>
      <c r="G1675" t="s">
        <v>46</v>
      </c>
      <c r="H1675" t="s">
        <v>24</v>
      </c>
      <c r="I1675" s="5">
        <v>0.8</v>
      </c>
      <c r="J1675" t="s">
        <v>25</v>
      </c>
      <c r="K1675" s="1">
        <v>40988</v>
      </c>
      <c r="L1675" s="1">
        <v>41078</v>
      </c>
      <c r="M1675" s="7">
        <v>0.25</v>
      </c>
      <c r="N1675" s="22">
        <v>39029</v>
      </c>
      <c r="O1675">
        <v>2</v>
      </c>
      <c r="P1675" t="s">
        <v>65</v>
      </c>
      <c r="Q1675">
        <v>1</v>
      </c>
      <c r="R1675">
        <v>8</v>
      </c>
      <c r="S1675" t="s">
        <v>357</v>
      </c>
      <c r="T1675" t="s">
        <v>65</v>
      </c>
      <c r="U1675" t="str">
        <f t="shared" si="52"/>
        <v>Young</v>
      </c>
      <c r="V1675" t="str">
        <f t="shared" si="53"/>
        <v>Junior</v>
      </c>
      <c r="W1675" t="str">
        <f>IF(Table13[[#This Row],[Last_Working_Date]]="Active","Active","Exited")</f>
        <v>Exited</v>
      </c>
    </row>
    <row r="1676" spans="1:23" x14ac:dyDescent="0.3">
      <c r="A1676" s="9" t="s">
        <v>1994</v>
      </c>
      <c r="B1676" s="9" t="s">
        <v>19</v>
      </c>
      <c r="C1676">
        <v>28</v>
      </c>
      <c r="D1676" t="s">
        <v>20</v>
      </c>
      <c r="E1676" t="s">
        <v>63</v>
      </c>
      <c r="F1676" t="s">
        <v>92</v>
      </c>
      <c r="G1676" t="s">
        <v>120</v>
      </c>
      <c r="H1676" t="s">
        <v>47</v>
      </c>
      <c r="I1676" s="5">
        <v>5.6</v>
      </c>
      <c r="J1676" t="s">
        <v>25</v>
      </c>
      <c r="K1676" s="1">
        <v>42029</v>
      </c>
      <c r="L1676" s="1" t="s">
        <v>5075</v>
      </c>
      <c r="M1676" s="7">
        <v>10.76</v>
      </c>
      <c r="N1676" s="22">
        <v>34407</v>
      </c>
      <c r="O1676">
        <v>3</v>
      </c>
      <c r="P1676" t="s">
        <v>65</v>
      </c>
      <c r="Q1676">
        <v>3</v>
      </c>
      <c r="R1676">
        <v>10</v>
      </c>
      <c r="S1676" t="s">
        <v>336</v>
      </c>
      <c r="T1676" t="s">
        <v>26</v>
      </c>
      <c r="U1676" t="str">
        <f t="shared" si="52"/>
        <v>Young</v>
      </c>
      <c r="V1676" t="str">
        <f t="shared" si="53"/>
        <v>Senior</v>
      </c>
      <c r="W1676" t="str">
        <f>IF(Table13[[#This Row],[Last_Working_Date]]="Active","Active","Exited")</f>
        <v>Active</v>
      </c>
    </row>
    <row r="1677" spans="1:23" x14ac:dyDescent="0.3">
      <c r="A1677" s="9" t="s">
        <v>1995</v>
      </c>
      <c r="B1677" s="9" t="s">
        <v>29</v>
      </c>
      <c r="C1677">
        <v>33</v>
      </c>
      <c r="D1677" t="s">
        <v>30</v>
      </c>
      <c r="E1677" t="s">
        <v>21</v>
      </c>
      <c r="F1677" t="s">
        <v>45</v>
      </c>
      <c r="G1677" t="s">
        <v>98</v>
      </c>
      <c r="H1677" t="s">
        <v>84</v>
      </c>
      <c r="I1677" s="5">
        <v>8</v>
      </c>
      <c r="J1677" t="s">
        <v>25</v>
      </c>
      <c r="K1677" s="1">
        <v>43982</v>
      </c>
      <c r="L1677" s="1" t="s">
        <v>5075</v>
      </c>
      <c r="M1677" s="7">
        <v>5.41</v>
      </c>
      <c r="N1677" s="22">
        <v>46065</v>
      </c>
      <c r="O1677">
        <v>4</v>
      </c>
      <c r="P1677" t="s">
        <v>26</v>
      </c>
      <c r="Q1677">
        <v>2</v>
      </c>
      <c r="R1677">
        <v>7</v>
      </c>
      <c r="S1677" t="s">
        <v>244</v>
      </c>
      <c r="T1677" t="s">
        <v>26</v>
      </c>
      <c r="U1677" t="str">
        <f t="shared" si="52"/>
        <v>Adult</v>
      </c>
      <c r="V1677" t="str">
        <f t="shared" si="53"/>
        <v>Senior</v>
      </c>
      <c r="W1677" t="str">
        <f>IF(Table13[[#This Row],[Last_Working_Date]]="Active","Active","Exited")</f>
        <v>Active</v>
      </c>
    </row>
    <row r="1678" spans="1:23" x14ac:dyDescent="0.3">
      <c r="A1678" s="9" t="s">
        <v>1996</v>
      </c>
      <c r="B1678" s="9" t="s">
        <v>19</v>
      </c>
      <c r="C1678">
        <v>21</v>
      </c>
      <c r="D1678" t="s">
        <v>30</v>
      </c>
      <c r="E1678" t="s">
        <v>39</v>
      </c>
      <c r="F1678" t="s">
        <v>92</v>
      </c>
      <c r="G1678" t="s">
        <v>120</v>
      </c>
      <c r="H1678" t="s">
        <v>84</v>
      </c>
      <c r="I1678" s="5">
        <v>1</v>
      </c>
      <c r="J1678" t="s">
        <v>25</v>
      </c>
      <c r="K1678" s="1">
        <v>42934</v>
      </c>
      <c r="L1678" s="1">
        <v>44195</v>
      </c>
      <c r="M1678" s="7">
        <v>3.45</v>
      </c>
      <c r="N1678" s="22">
        <v>39072</v>
      </c>
      <c r="O1678">
        <v>2</v>
      </c>
      <c r="P1678" t="s">
        <v>26</v>
      </c>
      <c r="Q1678">
        <v>3</v>
      </c>
      <c r="R1678">
        <v>6</v>
      </c>
      <c r="S1678" t="s">
        <v>1997</v>
      </c>
      <c r="T1678" t="s">
        <v>65</v>
      </c>
      <c r="U1678" t="str">
        <f t="shared" si="52"/>
        <v>Young</v>
      </c>
      <c r="V1678" t="str">
        <f t="shared" si="53"/>
        <v>Junior</v>
      </c>
      <c r="W1678" t="str">
        <f>IF(Table13[[#This Row],[Last_Working_Date]]="Active","Active","Exited")</f>
        <v>Exited</v>
      </c>
    </row>
    <row r="1679" spans="1:23" x14ac:dyDescent="0.3">
      <c r="A1679" s="9" t="s">
        <v>1998</v>
      </c>
      <c r="B1679" s="9" t="s">
        <v>29</v>
      </c>
      <c r="C1679">
        <v>37</v>
      </c>
      <c r="D1679" t="s">
        <v>20</v>
      </c>
      <c r="E1679" t="s">
        <v>36</v>
      </c>
      <c r="F1679" t="s">
        <v>82</v>
      </c>
      <c r="G1679" t="s">
        <v>107</v>
      </c>
      <c r="H1679" t="s">
        <v>24</v>
      </c>
      <c r="I1679" s="5">
        <v>1.7</v>
      </c>
      <c r="J1679" t="s">
        <v>85</v>
      </c>
      <c r="K1679" s="1">
        <v>40701</v>
      </c>
      <c r="L1679" s="1" t="s">
        <v>5075</v>
      </c>
      <c r="M1679" s="7">
        <v>14.39</v>
      </c>
      <c r="N1679" s="22">
        <v>28240</v>
      </c>
      <c r="O1679">
        <v>4</v>
      </c>
      <c r="P1679" t="s">
        <v>26</v>
      </c>
      <c r="Q1679">
        <v>3</v>
      </c>
      <c r="R1679">
        <v>8</v>
      </c>
      <c r="S1679" t="s">
        <v>1999</v>
      </c>
      <c r="T1679" t="s">
        <v>26</v>
      </c>
      <c r="U1679" t="str">
        <f t="shared" si="52"/>
        <v>Adult</v>
      </c>
      <c r="V1679" t="str">
        <f t="shared" si="53"/>
        <v>Junior</v>
      </c>
      <c r="W1679" t="str">
        <f>IF(Table13[[#This Row],[Last_Working_Date]]="Active","Active","Exited")</f>
        <v>Active</v>
      </c>
    </row>
    <row r="1680" spans="1:23" x14ac:dyDescent="0.3">
      <c r="A1680" s="9" t="s">
        <v>143</v>
      </c>
      <c r="B1680" s="9" t="s">
        <v>19</v>
      </c>
      <c r="C1680">
        <v>29</v>
      </c>
      <c r="D1680" t="s">
        <v>30</v>
      </c>
      <c r="E1680" t="s">
        <v>39</v>
      </c>
      <c r="F1680" t="s">
        <v>54</v>
      </c>
      <c r="G1680" t="s">
        <v>55</v>
      </c>
      <c r="H1680" t="s">
        <v>75</v>
      </c>
      <c r="I1680" s="5">
        <v>3.7</v>
      </c>
      <c r="J1680" t="s">
        <v>85</v>
      </c>
      <c r="K1680" s="1">
        <v>41904</v>
      </c>
      <c r="L1680" s="1" t="s">
        <v>5075</v>
      </c>
      <c r="M1680" s="7">
        <v>11.1</v>
      </c>
      <c r="N1680" s="22">
        <v>35587</v>
      </c>
      <c r="O1680">
        <v>3</v>
      </c>
      <c r="P1680" t="s">
        <v>26</v>
      </c>
      <c r="Q1680">
        <v>2</v>
      </c>
      <c r="R1680">
        <v>3</v>
      </c>
      <c r="S1680" t="s">
        <v>5074</v>
      </c>
      <c r="T1680" t="s">
        <v>26</v>
      </c>
      <c r="U1680" t="str">
        <f t="shared" si="52"/>
        <v>Young</v>
      </c>
      <c r="V1680" t="str">
        <f t="shared" si="53"/>
        <v>Mid-Level</v>
      </c>
      <c r="W1680" t="str">
        <f>IF(Table13[[#This Row],[Last_Working_Date]]="Active","Active","Exited")</f>
        <v>Active</v>
      </c>
    </row>
    <row r="1681" spans="1:23" x14ac:dyDescent="0.3">
      <c r="A1681" s="9" t="s">
        <v>2000</v>
      </c>
      <c r="B1681" s="9" t="s">
        <v>29</v>
      </c>
      <c r="C1681">
        <v>34</v>
      </c>
      <c r="D1681" t="s">
        <v>20</v>
      </c>
      <c r="E1681" t="s">
        <v>21</v>
      </c>
      <c r="F1681" t="s">
        <v>32</v>
      </c>
      <c r="G1681" t="s">
        <v>33</v>
      </c>
      <c r="H1681" t="s">
        <v>24</v>
      </c>
      <c r="I1681" s="5">
        <v>6.4</v>
      </c>
      <c r="J1681" t="s">
        <v>25</v>
      </c>
      <c r="K1681" s="1">
        <v>44387</v>
      </c>
      <c r="L1681" s="1" t="s">
        <v>5075</v>
      </c>
      <c r="M1681" s="7">
        <v>4.3</v>
      </c>
      <c r="N1681" s="22">
        <v>44900</v>
      </c>
      <c r="O1681">
        <v>3</v>
      </c>
      <c r="P1681" t="s">
        <v>26</v>
      </c>
      <c r="Q1681">
        <v>2</v>
      </c>
      <c r="R1681">
        <v>5</v>
      </c>
      <c r="S1681" t="s">
        <v>612</v>
      </c>
      <c r="T1681" t="s">
        <v>26</v>
      </c>
      <c r="U1681" t="str">
        <f t="shared" si="52"/>
        <v>Adult</v>
      </c>
      <c r="V1681" t="str">
        <f t="shared" si="53"/>
        <v>Senior</v>
      </c>
      <c r="W1681" t="str">
        <f>IF(Table13[[#This Row],[Last_Working_Date]]="Active","Active","Exited")</f>
        <v>Active</v>
      </c>
    </row>
    <row r="1682" spans="1:23" x14ac:dyDescent="0.3">
      <c r="A1682" s="9" t="s">
        <v>2001</v>
      </c>
      <c r="B1682" s="9" t="s">
        <v>29</v>
      </c>
      <c r="C1682">
        <v>32</v>
      </c>
      <c r="D1682" t="s">
        <v>20</v>
      </c>
      <c r="E1682" t="s">
        <v>39</v>
      </c>
      <c r="F1682" t="s">
        <v>22</v>
      </c>
      <c r="G1682" t="s">
        <v>74</v>
      </c>
      <c r="H1682" t="s">
        <v>47</v>
      </c>
      <c r="I1682" s="5">
        <v>6.9</v>
      </c>
      <c r="J1682" t="s">
        <v>25</v>
      </c>
      <c r="K1682" s="1">
        <v>41187</v>
      </c>
      <c r="L1682" s="1" t="s">
        <v>5075</v>
      </c>
      <c r="M1682" s="7">
        <v>13.06</v>
      </c>
      <c r="N1682" s="22">
        <v>45199</v>
      </c>
      <c r="O1682">
        <v>3</v>
      </c>
      <c r="P1682" t="s">
        <v>26</v>
      </c>
      <c r="Q1682">
        <v>2</v>
      </c>
      <c r="R1682">
        <v>3</v>
      </c>
      <c r="S1682" t="s">
        <v>300</v>
      </c>
      <c r="T1682" t="s">
        <v>26</v>
      </c>
      <c r="U1682" t="str">
        <f t="shared" si="52"/>
        <v>Adult</v>
      </c>
      <c r="V1682" t="str">
        <f t="shared" si="53"/>
        <v>Senior</v>
      </c>
      <c r="W1682" t="str">
        <f>IF(Table13[[#This Row],[Last_Working_Date]]="Active","Active","Exited")</f>
        <v>Active</v>
      </c>
    </row>
    <row r="1683" spans="1:23" x14ac:dyDescent="0.3">
      <c r="A1683" s="9" t="s">
        <v>2002</v>
      </c>
      <c r="B1683" s="9" t="s">
        <v>29</v>
      </c>
      <c r="C1683">
        <v>39</v>
      </c>
      <c r="D1683" t="s">
        <v>20</v>
      </c>
      <c r="E1683" t="s">
        <v>21</v>
      </c>
      <c r="F1683" t="s">
        <v>22</v>
      </c>
      <c r="G1683" t="s">
        <v>23</v>
      </c>
      <c r="H1683" t="s">
        <v>24</v>
      </c>
      <c r="I1683" s="5">
        <v>14.2</v>
      </c>
      <c r="J1683" t="s">
        <v>25</v>
      </c>
      <c r="K1683" s="1">
        <v>44177</v>
      </c>
      <c r="L1683" s="1" t="s">
        <v>5075</v>
      </c>
      <c r="M1683" s="7">
        <v>4.88</v>
      </c>
      <c r="N1683" s="22">
        <v>55934</v>
      </c>
      <c r="O1683">
        <v>3</v>
      </c>
      <c r="P1683" t="s">
        <v>26</v>
      </c>
      <c r="Q1683">
        <v>3</v>
      </c>
      <c r="R1683">
        <v>4</v>
      </c>
      <c r="S1683" t="s">
        <v>88</v>
      </c>
      <c r="T1683" t="s">
        <v>26</v>
      </c>
      <c r="U1683" t="str">
        <f t="shared" si="52"/>
        <v>Adult</v>
      </c>
      <c r="V1683" t="str">
        <f t="shared" si="53"/>
        <v>Expert</v>
      </c>
      <c r="W1683" t="str">
        <f>IF(Table13[[#This Row],[Last_Working_Date]]="Active","Active","Exited")</f>
        <v>Active</v>
      </c>
    </row>
    <row r="1684" spans="1:23" x14ac:dyDescent="0.3">
      <c r="A1684" s="9" t="s">
        <v>2003</v>
      </c>
      <c r="B1684" s="9" t="s">
        <v>19</v>
      </c>
      <c r="C1684">
        <v>30</v>
      </c>
      <c r="D1684" t="s">
        <v>30</v>
      </c>
      <c r="E1684" t="s">
        <v>31</v>
      </c>
      <c r="F1684" t="s">
        <v>54</v>
      </c>
      <c r="G1684" t="s">
        <v>77</v>
      </c>
      <c r="H1684" t="s">
        <v>24</v>
      </c>
      <c r="I1684" s="5">
        <v>7.4</v>
      </c>
      <c r="J1684" t="s">
        <v>25</v>
      </c>
      <c r="K1684" s="1">
        <v>40209</v>
      </c>
      <c r="L1684" s="1">
        <v>45658</v>
      </c>
      <c r="M1684" s="7">
        <v>14.92</v>
      </c>
      <c r="N1684" s="22">
        <v>46655</v>
      </c>
      <c r="O1684">
        <v>2</v>
      </c>
      <c r="P1684" t="s">
        <v>26</v>
      </c>
      <c r="Q1684">
        <v>1</v>
      </c>
      <c r="R1684">
        <v>8</v>
      </c>
      <c r="S1684" t="s">
        <v>720</v>
      </c>
      <c r="T1684" t="s">
        <v>65</v>
      </c>
      <c r="U1684" t="str">
        <f t="shared" si="52"/>
        <v>Young</v>
      </c>
      <c r="V1684" t="str">
        <f t="shared" si="53"/>
        <v>Senior</v>
      </c>
      <c r="W1684" t="str">
        <f>IF(Table13[[#This Row],[Last_Working_Date]]="Active","Active","Exited")</f>
        <v>Exited</v>
      </c>
    </row>
    <row r="1685" spans="1:23" x14ac:dyDescent="0.3">
      <c r="A1685" s="9" t="s">
        <v>903</v>
      </c>
      <c r="B1685" s="9" t="s">
        <v>19</v>
      </c>
      <c r="C1685">
        <v>35</v>
      </c>
      <c r="D1685" t="s">
        <v>30</v>
      </c>
      <c r="E1685" t="s">
        <v>31</v>
      </c>
      <c r="F1685" t="s">
        <v>92</v>
      </c>
      <c r="G1685" t="s">
        <v>93</v>
      </c>
      <c r="H1685" t="s">
        <v>24</v>
      </c>
      <c r="I1685" s="5">
        <v>12.4</v>
      </c>
      <c r="J1685" t="s">
        <v>25</v>
      </c>
      <c r="K1685" s="1">
        <v>43291</v>
      </c>
      <c r="L1685" s="1">
        <v>44830</v>
      </c>
      <c r="M1685" s="7">
        <v>4.21</v>
      </c>
      <c r="N1685" s="22">
        <v>59403</v>
      </c>
      <c r="O1685">
        <v>2</v>
      </c>
      <c r="P1685" t="s">
        <v>26</v>
      </c>
      <c r="Q1685">
        <v>2</v>
      </c>
      <c r="R1685">
        <v>7</v>
      </c>
      <c r="S1685" t="s">
        <v>5074</v>
      </c>
      <c r="T1685" t="s">
        <v>65</v>
      </c>
      <c r="U1685" t="str">
        <f t="shared" si="52"/>
        <v>Adult</v>
      </c>
      <c r="V1685" t="str">
        <f t="shared" si="53"/>
        <v>Expert</v>
      </c>
      <c r="W1685" t="str">
        <f>IF(Table13[[#This Row],[Last_Working_Date]]="Active","Active","Exited")</f>
        <v>Exited</v>
      </c>
    </row>
    <row r="1686" spans="1:23" x14ac:dyDescent="0.3">
      <c r="A1686" s="9" t="s">
        <v>2004</v>
      </c>
      <c r="B1686" s="9" t="s">
        <v>29</v>
      </c>
      <c r="C1686">
        <v>35</v>
      </c>
      <c r="D1686" t="s">
        <v>30</v>
      </c>
      <c r="E1686" t="s">
        <v>53</v>
      </c>
      <c r="F1686" t="s">
        <v>32</v>
      </c>
      <c r="G1686" t="s">
        <v>33</v>
      </c>
      <c r="H1686" t="s">
        <v>24</v>
      </c>
      <c r="I1686" s="5">
        <v>4</v>
      </c>
      <c r="J1686" t="s">
        <v>25</v>
      </c>
      <c r="K1686" s="1">
        <v>44760</v>
      </c>
      <c r="L1686" s="1">
        <v>45032</v>
      </c>
      <c r="M1686" s="7">
        <v>0.74</v>
      </c>
      <c r="N1686" s="22">
        <v>31310</v>
      </c>
      <c r="O1686">
        <v>4</v>
      </c>
      <c r="P1686" t="s">
        <v>26</v>
      </c>
      <c r="Q1686">
        <v>2</v>
      </c>
      <c r="R1686">
        <v>5</v>
      </c>
      <c r="S1686" t="s">
        <v>1225</v>
      </c>
      <c r="T1686" t="s">
        <v>65</v>
      </c>
      <c r="U1686" t="str">
        <f t="shared" si="52"/>
        <v>Adult</v>
      </c>
      <c r="V1686" t="str">
        <f t="shared" si="53"/>
        <v>Mid-Level</v>
      </c>
      <c r="W1686" t="str">
        <f>IF(Table13[[#This Row],[Last_Working_Date]]="Active","Active","Exited")</f>
        <v>Exited</v>
      </c>
    </row>
    <row r="1687" spans="1:23" x14ac:dyDescent="0.3">
      <c r="A1687" s="9" t="s">
        <v>2005</v>
      </c>
      <c r="B1687" s="9" t="s">
        <v>29</v>
      </c>
      <c r="C1687">
        <v>28</v>
      </c>
      <c r="D1687" t="s">
        <v>179</v>
      </c>
      <c r="E1687" t="s">
        <v>53</v>
      </c>
      <c r="F1687" t="s">
        <v>82</v>
      </c>
      <c r="G1687" t="s">
        <v>284</v>
      </c>
      <c r="H1687" t="s">
        <v>51</v>
      </c>
      <c r="I1687" s="5">
        <v>7.2</v>
      </c>
      <c r="J1687" t="s">
        <v>25</v>
      </c>
      <c r="K1687" s="1">
        <v>43732</v>
      </c>
      <c r="L1687" s="1" t="s">
        <v>5075</v>
      </c>
      <c r="M1687" s="7">
        <v>6.09</v>
      </c>
      <c r="N1687" s="22">
        <v>47378</v>
      </c>
      <c r="O1687">
        <v>2</v>
      </c>
      <c r="P1687" t="s">
        <v>65</v>
      </c>
      <c r="Q1687">
        <v>1</v>
      </c>
      <c r="R1687">
        <v>10</v>
      </c>
      <c r="S1687" t="s">
        <v>1000</v>
      </c>
      <c r="T1687" t="s">
        <v>26</v>
      </c>
      <c r="U1687" t="str">
        <f t="shared" si="52"/>
        <v>Young</v>
      </c>
      <c r="V1687" t="str">
        <f t="shared" si="53"/>
        <v>Senior</v>
      </c>
      <c r="W1687" t="str">
        <f>IF(Table13[[#This Row],[Last_Working_Date]]="Active","Active","Exited")</f>
        <v>Active</v>
      </c>
    </row>
    <row r="1688" spans="1:23" x14ac:dyDescent="0.3">
      <c r="A1688" s="9" t="s">
        <v>2006</v>
      </c>
      <c r="B1688" s="9" t="s">
        <v>19</v>
      </c>
      <c r="C1688">
        <v>33</v>
      </c>
      <c r="D1688" t="s">
        <v>30</v>
      </c>
      <c r="E1688" t="s">
        <v>53</v>
      </c>
      <c r="F1688" t="s">
        <v>54</v>
      </c>
      <c r="G1688" t="s">
        <v>77</v>
      </c>
      <c r="H1688" t="s">
        <v>51</v>
      </c>
      <c r="I1688" s="5">
        <v>12.5</v>
      </c>
      <c r="J1688" t="s">
        <v>25</v>
      </c>
      <c r="K1688" s="1">
        <v>44911</v>
      </c>
      <c r="L1688" s="1" t="s">
        <v>5075</v>
      </c>
      <c r="M1688" s="7">
        <v>2.87</v>
      </c>
      <c r="N1688" s="22">
        <v>57380</v>
      </c>
      <c r="O1688">
        <v>3</v>
      </c>
      <c r="P1688" t="s">
        <v>26</v>
      </c>
      <c r="Q1688">
        <v>2</v>
      </c>
      <c r="R1688">
        <v>4</v>
      </c>
      <c r="S1688" t="s">
        <v>256</v>
      </c>
      <c r="T1688" t="s">
        <v>26</v>
      </c>
      <c r="U1688" t="str">
        <f t="shared" si="52"/>
        <v>Adult</v>
      </c>
      <c r="V1688" t="str">
        <f t="shared" si="53"/>
        <v>Expert</v>
      </c>
      <c r="W1688" t="str">
        <f>IF(Table13[[#This Row],[Last_Working_Date]]="Active","Active","Exited")</f>
        <v>Active</v>
      </c>
    </row>
    <row r="1689" spans="1:23" x14ac:dyDescent="0.3">
      <c r="A1689" s="9" t="s">
        <v>2007</v>
      </c>
      <c r="B1689" s="9" t="s">
        <v>19</v>
      </c>
      <c r="C1689">
        <v>37</v>
      </c>
      <c r="D1689" t="s">
        <v>20</v>
      </c>
      <c r="E1689" t="s">
        <v>63</v>
      </c>
      <c r="F1689" t="s">
        <v>32</v>
      </c>
      <c r="G1689" t="s">
        <v>33</v>
      </c>
      <c r="H1689" t="s">
        <v>24</v>
      </c>
      <c r="I1689" s="5">
        <v>5.8</v>
      </c>
      <c r="J1689" t="s">
        <v>25</v>
      </c>
      <c r="K1689" s="1">
        <v>41488</v>
      </c>
      <c r="L1689" s="1" t="s">
        <v>5075</v>
      </c>
      <c r="M1689" s="7">
        <v>12.24</v>
      </c>
      <c r="N1689" s="22">
        <v>37582</v>
      </c>
      <c r="O1689">
        <v>3</v>
      </c>
      <c r="P1689" t="s">
        <v>26</v>
      </c>
      <c r="Q1689">
        <v>0</v>
      </c>
      <c r="R1689">
        <v>7</v>
      </c>
      <c r="S1689" t="s">
        <v>5074</v>
      </c>
      <c r="T1689" t="s">
        <v>26</v>
      </c>
      <c r="U1689" t="str">
        <f t="shared" si="52"/>
        <v>Adult</v>
      </c>
      <c r="V1689" t="str">
        <f t="shared" si="53"/>
        <v>Senior</v>
      </c>
      <c r="W1689" t="str">
        <f>IF(Table13[[#This Row],[Last_Working_Date]]="Active","Active","Exited")</f>
        <v>Active</v>
      </c>
    </row>
    <row r="1690" spans="1:23" x14ac:dyDescent="0.3">
      <c r="A1690" s="9" t="s">
        <v>2008</v>
      </c>
      <c r="B1690" s="9" t="s">
        <v>29</v>
      </c>
      <c r="C1690">
        <v>28</v>
      </c>
      <c r="D1690" t="s">
        <v>30</v>
      </c>
      <c r="E1690" t="s">
        <v>21</v>
      </c>
      <c r="F1690" t="s">
        <v>22</v>
      </c>
      <c r="G1690" t="s">
        <v>59</v>
      </c>
      <c r="H1690" t="s">
        <v>24</v>
      </c>
      <c r="I1690" s="5">
        <v>3.9</v>
      </c>
      <c r="J1690" t="s">
        <v>25</v>
      </c>
      <c r="K1690" s="1">
        <v>41520</v>
      </c>
      <c r="L1690" s="1" t="s">
        <v>5075</v>
      </c>
      <c r="M1690" s="7">
        <v>12.15</v>
      </c>
      <c r="N1690" s="22">
        <v>37065</v>
      </c>
      <c r="O1690">
        <v>3</v>
      </c>
      <c r="P1690" t="s">
        <v>26</v>
      </c>
      <c r="Q1690">
        <v>0</v>
      </c>
      <c r="R1690">
        <v>1</v>
      </c>
      <c r="S1690" t="s">
        <v>250</v>
      </c>
      <c r="T1690" t="s">
        <v>26</v>
      </c>
      <c r="U1690" t="str">
        <f t="shared" si="52"/>
        <v>Young</v>
      </c>
      <c r="V1690" t="str">
        <f t="shared" si="53"/>
        <v>Mid-Level</v>
      </c>
      <c r="W1690" t="str">
        <f>IF(Table13[[#This Row],[Last_Working_Date]]="Active","Active","Exited")</f>
        <v>Active</v>
      </c>
    </row>
    <row r="1691" spans="1:23" x14ac:dyDescent="0.3">
      <c r="A1691" s="9" t="s">
        <v>2009</v>
      </c>
      <c r="B1691" s="9" t="s">
        <v>29</v>
      </c>
      <c r="C1691">
        <v>23</v>
      </c>
      <c r="D1691" t="s">
        <v>30</v>
      </c>
      <c r="E1691" t="s">
        <v>53</v>
      </c>
      <c r="F1691" t="s">
        <v>67</v>
      </c>
      <c r="G1691" t="s">
        <v>71</v>
      </c>
      <c r="H1691" t="s">
        <v>24</v>
      </c>
      <c r="I1691" s="5">
        <v>2.1</v>
      </c>
      <c r="J1691" t="s">
        <v>25</v>
      </c>
      <c r="K1691" s="1">
        <v>41495</v>
      </c>
      <c r="L1691" s="1">
        <v>41936</v>
      </c>
      <c r="M1691" s="7">
        <v>1.21</v>
      </c>
      <c r="N1691" s="22">
        <v>41906</v>
      </c>
      <c r="O1691">
        <v>2</v>
      </c>
      <c r="P1691" t="s">
        <v>65</v>
      </c>
      <c r="Q1691">
        <v>2</v>
      </c>
      <c r="R1691">
        <v>5</v>
      </c>
      <c r="S1691" t="s">
        <v>921</v>
      </c>
      <c r="T1691" t="s">
        <v>65</v>
      </c>
      <c r="U1691" t="str">
        <f t="shared" si="52"/>
        <v>Young</v>
      </c>
      <c r="V1691" t="str">
        <f t="shared" si="53"/>
        <v>Mid-Level</v>
      </c>
      <c r="W1691" t="str">
        <f>IF(Table13[[#This Row],[Last_Working_Date]]="Active","Active","Exited")</f>
        <v>Exited</v>
      </c>
    </row>
    <row r="1692" spans="1:23" x14ac:dyDescent="0.3">
      <c r="A1692" s="9" t="s">
        <v>2010</v>
      </c>
      <c r="B1692" s="9" t="s">
        <v>29</v>
      </c>
      <c r="C1692">
        <v>28</v>
      </c>
      <c r="D1692" t="s">
        <v>30</v>
      </c>
      <c r="E1692" t="s">
        <v>21</v>
      </c>
      <c r="F1692" t="s">
        <v>22</v>
      </c>
      <c r="G1692" t="s">
        <v>59</v>
      </c>
      <c r="H1692" t="s">
        <v>47</v>
      </c>
      <c r="I1692" s="5">
        <v>2.5</v>
      </c>
      <c r="J1692" t="s">
        <v>25</v>
      </c>
      <c r="K1692" s="1">
        <v>45323</v>
      </c>
      <c r="L1692" s="1">
        <v>45496</v>
      </c>
      <c r="M1692" s="7">
        <v>0.47</v>
      </c>
      <c r="N1692" s="22">
        <v>34068</v>
      </c>
      <c r="O1692">
        <v>4</v>
      </c>
      <c r="P1692" t="s">
        <v>26</v>
      </c>
      <c r="Q1692">
        <v>4</v>
      </c>
      <c r="R1692">
        <v>4</v>
      </c>
      <c r="S1692" t="s">
        <v>1216</v>
      </c>
      <c r="T1692" t="s">
        <v>65</v>
      </c>
      <c r="U1692" t="str">
        <f t="shared" si="52"/>
        <v>Young</v>
      </c>
      <c r="V1692" t="str">
        <f t="shared" si="53"/>
        <v>Mid-Level</v>
      </c>
      <c r="W1692" t="str">
        <f>IF(Table13[[#This Row],[Last_Working_Date]]="Active","Active","Exited")</f>
        <v>Exited</v>
      </c>
    </row>
    <row r="1693" spans="1:23" x14ac:dyDescent="0.3">
      <c r="A1693" s="9" t="s">
        <v>2011</v>
      </c>
      <c r="B1693" s="9" t="s">
        <v>29</v>
      </c>
      <c r="C1693">
        <v>27</v>
      </c>
      <c r="D1693" t="s">
        <v>20</v>
      </c>
      <c r="E1693" t="s">
        <v>21</v>
      </c>
      <c r="F1693" t="s">
        <v>82</v>
      </c>
      <c r="G1693" t="s">
        <v>284</v>
      </c>
      <c r="H1693" t="s">
        <v>24</v>
      </c>
      <c r="I1693" s="5">
        <v>4.7</v>
      </c>
      <c r="J1693" t="s">
        <v>25</v>
      </c>
      <c r="K1693" s="1">
        <v>42815</v>
      </c>
      <c r="L1693" s="1" t="s">
        <v>5075</v>
      </c>
      <c r="M1693" s="7">
        <v>8.61</v>
      </c>
      <c r="N1693" s="22">
        <v>41071</v>
      </c>
      <c r="O1693">
        <v>4</v>
      </c>
      <c r="P1693" t="s">
        <v>26</v>
      </c>
      <c r="Q1693">
        <v>0</v>
      </c>
      <c r="R1693">
        <v>7</v>
      </c>
      <c r="S1693" t="s">
        <v>285</v>
      </c>
      <c r="T1693" t="s">
        <v>26</v>
      </c>
      <c r="U1693" t="str">
        <f t="shared" si="52"/>
        <v>Young</v>
      </c>
      <c r="V1693" t="str">
        <f t="shared" si="53"/>
        <v>Mid-Level</v>
      </c>
      <c r="W1693" t="str">
        <f>IF(Table13[[#This Row],[Last_Working_Date]]="Active","Active","Exited")</f>
        <v>Active</v>
      </c>
    </row>
    <row r="1694" spans="1:23" x14ac:dyDescent="0.3">
      <c r="A1694" s="9" t="s">
        <v>2012</v>
      </c>
      <c r="B1694" s="9" t="s">
        <v>29</v>
      </c>
      <c r="C1694">
        <v>29</v>
      </c>
      <c r="D1694" t="s">
        <v>30</v>
      </c>
      <c r="E1694" t="s">
        <v>53</v>
      </c>
      <c r="F1694" t="s">
        <v>32</v>
      </c>
      <c r="G1694" t="s">
        <v>171</v>
      </c>
      <c r="H1694" t="s">
        <v>24</v>
      </c>
      <c r="I1694" s="5">
        <v>6.7</v>
      </c>
      <c r="J1694" t="s">
        <v>25</v>
      </c>
      <c r="K1694" s="1">
        <v>44902</v>
      </c>
      <c r="L1694" s="1" t="s">
        <v>5075</v>
      </c>
      <c r="M1694" s="7">
        <v>2.89</v>
      </c>
      <c r="N1694" s="22">
        <v>41728</v>
      </c>
      <c r="O1694">
        <v>1</v>
      </c>
      <c r="P1694" t="s">
        <v>26</v>
      </c>
      <c r="Q1694">
        <v>0</v>
      </c>
      <c r="R1694">
        <v>10</v>
      </c>
      <c r="S1694" t="s">
        <v>1757</v>
      </c>
      <c r="T1694" t="s">
        <v>26</v>
      </c>
      <c r="U1694" t="str">
        <f t="shared" si="52"/>
        <v>Young</v>
      </c>
      <c r="V1694" t="str">
        <f t="shared" si="53"/>
        <v>Senior</v>
      </c>
      <c r="W1694" t="str">
        <f>IF(Table13[[#This Row],[Last_Working_Date]]="Active","Active","Exited")</f>
        <v>Active</v>
      </c>
    </row>
    <row r="1695" spans="1:23" x14ac:dyDescent="0.3">
      <c r="A1695" s="9" t="s">
        <v>2013</v>
      </c>
      <c r="B1695" s="9" t="s">
        <v>29</v>
      </c>
      <c r="C1695">
        <v>41</v>
      </c>
      <c r="D1695" t="s">
        <v>30</v>
      </c>
      <c r="E1695" t="s">
        <v>31</v>
      </c>
      <c r="F1695" t="s">
        <v>40</v>
      </c>
      <c r="G1695" t="s">
        <v>41</v>
      </c>
      <c r="H1695" t="s">
        <v>24</v>
      </c>
      <c r="I1695" s="5">
        <v>9.6999999999999993</v>
      </c>
      <c r="J1695" t="s">
        <v>25</v>
      </c>
      <c r="K1695" s="1">
        <v>45849</v>
      </c>
      <c r="L1695" s="1" t="s">
        <v>5075</v>
      </c>
      <c r="M1695" s="7">
        <v>0.3</v>
      </c>
      <c r="N1695" s="22">
        <v>48404</v>
      </c>
      <c r="O1695">
        <v>2</v>
      </c>
      <c r="P1695" t="s">
        <v>65</v>
      </c>
      <c r="Q1695">
        <v>0</v>
      </c>
      <c r="R1695">
        <v>7</v>
      </c>
      <c r="S1695" t="s">
        <v>157</v>
      </c>
      <c r="T1695" t="s">
        <v>26</v>
      </c>
      <c r="U1695" t="str">
        <f t="shared" si="52"/>
        <v>Adult</v>
      </c>
      <c r="V1695" t="str">
        <f t="shared" si="53"/>
        <v>Senior</v>
      </c>
      <c r="W1695" t="str">
        <f>IF(Table13[[#This Row],[Last_Working_Date]]="Active","Active","Exited")</f>
        <v>Active</v>
      </c>
    </row>
    <row r="1696" spans="1:23" x14ac:dyDescent="0.3">
      <c r="A1696" s="9" t="s">
        <v>2014</v>
      </c>
      <c r="B1696" s="9" t="s">
        <v>29</v>
      </c>
      <c r="C1696">
        <v>31</v>
      </c>
      <c r="D1696" t="s">
        <v>30</v>
      </c>
      <c r="E1696" t="s">
        <v>44</v>
      </c>
      <c r="F1696" t="s">
        <v>82</v>
      </c>
      <c r="G1696" t="s">
        <v>83</v>
      </c>
      <c r="H1696" t="s">
        <v>24</v>
      </c>
      <c r="I1696" s="5">
        <v>3.9</v>
      </c>
      <c r="J1696" t="s">
        <v>25</v>
      </c>
      <c r="K1696" s="1">
        <v>42939</v>
      </c>
      <c r="L1696" s="1" t="s">
        <v>5075</v>
      </c>
      <c r="M1696" s="7">
        <v>8.27</v>
      </c>
      <c r="N1696" s="22">
        <v>32006</v>
      </c>
      <c r="O1696">
        <v>3</v>
      </c>
      <c r="P1696" t="s">
        <v>26</v>
      </c>
      <c r="Q1696">
        <v>2</v>
      </c>
      <c r="R1696">
        <v>5</v>
      </c>
      <c r="S1696" t="s">
        <v>663</v>
      </c>
      <c r="T1696" t="s">
        <v>26</v>
      </c>
      <c r="U1696" t="str">
        <f t="shared" si="52"/>
        <v>Adult</v>
      </c>
      <c r="V1696" t="str">
        <f t="shared" si="53"/>
        <v>Mid-Level</v>
      </c>
      <c r="W1696" t="str">
        <f>IF(Table13[[#This Row],[Last_Working_Date]]="Active","Active","Exited")</f>
        <v>Active</v>
      </c>
    </row>
    <row r="1697" spans="1:23" x14ac:dyDescent="0.3">
      <c r="A1697" s="9" t="s">
        <v>2015</v>
      </c>
      <c r="B1697" s="9" t="s">
        <v>19</v>
      </c>
      <c r="C1697">
        <v>33</v>
      </c>
      <c r="D1697" t="s">
        <v>30</v>
      </c>
      <c r="E1697" t="s">
        <v>39</v>
      </c>
      <c r="F1697" t="s">
        <v>82</v>
      </c>
      <c r="G1697" t="s">
        <v>284</v>
      </c>
      <c r="H1697" t="s">
        <v>24</v>
      </c>
      <c r="I1697" s="5">
        <v>8.3000000000000007</v>
      </c>
      <c r="J1697" t="s">
        <v>25</v>
      </c>
      <c r="K1697" s="1">
        <v>41093</v>
      </c>
      <c r="L1697" s="1" t="s">
        <v>5075</v>
      </c>
      <c r="M1697" s="7">
        <v>13.32</v>
      </c>
      <c r="N1697" s="22">
        <v>44324</v>
      </c>
      <c r="O1697">
        <v>3</v>
      </c>
      <c r="P1697" t="s">
        <v>26</v>
      </c>
      <c r="Q1697">
        <v>1</v>
      </c>
      <c r="R1697">
        <v>4</v>
      </c>
      <c r="S1697" t="s">
        <v>86</v>
      </c>
      <c r="T1697" t="s">
        <v>26</v>
      </c>
      <c r="U1697" t="str">
        <f t="shared" si="52"/>
        <v>Adult</v>
      </c>
      <c r="V1697" t="str">
        <f t="shared" si="53"/>
        <v>Senior</v>
      </c>
      <c r="W1697" t="str">
        <f>IF(Table13[[#This Row],[Last_Working_Date]]="Active","Active","Exited")</f>
        <v>Active</v>
      </c>
    </row>
    <row r="1698" spans="1:23" x14ac:dyDescent="0.3">
      <c r="A1698" s="9" t="s">
        <v>2016</v>
      </c>
      <c r="B1698" s="9" t="s">
        <v>19</v>
      </c>
      <c r="C1698">
        <v>42</v>
      </c>
      <c r="D1698" t="s">
        <v>20</v>
      </c>
      <c r="E1698" t="s">
        <v>58</v>
      </c>
      <c r="F1698" t="s">
        <v>54</v>
      </c>
      <c r="G1698" t="s">
        <v>55</v>
      </c>
      <c r="H1698" t="s">
        <v>24</v>
      </c>
      <c r="I1698" s="5">
        <v>11.5</v>
      </c>
      <c r="J1698" t="s">
        <v>25</v>
      </c>
      <c r="K1698" s="1">
        <v>41368</v>
      </c>
      <c r="L1698" s="1" t="s">
        <v>5075</v>
      </c>
      <c r="M1698" s="7">
        <v>12.57</v>
      </c>
      <c r="N1698" s="22">
        <v>58103</v>
      </c>
      <c r="O1698">
        <v>1</v>
      </c>
      <c r="P1698" t="s">
        <v>65</v>
      </c>
      <c r="Q1698">
        <v>1</v>
      </c>
      <c r="R1698">
        <v>9</v>
      </c>
      <c r="S1698" t="s">
        <v>256</v>
      </c>
      <c r="T1698" t="s">
        <v>26</v>
      </c>
      <c r="U1698" t="str">
        <f t="shared" si="52"/>
        <v>Adult</v>
      </c>
      <c r="V1698" t="str">
        <f t="shared" si="53"/>
        <v>Expert</v>
      </c>
      <c r="W1698" t="str">
        <f>IF(Table13[[#This Row],[Last_Working_Date]]="Active","Active","Exited")</f>
        <v>Active</v>
      </c>
    </row>
    <row r="1699" spans="1:23" x14ac:dyDescent="0.3">
      <c r="A1699" s="9" t="s">
        <v>2017</v>
      </c>
      <c r="B1699" s="9" t="s">
        <v>29</v>
      </c>
      <c r="C1699">
        <v>31</v>
      </c>
      <c r="D1699" t="s">
        <v>30</v>
      </c>
      <c r="E1699" t="s">
        <v>36</v>
      </c>
      <c r="F1699" t="s">
        <v>45</v>
      </c>
      <c r="G1699" t="s">
        <v>164</v>
      </c>
      <c r="H1699" t="s">
        <v>47</v>
      </c>
      <c r="I1699" s="5">
        <v>5.4</v>
      </c>
      <c r="J1699" t="s">
        <v>25</v>
      </c>
      <c r="K1699" s="1">
        <v>43724</v>
      </c>
      <c r="L1699" s="1" t="s">
        <v>5075</v>
      </c>
      <c r="M1699" s="7">
        <v>6.12</v>
      </c>
      <c r="N1699" s="22">
        <v>48471</v>
      </c>
      <c r="O1699">
        <v>3</v>
      </c>
      <c r="P1699" t="s">
        <v>26</v>
      </c>
      <c r="Q1699">
        <v>2</v>
      </c>
      <c r="R1699">
        <v>3</v>
      </c>
      <c r="S1699" t="s">
        <v>357</v>
      </c>
      <c r="T1699" t="s">
        <v>26</v>
      </c>
      <c r="U1699" t="str">
        <f t="shared" si="52"/>
        <v>Adult</v>
      </c>
      <c r="V1699" t="str">
        <f t="shared" si="53"/>
        <v>Senior</v>
      </c>
      <c r="W1699" t="str">
        <f>IF(Table13[[#This Row],[Last_Working_Date]]="Active","Active","Exited")</f>
        <v>Active</v>
      </c>
    </row>
    <row r="1700" spans="1:23" x14ac:dyDescent="0.3">
      <c r="A1700" s="9" t="s">
        <v>2018</v>
      </c>
      <c r="B1700" s="9" t="s">
        <v>29</v>
      </c>
      <c r="C1700">
        <v>34</v>
      </c>
      <c r="D1700" t="s">
        <v>20</v>
      </c>
      <c r="E1700" t="s">
        <v>44</v>
      </c>
      <c r="F1700" t="s">
        <v>54</v>
      </c>
      <c r="G1700" t="s">
        <v>77</v>
      </c>
      <c r="H1700" t="s">
        <v>51</v>
      </c>
      <c r="I1700" s="5">
        <v>9.6</v>
      </c>
      <c r="J1700" t="s">
        <v>25</v>
      </c>
      <c r="K1700" s="1">
        <v>44094</v>
      </c>
      <c r="L1700" s="1" t="s">
        <v>5075</v>
      </c>
      <c r="M1700" s="7">
        <v>5.0999999999999996</v>
      </c>
      <c r="N1700" s="22">
        <v>49127</v>
      </c>
      <c r="O1700">
        <v>3</v>
      </c>
      <c r="P1700" t="s">
        <v>65</v>
      </c>
      <c r="Q1700">
        <v>2</v>
      </c>
      <c r="R1700">
        <v>4</v>
      </c>
      <c r="S1700" t="s">
        <v>444</v>
      </c>
      <c r="T1700" t="s">
        <v>26</v>
      </c>
      <c r="U1700" t="str">
        <f t="shared" si="52"/>
        <v>Adult</v>
      </c>
      <c r="V1700" t="str">
        <f t="shared" si="53"/>
        <v>Senior</v>
      </c>
      <c r="W1700" t="str">
        <f>IF(Table13[[#This Row],[Last_Working_Date]]="Active","Active","Exited")</f>
        <v>Active</v>
      </c>
    </row>
    <row r="1701" spans="1:23" x14ac:dyDescent="0.3">
      <c r="A1701" s="9" t="s">
        <v>2019</v>
      </c>
      <c r="B1701" s="9" t="s">
        <v>19</v>
      </c>
      <c r="C1701">
        <v>36</v>
      </c>
      <c r="D1701" t="s">
        <v>20</v>
      </c>
      <c r="E1701" t="s">
        <v>36</v>
      </c>
      <c r="F1701" t="s">
        <v>22</v>
      </c>
      <c r="G1701" t="s">
        <v>23</v>
      </c>
      <c r="H1701" t="s">
        <v>24</v>
      </c>
      <c r="I1701" s="5">
        <v>16</v>
      </c>
      <c r="J1701" t="s">
        <v>25</v>
      </c>
      <c r="K1701" s="1">
        <v>39475</v>
      </c>
      <c r="L1701" s="1" t="s">
        <v>5075</v>
      </c>
      <c r="M1701" s="7">
        <v>17.75</v>
      </c>
      <c r="N1701" s="22">
        <v>72763</v>
      </c>
      <c r="O1701">
        <v>3</v>
      </c>
      <c r="P1701" t="s">
        <v>26</v>
      </c>
      <c r="Q1701">
        <v>7</v>
      </c>
      <c r="R1701">
        <v>8</v>
      </c>
      <c r="S1701" t="s">
        <v>88</v>
      </c>
      <c r="T1701" t="s">
        <v>26</v>
      </c>
      <c r="U1701" t="str">
        <f t="shared" si="52"/>
        <v>Adult</v>
      </c>
      <c r="V1701" t="str">
        <f t="shared" si="53"/>
        <v>Expert</v>
      </c>
      <c r="W1701" t="str">
        <f>IF(Table13[[#This Row],[Last_Working_Date]]="Active","Active","Exited")</f>
        <v>Active</v>
      </c>
    </row>
    <row r="1702" spans="1:23" x14ac:dyDescent="0.3">
      <c r="A1702" s="9" t="s">
        <v>2020</v>
      </c>
      <c r="B1702" s="9" t="s">
        <v>29</v>
      </c>
      <c r="C1702">
        <v>44</v>
      </c>
      <c r="D1702" t="s">
        <v>30</v>
      </c>
      <c r="E1702" t="s">
        <v>39</v>
      </c>
      <c r="F1702" t="s">
        <v>67</v>
      </c>
      <c r="G1702" t="s">
        <v>176</v>
      </c>
      <c r="H1702" t="s">
        <v>51</v>
      </c>
      <c r="I1702" s="5">
        <v>22</v>
      </c>
      <c r="J1702" t="s">
        <v>25</v>
      </c>
      <c r="K1702" s="1">
        <v>40336</v>
      </c>
      <c r="L1702" s="1" t="s">
        <v>5075</v>
      </c>
      <c r="M1702" s="7">
        <v>15.39</v>
      </c>
      <c r="N1702" s="22">
        <v>79752</v>
      </c>
      <c r="O1702">
        <v>3</v>
      </c>
      <c r="P1702" t="s">
        <v>26</v>
      </c>
      <c r="Q1702">
        <v>3</v>
      </c>
      <c r="R1702">
        <v>7</v>
      </c>
      <c r="S1702" t="s">
        <v>72</v>
      </c>
      <c r="T1702" t="s">
        <v>26</v>
      </c>
      <c r="U1702" t="str">
        <f t="shared" si="52"/>
        <v>Adult</v>
      </c>
      <c r="V1702" t="str">
        <f t="shared" si="53"/>
        <v>Expert</v>
      </c>
      <c r="W1702" t="str">
        <f>IF(Table13[[#This Row],[Last_Working_Date]]="Active","Active","Exited")</f>
        <v>Active</v>
      </c>
    </row>
    <row r="1703" spans="1:23" x14ac:dyDescent="0.3">
      <c r="A1703" s="9" t="s">
        <v>2021</v>
      </c>
      <c r="B1703" s="9" t="s">
        <v>19</v>
      </c>
      <c r="C1703">
        <v>43</v>
      </c>
      <c r="D1703" t="s">
        <v>20</v>
      </c>
      <c r="E1703" t="s">
        <v>53</v>
      </c>
      <c r="F1703" t="s">
        <v>54</v>
      </c>
      <c r="G1703" t="s">
        <v>77</v>
      </c>
      <c r="H1703" t="s">
        <v>24</v>
      </c>
      <c r="I1703" s="5">
        <v>1</v>
      </c>
      <c r="J1703" t="s">
        <v>25</v>
      </c>
      <c r="K1703" s="1">
        <v>44376</v>
      </c>
      <c r="L1703" s="1" t="s">
        <v>5075</v>
      </c>
      <c r="M1703" s="7">
        <v>4.33</v>
      </c>
      <c r="N1703" s="22">
        <v>35674</v>
      </c>
      <c r="O1703">
        <v>3</v>
      </c>
      <c r="P1703" t="s">
        <v>26</v>
      </c>
      <c r="Q1703">
        <v>4</v>
      </c>
      <c r="R1703">
        <v>7</v>
      </c>
      <c r="S1703" t="s">
        <v>505</v>
      </c>
      <c r="T1703" t="s">
        <v>26</v>
      </c>
      <c r="U1703" t="str">
        <f t="shared" si="52"/>
        <v>Adult</v>
      </c>
      <c r="V1703" t="str">
        <f t="shared" si="53"/>
        <v>Junior</v>
      </c>
      <c r="W1703" t="str">
        <f>IF(Table13[[#This Row],[Last_Working_Date]]="Active","Active","Exited")</f>
        <v>Active</v>
      </c>
    </row>
    <row r="1704" spans="1:23" x14ac:dyDescent="0.3">
      <c r="A1704" s="9" t="s">
        <v>2022</v>
      </c>
      <c r="B1704" s="9" t="s">
        <v>29</v>
      </c>
      <c r="C1704">
        <v>24</v>
      </c>
      <c r="D1704" t="s">
        <v>30</v>
      </c>
      <c r="E1704" t="s">
        <v>39</v>
      </c>
      <c r="F1704" t="s">
        <v>92</v>
      </c>
      <c r="G1704" t="s">
        <v>120</v>
      </c>
      <c r="H1704" t="s">
        <v>24</v>
      </c>
      <c r="I1704" s="5">
        <v>3.5</v>
      </c>
      <c r="J1704" t="s">
        <v>85</v>
      </c>
      <c r="K1704" s="1">
        <v>43309</v>
      </c>
      <c r="L1704" s="1" t="s">
        <v>5075</v>
      </c>
      <c r="M1704" s="7">
        <v>7.25</v>
      </c>
      <c r="N1704" s="22">
        <v>44188</v>
      </c>
      <c r="O1704">
        <v>2</v>
      </c>
      <c r="P1704" t="s">
        <v>26</v>
      </c>
      <c r="Q1704">
        <v>4</v>
      </c>
      <c r="R1704">
        <v>8</v>
      </c>
      <c r="S1704" t="s">
        <v>367</v>
      </c>
      <c r="T1704" t="s">
        <v>26</v>
      </c>
      <c r="U1704" t="str">
        <f t="shared" si="52"/>
        <v>Young</v>
      </c>
      <c r="V1704" t="str">
        <f t="shared" si="53"/>
        <v>Mid-Level</v>
      </c>
      <c r="W1704" t="str">
        <f>IF(Table13[[#This Row],[Last_Working_Date]]="Active","Active","Exited")</f>
        <v>Active</v>
      </c>
    </row>
    <row r="1705" spans="1:23" x14ac:dyDescent="0.3">
      <c r="A1705" s="9" t="s">
        <v>2023</v>
      </c>
      <c r="B1705" s="9" t="s">
        <v>29</v>
      </c>
      <c r="C1705">
        <v>32</v>
      </c>
      <c r="D1705" t="s">
        <v>20</v>
      </c>
      <c r="E1705" t="s">
        <v>31</v>
      </c>
      <c r="F1705" t="s">
        <v>40</v>
      </c>
      <c r="G1705" t="s">
        <v>50</v>
      </c>
      <c r="H1705" t="s">
        <v>24</v>
      </c>
      <c r="I1705" s="5">
        <v>4.8</v>
      </c>
      <c r="J1705" t="s">
        <v>85</v>
      </c>
      <c r="K1705" s="1">
        <v>40570</v>
      </c>
      <c r="L1705" s="1" t="s">
        <v>5075</v>
      </c>
      <c r="M1705" s="7">
        <v>14.75</v>
      </c>
      <c r="N1705" s="22">
        <v>44326</v>
      </c>
      <c r="O1705">
        <v>3</v>
      </c>
      <c r="P1705" t="s">
        <v>26</v>
      </c>
      <c r="Q1705">
        <v>2</v>
      </c>
      <c r="R1705">
        <v>6</v>
      </c>
      <c r="S1705" t="s">
        <v>254</v>
      </c>
      <c r="T1705" t="s">
        <v>26</v>
      </c>
      <c r="U1705" t="str">
        <f t="shared" si="52"/>
        <v>Adult</v>
      </c>
      <c r="V1705" t="str">
        <f t="shared" si="53"/>
        <v>Mid-Level</v>
      </c>
      <c r="W1705" t="str">
        <f>IF(Table13[[#This Row],[Last_Working_Date]]="Active","Active","Exited")</f>
        <v>Active</v>
      </c>
    </row>
    <row r="1706" spans="1:23" x14ac:dyDescent="0.3">
      <c r="A1706" s="9" t="s">
        <v>2024</v>
      </c>
      <c r="B1706" s="9" t="s">
        <v>19</v>
      </c>
      <c r="C1706">
        <v>27</v>
      </c>
      <c r="D1706" t="s">
        <v>30</v>
      </c>
      <c r="E1706" t="s">
        <v>21</v>
      </c>
      <c r="F1706" t="s">
        <v>40</v>
      </c>
      <c r="G1706" t="s">
        <v>41</v>
      </c>
      <c r="H1706" t="s">
        <v>24</v>
      </c>
      <c r="I1706" s="5">
        <v>7</v>
      </c>
      <c r="J1706" t="s">
        <v>25</v>
      </c>
      <c r="K1706" s="1">
        <v>43941</v>
      </c>
      <c r="L1706" s="1">
        <v>44904</v>
      </c>
      <c r="M1706" s="7">
        <v>2.64</v>
      </c>
      <c r="N1706" s="22">
        <v>47551</v>
      </c>
      <c r="O1706">
        <v>3</v>
      </c>
      <c r="P1706" t="s">
        <v>26</v>
      </c>
      <c r="Q1706">
        <v>1</v>
      </c>
      <c r="R1706">
        <v>5</v>
      </c>
      <c r="S1706" t="s">
        <v>414</v>
      </c>
      <c r="T1706" t="s">
        <v>65</v>
      </c>
      <c r="U1706" t="str">
        <f t="shared" si="52"/>
        <v>Young</v>
      </c>
      <c r="V1706" t="str">
        <f t="shared" si="53"/>
        <v>Senior</v>
      </c>
      <c r="W1706" t="str">
        <f>IF(Table13[[#This Row],[Last_Working_Date]]="Active","Active","Exited")</f>
        <v>Exited</v>
      </c>
    </row>
    <row r="1707" spans="1:23" x14ac:dyDescent="0.3">
      <c r="A1707" s="9" t="s">
        <v>2025</v>
      </c>
      <c r="B1707" s="9" t="s">
        <v>19</v>
      </c>
      <c r="C1707">
        <v>40</v>
      </c>
      <c r="D1707" t="s">
        <v>30</v>
      </c>
      <c r="E1707" t="s">
        <v>44</v>
      </c>
      <c r="F1707" t="s">
        <v>67</v>
      </c>
      <c r="G1707" t="s">
        <v>68</v>
      </c>
      <c r="H1707" t="s">
        <v>24</v>
      </c>
      <c r="I1707" s="5">
        <v>11.1</v>
      </c>
      <c r="J1707" t="s">
        <v>25</v>
      </c>
      <c r="K1707" s="1">
        <v>40433</v>
      </c>
      <c r="L1707" s="1">
        <v>42790</v>
      </c>
      <c r="M1707" s="7">
        <v>6.45</v>
      </c>
      <c r="N1707" s="22">
        <v>58396</v>
      </c>
      <c r="O1707">
        <v>3</v>
      </c>
      <c r="P1707" t="s">
        <v>26</v>
      </c>
      <c r="Q1707">
        <v>2</v>
      </c>
      <c r="R1707">
        <v>5</v>
      </c>
      <c r="S1707" t="s">
        <v>566</v>
      </c>
      <c r="T1707" t="s">
        <v>65</v>
      </c>
      <c r="U1707" t="str">
        <f t="shared" si="52"/>
        <v>Adult</v>
      </c>
      <c r="V1707" t="str">
        <f t="shared" si="53"/>
        <v>Expert</v>
      </c>
      <c r="W1707" t="str">
        <f>IF(Table13[[#This Row],[Last_Working_Date]]="Active","Active","Exited")</f>
        <v>Exited</v>
      </c>
    </row>
    <row r="1708" spans="1:23" x14ac:dyDescent="0.3">
      <c r="A1708" s="9" t="s">
        <v>2026</v>
      </c>
      <c r="B1708" s="9" t="s">
        <v>29</v>
      </c>
      <c r="C1708">
        <v>28</v>
      </c>
      <c r="D1708" t="s">
        <v>20</v>
      </c>
      <c r="E1708" t="s">
        <v>21</v>
      </c>
      <c r="F1708" t="s">
        <v>45</v>
      </c>
      <c r="G1708" t="s">
        <v>98</v>
      </c>
      <c r="H1708" t="s">
        <v>47</v>
      </c>
      <c r="I1708" s="5">
        <v>4.4000000000000004</v>
      </c>
      <c r="J1708" t="s">
        <v>25</v>
      </c>
      <c r="K1708" s="1">
        <v>43846</v>
      </c>
      <c r="L1708" s="1">
        <v>44893</v>
      </c>
      <c r="M1708" s="7">
        <v>2.87</v>
      </c>
      <c r="N1708" s="22">
        <v>44381</v>
      </c>
      <c r="O1708">
        <v>2</v>
      </c>
      <c r="P1708" t="s">
        <v>26</v>
      </c>
      <c r="Q1708">
        <v>0</v>
      </c>
      <c r="R1708">
        <v>6</v>
      </c>
      <c r="S1708" t="s">
        <v>1980</v>
      </c>
      <c r="T1708" t="s">
        <v>65</v>
      </c>
      <c r="U1708" t="str">
        <f t="shared" si="52"/>
        <v>Young</v>
      </c>
      <c r="V1708" t="str">
        <f t="shared" si="53"/>
        <v>Mid-Level</v>
      </c>
      <c r="W1708" t="str">
        <f>IF(Table13[[#This Row],[Last_Working_Date]]="Active","Active","Exited")</f>
        <v>Exited</v>
      </c>
    </row>
    <row r="1709" spans="1:23" x14ac:dyDescent="0.3">
      <c r="A1709" s="9" t="s">
        <v>2027</v>
      </c>
      <c r="B1709" s="9" t="s">
        <v>19</v>
      </c>
      <c r="C1709">
        <v>30</v>
      </c>
      <c r="D1709" t="s">
        <v>20</v>
      </c>
      <c r="E1709" t="s">
        <v>31</v>
      </c>
      <c r="F1709" t="s">
        <v>82</v>
      </c>
      <c r="G1709" t="s">
        <v>284</v>
      </c>
      <c r="H1709" t="s">
        <v>24</v>
      </c>
      <c r="I1709" s="5">
        <v>3.3</v>
      </c>
      <c r="J1709" t="s">
        <v>25</v>
      </c>
      <c r="K1709" s="1">
        <v>41220</v>
      </c>
      <c r="L1709" s="1" t="s">
        <v>5075</v>
      </c>
      <c r="M1709" s="7">
        <v>12.97</v>
      </c>
      <c r="N1709" s="22">
        <v>34510</v>
      </c>
      <c r="O1709">
        <v>3</v>
      </c>
      <c r="P1709" t="s">
        <v>26</v>
      </c>
      <c r="Q1709">
        <v>1</v>
      </c>
      <c r="R1709">
        <v>4</v>
      </c>
      <c r="S1709" t="s">
        <v>738</v>
      </c>
      <c r="T1709" t="s">
        <v>26</v>
      </c>
      <c r="U1709" t="str">
        <f t="shared" si="52"/>
        <v>Young</v>
      </c>
      <c r="V1709" t="str">
        <f t="shared" si="53"/>
        <v>Mid-Level</v>
      </c>
      <c r="W1709" t="str">
        <f>IF(Table13[[#This Row],[Last_Working_Date]]="Active","Active","Exited")</f>
        <v>Active</v>
      </c>
    </row>
    <row r="1710" spans="1:23" x14ac:dyDescent="0.3">
      <c r="A1710" s="9" t="s">
        <v>2028</v>
      </c>
      <c r="B1710" s="9" t="s">
        <v>29</v>
      </c>
      <c r="C1710">
        <v>34</v>
      </c>
      <c r="D1710" t="s">
        <v>30</v>
      </c>
      <c r="E1710" t="s">
        <v>44</v>
      </c>
      <c r="F1710" t="s">
        <v>32</v>
      </c>
      <c r="G1710" t="s">
        <v>171</v>
      </c>
      <c r="H1710" t="s">
        <v>24</v>
      </c>
      <c r="I1710" s="5">
        <v>6.6</v>
      </c>
      <c r="J1710" t="s">
        <v>25</v>
      </c>
      <c r="K1710" s="1">
        <v>42371</v>
      </c>
      <c r="L1710" s="1" t="s">
        <v>5075</v>
      </c>
      <c r="M1710" s="7">
        <v>9.82</v>
      </c>
      <c r="N1710" s="22">
        <v>34537</v>
      </c>
      <c r="O1710">
        <v>4</v>
      </c>
      <c r="P1710" t="s">
        <v>26</v>
      </c>
      <c r="Q1710">
        <v>1</v>
      </c>
      <c r="R1710">
        <v>3</v>
      </c>
      <c r="S1710" t="s">
        <v>226</v>
      </c>
      <c r="T1710" t="s">
        <v>26</v>
      </c>
      <c r="U1710" t="str">
        <f t="shared" si="52"/>
        <v>Adult</v>
      </c>
      <c r="V1710" t="str">
        <f t="shared" si="53"/>
        <v>Senior</v>
      </c>
      <c r="W1710" t="str">
        <f>IF(Table13[[#This Row],[Last_Working_Date]]="Active","Active","Exited")</f>
        <v>Active</v>
      </c>
    </row>
    <row r="1711" spans="1:23" x14ac:dyDescent="0.3">
      <c r="A1711" s="9" t="s">
        <v>2029</v>
      </c>
      <c r="B1711" s="9" t="s">
        <v>19</v>
      </c>
      <c r="C1711">
        <v>29</v>
      </c>
      <c r="D1711" t="s">
        <v>20</v>
      </c>
      <c r="E1711" t="s">
        <v>31</v>
      </c>
      <c r="F1711" t="s">
        <v>45</v>
      </c>
      <c r="G1711" t="s">
        <v>46</v>
      </c>
      <c r="H1711" t="s">
        <v>84</v>
      </c>
      <c r="I1711" s="5">
        <v>5</v>
      </c>
      <c r="J1711" t="s">
        <v>25</v>
      </c>
      <c r="K1711" s="1">
        <v>40733</v>
      </c>
      <c r="L1711" s="1" t="s">
        <v>5075</v>
      </c>
      <c r="M1711" s="7">
        <v>14.31</v>
      </c>
      <c r="N1711" s="22">
        <v>42568</v>
      </c>
      <c r="O1711">
        <v>1</v>
      </c>
      <c r="P1711" t="s">
        <v>26</v>
      </c>
      <c r="Q1711">
        <v>1</v>
      </c>
      <c r="R1711">
        <v>6</v>
      </c>
      <c r="S1711" t="s">
        <v>523</v>
      </c>
      <c r="T1711" t="s">
        <v>26</v>
      </c>
      <c r="U1711" t="str">
        <f t="shared" si="52"/>
        <v>Young</v>
      </c>
      <c r="V1711" t="str">
        <f t="shared" si="53"/>
        <v>Senior</v>
      </c>
      <c r="W1711" t="str">
        <f>IF(Table13[[#This Row],[Last_Working_Date]]="Active","Active","Exited")</f>
        <v>Active</v>
      </c>
    </row>
    <row r="1712" spans="1:23" x14ac:dyDescent="0.3">
      <c r="A1712" s="9" t="s">
        <v>148</v>
      </c>
      <c r="B1712" s="9" t="s">
        <v>29</v>
      </c>
      <c r="C1712">
        <v>39</v>
      </c>
      <c r="D1712" t="s">
        <v>30</v>
      </c>
      <c r="E1712" t="s">
        <v>53</v>
      </c>
      <c r="F1712" t="s">
        <v>40</v>
      </c>
      <c r="G1712" t="s">
        <v>50</v>
      </c>
      <c r="H1712" t="s">
        <v>24</v>
      </c>
      <c r="I1712" s="5">
        <v>12.4</v>
      </c>
      <c r="J1712" t="s">
        <v>25</v>
      </c>
      <c r="K1712" s="1">
        <v>44868</v>
      </c>
      <c r="L1712" s="1">
        <v>45848</v>
      </c>
      <c r="M1712" s="7">
        <v>2.68</v>
      </c>
      <c r="N1712" s="22">
        <v>61647</v>
      </c>
      <c r="O1712">
        <v>2</v>
      </c>
      <c r="P1712" t="s">
        <v>26</v>
      </c>
      <c r="Q1712">
        <v>3</v>
      </c>
      <c r="R1712">
        <v>11</v>
      </c>
      <c r="S1712" t="s">
        <v>5074</v>
      </c>
      <c r="T1712" t="s">
        <v>65</v>
      </c>
      <c r="U1712" t="str">
        <f t="shared" si="52"/>
        <v>Adult</v>
      </c>
      <c r="V1712" t="str">
        <f t="shared" si="53"/>
        <v>Expert</v>
      </c>
      <c r="W1712" t="str">
        <f>IF(Table13[[#This Row],[Last_Working_Date]]="Active","Active","Exited")</f>
        <v>Exited</v>
      </c>
    </row>
    <row r="1713" spans="1:23" x14ac:dyDescent="0.3">
      <c r="A1713" s="9" t="s">
        <v>2030</v>
      </c>
      <c r="B1713" s="9" t="s">
        <v>29</v>
      </c>
      <c r="C1713">
        <v>24</v>
      </c>
      <c r="D1713" t="s">
        <v>30</v>
      </c>
      <c r="E1713" t="s">
        <v>53</v>
      </c>
      <c r="F1713" t="s">
        <v>40</v>
      </c>
      <c r="G1713" t="s">
        <v>50</v>
      </c>
      <c r="H1713" t="s">
        <v>24</v>
      </c>
      <c r="I1713" s="5">
        <v>3.5</v>
      </c>
      <c r="J1713" t="s">
        <v>85</v>
      </c>
      <c r="K1713" s="1">
        <v>45682</v>
      </c>
      <c r="L1713" s="1" t="s">
        <v>5075</v>
      </c>
      <c r="M1713" s="7">
        <v>0.76</v>
      </c>
      <c r="N1713" s="22">
        <v>39768</v>
      </c>
      <c r="O1713">
        <v>4</v>
      </c>
      <c r="P1713" t="s">
        <v>26</v>
      </c>
      <c r="Q1713">
        <v>0</v>
      </c>
      <c r="R1713">
        <v>8</v>
      </c>
      <c r="S1713" t="s">
        <v>64</v>
      </c>
      <c r="T1713" t="s">
        <v>26</v>
      </c>
      <c r="U1713" t="str">
        <f t="shared" si="52"/>
        <v>Young</v>
      </c>
      <c r="V1713" t="str">
        <f t="shared" si="53"/>
        <v>Mid-Level</v>
      </c>
      <c r="W1713" t="str">
        <f>IF(Table13[[#This Row],[Last_Working_Date]]="Active","Active","Exited")</f>
        <v>Active</v>
      </c>
    </row>
    <row r="1714" spans="1:23" x14ac:dyDescent="0.3">
      <c r="A1714" s="9" t="s">
        <v>2031</v>
      </c>
      <c r="B1714" s="9" t="s">
        <v>29</v>
      </c>
      <c r="C1714">
        <v>28</v>
      </c>
      <c r="D1714" t="s">
        <v>30</v>
      </c>
      <c r="E1714" t="s">
        <v>36</v>
      </c>
      <c r="F1714" t="s">
        <v>54</v>
      </c>
      <c r="G1714" t="s">
        <v>77</v>
      </c>
      <c r="H1714" t="s">
        <v>51</v>
      </c>
      <c r="I1714" s="5">
        <v>4</v>
      </c>
      <c r="J1714" t="s">
        <v>25</v>
      </c>
      <c r="K1714" s="1">
        <v>42516</v>
      </c>
      <c r="L1714" s="1" t="s">
        <v>5075</v>
      </c>
      <c r="M1714" s="7">
        <v>9.42</v>
      </c>
      <c r="N1714" s="22">
        <v>45771</v>
      </c>
      <c r="O1714">
        <v>3</v>
      </c>
      <c r="P1714" t="s">
        <v>65</v>
      </c>
      <c r="Q1714">
        <v>1</v>
      </c>
      <c r="R1714">
        <v>7</v>
      </c>
      <c r="S1714" t="s">
        <v>219</v>
      </c>
      <c r="T1714" t="s">
        <v>26</v>
      </c>
      <c r="U1714" t="str">
        <f t="shared" si="52"/>
        <v>Young</v>
      </c>
      <c r="V1714" t="str">
        <f t="shared" si="53"/>
        <v>Mid-Level</v>
      </c>
      <c r="W1714" t="str">
        <f>IF(Table13[[#This Row],[Last_Working_Date]]="Active","Active","Exited")</f>
        <v>Active</v>
      </c>
    </row>
    <row r="1715" spans="1:23" x14ac:dyDescent="0.3">
      <c r="A1715" s="9" t="s">
        <v>2032</v>
      </c>
      <c r="B1715" s="9" t="s">
        <v>29</v>
      </c>
      <c r="C1715">
        <v>42</v>
      </c>
      <c r="D1715" t="s">
        <v>20</v>
      </c>
      <c r="E1715" t="s">
        <v>21</v>
      </c>
      <c r="F1715" t="s">
        <v>82</v>
      </c>
      <c r="G1715" t="s">
        <v>83</v>
      </c>
      <c r="H1715" t="s">
        <v>51</v>
      </c>
      <c r="I1715" s="5">
        <v>15.2</v>
      </c>
      <c r="J1715" t="s">
        <v>25</v>
      </c>
      <c r="K1715" s="1">
        <v>40707</v>
      </c>
      <c r="L1715" s="1">
        <v>44167</v>
      </c>
      <c r="M1715" s="7">
        <v>9.4700000000000006</v>
      </c>
      <c r="N1715" s="22">
        <v>57463</v>
      </c>
      <c r="O1715">
        <v>3</v>
      </c>
      <c r="P1715" t="s">
        <v>26</v>
      </c>
      <c r="Q1715">
        <v>2</v>
      </c>
      <c r="R1715">
        <v>3</v>
      </c>
      <c r="S1715" t="s">
        <v>1232</v>
      </c>
      <c r="T1715" t="s">
        <v>65</v>
      </c>
      <c r="U1715" t="str">
        <f t="shared" si="52"/>
        <v>Adult</v>
      </c>
      <c r="V1715" t="str">
        <f t="shared" si="53"/>
        <v>Expert</v>
      </c>
      <c r="W1715" t="str">
        <f>IF(Table13[[#This Row],[Last_Working_Date]]="Active","Active","Exited")</f>
        <v>Exited</v>
      </c>
    </row>
    <row r="1716" spans="1:23" x14ac:dyDescent="0.3">
      <c r="A1716" s="9" t="s">
        <v>2033</v>
      </c>
      <c r="B1716" s="9" t="s">
        <v>29</v>
      </c>
      <c r="C1716">
        <v>33</v>
      </c>
      <c r="D1716" t="s">
        <v>20</v>
      </c>
      <c r="E1716" t="s">
        <v>39</v>
      </c>
      <c r="F1716" t="s">
        <v>22</v>
      </c>
      <c r="G1716" t="s">
        <v>74</v>
      </c>
      <c r="H1716" t="s">
        <v>51</v>
      </c>
      <c r="I1716" s="5">
        <v>13</v>
      </c>
      <c r="J1716" t="s">
        <v>25</v>
      </c>
      <c r="K1716" s="1">
        <v>44316</v>
      </c>
      <c r="L1716" s="1" t="s">
        <v>5075</v>
      </c>
      <c r="M1716" s="7">
        <v>4.5</v>
      </c>
      <c r="N1716" s="22">
        <v>58622</v>
      </c>
      <c r="O1716">
        <v>4</v>
      </c>
      <c r="P1716" t="s">
        <v>26</v>
      </c>
      <c r="Q1716">
        <v>2</v>
      </c>
      <c r="R1716">
        <v>2</v>
      </c>
      <c r="S1716" t="s">
        <v>1379</v>
      </c>
      <c r="T1716" t="s">
        <v>26</v>
      </c>
      <c r="U1716" t="str">
        <f t="shared" si="52"/>
        <v>Adult</v>
      </c>
      <c r="V1716" t="str">
        <f t="shared" si="53"/>
        <v>Expert</v>
      </c>
      <c r="W1716" t="str">
        <f>IF(Table13[[#This Row],[Last_Working_Date]]="Active","Active","Exited")</f>
        <v>Active</v>
      </c>
    </row>
    <row r="1717" spans="1:23" x14ac:dyDescent="0.3">
      <c r="A1717" s="9" t="s">
        <v>2034</v>
      </c>
      <c r="B1717" s="9" t="s">
        <v>29</v>
      </c>
      <c r="C1717">
        <v>30</v>
      </c>
      <c r="D1717" t="s">
        <v>30</v>
      </c>
      <c r="E1717" t="s">
        <v>44</v>
      </c>
      <c r="F1717" t="s">
        <v>40</v>
      </c>
      <c r="G1717" t="s">
        <v>41</v>
      </c>
      <c r="H1717" t="s">
        <v>24</v>
      </c>
      <c r="I1717" s="5">
        <v>4.3</v>
      </c>
      <c r="J1717" t="s">
        <v>25</v>
      </c>
      <c r="K1717" s="1">
        <v>45456</v>
      </c>
      <c r="L1717" s="1" t="s">
        <v>5075</v>
      </c>
      <c r="M1717" s="7">
        <v>1.37</v>
      </c>
      <c r="N1717" s="22">
        <v>40089</v>
      </c>
      <c r="O1717">
        <v>4</v>
      </c>
      <c r="P1717" t="s">
        <v>26</v>
      </c>
      <c r="Q1717">
        <v>3</v>
      </c>
      <c r="R1717">
        <v>5</v>
      </c>
      <c r="S1717" t="s">
        <v>470</v>
      </c>
      <c r="T1717" t="s">
        <v>26</v>
      </c>
      <c r="U1717" t="str">
        <f t="shared" si="52"/>
        <v>Young</v>
      </c>
      <c r="V1717" t="str">
        <f t="shared" si="53"/>
        <v>Mid-Level</v>
      </c>
      <c r="W1717" t="str">
        <f>IF(Table13[[#This Row],[Last_Working_Date]]="Active","Active","Exited")</f>
        <v>Active</v>
      </c>
    </row>
    <row r="1718" spans="1:23" x14ac:dyDescent="0.3">
      <c r="A1718" s="9" t="s">
        <v>2035</v>
      </c>
      <c r="B1718" s="9" t="s">
        <v>29</v>
      </c>
      <c r="C1718">
        <v>31</v>
      </c>
      <c r="D1718" t="s">
        <v>20</v>
      </c>
      <c r="E1718" t="s">
        <v>21</v>
      </c>
      <c r="F1718" t="s">
        <v>82</v>
      </c>
      <c r="G1718" t="s">
        <v>107</v>
      </c>
      <c r="H1718" t="s">
        <v>24</v>
      </c>
      <c r="I1718" s="5">
        <v>7.6</v>
      </c>
      <c r="J1718" t="s">
        <v>25</v>
      </c>
      <c r="K1718" s="1">
        <v>45137</v>
      </c>
      <c r="L1718" s="1" t="s">
        <v>5075</v>
      </c>
      <c r="M1718" s="7">
        <v>2.25</v>
      </c>
      <c r="N1718" s="22">
        <v>44368</v>
      </c>
      <c r="O1718">
        <v>3</v>
      </c>
      <c r="P1718" t="s">
        <v>26</v>
      </c>
      <c r="Q1718">
        <v>2</v>
      </c>
      <c r="R1718">
        <v>8</v>
      </c>
      <c r="S1718" t="s">
        <v>1243</v>
      </c>
      <c r="T1718" t="s">
        <v>26</v>
      </c>
      <c r="U1718" t="str">
        <f t="shared" si="52"/>
        <v>Adult</v>
      </c>
      <c r="V1718" t="str">
        <f t="shared" si="53"/>
        <v>Senior</v>
      </c>
      <c r="W1718" t="str">
        <f>IF(Table13[[#This Row],[Last_Working_Date]]="Active","Active","Exited")</f>
        <v>Active</v>
      </c>
    </row>
    <row r="1719" spans="1:23" x14ac:dyDescent="0.3">
      <c r="A1719" s="9" t="s">
        <v>2036</v>
      </c>
      <c r="B1719" s="9" t="s">
        <v>29</v>
      </c>
      <c r="C1719">
        <v>28</v>
      </c>
      <c r="D1719" t="s">
        <v>30</v>
      </c>
      <c r="E1719" t="s">
        <v>21</v>
      </c>
      <c r="F1719" t="s">
        <v>67</v>
      </c>
      <c r="G1719" t="s">
        <v>176</v>
      </c>
      <c r="H1719" t="s">
        <v>51</v>
      </c>
      <c r="I1719" s="5">
        <v>5</v>
      </c>
      <c r="J1719" t="s">
        <v>85</v>
      </c>
      <c r="K1719" s="1">
        <v>44769</v>
      </c>
      <c r="L1719" s="1" t="s">
        <v>5075</v>
      </c>
      <c r="M1719" s="7">
        <v>3.26</v>
      </c>
      <c r="N1719" s="22">
        <v>47039</v>
      </c>
      <c r="O1719">
        <v>5</v>
      </c>
      <c r="P1719" t="s">
        <v>26</v>
      </c>
      <c r="Q1719">
        <v>1</v>
      </c>
      <c r="R1719">
        <v>7</v>
      </c>
      <c r="S1719" t="s">
        <v>566</v>
      </c>
      <c r="T1719" t="s">
        <v>26</v>
      </c>
      <c r="U1719" t="str">
        <f t="shared" si="52"/>
        <v>Young</v>
      </c>
      <c r="V1719" t="str">
        <f t="shared" si="53"/>
        <v>Senior</v>
      </c>
      <c r="W1719" t="str">
        <f>IF(Table13[[#This Row],[Last_Working_Date]]="Active","Active","Exited")</f>
        <v>Active</v>
      </c>
    </row>
    <row r="1720" spans="1:23" x14ac:dyDescent="0.3">
      <c r="A1720" s="9" t="s">
        <v>2037</v>
      </c>
      <c r="B1720" s="9" t="s">
        <v>29</v>
      </c>
      <c r="C1720">
        <v>33</v>
      </c>
      <c r="D1720" t="s">
        <v>30</v>
      </c>
      <c r="E1720" t="s">
        <v>36</v>
      </c>
      <c r="F1720" t="s">
        <v>67</v>
      </c>
      <c r="G1720" t="s">
        <v>176</v>
      </c>
      <c r="H1720" t="s">
        <v>24</v>
      </c>
      <c r="I1720" s="5">
        <v>5.7</v>
      </c>
      <c r="J1720" t="s">
        <v>25</v>
      </c>
      <c r="K1720" s="1">
        <v>44419</v>
      </c>
      <c r="L1720" s="1" t="s">
        <v>5075</v>
      </c>
      <c r="M1720" s="7">
        <v>4.21</v>
      </c>
      <c r="N1720" s="22">
        <v>51496</v>
      </c>
      <c r="O1720">
        <v>4</v>
      </c>
      <c r="P1720" t="s">
        <v>65</v>
      </c>
      <c r="Q1720">
        <v>0</v>
      </c>
      <c r="R1720">
        <v>4</v>
      </c>
      <c r="S1720" t="s">
        <v>69</v>
      </c>
      <c r="T1720" t="s">
        <v>26</v>
      </c>
      <c r="U1720" t="str">
        <f t="shared" si="52"/>
        <v>Adult</v>
      </c>
      <c r="V1720" t="str">
        <f t="shared" si="53"/>
        <v>Senior</v>
      </c>
      <c r="W1720" t="str">
        <f>IF(Table13[[#This Row],[Last_Working_Date]]="Active","Active","Exited")</f>
        <v>Active</v>
      </c>
    </row>
    <row r="1721" spans="1:23" x14ac:dyDescent="0.3">
      <c r="A1721" s="9" t="s">
        <v>2038</v>
      </c>
      <c r="B1721" s="9" t="s">
        <v>29</v>
      </c>
      <c r="C1721">
        <v>34</v>
      </c>
      <c r="D1721" t="s">
        <v>30</v>
      </c>
      <c r="E1721" t="s">
        <v>21</v>
      </c>
      <c r="F1721" t="s">
        <v>22</v>
      </c>
      <c r="G1721" t="s">
        <v>23</v>
      </c>
      <c r="H1721" t="s">
        <v>84</v>
      </c>
      <c r="I1721" s="5">
        <v>10.3</v>
      </c>
      <c r="J1721" t="s">
        <v>25</v>
      </c>
      <c r="K1721" s="1">
        <v>40563</v>
      </c>
      <c r="L1721" s="1" t="s">
        <v>5075</v>
      </c>
      <c r="M1721" s="7">
        <v>14.77</v>
      </c>
      <c r="N1721" s="22">
        <v>56164</v>
      </c>
      <c r="O1721">
        <v>3</v>
      </c>
      <c r="P1721" t="s">
        <v>26</v>
      </c>
      <c r="Q1721">
        <v>4</v>
      </c>
      <c r="R1721">
        <v>3</v>
      </c>
      <c r="S1721" t="s">
        <v>300</v>
      </c>
      <c r="T1721" t="s">
        <v>26</v>
      </c>
      <c r="U1721" t="str">
        <f t="shared" si="52"/>
        <v>Adult</v>
      </c>
      <c r="V1721" t="str">
        <f t="shared" si="53"/>
        <v>Expert</v>
      </c>
      <c r="W1721" t="str">
        <f>IF(Table13[[#This Row],[Last_Working_Date]]="Active","Active","Exited")</f>
        <v>Active</v>
      </c>
    </row>
    <row r="1722" spans="1:23" x14ac:dyDescent="0.3">
      <c r="A1722" s="9" t="s">
        <v>2039</v>
      </c>
      <c r="B1722" s="9" t="s">
        <v>29</v>
      </c>
      <c r="C1722">
        <v>30</v>
      </c>
      <c r="D1722" t="s">
        <v>20</v>
      </c>
      <c r="E1722" t="s">
        <v>53</v>
      </c>
      <c r="F1722" t="s">
        <v>67</v>
      </c>
      <c r="G1722" t="s">
        <v>176</v>
      </c>
      <c r="H1722" t="s">
        <v>51</v>
      </c>
      <c r="I1722" s="5">
        <v>4.2</v>
      </c>
      <c r="J1722" t="s">
        <v>25</v>
      </c>
      <c r="K1722" s="1">
        <v>40658</v>
      </c>
      <c r="L1722" s="1" t="s">
        <v>5075</v>
      </c>
      <c r="M1722" s="7">
        <v>14.51</v>
      </c>
      <c r="N1722" s="22">
        <v>45338</v>
      </c>
      <c r="O1722">
        <v>4</v>
      </c>
      <c r="P1722" t="s">
        <v>26</v>
      </c>
      <c r="Q1722">
        <v>1</v>
      </c>
      <c r="R1722">
        <v>5</v>
      </c>
      <c r="S1722" t="s">
        <v>389</v>
      </c>
      <c r="T1722" t="s">
        <v>26</v>
      </c>
      <c r="U1722" t="str">
        <f t="shared" si="52"/>
        <v>Young</v>
      </c>
      <c r="V1722" t="str">
        <f t="shared" si="53"/>
        <v>Mid-Level</v>
      </c>
      <c r="W1722" t="str">
        <f>IF(Table13[[#This Row],[Last_Working_Date]]="Active","Active","Exited")</f>
        <v>Active</v>
      </c>
    </row>
    <row r="1723" spans="1:23" x14ac:dyDescent="0.3">
      <c r="A1723" s="9" t="s">
        <v>2040</v>
      </c>
      <c r="B1723" s="9" t="s">
        <v>29</v>
      </c>
      <c r="C1723">
        <v>37</v>
      </c>
      <c r="D1723" t="s">
        <v>30</v>
      </c>
      <c r="E1723" t="s">
        <v>39</v>
      </c>
      <c r="F1723" t="s">
        <v>45</v>
      </c>
      <c r="G1723" t="s">
        <v>98</v>
      </c>
      <c r="H1723" t="s">
        <v>24</v>
      </c>
      <c r="I1723" s="5">
        <v>15.6</v>
      </c>
      <c r="J1723" t="s">
        <v>25</v>
      </c>
      <c r="K1723" s="1">
        <v>42214</v>
      </c>
      <c r="L1723" s="1" t="s">
        <v>5075</v>
      </c>
      <c r="M1723" s="7">
        <v>10.25</v>
      </c>
      <c r="N1723" s="22">
        <v>66809</v>
      </c>
      <c r="O1723">
        <v>3</v>
      </c>
      <c r="P1723" t="s">
        <v>26</v>
      </c>
      <c r="Q1723">
        <v>2</v>
      </c>
      <c r="R1723">
        <v>4</v>
      </c>
      <c r="S1723" t="s">
        <v>1980</v>
      </c>
      <c r="T1723" t="s">
        <v>26</v>
      </c>
      <c r="U1723" t="str">
        <f t="shared" si="52"/>
        <v>Adult</v>
      </c>
      <c r="V1723" t="str">
        <f t="shared" si="53"/>
        <v>Expert</v>
      </c>
      <c r="W1723" t="str">
        <f>IF(Table13[[#This Row],[Last_Working_Date]]="Active","Active","Exited")</f>
        <v>Active</v>
      </c>
    </row>
    <row r="1724" spans="1:23" x14ac:dyDescent="0.3">
      <c r="A1724" s="9" t="s">
        <v>2041</v>
      </c>
      <c r="B1724" s="9" t="s">
        <v>19</v>
      </c>
      <c r="C1724">
        <v>24</v>
      </c>
      <c r="D1724" t="s">
        <v>20</v>
      </c>
      <c r="E1724" t="s">
        <v>31</v>
      </c>
      <c r="F1724" t="s">
        <v>82</v>
      </c>
      <c r="G1724" t="s">
        <v>107</v>
      </c>
      <c r="H1724" t="s">
        <v>51</v>
      </c>
      <c r="I1724" s="5">
        <v>2</v>
      </c>
      <c r="J1724" t="s">
        <v>25</v>
      </c>
      <c r="K1724" s="1">
        <v>40133</v>
      </c>
      <c r="L1724" s="1" t="s">
        <v>5075</v>
      </c>
      <c r="M1724" s="7">
        <v>15.95</v>
      </c>
      <c r="N1724" s="22">
        <v>36931</v>
      </c>
      <c r="O1724">
        <v>4</v>
      </c>
      <c r="P1724" t="s">
        <v>26</v>
      </c>
      <c r="Q1724">
        <v>0</v>
      </c>
      <c r="R1724">
        <v>5</v>
      </c>
      <c r="S1724" t="s">
        <v>86</v>
      </c>
      <c r="T1724" t="s">
        <v>26</v>
      </c>
      <c r="U1724" t="str">
        <f t="shared" si="52"/>
        <v>Young</v>
      </c>
      <c r="V1724" t="str">
        <f t="shared" si="53"/>
        <v>Mid-Level</v>
      </c>
      <c r="W1724" t="str">
        <f>IF(Table13[[#This Row],[Last_Working_Date]]="Active","Active","Exited")</f>
        <v>Active</v>
      </c>
    </row>
    <row r="1725" spans="1:23" x14ac:dyDescent="0.3">
      <c r="A1725" s="9" t="s">
        <v>2042</v>
      </c>
      <c r="B1725" s="9" t="s">
        <v>19</v>
      </c>
      <c r="C1725">
        <v>46</v>
      </c>
      <c r="D1725" t="s">
        <v>20</v>
      </c>
      <c r="E1725" t="s">
        <v>21</v>
      </c>
      <c r="F1725" t="s">
        <v>92</v>
      </c>
      <c r="G1725" t="s">
        <v>120</v>
      </c>
      <c r="H1725" t="s">
        <v>51</v>
      </c>
      <c r="I1725" s="5">
        <v>19.600000000000001</v>
      </c>
      <c r="J1725" t="s">
        <v>25</v>
      </c>
      <c r="K1725" s="1">
        <v>40252</v>
      </c>
      <c r="L1725" s="1" t="s">
        <v>5075</v>
      </c>
      <c r="M1725" s="7">
        <v>15.62</v>
      </c>
      <c r="N1725" s="22">
        <v>77370</v>
      </c>
      <c r="O1725">
        <v>3</v>
      </c>
      <c r="P1725" t="s">
        <v>26</v>
      </c>
      <c r="Q1725">
        <v>1</v>
      </c>
      <c r="R1725">
        <v>7</v>
      </c>
      <c r="S1725" t="s">
        <v>624</v>
      </c>
      <c r="T1725" t="s">
        <v>26</v>
      </c>
      <c r="U1725" t="str">
        <f t="shared" si="52"/>
        <v>Adult</v>
      </c>
      <c r="V1725" t="str">
        <f t="shared" si="53"/>
        <v>Expert</v>
      </c>
      <c r="W1725" t="str">
        <f>IF(Table13[[#This Row],[Last_Working_Date]]="Active","Active","Exited")</f>
        <v>Active</v>
      </c>
    </row>
    <row r="1726" spans="1:23" x14ac:dyDescent="0.3">
      <c r="A1726" s="9" t="s">
        <v>213</v>
      </c>
      <c r="B1726" s="9" t="s">
        <v>19</v>
      </c>
      <c r="C1726">
        <v>33</v>
      </c>
      <c r="D1726" t="s">
        <v>20</v>
      </c>
      <c r="E1726" t="s">
        <v>31</v>
      </c>
      <c r="F1726" t="s">
        <v>45</v>
      </c>
      <c r="G1726" t="s">
        <v>46</v>
      </c>
      <c r="H1726" t="s">
        <v>84</v>
      </c>
      <c r="I1726" s="5">
        <v>0</v>
      </c>
      <c r="J1726" t="s">
        <v>25</v>
      </c>
      <c r="K1726" s="1">
        <v>42010</v>
      </c>
      <c r="L1726" s="1" t="s">
        <v>5075</v>
      </c>
      <c r="M1726" s="7">
        <v>10.81</v>
      </c>
      <c r="N1726" s="22">
        <v>36374</v>
      </c>
      <c r="O1726">
        <v>2</v>
      </c>
      <c r="P1726" t="s">
        <v>26</v>
      </c>
      <c r="Q1726">
        <v>2</v>
      </c>
      <c r="R1726">
        <v>4</v>
      </c>
      <c r="S1726" t="s">
        <v>5074</v>
      </c>
      <c r="T1726" t="s">
        <v>26</v>
      </c>
      <c r="U1726" t="str">
        <f t="shared" si="52"/>
        <v>Adult</v>
      </c>
      <c r="V1726" t="str">
        <f t="shared" si="53"/>
        <v>Junior</v>
      </c>
      <c r="W1726" t="str">
        <f>IF(Table13[[#This Row],[Last_Working_Date]]="Active","Active","Exited")</f>
        <v>Active</v>
      </c>
    </row>
    <row r="1727" spans="1:23" x14ac:dyDescent="0.3">
      <c r="A1727" s="9" t="s">
        <v>2043</v>
      </c>
      <c r="B1727" s="9" t="s">
        <v>19</v>
      </c>
      <c r="C1727">
        <v>30</v>
      </c>
      <c r="D1727" t="s">
        <v>30</v>
      </c>
      <c r="E1727" t="s">
        <v>44</v>
      </c>
      <c r="F1727" t="s">
        <v>32</v>
      </c>
      <c r="G1727" t="s">
        <v>33</v>
      </c>
      <c r="H1727" t="s">
        <v>24</v>
      </c>
      <c r="I1727" s="5">
        <v>3.9</v>
      </c>
      <c r="J1727" t="s">
        <v>25</v>
      </c>
      <c r="K1727" s="1">
        <v>40659</v>
      </c>
      <c r="L1727" s="1" t="s">
        <v>5075</v>
      </c>
      <c r="M1727" s="7">
        <v>14.51</v>
      </c>
      <c r="N1727" s="22">
        <v>39486</v>
      </c>
      <c r="O1727">
        <v>3</v>
      </c>
      <c r="P1727" t="s">
        <v>26</v>
      </c>
      <c r="Q1727">
        <v>1</v>
      </c>
      <c r="R1727">
        <v>6</v>
      </c>
      <c r="S1727" t="s">
        <v>841</v>
      </c>
      <c r="T1727" t="s">
        <v>26</v>
      </c>
      <c r="U1727" t="str">
        <f t="shared" si="52"/>
        <v>Young</v>
      </c>
      <c r="V1727" t="str">
        <f t="shared" si="53"/>
        <v>Mid-Level</v>
      </c>
      <c r="W1727" t="str">
        <f>IF(Table13[[#This Row],[Last_Working_Date]]="Active","Active","Exited")</f>
        <v>Active</v>
      </c>
    </row>
    <row r="1728" spans="1:23" x14ac:dyDescent="0.3">
      <c r="A1728" s="9" t="s">
        <v>2044</v>
      </c>
      <c r="B1728" s="9" t="s">
        <v>29</v>
      </c>
      <c r="C1728">
        <v>31</v>
      </c>
      <c r="D1728" t="s">
        <v>20</v>
      </c>
      <c r="E1728" t="s">
        <v>36</v>
      </c>
      <c r="F1728" t="s">
        <v>45</v>
      </c>
      <c r="G1728" t="s">
        <v>164</v>
      </c>
      <c r="H1728" t="s">
        <v>47</v>
      </c>
      <c r="I1728" s="5">
        <v>7.8</v>
      </c>
      <c r="J1728" t="s">
        <v>25</v>
      </c>
      <c r="K1728" s="1">
        <v>44540</v>
      </c>
      <c r="L1728" s="1" t="s">
        <v>5075</v>
      </c>
      <c r="M1728" s="7">
        <v>3.88</v>
      </c>
      <c r="N1728" s="22">
        <v>50861</v>
      </c>
      <c r="O1728">
        <v>3</v>
      </c>
      <c r="P1728" t="s">
        <v>26</v>
      </c>
      <c r="Q1728">
        <v>2</v>
      </c>
      <c r="R1728">
        <v>4</v>
      </c>
      <c r="S1728" t="s">
        <v>1138</v>
      </c>
      <c r="T1728" t="s">
        <v>26</v>
      </c>
      <c r="U1728" t="str">
        <f t="shared" si="52"/>
        <v>Adult</v>
      </c>
      <c r="V1728" t="str">
        <f t="shared" si="53"/>
        <v>Senior</v>
      </c>
      <c r="W1728" t="str">
        <f>IF(Table13[[#This Row],[Last_Working_Date]]="Active","Active","Exited")</f>
        <v>Active</v>
      </c>
    </row>
    <row r="1729" spans="1:23" x14ac:dyDescent="0.3">
      <c r="A1729" s="9" t="s">
        <v>2045</v>
      </c>
      <c r="B1729" s="9" t="s">
        <v>29</v>
      </c>
      <c r="C1729">
        <v>43</v>
      </c>
      <c r="D1729" t="s">
        <v>30</v>
      </c>
      <c r="E1729" t="s">
        <v>31</v>
      </c>
      <c r="F1729" t="s">
        <v>82</v>
      </c>
      <c r="G1729" t="s">
        <v>284</v>
      </c>
      <c r="H1729" t="s">
        <v>84</v>
      </c>
      <c r="I1729" s="5">
        <v>23</v>
      </c>
      <c r="J1729" t="s">
        <v>25</v>
      </c>
      <c r="K1729" s="1">
        <v>44871</v>
      </c>
      <c r="L1729" s="1" t="s">
        <v>5075</v>
      </c>
      <c r="M1729" s="7">
        <v>2.98</v>
      </c>
      <c r="N1729" s="22">
        <v>80084</v>
      </c>
      <c r="O1729">
        <v>4</v>
      </c>
      <c r="P1729" t="s">
        <v>65</v>
      </c>
      <c r="Q1729">
        <v>2</v>
      </c>
      <c r="R1729">
        <v>6</v>
      </c>
      <c r="S1729" t="s">
        <v>738</v>
      </c>
      <c r="T1729" t="s">
        <v>26</v>
      </c>
      <c r="U1729" t="str">
        <f t="shared" si="52"/>
        <v>Adult</v>
      </c>
      <c r="V1729" t="str">
        <f t="shared" si="53"/>
        <v>Expert</v>
      </c>
      <c r="W1729" t="str">
        <f>IF(Table13[[#This Row],[Last_Working_Date]]="Active","Active","Exited")</f>
        <v>Active</v>
      </c>
    </row>
    <row r="1730" spans="1:23" x14ac:dyDescent="0.3">
      <c r="A1730" s="9" t="s">
        <v>2046</v>
      </c>
      <c r="B1730" s="9" t="s">
        <v>29</v>
      </c>
      <c r="C1730">
        <v>38</v>
      </c>
      <c r="D1730" t="s">
        <v>30</v>
      </c>
      <c r="E1730" t="s">
        <v>44</v>
      </c>
      <c r="F1730" t="s">
        <v>54</v>
      </c>
      <c r="G1730" t="s">
        <v>139</v>
      </c>
      <c r="H1730" t="s">
        <v>24</v>
      </c>
      <c r="I1730" s="5">
        <v>12.4</v>
      </c>
      <c r="J1730" t="s">
        <v>25</v>
      </c>
      <c r="K1730" s="1">
        <v>44060</v>
      </c>
      <c r="L1730" s="1" t="s">
        <v>5075</v>
      </c>
      <c r="M1730" s="7">
        <v>5.2</v>
      </c>
      <c r="N1730" s="22">
        <v>51149</v>
      </c>
      <c r="O1730">
        <v>2</v>
      </c>
      <c r="P1730" t="s">
        <v>26</v>
      </c>
      <c r="Q1730">
        <v>2</v>
      </c>
      <c r="R1730">
        <v>4</v>
      </c>
      <c r="S1730" t="s">
        <v>260</v>
      </c>
      <c r="T1730" t="s">
        <v>26</v>
      </c>
      <c r="U1730" t="str">
        <f t="shared" ref="U1730:U1793" si="54">IF(C1730&lt;=30,"Young","Adult")</f>
        <v>Adult</v>
      </c>
      <c r="V1730" t="str">
        <f t="shared" ref="V1730:V1793" si="55">IF(I1730&lt;2,"Junior",IF(I1730&lt;5,"Mid-Level",IF(I1730&lt;10,"Senior","Expert")))</f>
        <v>Expert</v>
      </c>
      <c r="W1730" t="str">
        <f>IF(Table13[[#This Row],[Last_Working_Date]]="Active","Active","Exited")</f>
        <v>Active</v>
      </c>
    </row>
    <row r="1731" spans="1:23" x14ac:dyDescent="0.3">
      <c r="A1731" s="9" t="s">
        <v>399</v>
      </c>
      <c r="B1731" s="9" t="s">
        <v>29</v>
      </c>
      <c r="C1731">
        <v>34</v>
      </c>
      <c r="D1731" t="s">
        <v>30</v>
      </c>
      <c r="E1731" t="s">
        <v>39</v>
      </c>
      <c r="F1731" t="s">
        <v>22</v>
      </c>
      <c r="G1731" t="s">
        <v>23</v>
      </c>
      <c r="H1731" t="s">
        <v>51</v>
      </c>
      <c r="I1731" s="5">
        <v>1.5</v>
      </c>
      <c r="J1731" t="s">
        <v>25</v>
      </c>
      <c r="K1731" s="1">
        <v>41988</v>
      </c>
      <c r="L1731" s="1" t="s">
        <v>5075</v>
      </c>
      <c r="M1731" s="7">
        <v>10.87</v>
      </c>
      <c r="N1731" s="22">
        <v>32571</v>
      </c>
      <c r="O1731">
        <v>4</v>
      </c>
      <c r="P1731" t="s">
        <v>65</v>
      </c>
      <c r="Q1731">
        <v>4</v>
      </c>
      <c r="R1731">
        <v>8</v>
      </c>
      <c r="S1731" t="s">
        <v>5074</v>
      </c>
      <c r="T1731" t="s">
        <v>26</v>
      </c>
      <c r="U1731" t="str">
        <f t="shared" si="54"/>
        <v>Adult</v>
      </c>
      <c r="V1731" t="str">
        <f t="shared" si="55"/>
        <v>Junior</v>
      </c>
      <c r="W1731" t="str">
        <f>IF(Table13[[#This Row],[Last_Working_Date]]="Active","Active","Exited")</f>
        <v>Active</v>
      </c>
    </row>
    <row r="1732" spans="1:23" x14ac:dyDescent="0.3">
      <c r="A1732" s="9" t="s">
        <v>2047</v>
      </c>
      <c r="B1732" s="9" t="s">
        <v>29</v>
      </c>
      <c r="C1732">
        <v>31</v>
      </c>
      <c r="D1732" t="s">
        <v>30</v>
      </c>
      <c r="E1732" t="s">
        <v>58</v>
      </c>
      <c r="F1732" t="s">
        <v>67</v>
      </c>
      <c r="G1732" t="s">
        <v>71</v>
      </c>
      <c r="H1732" t="s">
        <v>84</v>
      </c>
      <c r="I1732" s="5">
        <v>7.9</v>
      </c>
      <c r="J1732" t="s">
        <v>25</v>
      </c>
      <c r="K1732" s="1">
        <v>42808</v>
      </c>
      <c r="L1732" s="1">
        <v>45334</v>
      </c>
      <c r="M1732" s="7">
        <v>6.92</v>
      </c>
      <c r="N1732" s="22">
        <v>53921</v>
      </c>
      <c r="O1732">
        <v>2</v>
      </c>
      <c r="P1732" t="s">
        <v>26</v>
      </c>
      <c r="Q1732">
        <v>1</v>
      </c>
      <c r="R1732">
        <v>9</v>
      </c>
      <c r="S1732" t="s">
        <v>1572</v>
      </c>
      <c r="T1732" t="s">
        <v>65</v>
      </c>
      <c r="U1732" t="str">
        <f t="shared" si="54"/>
        <v>Adult</v>
      </c>
      <c r="V1732" t="str">
        <f t="shared" si="55"/>
        <v>Senior</v>
      </c>
      <c r="W1732" t="str">
        <f>IF(Table13[[#This Row],[Last_Working_Date]]="Active","Active","Exited")</f>
        <v>Exited</v>
      </c>
    </row>
    <row r="1733" spans="1:23" x14ac:dyDescent="0.3">
      <c r="A1733" s="9" t="s">
        <v>2048</v>
      </c>
      <c r="B1733" s="9" t="s">
        <v>29</v>
      </c>
      <c r="C1733">
        <v>30</v>
      </c>
      <c r="D1733" t="s">
        <v>30</v>
      </c>
      <c r="E1733" t="s">
        <v>36</v>
      </c>
      <c r="F1733" t="s">
        <v>45</v>
      </c>
      <c r="G1733" t="s">
        <v>46</v>
      </c>
      <c r="H1733" t="s">
        <v>75</v>
      </c>
      <c r="I1733" s="5">
        <v>5.7</v>
      </c>
      <c r="J1733" t="s">
        <v>25</v>
      </c>
      <c r="K1733" s="1">
        <v>39832</v>
      </c>
      <c r="L1733" s="1" t="s">
        <v>5075</v>
      </c>
      <c r="M1733" s="7">
        <v>16.77</v>
      </c>
      <c r="N1733" s="22">
        <v>51059</v>
      </c>
      <c r="O1733">
        <v>2</v>
      </c>
      <c r="P1733" t="s">
        <v>65</v>
      </c>
      <c r="Q1733">
        <v>1</v>
      </c>
      <c r="R1733">
        <v>5</v>
      </c>
      <c r="S1733" t="s">
        <v>347</v>
      </c>
      <c r="T1733" t="s">
        <v>26</v>
      </c>
      <c r="U1733" t="str">
        <f t="shared" si="54"/>
        <v>Young</v>
      </c>
      <c r="V1733" t="str">
        <f t="shared" si="55"/>
        <v>Senior</v>
      </c>
      <c r="W1733" t="str">
        <f>IF(Table13[[#This Row],[Last_Working_Date]]="Active","Active","Exited")</f>
        <v>Active</v>
      </c>
    </row>
    <row r="1734" spans="1:23" x14ac:dyDescent="0.3">
      <c r="A1734" s="9" t="s">
        <v>2049</v>
      </c>
      <c r="B1734" s="9" t="s">
        <v>29</v>
      </c>
      <c r="C1734">
        <v>31</v>
      </c>
      <c r="D1734" t="s">
        <v>30</v>
      </c>
      <c r="E1734" t="s">
        <v>31</v>
      </c>
      <c r="F1734" t="s">
        <v>22</v>
      </c>
      <c r="G1734" t="s">
        <v>74</v>
      </c>
      <c r="H1734" t="s">
        <v>24</v>
      </c>
      <c r="I1734" s="5">
        <v>7.8</v>
      </c>
      <c r="J1734" t="s">
        <v>85</v>
      </c>
      <c r="K1734" s="1">
        <v>44721</v>
      </c>
      <c r="L1734" s="1" t="s">
        <v>5075</v>
      </c>
      <c r="M1734" s="7">
        <v>3.39</v>
      </c>
      <c r="N1734" s="22">
        <v>54497</v>
      </c>
      <c r="O1734">
        <v>3</v>
      </c>
      <c r="P1734" t="s">
        <v>26</v>
      </c>
      <c r="Q1734">
        <v>0</v>
      </c>
      <c r="R1734">
        <v>7</v>
      </c>
      <c r="S1734" t="s">
        <v>129</v>
      </c>
      <c r="T1734" t="s">
        <v>26</v>
      </c>
      <c r="U1734" t="str">
        <f t="shared" si="54"/>
        <v>Adult</v>
      </c>
      <c r="V1734" t="str">
        <f t="shared" si="55"/>
        <v>Senior</v>
      </c>
      <c r="W1734" t="str">
        <f>IF(Table13[[#This Row],[Last_Working_Date]]="Active","Active","Exited")</f>
        <v>Active</v>
      </c>
    </row>
    <row r="1735" spans="1:23" x14ac:dyDescent="0.3">
      <c r="A1735" s="9" t="s">
        <v>2050</v>
      </c>
      <c r="B1735" s="9" t="s">
        <v>19</v>
      </c>
      <c r="C1735">
        <v>28</v>
      </c>
      <c r="D1735" t="s">
        <v>30</v>
      </c>
      <c r="E1735" t="s">
        <v>53</v>
      </c>
      <c r="F1735" t="s">
        <v>67</v>
      </c>
      <c r="G1735" t="s">
        <v>71</v>
      </c>
      <c r="H1735" t="s">
        <v>24</v>
      </c>
      <c r="I1735" s="5">
        <v>4.5</v>
      </c>
      <c r="J1735" t="s">
        <v>85</v>
      </c>
      <c r="K1735" s="1">
        <v>43776</v>
      </c>
      <c r="L1735" s="1" t="s">
        <v>5075</v>
      </c>
      <c r="M1735" s="7">
        <v>5.97</v>
      </c>
      <c r="N1735" s="22">
        <v>50808</v>
      </c>
      <c r="O1735">
        <v>3</v>
      </c>
      <c r="P1735" t="s">
        <v>26</v>
      </c>
      <c r="Q1735">
        <v>1</v>
      </c>
      <c r="R1735">
        <v>3</v>
      </c>
      <c r="S1735" t="s">
        <v>326</v>
      </c>
      <c r="T1735" t="s">
        <v>26</v>
      </c>
      <c r="U1735" t="str">
        <f t="shared" si="54"/>
        <v>Young</v>
      </c>
      <c r="V1735" t="str">
        <f t="shared" si="55"/>
        <v>Mid-Level</v>
      </c>
      <c r="W1735" t="str">
        <f>IF(Table13[[#This Row],[Last_Working_Date]]="Active","Active","Exited")</f>
        <v>Active</v>
      </c>
    </row>
    <row r="1736" spans="1:23" x14ac:dyDescent="0.3">
      <c r="A1736" s="9" t="s">
        <v>2051</v>
      </c>
      <c r="B1736" s="9" t="s">
        <v>29</v>
      </c>
      <c r="C1736">
        <v>22</v>
      </c>
      <c r="D1736" t="s">
        <v>20</v>
      </c>
      <c r="E1736" t="s">
        <v>63</v>
      </c>
      <c r="F1736" t="s">
        <v>22</v>
      </c>
      <c r="G1736" t="s">
        <v>74</v>
      </c>
      <c r="H1736" t="s">
        <v>24</v>
      </c>
      <c r="I1736" s="5">
        <v>1.8</v>
      </c>
      <c r="J1736" t="s">
        <v>25</v>
      </c>
      <c r="K1736" s="1">
        <v>40847</v>
      </c>
      <c r="L1736" s="1" t="s">
        <v>5075</v>
      </c>
      <c r="M1736" s="7">
        <v>13.99</v>
      </c>
      <c r="N1736" s="22">
        <v>32027</v>
      </c>
      <c r="O1736">
        <v>4</v>
      </c>
      <c r="P1736" t="s">
        <v>26</v>
      </c>
      <c r="Q1736">
        <v>0</v>
      </c>
      <c r="R1736">
        <v>3</v>
      </c>
      <c r="S1736" t="s">
        <v>73</v>
      </c>
      <c r="T1736" t="s">
        <v>26</v>
      </c>
      <c r="U1736" t="str">
        <f t="shared" si="54"/>
        <v>Young</v>
      </c>
      <c r="V1736" t="str">
        <f t="shared" si="55"/>
        <v>Junior</v>
      </c>
      <c r="W1736" t="str">
        <f>IF(Table13[[#This Row],[Last_Working_Date]]="Active","Active","Exited")</f>
        <v>Active</v>
      </c>
    </row>
    <row r="1737" spans="1:23" x14ac:dyDescent="0.3">
      <c r="A1737" s="9" t="s">
        <v>2052</v>
      </c>
      <c r="B1737" s="9" t="s">
        <v>29</v>
      </c>
      <c r="C1737">
        <v>35</v>
      </c>
      <c r="D1737" t="s">
        <v>30</v>
      </c>
      <c r="E1737" t="s">
        <v>36</v>
      </c>
      <c r="F1737" t="s">
        <v>54</v>
      </c>
      <c r="G1737" t="s">
        <v>55</v>
      </c>
      <c r="H1737" t="s">
        <v>84</v>
      </c>
      <c r="I1737" s="5">
        <v>5.2</v>
      </c>
      <c r="J1737" t="s">
        <v>25</v>
      </c>
      <c r="K1737" s="1">
        <v>43776</v>
      </c>
      <c r="L1737" s="1" t="s">
        <v>5075</v>
      </c>
      <c r="M1737" s="7">
        <v>5.97</v>
      </c>
      <c r="N1737" s="22">
        <v>44592</v>
      </c>
      <c r="O1737">
        <v>4</v>
      </c>
      <c r="P1737" t="s">
        <v>26</v>
      </c>
      <c r="Q1737">
        <v>2</v>
      </c>
      <c r="R1737">
        <v>4</v>
      </c>
      <c r="S1737" t="s">
        <v>306</v>
      </c>
      <c r="T1737" t="s">
        <v>26</v>
      </c>
      <c r="U1737" t="str">
        <f t="shared" si="54"/>
        <v>Adult</v>
      </c>
      <c r="V1737" t="str">
        <f t="shared" si="55"/>
        <v>Senior</v>
      </c>
      <c r="W1737" t="str">
        <f>IF(Table13[[#This Row],[Last_Working_Date]]="Active","Active","Exited")</f>
        <v>Active</v>
      </c>
    </row>
    <row r="1738" spans="1:23" x14ac:dyDescent="0.3">
      <c r="A1738" s="9" t="s">
        <v>2053</v>
      </c>
      <c r="B1738" s="9" t="s">
        <v>29</v>
      </c>
      <c r="C1738">
        <v>36</v>
      </c>
      <c r="D1738" t="s">
        <v>20</v>
      </c>
      <c r="E1738" t="s">
        <v>58</v>
      </c>
      <c r="F1738" t="s">
        <v>32</v>
      </c>
      <c r="G1738" t="s">
        <v>33</v>
      </c>
      <c r="H1738" t="s">
        <v>47</v>
      </c>
      <c r="I1738" s="5">
        <v>9.6999999999999993</v>
      </c>
      <c r="J1738" t="s">
        <v>25</v>
      </c>
      <c r="K1738" s="1">
        <v>41836</v>
      </c>
      <c r="L1738" s="1" t="s">
        <v>5075</v>
      </c>
      <c r="M1738" s="7">
        <v>11.29</v>
      </c>
      <c r="N1738" s="22">
        <v>45438</v>
      </c>
      <c r="O1738">
        <v>3</v>
      </c>
      <c r="P1738" t="s">
        <v>26</v>
      </c>
      <c r="Q1738">
        <v>2</v>
      </c>
      <c r="R1738">
        <v>6</v>
      </c>
      <c r="S1738" t="s">
        <v>1887</v>
      </c>
      <c r="T1738" t="s">
        <v>26</v>
      </c>
      <c r="U1738" t="str">
        <f t="shared" si="54"/>
        <v>Adult</v>
      </c>
      <c r="V1738" t="str">
        <f t="shared" si="55"/>
        <v>Senior</v>
      </c>
      <c r="W1738" t="str">
        <f>IF(Table13[[#This Row],[Last_Working_Date]]="Active","Active","Exited")</f>
        <v>Active</v>
      </c>
    </row>
    <row r="1739" spans="1:23" x14ac:dyDescent="0.3">
      <c r="A1739" s="9" t="s">
        <v>2054</v>
      </c>
      <c r="B1739" s="9" t="s">
        <v>29</v>
      </c>
      <c r="C1739">
        <v>30</v>
      </c>
      <c r="D1739" t="s">
        <v>30</v>
      </c>
      <c r="E1739" t="s">
        <v>31</v>
      </c>
      <c r="F1739" t="s">
        <v>32</v>
      </c>
      <c r="G1739" t="s">
        <v>33</v>
      </c>
      <c r="H1739" t="s">
        <v>51</v>
      </c>
      <c r="I1739" s="5">
        <v>6.2</v>
      </c>
      <c r="J1739" t="s">
        <v>25</v>
      </c>
      <c r="K1739" s="1">
        <v>45355</v>
      </c>
      <c r="L1739" s="1" t="s">
        <v>5075</v>
      </c>
      <c r="M1739" s="7">
        <v>1.65</v>
      </c>
      <c r="N1739" s="22">
        <v>37833</v>
      </c>
      <c r="O1739">
        <v>5</v>
      </c>
      <c r="P1739" t="s">
        <v>26</v>
      </c>
      <c r="Q1739">
        <v>2</v>
      </c>
      <c r="R1739">
        <v>5</v>
      </c>
      <c r="S1739" t="s">
        <v>318</v>
      </c>
      <c r="T1739" t="s">
        <v>26</v>
      </c>
      <c r="U1739" t="str">
        <f t="shared" si="54"/>
        <v>Young</v>
      </c>
      <c r="V1739" t="str">
        <f t="shared" si="55"/>
        <v>Senior</v>
      </c>
      <c r="W1739" t="str">
        <f>IF(Table13[[#This Row],[Last_Working_Date]]="Active","Active","Exited")</f>
        <v>Active</v>
      </c>
    </row>
    <row r="1740" spans="1:23" x14ac:dyDescent="0.3">
      <c r="A1740" s="9" t="s">
        <v>2055</v>
      </c>
      <c r="B1740" s="9" t="s">
        <v>29</v>
      </c>
      <c r="C1740">
        <v>26</v>
      </c>
      <c r="D1740" t="s">
        <v>20</v>
      </c>
      <c r="E1740" t="s">
        <v>31</v>
      </c>
      <c r="F1740" t="s">
        <v>92</v>
      </c>
      <c r="G1740" t="s">
        <v>93</v>
      </c>
      <c r="H1740" t="s">
        <v>24</v>
      </c>
      <c r="I1740" s="5">
        <v>4.2</v>
      </c>
      <c r="J1740" t="s">
        <v>25</v>
      </c>
      <c r="K1740" s="1">
        <v>41968</v>
      </c>
      <c r="L1740" s="1">
        <v>43712</v>
      </c>
      <c r="M1740" s="7">
        <v>4.7699999999999996</v>
      </c>
      <c r="N1740" s="22">
        <v>46466</v>
      </c>
      <c r="O1740">
        <v>1</v>
      </c>
      <c r="P1740" t="s">
        <v>26</v>
      </c>
      <c r="Q1740">
        <v>0</v>
      </c>
      <c r="R1740">
        <v>2</v>
      </c>
      <c r="S1740" t="s">
        <v>1266</v>
      </c>
      <c r="T1740" t="s">
        <v>65</v>
      </c>
      <c r="U1740" t="str">
        <f t="shared" si="54"/>
        <v>Young</v>
      </c>
      <c r="V1740" t="str">
        <f t="shared" si="55"/>
        <v>Mid-Level</v>
      </c>
      <c r="W1740" t="str">
        <f>IF(Table13[[#This Row],[Last_Working_Date]]="Active","Active","Exited")</f>
        <v>Exited</v>
      </c>
    </row>
    <row r="1741" spans="1:23" x14ac:dyDescent="0.3">
      <c r="A1741" s="9" t="s">
        <v>2056</v>
      </c>
      <c r="B1741" s="9" t="s">
        <v>29</v>
      </c>
      <c r="C1741">
        <v>45</v>
      </c>
      <c r="D1741" t="s">
        <v>20</v>
      </c>
      <c r="E1741" t="s">
        <v>31</v>
      </c>
      <c r="F1741" t="s">
        <v>54</v>
      </c>
      <c r="G1741" t="s">
        <v>55</v>
      </c>
      <c r="H1741" t="s">
        <v>47</v>
      </c>
      <c r="I1741" s="5">
        <v>18.399999999999999</v>
      </c>
      <c r="J1741" t="s">
        <v>25</v>
      </c>
      <c r="K1741" s="1">
        <v>42465</v>
      </c>
      <c r="L1741" s="1" t="s">
        <v>5075</v>
      </c>
      <c r="M1741" s="7">
        <v>9.56</v>
      </c>
      <c r="N1741" s="22">
        <v>62424</v>
      </c>
      <c r="O1741">
        <v>2</v>
      </c>
      <c r="P1741" t="s">
        <v>26</v>
      </c>
      <c r="Q1741">
        <v>1</v>
      </c>
      <c r="R1741">
        <v>2</v>
      </c>
      <c r="S1741" t="s">
        <v>1545</v>
      </c>
      <c r="T1741" t="s">
        <v>26</v>
      </c>
      <c r="U1741" t="str">
        <f t="shared" si="54"/>
        <v>Adult</v>
      </c>
      <c r="V1741" t="str">
        <f t="shared" si="55"/>
        <v>Expert</v>
      </c>
      <c r="W1741" t="str">
        <f>IF(Table13[[#This Row],[Last_Working_Date]]="Active","Active","Exited")</f>
        <v>Active</v>
      </c>
    </row>
    <row r="1742" spans="1:23" x14ac:dyDescent="0.3">
      <c r="A1742" s="9" t="s">
        <v>2057</v>
      </c>
      <c r="B1742" s="9" t="s">
        <v>19</v>
      </c>
      <c r="C1742">
        <v>28</v>
      </c>
      <c r="D1742" t="s">
        <v>30</v>
      </c>
      <c r="E1742" t="s">
        <v>44</v>
      </c>
      <c r="F1742" t="s">
        <v>40</v>
      </c>
      <c r="G1742" t="s">
        <v>50</v>
      </c>
      <c r="H1742" t="s">
        <v>24</v>
      </c>
      <c r="I1742" s="5">
        <v>3.2</v>
      </c>
      <c r="J1742" t="s">
        <v>25</v>
      </c>
      <c r="K1742" s="1">
        <v>43262</v>
      </c>
      <c r="L1742" s="1" t="s">
        <v>5075</v>
      </c>
      <c r="M1742" s="7">
        <v>7.38</v>
      </c>
      <c r="N1742" s="22">
        <v>37848</v>
      </c>
      <c r="O1742">
        <v>3</v>
      </c>
      <c r="P1742" t="s">
        <v>26</v>
      </c>
      <c r="Q1742">
        <v>3</v>
      </c>
      <c r="R1742">
        <v>6</v>
      </c>
      <c r="S1742" t="s">
        <v>1084</v>
      </c>
      <c r="T1742" t="s">
        <v>26</v>
      </c>
      <c r="U1742" t="str">
        <f t="shared" si="54"/>
        <v>Young</v>
      </c>
      <c r="V1742" t="str">
        <f t="shared" si="55"/>
        <v>Mid-Level</v>
      </c>
      <c r="W1742" t="str">
        <f>IF(Table13[[#This Row],[Last_Working_Date]]="Active","Active","Exited")</f>
        <v>Active</v>
      </c>
    </row>
    <row r="1743" spans="1:23" x14ac:dyDescent="0.3">
      <c r="A1743" s="9" t="s">
        <v>2058</v>
      </c>
      <c r="B1743" s="9" t="s">
        <v>19</v>
      </c>
      <c r="C1743">
        <v>33</v>
      </c>
      <c r="D1743" t="s">
        <v>179</v>
      </c>
      <c r="E1743" t="s">
        <v>31</v>
      </c>
      <c r="F1743" t="s">
        <v>82</v>
      </c>
      <c r="G1743" t="s">
        <v>83</v>
      </c>
      <c r="H1743" t="s">
        <v>84</v>
      </c>
      <c r="I1743" s="5">
        <v>7</v>
      </c>
      <c r="J1743" t="s">
        <v>25</v>
      </c>
      <c r="K1743" s="1">
        <v>41124</v>
      </c>
      <c r="L1743" s="1" t="s">
        <v>5075</v>
      </c>
      <c r="M1743" s="7">
        <v>13.23</v>
      </c>
      <c r="N1743" s="22">
        <v>44347</v>
      </c>
      <c r="O1743">
        <v>4</v>
      </c>
      <c r="P1743" t="s">
        <v>26</v>
      </c>
      <c r="Q1743">
        <v>0</v>
      </c>
      <c r="R1743">
        <v>4</v>
      </c>
      <c r="S1743" t="s">
        <v>314</v>
      </c>
      <c r="T1743" t="s">
        <v>26</v>
      </c>
      <c r="U1743" t="str">
        <f t="shared" si="54"/>
        <v>Adult</v>
      </c>
      <c r="V1743" t="str">
        <f t="shared" si="55"/>
        <v>Senior</v>
      </c>
      <c r="W1743" t="str">
        <f>IF(Table13[[#This Row],[Last_Working_Date]]="Active","Active","Exited")</f>
        <v>Active</v>
      </c>
    </row>
    <row r="1744" spans="1:23" x14ac:dyDescent="0.3">
      <c r="A1744" s="9" t="s">
        <v>2059</v>
      </c>
      <c r="B1744" s="9" t="s">
        <v>19</v>
      </c>
      <c r="C1744">
        <v>45</v>
      </c>
      <c r="D1744" t="s">
        <v>30</v>
      </c>
      <c r="E1744" t="s">
        <v>44</v>
      </c>
      <c r="F1744" t="s">
        <v>40</v>
      </c>
      <c r="G1744" t="s">
        <v>96</v>
      </c>
      <c r="H1744" t="s">
        <v>51</v>
      </c>
      <c r="I1744" s="5">
        <v>14.2</v>
      </c>
      <c r="J1744" t="s">
        <v>25</v>
      </c>
      <c r="K1744" s="1">
        <v>40448</v>
      </c>
      <c r="L1744" s="1">
        <v>43741</v>
      </c>
      <c r="M1744" s="7">
        <v>9.02</v>
      </c>
      <c r="N1744" s="22">
        <v>54346</v>
      </c>
      <c r="O1744">
        <v>2</v>
      </c>
      <c r="P1744" t="s">
        <v>26</v>
      </c>
      <c r="Q1744">
        <v>2</v>
      </c>
      <c r="R1744">
        <v>2</v>
      </c>
      <c r="S1744" t="s">
        <v>296</v>
      </c>
      <c r="T1744" t="s">
        <v>65</v>
      </c>
      <c r="U1744" t="str">
        <f t="shared" si="54"/>
        <v>Adult</v>
      </c>
      <c r="V1744" t="str">
        <f t="shared" si="55"/>
        <v>Expert</v>
      </c>
      <c r="W1744" t="str">
        <f>IF(Table13[[#This Row],[Last_Working_Date]]="Active","Active","Exited")</f>
        <v>Exited</v>
      </c>
    </row>
    <row r="1745" spans="1:23" x14ac:dyDescent="0.3">
      <c r="A1745" s="9" t="s">
        <v>262</v>
      </c>
      <c r="B1745" s="9" t="s">
        <v>19</v>
      </c>
      <c r="C1745">
        <v>33</v>
      </c>
      <c r="D1745" t="s">
        <v>30</v>
      </c>
      <c r="E1745" t="s">
        <v>58</v>
      </c>
      <c r="F1745" t="s">
        <v>40</v>
      </c>
      <c r="G1745" t="s">
        <v>96</v>
      </c>
      <c r="H1745" t="s">
        <v>84</v>
      </c>
      <c r="I1745" s="5">
        <v>13</v>
      </c>
      <c r="J1745" t="s">
        <v>25</v>
      </c>
      <c r="K1745" s="1">
        <v>45898</v>
      </c>
      <c r="L1745" s="1" t="s">
        <v>5075</v>
      </c>
      <c r="M1745" s="7">
        <v>0.16</v>
      </c>
      <c r="N1745" s="22">
        <v>63985</v>
      </c>
      <c r="O1745">
        <v>3</v>
      </c>
      <c r="P1745" t="s">
        <v>26</v>
      </c>
      <c r="Q1745">
        <v>2</v>
      </c>
      <c r="R1745">
        <v>9</v>
      </c>
      <c r="S1745" t="s">
        <v>5074</v>
      </c>
      <c r="T1745" t="s">
        <v>26</v>
      </c>
      <c r="U1745" t="str">
        <f t="shared" si="54"/>
        <v>Adult</v>
      </c>
      <c r="V1745" t="str">
        <f t="shared" si="55"/>
        <v>Expert</v>
      </c>
      <c r="W1745" t="str">
        <f>IF(Table13[[#This Row],[Last_Working_Date]]="Active","Active","Exited")</f>
        <v>Active</v>
      </c>
    </row>
    <row r="1746" spans="1:23" x14ac:dyDescent="0.3">
      <c r="A1746" s="9" t="s">
        <v>2060</v>
      </c>
      <c r="B1746" s="9" t="s">
        <v>29</v>
      </c>
      <c r="C1746">
        <v>31</v>
      </c>
      <c r="D1746" t="s">
        <v>20</v>
      </c>
      <c r="E1746" t="s">
        <v>21</v>
      </c>
      <c r="F1746" t="s">
        <v>22</v>
      </c>
      <c r="G1746" t="s">
        <v>59</v>
      </c>
      <c r="H1746" t="s">
        <v>47</v>
      </c>
      <c r="I1746" s="5">
        <v>11</v>
      </c>
      <c r="J1746" t="s">
        <v>25</v>
      </c>
      <c r="K1746" s="1">
        <v>41223</v>
      </c>
      <c r="L1746" s="1" t="s">
        <v>5075</v>
      </c>
      <c r="M1746" s="7">
        <v>12.96</v>
      </c>
      <c r="N1746" s="22">
        <v>57474</v>
      </c>
      <c r="O1746">
        <v>3</v>
      </c>
      <c r="P1746" t="s">
        <v>26</v>
      </c>
      <c r="Q1746">
        <v>1</v>
      </c>
      <c r="R1746">
        <v>8</v>
      </c>
      <c r="S1746" t="s">
        <v>822</v>
      </c>
      <c r="T1746" t="s">
        <v>26</v>
      </c>
      <c r="U1746" t="str">
        <f t="shared" si="54"/>
        <v>Adult</v>
      </c>
      <c r="V1746" t="str">
        <f t="shared" si="55"/>
        <v>Expert</v>
      </c>
      <c r="W1746" t="str">
        <f>IF(Table13[[#This Row],[Last_Working_Date]]="Active","Active","Exited")</f>
        <v>Active</v>
      </c>
    </row>
    <row r="1747" spans="1:23" x14ac:dyDescent="0.3">
      <c r="A1747" s="9" t="s">
        <v>2061</v>
      </c>
      <c r="B1747" s="9" t="s">
        <v>19</v>
      </c>
      <c r="C1747">
        <v>22</v>
      </c>
      <c r="D1747" t="s">
        <v>20</v>
      </c>
      <c r="E1747" t="s">
        <v>63</v>
      </c>
      <c r="F1747" t="s">
        <v>67</v>
      </c>
      <c r="G1747" t="s">
        <v>110</v>
      </c>
      <c r="H1747" t="s">
        <v>75</v>
      </c>
      <c r="I1747" s="5">
        <v>0.3</v>
      </c>
      <c r="J1747" t="s">
        <v>25</v>
      </c>
      <c r="K1747" s="1">
        <v>40135</v>
      </c>
      <c r="L1747" s="1" t="s">
        <v>5075</v>
      </c>
      <c r="M1747" s="7">
        <v>15.94</v>
      </c>
      <c r="N1747" s="22">
        <v>31836</v>
      </c>
      <c r="O1747">
        <v>3</v>
      </c>
      <c r="P1747" t="s">
        <v>26</v>
      </c>
      <c r="Q1747">
        <v>1</v>
      </c>
      <c r="R1747">
        <v>7</v>
      </c>
      <c r="S1747" t="s">
        <v>69</v>
      </c>
      <c r="T1747" t="s">
        <v>26</v>
      </c>
      <c r="U1747" t="str">
        <f t="shared" si="54"/>
        <v>Young</v>
      </c>
      <c r="V1747" t="str">
        <f t="shared" si="55"/>
        <v>Junior</v>
      </c>
      <c r="W1747" t="str">
        <f>IF(Table13[[#This Row],[Last_Working_Date]]="Active","Active","Exited")</f>
        <v>Active</v>
      </c>
    </row>
    <row r="1748" spans="1:23" x14ac:dyDescent="0.3">
      <c r="A1748" s="9" t="s">
        <v>2062</v>
      </c>
      <c r="B1748" s="9" t="s">
        <v>209</v>
      </c>
      <c r="C1748">
        <v>38</v>
      </c>
      <c r="D1748" t="s">
        <v>20</v>
      </c>
      <c r="E1748" t="s">
        <v>63</v>
      </c>
      <c r="F1748" t="s">
        <v>45</v>
      </c>
      <c r="G1748" t="s">
        <v>164</v>
      </c>
      <c r="H1748" t="s">
        <v>84</v>
      </c>
      <c r="I1748" s="5">
        <v>13.3</v>
      </c>
      <c r="J1748" t="s">
        <v>85</v>
      </c>
      <c r="K1748" s="1">
        <v>43744</v>
      </c>
      <c r="L1748" s="1" t="s">
        <v>5075</v>
      </c>
      <c r="M1748" s="7">
        <v>6.06</v>
      </c>
      <c r="N1748" s="22">
        <v>58297</v>
      </c>
      <c r="O1748">
        <v>3</v>
      </c>
      <c r="P1748" t="s">
        <v>26</v>
      </c>
      <c r="Q1748">
        <v>4</v>
      </c>
      <c r="R1748">
        <v>2</v>
      </c>
      <c r="S1748" t="s">
        <v>1138</v>
      </c>
      <c r="T1748" t="s">
        <v>26</v>
      </c>
      <c r="U1748" t="str">
        <f t="shared" si="54"/>
        <v>Adult</v>
      </c>
      <c r="V1748" t="str">
        <f t="shared" si="55"/>
        <v>Expert</v>
      </c>
      <c r="W1748" t="str">
        <f>IF(Table13[[#This Row],[Last_Working_Date]]="Active","Active","Exited")</f>
        <v>Active</v>
      </c>
    </row>
    <row r="1749" spans="1:23" x14ac:dyDescent="0.3">
      <c r="A1749" s="9" t="s">
        <v>2063</v>
      </c>
      <c r="B1749" s="9" t="s">
        <v>19</v>
      </c>
      <c r="C1749">
        <v>37</v>
      </c>
      <c r="D1749" t="s">
        <v>30</v>
      </c>
      <c r="E1749" t="s">
        <v>31</v>
      </c>
      <c r="F1749" t="s">
        <v>82</v>
      </c>
      <c r="G1749" t="s">
        <v>107</v>
      </c>
      <c r="H1749" t="s">
        <v>24</v>
      </c>
      <c r="I1749" s="5">
        <v>9.8000000000000007</v>
      </c>
      <c r="J1749" t="s">
        <v>25</v>
      </c>
      <c r="K1749" s="1">
        <v>42847</v>
      </c>
      <c r="L1749" s="1" t="s">
        <v>5075</v>
      </c>
      <c r="M1749" s="7">
        <v>8.52</v>
      </c>
      <c r="N1749" s="22">
        <v>51155</v>
      </c>
      <c r="O1749">
        <v>4</v>
      </c>
      <c r="P1749" t="s">
        <v>26</v>
      </c>
      <c r="Q1749">
        <v>0</v>
      </c>
      <c r="R1749">
        <v>7</v>
      </c>
      <c r="S1749" t="s">
        <v>343</v>
      </c>
      <c r="T1749" t="s">
        <v>26</v>
      </c>
      <c r="U1749" t="str">
        <f t="shared" si="54"/>
        <v>Adult</v>
      </c>
      <c r="V1749" t="str">
        <f t="shared" si="55"/>
        <v>Senior</v>
      </c>
      <c r="W1749" t="str">
        <f>IF(Table13[[#This Row],[Last_Working_Date]]="Active","Active","Exited")</f>
        <v>Active</v>
      </c>
    </row>
    <row r="1750" spans="1:23" x14ac:dyDescent="0.3">
      <c r="A1750" s="9" t="s">
        <v>2064</v>
      </c>
      <c r="B1750" s="9" t="s">
        <v>29</v>
      </c>
      <c r="C1750">
        <v>38</v>
      </c>
      <c r="D1750" t="s">
        <v>20</v>
      </c>
      <c r="E1750" t="s">
        <v>53</v>
      </c>
      <c r="F1750" t="s">
        <v>22</v>
      </c>
      <c r="G1750" t="s">
        <v>59</v>
      </c>
      <c r="H1750" t="s">
        <v>24</v>
      </c>
      <c r="I1750" s="5">
        <v>15.4</v>
      </c>
      <c r="J1750" t="s">
        <v>85</v>
      </c>
      <c r="K1750" s="1">
        <v>44664</v>
      </c>
      <c r="L1750" s="1" t="s">
        <v>5075</v>
      </c>
      <c r="M1750" s="7">
        <v>3.54</v>
      </c>
      <c r="N1750" s="22">
        <v>61382</v>
      </c>
      <c r="O1750">
        <v>5</v>
      </c>
      <c r="P1750" t="s">
        <v>26</v>
      </c>
      <c r="Q1750">
        <v>6</v>
      </c>
      <c r="R1750">
        <v>6</v>
      </c>
      <c r="S1750" t="s">
        <v>1386</v>
      </c>
      <c r="T1750" t="s">
        <v>26</v>
      </c>
      <c r="U1750" t="str">
        <f t="shared" si="54"/>
        <v>Adult</v>
      </c>
      <c r="V1750" t="str">
        <f t="shared" si="55"/>
        <v>Expert</v>
      </c>
      <c r="W1750" t="str">
        <f>IF(Table13[[#This Row],[Last_Working_Date]]="Active","Active","Exited")</f>
        <v>Active</v>
      </c>
    </row>
    <row r="1751" spans="1:23" x14ac:dyDescent="0.3">
      <c r="A1751" s="9" t="s">
        <v>2065</v>
      </c>
      <c r="B1751" s="9" t="s">
        <v>19</v>
      </c>
      <c r="C1751">
        <v>29</v>
      </c>
      <c r="D1751" t="s">
        <v>20</v>
      </c>
      <c r="E1751" t="s">
        <v>63</v>
      </c>
      <c r="F1751" t="s">
        <v>45</v>
      </c>
      <c r="G1751" t="s">
        <v>164</v>
      </c>
      <c r="H1751" t="s">
        <v>51</v>
      </c>
      <c r="I1751" s="5">
        <v>0</v>
      </c>
      <c r="J1751" t="s">
        <v>25</v>
      </c>
      <c r="K1751" s="1">
        <v>45019</v>
      </c>
      <c r="L1751" s="1" t="s">
        <v>5075</v>
      </c>
      <c r="M1751" s="7">
        <v>2.57</v>
      </c>
      <c r="N1751" s="22">
        <v>26897</v>
      </c>
      <c r="O1751">
        <v>3</v>
      </c>
      <c r="P1751" t="s">
        <v>26</v>
      </c>
      <c r="Q1751">
        <v>5</v>
      </c>
      <c r="R1751">
        <v>7</v>
      </c>
      <c r="S1751" t="s">
        <v>233</v>
      </c>
      <c r="T1751" t="s">
        <v>26</v>
      </c>
      <c r="U1751" t="str">
        <f t="shared" si="54"/>
        <v>Young</v>
      </c>
      <c r="V1751" t="str">
        <f t="shared" si="55"/>
        <v>Junior</v>
      </c>
      <c r="W1751" t="str">
        <f>IF(Table13[[#This Row],[Last_Working_Date]]="Active","Active","Exited")</f>
        <v>Active</v>
      </c>
    </row>
    <row r="1752" spans="1:23" x14ac:dyDescent="0.3">
      <c r="A1752" s="9" t="s">
        <v>758</v>
      </c>
      <c r="B1752" s="9" t="s">
        <v>29</v>
      </c>
      <c r="C1752">
        <v>31</v>
      </c>
      <c r="D1752" t="s">
        <v>30</v>
      </c>
      <c r="E1752" t="s">
        <v>31</v>
      </c>
      <c r="F1752" t="s">
        <v>40</v>
      </c>
      <c r="G1752" t="s">
        <v>41</v>
      </c>
      <c r="H1752" t="s">
        <v>51</v>
      </c>
      <c r="I1752" s="5">
        <v>4.0999999999999996</v>
      </c>
      <c r="J1752" t="s">
        <v>25</v>
      </c>
      <c r="K1752" s="1">
        <v>40457</v>
      </c>
      <c r="L1752" s="1" t="s">
        <v>5075</v>
      </c>
      <c r="M1752" s="7">
        <v>15.06</v>
      </c>
      <c r="N1752" s="22">
        <v>45221</v>
      </c>
      <c r="O1752">
        <v>4</v>
      </c>
      <c r="P1752" t="s">
        <v>26</v>
      </c>
      <c r="Q1752">
        <v>0</v>
      </c>
      <c r="R1752">
        <v>4</v>
      </c>
      <c r="S1752" t="s">
        <v>5074</v>
      </c>
      <c r="T1752" t="s">
        <v>26</v>
      </c>
      <c r="U1752" t="str">
        <f t="shared" si="54"/>
        <v>Adult</v>
      </c>
      <c r="V1752" t="str">
        <f t="shared" si="55"/>
        <v>Mid-Level</v>
      </c>
      <c r="W1752" t="str">
        <f>IF(Table13[[#This Row],[Last_Working_Date]]="Active","Active","Exited")</f>
        <v>Active</v>
      </c>
    </row>
    <row r="1753" spans="1:23" x14ac:dyDescent="0.3">
      <c r="A1753" s="9" t="s">
        <v>2066</v>
      </c>
      <c r="B1753" s="9" t="s">
        <v>29</v>
      </c>
      <c r="C1753">
        <v>31</v>
      </c>
      <c r="D1753" t="s">
        <v>30</v>
      </c>
      <c r="E1753" t="s">
        <v>58</v>
      </c>
      <c r="F1753" t="s">
        <v>54</v>
      </c>
      <c r="G1753" t="s">
        <v>139</v>
      </c>
      <c r="H1753" t="s">
        <v>24</v>
      </c>
      <c r="I1753" s="5">
        <v>9.4</v>
      </c>
      <c r="J1753" t="s">
        <v>25</v>
      </c>
      <c r="K1753" s="1">
        <v>40589</v>
      </c>
      <c r="L1753" s="1" t="s">
        <v>5075</v>
      </c>
      <c r="M1753" s="7">
        <v>14.7</v>
      </c>
      <c r="N1753" s="22">
        <v>48279</v>
      </c>
      <c r="O1753">
        <v>3</v>
      </c>
      <c r="P1753" t="s">
        <v>65</v>
      </c>
      <c r="Q1753">
        <v>1</v>
      </c>
      <c r="R1753">
        <v>6</v>
      </c>
      <c r="S1753" t="s">
        <v>167</v>
      </c>
      <c r="T1753" t="s">
        <v>26</v>
      </c>
      <c r="U1753" t="str">
        <f t="shared" si="54"/>
        <v>Adult</v>
      </c>
      <c r="V1753" t="str">
        <f t="shared" si="55"/>
        <v>Senior</v>
      </c>
      <c r="W1753" t="str">
        <f>IF(Table13[[#This Row],[Last_Working_Date]]="Active","Active","Exited")</f>
        <v>Active</v>
      </c>
    </row>
    <row r="1754" spans="1:23" x14ac:dyDescent="0.3">
      <c r="A1754" s="9" t="s">
        <v>2067</v>
      </c>
      <c r="B1754" s="9" t="s">
        <v>29</v>
      </c>
      <c r="C1754">
        <v>38</v>
      </c>
      <c r="D1754" t="s">
        <v>30</v>
      </c>
      <c r="E1754" t="s">
        <v>36</v>
      </c>
      <c r="F1754" t="s">
        <v>32</v>
      </c>
      <c r="G1754" t="s">
        <v>33</v>
      </c>
      <c r="H1754" t="s">
        <v>51</v>
      </c>
      <c r="I1754" s="5">
        <v>12.8</v>
      </c>
      <c r="J1754" t="s">
        <v>85</v>
      </c>
      <c r="K1754" s="1">
        <v>42193</v>
      </c>
      <c r="L1754" s="1" t="s">
        <v>5075</v>
      </c>
      <c r="M1754" s="7">
        <v>10.31</v>
      </c>
      <c r="N1754" s="22">
        <v>55492</v>
      </c>
      <c r="O1754">
        <v>4</v>
      </c>
      <c r="P1754" t="s">
        <v>26</v>
      </c>
      <c r="Q1754">
        <v>2</v>
      </c>
      <c r="R1754">
        <v>7</v>
      </c>
      <c r="S1754" t="s">
        <v>1748</v>
      </c>
      <c r="T1754" t="s">
        <v>26</v>
      </c>
      <c r="U1754" t="str">
        <f t="shared" si="54"/>
        <v>Adult</v>
      </c>
      <c r="V1754" t="str">
        <f t="shared" si="55"/>
        <v>Expert</v>
      </c>
      <c r="W1754" t="str">
        <f>IF(Table13[[#This Row],[Last_Working_Date]]="Active","Active","Exited")</f>
        <v>Active</v>
      </c>
    </row>
    <row r="1755" spans="1:23" x14ac:dyDescent="0.3">
      <c r="A1755" s="9" t="s">
        <v>2068</v>
      </c>
      <c r="B1755" s="9" t="s">
        <v>29</v>
      </c>
      <c r="C1755">
        <v>30</v>
      </c>
      <c r="D1755" t="s">
        <v>30</v>
      </c>
      <c r="E1755" t="s">
        <v>44</v>
      </c>
      <c r="F1755" t="s">
        <v>92</v>
      </c>
      <c r="G1755" t="s">
        <v>93</v>
      </c>
      <c r="H1755" t="s">
        <v>24</v>
      </c>
      <c r="I1755" s="5">
        <v>1.5</v>
      </c>
      <c r="J1755" t="s">
        <v>25</v>
      </c>
      <c r="K1755" s="1">
        <v>45568</v>
      </c>
      <c r="L1755" s="1" t="s">
        <v>5075</v>
      </c>
      <c r="M1755" s="7">
        <v>1.07</v>
      </c>
      <c r="N1755" s="22">
        <v>37370</v>
      </c>
      <c r="O1755">
        <v>2</v>
      </c>
      <c r="P1755" t="s">
        <v>26</v>
      </c>
      <c r="Q1755">
        <v>4</v>
      </c>
      <c r="R1755">
        <v>6</v>
      </c>
      <c r="S1755" t="s">
        <v>121</v>
      </c>
      <c r="T1755" t="s">
        <v>26</v>
      </c>
      <c r="U1755" t="str">
        <f t="shared" si="54"/>
        <v>Young</v>
      </c>
      <c r="V1755" t="str">
        <f t="shared" si="55"/>
        <v>Junior</v>
      </c>
      <c r="W1755" t="str">
        <f>IF(Table13[[#This Row],[Last_Working_Date]]="Active","Active","Exited")</f>
        <v>Active</v>
      </c>
    </row>
    <row r="1756" spans="1:23" x14ac:dyDescent="0.3">
      <c r="A1756" s="9" t="s">
        <v>2069</v>
      </c>
      <c r="B1756" s="9" t="s">
        <v>19</v>
      </c>
      <c r="C1756">
        <v>26</v>
      </c>
      <c r="D1756" t="s">
        <v>20</v>
      </c>
      <c r="E1756" t="s">
        <v>58</v>
      </c>
      <c r="F1756" t="s">
        <v>82</v>
      </c>
      <c r="G1756" t="s">
        <v>284</v>
      </c>
      <c r="H1756" t="s">
        <v>51</v>
      </c>
      <c r="I1756" s="5">
        <v>5</v>
      </c>
      <c r="J1756" t="s">
        <v>25</v>
      </c>
      <c r="K1756" s="1">
        <v>45925</v>
      </c>
      <c r="L1756" s="1" t="s">
        <v>5075</v>
      </c>
      <c r="M1756" s="7">
        <v>0.09</v>
      </c>
      <c r="N1756" s="22">
        <v>38087</v>
      </c>
      <c r="O1756">
        <v>3</v>
      </c>
      <c r="P1756" t="s">
        <v>26</v>
      </c>
      <c r="Q1756">
        <v>2</v>
      </c>
      <c r="R1756">
        <v>6</v>
      </c>
      <c r="S1756" t="s">
        <v>1318</v>
      </c>
      <c r="T1756" t="s">
        <v>26</v>
      </c>
      <c r="U1756" t="str">
        <f t="shared" si="54"/>
        <v>Young</v>
      </c>
      <c r="V1756" t="str">
        <f t="shared" si="55"/>
        <v>Senior</v>
      </c>
      <c r="W1756" t="str">
        <f>IF(Table13[[#This Row],[Last_Working_Date]]="Active","Active","Exited")</f>
        <v>Active</v>
      </c>
    </row>
    <row r="1757" spans="1:23" x14ac:dyDescent="0.3">
      <c r="A1757" s="9" t="s">
        <v>2070</v>
      </c>
      <c r="B1757" s="9" t="s">
        <v>19</v>
      </c>
      <c r="C1757">
        <v>30</v>
      </c>
      <c r="D1757" t="s">
        <v>20</v>
      </c>
      <c r="E1757" t="s">
        <v>31</v>
      </c>
      <c r="F1757" t="s">
        <v>82</v>
      </c>
      <c r="G1757" t="s">
        <v>83</v>
      </c>
      <c r="H1757" t="s">
        <v>24</v>
      </c>
      <c r="I1757" s="5">
        <v>5.9</v>
      </c>
      <c r="J1757" t="s">
        <v>25</v>
      </c>
      <c r="K1757" s="1">
        <v>39901</v>
      </c>
      <c r="L1757" s="1" t="s">
        <v>5075</v>
      </c>
      <c r="M1757" s="7">
        <v>16.579999999999998</v>
      </c>
      <c r="N1757" s="22">
        <v>41684</v>
      </c>
      <c r="O1757">
        <v>3</v>
      </c>
      <c r="P1757" t="s">
        <v>26</v>
      </c>
      <c r="Q1757">
        <v>1</v>
      </c>
      <c r="R1757">
        <v>11</v>
      </c>
      <c r="S1757" t="s">
        <v>609</v>
      </c>
      <c r="T1757" t="s">
        <v>26</v>
      </c>
      <c r="U1757" t="str">
        <f t="shared" si="54"/>
        <v>Young</v>
      </c>
      <c r="V1757" t="str">
        <f t="shared" si="55"/>
        <v>Senior</v>
      </c>
      <c r="W1757" t="str">
        <f>IF(Table13[[#This Row],[Last_Working_Date]]="Active","Active","Exited")</f>
        <v>Active</v>
      </c>
    </row>
    <row r="1758" spans="1:23" x14ac:dyDescent="0.3">
      <c r="A1758" s="9" t="s">
        <v>2071</v>
      </c>
      <c r="B1758" s="9" t="s">
        <v>29</v>
      </c>
      <c r="C1758">
        <v>23</v>
      </c>
      <c r="D1758" t="s">
        <v>30</v>
      </c>
      <c r="E1758" t="s">
        <v>31</v>
      </c>
      <c r="F1758" t="s">
        <v>40</v>
      </c>
      <c r="G1758" t="s">
        <v>41</v>
      </c>
      <c r="H1758" t="s">
        <v>51</v>
      </c>
      <c r="I1758" s="5">
        <v>3</v>
      </c>
      <c r="J1758" t="s">
        <v>25</v>
      </c>
      <c r="K1758" s="1">
        <v>40043</v>
      </c>
      <c r="L1758" s="1" t="s">
        <v>5075</v>
      </c>
      <c r="M1758" s="7">
        <v>16.190000000000001</v>
      </c>
      <c r="N1758" s="22">
        <v>36354</v>
      </c>
      <c r="O1758">
        <v>4</v>
      </c>
      <c r="P1758" t="s">
        <v>26</v>
      </c>
      <c r="Q1758">
        <v>1</v>
      </c>
      <c r="R1758">
        <v>8</v>
      </c>
      <c r="S1758" t="s">
        <v>262</v>
      </c>
      <c r="T1758" t="s">
        <v>26</v>
      </c>
      <c r="U1758" t="str">
        <f t="shared" si="54"/>
        <v>Young</v>
      </c>
      <c r="V1758" t="str">
        <f t="shared" si="55"/>
        <v>Mid-Level</v>
      </c>
      <c r="W1758" t="str">
        <f>IF(Table13[[#This Row],[Last_Working_Date]]="Active","Active","Exited")</f>
        <v>Active</v>
      </c>
    </row>
    <row r="1759" spans="1:23" x14ac:dyDescent="0.3">
      <c r="A1759" s="9" t="s">
        <v>2072</v>
      </c>
      <c r="B1759" s="9" t="s">
        <v>29</v>
      </c>
      <c r="C1759">
        <v>28</v>
      </c>
      <c r="D1759" t="s">
        <v>20</v>
      </c>
      <c r="E1759" t="s">
        <v>44</v>
      </c>
      <c r="F1759" t="s">
        <v>92</v>
      </c>
      <c r="G1759" t="s">
        <v>246</v>
      </c>
      <c r="H1759" t="s">
        <v>47</v>
      </c>
      <c r="I1759" s="5">
        <v>6.5</v>
      </c>
      <c r="J1759" t="s">
        <v>25</v>
      </c>
      <c r="K1759" s="1">
        <v>42968</v>
      </c>
      <c r="L1759" s="1" t="s">
        <v>5075</v>
      </c>
      <c r="M1759" s="7">
        <v>8.19</v>
      </c>
      <c r="N1759" s="22">
        <v>43573</v>
      </c>
      <c r="O1759">
        <v>4</v>
      </c>
      <c r="P1759" t="s">
        <v>26</v>
      </c>
      <c r="Q1759">
        <v>2</v>
      </c>
      <c r="R1759">
        <v>7</v>
      </c>
      <c r="S1759" t="s">
        <v>1349</v>
      </c>
      <c r="T1759" t="s">
        <v>26</v>
      </c>
      <c r="U1759" t="str">
        <f t="shared" si="54"/>
        <v>Young</v>
      </c>
      <c r="V1759" t="str">
        <f t="shared" si="55"/>
        <v>Senior</v>
      </c>
      <c r="W1759" t="str">
        <f>IF(Table13[[#This Row],[Last_Working_Date]]="Active","Active","Exited")</f>
        <v>Active</v>
      </c>
    </row>
    <row r="1760" spans="1:23" x14ac:dyDescent="0.3">
      <c r="A1760" s="9" t="s">
        <v>2073</v>
      </c>
      <c r="B1760" s="9" t="s">
        <v>19</v>
      </c>
      <c r="C1760">
        <v>29</v>
      </c>
      <c r="D1760" t="s">
        <v>20</v>
      </c>
      <c r="E1760" t="s">
        <v>63</v>
      </c>
      <c r="F1760" t="s">
        <v>67</v>
      </c>
      <c r="G1760" t="s">
        <v>110</v>
      </c>
      <c r="H1760" t="s">
        <v>24</v>
      </c>
      <c r="I1760" s="5">
        <v>6.9</v>
      </c>
      <c r="J1760" t="s">
        <v>25</v>
      </c>
      <c r="K1760" s="1">
        <v>40616</v>
      </c>
      <c r="L1760" s="1" t="s">
        <v>5075</v>
      </c>
      <c r="M1760" s="7">
        <v>14.63</v>
      </c>
      <c r="N1760" s="22">
        <v>55328</v>
      </c>
      <c r="O1760">
        <v>3</v>
      </c>
      <c r="P1760" t="s">
        <v>26</v>
      </c>
      <c r="Q1760">
        <v>2</v>
      </c>
      <c r="R1760">
        <v>10</v>
      </c>
      <c r="S1760" t="s">
        <v>892</v>
      </c>
      <c r="T1760" t="s">
        <v>26</v>
      </c>
      <c r="U1760" t="str">
        <f t="shared" si="54"/>
        <v>Young</v>
      </c>
      <c r="V1760" t="str">
        <f t="shared" si="55"/>
        <v>Senior</v>
      </c>
      <c r="W1760" t="str">
        <f>IF(Table13[[#This Row],[Last_Working_Date]]="Active","Active","Exited")</f>
        <v>Active</v>
      </c>
    </row>
    <row r="1761" spans="1:23" x14ac:dyDescent="0.3">
      <c r="A1761" s="9" t="s">
        <v>2074</v>
      </c>
      <c r="B1761" s="9" t="s">
        <v>19</v>
      </c>
      <c r="C1761">
        <v>41</v>
      </c>
      <c r="D1761" t="s">
        <v>30</v>
      </c>
      <c r="E1761" t="s">
        <v>21</v>
      </c>
      <c r="F1761" t="s">
        <v>40</v>
      </c>
      <c r="G1761" t="s">
        <v>50</v>
      </c>
      <c r="H1761" t="s">
        <v>24</v>
      </c>
      <c r="I1761" s="5">
        <v>5.7</v>
      </c>
      <c r="J1761" t="s">
        <v>85</v>
      </c>
      <c r="K1761" s="1">
        <v>39488</v>
      </c>
      <c r="L1761" s="1" t="s">
        <v>5075</v>
      </c>
      <c r="M1761" s="7">
        <v>17.71</v>
      </c>
      <c r="N1761" s="22">
        <v>42650</v>
      </c>
      <c r="O1761">
        <v>5</v>
      </c>
      <c r="P1761" t="s">
        <v>26</v>
      </c>
      <c r="Q1761">
        <v>1</v>
      </c>
      <c r="R1761">
        <v>4</v>
      </c>
      <c r="S1761" t="s">
        <v>262</v>
      </c>
      <c r="T1761" t="s">
        <v>26</v>
      </c>
      <c r="U1761" t="str">
        <f t="shared" si="54"/>
        <v>Adult</v>
      </c>
      <c r="V1761" t="str">
        <f t="shared" si="55"/>
        <v>Senior</v>
      </c>
      <c r="W1761" t="str">
        <f>IF(Table13[[#This Row],[Last_Working_Date]]="Active","Active","Exited")</f>
        <v>Active</v>
      </c>
    </row>
    <row r="1762" spans="1:23" x14ac:dyDescent="0.3">
      <c r="A1762" s="9" t="s">
        <v>2075</v>
      </c>
      <c r="B1762" s="9" t="s">
        <v>29</v>
      </c>
      <c r="C1762">
        <v>29</v>
      </c>
      <c r="D1762" t="s">
        <v>30</v>
      </c>
      <c r="E1762" t="s">
        <v>36</v>
      </c>
      <c r="F1762" t="s">
        <v>45</v>
      </c>
      <c r="G1762" t="s">
        <v>98</v>
      </c>
      <c r="H1762" t="s">
        <v>24</v>
      </c>
      <c r="I1762" s="5">
        <v>4.5</v>
      </c>
      <c r="J1762" t="s">
        <v>25</v>
      </c>
      <c r="K1762" s="1">
        <v>44732</v>
      </c>
      <c r="L1762" s="1" t="s">
        <v>5075</v>
      </c>
      <c r="M1762" s="7">
        <v>3.36</v>
      </c>
      <c r="N1762" s="22">
        <v>41357</v>
      </c>
      <c r="O1762">
        <v>4</v>
      </c>
      <c r="P1762" t="s">
        <v>26</v>
      </c>
      <c r="Q1762">
        <v>1</v>
      </c>
      <c r="R1762">
        <v>7</v>
      </c>
      <c r="S1762" t="s">
        <v>660</v>
      </c>
      <c r="T1762" t="s">
        <v>26</v>
      </c>
      <c r="U1762" t="str">
        <f t="shared" si="54"/>
        <v>Young</v>
      </c>
      <c r="V1762" t="str">
        <f t="shared" si="55"/>
        <v>Mid-Level</v>
      </c>
      <c r="W1762" t="str">
        <f>IF(Table13[[#This Row],[Last_Working_Date]]="Active","Active","Exited")</f>
        <v>Active</v>
      </c>
    </row>
    <row r="1763" spans="1:23" x14ac:dyDescent="0.3">
      <c r="A1763" s="9" t="s">
        <v>2076</v>
      </c>
      <c r="B1763" s="9" t="s">
        <v>19</v>
      </c>
      <c r="C1763">
        <v>22</v>
      </c>
      <c r="D1763" t="s">
        <v>20</v>
      </c>
      <c r="E1763" t="s">
        <v>58</v>
      </c>
      <c r="F1763" t="s">
        <v>92</v>
      </c>
      <c r="G1763" t="s">
        <v>246</v>
      </c>
      <c r="H1763" t="s">
        <v>84</v>
      </c>
      <c r="I1763" s="5">
        <v>1.5</v>
      </c>
      <c r="J1763" t="s">
        <v>25</v>
      </c>
      <c r="K1763" s="1">
        <v>39837</v>
      </c>
      <c r="L1763" s="1" t="s">
        <v>5075</v>
      </c>
      <c r="M1763" s="7">
        <v>16.760000000000002</v>
      </c>
      <c r="N1763" s="22">
        <v>37195</v>
      </c>
      <c r="O1763">
        <v>2</v>
      </c>
      <c r="P1763" t="s">
        <v>65</v>
      </c>
      <c r="Q1763">
        <v>2</v>
      </c>
      <c r="R1763">
        <v>7</v>
      </c>
      <c r="S1763" t="s">
        <v>925</v>
      </c>
      <c r="T1763" t="s">
        <v>26</v>
      </c>
      <c r="U1763" t="str">
        <f t="shared" si="54"/>
        <v>Young</v>
      </c>
      <c r="V1763" t="str">
        <f t="shared" si="55"/>
        <v>Junior</v>
      </c>
      <c r="W1763" t="str">
        <f>IF(Table13[[#This Row],[Last_Working_Date]]="Active","Active","Exited")</f>
        <v>Active</v>
      </c>
    </row>
    <row r="1764" spans="1:23" x14ac:dyDescent="0.3">
      <c r="A1764" s="9" t="s">
        <v>2077</v>
      </c>
      <c r="B1764" s="9" t="s">
        <v>19</v>
      </c>
      <c r="C1764">
        <v>35</v>
      </c>
      <c r="D1764" t="s">
        <v>20</v>
      </c>
      <c r="E1764" t="s">
        <v>36</v>
      </c>
      <c r="F1764" t="s">
        <v>92</v>
      </c>
      <c r="G1764" t="s">
        <v>246</v>
      </c>
      <c r="H1764" t="s">
        <v>84</v>
      </c>
      <c r="I1764" s="5">
        <v>4.3</v>
      </c>
      <c r="J1764" t="s">
        <v>25</v>
      </c>
      <c r="K1764" s="1">
        <v>43159</v>
      </c>
      <c r="L1764" s="1" t="s">
        <v>5075</v>
      </c>
      <c r="M1764" s="7">
        <v>7.66</v>
      </c>
      <c r="N1764" s="22">
        <v>46297</v>
      </c>
      <c r="O1764">
        <v>2</v>
      </c>
      <c r="P1764" t="s">
        <v>26</v>
      </c>
      <c r="Q1764">
        <v>1</v>
      </c>
      <c r="R1764">
        <v>5</v>
      </c>
      <c r="S1764" t="s">
        <v>428</v>
      </c>
      <c r="T1764" t="s">
        <v>26</v>
      </c>
      <c r="U1764" t="str">
        <f t="shared" si="54"/>
        <v>Adult</v>
      </c>
      <c r="V1764" t="str">
        <f t="shared" si="55"/>
        <v>Mid-Level</v>
      </c>
      <c r="W1764" t="str">
        <f>IF(Table13[[#This Row],[Last_Working_Date]]="Active","Active","Exited")</f>
        <v>Active</v>
      </c>
    </row>
    <row r="1765" spans="1:23" x14ac:dyDescent="0.3">
      <c r="A1765" s="9" t="s">
        <v>2078</v>
      </c>
      <c r="B1765" s="9" t="s">
        <v>19</v>
      </c>
      <c r="C1765">
        <v>21</v>
      </c>
      <c r="D1765" t="s">
        <v>20</v>
      </c>
      <c r="E1765" t="s">
        <v>63</v>
      </c>
      <c r="F1765" t="s">
        <v>54</v>
      </c>
      <c r="G1765" t="s">
        <v>77</v>
      </c>
      <c r="H1765" t="s">
        <v>24</v>
      </c>
      <c r="I1765" s="5">
        <v>0.9</v>
      </c>
      <c r="J1765" t="s">
        <v>25</v>
      </c>
      <c r="K1765" s="1">
        <v>42527</v>
      </c>
      <c r="L1765" s="1">
        <v>45784</v>
      </c>
      <c r="M1765" s="7">
        <v>8.92</v>
      </c>
      <c r="N1765" s="22">
        <v>35363</v>
      </c>
      <c r="O1765">
        <v>2</v>
      </c>
      <c r="P1765" t="s">
        <v>26</v>
      </c>
      <c r="Q1765">
        <v>1</v>
      </c>
      <c r="R1765">
        <v>6</v>
      </c>
      <c r="S1765" t="s">
        <v>267</v>
      </c>
      <c r="T1765" t="s">
        <v>65</v>
      </c>
      <c r="U1765" t="str">
        <f t="shared" si="54"/>
        <v>Young</v>
      </c>
      <c r="V1765" t="str">
        <f t="shared" si="55"/>
        <v>Junior</v>
      </c>
      <c r="W1765" t="str">
        <f>IF(Table13[[#This Row],[Last_Working_Date]]="Active","Active","Exited")</f>
        <v>Exited</v>
      </c>
    </row>
    <row r="1766" spans="1:23" x14ac:dyDescent="0.3">
      <c r="A1766" s="9" t="s">
        <v>774</v>
      </c>
      <c r="B1766" s="9" t="s">
        <v>19</v>
      </c>
      <c r="C1766">
        <v>39</v>
      </c>
      <c r="D1766" t="s">
        <v>30</v>
      </c>
      <c r="E1766" t="s">
        <v>58</v>
      </c>
      <c r="F1766" t="s">
        <v>54</v>
      </c>
      <c r="G1766" t="s">
        <v>77</v>
      </c>
      <c r="H1766" t="s">
        <v>51</v>
      </c>
      <c r="I1766" s="5">
        <v>5.9</v>
      </c>
      <c r="J1766" t="s">
        <v>25</v>
      </c>
      <c r="K1766" s="1">
        <v>40637</v>
      </c>
      <c r="L1766" s="1" t="s">
        <v>5075</v>
      </c>
      <c r="M1766" s="7">
        <v>14.57</v>
      </c>
      <c r="N1766" s="22">
        <v>44164</v>
      </c>
      <c r="O1766">
        <v>4</v>
      </c>
      <c r="P1766" t="s">
        <v>26</v>
      </c>
      <c r="Q1766">
        <v>1</v>
      </c>
      <c r="R1766">
        <v>9</v>
      </c>
      <c r="S1766" t="s">
        <v>5074</v>
      </c>
      <c r="T1766" t="s">
        <v>26</v>
      </c>
      <c r="U1766" t="str">
        <f t="shared" si="54"/>
        <v>Adult</v>
      </c>
      <c r="V1766" t="str">
        <f t="shared" si="55"/>
        <v>Senior</v>
      </c>
      <c r="W1766" t="str">
        <f>IF(Table13[[#This Row],[Last_Working_Date]]="Active","Active","Exited")</f>
        <v>Active</v>
      </c>
    </row>
    <row r="1767" spans="1:23" x14ac:dyDescent="0.3">
      <c r="A1767" s="9" t="s">
        <v>2079</v>
      </c>
      <c r="B1767" s="9" t="s">
        <v>29</v>
      </c>
      <c r="C1767">
        <v>32</v>
      </c>
      <c r="D1767" t="s">
        <v>30</v>
      </c>
      <c r="E1767" t="s">
        <v>39</v>
      </c>
      <c r="F1767" t="s">
        <v>92</v>
      </c>
      <c r="G1767" t="s">
        <v>246</v>
      </c>
      <c r="H1767" t="s">
        <v>47</v>
      </c>
      <c r="I1767" s="5">
        <v>4</v>
      </c>
      <c r="J1767" t="s">
        <v>25</v>
      </c>
      <c r="K1767" s="1">
        <v>45774</v>
      </c>
      <c r="L1767" s="1">
        <v>45898</v>
      </c>
      <c r="M1767" s="7">
        <v>0.34</v>
      </c>
      <c r="N1767" s="22">
        <v>37072</v>
      </c>
      <c r="O1767">
        <v>2</v>
      </c>
      <c r="P1767" t="s">
        <v>26</v>
      </c>
      <c r="Q1767">
        <v>3</v>
      </c>
      <c r="R1767">
        <v>3</v>
      </c>
      <c r="S1767" t="s">
        <v>224</v>
      </c>
      <c r="T1767" t="s">
        <v>65</v>
      </c>
      <c r="U1767" t="str">
        <f t="shared" si="54"/>
        <v>Adult</v>
      </c>
      <c r="V1767" t="str">
        <f t="shared" si="55"/>
        <v>Mid-Level</v>
      </c>
      <c r="W1767" t="str">
        <f>IF(Table13[[#This Row],[Last_Working_Date]]="Active","Active","Exited")</f>
        <v>Exited</v>
      </c>
    </row>
    <row r="1768" spans="1:23" x14ac:dyDescent="0.3">
      <c r="A1768" s="9" t="s">
        <v>56</v>
      </c>
      <c r="B1768" s="9" t="s">
        <v>19</v>
      </c>
      <c r="C1768">
        <v>21</v>
      </c>
      <c r="D1768" t="s">
        <v>20</v>
      </c>
      <c r="E1768" t="s">
        <v>36</v>
      </c>
      <c r="F1768" t="s">
        <v>54</v>
      </c>
      <c r="G1768" t="s">
        <v>77</v>
      </c>
      <c r="H1768" t="s">
        <v>47</v>
      </c>
      <c r="I1768" s="5">
        <v>0</v>
      </c>
      <c r="J1768" t="s">
        <v>25</v>
      </c>
      <c r="K1768" s="1">
        <v>45840</v>
      </c>
      <c r="L1768" s="1">
        <v>45951</v>
      </c>
      <c r="M1768" s="7">
        <v>0.3</v>
      </c>
      <c r="N1768" s="22">
        <v>34181</v>
      </c>
      <c r="O1768">
        <v>2</v>
      </c>
      <c r="P1768" t="s">
        <v>65</v>
      </c>
      <c r="Q1768">
        <v>0</v>
      </c>
      <c r="R1768">
        <v>5</v>
      </c>
      <c r="S1768" t="s">
        <v>5074</v>
      </c>
      <c r="T1768" t="s">
        <v>65</v>
      </c>
      <c r="U1768" t="str">
        <f t="shared" si="54"/>
        <v>Young</v>
      </c>
      <c r="V1768" t="str">
        <f t="shared" si="55"/>
        <v>Junior</v>
      </c>
      <c r="W1768" t="str">
        <f>IF(Table13[[#This Row],[Last_Working_Date]]="Active","Active","Exited")</f>
        <v>Exited</v>
      </c>
    </row>
    <row r="1769" spans="1:23" x14ac:dyDescent="0.3">
      <c r="A1769" s="9" t="s">
        <v>2080</v>
      </c>
      <c r="B1769" s="9" t="s">
        <v>19</v>
      </c>
      <c r="C1769">
        <v>31</v>
      </c>
      <c r="D1769" t="s">
        <v>30</v>
      </c>
      <c r="E1769" t="s">
        <v>31</v>
      </c>
      <c r="F1769" t="s">
        <v>40</v>
      </c>
      <c r="G1769" t="s">
        <v>41</v>
      </c>
      <c r="H1769" t="s">
        <v>51</v>
      </c>
      <c r="I1769" s="5">
        <v>11</v>
      </c>
      <c r="J1769" t="s">
        <v>25</v>
      </c>
      <c r="K1769" s="1">
        <v>44018</v>
      </c>
      <c r="L1769" s="1" t="s">
        <v>5075</v>
      </c>
      <c r="M1769" s="7">
        <v>5.31</v>
      </c>
      <c r="N1769" s="22">
        <v>51318</v>
      </c>
      <c r="O1769">
        <v>4</v>
      </c>
      <c r="P1769" t="s">
        <v>26</v>
      </c>
      <c r="Q1769">
        <v>0</v>
      </c>
      <c r="R1769">
        <v>6</v>
      </c>
      <c r="S1769" t="s">
        <v>647</v>
      </c>
      <c r="T1769" t="s">
        <v>26</v>
      </c>
      <c r="U1769" t="str">
        <f t="shared" si="54"/>
        <v>Adult</v>
      </c>
      <c r="V1769" t="str">
        <f t="shared" si="55"/>
        <v>Expert</v>
      </c>
      <c r="W1769" t="str">
        <f>IF(Table13[[#This Row],[Last_Working_Date]]="Active","Active","Exited")</f>
        <v>Active</v>
      </c>
    </row>
    <row r="1770" spans="1:23" x14ac:dyDescent="0.3">
      <c r="A1770" s="9" t="s">
        <v>2081</v>
      </c>
      <c r="B1770" s="9" t="s">
        <v>29</v>
      </c>
      <c r="C1770">
        <v>26</v>
      </c>
      <c r="D1770" t="s">
        <v>20</v>
      </c>
      <c r="E1770" t="s">
        <v>31</v>
      </c>
      <c r="F1770" t="s">
        <v>45</v>
      </c>
      <c r="G1770" t="s">
        <v>98</v>
      </c>
      <c r="H1770" t="s">
        <v>24</v>
      </c>
      <c r="I1770" s="5">
        <v>3</v>
      </c>
      <c r="J1770" t="s">
        <v>25</v>
      </c>
      <c r="K1770" s="1">
        <v>41216</v>
      </c>
      <c r="L1770" s="1">
        <v>43811</v>
      </c>
      <c r="M1770" s="7">
        <v>7.1</v>
      </c>
      <c r="N1770" s="22">
        <v>44935</v>
      </c>
      <c r="O1770">
        <v>2</v>
      </c>
      <c r="P1770" t="s">
        <v>65</v>
      </c>
      <c r="Q1770">
        <v>2</v>
      </c>
      <c r="R1770">
        <v>4</v>
      </c>
      <c r="S1770" t="s">
        <v>1138</v>
      </c>
      <c r="T1770" t="s">
        <v>65</v>
      </c>
      <c r="U1770" t="str">
        <f t="shared" si="54"/>
        <v>Young</v>
      </c>
      <c r="V1770" t="str">
        <f t="shared" si="55"/>
        <v>Mid-Level</v>
      </c>
      <c r="W1770" t="str">
        <f>IF(Table13[[#This Row],[Last_Working_Date]]="Active","Active","Exited")</f>
        <v>Exited</v>
      </c>
    </row>
    <row r="1771" spans="1:23" x14ac:dyDescent="0.3">
      <c r="A1771" s="9" t="s">
        <v>2082</v>
      </c>
      <c r="B1771" s="9" t="s">
        <v>19</v>
      </c>
      <c r="C1771">
        <v>40</v>
      </c>
      <c r="D1771" t="s">
        <v>20</v>
      </c>
      <c r="E1771" t="s">
        <v>39</v>
      </c>
      <c r="F1771" t="s">
        <v>40</v>
      </c>
      <c r="G1771" t="s">
        <v>50</v>
      </c>
      <c r="H1771" t="s">
        <v>24</v>
      </c>
      <c r="I1771" s="5">
        <v>9.6999999999999993</v>
      </c>
      <c r="J1771" t="s">
        <v>25</v>
      </c>
      <c r="K1771" s="1">
        <v>43709</v>
      </c>
      <c r="L1771" s="1" t="s">
        <v>5075</v>
      </c>
      <c r="M1771" s="7">
        <v>6.16</v>
      </c>
      <c r="N1771" s="22">
        <v>53599</v>
      </c>
      <c r="O1771">
        <v>5</v>
      </c>
      <c r="P1771" t="s">
        <v>26</v>
      </c>
      <c r="Q1771">
        <v>1</v>
      </c>
      <c r="R1771">
        <v>6</v>
      </c>
      <c r="S1771" t="s">
        <v>282</v>
      </c>
      <c r="T1771" t="s">
        <v>26</v>
      </c>
      <c r="U1771" t="str">
        <f t="shared" si="54"/>
        <v>Adult</v>
      </c>
      <c r="V1771" t="str">
        <f t="shared" si="55"/>
        <v>Senior</v>
      </c>
      <c r="W1771" t="str">
        <f>IF(Table13[[#This Row],[Last_Working_Date]]="Active","Active","Exited")</f>
        <v>Active</v>
      </c>
    </row>
    <row r="1772" spans="1:23" x14ac:dyDescent="0.3">
      <c r="A1772" s="9" t="s">
        <v>2083</v>
      </c>
      <c r="B1772" s="9" t="s">
        <v>19</v>
      </c>
      <c r="C1772">
        <v>30</v>
      </c>
      <c r="D1772" t="s">
        <v>20</v>
      </c>
      <c r="E1772" t="s">
        <v>31</v>
      </c>
      <c r="F1772" t="s">
        <v>67</v>
      </c>
      <c r="G1772" t="s">
        <v>71</v>
      </c>
      <c r="H1772" t="s">
        <v>51</v>
      </c>
      <c r="I1772" s="5">
        <v>8.6</v>
      </c>
      <c r="J1772" t="s">
        <v>85</v>
      </c>
      <c r="K1772" s="1">
        <v>44884</v>
      </c>
      <c r="L1772" s="1" t="s">
        <v>5075</v>
      </c>
      <c r="M1772" s="7">
        <v>2.94</v>
      </c>
      <c r="N1772" s="22">
        <v>51026</v>
      </c>
      <c r="O1772">
        <v>3</v>
      </c>
      <c r="P1772" t="s">
        <v>26</v>
      </c>
      <c r="Q1772">
        <v>3</v>
      </c>
      <c r="R1772">
        <v>1</v>
      </c>
      <c r="S1772" t="s">
        <v>384</v>
      </c>
      <c r="T1772" t="s">
        <v>26</v>
      </c>
      <c r="U1772" t="str">
        <f t="shared" si="54"/>
        <v>Young</v>
      </c>
      <c r="V1772" t="str">
        <f t="shared" si="55"/>
        <v>Senior</v>
      </c>
      <c r="W1772" t="str">
        <f>IF(Table13[[#This Row],[Last_Working_Date]]="Active","Active","Exited")</f>
        <v>Active</v>
      </c>
    </row>
    <row r="1773" spans="1:23" x14ac:dyDescent="0.3">
      <c r="A1773" s="9" t="s">
        <v>2084</v>
      </c>
      <c r="B1773" s="9" t="s">
        <v>19</v>
      </c>
      <c r="C1773">
        <v>27</v>
      </c>
      <c r="D1773" t="s">
        <v>30</v>
      </c>
      <c r="E1773" t="s">
        <v>31</v>
      </c>
      <c r="F1773" t="s">
        <v>22</v>
      </c>
      <c r="G1773" t="s">
        <v>23</v>
      </c>
      <c r="H1773" t="s">
        <v>24</v>
      </c>
      <c r="I1773" s="5">
        <v>3.6</v>
      </c>
      <c r="J1773" t="s">
        <v>25</v>
      </c>
      <c r="K1773" s="1">
        <v>40654</v>
      </c>
      <c r="L1773" s="1">
        <v>44041</v>
      </c>
      <c r="M1773" s="7">
        <v>9.27</v>
      </c>
      <c r="N1773" s="22">
        <v>37771</v>
      </c>
      <c r="O1773">
        <v>2</v>
      </c>
      <c r="P1773" t="s">
        <v>26</v>
      </c>
      <c r="Q1773">
        <v>0</v>
      </c>
      <c r="R1773">
        <v>5</v>
      </c>
      <c r="S1773" t="s">
        <v>493</v>
      </c>
      <c r="T1773" t="s">
        <v>65</v>
      </c>
      <c r="U1773" t="str">
        <f t="shared" si="54"/>
        <v>Young</v>
      </c>
      <c r="V1773" t="str">
        <f t="shared" si="55"/>
        <v>Mid-Level</v>
      </c>
      <c r="W1773" t="str">
        <f>IF(Table13[[#This Row],[Last_Working_Date]]="Active","Active","Exited")</f>
        <v>Exited</v>
      </c>
    </row>
    <row r="1774" spans="1:23" x14ac:dyDescent="0.3">
      <c r="A1774" s="9" t="s">
        <v>1266</v>
      </c>
      <c r="B1774" s="9" t="s">
        <v>19</v>
      </c>
      <c r="C1774">
        <v>22</v>
      </c>
      <c r="D1774" t="s">
        <v>30</v>
      </c>
      <c r="E1774" t="s">
        <v>63</v>
      </c>
      <c r="F1774" t="s">
        <v>92</v>
      </c>
      <c r="G1774" t="s">
        <v>246</v>
      </c>
      <c r="H1774" t="s">
        <v>24</v>
      </c>
      <c r="I1774" s="5">
        <v>0.4</v>
      </c>
      <c r="J1774" t="s">
        <v>25</v>
      </c>
      <c r="K1774" s="1">
        <v>44611</v>
      </c>
      <c r="L1774" s="1" t="s">
        <v>5075</v>
      </c>
      <c r="M1774" s="7">
        <v>3.69</v>
      </c>
      <c r="N1774" s="22">
        <v>37075</v>
      </c>
      <c r="O1774">
        <v>2</v>
      </c>
      <c r="P1774" t="s">
        <v>26</v>
      </c>
      <c r="Q1774">
        <v>2</v>
      </c>
      <c r="R1774">
        <v>6</v>
      </c>
      <c r="S1774" t="s">
        <v>5074</v>
      </c>
      <c r="T1774" t="s">
        <v>26</v>
      </c>
      <c r="U1774" t="str">
        <f t="shared" si="54"/>
        <v>Young</v>
      </c>
      <c r="V1774" t="str">
        <f t="shared" si="55"/>
        <v>Junior</v>
      </c>
      <c r="W1774" t="str">
        <f>IF(Table13[[#This Row],[Last_Working_Date]]="Active","Active","Exited")</f>
        <v>Active</v>
      </c>
    </row>
    <row r="1775" spans="1:23" x14ac:dyDescent="0.3">
      <c r="A1775" s="9" t="s">
        <v>2085</v>
      </c>
      <c r="B1775" s="9" t="s">
        <v>29</v>
      </c>
      <c r="C1775">
        <v>33</v>
      </c>
      <c r="D1775" t="s">
        <v>20</v>
      </c>
      <c r="E1775" t="s">
        <v>36</v>
      </c>
      <c r="F1775" t="s">
        <v>22</v>
      </c>
      <c r="G1775" t="s">
        <v>23</v>
      </c>
      <c r="H1775" t="s">
        <v>24</v>
      </c>
      <c r="I1775" s="5">
        <v>6.5</v>
      </c>
      <c r="J1775" t="s">
        <v>25</v>
      </c>
      <c r="K1775" s="1">
        <v>42017</v>
      </c>
      <c r="L1775" s="1" t="s">
        <v>5075</v>
      </c>
      <c r="M1775" s="7">
        <v>10.79</v>
      </c>
      <c r="N1775" s="22">
        <v>48783</v>
      </c>
      <c r="O1775">
        <v>3</v>
      </c>
      <c r="P1775" t="s">
        <v>26</v>
      </c>
      <c r="Q1775">
        <v>0</v>
      </c>
      <c r="R1775">
        <v>7</v>
      </c>
      <c r="S1775" t="s">
        <v>885</v>
      </c>
      <c r="T1775" t="s">
        <v>26</v>
      </c>
      <c r="U1775" t="str">
        <f t="shared" si="54"/>
        <v>Adult</v>
      </c>
      <c r="V1775" t="str">
        <f t="shared" si="55"/>
        <v>Senior</v>
      </c>
      <c r="W1775" t="str">
        <f>IF(Table13[[#This Row],[Last_Working_Date]]="Active","Active","Exited")</f>
        <v>Active</v>
      </c>
    </row>
    <row r="1776" spans="1:23" x14ac:dyDescent="0.3">
      <c r="A1776" s="9" t="s">
        <v>2086</v>
      </c>
      <c r="B1776" s="9" t="s">
        <v>29</v>
      </c>
      <c r="C1776">
        <v>31</v>
      </c>
      <c r="D1776" t="s">
        <v>30</v>
      </c>
      <c r="E1776" t="s">
        <v>36</v>
      </c>
      <c r="F1776" t="s">
        <v>92</v>
      </c>
      <c r="G1776" t="s">
        <v>120</v>
      </c>
      <c r="H1776" t="s">
        <v>24</v>
      </c>
      <c r="I1776" s="5">
        <v>7.3</v>
      </c>
      <c r="J1776" t="s">
        <v>25</v>
      </c>
      <c r="K1776" s="1">
        <v>41993</v>
      </c>
      <c r="L1776" s="1" t="s">
        <v>5075</v>
      </c>
      <c r="M1776" s="7">
        <v>10.86</v>
      </c>
      <c r="N1776" s="22">
        <v>47404</v>
      </c>
      <c r="O1776">
        <v>3</v>
      </c>
      <c r="P1776" t="s">
        <v>26</v>
      </c>
      <c r="Q1776">
        <v>1</v>
      </c>
      <c r="R1776">
        <v>4</v>
      </c>
      <c r="S1776" t="s">
        <v>818</v>
      </c>
      <c r="T1776" t="s">
        <v>26</v>
      </c>
      <c r="U1776" t="str">
        <f t="shared" si="54"/>
        <v>Adult</v>
      </c>
      <c r="V1776" t="str">
        <f t="shared" si="55"/>
        <v>Senior</v>
      </c>
      <c r="W1776" t="str">
        <f>IF(Table13[[#This Row],[Last_Working_Date]]="Active","Active","Exited")</f>
        <v>Active</v>
      </c>
    </row>
    <row r="1777" spans="1:23" x14ac:dyDescent="0.3">
      <c r="A1777" s="9" t="s">
        <v>2087</v>
      </c>
      <c r="B1777" s="9" t="s">
        <v>19</v>
      </c>
      <c r="C1777">
        <v>35</v>
      </c>
      <c r="D1777" t="s">
        <v>30</v>
      </c>
      <c r="E1777" t="s">
        <v>36</v>
      </c>
      <c r="F1777" t="s">
        <v>54</v>
      </c>
      <c r="G1777" t="s">
        <v>77</v>
      </c>
      <c r="H1777" t="s">
        <v>51</v>
      </c>
      <c r="I1777" s="5">
        <v>6.2</v>
      </c>
      <c r="J1777" t="s">
        <v>25</v>
      </c>
      <c r="K1777" s="1">
        <v>39501</v>
      </c>
      <c r="L1777" s="1" t="s">
        <v>5075</v>
      </c>
      <c r="M1777" s="7">
        <v>17.68</v>
      </c>
      <c r="N1777" s="22">
        <v>42937</v>
      </c>
      <c r="O1777">
        <v>1</v>
      </c>
      <c r="P1777" t="s">
        <v>26</v>
      </c>
      <c r="Q1777">
        <v>3</v>
      </c>
      <c r="R1777">
        <v>4</v>
      </c>
      <c r="S1777" t="s">
        <v>426</v>
      </c>
      <c r="T1777" t="s">
        <v>26</v>
      </c>
      <c r="U1777" t="str">
        <f t="shared" si="54"/>
        <v>Adult</v>
      </c>
      <c r="V1777" t="str">
        <f t="shared" si="55"/>
        <v>Senior</v>
      </c>
      <c r="W1777" t="str">
        <f>IF(Table13[[#This Row],[Last_Working_Date]]="Active","Active","Exited")</f>
        <v>Active</v>
      </c>
    </row>
    <row r="1778" spans="1:23" x14ac:dyDescent="0.3">
      <c r="A1778" s="9" t="s">
        <v>2088</v>
      </c>
      <c r="B1778" s="9" t="s">
        <v>19</v>
      </c>
      <c r="C1778">
        <v>25</v>
      </c>
      <c r="D1778" t="s">
        <v>20</v>
      </c>
      <c r="E1778" t="s">
        <v>21</v>
      </c>
      <c r="F1778" t="s">
        <v>32</v>
      </c>
      <c r="G1778" t="s">
        <v>171</v>
      </c>
      <c r="H1778" t="s">
        <v>24</v>
      </c>
      <c r="I1778" s="5">
        <v>3</v>
      </c>
      <c r="J1778" t="s">
        <v>85</v>
      </c>
      <c r="K1778" s="1">
        <v>43575</v>
      </c>
      <c r="L1778" s="1" t="s">
        <v>5075</v>
      </c>
      <c r="M1778" s="7">
        <v>6.52</v>
      </c>
      <c r="N1778" s="22">
        <v>31105</v>
      </c>
      <c r="O1778">
        <v>5</v>
      </c>
      <c r="P1778" t="s">
        <v>26</v>
      </c>
      <c r="Q1778">
        <v>1</v>
      </c>
      <c r="R1778">
        <v>5</v>
      </c>
      <c r="S1778" t="s">
        <v>360</v>
      </c>
      <c r="T1778" t="s">
        <v>26</v>
      </c>
      <c r="U1778" t="str">
        <f t="shared" si="54"/>
        <v>Young</v>
      </c>
      <c r="V1778" t="str">
        <f t="shared" si="55"/>
        <v>Mid-Level</v>
      </c>
      <c r="W1778" t="str">
        <f>IF(Table13[[#This Row],[Last_Working_Date]]="Active","Active","Exited")</f>
        <v>Active</v>
      </c>
    </row>
    <row r="1779" spans="1:23" x14ac:dyDescent="0.3">
      <c r="A1779" s="9" t="s">
        <v>2089</v>
      </c>
      <c r="B1779" s="9" t="s">
        <v>29</v>
      </c>
      <c r="C1779">
        <v>22</v>
      </c>
      <c r="D1779" t="s">
        <v>30</v>
      </c>
      <c r="E1779" t="s">
        <v>31</v>
      </c>
      <c r="F1779" t="s">
        <v>40</v>
      </c>
      <c r="G1779" t="s">
        <v>96</v>
      </c>
      <c r="H1779" t="s">
        <v>24</v>
      </c>
      <c r="I1779" s="5">
        <v>1.9</v>
      </c>
      <c r="J1779" t="s">
        <v>25</v>
      </c>
      <c r="K1779" s="1">
        <v>43771</v>
      </c>
      <c r="L1779" s="1" t="s">
        <v>5075</v>
      </c>
      <c r="M1779" s="7">
        <v>5.99</v>
      </c>
      <c r="N1779" s="22">
        <v>40455</v>
      </c>
      <c r="O1779">
        <v>4</v>
      </c>
      <c r="P1779" t="s">
        <v>65</v>
      </c>
      <c r="Q1779">
        <v>1</v>
      </c>
      <c r="R1779">
        <v>6</v>
      </c>
      <c r="S1779" t="s">
        <v>262</v>
      </c>
      <c r="T1779" t="s">
        <v>26</v>
      </c>
      <c r="U1779" t="str">
        <f t="shared" si="54"/>
        <v>Young</v>
      </c>
      <c r="V1779" t="str">
        <f t="shared" si="55"/>
        <v>Junior</v>
      </c>
      <c r="W1779" t="str">
        <f>IF(Table13[[#This Row],[Last_Working_Date]]="Active","Active","Exited")</f>
        <v>Active</v>
      </c>
    </row>
    <row r="1780" spans="1:23" x14ac:dyDescent="0.3">
      <c r="A1780" s="9" t="s">
        <v>2090</v>
      </c>
      <c r="B1780" s="9" t="s">
        <v>19</v>
      </c>
      <c r="C1780">
        <v>29</v>
      </c>
      <c r="D1780" t="s">
        <v>20</v>
      </c>
      <c r="E1780" t="s">
        <v>21</v>
      </c>
      <c r="F1780" t="s">
        <v>82</v>
      </c>
      <c r="G1780" t="s">
        <v>83</v>
      </c>
      <c r="H1780" t="s">
        <v>84</v>
      </c>
      <c r="I1780" s="5">
        <v>5.2</v>
      </c>
      <c r="J1780" t="s">
        <v>25</v>
      </c>
      <c r="K1780" s="1">
        <v>43160</v>
      </c>
      <c r="L1780" s="1" t="s">
        <v>5075</v>
      </c>
      <c r="M1780" s="7">
        <v>7.66</v>
      </c>
      <c r="N1780" s="22">
        <v>44425</v>
      </c>
      <c r="O1780">
        <v>4</v>
      </c>
      <c r="P1780" t="s">
        <v>26</v>
      </c>
      <c r="Q1780">
        <v>0</v>
      </c>
      <c r="R1780">
        <v>8</v>
      </c>
      <c r="S1780" t="s">
        <v>668</v>
      </c>
      <c r="T1780" t="s">
        <v>26</v>
      </c>
      <c r="U1780" t="str">
        <f t="shared" si="54"/>
        <v>Young</v>
      </c>
      <c r="V1780" t="str">
        <f t="shared" si="55"/>
        <v>Senior</v>
      </c>
      <c r="W1780" t="str">
        <f>IF(Table13[[#This Row],[Last_Working_Date]]="Active","Active","Exited")</f>
        <v>Active</v>
      </c>
    </row>
    <row r="1781" spans="1:23" x14ac:dyDescent="0.3">
      <c r="A1781" s="9" t="s">
        <v>2091</v>
      </c>
      <c r="B1781" s="9" t="s">
        <v>19</v>
      </c>
      <c r="C1781">
        <v>31</v>
      </c>
      <c r="D1781" t="s">
        <v>20</v>
      </c>
      <c r="E1781" t="s">
        <v>58</v>
      </c>
      <c r="F1781" t="s">
        <v>32</v>
      </c>
      <c r="G1781" t="s">
        <v>33</v>
      </c>
      <c r="H1781" t="s">
        <v>24</v>
      </c>
      <c r="I1781" s="5">
        <v>7.4</v>
      </c>
      <c r="J1781" t="s">
        <v>25</v>
      </c>
      <c r="K1781" s="1">
        <v>39860</v>
      </c>
      <c r="L1781" s="1" t="s">
        <v>5075</v>
      </c>
      <c r="M1781" s="7">
        <v>16.7</v>
      </c>
      <c r="N1781" s="22">
        <v>44928</v>
      </c>
      <c r="O1781">
        <v>3</v>
      </c>
      <c r="P1781" t="s">
        <v>26</v>
      </c>
      <c r="Q1781">
        <v>0</v>
      </c>
      <c r="R1781">
        <v>6</v>
      </c>
      <c r="S1781" t="s">
        <v>461</v>
      </c>
      <c r="T1781" t="s">
        <v>26</v>
      </c>
      <c r="U1781" t="str">
        <f t="shared" si="54"/>
        <v>Adult</v>
      </c>
      <c r="V1781" t="str">
        <f t="shared" si="55"/>
        <v>Senior</v>
      </c>
      <c r="W1781" t="str">
        <f>IF(Table13[[#This Row],[Last_Working_Date]]="Active","Active","Exited")</f>
        <v>Active</v>
      </c>
    </row>
    <row r="1782" spans="1:23" x14ac:dyDescent="0.3">
      <c r="A1782" s="9" t="s">
        <v>2092</v>
      </c>
      <c r="B1782" s="9" t="s">
        <v>19</v>
      </c>
      <c r="C1782">
        <v>43</v>
      </c>
      <c r="D1782" t="s">
        <v>30</v>
      </c>
      <c r="E1782" t="s">
        <v>58</v>
      </c>
      <c r="F1782" t="s">
        <v>92</v>
      </c>
      <c r="G1782" t="s">
        <v>120</v>
      </c>
      <c r="H1782" t="s">
        <v>24</v>
      </c>
      <c r="I1782" s="5">
        <v>14.2</v>
      </c>
      <c r="J1782" t="s">
        <v>85</v>
      </c>
      <c r="K1782" s="1">
        <v>40777</v>
      </c>
      <c r="L1782" s="1" t="s">
        <v>5075</v>
      </c>
      <c r="M1782" s="7">
        <v>14.18</v>
      </c>
      <c r="N1782" s="22">
        <v>59133</v>
      </c>
      <c r="O1782">
        <v>2</v>
      </c>
      <c r="P1782" t="s">
        <v>26</v>
      </c>
      <c r="Q1782">
        <v>0</v>
      </c>
      <c r="R1782">
        <v>7</v>
      </c>
      <c r="S1782" t="s">
        <v>336</v>
      </c>
      <c r="T1782" t="s">
        <v>26</v>
      </c>
      <c r="U1782" t="str">
        <f t="shared" si="54"/>
        <v>Adult</v>
      </c>
      <c r="V1782" t="str">
        <f t="shared" si="55"/>
        <v>Expert</v>
      </c>
      <c r="W1782" t="str">
        <f>IF(Table13[[#This Row],[Last_Working_Date]]="Active","Active","Exited")</f>
        <v>Active</v>
      </c>
    </row>
    <row r="1783" spans="1:23" x14ac:dyDescent="0.3">
      <c r="A1783" s="9" t="s">
        <v>2093</v>
      </c>
      <c r="B1783" s="9" t="s">
        <v>19</v>
      </c>
      <c r="C1783">
        <v>32</v>
      </c>
      <c r="D1783" t="s">
        <v>20</v>
      </c>
      <c r="E1783" t="s">
        <v>63</v>
      </c>
      <c r="F1783" t="s">
        <v>82</v>
      </c>
      <c r="G1783" t="s">
        <v>83</v>
      </c>
      <c r="H1783" t="s">
        <v>51</v>
      </c>
      <c r="I1783" s="5">
        <v>8.6</v>
      </c>
      <c r="J1783" t="s">
        <v>25</v>
      </c>
      <c r="K1783" s="1">
        <v>42270</v>
      </c>
      <c r="L1783" s="1">
        <v>42409</v>
      </c>
      <c r="M1783" s="7">
        <v>0.38</v>
      </c>
      <c r="N1783" s="22">
        <v>41484</v>
      </c>
      <c r="O1783">
        <v>3</v>
      </c>
      <c r="P1783" t="s">
        <v>26</v>
      </c>
      <c r="Q1783">
        <v>2</v>
      </c>
      <c r="R1783">
        <v>6</v>
      </c>
      <c r="S1783" t="s">
        <v>1463</v>
      </c>
      <c r="T1783" t="s">
        <v>65</v>
      </c>
      <c r="U1783" t="str">
        <f t="shared" si="54"/>
        <v>Adult</v>
      </c>
      <c r="V1783" t="str">
        <f t="shared" si="55"/>
        <v>Senior</v>
      </c>
      <c r="W1783" t="str">
        <f>IF(Table13[[#This Row],[Last_Working_Date]]="Active","Active","Exited")</f>
        <v>Exited</v>
      </c>
    </row>
    <row r="1784" spans="1:23" x14ac:dyDescent="0.3">
      <c r="A1784" s="9" t="s">
        <v>2094</v>
      </c>
      <c r="B1784" s="9" t="s">
        <v>19</v>
      </c>
      <c r="C1784">
        <v>33</v>
      </c>
      <c r="D1784" t="s">
        <v>20</v>
      </c>
      <c r="E1784" t="s">
        <v>63</v>
      </c>
      <c r="F1784" t="s">
        <v>22</v>
      </c>
      <c r="G1784" t="s">
        <v>59</v>
      </c>
      <c r="H1784" t="s">
        <v>51</v>
      </c>
      <c r="I1784" s="5">
        <v>13</v>
      </c>
      <c r="J1784" t="s">
        <v>25</v>
      </c>
      <c r="K1784" s="1">
        <v>44079</v>
      </c>
      <c r="L1784" s="1" t="s">
        <v>5075</v>
      </c>
      <c r="M1784" s="7">
        <v>5.14</v>
      </c>
      <c r="N1784" s="22">
        <v>55110</v>
      </c>
      <c r="O1784">
        <v>3</v>
      </c>
      <c r="P1784" t="s">
        <v>26</v>
      </c>
      <c r="Q1784">
        <v>1</v>
      </c>
      <c r="R1784">
        <v>4</v>
      </c>
      <c r="S1784" t="s">
        <v>434</v>
      </c>
      <c r="T1784" t="s">
        <v>26</v>
      </c>
      <c r="U1784" t="str">
        <f t="shared" si="54"/>
        <v>Adult</v>
      </c>
      <c r="V1784" t="str">
        <f t="shared" si="55"/>
        <v>Expert</v>
      </c>
      <c r="W1784" t="str">
        <f>IF(Table13[[#This Row],[Last_Working_Date]]="Active","Active","Exited")</f>
        <v>Active</v>
      </c>
    </row>
    <row r="1785" spans="1:23" x14ac:dyDescent="0.3">
      <c r="A1785" s="9" t="s">
        <v>2095</v>
      </c>
      <c r="B1785" s="9" t="s">
        <v>29</v>
      </c>
      <c r="C1785">
        <v>32</v>
      </c>
      <c r="D1785" t="s">
        <v>30</v>
      </c>
      <c r="E1785" t="s">
        <v>44</v>
      </c>
      <c r="F1785" t="s">
        <v>22</v>
      </c>
      <c r="G1785" t="s">
        <v>74</v>
      </c>
      <c r="H1785" t="s">
        <v>47</v>
      </c>
      <c r="I1785" s="5">
        <v>9.3000000000000007</v>
      </c>
      <c r="J1785" t="s">
        <v>25</v>
      </c>
      <c r="K1785" s="1">
        <v>41108</v>
      </c>
      <c r="L1785" s="1" t="s">
        <v>5075</v>
      </c>
      <c r="M1785" s="7">
        <v>13.28</v>
      </c>
      <c r="N1785" s="22">
        <v>47513</v>
      </c>
      <c r="O1785">
        <v>1</v>
      </c>
      <c r="P1785" t="s">
        <v>26</v>
      </c>
      <c r="Q1785">
        <v>2</v>
      </c>
      <c r="R1785">
        <v>5</v>
      </c>
      <c r="S1785" t="s">
        <v>953</v>
      </c>
      <c r="T1785" t="s">
        <v>26</v>
      </c>
      <c r="U1785" t="str">
        <f t="shared" si="54"/>
        <v>Adult</v>
      </c>
      <c r="V1785" t="str">
        <f t="shared" si="55"/>
        <v>Senior</v>
      </c>
      <c r="W1785" t="str">
        <f>IF(Table13[[#This Row],[Last_Working_Date]]="Active","Active","Exited")</f>
        <v>Active</v>
      </c>
    </row>
    <row r="1786" spans="1:23" x14ac:dyDescent="0.3">
      <c r="A1786" s="9" t="s">
        <v>2096</v>
      </c>
      <c r="B1786" s="9" t="s">
        <v>29</v>
      </c>
      <c r="C1786">
        <v>28</v>
      </c>
      <c r="D1786" t="s">
        <v>20</v>
      </c>
      <c r="E1786" t="s">
        <v>39</v>
      </c>
      <c r="F1786" t="s">
        <v>45</v>
      </c>
      <c r="G1786" t="s">
        <v>98</v>
      </c>
      <c r="H1786" t="s">
        <v>24</v>
      </c>
      <c r="I1786" s="5">
        <v>4.3</v>
      </c>
      <c r="J1786" t="s">
        <v>85</v>
      </c>
      <c r="K1786" s="1">
        <v>42272</v>
      </c>
      <c r="L1786" s="1" t="s">
        <v>5075</v>
      </c>
      <c r="M1786" s="7">
        <v>10.09</v>
      </c>
      <c r="N1786" s="22">
        <v>45058</v>
      </c>
      <c r="O1786">
        <v>2</v>
      </c>
      <c r="P1786" t="s">
        <v>65</v>
      </c>
      <c r="Q1786">
        <v>1</v>
      </c>
      <c r="R1786">
        <v>4</v>
      </c>
      <c r="S1786" t="s">
        <v>828</v>
      </c>
      <c r="T1786" t="s">
        <v>26</v>
      </c>
      <c r="U1786" t="str">
        <f t="shared" si="54"/>
        <v>Young</v>
      </c>
      <c r="V1786" t="str">
        <f t="shared" si="55"/>
        <v>Mid-Level</v>
      </c>
      <c r="W1786" t="str">
        <f>IF(Table13[[#This Row],[Last_Working_Date]]="Active","Active","Exited")</f>
        <v>Active</v>
      </c>
    </row>
    <row r="1787" spans="1:23" x14ac:dyDescent="0.3">
      <c r="A1787" s="9" t="s">
        <v>2097</v>
      </c>
      <c r="B1787" s="9" t="s">
        <v>29</v>
      </c>
      <c r="C1787">
        <v>35</v>
      </c>
      <c r="D1787" t="s">
        <v>20</v>
      </c>
      <c r="E1787" t="s">
        <v>53</v>
      </c>
      <c r="F1787" t="s">
        <v>32</v>
      </c>
      <c r="G1787" t="s">
        <v>33</v>
      </c>
      <c r="H1787" t="s">
        <v>47</v>
      </c>
      <c r="I1787" s="5">
        <v>8.1</v>
      </c>
      <c r="J1787" t="s">
        <v>25</v>
      </c>
      <c r="K1787" s="1">
        <v>40793</v>
      </c>
      <c r="L1787" s="1" t="s">
        <v>5075</v>
      </c>
      <c r="M1787" s="7">
        <v>14.14</v>
      </c>
      <c r="N1787" s="22">
        <v>46011</v>
      </c>
      <c r="O1787">
        <v>3</v>
      </c>
      <c r="P1787" t="s">
        <v>26</v>
      </c>
      <c r="Q1787">
        <v>0</v>
      </c>
      <c r="R1787">
        <v>6</v>
      </c>
      <c r="S1787" t="s">
        <v>588</v>
      </c>
      <c r="T1787" t="s">
        <v>26</v>
      </c>
      <c r="U1787" t="str">
        <f t="shared" si="54"/>
        <v>Adult</v>
      </c>
      <c r="V1787" t="str">
        <f t="shared" si="55"/>
        <v>Senior</v>
      </c>
      <c r="W1787" t="str">
        <f>IF(Table13[[#This Row],[Last_Working_Date]]="Active","Active","Exited")</f>
        <v>Active</v>
      </c>
    </row>
    <row r="1788" spans="1:23" x14ac:dyDescent="0.3">
      <c r="A1788" s="9" t="s">
        <v>2098</v>
      </c>
      <c r="B1788" s="9" t="s">
        <v>19</v>
      </c>
      <c r="C1788">
        <v>29</v>
      </c>
      <c r="D1788" t="s">
        <v>30</v>
      </c>
      <c r="E1788" t="s">
        <v>63</v>
      </c>
      <c r="F1788" t="s">
        <v>22</v>
      </c>
      <c r="G1788" t="s">
        <v>23</v>
      </c>
      <c r="H1788" t="s">
        <v>84</v>
      </c>
      <c r="I1788" s="5">
        <v>7.8</v>
      </c>
      <c r="J1788" t="s">
        <v>25</v>
      </c>
      <c r="K1788" s="1">
        <v>44933</v>
      </c>
      <c r="L1788" s="1" t="s">
        <v>5075</v>
      </c>
      <c r="M1788" s="7">
        <v>2.81</v>
      </c>
      <c r="N1788" s="22">
        <v>45819</v>
      </c>
      <c r="O1788">
        <v>1</v>
      </c>
      <c r="P1788" t="s">
        <v>26</v>
      </c>
      <c r="Q1788">
        <v>2</v>
      </c>
      <c r="R1788">
        <v>7</v>
      </c>
      <c r="S1788" t="s">
        <v>270</v>
      </c>
      <c r="T1788" t="s">
        <v>26</v>
      </c>
      <c r="U1788" t="str">
        <f t="shared" si="54"/>
        <v>Young</v>
      </c>
      <c r="V1788" t="str">
        <f t="shared" si="55"/>
        <v>Senior</v>
      </c>
      <c r="W1788" t="str">
        <f>IF(Table13[[#This Row],[Last_Working_Date]]="Active","Active","Exited")</f>
        <v>Active</v>
      </c>
    </row>
    <row r="1789" spans="1:23" x14ac:dyDescent="0.3">
      <c r="A1789" s="9" t="s">
        <v>2099</v>
      </c>
      <c r="B1789" s="9" t="s">
        <v>29</v>
      </c>
      <c r="C1789">
        <v>31</v>
      </c>
      <c r="D1789" t="s">
        <v>30</v>
      </c>
      <c r="E1789" t="s">
        <v>63</v>
      </c>
      <c r="F1789" t="s">
        <v>92</v>
      </c>
      <c r="G1789" t="s">
        <v>120</v>
      </c>
      <c r="H1789" t="s">
        <v>24</v>
      </c>
      <c r="I1789" s="5">
        <v>4</v>
      </c>
      <c r="J1789" t="s">
        <v>85</v>
      </c>
      <c r="K1789" s="1">
        <v>40056</v>
      </c>
      <c r="L1789" s="1" t="s">
        <v>5075</v>
      </c>
      <c r="M1789" s="7">
        <v>16.16</v>
      </c>
      <c r="N1789" s="22">
        <v>49248</v>
      </c>
      <c r="O1789">
        <v>2</v>
      </c>
      <c r="P1789" t="s">
        <v>26</v>
      </c>
      <c r="Q1789">
        <v>5</v>
      </c>
      <c r="R1789">
        <v>7</v>
      </c>
      <c r="S1789" t="s">
        <v>629</v>
      </c>
      <c r="T1789" t="s">
        <v>26</v>
      </c>
      <c r="U1789" t="str">
        <f t="shared" si="54"/>
        <v>Adult</v>
      </c>
      <c r="V1789" t="str">
        <f t="shared" si="55"/>
        <v>Mid-Level</v>
      </c>
      <c r="W1789" t="str">
        <f>IF(Table13[[#This Row],[Last_Working_Date]]="Active","Active","Exited")</f>
        <v>Active</v>
      </c>
    </row>
    <row r="1790" spans="1:23" x14ac:dyDescent="0.3">
      <c r="A1790" s="9" t="s">
        <v>2100</v>
      </c>
      <c r="B1790" s="9" t="s">
        <v>29</v>
      </c>
      <c r="C1790">
        <v>32</v>
      </c>
      <c r="D1790" t="s">
        <v>30</v>
      </c>
      <c r="E1790" t="s">
        <v>39</v>
      </c>
      <c r="F1790" t="s">
        <v>54</v>
      </c>
      <c r="G1790" t="s">
        <v>55</v>
      </c>
      <c r="H1790" t="s">
        <v>84</v>
      </c>
      <c r="I1790" s="5">
        <v>6.1</v>
      </c>
      <c r="J1790" t="s">
        <v>85</v>
      </c>
      <c r="K1790" s="1">
        <v>41856</v>
      </c>
      <c r="L1790" s="1" t="s">
        <v>5075</v>
      </c>
      <c r="M1790" s="7">
        <v>11.23</v>
      </c>
      <c r="N1790" s="22">
        <v>40741</v>
      </c>
      <c r="O1790">
        <v>1</v>
      </c>
      <c r="P1790" t="s">
        <v>26</v>
      </c>
      <c r="Q1790">
        <v>1</v>
      </c>
      <c r="R1790">
        <v>2</v>
      </c>
      <c r="S1790" t="s">
        <v>444</v>
      </c>
      <c r="T1790" t="s">
        <v>26</v>
      </c>
      <c r="U1790" t="str">
        <f t="shared" si="54"/>
        <v>Adult</v>
      </c>
      <c r="V1790" t="str">
        <f t="shared" si="55"/>
        <v>Senior</v>
      </c>
      <c r="W1790" t="str">
        <f>IF(Table13[[#This Row],[Last_Working_Date]]="Active","Active","Exited")</f>
        <v>Active</v>
      </c>
    </row>
    <row r="1791" spans="1:23" x14ac:dyDescent="0.3">
      <c r="A1791" s="9" t="s">
        <v>2101</v>
      </c>
      <c r="B1791" s="9" t="s">
        <v>29</v>
      </c>
      <c r="C1791">
        <v>32</v>
      </c>
      <c r="D1791" t="s">
        <v>30</v>
      </c>
      <c r="E1791" t="s">
        <v>58</v>
      </c>
      <c r="F1791" t="s">
        <v>82</v>
      </c>
      <c r="G1791" t="s">
        <v>107</v>
      </c>
      <c r="H1791" t="s">
        <v>24</v>
      </c>
      <c r="I1791" s="5">
        <v>4.2</v>
      </c>
      <c r="J1791" t="s">
        <v>25</v>
      </c>
      <c r="K1791" s="1">
        <v>40280</v>
      </c>
      <c r="L1791" s="1" t="s">
        <v>5075</v>
      </c>
      <c r="M1791" s="7">
        <v>15.55</v>
      </c>
      <c r="N1791" s="22">
        <v>42087</v>
      </c>
      <c r="O1791">
        <v>4</v>
      </c>
      <c r="P1791" t="s">
        <v>26</v>
      </c>
      <c r="Q1791">
        <v>2</v>
      </c>
      <c r="R1791">
        <v>4</v>
      </c>
      <c r="S1791" t="s">
        <v>489</v>
      </c>
      <c r="T1791" t="s">
        <v>26</v>
      </c>
      <c r="U1791" t="str">
        <f t="shared" si="54"/>
        <v>Adult</v>
      </c>
      <c r="V1791" t="str">
        <f t="shared" si="55"/>
        <v>Mid-Level</v>
      </c>
      <c r="W1791" t="str">
        <f>IF(Table13[[#This Row],[Last_Working_Date]]="Active","Active","Exited")</f>
        <v>Active</v>
      </c>
    </row>
    <row r="1792" spans="1:23" x14ac:dyDescent="0.3">
      <c r="A1792" s="9" t="s">
        <v>2102</v>
      </c>
      <c r="B1792" s="9" t="s">
        <v>29</v>
      </c>
      <c r="C1792">
        <v>29</v>
      </c>
      <c r="D1792" t="s">
        <v>20</v>
      </c>
      <c r="E1792" t="s">
        <v>58</v>
      </c>
      <c r="F1792" t="s">
        <v>32</v>
      </c>
      <c r="G1792" t="s">
        <v>171</v>
      </c>
      <c r="H1792" t="s">
        <v>47</v>
      </c>
      <c r="I1792" s="5">
        <v>3.6</v>
      </c>
      <c r="J1792" t="s">
        <v>85</v>
      </c>
      <c r="K1792" s="1">
        <v>40977</v>
      </c>
      <c r="L1792" s="1" t="s">
        <v>5075</v>
      </c>
      <c r="M1792" s="7">
        <v>13.64</v>
      </c>
      <c r="N1792" s="22">
        <v>33266</v>
      </c>
      <c r="O1792">
        <v>4</v>
      </c>
      <c r="P1792" t="s">
        <v>26</v>
      </c>
      <c r="Q1792">
        <v>1</v>
      </c>
      <c r="R1792">
        <v>6</v>
      </c>
      <c r="S1792" t="s">
        <v>430</v>
      </c>
      <c r="T1792" t="s">
        <v>26</v>
      </c>
      <c r="U1792" t="str">
        <f t="shared" si="54"/>
        <v>Young</v>
      </c>
      <c r="V1792" t="str">
        <f t="shared" si="55"/>
        <v>Mid-Level</v>
      </c>
      <c r="W1792" t="str">
        <f>IF(Table13[[#This Row],[Last_Working_Date]]="Active","Active","Exited")</f>
        <v>Active</v>
      </c>
    </row>
    <row r="1793" spans="1:23" x14ac:dyDescent="0.3">
      <c r="A1793" s="9" t="s">
        <v>27</v>
      </c>
      <c r="B1793" s="9" t="s">
        <v>19</v>
      </c>
      <c r="C1793">
        <v>34</v>
      </c>
      <c r="D1793" t="s">
        <v>30</v>
      </c>
      <c r="E1793" t="s">
        <v>36</v>
      </c>
      <c r="F1793" t="s">
        <v>22</v>
      </c>
      <c r="G1793" t="s">
        <v>23</v>
      </c>
      <c r="H1793" t="s">
        <v>24</v>
      </c>
      <c r="I1793" s="5">
        <v>3.5</v>
      </c>
      <c r="J1793" t="s">
        <v>25</v>
      </c>
      <c r="K1793" s="1">
        <v>43703</v>
      </c>
      <c r="L1793" s="1" t="s">
        <v>5075</v>
      </c>
      <c r="M1793" s="7">
        <v>6.17</v>
      </c>
      <c r="N1793" s="22">
        <v>47091</v>
      </c>
      <c r="O1793">
        <v>3</v>
      </c>
      <c r="P1793" t="s">
        <v>26</v>
      </c>
      <c r="Q1793">
        <v>0</v>
      </c>
      <c r="R1793">
        <v>4</v>
      </c>
      <c r="S1793" t="s">
        <v>5074</v>
      </c>
      <c r="T1793" t="s">
        <v>26</v>
      </c>
      <c r="U1793" t="str">
        <f t="shared" si="54"/>
        <v>Adult</v>
      </c>
      <c r="V1793" t="str">
        <f t="shared" si="55"/>
        <v>Mid-Level</v>
      </c>
      <c r="W1793" t="str">
        <f>IF(Table13[[#This Row],[Last_Working_Date]]="Active","Active","Exited")</f>
        <v>Active</v>
      </c>
    </row>
    <row r="1794" spans="1:23" x14ac:dyDescent="0.3">
      <c r="A1794" s="9" t="s">
        <v>2103</v>
      </c>
      <c r="B1794" s="9" t="s">
        <v>19</v>
      </c>
      <c r="C1794">
        <v>31</v>
      </c>
      <c r="D1794" t="s">
        <v>30</v>
      </c>
      <c r="E1794" t="s">
        <v>58</v>
      </c>
      <c r="F1794" t="s">
        <v>32</v>
      </c>
      <c r="G1794" t="s">
        <v>33</v>
      </c>
      <c r="H1794" t="s">
        <v>24</v>
      </c>
      <c r="I1794" s="5">
        <v>10.6</v>
      </c>
      <c r="J1794" t="s">
        <v>25</v>
      </c>
      <c r="K1794" s="1">
        <v>41345</v>
      </c>
      <c r="L1794" s="1" t="s">
        <v>5075</v>
      </c>
      <c r="M1794" s="7">
        <v>12.63</v>
      </c>
      <c r="N1794" s="22">
        <v>51316</v>
      </c>
      <c r="O1794">
        <v>3</v>
      </c>
      <c r="P1794" t="s">
        <v>26</v>
      </c>
      <c r="Q1794">
        <v>1</v>
      </c>
      <c r="R1794">
        <v>7</v>
      </c>
      <c r="S1794" t="s">
        <v>535</v>
      </c>
      <c r="T1794" t="s">
        <v>26</v>
      </c>
      <c r="U1794" t="str">
        <f t="shared" ref="U1794:U1857" si="56">IF(C1794&lt;=30,"Young","Adult")</f>
        <v>Adult</v>
      </c>
      <c r="V1794" t="str">
        <f t="shared" ref="V1794:V1857" si="57">IF(I1794&lt;2,"Junior",IF(I1794&lt;5,"Mid-Level",IF(I1794&lt;10,"Senior","Expert")))</f>
        <v>Expert</v>
      </c>
      <c r="W1794" t="str">
        <f>IF(Table13[[#This Row],[Last_Working_Date]]="Active","Active","Exited")</f>
        <v>Active</v>
      </c>
    </row>
    <row r="1795" spans="1:23" x14ac:dyDescent="0.3">
      <c r="A1795" s="9" t="s">
        <v>2104</v>
      </c>
      <c r="B1795" s="9" t="s">
        <v>19</v>
      </c>
      <c r="C1795">
        <v>32</v>
      </c>
      <c r="D1795" t="s">
        <v>30</v>
      </c>
      <c r="E1795" t="s">
        <v>39</v>
      </c>
      <c r="F1795" t="s">
        <v>40</v>
      </c>
      <c r="G1795" t="s">
        <v>96</v>
      </c>
      <c r="H1795" t="s">
        <v>24</v>
      </c>
      <c r="I1795" s="5">
        <v>4.2</v>
      </c>
      <c r="J1795" t="s">
        <v>25</v>
      </c>
      <c r="K1795" s="1">
        <v>44137</v>
      </c>
      <c r="L1795" s="1">
        <v>45733</v>
      </c>
      <c r="M1795" s="7">
        <v>4.37</v>
      </c>
      <c r="N1795" s="22">
        <v>33308</v>
      </c>
      <c r="O1795">
        <v>3</v>
      </c>
      <c r="P1795" t="s">
        <v>26</v>
      </c>
      <c r="Q1795">
        <v>4</v>
      </c>
      <c r="R1795">
        <v>8</v>
      </c>
      <c r="S1795" t="s">
        <v>438</v>
      </c>
      <c r="T1795" t="s">
        <v>65</v>
      </c>
      <c r="U1795" t="str">
        <f t="shared" si="56"/>
        <v>Adult</v>
      </c>
      <c r="V1795" t="str">
        <f t="shared" si="57"/>
        <v>Mid-Level</v>
      </c>
      <c r="W1795" t="str">
        <f>IF(Table13[[#This Row],[Last_Working_Date]]="Active","Active","Exited")</f>
        <v>Exited</v>
      </c>
    </row>
    <row r="1796" spans="1:23" x14ac:dyDescent="0.3">
      <c r="A1796" s="9" t="s">
        <v>2105</v>
      </c>
      <c r="B1796" s="9" t="s">
        <v>29</v>
      </c>
      <c r="C1796">
        <v>33</v>
      </c>
      <c r="D1796" t="s">
        <v>30</v>
      </c>
      <c r="E1796" t="s">
        <v>63</v>
      </c>
      <c r="F1796" t="s">
        <v>45</v>
      </c>
      <c r="G1796" t="s">
        <v>46</v>
      </c>
      <c r="H1796" t="s">
        <v>51</v>
      </c>
      <c r="I1796" s="5">
        <v>7.1</v>
      </c>
      <c r="J1796" t="s">
        <v>25</v>
      </c>
      <c r="K1796" s="1">
        <v>40422</v>
      </c>
      <c r="L1796" s="1">
        <v>44197</v>
      </c>
      <c r="M1796" s="7">
        <v>10.34</v>
      </c>
      <c r="N1796" s="22">
        <v>55804</v>
      </c>
      <c r="O1796">
        <v>3</v>
      </c>
      <c r="P1796" t="s">
        <v>26</v>
      </c>
      <c r="Q1796">
        <v>3</v>
      </c>
      <c r="R1796">
        <v>6</v>
      </c>
      <c r="S1796" t="s">
        <v>213</v>
      </c>
      <c r="T1796" t="s">
        <v>65</v>
      </c>
      <c r="U1796" t="str">
        <f t="shared" si="56"/>
        <v>Adult</v>
      </c>
      <c r="V1796" t="str">
        <f t="shared" si="57"/>
        <v>Senior</v>
      </c>
      <c r="W1796" t="str">
        <f>IF(Table13[[#This Row],[Last_Working_Date]]="Active","Active","Exited")</f>
        <v>Exited</v>
      </c>
    </row>
    <row r="1797" spans="1:23" x14ac:dyDescent="0.3">
      <c r="A1797" s="9" t="s">
        <v>2106</v>
      </c>
      <c r="B1797" s="9" t="s">
        <v>29</v>
      </c>
      <c r="C1797">
        <v>26</v>
      </c>
      <c r="D1797" t="s">
        <v>30</v>
      </c>
      <c r="E1797" t="s">
        <v>63</v>
      </c>
      <c r="F1797" t="s">
        <v>45</v>
      </c>
      <c r="G1797" t="s">
        <v>46</v>
      </c>
      <c r="H1797" t="s">
        <v>51</v>
      </c>
      <c r="I1797" s="5">
        <v>4.5</v>
      </c>
      <c r="J1797" t="s">
        <v>25</v>
      </c>
      <c r="K1797" s="1">
        <v>39574</v>
      </c>
      <c r="L1797" s="1" t="s">
        <v>5075</v>
      </c>
      <c r="M1797" s="7">
        <v>17.48</v>
      </c>
      <c r="N1797" s="22">
        <v>47504</v>
      </c>
      <c r="O1797">
        <v>5</v>
      </c>
      <c r="P1797" t="s">
        <v>26</v>
      </c>
      <c r="Q1797">
        <v>4</v>
      </c>
      <c r="R1797">
        <v>8</v>
      </c>
      <c r="S1797" t="s">
        <v>1563</v>
      </c>
      <c r="T1797" t="s">
        <v>26</v>
      </c>
      <c r="U1797" t="str">
        <f t="shared" si="56"/>
        <v>Young</v>
      </c>
      <c r="V1797" t="str">
        <f t="shared" si="57"/>
        <v>Mid-Level</v>
      </c>
      <c r="W1797" t="str">
        <f>IF(Table13[[#This Row],[Last_Working_Date]]="Active","Active","Exited")</f>
        <v>Active</v>
      </c>
    </row>
    <row r="1798" spans="1:23" x14ac:dyDescent="0.3">
      <c r="A1798" s="9" t="s">
        <v>2107</v>
      </c>
      <c r="B1798" s="9" t="s">
        <v>29</v>
      </c>
      <c r="C1798">
        <v>25</v>
      </c>
      <c r="D1798" t="s">
        <v>30</v>
      </c>
      <c r="E1798" t="s">
        <v>36</v>
      </c>
      <c r="F1798" t="s">
        <v>92</v>
      </c>
      <c r="G1798" t="s">
        <v>120</v>
      </c>
      <c r="H1798" t="s">
        <v>24</v>
      </c>
      <c r="I1798" s="5">
        <v>5</v>
      </c>
      <c r="J1798" t="s">
        <v>25</v>
      </c>
      <c r="K1798" s="1">
        <v>42134</v>
      </c>
      <c r="L1798" s="1" t="s">
        <v>5075</v>
      </c>
      <c r="M1798" s="7">
        <v>10.47</v>
      </c>
      <c r="N1798" s="22">
        <v>42042</v>
      </c>
      <c r="O1798">
        <v>5</v>
      </c>
      <c r="P1798" t="s">
        <v>26</v>
      </c>
      <c r="Q1798">
        <v>3</v>
      </c>
      <c r="R1798">
        <v>4</v>
      </c>
      <c r="S1798" t="s">
        <v>945</v>
      </c>
      <c r="T1798" t="s">
        <v>26</v>
      </c>
      <c r="U1798" t="str">
        <f t="shared" si="56"/>
        <v>Young</v>
      </c>
      <c r="V1798" t="str">
        <f t="shared" si="57"/>
        <v>Senior</v>
      </c>
      <c r="W1798" t="str">
        <f>IF(Table13[[#This Row],[Last_Working_Date]]="Active","Active","Exited")</f>
        <v>Active</v>
      </c>
    </row>
    <row r="1799" spans="1:23" x14ac:dyDescent="0.3">
      <c r="A1799" s="9" t="s">
        <v>2108</v>
      </c>
      <c r="B1799" s="9" t="s">
        <v>209</v>
      </c>
      <c r="C1799">
        <v>33</v>
      </c>
      <c r="D1799" t="s">
        <v>20</v>
      </c>
      <c r="E1799" t="s">
        <v>31</v>
      </c>
      <c r="F1799" t="s">
        <v>67</v>
      </c>
      <c r="G1799" t="s">
        <v>176</v>
      </c>
      <c r="H1799" t="s">
        <v>51</v>
      </c>
      <c r="I1799" s="5">
        <v>8.9</v>
      </c>
      <c r="J1799" t="s">
        <v>25</v>
      </c>
      <c r="K1799" s="1">
        <v>43112</v>
      </c>
      <c r="L1799" s="1" t="s">
        <v>5075</v>
      </c>
      <c r="M1799" s="7">
        <v>7.79</v>
      </c>
      <c r="N1799" s="22">
        <v>49159</v>
      </c>
      <c r="O1799">
        <v>3</v>
      </c>
      <c r="P1799" t="s">
        <v>26</v>
      </c>
      <c r="Q1799">
        <v>0</v>
      </c>
      <c r="R1799">
        <v>6</v>
      </c>
      <c r="S1799" t="s">
        <v>921</v>
      </c>
      <c r="T1799" t="s">
        <v>26</v>
      </c>
      <c r="U1799" t="str">
        <f t="shared" si="56"/>
        <v>Adult</v>
      </c>
      <c r="V1799" t="str">
        <f t="shared" si="57"/>
        <v>Senior</v>
      </c>
      <c r="W1799" t="str">
        <f>IF(Table13[[#This Row],[Last_Working_Date]]="Active","Active","Exited")</f>
        <v>Active</v>
      </c>
    </row>
    <row r="1800" spans="1:23" x14ac:dyDescent="0.3">
      <c r="A1800" s="9" t="s">
        <v>2109</v>
      </c>
      <c r="B1800" s="9" t="s">
        <v>29</v>
      </c>
      <c r="C1800">
        <v>28</v>
      </c>
      <c r="D1800" t="s">
        <v>30</v>
      </c>
      <c r="E1800" t="s">
        <v>36</v>
      </c>
      <c r="F1800" t="s">
        <v>22</v>
      </c>
      <c r="G1800" t="s">
        <v>59</v>
      </c>
      <c r="H1800" t="s">
        <v>24</v>
      </c>
      <c r="I1800" s="5">
        <v>6.5</v>
      </c>
      <c r="J1800" t="s">
        <v>25</v>
      </c>
      <c r="K1800" s="1">
        <v>42129</v>
      </c>
      <c r="L1800" s="1" t="s">
        <v>5075</v>
      </c>
      <c r="M1800" s="7">
        <v>10.48</v>
      </c>
      <c r="N1800" s="22">
        <v>44038</v>
      </c>
      <c r="O1800">
        <v>3</v>
      </c>
      <c r="P1800" t="s">
        <v>26</v>
      </c>
      <c r="Q1800">
        <v>0</v>
      </c>
      <c r="R1800">
        <v>9</v>
      </c>
      <c r="S1800" t="s">
        <v>983</v>
      </c>
      <c r="T1800" t="s">
        <v>26</v>
      </c>
      <c r="U1800" t="str">
        <f t="shared" si="56"/>
        <v>Young</v>
      </c>
      <c r="V1800" t="str">
        <f t="shared" si="57"/>
        <v>Senior</v>
      </c>
      <c r="W1800" t="str">
        <f>IF(Table13[[#This Row],[Last_Working_Date]]="Active","Active","Exited")</f>
        <v>Active</v>
      </c>
    </row>
    <row r="1801" spans="1:23" x14ac:dyDescent="0.3">
      <c r="A1801" s="9" t="s">
        <v>2110</v>
      </c>
      <c r="B1801" s="9" t="s">
        <v>19</v>
      </c>
      <c r="C1801">
        <v>35</v>
      </c>
      <c r="D1801" t="s">
        <v>30</v>
      </c>
      <c r="E1801" t="s">
        <v>44</v>
      </c>
      <c r="F1801" t="s">
        <v>32</v>
      </c>
      <c r="G1801" t="s">
        <v>171</v>
      </c>
      <c r="H1801" t="s">
        <v>47</v>
      </c>
      <c r="I1801" s="5">
        <v>10.1</v>
      </c>
      <c r="J1801" t="s">
        <v>25</v>
      </c>
      <c r="K1801" s="1">
        <v>43886</v>
      </c>
      <c r="L1801" s="1" t="s">
        <v>5075</v>
      </c>
      <c r="M1801" s="7">
        <v>5.67</v>
      </c>
      <c r="N1801" s="22">
        <v>50256</v>
      </c>
      <c r="O1801">
        <v>2</v>
      </c>
      <c r="P1801" t="s">
        <v>26</v>
      </c>
      <c r="Q1801">
        <v>2</v>
      </c>
      <c r="R1801">
        <v>5</v>
      </c>
      <c r="S1801" t="s">
        <v>839</v>
      </c>
      <c r="T1801" t="s">
        <v>26</v>
      </c>
      <c r="U1801" t="str">
        <f t="shared" si="56"/>
        <v>Adult</v>
      </c>
      <c r="V1801" t="str">
        <f t="shared" si="57"/>
        <v>Expert</v>
      </c>
      <c r="W1801" t="str">
        <f>IF(Table13[[#This Row],[Last_Working_Date]]="Active","Active","Exited")</f>
        <v>Active</v>
      </c>
    </row>
    <row r="1802" spans="1:23" x14ac:dyDescent="0.3">
      <c r="A1802" s="9" t="s">
        <v>2111</v>
      </c>
      <c r="B1802" s="9" t="s">
        <v>19</v>
      </c>
      <c r="C1802">
        <v>40</v>
      </c>
      <c r="D1802" t="s">
        <v>20</v>
      </c>
      <c r="E1802" t="s">
        <v>31</v>
      </c>
      <c r="F1802" t="s">
        <v>54</v>
      </c>
      <c r="G1802" t="s">
        <v>77</v>
      </c>
      <c r="H1802" t="s">
        <v>47</v>
      </c>
      <c r="I1802" s="5">
        <v>8.5</v>
      </c>
      <c r="J1802" t="s">
        <v>25</v>
      </c>
      <c r="K1802" s="1">
        <v>44405</v>
      </c>
      <c r="L1802" s="1" t="s">
        <v>5075</v>
      </c>
      <c r="M1802" s="7">
        <v>4.25</v>
      </c>
      <c r="N1802" s="22">
        <v>53714</v>
      </c>
      <c r="O1802">
        <v>3</v>
      </c>
      <c r="P1802" t="s">
        <v>26</v>
      </c>
      <c r="Q1802">
        <v>2</v>
      </c>
      <c r="R1802">
        <v>8</v>
      </c>
      <c r="S1802" t="s">
        <v>790</v>
      </c>
      <c r="T1802" t="s">
        <v>26</v>
      </c>
      <c r="U1802" t="str">
        <f t="shared" si="56"/>
        <v>Adult</v>
      </c>
      <c r="V1802" t="str">
        <f t="shared" si="57"/>
        <v>Senior</v>
      </c>
      <c r="W1802" t="str">
        <f>IF(Table13[[#This Row],[Last_Working_Date]]="Active","Active","Exited")</f>
        <v>Active</v>
      </c>
    </row>
    <row r="1803" spans="1:23" x14ac:dyDescent="0.3">
      <c r="A1803" s="9" t="s">
        <v>2112</v>
      </c>
      <c r="B1803" s="9" t="s">
        <v>19</v>
      </c>
      <c r="C1803">
        <v>34</v>
      </c>
      <c r="D1803" t="s">
        <v>30</v>
      </c>
      <c r="E1803" t="s">
        <v>44</v>
      </c>
      <c r="F1803" t="s">
        <v>40</v>
      </c>
      <c r="G1803" t="s">
        <v>50</v>
      </c>
      <c r="H1803" t="s">
        <v>24</v>
      </c>
      <c r="I1803" s="5">
        <v>9.9</v>
      </c>
      <c r="J1803" t="s">
        <v>25</v>
      </c>
      <c r="K1803" s="1">
        <v>40512</v>
      </c>
      <c r="L1803" s="1" t="s">
        <v>5075</v>
      </c>
      <c r="M1803" s="7">
        <v>14.91</v>
      </c>
      <c r="N1803" s="22">
        <v>44956</v>
      </c>
      <c r="O1803">
        <v>3</v>
      </c>
      <c r="P1803" t="s">
        <v>26</v>
      </c>
      <c r="Q1803">
        <v>2</v>
      </c>
      <c r="R1803">
        <v>4</v>
      </c>
      <c r="S1803" t="s">
        <v>116</v>
      </c>
      <c r="T1803" t="s">
        <v>26</v>
      </c>
      <c r="U1803" t="str">
        <f t="shared" si="56"/>
        <v>Adult</v>
      </c>
      <c r="V1803" t="str">
        <f t="shared" si="57"/>
        <v>Senior</v>
      </c>
      <c r="W1803" t="str">
        <f>IF(Table13[[#This Row],[Last_Working_Date]]="Active","Active","Exited")</f>
        <v>Active</v>
      </c>
    </row>
    <row r="1804" spans="1:23" x14ac:dyDescent="0.3">
      <c r="A1804" s="9" t="s">
        <v>2113</v>
      </c>
      <c r="B1804" s="9" t="s">
        <v>29</v>
      </c>
      <c r="C1804">
        <v>54</v>
      </c>
      <c r="D1804" t="s">
        <v>20</v>
      </c>
      <c r="E1804" t="s">
        <v>21</v>
      </c>
      <c r="F1804" t="s">
        <v>54</v>
      </c>
      <c r="G1804" t="s">
        <v>77</v>
      </c>
      <c r="H1804" t="s">
        <v>51</v>
      </c>
      <c r="I1804" s="5">
        <v>21.9</v>
      </c>
      <c r="J1804" t="s">
        <v>25</v>
      </c>
      <c r="K1804" s="1">
        <v>43149</v>
      </c>
      <c r="L1804" s="1" t="s">
        <v>5075</v>
      </c>
      <c r="M1804" s="7">
        <v>7.69</v>
      </c>
      <c r="N1804" s="22">
        <v>76407</v>
      </c>
      <c r="O1804">
        <v>2</v>
      </c>
      <c r="P1804" t="s">
        <v>26</v>
      </c>
      <c r="Q1804">
        <v>1</v>
      </c>
      <c r="R1804">
        <v>6</v>
      </c>
      <c r="S1804" t="s">
        <v>975</v>
      </c>
      <c r="T1804" t="s">
        <v>26</v>
      </c>
      <c r="U1804" t="str">
        <f t="shared" si="56"/>
        <v>Adult</v>
      </c>
      <c r="V1804" t="str">
        <f t="shared" si="57"/>
        <v>Expert</v>
      </c>
      <c r="W1804" t="str">
        <f>IF(Table13[[#This Row],[Last_Working_Date]]="Active","Active","Exited")</f>
        <v>Active</v>
      </c>
    </row>
    <row r="1805" spans="1:23" x14ac:dyDescent="0.3">
      <c r="A1805" s="9" t="s">
        <v>2114</v>
      </c>
      <c r="B1805" s="9" t="s">
        <v>19</v>
      </c>
      <c r="C1805">
        <v>29</v>
      </c>
      <c r="D1805" t="s">
        <v>30</v>
      </c>
      <c r="E1805" t="s">
        <v>36</v>
      </c>
      <c r="F1805" t="s">
        <v>45</v>
      </c>
      <c r="G1805" t="s">
        <v>98</v>
      </c>
      <c r="H1805" t="s">
        <v>24</v>
      </c>
      <c r="I1805" s="5">
        <v>4.7</v>
      </c>
      <c r="J1805" t="s">
        <v>25</v>
      </c>
      <c r="K1805" s="1">
        <v>43114</v>
      </c>
      <c r="L1805" s="1">
        <v>44773</v>
      </c>
      <c r="M1805" s="7">
        <v>4.54</v>
      </c>
      <c r="N1805" s="22">
        <v>48352</v>
      </c>
      <c r="O1805">
        <v>1</v>
      </c>
      <c r="P1805" t="s">
        <v>26</v>
      </c>
      <c r="Q1805">
        <v>0</v>
      </c>
      <c r="R1805">
        <v>6</v>
      </c>
      <c r="S1805" t="s">
        <v>328</v>
      </c>
      <c r="T1805" t="s">
        <v>65</v>
      </c>
      <c r="U1805" t="str">
        <f t="shared" si="56"/>
        <v>Young</v>
      </c>
      <c r="V1805" t="str">
        <f t="shared" si="57"/>
        <v>Mid-Level</v>
      </c>
      <c r="W1805" t="str">
        <f>IF(Table13[[#This Row],[Last_Working_Date]]="Active","Active","Exited")</f>
        <v>Exited</v>
      </c>
    </row>
    <row r="1806" spans="1:23" x14ac:dyDescent="0.3">
      <c r="A1806" s="9" t="s">
        <v>2115</v>
      </c>
      <c r="B1806" s="9" t="s">
        <v>29</v>
      </c>
      <c r="C1806">
        <v>33</v>
      </c>
      <c r="D1806" t="s">
        <v>30</v>
      </c>
      <c r="E1806" t="s">
        <v>58</v>
      </c>
      <c r="F1806" t="s">
        <v>45</v>
      </c>
      <c r="G1806" t="s">
        <v>98</v>
      </c>
      <c r="H1806" t="s">
        <v>47</v>
      </c>
      <c r="I1806" s="5">
        <v>3.2</v>
      </c>
      <c r="J1806" t="s">
        <v>25</v>
      </c>
      <c r="K1806" s="1">
        <v>44478</v>
      </c>
      <c r="L1806" s="1">
        <v>44668</v>
      </c>
      <c r="M1806" s="7">
        <v>0.52</v>
      </c>
      <c r="N1806" s="22">
        <v>43985</v>
      </c>
      <c r="O1806">
        <v>3</v>
      </c>
      <c r="P1806" t="s">
        <v>26</v>
      </c>
      <c r="Q1806">
        <v>3</v>
      </c>
      <c r="R1806">
        <v>6</v>
      </c>
      <c r="S1806" t="s">
        <v>174</v>
      </c>
      <c r="T1806" t="s">
        <v>65</v>
      </c>
      <c r="U1806" t="str">
        <f t="shared" si="56"/>
        <v>Adult</v>
      </c>
      <c r="V1806" t="str">
        <f t="shared" si="57"/>
        <v>Mid-Level</v>
      </c>
      <c r="W1806" t="str">
        <f>IF(Table13[[#This Row],[Last_Working_Date]]="Active","Active","Exited")</f>
        <v>Exited</v>
      </c>
    </row>
    <row r="1807" spans="1:23" x14ac:dyDescent="0.3">
      <c r="A1807" s="9" t="s">
        <v>2116</v>
      </c>
      <c r="B1807" s="9" t="s">
        <v>19</v>
      </c>
      <c r="C1807">
        <v>30</v>
      </c>
      <c r="D1807" t="s">
        <v>30</v>
      </c>
      <c r="E1807" t="s">
        <v>63</v>
      </c>
      <c r="F1807" t="s">
        <v>45</v>
      </c>
      <c r="G1807" t="s">
        <v>164</v>
      </c>
      <c r="H1807" t="s">
        <v>24</v>
      </c>
      <c r="I1807" s="5">
        <v>3.5</v>
      </c>
      <c r="J1807" t="s">
        <v>25</v>
      </c>
      <c r="K1807" s="1">
        <v>40708</v>
      </c>
      <c r="L1807" s="1">
        <v>41828</v>
      </c>
      <c r="M1807" s="7">
        <v>3.07</v>
      </c>
      <c r="N1807" s="22">
        <v>46603</v>
      </c>
      <c r="O1807">
        <v>2</v>
      </c>
      <c r="P1807" t="s">
        <v>26</v>
      </c>
      <c r="Q1807">
        <v>2</v>
      </c>
      <c r="R1807">
        <v>4</v>
      </c>
      <c r="S1807" t="s">
        <v>330</v>
      </c>
      <c r="T1807" t="s">
        <v>65</v>
      </c>
      <c r="U1807" t="str">
        <f t="shared" si="56"/>
        <v>Young</v>
      </c>
      <c r="V1807" t="str">
        <f t="shared" si="57"/>
        <v>Mid-Level</v>
      </c>
      <c r="W1807" t="str">
        <f>IF(Table13[[#This Row],[Last_Working_Date]]="Active","Active","Exited")</f>
        <v>Exited</v>
      </c>
    </row>
    <row r="1808" spans="1:23" x14ac:dyDescent="0.3">
      <c r="A1808" s="9" t="s">
        <v>2117</v>
      </c>
      <c r="B1808" s="9" t="s">
        <v>19</v>
      </c>
      <c r="C1808">
        <v>28</v>
      </c>
      <c r="D1808" t="s">
        <v>20</v>
      </c>
      <c r="E1808" t="s">
        <v>39</v>
      </c>
      <c r="F1808" t="s">
        <v>92</v>
      </c>
      <c r="G1808" t="s">
        <v>246</v>
      </c>
      <c r="H1808" t="s">
        <v>24</v>
      </c>
      <c r="I1808" s="5">
        <v>2.5</v>
      </c>
      <c r="J1808" t="s">
        <v>25</v>
      </c>
      <c r="K1808" s="1">
        <v>44719</v>
      </c>
      <c r="L1808" s="1" t="s">
        <v>5075</v>
      </c>
      <c r="M1808" s="7">
        <v>3.39</v>
      </c>
      <c r="N1808" s="22">
        <v>42969</v>
      </c>
      <c r="O1808">
        <v>2</v>
      </c>
      <c r="P1808" t="s">
        <v>65</v>
      </c>
      <c r="Q1808">
        <v>1</v>
      </c>
      <c r="R1808">
        <v>6</v>
      </c>
      <c r="S1808" t="s">
        <v>1228</v>
      </c>
      <c r="T1808" t="s">
        <v>26</v>
      </c>
      <c r="U1808" t="str">
        <f t="shared" si="56"/>
        <v>Young</v>
      </c>
      <c r="V1808" t="str">
        <f t="shared" si="57"/>
        <v>Mid-Level</v>
      </c>
      <c r="W1808" t="str">
        <f>IF(Table13[[#This Row],[Last_Working_Date]]="Active","Active","Exited")</f>
        <v>Active</v>
      </c>
    </row>
    <row r="1809" spans="1:23" x14ac:dyDescent="0.3">
      <c r="A1809" s="9" t="s">
        <v>2118</v>
      </c>
      <c r="B1809" s="9" t="s">
        <v>29</v>
      </c>
      <c r="C1809">
        <v>25</v>
      </c>
      <c r="D1809" t="s">
        <v>20</v>
      </c>
      <c r="E1809" t="s">
        <v>39</v>
      </c>
      <c r="F1809" t="s">
        <v>67</v>
      </c>
      <c r="G1809" t="s">
        <v>68</v>
      </c>
      <c r="H1809" t="s">
        <v>51</v>
      </c>
      <c r="I1809" s="5">
        <v>2.6</v>
      </c>
      <c r="J1809" t="s">
        <v>85</v>
      </c>
      <c r="K1809" s="1">
        <v>45409</v>
      </c>
      <c r="L1809" s="1" t="s">
        <v>5075</v>
      </c>
      <c r="M1809" s="7">
        <v>1.5</v>
      </c>
      <c r="N1809" s="22">
        <v>40814</v>
      </c>
      <c r="O1809">
        <v>2</v>
      </c>
      <c r="P1809" t="s">
        <v>26</v>
      </c>
      <c r="Q1809">
        <v>2</v>
      </c>
      <c r="R1809">
        <v>7</v>
      </c>
      <c r="S1809" t="s">
        <v>389</v>
      </c>
      <c r="T1809" t="s">
        <v>26</v>
      </c>
      <c r="U1809" t="str">
        <f t="shared" si="56"/>
        <v>Young</v>
      </c>
      <c r="V1809" t="str">
        <f t="shared" si="57"/>
        <v>Mid-Level</v>
      </c>
      <c r="W1809" t="str">
        <f>IF(Table13[[#This Row],[Last_Working_Date]]="Active","Active","Exited")</f>
        <v>Active</v>
      </c>
    </row>
    <row r="1810" spans="1:23" x14ac:dyDescent="0.3">
      <c r="A1810" s="9" t="s">
        <v>2119</v>
      </c>
      <c r="B1810" s="9" t="s">
        <v>29</v>
      </c>
      <c r="C1810">
        <v>28</v>
      </c>
      <c r="D1810" t="s">
        <v>30</v>
      </c>
      <c r="E1810" t="s">
        <v>36</v>
      </c>
      <c r="F1810" t="s">
        <v>92</v>
      </c>
      <c r="G1810" t="s">
        <v>246</v>
      </c>
      <c r="H1810" t="s">
        <v>84</v>
      </c>
      <c r="I1810" s="5">
        <v>7</v>
      </c>
      <c r="J1810" t="s">
        <v>25</v>
      </c>
      <c r="K1810" s="1">
        <v>45824</v>
      </c>
      <c r="L1810" s="1" t="s">
        <v>5075</v>
      </c>
      <c r="M1810" s="7">
        <v>0.37</v>
      </c>
      <c r="N1810" s="22">
        <v>45712</v>
      </c>
      <c r="O1810">
        <v>2</v>
      </c>
      <c r="P1810" t="s">
        <v>26</v>
      </c>
      <c r="Q1810">
        <v>2</v>
      </c>
      <c r="R1810">
        <v>4</v>
      </c>
      <c r="S1810" t="s">
        <v>756</v>
      </c>
      <c r="T1810" t="s">
        <v>26</v>
      </c>
      <c r="U1810" t="str">
        <f t="shared" si="56"/>
        <v>Young</v>
      </c>
      <c r="V1810" t="str">
        <f t="shared" si="57"/>
        <v>Senior</v>
      </c>
      <c r="W1810" t="str">
        <f>IF(Table13[[#This Row],[Last_Working_Date]]="Active","Active","Exited")</f>
        <v>Active</v>
      </c>
    </row>
    <row r="1811" spans="1:23" x14ac:dyDescent="0.3">
      <c r="A1811" s="9" t="s">
        <v>2120</v>
      </c>
      <c r="B1811" s="9" t="s">
        <v>29</v>
      </c>
      <c r="C1811">
        <v>23</v>
      </c>
      <c r="D1811" t="s">
        <v>30</v>
      </c>
      <c r="E1811" t="s">
        <v>58</v>
      </c>
      <c r="F1811" t="s">
        <v>92</v>
      </c>
      <c r="G1811" t="s">
        <v>93</v>
      </c>
      <c r="H1811" t="s">
        <v>24</v>
      </c>
      <c r="I1811" s="5">
        <v>2.4</v>
      </c>
      <c r="J1811" t="s">
        <v>25</v>
      </c>
      <c r="K1811" s="1">
        <v>42339</v>
      </c>
      <c r="L1811" s="1" t="s">
        <v>5075</v>
      </c>
      <c r="M1811" s="7">
        <v>9.91</v>
      </c>
      <c r="N1811" s="22">
        <v>39863</v>
      </c>
      <c r="O1811">
        <v>3</v>
      </c>
      <c r="P1811" t="s">
        <v>26</v>
      </c>
      <c r="Q1811">
        <v>4</v>
      </c>
      <c r="R1811">
        <v>10</v>
      </c>
      <c r="S1811" t="s">
        <v>94</v>
      </c>
      <c r="T1811" t="s">
        <v>26</v>
      </c>
      <c r="U1811" t="str">
        <f t="shared" si="56"/>
        <v>Young</v>
      </c>
      <c r="V1811" t="str">
        <f t="shared" si="57"/>
        <v>Mid-Level</v>
      </c>
      <c r="W1811" t="str">
        <f>IF(Table13[[#This Row],[Last_Working_Date]]="Active","Active","Exited")</f>
        <v>Active</v>
      </c>
    </row>
    <row r="1812" spans="1:23" x14ac:dyDescent="0.3">
      <c r="A1812" s="9" t="s">
        <v>2121</v>
      </c>
      <c r="B1812" s="9" t="s">
        <v>19</v>
      </c>
      <c r="C1812">
        <v>21</v>
      </c>
      <c r="D1812" t="s">
        <v>20</v>
      </c>
      <c r="E1812" t="s">
        <v>44</v>
      </c>
      <c r="F1812" t="s">
        <v>54</v>
      </c>
      <c r="G1812" t="s">
        <v>139</v>
      </c>
      <c r="H1812" t="s">
        <v>24</v>
      </c>
      <c r="I1812" s="5">
        <v>0</v>
      </c>
      <c r="J1812" t="s">
        <v>25</v>
      </c>
      <c r="K1812" s="1">
        <v>41268</v>
      </c>
      <c r="L1812" s="1" t="s">
        <v>5075</v>
      </c>
      <c r="M1812" s="7">
        <v>12.84</v>
      </c>
      <c r="N1812" s="22">
        <v>36873</v>
      </c>
      <c r="O1812">
        <v>2</v>
      </c>
      <c r="P1812" t="s">
        <v>26</v>
      </c>
      <c r="Q1812">
        <v>3</v>
      </c>
      <c r="R1812">
        <v>5</v>
      </c>
      <c r="S1812" t="s">
        <v>820</v>
      </c>
      <c r="T1812" t="s">
        <v>26</v>
      </c>
      <c r="U1812" t="str">
        <f t="shared" si="56"/>
        <v>Young</v>
      </c>
      <c r="V1812" t="str">
        <f t="shared" si="57"/>
        <v>Junior</v>
      </c>
      <c r="W1812" t="str">
        <f>IF(Table13[[#This Row],[Last_Working_Date]]="Active","Active","Exited")</f>
        <v>Active</v>
      </c>
    </row>
    <row r="1813" spans="1:23" x14ac:dyDescent="0.3">
      <c r="A1813" s="9" t="s">
        <v>2122</v>
      </c>
      <c r="B1813" s="9" t="s">
        <v>19</v>
      </c>
      <c r="C1813">
        <v>34</v>
      </c>
      <c r="D1813" t="s">
        <v>30</v>
      </c>
      <c r="E1813" t="s">
        <v>39</v>
      </c>
      <c r="F1813" t="s">
        <v>40</v>
      </c>
      <c r="G1813" t="s">
        <v>50</v>
      </c>
      <c r="H1813" t="s">
        <v>47</v>
      </c>
      <c r="I1813" s="5">
        <v>10.8</v>
      </c>
      <c r="J1813" t="s">
        <v>85</v>
      </c>
      <c r="K1813" s="1">
        <v>45055</v>
      </c>
      <c r="L1813" s="1">
        <v>45811</v>
      </c>
      <c r="M1813" s="7">
        <v>2.0699999999999998</v>
      </c>
      <c r="N1813" s="22">
        <v>58061</v>
      </c>
      <c r="O1813">
        <v>2</v>
      </c>
      <c r="P1813" t="s">
        <v>26</v>
      </c>
      <c r="Q1813">
        <v>1</v>
      </c>
      <c r="R1813">
        <v>8</v>
      </c>
      <c r="S1813" t="s">
        <v>64</v>
      </c>
      <c r="T1813" t="s">
        <v>65</v>
      </c>
      <c r="U1813" t="str">
        <f t="shared" si="56"/>
        <v>Adult</v>
      </c>
      <c r="V1813" t="str">
        <f t="shared" si="57"/>
        <v>Expert</v>
      </c>
      <c r="W1813" t="str">
        <f>IF(Table13[[#This Row],[Last_Working_Date]]="Active","Active","Exited")</f>
        <v>Exited</v>
      </c>
    </row>
    <row r="1814" spans="1:23" x14ac:dyDescent="0.3">
      <c r="A1814" s="9" t="s">
        <v>2123</v>
      </c>
      <c r="B1814" s="9" t="s">
        <v>29</v>
      </c>
      <c r="C1814">
        <v>28</v>
      </c>
      <c r="D1814" t="s">
        <v>30</v>
      </c>
      <c r="E1814" t="s">
        <v>58</v>
      </c>
      <c r="F1814" t="s">
        <v>92</v>
      </c>
      <c r="G1814" t="s">
        <v>120</v>
      </c>
      <c r="H1814" t="s">
        <v>24</v>
      </c>
      <c r="I1814" s="5">
        <v>7.4</v>
      </c>
      <c r="J1814" t="s">
        <v>85</v>
      </c>
      <c r="K1814" s="1">
        <v>42635</v>
      </c>
      <c r="L1814" s="1" t="s">
        <v>5075</v>
      </c>
      <c r="M1814" s="7">
        <v>9.1</v>
      </c>
      <c r="N1814" s="22">
        <v>48850</v>
      </c>
      <c r="O1814">
        <v>2</v>
      </c>
      <c r="P1814" t="s">
        <v>26</v>
      </c>
      <c r="Q1814">
        <v>1</v>
      </c>
      <c r="R1814">
        <v>4</v>
      </c>
      <c r="S1814" t="s">
        <v>624</v>
      </c>
      <c r="T1814" t="s">
        <v>26</v>
      </c>
      <c r="U1814" t="str">
        <f t="shared" si="56"/>
        <v>Young</v>
      </c>
      <c r="V1814" t="str">
        <f t="shared" si="57"/>
        <v>Senior</v>
      </c>
      <c r="W1814" t="str">
        <f>IF(Table13[[#This Row],[Last_Working_Date]]="Active","Active","Exited")</f>
        <v>Active</v>
      </c>
    </row>
    <row r="1815" spans="1:23" x14ac:dyDescent="0.3">
      <c r="A1815" s="9" t="s">
        <v>2124</v>
      </c>
      <c r="B1815" s="9" t="s">
        <v>29</v>
      </c>
      <c r="C1815">
        <v>35</v>
      </c>
      <c r="D1815" t="s">
        <v>30</v>
      </c>
      <c r="E1815" t="s">
        <v>53</v>
      </c>
      <c r="F1815" t="s">
        <v>67</v>
      </c>
      <c r="G1815" t="s">
        <v>71</v>
      </c>
      <c r="H1815" t="s">
        <v>47</v>
      </c>
      <c r="I1815" s="5">
        <v>7.3</v>
      </c>
      <c r="J1815" t="s">
        <v>25</v>
      </c>
      <c r="K1815" s="1">
        <v>45071</v>
      </c>
      <c r="L1815" s="1" t="s">
        <v>5075</v>
      </c>
      <c r="M1815" s="7">
        <v>2.4300000000000002</v>
      </c>
      <c r="N1815" s="22">
        <v>48302</v>
      </c>
      <c r="O1815">
        <v>5</v>
      </c>
      <c r="P1815" t="s">
        <v>26</v>
      </c>
      <c r="Q1815">
        <v>2</v>
      </c>
      <c r="R1815">
        <v>7</v>
      </c>
      <c r="S1815" t="s">
        <v>542</v>
      </c>
      <c r="T1815" t="s">
        <v>26</v>
      </c>
      <c r="U1815" t="str">
        <f t="shared" si="56"/>
        <v>Adult</v>
      </c>
      <c r="V1815" t="str">
        <f t="shared" si="57"/>
        <v>Senior</v>
      </c>
      <c r="W1815" t="str">
        <f>IF(Table13[[#This Row],[Last_Working_Date]]="Active","Active","Exited")</f>
        <v>Active</v>
      </c>
    </row>
    <row r="1816" spans="1:23" x14ac:dyDescent="0.3">
      <c r="A1816" s="9" t="s">
        <v>2125</v>
      </c>
      <c r="B1816" s="9" t="s">
        <v>29</v>
      </c>
      <c r="C1816">
        <v>22</v>
      </c>
      <c r="D1816" t="s">
        <v>30</v>
      </c>
      <c r="E1816" t="s">
        <v>63</v>
      </c>
      <c r="F1816" t="s">
        <v>92</v>
      </c>
      <c r="G1816" t="s">
        <v>120</v>
      </c>
      <c r="H1816" t="s">
        <v>75</v>
      </c>
      <c r="I1816" s="5">
        <v>0</v>
      </c>
      <c r="J1816" t="s">
        <v>25</v>
      </c>
      <c r="K1816" s="1">
        <v>44738</v>
      </c>
      <c r="L1816" s="1" t="s">
        <v>5075</v>
      </c>
      <c r="M1816" s="7">
        <v>3.34</v>
      </c>
      <c r="N1816" s="22">
        <v>32161</v>
      </c>
      <c r="O1816">
        <v>3</v>
      </c>
      <c r="P1816" t="s">
        <v>65</v>
      </c>
      <c r="Q1816">
        <v>1</v>
      </c>
      <c r="R1816">
        <v>11</v>
      </c>
      <c r="S1816" t="s">
        <v>513</v>
      </c>
      <c r="T1816" t="s">
        <v>26</v>
      </c>
      <c r="U1816" t="str">
        <f t="shared" si="56"/>
        <v>Young</v>
      </c>
      <c r="V1816" t="str">
        <f t="shared" si="57"/>
        <v>Junior</v>
      </c>
      <c r="W1816" t="str">
        <f>IF(Table13[[#This Row],[Last_Working_Date]]="Active","Active","Exited")</f>
        <v>Active</v>
      </c>
    </row>
    <row r="1817" spans="1:23" x14ac:dyDescent="0.3">
      <c r="A1817" s="9" t="s">
        <v>2126</v>
      </c>
      <c r="B1817" s="9" t="s">
        <v>29</v>
      </c>
      <c r="C1817">
        <v>28</v>
      </c>
      <c r="D1817" t="s">
        <v>30</v>
      </c>
      <c r="E1817" t="s">
        <v>39</v>
      </c>
      <c r="F1817" t="s">
        <v>45</v>
      </c>
      <c r="G1817" t="s">
        <v>46</v>
      </c>
      <c r="H1817" t="s">
        <v>24</v>
      </c>
      <c r="I1817" s="5">
        <v>8</v>
      </c>
      <c r="J1817" t="s">
        <v>25</v>
      </c>
      <c r="K1817" s="1">
        <v>43443</v>
      </c>
      <c r="L1817" s="1" t="s">
        <v>5075</v>
      </c>
      <c r="M1817" s="7">
        <v>6.89</v>
      </c>
      <c r="N1817" s="22">
        <v>42252</v>
      </c>
      <c r="O1817">
        <v>4</v>
      </c>
      <c r="P1817" t="s">
        <v>26</v>
      </c>
      <c r="Q1817">
        <v>4</v>
      </c>
      <c r="R1817">
        <v>9</v>
      </c>
      <c r="S1817" t="s">
        <v>942</v>
      </c>
      <c r="T1817" t="s">
        <v>26</v>
      </c>
      <c r="U1817" t="str">
        <f t="shared" si="56"/>
        <v>Young</v>
      </c>
      <c r="V1817" t="str">
        <f t="shared" si="57"/>
        <v>Senior</v>
      </c>
      <c r="W1817" t="str">
        <f>IF(Table13[[#This Row],[Last_Working_Date]]="Active","Active","Exited")</f>
        <v>Active</v>
      </c>
    </row>
    <row r="1818" spans="1:23" x14ac:dyDescent="0.3">
      <c r="A1818" s="9" t="s">
        <v>2127</v>
      </c>
      <c r="B1818" s="9" t="s">
        <v>29</v>
      </c>
      <c r="C1818">
        <v>25</v>
      </c>
      <c r="D1818" t="s">
        <v>20</v>
      </c>
      <c r="E1818" t="s">
        <v>21</v>
      </c>
      <c r="F1818" t="s">
        <v>54</v>
      </c>
      <c r="G1818" t="s">
        <v>55</v>
      </c>
      <c r="H1818" t="s">
        <v>24</v>
      </c>
      <c r="I1818" s="5">
        <v>3.7</v>
      </c>
      <c r="J1818" t="s">
        <v>25</v>
      </c>
      <c r="K1818" s="1">
        <v>44174</v>
      </c>
      <c r="L1818" s="1" t="s">
        <v>5075</v>
      </c>
      <c r="M1818" s="7">
        <v>4.88</v>
      </c>
      <c r="N1818" s="22">
        <v>30578</v>
      </c>
      <c r="O1818">
        <v>4</v>
      </c>
      <c r="P1818" t="s">
        <v>26</v>
      </c>
      <c r="Q1818">
        <v>1</v>
      </c>
      <c r="R1818">
        <v>6</v>
      </c>
      <c r="S1818" t="s">
        <v>1397</v>
      </c>
      <c r="T1818" t="s">
        <v>26</v>
      </c>
      <c r="U1818" t="str">
        <f t="shared" si="56"/>
        <v>Young</v>
      </c>
      <c r="V1818" t="str">
        <f t="shared" si="57"/>
        <v>Mid-Level</v>
      </c>
      <c r="W1818" t="str">
        <f>IF(Table13[[#This Row],[Last_Working_Date]]="Active","Active","Exited")</f>
        <v>Active</v>
      </c>
    </row>
    <row r="1819" spans="1:23" x14ac:dyDescent="0.3">
      <c r="A1819" s="9" t="s">
        <v>2128</v>
      </c>
      <c r="B1819" s="9" t="s">
        <v>19</v>
      </c>
      <c r="C1819">
        <v>29</v>
      </c>
      <c r="D1819" t="s">
        <v>30</v>
      </c>
      <c r="E1819" t="s">
        <v>53</v>
      </c>
      <c r="F1819" t="s">
        <v>22</v>
      </c>
      <c r="G1819" t="s">
        <v>23</v>
      </c>
      <c r="H1819" t="s">
        <v>24</v>
      </c>
      <c r="I1819" s="5">
        <v>7.8</v>
      </c>
      <c r="J1819" t="s">
        <v>25</v>
      </c>
      <c r="K1819" s="1">
        <v>44215</v>
      </c>
      <c r="L1819" s="1" t="s">
        <v>5075</v>
      </c>
      <c r="M1819" s="7">
        <v>4.7699999999999996</v>
      </c>
      <c r="N1819" s="22">
        <v>40674</v>
      </c>
      <c r="O1819">
        <v>3</v>
      </c>
      <c r="P1819" t="s">
        <v>26</v>
      </c>
      <c r="Q1819">
        <v>1</v>
      </c>
      <c r="R1819">
        <v>10</v>
      </c>
      <c r="S1819" t="s">
        <v>950</v>
      </c>
      <c r="T1819" t="s">
        <v>26</v>
      </c>
      <c r="U1819" t="str">
        <f t="shared" si="56"/>
        <v>Young</v>
      </c>
      <c r="V1819" t="str">
        <f t="shared" si="57"/>
        <v>Senior</v>
      </c>
      <c r="W1819" t="str">
        <f>IF(Table13[[#This Row],[Last_Working_Date]]="Active","Active","Exited")</f>
        <v>Active</v>
      </c>
    </row>
    <row r="1820" spans="1:23" x14ac:dyDescent="0.3">
      <c r="A1820" s="9" t="s">
        <v>2129</v>
      </c>
      <c r="B1820" s="9" t="s">
        <v>19</v>
      </c>
      <c r="C1820">
        <v>43</v>
      </c>
      <c r="D1820" t="s">
        <v>30</v>
      </c>
      <c r="E1820" t="s">
        <v>63</v>
      </c>
      <c r="F1820" t="s">
        <v>40</v>
      </c>
      <c r="G1820" t="s">
        <v>41</v>
      </c>
      <c r="H1820" t="s">
        <v>84</v>
      </c>
      <c r="I1820" s="5">
        <v>6.3</v>
      </c>
      <c r="J1820" t="s">
        <v>25</v>
      </c>
      <c r="K1820" s="1">
        <v>43164</v>
      </c>
      <c r="L1820" s="1" t="s">
        <v>5075</v>
      </c>
      <c r="M1820" s="7">
        <v>7.65</v>
      </c>
      <c r="N1820" s="22">
        <v>42671</v>
      </c>
      <c r="O1820">
        <v>5</v>
      </c>
      <c r="P1820" t="s">
        <v>26</v>
      </c>
      <c r="Q1820">
        <v>2</v>
      </c>
      <c r="R1820">
        <v>6</v>
      </c>
      <c r="S1820" t="s">
        <v>240</v>
      </c>
      <c r="T1820" t="s">
        <v>26</v>
      </c>
      <c r="U1820" t="str">
        <f t="shared" si="56"/>
        <v>Adult</v>
      </c>
      <c r="V1820" t="str">
        <f t="shared" si="57"/>
        <v>Senior</v>
      </c>
      <c r="W1820" t="str">
        <f>IF(Table13[[#This Row],[Last_Working_Date]]="Active","Active","Exited")</f>
        <v>Active</v>
      </c>
    </row>
    <row r="1821" spans="1:23" x14ac:dyDescent="0.3">
      <c r="A1821" s="9" t="s">
        <v>2130</v>
      </c>
      <c r="B1821" s="9" t="s">
        <v>19</v>
      </c>
      <c r="C1821">
        <v>41</v>
      </c>
      <c r="D1821" t="s">
        <v>30</v>
      </c>
      <c r="E1821" t="s">
        <v>36</v>
      </c>
      <c r="F1821" t="s">
        <v>22</v>
      </c>
      <c r="G1821" t="s">
        <v>74</v>
      </c>
      <c r="H1821" t="s">
        <v>24</v>
      </c>
      <c r="I1821" s="5">
        <v>16.899999999999999</v>
      </c>
      <c r="J1821" t="s">
        <v>25</v>
      </c>
      <c r="K1821" s="1">
        <v>42884</v>
      </c>
      <c r="L1821" s="1" t="s">
        <v>5075</v>
      </c>
      <c r="M1821" s="7">
        <v>8.42</v>
      </c>
      <c r="N1821" s="22">
        <v>72225</v>
      </c>
      <c r="O1821">
        <v>3</v>
      </c>
      <c r="P1821" t="s">
        <v>26</v>
      </c>
      <c r="Q1821">
        <v>1</v>
      </c>
      <c r="R1821">
        <v>4</v>
      </c>
      <c r="S1821" t="s">
        <v>387</v>
      </c>
      <c r="T1821" t="s">
        <v>26</v>
      </c>
      <c r="U1821" t="str">
        <f t="shared" si="56"/>
        <v>Adult</v>
      </c>
      <c r="V1821" t="str">
        <f t="shared" si="57"/>
        <v>Expert</v>
      </c>
      <c r="W1821" t="str">
        <f>IF(Table13[[#This Row],[Last_Working_Date]]="Active","Active","Exited")</f>
        <v>Active</v>
      </c>
    </row>
    <row r="1822" spans="1:23" x14ac:dyDescent="0.3">
      <c r="A1822" s="9" t="s">
        <v>2131</v>
      </c>
      <c r="B1822" s="9" t="s">
        <v>19</v>
      </c>
      <c r="C1822">
        <v>35</v>
      </c>
      <c r="D1822" t="s">
        <v>30</v>
      </c>
      <c r="E1822" t="s">
        <v>63</v>
      </c>
      <c r="F1822" t="s">
        <v>45</v>
      </c>
      <c r="G1822" t="s">
        <v>46</v>
      </c>
      <c r="H1822" t="s">
        <v>24</v>
      </c>
      <c r="I1822" s="5">
        <v>9.9</v>
      </c>
      <c r="J1822" t="s">
        <v>25</v>
      </c>
      <c r="K1822" s="1">
        <v>39579</v>
      </c>
      <c r="L1822" s="1">
        <v>44724</v>
      </c>
      <c r="M1822" s="7">
        <v>14.09</v>
      </c>
      <c r="N1822" s="22">
        <v>58977</v>
      </c>
      <c r="O1822">
        <v>1</v>
      </c>
      <c r="P1822" t="s">
        <v>26</v>
      </c>
      <c r="Q1822">
        <v>4</v>
      </c>
      <c r="R1822">
        <v>4</v>
      </c>
      <c r="S1822" t="s">
        <v>280</v>
      </c>
      <c r="T1822" t="s">
        <v>65</v>
      </c>
      <c r="U1822" t="str">
        <f t="shared" si="56"/>
        <v>Adult</v>
      </c>
      <c r="V1822" t="str">
        <f t="shared" si="57"/>
        <v>Senior</v>
      </c>
      <c r="W1822" t="str">
        <f>IF(Table13[[#This Row],[Last_Working_Date]]="Active","Active","Exited")</f>
        <v>Exited</v>
      </c>
    </row>
    <row r="1823" spans="1:23" x14ac:dyDescent="0.3">
      <c r="A1823" s="9" t="s">
        <v>2132</v>
      </c>
      <c r="B1823" s="9" t="s">
        <v>19</v>
      </c>
      <c r="C1823">
        <v>42</v>
      </c>
      <c r="D1823" t="s">
        <v>30</v>
      </c>
      <c r="E1823" t="s">
        <v>21</v>
      </c>
      <c r="F1823" t="s">
        <v>54</v>
      </c>
      <c r="G1823" t="s">
        <v>139</v>
      </c>
      <c r="H1823" t="s">
        <v>24</v>
      </c>
      <c r="I1823" s="5">
        <v>21.5</v>
      </c>
      <c r="J1823" t="s">
        <v>25</v>
      </c>
      <c r="K1823" s="1">
        <v>43188</v>
      </c>
      <c r="L1823" s="1" t="s">
        <v>5075</v>
      </c>
      <c r="M1823" s="7">
        <v>7.58</v>
      </c>
      <c r="N1823" s="22">
        <v>74712</v>
      </c>
      <c r="O1823">
        <v>4</v>
      </c>
      <c r="P1823" t="s">
        <v>26</v>
      </c>
      <c r="Q1823">
        <v>0</v>
      </c>
      <c r="R1823">
        <v>1</v>
      </c>
      <c r="S1823" t="s">
        <v>78</v>
      </c>
      <c r="T1823" t="s">
        <v>26</v>
      </c>
      <c r="U1823" t="str">
        <f t="shared" si="56"/>
        <v>Adult</v>
      </c>
      <c r="V1823" t="str">
        <f t="shared" si="57"/>
        <v>Expert</v>
      </c>
      <c r="W1823" t="str">
        <f>IF(Table13[[#This Row],[Last_Working_Date]]="Active","Active","Exited")</f>
        <v>Active</v>
      </c>
    </row>
    <row r="1824" spans="1:23" x14ac:dyDescent="0.3">
      <c r="A1824" s="9" t="s">
        <v>747</v>
      </c>
      <c r="B1824" s="9" t="s">
        <v>19</v>
      </c>
      <c r="C1824">
        <v>30</v>
      </c>
      <c r="D1824" t="s">
        <v>20</v>
      </c>
      <c r="E1824" t="s">
        <v>36</v>
      </c>
      <c r="F1824" t="s">
        <v>32</v>
      </c>
      <c r="G1824" t="s">
        <v>33</v>
      </c>
      <c r="H1824" t="s">
        <v>24</v>
      </c>
      <c r="I1824" s="5">
        <v>5.9</v>
      </c>
      <c r="J1824" t="s">
        <v>25</v>
      </c>
      <c r="K1824" s="1">
        <v>42405</v>
      </c>
      <c r="L1824" s="1" t="s">
        <v>5075</v>
      </c>
      <c r="M1824" s="7">
        <v>9.73</v>
      </c>
      <c r="N1824" s="22">
        <v>41716</v>
      </c>
      <c r="O1824">
        <v>2</v>
      </c>
      <c r="P1824" t="s">
        <v>65</v>
      </c>
      <c r="Q1824">
        <v>1</v>
      </c>
      <c r="R1824">
        <v>5</v>
      </c>
      <c r="S1824" t="s">
        <v>5074</v>
      </c>
      <c r="T1824" t="s">
        <v>26</v>
      </c>
      <c r="U1824" t="str">
        <f t="shared" si="56"/>
        <v>Young</v>
      </c>
      <c r="V1824" t="str">
        <f t="shared" si="57"/>
        <v>Senior</v>
      </c>
      <c r="W1824" t="str">
        <f>IF(Table13[[#This Row],[Last_Working_Date]]="Active","Active","Exited")</f>
        <v>Active</v>
      </c>
    </row>
    <row r="1825" spans="1:23" x14ac:dyDescent="0.3">
      <c r="A1825" s="9" t="s">
        <v>2133</v>
      </c>
      <c r="B1825" s="9" t="s">
        <v>19</v>
      </c>
      <c r="C1825">
        <v>25</v>
      </c>
      <c r="D1825" t="s">
        <v>30</v>
      </c>
      <c r="E1825" t="s">
        <v>39</v>
      </c>
      <c r="F1825" t="s">
        <v>67</v>
      </c>
      <c r="G1825" t="s">
        <v>68</v>
      </c>
      <c r="H1825" t="s">
        <v>24</v>
      </c>
      <c r="I1825" s="5">
        <v>2.2999999999999998</v>
      </c>
      <c r="J1825" t="s">
        <v>25</v>
      </c>
      <c r="K1825" s="1">
        <v>42158</v>
      </c>
      <c r="L1825" s="1" t="s">
        <v>5075</v>
      </c>
      <c r="M1825" s="7">
        <v>10.4</v>
      </c>
      <c r="N1825" s="22">
        <v>47414</v>
      </c>
      <c r="O1825">
        <v>3</v>
      </c>
      <c r="P1825" t="s">
        <v>26</v>
      </c>
      <c r="Q1825">
        <v>2</v>
      </c>
      <c r="R1825">
        <v>3</v>
      </c>
      <c r="S1825" t="s">
        <v>222</v>
      </c>
      <c r="T1825" t="s">
        <v>26</v>
      </c>
      <c r="U1825" t="str">
        <f t="shared" si="56"/>
        <v>Young</v>
      </c>
      <c r="V1825" t="str">
        <f t="shared" si="57"/>
        <v>Mid-Level</v>
      </c>
      <c r="W1825" t="str">
        <f>IF(Table13[[#This Row],[Last_Working_Date]]="Active","Active","Exited")</f>
        <v>Active</v>
      </c>
    </row>
    <row r="1826" spans="1:23" x14ac:dyDescent="0.3">
      <c r="A1826" s="9" t="s">
        <v>2134</v>
      </c>
      <c r="B1826" s="9" t="s">
        <v>29</v>
      </c>
      <c r="C1826">
        <v>25</v>
      </c>
      <c r="D1826" t="s">
        <v>20</v>
      </c>
      <c r="E1826" t="s">
        <v>63</v>
      </c>
      <c r="F1826" t="s">
        <v>32</v>
      </c>
      <c r="G1826" t="s">
        <v>171</v>
      </c>
      <c r="H1826" t="s">
        <v>24</v>
      </c>
      <c r="I1826" s="5">
        <v>3.6</v>
      </c>
      <c r="J1826" t="s">
        <v>25</v>
      </c>
      <c r="K1826" s="1">
        <v>43070</v>
      </c>
      <c r="L1826" s="1" t="s">
        <v>5075</v>
      </c>
      <c r="M1826" s="7">
        <v>7.91</v>
      </c>
      <c r="N1826" s="22">
        <v>39419</v>
      </c>
      <c r="O1826">
        <v>5</v>
      </c>
      <c r="P1826" t="s">
        <v>26</v>
      </c>
      <c r="Q1826">
        <v>1</v>
      </c>
      <c r="R1826">
        <v>8</v>
      </c>
      <c r="S1826" t="s">
        <v>1847</v>
      </c>
      <c r="T1826" t="s">
        <v>26</v>
      </c>
      <c r="U1826" t="str">
        <f t="shared" si="56"/>
        <v>Young</v>
      </c>
      <c r="V1826" t="str">
        <f t="shared" si="57"/>
        <v>Mid-Level</v>
      </c>
      <c r="W1826" t="str">
        <f>IF(Table13[[#This Row],[Last_Working_Date]]="Active","Active","Exited")</f>
        <v>Active</v>
      </c>
    </row>
    <row r="1827" spans="1:23" x14ac:dyDescent="0.3">
      <c r="A1827" s="9" t="s">
        <v>2135</v>
      </c>
      <c r="B1827" s="9" t="s">
        <v>19</v>
      </c>
      <c r="C1827">
        <v>26</v>
      </c>
      <c r="D1827" t="s">
        <v>179</v>
      </c>
      <c r="E1827" t="s">
        <v>39</v>
      </c>
      <c r="F1827" t="s">
        <v>54</v>
      </c>
      <c r="G1827" t="s">
        <v>55</v>
      </c>
      <c r="H1827" t="s">
        <v>24</v>
      </c>
      <c r="I1827" s="5">
        <v>4.5999999999999996</v>
      </c>
      <c r="J1827" t="s">
        <v>25</v>
      </c>
      <c r="K1827" s="1">
        <v>41738</v>
      </c>
      <c r="L1827" s="1" t="s">
        <v>5075</v>
      </c>
      <c r="M1827" s="7">
        <v>11.55</v>
      </c>
      <c r="N1827" s="22">
        <v>49644</v>
      </c>
      <c r="O1827">
        <v>3</v>
      </c>
      <c r="P1827" t="s">
        <v>26</v>
      </c>
      <c r="Q1827">
        <v>3</v>
      </c>
      <c r="R1827">
        <v>7</v>
      </c>
      <c r="S1827" t="s">
        <v>1397</v>
      </c>
      <c r="T1827" t="s">
        <v>26</v>
      </c>
      <c r="U1827" t="str">
        <f t="shared" si="56"/>
        <v>Young</v>
      </c>
      <c r="V1827" t="str">
        <f t="shared" si="57"/>
        <v>Mid-Level</v>
      </c>
      <c r="W1827" t="str">
        <f>IF(Table13[[#This Row],[Last_Working_Date]]="Active","Active","Exited")</f>
        <v>Active</v>
      </c>
    </row>
    <row r="1828" spans="1:23" x14ac:dyDescent="0.3">
      <c r="A1828" s="9" t="s">
        <v>2136</v>
      </c>
      <c r="B1828" s="9" t="s">
        <v>19</v>
      </c>
      <c r="C1828">
        <v>35</v>
      </c>
      <c r="D1828" t="s">
        <v>20</v>
      </c>
      <c r="E1828" t="s">
        <v>39</v>
      </c>
      <c r="F1828" t="s">
        <v>92</v>
      </c>
      <c r="G1828" t="s">
        <v>246</v>
      </c>
      <c r="H1828" t="s">
        <v>47</v>
      </c>
      <c r="I1828" s="5">
        <v>4.0999999999999996</v>
      </c>
      <c r="J1828" t="s">
        <v>25</v>
      </c>
      <c r="K1828" s="1">
        <v>41807</v>
      </c>
      <c r="L1828" s="1">
        <v>42595</v>
      </c>
      <c r="M1828" s="7">
        <v>2.16</v>
      </c>
      <c r="N1828" s="22">
        <v>46289</v>
      </c>
      <c r="O1828">
        <v>2</v>
      </c>
      <c r="P1828" t="s">
        <v>26</v>
      </c>
      <c r="Q1828">
        <v>2</v>
      </c>
      <c r="R1828">
        <v>4</v>
      </c>
      <c r="S1828" t="s">
        <v>1022</v>
      </c>
      <c r="T1828" t="s">
        <v>65</v>
      </c>
      <c r="U1828" t="str">
        <f t="shared" si="56"/>
        <v>Adult</v>
      </c>
      <c r="V1828" t="str">
        <f t="shared" si="57"/>
        <v>Mid-Level</v>
      </c>
      <c r="W1828" t="str">
        <f>IF(Table13[[#This Row],[Last_Working_Date]]="Active","Active","Exited")</f>
        <v>Exited</v>
      </c>
    </row>
    <row r="1829" spans="1:23" x14ac:dyDescent="0.3">
      <c r="A1829" s="9" t="s">
        <v>2137</v>
      </c>
      <c r="B1829" s="9" t="s">
        <v>19</v>
      </c>
      <c r="C1829">
        <v>23</v>
      </c>
      <c r="D1829" t="s">
        <v>179</v>
      </c>
      <c r="E1829" t="s">
        <v>63</v>
      </c>
      <c r="F1829" t="s">
        <v>67</v>
      </c>
      <c r="G1829" t="s">
        <v>90</v>
      </c>
      <c r="H1829" t="s">
        <v>47</v>
      </c>
      <c r="I1829" s="5">
        <v>1.5</v>
      </c>
      <c r="J1829" t="s">
        <v>85</v>
      </c>
      <c r="K1829" s="1">
        <v>39499</v>
      </c>
      <c r="L1829" s="1" t="s">
        <v>5075</v>
      </c>
      <c r="M1829" s="7">
        <v>17.68</v>
      </c>
      <c r="N1829" s="22">
        <v>36877</v>
      </c>
      <c r="O1829">
        <v>1</v>
      </c>
      <c r="P1829" t="s">
        <v>65</v>
      </c>
      <c r="Q1829">
        <v>3</v>
      </c>
      <c r="R1829">
        <v>3</v>
      </c>
      <c r="S1829" t="s">
        <v>921</v>
      </c>
      <c r="T1829" t="s">
        <v>26</v>
      </c>
      <c r="U1829" t="str">
        <f t="shared" si="56"/>
        <v>Young</v>
      </c>
      <c r="V1829" t="str">
        <f t="shared" si="57"/>
        <v>Junior</v>
      </c>
      <c r="W1829" t="str">
        <f>IF(Table13[[#This Row],[Last_Working_Date]]="Active","Active","Exited")</f>
        <v>Active</v>
      </c>
    </row>
    <row r="1830" spans="1:23" x14ac:dyDescent="0.3">
      <c r="A1830" s="9" t="s">
        <v>2138</v>
      </c>
      <c r="B1830" s="9" t="s">
        <v>29</v>
      </c>
      <c r="C1830">
        <v>26</v>
      </c>
      <c r="D1830" t="s">
        <v>30</v>
      </c>
      <c r="E1830" t="s">
        <v>53</v>
      </c>
      <c r="F1830" t="s">
        <v>82</v>
      </c>
      <c r="G1830" t="s">
        <v>107</v>
      </c>
      <c r="H1830" t="s">
        <v>24</v>
      </c>
      <c r="I1830" s="5">
        <v>3.1</v>
      </c>
      <c r="J1830" t="s">
        <v>25</v>
      </c>
      <c r="K1830" s="1">
        <v>44712</v>
      </c>
      <c r="L1830" s="1" t="s">
        <v>5075</v>
      </c>
      <c r="M1830" s="7">
        <v>3.41</v>
      </c>
      <c r="N1830" s="22">
        <v>42834</v>
      </c>
      <c r="O1830">
        <v>3</v>
      </c>
      <c r="P1830" t="s">
        <v>26</v>
      </c>
      <c r="Q1830">
        <v>4</v>
      </c>
      <c r="R1830">
        <v>4</v>
      </c>
      <c r="S1830" t="s">
        <v>108</v>
      </c>
      <c r="T1830" t="s">
        <v>26</v>
      </c>
      <c r="U1830" t="str">
        <f t="shared" si="56"/>
        <v>Young</v>
      </c>
      <c r="V1830" t="str">
        <f t="shared" si="57"/>
        <v>Mid-Level</v>
      </c>
      <c r="W1830" t="str">
        <f>IF(Table13[[#This Row],[Last_Working_Date]]="Active","Active","Exited")</f>
        <v>Active</v>
      </c>
    </row>
    <row r="1831" spans="1:23" x14ac:dyDescent="0.3">
      <c r="A1831" s="9" t="s">
        <v>2139</v>
      </c>
      <c r="B1831" s="9" t="s">
        <v>19</v>
      </c>
      <c r="C1831">
        <v>36</v>
      </c>
      <c r="D1831" t="s">
        <v>30</v>
      </c>
      <c r="E1831" t="s">
        <v>39</v>
      </c>
      <c r="F1831" t="s">
        <v>22</v>
      </c>
      <c r="G1831" t="s">
        <v>74</v>
      </c>
      <c r="H1831" t="s">
        <v>84</v>
      </c>
      <c r="I1831" s="5">
        <v>9.1</v>
      </c>
      <c r="J1831" t="s">
        <v>25</v>
      </c>
      <c r="K1831" s="1">
        <v>44636</v>
      </c>
      <c r="L1831" s="1" t="s">
        <v>5075</v>
      </c>
      <c r="M1831" s="7">
        <v>3.62</v>
      </c>
      <c r="N1831" s="22">
        <v>49110</v>
      </c>
      <c r="O1831">
        <v>3</v>
      </c>
      <c r="P1831" t="s">
        <v>26</v>
      </c>
      <c r="Q1831">
        <v>2</v>
      </c>
      <c r="R1831">
        <v>10</v>
      </c>
      <c r="S1831" t="s">
        <v>983</v>
      </c>
      <c r="T1831" t="s">
        <v>26</v>
      </c>
      <c r="U1831" t="str">
        <f t="shared" si="56"/>
        <v>Adult</v>
      </c>
      <c r="V1831" t="str">
        <f t="shared" si="57"/>
        <v>Senior</v>
      </c>
      <c r="W1831" t="str">
        <f>IF(Table13[[#This Row],[Last_Working_Date]]="Active","Active","Exited")</f>
        <v>Active</v>
      </c>
    </row>
    <row r="1832" spans="1:23" x14ac:dyDescent="0.3">
      <c r="A1832" s="9" t="s">
        <v>2140</v>
      </c>
      <c r="B1832" s="9" t="s">
        <v>19</v>
      </c>
      <c r="C1832">
        <v>24</v>
      </c>
      <c r="D1832" t="s">
        <v>30</v>
      </c>
      <c r="E1832" t="s">
        <v>63</v>
      </c>
      <c r="F1832" t="s">
        <v>32</v>
      </c>
      <c r="G1832" t="s">
        <v>33</v>
      </c>
      <c r="H1832" t="s">
        <v>24</v>
      </c>
      <c r="I1832" s="5">
        <v>2.9</v>
      </c>
      <c r="J1832" t="s">
        <v>25</v>
      </c>
      <c r="K1832" s="1">
        <v>45319</v>
      </c>
      <c r="L1832" s="1">
        <v>45881</v>
      </c>
      <c r="M1832" s="7">
        <v>1.54</v>
      </c>
      <c r="N1832" s="22">
        <v>31970</v>
      </c>
      <c r="O1832">
        <v>2</v>
      </c>
      <c r="P1832" t="s">
        <v>26</v>
      </c>
      <c r="Q1832">
        <v>0</v>
      </c>
      <c r="R1832">
        <v>5</v>
      </c>
      <c r="S1832" t="s">
        <v>318</v>
      </c>
      <c r="T1832" t="s">
        <v>65</v>
      </c>
      <c r="U1832" t="str">
        <f t="shared" si="56"/>
        <v>Young</v>
      </c>
      <c r="V1832" t="str">
        <f t="shared" si="57"/>
        <v>Mid-Level</v>
      </c>
      <c r="W1832" t="str">
        <f>IF(Table13[[#This Row],[Last_Working_Date]]="Active","Active","Exited")</f>
        <v>Exited</v>
      </c>
    </row>
    <row r="1833" spans="1:23" x14ac:dyDescent="0.3">
      <c r="A1833" s="9" t="s">
        <v>2141</v>
      </c>
      <c r="B1833" s="9" t="s">
        <v>19</v>
      </c>
      <c r="C1833">
        <v>31</v>
      </c>
      <c r="D1833" t="s">
        <v>30</v>
      </c>
      <c r="E1833" t="s">
        <v>63</v>
      </c>
      <c r="F1833" t="s">
        <v>67</v>
      </c>
      <c r="G1833" t="s">
        <v>110</v>
      </c>
      <c r="H1833" t="s">
        <v>51</v>
      </c>
      <c r="I1833" s="5">
        <v>8.1</v>
      </c>
      <c r="J1833" t="s">
        <v>85</v>
      </c>
      <c r="K1833" s="1">
        <v>43061</v>
      </c>
      <c r="L1833" s="1" t="s">
        <v>5075</v>
      </c>
      <c r="M1833" s="7">
        <v>7.93</v>
      </c>
      <c r="N1833" s="22">
        <v>50774</v>
      </c>
      <c r="O1833">
        <v>3</v>
      </c>
      <c r="P1833" t="s">
        <v>26</v>
      </c>
      <c r="Q1833">
        <v>1</v>
      </c>
      <c r="R1833">
        <v>9</v>
      </c>
      <c r="S1833" t="s">
        <v>145</v>
      </c>
      <c r="T1833" t="s">
        <v>26</v>
      </c>
      <c r="U1833" t="str">
        <f t="shared" si="56"/>
        <v>Adult</v>
      </c>
      <c r="V1833" t="str">
        <f t="shared" si="57"/>
        <v>Senior</v>
      </c>
      <c r="W1833" t="str">
        <f>IF(Table13[[#This Row],[Last_Working_Date]]="Active","Active","Exited")</f>
        <v>Active</v>
      </c>
    </row>
    <row r="1834" spans="1:23" x14ac:dyDescent="0.3">
      <c r="A1834" s="9" t="s">
        <v>2142</v>
      </c>
      <c r="B1834" s="9" t="s">
        <v>29</v>
      </c>
      <c r="C1834">
        <v>34</v>
      </c>
      <c r="D1834" t="s">
        <v>20</v>
      </c>
      <c r="E1834" t="s">
        <v>36</v>
      </c>
      <c r="F1834" t="s">
        <v>54</v>
      </c>
      <c r="G1834" t="s">
        <v>77</v>
      </c>
      <c r="H1834" t="s">
        <v>51</v>
      </c>
      <c r="I1834" s="5">
        <v>11.3</v>
      </c>
      <c r="J1834" t="s">
        <v>25</v>
      </c>
      <c r="K1834" s="1">
        <v>40018</v>
      </c>
      <c r="L1834" s="1" t="s">
        <v>5075</v>
      </c>
      <c r="M1834" s="7">
        <v>16.260000000000002</v>
      </c>
      <c r="N1834" s="22">
        <v>54219</v>
      </c>
      <c r="O1834">
        <v>4</v>
      </c>
      <c r="P1834" t="s">
        <v>26</v>
      </c>
      <c r="Q1834">
        <v>2</v>
      </c>
      <c r="R1834">
        <v>7</v>
      </c>
      <c r="S1834" t="s">
        <v>670</v>
      </c>
      <c r="T1834" t="s">
        <v>26</v>
      </c>
      <c r="U1834" t="str">
        <f t="shared" si="56"/>
        <v>Adult</v>
      </c>
      <c r="V1834" t="str">
        <f t="shared" si="57"/>
        <v>Expert</v>
      </c>
      <c r="W1834" t="str">
        <f>IF(Table13[[#This Row],[Last_Working_Date]]="Active","Active","Exited")</f>
        <v>Active</v>
      </c>
    </row>
    <row r="1835" spans="1:23" x14ac:dyDescent="0.3">
      <c r="A1835" s="9" t="s">
        <v>2143</v>
      </c>
      <c r="B1835" s="9" t="s">
        <v>19</v>
      </c>
      <c r="C1835">
        <v>34</v>
      </c>
      <c r="D1835" t="s">
        <v>30</v>
      </c>
      <c r="E1835" t="s">
        <v>36</v>
      </c>
      <c r="F1835" t="s">
        <v>40</v>
      </c>
      <c r="G1835" t="s">
        <v>96</v>
      </c>
      <c r="H1835" t="s">
        <v>51</v>
      </c>
      <c r="I1835" s="5">
        <v>7.7</v>
      </c>
      <c r="J1835" t="s">
        <v>25</v>
      </c>
      <c r="K1835" s="1">
        <v>41087</v>
      </c>
      <c r="L1835" s="1" t="s">
        <v>5075</v>
      </c>
      <c r="M1835" s="7">
        <v>13.34</v>
      </c>
      <c r="N1835" s="22">
        <v>48059</v>
      </c>
      <c r="O1835">
        <v>2</v>
      </c>
      <c r="P1835" t="s">
        <v>65</v>
      </c>
      <c r="Q1835">
        <v>4</v>
      </c>
      <c r="R1835">
        <v>5</v>
      </c>
      <c r="S1835" t="s">
        <v>767</v>
      </c>
      <c r="T1835" t="s">
        <v>26</v>
      </c>
      <c r="U1835" t="str">
        <f t="shared" si="56"/>
        <v>Adult</v>
      </c>
      <c r="V1835" t="str">
        <f t="shared" si="57"/>
        <v>Senior</v>
      </c>
      <c r="W1835" t="str">
        <f>IF(Table13[[#This Row],[Last_Working_Date]]="Active","Active","Exited")</f>
        <v>Active</v>
      </c>
    </row>
    <row r="1836" spans="1:23" x14ac:dyDescent="0.3">
      <c r="A1836" s="9" t="s">
        <v>2144</v>
      </c>
      <c r="B1836" s="9" t="s">
        <v>19</v>
      </c>
      <c r="C1836">
        <v>40</v>
      </c>
      <c r="D1836" t="s">
        <v>20</v>
      </c>
      <c r="E1836" t="s">
        <v>31</v>
      </c>
      <c r="F1836" t="s">
        <v>67</v>
      </c>
      <c r="G1836" t="s">
        <v>176</v>
      </c>
      <c r="H1836" t="s">
        <v>24</v>
      </c>
      <c r="I1836" s="5">
        <v>13.3</v>
      </c>
      <c r="J1836" t="s">
        <v>25</v>
      </c>
      <c r="K1836" s="1">
        <v>42850</v>
      </c>
      <c r="L1836" s="1" t="s">
        <v>5075</v>
      </c>
      <c r="M1836" s="7">
        <v>8.51</v>
      </c>
      <c r="N1836" s="22">
        <v>59746</v>
      </c>
      <c r="O1836">
        <v>2</v>
      </c>
      <c r="P1836" t="s">
        <v>26</v>
      </c>
      <c r="Q1836">
        <v>0</v>
      </c>
      <c r="R1836">
        <v>3</v>
      </c>
      <c r="S1836" t="s">
        <v>222</v>
      </c>
      <c r="T1836" t="s">
        <v>26</v>
      </c>
      <c r="U1836" t="str">
        <f t="shared" si="56"/>
        <v>Adult</v>
      </c>
      <c r="V1836" t="str">
        <f t="shared" si="57"/>
        <v>Expert</v>
      </c>
      <c r="W1836" t="str">
        <f>IF(Table13[[#This Row],[Last_Working_Date]]="Active","Active","Exited")</f>
        <v>Active</v>
      </c>
    </row>
    <row r="1837" spans="1:23" x14ac:dyDescent="0.3">
      <c r="A1837" s="9" t="s">
        <v>2145</v>
      </c>
      <c r="B1837" s="9" t="s">
        <v>29</v>
      </c>
      <c r="C1837">
        <v>25</v>
      </c>
      <c r="D1837" t="s">
        <v>30</v>
      </c>
      <c r="E1837" t="s">
        <v>31</v>
      </c>
      <c r="F1837" t="s">
        <v>54</v>
      </c>
      <c r="G1837" t="s">
        <v>55</v>
      </c>
      <c r="H1837" t="s">
        <v>51</v>
      </c>
      <c r="I1837" s="5">
        <v>3.1</v>
      </c>
      <c r="J1837" t="s">
        <v>25</v>
      </c>
      <c r="K1837" s="1">
        <v>42757</v>
      </c>
      <c r="L1837" s="1" t="s">
        <v>5075</v>
      </c>
      <c r="M1837" s="7">
        <v>8.76</v>
      </c>
      <c r="N1837" s="22">
        <v>46371</v>
      </c>
      <c r="O1837">
        <v>3</v>
      </c>
      <c r="P1837" t="s">
        <v>26</v>
      </c>
      <c r="Q1837">
        <v>1</v>
      </c>
      <c r="R1837">
        <v>7</v>
      </c>
      <c r="S1837" t="s">
        <v>56</v>
      </c>
      <c r="T1837" t="s">
        <v>26</v>
      </c>
      <c r="U1837" t="str">
        <f t="shared" si="56"/>
        <v>Young</v>
      </c>
      <c r="V1837" t="str">
        <f t="shared" si="57"/>
        <v>Mid-Level</v>
      </c>
      <c r="W1837" t="str">
        <f>IF(Table13[[#This Row],[Last_Working_Date]]="Active","Active","Exited")</f>
        <v>Active</v>
      </c>
    </row>
    <row r="1838" spans="1:23" x14ac:dyDescent="0.3">
      <c r="A1838" s="9" t="s">
        <v>2146</v>
      </c>
      <c r="B1838" s="9" t="s">
        <v>29</v>
      </c>
      <c r="C1838">
        <v>38</v>
      </c>
      <c r="D1838" t="s">
        <v>30</v>
      </c>
      <c r="E1838" t="s">
        <v>58</v>
      </c>
      <c r="F1838" t="s">
        <v>22</v>
      </c>
      <c r="G1838" t="s">
        <v>59</v>
      </c>
      <c r="H1838" t="s">
        <v>51</v>
      </c>
      <c r="I1838" s="5">
        <v>16</v>
      </c>
      <c r="J1838" t="s">
        <v>85</v>
      </c>
      <c r="K1838" s="1">
        <v>42423</v>
      </c>
      <c r="L1838" s="1">
        <v>44785</v>
      </c>
      <c r="M1838" s="7">
        <v>6.47</v>
      </c>
      <c r="N1838" s="22">
        <v>61855</v>
      </c>
      <c r="O1838">
        <v>3</v>
      </c>
      <c r="P1838" t="s">
        <v>26</v>
      </c>
      <c r="Q1838">
        <v>1</v>
      </c>
      <c r="R1838">
        <v>3</v>
      </c>
      <c r="S1838" t="s">
        <v>382</v>
      </c>
      <c r="T1838" t="s">
        <v>65</v>
      </c>
      <c r="U1838" t="str">
        <f t="shared" si="56"/>
        <v>Adult</v>
      </c>
      <c r="V1838" t="str">
        <f t="shared" si="57"/>
        <v>Expert</v>
      </c>
      <c r="W1838" t="str">
        <f>IF(Table13[[#This Row],[Last_Working_Date]]="Active","Active","Exited")</f>
        <v>Exited</v>
      </c>
    </row>
    <row r="1839" spans="1:23" x14ac:dyDescent="0.3">
      <c r="A1839" s="9" t="s">
        <v>2147</v>
      </c>
      <c r="B1839" s="9" t="s">
        <v>29</v>
      </c>
      <c r="C1839">
        <v>35</v>
      </c>
      <c r="D1839" t="s">
        <v>30</v>
      </c>
      <c r="E1839" t="s">
        <v>31</v>
      </c>
      <c r="F1839" t="s">
        <v>54</v>
      </c>
      <c r="G1839" t="s">
        <v>55</v>
      </c>
      <c r="H1839" t="s">
        <v>24</v>
      </c>
      <c r="I1839" s="5">
        <v>8.6999999999999993</v>
      </c>
      <c r="J1839" t="s">
        <v>25</v>
      </c>
      <c r="K1839" s="1">
        <v>43633</v>
      </c>
      <c r="L1839" s="1" t="s">
        <v>5075</v>
      </c>
      <c r="M1839" s="7">
        <v>6.37</v>
      </c>
      <c r="N1839" s="22">
        <v>47157</v>
      </c>
      <c r="O1839">
        <v>3</v>
      </c>
      <c r="P1839" t="s">
        <v>26</v>
      </c>
      <c r="Q1839">
        <v>2</v>
      </c>
      <c r="R1839">
        <v>3</v>
      </c>
      <c r="S1839" t="s">
        <v>603</v>
      </c>
      <c r="T1839" t="s">
        <v>26</v>
      </c>
      <c r="U1839" t="str">
        <f t="shared" si="56"/>
        <v>Adult</v>
      </c>
      <c r="V1839" t="str">
        <f t="shared" si="57"/>
        <v>Senior</v>
      </c>
      <c r="W1839" t="str">
        <f>IF(Table13[[#This Row],[Last_Working_Date]]="Active","Active","Exited")</f>
        <v>Active</v>
      </c>
    </row>
    <row r="1840" spans="1:23" x14ac:dyDescent="0.3">
      <c r="A1840" s="9" t="s">
        <v>2148</v>
      </c>
      <c r="B1840" s="9" t="s">
        <v>19</v>
      </c>
      <c r="C1840">
        <v>21</v>
      </c>
      <c r="D1840" t="s">
        <v>30</v>
      </c>
      <c r="E1840" t="s">
        <v>63</v>
      </c>
      <c r="F1840" t="s">
        <v>45</v>
      </c>
      <c r="G1840" t="s">
        <v>164</v>
      </c>
      <c r="H1840" t="s">
        <v>24</v>
      </c>
      <c r="I1840" s="5">
        <v>0</v>
      </c>
      <c r="J1840" t="s">
        <v>25</v>
      </c>
      <c r="K1840" s="1">
        <v>45332</v>
      </c>
      <c r="L1840" s="1" t="s">
        <v>5075</v>
      </c>
      <c r="M1840" s="7">
        <v>1.71</v>
      </c>
      <c r="N1840" s="22">
        <v>42551</v>
      </c>
      <c r="O1840">
        <v>3</v>
      </c>
      <c r="P1840" t="s">
        <v>26</v>
      </c>
      <c r="Q1840">
        <v>0</v>
      </c>
      <c r="R1840">
        <v>6</v>
      </c>
      <c r="S1840" t="s">
        <v>1503</v>
      </c>
      <c r="T1840" t="s">
        <v>26</v>
      </c>
      <c r="U1840" t="str">
        <f t="shared" si="56"/>
        <v>Young</v>
      </c>
      <c r="V1840" t="str">
        <f t="shared" si="57"/>
        <v>Junior</v>
      </c>
      <c r="W1840" t="str">
        <f>IF(Table13[[#This Row],[Last_Working_Date]]="Active","Active","Exited")</f>
        <v>Active</v>
      </c>
    </row>
    <row r="1841" spans="1:23" x14ac:dyDescent="0.3">
      <c r="A1841" s="9" t="s">
        <v>2149</v>
      </c>
      <c r="B1841" s="9" t="s">
        <v>19</v>
      </c>
      <c r="C1841">
        <v>29</v>
      </c>
      <c r="D1841" t="s">
        <v>30</v>
      </c>
      <c r="E1841" t="s">
        <v>53</v>
      </c>
      <c r="F1841" t="s">
        <v>45</v>
      </c>
      <c r="G1841" t="s">
        <v>98</v>
      </c>
      <c r="H1841" t="s">
        <v>24</v>
      </c>
      <c r="I1841" s="5">
        <v>0</v>
      </c>
      <c r="J1841" t="s">
        <v>25</v>
      </c>
      <c r="K1841" s="1">
        <v>45414</v>
      </c>
      <c r="L1841" s="1" t="s">
        <v>5075</v>
      </c>
      <c r="M1841" s="7">
        <v>1.49</v>
      </c>
      <c r="N1841" s="22">
        <v>36015</v>
      </c>
      <c r="O1841">
        <v>2</v>
      </c>
      <c r="P1841" t="s">
        <v>26</v>
      </c>
      <c r="Q1841">
        <v>0</v>
      </c>
      <c r="R1841">
        <v>6</v>
      </c>
      <c r="S1841" t="s">
        <v>451</v>
      </c>
      <c r="T1841" t="s">
        <v>26</v>
      </c>
      <c r="U1841" t="str">
        <f t="shared" si="56"/>
        <v>Young</v>
      </c>
      <c r="V1841" t="str">
        <f t="shared" si="57"/>
        <v>Junior</v>
      </c>
      <c r="W1841" t="str">
        <f>IF(Table13[[#This Row],[Last_Working_Date]]="Active","Active","Exited")</f>
        <v>Active</v>
      </c>
    </row>
    <row r="1842" spans="1:23" x14ac:dyDescent="0.3">
      <c r="A1842" s="9" t="s">
        <v>2150</v>
      </c>
      <c r="B1842" s="9" t="s">
        <v>19</v>
      </c>
      <c r="C1842">
        <v>36</v>
      </c>
      <c r="D1842" t="s">
        <v>30</v>
      </c>
      <c r="E1842" t="s">
        <v>31</v>
      </c>
      <c r="F1842" t="s">
        <v>40</v>
      </c>
      <c r="G1842" t="s">
        <v>50</v>
      </c>
      <c r="H1842" t="s">
        <v>47</v>
      </c>
      <c r="I1842" s="5">
        <v>8.6999999999999993</v>
      </c>
      <c r="J1842" t="s">
        <v>85</v>
      </c>
      <c r="K1842" s="1">
        <v>44171</v>
      </c>
      <c r="L1842" s="1">
        <v>45391</v>
      </c>
      <c r="M1842" s="7">
        <v>3.34</v>
      </c>
      <c r="N1842" s="22">
        <v>53270</v>
      </c>
      <c r="O1842">
        <v>2</v>
      </c>
      <c r="P1842" t="s">
        <v>65</v>
      </c>
      <c r="Q1842">
        <v>1</v>
      </c>
      <c r="R1842">
        <v>2</v>
      </c>
      <c r="S1842" t="s">
        <v>116</v>
      </c>
      <c r="T1842" t="s">
        <v>65</v>
      </c>
      <c r="U1842" t="str">
        <f t="shared" si="56"/>
        <v>Adult</v>
      </c>
      <c r="V1842" t="str">
        <f t="shared" si="57"/>
        <v>Senior</v>
      </c>
      <c r="W1842" t="str">
        <f>IF(Table13[[#This Row],[Last_Working_Date]]="Active","Active","Exited")</f>
        <v>Exited</v>
      </c>
    </row>
    <row r="1843" spans="1:23" x14ac:dyDescent="0.3">
      <c r="A1843" s="9" t="s">
        <v>2151</v>
      </c>
      <c r="B1843" s="9" t="s">
        <v>29</v>
      </c>
      <c r="C1843">
        <v>28</v>
      </c>
      <c r="D1843" t="s">
        <v>20</v>
      </c>
      <c r="E1843" t="s">
        <v>63</v>
      </c>
      <c r="F1843" t="s">
        <v>40</v>
      </c>
      <c r="G1843" t="s">
        <v>50</v>
      </c>
      <c r="H1843" t="s">
        <v>24</v>
      </c>
      <c r="I1843" s="5">
        <v>6.7</v>
      </c>
      <c r="J1843" t="s">
        <v>25</v>
      </c>
      <c r="K1843" s="1">
        <v>44241</v>
      </c>
      <c r="L1843" s="1" t="s">
        <v>5075</v>
      </c>
      <c r="M1843" s="7">
        <v>4.7</v>
      </c>
      <c r="N1843" s="22">
        <v>52341</v>
      </c>
      <c r="O1843">
        <v>3</v>
      </c>
      <c r="P1843" t="s">
        <v>26</v>
      </c>
      <c r="Q1843">
        <v>2</v>
      </c>
      <c r="R1843">
        <v>7</v>
      </c>
      <c r="S1843" t="s">
        <v>272</v>
      </c>
      <c r="T1843" t="s">
        <v>26</v>
      </c>
      <c r="U1843" t="str">
        <f t="shared" si="56"/>
        <v>Young</v>
      </c>
      <c r="V1843" t="str">
        <f t="shared" si="57"/>
        <v>Senior</v>
      </c>
      <c r="W1843" t="str">
        <f>IF(Table13[[#This Row],[Last_Working_Date]]="Active","Active","Exited")</f>
        <v>Active</v>
      </c>
    </row>
    <row r="1844" spans="1:23" x14ac:dyDescent="0.3">
      <c r="A1844" s="9" t="s">
        <v>2152</v>
      </c>
      <c r="B1844" s="9" t="s">
        <v>29</v>
      </c>
      <c r="C1844">
        <v>34</v>
      </c>
      <c r="D1844" t="s">
        <v>30</v>
      </c>
      <c r="E1844" t="s">
        <v>36</v>
      </c>
      <c r="F1844" t="s">
        <v>22</v>
      </c>
      <c r="G1844" t="s">
        <v>59</v>
      </c>
      <c r="H1844" t="s">
        <v>24</v>
      </c>
      <c r="I1844" s="5">
        <v>4.2</v>
      </c>
      <c r="J1844" t="s">
        <v>25</v>
      </c>
      <c r="K1844" s="1">
        <v>41451</v>
      </c>
      <c r="L1844" s="1" t="s">
        <v>5075</v>
      </c>
      <c r="M1844" s="7">
        <v>12.34</v>
      </c>
      <c r="N1844" s="22">
        <v>38429</v>
      </c>
      <c r="O1844">
        <v>4</v>
      </c>
      <c r="P1844" t="s">
        <v>26</v>
      </c>
      <c r="Q1844">
        <v>2</v>
      </c>
      <c r="R1844">
        <v>6</v>
      </c>
      <c r="S1844" t="s">
        <v>1379</v>
      </c>
      <c r="T1844" t="s">
        <v>26</v>
      </c>
      <c r="U1844" t="str">
        <f t="shared" si="56"/>
        <v>Adult</v>
      </c>
      <c r="V1844" t="str">
        <f t="shared" si="57"/>
        <v>Mid-Level</v>
      </c>
      <c r="W1844" t="str">
        <f>IF(Table13[[#This Row],[Last_Working_Date]]="Active","Active","Exited")</f>
        <v>Active</v>
      </c>
    </row>
    <row r="1845" spans="1:23" x14ac:dyDescent="0.3">
      <c r="A1845" s="9" t="s">
        <v>2153</v>
      </c>
      <c r="B1845" s="9" t="s">
        <v>19</v>
      </c>
      <c r="C1845">
        <v>30</v>
      </c>
      <c r="D1845" t="s">
        <v>20</v>
      </c>
      <c r="E1845" t="s">
        <v>58</v>
      </c>
      <c r="F1845" t="s">
        <v>40</v>
      </c>
      <c r="G1845" t="s">
        <v>41</v>
      </c>
      <c r="H1845" t="s">
        <v>24</v>
      </c>
      <c r="I1845" s="5">
        <v>3.7</v>
      </c>
      <c r="J1845" t="s">
        <v>25</v>
      </c>
      <c r="K1845" s="1">
        <v>45540</v>
      </c>
      <c r="L1845" s="1" t="s">
        <v>5075</v>
      </c>
      <c r="M1845" s="7">
        <v>1.1399999999999999</v>
      </c>
      <c r="N1845" s="22">
        <v>37299</v>
      </c>
      <c r="O1845">
        <v>2</v>
      </c>
      <c r="P1845" t="s">
        <v>26</v>
      </c>
      <c r="Q1845">
        <v>2</v>
      </c>
      <c r="R1845">
        <v>7</v>
      </c>
      <c r="S1845" t="s">
        <v>647</v>
      </c>
      <c r="T1845" t="s">
        <v>26</v>
      </c>
      <c r="U1845" t="str">
        <f t="shared" si="56"/>
        <v>Young</v>
      </c>
      <c r="V1845" t="str">
        <f t="shared" si="57"/>
        <v>Mid-Level</v>
      </c>
      <c r="W1845" t="str">
        <f>IF(Table13[[#This Row],[Last_Working_Date]]="Active","Active","Exited")</f>
        <v>Active</v>
      </c>
    </row>
    <row r="1846" spans="1:23" x14ac:dyDescent="0.3">
      <c r="A1846" s="9" t="s">
        <v>2154</v>
      </c>
      <c r="B1846" s="9" t="s">
        <v>29</v>
      </c>
      <c r="C1846">
        <v>31</v>
      </c>
      <c r="D1846" t="s">
        <v>30</v>
      </c>
      <c r="E1846" t="s">
        <v>31</v>
      </c>
      <c r="F1846" t="s">
        <v>45</v>
      </c>
      <c r="G1846" t="s">
        <v>98</v>
      </c>
      <c r="H1846" t="s">
        <v>24</v>
      </c>
      <c r="I1846" s="5">
        <v>5.8</v>
      </c>
      <c r="J1846" t="s">
        <v>25</v>
      </c>
      <c r="K1846" s="1">
        <v>41527</v>
      </c>
      <c r="L1846" s="1" t="s">
        <v>5075</v>
      </c>
      <c r="M1846" s="7">
        <v>12.13</v>
      </c>
      <c r="N1846" s="22">
        <v>46007</v>
      </c>
      <c r="O1846">
        <v>3</v>
      </c>
      <c r="P1846" t="s">
        <v>26</v>
      </c>
      <c r="Q1846">
        <v>3</v>
      </c>
      <c r="R1846">
        <v>9</v>
      </c>
      <c r="S1846" t="s">
        <v>160</v>
      </c>
      <c r="T1846" t="s">
        <v>26</v>
      </c>
      <c r="U1846" t="str">
        <f t="shared" si="56"/>
        <v>Adult</v>
      </c>
      <c r="V1846" t="str">
        <f t="shared" si="57"/>
        <v>Senior</v>
      </c>
      <c r="W1846" t="str">
        <f>IF(Table13[[#This Row],[Last_Working_Date]]="Active","Active","Exited")</f>
        <v>Active</v>
      </c>
    </row>
    <row r="1847" spans="1:23" x14ac:dyDescent="0.3">
      <c r="A1847" s="9" t="s">
        <v>2155</v>
      </c>
      <c r="B1847" s="9" t="s">
        <v>19</v>
      </c>
      <c r="C1847">
        <v>26</v>
      </c>
      <c r="D1847" t="s">
        <v>30</v>
      </c>
      <c r="E1847" t="s">
        <v>58</v>
      </c>
      <c r="F1847" t="s">
        <v>45</v>
      </c>
      <c r="G1847" t="s">
        <v>46</v>
      </c>
      <c r="H1847" t="s">
        <v>24</v>
      </c>
      <c r="I1847" s="5">
        <v>5.7</v>
      </c>
      <c r="J1847" t="s">
        <v>85</v>
      </c>
      <c r="K1847" s="1">
        <v>43053</v>
      </c>
      <c r="L1847" s="1">
        <v>43399</v>
      </c>
      <c r="M1847" s="7">
        <v>0.95</v>
      </c>
      <c r="N1847" s="22">
        <v>45435</v>
      </c>
      <c r="O1847">
        <v>2</v>
      </c>
      <c r="P1847" t="s">
        <v>26</v>
      </c>
      <c r="Q1847">
        <v>4</v>
      </c>
      <c r="R1847">
        <v>2</v>
      </c>
      <c r="S1847" t="s">
        <v>1503</v>
      </c>
      <c r="T1847" t="s">
        <v>65</v>
      </c>
      <c r="U1847" t="str">
        <f t="shared" si="56"/>
        <v>Young</v>
      </c>
      <c r="V1847" t="str">
        <f t="shared" si="57"/>
        <v>Senior</v>
      </c>
      <c r="W1847" t="str">
        <f>IF(Table13[[#This Row],[Last_Working_Date]]="Active","Active","Exited")</f>
        <v>Exited</v>
      </c>
    </row>
    <row r="1848" spans="1:23" x14ac:dyDescent="0.3">
      <c r="A1848" s="9" t="s">
        <v>2156</v>
      </c>
      <c r="B1848" s="9" t="s">
        <v>29</v>
      </c>
      <c r="C1848">
        <v>38</v>
      </c>
      <c r="D1848" t="s">
        <v>20</v>
      </c>
      <c r="E1848" t="s">
        <v>58</v>
      </c>
      <c r="F1848" t="s">
        <v>67</v>
      </c>
      <c r="G1848" t="s">
        <v>176</v>
      </c>
      <c r="H1848" t="s">
        <v>51</v>
      </c>
      <c r="I1848" s="5">
        <v>18</v>
      </c>
      <c r="J1848" t="s">
        <v>25</v>
      </c>
      <c r="K1848" s="1">
        <v>45247</v>
      </c>
      <c r="L1848" s="1" t="s">
        <v>5075</v>
      </c>
      <c r="M1848" s="7">
        <v>1.95</v>
      </c>
      <c r="N1848" s="22">
        <v>76405</v>
      </c>
      <c r="O1848">
        <v>4</v>
      </c>
      <c r="P1848" t="s">
        <v>26</v>
      </c>
      <c r="Q1848">
        <v>1</v>
      </c>
      <c r="R1848">
        <v>6</v>
      </c>
      <c r="S1848" t="s">
        <v>475</v>
      </c>
      <c r="T1848" t="s">
        <v>26</v>
      </c>
      <c r="U1848" t="str">
        <f t="shared" si="56"/>
        <v>Adult</v>
      </c>
      <c r="V1848" t="str">
        <f t="shared" si="57"/>
        <v>Expert</v>
      </c>
      <c r="W1848" t="str">
        <f>IF(Table13[[#This Row],[Last_Working_Date]]="Active","Active","Exited")</f>
        <v>Active</v>
      </c>
    </row>
    <row r="1849" spans="1:23" x14ac:dyDescent="0.3">
      <c r="A1849" s="9" t="s">
        <v>2157</v>
      </c>
      <c r="B1849" s="9" t="s">
        <v>19</v>
      </c>
      <c r="C1849">
        <v>27</v>
      </c>
      <c r="D1849" t="s">
        <v>30</v>
      </c>
      <c r="E1849" t="s">
        <v>53</v>
      </c>
      <c r="F1849" t="s">
        <v>92</v>
      </c>
      <c r="G1849" t="s">
        <v>120</v>
      </c>
      <c r="H1849" t="s">
        <v>24</v>
      </c>
      <c r="I1849" s="5">
        <v>4.4000000000000004</v>
      </c>
      <c r="J1849" t="s">
        <v>85</v>
      </c>
      <c r="K1849" s="1">
        <v>44979</v>
      </c>
      <c r="L1849" s="1" t="s">
        <v>5075</v>
      </c>
      <c r="M1849" s="7">
        <v>2.68</v>
      </c>
      <c r="N1849" s="22">
        <v>39278</v>
      </c>
      <c r="O1849">
        <v>3</v>
      </c>
      <c r="P1849" t="s">
        <v>65</v>
      </c>
      <c r="Q1849">
        <v>3</v>
      </c>
      <c r="R1849">
        <v>3</v>
      </c>
      <c r="S1849" t="s">
        <v>1409</v>
      </c>
      <c r="T1849" t="s">
        <v>26</v>
      </c>
      <c r="U1849" t="str">
        <f t="shared" si="56"/>
        <v>Young</v>
      </c>
      <c r="V1849" t="str">
        <f t="shared" si="57"/>
        <v>Mid-Level</v>
      </c>
      <c r="W1849" t="str">
        <f>IF(Table13[[#This Row],[Last_Working_Date]]="Active","Active","Exited")</f>
        <v>Active</v>
      </c>
    </row>
    <row r="1850" spans="1:23" x14ac:dyDescent="0.3">
      <c r="A1850" s="9" t="s">
        <v>2158</v>
      </c>
      <c r="B1850" s="9" t="s">
        <v>19</v>
      </c>
      <c r="C1850">
        <v>39</v>
      </c>
      <c r="D1850" t="s">
        <v>30</v>
      </c>
      <c r="E1850" t="s">
        <v>31</v>
      </c>
      <c r="F1850" t="s">
        <v>22</v>
      </c>
      <c r="G1850" t="s">
        <v>23</v>
      </c>
      <c r="H1850" t="s">
        <v>24</v>
      </c>
      <c r="I1850" s="5">
        <v>16</v>
      </c>
      <c r="J1850" t="s">
        <v>25</v>
      </c>
      <c r="K1850" s="1">
        <v>39812</v>
      </c>
      <c r="L1850" s="1" t="s">
        <v>5075</v>
      </c>
      <c r="M1850" s="7">
        <v>16.829999999999998</v>
      </c>
      <c r="N1850" s="22">
        <v>62927</v>
      </c>
      <c r="O1850">
        <v>5</v>
      </c>
      <c r="P1850" t="s">
        <v>26</v>
      </c>
      <c r="Q1850">
        <v>2</v>
      </c>
      <c r="R1850">
        <v>5</v>
      </c>
      <c r="S1850" t="s">
        <v>787</v>
      </c>
      <c r="T1850" t="s">
        <v>26</v>
      </c>
      <c r="U1850" t="str">
        <f t="shared" si="56"/>
        <v>Adult</v>
      </c>
      <c r="V1850" t="str">
        <f t="shared" si="57"/>
        <v>Expert</v>
      </c>
      <c r="W1850" t="str">
        <f>IF(Table13[[#This Row],[Last_Working_Date]]="Active","Active","Exited")</f>
        <v>Active</v>
      </c>
    </row>
    <row r="1851" spans="1:23" x14ac:dyDescent="0.3">
      <c r="A1851" s="9" t="s">
        <v>2159</v>
      </c>
      <c r="B1851" s="9" t="s">
        <v>29</v>
      </c>
      <c r="C1851">
        <v>27</v>
      </c>
      <c r="D1851" t="s">
        <v>30</v>
      </c>
      <c r="E1851" t="s">
        <v>58</v>
      </c>
      <c r="F1851" t="s">
        <v>54</v>
      </c>
      <c r="G1851" t="s">
        <v>77</v>
      </c>
      <c r="H1851" t="s">
        <v>51</v>
      </c>
      <c r="I1851" s="5">
        <v>4</v>
      </c>
      <c r="J1851" t="s">
        <v>25</v>
      </c>
      <c r="K1851" s="1">
        <v>44108</v>
      </c>
      <c r="L1851" s="1" t="s">
        <v>5075</v>
      </c>
      <c r="M1851" s="7">
        <v>5.07</v>
      </c>
      <c r="N1851" s="22">
        <v>41552</v>
      </c>
      <c r="O1851">
        <v>1</v>
      </c>
      <c r="P1851" t="s">
        <v>26</v>
      </c>
      <c r="Q1851">
        <v>0</v>
      </c>
      <c r="R1851">
        <v>9</v>
      </c>
      <c r="S1851" t="s">
        <v>1397</v>
      </c>
      <c r="T1851" t="s">
        <v>26</v>
      </c>
      <c r="U1851" t="str">
        <f t="shared" si="56"/>
        <v>Young</v>
      </c>
      <c r="V1851" t="str">
        <f t="shared" si="57"/>
        <v>Mid-Level</v>
      </c>
      <c r="W1851" t="str">
        <f>IF(Table13[[#This Row],[Last_Working_Date]]="Active","Active","Exited")</f>
        <v>Active</v>
      </c>
    </row>
    <row r="1852" spans="1:23" x14ac:dyDescent="0.3">
      <c r="A1852" s="9" t="s">
        <v>2160</v>
      </c>
      <c r="B1852" s="9" t="s">
        <v>19</v>
      </c>
      <c r="C1852">
        <v>32</v>
      </c>
      <c r="D1852" t="s">
        <v>20</v>
      </c>
      <c r="E1852" t="s">
        <v>39</v>
      </c>
      <c r="F1852" t="s">
        <v>45</v>
      </c>
      <c r="G1852" t="s">
        <v>164</v>
      </c>
      <c r="H1852" t="s">
        <v>51</v>
      </c>
      <c r="I1852" s="5">
        <v>6.6</v>
      </c>
      <c r="J1852" t="s">
        <v>25</v>
      </c>
      <c r="K1852" s="1">
        <v>41387</v>
      </c>
      <c r="L1852" s="1" t="s">
        <v>5075</v>
      </c>
      <c r="M1852" s="7">
        <v>12.51</v>
      </c>
      <c r="N1852" s="22">
        <v>57085</v>
      </c>
      <c r="O1852">
        <v>4</v>
      </c>
      <c r="P1852" t="s">
        <v>26</v>
      </c>
      <c r="Q1852">
        <v>2</v>
      </c>
      <c r="R1852">
        <v>7</v>
      </c>
      <c r="S1852" t="s">
        <v>848</v>
      </c>
      <c r="T1852" t="s">
        <v>26</v>
      </c>
      <c r="U1852" t="str">
        <f t="shared" si="56"/>
        <v>Adult</v>
      </c>
      <c r="V1852" t="str">
        <f t="shared" si="57"/>
        <v>Senior</v>
      </c>
      <c r="W1852" t="str">
        <f>IF(Table13[[#This Row],[Last_Working_Date]]="Active","Active","Exited")</f>
        <v>Active</v>
      </c>
    </row>
    <row r="1853" spans="1:23" x14ac:dyDescent="0.3">
      <c r="A1853" s="9" t="s">
        <v>2161</v>
      </c>
      <c r="B1853" s="9" t="s">
        <v>19</v>
      </c>
      <c r="C1853">
        <v>27</v>
      </c>
      <c r="D1853" t="s">
        <v>30</v>
      </c>
      <c r="E1853" t="s">
        <v>31</v>
      </c>
      <c r="F1853" t="s">
        <v>32</v>
      </c>
      <c r="G1853" t="s">
        <v>33</v>
      </c>
      <c r="H1853" t="s">
        <v>47</v>
      </c>
      <c r="I1853" s="5">
        <v>4.8</v>
      </c>
      <c r="J1853" t="s">
        <v>25</v>
      </c>
      <c r="K1853" s="1">
        <v>41922</v>
      </c>
      <c r="L1853" s="1" t="s">
        <v>5075</v>
      </c>
      <c r="M1853" s="7">
        <v>11.05</v>
      </c>
      <c r="N1853" s="22">
        <v>30603</v>
      </c>
      <c r="O1853">
        <v>4</v>
      </c>
      <c r="P1853" t="s">
        <v>26</v>
      </c>
      <c r="Q1853">
        <v>2</v>
      </c>
      <c r="R1853">
        <v>6</v>
      </c>
      <c r="S1853" t="s">
        <v>377</v>
      </c>
      <c r="T1853" t="s">
        <v>26</v>
      </c>
      <c r="U1853" t="str">
        <f t="shared" si="56"/>
        <v>Young</v>
      </c>
      <c r="V1853" t="str">
        <f t="shared" si="57"/>
        <v>Mid-Level</v>
      </c>
      <c r="W1853" t="str">
        <f>IF(Table13[[#This Row],[Last_Working_Date]]="Active","Active","Exited")</f>
        <v>Active</v>
      </c>
    </row>
    <row r="1854" spans="1:23" x14ac:dyDescent="0.3">
      <c r="A1854" s="9" t="s">
        <v>414</v>
      </c>
      <c r="B1854" s="9" t="s">
        <v>19</v>
      </c>
      <c r="C1854">
        <v>22</v>
      </c>
      <c r="D1854" t="s">
        <v>30</v>
      </c>
      <c r="E1854" t="s">
        <v>39</v>
      </c>
      <c r="F1854" t="s">
        <v>40</v>
      </c>
      <c r="G1854" t="s">
        <v>41</v>
      </c>
      <c r="H1854" t="s">
        <v>51</v>
      </c>
      <c r="I1854" s="5">
        <v>1.8</v>
      </c>
      <c r="J1854" t="s">
        <v>25</v>
      </c>
      <c r="K1854" s="1">
        <v>40783</v>
      </c>
      <c r="L1854" s="1">
        <v>42563</v>
      </c>
      <c r="M1854" s="7">
        <v>4.87</v>
      </c>
      <c r="N1854" s="22">
        <v>40010</v>
      </c>
      <c r="O1854">
        <v>2</v>
      </c>
      <c r="P1854" t="s">
        <v>65</v>
      </c>
      <c r="Q1854">
        <v>1</v>
      </c>
      <c r="R1854">
        <v>6</v>
      </c>
      <c r="S1854" t="s">
        <v>5074</v>
      </c>
      <c r="T1854" t="s">
        <v>65</v>
      </c>
      <c r="U1854" t="str">
        <f t="shared" si="56"/>
        <v>Young</v>
      </c>
      <c r="V1854" t="str">
        <f t="shared" si="57"/>
        <v>Junior</v>
      </c>
      <c r="W1854" t="str">
        <f>IF(Table13[[#This Row],[Last_Working_Date]]="Active","Active","Exited")</f>
        <v>Exited</v>
      </c>
    </row>
    <row r="1855" spans="1:23" x14ac:dyDescent="0.3">
      <c r="A1855" s="9" t="s">
        <v>2162</v>
      </c>
      <c r="B1855" s="9" t="s">
        <v>19</v>
      </c>
      <c r="C1855">
        <v>26</v>
      </c>
      <c r="D1855" t="s">
        <v>20</v>
      </c>
      <c r="E1855" t="s">
        <v>39</v>
      </c>
      <c r="F1855" t="s">
        <v>22</v>
      </c>
      <c r="G1855" t="s">
        <v>23</v>
      </c>
      <c r="H1855" t="s">
        <v>24</v>
      </c>
      <c r="I1855" s="5">
        <v>3</v>
      </c>
      <c r="J1855" t="s">
        <v>25</v>
      </c>
      <c r="K1855" s="1">
        <v>41076</v>
      </c>
      <c r="L1855" s="1" t="s">
        <v>5075</v>
      </c>
      <c r="M1855" s="7">
        <v>13.37</v>
      </c>
      <c r="N1855" s="22">
        <v>43761</v>
      </c>
      <c r="O1855">
        <v>4</v>
      </c>
      <c r="P1855" t="s">
        <v>26</v>
      </c>
      <c r="Q1855">
        <v>0</v>
      </c>
      <c r="R1855">
        <v>2</v>
      </c>
      <c r="S1855" t="s">
        <v>322</v>
      </c>
      <c r="T1855" t="s">
        <v>26</v>
      </c>
      <c r="U1855" t="str">
        <f t="shared" si="56"/>
        <v>Young</v>
      </c>
      <c r="V1855" t="str">
        <f t="shared" si="57"/>
        <v>Mid-Level</v>
      </c>
      <c r="W1855" t="str">
        <f>IF(Table13[[#This Row],[Last_Working_Date]]="Active","Active","Exited")</f>
        <v>Active</v>
      </c>
    </row>
    <row r="1856" spans="1:23" x14ac:dyDescent="0.3">
      <c r="A1856" s="9" t="s">
        <v>2163</v>
      </c>
      <c r="B1856" s="9" t="s">
        <v>19</v>
      </c>
      <c r="C1856">
        <v>40</v>
      </c>
      <c r="D1856" t="s">
        <v>20</v>
      </c>
      <c r="E1856" t="s">
        <v>53</v>
      </c>
      <c r="F1856" t="s">
        <v>45</v>
      </c>
      <c r="G1856" t="s">
        <v>164</v>
      </c>
      <c r="H1856" t="s">
        <v>51</v>
      </c>
      <c r="I1856" s="5">
        <v>11.9</v>
      </c>
      <c r="J1856" t="s">
        <v>25</v>
      </c>
      <c r="K1856" s="1">
        <v>43299</v>
      </c>
      <c r="L1856" s="1" t="s">
        <v>5075</v>
      </c>
      <c r="M1856" s="7">
        <v>7.28</v>
      </c>
      <c r="N1856" s="22">
        <v>61814</v>
      </c>
      <c r="O1856">
        <v>4</v>
      </c>
      <c r="P1856" t="s">
        <v>26</v>
      </c>
      <c r="Q1856">
        <v>2</v>
      </c>
      <c r="R1856">
        <v>4</v>
      </c>
      <c r="S1856" t="s">
        <v>997</v>
      </c>
      <c r="T1856" t="s">
        <v>26</v>
      </c>
      <c r="U1856" t="str">
        <f t="shared" si="56"/>
        <v>Adult</v>
      </c>
      <c r="V1856" t="str">
        <f t="shared" si="57"/>
        <v>Expert</v>
      </c>
      <c r="W1856" t="str">
        <f>IF(Table13[[#This Row],[Last_Working_Date]]="Active","Active","Exited")</f>
        <v>Active</v>
      </c>
    </row>
    <row r="1857" spans="1:23" x14ac:dyDescent="0.3">
      <c r="A1857" s="9" t="s">
        <v>2164</v>
      </c>
      <c r="B1857" s="9" t="s">
        <v>19</v>
      </c>
      <c r="C1857">
        <v>33</v>
      </c>
      <c r="D1857" t="s">
        <v>30</v>
      </c>
      <c r="E1857" t="s">
        <v>21</v>
      </c>
      <c r="F1857" t="s">
        <v>22</v>
      </c>
      <c r="G1857" t="s">
        <v>23</v>
      </c>
      <c r="H1857" t="s">
        <v>24</v>
      </c>
      <c r="I1857" s="5">
        <v>11.2</v>
      </c>
      <c r="J1857" t="s">
        <v>25</v>
      </c>
      <c r="K1857" s="1">
        <v>40684</v>
      </c>
      <c r="L1857" s="1" t="s">
        <v>5075</v>
      </c>
      <c r="M1857" s="7">
        <v>14.44</v>
      </c>
      <c r="N1857" s="22">
        <v>59031</v>
      </c>
      <c r="O1857">
        <v>3</v>
      </c>
      <c r="P1857" t="s">
        <v>65</v>
      </c>
      <c r="Q1857">
        <v>2</v>
      </c>
      <c r="R1857">
        <v>5</v>
      </c>
      <c r="S1857" t="s">
        <v>953</v>
      </c>
      <c r="T1857" t="s">
        <v>26</v>
      </c>
      <c r="U1857" t="str">
        <f t="shared" si="56"/>
        <v>Adult</v>
      </c>
      <c r="V1857" t="str">
        <f t="shared" si="57"/>
        <v>Expert</v>
      </c>
      <c r="W1857" t="str">
        <f>IF(Table13[[#This Row],[Last_Working_Date]]="Active","Active","Exited")</f>
        <v>Active</v>
      </c>
    </row>
    <row r="1858" spans="1:23" x14ac:dyDescent="0.3">
      <c r="A1858" s="9" t="s">
        <v>754</v>
      </c>
      <c r="B1858" s="9" t="s">
        <v>29</v>
      </c>
      <c r="C1858">
        <v>31</v>
      </c>
      <c r="D1858" t="s">
        <v>30</v>
      </c>
      <c r="E1858" t="s">
        <v>58</v>
      </c>
      <c r="F1858" t="s">
        <v>67</v>
      </c>
      <c r="G1858" t="s">
        <v>176</v>
      </c>
      <c r="H1858" t="s">
        <v>24</v>
      </c>
      <c r="I1858" s="5">
        <v>3.4</v>
      </c>
      <c r="J1858" t="s">
        <v>25</v>
      </c>
      <c r="K1858" s="1">
        <v>40591</v>
      </c>
      <c r="L1858" s="1" t="s">
        <v>5075</v>
      </c>
      <c r="M1858" s="7">
        <v>14.69</v>
      </c>
      <c r="N1858" s="22">
        <v>41390</v>
      </c>
      <c r="O1858">
        <v>5</v>
      </c>
      <c r="P1858" t="s">
        <v>26</v>
      </c>
      <c r="Q1858">
        <v>2</v>
      </c>
      <c r="R1858">
        <v>8</v>
      </c>
      <c r="S1858" t="s">
        <v>5074</v>
      </c>
      <c r="T1858" t="s">
        <v>26</v>
      </c>
      <c r="U1858" t="str">
        <f t="shared" ref="U1858:U1921" si="58">IF(C1858&lt;=30,"Young","Adult")</f>
        <v>Adult</v>
      </c>
      <c r="V1858" t="str">
        <f t="shared" ref="V1858:V1921" si="59">IF(I1858&lt;2,"Junior",IF(I1858&lt;5,"Mid-Level",IF(I1858&lt;10,"Senior","Expert")))</f>
        <v>Mid-Level</v>
      </c>
      <c r="W1858" t="str">
        <f>IF(Table13[[#This Row],[Last_Working_Date]]="Active","Active","Exited")</f>
        <v>Active</v>
      </c>
    </row>
    <row r="1859" spans="1:23" x14ac:dyDescent="0.3">
      <c r="A1859" s="9" t="s">
        <v>2165</v>
      </c>
      <c r="B1859" s="9" t="s">
        <v>19</v>
      </c>
      <c r="C1859">
        <v>33</v>
      </c>
      <c r="D1859" t="s">
        <v>30</v>
      </c>
      <c r="E1859" t="s">
        <v>21</v>
      </c>
      <c r="F1859" t="s">
        <v>82</v>
      </c>
      <c r="G1859" t="s">
        <v>107</v>
      </c>
      <c r="H1859" t="s">
        <v>51</v>
      </c>
      <c r="I1859" s="5">
        <v>11.3</v>
      </c>
      <c r="J1859" t="s">
        <v>25</v>
      </c>
      <c r="K1859" s="1">
        <v>40928</v>
      </c>
      <c r="L1859" s="1" t="s">
        <v>5075</v>
      </c>
      <c r="M1859" s="7">
        <v>13.77</v>
      </c>
      <c r="N1859" s="22">
        <v>59878</v>
      </c>
      <c r="O1859">
        <v>4</v>
      </c>
      <c r="P1859" t="s">
        <v>26</v>
      </c>
      <c r="Q1859">
        <v>2</v>
      </c>
      <c r="R1859">
        <v>11</v>
      </c>
      <c r="S1859" t="s">
        <v>579</v>
      </c>
      <c r="T1859" t="s">
        <v>26</v>
      </c>
      <c r="U1859" t="str">
        <f t="shared" si="58"/>
        <v>Adult</v>
      </c>
      <c r="V1859" t="str">
        <f t="shared" si="59"/>
        <v>Expert</v>
      </c>
      <c r="W1859" t="str">
        <f>IF(Table13[[#This Row],[Last_Working_Date]]="Active","Active","Exited")</f>
        <v>Active</v>
      </c>
    </row>
    <row r="1860" spans="1:23" x14ac:dyDescent="0.3">
      <c r="A1860" s="9" t="s">
        <v>2166</v>
      </c>
      <c r="B1860" s="9" t="s">
        <v>19</v>
      </c>
      <c r="C1860">
        <v>31</v>
      </c>
      <c r="D1860" t="s">
        <v>20</v>
      </c>
      <c r="E1860" t="s">
        <v>39</v>
      </c>
      <c r="F1860" t="s">
        <v>82</v>
      </c>
      <c r="G1860" t="s">
        <v>107</v>
      </c>
      <c r="H1860" t="s">
        <v>84</v>
      </c>
      <c r="I1860" s="5">
        <v>11</v>
      </c>
      <c r="J1860" t="s">
        <v>25</v>
      </c>
      <c r="K1860" s="1">
        <v>45673</v>
      </c>
      <c r="L1860" s="1" t="s">
        <v>5075</v>
      </c>
      <c r="M1860" s="7">
        <v>0.78</v>
      </c>
      <c r="N1860" s="22">
        <v>48588</v>
      </c>
      <c r="O1860">
        <v>1</v>
      </c>
      <c r="P1860" t="s">
        <v>26</v>
      </c>
      <c r="Q1860">
        <v>2</v>
      </c>
      <c r="R1860">
        <v>5</v>
      </c>
      <c r="S1860" t="s">
        <v>401</v>
      </c>
      <c r="T1860" t="s">
        <v>26</v>
      </c>
      <c r="U1860" t="str">
        <f t="shared" si="58"/>
        <v>Adult</v>
      </c>
      <c r="V1860" t="str">
        <f t="shared" si="59"/>
        <v>Expert</v>
      </c>
      <c r="W1860" t="str">
        <f>IF(Table13[[#This Row],[Last_Working_Date]]="Active","Active","Exited")</f>
        <v>Active</v>
      </c>
    </row>
    <row r="1861" spans="1:23" x14ac:dyDescent="0.3">
      <c r="A1861" s="9" t="s">
        <v>2167</v>
      </c>
      <c r="B1861" s="9" t="s">
        <v>29</v>
      </c>
      <c r="C1861">
        <v>39</v>
      </c>
      <c r="D1861" t="s">
        <v>30</v>
      </c>
      <c r="E1861" t="s">
        <v>31</v>
      </c>
      <c r="F1861" t="s">
        <v>45</v>
      </c>
      <c r="G1861" t="s">
        <v>98</v>
      </c>
      <c r="H1861" t="s">
        <v>24</v>
      </c>
      <c r="I1861" s="5">
        <v>10.5</v>
      </c>
      <c r="J1861" t="s">
        <v>25</v>
      </c>
      <c r="K1861" s="1">
        <v>42563</v>
      </c>
      <c r="L1861" s="1" t="s">
        <v>5075</v>
      </c>
      <c r="M1861" s="7">
        <v>9.3000000000000007</v>
      </c>
      <c r="N1861" s="22">
        <v>60054</v>
      </c>
      <c r="O1861">
        <v>4</v>
      </c>
      <c r="P1861" t="s">
        <v>26</v>
      </c>
      <c r="Q1861">
        <v>1</v>
      </c>
      <c r="R1861">
        <v>7</v>
      </c>
      <c r="S1861" t="s">
        <v>473</v>
      </c>
      <c r="T1861" t="s">
        <v>26</v>
      </c>
      <c r="U1861" t="str">
        <f t="shared" si="58"/>
        <v>Adult</v>
      </c>
      <c r="V1861" t="str">
        <f t="shared" si="59"/>
        <v>Expert</v>
      </c>
      <c r="W1861" t="str">
        <f>IF(Table13[[#This Row],[Last_Working_Date]]="Active","Active","Exited")</f>
        <v>Active</v>
      </c>
    </row>
    <row r="1862" spans="1:23" x14ac:dyDescent="0.3">
      <c r="A1862" s="9" t="s">
        <v>2168</v>
      </c>
      <c r="B1862" s="9" t="s">
        <v>29</v>
      </c>
      <c r="C1862">
        <v>30</v>
      </c>
      <c r="D1862" t="s">
        <v>20</v>
      </c>
      <c r="E1862" t="s">
        <v>44</v>
      </c>
      <c r="F1862" t="s">
        <v>92</v>
      </c>
      <c r="G1862" t="s">
        <v>120</v>
      </c>
      <c r="H1862" t="s">
        <v>51</v>
      </c>
      <c r="I1862" s="5">
        <v>4</v>
      </c>
      <c r="J1862" t="s">
        <v>25</v>
      </c>
      <c r="K1862" s="1">
        <v>45709</v>
      </c>
      <c r="L1862" s="1" t="s">
        <v>5075</v>
      </c>
      <c r="M1862" s="7">
        <v>0.68</v>
      </c>
      <c r="N1862" s="22">
        <v>42087</v>
      </c>
      <c r="O1862">
        <v>3</v>
      </c>
      <c r="P1862" t="s">
        <v>26</v>
      </c>
      <c r="Q1862">
        <v>4</v>
      </c>
      <c r="R1862">
        <v>5</v>
      </c>
      <c r="S1862" t="s">
        <v>905</v>
      </c>
      <c r="T1862" t="s">
        <v>26</v>
      </c>
      <c r="U1862" t="str">
        <f t="shared" si="58"/>
        <v>Young</v>
      </c>
      <c r="V1862" t="str">
        <f t="shared" si="59"/>
        <v>Mid-Level</v>
      </c>
      <c r="W1862" t="str">
        <f>IF(Table13[[#This Row],[Last_Working_Date]]="Active","Active","Exited")</f>
        <v>Active</v>
      </c>
    </row>
    <row r="1863" spans="1:23" x14ac:dyDescent="0.3">
      <c r="A1863" s="9" t="s">
        <v>2169</v>
      </c>
      <c r="B1863" s="9" t="s">
        <v>29</v>
      </c>
      <c r="C1863">
        <v>29</v>
      </c>
      <c r="D1863" t="s">
        <v>20</v>
      </c>
      <c r="E1863" t="s">
        <v>63</v>
      </c>
      <c r="F1863" t="s">
        <v>54</v>
      </c>
      <c r="G1863" t="s">
        <v>139</v>
      </c>
      <c r="H1863" t="s">
        <v>24</v>
      </c>
      <c r="I1863" s="5">
        <v>7</v>
      </c>
      <c r="J1863" t="s">
        <v>25</v>
      </c>
      <c r="K1863" s="1">
        <v>42209</v>
      </c>
      <c r="L1863" s="1" t="s">
        <v>5075</v>
      </c>
      <c r="M1863" s="7">
        <v>10.26</v>
      </c>
      <c r="N1863" s="22">
        <v>42413</v>
      </c>
      <c r="O1863">
        <v>2</v>
      </c>
      <c r="P1863" t="s">
        <v>65</v>
      </c>
      <c r="Q1863">
        <v>1</v>
      </c>
      <c r="R1863">
        <v>6</v>
      </c>
      <c r="S1863" t="s">
        <v>219</v>
      </c>
      <c r="T1863" t="s">
        <v>26</v>
      </c>
      <c r="U1863" t="str">
        <f t="shared" si="58"/>
        <v>Young</v>
      </c>
      <c r="V1863" t="str">
        <f t="shared" si="59"/>
        <v>Senior</v>
      </c>
      <c r="W1863" t="str">
        <f>IF(Table13[[#This Row],[Last_Working_Date]]="Active","Active","Exited")</f>
        <v>Active</v>
      </c>
    </row>
    <row r="1864" spans="1:23" x14ac:dyDescent="0.3">
      <c r="A1864" s="9" t="s">
        <v>2170</v>
      </c>
      <c r="B1864" s="9" t="s">
        <v>19</v>
      </c>
      <c r="C1864">
        <v>29</v>
      </c>
      <c r="D1864" t="s">
        <v>30</v>
      </c>
      <c r="E1864" t="s">
        <v>44</v>
      </c>
      <c r="F1864" t="s">
        <v>82</v>
      </c>
      <c r="G1864" t="s">
        <v>83</v>
      </c>
      <c r="H1864" t="s">
        <v>75</v>
      </c>
      <c r="I1864" s="5">
        <v>3.9</v>
      </c>
      <c r="J1864" t="s">
        <v>25</v>
      </c>
      <c r="K1864" s="1">
        <v>44292</v>
      </c>
      <c r="L1864" s="1">
        <v>44748</v>
      </c>
      <c r="M1864" s="7">
        <v>1.25</v>
      </c>
      <c r="N1864" s="22">
        <v>35528</v>
      </c>
      <c r="O1864">
        <v>2</v>
      </c>
      <c r="P1864" t="s">
        <v>65</v>
      </c>
      <c r="Q1864">
        <v>0</v>
      </c>
      <c r="R1864">
        <v>11</v>
      </c>
      <c r="S1864" t="s">
        <v>878</v>
      </c>
      <c r="T1864" t="s">
        <v>65</v>
      </c>
      <c r="U1864" t="str">
        <f t="shared" si="58"/>
        <v>Young</v>
      </c>
      <c r="V1864" t="str">
        <f t="shared" si="59"/>
        <v>Mid-Level</v>
      </c>
      <c r="W1864" t="str">
        <f>IF(Table13[[#This Row],[Last_Working_Date]]="Active","Active","Exited")</f>
        <v>Exited</v>
      </c>
    </row>
    <row r="1865" spans="1:23" x14ac:dyDescent="0.3">
      <c r="A1865" s="9" t="s">
        <v>2171</v>
      </c>
      <c r="B1865" s="9" t="s">
        <v>19</v>
      </c>
      <c r="C1865">
        <v>21</v>
      </c>
      <c r="D1865" t="s">
        <v>20</v>
      </c>
      <c r="E1865" t="s">
        <v>31</v>
      </c>
      <c r="F1865" t="s">
        <v>92</v>
      </c>
      <c r="G1865" t="s">
        <v>93</v>
      </c>
      <c r="H1865" t="s">
        <v>51</v>
      </c>
      <c r="I1865" s="5">
        <v>1</v>
      </c>
      <c r="J1865" t="s">
        <v>25</v>
      </c>
      <c r="K1865" s="1">
        <v>44911</v>
      </c>
      <c r="L1865" s="1" t="s">
        <v>5075</v>
      </c>
      <c r="M1865" s="7">
        <v>2.87</v>
      </c>
      <c r="N1865" s="22">
        <v>26738</v>
      </c>
      <c r="O1865">
        <v>4</v>
      </c>
      <c r="P1865" t="s">
        <v>26</v>
      </c>
      <c r="Q1865">
        <v>1</v>
      </c>
      <c r="R1865">
        <v>11</v>
      </c>
      <c r="S1865" t="s">
        <v>428</v>
      </c>
      <c r="T1865" t="s">
        <v>26</v>
      </c>
      <c r="U1865" t="str">
        <f t="shared" si="58"/>
        <v>Young</v>
      </c>
      <c r="V1865" t="str">
        <f t="shared" si="59"/>
        <v>Junior</v>
      </c>
      <c r="W1865" t="str">
        <f>IF(Table13[[#This Row],[Last_Working_Date]]="Active","Active","Exited")</f>
        <v>Active</v>
      </c>
    </row>
    <row r="1866" spans="1:23" x14ac:dyDescent="0.3">
      <c r="A1866" s="9" t="s">
        <v>2172</v>
      </c>
      <c r="B1866" s="9" t="s">
        <v>19</v>
      </c>
      <c r="C1866">
        <v>27</v>
      </c>
      <c r="D1866" t="s">
        <v>30</v>
      </c>
      <c r="E1866" t="s">
        <v>21</v>
      </c>
      <c r="F1866" t="s">
        <v>92</v>
      </c>
      <c r="G1866" t="s">
        <v>120</v>
      </c>
      <c r="H1866" t="s">
        <v>24</v>
      </c>
      <c r="I1866" s="5">
        <v>3.4</v>
      </c>
      <c r="J1866" t="s">
        <v>25</v>
      </c>
      <c r="K1866" s="1">
        <v>40610</v>
      </c>
      <c r="L1866" s="1" t="s">
        <v>5075</v>
      </c>
      <c r="M1866" s="7">
        <v>14.64</v>
      </c>
      <c r="N1866" s="22">
        <v>44040</v>
      </c>
      <c r="O1866">
        <v>2</v>
      </c>
      <c r="P1866" t="s">
        <v>26</v>
      </c>
      <c r="Q1866">
        <v>2</v>
      </c>
      <c r="R1866">
        <v>4</v>
      </c>
      <c r="S1866" t="s">
        <v>925</v>
      </c>
      <c r="T1866" t="s">
        <v>26</v>
      </c>
      <c r="U1866" t="str">
        <f t="shared" si="58"/>
        <v>Young</v>
      </c>
      <c r="V1866" t="str">
        <f t="shared" si="59"/>
        <v>Mid-Level</v>
      </c>
      <c r="W1866" t="str">
        <f>IF(Table13[[#This Row],[Last_Working_Date]]="Active","Active","Exited")</f>
        <v>Active</v>
      </c>
    </row>
    <row r="1867" spans="1:23" x14ac:dyDescent="0.3">
      <c r="A1867" s="9" t="s">
        <v>352</v>
      </c>
      <c r="B1867" s="9" t="s">
        <v>29</v>
      </c>
      <c r="C1867">
        <v>31</v>
      </c>
      <c r="D1867" t="s">
        <v>30</v>
      </c>
      <c r="E1867" t="s">
        <v>39</v>
      </c>
      <c r="F1867" t="s">
        <v>54</v>
      </c>
      <c r="G1867" t="s">
        <v>139</v>
      </c>
      <c r="H1867" t="s">
        <v>24</v>
      </c>
      <c r="I1867" s="5">
        <v>8.1</v>
      </c>
      <c r="J1867" t="s">
        <v>25</v>
      </c>
      <c r="K1867" s="1">
        <v>40515</v>
      </c>
      <c r="L1867" s="1" t="s">
        <v>5075</v>
      </c>
      <c r="M1867" s="7">
        <v>14.9</v>
      </c>
      <c r="N1867" s="22">
        <v>44247</v>
      </c>
      <c r="O1867">
        <v>5</v>
      </c>
      <c r="P1867" t="s">
        <v>26</v>
      </c>
      <c r="Q1867">
        <v>0</v>
      </c>
      <c r="R1867">
        <v>6</v>
      </c>
      <c r="S1867" t="s">
        <v>5074</v>
      </c>
      <c r="T1867" t="s">
        <v>26</v>
      </c>
      <c r="U1867" t="str">
        <f t="shared" si="58"/>
        <v>Adult</v>
      </c>
      <c r="V1867" t="str">
        <f t="shared" si="59"/>
        <v>Senior</v>
      </c>
      <c r="W1867" t="str">
        <f>IF(Table13[[#This Row],[Last_Working_Date]]="Active","Active","Exited")</f>
        <v>Active</v>
      </c>
    </row>
    <row r="1868" spans="1:23" x14ac:dyDescent="0.3">
      <c r="A1868" s="9" t="s">
        <v>2173</v>
      </c>
      <c r="B1868" s="9" t="s">
        <v>29</v>
      </c>
      <c r="C1868">
        <v>34</v>
      </c>
      <c r="D1868" t="s">
        <v>30</v>
      </c>
      <c r="E1868" t="s">
        <v>36</v>
      </c>
      <c r="F1868" t="s">
        <v>40</v>
      </c>
      <c r="G1868" t="s">
        <v>96</v>
      </c>
      <c r="H1868" t="s">
        <v>84</v>
      </c>
      <c r="I1868" s="5">
        <v>9.9</v>
      </c>
      <c r="J1868" t="s">
        <v>25</v>
      </c>
      <c r="K1868" s="1">
        <v>39888</v>
      </c>
      <c r="L1868" s="1" t="s">
        <v>5075</v>
      </c>
      <c r="M1868" s="7">
        <v>16.62</v>
      </c>
      <c r="N1868" s="22">
        <v>48852</v>
      </c>
      <c r="O1868">
        <v>2</v>
      </c>
      <c r="P1868" t="s">
        <v>26</v>
      </c>
      <c r="Q1868">
        <v>4</v>
      </c>
      <c r="R1868">
        <v>6</v>
      </c>
      <c r="S1868" t="s">
        <v>758</v>
      </c>
      <c r="T1868" t="s">
        <v>26</v>
      </c>
      <c r="U1868" t="str">
        <f t="shared" si="58"/>
        <v>Adult</v>
      </c>
      <c r="V1868" t="str">
        <f t="shared" si="59"/>
        <v>Senior</v>
      </c>
      <c r="W1868" t="str">
        <f>IF(Table13[[#This Row],[Last_Working_Date]]="Active","Active","Exited")</f>
        <v>Active</v>
      </c>
    </row>
    <row r="1869" spans="1:23" x14ac:dyDescent="0.3">
      <c r="A1869" s="9" t="s">
        <v>2174</v>
      </c>
      <c r="B1869" s="9" t="s">
        <v>29</v>
      </c>
      <c r="C1869">
        <v>25</v>
      </c>
      <c r="D1869" t="s">
        <v>30</v>
      </c>
      <c r="E1869" t="s">
        <v>58</v>
      </c>
      <c r="F1869" t="s">
        <v>32</v>
      </c>
      <c r="G1869" t="s">
        <v>33</v>
      </c>
      <c r="H1869" t="s">
        <v>24</v>
      </c>
      <c r="I1869" s="5">
        <v>3.1</v>
      </c>
      <c r="J1869" t="s">
        <v>25</v>
      </c>
      <c r="K1869" s="1">
        <v>44522</v>
      </c>
      <c r="L1869" s="1" t="s">
        <v>5075</v>
      </c>
      <c r="M1869" s="7">
        <v>3.93</v>
      </c>
      <c r="N1869" s="22">
        <v>35806</v>
      </c>
      <c r="O1869">
        <v>2</v>
      </c>
      <c r="P1869" t="s">
        <v>65</v>
      </c>
      <c r="Q1869">
        <v>2</v>
      </c>
      <c r="R1869">
        <v>12</v>
      </c>
      <c r="S1869" t="s">
        <v>747</v>
      </c>
      <c r="T1869" t="s">
        <v>26</v>
      </c>
      <c r="U1869" t="str">
        <f t="shared" si="58"/>
        <v>Young</v>
      </c>
      <c r="V1869" t="str">
        <f t="shared" si="59"/>
        <v>Mid-Level</v>
      </c>
      <c r="W1869" t="str">
        <f>IF(Table13[[#This Row],[Last_Working_Date]]="Active","Active","Exited")</f>
        <v>Active</v>
      </c>
    </row>
    <row r="1870" spans="1:23" x14ac:dyDescent="0.3">
      <c r="A1870" s="9" t="s">
        <v>2175</v>
      </c>
      <c r="B1870" s="9" t="s">
        <v>19</v>
      </c>
      <c r="C1870">
        <v>43</v>
      </c>
      <c r="D1870" t="s">
        <v>30</v>
      </c>
      <c r="E1870" t="s">
        <v>31</v>
      </c>
      <c r="F1870" t="s">
        <v>82</v>
      </c>
      <c r="G1870" t="s">
        <v>284</v>
      </c>
      <c r="H1870" t="s">
        <v>47</v>
      </c>
      <c r="I1870" s="5">
        <v>7</v>
      </c>
      <c r="J1870" t="s">
        <v>25</v>
      </c>
      <c r="K1870" s="1">
        <v>41753</v>
      </c>
      <c r="L1870" s="1" t="s">
        <v>5075</v>
      </c>
      <c r="M1870" s="7">
        <v>11.51</v>
      </c>
      <c r="N1870" s="22">
        <v>48551</v>
      </c>
      <c r="O1870">
        <v>3</v>
      </c>
      <c r="P1870" t="s">
        <v>26</v>
      </c>
      <c r="Q1870">
        <v>3</v>
      </c>
      <c r="R1870">
        <v>8</v>
      </c>
      <c r="S1870" t="s">
        <v>1741</v>
      </c>
      <c r="T1870" t="s">
        <v>26</v>
      </c>
      <c r="U1870" t="str">
        <f t="shared" si="58"/>
        <v>Adult</v>
      </c>
      <c r="V1870" t="str">
        <f t="shared" si="59"/>
        <v>Senior</v>
      </c>
      <c r="W1870" t="str">
        <f>IF(Table13[[#This Row],[Last_Working_Date]]="Active","Active","Exited")</f>
        <v>Active</v>
      </c>
    </row>
    <row r="1871" spans="1:23" x14ac:dyDescent="0.3">
      <c r="A1871" s="9" t="s">
        <v>2176</v>
      </c>
      <c r="B1871" s="9" t="s">
        <v>29</v>
      </c>
      <c r="C1871">
        <v>34</v>
      </c>
      <c r="D1871" t="s">
        <v>30</v>
      </c>
      <c r="E1871" t="s">
        <v>31</v>
      </c>
      <c r="F1871" t="s">
        <v>22</v>
      </c>
      <c r="G1871" t="s">
        <v>74</v>
      </c>
      <c r="H1871" t="s">
        <v>47</v>
      </c>
      <c r="I1871" s="5">
        <v>14</v>
      </c>
      <c r="J1871" t="s">
        <v>25</v>
      </c>
      <c r="K1871" s="1">
        <v>41786</v>
      </c>
      <c r="L1871" s="1" t="s">
        <v>5075</v>
      </c>
      <c r="M1871" s="7">
        <v>11.42</v>
      </c>
      <c r="N1871" s="22">
        <v>59554</v>
      </c>
      <c r="O1871">
        <v>3</v>
      </c>
      <c r="P1871" t="s">
        <v>26</v>
      </c>
      <c r="Q1871">
        <v>1</v>
      </c>
      <c r="R1871">
        <v>4</v>
      </c>
      <c r="S1871" t="s">
        <v>434</v>
      </c>
      <c r="T1871" t="s">
        <v>26</v>
      </c>
      <c r="U1871" t="str">
        <f t="shared" si="58"/>
        <v>Adult</v>
      </c>
      <c r="V1871" t="str">
        <f t="shared" si="59"/>
        <v>Expert</v>
      </c>
      <c r="W1871" t="str">
        <f>IF(Table13[[#This Row],[Last_Working_Date]]="Active","Active","Exited")</f>
        <v>Active</v>
      </c>
    </row>
    <row r="1872" spans="1:23" x14ac:dyDescent="0.3">
      <c r="A1872" s="9" t="s">
        <v>2177</v>
      </c>
      <c r="B1872" s="9" t="s">
        <v>29</v>
      </c>
      <c r="C1872">
        <v>26</v>
      </c>
      <c r="D1872" t="s">
        <v>20</v>
      </c>
      <c r="E1872" t="s">
        <v>63</v>
      </c>
      <c r="F1872" t="s">
        <v>82</v>
      </c>
      <c r="G1872" t="s">
        <v>107</v>
      </c>
      <c r="H1872" t="s">
        <v>84</v>
      </c>
      <c r="I1872" s="5">
        <v>3</v>
      </c>
      <c r="J1872" t="s">
        <v>25</v>
      </c>
      <c r="K1872" s="1">
        <v>45742</v>
      </c>
      <c r="L1872" s="1" t="s">
        <v>5075</v>
      </c>
      <c r="M1872" s="7">
        <v>0.59</v>
      </c>
      <c r="N1872" s="22">
        <v>40566</v>
      </c>
      <c r="O1872">
        <v>4</v>
      </c>
      <c r="P1872" t="s">
        <v>26</v>
      </c>
      <c r="Q1872">
        <v>0</v>
      </c>
      <c r="R1872">
        <v>10</v>
      </c>
      <c r="S1872" t="s">
        <v>491</v>
      </c>
      <c r="T1872" t="s">
        <v>26</v>
      </c>
      <c r="U1872" t="str">
        <f t="shared" si="58"/>
        <v>Young</v>
      </c>
      <c r="V1872" t="str">
        <f t="shared" si="59"/>
        <v>Mid-Level</v>
      </c>
      <c r="W1872" t="str">
        <f>IF(Table13[[#This Row],[Last_Working_Date]]="Active","Active","Exited")</f>
        <v>Active</v>
      </c>
    </row>
    <row r="1873" spans="1:23" x14ac:dyDescent="0.3">
      <c r="A1873" s="9" t="s">
        <v>2178</v>
      </c>
      <c r="B1873" s="9" t="s">
        <v>29</v>
      </c>
      <c r="C1873">
        <v>40</v>
      </c>
      <c r="D1873" t="s">
        <v>30</v>
      </c>
      <c r="E1873" t="s">
        <v>39</v>
      </c>
      <c r="F1873" t="s">
        <v>45</v>
      </c>
      <c r="G1873" t="s">
        <v>164</v>
      </c>
      <c r="H1873" t="s">
        <v>51</v>
      </c>
      <c r="I1873" s="5">
        <v>14.3</v>
      </c>
      <c r="J1873" t="s">
        <v>25</v>
      </c>
      <c r="K1873" s="1">
        <v>42299</v>
      </c>
      <c r="L1873" s="1">
        <v>43882</v>
      </c>
      <c r="M1873" s="7">
        <v>4.33</v>
      </c>
      <c r="N1873" s="22">
        <v>61603</v>
      </c>
      <c r="O1873">
        <v>2</v>
      </c>
      <c r="P1873" t="s">
        <v>26</v>
      </c>
      <c r="Q1873">
        <v>0</v>
      </c>
      <c r="R1873">
        <v>10</v>
      </c>
      <c r="S1873" t="s">
        <v>1563</v>
      </c>
      <c r="T1873" t="s">
        <v>65</v>
      </c>
      <c r="U1873" t="str">
        <f t="shared" si="58"/>
        <v>Adult</v>
      </c>
      <c r="V1873" t="str">
        <f t="shared" si="59"/>
        <v>Expert</v>
      </c>
      <c r="W1873" t="str">
        <f>IF(Table13[[#This Row],[Last_Working_Date]]="Active","Active","Exited")</f>
        <v>Exited</v>
      </c>
    </row>
    <row r="1874" spans="1:23" x14ac:dyDescent="0.3">
      <c r="A1874" s="9" t="s">
        <v>2179</v>
      </c>
      <c r="B1874" s="9" t="s">
        <v>19</v>
      </c>
      <c r="C1874">
        <v>31</v>
      </c>
      <c r="D1874" t="s">
        <v>30</v>
      </c>
      <c r="E1874" t="s">
        <v>21</v>
      </c>
      <c r="F1874" t="s">
        <v>54</v>
      </c>
      <c r="G1874" t="s">
        <v>55</v>
      </c>
      <c r="H1874" t="s">
        <v>47</v>
      </c>
      <c r="I1874" s="5">
        <v>0.1</v>
      </c>
      <c r="J1874" t="s">
        <v>25</v>
      </c>
      <c r="K1874" s="1">
        <v>43230</v>
      </c>
      <c r="L1874" s="1" t="s">
        <v>5075</v>
      </c>
      <c r="M1874" s="7">
        <v>7.47</v>
      </c>
      <c r="N1874" s="22">
        <v>34047</v>
      </c>
      <c r="O1874">
        <v>3</v>
      </c>
      <c r="P1874" t="s">
        <v>26</v>
      </c>
      <c r="Q1874">
        <v>2</v>
      </c>
      <c r="R1874">
        <v>5</v>
      </c>
      <c r="S1874" t="s">
        <v>1613</v>
      </c>
      <c r="T1874" t="s">
        <v>26</v>
      </c>
      <c r="U1874" t="str">
        <f t="shared" si="58"/>
        <v>Adult</v>
      </c>
      <c r="V1874" t="str">
        <f t="shared" si="59"/>
        <v>Junior</v>
      </c>
      <c r="W1874" t="str">
        <f>IF(Table13[[#This Row],[Last_Working_Date]]="Active","Active","Exited")</f>
        <v>Active</v>
      </c>
    </row>
    <row r="1875" spans="1:23" x14ac:dyDescent="0.3">
      <c r="A1875" s="9" t="s">
        <v>2180</v>
      </c>
      <c r="B1875" s="9" t="s">
        <v>29</v>
      </c>
      <c r="C1875">
        <v>38</v>
      </c>
      <c r="D1875" t="s">
        <v>30</v>
      </c>
      <c r="E1875" t="s">
        <v>21</v>
      </c>
      <c r="F1875" t="s">
        <v>32</v>
      </c>
      <c r="G1875" t="s">
        <v>33</v>
      </c>
      <c r="H1875" t="s">
        <v>24</v>
      </c>
      <c r="I1875" s="5">
        <v>12.5</v>
      </c>
      <c r="J1875" t="s">
        <v>25</v>
      </c>
      <c r="K1875" s="1">
        <v>45482</v>
      </c>
      <c r="L1875" s="1" t="s">
        <v>5075</v>
      </c>
      <c r="M1875" s="7">
        <v>1.3</v>
      </c>
      <c r="N1875" s="22">
        <v>51888</v>
      </c>
      <c r="O1875">
        <v>5</v>
      </c>
      <c r="P1875" t="s">
        <v>65</v>
      </c>
      <c r="Q1875">
        <v>3</v>
      </c>
      <c r="R1875">
        <v>8</v>
      </c>
      <c r="S1875" t="s">
        <v>1656</v>
      </c>
      <c r="T1875" t="s">
        <v>26</v>
      </c>
      <c r="U1875" t="str">
        <f t="shared" si="58"/>
        <v>Adult</v>
      </c>
      <c r="V1875" t="str">
        <f t="shared" si="59"/>
        <v>Expert</v>
      </c>
      <c r="W1875" t="str">
        <f>IF(Table13[[#This Row],[Last_Working_Date]]="Active","Active","Exited")</f>
        <v>Active</v>
      </c>
    </row>
    <row r="1876" spans="1:23" x14ac:dyDescent="0.3">
      <c r="A1876" s="9" t="s">
        <v>2181</v>
      </c>
      <c r="B1876" s="9" t="s">
        <v>29</v>
      </c>
      <c r="C1876">
        <v>37</v>
      </c>
      <c r="D1876" t="s">
        <v>30</v>
      </c>
      <c r="E1876" t="s">
        <v>21</v>
      </c>
      <c r="F1876" t="s">
        <v>32</v>
      </c>
      <c r="G1876" t="s">
        <v>33</v>
      </c>
      <c r="H1876" t="s">
        <v>24</v>
      </c>
      <c r="I1876" s="5">
        <v>8.3000000000000007</v>
      </c>
      <c r="J1876" t="s">
        <v>25</v>
      </c>
      <c r="K1876" s="1">
        <v>39797</v>
      </c>
      <c r="L1876" s="1" t="s">
        <v>5075</v>
      </c>
      <c r="M1876" s="7">
        <v>16.87</v>
      </c>
      <c r="N1876" s="22">
        <v>39078</v>
      </c>
      <c r="O1876">
        <v>3</v>
      </c>
      <c r="P1876" t="s">
        <v>26</v>
      </c>
      <c r="Q1876">
        <v>3</v>
      </c>
      <c r="R1876">
        <v>6</v>
      </c>
      <c r="S1876" t="s">
        <v>1393</v>
      </c>
      <c r="T1876" t="s">
        <v>26</v>
      </c>
      <c r="U1876" t="str">
        <f t="shared" si="58"/>
        <v>Adult</v>
      </c>
      <c r="V1876" t="str">
        <f t="shared" si="59"/>
        <v>Senior</v>
      </c>
      <c r="W1876" t="str">
        <f>IF(Table13[[#This Row],[Last_Working_Date]]="Active","Active","Exited")</f>
        <v>Active</v>
      </c>
    </row>
    <row r="1877" spans="1:23" x14ac:dyDescent="0.3">
      <c r="A1877" s="9" t="s">
        <v>2182</v>
      </c>
      <c r="B1877" s="9" t="s">
        <v>29</v>
      </c>
      <c r="C1877">
        <v>21</v>
      </c>
      <c r="D1877" t="s">
        <v>30</v>
      </c>
      <c r="E1877" t="s">
        <v>21</v>
      </c>
      <c r="F1877" t="s">
        <v>82</v>
      </c>
      <c r="G1877" t="s">
        <v>83</v>
      </c>
      <c r="H1877" t="s">
        <v>51</v>
      </c>
      <c r="I1877" s="5">
        <v>0.8</v>
      </c>
      <c r="J1877" t="s">
        <v>25</v>
      </c>
      <c r="K1877" s="1">
        <v>45344</v>
      </c>
      <c r="L1877" s="1" t="s">
        <v>5075</v>
      </c>
      <c r="M1877" s="7">
        <v>1.68</v>
      </c>
      <c r="N1877" s="22">
        <v>28671</v>
      </c>
      <c r="O1877">
        <v>4</v>
      </c>
      <c r="P1877" t="s">
        <v>65</v>
      </c>
      <c r="Q1877">
        <v>2</v>
      </c>
      <c r="R1877">
        <v>4</v>
      </c>
      <c r="S1877" t="s">
        <v>314</v>
      </c>
      <c r="T1877" t="s">
        <v>26</v>
      </c>
      <c r="U1877" t="str">
        <f t="shared" si="58"/>
        <v>Young</v>
      </c>
      <c r="V1877" t="str">
        <f t="shared" si="59"/>
        <v>Junior</v>
      </c>
      <c r="W1877" t="str">
        <f>IF(Table13[[#This Row],[Last_Working_Date]]="Active","Active","Exited")</f>
        <v>Active</v>
      </c>
    </row>
    <row r="1878" spans="1:23" x14ac:dyDescent="0.3">
      <c r="A1878" s="9" t="s">
        <v>2183</v>
      </c>
      <c r="B1878" s="9" t="s">
        <v>19</v>
      </c>
      <c r="C1878">
        <v>36</v>
      </c>
      <c r="D1878" t="s">
        <v>30</v>
      </c>
      <c r="E1878" t="s">
        <v>31</v>
      </c>
      <c r="F1878" t="s">
        <v>22</v>
      </c>
      <c r="G1878" t="s">
        <v>74</v>
      </c>
      <c r="H1878" t="s">
        <v>24</v>
      </c>
      <c r="I1878" s="5">
        <v>14</v>
      </c>
      <c r="J1878" t="s">
        <v>25</v>
      </c>
      <c r="K1878" s="1">
        <v>39889</v>
      </c>
      <c r="L1878" s="1">
        <v>43733</v>
      </c>
      <c r="M1878" s="7">
        <v>10.52</v>
      </c>
      <c r="N1878" s="22">
        <v>62222</v>
      </c>
      <c r="O1878">
        <v>1</v>
      </c>
      <c r="P1878" t="s">
        <v>65</v>
      </c>
      <c r="Q1878">
        <v>1</v>
      </c>
      <c r="R1878">
        <v>3</v>
      </c>
      <c r="S1878" t="s">
        <v>197</v>
      </c>
      <c r="T1878" t="s">
        <v>65</v>
      </c>
      <c r="U1878" t="str">
        <f t="shared" si="58"/>
        <v>Adult</v>
      </c>
      <c r="V1878" t="str">
        <f t="shared" si="59"/>
        <v>Expert</v>
      </c>
      <c r="W1878" t="str">
        <f>IF(Table13[[#This Row],[Last_Working_Date]]="Active","Active","Exited")</f>
        <v>Exited</v>
      </c>
    </row>
    <row r="1879" spans="1:23" x14ac:dyDescent="0.3">
      <c r="A1879" s="9" t="s">
        <v>2184</v>
      </c>
      <c r="B1879" s="9" t="s">
        <v>29</v>
      </c>
      <c r="C1879">
        <v>24</v>
      </c>
      <c r="D1879" t="s">
        <v>20</v>
      </c>
      <c r="E1879" t="s">
        <v>39</v>
      </c>
      <c r="F1879" t="s">
        <v>40</v>
      </c>
      <c r="G1879" t="s">
        <v>41</v>
      </c>
      <c r="H1879" t="s">
        <v>84</v>
      </c>
      <c r="I1879" s="5">
        <v>0.8</v>
      </c>
      <c r="J1879" t="s">
        <v>25</v>
      </c>
      <c r="K1879" s="1">
        <v>43478</v>
      </c>
      <c r="L1879" s="1" t="s">
        <v>5075</v>
      </c>
      <c r="M1879" s="7">
        <v>6.79</v>
      </c>
      <c r="N1879" s="22">
        <v>33445</v>
      </c>
      <c r="O1879">
        <v>3</v>
      </c>
      <c r="P1879" t="s">
        <v>26</v>
      </c>
      <c r="Q1879">
        <v>1</v>
      </c>
      <c r="R1879">
        <v>4</v>
      </c>
      <c r="S1879" t="s">
        <v>414</v>
      </c>
      <c r="T1879" t="s">
        <v>26</v>
      </c>
      <c r="U1879" t="str">
        <f t="shared" si="58"/>
        <v>Young</v>
      </c>
      <c r="V1879" t="str">
        <f t="shared" si="59"/>
        <v>Junior</v>
      </c>
      <c r="W1879" t="str">
        <f>IF(Table13[[#This Row],[Last_Working_Date]]="Active","Active","Exited")</f>
        <v>Active</v>
      </c>
    </row>
    <row r="1880" spans="1:23" x14ac:dyDescent="0.3">
      <c r="A1880" s="9" t="s">
        <v>2185</v>
      </c>
      <c r="B1880" s="9" t="s">
        <v>19</v>
      </c>
      <c r="C1880">
        <v>27</v>
      </c>
      <c r="D1880" t="s">
        <v>30</v>
      </c>
      <c r="E1880" t="s">
        <v>31</v>
      </c>
      <c r="F1880" t="s">
        <v>54</v>
      </c>
      <c r="G1880" t="s">
        <v>139</v>
      </c>
      <c r="H1880" t="s">
        <v>24</v>
      </c>
      <c r="I1880" s="5">
        <v>2.9</v>
      </c>
      <c r="J1880" t="s">
        <v>25</v>
      </c>
      <c r="K1880" s="1">
        <v>42306</v>
      </c>
      <c r="L1880" s="1" t="s">
        <v>5075</v>
      </c>
      <c r="M1880" s="7">
        <v>10</v>
      </c>
      <c r="N1880" s="22">
        <v>37898</v>
      </c>
      <c r="O1880">
        <v>3</v>
      </c>
      <c r="P1880" t="s">
        <v>26</v>
      </c>
      <c r="Q1880">
        <v>1</v>
      </c>
      <c r="R1880">
        <v>9</v>
      </c>
      <c r="S1880" t="s">
        <v>1037</v>
      </c>
      <c r="T1880" t="s">
        <v>26</v>
      </c>
      <c r="U1880" t="str">
        <f t="shared" si="58"/>
        <v>Young</v>
      </c>
      <c r="V1880" t="str">
        <f t="shared" si="59"/>
        <v>Mid-Level</v>
      </c>
      <c r="W1880" t="str">
        <f>IF(Table13[[#This Row],[Last_Working_Date]]="Active","Active","Exited")</f>
        <v>Active</v>
      </c>
    </row>
    <row r="1881" spans="1:23" x14ac:dyDescent="0.3">
      <c r="A1881" s="9" t="s">
        <v>2186</v>
      </c>
      <c r="B1881" s="9" t="s">
        <v>29</v>
      </c>
      <c r="C1881">
        <v>26</v>
      </c>
      <c r="D1881" t="s">
        <v>30</v>
      </c>
      <c r="E1881" t="s">
        <v>31</v>
      </c>
      <c r="F1881" t="s">
        <v>92</v>
      </c>
      <c r="G1881" t="s">
        <v>93</v>
      </c>
      <c r="H1881" t="s">
        <v>24</v>
      </c>
      <c r="I1881" s="5">
        <v>2.8</v>
      </c>
      <c r="J1881" t="s">
        <v>25</v>
      </c>
      <c r="K1881" s="1">
        <v>42182</v>
      </c>
      <c r="L1881" s="1" t="s">
        <v>5075</v>
      </c>
      <c r="M1881" s="7">
        <v>10.34</v>
      </c>
      <c r="N1881" s="22">
        <v>45334</v>
      </c>
      <c r="O1881">
        <v>3</v>
      </c>
      <c r="P1881" t="s">
        <v>26</v>
      </c>
      <c r="Q1881">
        <v>3</v>
      </c>
      <c r="R1881">
        <v>6</v>
      </c>
      <c r="S1881" t="s">
        <v>1367</v>
      </c>
      <c r="T1881" t="s">
        <v>26</v>
      </c>
      <c r="U1881" t="str">
        <f t="shared" si="58"/>
        <v>Young</v>
      </c>
      <c r="V1881" t="str">
        <f t="shared" si="59"/>
        <v>Mid-Level</v>
      </c>
      <c r="W1881" t="str">
        <f>IF(Table13[[#This Row],[Last_Working_Date]]="Active","Active","Exited")</f>
        <v>Active</v>
      </c>
    </row>
    <row r="1882" spans="1:23" x14ac:dyDescent="0.3">
      <c r="A1882" s="9" t="s">
        <v>2187</v>
      </c>
      <c r="B1882" s="9" t="s">
        <v>19</v>
      </c>
      <c r="C1882">
        <v>39</v>
      </c>
      <c r="D1882" t="s">
        <v>20</v>
      </c>
      <c r="E1882" t="s">
        <v>36</v>
      </c>
      <c r="F1882" t="s">
        <v>40</v>
      </c>
      <c r="G1882" t="s">
        <v>50</v>
      </c>
      <c r="H1882" t="s">
        <v>51</v>
      </c>
      <c r="I1882" s="5">
        <v>14.5</v>
      </c>
      <c r="J1882" t="s">
        <v>25</v>
      </c>
      <c r="K1882" s="1">
        <v>43048</v>
      </c>
      <c r="L1882" s="1" t="s">
        <v>5075</v>
      </c>
      <c r="M1882" s="7">
        <v>7.97</v>
      </c>
      <c r="N1882" s="22">
        <v>64937</v>
      </c>
      <c r="O1882">
        <v>3</v>
      </c>
      <c r="P1882" t="s">
        <v>26</v>
      </c>
      <c r="Q1882">
        <v>1</v>
      </c>
      <c r="R1882">
        <v>4</v>
      </c>
      <c r="S1882" t="s">
        <v>1084</v>
      </c>
      <c r="T1882" t="s">
        <v>26</v>
      </c>
      <c r="U1882" t="str">
        <f t="shared" si="58"/>
        <v>Adult</v>
      </c>
      <c r="V1882" t="str">
        <f t="shared" si="59"/>
        <v>Expert</v>
      </c>
      <c r="W1882" t="str">
        <f>IF(Table13[[#This Row],[Last_Working_Date]]="Active","Active","Exited")</f>
        <v>Active</v>
      </c>
    </row>
    <row r="1883" spans="1:23" x14ac:dyDescent="0.3">
      <c r="A1883" s="9" t="s">
        <v>2188</v>
      </c>
      <c r="B1883" s="9" t="s">
        <v>19</v>
      </c>
      <c r="C1883">
        <v>43</v>
      </c>
      <c r="D1883" t="s">
        <v>30</v>
      </c>
      <c r="E1883" t="s">
        <v>39</v>
      </c>
      <c r="F1883" t="s">
        <v>54</v>
      </c>
      <c r="G1883" t="s">
        <v>55</v>
      </c>
      <c r="H1883" t="s">
        <v>24</v>
      </c>
      <c r="I1883" s="5">
        <v>19.5</v>
      </c>
      <c r="J1883" t="s">
        <v>25</v>
      </c>
      <c r="K1883" s="1">
        <v>40580</v>
      </c>
      <c r="L1883" s="1" t="s">
        <v>5075</v>
      </c>
      <c r="M1883" s="7">
        <v>14.72</v>
      </c>
      <c r="N1883" s="22">
        <v>75757</v>
      </c>
      <c r="O1883">
        <v>2</v>
      </c>
      <c r="P1883" t="s">
        <v>26</v>
      </c>
      <c r="Q1883">
        <v>0</v>
      </c>
      <c r="R1883">
        <v>7</v>
      </c>
      <c r="S1883" t="s">
        <v>78</v>
      </c>
      <c r="T1883" t="s">
        <v>26</v>
      </c>
      <c r="U1883" t="str">
        <f t="shared" si="58"/>
        <v>Adult</v>
      </c>
      <c r="V1883" t="str">
        <f t="shared" si="59"/>
        <v>Expert</v>
      </c>
      <c r="W1883" t="str">
        <f>IF(Table13[[#This Row],[Last_Working_Date]]="Active","Active","Exited")</f>
        <v>Active</v>
      </c>
    </row>
    <row r="1884" spans="1:23" x14ac:dyDescent="0.3">
      <c r="A1884" s="9" t="s">
        <v>2189</v>
      </c>
      <c r="B1884" s="9" t="s">
        <v>29</v>
      </c>
      <c r="C1884">
        <v>31</v>
      </c>
      <c r="D1884" t="s">
        <v>30</v>
      </c>
      <c r="E1884" t="s">
        <v>63</v>
      </c>
      <c r="F1884" t="s">
        <v>45</v>
      </c>
      <c r="G1884" t="s">
        <v>98</v>
      </c>
      <c r="H1884" t="s">
        <v>47</v>
      </c>
      <c r="I1884" s="5">
        <v>8.8000000000000007</v>
      </c>
      <c r="J1884" t="s">
        <v>25</v>
      </c>
      <c r="K1884" s="1">
        <v>44583</v>
      </c>
      <c r="L1884" s="1" t="s">
        <v>5075</v>
      </c>
      <c r="M1884" s="7">
        <v>3.76</v>
      </c>
      <c r="N1884" s="22">
        <v>53012</v>
      </c>
      <c r="O1884">
        <v>4</v>
      </c>
      <c r="P1884" t="s">
        <v>26</v>
      </c>
      <c r="Q1884">
        <v>3</v>
      </c>
      <c r="R1884">
        <v>10</v>
      </c>
      <c r="S1884" t="s">
        <v>174</v>
      </c>
      <c r="T1884" t="s">
        <v>26</v>
      </c>
      <c r="U1884" t="str">
        <f t="shared" si="58"/>
        <v>Adult</v>
      </c>
      <c r="V1884" t="str">
        <f t="shared" si="59"/>
        <v>Senior</v>
      </c>
      <c r="W1884" t="str">
        <f>IF(Table13[[#This Row],[Last_Working_Date]]="Active","Active","Exited")</f>
        <v>Active</v>
      </c>
    </row>
    <row r="1885" spans="1:23" x14ac:dyDescent="0.3">
      <c r="A1885" s="9" t="s">
        <v>2190</v>
      </c>
      <c r="B1885" s="9" t="s">
        <v>19</v>
      </c>
      <c r="C1885">
        <v>27</v>
      </c>
      <c r="D1885" t="s">
        <v>30</v>
      </c>
      <c r="E1885" t="s">
        <v>58</v>
      </c>
      <c r="F1885" t="s">
        <v>82</v>
      </c>
      <c r="G1885" t="s">
        <v>107</v>
      </c>
      <c r="H1885" t="s">
        <v>84</v>
      </c>
      <c r="I1885" s="5">
        <v>4.0999999999999996</v>
      </c>
      <c r="J1885" t="s">
        <v>25</v>
      </c>
      <c r="K1885" s="1">
        <v>39608</v>
      </c>
      <c r="L1885" s="1">
        <v>45803</v>
      </c>
      <c r="M1885" s="7">
        <v>16.96</v>
      </c>
      <c r="N1885" s="22">
        <v>33717</v>
      </c>
      <c r="O1885">
        <v>2</v>
      </c>
      <c r="P1885" t="s">
        <v>26</v>
      </c>
      <c r="Q1885">
        <v>3</v>
      </c>
      <c r="R1885">
        <v>4</v>
      </c>
      <c r="S1885" t="s">
        <v>491</v>
      </c>
      <c r="T1885" t="s">
        <v>65</v>
      </c>
      <c r="U1885" t="str">
        <f t="shared" si="58"/>
        <v>Young</v>
      </c>
      <c r="V1885" t="str">
        <f t="shared" si="59"/>
        <v>Mid-Level</v>
      </c>
      <c r="W1885" t="str">
        <f>IF(Table13[[#This Row],[Last_Working_Date]]="Active","Active","Exited")</f>
        <v>Exited</v>
      </c>
    </row>
    <row r="1886" spans="1:23" x14ac:dyDescent="0.3">
      <c r="A1886" s="9" t="s">
        <v>2191</v>
      </c>
      <c r="B1886" s="9" t="s">
        <v>29</v>
      </c>
      <c r="C1886">
        <v>43</v>
      </c>
      <c r="D1886" t="s">
        <v>30</v>
      </c>
      <c r="E1886" t="s">
        <v>44</v>
      </c>
      <c r="F1886" t="s">
        <v>54</v>
      </c>
      <c r="G1886" t="s">
        <v>77</v>
      </c>
      <c r="H1886" t="s">
        <v>51</v>
      </c>
      <c r="I1886" s="5">
        <v>19.600000000000001</v>
      </c>
      <c r="J1886" t="s">
        <v>25</v>
      </c>
      <c r="K1886" s="1">
        <v>44917</v>
      </c>
      <c r="L1886" s="1" t="s">
        <v>5075</v>
      </c>
      <c r="M1886" s="7">
        <v>2.85</v>
      </c>
      <c r="N1886" s="22">
        <v>70895</v>
      </c>
      <c r="O1886">
        <v>3</v>
      </c>
      <c r="P1886" t="s">
        <v>26</v>
      </c>
      <c r="Q1886">
        <v>1</v>
      </c>
      <c r="R1886">
        <v>7</v>
      </c>
      <c r="S1886" t="s">
        <v>505</v>
      </c>
      <c r="T1886" t="s">
        <v>26</v>
      </c>
      <c r="U1886" t="str">
        <f t="shared" si="58"/>
        <v>Adult</v>
      </c>
      <c r="V1886" t="str">
        <f t="shared" si="59"/>
        <v>Expert</v>
      </c>
      <c r="W1886" t="str">
        <f>IF(Table13[[#This Row],[Last_Working_Date]]="Active","Active","Exited")</f>
        <v>Active</v>
      </c>
    </row>
    <row r="1887" spans="1:23" x14ac:dyDescent="0.3">
      <c r="A1887" s="9" t="s">
        <v>2192</v>
      </c>
      <c r="B1887" s="9" t="s">
        <v>19</v>
      </c>
      <c r="C1887">
        <v>36</v>
      </c>
      <c r="D1887" t="s">
        <v>20</v>
      </c>
      <c r="E1887" t="s">
        <v>31</v>
      </c>
      <c r="F1887" t="s">
        <v>22</v>
      </c>
      <c r="G1887" t="s">
        <v>74</v>
      </c>
      <c r="H1887" t="s">
        <v>84</v>
      </c>
      <c r="I1887" s="5">
        <v>4.3</v>
      </c>
      <c r="J1887" t="s">
        <v>25</v>
      </c>
      <c r="K1887" s="1">
        <v>44346</v>
      </c>
      <c r="L1887" s="1" t="s">
        <v>5075</v>
      </c>
      <c r="M1887" s="7">
        <v>4.41</v>
      </c>
      <c r="N1887" s="22">
        <v>38444</v>
      </c>
      <c r="O1887">
        <v>2</v>
      </c>
      <c r="P1887" t="s">
        <v>26</v>
      </c>
      <c r="Q1887">
        <v>2</v>
      </c>
      <c r="R1887">
        <v>5</v>
      </c>
      <c r="S1887" t="s">
        <v>197</v>
      </c>
      <c r="T1887" t="s">
        <v>26</v>
      </c>
      <c r="U1887" t="str">
        <f t="shared" si="58"/>
        <v>Adult</v>
      </c>
      <c r="V1887" t="str">
        <f t="shared" si="59"/>
        <v>Mid-Level</v>
      </c>
      <c r="W1887" t="str">
        <f>IF(Table13[[#This Row],[Last_Working_Date]]="Active","Active","Exited")</f>
        <v>Active</v>
      </c>
    </row>
    <row r="1888" spans="1:23" x14ac:dyDescent="0.3">
      <c r="A1888" s="9" t="s">
        <v>2193</v>
      </c>
      <c r="B1888" s="9" t="s">
        <v>19</v>
      </c>
      <c r="C1888">
        <v>23</v>
      </c>
      <c r="D1888" t="s">
        <v>20</v>
      </c>
      <c r="E1888" t="s">
        <v>53</v>
      </c>
      <c r="F1888" t="s">
        <v>45</v>
      </c>
      <c r="G1888" t="s">
        <v>164</v>
      </c>
      <c r="H1888" t="s">
        <v>24</v>
      </c>
      <c r="I1888" s="5">
        <v>1.2</v>
      </c>
      <c r="J1888" t="s">
        <v>25</v>
      </c>
      <c r="K1888" s="1">
        <v>44283</v>
      </c>
      <c r="L1888" s="1" t="s">
        <v>5075</v>
      </c>
      <c r="M1888" s="7">
        <v>4.59</v>
      </c>
      <c r="N1888" s="22">
        <v>35877</v>
      </c>
      <c r="O1888">
        <v>5</v>
      </c>
      <c r="P1888" t="s">
        <v>26</v>
      </c>
      <c r="Q1888">
        <v>2</v>
      </c>
      <c r="R1888">
        <v>11</v>
      </c>
      <c r="S1888" t="s">
        <v>330</v>
      </c>
      <c r="T1888" t="s">
        <v>26</v>
      </c>
      <c r="U1888" t="str">
        <f t="shared" si="58"/>
        <v>Young</v>
      </c>
      <c r="V1888" t="str">
        <f t="shared" si="59"/>
        <v>Junior</v>
      </c>
      <c r="W1888" t="str">
        <f>IF(Table13[[#This Row],[Last_Working_Date]]="Active","Active","Exited")</f>
        <v>Active</v>
      </c>
    </row>
    <row r="1889" spans="1:23" x14ac:dyDescent="0.3">
      <c r="A1889" s="9" t="s">
        <v>2194</v>
      </c>
      <c r="B1889" s="9" t="s">
        <v>29</v>
      </c>
      <c r="C1889">
        <v>24</v>
      </c>
      <c r="D1889" t="s">
        <v>30</v>
      </c>
      <c r="E1889" t="s">
        <v>44</v>
      </c>
      <c r="F1889" t="s">
        <v>45</v>
      </c>
      <c r="G1889" t="s">
        <v>46</v>
      </c>
      <c r="H1889" t="s">
        <v>24</v>
      </c>
      <c r="I1889" s="5">
        <v>3.4</v>
      </c>
      <c r="J1889" t="s">
        <v>25</v>
      </c>
      <c r="K1889" s="1">
        <v>40263</v>
      </c>
      <c r="L1889" s="1" t="s">
        <v>5075</v>
      </c>
      <c r="M1889" s="7">
        <v>15.59</v>
      </c>
      <c r="N1889" s="22">
        <v>42459</v>
      </c>
      <c r="O1889">
        <v>4</v>
      </c>
      <c r="P1889" t="s">
        <v>26</v>
      </c>
      <c r="Q1889">
        <v>3</v>
      </c>
      <c r="R1889">
        <v>5</v>
      </c>
      <c r="S1889" t="s">
        <v>258</v>
      </c>
      <c r="T1889" t="s">
        <v>26</v>
      </c>
      <c r="U1889" t="str">
        <f t="shared" si="58"/>
        <v>Young</v>
      </c>
      <c r="V1889" t="str">
        <f t="shared" si="59"/>
        <v>Mid-Level</v>
      </c>
      <c r="W1889" t="str">
        <f>IF(Table13[[#This Row],[Last_Working_Date]]="Active","Active","Exited")</f>
        <v>Active</v>
      </c>
    </row>
    <row r="1890" spans="1:23" x14ac:dyDescent="0.3">
      <c r="A1890" s="9" t="s">
        <v>2195</v>
      </c>
      <c r="B1890" s="9" t="s">
        <v>29</v>
      </c>
      <c r="C1890">
        <v>32</v>
      </c>
      <c r="D1890" t="s">
        <v>30</v>
      </c>
      <c r="E1890" t="s">
        <v>44</v>
      </c>
      <c r="F1890" t="s">
        <v>67</v>
      </c>
      <c r="G1890" t="s">
        <v>68</v>
      </c>
      <c r="H1890" t="s">
        <v>47</v>
      </c>
      <c r="I1890" s="5">
        <v>7.1</v>
      </c>
      <c r="J1890" t="s">
        <v>25</v>
      </c>
      <c r="K1890" s="1">
        <v>45691</v>
      </c>
      <c r="L1890" s="1" t="s">
        <v>5075</v>
      </c>
      <c r="M1890" s="7">
        <v>0.73</v>
      </c>
      <c r="N1890" s="22">
        <v>49046</v>
      </c>
      <c r="O1890">
        <v>3</v>
      </c>
      <c r="P1890" t="s">
        <v>26</v>
      </c>
      <c r="Q1890">
        <v>0</v>
      </c>
      <c r="R1890">
        <v>7</v>
      </c>
      <c r="S1890" t="s">
        <v>515</v>
      </c>
      <c r="T1890" t="s">
        <v>26</v>
      </c>
      <c r="U1890" t="str">
        <f t="shared" si="58"/>
        <v>Adult</v>
      </c>
      <c r="V1890" t="str">
        <f t="shared" si="59"/>
        <v>Senior</v>
      </c>
      <c r="W1890" t="str">
        <f>IF(Table13[[#This Row],[Last_Working_Date]]="Active","Active","Exited")</f>
        <v>Active</v>
      </c>
    </row>
    <row r="1891" spans="1:23" x14ac:dyDescent="0.3">
      <c r="A1891" s="9" t="s">
        <v>2196</v>
      </c>
      <c r="B1891" s="9" t="s">
        <v>29</v>
      </c>
      <c r="C1891">
        <v>32</v>
      </c>
      <c r="D1891" t="s">
        <v>30</v>
      </c>
      <c r="E1891" t="s">
        <v>44</v>
      </c>
      <c r="F1891" t="s">
        <v>92</v>
      </c>
      <c r="G1891" t="s">
        <v>93</v>
      </c>
      <c r="H1891" t="s">
        <v>51</v>
      </c>
      <c r="I1891" s="5">
        <v>8.1</v>
      </c>
      <c r="J1891" t="s">
        <v>85</v>
      </c>
      <c r="K1891" s="1">
        <v>44449</v>
      </c>
      <c r="L1891" s="1" t="s">
        <v>5075</v>
      </c>
      <c r="M1891" s="7">
        <v>4.13</v>
      </c>
      <c r="N1891" s="22">
        <v>53433</v>
      </c>
      <c r="O1891">
        <v>4</v>
      </c>
      <c r="P1891" t="s">
        <v>26</v>
      </c>
      <c r="Q1891">
        <v>0</v>
      </c>
      <c r="R1891">
        <v>5</v>
      </c>
      <c r="S1891" t="s">
        <v>723</v>
      </c>
      <c r="T1891" t="s">
        <v>26</v>
      </c>
      <c r="U1891" t="str">
        <f t="shared" si="58"/>
        <v>Adult</v>
      </c>
      <c r="V1891" t="str">
        <f t="shared" si="59"/>
        <v>Senior</v>
      </c>
      <c r="W1891" t="str">
        <f>IF(Table13[[#This Row],[Last_Working_Date]]="Active","Active","Exited")</f>
        <v>Active</v>
      </c>
    </row>
    <row r="1892" spans="1:23" x14ac:dyDescent="0.3">
      <c r="A1892" s="9" t="s">
        <v>2197</v>
      </c>
      <c r="B1892" s="9" t="s">
        <v>29</v>
      </c>
      <c r="C1892">
        <v>36</v>
      </c>
      <c r="D1892" t="s">
        <v>20</v>
      </c>
      <c r="E1892" t="s">
        <v>63</v>
      </c>
      <c r="F1892" t="s">
        <v>45</v>
      </c>
      <c r="G1892" t="s">
        <v>98</v>
      </c>
      <c r="H1892" t="s">
        <v>51</v>
      </c>
      <c r="I1892" s="5">
        <v>4.0999999999999996</v>
      </c>
      <c r="J1892" t="s">
        <v>25</v>
      </c>
      <c r="K1892" s="1">
        <v>40591</v>
      </c>
      <c r="L1892" s="1">
        <v>40866</v>
      </c>
      <c r="M1892" s="7">
        <v>0.75</v>
      </c>
      <c r="N1892" s="22">
        <v>42760</v>
      </c>
      <c r="O1892">
        <v>2</v>
      </c>
      <c r="P1892" t="s">
        <v>26</v>
      </c>
      <c r="Q1892">
        <v>2</v>
      </c>
      <c r="R1892">
        <v>8</v>
      </c>
      <c r="S1892" t="s">
        <v>865</v>
      </c>
      <c r="T1892" t="s">
        <v>65</v>
      </c>
      <c r="U1892" t="str">
        <f t="shared" si="58"/>
        <v>Adult</v>
      </c>
      <c r="V1892" t="str">
        <f t="shared" si="59"/>
        <v>Mid-Level</v>
      </c>
      <c r="W1892" t="str">
        <f>IF(Table13[[#This Row],[Last_Working_Date]]="Active","Active","Exited")</f>
        <v>Exited</v>
      </c>
    </row>
    <row r="1893" spans="1:23" x14ac:dyDescent="0.3">
      <c r="A1893" s="9" t="s">
        <v>2198</v>
      </c>
      <c r="B1893" s="9" t="s">
        <v>29</v>
      </c>
      <c r="C1893">
        <v>35</v>
      </c>
      <c r="D1893" t="s">
        <v>30</v>
      </c>
      <c r="E1893" t="s">
        <v>36</v>
      </c>
      <c r="F1893" t="s">
        <v>40</v>
      </c>
      <c r="G1893" t="s">
        <v>41</v>
      </c>
      <c r="H1893" t="s">
        <v>24</v>
      </c>
      <c r="I1893" s="5">
        <v>14.6</v>
      </c>
      <c r="J1893" t="s">
        <v>85</v>
      </c>
      <c r="K1893" s="1">
        <v>40745</v>
      </c>
      <c r="L1893" s="1">
        <v>41029</v>
      </c>
      <c r="M1893" s="7">
        <v>0.78</v>
      </c>
      <c r="N1893" s="22">
        <v>65311</v>
      </c>
      <c r="O1893">
        <v>4</v>
      </c>
      <c r="P1893" t="s">
        <v>26</v>
      </c>
      <c r="Q1893">
        <v>2</v>
      </c>
      <c r="R1893">
        <v>6</v>
      </c>
      <c r="S1893" t="s">
        <v>740</v>
      </c>
      <c r="T1893" t="s">
        <v>65</v>
      </c>
      <c r="U1893" t="str">
        <f t="shared" si="58"/>
        <v>Adult</v>
      </c>
      <c r="V1893" t="str">
        <f t="shared" si="59"/>
        <v>Expert</v>
      </c>
      <c r="W1893" t="str">
        <f>IF(Table13[[#This Row],[Last_Working_Date]]="Active","Active","Exited")</f>
        <v>Exited</v>
      </c>
    </row>
    <row r="1894" spans="1:23" x14ac:dyDescent="0.3">
      <c r="A1894" s="9" t="s">
        <v>2199</v>
      </c>
      <c r="B1894" s="9" t="s">
        <v>19</v>
      </c>
      <c r="C1894">
        <v>29</v>
      </c>
      <c r="D1894" t="s">
        <v>30</v>
      </c>
      <c r="E1894" t="s">
        <v>21</v>
      </c>
      <c r="F1894" t="s">
        <v>54</v>
      </c>
      <c r="G1894" t="s">
        <v>139</v>
      </c>
      <c r="H1894" t="s">
        <v>47</v>
      </c>
      <c r="I1894" s="5">
        <v>0</v>
      </c>
      <c r="J1894" t="s">
        <v>25</v>
      </c>
      <c r="K1894" s="1">
        <v>45599</v>
      </c>
      <c r="L1894" s="1">
        <v>45951</v>
      </c>
      <c r="M1894" s="7">
        <v>0.96</v>
      </c>
      <c r="N1894" s="22">
        <v>34300</v>
      </c>
      <c r="O1894">
        <v>2</v>
      </c>
      <c r="P1894" t="s">
        <v>26</v>
      </c>
      <c r="Q1894">
        <v>0</v>
      </c>
      <c r="R1894">
        <v>4</v>
      </c>
      <c r="S1894" t="s">
        <v>267</v>
      </c>
      <c r="T1894" t="s">
        <v>65</v>
      </c>
      <c r="U1894" t="str">
        <f t="shared" si="58"/>
        <v>Young</v>
      </c>
      <c r="V1894" t="str">
        <f t="shared" si="59"/>
        <v>Junior</v>
      </c>
      <c r="W1894" t="str">
        <f>IF(Table13[[#This Row],[Last_Working_Date]]="Active","Active","Exited")</f>
        <v>Exited</v>
      </c>
    </row>
    <row r="1895" spans="1:23" x14ac:dyDescent="0.3">
      <c r="A1895" s="9" t="s">
        <v>997</v>
      </c>
      <c r="B1895" s="9" t="s">
        <v>19</v>
      </c>
      <c r="C1895">
        <v>24</v>
      </c>
      <c r="D1895" t="s">
        <v>20</v>
      </c>
      <c r="E1895" t="s">
        <v>31</v>
      </c>
      <c r="F1895" t="s">
        <v>45</v>
      </c>
      <c r="G1895" t="s">
        <v>98</v>
      </c>
      <c r="H1895" t="s">
        <v>84</v>
      </c>
      <c r="I1895" s="5">
        <v>1.2</v>
      </c>
      <c r="J1895" t="s">
        <v>25</v>
      </c>
      <c r="K1895" s="1">
        <v>44575</v>
      </c>
      <c r="L1895" s="1" t="s">
        <v>5075</v>
      </c>
      <c r="M1895" s="7">
        <v>3.79</v>
      </c>
      <c r="N1895" s="22">
        <v>37574</v>
      </c>
      <c r="O1895">
        <v>3</v>
      </c>
      <c r="P1895" t="s">
        <v>26</v>
      </c>
      <c r="Q1895">
        <v>4</v>
      </c>
      <c r="R1895">
        <v>2</v>
      </c>
      <c r="S1895" t="s">
        <v>5074</v>
      </c>
      <c r="T1895" t="s">
        <v>26</v>
      </c>
      <c r="U1895" t="str">
        <f t="shared" si="58"/>
        <v>Young</v>
      </c>
      <c r="V1895" t="str">
        <f t="shared" si="59"/>
        <v>Junior</v>
      </c>
      <c r="W1895" t="str">
        <f>IF(Table13[[#This Row],[Last_Working_Date]]="Active","Active","Exited")</f>
        <v>Active</v>
      </c>
    </row>
    <row r="1896" spans="1:23" x14ac:dyDescent="0.3">
      <c r="A1896" s="9" t="s">
        <v>2200</v>
      </c>
      <c r="B1896" s="9" t="s">
        <v>29</v>
      </c>
      <c r="C1896">
        <v>35</v>
      </c>
      <c r="D1896" t="s">
        <v>20</v>
      </c>
      <c r="E1896" t="s">
        <v>63</v>
      </c>
      <c r="F1896" t="s">
        <v>54</v>
      </c>
      <c r="G1896" t="s">
        <v>77</v>
      </c>
      <c r="H1896" t="s">
        <v>51</v>
      </c>
      <c r="I1896" s="5">
        <v>8.1</v>
      </c>
      <c r="J1896" t="s">
        <v>25</v>
      </c>
      <c r="K1896" s="1">
        <v>40580</v>
      </c>
      <c r="L1896" s="1" t="s">
        <v>5075</v>
      </c>
      <c r="M1896" s="7">
        <v>14.72</v>
      </c>
      <c r="N1896" s="22">
        <v>50033</v>
      </c>
      <c r="O1896">
        <v>3</v>
      </c>
      <c r="P1896" t="s">
        <v>26</v>
      </c>
      <c r="Q1896">
        <v>5</v>
      </c>
      <c r="R1896">
        <v>6</v>
      </c>
      <c r="S1896" t="s">
        <v>260</v>
      </c>
      <c r="T1896" t="s">
        <v>26</v>
      </c>
      <c r="U1896" t="str">
        <f t="shared" si="58"/>
        <v>Adult</v>
      </c>
      <c r="V1896" t="str">
        <f t="shared" si="59"/>
        <v>Senior</v>
      </c>
      <c r="W1896" t="str">
        <f>IF(Table13[[#This Row],[Last_Working_Date]]="Active","Active","Exited")</f>
        <v>Active</v>
      </c>
    </row>
    <row r="1897" spans="1:23" x14ac:dyDescent="0.3">
      <c r="A1897" s="9" t="s">
        <v>2201</v>
      </c>
      <c r="B1897" s="9" t="s">
        <v>29</v>
      </c>
      <c r="C1897">
        <v>36</v>
      </c>
      <c r="D1897" t="s">
        <v>30</v>
      </c>
      <c r="E1897" t="s">
        <v>53</v>
      </c>
      <c r="F1897" t="s">
        <v>67</v>
      </c>
      <c r="G1897" t="s">
        <v>176</v>
      </c>
      <c r="H1897" t="s">
        <v>51</v>
      </c>
      <c r="I1897" s="5">
        <v>7.6</v>
      </c>
      <c r="J1897" t="s">
        <v>25</v>
      </c>
      <c r="K1897" s="1">
        <v>43600</v>
      </c>
      <c r="L1897" s="1" t="s">
        <v>5075</v>
      </c>
      <c r="M1897" s="7">
        <v>6.46</v>
      </c>
      <c r="N1897" s="22">
        <v>52320</v>
      </c>
      <c r="O1897">
        <v>3</v>
      </c>
      <c r="P1897" t="s">
        <v>26</v>
      </c>
      <c r="Q1897">
        <v>2</v>
      </c>
      <c r="R1897">
        <v>2</v>
      </c>
      <c r="S1897" t="s">
        <v>222</v>
      </c>
      <c r="T1897" t="s">
        <v>26</v>
      </c>
      <c r="U1897" t="str">
        <f t="shared" si="58"/>
        <v>Adult</v>
      </c>
      <c r="V1897" t="str">
        <f t="shared" si="59"/>
        <v>Senior</v>
      </c>
      <c r="W1897" t="str">
        <f>IF(Table13[[#This Row],[Last_Working_Date]]="Active","Active","Exited")</f>
        <v>Active</v>
      </c>
    </row>
    <row r="1898" spans="1:23" x14ac:dyDescent="0.3">
      <c r="A1898" s="9" t="s">
        <v>2202</v>
      </c>
      <c r="B1898" s="9" t="s">
        <v>19</v>
      </c>
      <c r="C1898">
        <v>35</v>
      </c>
      <c r="D1898" t="s">
        <v>30</v>
      </c>
      <c r="E1898" t="s">
        <v>31</v>
      </c>
      <c r="F1898" t="s">
        <v>92</v>
      </c>
      <c r="G1898" t="s">
        <v>93</v>
      </c>
      <c r="H1898" t="s">
        <v>24</v>
      </c>
      <c r="I1898" s="5">
        <v>9.3000000000000007</v>
      </c>
      <c r="J1898" t="s">
        <v>25</v>
      </c>
      <c r="K1898" s="1">
        <v>43333</v>
      </c>
      <c r="L1898" s="1" t="s">
        <v>5075</v>
      </c>
      <c r="M1898" s="7">
        <v>7.19</v>
      </c>
      <c r="N1898" s="22">
        <v>50402</v>
      </c>
      <c r="O1898">
        <v>4</v>
      </c>
      <c r="P1898" t="s">
        <v>65</v>
      </c>
      <c r="Q1898">
        <v>3</v>
      </c>
      <c r="R1898">
        <v>6</v>
      </c>
      <c r="S1898" t="s">
        <v>945</v>
      </c>
      <c r="T1898" t="s">
        <v>26</v>
      </c>
      <c r="U1898" t="str">
        <f t="shared" si="58"/>
        <v>Adult</v>
      </c>
      <c r="V1898" t="str">
        <f t="shared" si="59"/>
        <v>Senior</v>
      </c>
      <c r="W1898" t="str">
        <f>IF(Table13[[#This Row],[Last_Working_Date]]="Active","Active","Exited")</f>
        <v>Active</v>
      </c>
    </row>
    <row r="1899" spans="1:23" x14ac:dyDescent="0.3">
      <c r="A1899" s="9" t="s">
        <v>2203</v>
      </c>
      <c r="B1899" s="9" t="s">
        <v>19</v>
      </c>
      <c r="C1899">
        <v>23</v>
      </c>
      <c r="D1899" t="s">
        <v>30</v>
      </c>
      <c r="E1899" t="s">
        <v>53</v>
      </c>
      <c r="F1899" t="s">
        <v>92</v>
      </c>
      <c r="G1899" t="s">
        <v>93</v>
      </c>
      <c r="H1899" t="s">
        <v>51</v>
      </c>
      <c r="I1899" s="5">
        <v>3</v>
      </c>
      <c r="J1899" t="s">
        <v>25</v>
      </c>
      <c r="K1899" s="1">
        <v>44327</v>
      </c>
      <c r="L1899" s="1" t="s">
        <v>5075</v>
      </c>
      <c r="M1899" s="7">
        <v>4.47</v>
      </c>
      <c r="N1899" s="22">
        <v>39311</v>
      </c>
      <c r="O1899">
        <v>3</v>
      </c>
      <c r="P1899" t="s">
        <v>26</v>
      </c>
      <c r="Q1899">
        <v>3</v>
      </c>
      <c r="R1899">
        <v>13</v>
      </c>
      <c r="S1899" t="s">
        <v>723</v>
      </c>
      <c r="T1899" t="s">
        <v>26</v>
      </c>
      <c r="U1899" t="str">
        <f t="shared" si="58"/>
        <v>Young</v>
      </c>
      <c r="V1899" t="str">
        <f t="shared" si="59"/>
        <v>Mid-Level</v>
      </c>
      <c r="W1899" t="str">
        <f>IF(Table13[[#This Row],[Last_Working_Date]]="Active","Active","Exited")</f>
        <v>Active</v>
      </c>
    </row>
    <row r="1900" spans="1:23" x14ac:dyDescent="0.3">
      <c r="A1900" s="9" t="s">
        <v>2204</v>
      </c>
      <c r="B1900" s="9" t="s">
        <v>19</v>
      </c>
      <c r="C1900">
        <v>30</v>
      </c>
      <c r="D1900" t="s">
        <v>20</v>
      </c>
      <c r="E1900" t="s">
        <v>58</v>
      </c>
      <c r="F1900" t="s">
        <v>32</v>
      </c>
      <c r="G1900" t="s">
        <v>33</v>
      </c>
      <c r="H1900" t="s">
        <v>51</v>
      </c>
      <c r="I1900" s="5">
        <v>6.8</v>
      </c>
      <c r="J1900" t="s">
        <v>85</v>
      </c>
      <c r="K1900" s="1">
        <v>40802</v>
      </c>
      <c r="L1900" s="1">
        <v>45776</v>
      </c>
      <c r="M1900" s="7">
        <v>13.62</v>
      </c>
      <c r="N1900" s="22">
        <v>45652</v>
      </c>
      <c r="O1900">
        <v>3</v>
      </c>
      <c r="P1900" t="s">
        <v>26</v>
      </c>
      <c r="Q1900">
        <v>1</v>
      </c>
      <c r="R1900">
        <v>3</v>
      </c>
      <c r="S1900" t="s">
        <v>187</v>
      </c>
      <c r="T1900" t="s">
        <v>65</v>
      </c>
      <c r="U1900" t="str">
        <f t="shared" si="58"/>
        <v>Young</v>
      </c>
      <c r="V1900" t="str">
        <f t="shared" si="59"/>
        <v>Senior</v>
      </c>
      <c r="W1900" t="str">
        <f>IF(Table13[[#This Row],[Last_Working_Date]]="Active","Active","Exited")</f>
        <v>Exited</v>
      </c>
    </row>
    <row r="1901" spans="1:23" x14ac:dyDescent="0.3">
      <c r="A1901" s="9" t="s">
        <v>1887</v>
      </c>
      <c r="B1901" s="9" t="s">
        <v>29</v>
      </c>
      <c r="C1901">
        <v>26</v>
      </c>
      <c r="D1901" t="s">
        <v>20</v>
      </c>
      <c r="E1901" t="s">
        <v>58</v>
      </c>
      <c r="F1901" t="s">
        <v>32</v>
      </c>
      <c r="G1901" t="s">
        <v>33</v>
      </c>
      <c r="H1901" t="s">
        <v>51</v>
      </c>
      <c r="I1901" s="5">
        <v>2.4</v>
      </c>
      <c r="J1901" t="s">
        <v>25</v>
      </c>
      <c r="K1901" s="1">
        <v>39801</v>
      </c>
      <c r="L1901" s="1" t="s">
        <v>5075</v>
      </c>
      <c r="M1901" s="7">
        <v>16.86</v>
      </c>
      <c r="N1901" s="22">
        <v>34699</v>
      </c>
      <c r="O1901">
        <v>4</v>
      </c>
      <c r="P1901" t="s">
        <v>65</v>
      </c>
      <c r="Q1901">
        <v>1</v>
      </c>
      <c r="R1901">
        <v>7</v>
      </c>
      <c r="S1901" t="s">
        <v>5074</v>
      </c>
      <c r="T1901" t="s">
        <v>26</v>
      </c>
      <c r="U1901" t="str">
        <f t="shared" si="58"/>
        <v>Young</v>
      </c>
      <c r="V1901" t="str">
        <f t="shared" si="59"/>
        <v>Mid-Level</v>
      </c>
      <c r="W1901" t="str">
        <f>IF(Table13[[#This Row],[Last_Working_Date]]="Active","Active","Exited")</f>
        <v>Active</v>
      </c>
    </row>
    <row r="1902" spans="1:23" x14ac:dyDescent="0.3">
      <c r="A1902" s="9" t="s">
        <v>2205</v>
      </c>
      <c r="B1902" s="9" t="s">
        <v>19</v>
      </c>
      <c r="C1902">
        <v>50</v>
      </c>
      <c r="D1902" t="s">
        <v>30</v>
      </c>
      <c r="E1902" t="s">
        <v>63</v>
      </c>
      <c r="F1902" t="s">
        <v>92</v>
      </c>
      <c r="G1902" t="s">
        <v>120</v>
      </c>
      <c r="H1902" t="s">
        <v>24</v>
      </c>
      <c r="I1902" s="5">
        <v>22.2</v>
      </c>
      <c r="J1902" t="s">
        <v>25</v>
      </c>
      <c r="K1902" s="1">
        <v>43497</v>
      </c>
      <c r="L1902" s="1" t="s">
        <v>5075</v>
      </c>
      <c r="M1902" s="7">
        <v>6.74</v>
      </c>
      <c r="N1902" s="22">
        <v>78985</v>
      </c>
      <c r="O1902">
        <v>3</v>
      </c>
      <c r="P1902" t="s">
        <v>26</v>
      </c>
      <c r="Q1902">
        <v>1</v>
      </c>
      <c r="R1902">
        <v>9</v>
      </c>
      <c r="S1902" t="s">
        <v>121</v>
      </c>
      <c r="T1902" t="s">
        <v>26</v>
      </c>
      <c r="U1902" t="str">
        <f t="shared" si="58"/>
        <v>Adult</v>
      </c>
      <c r="V1902" t="str">
        <f t="shared" si="59"/>
        <v>Expert</v>
      </c>
      <c r="W1902" t="str">
        <f>IF(Table13[[#This Row],[Last_Working_Date]]="Active","Active","Exited")</f>
        <v>Active</v>
      </c>
    </row>
    <row r="1903" spans="1:23" x14ac:dyDescent="0.3">
      <c r="A1903" s="9" t="s">
        <v>2206</v>
      </c>
      <c r="B1903" s="9" t="s">
        <v>29</v>
      </c>
      <c r="C1903">
        <v>26</v>
      </c>
      <c r="D1903" t="s">
        <v>30</v>
      </c>
      <c r="E1903" t="s">
        <v>53</v>
      </c>
      <c r="F1903" t="s">
        <v>40</v>
      </c>
      <c r="G1903" t="s">
        <v>96</v>
      </c>
      <c r="H1903" t="s">
        <v>51</v>
      </c>
      <c r="I1903" s="5">
        <v>3.6</v>
      </c>
      <c r="J1903" t="s">
        <v>25</v>
      </c>
      <c r="K1903" s="1">
        <v>40324</v>
      </c>
      <c r="L1903" s="1" t="s">
        <v>5075</v>
      </c>
      <c r="M1903" s="7">
        <v>15.43</v>
      </c>
      <c r="N1903" s="22">
        <v>42838</v>
      </c>
      <c r="O1903">
        <v>5</v>
      </c>
      <c r="P1903" t="s">
        <v>26</v>
      </c>
      <c r="Q1903">
        <v>3</v>
      </c>
      <c r="R1903">
        <v>6</v>
      </c>
      <c r="S1903" t="s">
        <v>231</v>
      </c>
      <c r="T1903" t="s">
        <v>26</v>
      </c>
      <c r="U1903" t="str">
        <f t="shared" si="58"/>
        <v>Young</v>
      </c>
      <c r="V1903" t="str">
        <f t="shared" si="59"/>
        <v>Mid-Level</v>
      </c>
      <c r="W1903" t="str">
        <f>IF(Table13[[#This Row],[Last_Working_Date]]="Active","Active","Exited")</f>
        <v>Active</v>
      </c>
    </row>
    <row r="1904" spans="1:23" x14ac:dyDescent="0.3">
      <c r="A1904" s="9" t="s">
        <v>2207</v>
      </c>
      <c r="B1904" s="9" t="s">
        <v>19</v>
      </c>
      <c r="C1904">
        <v>27</v>
      </c>
      <c r="D1904" t="s">
        <v>30</v>
      </c>
      <c r="E1904" t="s">
        <v>63</v>
      </c>
      <c r="F1904" t="s">
        <v>45</v>
      </c>
      <c r="G1904" t="s">
        <v>46</v>
      </c>
      <c r="H1904" t="s">
        <v>51</v>
      </c>
      <c r="I1904" s="5">
        <v>2.1</v>
      </c>
      <c r="J1904" t="s">
        <v>25</v>
      </c>
      <c r="K1904" s="1">
        <v>44402</v>
      </c>
      <c r="L1904" s="1">
        <v>45325</v>
      </c>
      <c r="M1904" s="7">
        <v>2.5299999999999998</v>
      </c>
      <c r="N1904" s="22">
        <v>40261</v>
      </c>
      <c r="O1904">
        <v>4</v>
      </c>
      <c r="P1904" t="s">
        <v>26</v>
      </c>
      <c r="Q1904">
        <v>1</v>
      </c>
      <c r="R1904">
        <v>7</v>
      </c>
      <c r="S1904" t="s">
        <v>368</v>
      </c>
      <c r="T1904" t="s">
        <v>65</v>
      </c>
      <c r="U1904" t="str">
        <f t="shared" si="58"/>
        <v>Young</v>
      </c>
      <c r="V1904" t="str">
        <f t="shared" si="59"/>
        <v>Mid-Level</v>
      </c>
      <c r="W1904" t="str">
        <f>IF(Table13[[#This Row],[Last_Working_Date]]="Active","Active","Exited")</f>
        <v>Exited</v>
      </c>
    </row>
    <row r="1905" spans="1:23" x14ac:dyDescent="0.3">
      <c r="A1905" s="9" t="s">
        <v>2208</v>
      </c>
      <c r="B1905" s="9" t="s">
        <v>29</v>
      </c>
      <c r="C1905">
        <v>22</v>
      </c>
      <c r="D1905" t="s">
        <v>30</v>
      </c>
      <c r="E1905" t="s">
        <v>63</v>
      </c>
      <c r="F1905" t="s">
        <v>54</v>
      </c>
      <c r="G1905" t="s">
        <v>77</v>
      </c>
      <c r="H1905" t="s">
        <v>24</v>
      </c>
      <c r="I1905" s="5">
        <v>2</v>
      </c>
      <c r="J1905" t="s">
        <v>25</v>
      </c>
      <c r="K1905" s="1">
        <v>42007</v>
      </c>
      <c r="L1905" s="1" t="s">
        <v>5075</v>
      </c>
      <c r="M1905" s="7">
        <v>10.82</v>
      </c>
      <c r="N1905" s="22">
        <v>41195</v>
      </c>
      <c r="O1905">
        <v>3</v>
      </c>
      <c r="P1905" t="s">
        <v>26</v>
      </c>
      <c r="Q1905">
        <v>1</v>
      </c>
      <c r="R1905">
        <v>10</v>
      </c>
      <c r="S1905" t="s">
        <v>956</v>
      </c>
      <c r="T1905" t="s">
        <v>26</v>
      </c>
      <c r="U1905" t="str">
        <f t="shared" si="58"/>
        <v>Young</v>
      </c>
      <c r="V1905" t="str">
        <f t="shared" si="59"/>
        <v>Mid-Level</v>
      </c>
      <c r="W1905" t="str">
        <f>IF(Table13[[#This Row],[Last_Working_Date]]="Active","Active","Exited")</f>
        <v>Active</v>
      </c>
    </row>
    <row r="1906" spans="1:23" x14ac:dyDescent="0.3">
      <c r="A1906" s="9" t="s">
        <v>2209</v>
      </c>
      <c r="B1906" s="9" t="s">
        <v>29</v>
      </c>
      <c r="C1906">
        <v>39</v>
      </c>
      <c r="D1906" t="s">
        <v>30</v>
      </c>
      <c r="E1906" t="s">
        <v>63</v>
      </c>
      <c r="F1906" t="s">
        <v>67</v>
      </c>
      <c r="G1906" t="s">
        <v>176</v>
      </c>
      <c r="H1906" t="s">
        <v>24</v>
      </c>
      <c r="I1906" s="5">
        <v>10.6</v>
      </c>
      <c r="J1906" t="s">
        <v>25</v>
      </c>
      <c r="K1906" s="1">
        <v>42360</v>
      </c>
      <c r="L1906" s="1" t="s">
        <v>5075</v>
      </c>
      <c r="M1906" s="7">
        <v>9.85</v>
      </c>
      <c r="N1906" s="22">
        <v>54118</v>
      </c>
      <c r="O1906">
        <v>2</v>
      </c>
      <c r="P1906" t="s">
        <v>26</v>
      </c>
      <c r="Q1906">
        <v>2</v>
      </c>
      <c r="R1906">
        <v>6</v>
      </c>
      <c r="S1906" t="s">
        <v>350</v>
      </c>
      <c r="T1906" t="s">
        <v>26</v>
      </c>
      <c r="U1906" t="str">
        <f t="shared" si="58"/>
        <v>Adult</v>
      </c>
      <c r="V1906" t="str">
        <f t="shared" si="59"/>
        <v>Expert</v>
      </c>
      <c r="W1906" t="str">
        <f>IF(Table13[[#This Row],[Last_Working_Date]]="Active","Active","Exited")</f>
        <v>Active</v>
      </c>
    </row>
    <row r="1907" spans="1:23" x14ac:dyDescent="0.3">
      <c r="A1907" s="9" t="s">
        <v>2210</v>
      </c>
      <c r="B1907" s="9" t="s">
        <v>29</v>
      </c>
      <c r="C1907">
        <v>32</v>
      </c>
      <c r="D1907" t="s">
        <v>30</v>
      </c>
      <c r="E1907" t="s">
        <v>53</v>
      </c>
      <c r="F1907" t="s">
        <v>40</v>
      </c>
      <c r="G1907" t="s">
        <v>50</v>
      </c>
      <c r="H1907" t="s">
        <v>24</v>
      </c>
      <c r="I1907" s="5">
        <v>5.6</v>
      </c>
      <c r="J1907" t="s">
        <v>25</v>
      </c>
      <c r="K1907" s="1">
        <v>45155</v>
      </c>
      <c r="L1907" s="1">
        <v>45728</v>
      </c>
      <c r="M1907" s="7">
        <v>1.57</v>
      </c>
      <c r="N1907" s="22">
        <v>40762</v>
      </c>
      <c r="O1907">
        <v>2</v>
      </c>
      <c r="P1907" t="s">
        <v>26</v>
      </c>
      <c r="Q1907">
        <v>5</v>
      </c>
      <c r="R1907">
        <v>7</v>
      </c>
      <c r="S1907" t="s">
        <v>1309</v>
      </c>
      <c r="T1907" t="s">
        <v>65</v>
      </c>
      <c r="U1907" t="str">
        <f t="shared" si="58"/>
        <v>Adult</v>
      </c>
      <c r="V1907" t="str">
        <f t="shared" si="59"/>
        <v>Senior</v>
      </c>
      <c r="W1907" t="str">
        <f>IF(Table13[[#This Row],[Last_Working_Date]]="Active","Active","Exited")</f>
        <v>Exited</v>
      </c>
    </row>
    <row r="1908" spans="1:23" x14ac:dyDescent="0.3">
      <c r="A1908" s="9" t="s">
        <v>2211</v>
      </c>
      <c r="B1908" s="9" t="s">
        <v>29</v>
      </c>
      <c r="C1908">
        <v>44</v>
      </c>
      <c r="D1908" t="s">
        <v>30</v>
      </c>
      <c r="E1908" t="s">
        <v>63</v>
      </c>
      <c r="F1908" t="s">
        <v>40</v>
      </c>
      <c r="G1908" t="s">
        <v>50</v>
      </c>
      <c r="H1908" t="s">
        <v>24</v>
      </c>
      <c r="I1908" s="5">
        <v>9.6</v>
      </c>
      <c r="J1908" t="s">
        <v>85</v>
      </c>
      <c r="K1908" s="1">
        <v>45615</v>
      </c>
      <c r="L1908" s="1" t="s">
        <v>5075</v>
      </c>
      <c r="M1908" s="7">
        <v>0.94</v>
      </c>
      <c r="N1908" s="22">
        <v>50112</v>
      </c>
      <c r="O1908">
        <v>3</v>
      </c>
      <c r="P1908" t="s">
        <v>26</v>
      </c>
      <c r="Q1908">
        <v>3</v>
      </c>
      <c r="R1908">
        <v>9</v>
      </c>
      <c r="S1908" t="s">
        <v>157</v>
      </c>
      <c r="T1908" t="s">
        <v>26</v>
      </c>
      <c r="U1908" t="str">
        <f t="shared" si="58"/>
        <v>Adult</v>
      </c>
      <c r="V1908" t="str">
        <f t="shared" si="59"/>
        <v>Senior</v>
      </c>
      <c r="W1908" t="str">
        <f>IF(Table13[[#This Row],[Last_Working_Date]]="Active","Active","Exited")</f>
        <v>Active</v>
      </c>
    </row>
    <row r="1909" spans="1:23" x14ac:dyDescent="0.3">
      <c r="A1909" s="9" t="s">
        <v>2212</v>
      </c>
      <c r="B1909" s="9" t="s">
        <v>19</v>
      </c>
      <c r="C1909">
        <v>36</v>
      </c>
      <c r="D1909" t="s">
        <v>30</v>
      </c>
      <c r="E1909" t="s">
        <v>21</v>
      </c>
      <c r="F1909" t="s">
        <v>45</v>
      </c>
      <c r="G1909" t="s">
        <v>46</v>
      </c>
      <c r="H1909" t="s">
        <v>24</v>
      </c>
      <c r="I1909" s="5">
        <v>14</v>
      </c>
      <c r="J1909" t="s">
        <v>25</v>
      </c>
      <c r="K1909" s="1">
        <v>40373</v>
      </c>
      <c r="L1909" s="1" t="s">
        <v>5075</v>
      </c>
      <c r="M1909" s="7">
        <v>15.29</v>
      </c>
      <c r="N1909" s="22">
        <v>65014</v>
      </c>
      <c r="O1909">
        <v>3</v>
      </c>
      <c r="P1909" t="s">
        <v>65</v>
      </c>
      <c r="Q1909">
        <v>1</v>
      </c>
      <c r="R1909">
        <v>4</v>
      </c>
      <c r="S1909" t="s">
        <v>114</v>
      </c>
      <c r="T1909" t="s">
        <v>26</v>
      </c>
      <c r="U1909" t="str">
        <f t="shared" si="58"/>
        <v>Adult</v>
      </c>
      <c r="V1909" t="str">
        <f t="shared" si="59"/>
        <v>Expert</v>
      </c>
      <c r="W1909" t="str">
        <f>IF(Table13[[#This Row],[Last_Working_Date]]="Active","Active","Exited")</f>
        <v>Active</v>
      </c>
    </row>
    <row r="1910" spans="1:23" x14ac:dyDescent="0.3">
      <c r="A1910" s="9" t="s">
        <v>2213</v>
      </c>
      <c r="B1910" s="9" t="s">
        <v>19</v>
      </c>
      <c r="C1910">
        <v>26</v>
      </c>
      <c r="D1910" t="s">
        <v>179</v>
      </c>
      <c r="E1910" t="s">
        <v>36</v>
      </c>
      <c r="F1910" t="s">
        <v>40</v>
      </c>
      <c r="G1910" t="s">
        <v>41</v>
      </c>
      <c r="H1910" t="s">
        <v>75</v>
      </c>
      <c r="I1910" s="5">
        <v>3.2</v>
      </c>
      <c r="J1910" t="s">
        <v>25</v>
      </c>
      <c r="K1910" s="1">
        <v>45303</v>
      </c>
      <c r="L1910" s="1">
        <v>45780</v>
      </c>
      <c r="M1910" s="7">
        <v>1.31</v>
      </c>
      <c r="N1910" s="22">
        <v>41864</v>
      </c>
      <c r="O1910">
        <v>2</v>
      </c>
      <c r="P1910" t="s">
        <v>26</v>
      </c>
      <c r="Q1910">
        <v>5</v>
      </c>
      <c r="R1910">
        <v>6</v>
      </c>
      <c r="S1910" t="s">
        <v>262</v>
      </c>
      <c r="T1910" t="s">
        <v>65</v>
      </c>
      <c r="U1910" t="str">
        <f t="shared" si="58"/>
        <v>Young</v>
      </c>
      <c r="V1910" t="str">
        <f t="shared" si="59"/>
        <v>Mid-Level</v>
      </c>
      <c r="W1910" t="str">
        <f>IF(Table13[[#This Row],[Last_Working_Date]]="Active","Active","Exited")</f>
        <v>Exited</v>
      </c>
    </row>
    <row r="1911" spans="1:23" x14ac:dyDescent="0.3">
      <c r="A1911" s="9" t="s">
        <v>2214</v>
      </c>
      <c r="B1911" s="9" t="s">
        <v>29</v>
      </c>
      <c r="C1911">
        <v>23</v>
      </c>
      <c r="D1911" t="s">
        <v>30</v>
      </c>
      <c r="E1911" t="s">
        <v>39</v>
      </c>
      <c r="F1911" t="s">
        <v>22</v>
      </c>
      <c r="G1911" t="s">
        <v>23</v>
      </c>
      <c r="H1911" t="s">
        <v>51</v>
      </c>
      <c r="I1911" s="5">
        <v>0.9</v>
      </c>
      <c r="J1911" t="s">
        <v>85</v>
      </c>
      <c r="K1911" s="1">
        <v>41532</v>
      </c>
      <c r="L1911" s="1">
        <v>44223</v>
      </c>
      <c r="M1911" s="7">
        <v>7.37</v>
      </c>
      <c r="N1911" s="22">
        <v>36165</v>
      </c>
      <c r="O1911">
        <v>3</v>
      </c>
      <c r="P1911" t="s">
        <v>26</v>
      </c>
      <c r="Q1911">
        <v>2</v>
      </c>
      <c r="R1911">
        <v>11</v>
      </c>
      <c r="S1911" t="s">
        <v>527</v>
      </c>
      <c r="T1911" t="s">
        <v>65</v>
      </c>
      <c r="U1911" t="str">
        <f t="shared" si="58"/>
        <v>Young</v>
      </c>
      <c r="V1911" t="str">
        <f t="shared" si="59"/>
        <v>Junior</v>
      </c>
      <c r="W1911" t="str">
        <f>IF(Table13[[#This Row],[Last_Working_Date]]="Active","Active","Exited")</f>
        <v>Exited</v>
      </c>
    </row>
    <row r="1912" spans="1:23" x14ac:dyDescent="0.3">
      <c r="A1912" s="9" t="s">
        <v>2215</v>
      </c>
      <c r="B1912" s="9" t="s">
        <v>29</v>
      </c>
      <c r="C1912">
        <v>27</v>
      </c>
      <c r="D1912" t="s">
        <v>30</v>
      </c>
      <c r="E1912" t="s">
        <v>36</v>
      </c>
      <c r="F1912" t="s">
        <v>22</v>
      </c>
      <c r="G1912" t="s">
        <v>74</v>
      </c>
      <c r="H1912" t="s">
        <v>51</v>
      </c>
      <c r="I1912" s="5">
        <v>3</v>
      </c>
      <c r="J1912" t="s">
        <v>25</v>
      </c>
      <c r="K1912" s="1">
        <v>45595</v>
      </c>
      <c r="L1912" s="1" t="s">
        <v>5075</v>
      </c>
      <c r="M1912" s="7">
        <v>0.99</v>
      </c>
      <c r="N1912" s="22">
        <v>43701</v>
      </c>
      <c r="O1912">
        <v>5</v>
      </c>
      <c r="P1912" t="s">
        <v>26</v>
      </c>
      <c r="Q1912">
        <v>1</v>
      </c>
      <c r="R1912">
        <v>6</v>
      </c>
      <c r="S1912" t="s">
        <v>300</v>
      </c>
      <c r="T1912" t="s">
        <v>26</v>
      </c>
      <c r="U1912" t="str">
        <f t="shared" si="58"/>
        <v>Young</v>
      </c>
      <c r="V1912" t="str">
        <f t="shared" si="59"/>
        <v>Mid-Level</v>
      </c>
      <c r="W1912" t="str">
        <f>IF(Table13[[#This Row],[Last_Working_Date]]="Active","Active","Exited")</f>
        <v>Active</v>
      </c>
    </row>
    <row r="1913" spans="1:23" x14ac:dyDescent="0.3">
      <c r="A1913" s="9" t="s">
        <v>2216</v>
      </c>
      <c r="B1913" s="9" t="s">
        <v>29</v>
      </c>
      <c r="C1913">
        <v>30</v>
      </c>
      <c r="D1913" t="s">
        <v>20</v>
      </c>
      <c r="E1913" t="s">
        <v>39</v>
      </c>
      <c r="F1913" t="s">
        <v>54</v>
      </c>
      <c r="G1913" t="s">
        <v>55</v>
      </c>
      <c r="H1913" t="s">
        <v>24</v>
      </c>
      <c r="I1913" s="5">
        <v>6.8</v>
      </c>
      <c r="J1913" t="s">
        <v>25</v>
      </c>
      <c r="K1913" s="1">
        <v>45157</v>
      </c>
      <c r="L1913" s="1" t="s">
        <v>5075</v>
      </c>
      <c r="M1913" s="7">
        <v>2.19</v>
      </c>
      <c r="N1913" s="22">
        <v>46608</v>
      </c>
      <c r="O1913">
        <v>2</v>
      </c>
      <c r="P1913" t="s">
        <v>26</v>
      </c>
      <c r="Q1913">
        <v>5</v>
      </c>
      <c r="R1913">
        <v>3</v>
      </c>
      <c r="S1913" t="s">
        <v>670</v>
      </c>
      <c r="T1913" t="s">
        <v>26</v>
      </c>
      <c r="U1913" t="str">
        <f t="shared" si="58"/>
        <v>Young</v>
      </c>
      <c r="V1913" t="str">
        <f t="shared" si="59"/>
        <v>Senior</v>
      </c>
      <c r="W1913" t="str">
        <f>IF(Table13[[#This Row],[Last_Working_Date]]="Active","Active","Exited")</f>
        <v>Active</v>
      </c>
    </row>
    <row r="1914" spans="1:23" x14ac:dyDescent="0.3">
      <c r="A1914" s="9" t="s">
        <v>2217</v>
      </c>
      <c r="B1914" s="9" t="s">
        <v>29</v>
      </c>
      <c r="C1914">
        <v>30</v>
      </c>
      <c r="D1914" t="s">
        <v>30</v>
      </c>
      <c r="E1914" t="s">
        <v>21</v>
      </c>
      <c r="F1914" t="s">
        <v>54</v>
      </c>
      <c r="G1914" t="s">
        <v>55</v>
      </c>
      <c r="H1914" t="s">
        <v>24</v>
      </c>
      <c r="I1914" s="5">
        <v>6.8</v>
      </c>
      <c r="J1914" t="s">
        <v>25</v>
      </c>
      <c r="K1914" s="1">
        <v>45571</v>
      </c>
      <c r="L1914" s="1" t="s">
        <v>5075</v>
      </c>
      <c r="M1914" s="7">
        <v>1.06</v>
      </c>
      <c r="N1914" s="22">
        <v>48940</v>
      </c>
      <c r="O1914">
        <v>2</v>
      </c>
      <c r="P1914" t="s">
        <v>26</v>
      </c>
      <c r="Q1914">
        <v>1</v>
      </c>
      <c r="R1914">
        <v>5</v>
      </c>
      <c r="S1914" t="s">
        <v>143</v>
      </c>
      <c r="T1914" t="s">
        <v>26</v>
      </c>
      <c r="U1914" t="str">
        <f t="shared" si="58"/>
        <v>Young</v>
      </c>
      <c r="V1914" t="str">
        <f t="shared" si="59"/>
        <v>Senior</v>
      </c>
      <c r="W1914" t="str">
        <f>IF(Table13[[#This Row],[Last_Working_Date]]="Active","Active","Exited")</f>
        <v>Active</v>
      </c>
    </row>
    <row r="1915" spans="1:23" x14ac:dyDescent="0.3">
      <c r="A1915" s="9" t="s">
        <v>2218</v>
      </c>
      <c r="B1915" s="9" t="s">
        <v>29</v>
      </c>
      <c r="C1915">
        <v>38</v>
      </c>
      <c r="D1915" t="s">
        <v>30</v>
      </c>
      <c r="E1915" t="s">
        <v>31</v>
      </c>
      <c r="F1915" t="s">
        <v>22</v>
      </c>
      <c r="G1915" t="s">
        <v>59</v>
      </c>
      <c r="H1915" t="s">
        <v>24</v>
      </c>
      <c r="I1915" s="5">
        <v>13</v>
      </c>
      <c r="J1915" t="s">
        <v>25</v>
      </c>
      <c r="K1915" s="1">
        <v>45423</v>
      </c>
      <c r="L1915" s="1">
        <v>45484</v>
      </c>
      <c r="M1915" s="7">
        <v>0.17</v>
      </c>
      <c r="N1915" s="22">
        <v>50912</v>
      </c>
      <c r="O1915">
        <v>3</v>
      </c>
      <c r="P1915" t="s">
        <v>26</v>
      </c>
      <c r="Q1915">
        <v>3</v>
      </c>
      <c r="R1915">
        <v>6</v>
      </c>
      <c r="S1915" t="s">
        <v>527</v>
      </c>
      <c r="T1915" t="s">
        <v>65</v>
      </c>
      <c r="U1915" t="str">
        <f t="shared" si="58"/>
        <v>Adult</v>
      </c>
      <c r="V1915" t="str">
        <f t="shared" si="59"/>
        <v>Expert</v>
      </c>
      <c r="W1915" t="str">
        <f>IF(Table13[[#This Row],[Last_Working_Date]]="Active","Active","Exited")</f>
        <v>Exited</v>
      </c>
    </row>
    <row r="1916" spans="1:23" x14ac:dyDescent="0.3">
      <c r="A1916" s="9" t="s">
        <v>2219</v>
      </c>
      <c r="B1916" s="9" t="s">
        <v>19</v>
      </c>
      <c r="C1916">
        <v>36</v>
      </c>
      <c r="D1916" t="s">
        <v>30</v>
      </c>
      <c r="E1916" t="s">
        <v>58</v>
      </c>
      <c r="F1916" t="s">
        <v>32</v>
      </c>
      <c r="G1916" t="s">
        <v>171</v>
      </c>
      <c r="H1916" t="s">
        <v>24</v>
      </c>
      <c r="I1916" s="5">
        <v>8.8000000000000007</v>
      </c>
      <c r="J1916" t="s">
        <v>25</v>
      </c>
      <c r="K1916" s="1">
        <v>40304</v>
      </c>
      <c r="L1916" s="1" t="s">
        <v>5075</v>
      </c>
      <c r="M1916" s="7">
        <v>15.48</v>
      </c>
      <c r="N1916" s="22">
        <v>37876</v>
      </c>
      <c r="O1916">
        <v>3</v>
      </c>
      <c r="P1916" t="s">
        <v>26</v>
      </c>
      <c r="Q1916">
        <v>1</v>
      </c>
      <c r="R1916">
        <v>7</v>
      </c>
      <c r="S1916" t="s">
        <v>1393</v>
      </c>
      <c r="T1916" t="s">
        <v>26</v>
      </c>
      <c r="U1916" t="str">
        <f t="shared" si="58"/>
        <v>Adult</v>
      </c>
      <c r="V1916" t="str">
        <f t="shared" si="59"/>
        <v>Senior</v>
      </c>
      <c r="W1916" t="str">
        <f>IF(Table13[[#This Row],[Last_Working_Date]]="Active","Active","Exited")</f>
        <v>Active</v>
      </c>
    </row>
    <row r="1917" spans="1:23" x14ac:dyDescent="0.3">
      <c r="A1917" s="9" t="s">
        <v>881</v>
      </c>
      <c r="B1917" s="9" t="s">
        <v>19</v>
      </c>
      <c r="C1917">
        <v>31</v>
      </c>
      <c r="D1917" t="s">
        <v>30</v>
      </c>
      <c r="E1917" t="s">
        <v>44</v>
      </c>
      <c r="F1917" t="s">
        <v>40</v>
      </c>
      <c r="G1917" t="s">
        <v>41</v>
      </c>
      <c r="H1917" t="s">
        <v>47</v>
      </c>
      <c r="I1917" s="5">
        <v>10.1</v>
      </c>
      <c r="J1917" t="s">
        <v>25</v>
      </c>
      <c r="K1917" s="1">
        <v>43858</v>
      </c>
      <c r="L1917" s="1" t="s">
        <v>5075</v>
      </c>
      <c r="M1917" s="7">
        <v>5.75</v>
      </c>
      <c r="N1917" s="22">
        <v>60139</v>
      </c>
      <c r="O1917">
        <v>3</v>
      </c>
      <c r="P1917" t="s">
        <v>26</v>
      </c>
      <c r="Q1917">
        <v>1</v>
      </c>
      <c r="R1917">
        <v>6</v>
      </c>
      <c r="S1917" t="s">
        <v>5074</v>
      </c>
      <c r="T1917" t="s">
        <v>26</v>
      </c>
      <c r="U1917" t="str">
        <f t="shared" si="58"/>
        <v>Adult</v>
      </c>
      <c r="V1917" t="str">
        <f t="shared" si="59"/>
        <v>Expert</v>
      </c>
      <c r="W1917" t="str">
        <f>IF(Table13[[#This Row],[Last_Working_Date]]="Active","Active","Exited")</f>
        <v>Active</v>
      </c>
    </row>
    <row r="1918" spans="1:23" x14ac:dyDescent="0.3">
      <c r="A1918" s="9" t="s">
        <v>2220</v>
      </c>
      <c r="B1918" s="9" t="s">
        <v>19</v>
      </c>
      <c r="C1918">
        <v>21</v>
      </c>
      <c r="D1918" t="s">
        <v>30</v>
      </c>
      <c r="E1918" t="s">
        <v>58</v>
      </c>
      <c r="F1918" t="s">
        <v>40</v>
      </c>
      <c r="G1918" t="s">
        <v>50</v>
      </c>
      <c r="H1918" t="s">
        <v>24</v>
      </c>
      <c r="I1918" s="5">
        <v>0</v>
      </c>
      <c r="J1918" t="s">
        <v>25</v>
      </c>
      <c r="K1918" s="1">
        <v>44094</v>
      </c>
      <c r="L1918" s="1" t="s">
        <v>5075</v>
      </c>
      <c r="M1918" s="7">
        <v>5.0999999999999996</v>
      </c>
      <c r="N1918" s="22">
        <v>33826</v>
      </c>
      <c r="O1918">
        <v>3</v>
      </c>
      <c r="P1918" t="s">
        <v>26</v>
      </c>
      <c r="Q1918">
        <v>1</v>
      </c>
      <c r="R1918">
        <v>5</v>
      </c>
      <c r="S1918" t="s">
        <v>2221</v>
      </c>
      <c r="T1918" t="s">
        <v>26</v>
      </c>
      <c r="U1918" t="str">
        <f t="shared" si="58"/>
        <v>Young</v>
      </c>
      <c r="V1918" t="str">
        <f t="shared" si="59"/>
        <v>Junior</v>
      </c>
      <c r="W1918" t="str">
        <f>IF(Table13[[#This Row],[Last_Working_Date]]="Active","Active","Exited")</f>
        <v>Active</v>
      </c>
    </row>
    <row r="1919" spans="1:23" x14ac:dyDescent="0.3">
      <c r="A1919" s="9" t="s">
        <v>2222</v>
      </c>
      <c r="B1919" s="9" t="s">
        <v>19</v>
      </c>
      <c r="C1919">
        <v>29</v>
      </c>
      <c r="D1919" t="s">
        <v>20</v>
      </c>
      <c r="E1919" t="s">
        <v>44</v>
      </c>
      <c r="F1919" t="s">
        <v>54</v>
      </c>
      <c r="G1919" t="s">
        <v>77</v>
      </c>
      <c r="H1919" t="s">
        <v>84</v>
      </c>
      <c r="I1919" s="5">
        <v>1.6</v>
      </c>
      <c r="J1919" t="s">
        <v>25</v>
      </c>
      <c r="K1919" s="1">
        <v>39851</v>
      </c>
      <c r="L1919" s="1">
        <v>40817</v>
      </c>
      <c r="M1919" s="7">
        <v>2.64</v>
      </c>
      <c r="N1919" s="22">
        <v>26570</v>
      </c>
      <c r="O1919">
        <v>3</v>
      </c>
      <c r="P1919" t="s">
        <v>26</v>
      </c>
      <c r="Q1919">
        <v>2</v>
      </c>
      <c r="R1919">
        <v>0</v>
      </c>
      <c r="S1919" t="s">
        <v>657</v>
      </c>
      <c r="T1919" t="s">
        <v>65</v>
      </c>
      <c r="U1919" t="str">
        <f t="shared" si="58"/>
        <v>Young</v>
      </c>
      <c r="V1919" t="str">
        <f t="shared" si="59"/>
        <v>Junior</v>
      </c>
      <c r="W1919" t="str">
        <f>IF(Table13[[#This Row],[Last_Working_Date]]="Active","Active","Exited")</f>
        <v>Exited</v>
      </c>
    </row>
    <row r="1920" spans="1:23" x14ac:dyDescent="0.3">
      <c r="A1920" s="9" t="s">
        <v>2223</v>
      </c>
      <c r="B1920" s="9" t="s">
        <v>29</v>
      </c>
      <c r="C1920">
        <v>42</v>
      </c>
      <c r="D1920" t="s">
        <v>179</v>
      </c>
      <c r="E1920" t="s">
        <v>58</v>
      </c>
      <c r="F1920" t="s">
        <v>22</v>
      </c>
      <c r="G1920" t="s">
        <v>59</v>
      </c>
      <c r="H1920" t="s">
        <v>24</v>
      </c>
      <c r="I1920" s="5">
        <v>11.4</v>
      </c>
      <c r="J1920" t="s">
        <v>25</v>
      </c>
      <c r="K1920" s="1">
        <v>42573</v>
      </c>
      <c r="L1920" s="1" t="s">
        <v>5075</v>
      </c>
      <c r="M1920" s="7">
        <v>9.27</v>
      </c>
      <c r="N1920" s="22">
        <v>54118</v>
      </c>
      <c r="O1920">
        <v>5</v>
      </c>
      <c r="P1920" t="s">
        <v>26</v>
      </c>
      <c r="Q1920">
        <v>1</v>
      </c>
      <c r="R1920">
        <v>6</v>
      </c>
      <c r="S1920" t="s">
        <v>1098</v>
      </c>
      <c r="T1920" t="s">
        <v>26</v>
      </c>
      <c r="U1920" t="str">
        <f t="shared" si="58"/>
        <v>Adult</v>
      </c>
      <c r="V1920" t="str">
        <f t="shared" si="59"/>
        <v>Expert</v>
      </c>
      <c r="W1920" t="str">
        <f>IF(Table13[[#This Row],[Last_Working_Date]]="Active","Active","Exited")</f>
        <v>Active</v>
      </c>
    </row>
    <row r="1921" spans="1:23" x14ac:dyDescent="0.3">
      <c r="A1921" s="9" t="s">
        <v>285</v>
      </c>
      <c r="B1921" s="9" t="s">
        <v>29</v>
      </c>
      <c r="C1921">
        <v>44</v>
      </c>
      <c r="D1921" t="s">
        <v>30</v>
      </c>
      <c r="E1921" t="s">
        <v>31</v>
      </c>
      <c r="F1921" t="s">
        <v>82</v>
      </c>
      <c r="G1921" t="s">
        <v>284</v>
      </c>
      <c r="H1921" t="s">
        <v>24</v>
      </c>
      <c r="I1921" s="5">
        <v>9.8000000000000007</v>
      </c>
      <c r="J1921" t="s">
        <v>25</v>
      </c>
      <c r="K1921" s="1">
        <v>45614</v>
      </c>
      <c r="L1921" s="1" t="s">
        <v>5075</v>
      </c>
      <c r="M1921" s="7">
        <v>0.94</v>
      </c>
      <c r="N1921" s="22">
        <v>53066</v>
      </c>
      <c r="O1921">
        <v>3</v>
      </c>
      <c r="P1921" t="s">
        <v>26</v>
      </c>
      <c r="Q1921">
        <v>2</v>
      </c>
      <c r="R1921">
        <v>8</v>
      </c>
      <c r="S1921" t="s">
        <v>5074</v>
      </c>
      <c r="T1921" t="s">
        <v>26</v>
      </c>
      <c r="U1921" t="str">
        <f t="shared" si="58"/>
        <v>Adult</v>
      </c>
      <c r="V1921" t="str">
        <f t="shared" si="59"/>
        <v>Senior</v>
      </c>
      <c r="W1921" t="str">
        <f>IF(Table13[[#This Row],[Last_Working_Date]]="Active","Active","Exited")</f>
        <v>Active</v>
      </c>
    </row>
    <row r="1922" spans="1:23" x14ac:dyDescent="0.3">
      <c r="A1922" s="9" t="s">
        <v>2224</v>
      </c>
      <c r="B1922" s="9" t="s">
        <v>29</v>
      </c>
      <c r="C1922">
        <v>37</v>
      </c>
      <c r="D1922" t="s">
        <v>30</v>
      </c>
      <c r="E1922" t="s">
        <v>36</v>
      </c>
      <c r="F1922" t="s">
        <v>32</v>
      </c>
      <c r="G1922" t="s">
        <v>33</v>
      </c>
      <c r="H1922" t="s">
        <v>24</v>
      </c>
      <c r="I1922" s="5">
        <v>13.2</v>
      </c>
      <c r="J1922" t="s">
        <v>85</v>
      </c>
      <c r="K1922" s="1">
        <v>42132</v>
      </c>
      <c r="L1922" s="1" t="s">
        <v>5075</v>
      </c>
      <c r="M1922" s="7">
        <v>10.48</v>
      </c>
      <c r="N1922" s="22">
        <v>53304</v>
      </c>
      <c r="O1922">
        <v>2</v>
      </c>
      <c r="P1922" t="s">
        <v>26</v>
      </c>
      <c r="Q1922">
        <v>1</v>
      </c>
      <c r="R1922">
        <v>5</v>
      </c>
      <c r="S1922" t="s">
        <v>37</v>
      </c>
      <c r="T1922" t="s">
        <v>26</v>
      </c>
      <c r="U1922" t="str">
        <f t="shared" ref="U1922:U1985" si="60">IF(C1922&lt;=30,"Young","Adult")</f>
        <v>Adult</v>
      </c>
      <c r="V1922" t="str">
        <f t="shared" ref="V1922:V1985" si="61">IF(I1922&lt;2,"Junior",IF(I1922&lt;5,"Mid-Level",IF(I1922&lt;10,"Senior","Expert")))</f>
        <v>Expert</v>
      </c>
      <c r="W1922" t="str">
        <f>IF(Table13[[#This Row],[Last_Working_Date]]="Active","Active","Exited")</f>
        <v>Active</v>
      </c>
    </row>
    <row r="1923" spans="1:23" x14ac:dyDescent="0.3">
      <c r="A1923" s="9" t="s">
        <v>2225</v>
      </c>
      <c r="B1923" s="9" t="s">
        <v>29</v>
      </c>
      <c r="C1923">
        <v>37</v>
      </c>
      <c r="D1923" t="s">
        <v>20</v>
      </c>
      <c r="E1923" t="s">
        <v>44</v>
      </c>
      <c r="F1923" t="s">
        <v>92</v>
      </c>
      <c r="G1923" t="s">
        <v>246</v>
      </c>
      <c r="H1923" t="s">
        <v>24</v>
      </c>
      <c r="I1923" s="5">
        <v>13.6</v>
      </c>
      <c r="J1923" t="s">
        <v>25</v>
      </c>
      <c r="K1923" s="1">
        <v>44202</v>
      </c>
      <c r="L1923" s="1" t="s">
        <v>5075</v>
      </c>
      <c r="M1923" s="7">
        <v>4.8099999999999996</v>
      </c>
      <c r="N1923" s="22">
        <v>65163</v>
      </c>
      <c r="O1923">
        <v>4</v>
      </c>
      <c r="P1923" t="s">
        <v>26</v>
      </c>
      <c r="Q1923">
        <v>0</v>
      </c>
      <c r="R1923">
        <v>3</v>
      </c>
      <c r="S1923" t="s">
        <v>702</v>
      </c>
      <c r="T1923" t="s">
        <v>26</v>
      </c>
      <c r="U1923" t="str">
        <f t="shared" si="60"/>
        <v>Adult</v>
      </c>
      <c r="V1923" t="str">
        <f t="shared" si="61"/>
        <v>Expert</v>
      </c>
      <c r="W1923" t="str">
        <f>IF(Table13[[#This Row],[Last_Working_Date]]="Active","Active","Exited")</f>
        <v>Active</v>
      </c>
    </row>
    <row r="1924" spans="1:23" x14ac:dyDescent="0.3">
      <c r="A1924" s="9" t="s">
        <v>2226</v>
      </c>
      <c r="B1924" s="9" t="s">
        <v>29</v>
      </c>
      <c r="C1924">
        <v>27</v>
      </c>
      <c r="D1924" t="s">
        <v>20</v>
      </c>
      <c r="E1924" t="s">
        <v>44</v>
      </c>
      <c r="F1924" t="s">
        <v>54</v>
      </c>
      <c r="G1924" t="s">
        <v>139</v>
      </c>
      <c r="H1924" t="s">
        <v>47</v>
      </c>
      <c r="I1924" s="5">
        <v>7</v>
      </c>
      <c r="J1924" t="s">
        <v>85</v>
      </c>
      <c r="K1924" s="1">
        <v>44008</v>
      </c>
      <c r="L1924" s="1" t="s">
        <v>5075</v>
      </c>
      <c r="M1924" s="7">
        <v>5.34</v>
      </c>
      <c r="N1924" s="22">
        <v>52539</v>
      </c>
      <c r="O1924">
        <v>3</v>
      </c>
      <c r="P1924" t="s">
        <v>26</v>
      </c>
      <c r="Q1924">
        <v>3</v>
      </c>
      <c r="R1924">
        <v>8</v>
      </c>
      <c r="S1924" t="s">
        <v>418</v>
      </c>
      <c r="T1924" t="s">
        <v>26</v>
      </c>
      <c r="U1924" t="str">
        <f t="shared" si="60"/>
        <v>Young</v>
      </c>
      <c r="V1924" t="str">
        <f t="shared" si="61"/>
        <v>Senior</v>
      </c>
      <c r="W1924" t="str">
        <f>IF(Table13[[#This Row],[Last_Working_Date]]="Active","Active","Exited")</f>
        <v>Active</v>
      </c>
    </row>
    <row r="1925" spans="1:23" x14ac:dyDescent="0.3">
      <c r="A1925" s="9" t="s">
        <v>2227</v>
      </c>
      <c r="B1925" s="9" t="s">
        <v>29</v>
      </c>
      <c r="C1925">
        <v>28</v>
      </c>
      <c r="D1925" t="s">
        <v>30</v>
      </c>
      <c r="E1925" t="s">
        <v>44</v>
      </c>
      <c r="F1925" t="s">
        <v>32</v>
      </c>
      <c r="G1925" t="s">
        <v>171</v>
      </c>
      <c r="H1925" t="s">
        <v>84</v>
      </c>
      <c r="I1925" s="5">
        <v>4.4000000000000004</v>
      </c>
      <c r="J1925" t="s">
        <v>25</v>
      </c>
      <c r="K1925" s="1">
        <v>41993</v>
      </c>
      <c r="L1925" s="1" t="s">
        <v>5075</v>
      </c>
      <c r="M1925" s="7">
        <v>10.86</v>
      </c>
      <c r="N1925" s="22">
        <v>41017</v>
      </c>
      <c r="O1925">
        <v>3</v>
      </c>
      <c r="P1925" t="s">
        <v>26</v>
      </c>
      <c r="Q1925">
        <v>2</v>
      </c>
      <c r="R1925">
        <v>8</v>
      </c>
      <c r="S1925" t="s">
        <v>841</v>
      </c>
      <c r="T1925" t="s">
        <v>26</v>
      </c>
      <c r="U1925" t="str">
        <f t="shared" si="60"/>
        <v>Young</v>
      </c>
      <c r="V1925" t="str">
        <f t="shared" si="61"/>
        <v>Mid-Level</v>
      </c>
      <c r="W1925" t="str">
        <f>IF(Table13[[#This Row],[Last_Working_Date]]="Active","Active","Exited")</f>
        <v>Active</v>
      </c>
    </row>
    <row r="1926" spans="1:23" x14ac:dyDescent="0.3">
      <c r="A1926" s="9" t="s">
        <v>2228</v>
      </c>
      <c r="B1926" s="9" t="s">
        <v>19</v>
      </c>
      <c r="C1926">
        <v>25</v>
      </c>
      <c r="D1926" t="s">
        <v>30</v>
      </c>
      <c r="E1926" t="s">
        <v>31</v>
      </c>
      <c r="F1926" t="s">
        <v>92</v>
      </c>
      <c r="G1926" t="s">
        <v>93</v>
      </c>
      <c r="H1926" t="s">
        <v>24</v>
      </c>
      <c r="I1926" s="5">
        <v>3.3</v>
      </c>
      <c r="J1926" t="s">
        <v>25</v>
      </c>
      <c r="K1926" s="1">
        <v>41975</v>
      </c>
      <c r="L1926" s="1" t="s">
        <v>5075</v>
      </c>
      <c r="M1926" s="7">
        <v>10.9</v>
      </c>
      <c r="N1926" s="22">
        <v>40072</v>
      </c>
      <c r="O1926">
        <v>3</v>
      </c>
      <c r="P1926" t="s">
        <v>26</v>
      </c>
      <c r="Q1926">
        <v>2</v>
      </c>
      <c r="R1926">
        <v>7</v>
      </c>
      <c r="S1926" t="s">
        <v>686</v>
      </c>
      <c r="T1926" t="s">
        <v>26</v>
      </c>
      <c r="U1926" t="str">
        <f t="shared" si="60"/>
        <v>Young</v>
      </c>
      <c r="V1926" t="str">
        <f t="shared" si="61"/>
        <v>Mid-Level</v>
      </c>
      <c r="W1926" t="str">
        <f>IF(Table13[[#This Row],[Last_Working_Date]]="Active","Active","Exited")</f>
        <v>Active</v>
      </c>
    </row>
    <row r="1927" spans="1:23" x14ac:dyDescent="0.3">
      <c r="A1927" s="9" t="s">
        <v>224</v>
      </c>
      <c r="B1927" s="9" t="s">
        <v>29</v>
      </c>
      <c r="C1927">
        <v>30</v>
      </c>
      <c r="D1927" t="s">
        <v>30</v>
      </c>
      <c r="E1927" t="s">
        <v>63</v>
      </c>
      <c r="F1927" t="s">
        <v>92</v>
      </c>
      <c r="G1927" t="s">
        <v>120</v>
      </c>
      <c r="H1927" t="s">
        <v>24</v>
      </c>
      <c r="I1927" s="5">
        <v>4.8</v>
      </c>
      <c r="J1927" t="s">
        <v>25</v>
      </c>
      <c r="K1927" s="1">
        <v>42475</v>
      </c>
      <c r="L1927" s="1">
        <v>43592</v>
      </c>
      <c r="M1927" s="7">
        <v>3.06</v>
      </c>
      <c r="N1927" s="22">
        <v>47625</v>
      </c>
      <c r="O1927">
        <v>4</v>
      </c>
      <c r="P1927" t="s">
        <v>26</v>
      </c>
      <c r="Q1927">
        <v>1</v>
      </c>
      <c r="R1927">
        <v>3</v>
      </c>
      <c r="S1927" t="s">
        <v>5074</v>
      </c>
      <c r="T1927" t="s">
        <v>65</v>
      </c>
      <c r="U1927" t="str">
        <f t="shared" si="60"/>
        <v>Young</v>
      </c>
      <c r="V1927" t="str">
        <f t="shared" si="61"/>
        <v>Mid-Level</v>
      </c>
      <c r="W1927" t="str">
        <f>IF(Table13[[#This Row],[Last_Working_Date]]="Active","Active","Exited")</f>
        <v>Exited</v>
      </c>
    </row>
    <row r="1928" spans="1:23" x14ac:dyDescent="0.3">
      <c r="A1928" s="9" t="s">
        <v>2229</v>
      </c>
      <c r="B1928" s="9" t="s">
        <v>19</v>
      </c>
      <c r="C1928">
        <v>21</v>
      </c>
      <c r="D1928" t="s">
        <v>30</v>
      </c>
      <c r="E1928" t="s">
        <v>63</v>
      </c>
      <c r="F1928" t="s">
        <v>32</v>
      </c>
      <c r="G1928" t="s">
        <v>171</v>
      </c>
      <c r="H1928" t="s">
        <v>51</v>
      </c>
      <c r="I1928" s="5">
        <v>1</v>
      </c>
      <c r="J1928" t="s">
        <v>25</v>
      </c>
      <c r="K1928" s="1">
        <v>40336</v>
      </c>
      <c r="L1928" s="1" t="s">
        <v>5075</v>
      </c>
      <c r="M1928" s="7">
        <v>15.39</v>
      </c>
      <c r="N1928" s="22">
        <v>25901</v>
      </c>
      <c r="O1928">
        <v>2</v>
      </c>
      <c r="P1928" t="s">
        <v>26</v>
      </c>
      <c r="Q1928">
        <v>1</v>
      </c>
      <c r="R1928">
        <v>4</v>
      </c>
      <c r="S1928" t="s">
        <v>792</v>
      </c>
      <c r="T1928" t="s">
        <v>26</v>
      </c>
      <c r="U1928" t="str">
        <f t="shared" si="60"/>
        <v>Young</v>
      </c>
      <c r="V1928" t="str">
        <f t="shared" si="61"/>
        <v>Junior</v>
      </c>
      <c r="W1928" t="str">
        <f>IF(Table13[[#This Row],[Last_Working_Date]]="Active","Active","Exited")</f>
        <v>Active</v>
      </c>
    </row>
    <row r="1929" spans="1:23" x14ac:dyDescent="0.3">
      <c r="A1929" s="9" t="s">
        <v>2230</v>
      </c>
      <c r="B1929" s="9" t="s">
        <v>19</v>
      </c>
      <c r="C1929">
        <v>35</v>
      </c>
      <c r="D1929" t="s">
        <v>20</v>
      </c>
      <c r="E1929" t="s">
        <v>31</v>
      </c>
      <c r="F1929" t="s">
        <v>32</v>
      </c>
      <c r="G1929" t="s">
        <v>171</v>
      </c>
      <c r="H1929" t="s">
        <v>24</v>
      </c>
      <c r="I1929" s="5">
        <v>12.5</v>
      </c>
      <c r="J1929" t="s">
        <v>85</v>
      </c>
      <c r="K1929" s="1">
        <v>40760</v>
      </c>
      <c r="L1929" s="1" t="s">
        <v>5075</v>
      </c>
      <c r="M1929" s="7">
        <v>14.23</v>
      </c>
      <c r="N1929" s="22">
        <v>50802</v>
      </c>
      <c r="O1929">
        <v>2</v>
      </c>
      <c r="P1929" t="s">
        <v>26</v>
      </c>
      <c r="Q1929">
        <v>1</v>
      </c>
      <c r="R1929">
        <v>3</v>
      </c>
      <c r="S1929" t="s">
        <v>292</v>
      </c>
      <c r="T1929" t="s">
        <v>26</v>
      </c>
      <c r="U1929" t="str">
        <f t="shared" si="60"/>
        <v>Adult</v>
      </c>
      <c r="V1929" t="str">
        <f t="shared" si="61"/>
        <v>Expert</v>
      </c>
      <c r="W1929" t="str">
        <f>IF(Table13[[#This Row],[Last_Working_Date]]="Active","Active","Exited")</f>
        <v>Active</v>
      </c>
    </row>
    <row r="1930" spans="1:23" x14ac:dyDescent="0.3">
      <c r="A1930" s="9" t="s">
        <v>2231</v>
      </c>
      <c r="B1930" s="9" t="s">
        <v>29</v>
      </c>
      <c r="C1930">
        <v>32</v>
      </c>
      <c r="D1930" t="s">
        <v>30</v>
      </c>
      <c r="E1930" t="s">
        <v>58</v>
      </c>
      <c r="F1930" t="s">
        <v>67</v>
      </c>
      <c r="G1930" t="s">
        <v>176</v>
      </c>
      <c r="H1930" t="s">
        <v>24</v>
      </c>
      <c r="I1930" s="5">
        <v>8.1999999999999993</v>
      </c>
      <c r="J1930" t="s">
        <v>85</v>
      </c>
      <c r="K1930" s="1">
        <v>45132</v>
      </c>
      <c r="L1930" s="1" t="s">
        <v>5075</v>
      </c>
      <c r="M1930" s="7">
        <v>2.2599999999999998</v>
      </c>
      <c r="N1930" s="22">
        <v>43781</v>
      </c>
      <c r="O1930">
        <v>2</v>
      </c>
      <c r="P1930" t="s">
        <v>26</v>
      </c>
      <c r="Q1930">
        <v>1</v>
      </c>
      <c r="R1930">
        <v>6</v>
      </c>
      <c r="S1930" t="s">
        <v>137</v>
      </c>
      <c r="T1930" t="s">
        <v>26</v>
      </c>
      <c r="U1930" t="str">
        <f t="shared" si="60"/>
        <v>Adult</v>
      </c>
      <c r="V1930" t="str">
        <f t="shared" si="61"/>
        <v>Senior</v>
      </c>
      <c r="W1930" t="str">
        <f>IF(Table13[[#This Row],[Last_Working_Date]]="Active","Active","Exited")</f>
        <v>Active</v>
      </c>
    </row>
    <row r="1931" spans="1:23" x14ac:dyDescent="0.3">
      <c r="A1931" s="9" t="s">
        <v>2232</v>
      </c>
      <c r="B1931" s="9" t="s">
        <v>29</v>
      </c>
      <c r="C1931">
        <v>25</v>
      </c>
      <c r="D1931" t="s">
        <v>30</v>
      </c>
      <c r="E1931" t="s">
        <v>63</v>
      </c>
      <c r="F1931" t="s">
        <v>45</v>
      </c>
      <c r="G1931" t="s">
        <v>164</v>
      </c>
      <c r="H1931" t="s">
        <v>51</v>
      </c>
      <c r="I1931" s="5">
        <v>1</v>
      </c>
      <c r="J1931" t="s">
        <v>25</v>
      </c>
      <c r="K1931" s="1">
        <v>41749</v>
      </c>
      <c r="L1931" s="1" t="s">
        <v>5075</v>
      </c>
      <c r="M1931" s="7">
        <v>11.52</v>
      </c>
      <c r="N1931" s="22">
        <v>38338</v>
      </c>
      <c r="O1931">
        <v>2</v>
      </c>
      <c r="P1931" t="s">
        <v>65</v>
      </c>
      <c r="Q1931">
        <v>3</v>
      </c>
      <c r="R1931">
        <v>8</v>
      </c>
      <c r="S1931" t="s">
        <v>1503</v>
      </c>
      <c r="T1931" t="s">
        <v>26</v>
      </c>
      <c r="U1931" t="str">
        <f t="shared" si="60"/>
        <v>Young</v>
      </c>
      <c r="V1931" t="str">
        <f t="shared" si="61"/>
        <v>Junior</v>
      </c>
      <c r="W1931" t="str">
        <f>IF(Table13[[#This Row],[Last_Working_Date]]="Active","Active","Exited")</f>
        <v>Active</v>
      </c>
    </row>
    <row r="1932" spans="1:23" x14ac:dyDescent="0.3">
      <c r="A1932" s="9" t="s">
        <v>2233</v>
      </c>
      <c r="B1932" s="9" t="s">
        <v>29</v>
      </c>
      <c r="C1932">
        <v>21</v>
      </c>
      <c r="D1932" t="s">
        <v>30</v>
      </c>
      <c r="E1932" t="s">
        <v>44</v>
      </c>
      <c r="F1932" t="s">
        <v>22</v>
      </c>
      <c r="G1932" t="s">
        <v>23</v>
      </c>
      <c r="H1932" t="s">
        <v>47</v>
      </c>
      <c r="I1932" s="5">
        <v>1</v>
      </c>
      <c r="J1932" t="s">
        <v>25</v>
      </c>
      <c r="K1932" s="1">
        <v>42628</v>
      </c>
      <c r="L1932" s="1" t="s">
        <v>5075</v>
      </c>
      <c r="M1932" s="7">
        <v>9.1199999999999992</v>
      </c>
      <c r="N1932" s="22">
        <v>29110</v>
      </c>
      <c r="O1932">
        <v>3</v>
      </c>
      <c r="P1932" t="s">
        <v>26</v>
      </c>
      <c r="Q1932">
        <v>2</v>
      </c>
      <c r="R1932">
        <v>8</v>
      </c>
      <c r="S1932" t="s">
        <v>765</v>
      </c>
      <c r="T1932" t="s">
        <v>26</v>
      </c>
      <c r="U1932" t="str">
        <f t="shared" si="60"/>
        <v>Young</v>
      </c>
      <c r="V1932" t="str">
        <f t="shared" si="61"/>
        <v>Junior</v>
      </c>
      <c r="W1932" t="str">
        <f>IF(Table13[[#This Row],[Last_Working_Date]]="Active","Active","Exited")</f>
        <v>Active</v>
      </c>
    </row>
    <row r="1933" spans="1:23" x14ac:dyDescent="0.3">
      <c r="A1933" s="9" t="s">
        <v>2234</v>
      </c>
      <c r="B1933" s="9" t="s">
        <v>19</v>
      </c>
      <c r="C1933">
        <v>22</v>
      </c>
      <c r="D1933" t="s">
        <v>30</v>
      </c>
      <c r="E1933" t="s">
        <v>58</v>
      </c>
      <c r="F1933" t="s">
        <v>82</v>
      </c>
      <c r="G1933" t="s">
        <v>107</v>
      </c>
      <c r="H1933" t="s">
        <v>47</v>
      </c>
      <c r="I1933" s="5">
        <v>1.5</v>
      </c>
      <c r="J1933" t="s">
        <v>25</v>
      </c>
      <c r="K1933" s="1">
        <v>43389</v>
      </c>
      <c r="L1933" s="1" t="s">
        <v>5075</v>
      </c>
      <c r="M1933" s="7">
        <v>7.03</v>
      </c>
      <c r="N1933" s="22">
        <v>33779</v>
      </c>
      <c r="O1933">
        <v>3</v>
      </c>
      <c r="P1933" t="s">
        <v>26</v>
      </c>
      <c r="Q1933">
        <v>4</v>
      </c>
      <c r="R1933">
        <v>6</v>
      </c>
      <c r="S1933" t="s">
        <v>632</v>
      </c>
      <c r="T1933" t="s">
        <v>26</v>
      </c>
      <c r="U1933" t="str">
        <f t="shared" si="60"/>
        <v>Young</v>
      </c>
      <c r="V1933" t="str">
        <f t="shared" si="61"/>
        <v>Junior</v>
      </c>
      <c r="W1933" t="str">
        <f>IF(Table13[[#This Row],[Last_Working_Date]]="Active","Active","Exited")</f>
        <v>Active</v>
      </c>
    </row>
    <row r="1934" spans="1:23" x14ac:dyDescent="0.3">
      <c r="A1934" s="9" t="s">
        <v>2235</v>
      </c>
      <c r="B1934" s="9" t="s">
        <v>29</v>
      </c>
      <c r="C1934">
        <v>31</v>
      </c>
      <c r="D1934" t="s">
        <v>30</v>
      </c>
      <c r="E1934" t="s">
        <v>39</v>
      </c>
      <c r="F1934" t="s">
        <v>45</v>
      </c>
      <c r="G1934" t="s">
        <v>46</v>
      </c>
      <c r="H1934" t="s">
        <v>51</v>
      </c>
      <c r="I1934" s="5">
        <v>5.7</v>
      </c>
      <c r="J1934" t="s">
        <v>25</v>
      </c>
      <c r="K1934" s="1">
        <v>39559</v>
      </c>
      <c r="L1934" s="1" t="s">
        <v>5075</v>
      </c>
      <c r="M1934" s="7">
        <v>17.52</v>
      </c>
      <c r="N1934" s="22">
        <v>57266</v>
      </c>
      <c r="O1934">
        <v>2</v>
      </c>
      <c r="P1934" t="s">
        <v>26</v>
      </c>
      <c r="Q1934">
        <v>5</v>
      </c>
      <c r="R1934">
        <v>3</v>
      </c>
      <c r="S1934" t="s">
        <v>843</v>
      </c>
      <c r="T1934" t="s">
        <v>26</v>
      </c>
      <c r="U1934" t="str">
        <f t="shared" si="60"/>
        <v>Adult</v>
      </c>
      <c r="V1934" t="str">
        <f t="shared" si="61"/>
        <v>Senior</v>
      </c>
      <c r="W1934" t="str">
        <f>IF(Table13[[#This Row],[Last_Working_Date]]="Active","Active","Exited")</f>
        <v>Active</v>
      </c>
    </row>
    <row r="1935" spans="1:23" x14ac:dyDescent="0.3">
      <c r="A1935" s="9" t="s">
        <v>260</v>
      </c>
      <c r="B1935" s="9" t="s">
        <v>29</v>
      </c>
      <c r="C1935">
        <v>31</v>
      </c>
      <c r="D1935" t="s">
        <v>20</v>
      </c>
      <c r="E1935" t="s">
        <v>36</v>
      </c>
      <c r="F1935" t="s">
        <v>54</v>
      </c>
      <c r="G1935" t="s">
        <v>55</v>
      </c>
      <c r="H1935" t="s">
        <v>51</v>
      </c>
      <c r="I1935" s="5">
        <v>8.3000000000000007</v>
      </c>
      <c r="J1935" t="s">
        <v>25</v>
      </c>
      <c r="K1935" s="1">
        <v>40654</v>
      </c>
      <c r="L1935" s="1" t="s">
        <v>5075</v>
      </c>
      <c r="M1935" s="7">
        <v>14.52</v>
      </c>
      <c r="N1935" s="22">
        <v>45510</v>
      </c>
      <c r="O1935">
        <v>2</v>
      </c>
      <c r="P1935" t="s">
        <v>26</v>
      </c>
      <c r="Q1935">
        <v>1</v>
      </c>
      <c r="R1935">
        <v>6</v>
      </c>
      <c r="S1935" t="s">
        <v>5074</v>
      </c>
      <c r="T1935" t="s">
        <v>26</v>
      </c>
      <c r="U1935" t="str">
        <f t="shared" si="60"/>
        <v>Adult</v>
      </c>
      <c r="V1935" t="str">
        <f t="shared" si="61"/>
        <v>Senior</v>
      </c>
      <c r="W1935" t="str">
        <f>IF(Table13[[#This Row],[Last_Working_Date]]="Active","Active","Exited")</f>
        <v>Active</v>
      </c>
    </row>
    <row r="1936" spans="1:23" x14ac:dyDescent="0.3">
      <c r="A1936" s="9" t="s">
        <v>2236</v>
      </c>
      <c r="B1936" s="9" t="s">
        <v>29</v>
      </c>
      <c r="C1936">
        <v>27</v>
      </c>
      <c r="D1936" t="s">
        <v>30</v>
      </c>
      <c r="E1936" t="s">
        <v>58</v>
      </c>
      <c r="F1936" t="s">
        <v>22</v>
      </c>
      <c r="G1936" t="s">
        <v>23</v>
      </c>
      <c r="H1936" t="s">
        <v>24</v>
      </c>
      <c r="I1936" s="5">
        <v>3.2</v>
      </c>
      <c r="J1936" t="s">
        <v>25</v>
      </c>
      <c r="K1936" s="1">
        <v>45153</v>
      </c>
      <c r="L1936" s="1" t="s">
        <v>5075</v>
      </c>
      <c r="M1936" s="7">
        <v>2.2000000000000002</v>
      </c>
      <c r="N1936" s="22">
        <v>35646</v>
      </c>
      <c r="O1936">
        <v>4</v>
      </c>
      <c r="P1936" t="s">
        <v>26</v>
      </c>
      <c r="Q1936">
        <v>0</v>
      </c>
      <c r="R1936">
        <v>6</v>
      </c>
      <c r="S1936" t="s">
        <v>382</v>
      </c>
      <c r="T1936" t="s">
        <v>26</v>
      </c>
      <c r="U1936" t="str">
        <f t="shared" si="60"/>
        <v>Young</v>
      </c>
      <c r="V1936" t="str">
        <f t="shared" si="61"/>
        <v>Mid-Level</v>
      </c>
      <c r="W1936" t="str">
        <f>IF(Table13[[#This Row],[Last_Working_Date]]="Active","Active","Exited")</f>
        <v>Active</v>
      </c>
    </row>
    <row r="1937" spans="1:23" x14ac:dyDescent="0.3">
      <c r="A1937" s="9" t="s">
        <v>2237</v>
      </c>
      <c r="B1937" s="9" t="s">
        <v>29</v>
      </c>
      <c r="C1937">
        <v>27</v>
      </c>
      <c r="D1937" t="s">
        <v>30</v>
      </c>
      <c r="E1937" t="s">
        <v>36</v>
      </c>
      <c r="F1937" t="s">
        <v>32</v>
      </c>
      <c r="G1937" t="s">
        <v>33</v>
      </c>
      <c r="H1937" t="s">
        <v>24</v>
      </c>
      <c r="I1937" s="5">
        <v>4.2</v>
      </c>
      <c r="J1937" t="s">
        <v>25</v>
      </c>
      <c r="K1937" s="1">
        <v>43659</v>
      </c>
      <c r="L1937" s="1" t="s">
        <v>5075</v>
      </c>
      <c r="M1937" s="7">
        <v>6.29</v>
      </c>
      <c r="N1937" s="22">
        <v>38476</v>
      </c>
      <c r="O1937">
        <v>3</v>
      </c>
      <c r="P1937" t="s">
        <v>26</v>
      </c>
      <c r="Q1937">
        <v>0</v>
      </c>
      <c r="R1937">
        <v>5</v>
      </c>
      <c r="S1937" t="s">
        <v>484</v>
      </c>
      <c r="T1937" t="s">
        <v>26</v>
      </c>
      <c r="U1937" t="str">
        <f t="shared" si="60"/>
        <v>Young</v>
      </c>
      <c r="V1937" t="str">
        <f t="shared" si="61"/>
        <v>Mid-Level</v>
      </c>
      <c r="W1937" t="str">
        <f>IF(Table13[[#This Row],[Last_Working_Date]]="Active","Active","Exited")</f>
        <v>Active</v>
      </c>
    </row>
    <row r="1938" spans="1:23" x14ac:dyDescent="0.3">
      <c r="A1938" s="9" t="s">
        <v>2238</v>
      </c>
      <c r="B1938" s="9" t="s">
        <v>29</v>
      </c>
      <c r="C1938">
        <v>30</v>
      </c>
      <c r="D1938" t="s">
        <v>30</v>
      </c>
      <c r="E1938" t="s">
        <v>53</v>
      </c>
      <c r="F1938" t="s">
        <v>67</v>
      </c>
      <c r="G1938" t="s">
        <v>90</v>
      </c>
      <c r="H1938" t="s">
        <v>51</v>
      </c>
      <c r="I1938" s="5">
        <v>7.3</v>
      </c>
      <c r="J1938" t="s">
        <v>25</v>
      </c>
      <c r="K1938" s="1">
        <v>42413</v>
      </c>
      <c r="L1938" s="1" t="s">
        <v>5075</v>
      </c>
      <c r="M1938" s="7">
        <v>9.7100000000000009</v>
      </c>
      <c r="N1938" s="22">
        <v>52650</v>
      </c>
      <c r="O1938">
        <v>4</v>
      </c>
      <c r="P1938" t="s">
        <v>26</v>
      </c>
      <c r="Q1938">
        <v>2</v>
      </c>
      <c r="R1938">
        <v>7</v>
      </c>
      <c r="S1938" t="s">
        <v>542</v>
      </c>
      <c r="T1938" t="s">
        <v>26</v>
      </c>
      <c r="U1938" t="str">
        <f t="shared" si="60"/>
        <v>Young</v>
      </c>
      <c r="V1938" t="str">
        <f t="shared" si="61"/>
        <v>Senior</v>
      </c>
      <c r="W1938" t="str">
        <f>IF(Table13[[#This Row],[Last_Working_Date]]="Active","Active","Exited")</f>
        <v>Active</v>
      </c>
    </row>
    <row r="1939" spans="1:23" x14ac:dyDescent="0.3">
      <c r="A1939" s="9" t="s">
        <v>2239</v>
      </c>
      <c r="B1939" s="9" t="s">
        <v>29</v>
      </c>
      <c r="C1939">
        <v>35</v>
      </c>
      <c r="D1939" t="s">
        <v>30</v>
      </c>
      <c r="E1939" t="s">
        <v>39</v>
      </c>
      <c r="F1939" t="s">
        <v>54</v>
      </c>
      <c r="G1939" t="s">
        <v>139</v>
      </c>
      <c r="H1939" t="s">
        <v>47</v>
      </c>
      <c r="I1939" s="5">
        <v>5.0999999999999996</v>
      </c>
      <c r="J1939" t="s">
        <v>25</v>
      </c>
      <c r="K1939" s="1">
        <v>45508</v>
      </c>
      <c r="L1939" s="1" t="s">
        <v>5075</v>
      </c>
      <c r="M1939" s="7">
        <v>1.23</v>
      </c>
      <c r="N1939" s="22">
        <v>32482</v>
      </c>
      <c r="O1939">
        <v>3</v>
      </c>
      <c r="P1939" t="s">
        <v>26</v>
      </c>
      <c r="Q1939">
        <v>2</v>
      </c>
      <c r="R1939">
        <v>9</v>
      </c>
      <c r="S1939" t="s">
        <v>1613</v>
      </c>
      <c r="T1939" t="s">
        <v>26</v>
      </c>
      <c r="U1939" t="str">
        <f t="shared" si="60"/>
        <v>Adult</v>
      </c>
      <c r="V1939" t="str">
        <f t="shared" si="61"/>
        <v>Senior</v>
      </c>
      <c r="W1939" t="str">
        <f>IF(Table13[[#This Row],[Last_Working_Date]]="Active","Active","Exited")</f>
        <v>Active</v>
      </c>
    </row>
    <row r="1940" spans="1:23" x14ac:dyDescent="0.3">
      <c r="A1940" s="9" t="s">
        <v>2240</v>
      </c>
      <c r="B1940" s="9" t="s">
        <v>19</v>
      </c>
      <c r="C1940">
        <v>28</v>
      </c>
      <c r="D1940" t="s">
        <v>30</v>
      </c>
      <c r="E1940" t="s">
        <v>53</v>
      </c>
      <c r="F1940" t="s">
        <v>67</v>
      </c>
      <c r="G1940" t="s">
        <v>68</v>
      </c>
      <c r="H1940" t="s">
        <v>84</v>
      </c>
      <c r="I1940" s="5">
        <v>5.4</v>
      </c>
      <c r="J1940" t="s">
        <v>25</v>
      </c>
      <c r="K1940" s="1">
        <v>43113</v>
      </c>
      <c r="L1940" s="1" t="s">
        <v>5075</v>
      </c>
      <c r="M1940" s="7">
        <v>7.79</v>
      </c>
      <c r="N1940" s="22">
        <v>44021</v>
      </c>
      <c r="O1940">
        <v>3</v>
      </c>
      <c r="P1940" t="s">
        <v>26</v>
      </c>
      <c r="Q1940">
        <v>2</v>
      </c>
      <c r="R1940">
        <v>4</v>
      </c>
      <c r="S1940" t="s">
        <v>137</v>
      </c>
      <c r="T1940" t="s">
        <v>26</v>
      </c>
      <c r="U1940" t="str">
        <f t="shared" si="60"/>
        <v>Young</v>
      </c>
      <c r="V1940" t="str">
        <f t="shared" si="61"/>
        <v>Senior</v>
      </c>
      <c r="W1940" t="str">
        <f>IF(Table13[[#This Row],[Last_Working_Date]]="Active","Active","Exited")</f>
        <v>Active</v>
      </c>
    </row>
    <row r="1941" spans="1:23" x14ac:dyDescent="0.3">
      <c r="A1941" s="9" t="s">
        <v>1037</v>
      </c>
      <c r="B1941" s="9" t="s">
        <v>19</v>
      </c>
      <c r="C1941">
        <v>44</v>
      </c>
      <c r="D1941" t="s">
        <v>30</v>
      </c>
      <c r="E1941" t="s">
        <v>21</v>
      </c>
      <c r="F1941" t="s">
        <v>54</v>
      </c>
      <c r="G1941" t="s">
        <v>77</v>
      </c>
      <c r="H1941" t="s">
        <v>51</v>
      </c>
      <c r="I1941" s="5">
        <v>0</v>
      </c>
      <c r="J1941" t="s">
        <v>85</v>
      </c>
      <c r="K1941" s="1">
        <v>42709</v>
      </c>
      <c r="L1941" s="1">
        <v>45898</v>
      </c>
      <c r="M1941" s="7">
        <v>8.73</v>
      </c>
      <c r="N1941" s="22">
        <v>33904</v>
      </c>
      <c r="O1941">
        <v>2</v>
      </c>
      <c r="P1941" t="s">
        <v>26</v>
      </c>
      <c r="Q1941">
        <v>1</v>
      </c>
      <c r="R1941">
        <v>2</v>
      </c>
      <c r="S1941" t="s">
        <v>5074</v>
      </c>
      <c r="T1941" t="s">
        <v>65</v>
      </c>
      <c r="U1941" t="str">
        <f t="shared" si="60"/>
        <v>Adult</v>
      </c>
      <c r="V1941" t="str">
        <f t="shared" si="61"/>
        <v>Junior</v>
      </c>
      <c r="W1941" t="str">
        <f>IF(Table13[[#This Row],[Last_Working_Date]]="Active","Active","Exited")</f>
        <v>Exited</v>
      </c>
    </row>
    <row r="1942" spans="1:23" x14ac:dyDescent="0.3">
      <c r="A1942" s="9" t="s">
        <v>2241</v>
      </c>
      <c r="B1942" s="9" t="s">
        <v>19</v>
      </c>
      <c r="C1942">
        <v>36</v>
      </c>
      <c r="D1942" t="s">
        <v>30</v>
      </c>
      <c r="E1942" t="s">
        <v>36</v>
      </c>
      <c r="F1942" t="s">
        <v>40</v>
      </c>
      <c r="G1942" t="s">
        <v>96</v>
      </c>
      <c r="H1942" t="s">
        <v>24</v>
      </c>
      <c r="I1942" s="5">
        <v>5.3</v>
      </c>
      <c r="J1942" t="s">
        <v>25</v>
      </c>
      <c r="K1942" s="1">
        <v>43995</v>
      </c>
      <c r="L1942" s="1" t="s">
        <v>5075</v>
      </c>
      <c r="M1942" s="7">
        <v>5.37</v>
      </c>
      <c r="N1942" s="22">
        <v>39167</v>
      </c>
      <c r="O1942">
        <v>2</v>
      </c>
      <c r="P1942" t="s">
        <v>65</v>
      </c>
      <c r="Q1942">
        <v>0</v>
      </c>
      <c r="R1942">
        <v>7</v>
      </c>
      <c r="S1942" t="s">
        <v>101</v>
      </c>
      <c r="T1942" t="s">
        <v>26</v>
      </c>
      <c r="U1942" t="str">
        <f t="shared" si="60"/>
        <v>Adult</v>
      </c>
      <c r="V1942" t="str">
        <f t="shared" si="61"/>
        <v>Senior</v>
      </c>
      <c r="W1942" t="str">
        <f>IF(Table13[[#This Row],[Last_Working_Date]]="Active","Active","Exited")</f>
        <v>Active</v>
      </c>
    </row>
    <row r="1943" spans="1:23" x14ac:dyDescent="0.3">
      <c r="A1943" s="9" t="s">
        <v>1251</v>
      </c>
      <c r="B1943" s="9" t="s">
        <v>19</v>
      </c>
      <c r="C1943">
        <v>31</v>
      </c>
      <c r="D1943" t="s">
        <v>20</v>
      </c>
      <c r="E1943" t="s">
        <v>31</v>
      </c>
      <c r="F1943" t="s">
        <v>32</v>
      </c>
      <c r="G1943" t="s">
        <v>33</v>
      </c>
      <c r="H1943" t="s">
        <v>51</v>
      </c>
      <c r="I1943" s="5">
        <v>11</v>
      </c>
      <c r="J1943" t="s">
        <v>25</v>
      </c>
      <c r="K1943" s="1">
        <v>39999</v>
      </c>
      <c r="L1943" s="1" t="s">
        <v>5075</v>
      </c>
      <c r="M1943" s="7">
        <v>16.309999999999999</v>
      </c>
      <c r="N1943" s="22">
        <v>50206</v>
      </c>
      <c r="O1943">
        <v>3</v>
      </c>
      <c r="P1943" t="s">
        <v>65</v>
      </c>
      <c r="Q1943">
        <v>1</v>
      </c>
      <c r="R1943">
        <v>12</v>
      </c>
      <c r="S1943" t="s">
        <v>5074</v>
      </c>
      <c r="T1943" t="s">
        <v>26</v>
      </c>
      <c r="U1943" t="str">
        <f t="shared" si="60"/>
        <v>Adult</v>
      </c>
      <c r="V1943" t="str">
        <f t="shared" si="61"/>
        <v>Expert</v>
      </c>
      <c r="W1943" t="str">
        <f>IF(Table13[[#This Row],[Last_Working_Date]]="Active","Active","Exited")</f>
        <v>Active</v>
      </c>
    </row>
    <row r="1944" spans="1:23" x14ac:dyDescent="0.3">
      <c r="A1944" s="9" t="s">
        <v>2242</v>
      </c>
      <c r="B1944" s="9" t="s">
        <v>19</v>
      </c>
      <c r="C1944">
        <v>33</v>
      </c>
      <c r="D1944" t="s">
        <v>30</v>
      </c>
      <c r="E1944" t="s">
        <v>53</v>
      </c>
      <c r="F1944" t="s">
        <v>32</v>
      </c>
      <c r="G1944" t="s">
        <v>33</v>
      </c>
      <c r="H1944" t="s">
        <v>24</v>
      </c>
      <c r="I1944" s="5">
        <v>8.6</v>
      </c>
      <c r="J1944" t="s">
        <v>25</v>
      </c>
      <c r="K1944" s="1">
        <v>41328</v>
      </c>
      <c r="L1944" s="1">
        <v>44050</v>
      </c>
      <c r="M1944" s="7">
        <v>7.45</v>
      </c>
      <c r="N1944" s="22">
        <v>50659</v>
      </c>
      <c r="O1944">
        <v>1</v>
      </c>
      <c r="P1944" t="s">
        <v>26</v>
      </c>
      <c r="Q1944">
        <v>3</v>
      </c>
      <c r="R1944">
        <v>7</v>
      </c>
      <c r="S1944" t="s">
        <v>1478</v>
      </c>
      <c r="T1944" t="s">
        <v>65</v>
      </c>
      <c r="U1944" t="str">
        <f t="shared" si="60"/>
        <v>Adult</v>
      </c>
      <c r="V1944" t="str">
        <f t="shared" si="61"/>
        <v>Senior</v>
      </c>
      <c r="W1944" t="str">
        <f>IF(Table13[[#This Row],[Last_Working_Date]]="Active","Active","Exited")</f>
        <v>Exited</v>
      </c>
    </row>
    <row r="1945" spans="1:23" x14ac:dyDescent="0.3">
      <c r="A1945" s="9" t="s">
        <v>2243</v>
      </c>
      <c r="B1945" s="9" t="s">
        <v>19</v>
      </c>
      <c r="C1945">
        <v>26</v>
      </c>
      <c r="D1945" t="s">
        <v>30</v>
      </c>
      <c r="E1945" t="s">
        <v>44</v>
      </c>
      <c r="F1945" t="s">
        <v>67</v>
      </c>
      <c r="G1945" t="s">
        <v>90</v>
      </c>
      <c r="H1945" t="s">
        <v>24</v>
      </c>
      <c r="I1945" s="5">
        <v>5.9</v>
      </c>
      <c r="J1945" t="s">
        <v>25</v>
      </c>
      <c r="K1945" s="1">
        <v>45182</v>
      </c>
      <c r="L1945" s="1" t="s">
        <v>5075</v>
      </c>
      <c r="M1945" s="7">
        <v>2.12</v>
      </c>
      <c r="N1945" s="22">
        <v>53291</v>
      </c>
      <c r="O1945">
        <v>4</v>
      </c>
      <c r="P1945" t="s">
        <v>26</v>
      </c>
      <c r="Q1945">
        <v>5</v>
      </c>
      <c r="R1945">
        <v>6</v>
      </c>
      <c r="S1945" t="s">
        <v>177</v>
      </c>
      <c r="T1945" t="s">
        <v>26</v>
      </c>
      <c r="U1945" t="str">
        <f t="shared" si="60"/>
        <v>Young</v>
      </c>
      <c r="V1945" t="str">
        <f t="shared" si="61"/>
        <v>Senior</v>
      </c>
      <c r="W1945" t="str">
        <f>IF(Table13[[#This Row],[Last_Working_Date]]="Active","Active","Exited")</f>
        <v>Active</v>
      </c>
    </row>
    <row r="1946" spans="1:23" x14ac:dyDescent="0.3">
      <c r="A1946" s="9" t="s">
        <v>2244</v>
      </c>
      <c r="B1946" s="9" t="s">
        <v>29</v>
      </c>
      <c r="C1946">
        <v>26</v>
      </c>
      <c r="D1946" t="s">
        <v>30</v>
      </c>
      <c r="E1946" t="s">
        <v>44</v>
      </c>
      <c r="F1946" t="s">
        <v>22</v>
      </c>
      <c r="G1946" t="s">
        <v>59</v>
      </c>
      <c r="H1946" t="s">
        <v>51</v>
      </c>
      <c r="I1946" s="5">
        <v>2.2999999999999998</v>
      </c>
      <c r="J1946" t="s">
        <v>25</v>
      </c>
      <c r="K1946" s="1">
        <v>42929</v>
      </c>
      <c r="L1946" s="1" t="s">
        <v>5075</v>
      </c>
      <c r="M1946" s="7">
        <v>8.2899999999999991</v>
      </c>
      <c r="N1946" s="22">
        <v>34325</v>
      </c>
      <c r="O1946">
        <v>4</v>
      </c>
      <c r="P1946" t="s">
        <v>65</v>
      </c>
      <c r="Q1946">
        <v>4</v>
      </c>
      <c r="R1946">
        <v>2</v>
      </c>
      <c r="S1946" t="s">
        <v>527</v>
      </c>
      <c r="T1946" t="s">
        <v>26</v>
      </c>
      <c r="U1946" t="str">
        <f t="shared" si="60"/>
        <v>Young</v>
      </c>
      <c r="V1946" t="str">
        <f t="shared" si="61"/>
        <v>Mid-Level</v>
      </c>
      <c r="W1946" t="str">
        <f>IF(Table13[[#This Row],[Last_Working_Date]]="Active","Active","Exited")</f>
        <v>Active</v>
      </c>
    </row>
    <row r="1947" spans="1:23" x14ac:dyDescent="0.3">
      <c r="A1947" s="9" t="s">
        <v>2245</v>
      </c>
      <c r="B1947" s="9" t="s">
        <v>29</v>
      </c>
      <c r="C1947">
        <v>38</v>
      </c>
      <c r="D1947" t="s">
        <v>30</v>
      </c>
      <c r="E1947" t="s">
        <v>39</v>
      </c>
      <c r="F1947" t="s">
        <v>92</v>
      </c>
      <c r="G1947" t="s">
        <v>120</v>
      </c>
      <c r="H1947" t="s">
        <v>24</v>
      </c>
      <c r="I1947" s="5">
        <v>1.3</v>
      </c>
      <c r="J1947" t="s">
        <v>25</v>
      </c>
      <c r="K1947" s="1">
        <v>43803</v>
      </c>
      <c r="L1947" s="1" t="s">
        <v>5075</v>
      </c>
      <c r="M1947" s="7">
        <v>5.9</v>
      </c>
      <c r="N1947" s="22">
        <v>36061</v>
      </c>
      <c r="O1947">
        <v>1</v>
      </c>
      <c r="P1947" t="s">
        <v>26</v>
      </c>
      <c r="Q1947">
        <v>1</v>
      </c>
      <c r="R1947">
        <v>7</v>
      </c>
      <c r="S1947" t="s">
        <v>1022</v>
      </c>
      <c r="T1947" t="s">
        <v>26</v>
      </c>
      <c r="U1947" t="str">
        <f t="shared" si="60"/>
        <v>Adult</v>
      </c>
      <c r="V1947" t="str">
        <f t="shared" si="61"/>
        <v>Junior</v>
      </c>
      <c r="W1947" t="str">
        <f>IF(Table13[[#This Row],[Last_Working_Date]]="Active","Active","Exited")</f>
        <v>Active</v>
      </c>
    </row>
    <row r="1948" spans="1:23" x14ac:dyDescent="0.3">
      <c r="A1948" s="9" t="s">
        <v>2246</v>
      </c>
      <c r="B1948" s="9" t="s">
        <v>19</v>
      </c>
      <c r="C1948">
        <v>27</v>
      </c>
      <c r="D1948" t="s">
        <v>30</v>
      </c>
      <c r="E1948" t="s">
        <v>53</v>
      </c>
      <c r="F1948" t="s">
        <v>40</v>
      </c>
      <c r="G1948" t="s">
        <v>50</v>
      </c>
      <c r="H1948" t="s">
        <v>51</v>
      </c>
      <c r="I1948" s="5">
        <v>2</v>
      </c>
      <c r="J1948" t="s">
        <v>25</v>
      </c>
      <c r="K1948" s="1">
        <v>40325</v>
      </c>
      <c r="L1948" s="1" t="s">
        <v>5075</v>
      </c>
      <c r="M1948" s="7">
        <v>15.42</v>
      </c>
      <c r="N1948" s="22">
        <v>35652</v>
      </c>
      <c r="O1948">
        <v>3</v>
      </c>
      <c r="P1948" t="s">
        <v>26</v>
      </c>
      <c r="Q1948">
        <v>2</v>
      </c>
      <c r="R1948">
        <v>9</v>
      </c>
      <c r="S1948" t="s">
        <v>758</v>
      </c>
      <c r="T1948" t="s">
        <v>26</v>
      </c>
      <c r="U1948" t="str">
        <f t="shared" si="60"/>
        <v>Young</v>
      </c>
      <c r="V1948" t="str">
        <f t="shared" si="61"/>
        <v>Mid-Level</v>
      </c>
      <c r="W1948" t="str">
        <f>IF(Table13[[#This Row],[Last_Working_Date]]="Active","Active","Exited")</f>
        <v>Active</v>
      </c>
    </row>
    <row r="1949" spans="1:23" x14ac:dyDescent="0.3">
      <c r="A1949" s="9" t="s">
        <v>2247</v>
      </c>
      <c r="B1949" s="9" t="s">
        <v>19</v>
      </c>
      <c r="C1949">
        <v>28</v>
      </c>
      <c r="D1949" t="s">
        <v>30</v>
      </c>
      <c r="E1949" t="s">
        <v>39</v>
      </c>
      <c r="F1949" t="s">
        <v>82</v>
      </c>
      <c r="G1949" t="s">
        <v>83</v>
      </c>
      <c r="H1949" t="s">
        <v>51</v>
      </c>
      <c r="I1949" s="5">
        <v>4.0999999999999996</v>
      </c>
      <c r="J1949" t="s">
        <v>25</v>
      </c>
      <c r="K1949" s="1">
        <v>40652</v>
      </c>
      <c r="L1949" s="1" t="s">
        <v>5075</v>
      </c>
      <c r="M1949" s="7">
        <v>14.53</v>
      </c>
      <c r="N1949" s="22">
        <v>36226</v>
      </c>
      <c r="O1949">
        <v>2</v>
      </c>
      <c r="P1949" t="s">
        <v>26</v>
      </c>
      <c r="Q1949">
        <v>2</v>
      </c>
      <c r="R1949">
        <v>10</v>
      </c>
      <c r="S1949" t="s">
        <v>1463</v>
      </c>
      <c r="T1949" t="s">
        <v>26</v>
      </c>
      <c r="U1949" t="str">
        <f t="shared" si="60"/>
        <v>Young</v>
      </c>
      <c r="V1949" t="str">
        <f t="shared" si="61"/>
        <v>Mid-Level</v>
      </c>
      <c r="W1949" t="str">
        <f>IF(Table13[[#This Row],[Last_Working_Date]]="Active","Active","Exited")</f>
        <v>Active</v>
      </c>
    </row>
    <row r="1950" spans="1:23" x14ac:dyDescent="0.3">
      <c r="A1950" s="9" t="s">
        <v>2248</v>
      </c>
      <c r="B1950" s="9" t="s">
        <v>29</v>
      </c>
      <c r="C1950">
        <v>39</v>
      </c>
      <c r="D1950" t="s">
        <v>20</v>
      </c>
      <c r="E1950" t="s">
        <v>63</v>
      </c>
      <c r="F1950" t="s">
        <v>45</v>
      </c>
      <c r="G1950" t="s">
        <v>46</v>
      </c>
      <c r="H1950" t="s">
        <v>24</v>
      </c>
      <c r="I1950" s="5">
        <v>12.8</v>
      </c>
      <c r="J1950" t="s">
        <v>25</v>
      </c>
      <c r="K1950" s="1">
        <v>42934</v>
      </c>
      <c r="L1950" s="1">
        <v>45395</v>
      </c>
      <c r="M1950" s="7">
        <v>6.74</v>
      </c>
      <c r="N1950" s="22">
        <v>62375</v>
      </c>
      <c r="O1950">
        <v>2</v>
      </c>
      <c r="P1950" t="s">
        <v>26</v>
      </c>
      <c r="Q1950">
        <v>2</v>
      </c>
      <c r="R1950">
        <v>2</v>
      </c>
      <c r="S1950" t="s">
        <v>1503</v>
      </c>
      <c r="T1950" t="s">
        <v>65</v>
      </c>
      <c r="U1950" t="str">
        <f t="shared" si="60"/>
        <v>Adult</v>
      </c>
      <c r="V1950" t="str">
        <f t="shared" si="61"/>
        <v>Expert</v>
      </c>
      <c r="W1950" t="str">
        <f>IF(Table13[[#This Row],[Last_Working_Date]]="Active","Active","Exited")</f>
        <v>Exited</v>
      </c>
    </row>
    <row r="1951" spans="1:23" x14ac:dyDescent="0.3">
      <c r="A1951" s="9" t="s">
        <v>2249</v>
      </c>
      <c r="B1951" s="9" t="s">
        <v>29</v>
      </c>
      <c r="C1951">
        <v>38</v>
      </c>
      <c r="D1951" t="s">
        <v>20</v>
      </c>
      <c r="E1951" t="s">
        <v>36</v>
      </c>
      <c r="F1951" t="s">
        <v>67</v>
      </c>
      <c r="G1951" t="s">
        <v>71</v>
      </c>
      <c r="H1951" t="s">
        <v>75</v>
      </c>
      <c r="I1951" s="5">
        <v>4.0999999999999996</v>
      </c>
      <c r="J1951" t="s">
        <v>25</v>
      </c>
      <c r="K1951" s="1">
        <v>43129</v>
      </c>
      <c r="L1951" s="1" t="s">
        <v>5075</v>
      </c>
      <c r="M1951" s="7">
        <v>7.75</v>
      </c>
      <c r="N1951" s="22">
        <v>42475</v>
      </c>
      <c r="O1951">
        <v>2</v>
      </c>
      <c r="P1951" t="s">
        <v>65</v>
      </c>
      <c r="Q1951">
        <v>2</v>
      </c>
      <c r="R1951">
        <v>9</v>
      </c>
      <c r="S1951" t="s">
        <v>921</v>
      </c>
      <c r="T1951" t="s">
        <v>26</v>
      </c>
      <c r="U1951" t="str">
        <f t="shared" si="60"/>
        <v>Adult</v>
      </c>
      <c r="V1951" t="str">
        <f t="shared" si="61"/>
        <v>Mid-Level</v>
      </c>
      <c r="W1951" t="str">
        <f>IF(Table13[[#This Row],[Last_Working_Date]]="Active","Active","Exited")</f>
        <v>Active</v>
      </c>
    </row>
    <row r="1952" spans="1:23" x14ac:dyDescent="0.3">
      <c r="A1952" s="9" t="s">
        <v>2250</v>
      </c>
      <c r="B1952" s="9" t="s">
        <v>29</v>
      </c>
      <c r="C1952">
        <v>42</v>
      </c>
      <c r="D1952" t="s">
        <v>20</v>
      </c>
      <c r="E1952" t="s">
        <v>63</v>
      </c>
      <c r="F1952" t="s">
        <v>67</v>
      </c>
      <c r="G1952" t="s">
        <v>90</v>
      </c>
      <c r="H1952" t="s">
        <v>84</v>
      </c>
      <c r="I1952" s="5">
        <v>6.4</v>
      </c>
      <c r="J1952" t="s">
        <v>25</v>
      </c>
      <c r="K1952" s="1">
        <v>40530</v>
      </c>
      <c r="L1952" s="1">
        <v>42258</v>
      </c>
      <c r="M1952" s="7">
        <v>4.7300000000000004</v>
      </c>
      <c r="N1952" s="22">
        <v>40896</v>
      </c>
      <c r="O1952">
        <v>1</v>
      </c>
      <c r="P1952" t="s">
        <v>65</v>
      </c>
      <c r="Q1952">
        <v>2</v>
      </c>
      <c r="R1952">
        <v>7</v>
      </c>
      <c r="S1952" t="s">
        <v>475</v>
      </c>
      <c r="T1952" t="s">
        <v>65</v>
      </c>
      <c r="U1952" t="str">
        <f t="shared" si="60"/>
        <v>Adult</v>
      </c>
      <c r="V1952" t="str">
        <f t="shared" si="61"/>
        <v>Senior</v>
      </c>
      <c r="W1952" t="str">
        <f>IF(Table13[[#This Row],[Last_Working_Date]]="Active","Active","Exited")</f>
        <v>Exited</v>
      </c>
    </row>
    <row r="1953" spans="1:23" x14ac:dyDescent="0.3">
      <c r="A1953" s="9" t="s">
        <v>2251</v>
      </c>
      <c r="B1953" s="9" t="s">
        <v>29</v>
      </c>
      <c r="C1953">
        <v>47</v>
      </c>
      <c r="D1953" t="s">
        <v>30</v>
      </c>
      <c r="E1953" t="s">
        <v>21</v>
      </c>
      <c r="F1953" t="s">
        <v>40</v>
      </c>
      <c r="G1953" t="s">
        <v>50</v>
      </c>
      <c r="H1953" t="s">
        <v>24</v>
      </c>
      <c r="I1953" s="5">
        <v>25.2</v>
      </c>
      <c r="J1953" t="s">
        <v>25</v>
      </c>
      <c r="K1953" s="1">
        <v>44740</v>
      </c>
      <c r="L1953" s="1" t="s">
        <v>5075</v>
      </c>
      <c r="M1953" s="7">
        <v>3.33</v>
      </c>
      <c r="N1953" s="22">
        <v>81273</v>
      </c>
      <c r="O1953">
        <v>2</v>
      </c>
      <c r="P1953" t="s">
        <v>65</v>
      </c>
      <c r="Q1953">
        <v>2</v>
      </c>
      <c r="R1953">
        <v>8</v>
      </c>
      <c r="S1953" t="s">
        <v>231</v>
      </c>
      <c r="T1953" t="s">
        <v>26</v>
      </c>
      <c r="U1953" t="str">
        <f t="shared" si="60"/>
        <v>Adult</v>
      </c>
      <c r="V1953" t="str">
        <f t="shared" si="61"/>
        <v>Expert</v>
      </c>
      <c r="W1953" t="str">
        <f>IF(Table13[[#This Row],[Last_Working_Date]]="Active","Active","Exited")</f>
        <v>Active</v>
      </c>
    </row>
    <row r="1954" spans="1:23" x14ac:dyDescent="0.3">
      <c r="A1954" s="9" t="s">
        <v>2252</v>
      </c>
      <c r="B1954" s="9" t="s">
        <v>29</v>
      </c>
      <c r="C1954">
        <v>29</v>
      </c>
      <c r="D1954" t="s">
        <v>179</v>
      </c>
      <c r="E1954" t="s">
        <v>53</v>
      </c>
      <c r="F1954" t="s">
        <v>45</v>
      </c>
      <c r="G1954" t="s">
        <v>98</v>
      </c>
      <c r="H1954" t="s">
        <v>51</v>
      </c>
      <c r="I1954" s="5">
        <v>7.9</v>
      </c>
      <c r="J1954" t="s">
        <v>85</v>
      </c>
      <c r="K1954" s="1">
        <v>43664</v>
      </c>
      <c r="L1954" s="1" t="s">
        <v>5075</v>
      </c>
      <c r="M1954" s="7">
        <v>6.28</v>
      </c>
      <c r="N1954" s="22">
        <v>44938</v>
      </c>
      <c r="O1954">
        <v>4</v>
      </c>
      <c r="P1954" t="s">
        <v>26</v>
      </c>
      <c r="Q1954">
        <v>1</v>
      </c>
      <c r="R1954">
        <v>9</v>
      </c>
      <c r="S1954" t="s">
        <v>174</v>
      </c>
      <c r="T1954" t="s">
        <v>26</v>
      </c>
      <c r="U1954" t="str">
        <f t="shared" si="60"/>
        <v>Young</v>
      </c>
      <c r="V1954" t="str">
        <f t="shared" si="61"/>
        <v>Senior</v>
      </c>
      <c r="W1954" t="str">
        <f>IF(Table13[[#This Row],[Last_Working_Date]]="Active","Active","Exited")</f>
        <v>Active</v>
      </c>
    </row>
    <row r="1955" spans="1:23" x14ac:dyDescent="0.3">
      <c r="A1955" s="9" t="s">
        <v>2253</v>
      </c>
      <c r="B1955" s="9" t="s">
        <v>19</v>
      </c>
      <c r="C1955">
        <v>35</v>
      </c>
      <c r="D1955" t="s">
        <v>30</v>
      </c>
      <c r="E1955" t="s">
        <v>21</v>
      </c>
      <c r="F1955" t="s">
        <v>82</v>
      </c>
      <c r="G1955" t="s">
        <v>83</v>
      </c>
      <c r="H1955" t="s">
        <v>47</v>
      </c>
      <c r="I1955" s="5">
        <v>6.5</v>
      </c>
      <c r="J1955" t="s">
        <v>25</v>
      </c>
      <c r="K1955" s="1">
        <v>40964</v>
      </c>
      <c r="L1955" s="1" t="s">
        <v>5075</v>
      </c>
      <c r="M1955" s="7">
        <v>13.67</v>
      </c>
      <c r="N1955" s="22">
        <v>42636</v>
      </c>
      <c r="O1955">
        <v>3</v>
      </c>
      <c r="P1955" t="s">
        <v>26</v>
      </c>
      <c r="Q1955">
        <v>2</v>
      </c>
      <c r="R1955">
        <v>6</v>
      </c>
      <c r="S1955" t="s">
        <v>401</v>
      </c>
      <c r="T1955" t="s">
        <v>26</v>
      </c>
      <c r="U1955" t="str">
        <f t="shared" si="60"/>
        <v>Adult</v>
      </c>
      <c r="V1955" t="str">
        <f t="shared" si="61"/>
        <v>Senior</v>
      </c>
      <c r="W1955" t="str">
        <f>IF(Table13[[#This Row],[Last_Working_Date]]="Active","Active","Exited")</f>
        <v>Active</v>
      </c>
    </row>
    <row r="1956" spans="1:23" x14ac:dyDescent="0.3">
      <c r="A1956" s="9" t="s">
        <v>2254</v>
      </c>
      <c r="B1956" s="9" t="s">
        <v>19</v>
      </c>
      <c r="C1956">
        <v>30</v>
      </c>
      <c r="D1956" t="s">
        <v>30</v>
      </c>
      <c r="E1956" t="s">
        <v>63</v>
      </c>
      <c r="F1956" t="s">
        <v>40</v>
      </c>
      <c r="G1956" t="s">
        <v>96</v>
      </c>
      <c r="H1956" t="s">
        <v>84</v>
      </c>
      <c r="I1956" s="5">
        <v>4.5</v>
      </c>
      <c r="J1956" t="s">
        <v>25</v>
      </c>
      <c r="K1956" s="1">
        <v>39819</v>
      </c>
      <c r="L1956" s="1" t="s">
        <v>5075</v>
      </c>
      <c r="M1956" s="7">
        <v>16.809999999999999</v>
      </c>
      <c r="N1956" s="22">
        <v>41574</v>
      </c>
      <c r="O1956">
        <v>4</v>
      </c>
      <c r="P1956" t="s">
        <v>26</v>
      </c>
      <c r="Q1956">
        <v>5</v>
      </c>
      <c r="R1956">
        <v>7</v>
      </c>
      <c r="S1956" t="s">
        <v>479</v>
      </c>
      <c r="T1956" t="s">
        <v>26</v>
      </c>
      <c r="U1956" t="str">
        <f t="shared" si="60"/>
        <v>Young</v>
      </c>
      <c r="V1956" t="str">
        <f t="shared" si="61"/>
        <v>Mid-Level</v>
      </c>
      <c r="W1956" t="str">
        <f>IF(Table13[[#This Row],[Last_Working_Date]]="Active","Active","Exited")</f>
        <v>Active</v>
      </c>
    </row>
    <row r="1957" spans="1:23" x14ac:dyDescent="0.3">
      <c r="A1957" s="9" t="s">
        <v>2255</v>
      </c>
      <c r="B1957" s="9" t="s">
        <v>19</v>
      </c>
      <c r="C1957">
        <v>21</v>
      </c>
      <c r="D1957" t="s">
        <v>20</v>
      </c>
      <c r="E1957" t="s">
        <v>58</v>
      </c>
      <c r="F1957" t="s">
        <v>82</v>
      </c>
      <c r="G1957" t="s">
        <v>83</v>
      </c>
      <c r="H1957" t="s">
        <v>24</v>
      </c>
      <c r="I1957" s="5">
        <v>0.7</v>
      </c>
      <c r="J1957" t="s">
        <v>25</v>
      </c>
      <c r="K1957" s="1">
        <v>43935</v>
      </c>
      <c r="L1957" s="1" t="s">
        <v>5075</v>
      </c>
      <c r="M1957" s="7">
        <v>5.54</v>
      </c>
      <c r="N1957" s="22">
        <v>36160</v>
      </c>
      <c r="O1957">
        <v>4</v>
      </c>
      <c r="P1957" t="s">
        <v>26</v>
      </c>
      <c r="Q1957">
        <v>1</v>
      </c>
      <c r="R1957">
        <v>10</v>
      </c>
      <c r="S1957" t="s">
        <v>738</v>
      </c>
      <c r="T1957" t="s">
        <v>26</v>
      </c>
      <c r="U1957" t="str">
        <f t="shared" si="60"/>
        <v>Young</v>
      </c>
      <c r="V1957" t="str">
        <f t="shared" si="61"/>
        <v>Junior</v>
      </c>
      <c r="W1957" t="str">
        <f>IF(Table13[[#This Row],[Last_Working_Date]]="Active","Active","Exited")</f>
        <v>Active</v>
      </c>
    </row>
    <row r="1958" spans="1:23" x14ac:dyDescent="0.3">
      <c r="A1958" s="9" t="s">
        <v>2256</v>
      </c>
      <c r="B1958" s="9" t="s">
        <v>29</v>
      </c>
      <c r="C1958">
        <v>33</v>
      </c>
      <c r="D1958" t="s">
        <v>20</v>
      </c>
      <c r="E1958" t="s">
        <v>31</v>
      </c>
      <c r="F1958" t="s">
        <v>22</v>
      </c>
      <c r="G1958" t="s">
        <v>74</v>
      </c>
      <c r="H1958" t="s">
        <v>24</v>
      </c>
      <c r="I1958" s="5">
        <v>5.3</v>
      </c>
      <c r="J1958" t="s">
        <v>25</v>
      </c>
      <c r="K1958" s="1">
        <v>43978</v>
      </c>
      <c r="L1958" s="1" t="s">
        <v>5075</v>
      </c>
      <c r="M1958" s="7">
        <v>5.42</v>
      </c>
      <c r="N1958" s="22">
        <v>42211</v>
      </c>
      <c r="O1958">
        <v>3</v>
      </c>
      <c r="P1958" t="s">
        <v>26</v>
      </c>
      <c r="Q1958">
        <v>1</v>
      </c>
      <c r="R1958">
        <v>5</v>
      </c>
      <c r="S1958" t="s">
        <v>1386</v>
      </c>
      <c r="T1958" t="s">
        <v>26</v>
      </c>
      <c r="U1958" t="str">
        <f t="shared" si="60"/>
        <v>Adult</v>
      </c>
      <c r="V1958" t="str">
        <f t="shared" si="61"/>
        <v>Senior</v>
      </c>
      <c r="W1958" t="str">
        <f>IF(Table13[[#This Row],[Last_Working_Date]]="Active","Active","Exited")</f>
        <v>Active</v>
      </c>
    </row>
    <row r="1959" spans="1:23" x14ac:dyDescent="0.3">
      <c r="A1959" s="9" t="s">
        <v>2257</v>
      </c>
      <c r="B1959" s="9" t="s">
        <v>19</v>
      </c>
      <c r="C1959">
        <v>30</v>
      </c>
      <c r="D1959" t="s">
        <v>20</v>
      </c>
      <c r="E1959" t="s">
        <v>31</v>
      </c>
      <c r="F1959" t="s">
        <v>54</v>
      </c>
      <c r="G1959" t="s">
        <v>55</v>
      </c>
      <c r="H1959" t="s">
        <v>24</v>
      </c>
      <c r="I1959" s="5">
        <v>1.6</v>
      </c>
      <c r="J1959" t="s">
        <v>25</v>
      </c>
      <c r="K1959" s="1">
        <v>45862</v>
      </c>
      <c r="L1959" s="1" t="s">
        <v>5075</v>
      </c>
      <c r="M1959" s="7">
        <v>0.26</v>
      </c>
      <c r="N1959" s="22">
        <v>35305</v>
      </c>
      <c r="O1959">
        <v>3</v>
      </c>
      <c r="P1959" t="s">
        <v>26</v>
      </c>
      <c r="Q1959">
        <v>1</v>
      </c>
      <c r="R1959">
        <v>6</v>
      </c>
      <c r="S1959" t="s">
        <v>150</v>
      </c>
      <c r="T1959" t="s">
        <v>26</v>
      </c>
      <c r="U1959" t="str">
        <f t="shared" si="60"/>
        <v>Young</v>
      </c>
      <c r="V1959" t="str">
        <f t="shared" si="61"/>
        <v>Junior</v>
      </c>
      <c r="W1959" t="str">
        <f>IF(Table13[[#This Row],[Last_Working_Date]]="Active","Active","Exited")</f>
        <v>Active</v>
      </c>
    </row>
    <row r="1960" spans="1:23" x14ac:dyDescent="0.3">
      <c r="A1960" s="9" t="s">
        <v>2258</v>
      </c>
      <c r="B1960" s="9" t="s">
        <v>29</v>
      </c>
      <c r="C1960">
        <v>26</v>
      </c>
      <c r="D1960" t="s">
        <v>20</v>
      </c>
      <c r="E1960" t="s">
        <v>39</v>
      </c>
      <c r="F1960" t="s">
        <v>67</v>
      </c>
      <c r="G1960" t="s">
        <v>68</v>
      </c>
      <c r="H1960" t="s">
        <v>24</v>
      </c>
      <c r="I1960" s="5">
        <v>5.0999999999999996</v>
      </c>
      <c r="J1960" t="s">
        <v>85</v>
      </c>
      <c r="K1960" s="1">
        <v>39733</v>
      </c>
      <c r="L1960" s="1" t="s">
        <v>5075</v>
      </c>
      <c r="M1960" s="7">
        <v>17.04</v>
      </c>
      <c r="N1960" s="22">
        <v>42070</v>
      </c>
      <c r="O1960">
        <v>3</v>
      </c>
      <c r="P1960" t="s">
        <v>26</v>
      </c>
      <c r="Q1960">
        <v>1</v>
      </c>
      <c r="R1960">
        <v>5</v>
      </c>
      <c r="S1960" t="s">
        <v>123</v>
      </c>
      <c r="T1960" t="s">
        <v>26</v>
      </c>
      <c r="U1960" t="str">
        <f t="shared" si="60"/>
        <v>Young</v>
      </c>
      <c r="V1960" t="str">
        <f t="shared" si="61"/>
        <v>Senior</v>
      </c>
      <c r="W1960" t="str">
        <f>IF(Table13[[#This Row],[Last_Working_Date]]="Active","Active","Exited")</f>
        <v>Active</v>
      </c>
    </row>
    <row r="1961" spans="1:23" x14ac:dyDescent="0.3">
      <c r="A1961" s="9" t="s">
        <v>2259</v>
      </c>
      <c r="B1961" s="9" t="s">
        <v>19</v>
      </c>
      <c r="C1961">
        <v>28</v>
      </c>
      <c r="D1961" t="s">
        <v>20</v>
      </c>
      <c r="E1961" t="s">
        <v>63</v>
      </c>
      <c r="F1961" t="s">
        <v>82</v>
      </c>
      <c r="G1961" t="s">
        <v>107</v>
      </c>
      <c r="H1961" t="s">
        <v>75</v>
      </c>
      <c r="I1961" s="5">
        <v>7.6</v>
      </c>
      <c r="J1961" t="s">
        <v>25</v>
      </c>
      <c r="K1961" s="1">
        <v>41733</v>
      </c>
      <c r="L1961" s="1" t="s">
        <v>5075</v>
      </c>
      <c r="M1961" s="7">
        <v>11.57</v>
      </c>
      <c r="N1961" s="22">
        <v>41013</v>
      </c>
      <c r="O1961">
        <v>3</v>
      </c>
      <c r="P1961" t="s">
        <v>65</v>
      </c>
      <c r="Q1961">
        <v>1</v>
      </c>
      <c r="R1961">
        <v>14</v>
      </c>
      <c r="S1961" t="s">
        <v>1415</v>
      </c>
      <c r="T1961" t="s">
        <v>26</v>
      </c>
      <c r="U1961" t="str">
        <f t="shared" si="60"/>
        <v>Young</v>
      </c>
      <c r="V1961" t="str">
        <f t="shared" si="61"/>
        <v>Senior</v>
      </c>
      <c r="W1961" t="str">
        <f>IF(Table13[[#This Row],[Last_Working_Date]]="Active","Active","Exited")</f>
        <v>Active</v>
      </c>
    </row>
    <row r="1962" spans="1:23" x14ac:dyDescent="0.3">
      <c r="A1962" s="9" t="s">
        <v>2260</v>
      </c>
      <c r="B1962" s="9" t="s">
        <v>19</v>
      </c>
      <c r="C1962">
        <v>32</v>
      </c>
      <c r="D1962" t="s">
        <v>20</v>
      </c>
      <c r="E1962" t="s">
        <v>31</v>
      </c>
      <c r="F1962" t="s">
        <v>92</v>
      </c>
      <c r="G1962" t="s">
        <v>246</v>
      </c>
      <c r="H1962" t="s">
        <v>24</v>
      </c>
      <c r="I1962" s="5">
        <v>3.2</v>
      </c>
      <c r="J1962" t="s">
        <v>25</v>
      </c>
      <c r="K1962" s="1">
        <v>42993</v>
      </c>
      <c r="L1962" s="1" t="s">
        <v>5075</v>
      </c>
      <c r="M1962" s="7">
        <v>8.1199999999999992</v>
      </c>
      <c r="N1962" s="22">
        <v>34444</v>
      </c>
      <c r="O1962">
        <v>3</v>
      </c>
      <c r="P1962" t="s">
        <v>65</v>
      </c>
      <c r="Q1962">
        <v>1</v>
      </c>
      <c r="R1962">
        <v>4</v>
      </c>
      <c r="S1962" t="s">
        <v>118</v>
      </c>
      <c r="T1962" t="s">
        <v>26</v>
      </c>
      <c r="U1962" t="str">
        <f t="shared" si="60"/>
        <v>Adult</v>
      </c>
      <c r="V1962" t="str">
        <f t="shared" si="61"/>
        <v>Mid-Level</v>
      </c>
      <c r="W1962" t="str">
        <f>IF(Table13[[#This Row],[Last_Working_Date]]="Active","Active","Exited")</f>
        <v>Active</v>
      </c>
    </row>
    <row r="1963" spans="1:23" x14ac:dyDescent="0.3">
      <c r="A1963" s="9" t="s">
        <v>1393</v>
      </c>
      <c r="B1963" s="9" t="s">
        <v>29</v>
      </c>
      <c r="C1963">
        <v>30</v>
      </c>
      <c r="D1963" t="s">
        <v>20</v>
      </c>
      <c r="E1963" t="s">
        <v>63</v>
      </c>
      <c r="F1963" t="s">
        <v>32</v>
      </c>
      <c r="G1963" t="s">
        <v>171</v>
      </c>
      <c r="H1963" t="s">
        <v>84</v>
      </c>
      <c r="I1963" s="5">
        <v>3.1</v>
      </c>
      <c r="J1963" t="s">
        <v>85</v>
      </c>
      <c r="K1963" s="1">
        <v>40156</v>
      </c>
      <c r="L1963" s="1">
        <v>40955</v>
      </c>
      <c r="M1963" s="7">
        <v>2.19</v>
      </c>
      <c r="N1963" s="22">
        <v>33545</v>
      </c>
      <c r="O1963">
        <v>3</v>
      </c>
      <c r="P1963" t="s">
        <v>26</v>
      </c>
      <c r="Q1963">
        <v>1</v>
      </c>
      <c r="R1963">
        <v>8</v>
      </c>
      <c r="S1963" t="s">
        <v>5074</v>
      </c>
      <c r="T1963" t="s">
        <v>65</v>
      </c>
      <c r="U1963" t="str">
        <f t="shared" si="60"/>
        <v>Young</v>
      </c>
      <c r="V1963" t="str">
        <f t="shared" si="61"/>
        <v>Mid-Level</v>
      </c>
      <c r="W1963" t="str">
        <f>IF(Table13[[#This Row],[Last_Working_Date]]="Active","Active","Exited")</f>
        <v>Exited</v>
      </c>
    </row>
    <row r="1964" spans="1:23" x14ac:dyDescent="0.3">
      <c r="A1964" s="9" t="s">
        <v>2261</v>
      </c>
      <c r="B1964" s="9" t="s">
        <v>29</v>
      </c>
      <c r="C1964">
        <v>25</v>
      </c>
      <c r="D1964" t="s">
        <v>20</v>
      </c>
      <c r="E1964" t="s">
        <v>63</v>
      </c>
      <c r="F1964" t="s">
        <v>40</v>
      </c>
      <c r="G1964" t="s">
        <v>41</v>
      </c>
      <c r="H1964" t="s">
        <v>24</v>
      </c>
      <c r="I1964" s="5">
        <v>1.4</v>
      </c>
      <c r="J1964" t="s">
        <v>25</v>
      </c>
      <c r="K1964" s="1">
        <v>44293</v>
      </c>
      <c r="L1964" s="1">
        <v>44903</v>
      </c>
      <c r="M1964" s="7">
        <v>1.67</v>
      </c>
      <c r="N1964" s="22">
        <v>36714</v>
      </c>
      <c r="O1964">
        <v>2</v>
      </c>
      <c r="P1964" t="s">
        <v>26</v>
      </c>
      <c r="Q1964">
        <v>2</v>
      </c>
      <c r="R1964">
        <v>5</v>
      </c>
      <c r="S1964" t="s">
        <v>215</v>
      </c>
      <c r="T1964" t="s">
        <v>65</v>
      </c>
      <c r="U1964" t="str">
        <f t="shared" si="60"/>
        <v>Young</v>
      </c>
      <c r="V1964" t="str">
        <f t="shared" si="61"/>
        <v>Junior</v>
      </c>
      <c r="W1964" t="str">
        <f>IF(Table13[[#This Row],[Last_Working_Date]]="Active","Active","Exited")</f>
        <v>Exited</v>
      </c>
    </row>
    <row r="1965" spans="1:23" x14ac:dyDescent="0.3">
      <c r="A1965" s="9" t="s">
        <v>2262</v>
      </c>
      <c r="B1965" s="9" t="s">
        <v>29</v>
      </c>
      <c r="C1965">
        <v>27</v>
      </c>
      <c r="D1965" t="s">
        <v>30</v>
      </c>
      <c r="E1965" t="s">
        <v>53</v>
      </c>
      <c r="F1965" t="s">
        <v>45</v>
      </c>
      <c r="G1965" t="s">
        <v>98</v>
      </c>
      <c r="H1965" t="s">
        <v>84</v>
      </c>
      <c r="I1965" s="5">
        <v>3.3</v>
      </c>
      <c r="J1965" t="s">
        <v>25</v>
      </c>
      <c r="K1965" s="1">
        <v>41858</v>
      </c>
      <c r="L1965" s="1" t="s">
        <v>5075</v>
      </c>
      <c r="M1965" s="7">
        <v>11.23</v>
      </c>
      <c r="N1965" s="22">
        <v>39351</v>
      </c>
      <c r="O1965">
        <v>5</v>
      </c>
      <c r="P1965" t="s">
        <v>26</v>
      </c>
      <c r="Q1965">
        <v>1</v>
      </c>
      <c r="R1965">
        <v>4</v>
      </c>
      <c r="S1965" t="s">
        <v>848</v>
      </c>
      <c r="T1965" t="s">
        <v>26</v>
      </c>
      <c r="U1965" t="str">
        <f t="shared" si="60"/>
        <v>Young</v>
      </c>
      <c r="V1965" t="str">
        <f t="shared" si="61"/>
        <v>Mid-Level</v>
      </c>
      <c r="W1965" t="str">
        <f>IF(Table13[[#This Row],[Last_Working_Date]]="Active","Active","Exited")</f>
        <v>Active</v>
      </c>
    </row>
    <row r="1966" spans="1:23" x14ac:dyDescent="0.3">
      <c r="A1966" s="9" t="s">
        <v>2263</v>
      </c>
      <c r="B1966" s="9" t="s">
        <v>29</v>
      </c>
      <c r="C1966">
        <v>38</v>
      </c>
      <c r="D1966" t="s">
        <v>30</v>
      </c>
      <c r="E1966" t="s">
        <v>36</v>
      </c>
      <c r="F1966" t="s">
        <v>67</v>
      </c>
      <c r="G1966" t="s">
        <v>110</v>
      </c>
      <c r="H1966" t="s">
        <v>24</v>
      </c>
      <c r="I1966" s="5">
        <v>16.100000000000001</v>
      </c>
      <c r="J1966" t="s">
        <v>25</v>
      </c>
      <c r="K1966" s="1">
        <v>39574</v>
      </c>
      <c r="L1966" s="1" t="s">
        <v>5075</v>
      </c>
      <c r="M1966" s="7">
        <v>17.48</v>
      </c>
      <c r="N1966" s="22">
        <v>69625</v>
      </c>
      <c r="O1966">
        <v>3</v>
      </c>
      <c r="P1966" t="s">
        <v>26</v>
      </c>
      <c r="Q1966">
        <v>2</v>
      </c>
      <c r="R1966">
        <v>4</v>
      </c>
      <c r="S1966" t="s">
        <v>111</v>
      </c>
      <c r="T1966" t="s">
        <v>26</v>
      </c>
      <c r="U1966" t="str">
        <f t="shared" si="60"/>
        <v>Adult</v>
      </c>
      <c r="V1966" t="str">
        <f t="shared" si="61"/>
        <v>Expert</v>
      </c>
      <c r="W1966" t="str">
        <f>IF(Table13[[#This Row],[Last_Working_Date]]="Active","Active","Exited")</f>
        <v>Active</v>
      </c>
    </row>
    <row r="1967" spans="1:23" x14ac:dyDescent="0.3">
      <c r="A1967" s="9" t="s">
        <v>2264</v>
      </c>
      <c r="B1967" s="9" t="s">
        <v>29</v>
      </c>
      <c r="C1967">
        <v>27</v>
      </c>
      <c r="D1967" t="s">
        <v>30</v>
      </c>
      <c r="E1967" t="s">
        <v>21</v>
      </c>
      <c r="F1967" t="s">
        <v>40</v>
      </c>
      <c r="G1967" t="s">
        <v>50</v>
      </c>
      <c r="H1967" t="s">
        <v>24</v>
      </c>
      <c r="I1967" s="5">
        <v>5.5</v>
      </c>
      <c r="J1967" t="s">
        <v>85</v>
      </c>
      <c r="K1967" s="1">
        <v>44858</v>
      </c>
      <c r="L1967" s="1">
        <v>45911</v>
      </c>
      <c r="M1967" s="7">
        <v>2.88</v>
      </c>
      <c r="N1967" s="22">
        <v>49855</v>
      </c>
      <c r="O1967">
        <v>4</v>
      </c>
      <c r="P1967" t="s">
        <v>26</v>
      </c>
      <c r="Q1967">
        <v>1</v>
      </c>
      <c r="R1967">
        <v>7</v>
      </c>
      <c r="S1967" t="s">
        <v>215</v>
      </c>
      <c r="T1967" t="s">
        <v>65</v>
      </c>
      <c r="U1967" t="str">
        <f t="shared" si="60"/>
        <v>Young</v>
      </c>
      <c r="V1967" t="str">
        <f t="shared" si="61"/>
        <v>Senior</v>
      </c>
      <c r="W1967" t="str">
        <f>IF(Table13[[#This Row],[Last_Working_Date]]="Active","Active","Exited")</f>
        <v>Exited</v>
      </c>
    </row>
    <row r="1968" spans="1:23" x14ac:dyDescent="0.3">
      <c r="A1968" s="9" t="s">
        <v>2265</v>
      </c>
      <c r="B1968" s="9" t="s">
        <v>29</v>
      </c>
      <c r="C1968">
        <v>22</v>
      </c>
      <c r="D1968" t="s">
        <v>30</v>
      </c>
      <c r="E1968" t="s">
        <v>39</v>
      </c>
      <c r="F1968" t="s">
        <v>22</v>
      </c>
      <c r="G1968" t="s">
        <v>74</v>
      </c>
      <c r="H1968" t="s">
        <v>51</v>
      </c>
      <c r="I1968" s="5">
        <v>0.1</v>
      </c>
      <c r="J1968" t="s">
        <v>25</v>
      </c>
      <c r="K1968" s="1">
        <v>43171</v>
      </c>
      <c r="L1968" s="1" t="s">
        <v>5075</v>
      </c>
      <c r="M1968" s="7">
        <v>7.63</v>
      </c>
      <c r="N1968" s="22">
        <v>37212</v>
      </c>
      <c r="O1968">
        <v>3</v>
      </c>
      <c r="P1968" t="s">
        <v>65</v>
      </c>
      <c r="Q1968">
        <v>1</v>
      </c>
      <c r="R1968">
        <v>9</v>
      </c>
      <c r="S1968" t="s">
        <v>129</v>
      </c>
      <c r="T1968" t="s">
        <v>26</v>
      </c>
      <c r="U1968" t="str">
        <f t="shared" si="60"/>
        <v>Young</v>
      </c>
      <c r="V1968" t="str">
        <f t="shared" si="61"/>
        <v>Junior</v>
      </c>
      <c r="W1968" t="str">
        <f>IF(Table13[[#This Row],[Last_Working_Date]]="Active","Active","Exited")</f>
        <v>Active</v>
      </c>
    </row>
    <row r="1969" spans="1:23" x14ac:dyDescent="0.3">
      <c r="A1969" s="9" t="s">
        <v>2266</v>
      </c>
      <c r="B1969" s="9" t="s">
        <v>19</v>
      </c>
      <c r="C1969">
        <v>30</v>
      </c>
      <c r="D1969" t="s">
        <v>30</v>
      </c>
      <c r="E1969" t="s">
        <v>21</v>
      </c>
      <c r="F1969" t="s">
        <v>32</v>
      </c>
      <c r="G1969" t="s">
        <v>33</v>
      </c>
      <c r="H1969" t="s">
        <v>24</v>
      </c>
      <c r="I1969" s="5">
        <v>6.4</v>
      </c>
      <c r="J1969" t="s">
        <v>25</v>
      </c>
      <c r="K1969" s="1">
        <v>45706</v>
      </c>
      <c r="L1969" s="1" t="s">
        <v>5075</v>
      </c>
      <c r="M1969" s="7">
        <v>0.69</v>
      </c>
      <c r="N1969" s="22">
        <v>39799</v>
      </c>
      <c r="O1969">
        <v>2</v>
      </c>
      <c r="P1969" t="s">
        <v>26</v>
      </c>
      <c r="Q1969">
        <v>0</v>
      </c>
      <c r="R1969">
        <v>5</v>
      </c>
      <c r="S1969" t="s">
        <v>445</v>
      </c>
      <c r="T1969" t="s">
        <v>26</v>
      </c>
      <c r="U1969" t="str">
        <f t="shared" si="60"/>
        <v>Young</v>
      </c>
      <c r="V1969" t="str">
        <f t="shared" si="61"/>
        <v>Senior</v>
      </c>
      <c r="W1969" t="str">
        <f>IF(Table13[[#This Row],[Last_Working_Date]]="Active","Active","Exited")</f>
        <v>Active</v>
      </c>
    </row>
    <row r="1970" spans="1:23" x14ac:dyDescent="0.3">
      <c r="A1970" s="9" t="s">
        <v>2267</v>
      </c>
      <c r="B1970" s="9" t="s">
        <v>19</v>
      </c>
      <c r="C1970">
        <v>33</v>
      </c>
      <c r="D1970" t="s">
        <v>30</v>
      </c>
      <c r="E1970" t="s">
        <v>36</v>
      </c>
      <c r="F1970" t="s">
        <v>92</v>
      </c>
      <c r="G1970" t="s">
        <v>93</v>
      </c>
      <c r="H1970" t="s">
        <v>24</v>
      </c>
      <c r="I1970" s="5">
        <v>12.3</v>
      </c>
      <c r="J1970" t="s">
        <v>25</v>
      </c>
      <c r="K1970" s="1">
        <v>40092</v>
      </c>
      <c r="L1970" s="1" t="s">
        <v>5075</v>
      </c>
      <c r="M1970" s="7">
        <v>16.059999999999999</v>
      </c>
      <c r="N1970" s="22">
        <v>60195</v>
      </c>
      <c r="O1970">
        <v>3</v>
      </c>
      <c r="P1970" t="s">
        <v>26</v>
      </c>
      <c r="Q1970">
        <v>1</v>
      </c>
      <c r="R1970">
        <v>5</v>
      </c>
      <c r="S1970" t="s">
        <v>905</v>
      </c>
      <c r="T1970" t="s">
        <v>26</v>
      </c>
      <c r="U1970" t="str">
        <f t="shared" si="60"/>
        <v>Adult</v>
      </c>
      <c r="V1970" t="str">
        <f t="shared" si="61"/>
        <v>Expert</v>
      </c>
      <c r="W1970" t="str">
        <f>IF(Table13[[#This Row],[Last_Working_Date]]="Active","Active","Exited")</f>
        <v>Active</v>
      </c>
    </row>
    <row r="1971" spans="1:23" x14ac:dyDescent="0.3">
      <c r="A1971" s="9" t="s">
        <v>2268</v>
      </c>
      <c r="B1971" s="9" t="s">
        <v>29</v>
      </c>
      <c r="C1971">
        <v>28</v>
      </c>
      <c r="D1971" t="s">
        <v>30</v>
      </c>
      <c r="E1971" t="s">
        <v>58</v>
      </c>
      <c r="F1971" t="s">
        <v>82</v>
      </c>
      <c r="G1971" t="s">
        <v>83</v>
      </c>
      <c r="H1971" t="s">
        <v>24</v>
      </c>
      <c r="I1971" s="5">
        <v>2.8</v>
      </c>
      <c r="J1971" t="s">
        <v>25</v>
      </c>
      <c r="K1971" s="1">
        <v>40412</v>
      </c>
      <c r="L1971" s="1" t="s">
        <v>5075</v>
      </c>
      <c r="M1971" s="7">
        <v>15.18</v>
      </c>
      <c r="N1971" s="22">
        <v>34021</v>
      </c>
      <c r="O1971">
        <v>2</v>
      </c>
      <c r="P1971" t="s">
        <v>26</v>
      </c>
      <c r="Q1971">
        <v>2</v>
      </c>
      <c r="R1971">
        <v>10</v>
      </c>
      <c r="S1971" t="s">
        <v>1463</v>
      </c>
      <c r="T1971" t="s">
        <v>26</v>
      </c>
      <c r="U1971" t="str">
        <f t="shared" si="60"/>
        <v>Young</v>
      </c>
      <c r="V1971" t="str">
        <f t="shared" si="61"/>
        <v>Mid-Level</v>
      </c>
      <c r="W1971" t="str">
        <f>IF(Table13[[#This Row],[Last_Working_Date]]="Active","Active","Exited")</f>
        <v>Active</v>
      </c>
    </row>
    <row r="1972" spans="1:23" x14ac:dyDescent="0.3">
      <c r="A1972" s="9" t="s">
        <v>2269</v>
      </c>
      <c r="B1972" s="9" t="s">
        <v>29</v>
      </c>
      <c r="C1972">
        <v>27</v>
      </c>
      <c r="D1972" t="s">
        <v>30</v>
      </c>
      <c r="E1972" t="s">
        <v>36</v>
      </c>
      <c r="F1972" t="s">
        <v>45</v>
      </c>
      <c r="G1972" t="s">
        <v>164</v>
      </c>
      <c r="H1972" t="s">
        <v>51</v>
      </c>
      <c r="I1972" s="5">
        <v>6</v>
      </c>
      <c r="J1972" t="s">
        <v>25</v>
      </c>
      <c r="K1972" s="1">
        <v>40962</v>
      </c>
      <c r="L1972" s="1" t="s">
        <v>5075</v>
      </c>
      <c r="M1972" s="7">
        <v>13.68</v>
      </c>
      <c r="N1972" s="22">
        <v>44950</v>
      </c>
      <c r="O1972">
        <v>3</v>
      </c>
      <c r="P1972" t="s">
        <v>26</v>
      </c>
      <c r="Q1972">
        <v>1</v>
      </c>
      <c r="R1972">
        <v>3</v>
      </c>
      <c r="S1972" t="s">
        <v>865</v>
      </c>
      <c r="T1972" t="s">
        <v>26</v>
      </c>
      <c r="U1972" t="str">
        <f t="shared" si="60"/>
        <v>Young</v>
      </c>
      <c r="V1972" t="str">
        <f t="shared" si="61"/>
        <v>Senior</v>
      </c>
      <c r="W1972" t="str">
        <f>IF(Table13[[#This Row],[Last_Working_Date]]="Active","Active","Exited")</f>
        <v>Active</v>
      </c>
    </row>
    <row r="1973" spans="1:23" x14ac:dyDescent="0.3">
      <c r="A1973" s="9" t="s">
        <v>289</v>
      </c>
      <c r="B1973" s="9" t="s">
        <v>29</v>
      </c>
      <c r="C1973">
        <v>36</v>
      </c>
      <c r="D1973" t="s">
        <v>30</v>
      </c>
      <c r="E1973" t="s">
        <v>36</v>
      </c>
      <c r="F1973" t="s">
        <v>22</v>
      </c>
      <c r="G1973" t="s">
        <v>23</v>
      </c>
      <c r="H1973" t="s">
        <v>51</v>
      </c>
      <c r="I1973" s="5">
        <v>5.6</v>
      </c>
      <c r="J1973" t="s">
        <v>25</v>
      </c>
      <c r="K1973" s="1">
        <v>44299</v>
      </c>
      <c r="L1973" s="1" t="s">
        <v>5075</v>
      </c>
      <c r="M1973" s="7">
        <v>4.54</v>
      </c>
      <c r="N1973" s="22">
        <v>45019</v>
      </c>
      <c r="O1973">
        <v>3</v>
      </c>
      <c r="P1973" t="s">
        <v>26</v>
      </c>
      <c r="Q1973">
        <v>1</v>
      </c>
      <c r="R1973">
        <v>12</v>
      </c>
      <c r="S1973" t="s">
        <v>5074</v>
      </c>
      <c r="T1973" t="s">
        <v>26</v>
      </c>
      <c r="U1973" t="str">
        <f t="shared" si="60"/>
        <v>Adult</v>
      </c>
      <c r="V1973" t="str">
        <f t="shared" si="61"/>
        <v>Senior</v>
      </c>
      <c r="W1973" t="str">
        <f>IF(Table13[[#This Row],[Last_Working_Date]]="Active","Active","Exited")</f>
        <v>Active</v>
      </c>
    </row>
    <row r="1974" spans="1:23" x14ac:dyDescent="0.3">
      <c r="A1974" s="9" t="s">
        <v>2270</v>
      </c>
      <c r="B1974" s="9" t="s">
        <v>29</v>
      </c>
      <c r="C1974">
        <v>30</v>
      </c>
      <c r="D1974" t="s">
        <v>30</v>
      </c>
      <c r="E1974" t="s">
        <v>58</v>
      </c>
      <c r="F1974" t="s">
        <v>32</v>
      </c>
      <c r="G1974" t="s">
        <v>33</v>
      </c>
      <c r="H1974" t="s">
        <v>24</v>
      </c>
      <c r="I1974" s="5">
        <v>6</v>
      </c>
      <c r="J1974" t="s">
        <v>25</v>
      </c>
      <c r="K1974" s="1">
        <v>43128</v>
      </c>
      <c r="L1974" s="1" t="s">
        <v>5075</v>
      </c>
      <c r="M1974" s="7">
        <v>7.75</v>
      </c>
      <c r="N1974" s="22">
        <v>39988</v>
      </c>
      <c r="O1974">
        <v>4</v>
      </c>
      <c r="P1974" t="s">
        <v>26</v>
      </c>
      <c r="Q1974">
        <v>2</v>
      </c>
      <c r="R1974">
        <v>5</v>
      </c>
      <c r="S1974" t="s">
        <v>540</v>
      </c>
      <c r="T1974" t="s">
        <v>26</v>
      </c>
      <c r="U1974" t="str">
        <f t="shared" si="60"/>
        <v>Young</v>
      </c>
      <c r="V1974" t="str">
        <f t="shared" si="61"/>
        <v>Senior</v>
      </c>
      <c r="W1974" t="str">
        <f>IF(Table13[[#This Row],[Last_Working_Date]]="Active","Active","Exited")</f>
        <v>Active</v>
      </c>
    </row>
    <row r="1975" spans="1:23" x14ac:dyDescent="0.3">
      <c r="A1975" s="9" t="s">
        <v>2271</v>
      </c>
      <c r="B1975" s="9" t="s">
        <v>19</v>
      </c>
      <c r="C1975">
        <v>32</v>
      </c>
      <c r="D1975" t="s">
        <v>30</v>
      </c>
      <c r="E1975" t="s">
        <v>39</v>
      </c>
      <c r="F1975" t="s">
        <v>82</v>
      </c>
      <c r="G1975" t="s">
        <v>83</v>
      </c>
      <c r="H1975" t="s">
        <v>47</v>
      </c>
      <c r="I1975" s="5">
        <v>10.1</v>
      </c>
      <c r="J1975" t="s">
        <v>25</v>
      </c>
      <c r="K1975" s="1">
        <v>43982</v>
      </c>
      <c r="L1975" s="1" t="s">
        <v>5075</v>
      </c>
      <c r="M1975" s="7">
        <v>5.41</v>
      </c>
      <c r="N1975" s="22">
        <v>55428</v>
      </c>
      <c r="O1975">
        <v>3</v>
      </c>
      <c r="P1975" t="s">
        <v>26</v>
      </c>
      <c r="Q1975">
        <v>0</v>
      </c>
      <c r="R1975">
        <v>1</v>
      </c>
      <c r="S1975" t="s">
        <v>632</v>
      </c>
      <c r="T1975" t="s">
        <v>26</v>
      </c>
      <c r="U1975" t="str">
        <f t="shared" si="60"/>
        <v>Adult</v>
      </c>
      <c r="V1975" t="str">
        <f t="shared" si="61"/>
        <v>Expert</v>
      </c>
      <c r="W1975" t="str">
        <f>IF(Table13[[#This Row],[Last_Working_Date]]="Active","Active","Exited")</f>
        <v>Active</v>
      </c>
    </row>
    <row r="1976" spans="1:23" x14ac:dyDescent="0.3">
      <c r="A1976" s="9" t="s">
        <v>2272</v>
      </c>
      <c r="B1976" s="9" t="s">
        <v>29</v>
      </c>
      <c r="C1976">
        <v>38</v>
      </c>
      <c r="D1976" t="s">
        <v>30</v>
      </c>
      <c r="E1976" t="s">
        <v>39</v>
      </c>
      <c r="F1976" t="s">
        <v>92</v>
      </c>
      <c r="G1976" t="s">
        <v>246</v>
      </c>
      <c r="H1976" t="s">
        <v>24</v>
      </c>
      <c r="I1976" s="5">
        <v>11.1</v>
      </c>
      <c r="J1976" t="s">
        <v>25</v>
      </c>
      <c r="K1976" s="1">
        <v>39471</v>
      </c>
      <c r="L1976" s="1" t="s">
        <v>5075</v>
      </c>
      <c r="M1976" s="7">
        <v>17.760000000000002</v>
      </c>
      <c r="N1976" s="22">
        <v>50074</v>
      </c>
      <c r="O1976">
        <v>3</v>
      </c>
      <c r="P1976" t="s">
        <v>26</v>
      </c>
      <c r="Q1976">
        <v>3</v>
      </c>
      <c r="R1976">
        <v>3</v>
      </c>
      <c r="S1976" t="s">
        <v>713</v>
      </c>
      <c r="T1976" t="s">
        <v>26</v>
      </c>
      <c r="U1976" t="str">
        <f t="shared" si="60"/>
        <v>Adult</v>
      </c>
      <c r="V1976" t="str">
        <f t="shared" si="61"/>
        <v>Expert</v>
      </c>
      <c r="W1976" t="str">
        <f>IF(Table13[[#This Row],[Last_Working_Date]]="Active","Active","Exited")</f>
        <v>Active</v>
      </c>
    </row>
    <row r="1977" spans="1:23" x14ac:dyDescent="0.3">
      <c r="A1977" s="9" t="s">
        <v>2273</v>
      </c>
      <c r="B1977" s="9" t="s">
        <v>19</v>
      </c>
      <c r="C1977">
        <v>30</v>
      </c>
      <c r="D1977" t="s">
        <v>20</v>
      </c>
      <c r="E1977" t="s">
        <v>31</v>
      </c>
      <c r="F1977" t="s">
        <v>67</v>
      </c>
      <c r="G1977" t="s">
        <v>68</v>
      </c>
      <c r="H1977" t="s">
        <v>24</v>
      </c>
      <c r="I1977" s="5">
        <v>1.3</v>
      </c>
      <c r="J1977" t="s">
        <v>25</v>
      </c>
      <c r="K1977" s="1">
        <v>44626</v>
      </c>
      <c r="L1977" s="1" t="s">
        <v>5075</v>
      </c>
      <c r="M1977" s="7">
        <v>3.65</v>
      </c>
      <c r="N1977" s="22">
        <v>33566</v>
      </c>
      <c r="O1977">
        <v>3</v>
      </c>
      <c r="P1977" t="s">
        <v>65</v>
      </c>
      <c r="Q1977">
        <v>3</v>
      </c>
      <c r="R1977">
        <v>5</v>
      </c>
      <c r="S1977" t="s">
        <v>463</v>
      </c>
      <c r="T1977" t="s">
        <v>26</v>
      </c>
      <c r="U1977" t="str">
        <f t="shared" si="60"/>
        <v>Young</v>
      </c>
      <c r="V1977" t="str">
        <f t="shared" si="61"/>
        <v>Junior</v>
      </c>
      <c r="W1977" t="str">
        <f>IF(Table13[[#This Row],[Last_Working_Date]]="Active","Active","Exited")</f>
        <v>Active</v>
      </c>
    </row>
    <row r="1978" spans="1:23" x14ac:dyDescent="0.3">
      <c r="A1978" s="9" t="s">
        <v>2274</v>
      </c>
      <c r="B1978" s="9" t="s">
        <v>19</v>
      </c>
      <c r="C1978">
        <v>26</v>
      </c>
      <c r="D1978" t="s">
        <v>30</v>
      </c>
      <c r="E1978" t="s">
        <v>31</v>
      </c>
      <c r="F1978" t="s">
        <v>32</v>
      </c>
      <c r="G1978" t="s">
        <v>33</v>
      </c>
      <c r="H1978" t="s">
        <v>51</v>
      </c>
      <c r="I1978" s="5">
        <v>5.3</v>
      </c>
      <c r="J1978" t="s">
        <v>25</v>
      </c>
      <c r="K1978" s="1">
        <v>40562</v>
      </c>
      <c r="L1978" s="1" t="s">
        <v>5075</v>
      </c>
      <c r="M1978" s="7">
        <v>14.77</v>
      </c>
      <c r="N1978" s="22">
        <v>41023</v>
      </c>
      <c r="O1978">
        <v>3</v>
      </c>
      <c r="P1978" t="s">
        <v>26</v>
      </c>
      <c r="Q1978">
        <v>1</v>
      </c>
      <c r="R1978">
        <v>4</v>
      </c>
      <c r="S1978" t="s">
        <v>705</v>
      </c>
      <c r="T1978" t="s">
        <v>26</v>
      </c>
      <c r="U1978" t="str">
        <f t="shared" si="60"/>
        <v>Young</v>
      </c>
      <c r="V1978" t="str">
        <f t="shared" si="61"/>
        <v>Senior</v>
      </c>
      <c r="W1978" t="str">
        <f>IF(Table13[[#This Row],[Last_Working_Date]]="Active","Active","Exited")</f>
        <v>Active</v>
      </c>
    </row>
    <row r="1979" spans="1:23" x14ac:dyDescent="0.3">
      <c r="A1979" s="9" t="s">
        <v>2275</v>
      </c>
      <c r="B1979" s="9" t="s">
        <v>209</v>
      </c>
      <c r="C1979">
        <v>33</v>
      </c>
      <c r="D1979" t="s">
        <v>20</v>
      </c>
      <c r="E1979" t="s">
        <v>39</v>
      </c>
      <c r="F1979" t="s">
        <v>54</v>
      </c>
      <c r="G1979" t="s">
        <v>55</v>
      </c>
      <c r="H1979" t="s">
        <v>24</v>
      </c>
      <c r="I1979" s="5">
        <v>12.1</v>
      </c>
      <c r="J1979" t="s">
        <v>85</v>
      </c>
      <c r="K1979" s="1">
        <v>41741</v>
      </c>
      <c r="L1979" s="1" t="s">
        <v>5075</v>
      </c>
      <c r="M1979" s="7">
        <v>11.55</v>
      </c>
      <c r="N1979" s="22">
        <v>48204</v>
      </c>
      <c r="O1979">
        <v>3</v>
      </c>
      <c r="P1979" t="s">
        <v>26</v>
      </c>
      <c r="Q1979">
        <v>4</v>
      </c>
      <c r="R1979">
        <v>10</v>
      </c>
      <c r="S1979" t="s">
        <v>140</v>
      </c>
      <c r="T1979" t="s">
        <v>26</v>
      </c>
      <c r="U1979" t="str">
        <f t="shared" si="60"/>
        <v>Adult</v>
      </c>
      <c r="V1979" t="str">
        <f t="shared" si="61"/>
        <v>Expert</v>
      </c>
      <c r="W1979" t="str">
        <f>IF(Table13[[#This Row],[Last_Working_Date]]="Active","Active","Exited")</f>
        <v>Active</v>
      </c>
    </row>
    <row r="1980" spans="1:23" x14ac:dyDescent="0.3">
      <c r="A1980" s="9" t="s">
        <v>2276</v>
      </c>
      <c r="B1980" s="9" t="s">
        <v>29</v>
      </c>
      <c r="C1980">
        <v>26</v>
      </c>
      <c r="D1980" t="s">
        <v>30</v>
      </c>
      <c r="E1980" t="s">
        <v>36</v>
      </c>
      <c r="F1980" t="s">
        <v>82</v>
      </c>
      <c r="G1980" t="s">
        <v>107</v>
      </c>
      <c r="H1980" t="s">
        <v>24</v>
      </c>
      <c r="I1980" s="5">
        <v>2.5</v>
      </c>
      <c r="J1980" t="s">
        <v>85</v>
      </c>
      <c r="K1980" s="1">
        <v>43155</v>
      </c>
      <c r="L1980" s="1" t="s">
        <v>5075</v>
      </c>
      <c r="M1980" s="7">
        <v>7.67</v>
      </c>
      <c r="N1980" s="22">
        <v>35830</v>
      </c>
      <c r="O1980">
        <v>5</v>
      </c>
      <c r="P1980" t="s">
        <v>26</v>
      </c>
      <c r="Q1980">
        <v>0</v>
      </c>
      <c r="R1980">
        <v>5</v>
      </c>
      <c r="S1980" t="s">
        <v>422</v>
      </c>
      <c r="T1980" t="s">
        <v>26</v>
      </c>
      <c r="U1980" t="str">
        <f t="shared" si="60"/>
        <v>Young</v>
      </c>
      <c r="V1980" t="str">
        <f t="shared" si="61"/>
        <v>Mid-Level</v>
      </c>
      <c r="W1980" t="str">
        <f>IF(Table13[[#This Row],[Last_Working_Date]]="Active","Active","Exited")</f>
        <v>Active</v>
      </c>
    </row>
    <row r="1981" spans="1:23" x14ac:dyDescent="0.3">
      <c r="A1981" s="9" t="s">
        <v>2277</v>
      </c>
      <c r="B1981" s="9" t="s">
        <v>29</v>
      </c>
      <c r="C1981">
        <v>31</v>
      </c>
      <c r="D1981" t="s">
        <v>30</v>
      </c>
      <c r="E1981" t="s">
        <v>39</v>
      </c>
      <c r="F1981" t="s">
        <v>40</v>
      </c>
      <c r="G1981" t="s">
        <v>96</v>
      </c>
      <c r="H1981" t="s">
        <v>24</v>
      </c>
      <c r="I1981" s="5">
        <v>7.7</v>
      </c>
      <c r="J1981" t="s">
        <v>25</v>
      </c>
      <c r="K1981" s="1">
        <v>45889</v>
      </c>
      <c r="L1981" s="1" t="s">
        <v>5075</v>
      </c>
      <c r="M1981" s="7">
        <v>0.19</v>
      </c>
      <c r="N1981" s="22">
        <v>45765</v>
      </c>
      <c r="O1981">
        <v>4</v>
      </c>
      <c r="P1981" t="s">
        <v>65</v>
      </c>
      <c r="Q1981">
        <v>2</v>
      </c>
      <c r="R1981">
        <v>5</v>
      </c>
      <c r="S1981" t="s">
        <v>215</v>
      </c>
      <c r="T1981" t="s">
        <v>26</v>
      </c>
      <c r="U1981" t="str">
        <f t="shared" si="60"/>
        <v>Adult</v>
      </c>
      <c r="V1981" t="str">
        <f t="shared" si="61"/>
        <v>Senior</v>
      </c>
      <c r="W1981" t="str">
        <f>IF(Table13[[#This Row],[Last_Working_Date]]="Active","Active","Exited")</f>
        <v>Active</v>
      </c>
    </row>
    <row r="1982" spans="1:23" x14ac:dyDescent="0.3">
      <c r="A1982" s="9" t="s">
        <v>2278</v>
      </c>
      <c r="B1982" s="9" t="s">
        <v>19</v>
      </c>
      <c r="C1982">
        <v>31</v>
      </c>
      <c r="D1982" t="s">
        <v>30</v>
      </c>
      <c r="E1982" t="s">
        <v>21</v>
      </c>
      <c r="F1982" t="s">
        <v>92</v>
      </c>
      <c r="G1982" t="s">
        <v>246</v>
      </c>
      <c r="H1982" t="s">
        <v>51</v>
      </c>
      <c r="I1982" s="5">
        <v>3.8</v>
      </c>
      <c r="J1982" t="s">
        <v>25</v>
      </c>
      <c r="K1982" s="1">
        <v>44448</v>
      </c>
      <c r="L1982" s="1" t="s">
        <v>5075</v>
      </c>
      <c r="M1982" s="7">
        <v>4.13</v>
      </c>
      <c r="N1982" s="22">
        <v>48346</v>
      </c>
      <c r="O1982">
        <v>4</v>
      </c>
      <c r="P1982" t="s">
        <v>26</v>
      </c>
      <c r="Q1982">
        <v>2</v>
      </c>
      <c r="R1982">
        <v>8</v>
      </c>
      <c r="S1982" t="s">
        <v>723</v>
      </c>
      <c r="T1982" t="s">
        <v>26</v>
      </c>
      <c r="U1982" t="str">
        <f t="shared" si="60"/>
        <v>Adult</v>
      </c>
      <c r="V1982" t="str">
        <f t="shared" si="61"/>
        <v>Mid-Level</v>
      </c>
      <c r="W1982" t="str">
        <f>IF(Table13[[#This Row],[Last_Working_Date]]="Active","Active","Exited")</f>
        <v>Active</v>
      </c>
    </row>
    <row r="1983" spans="1:23" x14ac:dyDescent="0.3">
      <c r="A1983" s="9" t="s">
        <v>2279</v>
      </c>
      <c r="B1983" s="9" t="s">
        <v>19</v>
      </c>
      <c r="C1983">
        <v>40</v>
      </c>
      <c r="D1983" t="s">
        <v>30</v>
      </c>
      <c r="E1983" t="s">
        <v>21</v>
      </c>
      <c r="F1983" t="s">
        <v>67</v>
      </c>
      <c r="G1983" t="s">
        <v>110</v>
      </c>
      <c r="H1983" t="s">
        <v>24</v>
      </c>
      <c r="I1983" s="5">
        <v>13.5</v>
      </c>
      <c r="J1983" t="s">
        <v>25</v>
      </c>
      <c r="K1983" s="1">
        <v>45571</v>
      </c>
      <c r="L1983" s="1">
        <v>45653</v>
      </c>
      <c r="M1983" s="7">
        <v>0.22</v>
      </c>
      <c r="N1983" s="22">
        <v>62612</v>
      </c>
      <c r="O1983">
        <v>2</v>
      </c>
      <c r="P1983" t="s">
        <v>26</v>
      </c>
      <c r="Q1983">
        <v>1</v>
      </c>
      <c r="R1983">
        <v>9</v>
      </c>
      <c r="S1983" t="s">
        <v>133</v>
      </c>
      <c r="T1983" t="s">
        <v>65</v>
      </c>
      <c r="U1983" t="str">
        <f t="shared" si="60"/>
        <v>Adult</v>
      </c>
      <c r="V1983" t="str">
        <f t="shared" si="61"/>
        <v>Expert</v>
      </c>
      <c r="W1983" t="str">
        <f>IF(Table13[[#This Row],[Last_Working_Date]]="Active","Active","Exited")</f>
        <v>Exited</v>
      </c>
    </row>
    <row r="1984" spans="1:23" x14ac:dyDescent="0.3">
      <c r="A1984" s="9" t="s">
        <v>2280</v>
      </c>
      <c r="B1984" s="9" t="s">
        <v>19</v>
      </c>
      <c r="C1984">
        <v>24</v>
      </c>
      <c r="D1984" t="s">
        <v>30</v>
      </c>
      <c r="E1984" t="s">
        <v>36</v>
      </c>
      <c r="F1984" t="s">
        <v>92</v>
      </c>
      <c r="G1984" t="s">
        <v>120</v>
      </c>
      <c r="H1984" t="s">
        <v>51</v>
      </c>
      <c r="I1984" s="5">
        <v>4</v>
      </c>
      <c r="J1984" t="s">
        <v>25</v>
      </c>
      <c r="K1984" s="1">
        <v>40028</v>
      </c>
      <c r="L1984" s="1">
        <v>43612</v>
      </c>
      <c r="M1984" s="7">
        <v>9.81</v>
      </c>
      <c r="N1984" s="22">
        <v>50472</v>
      </c>
      <c r="O1984">
        <v>3</v>
      </c>
      <c r="P1984" t="s">
        <v>65</v>
      </c>
      <c r="Q1984">
        <v>0</v>
      </c>
      <c r="R1984">
        <v>3</v>
      </c>
      <c r="S1984" t="s">
        <v>686</v>
      </c>
      <c r="T1984" t="s">
        <v>65</v>
      </c>
      <c r="U1984" t="str">
        <f t="shared" si="60"/>
        <v>Young</v>
      </c>
      <c r="V1984" t="str">
        <f t="shared" si="61"/>
        <v>Mid-Level</v>
      </c>
      <c r="W1984" t="str">
        <f>IF(Table13[[#This Row],[Last_Working_Date]]="Active","Active","Exited")</f>
        <v>Exited</v>
      </c>
    </row>
    <row r="1985" spans="1:23" x14ac:dyDescent="0.3">
      <c r="A1985" s="9" t="s">
        <v>2281</v>
      </c>
      <c r="B1985" s="9" t="s">
        <v>29</v>
      </c>
      <c r="C1985">
        <v>29</v>
      </c>
      <c r="D1985" t="s">
        <v>20</v>
      </c>
      <c r="E1985" t="s">
        <v>21</v>
      </c>
      <c r="F1985" t="s">
        <v>92</v>
      </c>
      <c r="G1985" t="s">
        <v>246</v>
      </c>
      <c r="H1985" t="s">
        <v>47</v>
      </c>
      <c r="I1985" s="5">
        <v>4</v>
      </c>
      <c r="J1985" t="s">
        <v>25</v>
      </c>
      <c r="K1985" s="1">
        <v>42006</v>
      </c>
      <c r="L1985" s="1" t="s">
        <v>5075</v>
      </c>
      <c r="M1985" s="7">
        <v>10.82</v>
      </c>
      <c r="N1985" s="22">
        <v>43567</v>
      </c>
      <c r="O1985">
        <v>3</v>
      </c>
      <c r="P1985" t="s">
        <v>26</v>
      </c>
      <c r="Q1985">
        <v>2</v>
      </c>
      <c r="R1985">
        <v>10</v>
      </c>
      <c r="S1985" t="s">
        <v>428</v>
      </c>
      <c r="T1985" t="s">
        <v>26</v>
      </c>
      <c r="U1985" t="str">
        <f t="shared" si="60"/>
        <v>Young</v>
      </c>
      <c r="V1985" t="str">
        <f t="shared" si="61"/>
        <v>Mid-Level</v>
      </c>
      <c r="W1985" t="str">
        <f>IF(Table13[[#This Row],[Last_Working_Date]]="Active","Active","Exited")</f>
        <v>Active</v>
      </c>
    </row>
    <row r="1986" spans="1:23" x14ac:dyDescent="0.3">
      <c r="A1986" s="9" t="s">
        <v>2282</v>
      </c>
      <c r="B1986" s="9" t="s">
        <v>29</v>
      </c>
      <c r="C1986">
        <v>38</v>
      </c>
      <c r="D1986" t="s">
        <v>30</v>
      </c>
      <c r="E1986" t="s">
        <v>58</v>
      </c>
      <c r="F1986" t="s">
        <v>92</v>
      </c>
      <c r="G1986" t="s">
        <v>246</v>
      </c>
      <c r="H1986" t="s">
        <v>51</v>
      </c>
      <c r="I1986" s="5">
        <v>11.9</v>
      </c>
      <c r="J1986" t="s">
        <v>25</v>
      </c>
      <c r="K1986" s="1">
        <v>41195</v>
      </c>
      <c r="L1986" s="1" t="s">
        <v>5075</v>
      </c>
      <c r="M1986" s="7">
        <v>13.04</v>
      </c>
      <c r="N1986" s="22">
        <v>62268</v>
      </c>
      <c r="O1986">
        <v>4</v>
      </c>
      <c r="P1986" t="s">
        <v>26</v>
      </c>
      <c r="Q1986">
        <v>6</v>
      </c>
      <c r="R1986">
        <v>5</v>
      </c>
      <c r="S1986" t="s">
        <v>1409</v>
      </c>
      <c r="T1986" t="s">
        <v>26</v>
      </c>
      <c r="U1986" t="str">
        <f t="shared" ref="U1986:U2049" si="62">IF(C1986&lt;=30,"Young","Adult")</f>
        <v>Adult</v>
      </c>
      <c r="V1986" t="str">
        <f t="shared" ref="V1986:V2049" si="63">IF(I1986&lt;2,"Junior",IF(I1986&lt;5,"Mid-Level",IF(I1986&lt;10,"Senior","Expert")))</f>
        <v>Expert</v>
      </c>
      <c r="W1986" t="str">
        <f>IF(Table13[[#This Row],[Last_Working_Date]]="Active","Active","Exited")</f>
        <v>Active</v>
      </c>
    </row>
    <row r="1987" spans="1:23" x14ac:dyDescent="0.3">
      <c r="A1987" s="9" t="s">
        <v>2283</v>
      </c>
      <c r="B1987" s="9" t="s">
        <v>29</v>
      </c>
      <c r="C1987">
        <v>23</v>
      </c>
      <c r="D1987" t="s">
        <v>30</v>
      </c>
      <c r="E1987" t="s">
        <v>21</v>
      </c>
      <c r="F1987" t="s">
        <v>32</v>
      </c>
      <c r="G1987" t="s">
        <v>171</v>
      </c>
      <c r="H1987" t="s">
        <v>24</v>
      </c>
      <c r="I1987" s="5">
        <v>0.4</v>
      </c>
      <c r="J1987" t="s">
        <v>85</v>
      </c>
      <c r="K1987" s="1">
        <v>44563</v>
      </c>
      <c r="L1987" s="1">
        <v>45677</v>
      </c>
      <c r="M1987" s="7">
        <v>3.05</v>
      </c>
      <c r="N1987" s="22">
        <v>21884</v>
      </c>
      <c r="O1987">
        <v>2</v>
      </c>
      <c r="P1987" t="s">
        <v>26</v>
      </c>
      <c r="Q1987">
        <v>2</v>
      </c>
      <c r="R1987">
        <v>3</v>
      </c>
      <c r="S1987" t="s">
        <v>841</v>
      </c>
      <c r="T1987" t="s">
        <v>65</v>
      </c>
      <c r="U1987" t="str">
        <f t="shared" si="62"/>
        <v>Young</v>
      </c>
      <c r="V1987" t="str">
        <f t="shared" si="63"/>
        <v>Junior</v>
      </c>
      <c r="W1987" t="str">
        <f>IF(Table13[[#This Row],[Last_Working_Date]]="Active","Active","Exited")</f>
        <v>Exited</v>
      </c>
    </row>
    <row r="1988" spans="1:23" x14ac:dyDescent="0.3">
      <c r="A1988" s="9" t="s">
        <v>123</v>
      </c>
      <c r="B1988" s="9" t="s">
        <v>29</v>
      </c>
      <c r="C1988">
        <v>21</v>
      </c>
      <c r="D1988" t="s">
        <v>20</v>
      </c>
      <c r="E1988" t="s">
        <v>53</v>
      </c>
      <c r="F1988" t="s">
        <v>67</v>
      </c>
      <c r="G1988" t="s">
        <v>110</v>
      </c>
      <c r="H1988" t="s">
        <v>24</v>
      </c>
      <c r="I1988" s="5">
        <v>0.2</v>
      </c>
      <c r="J1988" t="s">
        <v>25</v>
      </c>
      <c r="K1988" s="1">
        <v>40027</v>
      </c>
      <c r="L1988" s="1" t="s">
        <v>5075</v>
      </c>
      <c r="M1988" s="7">
        <v>16.239999999999998</v>
      </c>
      <c r="N1988" s="22">
        <v>43657</v>
      </c>
      <c r="O1988">
        <v>4</v>
      </c>
      <c r="P1988" t="s">
        <v>26</v>
      </c>
      <c r="Q1988">
        <v>2</v>
      </c>
      <c r="R1988">
        <v>3</v>
      </c>
      <c r="S1988" t="s">
        <v>5074</v>
      </c>
      <c r="T1988" t="s">
        <v>26</v>
      </c>
      <c r="U1988" t="str">
        <f t="shared" si="62"/>
        <v>Young</v>
      </c>
      <c r="V1988" t="str">
        <f t="shared" si="63"/>
        <v>Junior</v>
      </c>
      <c r="W1988" t="str">
        <f>IF(Table13[[#This Row],[Last_Working_Date]]="Active","Active","Exited")</f>
        <v>Active</v>
      </c>
    </row>
    <row r="1989" spans="1:23" x14ac:dyDescent="0.3">
      <c r="A1989" s="9" t="s">
        <v>440</v>
      </c>
      <c r="B1989" s="9" t="s">
        <v>29</v>
      </c>
      <c r="C1989">
        <v>29</v>
      </c>
      <c r="D1989" t="s">
        <v>30</v>
      </c>
      <c r="E1989" t="s">
        <v>63</v>
      </c>
      <c r="F1989" t="s">
        <v>82</v>
      </c>
      <c r="G1989" t="s">
        <v>284</v>
      </c>
      <c r="H1989" t="s">
        <v>24</v>
      </c>
      <c r="I1989" s="5">
        <v>6.1</v>
      </c>
      <c r="J1989" t="s">
        <v>25</v>
      </c>
      <c r="K1989" s="1">
        <v>43284</v>
      </c>
      <c r="L1989" s="1" t="s">
        <v>5075</v>
      </c>
      <c r="M1989" s="7">
        <v>7.32</v>
      </c>
      <c r="N1989" s="22">
        <v>38455</v>
      </c>
      <c r="O1989">
        <v>4</v>
      </c>
      <c r="P1989" t="s">
        <v>26</v>
      </c>
      <c r="Q1989">
        <v>2</v>
      </c>
      <c r="R1989">
        <v>2</v>
      </c>
      <c r="S1989" t="s">
        <v>5074</v>
      </c>
      <c r="T1989" t="s">
        <v>26</v>
      </c>
      <c r="U1989" t="str">
        <f t="shared" si="62"/>
        <v>Young</v>
      </c>
      <c r="V1989" t="str">
        <f t="shared" si="63"/>
        <v>Senior</v>
      </c>
      <c r="W1989" t="str">
        <f>IF(Table13[[#This Row],[Last_Working_Date]]="Active","Active","Exited")</f>
        <v>Active</v>
      </c>
    </row>
    <row r="1990" spans="1:23" x14ac:dyDescent="0.3">
      <c r="A1990" s="9" t="s">
        <v>2284</v>
      </c>
      <c r="B1990" s="9" t="s">
        <v>19</v>
      </c>
      <c r="C1990">
        <v>37</v>
      </c>
      <c r="D1990" t="s">
        <v>30</v>
      </c>
      <c r="E1990" t="s">
        <v>58</v>
      </c>
      <c r="F1990" t="s">
        <v>54</v>
      </c>
      <c r="G1990" t="s">
        <v>139</v>
      </c>
      <c r="H1990" t="s">
        <v>51</v>
      </c>
      <c r="I1990" s="5">
        <v>15.9</v>
      </c>
      <c r="J1990" t="s">
        <v>25</v>
      </c>
      <c r="K1990" s="1">
        <v>41430</v>
      </c>
      <c r="L1990" s="1">
        <v>44253</v>
      </c>
      <c r="M1990" s="7">
        <v>7.73</v>
      </c>
      <c r="N1990" s="22">
        <v>66932</v>
      </c>
      <c r="O1990">
        <v>3</v>
      </c>
      <c r="P1990" t="s">
        <v>26</v>
      </c>
      <c r="Q1990">
        <v>0</v>
      </c>
      <c r="R1990">
        <v>4</v>
      </c>
      <c r="S1990" t="s">
        <v>850</v>
      </c>
      <c r="T1990" t="s">
        <v>65</v>
      </c>
      <c r="U1990" t="str">
        <f t="shared" si="62"/>
        <v>Adult</v>
      </c>
      <c r="V1990" t="str">
        <f t="shared" si="63"/>
        <v>Expert</v>
      </c>
      <c r="W1990" t="str">
        <f>IF(Table13[[#This Row],[Last_Working_Date]]="Active","Active","Exited")</f>
        <v>Exited</v>
      </c>
    </row>
    <row r="1991" spans="1:23" x14ac:dyDescent="0.3">
      <c r="A1991" s="9" t="s">
        <v>379</v>
      </c>
      <c r="B1991" s="9" t="s">
        <v>29</v>
      </c>
      <c r="C1991">
        <v>29</v>
      </c>
      <c r="D1991" t="s">
        <v>30</v>
      </c>
      <c r="E1991" t="s">
        <v>63</v>
      </c>
      <c r="F1991" t="s">
        <v>67</v>
      </c>
      <c r="G1991" t="s">
        <v>110</v>
      </c>
      <c r="H1991" t="s">
        <v>24</v>
      </c>
      <c r="I1991" s="5">
        <v>3.6</v>
      </c>
      <c r="J1991" t="s">
        <v>25</v>
      </c>
      <c r="K1991" s="1">
        <v>41035</v>
      </c>
      <c r="L1991" s="1" t="s">
        <v>5075</v>
      </c>
      <c r="M1991" s="7">
        <v>13.48</v>
      </c>
      <c r="N1991" s="22">
        <v>41440</v>
      </c>
      <c r="O1991">
        <v>2</v>
      </c>
      <c r="P1991" t="s">
        <v>26</v>
      </c>
      <c r="Q1991">
        <v>1</v>
      </c>
      <c r="R1991">
        <v>9</v>
      </c>
      <c r="S1991" t="s">
        <v>5074</v>
      </c>
      <c r="T1991" t="s">
        <v>26</v>
      </c>
      <c r="U1991" t="str">
        <f t="shared" si="62"/>
        <v>Young</v>
      </c>
      <c r="V1991" t="str">
        <f t="shared" si="63"/>
        <v>Mid-Level</v>
      </c>
      <c r="W1991" t="str">
        <f>IF(Table13[[#This Row],[Last_Working_Date]]="Active","Active","Exited")</f>
        <v>Active</v>
      </c>
    </row>
    <row r="1992" spans="1:23" x14ac:dyDescent="0.3">
      <c r="A1992" s="9" t="s">
        <v>2285</v>
      </c>
      <c r="B1992" s="9" t="s">
        <v>209</v>
      </c>
      <c r="C1992">
        <v>31</v>
      </c>
      <c r="D1992" t="s">
        <v>30</v>
      </c>
      <c r="E1992" t="s">
        <v>53</v>
      </c>
      <c r="F1992" t="s">
        <v>40</v>
      </c>
      <c r="G1992" t="s">
        <v>50</v>
      </c>
      <c r="H1992" t="s">
        <v>51</v>
      </c>
      <c r="I1992" s="5">
        <v>7.7</v>
      </c>
      <c r="J1992" t="s">
        <v>85</v>
      </c>
      <c r="K1992" s="1">
        <v>42052</v>
      </c>
      <c r="L1992" s="1" t="s">
        <v>5075</v>
      </c>
      <c r="M1992" s="7">
        <v>10.69</v>
      </c>
      <c r="N1992" s="22">
        <v>44389</v>
      </c>
      <c r="O1992">
        <v>4</v>
      </c>
      <c r="P1992" t="s">
        <v>26</v>
      </c>
      <c r="Q1992">
        <v>2</v>
      </c>
      <c r="R1992">
        <v>2</v>
      </c>
      <c r="S1992" t="s">
        <v>767</v>
      </c>
      <c r="T1992" t="s">
        <v>26</v>
      </c>
      <c r="U1992" t="str">
        <f t="shared" si="62"/>
        <v>Adult</v>
      </c>
      <c r="V1992" t="str">
        <f t="shared" si="63"/>
        <v>Senior</v>
      </c>
      <c r="W1992" t="str">
        <f>IF(Table13[[#This Row],[Last_Working_Date]]="Active","Active","Exited")</f>
        <v>Active</v>
      </c>
    </row>
    <row r="1993" spans="1:23" x14ac:dyDescent="0.3">
      <c r="A1993" s="9" t="s">
        <v>2286</v>
      </c>
      <c r="B1993" s="9" t="s">
        <v>19</v>
      </c>
      <c r="C1993">
        <v>34</v>
      </c>
      <c r="D1993" t="s">
        <v>30</v>
      </c>
      <c r="E1993" t="s">
        <v>44</v>
      </c>
      <c r="F1993" t="s">
        <v>40</v>
      </c>
      <c r="G1993" t="s">
        <v>41</v>
      </c>
      <c r="H1993" t="s">
        <v>51</v>
      </c>
      <c r="I1993" s="5">
        <v>7</v>
      </c>
      <c r="J1993" t="s">
        <v>25</v>
      </c>
      <c r="K1993" s="1">
        <v>39836</v>
      </c>
      <c r="L1993" s="1">
        <v>42606</v>
      </c>
      <c r="M1993" s="7">
        <v>7.58</v>
      </c>
      <c r="N1993" s="22">
        <v>44270</v>
      </c>
      <c r="O1993">
        <v>2</v>
      </c>
      <c r="P1993" t="s">
        <v>65</v>
      </c>
      <c r="Q1993">
        <v>2</v>
      </c>
      <c r="R1993">
        <v>5</v>
      </c>
      <c r="S1993" t="s">
        <v>116</v>
      </c>
      <c r="T1993" t="s">
        <v>65</v>
      </c>
      <c r="U1993" t="str">
        <f t="shared" si="62"/>
        <v>Adult</v>
      </c>
      <c r="V1993" t="str">
        <f t="shared" si="63"/>
        <v>Senior</v>
      </c>
      <c r="W1993" t="str">
        <f>IF(Table13[[#This Row],[Last_Working_Date]]="Active","Active","Exited")</f>
        <v>Exited</v>
      </c>
    </row>
    <row r="1994" spans="1:23" x14ac:dyDescent="0.3">
      <c r="A1994" s="9" t="s">
        <v>2287</v>
      </c>
      <c r="B1994" s="9" t="s">
        <v>29</v>
      </c>
      <c r="C1994">
        <v>31</v>
      </c>
      <c r="D1994" t="s">
        <v>30</v>
      </c>
      <c r="E1994" t="s">
        <v>31</v>
      </c>
      <c r="F1994" t="s">
        <v>92</v>
      </c>
      <c r="G1994" t="s">
        <v>120</v>
      </c>
      <c r="H1994" t="s">
        <v>24</v>
      </c>
      <c r="I1994" s="5">
        <v>6.3</v>
      </c>
      <c r="J1994" t="s">
        <v>25</v>
      </c>
      <c r="K1994" s="1">
        <v>42196</v>
      </c>
      <c r="L1994" s="1" t="s">
        <v>5075</v>
      </c>
      <c r="M1994" s="7">
        <v>10.3</v>
      </c>
      <c r="N1994" s="22">
        <v>47810</v>
      </c>
      <c r="O1994">
        <v>3</v>
      </c>
      <c r="P1994" t="s">
        <v>26</v>
      </c>
      <c r="Q1994">
        <v>0</v>
      </c>
      <c r="R1994">
        <v>5</v>
      </c>
      <c r="S1994" t="s">
        <v>1836</v>
      </c>
      <c r="T1994" t="s">
        <v>26</v>
      </c>
      <c r="U1994" t="str">
        <f t="shared" si="62"/>
        <v>Adult</v>
      </c>
      <c r="V1994" t="str">
        <f t="shared" si="63"/>
        <v>Senior</v>
      </c>
      <c r="W1994" t="str">
        <f>IF(Table13[[#This Row],[Last_Working_Date]]="Active","Active","Exited")</f>
        <v>Active</v>
      </c>
    </row>
    <row r="1995" spans="1:23" x14ac:dyDescent="0.3">
      <c r="A1995" s="9" t="s">
        <v>2288</v>
      </c>
      <c r="B1995" s="9" t="s">
        <v>29</v>
      </c>
      <c r="C1995">
        <v>28</v>
      </c>
      <c r="D1995" t="s">
        <v>20</v>
      </c>
      <c r="E1995" t="s">
        <v>36</v>
      </c>
      <c r="F1995" t="s">
        <v>92</v>
      </c>
      <c r="G1995" t="s">
        <v>120</v>
      </c>
      <c r="H1995" t="s">
        <v>24</v>
      </c>
      <c r="I1995" s="5">
        <v>2</v>
      </c>
      <c r="J1995" t="s">
        <v>25</v>
      </c>
      <c r="K1995" s="1">
        <v>39726</v>
      </c>
      <c r="L1995" s="1" t="s">
        <v>5075</v>
      </c>
      <c r="M1995" s="7">
        <v>17.059999999999999</v>
      </c>
      <c r="N1995" s="22">
        <v>31121</v>
      </c>
      <c r="O1995">
        <v>2</v>
      </c>
      <c r="P1995" t="s">
        <v>65</v>
      </c>
      <c r="Q1995">
        <v>0</v>
      </c>
      <c r="R1995">
        <v>5</v>
      </c>
      <c r="S1995" t="s">
        <v>336</v>
      </c>
      <c r="T1995" t="s">
        <v>26</v>
      </c>
      <c r="U1995" t="str">
        <f t="shared" si="62"/>
        <v>Young</v>
      </c>
      <c r="V1995" t="str">
        <f t="shared" si="63"/>
        <v>Mid-Level</v>
      </c>
      <c r="W1995" t="str">
        <f>IF(Table13[[#This Row],[Last_Working_Date]]="Active","Active","Exited")</f>
        <v>Active</v>
      </c>
    </row>
    <row r="1996" spans="1:23" x14ac:dyDescent="0.3">
      <c r="A1996" s="9" t="s">
        <v>2289</v>
      </c>
      <c r="B1996" s="9" t="s">
        <v>29</v>
      </c>
      <c r="C1996">
        <v>24</v>
      </c>
      <c r="D1996" t="s">
        <v>20</v>
      </c>
      <c r="E1996" t="s">
        <v>31</v>
      </c>
      <c r="F1996" t="s">
        <v>92</v>
      </c>
      <c r="G1996" t="s">
        <v>93</v>
      </c>
      <c r="H1996" t="s">
        <v>24</v>
      </c>
      <c r="I1996" s="5">
        <v>2.1</v>
      </c>
      <c r="J1996" t="s">
        <v>25</v>
      </c>
      <c r="K1996" s="1">
        <v>41361</v>
      </c>
      <c r="L1996" s="1" t="s">
        <v>5075</v>
      </c>
      <c r="M1996" s="7">
        <v>12.59</v>
      </c>
      <c r="N1996" s="22">
        <v>45536</v>
      </c>
      <c r="O1996">
        <v>5</v>
      </c>
      <c r="P1996" t="s">
        <v>26</v>
      </c>
      <c r="Q1996">
        <v>5</v>
      </c>
      <c r="R1996">
        <v>5</v>
      </c>
      <c r="S1996" t="s">
        <v>1349</v>
      </c>
      <c r="T1996" t="s">
        <v>26</v>
      </c>
      <c r="U1996" t="str">
        <f t="shared" si="62"/>
        <v>Young</v>
      </c>
      <c r="V1996" t="str">
        <f t="shared" si="63"/>
        <v>Mid-Level</v>
      </c>
      <c r="W1996" t="str">
        <f>IF(Table13[[#This Row],[Last_Working_Date]]="Active","Active","Exited")</f>
        <v>Active</v>
      </c>
    </row>
    <row r="1997" spans="1:23" x14ac:dyDescent="0.3">
      <c r="A1997" s="9" t="s">
        <v>2290</v>
      </c>
      <c r="B1997" s="9" t="s">
        <v>209</v>
      </c>
      <c r="C1997">
        <v>30</v>
      </c>
      <c r="D1997" t="s">
        <v>30</v>
      </c>
      <c r="E1997" t="s">
        <v>63</v>
      </c>
      <c r="F1997" t="s">
        <v>22</v>
      </c>
      <c r="G1997" t="s">
        <v>23</v>
      </c>
      <c r="H1997" t="s">
        <v>24</v>
      </c>
      <c r="I1997" s="5">
        <v>8.8000000000000007</v>
      </c>
      <c r="J1997" t="s">
        <v>25</v>
      </c>
      <c r="K1997" s="1">
        <v>39604</v>
      </c>
      <c r="L1997" s="1" t="s">
        <v>5075</v>
      </c>
      <c r="M1997" s="7">
        <v>17.399999999999999</v>
      </c>
      <c r="N1997" s="22">
        <v>46119</v>
      </c>
      <c r="O1997">
        <v>2</v>
      </c>
      <c r="P1997" t="s">
        <v>26</v>
      </c>
      <c r="Q1997">
        <v>1</v>
      </c>
      <c r="R1997">
        <v>10</v>
      </c>
      <c r="S1997" t="s">
        <v>765</v>
      </c>
      <c r="T1997" t="s">
        <v>26</v>
      </c>
      <c r="U1997" t="str">
        <f t="shared" si="62"/>
        <v>Young</v>
      </c>
      <c r="V1997" t="str">
        <f t="shared" si="63"/>
        <v>Senior</v>
      </c>
      <c r="W1997" t="str">
        <f>IF(Table13[[#This Row],[Last_Working_Date]]="Active","Active","Exited")</f>
        <v>Active</v>
      </c>
    </row>
    <row r="1998" spans="1:23" x14ac:dyDescent="0.3">
      <c r="A1998" s="9" t="s">
        <v>2291</v>
      </c>
      <c r="B1998" s="9" t="s">
        <v>19</v>
      </c>
      <c r="C1998">
        <v>37</v>
      </c>
      <c r="D1998" t="s">
        <v>30</v>
      </c>
      <c r="E1998" t="s">
        <v>63</v>
      </c>
      <c r="F1998" t="s">
        <v>67</v>
      </c>
      <c r="G1998" t="s">
        <v>90</v>
      </c>
      <c r="H1998" t="s">
        <v>51</v>
      </c>
      <c r="I1998" s="5">
        <v>13.1</v>
      </c>
      <c r="J1998" t="s">
        <v>25</v>
      </c>
      <c r="K1998" s="1">
        <v>40825</v>
      </c>
      <c r="L1998" s="1" t="s">
        <v>5075</v>
      </c>
      <c r="M1998" s="7">
        <v>14.05</v>
      </c>
      <c r="N1998" s="22">
        <v>62930</v>
      </c>
      <c r="O1998">
        <v>2</v>
      </c>
      <c r="P1998" t="s">
        <v>26</v>
      </c>
      <c r="Q1998">
        <v>2</v>
      </c>
      <c r="R1998">
        <v>5</v>
      </c>
      <c r="S1998" t="s">
        <v>202</v>
      </c>
      <c r="T1998" t="s">
        <v>26</v>
      </c>
      <c r="U1998" t="str">
        <f t="shared" si="62"/>
        <v>Adult</v>
      </c>
      <c r="V1998" t="str">
        <f t="shared" si="63"/>
        <v>Expert</v>
      </c>
      <c r="W1998" t="str">
        <f>IF(Table13[[#This Row],[Last_Working_Date]]="Active","Active","Exited")</f>
        <v>Active</v>
      </c>
    </row>
    <row r="1999" spans="1:23" x14ac:dyDescent="0.3">
      <c r="A1999" s="9" t="s">
        <v>2292</v>
      </c>
      <c r="B1999" s="9" t="s">
        <v>19</v>
      </c>
      <c r="C1999">
        <v>33</v>
      </c>
      <c r="D1999" t="s">
        <v>20</v>
      </c>
      <c r="E1999" t="s">
        <v>44</v>
      </c>
      <c r="F1999" t="s">
        <v>82</v>
      </c>
      <c r="G1999" t="s">
        <v>284</v>
      </c>
      <c r="H1999" t="s">
        <v>24</v>
      </c>
      <c r="I1999" s="5">
        <v>3.6</v>
      </c>
      <c r="J1999" t="s">
        <v>25</v>
      </c>
      <c r="K1999" s="1">
        <v>40899</v>
      </c>
      <c r="L1999" s="1" t="s">
        <v>5075</v>
      </c>
      <c r="M1999" s="7">
        <v>13.85</v>
      </c>
      <c r="N1999" s="22">
        <v>37684</v>
      </c>
      <c r="O1999">
        <v>3</v>
      </c>
      <c r="P1999" t="s">
        <v>26</v>
      </c>
      <c r="Q1999">
        <v>0</v>
      </c>
      <c r="R1999">
        <v>6</v>
      </c>
      <c r="S1999" t="s">
        <v>1318</v>
      </c>
      <c r="T1999" t="s">
        <v>26</v>
      </c>
      <c r="U1999" t="str">
        <f t="shared" si="62"/>
        <v>Adult</v>
      </c>
      <c r="V1999" t="str">
        <f t="shared" si="63"/>
        <v>Mid-Level</v>
      </c>
      <c r="W1999" t="str">
        <f>IF(Table13[[#This Row],[Last_Working_Date]]="Active","Active","Exited")</f>
        <v>Active</v>
      </c>
    </row>
    <row r="2000" spans="1:23" x14ac:dyDescent="0.3">
      <c r="A2000" s="9" t="s">
        <v>2293</v>
      </c>
      <c r="B2000" s="9" t="s">
        <v>19</v>
      </c>
      <c r="C2000">
        <v>31</v>
      </c>
      <c r="D2000" t="s">
        <v>20</v>
      </c>
      <c r="E2000" t="s">
        <v>39</v>
      </c>
      <c r="F2000" t="s">
        <v>82</v>
      </c>
      <c r="G2000" t="s">
        <v>107</v>
      </c>
      <c r="H2000" t="s">
        <v>24</v>
      </c>
      <c r="I2000" s="5">
        <v>9.5</v>
      </c>
      <c r="J2000" t="s">
        <v>85</v>
      </c>
      <c r="K2000" s="1">
        <v>40741</v>
      </c>
      <c r="L2000" s="1">
        <v>44222</v>
      </c>
      <c r="M2000" s="7">
        <v>9.5299999999999994</v>
      </c>
      <c r="N2000" s="22">
        <v>37718</v>
      </c>
      <c r="O2000">
        <v>2</v>
      </c>
      <c r="P2000" t="s">
        <v>65</v>
      </c>
      <c r="Q2000">
        <v>1</v>
      </c>
      <c r="R2000">
        <v>8</v>
      </c>
      <c r="S2000" t="s">
        <v>1318</v>
      </c>
      <c r="T2000" t="s">
        <v>65</v>
      </c>
      <c r="U2000" t="str">
        <f t="shared" si="62"/>
        <v>Adult</v>
      </c>
      <c r="V2000" t="str">
        <f t="shared" si="63"/>
        <v>Senior</v>
      </c>
      <c r="W2000" t="str">
        <f>IF(Table13[[#This Row],[Last_Working_Date]]="Active","Active","Exited")</f>
        <v>Exited</v>
      </c>
    </row>
    <row r="2001" spans="1:23" x14ac:dyDescent="0.3">
      <c r="A2001" s="9" t="s">
        <v>2294</v>
      </c>
      <c r="B2001" s="9" t="s">
        <v>29</v>
      </c>
      <c r="C2001">
        <v>28</v>
      </c>
      <c r="D2001" t="s">
        <v>20</v>
      </c>
      <c r="E2001" t="s">
        <v>36</v>
      </c>
      <c r="F2001" t="s">
        <v>82</v>
      </c>
      <c r="G2001" t="s">
        <v>107</v>
      </c>
      <c r="H2001" t="s">
        <v>24</v>
      </c>
      <c r="I2001" s="5">
        <v>5.8</v>
      </c>
      <c r="J2001" t="s">
        <v>25</v>
      </c>
      <c r="K2001" s="1">
        <v>44811</v>
      </c>
      <c r="L2001" s="1" t="s">
        <v>5075</v>
      </c>
      <c r="M2001" s="7">
        <v>3.14</v>
      </c>
      <c r="N2001" s="22">
        <v>42865</v>
      </c>
      <c r="O2001">
        <v>3</v>
      </c>
      <c r="P2001" t="s">
        <v>26</v>
      </c>
      <c r="Q2001">
        <v>1</v>
      </c>
      <c r="R2001">
        <v>9</v>
      </c>
      <c r="S2001" t="s">
        <v>108</v>
      </c>
      <c r="T2001" t="s">
        <v>26</v>
      </c>
      <c r="U2001" t="str">
        <f t="shared" si="62"/>
        <v>Young</v>
      </c>
      <c r="V2001" t="str">
        <f t="shared" si="63"/>
        <v>Senior</v>
      </c>
      <c r="W2001" t="str">
        <f>IF(Table13[[#This Row],[Last_Working_Date]]="Active","Active","Exited")</f>
        <v>Active</v>
      </c>
    </row>
    <row r="2002" spans="1:23" x14ac:dyDescent="0.3">
      <c r="A2002" s="9" t="s">
        <v>252</v>
      </c>
      <c r="B2002" s="9" t="s">
        <v>19</v>
      </c>
      <c r="C2002">
        <v>37</v>
      </c>
      <c r="D2002" t="s">
        <v>30</v>
      </c>
      <c r="E2002" t="s">
        <v>44</v>
      </c>
      <c r="F2002" t="s">
        <v>54</v>
      </c>
      <c r="G2002" t="s">
        <v>55</v>
      </c>
      <c r="H2002" t="s">
        <v>24</v>
      </c>
      <c r="I2002" s="5">
        <v>4.7</v>
      </c>
      <c r="J2002" t="s">
        <v>25</v>
      </c>
      <c r="K2002" s="1">
        <v>40266</v>
      </c>
      <c r="L2002" s="1" t="s">
        <v>5075</v>
      </c>
      <c r="M2002" s="7">
        <v>15.58</v>
      </c>
      <c r="N2002" s="22">
        <v>41027</v>
      </c>
      <c r="O2002">
        <v>5</v>
      </c>
      <c r="P2002" t="s">
        <v>26</v>
      </c>
      <c r="Q2002">
        <v>4</v>
      </c>
      <c r="R2002">
        <v>6</v>
      </c>
      <c r="S2002" t="s">
        <v>5074</v>
      </c>
      <c r="T2002" t="s">
        <v>26</v>
      </c>
      <c r="U2002" t="str">
        <f t="shared" si="62"/>
        <v>Adult</v>
      </c>
      <c r="V2002" t="str">
        <f t="shared" si="63"/>
        <v>Mid-Level</v>
      </c>
      <c r="W2002" t="str">
        <f>IF(Table13[[#This Row],[Last_Working_Date]]="Active","Active","Exited")</f>
        <v>Active</v>
      </c>
    </row>
    <row r="2003" spans="1:23" x14ac:dyDescent="0.3">
      <c r="A2003" s="9" t="s">
        <v>2295</v>
      </c>
      <c r="B2003" s="9" t="s">
        <v>29</v>
      </c>
      <c r="C2003">
        <v>33</v>
      </c>
      <c r="D2003" t="s">
        <v>20</v>
      </c>
      <c r="E2003" t="s">
        <v>31</v>
      </c>
      <c r="F2003" t="s">
        <v>45</v>
      </c>
      <c r="G2003" t="s">
        <v>46</v>
      </c>
      <c r="H2003" t="s">
        <v>24</v>
      </c>
      <c r="I2003" s="5">
        <v>5.9</v>
      </c>
      <c r="J2003" t="s">
        <v>25</v>
      </c>
      <c r="K2003" s="1">
        <v>44280</v>
      </c>
      <c r="L2003" s="1" t="s">
        <v>5075</v>
      </c>
      <c r="M2003" s="7">
        <v>4.59</v>
      </c>
      <c r="N2003" s="22">
        <v>50603</v>
      </c>
      <c r="O2003">
        <v>2</v>
      </c>
      <c r="P2003" t="s">
        <v>26</v>
      </c>
      <c r="Q2003">
        <v>1</v>
      </c>
      <c r="R2003">
        <v>6</v>
      </c>
      <c r="S2003" t="s">
        <v>357</v>
      </c>
      <c r="T2003" t="s">
        <v>26</v>
      </c>
      <c r="U2003" t="str">
        <f t="shared" si="62"/>
        <v>Adult</v>
      </c>
      <c r="V2003" t="str">
        <f t="shared" si="63"/>
        <v>Senior</v>
      </c>
      <c r="W2003" t="str">
        <f>IF(Table13[[#This Row],[Last_Working_Date]]="Active","Active","Exited")</f>
        <v>Active</v>
      </c>
    </row>
    <row r="2004" spans="1:23" x14ac:dyDescent="0.3">
      <c r="A2004" s="9" t="s">
        <v>2296</v>
      </c>
      <c r="B2004" s="9" t="s">
        <v>29</v>
      </c>
      <c r="C2004">
        <v>34</v>
      </c>
      <c r="D2004" t="s">
        <v>30</v>
      </c>
      <c r="E2004" t="s">
        <v>21</v>
      </c>
      <c r="F2004" t="s">
        <v>92</v>
      </c>
      <c r="G2004" t="s">
        <v>246</v>
      </c>
      <c r="H2004" t="s">
        <v>24</v>
      </c>
      <c r="I2004" s="5">
        <v>2.2000000000000002</v>
      </c>
      <c r="J2004" t="s">
        <v>25</v>
      </c>
      <c r="K2004" s="1">
        <v>41806</v>
      </c>
      <c r="L2004" s="1" t="s">
        <v>5075</v>
      </c>
      <c r="M2004" s="7">
        <v>11.37</v>
      </c>
      <c r="N2004" s="22">
        <v>28115</v>
      </c>
      <c r="O2004">
        <v>1</v>
      </c>
      <c r="P2004" t="s">
        <v>26</v>
      </c>
      <c r="Q2004">
        <v>0</v>
      </c>
      <c r="R2004">
        <v>5</v>
      </c>
      <c r="S2004" t="s">
        <v>436</v>
      </c>
      <c r="T2004" t="s">
        <v>26</v>
      </c>
      <c r="U2004" t="str">
        <f t="shared" si="62"/>
        <v>Adult</v>
      </c>
      <c r="V2004" t="str">
        <f t="shared" si="63"/>
        <v>Mid-Level</v>
      </c>
      <c r="W2004" t="str">
        <f>IF(Table13[[#This Row],[Last_Working_Date]]="Active","Active","Exited")</f>
        <v>Active</v>
      </c>
    </row>
    <row r="2005" spans="1:23" x14ac:dyDescent="0.3">
      <c r="A2005" s="9" t="s">
        <v>2297</v>
      </c>
      <c r="B2005" s="9" t="s">
        <v>19</v>
      </c>
      <c r="C2005">
        <v>29</v>
      </c>
      <c r="D2005" t="s">
        <v>30</v>
      </c>
      <c r="E2005" t="s">
        <v>21</v>
      </c>
      <c r="F2005" t="s">
        <v>40</v>
      </c>
      <c r="G2005" t="s">
        <v>41</v>
      </c>
      <c r="H2005" t="s">
        <v>84</v>
      </c>
      <c r="I2005" s="5">
        <v>6</v>
      </c>
      <c r="J2005" t="s">
        <v>25</v>
      </c>
      <c r="K2005" s="1">
        <v>39705</v>
      </c>
      <c r="L2005" s="1" t="s">
        <v>5075</v>
      </c>
      <c r="M2005" s="7">
        <v>17.12</v>
      </c>
      <c r="N2005" s="22">
        <v>45103</v>
      </c>
      <c r="O2005">
        <v>3</v>
      </c>
      <c r="P2005" t="s">
        <v>26</v>
      </c>
      <c r="Q2005">
        <v>0</v>
      </c>
      <c r="R2005">
        <v>6</v>
      </c>
      <c r="S2005" t="s">
        <v>881</v>
      </c>
      <c r="T2005" t="s">
        <v>26</v>
      </c>
      <c r="U2005" t="str">
        <f t="shared" si="62"/>
        <v>Young</v>
      </c>
      <c r="V2005" t="str">
        <f t="shared" si="63"/>
        <v>Senior</v>
      </c>
      <c r="W2005" t="str">
        <f>IF(Table13[[#This Row],[Last_Working_Date]]="Active","Active","Exited")</f>
        <v>Active</v>
      </c>
    </row>
    <row r="2006" spans="1:23" x14ac:dyDescent="0.3">
      <c r="A2006" s="9" t="s">
        <v>2298</v>
      </c>
      <c r="B2006" s="9" t="s">
        <v>29</v>
      </c>
      <c r="C2006">
        <v>22</v>
      </c>
      <c r="D2006" t="s">
        <v>30</v>
      </c>
      <c r="E2006" t="s">
        <v>44</v>
      </c>
      <c r="F2006" t="s">
        <v>40</v>
      </c>
      <c r="G2006" t="s">
        <v>41</v>
      </c>
      <c r="H2006" t="s">
        <v>24</v>
      </c>
      <c r="I2006" s="5">
        <v>2</v>
      </c>
      <c r="J2006" t="s">
        <v>85</v>
      </c>
      <c r="K2006" s="1">
        <v>44583</v>
      </c>
      <c r="L2006" s="1" t="s">
        <v>5075</v>
      </c>
      <c r="M2006" s="7">
        <v>3.76</v>
      </c>
      <c r="N2006" s="22">
        <v>44808</v>
      </c>
      <c r="O2006">
        <v>4</v>
      </c>
      <c r="P2006" t="s">
        <v>26</v>
      </c>
      <c r="Q2006">
        <v>0</v>
      </c>
      <c r="R2006">
        <v>7</v>
      </c>
      <c r="S2006" t="s">
        <v>215</v>
      </c>
      <c r="T2006" t="s">
        <v>26</v>
      </c>
      <c r="U2006" t="str">
        <f t="shared" si="62"/>
        <v>Young</v>
      </c>
      <c r="V2006" t="str">
        <f t="shared" si="63"/>
        <v>Mid-Level</v>
      </c>
      <c r="W2006" t="str">
        <f>IF(Table13[[#This Row],[Last_Working_Date]]="Active","Active","Exited")</f>
        <v>Active</v>
      </c>
    </row>
    <row r="2007" spans="1:23" x14ac:dyDescent="0.3">
      <c r="A2007" s="9" t="s">
        <v>2299</v>
      </c>
      <c r="B2007" s="9" t="s">
        <v>209</v>
      </c>
      <c r="C2007">
        <v>21</v>
      </c>
      <c r="D2007" t="s">
        <v>20</v>
      </c>
      <c r="E2007" t="s">
        <v>36</v>
      </c>
      <c r="F2007" t="s">
        <v>22</v>
      </c>
      <c r="G2007" t="s">
        <v>23</v>
      </c>
      <c r="H2007" t="s">
        <v>24</v>
      </c>
      <c r="I2007" s="5">
        <v>0</v>
      </c>
      <c r="J2007" t="s">
        <v>25</v>
      </c>
      <c r="K2007" s="1">
        <v>45673</v>
      </c>
      <c r="L2007" s="1" t="s">
        <v>5075</v>
      </c>
      <c r="M2007" s="7">
        <v>0.78</v>
      </c>
      <c r="N2007" s="22">
        <v>34103</v>
      </c>
      <c r="O2007">
        <v>3</v>
      </c>
      <c r="P2007" t="s">
        <v>26</v>
      </c>
      <c r="Q2007">
        <v>2</v>
      </c>
      <c r="R2007">
        <v>4</v>
      </c>
      <c r="S2007" t="s">
        <v>507</v>
      </c>
      <c r="T2007" t="s">
        <v>26</v>
      </c>
      <c r="U2007" t="str">
        <f t="shared" si="62"/>
        <v>Young</v>
      </c>
      <c r="V2007" t="str">
        <f t="shared" si="63"/>
        <v>Junior</v>
      </c>
      <c r="W2007" t="str">
        <f>IF(Table13[[#This Row],[Last_Working_Date]]="Active","Active","Exited")</f>
        <v>Active</v>
      </c>
    </row>
    <row r="2008" spans="1:23" x14ac:dyDescent="0.3">
      <c r="A2008" s="9" t="s">
        <v>2300</v>
      </c>
      <c r="B2008" s="9" t="s">
        <v>19</v>
      </c>
      <c r="C2008">
        <v>31</v>
      </c>
      <c r="D2008" t="s">
        <v>30</v>
      </c>
      <c r="E2008" t="s">
        <v>63</v>
      </c>
      <c r="F2008" t="s">
        <v>40</v>
      </c>
      <c r="G2008" t="s">
        <v>41</v>
      </c>
      <c r="H2008" t="s">
        <v>24</v>
      </c>
      <c r="I2008" s="5">
        <v>5.0999999999999996</v>
      </c>
      <c r="J2008" t="s">
        <v>25</v>
      </c>
      <c r="K2008" s="1">
        <v>43436</v>
      </c>
      <c r="L2008" s="1" t="s">
        <v>5075</v>
      </c>
      <c r="M2008" s="7">
        <v>6.9</v>
      </c>
      <c r="N2008" s="22">
        <v>45182</v>
      </c>
      <c r="O2008">
        <v>2</v>
      </c>
      <c r="P2008" t="s">
        <v>65</v>
      </c>
      <c r="Q2008">
        <v>0</v>
      </c>
      <c r="R2008">
        <v>5</v>
      </c>
      <c r="S2008" t="s">
        <v>901</v>
      </c>
      <c r="T2008" t="s">
        <v>26</v>
      </c>
      <c r="U2008" t="str">
        <f t="shared" si="62"/>
        <v>Adult</v>
      </c>
      <c r="V2008" t="str">
        <f t="shared" si="63"/>
        <v>Senior</v>
      </c>
      <c r="W2008" t="str">
        <f>IF(Table13[[#This Row],[Last_Working_Date]]="Active","Active","Exited")</f>
        <v>Active</v>
      </c>
    </row>
    <row r="2009" spans="1:23" x14ac:dyDescent="0.3">
      <c r="A2009" s="9" t="s">
        <v>2301</v>
      </c>
      <c r="B2009" s="9" t="s">
        <v>29</v>
      </c>
      <c r="C2009">
        <v>30</v>
      </c>
      <c r="D2009" t="s">
        <v>30</v>
      </c>
      <c r="E2009" t="s">
        <v>31</v>
      </c>
      <c r="F2009" t="s">
        <v>82</v>
      </c>
      <c r="G2009" t="s">
        <v>83</v>
      </c>
      <c r="H2009" t="s">
        <v>24</v>
      </c>
      <c r="I2009" s="5">
        <v>2.4</v>
      </c>
      <c r="J2009" t="s">
        <v>85</v>
      </c>
      <c r="K2009" s="1">
        <v>43046</v>
      </c>
      <c r="L2009" s="1" t="s">
        <v>5075</v>
      </c>
      <c r="M2009" s="7">
        <v>7.97</v>
      </c>
      <c r="N2009" s="22">
        <v>40411</v>
      </c>
      <c r="O2009">
        <v>4</v>
      </c>
      <c r="P2009" t="s">
        <v>26</v>
      </c>
      <c r="Q2009">
        <v>2</v>
      </c>
      <c r="R2009">
        <v>5</v>
      </c>
      <c r="S2009" t="s">
        <v>343</v>
      </c>
      <c r="T2009" t="s">
        <v>26</v>
      </c>
      <c r="U2009" t="str">
        <f t="shared" si="62"/>
        <v>Young</v>
      </c>
      <c r="V2009" t="str">
        <f t="shared" si="63"/>
        <v>Mid-Level</v>
      </c>
      <c r="W2009" t="str">
        <f>IF(Table13[[#This Row],[Last_Working_Date]]="Active","Active","Exited")</f>
        <v>Active</v>
      </c>
    </row>
    <row r="2010" spans="1:23" x14ac:dyDescent="0.3">
      <c r="A2010" s="9" t="s">
        <v>2302</v>
      </c>
      <c r="B2010" s="9" t="s">
        <v>29</v>
      </c>
      <c r="C2010">
        <v>25</v>
      </c>
      <c r="D2010" t="s">
        <v>30</v>
      </c>
      <c r="E2010" t="s">
        <v>58</v>
      </c>
      <c r="F2010" t="s">
        <v>45</v>
      </c>
      <c r="G2010" t="s">
        <v>164</v>
      </c>
      <c r="H2010" t="s">
        <v>51</v>
      </c>
      <c r="I2010" s="5">
        <v>3.1</v>
      </c>
      <c r="J2010" t="s">
        <v>25</v>
      </c>
      <c r="K2010" s="1">
        <v>40474</v>
      </c>
      <c r="L2010" s="1" t="s">
        <v>5075</v>
      </c>
      <c r="M2010" s="7">
        <v>15.01</v>
      </c>
      <c r="N2010" s="22">
        <v>47491</v>
      </c>
      <c r="O2010">
        <v>3</v>
      </c>
      <c r="P2010" t="s">
        <v>26</v>
      </c>
      <c r="Q2010">
        <v>1</v>
      </c>
      <c r="R2010">
        <v>10</v>
      </c>
      <c r="S2010" t="s">
        <v>424</v>
      </c>
      <c r="T2010" t="s">
        <v>26</v>
      </c>
      <c r="U2010" t="str">
        <f t="shared" si="62"/>
        <v>Young</v>
      </c>
      <c r="V2010" t="str">
        <f t="shared" si="63"/>
        <v>Mid-Level</v>
      </c>
      <c r="W2010" t="str">
        <f>IF(Table13[[#This Row],[Last_Working_Date]]="Active","Active","Exited")</f>
        <v>Active</v>
      </c>
    </row>
    <row r="2011" spans="1:23" x14ac:dyDescent="0.3">
      <c r="A2011" s="9" t="s">
        <v>2303</v>
      </c>
      <c r="B2011" s="9" t="s">
        <v>29</v>
      </c>
      <c r="C2011">
        <v>31</v>
      </c>
      <c r="D2011" t="s">
        <v>20</v>
      </c>
      <c r="E2011" t="s">
        <v>39</v>
      </c>
      <c r="F2011" t="s">
        <v>40</v>
      </c>
      <c r="G2011" t="s">
        <v>50</v>
      </c>
      <c r="H2011" t="s">
        <v>51</v>
      </c>
      <c r="I2011" s="5">
        <v>9.3000000000000007</v>
      </c>
      <c r="J2011" t="s">
        <v>25</v>
      </c>
      <c r="K2011" s="1">
        <v>42664</v>
      </c>
      <c r="L2011" s="1" t="s">
        <v>5075</v>
      </c>
      <c r="M2011" s="7">
        <v>9.02</v>
      </c>
      <c r="N2011" s="22">
        <v>52051</v>
      </c>
      <c r="O2011">
        <v>2</v>
      </c>
      <c r="P2011" t="s">
        <v>65</v>
      </c>
      <c r="Q2011">
        <v>1</v>
      </c>
      <c r="R2011">
        <v>9</v>
      </c>
      <c r="S2011" t="s">
        <v>254</v>
      </c>
      <c r="T2011" t="s">
        <v>26</v>
      </c>
      <c r="U2011" t="str">
        <f t="shared" si="62"/>
        <v>Adult</v>
      </c>
      <c r="V2011" t="str">
        <f t="shared" si="63"/>
        <v>Senior</v>
      </c>
      <c r="W2011" t="str">
        <f>IF(Table13[[#This Row],[Last_Working_Date]]="Active","Active","Exited")</f>
        <v>Active</v>
      </c>
    </row>
    <row r="2012" spans="1:23" x14ac:dyDescent="0.3">
      <c r="A2012" s="9" t="s">
        <v>2304</v>
      </c>
      <c r="B2012" s="9" t="s">
        <v>29</v>
      </c>
      <c r="C2012">
        <v>32</v>
      </c>
      <c r="D2012" t="s">
        <v>30</v>
      </c>
      <c r="E2012" t="s">
        <v>39</v>
      </c>
      <c r="F2012" t="s">
        <v>45</v>
      </c>
      <c r="G2012" t="s">
        <v>164</v>
      </c>
      <c r="H2012" t="s">
        <v>51</v>
      </c>
      <c r="I2012" s="5">
        <v>11.2</v>
      </c>
      <c r="J2012" t="s">
        <v>25</v>
      </c>
      <c r="K2012" s="1">
        <v>42298</v>
      </c>
      <c r="L2012" s="1">
        <v>45751</v>
      </c>
      <c r="M2012" s="7">
        <v>9.4499999999999993</v>
      </c>
      <c r="N2012" s="22">
        <v>64161</v>
      </c>
      <c r="O2012">
        <v>2</v>
      </c>
      <c r="P2012" t="s">
        <v>65</v>
      </c>
      <c r="Q2012">
        <v>2</v>
      </c>
      <c r="R2012">
        <v>6</v>
      </c>
      <c r="S2012" t="s">
        <v>99</v>
      </c>
      <c r="T2012" t="s">
        <v>65</v>
      </c>
      <c r="U2012" t="str">
        <f t="shared" si="62"/>
        <v>Adult</v>
      </c>
      <c r="V2012" t="str">
        <f t="shared" si="63"/>
        <v>Expert</v>
      </c>
      <c r="W2012" t="str">
        <f>IF(Table13[[#This Row],[Last_Working_Date]]="Active","Active","Exited")</f>
        <v>Exited</v>
      </c>
    </row>
    <row r="2013" spans="1:23" x14ac:dyDescent="0.3">
      <c r="A2013" s="9" t="s">
        <v>2305</v>
      </c>
      <c r="B2013" s="9" t="s">
        <v>29</v>
      </c>
      <c r="C2013">
        <v>36</v>
      </c>
      <c r="D2013" t="s">
        <v>20</v>
      </c>
      <c r="E2013" t="s">
        <v>36</v>
      </c>
      <c r="F2013" t="s">
        <v>82</v>
      </c>
      <c r="G2013" t="s">
        <v>107</v>
      </c>
      <c r="H2013" t="s">
        <v>75</v>
      </c>
      <c r="I2013" s="5">
        <v>7.1</v>
      </c>
      <c r="J2013" t="s">
        <v>25</v>
      </c>
      <c r="K2013" s="1">
        <v>40314</v>
      </c>
      <c r="L2013" s="1" t="s">
        <v>5075</v>
      </c>
      <c r="M2013" s="7">
        <v>15.45</v>
      </c>
      <c r="N2013" s="22">
        <v>43331</v>
      </c>
      <c r="O2013">
        <v>4</v>
      </c>
      <c r="P2013" t="s">
        <v>26</v>
      </c>
      <c r="Q2013">
        <v>4</v>
      </c>
      <c r="R2013">
        <v>4</v>
      </c>
      <c r="S2013" t="s">
        <v>1243</v>
      </c>
      <c r="T2013" t="s">
        <v>26</v>
      </c>
      <c r="U2013" t="str">
        <f t="shared" si="62"/>
        <v>Adult</v>
      </c>
      <c r="V2013" t="str">
        <f t="shared" si="63"/>
        <v>Senior</v>
      </c>
      <c r="W2013" t="str">
        <f>IF(Table13[[#This Row],[Last_Working_Date]]="Active","Active","Exited")</f>
        <v>Active</v>
      </c>
    </row>
    <row r="2014" spans="1:23" x14ac:dyDescent="0.3">
      <c r="A2014" s="9" t="s">
        <v>2306</v>
      </c>
      <c r="B2014" s="9" t="s">
        <v>29</v>
      </c>
      <c r="C2014">
        <v>36</v>
      </c>
      <c r="D2014" t="s">
        <v>30</v>
      </c>
      <c r="E2014" t="s">
        <v>36</v>
      </c>
      <c r="F2014" t="s">
        <v>45</v>
      </c>
      <c r="G2014" t="s">
        <v>46</v>
      </c>
      <c r="H2014" t="s">
        <v>24</v>
      </c>
      <c r="I2014" s="5">
        <v>7.7</v>
      </c>
      <c r="J2014" t="s">
        <v>25</v>
      </c>
      <c r="K2014" s="1">
        <v>42159</v>
      </c>
      <c r="L2014" s="1" t="s">
        <v>5075</v>
      </c>
      <c r="M2014" s="7">
        <v>10.4</v>
      </c>
      <c r="N2014" s="22">
        <v>50965</v>
      </c>
      <c r="O2014">
        <v>4</v>
      </c>
      <c r="P2014" t="s">
        <v>26</v>
      </c>
      <c r="Q2014">
        <v>4</v>
      </c>
      <c r="R2014">
        <v>4</v>
      </c>
      <c r="S2014" t="s">
        <v>347</v>
      </c>
      <c r="T2014" t="s">
        <v>26</v>
      </c>
      <c r="U2014" t="str">
        <f t="shared" si="62"/>
        <v>Adult</v>
      </c>
      <c r="V2014" t="str">
        <f t="shared" si="63"/>
        <v>Senior</v>
      </c>
      <c r="W2014" t="str">
        <f>IF(Table13[[#This Row],[Last_Working_Date]]="Active","Active","Exited")</f>
        <v>Active</v>
      </c>
    </row>
    <row r="2015" spans="1:23" x14ac:dyDescent="0.3">
      <c r="A2015" s="9" t="s">
        <v>2307</v>
      </c>
      <c r="B2015" s="9" t="s">
        <v>29</v>
      </c>
      <c r="C2015">
        <v>26</v>
      </c>
      <c r="D2015" t="s">
        <v>20</v>
      </c>
      <c r="E2015" t="s">
        <v>63</v>
      </c>
      <c r="F2015" t="s">
        <v>22</v>
      </c>
      <c r="G2015" t="s">
        <v>23</v>
      </c>
      <c r="H2015" t="s">
        <v>51</v>
      </c>
      <c r="I2015" s="5">
        <v>6</v>
      </c>
      <c r="J2015" t="s">
        <v>25</v>
      </c>
      <c r="K2015" s="1">
        <v>41449</v>
      </c>
      <c r="L2015" s="1" t="s">
        <v>5075</v>
      </c>
      <c r="M2015" s="7">
        <v>12.34</v>
      </c>
      <c r="N2015" s="22">
        <v>43199</v>
      </c>
      <c r="O2015">
        <v>4</v>
      </c>
      <c r="P2015" t="s">
        <v>65</v>
      </c>
      <c r="Q2015">
        <v>5</v>
      </c>
      <c r="R2015">
        <v>4</v>
      </c>
      <c r="S2015" t="s">
        <v>787</v>
      </c>
      <c r="T2015" t="s">
        <v>26</v>
      </c>
      <c r="U2015" t="str">
        <f t="shared" si="62"/>
        <v>Young</v>
      </c>
      <c r="V2015" t="str">
        <f t="shared" si="63"/>
        <v>Senior</v>
      </c>
      <c r="W2015" t="str">
        <f>IF(Table13[[#This Row],[Last_Working_Date]]="Active","Active","Exited")</f>
        <v>Active</v>
      </c>
    </row>
    <row r="2016" spans="1:23" x14ac:dyDescent="0.3">
      <c r="A2016" s="9" t="s">
        <v>2308</v>
      </c>
      <c r="B2016" s="9" t="s">
        <v>19</v>
      </c>
      <c r="C2016">
        <v>30</v>
      </c>
      <c r="D2016" t="s">
        <v>30</v>
      </c>
      <c r="E2016" t="s">
        <v>44</v>
      </c>
      <c r="F2016" t="s">
        <v>82</v>
      </c>
      <c r="G2016" t="s">
        <v>83</v>
      </c>
      <c r="H2016" t="s">
        <v>24</v>
      </c>
      <c r="I2016" s="5">
        <v>2.5</v>
      </c>
      <c r="J2016" t="s">
        <v>85</v>
      </c>
      <c r="K2016" s="1">
        <v>40403</v>
      </c>
      <c r="L2016" s="1" t="s">
        <v>5075</v>
      </c>
      <c r="M2016" s="7">
        <v>15.21</v>
      </c>
      <c r="N2016" s="22">
        <v>31050</v>
      </c>
      <c r="O2016">
        <v>3</v>
      </c>
      <c r="P2016" t="s">
        <v>26</v>
      </c>
      <c r="Q2016">
        <v>0</v>
      </c>
      <c r="R2016">
        <v>5</v>
      </c>
      <c r="S2016" t="s">
        <v>1529</v>
      </c>
      <c r="T2016" t="s">
        <v>26</v>
      </c>
      <c r="U2016" t="str">
        <f t="shared" si="62"/>
        <v>Young</v>
      </c>
      <c r="V2016" t="str">
        <f t="shared" si="63"/>
        <v>Mid-Level</v>
      </c>
      <c r="W2016" t="str">
        <f>IF(Table13[[#This Row],[Last_Working_Date]]="Active","Active","Exited")</f>
        <v>Active</v>
      </c>
    </row>
    <row r="2017" spans="1:23" x14ac:dyDescent="0.3">
      <c r="A2017" s="9" t="s">
        <v>2309</v>
      </c>
      <c r="B2017" s="9" t="s">
        <v>29</v>
      </c>
      <c r="C2017">
        <v>35</v>
      </c>
      <c r="D2017" t="s">
        <v>30</v>
      </c>
      <c r="E2017" t="s">
        <v>31</v>
      </c>
      <c r="F2017" t="s">
        <v>22</v>
      </c>
      <c r="G2017" t="s">
        <v>74</v>
      </c>
      <c r="H2017" t="s">
        <v>24</v>
      </c>
      <c r="I2017" s="5">
        <v>9.1999999999999993</v>
      </c>
      <c r="J2017" t="s">
        <v>25</v>
      </c>
      <c r="K2017" s="1">
        <v>43187</v>
      </c>
      <c r="L2017" s="1" t="s">
        <v>5075</v>
      </c>
      <c r="M2017" s="7">
        <v>7.59</v>
      </c>
      <c r="N2017" s="22">
        <v>49967</v>
      </c>
      <c r="O2017">
        <v>1</v>
      </c>
      <c r="P2017" t="s">
        <v>26</v>
      </c>
      <c r="Q2017">
        <v>2</v>
      </c>
      <c r="R2017">
        <v>11</v>
      </c>
      <c r="S2017" t="s">
        <v>885</v>
      </c>
      <c r="T2017" t="s">
        <v>26</v>
      </c>
      <c r="U2017" t="str">
        <f t="shared" si="62"/>
        <v>Adult</v>
      </c>
      <c r="V2017" t="str">
        <f t="shared" si="63"/>
        <v>Senior</v>
      </c>
      <c r="W2017" t="str">
        <f>IF(Table13[[#This Row],[Last_Working_Date]]="Active","Active","Exited")</f>
        <v>Active</v>
      </c>
    </row>
    <row r="2018" spans="1:23" x14ac:dyDescent="0.3">
      <c r="A2018" s="9" t="s">
        <v>2310</v>
      </c>
      <c r="B2018" s="9" t="s">
        <v>19</v>
      </c>
      <c r="C2018">
        <v>33</v>
      </c>
      <c r="D2018" t="s">
        <v>30</v>
      </c>
      <c r="E2018" t="s">
        <v>36</v>
      </c>
      <c r="F2018" t="s">
        <v>92</v>
      </c>
      <c r="G2018" t="s">
        <v>246</v>
      </c>
      <c r="H2018" t="s">
        <v>75</v>
      </c>
      <c r="I2018" s="5">
        <v>9.3000000000000007</v>
      </c>
      <c r="J2018" t="s">
        <v>25</v>
      </c>
      <c r="K2018" s="1">
        <v>44310</v>
      </c>
      <c r="L2018" s="1">
        <v>45949</v>
      </c>
      <c r="M2018" s="7">
        <v>4.49</v>
      </c>
      <c r="N2018" s="22">
        <v>54622</v>
      </c>
      <c r="O2018">
        <v>5</v>
      </c>
      <c r="P2018" t="s">
        <v>26</v>
      </c>
      <c r="Q2018">
        <v>1</v>
      </c>
      <c r="R2018">
        <v>5</v>
      </c>
      <c r="S2018" t="s">
        <v>1120</v>
      </c>
      <c r="T2018" t="s">
        <v>65</v>
      </c>
      <c r="U2018" t="str">
        <f t="shared" si="62"/>
        <v>Adult</v>
      </c>
      <c r="V2018" t="str">
        <f t="shared" si="63"/>
        <v>Senior</v>
      </c>
      <c r="W2018" t="str">
        <f>IF(Table13[[#This Row],[Last_Working_Date]]="Active","Active","Exited")</f>
        <v>Exited</v>
      </c>
    </row>
    <row r="2019" spans="1:23" x14ac:dyDescent="0.3">
      <c r="A2019" s="9" t="s">
        <v>2311</v>
      </c>
      <c r="B2019" s="9" t="s">
        <v>29</v>
      </c>
      <c r="C2019">
        <v>30</v>
      </c>
      <c r="D2019" t="s">
        <v>30</v>
      </c>
      <c r="E2019" t="s">
        <v>53</v>
      </c>
      <c r="F2019" t="s">
        <v>32</v>
      </c>
      <c r="G2019" t="s">
        <v>171</v>
      </c>
      <c r="H2019" t="s">
        <v>84</v>
      </c>
      <c r="I2019" s="5">
        <v>5.8</v>
      </c>
      <c r="J2019" t="s">
        <v>85</v>
      </c>
      <c r="K2019" s="1">
        <v>40915</v>
      </c>
      <c r="L2019" s="1" t="s">
        <v>5075</v>
      </c>
      <c r="M2019" s="7">
        <v>13.81</v>
      </c>
      <c r="N2019" s="22">
        <v>45266</v>
      </c>
      <c r="O2019">
        <v>4</v>
      </c>
      <c r="P2019" t="s">
        <v>26</v>
      </c>
      <c r="Q2019">
        <v>1</v>
      </c>
      <c r="R2019">
        <v>6</v>
      </c>
      <c r="S2019" t="s">
        <v>191</v>
      </c>
      <c r="T2019" t="s">
        <v>26</v>
      </c>
      <c r="U2019" t="str">
        <f t="shared" si="62"/>
        <v>Young</v>
      </c>
      <c r="V2019" t="str">
        <f t="shared" si="63"/>
        <v>Senior</v>
      </c>
      <c r="W2019" t="str">
        <f>IF(Table13[[#This Row],[Last_Working_Date]]="Active","Active","Exited")</f>
        <v>Active</v>
      </c>
    </row>
    <row r="2020" spans="1:23" x14ac:dyDescent="0.3">
      <c r="A2020" s="9" t="s">
        <v>2312</v>
      </c>
      <c r="B2020" s="9" t="s">
        <v>29</v>
      </c>
      <c r="C2020">
        <v>25</v>
      </c>
      <c r="D2020" t="s">
        <v>30</v>
      </c>
      <c r="E2020" t="s">
        <v>21</v>
      </c>
      <c r="F2020" t="s">
        <v>82</v>
      </c>
      <c r="G2020" t="s">
        <v>83</v>
      </c>
      <c r="H2020" t="s">
        <v>24</v>
      </c>
      <c r="I2020" s="5">
        <v>0</v>
      </c>
      <c r="J2020" t="s">
        <v>25</v>
      </c>
      <c r="K2020" s="1">
        <v>39650</v>
      </c>
      <c r="L2020" s="1" t="s">
        <v>5075</v>
      </c>
      <c r="M2020" s="7">
        <v>17.27</v>
      </c>
      <c r="N2020" s="22">
        <v>28547</v>
      </c>
      <c r="O2020">
        <v>3</v>
      </c>
      <c r="P2020" t="s">
        <v>26</v>
      </c>
      <c r="Q2020">
        <v>0</v>
      </c>
      <c r="R2020">
        <v>4</v>
      </c>
      <c r="S2020" t="s">
        <v>711</v>
      </c>
      <c r="T2020" t="s">
        <v>26</v>
      </c>
      <c r="U2020" t="str">
        <f t="shared" si="62"/>
        <v>Young</v>
      </c>
      <c r="V2020" t="str">
        <f t="shared" si="63"/>
        <v>Junior</v>
      </c>
      <c r="W2020" t="str">
        <f>IF(Table13[[#This Row],[Last_Working_Date]]="Active","Active","Exited")</f>
        <v>Active</v>
      </c>
    </row>
    <row r="2021" spans="1:23" x14ac:dyDescent="0.3">
      <c r="A2021" s="9" t="s">
        <v>2313</v>
      </c>
      <c r="B2021" s="9" t="s">
        <v>19</v>
      </c>
      <c r="C2021">
        <v>29</v>
      </c>
      <c r="D2021" t="s">
        <v>30</v>
      </c>
      <c r="E2021" t="s">
        <v>36</v>
      </c>
      <c r="F2021" t="s">
        <v>67</v>
      </c>
      <c r="G2021" t="s">
        <v>176</v>
      </c>
      <c r="H2021" t="s">
        <v>24</v>
      </c>
      <c r="I2021" s="5">
        <v>4.9000000000000004</v>
      </c>
      <c r="J2021" t="s">
        <v>25</v>
      </c>
      <c r="K2021" s="1">
        <v>39498</v>
      </c>
      <c r="L2021" s="1" t="s">
        <v>5075</v>
      </c>
      <c r="M2021" s="7">
        <v>17.690000000000001</v>
      </c>
      <c r="N2021" s="22">
        <v>43070</v>
      </c>
      <c r="O2021">
        <v>3</v>
      </c>
      <c r="P2021" t="s">
        <v>26</v>
      </c>
      <c r="Q2021">
        <v>4</v>
      </c>
      <c r="R2021">
        <v>5</v>
      </c>
      <c r="S2021" t="s">
        <v>72</v>
      </c>
      <c r="T2021" t="s">
        <v>26</v>
      </c>
      <c r="U2021" t="str">
        <f t="shared" si="62"/>
        <v>Young</v>
      </c>
      <c r="V2021" t="str">
        <f t="shared" si="63"/>
        <v>Mid-Level</v>
      </c>
      <c r="W2021" t="str">
        <f>IF(Table13[[#This Row],[Last_Working_Date]]="Active","Active","Exited")</f>
        <v>Active</v>
      </c>
    </row>
    <row r="2022" spans="1:23" x14ac:dyDescent="0.3">
      <c r="A2022" s="9" t="s">
        <v>2314</v>
      </c>
      <c r="B2022" s="9" t="s">
        <v>29</v>
      </c>
      <c r="C2022">
        <v>35</v>
      </c>
      <c r="D2022" t="s">
        <v>30</v>
      </c>
      <c r="E2022" t="s">
        <v>36</v>
      </c>
      <c r="F2022" t="s">
        <v>67</v>
      </c>
      <c r="G2022" t="s">
        <v>68</v>
      </c>
      <c r="H2022" t="s">
        <v>47</v>
      </c>
      <c r="I2022" s="5">
        <v>5.5</v>
      </c>
      <c r="J2022" t="s">
        <v>25</v>
      </c>
      <c r="K2022" s="1">
        <v>43744</v>
      </c>
      <c r="L2022" s="1" t="s">
        <v>5075</v>
      </c>
      <c r="M2022" s="7">
        <v>6.06</v>
      </c>
      <c r="N2022" s="22">
        <v>47924</v>
      </c>
      <c r="O2022">
        <v>3</v>
      </c>
      <c r="P2022" t="s">
        <v>26</v>
      </c>
      <c r="Q2022">
        <v>1</v>
      </c>
      <c r="R2022">
        <v>8</v>
      </c>
      <c r="S2022" t="s">
        <v>350</v>
      </c>
      <c r="T2022" t="s">
        <v>26</v>
      </c>
      <c r="U2022" t="str">
        <f t="shared" si="62"/>
        <v>Adult</v>
      </c>
      <c r="V2022" t="str">
        <f t="shared" si="63"/>
        <v>Senior</v>
      </c>
      <c r="W2022" t="str">
        <f>IF(Table13[[#This Row],[Last_Working_Date]]="Active","Active","Exited")</f>
        <v>Active</v>
      </c>
    </row>
    <row r="2023" spans="1:23" x14ac:dyDescent="0.3">
      <c r="A2023" s="9" t="s">
        <v>2315</v>
      </c>
      <c r="B2023" s="9" t="s">
        <v>19</v>
      </c>
      <c r="C2023">
        <v>38</v>
      </c>
      <c r="D2023" t="s">
        <v>30</v>
      </c>
      <c r="E2023" t="s">
        <v>39</v>
      </c>
      <c r="F2023" t="s">
        <v>22</v>
      </c>
      <c r="G2023" t="s">
        <v>59</v>
      </c>
      <c r="H2023" t="s">
        <v>24</v>
      </c>
      <c r="I2023" s="5">
        <v>8.4</v>
      </c>
      <c r="J2023" t="s">
        <v>25</v>
      </c>
      <c r="K2023" s="1">
        <v>45778</v>
      </c>
      <c r="L2023" s="1" t="s">
        <v>5075</v>
      </c>
      <c r="M2023" s="7">
        <v>0.49</v>
      </c>
      <c r="N2023" s="22">
        <v>48143</v>
      </c>
      <c r="O2023">
        <v>3</v>
      </c>
      <c r="P2023" t="s">
        <v>26</v>
      </c>
      <c r="Q2023">
        <v>0</v>
      </c>
      <c r="R2023">
        <v>6</v>
      </c>
      <c r="S2023" t="s">
        <v>129</v>
      </c>
      <c r="T2023" t="s">
        <v>26</v>
      </c>
      <c r="U2023" t="str">
        <f t="shared" si="62"/>
        <v>Adult</v>
      </c>
      <c r="V2023" t="str">
        <f t="shared" si="63"/>
        <v>Senior</v>
      </c>
      <c r="W2023" t="str">
        <f>IF(Table13[[#This Row],[Last_Working_Date]]="Active","Active","Exited")</f>
        <v>Active</v>
      </c>
    </row>
    <row r="2024" spans="1:23" x14ac:dyDescent="0.3">
      <c r="A2024" s="9" t="s">
        <v>2316</v>
      </c>
      <c r="B2024" s="9" t="s">
        <v>29</v>
      </c>
      <c r="C2024">
        <v>35</v>
      </c>
      <c r="D2024" t="s">
        <v>20</v>
      </c>
      <c r="E2024" t="s">
        <v>21</v>
      </c>
      <c r="F2024" t="s">
        <v>22</v>
      </c>
      <c r="G2024" t="s">
        <v>59</v>
      </c>
      <c r="H2024" t="s">
        <v>24</v>
      </c>
      <c r="I2024" s="5">
        <v>13.3</v>
      </c>
      <c r="J2024" t="s">
        <v>25</v>
      </c>
      <c r="K2024" s="1">
        <v>44109</v>
      </c>
      <c r="L2024" s="1" t="s">
        <v>5075</v>
      </c>
      <c r="M2024" s="7">
        <v>5.0599999999999996</v>
      </c>
      <c r="N2024" s="22">
        <v>60562</v>
      </c>
      <c r="O2024">
        <v>2</v>
      </c>
      <c r="P2024" t="s">
        <v>26</v>
      </c>
      <c r="Q2024">
        <v>3</v>
      </c>
      <c r="R2024">
        <v>5</v>
      </c>
      <c r="S2024" t="s">
        <v>183</v>
      </c>
      <c r="T2024" t="s">
        <v>26</v>
      </c>
      <c r="U2024" t="str">
        <f t="shared" si="62"/>
        <v>Adult</v>
      </c>
      <c r="V2024" t="str">
        <f t="shared" si="63"/>
        <v>Expert</v>
      </c>
      <c r="W2024" t="str">
        <f>IF(Table13[[#This Row],[Last_Working_Date]]="Active","Active","Exited")</f>
        <v>Active</v>
      </c>
    </row>
    <row r="2025" spans="1:23" x14ac:dyDescent="0.3">
      <c r="A2025" s="9" t="s">
        <v>2317</v>
      </c>
      <c r="B2025" s="9" t="s">
        <v>19</v>
      </c>
      <c r="C2025">
        <v>37</v>
      </c>
      <c r="D2025" t="s">
        <v>30</v>
      </c>
      <c r="E2025" t="s">
        <v>63</v>
      </c>
      <c r="F2025" t="s">
        <v>45</v>
      </c>
      <c r="G2025" t="s">
        <v>46</v>
      </c>
      <c r="H2025" t="s">
        <v>24</v>
      </c>
      <c r="I2025" s="5">
        <v>7.7</v>
      </c>
      <c r="J2025" t="s">
        <v>25</v>
      </c>
      <c r="K2025" s="1">
        <v>39860</v>
      </c>
      <c r="L2025" s="1" t="s">
        <v>5075</v>
      </c>
      <c r="M2025" s="7">
        <v>16.7</v>
      </c>
      <c r="N2025" s="22">
        <v>50763</v>
      </c>
      <c r="O2025">
        <v>4</v>
      </c>
      <c r="P2025" t="s">
        <v>65</v>
      </c>
      <c r="Q2025">
        <v>2</v>
      </c>
      <c r="R2025">
        <v>4</v>
      </c>
      <c r="S2025" t="s">
        <v>997</v>
      </c>
      <c r="T2025" t="s">
        <v>26</v>
      </c>
      <c r="U2025" t="str">
        <f t="shared" si="62"/>
        <v>Adult</v>
      </c>
      <c r="V2025" t="str">
        <f t="shared" si="63"/>
        <v>Senior</v>
      </c>
      <c r="W2025" t="str">
        <f>IF(Table13[[#This Row],[Last_Working_Date]]="Active","Active","Exited")</f>
        <v>Active</v>
      </c>
    </row>
    <row r="2026" spans="1:23" x14ac:dyDescent="0.3">
      <c r="A2026" s="9" t="s">
        <v>2318</v>
      </c>
      <c r="B2026" s="9" t="s">
        <v>29</v>
      </c>
      <c r="C2026">
        <v>32</v>
      </c>
      <c r="D2026" t="s">
        <v>30</v>
      </c>
      <c r="E2026" t="s">
        <v>53</v>
      </c>
      <c r="F2026" t="s">
        <v>92</v>
      </c>
      <c r="G2026" t="s">
        <v>120</v>
      </c>
      <c r="H2026" t="s">
        <v>51</v>
      </c>
      <c r="I2026" s="5">
        <v>12</v>
      </c>
      <c r="J2026" t="s">
        <v>25</v>
      </c>
      <c r="K2026" s="1">
        <v>44434</v>
      </c>
      <c r="L2026" s="1">
        <v>44810</v>
      </c>
      <c r="M2026" s="7">
        <v>1.03</v>
      </c>
      <c r="N2026" s="22">
        <v>67113</v>
      </c>
      <c r="O2026">
        <v>2</v>
      </c>
      <c r="P2026" t="s">
        <v>26</v>
      </c>
      <c r="Q2026">
        <v>1</v>
      </c>
      <c r="R2026">
        <v>5</v>
      </c>
      <c r="S2026" t="s">
        <v>436</v>
      </c>
      <c r="T2026" t="s">
        <v>65</v>
      </c>
      <c r="U2026" t="str">
        <f t="shared" si="62"/>
        <v>Adult</v>
      </c>
      <c r="V2026" t="str">
        <f t="shared" si="63"/>
        <v>Expert</v>
      </c>
      <c r="W2026" t="str">
        <f>IF(Table13[[#This Row],[Last_Working_Date]]="Active","Active","Exited")</f>
        <v>Exited</v>
      </c>
    </row>
    <row r="2027" spans="1:23" x14ac:dyDescent="0.3">
      <c r="A2027" s="9" t="s">
        <v>2319</v>
      </c>
      <c r="B2027" s="9" t="s">
        <v>19</v>
      </c>
      <c r="C2027">
        <v>32</v>
      </c>
      <c r="D2027" t="s">
        <v>20</v>
      </c>
      <c r="E2027" t="s">
        <v>44</v>
      </c>
      <c r="F2027" t="s">
        <v>45</v>
      </c>
      <c r="G2027" t="s">
        <v>98</v>
      </c>
      <c r="H2027" t="s">
        <v>24</v>
      </c>
      <c r="I2027" s="5">
        <v>12</v>
      </c>
      <c r="J2027" t="s">
        <v>85</v>
      </c>
      <c r="K2027" s="1">
        <v>43657</v>
      </c>
      <c r="L2027" s="1">
        <v>44282</v>
      </c>
      <c r="M2027" s="7">
        <v>1.71</v>
      </c>
      <c r="N2027" s="22">
        <v>53745</v>
      </c>
      <c r="O2027">
        <v>3</v>
      </c>
      <c r="P2027" t="s">
        <v>26</v>
      </c>
      <c r="Q2027">
        <v>2</v>
      </c>
      <c r="R2027">
        <v>4</v>
      </c>
      <c r="S2027" t="s">
        <v>238</v>
      </c>
      <c r="T2027" t="s">
        <v>65</v>
      </c>
      <c r="U2027" t="str">
        <f t="shared" si="62"/>
        <v>Adult</v>
      </c>
      <c r="V2027" t="str">
        <f t="shared" si="63"/>
        <v>Expert</v>
      </c>
      <c r="W2027" t="str">
        <f>IF(Table13[[#This Row],[Last_Working_Date]]="Active","Active","Exited")</f>
        <v>Exited</v>
      </c>
    </row>
    <row r="2028" spans="1:23" x14ac:dyDescent="0.3">
      <c r="A2028" s="9" t="s">
        <v>2320</v>
      </c>
      <c r="B2028" s="9" t="s">
        <v>29</v>
      </c>
      <c r="C2028">
        <v>34</v>
      </c>
      <c r="D2028" t="s">
        <v>30</v>
      </c>
      <c r="E2028" t="s">
        <v>44</v>
      </c>
      <c r="F2028" t="s">
        <v>67</v>
      </c>
      <c r="G2028" t="s">
        <v>110</v>
      </c>
      <c r="H2028" t="s">
        <v>84</v>
      </c>
      <c r="I2028" s="5">
        <v>3.9</v>
      </c>
      <c r="J2028" t="s">
        <v>25</v>
      </c>
      <c r="K2028" s="1">
        <v>41321</v>
      </c>
      <c r="L2028" s="1" t="s">
        <v>5075</v>
      </c>
      <c r="M2028" s="7">
        <v>12.7</v>
      </c>
      <c r="N2028" s="22">
        <v>46238</v>
      </c>
      <c r="O2028">
        <v>4</v>
      </c>
      <c r="P2028" t="s">
        <v>26</v>
      </c>
      <c r="Q2028">
        <v>1</v>
      </c>
      <c r="R2028">
        <v>7</v>
      </c>
      <c r="S2028" t="s">
        <v>566</v>
      </c>
      <c r="T2028" t="s">
        <v>26</v>
      </c>
      <c r="U2028" t="str">
        <f t="shared" si="62"/>
        <v>Adult</v>
      </c>
      <c r="V2028" t="str">
        <f t="shared" si="63"/>
        <v>Mid-Level</v>
      </c>
      <c r="W2028" t="str">
        <f>IF(Table13[[#This Row],[Last_Working_Date]]="Active","Active","Exited")</f>
        <v>Active</v>
      </c>
    </row>
    <row r="2029" spans="1:23" x14ac:dyDescent="0.3">
      <c r="A2029" s="9" t="s">
        <v>2321</v>
      </c>
      <c r="B2029" s="9" t="s">
        <v>29</v>
      </c>
      <c r="C2029">
        <v>40</v>
      </c>
      <c r="D2029" t="s">
        <v>20</v>
      </c>
      <c r="E2029" t="s">
        <v>44</v>
      </c>
      <c r="F2029" t="s">
        <v>67</v>
      </c>
      <c r="G2029" t="s">
        <v>68</v>
      </c>
      <c r="H2029" t="s">
        <v>84</v>
      </c>
      <c r="I2029" s="5">
        <v>15.7</v>
      </c>
      <c r="J2029" t="s">
        <v>25</v>
      </c>
      <c r="K2029" s="1">
        <v>45586</v>
      </c>
      <c r="L2029" s="1" t="s">
        <v>5075</v>
      </c>
      <c r="M2029" s="7">
        <v>1.02</v>
      </c>
      <c r="N2029" s="22">
        <v>63836</v>
      </c>
      <c r="O2029">
        <v>3</v>
      </c>
      <c r="P2029" t="s">
        <v>26</v>
      </c>
      <c r="Q2029">
        <v>2</v>
      </c>
      <c r="R2029">
        <v>3</v>
      </c>
      <c r="S2029" t="s">
        <v>754</v>
      </c>
      <c r="T2029" t="s">
        <v>26</v>
      </c>
      <c r="U2029" t="str">
        <f t="shared" si="62"/>
        <v>Adult</v>
      </c>
      <c r="V2029" t="str">
        <f t="shared" si="63"/>
        <v>Expert</v>
      </c>
      <c r="W2029" t="str">
        <f>IF(Table13[[#This Row],[Last_Working_Date]]="Active","Active","Exited")</f>
        <v>Active</v>
      </c>
    </row>
    <row r="2030" spans="1:23" x14ac:dyDescent="0.3">
      <c r="A2030" s="9" t="s">
        <v>2322</v>
      </c>
      <c r="B2030" s="9" t="s">
        <v>29</v>
      </c>
      <c r="C2030">
        <v>34</v>
      </c>
      <c r="D2030" t="s">
        <v>20</v>
      </c>
      <c r="E2030" t="s">
        <v>53</v>
      </c>
      <c r="F2030" t="s">
        <v>22</v>
      </c>
      <c r="G2030" t="s">
        <v>23</v>
      </c>
      <c r="H2030" t="s">
        <v>47</v>
      </c>
      <c r="I2030" s="5">
        <v>12.4</v>
      </c>
      <c r="J2030" t="s">
        <v>25</v>
      </c>
      <c r="K2030" s="1">
        <v>45475</v>
      </c>
      <c r="L2030" s="1" t="s">
        <v>5075</v>
      </c>
      <c r="M2030" s="7">
        <v>1.32</v>
      </c>
      <c r="N2030" s="22">
        <v>54876</v>
      </c>
      <c r="O2030">
        <v>5</v>
      </c>
      <c r="P2030" t="s">
        <v>26</v>
      </c>
      <c r="Q2030">
        <v>3</v>
      </c>
      <c r="R2030">
        <v>4</v>
      </c>
      <c r="S2030" t="s">
        <v>1216</v>
      </c>
      <c r="T2030" t="s">
        <v>26</v>
      </c>
      <c r="U2030" t="str">
        <f t="shared" si="62"/>
        <v>Adult</v>
      </c>
      <c r="V2030" t="str">
        <f t="shared" si="63"/>
        <v>Expert</v>
      </c>
      <c r="W2030" t="str">
        <f>IF(Table13[[#This Row],[Last_Working_Date]]="Active","Active","Exited")</f>
        <v>Active</v>
      </c>
    </row>
    <row r="2031" spans="1:23" x14ac:dyDescent="0.3">
      <c r="A2031" s="9" t="s">
        <v>2323</v>
      </c>
      <c r="B2031" s="9" t="s">
        <v>29</v>
      </c>
      <c r="C2031">
        <v>28</v>
      </c>
      <c r="D2031" t="s">
        <v>30</v>
      </c>
      <c r="E2031" t="s">
        <v>36</v>
      </c>
      <c r="F2031" t="s">
        <v>82</v>
      </c>
      <c r="G2031" t="s">
        <v>107</v>
      </c>
      <c r="H2031" t="s">
        <v>24</v>
      </c>
      <c r="I2031" s="5">
        <v>2.8</v>
      </c>
      <c r="J2031" t="s">
        <v>25</v>
      </c>
      <c r="K2031" s="1">
        <v>45321</v>
      </c>
      <c r="L2031" s="1" t="s">
        <v>5075</v>
      </c>
      <c r="M2031" s="7">
        <v>1.74</v>
      </c>
      <c r="N2031" s="22">
        <v>36087</v>
      </c>
      <c r="O2031">
        <v>3</v>
      </c>
      <c r="P2031" t="s">
        <v>26</v>
      </c>
      <c r="Q2031">
        <v>0</v>
      </c>
      <c r="R2031">
        <v>2</v>
      </c>
      <c r="S2031" t="s">
        <v>422</v>
      </c>
      <c r="T2031" t="s">
        <v>26</v>
      </c>
      <c r="U2031" t="str">
        <f t="shared" si="62"/>
        <v>Young</v>
      </c>
      <c r="V2031" t="str">
        <f t="shared" si="63"/>
        <v>Mid-Level</v>
      </c>
      <c r="W2031" t="str">
        <f>IF(Table13[[#This Row],[Last_Working_Date]]="Active","Active","Exited")</f>
        <v>Active</v>
      </c>
    </row>
    <row r="2032" spans="1:23" x14ac:dyDescent="0.3">
      <c r="A2032" s="9" t="s">
        <v>2324</v>
      </c>
      <c r="B2032" s="9" t="s">
        <v>29</v>
      </c>
      <c r="C2032">
        <v>40</v>
      </c>
      <c r="D2032" t="s">
        <v>30</v>
      </c>
      <c r="E2032" t="s">
        <v>21</v>
      </c>
      <c r="F2032" t="s">
        <v>45</v>
      </c>
      <c r="G2032" t="s">
        <v>164</v>
      </c>
      <c r="H2032" t="s">
        <v>47</v>
      </c>
      <c r="I2032" s="5">
        <v>12.4</v>
      </c>
      <c r="J2032" t="s">
        <v>25</v>
      </c>
      <c r="K2032" s="1">
        <v>39787</v>
      </c>
      <c r="L2032" s="1" t="s">
        <v>5075</v>
      </c>
      <c r="M2032" s="7">
        <v>16.899999999999999</v>
      </c>
      <c r="N2032" s="22">
        <v>56742</v>
      </c>
      <c r="O2032">
        <v>4</v>
      </c>
      <c r="P2032" t="s">
        <v>26</v>
      </c>
      <c r="Q2032">
        <v>2</v>
      </c>
      <c r="R2032">
        <v>3</v>
      </c>
      <c r="S2032" t="s">
        <v>280</v>
      </c>
      <c r="T2032" t="s">
        <v>26</v>
      </c>
      <c r="U2032" t="str">
        <f t="shared" si="62"/>
        <v>Adult</v>
      </c>
      <c r="V2032" t="str">
        <f t="shared" si="63"/>
        <v>Expert</v>
      </c>
      <c r="W2032" t="str">
        <f>IF(Table13[[#This Row],[Last_Working_Date]]="Active","Active","Exited")</f>
        <v>Active</v>
      </c>
    </row>
    <row r="2033" spans="1:23" x14ac:dyDescent="0.3">
      <c r="A2033" s="9" t="s">
        <v>2325</v>
      </c>
      <c r="B2033" s="9" t="s">
        <v>29</v>
      </c>
      <c r="C2033">
        <v>38</v>
      </c>
      <c r="D2033" t="s">
        <v>30</v>
      </c>
      <c r="E2033" t="s">
        <v>44</v>
      </c>
      <c r="F2033" t="s">
        <v>67</v>
      </c>
      <c r="G2033" t="s">
        <v>71</v>
      </c>
      <c r="H2033" t="s">
        <v>24</v>
      </c>
      <c r="I2033" s="5">
        <v>15.8</v>
      </c>
      <c r="J2033" t="s">
        <v>25</v>
      </c>
      <c r="K2033" s="1">
        <v>39918</v>
      </c>
      <c r="L2033" s="1" t="s">
        <v>5075</v>
      </c>
      <c r="M2033" s="7">
        <v>16.54</v>
      </c>
      <c r="N2033" s="22">
        <v>73701</v>
      </c>
      <c r="O2033">
        <v>4</v>
      </c>
      <c r="P2033" t="s">
        <v>65</v>
      </c>
      <c r="Q2033">
        <v>3</v>
      </c>
      <c r="R2033">
        <v>4</v>
      </c>
      <c r="S2033" t="s">
        <v>80</v>
      </c>
      <c r="T2033" t="s">
        <v>26</v>
      </c>
      <c r="U2033" t="str">
        <f t="shared" si="62"/>
        <v>Adult</v>
      </c>
      <c r="V2033" t="str">
        <f t="shared" si="63"/>
        <v>Expert</v>
      </c>
      <c r="W2033" t="str">
        <f>IF(Table13[[#This Row],[Last_Working_Date]]="Active","Active","Exited")</f>
        <v>Active</v>
      </c>
    </row>
    <row r="2034" spans="1:23" x14ac:dyDescent="0.3">
      <c r="A2034" s="9" t="s">
        <v>2326</v>
      </c>
      <c r="B2034" s="9" t="s">
        <v>19</v>
      </c>
      <c r="C2034">
        <v>30</v>
      </c>
      <c r="D2034" t="s">
        <v>30</v>
      </c>
      <c r="E2034" t="s">
        <v>58</v>
      </c>
      <c r="F2034" t="s">
        <v>92</v>
      </c>
      <c r="G2034" t="s">
        <v>246</v>
      </c>
      <c r="H2034" t="s">
        <v>24</v>
      </c>
      <c r="I2034" s="5">
        <v>0</v>
      </c>
      <c r="J2034" t="s">
        <v>25</v>
      </c>
      <c r="K2034" s="1">
        <v>44236</v>
      </c>
      <c r="L2034" s="1" t="s">
        <v>5075</v>
      </c>
      <c r="M2034" s="7">
        <v>4.71</v>
      </c>
      <c r="N2034" s="22">
        <v>37470</v>
      </c>
      <c r="O2034">
        <v>2</v>
      </c>
      <c r="P2034" t="s">
        <v>26</v>
      </c>
      <c r="Q2034">
        <v>2</v>
      </c>
      <c r="R2034">
        <v>8</v>
      </c>
      <c r="S2034" t="s">
        <v>155</v>
      </c>
      <c r="T2034" t="s">
        <v>26</v>
      </c>
      <c r="U2034" t="str">
        <f t="shared" si="62"/>
        <v>Young</v>
      </c>
      <c r="V2034" t="str">
        <f t="shared" si="63"/>
        <v>Junior</v>
      </c>
      <c r="W2034" t="str">
        <f>IF(Table13[[#This Row],[Last_Working_Date]]="Active","Active","Exited")</f>
        <v>Active</v>
      </c>
    </row>
    <row r="2035" spans="1:23" x14ac:dyDescent="0.3">
      <c r="A2035" s="9" t="s">
        <v>2327</v>
      </c>
      <c r="B2035" s="9" t="s">
        <v>29</v>
      </c>
      <c r="C2035">
        <v>33</v>
      </c>
      <c r="D2035" t="s">
        <v>20</v>
      </c>
      <c r="E2035" t="s">
        <v>31</v>
      </c>
      <c r="F2035" t="s">
        <v>22</v>
      </c>
      <c r="G2035" t="s">
        <v>59</v>
      </c>
      <c r="H2035" t="s">
        <v>24</v>
      </c>
      <c r="I2035" s="5">
        <v>8.9</v>
      </c>
      <c r="J2035" t="s">
        <v>25</v>
      </c>
      <c r="K2035" s="1">
        <v>40182</v>
      </c>
      <c r="L2035" s="1" t="s">
        <v>5075</v>
      </c>
      <c r="M2035" s="7">
        <v>15.81</v>
      </c>
      <c r="N2035" s="22">
        <v>43921</v>
      </c>
      <c r="O2035">
        <v>3</v>
      </c>
      <c r="P2035" t="s">
        <v>26</v>
      </c>
      <c r="Q2035">
        <v>3</v>
      </c>
      <c r="R2035">
        <v>5</v>
      </c>
      <c r="S2035" t="s">
        <v>1386</v>
      </c>
      <c r="T2035" t="s">
        <v>26</v>
      </c>
      <c r="U2035" t="str">
        <f t="shared" si="62"/>
        <v>Adult</v>
      </c>
      <c r="V2035" t="str">
        <f t="shared" si="63"/>
        <v>Senior</v>
      </c>
      <c r="W2035" t="str">
        <f>IF(Table13[[#This Row],[Last_Working_Date]]="Active","Active","Exited")</f>
        <v>Active</v>
      </c>
    </row>
    <row r="2036" spans="1:23" x14ac:dyDescent="0.3">
      <c r="A2036" s="9" t="s">
        <v>2328</v>
      </c>
      <c r="B2036" s="9" t="s">
        <v>29</v>
      </c>
      <c r="C2036">
        <v>36</v>
      </c>
      <c r="D2036" t="s">
        <v>30</v>
      </c>
      <c r="E2036" t="s">
        <v>36</v>
      </c>
      <c r="F2036" t="s">
        <v>32</v>
      </c>
      <c r="G2036" t="s">
        <v>33</v>
      </c>
      <c r="H2036" t="s">
        <v>24</v>
      </c>
      <c r="I2036" s="5">
        <v>12.8</v>
      </c>
      <c r="J2036" t="s">
        <v>25</v>
      </c>
      <c r="K2036" s="1">
        <v>41235</v>
      </c>
      <c r="L2036" s="1" t="s">
        <v>5075</v>
      </c>
      <c r="M2036" s="7">
        <v>12.93</v>
      </c>
      <c r="N2036" s="22">
        <v>59683</v>
      </c>
      <c r="O2036">
        <v>4</v>
      </c>
      <c r="P2036" t="s">
        <v>26</v>
      </c>
      <c r="Q2036">
        <v>0</v>
      </c>
      <c r="R2036">
        <v>6</v>
      </c>
      <c r="S2036" t="s">
        <v>1247</v>
      </c>
      <c r="T2036" t="s">
        <v>26</v>
      </c>
      <c r="U2036" t="str">
        <f t="shared" si="62"/>
        <v>Adult</v>
      </c>
      <c r="V2036" t="str">
        <f t="shared" si="63"/>
        <v>Expert</v>
      </c>
      <c r="W2036" t="str">
        <f>IF(Table13[[#This Row],[Last_Working_Date]]="Active","Active","Exited")</f>
        <v>Active</v>
      </c>
    </row>
    <row r="2037" spans="1:23" x14ac:dyDescent="0.3">
      <c r="A2037" s="9" t="s">
        <v>2329</v>
      </c>
      <c r="B2037" s="9" t="s">
        <v>29</v>
      </c>
      <c r="C2037">
        <v>48</v>
      </c>
      <c r="D2037" t="s">
        <v>30</v>
      </c>
      <c r="E2037" t="s">
        <v>44</v>
      </c>
      <c r="F2037" t="s">
        <v>22</v>
      </c>
      <c r="G2037" t="s">
        <v>23</v>
      </c>
      <c r="H2037" t="s">
        <v>51</v>
      </c>
      <c r="I2037" s="5">
        <v>15.4</v>
      </c>
      <c r="J2037" t="s">
        <v>25</v>
      </c>
      <c r="K2037" s="1">
        <v>40776</v>
      </c>
      <c r="L2037" s="1" t="s">
        <v>5075</v>
      </c>
      <c r="M2037" s="7">
        <v>14.19</v>
      </c>
      <c r="N2037" s="22">
        <v>68260</v>
      </c>
      <c r="O2037">
        <v>5</v>
      </c>
      <c r="P2037" t="s">
        <v>26</v>
      </c>
      <c r="Q2037">
        <v>3</v>
      </c>
      <c r="R2037">
        <v>5</v>
      </c>
      <c r="S2037" t="s">
        <v>103</v>
      </c>
      <c r="T2037" t="s">
        <v>26</v>
      </c>
      <c r="U2037" t="str">
        <f t="shared" si="62"/>
        <v>Adult</v>
      </c>
      <c r="V2037" t="str">
        <f t="shared" si="63"/>
        <v>Expert</v>
      </c>
      <c r="W2037" t="str">
        <f>IF(Table13[[#This Row],[Last_Working_Date]]="Active","Active","Exited")</f>
        <v>Active</v>
      </c>
    </row>
    <row r="2038" spans="1:23" x14ac:dyDescent="0.3">
      <c r="A2038" s="9" t="s">
        <v>2330</v>
      </c>
      <c r="B2038" s="9" t="s">
        <v>29</v>
      </c>
      <c r="C2038">
        <v>43</v>
      </c>
      <c r="D2038" t="s">
        <v>30</v>
      </c>
      <c r="E2038" t="s">
        <v>63</v>
      </c>
      <c r="F2038" t="s">
        <v>67</v>
      </c>
      <c r="G2038" t="s">
        <v>71</v>
      </c>
      <c r="H2038" t="s">
        <v>51</v>
      </c>
      <c r="I2038" s="5">
        <v>11.3</v>
      </c>
      <c r="J2038" t="s">
        <v>85</v>
      </c>
      <c r="K2038" s="1">
        <v>42453</v>
      </c>
      <c r="L2038" s="1" t="s">
        <v>5075</v>
      </c>
      <c r="M2038" s="7">
        <v>9.6</v>
      </c>
      <c r="N2038" s="22">
        <v>59299</v>
      </c>
      <c r="O2038">
        <v>3</v>
      </c>
      <c r="P2038" t="s">
        <v>26</v>
      </c>
      <c r="Q2038">
        <v>2</v>
      </c>
      <c r="R2038">
        <v>8</v>
      </c>
      <c r="S2038" t="s">
        <v>1151</v>
      </c>
      <c r="T2038" t="s">
        <v>26</v>
      </c>
      <c r="U2038" t="str">
        <f t="shared" si="62"/>
        <v>Adult</v>
      </c>
      <c r="V2038" t="str">
        <f t="shared" si="63"/>
        <v>Expert</v>
      </c>
      <c r="W2038" t="str">
        <f>IF(Table13[[#This Row],[Last_Working_Date]]="Active","Active","Exited")</f>
        <v>Active</v>
      </c>
    </row>
    <row r="2039" spans="1:23" x14ac:dyDescent="0.3">
      <c r="A2039" s="9" t="s">
        <v>2331</v>
      </c>
      <c r="B2039" s="9" t="s">
        <v>19</v>
      </c>
      <c r="C2039">
        <v>42</v>
      </c>
      <c r="D2039" t="s">
        <v>30</v>
      </c>
      <c r="E2039" t="s">
        <v>63</v>
      </c>
      <c r="F2039" t="s">
        <v>32</v>
      </c>
      <c r="G2039" t="s">
        <v>171</v>
      </c>
      <c r="H2039" t="s">
        <v>24</v>
      </c>
      <c r="I2039" s="5">
        <v>12.4</v>
      </c>
      <c r="J2039" t="s">
        <v>85</v>
      </c>
      <c r="K2039" s="1">
        <v>39780</v>
      </c>
      <c r="L2039" s="1" t="s">
        <v>5075</v>
      </c>
      <c r="M2039" s="7">
        <v>16.91</v>
      </c>
      <c r="N2039" s="22">
        <v>51442</v>
      </c>
      <c r="O2039">
        <v>3</v>
      </c>
      <c r="P2039" t="s">
        <v>26</v>
      </c>
      <c r="Q2039">
        <v>4</v>
      </c>
      <c r="R2039">
        <v>10</v>
      </c>
      <c r="S2039" t="s">
        <v>403</v>
      </c>
      <c r="T2039" t="s">
        <v>26</v>
      </c>
      <c r="U2039" t="str">
        <f t="shared" si="62"/>
        <v>Adult</v>
      </c>
      <c r="V2039" t="str">
        <f t="shared" si="63"/>
        <v>Expert</v>
      </c>
      <c r="W2039" t="str">
        <f>IF(Table13[[#This Row],[Last_Working_Date]]="Active","Active","Exited")</f>
        <v>Active</v>
      </c>
    </row>
    <row r="2040" spans="1:23" x14ac:dyDescent="0.3">
      <c r="A2040" s="9" t="s">
        <v>2332</v>
      </c>
      <c r="B2040" s="9" t="s">
        <v>19</v>
      </c>
      <c r="C2040">
        <v>26</v>
      </c>
      <c r="D2040" t="s">
        <v>30</v>
      </c>
      <c r="E2040" t="s">
        <v>63</v>
      </c>
      <c r="F2040" t="s">
        <v>32</v>
      </c>
      <c r="G2040" t="s">
        <v>33</v>
      </c>
      <c r="H2040" t="s">
        <v>47</v>
      </c>
      <c r="I2040" s="5">
        <v>1.7</v>
      </c>
      <c r="J2040" t="s">
        <v>25</v>
      </c>
      <c r="K2040" s="1">
        <v>44209</v>
      </c>
      <c r="L2040" s="1" t="s">
        <v>5075</v>
      </c>
      <c r="M2040" s="7">
        <v>4.79</v>
      </c>
      <c r="N2040" s="22">
        <v>32332</v>
      </c>
      <c r="O2040">
        <v>3</v>
      </c>
      <c r="P2040" t="s">
        <v>65</v>
      </c>
      <c r="Q2040">
        <v>2</v>
      </c>
      <c r="R2040">
        <v>6</v>
      </c>
      <c r="S2040" t="s">
        <v>461</v>
      </c>
      <c r="T2040" t="s">
        <v>26</v>
      </c>
      <c r="U2040" t="str">
        <f t="shared" si="62"/>
        <v>Young</v>
      </c>
      <c r="V2040" t="str">
        <f t="shared" si="63"/>
        <v>Junior</v>
      </c>
      <c r="W2040" t="str">
        <f>IF(Table13[[#This Row],[Last_Working_Date]]="Active","Active","Exited")</f>
        <v>Active</v>
      </c>
    </row>
    <row r="2041" spans="1:23" x14ac:dyDescent="0.3">
      <c r="A2041" s="9" t="s">
        <v>2333</v>
      </c>
      <c r="B2041" s="9" t="s">
        <v>29</v>
      </c>
      <c r="C2041">
        <v>38</v>
      </c>
      <c r="D2041" t="s">
        <v>20</v>
      </c>
      <c r="E2041" t="s">
        <v>63</v>
      </c>
      <c r="F2041" t="s">
        <v>54</v>
      </c>
      <c r="G2041" t="s">
        <v>55</v>
      </c>
      <c r="H2041" t="s">
        <v>84</v>
      </c>
      <c r="I2041" s="5">
        <v>9.1999999999999993</v>
      </c>
      <c r="J2041" t="s">
        <v>85</v>
      </c>
      <c r="K2041" s="1">
        <v>44401</v>
      </c>
      <c r="L2041" s="1" t="s">
        <v>5075</v>
      </c>
      <c r="M2041" s="7">
        <v>4.26</v>
      </c>
      <c r="N2041" s="22">
        <v>49863</v>
      </c>
      <c r="O2041">
        <v>3</v>
      </c>
      <c r="P2041" t="s">
        <v>26</v>
      </c>
      <c r="Q2041">
        <v>1</v>
      </c>
      <c r="R2041">
        <v>7</v>
      </c>
      <c r="S2041" t="s">
        <v>657</v>
      </c>
      <c r="T2041" t="s">
        <v>26</v>
      </c>
      <c r="U2041" t="str">
        <f t="shared" si="62"/>
        <v>Adult</v>
      </c>
      <c r="V2041" t="str">
        <f t="shared" si="63"/>
        <v>Senior</v>
      </c>
      <c r="W2041" t="str">
        <f>IF(Table13[[#This Row],[Last_Working_Date]]="Active","Active","Exited")</f>
        <v>Active</v>
      </c>
    </row>
    <row r="2042" spans="1:23" x14ac:dyDescent="0.3">
      <c r="A2042" s="9" t="s">
        <v>2221</v>
      </c>
      <c r="B2042" s="9" t="s">
        <v>29</v>
      </c>
      <c r="C2042">
        <v>34</v>
      </c>
      <c r="D2042" t="s">
        <v>30</v>
      </c>
      <c r="E2042" t="s">
        <v>63</v>
      </c>
      <c r="F2042" t="s">
        <v>40</v>
      </c>
      <c r="G2042" t="s">
        <v>50</v>
      </c>
      <c r="H2042" t="s">
        <v>24</v>
      </c>
      <c r="I2042" s="5">
        <v>10.4</v>
      </c>
      <c r="J2042" t="s">
        <v>25</v>
      </c>
      <c r="K2042" s="1">
        <v>40831</v>
      </c>
      <c r="L2042" s="1" t="s">
        <v>5075</v>
      </c>
      <c r="M2042" s="7">
        <v>14.04</v>
      </c>
      <c r="N2042" s="22">
        <v>53861</v>
      </c>
      <c r="O2042">
        <v>3</v>
      </c>
      <c r="P2042" t="s">
        <v>26</v>
      </c>
      <c r="Q2042">
        <v>0</v>
      </c>
      <c r="R2042">
        <v>5</v>
      </c>
      <c r="S2042" t="s">
        <v>5074</v>
      </c>
      <c r="T2042" t="s">
        <v>26</v>
      </c>
      <c r="U2042" t="str">
        <f t="shared" si="62"/>
        <v>Adult</v>
      </c>
      <c r="V2042" t="str">
        <f t="shared" si="63"/>
        <v>Expert</v>
      </c>
      <c r="W2042" t="str">
        <f>IF(Table13[[#This Row],[Last_Working_Date]]="Active","Active","Exited")</f>
        <v>Active</v>
      </c>
    </row>
    <row r="2043" spans="1:23" x14ac:dyDescent="0.3">
      <c r="A2043" s="9" t="s">
        <v>2334</v>
      </c>
      <c r="B2043" s="9" t="s">
        <v>29</v>
      </c>
      <c r="C2043">
        <v>28</v>
      </c>
      <c r="D2043" t="s">
        <v>30</v>
      </c>
      <c r="E2043" t="s">
        <v>36</v>
      </c>
      <c r="F2043" t="s">
        <v>32</v>
      </c>
      <c r="G2043" t="s">
        <v>33</v>
      </c>
      <c r="H2043" t="s">
        <v>51</v>
      </c>
      <c r="I2043" s="5">
        <v>4</v>
      </c>
      <c r="J2043" t="s">
        <v>25</v>
      </c>
      <c r="K2043" s="1">
        <v>44899</v>
      </c>
      <c r="L2043" s="1" t="s">
        <v>5075</v>
      </c>
      <c r="M2043" s="7">
        <v>2.9</v>
      </c>
      <c r="N2043" s="22">
        <v>40024</v>
      </c>
      <c r="O2043">
        <v>2</v>
      </c>
      <c r="P2043" t="s">
        <v>26</v>
      </c>
      <c r="Q2043">
        <v>2</v>
      </c>
      <c r="R2043">
        <v>4</v>
      </c>
      <c r="S2043" t="s">
        <v>34</v>
      </c>
      <c r="T2043" t="s">
        <v>26</v>
      </c>
      <c r="U2043" t="str">
        <f t="shared" si="62"/>
        <v>Young</v>
      </c>
      <c r="V2043" t="str">
        <f t="shared" si="63"/>
        <v>Mid-Level</v>
      </c>
      <c r="W2043" t="str">
        <f>IF(Table13[[#This Row],[Last_Working_Date]]="Active","Active","Exited")</f>
        <v>Active</v>
      </c>
    </row>
    <row r="2044" spans="1:23" x14ac:dyDescent="0.3">
      <c r="A2044" s="9" t="s">
        <v>2335</v>
      </c>
      <c r="B2044" s="9" t="s">
        <v>19</v>
      </c>
      <c r="C2044">
        <v>35</v>
      </c>
      <c r="D2044" t="s">
        <v>30</v>
      </c>
      <c r="E2044" t="s">
        <v>36</v>
      </c>
      <c r="F2044" t="s">
        <v>67</v>
      </c>
      <c r="G2044" t="s">
        <v>90</v>
      </c>
      <c r="H2044" t="s">
        <v>24</v>
      </c>
      <c r="I2044" s="5">
        <v>15</v>
      </c>
      <c r="J2044" t="s">
        <v>25</v>
      </c>
      <c r="K2044" s="1">
        <v>43652</v>
      </c>
      <c r="L2044" s="1" t="s">
        <v>5075</v>
      </c>
      <c r="M2044" s="7">
        <v>6.31</v>
      </c>
      <c r="N2044" s="22">
        <v>66328</v>
      </c>
      <c r="O2044">
        <v>3</v>
      </c>
      <c r="P2044" t="s">
        <v>26</v>
      </c>
      <c r="Q2044">
        <v>2</v>
      </c>
      <c r="R2044">
        <v>5</v>
      </c>
      <c r="S2044" t="s">
        <v>276</v>
      </c>
      <c r="T2044" t="s">
        <v>26</v>
      </c>
      <c r="U2044" t="str">
        <f t="shared" si="62"/>
        <v>Adult</v>
      </c>
      <c r="V2044" t="str">
        <f t="shared" si="63"/>
        <v>Expert</v>
      </c>
      <c r="W2044" t="str">
        <f>IF(Table13[[#This Row],[Last_Working_Date]]="Active","Active","Exited")</f>
        <v>Active</v>
      </c>
    </row>
    <row r="2045" spans="1:23" x14ac:dyDescent="0.3">
      <c r="A2045" s="9" t="s">
        <v>2336</v>
      </c>
      <c r="B2045" s="9" t="s">
        <v>19</v>
      </c>
      <c r="C2045">
        <v>29</v>
      </c>
      <c r="D2045" t="s">
        <v>20</v>
      </c>
      <c r="E2045" t="s">
        <v>21</v>
      </c>
      <c r="F2045" t="s">
        <v>82</v>
      </c>
      <c r="G2045" t="s">
        <v>83</v>
      </c>
      <c r="H2045" t="s">
        <v>47</v>
      </c>
      <c r="I2045" s="5">
        <v>5.8</v>
      </c>
      <c r="J2045" t="s">
        <v>25</v>
      </c>
      <c r="K2045" s="1">
        <v>40656</v>
      </c>
      <c r="L2045" s="1" t="s">
        <v>5075</v>
      </c>
      <c r="M2045" s="7">
        <v>14.52</v>
      </c>
      <c r="N2045" s="22">
        <v>39984</v>
      </c>
      <c r="O2045">
        <v>4</v>
      </c>
      <c r="P2045" t="s">
        <v>26</v>
      </c>
      <c r="Q2045">
        <v>0</v>
      </c>
      <c r="R2045">
        <v>4</v>
      </c>
      <c r="S2045" t="s">
        <v>410</v>
      </c>
      <c r="T2045" t="s">
        <v>26</v>
      </c>
      <c r="U2045" t="str">
        <f t="shared" si="62"/>
        <v>Young</v>
      </c>
      <c r="V2045" t="str">
        <f t="shared" si="63"/>
        <v>Senior</v>
      </c>
      <c r="W2045" t="str">
        <f>IF(Table13[[#This Row],[Last_Working_Date]]="Active","Active","Exited")</f>
        <v>Active</v>
      </c>
    </row>
    <row r="2046" spans="1:23" x14ac:dyDescent="0.3">
      <c r="A2046" s="9" t="s">
        <v>2337</v>
      </c>
      <c r="B2046" s="9" t="s">
        <v>29</v>
      </c>
      <c r="C2046">
        <v>40</v>
      </c>
      <c r="D2046" t="s">
        <v>30</v>
      </c>
      <c r="E2046" t="s">
        <v>63</v>
      </c>
      <c r="F2046" t="s">
        <v>40</v>
      </c>
      <c r="G2046" t="s">
        <v>50</v>
      </c>
      <c r="H2046" t="s">
        <v>51</v>
      </c>
      <c r="I2046" s="5">
        <v>7.6</v>
      </c>
      <c r="J2046" t="s">
        <v>25</v>
      </c>
      <c r="K2046" s="1">
        <v>42223</v>
      </c>
      <c r="L2046" s="1" t="s">
        <v>5075</v>
      </c>
      <c r="M2046" s="7">
        <v>10.23</v>
      </c>
      <c r="N2046" s="22">
        <v>54070</v>
      </c>
      <c r="O2046">
        <v>4</v>
      </c>
      <c r="P2046" t="s">
        <v>26</v>
      </c>
      <c r="Q2046">
        <v>3</v>
      </c>
      <c r="R2046">
        <v>7</v>
      </c>
      <c r="S2046" t="s">
        <v>676</v>
      </c>
      <c r="T2046" t="s">
        <v>26</v>
      </c>
      <c r="U2046" t="str">
        <f t="shared" si="62"/>
        <v>Adult</v>
      </c>
      <c r="V2046" t="str">
        <f t="shared" si="63"/>
        <v>Senior</v>
      </c>
      <c r="W2046" t="str">
        <f>IF(Table13[[#This Row],[Last_Working_Date]]="Active","Active","Exited")</f>
        <v>Active</v>
      </c>
    </row>
    <row r="2047" spans="1:23" x14ac:dyDescent="0.3">
      <c r="A2047" s="9" t="s">
        <v>2338</v>
      </c>
      <c r="B2047" s="9" t="s">
        <v>19</v>
      </c>
      <c r="C2047">
        <v>27</v>
      </c>
      <c r="D2047" t="s">
        <v>20</v>
      </c>
      <c r="E2047" t="s">
        <v>58</v>
      </c>
      <c r="F2047" t="s">
        <v>40</v>
      </c>
      <c r="G2047" t="s">
        <v>96</v>
      </c>
      <c r="H2047" t="s">
        <v>47</v>
      </c>
      <c r="I2047" s="5">
        <v>4.5999999999999996</v>
      </c>
      <c r="J2047" t="s">
        <v>25</v>
      </c>
      <c r="K2047" s="1">
        <v>42443</v>
      </c>
      <c r="L2047" s="1" t="s">
        <v>5075</v>
      </c>
      <c r="M2047" s="7">
        <v>9.6199999999999992</v>
      </c>
      <c r="N2047" s="22">
        <v>42992</v>
      </c>
      <c r="O2047">
        <v>3</v>
      </c>
      <c r="P2047" t="s">
        <v>26</v>
      </c>
      <c r="Q2047">
        <v>3</v>
      </c>
      <c r="R2047">
        <v>5</v>
      </c>
      <c r="S2047" t="s">
        <v>272</v>
      </c>
      <c r="T2047" t="s">
        <v>26</v>
      </c>
      <c r="U2047" t="str">
        <f t="shared" si="62"/>
        <v>Young</v>
      </c>
      <c r="V2047" t="str">
        <f t="shared" si="63"/>
        <v>Mid-Level</v>
      </c>
      <c r="W2047" t="str">
        <f>IF(Table13[[#This Row],[Last_Working_Date]]="Active","Active","Exited")</f>
        <v>Active</v>
      </c>
    </row>
    <row r="2048" spans="1:23" x14ac:dyDescent="0.3">
      <c r="A2048" s="9" t="s">
        <v>2339</v>
      </c>
      <c r="B2048" s="9" t="s">
        <v>29</v>
      </c>
      <c r="C2048">
        <v>35</v>
      </c>
      <c r="D2048" t="s">
        <v>20</v>
      </c>
      <c r="E2048" t="s">
        <v>53</v>
      </c>
      <c r="F2048" t="s">
        <v>82</v>
      </c>
      <c r="G2048" t="s">
        <v>284</v>
      </c>
      <c r="H2048" t="s">
        <v>24</v>
      </c>
      <c r="I2048" s="5">
        <v>5.3</v>
      </c>
      <c r="J2048" t="s">
        <v>25</v>
      </c>
      <c r="K2048" s="1">
        <v>45096</v>
      </c>
      <c r="L2048" s="1" t="s">
        <v>5075</v>
      </c>
      <c r="M2048" s="7">
        <v>2.36</v>
      </c>
      <c r="N2048" s="22">
        <v>39184</v>
      </c>
      <c r="O2048">
        <v>3</v>
      </c>
      <c r="P2048" t="s">
        <v>65</v>
      </c>
      <c r="Q2048">
        <v>1</v>
      </c>
      <c r="R2048">
        <v>3</v>
      </c>
      <c r="S2048" t="s">
        <v>1529</v>
      </c>
      <c r="T2048" t="s">
        <v>26</v>
      </c>
      <c r="U2048" t="str">
        <f t="shared" si="62"/>
        <v>Adult</v>
      </c>
      <c r="V2048" t="str">
        <f t="shared" si="63"/>
        <v>Senior</v>
      </c>
      <c r="W2048" t="str">
        <f>IF(Table13[[#This Row],[Last_Working_Date]]="Active","Active","Exited")</f>
        <v>Active</v>
      </c>
    </row>
    <row r="2049" spans="1:23" x14ac:dyDescent="0.3">
      <c r="A2049" s="9" t="s">
        <v>2340</v>
      </c>
      <c r="B2049" s="9" t="s">
        <v>29</v>
      </c>
      <c r="C2049">
        <v>24</v>
      </c>
      <c r="D2049" t="s">
        <v>30</v>
      </c>
      <c r="E2049" t="s">
        <v>58</v>
      </c>
      <c r="F2049" t="s">
        <v>40</v>
      </c>
      <c r="G2049" t="s">
        <v>96</v>
      </c>
      <c r="H2049" t="s">
        <v>51</v>
      </c>
      <c r="I2049" s="5">
        <v>4</v>
      </c>
      <c r="J2049" t="s">
        <v>25</v>
      </c>
      <c r="K2049" s="1">
        <v>45336</v>
      </c>
      <c r="L2049" s="1" t="s">
        <v>5075</v>
      </c>
      <c r="M2049" s="7">
        <v>1.7</v>
      </c>
      <c r="N2049" s="22">
        <v>42151</v>
      </c>
      <c r="O2049">
        <v>2</v>
      </c>
      <c r="P2049" t="s">
        <v>26</v>
      </c>
      <c r="Q2049">
        <v>5</v>
      </c>
      <c r="R2049">
        <v>4</v>
      </c>
      <c r="S2049" t="s">
        <v>296</v>
      </c>
      <c r="T2049" t="s">
        <v>26</v>
      </c>
      <c r="U2049" t="str">
        <f t="shared" si="62"/>
        <v>Young</v>
      </c>
      <c r="V2049" t="str">
        <f t="shared" si="63"/>
        <v>Mid-Level</v>
      </c>
      <c r="W2049" t="str">
        <f>IF(Table13[[#This Row],[Last_Working_Date]]="Active","Active","Exited")</f>
        <v>Active</v>
      </c>
    </row>
    <row r="2050" spans="1:23" x14ac:dyDescent="0.3">
      <c r="A2050" s="9" t="s">
        <v>2341</v>
      </c>
      <c r="B2050" s="9" t="s">
        <v>19</v>
      </c>
      <c r="C2050">
        <v>28</v>
      </c>
      <c r="D2050" t="s">
        <v>30</v>
      </c>
      <c r="E2050" t="s">
        <v>44</v>
      </c>
      <c r="F2050" t="s">
        <v>54</v>
      </c>
      <c r="G2050" t="s">
        <v>55</v>
      </c>
      <c r="H2050" t="s">
        <v>51</v>
      </c>
      <c r="I2050" s="5">
        <v>7.4</v>
      </c>
      <c r="J2050" t="s">
        <v>25</v>
      </c>
      <c r="K2050" s="1">
        <v>42736</v>
      </c>
      <c r="L2050" s="1" t="s">
        <v>5075</v>
      </c>
      <c r="M2050" s="7">
        <v>8.82</v>
      </c>
      <c r="N2050" s="22">
        <v>46680</v>
      </c>
      <c r="O2050">
        <v>2</v>
      </c>
      <c r="P2050" t="s">
        <v>26</v>
      </c>
      <c r="Q2050">
        <v>3</v>
      </c>
      <c r="R2050">
        <v>7</v>
      </c>
      <c r="S2050" t="s">
        <v>482</v>
      </c>
      <c r="T2050" t="s">
        <v>26</v>
      </c>
      <c r="U2050" t="str">
        <f t="shared" ref="U2050:U2113" si="64">IF(C2050&lt;=30,"Young","Adult")</f>
        <v>Young</v>
      </c>
      <c r="V2050" t="str">
        <f t="shared" ref="V2050:V2113" si="65">IF(I2050&lt;2,"Junior",IF(I2050&lt;5,"Mid-Level",IF(I2050&lt;10,"Senior","Expert")))</f>
        <v>Senior</v>
      </c>
      <c r="W2050" t="str">
        <f>IF(Table13[[#This Row],[Last_Working_Date]]="Active","Active","Exited")</f>
        <v>Active</v>
      </c>
    </row>
    <row r="2051" spans="1:23" x14ac:dyDescent="0.3">
      <c r="A2051" s="9" t="s">
        <v>2342</v>
      </c>
      <c r="B2051" s="9" t="s">
        <v>19</v>
      </c>
      <c r="C2051">
        <v>28</v>
      </c>
      <c r="D2051" t="s">
        <v>30</v>
      </c>
      <c r="E2051" t="s">
        <v>53</v>
      </c>
      <c r="F2051" t="s">
        <v>54</v>
      </c>
      <c r="G2051" t="s">
        <v>77</v>
      </c>
      <c r="H2051" t="s">
        <v>47</v>
      </c>
      <c r="I2051" s="5">
        <v>3.6</v>
      </c>
      <c r="J2051" t="s">
        <v>25</v>
      </c>
      <c r="K2051" s="1">
        <v>42484</v>
      </c>
      <c r="L2051" s="1" t="s">
        <v>5075</v>
      </c>
      <c r="M2051" s="7">
        <v>9.51</v>
      </c>
      <c r="N2051" s="22">
        <v>36390</v>
      </c>
      <c r="O2051">
        <v>3</v>
      </c>
      <c r="P2051" t="s">
        <v>26</v>
      </c>
      <c r="Q2051">
        <v>3</v>
      </c>
      <c r="R2051">
        <v>8</v>
      </c>
      <c r="S2051" t="s">
        <v>426</v>
      </c>
      <c r="T2051" t="s">
        <v>26</v>
      </c>
      <c r="U2051" t="str">
        <f t="shared" si="64"/>
        <v>Young</v>
      </c>
      <c r="V2051" t="str">
        <f t="shared" si="65"/>
        <v>Mid-Level</v>
      </c>
      <c r="W2051" t="str">
        <f>IF(Table13[[#This Row],[Last_Working_Date]]="Active","Active","Exited")</f>
        <v>Active</v>
      </c>
    </row>
    <row r="2052" spans="1:23" x14ac:dyDescent="0.3">
      <c r="A2052" s="9" t="s">
        <v>2343</v>
      </c>
      <c r="B2052" s="9" t="s">
        <v>29</v>
      </c>
      <c r="C2052">
        <v>33</v>
      </c>
      <c r="D2052" t="s">
        <v>20</v>
      </c>
      <c r="E2052" t="s">
        <v>63</v>
      </c>
      <c r="F2052" t="s">
        <v>45</v>
      </c>
      <c r="G2052" t="s">
        <v>164</v>
      </c>
      <c r="H2052" t="s">
        <v>47</v>
      </c>
      <c r="I2052" s="5">
        <v>6.6</v>
      </c>
      <c r="J2052" t="s">
        <v>25</v>
      </c>
      <c r="K2052" s="1">
        <v>41157</v>
      </c>
      <c r="L2052" s="1" t="s">
        <v>5075</v>
      </c>
      <c r="M2052" s="7">
        <v>13.14</v>
      </c>
      <c r="N2052" s="22">
        <v>51014</v>
      </c>
      <c r="O2052">
        <v>4</v>
      </c>
      <c r="P2052" t="s">
        <v>65</v>
      </c>
      <c r="Q2052">
        <v>0</v>
      </c>
      <c r="R2052">
        <v>7</v>
      </c>
      <c r="S2052" t="s">
        <v>372</v>
      </c>
      <c r="T2052" t="s">
        <v>26</v>
      </c>
      <c r="U2052" t="str">
        <f t="shared" si="64"/>
        <v>Adult</v>
      </c>
      <c r="V2052" t="str">
        <f t="shared" si="65"/>
        <v>Senior</v>
      </c>
      <c r="W2052" t="str">
        <f>IF(Table13[[#This Row],[Last_Working_Date]]="Active","Active","Exited")</f>
        <v>Active</v>
      </c>
    </row>
    <row r="2053" spans="1:23" x14ac:dyDescent="0.3">
      <c r="A2053" s="9" t="s">
        <v>850</v>
      </c>
      <c r="B2053" s="9" t="s">
        <v>29</v>
      </c>
      <c r="C2053">
        <v>29</v>
      </c>
      <c r="D2053" t="s">
        <v>30</v>
      </c>
      <c r="E2053" t="s">
        <v>31</v>
      </c>
      <c r="F2053" t="s">
        <v>54</v>
      </c>
      <c r="G2053" t="s">
        <v>139</v>
      </c>
      <c r="H2053" t="s">
        <v>24</v>
      </c>
      <c r="I2053" s="5">
        <v>4.0999999999999996</v>
      </c>
      <c r="J2053" t="s">
        <v>25</v>
      </c>
      <c r="K2053" s="1">
        <v>44513</v>
      </c>
      <c r="L2053" s="1">
        <v>45200</v>
      </c>
      <c r="M2053" s="7">
        <v>1.88</v>
      </c>
      <c r="N2053" s="22">
        <v>49585</v>
      </c>
      <c r="O2053">
        <v>2</v>
      </c>
      <c r="P2053" t="s">
        <v>26</v>
      </c>
      <c r="Q2053">
        <v>2</v>
      </c>
      <c r="R2053">
        <v>6</v>
      </c>
      <c r="S2053" t="s">
        <v>5074</v>
      </c>
      <c r="T2053" t="s">
        <v>65</v>
      </c>
      <c r="U2053" t="str">
        <f t="shared" si="64"/>
        <v>Young</v>
      </c>
      <c r="V2053" t="str">
        <f t="shared" si="65"/>
        <v>Mid-Level</v>
      </c>
      <c r="W2053" t="str">
        <f>IF(Table13[[#This Row],[Last_Working_Date]]="Active","Active","Exited")</f>
        <v>Exited</v>
      </c>
    </row>
    <row r="2054" spans="1:23" x14ac:dyDescent="0.3">
      <c r="A2054" s="9" t="s">
        <v>2344</v>
      </c>
      <c r="B2054" s="9" t="s">
        <v>29</v>
      </c>
      <c r="C2054">
        <v>40</v>
      </c>
      <c r="D2054" t="s">
        <v>30</v>
      </c>
      <c r="E2054" t="s">
        <v>39</v>
      </c>
      <c r="F2054" t="s">
        <v>22</v>
      </c>
      <c r="G2054" t="s">
        <v>74</v>
      </c>
      <c r="H2054" t="s">
        <v>24</v>
      </c>
      <c r="I2054" s="5">
        <v>17.399999999999999</v>
      </c>
      <c r="J2054" t="s">
        <v>25</v>
      </c>
      <c r="K2054" s="1">
        <v>43107</v>
      </c>
      <c r="L2054" s="1" t="s">
        <v>5075</v>
      </c>
      <c r="M2054" s="7">
        <v>7.81</v>
      </c>
      <c r="N2054" s="22">
        <v>74607</v>
      </c>
      <c r="O2054">
        <v>3</v>
      </c>
      <c r="P2054" t="s">
        <v>26</v>
      </c>
      <c r="Q2054">
        <v>1</v>
      </c>
      <c r="R2054">
        <v>6</v>
      </c>
      <c r="S2054" t="s">
        <v>135</v>
      </c>
      <c r="T2054" t="s">
        <v>26</v>
      </c>
      <c r="U2054" t="str">
        <f t="shared" si="64"/>
        <v>Adult</v>
      </c>
      <c r="V2054" t="str">
        <f t="shared" si="65"/>
        <v>Expert</v>
      </c>
      <c r="W2054" t="str">
        <f>IF(Table13[[#This Row],[Last_Working_Date]]="Active","Active","Exited")</f>
        <v>Active</v>
      </c>
    </row>
    <row r="2055" spans="1:23" x14ac:dyDescent="0.3">
      <c r="A2055" s="9" t="s">
        <v>2345</v>
      </c>
      <c r="B2055" s="9" t="s">
        <v>19</v>
      </c>
      <c r="C2055">
        <v>28</v>
      </c>
      <c r="D2055" t="s">
        <v>30</v>
      </c>
      <c r="E2055" t="s">
        <v>44</v>
      </c>
      <c r="F2055" t="s">
        <v>67</v>
      </c>
      <c r="G2055" t="s">
        <v>176</v>
      </c>
      <c r="H2055" t="s">
        <v>24</v>
      </c>
      <c r="I2055" s="5">
        <v>8</v>
      </c>
      <c r="J2055" t="s">
        <v>25</v>
      </c>
      <c r="K2055" s="1">
        <v>45324</v>
      </c>
      <c r="L2055" s="1" t="s">
        <v>5075</v>
      </c>
      <c r="M2055" s="7">
        <v>1.74</v>
      </c>
      <c r="N2055" s="22">
        <v>46166</v>
      </c>
      <c r="O2055">
        <v>4</v>
      </c>
      <c r="P2055" t="s">
        <v>26</v>
      </c>
      <c r="Q2055">
        <v>1</v>
      </c>
      <c r="R2055">
        <v>7</v>
      </c>
      <c r="S2055" t="s">
        <v>1572</v>
      </c>
      <c r="T2055" t="s">
        <v>26</v>
      </c>
      <c r="U2055" t="str">
        <f t="shared" si="64"/>
        <v>Young</v>
      </c>
      <c r="V2055" t="str">
        <f t="shared" si="65"/>
        <v>Senior</v>
      </c>
      <c r="W2055" t="str">
        <f>IF(Table13[[#This Row],[Last_Working_Date]]="Active","Active","Exited")</f>
        <v>Active</v>
      </c>
    </row>
    <row r="2056" spans="1:23" x14ac:dyDescent="0.3">
      <c r="A2056" s="9" t="s">
        <v>2346</v>
      </c>
      <c r="B2056" s="9" t="s">
        <v>29</v>
      </c>
      <c r="C2056">
        <v>28</v>
      </c>
      <c r="D2056" t="s">
        <v>179</v>
      </c>
      <c r="E2056" t="s">
        <v>31</v>
      </c>
      <c r="F2056" t="s">
        <v>22</v>
      </c>
      <c r="G2056" t="s">
        <v>74</v>
      </c>
      <c r="H2056" t="s">
        <v>24</v>
      </c>
      <c r="I2056" s="5">
        <v>2.2000000000000002</v>
      </c>
      <c r="J2056" t="s">
        <v>25</v>
      </c>
      <c r="K2056" s="1">
        <v>44778</v>
      </c>
      <c r="L2056" s="1" t="s">
        <v>5075</v>
      </c>
      <c r="M2056" s="7">
        <v>3.23</v>
      </c>
      <c r="N2056" s="22">
        <v>35225</v>
      </c>
      <c r="O2056">
        <v>3</v>
      </c>
      <c r="P2056" t="s">
        <v>26</v>
      </c>
      <c r="Q2056">
        <v>3</v>
      </c>
      <c r="R2056">
        <v>5</v>
      </c>
      <c r="S2056" t="s">
        <v>581</v>
      </c>
      <c r="T2056" t="s">
        <v>26</v>
      </c>
      <c r="U2056" t="str">
        <f t="shared" si="64"/>
        <v>Young</v>
      </c>
      <c r="V2056" t="str">
        <f t="shared" si="65"/>
        <v>Mid-Level</v>
      </c>
      <c r="W2056" t="str">
        <f>IF(Table13[[#This Row],[Last_Working_Date]]="Active","Active","Exited")</f>
        <v>Active</v>
      </c>
    </row>
    <row r="2057" spans="1:23" x14ac:dyDescent="0.3">
      <c r="A2057" s="9" t="s">
        <v>2347</v>
      </c>
      <c r="B2057" s="9" t="s">
        <v>19</v>
      </c>
      <c r="C2057">
        <v>39</v>
      </c>
      <c r="D2057" t="s">
        <v>30</v>
      </c>
      <c r="E2057" t="s">
        <v>21</v>
      </c>
      <c r="F2057" t="s">
        <v>40</v>
      </c>
      <c r="G2057" t="s">
        <v>96</v>
      </c>
      <c r="H2057" t="s">
        <v>24</v>
      </c>
      <c r="I2057" s="5">
        <v>9.6999999999999993</v>
      </c>
      <c r="J2057" t="s">
        <v>25</v>
      </c>
      <c r="K2057" s="1">
        <v>41978</v>
      </c>
      <c r="L2057" s="1" t="s">
        <v>5075</v>
      </c>
      <c r="M2057" s="7">
        <v>10.9</v>
      </c>
      <c r="N2057" s="22">
        <v>55383</v>
      </c>
      <c r="O2057">
        <v>3</v>
      </c>
      <c r="P2057" t="s">
        <v>26</v>
      </c>
      <c r="Q2057">
        <v>4</v>
      </c>
      <c r="R2057">
        <v>7</v>
      </c>
      <c r="S2057" t="s">
        <v>1519</v>
      </c>
      <c r="T2057" t="s">
        <v>26</v>
      </c>
      <c r="U2057" t="str">
        <f t="shared" si="64"/>
        <v>Adult</v>
      </c>
      <c r="V2057" t="str">
        <f t="shared" si="65"/>
        <v>Senior</v>
      </c>
      <c r="W2057" t="str">
        <f>IF(Table13[[#This Row],[Last_Working_Date]]="Active","Active","Exited")</f>
        <v>Active</v>
      </c>
    </row>
    <row r="2058" spans="1:23" x14ac:dyDescent="0.3">
      <c r="A2058" s="9" t="s">
        <v>2348</v>
      </c>
      <c r="B2058" s="9" t="s">
        <v>19</v>
      </c>
      <c r="C2058">
        <v>29</v>
      </c>
      <c r="D2058" t="s">
        <v>30</v>
      </c>
      <c r="E2058" t="s">
        <v>58</v>
      </c>
      <c r="F2058" t="s">
        <v>40</v>
      </c>
      <c r="G2058" t="s">
        <v>50</v>
      </c>
      <c r="H2058" t="s">
        <v>24</v>
      </c>
      <c r="I2058" s="5">
        <v>2.5</v>
      </c>
      <c r="J2058" t="s">
        <v>25</v>
      </c>
      <c r="K2058" s="1">
        <v>45024</v>
      </c>
      <c r="L2058" s="1" t="s">
        <v>5075</v>
      </c>
      <c r="M2058" s="7">
        <v>2.56</v>
      </c>
      <c r="N2058" s="22">
        <v>34576</v>
      </c>
      <c r="O2058">
        <v>2</v>
      </c>
      <c r="P2058" t="s">
        <v>26</v>
      </c>
      <c r="Q2058">
        <v>2</v>
      </c>
      <c r="R2058">
        <v>5</v>
      </c>
      <c r="S2058" t="s">
        <v>1439</v>
      </c>
      <c r="T2058" t="s">
        <v>26</v>
      </c>
      <c r="U2058" t="str">
        <f t="shared" si="64"/>
        <v>Young</v>
      </c>
      <c r="V2058" t="str">
        <f t="shared" si="65"/>
        <v>Mid-Level</v>
      </c>
      <c r="W2058" t="str">
        <f>IF(Table13[[#This Row],[Last_Working_Date]]="Active","Active","Exited")</f>
        <v>Active</v>
      </c>
    </row>
    <row r="2059" spans="1:23" x14ac:dyDescent="0.3">
      <c r="A2059" s="9" t="s">
        <v>2349</v>
      </c>
      <c r="B2059" s="9" t="s">
        <v>29</v>
      </c>
      <c r="C2059">
        <v>21</v>
      </c>
      <c r="D2059" t="s">
        <v>20</v>
      </c>
      <c r="E2059" t="s">
        <v>39</v>
      </c>
      <c r="F2059" t="s">
        <v>82</v>
      </c>
      <c r="G2059" t="s">
        <v>107</v>
      </c>
      <c r="H2059" t="s">
        <v>51</v>
      </c>
      <c r="I2059" s="5">
        <v>0</v>
      </c>
      <c r="J2059" t="s">
        <v>25</v>
      </c>
      <c r="K2059" s="1">
        <v>40433</v>
      </c>
      <c r="L2059" s="1" t="s">
        <v>5075</v>
      </c>
      <c r="M2059" s="7">
        <v>15.13</v>
      </c>
      <c r="N2059" s="22">
        <v>36617</v>
      </c>
      <c r="O2059">
        <v>4</v>
      </c>
      <c r="P2059" t="s">
        <v>26</v>
      </c>
      <c r="Q2059">
        <v>0</v>
      </c>
      <c r="R2059">
        <v>7</v>
      </c>
      <c r="S2059" t="s">
        <v>395</v>
      </c>
      <c r="T2059" t="s">
        <v>26</v>
      </c>
      <c r="U2059" t="str">
        <f t="shared" si="64"/>
        <v>Young</v>
      </c>
      <c r="V2059" t="str">
        <f t="shared" si="65"/>
        <v>Junior</v>
      </c>
      <c r="W2059" t="str">
        <f>IF(Table13[[#This Row],[Last_Working_Date]]="Active","Active","Exited")</f>
        <v>Active</v>
      </c>
    </row>
    <row r="2060" spans="1:23" x14ac:dyDescent="0.3">
      <c r="A2060" s="9" t="s">
        <v>2350</v>
      </c>
      <c r="B2060" s="9" t="s">
        <v>19</v>
      </c>
      <c r="C2060">
        <v>28</v>
      </c>
      <c r="D2060" t="s">
        <v>30</v>
      </c>
      <c r="E2060" t="s">
        <v>44</v>
      </c>
      <c r="F2060" t="s">
        <v>22</v>
      </c>
      <c r="G2060" t="s">
        <v>74</v>
      </c>
      <c r="H2060" t="s">
        <v>24</v>
      </c>
      <c r="I2060" s="5">
        <v>6.1</v>
      </c>
      <c r="J2060" t="s">
        <v>85</v>
      </c>
      <c r="K2060" s="1">
        <v>44837</v>
      </c>
      <c r="L2060" s="1" t="s">
        <v>5075</v>
      </c>
      <c r="M2060" s="7">
        <v>3.07</v>
      </c>
      <c r="N2060" s="22">
        <v>38678</v>
      </c>
      <c r="O2060">
        <v>3</v>
      </c>
      <c r="P2060" t="s">
        <v>26</v>
      </c>
      <c r="Q2060">
        <v>2</v>
      </c>
      <c r="R2060">
        <v>10</v>
      </c>
      <c r="S2060" t="s">
        <v>653</v>
      </c>
      <c r="T2060" t="s">
        <v>26</v>
      </c>
      <c r="U2060" t="str">
        <f t="shared" si="64"/>
        <v>Young</v>
      </c>
      <c r="V2060" t="str">
        <f t="shared" si="65"/>
        <v>Senior</v>
      </c>
      <c r="W2060" t="str">
        <f>IF(Table13[[#This Row],[Last_Working_Date]]="Active","Active","Exited")</f>
        <v>Active</v>
      </c>
    </row>
    <row r="2061" spans="1:23" x14ac:dyDescent="0.3">
      <c r="A2061" s="9" t="s">
        <v>2351</v>
      </c>
      <c r="B2061" s="9" t="s">
        <v>19</v>
      </c>
      <c r="C2061">
        <v>37</v>
      </c>
      <c r="D2061" t="s">
        <v>30</v>
      </c>
      <c r="E2061" t="s">
        <v>58</v>
      </c>
      <c r="F2061" t="s">
        <v>54</v>
      </c>
      <c r="G2061" t="s">
        <v>77</v>
      </c>
      <c r="H2061" t="s">
        <v>24</v>
      </c>
      <c r="I2061" s="5">
        <v>11.6</v>
      </c>
      <c r="J2061" t="s">
        <v>85</v>
      </c>
      <c r="K2061" s="1">
        <v>44776</v>
      </c>
      <c r="L2061" s="1" t="s">
        <v>5075</v>
      </c>
      <c r="M2061" s="7">
        <v>3.24</v>
      </c>
      <c r="N2061" s="22">
        <v>51146</v>
      </c>
      <c r="O2061">
        <v>4</v>
      </c>
      <c r="P2061" t="s">
        <v>26</v>
      </c>
      <c r="Q2061">
        <v>1</v>
      </c>
      <c r="R2061">
        <v>9</v>
      </c>
      <c r="S2061" t="s">
        <v>217</v>
      </c>
      <c r="T2061" t="s">
        <v>26</v>
      </c>
      <c r="U2061" t="str">
        <f t="shared" si="64"/>
        <v>Adult</v>
      </c>
      <c r="V2061" t="str">
        <f t="shared" si="65"/>
        <v>Expert</v>
      </c>
      <c r="W2061" t="str">
        <f>IF(Table13[[#This Row],[Last_Working_Date]]="Active","Active","Exited")</f>
        <v>Active</v>
      </c>
    </row>
    <row r="2062" spans="1:23" x14ac:dyDescent="0.3">
      <c r="A2062" s="9" t="s">
        <v>2352</v>
      </c>
      <c r="B2062" s="9" t="s">
        <v>29</v>
      </c>
      <c r="C2062">
        <v>34</v>
      </c>
      <c r="D2062" t="s">
        <v>20</v>
      </c>
      <c r="E2062" t="s">
        <v>31</v>
      </c>
      <c r="F2062" t="s">
        <v>45</v>
      </c>
      <c r="G2062" t="s">
        <v>98</v>
      </c>
      <c r="H2062" t="s">
        <v>24</v>
      </c>
      <c r="I2062" s="5">
        <v>10.199999999999999</v>
      </c>
      <c r="J2062" t="s">
        <v>85</v>
      </c>
      <c r="K2062" s="1">
        <v>42245</v>
      </c>
      <c r="L2062" s="1">
        <v>45890</v>
      </c>
      <c r="M2062" s="7">
        <v>9.98</v>
      </c>
      <c r="N2062" s="22">
        <v>56781</v>
      </c>
      <c r="O2062">
        <v>4</v>
      </c>
      <c r="P2062" t="s">
        <v>26</v>
      </c>
      <c r="Q2062">
        <v>3</v>
      </c>
      <c r="R2062">
        <v>8</v>
      </c>
      <c r="S2062" t="s">
        <v>341</v>
      </c>
      <c r="T2062" t="s">
        <v>65</v>
      </c>
      <c r="U2062" t="str">
        <f t="shared" si="64"/>
        <v>Adult</v>
      </c>
      <c r="V2062" t="str">
        <f t="shared" si="65"/>
        <v>Expert</v>
      </c>
      <c r="W2062" t="str">
        <f>IF(Table13[[#This Row],[Last_Working_Date]]="Active","Active","Exited")</f>
        <v>Exited</v>
      </c>
    </row>
    <row r="2063" spans="1:23" x14ac:dyDescent="0.3">
      <c r="A2063" s="9" t="s">
        <v>2353</v>
      </c>
      <c r="B2063" s="9" t="s">
        <v>19</v>
      </c>
      <c r="C2063">
        <v>34</v>
      </c>
      <c r="D2063" t="s">
        <v>30</v>
      </c>
      <c r="E2063" t="s">
        <v>63</v>
      </c>
      <c r="F2063" t="s">
        <v>67</v>
      </c>
      <c r="G2063" t="s">
        <v>68</v>
      </c>
      <c r="H2063" t="s">
        <v>24</v>
      </c>
      <c r="I2063" s="5">
        <v>8.9</v>
      </c>
      <c r="J2063" t="s">
        <v>25</v>
      </c>
      <c r="K2063" s="1">
        <v>40990</v>
      </c>
      <c r="L2063" s="1" t="s">
        <v>5075</v>
      </c>
      <c r="M2063" s="7">
        <v>13.6</v>
      </c>
      <c r="N2063" s="22">
        <v>48423</v>
      </c>
      <c r="O2063">
        <v>5</v>
      </c>
      <c r="P2063" t="s">
        <v>26</v>
      </c>
      <c r="Q2063">
        <v>1</v>
      </c>
      <c r="R2063">
        <v>4</v>
      </c>
      <c r="S2063" t="s">
        <v>80</v>
      </c>
      <c r="T2063" t="s">
        <v>26</v>
      </c>
      <c r="U2063" t="str">
        <f t="shared" si="64"/>
        <v>Adult</v>
      </c>
      <c r="V2063" t="str">
        <f t="shared" si="65"/>
        <v>Senior</v>
      </c>
      <c r="W2063" t="str">
        <f>IF(Table13[[#This Row],[Last_Working_Date]]="Active","Active","Exited")</f>
        <v>Active</v>
      </c>
    </row>
    <row r="2064" spans="1:23" x14ac:dyDescent="0.3">
      <c r="A2064" s="9" t="s">
        <v>2354</v>
      </c>
      <c r="B2064" s="9" t="s">
        <v>29</v>
      </c>
      <c r="C2064">
        <v>38</v>
      </c>
      <c r="D2064" t="s">
        <v>20</v>
      </c>
      <c r="E2064" t="s">
        <v>31</v>
      </c>
      <c r="F2064" t="s">
        <v>40</v>
      </c>
      <c r="G2064" t="s">
        <v>41</v>
      </c>
      <c r="H2064" t="s">
        <v>24</v>
      </c>
      <c r="I2064" s="5">
        <v>8.1</v>
      </c>
      <c r="J2064" t="s">
        <v>25</v>
      </c>
      <c r="K2064" s="1">
        <v>42373</v>
      </c>
      <c r="L2064" s="1" t="s">
        <v>5075</v>
      </c>
      <c r="M2064" s="7">
        <v>9.82</v>
      </c>
      <c r="N2064" s="22">
        <v>47143</v>
      </c>
      <c r="O2064">
        <v>2</v>
      </c>
      <c r="P2064" t="s">
        <v>26</v>
      </c>
      <c r="Q2064">
        <v>0</v>
      </c>
      <c r="R2064">
        <v>6</v>
      </c>
      <c r="S2064" t="s">
        <v>207</v>
      </c>
      <c r="T2064" t="s">
        <v>26</v>
      </c>
      <c r="U2064" t="str">
        <f t="shared" si="64"/>
        <v>Adult</v>
      </c>
      <c r="V2064" t="str">
        <f t="shared" si="65"/>
        <v>Senior</v>
      </c>
      <c r="W2064" t="str">
        <f>IF(Table13[[#This Row],[Last_Working_Date]]="Active","Active","Exited")</f>
        <v>Active</v>
      </c>
    </row>
    <row r="2065" spans="1:23" x14ac:dyDescent="0.3">
      <c r="A2065" s="9" t="s">
        <v>2355</v>
      </c>
      <c r="B2065" s="9" t="s">
        <v>19</v>
      </c>
      <c r="C2065">
        <v>30</v>
      </c>
      <c r="D2065" t="s">
        <v>30</v>
      </c>
      <c r="E2065" t="s">
        <v>39</v>
      </c>
      <c r="F2065" t="s">
        <v>67</v>
      </c>
      <c r="G2065" t="s">
        <v>110</v>
      </c>
      <c r="H2065" t="s">
        <v>84</v>
      </c>
      <c r="I2065" s="5">
        <v>6.3</v>
      </c>
      <c r="J2065" t="s">
        <v>85</v>
      </c>
      <c r="K2065" s="1">
        <v>39821</v>
      </c>
      <c r="L2065" s="1" t="s">
        <v>5075</v>
      </c>
      <c r="M2065" s="7">
        <v>16.8</v>
      </c>
      <c r="N2065" s="22">
        <v>47423</v>
      </c>
      <c r="O2065">
        <v>2</v>
      </c>
      <c r="P2065" t="s">
        <v>26</v>
      </c>
      <c r="Q2065">
        <v>2</v>
      </c>
      <c r="R2065">
        <v>8</v>
      </c>
      <c r="S2065" t="s">
        <v>202</v>
      </c>
      <c r="T2065" t="s">
        <v>26</v>
      </c>
      <c r="U2065" t="str">
        <f t="shared" si="64"/>
        <v>Young</v>
      </c>
      <c r="V2065" t="str">
        <f t="shared" si="65"/>
        <v>Senior</v>
      </c>
      <c r="W2065" t="str">
        <f>IF(Table13[[#This Row],[Last_Working_Date]]="Active","Active","Exited")</f>
        <v>Active</v>
      </c>
    </row>
    <row r="2066" spans="1:23" x14ac:dyDescent="0.3">
      <c r="A2066" s="9" t="s">
        <v>2356</v>
      </c>
      <c r="B2066" s="9" t="s">
        <v>19</v>
      </c>
      <c r="C2066">
        <v>39</v>
      </c>
      <c r="D2066" t="s">
        <v>30</v>
      </c>
      <c r="E2066" t="s">
        <v>36</v>
      </c>
      <c r="F2066" t="s">
        <v>82</v>
      </c>
      <c r="G2066" t="s">
        <v>107</v>
      </c>
      <c r="H2066" t="s">
        <v>24</v>
      </c>
      <c r="I2066" s="5">
        <v>6.7</v>
      </c>
      <c r="J2066" t="s">
        <v>25</v>
      </c>
      <c r="K2066" s="1">
        <v>43241</v>
      </c>
      <c r="L2066" s="1" t="s">
        <v>5075</v>
      </c>
      <c r="M2066" s="7">
        <v>7.44</v>
      </c>
      <c r="N2066" s="22">
        <v>46778</v>
      </c>
      <c r="O2066">
        <v>4</v>
      </c>
      <c r="P2066" t="s">
        <v>26</v>
      </c>
      <c r="Q2066">
        <v>4</v>
      </c>
      <c r="R2066">
        <v>2</v>
      </c>
      <c r="S2066" t="s">
        <v>744</v>
      </c>
      <c r="T2066" t="s">
        <v>26</v>
      </c>
      <c r="U2066" t="str">
        <f t="shared" si="64"/>
        <v>Adult</v>
      </c>
      <c r="V2066" t="str">
        <f t="shared" si="65"/>
        <v>Senior</v>
      </c>
      <c r="W2066" t="str">
        <f>IF(Table13[[#This Row],[Last_Working_Date]]="Active","Active","Exited")</f>
        <v>Active</v>
      </c>
    </row>
    <row r="2067" spans="1:23" x14ac:dyDescent="0.3">
      <c r="A2067" s="9" t="s">
        <v>2357</v>
      </c>
      <c r="B2067" s="9" t="s">
        <v>29</v>
      </c>
      <c r="C2067">
        <v>23</v>
      </c>
      <c r="D2067" t="s">
        <v>20</v>
      </c>
      <c r="E2067" t="s">
        <v>21</v>
      </c>
      <c r="F2067" t="s">
        <v>40</v>
      </c>
      <c r="G2067" t="s">
        <v>96</v>
      </c>
      <c r="H2067" t="s">
        <v>24</v>
      </c>
      <c r="I2067" s="5">
        <v>1.4</v>
      </c>
      <c r="J2067" t="s">
        <v>25</v>
      </c>
      <c r="K2067" s="1">
        <v>42708</v>
      </c>
      <c r="L2067" s="1" t="s">
        <v>5075</v>
      </c>
      <c r="M2067" s="7">
        <v>8.9</v>
      </c>
      <c r="N2067" s="22">
        <v>39823</v>
      </c>
      <c r="O2067">
        <v>3</v>
      </c>
      <c r="P2067" t="s">
        <v>26</v>
      </c>
      <c r="Q2067">
        <v>2</v>
      </c>
      <c r="R2067">
        <v>6</v>
      </c>
      <c r="S2067" t="s">
        <v>49</v>
      </c>
      <c r="T2067" t="s">
        <v>26</v>
      </c>
      <c r="U2067" t="str">
        <f t="shared" si="64"/>
        <v>Young</v>
      </c>
      <c r="V2067" t="str">
        <f t="shared" si="65"/>
        <v>Junior</v>
      </c>
      <c r="W2067" t="str">
        <f>IF(Table13[[#This Row],[Last_Working_Date]]="Active","Active","Exited")</f>
        <v>Active</v>
      </c>
    </row>
    <row r="2068" spans="1:23" x14ac:dyDescent="0.3">
      <c r="A2068" s="9" t="s">
        <v>2358</v>
      </c>
      <c r="B2068" s="9" t="s">
        <v>209</v>
      </c>
      <c r="C2068">
        <v>42</v>
      </c>
      <c r="D2068" t="s">
        <v>30</v>
      </c>
      <c r="E2068" t="s">
        <v>53</v>
      </c>
      <c r="F2068" t="s">
        <v>22</v>
      </c>
      <c r="G2068" t="s">
        <v>74</v>
      </c>
      <c r="H2068" t="s">
        <v>47</v>
      </c>
      <c r="I2068" s="5">
        <v>15.6</v>
      </c>
      <c r="J2068" t="s">
        <v>25</v>
      </c>
      <c r="K2068" s="1">
        <v>45257</v>
      </c>
      <c r="L2068" s="1" t="s">
        <v>5075</v>
      </c>
      <c r="M2068" s="7">
        <v>1.92</v>
      </c>
      <c r="N2068" s="22">
        <v>65322</v>
      </c>
      <c r="O2068">
        <v>2</v>
      </c>
      <c r="P2068" t="s">
        <v>26</v>
      </c>
      <c r="Q2068">
        <v>1</v>
      </c>
      <c r="R2068">
        <v>3</v>
      </c>
      <c r="S2068" t="s">
        <v>885</v>
      </c>
      <c r="T2068" t="s">
        <v>26</v>
      </c>
      <c r="U2068" t="str">
        <f t="shared" si="64"/>
        <v>Adult</v>
      </c>
      <c r="V2068" t="str">
        <f t="shared" si="65"/>
        <v>Expert</v>
      </c>
      <c r="W2068" t="str">
        <f>IF(Table13[[#This Row],[Last_Working_Date]]="Active","Active","Exited")</f>
        <v>Active</v>
      </c>
    </row>
    <row r="2069" spans="1:23" x14ac:dyDescent="0.3">
      <c r="A2069" s="9" t="s">
        <v>2359</v>
      </c>
      <c r="B2069" s="9" t="s">
        <v>19</v>
      </c>
      <c r="C2069">
        <v>35</v>
      </c>
      <c r="D2069" t="s">
        <v>30</v>
      </c>
      <c r="E2069" t="s">
        <v>36</v>
      </c>
      <c r="F2069" t="s">
        <v>67</v>
      </c>
      <c r="G2069" t="s">
        <v>71</v>
      </c>
      <c r="H2069" t="s">
        <v>24</v>
      </c>
      <c r="I2069" s="5">
        <v>4.8</v>
      </c>
      <c r="J2069" t="s">
        <v>25</v>
      </c>
      <c r="K2069" s="1">
        <v>43418</v>
      </c>
      <c r="L2069" s="1" t="s">
        <v>5075</v>
      </c>
      <c r="M2069" s="7">
        <v>6.95</v>
      </c>
      <c r="N2069" s="22">
        <v>46123</v>
      </c>
      <c r="O2069">
        <v>4</v>
      </c>
      <c r="P2069" t="s">
        <v>26</v>
      </c>
      <c r="Q2069">
        <v>0</v>
      </c>
      <c r="R2069">
        <v>6</v>
      </c>
      <c r="S2069" t="s">
        <v>598</v>
      </c>
      <c r="T2069" t="s">
        <v>26</v>
      </c>
      <c r="U2069" t="str">
        <f t="shared" si="64"/>
        <v>Adult</v>
      </c>
      <c r="V2069" t="str">
        <f t="shared" si="65"/>
        <v>Mid-Level</v>
      </c>
      <c r="W2069" t="str">
        <f>IF(Table13[[#This Row],[Last_Working_Date]]="Active","Active","Exited")</f>
        <v>Active</v>
      </c>
    </row>
    <row r="2070" spans="1:23" x14ac:dyDescent="0.3">
      <c r="A2070" s="9" t="s">
        <v>2360</v>
      </c>
      <c r="B2070" s="9" t="s">
        <v>29</v>
      </c>
      <c r="C2070">
        <v>38</v>
      </c>
      <c r="D2070" t="s">
        <v>20</v>
      </c>
      <c r="E2070" t="s">
        <v>53</v>
      </c>
      <c r="F2070" t="s">
        <v>40</v>
      </c>
      <c r="G2070" t="s">
        <v>41</v>
      </c>
      <c r="H2070" t="s">
        <v>24</v>
      </c>
      <c r="I2070" s="5">
        <v>3.2</v>
      </c>
      <c r="J2070" t="s">
        <v>25</v>
      </c>
      <c r="K2070" s="1">
        <v>40683</v>
      </c>
      <c r="L2070" s="1" t="s">
        <v>5075</v>
      </c>
      <c r="M2070" s="7">
        <v>14.44</v>
      </c>
      <c r="N2070" s="22">
        <v>33466</v>
      </c>
      <c r="O2070">
        <v>3</v>
      </c>
      <c r="P2070" t="s">
        <v>26</v>
      </c>
      <c r="Q2070">
        <v>2</v>
      </c>
      <c r="R2070">
        <v>7</v>
      </c>
      <c r="S2070" t="s">
        <v>254</v>
      </c>
      <c r="T2070" t="s">
        <v>26</v>
      </c>
      <c r="U2070" t="str">
        <f t="shared" si="64"/>
        <v>Adult</v>
      </c>
      <c r="V2070" t="str">
        <f t="shared" si="65"/>
        <v>Mid-Level</v>
      </c>
      <c r="W2070" t="str">
        <f>IF(Table13[[#This Row],[Last_Working_Date]]="Active","Active","Exited")</f>
        <v>Active</v>
      </c>
    </row>
    <row r="2071" spans="1:23" x14ac:dyDescent="0.3">
      <c r="A2071" s="9" t="s">
        <v>2361</v>
      </c>
      <c r="B2071" s="9" t="s">
        <v>19</v>
      </c>
      <c r="C2071">
        <v>32</v>
      </c>
      <c r="D2071" t="s">
        <v>30</v>
      </c>
      <c r="E2071" t="s">
        <v>36</v>
      </c>
      <c r="F2071" t="s">
        <v>45</v>
      </c>
      <c r="G2071" t="s">
        <v>98</v>
      </c>
      <c r="H2071" t="s">
        <v>24</v>
      </c>
      <c r="I2071" s="5">
        <v>6.3</v>
      </c>
      <c r="J2071" t="s">
        <v>25</v>
      </c>
      <c r="K2071" s="1">
        <v>43328</v>
      </c>
      <c r="L2071" s="1" t="s">
        <v>5075</v>
      </c>
      <c r="M2071" s="7">
        <v>7.2</v>
      </c>
      <c r="N2071" s="22">
        <v>45591</v>
      </c>
      <c r="O2071">
        <v>3</v>
      </c>
      <c r="P2071" t="s">
        <v>26</v>
      </c>
      <c r="Q2071">
        <v>3</v>
      </c>
      <c r="R2071">
        <v>7</v>
      </c>
      <c r="S2071" t="s">
        <v>1050</v>
      </c>
      <c r="T2071" t="s">
        <v>26</v>
      </c>
      <c r="U2071" t="str">
        <f t="shared" si="64"/>
        <v>Adult</v>
      </c>
      <c r="V2071" t="str">
        <f t="shared" si="65"/>
        <v>Senior</v>
      </c>
      <c r="W2071" t="str">
        <f>IF(Table13[[#This Row],[Last_Working_Date]]="Active","Active","Exited")</f>
        <v>Active</v>
      </c>
    </row>
    <row r="2072" spans="1:23" x14ac:dyDescent="0.3">
      <c r="A2072" s="9" t="s">
        <v>2362</v>
      </c>
      <c r="B2072" s="9" t="s">
        <v>29</v>
      </c>
      <c r="C2072">
        <v>34</v>
      </c>
      <c r="D2072" t="s">
        <v>20</v>
      </c>
      <c r="E2072" t="s">
        <v>39</v>
      </c>
      <c r="F2072" t="s">
        <v>40</v>
      </c>
      <c r="G2072" t="s">
        <v>41</v>
      </c>
      <c r="H2072" t="s">
        <v>24</v>
      </c>
      <c r="I2072" s="5">
        <v>12.6</v>
      </c>
      <c r="J2072" t="s">
        <v>25</v>
      </c>
      <c r="K2072" s="1">
        <v>40198</v>
      </c>
      <c r="L2072" s="1" t="s">
        <v>5075</v>
      </c>
      <c r="M2072" s="7">
        <v>15.77</v>
      </c>
      <c r="N2072" s="22">
        <v>58370</v>
      </c>
      <c r="O2072">
        <v>4</v>
      </c>
      <c r="P2072" t="s">
        <v>26</v>
      </c>
      <c r="Q2072">
        <v>4</v>
      </c>
      <c r="R2072">
        <v>7</v>
      </c>
      <c r="S2072" t="s">
        <v>231</v>
      </c>
      <c r="T2072" t="s">
        <v>26</v>
      </c>
      <c r="U2072" t="str">
        <f t="shared" si="64"/>
        <v>Adult</v>
      </c>
      <c r="V2072" t="str">
        <f t="shared" si="65"/>
        <v>Expert</v>
      </c>
      <c r="W2072" t="str">
        <f>IF(Table13[[#This Row],[Last_Working_Date]]="Active","Active","Exited")</f>
        <v>Active</v>
      </c>
    </row>
    <row r="2073" spans="1:23" x14ac:dyDescent="0.3">
      <c r="A2073" s="9" t="s">
        <v>2363</v>
      </c>
      <c r="B2073" s="9" t="s">
        <v>19</v>
      </c>
      <c r="C2073">
        <v>34</v>
      </c>
      <c r="D2073" t="s">
        <v>20</v>
      </c>
      <c r="E2073" t="s">
        <v>58</v>
      </c>
      <c r="F2073" t="s">
        <v>82</v>
      </c>
      <c r="G2073" t="s">
        <v>83</v>
      </c>
      <c r="H2073" t="s">
        <v>84</v>
      </c>
      <c r="I2073" s="5">
        <v>3.3</v>
      </c>
      <c r="J2073" t="s">
        <v>25</v>
      </c>
      <c r="K2073" s="1">
        <v>43590</v>
      </c>
      <c r="L2073" s="1" t="s">
        <v>5075</v>
      </c>
      <c r="M2073" s="7">
        <v>6.48</v>
      </c>
      <c r="N2073" s="22">
        <v>39074</v>
      </c>
      <c r="O2073">
        <v>4</v>
      </c>
      <c r="P2073" t="s">
        <v>26</v>
      </c>
      <c r="Q2073">
        <v>1</v>
      </c>
      <c r="R2073">
        <v>14</v>
      </c>
      <c r="S2073" t="s">
        <v>287</v>
      </c>
      <c r="T2073" t="s">
        <v>26</v>
      </c>
      <c r="U2073" t="str">
        <f t="shared" si="64"/>
        <v>Adult</v>
      </c>
      <c r="V2073" t="str">
        <f t="shared" si="65"/>
        <v>Mid-Level</v>
      </c>
      <c r="W2073" t="str">
        <f>IF(Table13[[#This Row],[Last_Working_Date]]="Active","Active","Exited")</f>
        <v>Active</v>
      </c>
    </row>
    <row r="2074" spans="1:23" x14ac:dyDescent="0.3">
      <c r="A2074" s="9" t="s">
        <v>2364</v>
      </c>
      <c r="B2074" s="9" t="s">
        <v>29</v>
      </c>
      <c r="C2074">
        <v>22</v>
      </c>
      <c r="D2074" t="s">
        <v>30</v>
      </c>
      <c r="E2074" t="s">
        <v>36</v>
      </c>
      <c r="F2074" t="s">
        <v>67</v>
      </c>
      <c r="G2074" t="s">
        <v>68</v>
      </c>
      <c r="H2074" t="s">
        <v>84</v>
      </c>
      <c r="I2074" s="5">
        <v>1.7</v>
      </c>
      <c r="J2074" t="s">
        <v>25</v>
      </c>
      <c r="K2074" s="1">
        <v>43983</v>
      </c>
      <c r="L2074" s="1" t="s">
        <v>5075</v>
      </c>
      <c r="M2074" s="7">
        <v>5.41</v>
      </c>
      <c r="N2074" s="22">
        <v>38828</v>
      </c>
      <c r="O2074">
        <v>4</v>
      </c>
      <c r="P2074" t="s">
        <v>26</v>
      </c>
      <c r="Q2074">
        <v>2</v>
      </c>
      <c r="R2074">
        <v>7</v>
      </c>
      <c r="S2074" t="s">
        <v>202</v>
      </c>
      <c r="T2074" t="s">
        <v>26</v>
      </c>
      <c r="U2074" t="str">
        <f t="shared" si="64"/>
        <v>Young</v>
      </c>
      <c r="V2074" t="str">
        <f t="shared" si="65"/>
        <v>Junior</v>
      </c>
      <c r="W2074" t="str">
        <f>IF(Table13[[#This Row],[Last_Working_Date]]="Active","Active","Exited")</f>
        <v>Active</v>
      </c>
    </row>
    <row r="2075" spans="1:23" x14ac:dyDescent="0.3">
      <c r="A2075" s="9" t="s">
        <v>2365</v>
      </c>
      <c r="B2075" s="9" t="s">
        <v>19</v>
      </c>
      <c r="C2075">
        <v>30</v>
      </c>
      <c r="D2075" t="s">
        <v>20</v>
      </c>
      <c r="E2075" t="s">
        <v>21</v>
      </c>
      <c r="F2075" t="s">
        <v>40</v>
      </c>
      <c r="G2075" t="s">
        <v>50</v>
      </c>
      <c r="H2075" t="s">
        <v>24</v>
      </c>
      <c r="I2075" s="5">
        <v>9.5</v>
      </c>
      <c r="J2075" t="s">
        <v>25</v>
      </c>
      <c r="K2075" s="1">
        <v>44611</v>
      </c>
      <c r="L2075" s="1" t="s">
        <v>5075</v>
      </c>
      <c r="M2075" s="7">
        <v>3.69</v>
      </c>
      <c r="N2075" s="22">
        <v>48560</v>
      </c>
      <c r="O2075">
        <v>5</v>
      </c>
      <c r="P2075" t="s">
        <v>26</v>
      </c>
      <c r="Q2075">
        <v>0</v>
      </c>
      <c r="R2075">
        <v>6</v>
      </c>
      <c r="S2075" t="s">
        <v>606</v>
      </c>
      <c r="T2075" t="s">
        <v>26</v>
      </c>
      <c r="U2075" t="str">
        <f t="shared" si="64"/>
        <v>Young</v>
      </c>
      <c r="V2075" t="str">
        <f t="shared" si="65"/>
        <v>Senior</v>
      </c>
      <c r="W2075" t="str">
        <f>IF(Table13[[#This Row],[Last_Working_Date]]="Active","Active","Exited")</f>
        <v>Active</v>
      </c>
    </row>
    <row r="2076" spans="1:23" x14ac:dyDescent="0.3">
      <c r="A2076" s="9" t="s">
        <v>2366</v>
      </c>
      <c r="B2076" s="9" t="s">
        <v>29</v>
      </c>
      <c r="C2076">
        <v>38</v>
      </c>
      <c r="D2076" t="s">
        <v>30</v>
      </c>
      <c r="E2076" t="s">
        <v>53</v>
      </c>
      <c r="F2076" t="s">
        <v>32</v>
      </c>
      <c r="G2076" t="s">
        <v>171</v>
      </c>
      <c r="H2076" t="s">
        <v>24</v>
      </c>
      <c r="I2076" s="5">
        <v>4.5999999999999996</v>
      </c>
      <c r="J2076" t="s">
        <v>25</v>
      </c>
      <c r="K2076" s="1">
        <v>40521</v>
      </c>
      <c r="L2076" s="1" t="s">
        <v>5075</v>
      </c>
      <c r="M2076" s="7">
        <v>14.89</v>
      </c>
      <c r="N2076" s="22">
        <v>34395</v>
      </c>
      <c r="O2076">
        <v>3</v>
      </c>
      <c r="P2076" t="s">
        <v>26</v>
      </c>
      <c r="Q2076">
        <v>3</v>
      </c>
      <c r="R2076">
        <v>7</v>
      </c>
      <c r="S2076" t="s">
        <v>521</v>
      </c>
      <c r="T2076" t="s">
        <v>26</v>
      </c>
      <c r="U2076" t="str">
        <f t="shared" si="64"/>
        <v>Adult</v>
      </c>
      <c r="V2076" t="str">
        <f t="shared" si="65"/>
        <v>Mid-Level</v>
      </c>
      <c r="W2076" t="str">
        <f>IF(Table13[[#This Row],[Last_Working_Date]]="Active","Active","Exited")</f>
        <v>Active</v>
      </c>
    </row>
    <row r="2077" spans="1:23" x14ac:dyDescent="0.3">
      <c r="A2077" s="9" t="s">
        <v>2367</v>
      </c>
      <c r="B2077" s="9" t="s">
        <v>19</v>
      </c>
      <c r="C2077">
        <v>27</v>
      </c>
      <c r="D2077" t="s">
        <v>30</v>
      </c>
      <c r="E2077" t="s">
        <v>36</v>
      </c>
      <c r="F2077" t="s">
        <v>67</v>
      </c>
      <c r="G2077" t="s">
        <v>68</v>
      </c>
      <c r="H2077" t="s">
        <v>47</v>
      </c>
      <c r="I2077" s="5">
        <v>2.8</v>
      </c>
      <c r="J2077" t="s">
        <v>85</v>
      </c>
      <c r="K2077" s="1">
        <v>45281</v>
      </c>
      <c r="L2077" s="1">
        <v>45861</v>
      </c>
      <c r="M2077" s="7">
        <v>1.59</v>
      </c>
      <c r="N2077" s="22">
        <v>45553</v>
      </c>
      <c r="O2077">
        <v>4</v>
      </c>
      <c r="P2077" t="s">
        <v>26</v>
      </c>
      <c r="Q2077">
        <v>1</v>
      </c>
      <c r="R2077">
        <v>9</v>
      </c>
      <c r="S2077" t="s">
        <v>202</v>
      </c>
      <c r="T2077" t="s">
        <v>65</v>
      </c>
      <c r="U2077" t="str">
        <f t="shared" si="64"/>
        <v>Young</v>
      </c>
      <c r="V2077" t="str">
        <f t="shared" si="65"/>
        <v>Mid-Level</v>
      </c>
      <c r="W2077" t="str">
        <f>IF(Table13[[#This Row],[Last_Working_Date]]="Active","Active","Exited")</f>
        <v>Exited</v>
      </c>
    </row>
    <row r="2078" spans="1:23" x14ac:dyDescent="0.3">
      <c r="A2078" s="9" t="s">
        <v>1000</v>
      </c>
      <c r="B2078" s="9" t="s">
        <v>29</v>
      </c>
      <c r="C2078">
        <v>38</v>
      </c>
      <c r="D2078" t="s">
        <v>30</v>
      </c>
      <c r="E2078" t="s">
        <v>36</v>
      </c>
      <c r="F2078" t="s">
        <v>82</v>
      </c>
      <c r="G2078" t="s">
        <v>83</v>
      </c>
      <c r="H2078" t="s">
        <v>24</v>
      </c>
      <c r="I2078" s="5">
        <v>15</v>
      </c>
      <c r="J2078" t="s">
        <v>25</v>
      </c>
      <c r="K2078" s="1">
        <v>45514</v>
      </c>
      <c r="L2078" s="1" t="s">
        <v>5075</v>
      </c>
      <c r="M2078" s="7">
        <v>1.22</v>
      </c>
      <c r="N2078" s="22">
        <v>60739</v>
      </c>
      <c r="O2078">
        <v>4</v>
      </c>
      <c r="P2078" t="s">
        <v>26</v>
      </c>
      <c r="Q2078">
        <v>2</v>
      </c>
      <c r="R2078">
        <v>7</v>
      </c>
      <c r="S2078" t="s">
        <v>5074</v>
      </c>
      <c r="T2078" t="s">
        <v>26</v>
      </c>
      <c r="U2078" t="str">
        <f t="shared" si="64"/>
        <v>Adult</v>
      </c>
      <c r="V2078" t="str">
        <f t="shared" si="65"/>
        <v>Expert</v>
      </c>
      <c r="W2078" t="str">
        <f>IF(Table13[[#This Row],[Last_Working_Date]]="Active","Active","Exited")</f>
        <v>Active</v>
      </c>
    </row>
    <row r="2079" spans="1:23" x14ac:dyDescent="0.3">
      <c r="A2079" s="9" t="s">
        <v>2368</v>
      </c>
      <c r="B2079" s="9" t="s">
        <v>29</v>
      </c>
      <c r="C2079">
        <v>31</v>
      </c>
      <c r="D2079" t="s">
        <v>30</v>
      </c>
      <c r="E2079" t="s">
        <v>63</v>
      </c>
      <c r="F2079" t="s">
        <v>67</v>
      </c>
      <c r="G2079" t="s">
        <v>68</v>
      </c>
      <c r="H2079" t="s">
        <v>47</v>
      </c>
      <c r="I2079" s="5">
        <v>1.3</v>
      </c>
      <c r="J2079" t="s">
        <v>25</v>
      </c>
      <c r="K2079" s="1">
        <v>42213</v>
      </c>
      <c r="L2079" s="1" t="s">
        <v>5075</v>
      </c>
      <c r="M2079" s="7">
        <v>10.25</v>
      </c>
      <c r="N2079" s="22">
        <v>28141</v>
      </c>
      <c r="O2079">
        <v>4</v>
      </c>
      <c r="P2079" t="s">
        <v>26</v>
      </c>
      <c r="Q2079">
        <v>3</v>
      </c>
      <c r="R2079">
        <v>6</v>
      </c>
      <c r="S2079" t="s">
        <v>123</v>
      </c>
      <c r="T2079" t="s">
        <v>26</v>
      </c>
      <c r="U2079" t="str">
        <f t="shared" si="64"/>
        <v>Adult</v>
      </c>
      <c r="V2079" t="str">
        <f t="shared" si="65"/>
        <v>Junior</v>
      </c>
      <c r="W2079" t="str">
        <f>IF(Table13[[#This Row],[Last_Working_Date]]="Active","Active","Exited")</f>
        <v>Active</v>
      </c>
    </row>
    <row r="2080" spans="1:23" x14ac:dyDescent="0.3">
      <c r="A2080" s="9" t="s">
        <v>2369</v>
      </c>
      <c r="B2080" s="9" t="s">
        <v>19</v>
      </c>
      <c r="C2080">
        <v>30</v>
      </c>
      <c r="D2080" t="s">
        <v>20</v>
      </c>
      <c r="E2080" t="s">
        <v>58</v>
      </c>
      <c r="F2080" t="s">
        <v>40</v>
      </c>
      <c r="G2080" t="s">
        <v>41</v>
      </c>
      <c r="H2080" t="s">
        <v>47</v>
      </c>
      <c r="I2080" s="5">
        <v>2.8</v>
      </c>
      <c r="J2080" t="s">
        <v>25</v>
      </c>
      <c r="K2080" s="1">
        <v>44754</v>
      </c>
      <c r="L2080" s="1" t="s">
        <v>5075</v>
      </c>
      <c r="M2080" s="7">
        <v>3.3</v>
      </c>
      <c r="N2080" s="22">
        <v>34438</v>
      </c>
      <c r="O2080">
        <v>3</v>
      </c>
      <c r="P2080" t="s">
        <v>26</v>
      </c>
      <c r="Q2080">
        <v>0</v>
      </c>
      <c r="R2080">
        <v>5</v>
      </c>
      <c r="S2080" t="s">
        <v>101</v>
      </c>
      <c r="T2080" t="s">
        <v>26</v>
      </c>
      <c r="U2080" t="str">
        <f t="shared" si="64"/>
        <v>Young</v>
      </c>
      <c r="V2080" t="str">
        <f t="shared" si="65"/>
        <v>Mid-Level</v>
      </c>
      <c r="W2080" t="str">
        <f>IF(Table13[[#This Row],[Last_Working_Date]]="Active","Active","Exited")</f>
        <v>Active</v>
      </c>
    </row>
    <row r="2081" spans="1:23" x14ac:dyDescent="0.3">
      <c r="A2081" s="9" t="s">
        <v>493</v>
      </c>
      <c r="B2081" s="9" t="s">
        <v>29</v>
      </c>
      <c r="C2081">
        <v>23</v>
      </c>
      <c r="D2081" t="s">
        <v>30</v>
      </c>
      <c r="E2081" t="s">
        <v>44</v>
      </c>
      <c r="F2081" t="s">
        <v>22</v>
      </c>
      <c r="G2081" t="s">
        <v>59</v>
      </c>
      <c r="H2081" t="s">
        <v>24</v>
      </c>
      <c r="I2081" s="5">
        <v>3</v>
      </c>
      <c r="J2081" t="s">
        <v>25</v>
      </c>
      <c r="K2081" s="1">
        <v>43425</v>
      </c>
      <c r="L2081" s="1" t="s">
        <v>5075</v>
      </c>
      <c r="M2081" s="7">
        <v>6.93</v>
      </c>
      <c r="N2081" s="22">
        <v>40521</v>
      </c>
      <c r="O2081">
        <v>4</v>
      </c>
      <c r="P2081" t="s">
        <v>26</v>
      </c>
      <c r="Q2081">
        <v>1</v>
      </c>
      <c r="R2081">
        <v>2</v>
      </c>
      <c r="S2081" t="s">
        <v>5074</v>
      </c>
      <c r="T2081" t="s">
        <v>26</v>
      </c>
      <c r="U2081" t="str">
        <f t="shared" si="64"/>
        <v>Young</v>
      </c>
      <c r="V2081" t="str">
        <f t="shared" si="65"/>
        <v>Mid-Level</v>
      </c>
      <c r="W2081" t="str">
        <f>IF(Table13[[#This Row],[Last_Working_Date]]="Active","Active","Exited")</f>
        <v>Active</v>
      </c>
    </row>
    <row r="2082" spans="1:23" x14ac:dyDescent="0.3">
      <c r="A2082" s="9" t="s">
        <v>2370</v>
      </c>
      <c r="B2082" s="9" t="s">
        <v>19</v>
      </c>
      <c r="C2082">
        <v>34</v>
      </c>
      <c r="D2082" t="s">
        <v>30</v>
      </c>
      <c r="E2082" t="s">
        <v>39</v>
      </c>
      <c r="F2082" t="s">
        <v>92</v>
      </c>
      <c r="G2082" t="s">
        <v>120</v>
      </c>
      <c r="H2082" t="s">
        <v>47</v>
      </c>
      <c r="I2082" s="5">
        <v>2</v>
      </c>
      <c r="J2082" t="s">
        <v>25</v>
      </c>
      <c r="K2082" s="1">
        <v>40035</v>
      </c>
      <c r="L2082" s="1" t="s">
        <v>5075</v>
      </c>
      <c r="M2082" s="7">
        <v>16.22</v>
      </c>
      <c r="N2082" s="22">
        <v>33541</v>
      </c>
      <c r="O2082">
        <v>2</v>
      </c>
      <c r="P2082" t="s">
        <v>26</v>
      </c>
      <c r="Q2082">
        <v>0</v>
      </c>
      <c r="R2082">
        <v>5</v>
      </c>
      <c r="S2082" t="s">
        <v>1120</v>
      </c>
      <c r="T2082" t="s">
        <v>26</v>
      </c>
      <c r="U2082" t="str">
        <f t="shared" si="64"/>
        <v>Adult</v>
      </c>
      <c r="V2082" t="str">
        <f t="shared" si="65"/>
        <v>Mid-Level</v>
      </c>
      <c r="W2082" t="str">
        <f>IF(Table13[[#This Row],[Last_Working_Date]]="Active","Active","Exited")</f>
        <v>Active</v>
      </c>
    </row>
    <row r="2083" spans="1:23" x14ac:dyDescent="0.3">
      <c r="A2083" s="9" t="s">
        <v>2371</v>
      </c>
      <c r="B2083" s="9" t="s">
        <v>29</v>
      </c>
      <c r="C2083">
        <v>24</v>
      </c>
      <c r="D2083" t="s">
        <v>20</v>
      </c>
      <c r="E2083" t="s">
        <v>44</v>
      </c>
      <c r="F2083" t="s">
        <v>40</v>
      </c>
      <c r="G2083" t="s">
        <v>41</v>
      </c>
      <c r="H2083" t="s">
        <v>51</v>
      </c>
      <c r="I2083" s="5">
        <v>2.5</v>
      </c>
      <c r="J2083" t="s">
        <v>25</v>
      </c>
      <c r="K2083" s="1">
        <v>45347</v>
      </c>
      <c r="L2083" s="1" t="s">
        <v>5075</v>
      </c>
      <c r="M2083" s="7">
        <v>1.67</v>
      </c>
      <c r="N2083" s="22">
        <v>38582</v>
      </c>
      <c r="O2083">
        <v>3</v>
      </c>
      <c r="P2083" t="s">
        <v>26</v>
      </c>
      <c r="Q2083">
        <v>1</v>
      </c>
      <c r="R2083">
        <v>6</v>
      </c>
      <c r="S2083" t="s">
        <v>157</v>
      </c>
      <c r="T2083" t="s">
        <v>26</v>
      </c>
      <c r="U2083" t="str">
        <f t="shared" si="64"/>
        <v>Young</v>
      </c>
      <c r="V2083" t="str">
        <f t="shared" si="65"/>
        <v>Mid-Level</v>
      </c>
      <c r="W2083" t="str">
        <f>IF(Table13[[#This Row],[Last_Working_Date]]="Active","Active","Exited")</f>
        <v>Active</v>
      </c>
    </row>
    <row r="2084" spans="1:23" x14ac:dyDescent="0.3">
      <c r="A2084" s="9" t="s">
        <v>2372</v>
      </c>
      <c r="B2084" s="9" t="s">
        <v>29</v>
      </c>
      <c r="C2084">
        <v>32</v>
      </c>
      <c r="D2084" t="s">
        <v>30</v>
      </c>
      <c r="E2084" t="s">
        <v>58</v>
      </c>
      <c r="F2084" t="s">
        <v>45</v>
      </c>
      <c r="G2084" t="s">
        <v>46</v>
      </c>
      <c r="H2084" t="s">
        <v>84</v>
      </c>
      <c r="I2084" s="5">
        <v>4.5999999999999996</v>
      </c>
      <c r="J2084" t="s">
        <v>25</v>
      </c>
      <c r="K2084" s="1">
        <v>44106</v>
      </c>
      <c r="L2084" s="1" t="s">
        <v>5075</v>
      </c>
      <c r="M2084" s="7">
        <v>5.07</v>
      </c>
      <c r="N2084" s="22">
        <v>45842</v>
      </c>
      <c r="O2084">
        <v>4</v>
      </c>
      <c r="P2084" t="s">
        <v>26</v>
      </c>
      <c r="Q2084">
        <v>3</v>
      </c>
      <c r="R2084">
        <v>2</v>
      </c>
      <c r="S2084" t="s">
        <v>48</v>
      </c>
      <c r="T2084" t="s">
        <v>26</v>
      </c>
      <c r="U2084" t="str">
        <f t="shared" si="64"/>
        <v>Adult</v>
      </c>
      <c r="V2084" t="str">
        <f t="shared" si="65"/>
        <v>Mid-Level</v>
      </c>
      <c r="W2084" t="str">
        <f>IF(Table13[[#This Row],[Last_Working_Date]]="Active","Active","Exited")</f>
        <v>Active</v>
      </c>
    </row>
    <row r="2085" spans="1:23" x14ac:dyDescent="0.3">
      <c r="A2085" s="9" t="s">
        <v>2373</v>
      </c>
      <c r="B2085" s="9" t="s">
        <v>19</v>
      </c>
      <c r="C2085">
        <v>42</v>
      </c>
      <c r="D2085" t="s">
        <v>20</v>
      </c>
      <c r="E2085" t="s">
        <v>63</v>
      </c>
      <c r="F2085" t="s">
        <v>22</v>
      </c>
      <c r="G2085" t="s">
        <v>23</v>
      </c>
      <c r="H2085" t="s">
        <v>51</v>
      </c>
      <c r="I2085" s="5">
        <v>7.4</v>
      </c>
      <c r="J2085" t="s">
        <v>25</v>
      </c>
      <c r="K2085" s="1">
        <v>40082</v>
      </c>
      <c r="L2085" s="1" t="s">
        <v>5075</v>
      </c>
      <c r="M2085" s="7">
        <v>16.09</v>
      </c>
      <c r="N2085" s="22">
        <v>50318</v>
      </c>
      <c r="O2085">
        <v>4</v>
      </c>
      <c r="P2085" t="s">
        <v>26</v>
      </c>
      <c r="Q2085">
        <v>2</v>
      </c>
      <c r="R2085">
        <v>2</v>
      </c>
      <c r="S2085" t="s">
        <v>822</v>
      </c>
      <c r="T2085" t="s">
        <v>26</v>
      </c>
      <c r="U2085" t="str">
        <f t="shared" si="64"/>
        <v>Adult</v>
      </c>
      <c r="V2085" t="str">
        <f t="shared" si="65"/>
        <v>Senior</v>
      </c>
      <c r="W2085" t="str">
        <f>IF(Table13[[#This Row],[Last_Working_Date]]="Active","Active","Exited")</f>
        <v>Active</v>
      </c>
    </row>
    <row r="2086" spans="1:23" x14ac:dyDescent="0.3">
      <c r="A2086" s="9" t="s">
        <v>2374</v>
      </c>
      <c r="B2086" s="9" t="s">
        <v>29</v>
      </c>
      <c r="C2086">
        <v>30</v>
      </c>
      <c r="D2086" t="s">
        <v>30</v>
      </c>
      <c r="E2086" t="s">
        <v>21</v>
      </c>
      <c r="F2086" t="s">
        <v>92</v>
      </c>
      <c r="G2086" t="s">
        <v>93</v>
      </c>
      <c r="H2086" t="s">
        <v>84</v>
      </c>
      <c r="I2086" s="5">
        <v>6.9</v>
      </c>
      <c r="J2086" t="s">
        <v>85</v>
      </c>
      <c r="K2086" s="1">
        <v>41180</v>
      </c>
      <c r="L2086" s="1" t="s">
        <v>5075</v>
      </c>
      <c r="M2086" s="7">
        <v>13.08</v>
      </c>
      <c r="N2086" s="22">
        <v>42546</v>
      </c>
      <c r="O2086">
        <v>3</v>
      </c>
      <c r="P2086" t="s">
        <v>26</v>
      </c>
      <c r="Q2086">
        <v>0</v>
      </c>
      <c r="R2086">
        <v>6</v>
      </c>
      <c r="S2086" t="s">
        <v>118</v>
      </c>
      <c r="T2086" t="s">
        <v>26</v>
      </c>
      <c r="U2086" t="str">
        <f t="shared" si="64"/>
        <v>Young</v>
      </c>
      <c r="V2086" t="str">
        <f t="shared" si="65"/>
        <v>Senior</v>
      </c>
      <c r="W2086" t="str">
        <f>IF(Table13[[#This Row],[Last_Working_Date]]="Active","Active","Exited")</f>
        <v>Active</v>
      </c>
    </row>
    <row r="2087" spans="1:23" x14ac:dyDescent="0.3">
      <c r="A2087" s="9" t="s">
        <v>2375</v>
      </c>
      <c r="B2087" s="9" t="s">
        <v>29</v>
      </c>
      <c r="C2087">
        <v>30</v>
      </c>
      <c r="D2087" t="s">
        <v>20</v>
      </c>
      <c r="E2087" t="s">
        <v>58</v>
      </c>
      <c r="F2087" t="s">
        <v>92</v>
      </c>
      <c r="G2087" t="s">
        <v>93</v>
      </c>
      <c r="H2087" t="s">
        <v>24</v>
      </c>
      <c r="I2087" s="5">
        <v>0.1</v>
      </c>
      <c r="J2087" t="s">
        <v>25</v>
      </c>
      <c r="K2087" s="1">
        <v>39596</v>
      </c>
      <c r="L2087" s="1" t="s">
        <v>5075</v>
      </c>
      <c r="M2087" s="7">
        <v>17.420000000000002</v>
      </c>
      <c r="N2087" s="22">
        <v>40174</v>
      </c>
      <c r="O2087">
        <v>3</v>
      </c>
      <c r="P2087" t="s">
        <v>26</v>
      </c>
      <c r="Q2087">
        <v>1</v>
      </c>
      <c r="R2087">
        <v>3</v>
      </c>
      <c r="S2087" t="s">
        <v>428</v>
      </c>
      <c r="T2087" t="s">
        <v>26</v>
      </c>
      <c r="U2087" t="str">
        <f t="shared" si="64"/>
        <v>Young</v>
      </c>
      <c r="V2087" t="str">
        <f t="shared" si="65"/>
        <v>Junior</v>
      </c>
      <c r="W2087" t="str">
        <f>IF(Table13[[#This Row],[Last_Working_Date]]="Active","Active","Exited")</f>
        <v>Active</v>
      </c>
    </row>
    <row r="2088" spans="1:23" x14ac:dyDescent="0.3">
      <c r="A2088" s="9" t="s">
        <v>2376</v>
      </c>
      <c r="B2088" s="9" t="s">
        <v>29</v>
      </c>
      <c r="C2088">
        <v>35</v>
      </c>
      <c r="D2088" t="s">
        <v>30</v>
      </c>
      <c r="E2088" t="s">
        <v>58</v>
      </c>
      <c r="F2088" t="s">
        <v>54</v>
      </c>
      <c r="G2088" t="s">
        <v>139</v>
      </c>
      <c r="H2088" t="s">
        <v>24</v>
      </c>
      <c r="I2088" s="5">
        <v>15</v>
      </c>
      <c r="J2088" t="s">
        <v>25</v>
      </c>
      <c r="K2088" s="1">
        <v>40183</v>
      </c>
      <c r="L2088" s="1">
        <v>41469</v>
      </c>
      <c r="M2088" s="7">
        <v>3.52</v>
      </c>
      <c r="N2088" s="22">
        <v>64545</v>
      </c>
      <c r="O2088">
        <v>2</v>
      </c>
      <c r="P2088" t="s">
        <v>26</v>
      </c>
      <c r="Q2088">
        <v>0</v>
      </c>
      <c r="R2088">
        <v>3</v>
      </c>
      <c r="S2088" t="s">
        <v>260</v>
      </c>
      <c r="T2088" t="s">
        <v>65</v>
      </c>
      <c r="U2088" t="str">
        <f t="shared" si="64"/>
        <v>Adult</v>
      </c>
      <c r="V2088" t="str">
        <f t="shared" si="65"/>
        <v>Expert</v>
      </c>
      <c r="W2088" t="str">
        <f>IF(Table13[[#This Row],[Last_Working_Date]]="Active","Active","Exited")</f>
        <v>Exited</v>
      </c>
    </row>
    <row r="2089" spans="1:23" x14ac:dyDescent="0.3">
      <c r="A2089" s="9" t="s">
        <v>2377</v>
      </c>
      <c r="B2089" s="9" t="s">
        <v>19</v>
      </c>
      <c r="C2089">
        <v>21</v>
      </c>
      <c r="D2089" t="s">
        <v>20</v>
      </c>
      <c r="E2089" t="s">
        <v>63</v>
      </c>
      <c r="F2089" t="s">
        <v>54</v>
      </c>
      <c r="G2089" t="s">
        <v>139</v>
      </c>
      <c r="H2089" t="s">
        <v>24</v>
      </c>
      <c r="I2089" s="5">
        <v>0.4</v>
      </c>
      <c r="J2089" t="s">
        <v>25</v>
      </c>
      <c r="K2089" s="1">
        <v>43238</v>
      </c>
      <c r="L2089" s="1">
        <v>45476</v>
      </c>
      <c r="M2089" s="7">
        <v>6.13</v>
      </c>
      <c r="N2089" s="22">
        <v>32829</v>
      </c>
      <c r="O2089">
        <v>3</v>
      </c>
      <c r="P2089" t="s">
        <v>26</v>
      </c>
      <c r="Q2089">
        <v>1</v>
      </c>
      <c r="R2089">
        <v>7</v>
      </c>
      <c r="S2089" t="s">
        <v>260</v>
      </c>
      <c r="T2089" t="s">
        <v>65</v>
      </c>
      <c r="U2089" t="str">
        <f t="shared" si="64"/>
        <v>Young</v>
      </c>
      <c r="V2089" t="str">
        <f t="shared" si="65"/>
        <v>Junior</v>
      </c>
      <c r="W2089" t="str">
        <f>IF(Table13[[#This Row],[Last_Working_Date]]="Active","Active","Exited")</f>
        <v>Exited</v>
      </c>
    </row>
    <row r="2090" spans="1:23" x14ac:dyDescent="0.3">
      <c r="A2090" s="9" t="s">
        <v>2378</v>
      </c>
      <c r="B2090" s="9" t="s">
        <v>29</v>
      </c>
      <c r="C2090">
        <v>35</v>
      </c>
      <c r="D2090" t="s">
        <v>30</v>
      </c>
      <c r="E2090" t="s">
        <v>21</v>
      </c>
      <c r="F2090" t="s">
        <v>45</v>
      </c>
      <c r="G2090" t="s">
        <v>164</v>
      </c>
      <c r="H2090" t="s">
        <v>47</v>
      </c>
      <c r="I2090" s="5">
        <v>9.4</v>
      </c>
      <c r="J2090" t="s">
        <v>25</v>
      </c>
      <c r="K2090" s="1">
        <v>43411</v>
      </c>
      <c r="L2090" s="1" t="s">
        <v>5075</v>
      </c>
      <c r="M2090" s="7">
        <v>6.97</v>
      </c>
      <c r="N2090" s="22">
        <v>52094</v>
      </c>
      <c r="O2090">
        <v>3</v>
      </c>
      <c r="P2090" t="s">
        <v>26</v>
      </c>
      <c r="Q2090">
        <v>2</v>
      </c>
      <c r="R2090">
        <v>8</v>
      </c>
      <c r="S2090" t="s">
        <v>213</v>
      </c>
      <c r="T2090" t="s">
        <v>26</v>
      </c>
      <c r="U2090" t="str">
        <f t="shared" si="64"/>
        <v>Adult</v>
      </c>
      <c r="V2090" t="str">
        <f t="shared" si="65"/>
        <v>Senior</v>
      </c>
      <c r="W2090" t="str">
        <f>IF(Table13[[#This Row],[Last_Working_Date]]="Active","Active","Exited")</f>
        <v>Active</v>
      </c>
    </row>
    <row r="2091" spans="1:23" x14ac:dyDescent="0.3">
      <c r="A2091" s="9" t="s">
        <v>2379</v>
      </c>
      <c r="B2091" s="9" t="s">
        <v>19</v>
      </c>
      <c r="C2091">
        <v>30</v>
      </c>
      <c r="D2091" t="s">
        <v>20</v>
      </c>
      <c r="E2091" t="s">
        <v>58</v>
      </c>
      <c r="F2091" t="s">
        <v>40</v>
      </c>
      <c r="G2091" t="s">
        <v>96</v>
      </c>
      <c r="H2091" t="s">
        <v>75</v>
      </c>
      <c r="I2091" s="5">
        <v>7.7</v>
      </c>
      <c r="J2091" t="s">
        <v>25</v>
      </c>
      <c r="K2091" s="1">
        <v>39679</v>
      </c>
      <c r="L2091" s="1" t="s">
        <v>5075</v>
      </c>
      <c r="M2091" s="7">
        <v>17.190000000000001</v>
      </c>
      <c r="N2091" s="22">
        <v>47902</v>
      </c>
      <c r="O2091">
        <v>3</v>
      </c>
      <c r="P2091" t="s">
        <v>26</v>
      </c>
      <c r="Q2091">
        <v>1</v>
      </c>
      <c r="R2091">
        <v>2</v>
      </c>
      <c r="S2091" t="s">
        <v>272</v>
      </c>
      <c r="T2091" t="s">
        <v>26</v>
      </c>
      <c r="U2091" t="str">
        <f t="shared" si="64"/>
        <v>Young</v>
      </c>
      <c r="V2091" t="str">
        <f t="shared" si="65"/>
        <v>Senior</v>
      </c>
      <c r="W2091" t="str">
        <f>IF(Table13[[#This Row],[Last_Working_Date]]="Active","Active","Exited")</f>
        <v>Active</v>
      </c>
    </row>
    <row r="2092" spans="1:23" x14ac:dyDescent="0.3">
      <c r="A2092" s="9" t="s">
        <v>2380</v>
      </c>
      <c r="B2092" s="9" t="s">
        <v>19</v>
      </c>
      <c r="C2092">
        <v>26</v>
      </c>
      <c r="D2092" t="s">
        <v>20</v>
      </c>
      <c r="E2092" t="s">
        <v>58</v>
      </c>
      <c r="F2092" t="s">
        <v>45</v>
      </c>
      <c r="G2092" t="s">
        <v>164</v>
      </c>
      <c r="H2092" t="s">
        <v>47</v>
      </c>
      <c r="I2092" s="5">
        <v>5.6</v>
      </c>
      <c r="J2092" t="s">
        <v>25</v>
      </c>
      <c r="K2092" s="1">
        <v>41391</v>
      </c>
      <c r="L2092" s="1" t="s">
        <v>5075</v>
      </c>
      <c r="M2092" s="7">
        <v>12.5</v>
      </c>
      <c r="N2092" s="22">
        <v>45629</v>
      </c>
      <c r="O2092">
        <v>4</v>
      </c>
      <c r="P2092" t="s">
        <v>26</v>
      </c>
      <c r="Q2092">
        <v>1</v>
      </c>
      <c r="R2092">
        <v>6</v>
      </c>
      <c r="S2092" t="s">
        <v>1563</v>
      </c>
      <c r="T2092" t="s">
        <v>26</v>
      </c>
      <c r="U2092" t="str">
        <f t="shared" si="64"/>
        <v>Young</v>
      </c>
      <c r="V2092" t="str">
        <f t="shared" si="65"/>
        <v>Senior</v>
      </c>
      <c r="W2092" t="str">
        <f>IF(Table13[[#This Row],[Last_Working_Date]]="Active","Active","Exited")</f>
        <v>Active</v>
      </c>
    </row>
    <row r="2093" spans="1:23" x14ac:dyDescent="0.3">
      <c r="A2093" s="9" t="s">
        <v>2381</v>
      </c>
      <c r="B2093" s="9" t="s">
        <v>19</v>
      </c>
      <c r="C2093">
        <v>39</v>
      </c>
      <c r="D2093" t="s">
        <v>30</v>
      </c>
      <c r="E2093" t="s">
        <v>44</v>
      </c>
      <c r="F2093" t="s">
        <v>40</v>
      </c>
      <c r="G2093" t="s">
        <v>50</v>
      </c>
      <c r="H2093" t="s">
        <v>47</v>
      </c>
      <c r="I2093" s="5">
        <v>13.1</v>
      </c>
      <c r="J2093" t="s">
        <v>25</v>
      </c>
      <c r="K2093" s="1">
        <v>44608</v>
      </c>
      <c r="L2093" s="1">
        <v>45450</v>
      </c>
      <c r="M2093" s="7">
        <v>2.31</v>
      </c>
      <c r="N2093" s="22">
        <v>56623</v>
      </c>
      <c r="O2093">
        <v>2</v>
      </c>
      <c r="P2093" t="s">
        <v>26</v>
      </c>
      <c r="Q2093">
        <v>0</v>
      </c>
      <c r="R2093">
        <v>7</v>
      </c>
      <c r="S2093" t="s">
        <v>676</v>
      </c>
      <c r="T2093" t="s">
        <v>65</v>
      </c>
      <c r="U2093" t="str">
        <f t="shared" si="64"/>
        <v>Adult</v>
      </c>
      <c r="V2093" t="str">
        <f t="shared" si="65"/>
        <v>Expert</v>
      </c>
      <c r="W2093" t="str">
        <f>IF(Table13[[#This Row],[Last_Working_Date]]="Active","Active","Exited")</f>
        <v>Exited</v>
      </c>
    </row>
    <row r="2094" spans="1:23" x14ac:dyDescent="0.3">
      <c r="A2094" s="9" t="s">
        <v>2382</v>
      </c>
      <c r="B2094" s="9" t="s">
        <v>29</v>
      </c>
      <c r="C2094">
        <v>21</v>
      </c>
      <c r="D2094" t="s">
        <v>30</v>
      </c>
      <c r="E2094" t="s">
        <v>39</v>
      </c>
      <c r="F2094" t="s">
        <v>92</v>
      </c>
      <c r="G2094" t="s">
        <v>93</v>
      </c>
      <c r="H2094" t="s">
        <v>47</v>
      </c>
      <c r="I2094" s="5">
        <v>1</v>
      </c>
      <c r="J2094" t="s">
        <v>25</v>
      </c>
      <c r="K2094" s="1">
        <v>39822</v>
      </c>
      <c r="L2094" s="1">
        <v>41180</v>
      </c>
      <c r="M2094" s="7">
        <v>3.72</v>
      </c>
      <c r="N2094" s="22">
        <v>41169</v>
      </c>
      <c r="O2094">
        <v>2</v>
      </c>
      <c r="P2094" t="s">
        <v>65</v>
      </c>
      <c r="Q2094">
        <v>1</v>
      </c>
      <c r="R2094">
        <v>7</v>
      </c>
      <c r="S2094" t="s">
        <v>805</v>
      </c>
      <c r="T2094" t="s">
        <v>65</v>
      </c>
      <c r="U2094" t="str">
        <f t="shared" si="64"/>
        <v>Young</v>
      </c>
      <c r="V2094" t="str">
        <f t="shared" si="65"/>
        <v>Junior</v>
      </c>
      <c r="W2094" t="str">
        <f>IF(Table13[[#This Row],[Last_Working_Date]]="Active","Active","Exited")</f>
        <v>Exited</v>
      </c>
    </row>
    <row r="2095" spans="1:23" x14ac:dyDescent="0.3">
      <c r="A2095" s="9" t="s">
        <v>2383</v>
      </c>
      <c r="B2095" s="9" t="s">
        <v>29</v>
      </c>
      <c r="C2095">
        <v>28</v>
      </c>
      <c r="D2095" t="s">
        <v>20</v>
      </c>
      <c r="E2095" t="s">
        <v>58</v>
      </c>
      <c r="F2095" t="s">
        <v>22</v>
      </c>
      <c r="G2095" t="s">
        <v>59</v>
      </c>
      <c r="H2095" t="s">
        <v>51</v>
      </c>
      <c r="I2095" s="5">
        <v>4.5</v>
      </c>
      <c r="J2095" t="s">
        <v>25</v>
      </c>
      <c r="K2095" s="1">
        <v>41764</v>
      </c>
      <c r="L2095" s="1">
        <v>45560</v>
      </c>
      <c r="M2095" s="7">
        <v>10.39</v>
      </c>
      <c r="N2095" s="22">
        <v>45322</v>
      </c>
      <c r="O2095">
        <v>4</v>
      </c>
      <c r="P2095" t="s">
        <v>26</v>
      </c>
      <c r="Q2095">
        <v>5</v>
      </c>
      <c r="R2095">
        <v>7</v>
      </c>
      <c r="S2095" t="s">
        <v>289</v>
      </c>
      <c r="T2095" t="s">
        <v>65</v>
      </c>
      <c r="U2095" t="str">
        <f t="shared" si="64"/>
        <v>Young</v>
      </c>
      <c r="V2095" t="str">
        <f t="shared" si="65"/>
        <v>Mid-Level</v>
      </c>
      <c r="W2095" t="str">
        <f>IF(Table13[[#This Row],[Last_Working_Date]]="Active","Active","Exited")</f>
        <v>Exited</v>
      </c>
    </row>
    <row r="2096" spans="1:23" x14ac:dyDescent="0.3">
      <c r="A2096" s="9" t="s">
        <v>2384</v>
      </c>
      <c r="B2096" s="9" t="s">
        <v>29</v>
      </c>
      <c r="C2096">
        <v>34</v>
      </c>
      <c r="D2096" t="s">
        <v>30</v>
      </c>
      <c r="E2096" t="s">
        <v>58</v>
      </c>
      <c r="F2096" t="s">
        <v>54</v>
      </c>
      <c r="G2096" t="s">
        <v>55</v>
      </c>
      <c r="H2096" t="s">
        <v>84</v>
      </c>
      <c r="I2096" s="5">
        <v>7.7</v>
      </c>
      <c r="J2096" t="s">
        <v>25</v>
      </c>
      <c r="K2096" s="1">
        <v>44898</v>
      </c>
      <c r="L2096" s="1" t="s">
        <v>5075</v>
      </c>
      <c r="M2096" s="7">
        <v>2.9</v>
      </c>
      <c r="N2096" s="22">
        <v>49761</v>
      </c>
      <c r="O2096">
        <v>3</v>
      </c>
      <c r="P2096" t="s">
        <v>26</v>
      </c>
      <c r="Q2096">
        <v>3</v>
      </c>
      <c r="R2096">
        <v>4</v>
      </c>
      <c r="S2096" t="s">
        <v>219</v>
      </c>
      <c r="T2096" t="s">
        <v>26</v>
      </c>
      <c r="U2096" t="str">
        <f t="shared" si="64"/>
        <v>Adult</v>
      </c>
      <c r="V2096" t="str">
        <f t="shared" si="65"/>
        <v>Senior</v>
      </c>
      <c r="W2096" t="str">
        <f>IF(Table13[[#This Row],[Last_Working_Date]]="Active","Active","Exited")</f>
        <v>Active</v>
      </c>
    </row>
    <row r="2097" spans="1:23" x14ac:dyDescent="0.3">
      <c r="A2097" s="9" t="s">
        <v>2385</v>
      </c>
      <c r="B2097" s="9" t="s">
        <v>29</v>
      </c>
      <c r="C2097">
        <v>32</v>
      </c>
      <c r="D2097" t="s">
        <v>20</v>
      </c>
      <c r="E2097" t="s">
        <v>44</v>
      </c>
      <c r="F2097" t="s">
        <v>32</v>
      </c>
      <c r="G2097" t="s">
        <v>171</v>
      </c>
      <c r="H2097" t="s">
        <v>24</v>
      </c>
      <c r="I2097" s="5">
        <v>10.199999999999999</v>
      </c>
      <c r="J2097" t="s">
        <v>25</v>
      </c>
      <c r="K2097" s="1">
        <v>41097</v>
      </c>
      <c r="L2097" s="1" t="s">
        <v>5075</v>
      </c>
      <c r="M2097" s="7">
        <v>13.31</v>
      </c>
      <c r="N2097" s="22">
        <v>51064</v>
      </c>
      <c r="O2097">
        <v>3</v>
      </c>
      <c r="P2097" t="s">
        <v>26</v>
      </c>
      <c r="Q2097">
        <v>2</v>
      </c>
      <c r="R2097">
        <v>6</v>
      </c>
      <c r="S2097" t="s">
        <v>37</v>
      </c>
      <c r="T2097" t="s">
        <v>26</v>
      </c>
      <c r="U2097" t="str">
        <f t="shared" si="64"/>
        <v>Adult</v>
      </c>
      <c r="V2097" t="str">
        <f t="shared" si="65"/>
        <v>Expert</v>
      </c>
      <c r="W2097" t="str">
        <f>IF(Table13[[#This Row],[Last_Working_Date]]="Active","Active","Exited")</f>
        <v>Active</v>
      </c>
    </row>
    <row r="2098" spans="1:23" x14ac:dyDescent="0.3">
      <c r="A2098" s="9" t="s">
        <v>2386</v>
      </c>
      <c r="B2098" s="9" t="s">
        <v>29</v>
      </c>
      <c r="C2098">
        <v>42</v>
      </c>
      <c r="D2098" t="s">
        <v>30</v>
      </c>
      <c r="E2098" t="s">
        <v>39</v>
      </c>
      <c r="F2098" t="s">
        <v>32</v>
      </c>
      <c r="G2098" t="s">
        <v>171</v>
      </c>
      <c r="H2098" t="s">
        <v>75</v>
      </c>
      <c r="I2098" s="5">
        <v>22</v>
      </c>
      <c r="J2098" t="s">
        <v>25</v>
      </c>
      <c r="K2098" s="1">
        <v>42339</v>
      </c>
      <c r="L2098" s="1" t="s">
        <v>5075</v>
      </c>
      <c r="M2098" s="7">
        <v>9.91</v>
      </c>
      <c r="N2098" s="22">
        <v>73378</v>
      </c>
      <c r="O2098">
        <v>3</v>
      </c>
      <c r="P2098" t="s">
        <v>26</v>
      </c>
      <c r="Q2098">
        <v>2</v>
      </c>
      <c r="R2098">
        <v>6</v>
      </c>
      <c r="S2098" t="s">
        <v>1656</v>
      </c>
      <c r="T2098" t="s">
        <v>26</v>
      </c>
      <c r="U2098" t="str">
        <f t="shared" si="64"/>
        <v>Adult</v>
      </c>
      <c r="V2098" t="str">
        <f t="shared" si="65"/>
        <v>Expert</v>
      </c>
      <c r="W2098" t="str">
        <f>IF(Table13[[#This Row],[Last_Working_Date]]="Active","Active","Exited")</f>
        <v>Active</v>
      </c>
    </row>
    <row r="2099" spans="1:23" x14ac:dyDescent="0.3">
      <c r="A2099" s="9" t="s">
        <v>2387</v>
      </c>
      <c r="B2099" s="9" t="s">
        <v>29</v>
      </c>
      <c r="C2099">
        <v>31</v>
      </c>
      <c r="D2099" t="s">
        <v>20</v>
      </c>
      <c r="E2099" t="s">
        <v>63</v>
      </c>
      <c r="F2099" t="s">
        <v>92</v>
      </c>
      <c r="G2099" t="s">
        <v>246</v>
      </c>
      <c r="H2099" t="s">
        <v>24</v>
      </c>
      <c r="I2099" s="5">
        <v>8.9</v>
      </c>
      <c r="J2099" t="s">
        <v>25</v>
      </c>
      <c r="K2099" s="1">
        <v>44498</v>
      </c>
      <c r="L2099" s="1" t="s">
        <v>5075</v>
      </c>
      <c r="M2099" s="7">
        <v>4</v>
      </c>
      <c r="N2099" s="22">
        <v>48509</v>
      </c>
      <c r="O2099">
        <v>3</v>
      </c>
      <c r="P2099" t="s">
        <v>26</v>
      </c>
      <c r="Q2099">
        <v>1</v>
      </c>
      <c r="R2099">
        <v>6</v>
      </c>
      <c r="S2099" t="s">
        <v>155</v>
      </c>
      <c r="T2099" t="s">
        <v>26</v>
      </c>
      <c r="U2099" t="str">
        <f t="shared" si="64"/>
        <v>Adult</v>
      </c>
      <c r="V2099" t="str">
        <f t="shared" si="65"/>
        <v>Senior</v>
      </c>
      <c r="W2099" t="str">
        <f>IF(Table13[[#This Row],[Last_Working_Date]]="Active","Active","Exited")</f>
        <v>Active</v>
      </c>
    </row>
    <row r="2100" spans="1:23" x14ac:dyDescent="0.3">
      <c r="A2100" s="9" t="s">
        <v>2388</v>
      </c>
      <c r="B2100" s="9" t="s">
        <v>29</v>
      </c>
      <c r="C2100">
        <v>41</v>
      </c>
      <c r="D2100" t="s">
        <v>30</v>
      </c>
      <c r="E2100" t="s">
        <v>39</v>
      </c>
      <c r="F2100" t="s">
        <v>67</v>
      </c>
      <c r="G2100" t="s">
        <v>110</v>
      </c>
      <c r="H2100" t="s">
        <v>24</v>
      </c>
      <c r="I2100" s="5">
        <v>21</v>
      </c>
      <c r="J2100" t="s">
        <v>25</v>
      </c>
      <c r="K2100" s="1">
        <v>41272</v>
      </c>
      <c r="L2100" s="1" t="s">
        <v>5075</v>
      </c>
      <c r="M2100" s="7">
        <v>12.83</v>
      </c>
      <c r="N2100" s="22">
        <v>77224</v>
      </c>
      <c r="O2100">
        <v>3</v>
      </c>
      <c r="P2100" t="s">
        <v>26</v>
      </c>
      <c r="Q2100">
        <v>2</v>
      </c>
      <c r="R2100">
        <v>4</v>
      </c>
      <c r="S2100" t="s">
        <v>350</v>
      </c>
      <c r="T2100" t="s">
        <v>26</v>
      </c>
      <c r="U2100" t="str">
        <f t="shared" si="64"/>
        <v>Adult</v>
      </c>
      <c r="V2100" t="str">
        <f t="shared" si="65"/>
        <v>Expert</v>
      </c>
      <c r="W2100" t="str">
        <f>IF(Table13[[#This Row],[Last_Working_Date]]="Active","Active","Exited")</f>
        <v>Active</v>
      </c>
    </row>
    <row r="2101" spans="1:23" x14ac:dyDescent="0.3">
      <c r="A2101" s="9" t="s">
        <v>2389</v>
      </c>
      <c r="B2101" s="9" t="s">
        <v>29</v>
      </c>
      <c r="C2101">
        <v>27</v>
      </c>
      <c r="D2101" t="s">
        <v>30</v>
      </c>
      <c r="E2101" t="s">
        <v>31</v>
      </c>
      <c r="F2101" t="s">
        <v>92</v>
      </c>
      <c r="G2101" t="s">
        <v>120</v>
      </c>
      <c r="H2101" t="s">
        <v>24</v>
      </c>
      <c r="I2101" s="5">
        <v>5.6</v>
      </c>
      <c r="J2101" t="s">
        <v>25</v>
      </c>
      <c r="K2101" s="1">
        <v>40771</v>
      </c>
      <c r="L2101" s="1" t="s">
        <v>5075</v>
      </c>
      <c r="M2101" s="7">
        <v>14.2</v>
      </c>
      <c r="N2101" s="22">
        <v>43859</v>
      </c>
      <c r="O2101">
        <v>4</v>
      </c>
      <c r="P2101" t="s">
        <v>26</v>
      </c>
      <c r="Q2101">
        <v>1</v>
      </c>
      <c r="R2101">
        <v>4</v>
      </c>
      <c r="S2101" t="s">
        <v>363</v>
      </c>
      <c r="T2101" t="s">
        <v>26</v>
      </c>
      <c r="U2101" t="str">
        <f t="shared" si="64"/>
        <v>Young</v>
      </c>
      <c r="V2101" t="str">
        <f t="shared" si="65"/>
        <v>Senior</v>
      </c>
      <c r="W2101" t="str">
        <f>IF(Table13[[#This Row],[Last_Working_Date]]="Active","Active","Exited")</f>
        <v>Active</v>
      </c>
    </row>
    <row r="2102" spans="1:23" x14ac:dyDescent="0.3">
      <c r="A2102" s="9" t="s">
        <v>2390</v>
      </c>
      <c r="B2102" s="9" t="s">
        <v>29</v>
      </c>
      <c r="C2102">
        <v>34</v>
      </c>
      <c r="D2102" t="s">
        <v>20</v>
      </c>
      <c r="E2102" t="s">
        <v>21</v>
      </c>
      <c r="F2102" t="s">
        <v>67</v>
      </c>
      <c r="G2102" t="s">
        <v>110</v>
      </c>
      <c r="H2102" t="s">
        <v>24</v>
      </c>
      <c r="I2102" s="5">
        <v>9.9</v>
      </c>
      <c r="J2102" t="s">
        <v>25</v>
      </c>
      <c r="K2102" s="1">
        <v>43744</v>
      </c>
      <c r="L2102" s="1" t="s">
        <v>5075</v>
      </c>
      <c r="M2102" s="7">
        <v>6.06</v>
      </c>
      <c r="N2102" s="22">
        <v>55901</v>
      </c>
      <c r="O2102">
        <v>2</v>
      </c>
      <c r="P2102" t="s">
        <v>26</v>
      </c>
      <c r="Q2102">
        <v>3</v>
      </c>
      <c r="R2102">
        <v>4</v>
      </c>
      <c r="S2102" t="s">
        <v>577</v>
      </c>
      <c r="T2102" t="s">
        <v>26</v>
      </c>
      <c r="U2102" t="str">
        <f t="shared" si="64"/>
        <v>Adult</v>
      </c>
      <c r="V2102" t="str">
        <f t="shared" si="65"/>
        <v>Senior</v>
      </c>
      <c r="W2102" t="str">
        <f>IF(Table13[[#This Row],[Last_Working_Date]]="Active","Active","Exited")</f>
        <v>Active</v>
      </c>
    </row>
    <row r="2103" spans="1:23" x14ac:dyDescent="0.3">
      <c r="A2103" s="9" t="s">
        <v>2391</v>
      </c>
      <c r="B2103" s="9" t="s">
        <v>29</v>
      </c>
      <c r="C2103">
        <v>22</v>
      </c>
      <c r="D2103" t="s">
        <v>30</v>
      </c>
      <c r="E2103" t="s">
        <v>63</v>
      </c>
      <c r="F2103" t="s">
        <v>92</v>
      </c>
      <c r="G2103" t="s">
        <v>246</v>
      </c>
      <c r="H2103" t="s">
        <v>47</v>
      </c>
      <c r="I2103" s="5">
        <v>0.1</v>
      </c>
      <c r="J2103" t="s">
        <v>25</v>
      </c>
      <c r="K2103" s="1">
        <v>45622</v>
      </c>
      <c r="L2103" s="1" t="s">
        <v>5075</v>
      </c>
      <c r="M2103" s="7">
        <v>0.92</v>
      </c>
      <c r="N2103" s="22">
        <v>30240</v>
      </c>
      <c r="O2103">
        <v>1</v>
      </c>
      <c r="P2103" t="s">
        <v>26</v>
      </c>
      <c r="Q2103">
        <v>2</v>
      </c>
      <c r="R2103">
        <v>7</v>
      </c>
      <c r="S2103" t="s">
        <v>153</v>
      </c>
      <c r="T2103" t="s">
        <v>26</v>
      </c>
      <c r="U2103" t="str">
        <f t="shared" si="64"/>
        <v>Young</v>
      </c>
      <c r="V2103" t="str">
        <f t="shared" si="65"/>
        <v>Junior</v>
      </c>
      <c r="W2103" t="str">
        <f>IF(Table13[[#This Row],[Last_Working_Date]]="Active","Active","Exited")</f>
        <v>Active</v>
      </c>
    </row>
    <row r="2104" spans="1:23" x14ac:dyDescent="0.3">
      <c r="A2104" s="9" t="s">
        <v>2392</v>
      </c>
      <c r="B2104" s="9" t="s">
        <v>19</v>
      </c>
      <c r="C2104">
        <v>33</v>
      </c>
      <c r="D2104" t="s">
        <v>20</v>
      </c>
      <c r="E2104" t="s">
        <v>21</v>
      </c>
      <c r="F2104" t="s">
        <v>54</v>
      </c>
      <c r="G2104" t="s">
        <v>55</v>
      </c>
      <c r="H2104" t="s">
        <v>24</v>
      </c>
      <c r="I2104" s="5">
        <v>7.8</v>
      </c>
      <c r="J2104" t="s">
        <v>25</v>
      </c>
      <c r="K2104" s="1">
        <v>40441</v>
      </c>
      <c r="L2104" s="1" t="s">
        <v>5075</v>
      </c>
      <c r="M2104" s="7">
        <v>15.1</v>
      </c>
      <c r="N2104" s="22">
        <v>51614</v>
      </c>
      <c r="O2104">
        <v>1</v>
      </c>
      <c r="P2104" t="s">
        <v>26</v>
      </c>
      <c r="Q2104">
        <v>1</v>
      </c>
      <c r="R2104">
        <v>9</v>
      </c>
      <c r="S2104" t="s">
        <v>386</v>
      </c>
      <c r="T2104" t="s">
        <v>26</v>
      </c>
      <c r="U2104" t="str">
        <f t="shared" si="64"/>
        <v>Adult</v>
      </c>
      <c r="V2104" t="str">
        <f t="shared" si="65"/>
        <v>Senior</v>
      </c>
      <c r="W2104" t="str">
        <f>IF(Table13[[#This Row],[Last_Working_Date]]="Active","Active","Exited")</f>
        <v>Active</v>
      </c>
    </row>
    <row r="2105" spans="1:23" x14ac:dyDescent="0.3">
      <c r="A2105" s="9" t="s">
        <v>2393</v>
      </c>
      <c r="B2105" s="9" t="s">
        <v>19</v>
      </c>
      <c r="C2105">
        <v>42</v>
      </c>
      <c r="D2105" t="s">
        <v>30</v>
      </c>
      <c r="E2105" t="s">
        <v>44</v>
      </c>
      <c r="F2105" t="s">
        <v>32</v>
      </c>
      <c r="G2105" t="s">
        <v>33</v>
      </c>
      <c r="H2105" t="s">
        <v>24</v>
      </c>
      <c r="I2105" s="5">
        <v>16.899999999999999</v>
      </c>
      <c r="J2105" t="s">
        <v>25</v>
      </c>
      <c r="K2105" s="1">
        <v>41302</v>
      </c>
      <c r="L2105" s="1" t="s">
        <v>5075</v>
      </c>
      <c r="M2105" s="7">
        <v>12.75</v>
      </c>
      <c r="N2105" s="22">
        <v>60429</v>
      </c>
      <c r="O2105">
        <v>4</v>
      </c>
      <c r="P2105" t="s">
        <v>26</v>
      </c>
      <c r="Q2105">
        <v>4</v>
      </c>
      <c r="R2105">
        <v>8</v>
      </c>
      <c r="S2105" t="s">
        <v>456</v>
      </c>
      <c r="T2105" t="s">
        <v>26</v>
      </c>
      <c r="U2105" t="str">
        <f t="shared" si="64"/>
        <v>Adult</v>
      </c>
      <c r="V2105" t="str">
        <f t="shared" si="65"/>
        <v>Expert</v>
      </c>
      <c r="W2105" t="str">
        <f>IF(Table13[[#This Row],[Last_Working_Date]]="Active","Active","Exited")</f>
        <v>Active</v>
      </c>
    </row>
    <row r="2106" spans="1:23" x14ac:dyDescent="0.3">
      <c r="A2106" s="9" t="s">
        <v>2394</v>
      </c>
      <c r="B2106" s="9" t="s">
        <v>29</v>
      </c>
      <c r="C2106">
        <v>35</v>
      </c>
      <c r="D2106" t="s">
        <v>30</v>
      </c>
      <c r="E2106" t="s">
        <v>36</v>
      </c>
      <c r="F2106" t="s">
        <v>54</v>
      </c>
      <c r="G2106" t="s">
        <v>55</v>
      </c>
      <c r="H2106" t="s">
        <v>24</v>
      </c>
      <c r="I2106" s="5">
        <v>7.2</v>
      </c>
      <c r="J2106" t="s">
        <v>25</v>
      </c>
      <c r="K2106" s="1">
        <v>42136</v>
      </c>
      <c r="L2106" s="1" t="s">
        <v>5075</v>
      </c>
      <c r="M2106" s="7">
        <v>10.46</v>
      </c>
      <c r="N2106" s="22">
        <v>44608</v>
      </c>
      <c r="O2106">
        <v>3</v>
      </c>
      <c r="P2106" t="s">
        <v>65</v>
      </c>
      <c r="Q2106">
        <v>0</v>
      </c>
      <c r="R2106">
        <v>4</v>
      </c>
      <c r="S2106" t="s">
        <v>219</v>
      </c>
      <c r="T2106" t="s">
        <v>26</v>
      </c>
      <c r="U2106" t="str">
        <f t="shared" si="64"/>
        <v>Adult</v>
      </c>
      <c r="V2106" t="str">
        <f t="shared" si="65"/>
        <v>Senior</v>
      </c>
      <c r="W2106" t="str">
        <f>IF(Table13[[#This Row],[Last_Working_Date]]="Active","Active","Exited")</f>
        <v>Active</v>
      </c>
    </row>
    <row r="2107" spans="1:23" x14ac:dyDescent="0.3">
      <c r="A2107" s="9" t="s">
        <v>2395</v>
      </c>
      <c r="B2107" s="9" t="s">
        <v>19</v>
      </c>
      <c r="C2107">
        <v>39</v>
      </c>
      <c r="D2107" t="s">
        <v>30</v>
      </c>
      <c r="E2107" t="s">
        <v>44</v>
      </c>
      <c r="F2107" t="s">
        <v>32</v>
      </c>
      <c r="G2107" t="s">
        <v>33</v>
      </c>
      <c r="H2107" t="s">
        <v>24</v>
      </c>
      <c r="I2107" s="5">
        <v>0.7</v>
      </c>
      <c r="J2107" t="s">
        <v>85</v>
      </c>
      <c r="K2107" s="1">
        <v>39513</v>
      </c>
      <c r="L2107" s="1" t="s">
        <v>5075</v>
      </c>
      <c r="M2107" s="7">
        <v>17.649999999999999</v>
      </c>
      <c r="N2107" s="22">
        <v>27320</v>
      </c>
      <c r="O2107">
        <v>2</v>
      </c>
      <c r="P2107" t="s">
        <v>65</v>
      </c>
      <c r="Q2107">
        <v>0</v>
      </c>
      <c r="R2107">
        <v>6</v>
      </c>
      <c r="S2107" t="s">
        <v>407</v>
      </c>
      <c r="T2107" t="s">
        <v>26</v>
      </c>
      <c r="U2107" t="str">
        <f t="shared" si="64"/>
        <v>Adult</v>
      </c>
      <c r="V2107" t="str">
        <f t="shared" si="65"/>
        <v>Junior</v>
      </c>
      <c r="W2107" t="str">
        <f>IF(Table13[[#This Row],[Last_Working_Date]]="Active","Active","Exited")</f>
        <v>Active</v>
      </c>
    </row>
    <row r="2108" spans="1:23" x14ac:dyDescent="0.3">
      <c r="A2108" s="9" t="s">
        <v>2396</v>
      </c>
      <c r="B2108" s="9" t="s">
        <v>29</v>
      </c>
      <c r="C2108">
        <v>28</v>
      </c>
      <c r="D2108" t="s">
        <v>30</v>
      </c>
      <c r="E2108" t="s">
        <v>31</v>
      </c>
      <c r="F2108" t="s">
        <v>45</v>
      </c>
      <c r="G2108" t="s">
        <v>98</v>
      </c>
      <c r="H2108" t="s">
        <v>24</v>
      </c>
      <c r="I2108" s="5">
        <v>2.6</v>
      </c>
      <c r="J2108" t="s">
        <v>25</v>
      </c>
      <c r="K2108" s="1">
        <v>43696</v>
      </c>
      <c r="L2108" s="1" t="s">
        <v>5075</v>
      </c>
      <c r="M2108" s="7">
        <v>6.19</v>
      </c>
      <c r="N2108" s="22">
        <v>44215</v>
      </c>
      <c r="O2108">
        <v>3</v>
      </c>
      <c r="P2108" t="s">
        <v>26</v>
      </c>
      <c r="Q2108">
        <v>1</v>
      </c>
      <c r="R2108">
        <v>2</v>
      </c>
      <c r="S2108" t="s">
        <v>280</v>
      </c>
      <c r="T2108" t="s">
        <v>26</v>
      </c>
      <c r="U2108" t="str">
        <f t="shared" si="64"/>
        <v>Young</v>
      </c>
      <c r="V2108" t="str">
        <f t="shared" si="65"/>
        <v>Mid-Level</v>
      </c>
      <c r="W2108" t="str">
        <f>IF(Table13[[#This Row],[Last_Working_Date]]="Active","Active","Exited")</f>
        <v>Active</v>
      </c>
    </row>
    <row r="2109" spans="1:23" x14ac:dyDescent="0.3">
      <c r="A2109" s="9" t="s">
        <v>2397</v>
      </c>
      <c r="B2109" s="9" t="s">
        <v>29</v>
      </c>
      <c r="C2109">
        <v>29</v>
      </c>
      <c r="D2109" t="s">
        <v>30</v>
      </c>
      <c r="E2109" t="s">
        <v>39</v>
      </c>
      <c r="F2109" t="s">
        <v>92</v>
      </c>
      <c r="G2109" t="s">
        <v>120</v>
      </c>
      <c r="H2109" t="s">
        <v>51</v>
      </c>
      <c r="I2109" s="5">
        <v>7.4</v>
      </c>
      <c r="J2109" t="s">
        <v>25</v>
      </c>
      <c r="K2109" s="1">
        <v>45819</v>
      </c>
      <c r="L2109" s="1" t="s">
        <v>5075</v>
      </c>
      <c r="M2109" s="7">
        <v>0.38</v>
      </c>
      <c r="N2109" s="22">
        <v>42773</v>
      </c>
      <c r="O2109">
        <v>2</v>
      </c>
      <c r="P2109" t="s">
        <v>26</v>
      </c>
      <c r="Q2109">
        <v>0</v>
      </c>
      <c r="R2109">
        <v>4</v>
      </c>
      <c r="S2109" t="s">
        <v>969</v>
      </c>
      <c r="T2109" t="s">
        <v>26</v>
      </c>
      <c r="U2109" t="str">
        <f t="shared" si="64"/>
        <v>Young</v>
      </c>
      <c r="V2109" t="str">
        <f t="shared" si="65"/>
        <v>Senior</v>
      </c>
      <c r="W2109" t="str">
        <f>IF(Table13[[#This Row],[Last_Working_Date]]="Active","Active","Exited")</f>
        <v>Active</v>
      </c>
    </row>
    <row r="2110" spans="1:23" x14ac:dyDescent="0.3">
      <c r="A2110" s="9" t="s">
        <v>2398</v>
      </c>
      <c r="B2110" s="9" t="s">
        <v>29</v>
      </c>
      <c r="C2110">
        <v>31</v>
      </c>
      <c r="D2110" t="s">
        <v>20</v>
      </c>
      <c r="E2110" t="s">
        <v>63</v>
      </c>
      <c r="F2110" t="s">
        <v>67</v>
      </c>
      <c r="G2110" t="s">
        <v>176</v>
      </c>
      <c r="H2110" t="s">
        <v>84</v>
      </c>
      <c r="I2110" s="5">
        <v>4.0999999999999996</v>
      </c>
      <c r="J2110" t="s">
        <v>25</v>
      </c>
      <c r="K2110" s="1">
        <v>39973</v>
      </c>
      <c r="L2110" s="1" t="s">
        <v>5075</v>
      </c>
      <c r="M2110" s="7">
        <v>16.39</v>
      </c>
      <c r="N2110" s="22">
        <v>48723</v>
      </c>
      <c r="O2110">
        <v>4</v>
      </c>
      <c r="P2110" t="s">
        <v>26</v>
      </c>
      <c r="Q2110">
        <v>3</v>
      </c>
      <c r="R2110">
        <v>4</v>
      </c>
      <c r="S2110" t="s">
        <v>137</v>
      </c>
      <c r="T2110" t="s">
        <v>26</v>
      </c>
      <c r="U2110" t="str">
        <f t="shared" si="64"/>
        <v>Adult</v>
      </c>
      <c r="V2110" t="str">
        <f t="shared" si="65"/>
        <v>Mid-Level</v>
      </c>
      <c r="W2110" t="str">
        <f>IF(Table13[[#This Row],[Last_Working_Date]]="Active","Active","Exited")</f>
        <v>Active</v>
      </c>
    </row>
    <row r="2111" spans="1:23" x14ac:dyDescent="0.3">
      <c r="A2111" s="9" t="s">
        <v>2399</v>
      </c>
      <c r="B2111" s="9" t="s">
        <v>29</v>
      </c>
      <c r="C2111">
        <v>26</v>
      </c>
      <c r="D2111" t="s">
        <v>30</v>
      </c>
      <c r="E2111" t="s">
        <v>39</v>
      </c>
      <c r="F2111" t="s">
        <v>67</v>
      </c>
      <c r="G2111" t="s">
        <v>71</v>
      </c>
      <c r="H2111" t="s">
        <v>84</v>
      </c>
      <c r="I2111" s="5">
        <v>4</v>
      </c>
      <c r="J2111" t="s">
        <v>25</v>
      </c>
      <c r="K2111" s="1">
        <v>41119</v>
      </c>
      <c r="L2111" s="1" t="s">
        <v>5075</v>
      </c>
      <c r="M2111" s="7">
        <v>13.25</v>
      </c>
      <c r="N2111" s="22">
        <v>46297</v>
      </c>
      <c r="O2111">
        <v>3</v>
      </c>
      <c r="P2111" t="s">
        <v>26</v>
      </c>
      <c r="Q2111">
        <v>1</v>
      </c>
      <c r="R2111">
        <v>9</v>
      </c>
      <c r="S2111" t="s">
        <v>379</v>
      </c>
      <c r="T2111" t="s">
        <v>26</v>
      </c>
      <c r="U2111" t="str">
        <f t="shared" si="64"/>
        <v>Young</v>
      </c>
      <c r="V2111" t="str">
        <f t="shared" si="65"/>
        <v>Mid-Level</v>
      </c>
      <c r="W2111" t="str">
        <f>IF(Table13[[#This Row],[Last_Working_Date]]="Active","Active","Exited")</f>
        <v>Active</v>
      </c>
    </row>
    <row r="2112" spans="1:23" x14ac:dyDescent="0.3">
      <c r="A2112" s="9" t="s">
        <v>2400</v>
      </c>
      <c r="B2112" s="9" t="s">
        <v>19</v>
      </c>
      <c r="C2112">
        <v>27</v>
      </c>
      <c r="D2112" t="s">
        <v>30</v>
      </c>
      <c r="E2112" t="s">
        <v>63</v>
      </c>
      <c r="F2112" t="s">
        <v>45</v>
      </c>
      <c r="G2112" t="s">
        <v>164</v>
      </c>
      <c r="H2112" t="s">
        <v>51</v>
      </c>
      <c r="I2112" s="5">
        <v>5.5</v>
      </c>
      <c r="J2112" t="s">
        <v>25</v>
      </c>
      <c r="K2112" s="1">
        <v>44592</v>
      </c>
      <c r="L2112" s="1" t="s">
        <v>5075</v>
      </c>
      <c r="M2112" s="7">
        <v>3.74</v>
      </c>
      <c r="N2112" s="22">
        <v>48183</v>
      </c>
      <c r="O2112">
        <v>3</v>
      </c>
      <c r="P2112" t="s">
        <v>26</v>
      </c>
      <c r="Q2112">
        <v>0</v>
      </c>
      <c r="R2112">
        <v>5</v>
      </c>
      <c r="S2112" t="s">
        <v>244</v>
      </c>
      <c r="T2112" t="s">
        <v>26</v>
      </c>
      <c r="U2112" t="str">
        <f t="shared" si="64"/>
        <v>Young</v>
      </c>
      <c r="V2112" t="str">
        <f t="shared" si="65"/>
        <v>Senior</v>
      </c>
      <c r="W2112" t="str">
        <f>IF(Table13[[#This Row],[Last_Working_Date]]="Active","Active","Exited")</f>
        <v>Active</v>
      </c>
    </row>
    <row r="2113" spans="1:23" x14ac:dyDescent="0.3">
      <c r="A2113" s="9" t="s">
        <v>2401</v>
      </c>
      <c r="B2113" s="9" t="s">
        <v>19</v>
      </c>
      <c r="C2113">
        <v>47</v>
      </c>
      <c r="D2113" t="s">
        <v>20</v>
      </c>
      <c r="E2113" t="s">
        <v>53</v>
      </c>
      <c r="F2113" t="s">
        <v>45</v>
      </c>
      <c r="G2113" t="s">
        <v>98</v>
      </c>
      <c r="H2113" t="s">
        <v>24</v>
      </c>
      <c r="I2113" s="5">
        <v>23.2</v>
      </c>
      <c r="J2113" t="s">
        <v>25</v>
      </c>
      <c r="K2113" s="1">
        <v>42401</v>
      </c>
      <c r="L2113" s="1" t="s">
        <v>5075</v>
      </c>
      <c r="M2113" s="7">
        <v>9.74</v>
      </c>
      <c r="N2113" s="22">
        <v>86623</v>
      </c>
      <c r="O2113">
        <v>5</v>
      </c>
      <c r="P2113" t="s">
        <v>26</v>
      </c>
      <c r="Q2113">
        <v>2</v>
      </c>
      <c r="R2113">
        <v>6</v>
      </c>
      <c r="S2113" t="s">
        <v>1002</v>
      </c>
      <c r="T2113" t="s">
        <v>26</v>
      </c>
      <c r="U2113" t="str">
        <f t="shared" si="64"/>
        <v>Adult</v>
      </c>
      <c r="V2113" t="str">
        <f t="shared" si="65"/>
        <v>Expert</v>
      </c>
      <c r="W2113" t="str">
        <f>IF(Table13[[#This Row],[Last_Working_Date]]="Active","Active","Exited")</f>
        <v>Active</v>
      </c>
    </row>
    <row r="2114" spans="1:23" x14ac:dyDescent="0.3">
      <c r="A2114" s="9" t="s">
        <v>2402</v>
      </c>
      <c r="B2114" s="9" t="s">
        <v>29</v>
      </c>
      <c r="C2114">
        <v>39</v>
      </c>
      <c r="D2114" t="s">
        <v>30</v>
      </c>
      <c r="E2114" t="s">
        <v>21</v>
      </c>
      <c r="F2114" t="s">
        <v>54</v>
      </c>
      <c r="G2114" t="s">
        <v>139</v>
      </c>
      <c r="H2114" t="s">
        <v>24</v>
      </c>
      <c r="I2114" s="5">
        <v>4.4000000000000004</v>
      </c>
      <c r="J2114" t="s">
        <v>25</v>
      </c>
      <c r="K2114" s="1">
        <v>43959</v>
      </c>
      <c r="L2114" s="1" t="s">
        <v>5075</v>
      </c>
      <c r="M2114" s="7">
        <v>5.47</v>
      </c>
      <c r="N2114" s="22">
        <v>41977</v>
      </c>
      <c r="O2114">
        <v>4</v>
      </c>
      <c r="P2114" t="s">
        <v>26</v>
      </c>
      <c r="Q2114">
        <v>2</v>
      </c>
      <c r="R2114">
        <v>5</v>
      </c>
      <c r="S2114" t="s">
        <v>956</v>
      </c>
      <c r="T2114" t="s">
        <v>26</v>
      </c>
      <c r="U2114" t="str">
        <f t="shared" ref="U2114:U2177" si="66">IF(C2114&lt;=30,"Young","Adult")</f>
        <v>Adult</v>
      </c>
      <c r="V2114" t="str">
        <f t="shared" ref="V2114:V2177" si="67">IF(I2114&lt;2,"Junior",IF(I2114&lt;5,"Mid-Level",IF(I2114&lt;10,"Senior","Expert")))</f>
        <v>Mid-Level</v>
      </c>
      <c r="W2114" t="str">
        <f>IF(Table13[[#This Row],[Last_Working_Date]]="Active","Active","Exited")</f>
        <v>Active</v>
      </c>
    </row>
    <row r="2115" spans="1:23" x14ac:dyDescent="0.3">
      <c r="A2115" s="9" t="s">
        <v>2403</v>
      </c>
      <c r="B2115" s="9" t="s">
        <v>19</v>
      </c>
      <c r="C2115">
        <v>34</v>
      </c>
      <c r="D2115" t="s">
        <v>30</v>
      </c>
      <c r="E2115" t="s">
        <v>63</v>
      </c>
      <c r="F2115" t="s">
        <v>92</v>
      </c>
      <c r="G2115" t="s">
        <v>120</v>
      </c>
      <c r="H2115" t="s">
        <v>24</v>
      </c>
      <c r="I2115" s="5">
        <v>6.2</v>
      </c>
      <c r="J2115" t="s">
        <v>25</v>
      </c>
      <c r="K2115" s="1">
        <v>40559</v>
      </c>
      <c r="L2115" s="1" t="s">
        <v>5075</v>
      </c>
      <c r="M2115" s="7">
        <v>14.78</v>
      </c>
      <c r="N2115" s="22">
        <v>53365</v>
      </c>
      <c r="O2115">
        <v>2</v>
      </c>
      <c r="P2115" t="s">
        <v>26</v>
      </c>
      <c r="Q2115">
        <v>1</v>
      </c>
      <c r="R2115">
        <v>5</v>
      </c>
      <c r="S2115" t="s">
        <v>624</v>
      </c>
      <c r="T2115" t="s">
        <v>26</v>
      </c>
      <c r="U2115" t="str">
        <f t="shared" si="66"/>
        <v>Adult</v>
      </c>
      <c r="V2115" t="str">
        <f t="shared" si="67"/>
        <v>Senior</v>
      </c>
      <c r="W2115" t="str">
        <f>IF(Table13[[#This Row],[Last_Working_Date]]="Active","Active","Exited")</f>
        <v>Active</v>
      </c>
    </row>
    <row r="2116" spans="1:23" x14ac:dyDescent="0.3">
      <c r="A2116" s="9" t="s">
        <v>2404</v>
      </c>
      <c r="B2116" s="9" t="s">
        <v>29</v>
      </c>
      <c r="C2116">
        <v>32</v>
      </c>
      <c r="D2116" t="s">
        <v>30</v>
      </c>
      <c r="E2116" t="s">
        <v>63</v>
      </c>
      <c r="F2116" t="s">
        <v>82</v>
      </c>
      <c r="G2116" t="s">
        <v>107</v>
      </c>
      <c r="H2116" t="s">
        <v>24</v>
      </c>
      <c r="I2116" s="5">
        <v>7</v>
      </c>
      <c r="J2116" t="s">
        <v>25</v>
      </c>
      <c r="K2116" s="1">
        <v>41915</v>
      </c>
      <c r="L2116" s="1" t="s">
        <v>5075</v>
      </c>
      <c r="M2116" s="7">
        <v>11.07</v>
      </c>
      <c r="N2116" s="22">
        <v>38631</v>
      </c>
      <c r="O2116">
        <v>3</v>
      </c>
      <c r="P2116" t="s">
        <v>26</v>
      </c>
      <c r="Q2116">
        <v>0</v>
      </c>
      <c r="R2116">
        <v>3</v>
      </c>
      <c r="S2116" t="s">
        <v>1529</v>
      </c>
      <c r="T2116" t="s">
        <v>26</v>
      </c>
      <c r="U2116" t="str">
        <f t="shared" si="66"/>
        <v>Adult</v>
      </c>
      <c r="V2116" t="str">
        <f t="shared" si="67"/>
        <v>Senior</v>
      </c>
      <c r="W2116" t="str">
        <f>IF(Table13[[#This Row],[Last_Working_Date]]="Active","Active","Exited")</f>
        <v>Active</v>
      </c>
    </row>
    <row r="2117" spans="1:23" x14ac:dyDescent="0.3">
      <c r="A2117" s="9" t="s">
        <v>2405</v>
      </c>
      <c r="B2117" s="9" t="s">
        <v>29</v>
      </c>
      <c r="C2117">
        <v>25</v>
      </c>
      <c r="D2117" t="s">
        <v>20</v>
      </c>
      <c r="E2117" t="s">
        <v>63</v>
      </c>
      <c r="F2117" t="s">
        <v>40</v>
      </c>
      <c r="G2117" t="s">
        <v>50</v>
      </c>
      <c r="H2117" t="s">
        <v>24</v>
      </c>
      <c r="I2117" s="5">
        <v>3.4</v>
      </c>
      <c r="J2117" t="s">
        <v>25</v>
      </c>
      <c r="K2117" s="1">
        <v>39677</v>
      </c>
      <c r="L2117" s="1" t="s">
        <v>5075</v>
      </c>
      <c r="M2117" s="7">
        <v>17.2</v>
      </c>
      <c r="N2117" s="22">
        <v>41955</v>
      </c>
      <c r="O2117">
        <v>3</v>
      </c>
      <c r="P2117" t="s">
        <v>26</v>
      </c>
      <c r="Q2117">
        <v>3</v>
      </c>
      <c r="R2117">
        <v>7</v>
      </c>
      <c r="S2117" t="s">
        <v>1309</v>
      </c>
      <c r="T2117" t="s">
        <v>26</v>
      </c>
      <c r="U2117" t="str">
        <f t="shared" si="66"/>
        <v>Young</v>
      </c>
      <c r="V2117" t="str">
        <f t="shared" si="67"/>
        <v>Mid-Level</v>
      </c>
      <c r="W2117" t="str">
        <f>IF(Table13[[#This Row],[Last_Working_Date]]="Active","Active","Exited")</f>
        <v>Active</v>
      </c>
    </row>
    <row r="2118" spans="1:23" x14ac:dyDescent="0.3">
      <c r="A2118" s="9" t="s">
        <v>2406</v>
      </c>
      <c r="B2118" s="9" t="s">
        <v>19</v>
      </c>
      <c r="C2118">
        <v>47</v>
      </c>
      <c r="D2118" t="s">
        <v>30</v>
      </c>
      <c r="E2118" t="s">
        <v>36</v>
      </c>
      <c r="F2118" t="s">
        <v>82</v>
      </c>
      <c r="G2118" t="s">
        <v>83</v>
      </c>
      <c r="H2118" t="s">
        <v>75</v>
      </c>
      <c r="I2118" s="5">
        <v>3.3</v>
      </c>
      <c r="J2118" t="s">
        <v>25</v>
      </c>
      <c r="K2118" s="1">
        <v>45618</v>
      </c>
      <c r="L2118" s="1" t="s">
        <v>5075</v>
      </c>
      <c r="M2118" s="7">
        <v>0.93</v>
      </c>
      <c r="N2118" s="22">
        <v>36903</v>
      </c>
      <c r="O2118">
        <v>2</v>
      </c>
      <c r="P2118" t="s">
        <v>26</v>
      </c>
      <c r="Q2118">
        <v>1</v>
      </c>
      <c r="R2118">
        <v>1</v>
      </c>
      <c r="S2118" t="s">
        <v>2407</v>
      </c>
      <c r="T2118" t="s">
        <v>26</v>
      </c>
      <c r="U2118" t="str">
        <f t="shared" si="66"/>
        <v>Adult</v>
      </c>
      <c r="V2118" t="str">
        <f t="shared" si="67"/>
        <v>Mid-Level</v>
      </c>
      <c r="W2118" t="str">
        <f>IF(Table13[[#This Row],[Last_Working_Date]]="Active","Active","Exited")</f>
        <v>Active</v>
      </c>
    </row>
    <row r="2119" spans="1:23" x14ac:dyDescent="0.3">
      <c r="A2119" s="9" t="s">
        <v>2408</v>
      </c>
      <c r="B2119" s="9" t="s">
        <v>19</v>
      </c>
      <c r="C2119">
        <v>37</v>
      </c>
      <c r="D2119" t="s">
        <v>30</v>
      </c>
      <c r="E2119" t="s">
        <v>58</v>
      </c>
      <c r="F2119" t="s">
        <v>82</v>
      </c>
      <c r="G2119" t="s">
        <v>107</v>
      </c>
      <c r="H2119" t="s">
        <v>51</v>
      </c>
      <c r="I2119" s="5">
        <v>9.1999999999999993</v>
      </c>
      <c r="J2119" t="s">
        <v>25</v>
      </c>
      <c r="K2119" s="1">
        <v>43263</v>
      </c>
      <c r="L2119" s="1" t="s">
        <v>5075</v>
      </c>
      <c r="M2119" s="7">
        <v>7.38</v>
      </c>
      <c r="N2119" s="22">
        <v>50294</v>
      </c>
      <c r="O2119">
        <v>3</v>
      </c>
      <c r="P2119" t="s">
        <v>26</v>
      </c>
      <c r="Q2119">
        <v>2</v>
      </c>
      <c r="R2119">
        <v>5</v>
      </c>
      <c r="S2119" t="s">
        <v>863</v>
      </c>
      <c r="T2119" t="s">
        <v>26</v>
      </c>
      <c r="U2119" t="str">
        <f t="shared" si="66"/>
        <v>Adult</v>
      </c>
      <c r="V2119" t="str">
        <f t="shared" si="67"/>
        <v>Senior</v>
      </c>
      <c r="W2119" t="str">
        <f>IF(Table13[[#This Row],[Last_Working_Date]]="Active","Active","Exited")</f>
        <v>Active</v>
      </c>
    </row>
    <row r="2120" spans="1:23" x14ac:dyDescent="0.3">
      <c r="A2120" s="9" t="s">
        <v>294</v>
      </c>
      <c r="B2120" s="9" t="s">
        <v>209</v>
      </c>
      <c r="C2120">
        <v>35</v>
      </c>
      <c r="D2120" t="s">
        <v>30</v>
      </c>
      <c r="E2120" t="s">
        <v>31</v>
      </c>
      <c r="F2120" t="s">
        <v>54</v>
      </c>
      <c r="G2120" t="s">
        <v>139</v>
      </c>
      <c r="H2120" t="s">
        <v>24</v>
      </c>
      <c r="I2120" s="5">
        <v>15</v>
      </c>
      <c r="J2120" t="s">
        <v>25</v>
      </c>
      <c r="K2120" s="1">
        <v>45930</v>
      </c>
      <c r="L2120" s="1" t="s">
        <v>5075</v>
      </c>
      <c r="M2120" s="7">
        <v>0.08</v>
      </c>
      <c r="N2120" s="22">
        <v>65919</v>
      </c>
      <c r="O2120">
        <v>4</v>
      </c>
      <c r="P2120" t="s">
        <v>26</v>
      </c>
      <c r="Q2120">
        <v>2</v>
      </c>
      <c r="R2120">
        <v>7</v>
      </c>
      <c r="S2120" t="s">
        <v>5074</v>
      </c>
      <c r="T2120" t="s">
        <v>26</v>
      </c>
      <c r="U2120" t="str">
        <f t="shared" si="66"/>
        <v>Adult</v>
      </c>
      <c r="V2120" t="str">
        <f t="shared" si="67"/>
        <v>Expert</v>
      </c>
      <c r="W2120" t="str">
        <f>IF(Table13[[#This Row],[Last_Working_Date]]="Active","Active","Exited")</f>
        <v>Active</v>
      </c>
    </row>
    <row r="2121" spans="1:23" x14ac:dyDescent="0.3">
      <c r="A2121" s="9" t="s">
        <v>2409</v>
      </c>
      <c r="B2121" s="9" t="s">
        <v>29</v>
      </c>
      <c r="C2121">
        <v>38</v>
      </c>
      <c r="D2121" t="s">
        <v>30</v>
      </c>
      <c r="E2121" t="s">
        <v>44</v>
      </c>
      <c r="F2121" t="s">
        <v>92</v>
      </c>
      <c r="G2121" t="s">
        <v>120</v>
      </c>
      <c r="H2121" t="s">
        <v>51</v>
      </c>
      <c r="I2121" s="5">
        <v>3.4</v>
      </c>
      <c r="J2121" t="s">
        <v>25</v>
      </c>
      <c r="K2121" s="1">
        <v>43121</v>
      </c>
      <c r="L2121" s="1" t="s">
        <v>5075</v>
      </c>
      <c r="M2121" s="7">
        <v>7.77</v>
      </c>
      <c r="N2121" s="22">
        <v>42271</v>
      </c>
      <c r="O2121">
        <v>3</v>
      </c>
      <c r="P2121" t="s">
        <v>26</v>
      </c>
      <c r="Q2121">
        <v>1</v>
      </c>
      <c r="R2121">
        <v>7</v>
      </c>
      <c r="S2121" t="s">
        <v>621</v>
      </c>
      <c r="T2121" t="s">
        <v>26</v>
      </c>
      <c r="U2121" t="str">
        <f t="shared" si="66"/>
        <v>Adult</v>
      </c>
      <c r="V2121" t="str">
        <f t="shared" si="67"/>
        <v>Mid-Level</v>
      </c>
      <c r="W2121" t="str">
        <f>IF(Table13[[#This Row],[Last_Working_Date]]="Active","Active","Exited")</f>
        <v>Active</v>
      </c>
    </row>
    <row r="2122" spans="1:23" x14ac:dyDescent="0.3">
      <c r="A2122" s="9" t="s">
        <v>2410</v>
      </c>
      <c r="B2122" s="9" t="s">
        <v>19</v>
      </c>
      <c r="C2122">
        <v>29</v>
      </c>
      <c r="D2122" t="s">
        <v>30</v>
      </c>
      <c r="E2122" t="s">
        <v>53</v>
      </c>
      <c r="F2122" t="s">
        <v>92</v>
      </c>
      <c r="G2122" t="s">
        <v>246</v>
      </c>
      <c r="H2122" t="s">
        <v>47</v>
      </c>
      <c r="I2122" s="5">
        <v>5.4</v>
      </c>
      <c r="J2122" t="s">
        <v>25</v>
      </c>
      <c r="K2122" s="1">
        <v>44556</v>
      </c>
      <c r="L2122" s="1" t="s">
        <v>5075</v>
      </c>
      <c r="M2122" s="7">
        <v>3.84</v>
      </c>
      <c r="N2122" s="22">
        <v>45594</v>
      </c>
      <c r="O2122">
        <v>2</v>
      </c>
      <c r="P2122" t="s">
        <v>26</v>
      </c>
      <c r="Q2122">
        <v>0</v>
      </c>
      <c r="R2122">
        <v>5</v>
      </c>
      <c r="S2122" t="s">
        <v>713</v>
      </c>
      <c r="T2122" t="s">
        <v>26</v>
      </c>
      <c r="U2122" t="str">
        <f t="shared" si="66"/>
        <v>Young</v>
      </c>
      <c r="V2122" t="str">
        <f t="shared" si="67"/>
        <v>Senior</v>
      </c>
      <c r="W2122" t="str">
        <f>IF(Table13[[#This Row],[Last_Working_Date]]="Active","Active","Exited")</f>
        <v>Active</v>
      </c>
    </row>
    <row r="2123" spans="1:23" x14ac:dyDescent="0.3">
      <c r="A2123" s="9" t="s">
        <v>2411</v>
      </c>
      <c r="B2123" s="9" t="s">
        <v>29</v>
      </c>
      <c r="C2123">
        <v>37</v>
      </c>
      <c r="D2123" t="s">
        <v>30</v>
      </c>
      <c r="E2123" t="s">
        <v>21</v>
      </c>
      <c r="F2123" t="s">
        <v>40</v>
      </c>
      <c r="G2123" t="s">
        <v>96</v>
      </c>
      <c r="H2123" t="s">
        <v>24</v>
      </c>
      <c r="I2123" s="5">
        <v>12.8</v>
      </c>
      <c r="J2123" t="s">
        <v>25</v>
      </c>
      <c r="K2123" s="1">
        <v>41329</v>
      </c>
      <c r="L2123" s="1" t="s">
        <v>5075</v>
      </c>
      <c r="M2123" s="7">
        <v>12.67</v>
      </c>
      <c r="N2123" s="22">
        <v>50783</v>
      </c>
      <c r="O2123">
        <v>3</v>
      </c>
      <c r="P2123" t="s">
        <v>26</v>
      </c>
      <c r="Q2123">
        <v>2</v>
      </c>
      <c r="R2123">
        <v>3</v>
      </c>
      <c r="S2123" t="s">
        <v>42</v>
      </c>
      <c r="T2123" t="s">
        <v>26</v>
      </c>
      <c r="U2123" t="str">
        <f t="shared" si="66"/>
        <v>Adult</v>
      </c>
      <c r="V2123" t="str">
        <f t="shared" si="67"/>
        <v>Expert</v>
      </c>
      <c r="W2123" t="str">
        <f>IF(Table13[[#This Row],[Last_Working_Date]]="Active","Active","Exited")</f>
        <v>Active</v>
      </c>
    </row>
    <row r="2124" spans="1:23" x14ac:dyDescent="0.3">
      <c r="A2124" s="9" t="s">
        <v>2412</v>
      </c>
      <c r="B2124" s="9" t="s">
        <v>29</v>
      </c>
      <c r="C2124">
        <v>24</v>
      </c>
      <c r="D2124" t="s">
        <v>20</v>
      </c>
      <c r="E2124" t="s">
        <v>21</v>
      </c>
      <c r="F2124" t="s">
        <v>82</v>
      </c>
      <c r="G2124" t="s">
        <v>107</v>
      </c>
      <c r="H2124" t="s">
        <v>24</v>
      </c>
      <c r="I2124" s="5">
        <v>2.5</v>
      </c>
      <c r="J2124" t="s">
        <v>25</v>
      </c>
      <c r="K2124" s="1">
        <v>43185</v>
      </c>
      <c r="L2124" s="1" t="s">
        <v>5075</v>
      </c>
      <c r="M2124" s="7">
        <v>7.59</v>
      </c>
      <c r="N2124" s="22">
        <v>31877</v>
      </c>
      <c r="O2124">
        <v>4</v>
      </c>
      <c r="P2124" t="s">
        <v>26</v>
      </c>
      <c r="Q2124">
        <v>1</v>
      </c>
      <c r="R2124">
        <v>5</v>
      </c>
      <c r="S2124" t="s">
        <v>1239</v>
      </c>
      <c r="T2124" t="s">
        <v>26</v>
      </c>
      <c r="U2124" t="str">
        <f t="shared" si="66"/>
        <v>Young</v>
      </c>
      <c r="V2124" t="str">
        <f t="shared" si="67"/>
        <v>Mid-Level</v>
      </c>
      <c r="W2124" t="str">
        <f>IF(Table13[[#This Row],[Last_Working_Date]]="Active","Active","Exited")</f>
        <v>Active</v>
      </c>
    </row>
    <row r="2125" spans="1:23" x14ac:dyDescent="0.3">
      <c r="A2125" s="9" t="s">
        <v>2413</v>
      </c>
      <c r="B2125" s="9" t="s">
        <v>29</v>
      </c>
      <c r="C2125">
        <v>41</v>
      </c>
      <c r="D2125" t="s">
        <v>20</v>
      </c>
      <c r="E2125" t="s">
        <v>39</v>
      </c>
      <c r="F2125" t="s">
        <v>92</v>
      </c>
      <c r="G2125" t="s">
        <v>120</v>
      </c>
      <c r="H2125" t="s">
        <v>24</v>
      </c>
      <c r="I2125" s="5">
        <v>15.2</v>
      </c>
      <c r="J2125" t="s">
        <v>25</v>
      </c>
      <c r="K2125" s="1">
        <v>45578</v>
      </c>
      <c r="L2125" s="1">
        <v>45667</v>
      </c>
      <c r="M2125" s="7">
        <v>0.24</v>
      </c>
      <c r="N2125" s="22">
        <v>63292</v>
      </c>
      <c r="O2125">
        <v>3</v>
      </c>
      <c r="P2125" t="s">
        <v>26</v>
      </c>
      <c r="Q2125">
        <v>0</v>
      </c>
      <c r="R2125">
        <v>6</v>
      </c>
      <c r="S2125" t="s">
        <v>1349</v>
      </c>
      <c r="T2125" t="s">
        <v>65</v>
      </c>
      <c r="U2125" t="str">
        <f t="shared" si="66"/>
        <v>Adult</v>
      </c>
      <c r="V2125" t="str">
        <f t="shared" si="67"/>
        <v>Expert</v>
      </c>
      <c r="W2125" t="str">
        <f>IF(Table13[[#This Row],[Last_Working_Date]]="Active","Active","Exited")</f>
        <v>Exited</v>
      </c>
    </row>
    <row r="2126" spans="1:23" x14ac:dyDescent="0.3">
      <c r="A2126" s="9" t="s">
        <v>2414</v>
      </c>
      <c r="B2126" s="9" t="s">
        <v>19</v>
      </c>
      <c r="C2126">
        <v>34</v>
      </c>
      <c r="D2126" t="s">
        <v>20</v>
      </c>
      <c r="E2126" t="s">
        <v>36</v>
      </c>
      <c r="F2126" t="s">
        <v>67</v>
      </c>
      <c r="G2126" t="s">
        <v>90</v>
      </c>
      <c r="H2126" t="s">
        <v>24</v>
      </c>
      <c r="I2126" s="5">
        <v>8.9</v>
      </c>
      <c r="J2126" t="s">
        <v>25</v>
      </c>
      <c r="K2126" s="1">
        <v>44003</v>
      </c>
      <c r="L2126" s="1" t="s">
        <v>5075</v>
      </c>
      <c r="M2126" s="7">
        <v>5.35</v>
      </c>
      <c r="N2126" s="22">
        <v>58183</v>
      </c>
      <c r="O2126">
        <v>2</v>
      </c>
      <c r="P2126" t="s">
        <v>26</v>
      </c>
      <c r="Q2126">
        <v>1</v>
      </c>
      <c r="R2126">
        <v>6</v>
      </c>
      <c r="S2126" t="s">
        <v>350</v>
      </c>
      <c r="T2126" t="s">
        <v>26</v>
      </c>
      <c r="U2126" t="str">
        <f t="shared" si="66"/>
        <v>Adult</v>
      </c>
      <c r="V2126" t="str">
        <f t="shared" si="67"/>
        <v>Senior</v>
      </c>
      <c r="W2126" t="str">
        <f>IF(Table13[[#This Row],[Last_Working_Date]]="Active","Active","Exited")</f>
        <v>Active</v>
      </c>
    </row>
    <row r="2127" spans="1:23" x14ac:dyDescent="0.3">
      <c r="A2127" s="9" t="s">
        <v>2415</v>
      </c>
      <c r="B2127" s="9" t="s">
        <v>29</v>
      </c>
      <c r="C2127">
        <v>23</v>
      </c>
      <c r="D2127" t="s">
        <v>30</v>
      </c>
      <c r="E2127" t="s">
        <v>36</v>
      </c>
      <c r="F2127" t="s">
        <v>54</v>
      </c>
      <c r="G2127" t="s">
        <v>55</v>
      </c>
      <c r="H2127" t="s">
        <v>84</v>
      </c>
      <c r="I2127" s="5">
        <v>0.4</v>
      </c>
      <c r="J2127" t="s">
        <v>25</v>
      </c>
      <c r="K2127" s="1">
        <v>43203</v>
      </c>
      <c r="L2127" s="1" t="s">
        <v>5075</v>
      </c>
      <c r="M2127" s="7">
        <v>7.54</v>
      </c>
      <c r="N2127" s="22">
        <v>30692</v>
      </c>
      <c r="O2127">
        <v>4</v>
      </c>
      <c r="P2127" t="s">
        <v>26</v>
      </c>
      <c r="Q2127">
        <v>1</v>
      </c>
      <c r="R2127">
        <v>4</v>
      </c>
      <c r="S2127" t="s">
        <v>210</v>
      </c>
      <c r="T2127" t="s">
        <v>26</v>
      </c>
      <c r="U2127" t="str">
        <f t="shared" si="66"/>
        <v>Young</v>
      </c>
      <c r="V2127" t="str">
        <f t="shared" si="67"/>
        <v>Junior</v>
      </c>
      <c r="W2127" t="str">
        <f>IF(Table13[[#This Row],[Last_Working_Date]]="Active","Active","Exited")</f>
        <v>Active</v>
      </c>
    </row>
    <row r="2128" spans="1:23" x14ac:dyDescent="0.3">
      <c r="A2128" s="9" t="s">
        <v>2416</v>
      </c>
      <c r="B2128" s="9" t="s">
        <v>19</v>
      </c>
      <c r="C2128">
        <v>36</v>
      </c>
      <c r="D2128" t="s">
        <v>30</v>
      </c>
      <c r="E2128" t="s">
        <v>31</v>
      </c>
      <c r="F2128" t="s">
        <v>22</v>
      </c>
      <c r="G2128" t="s">
        <v>59</v>
      </c>
      <c r="H2128" t="s">
        <v>51</v>
      </c>
      <c r="I2128" s="5">
        <v>3.4</v>
      </c>
      <c r="J2128" t="s">
        <v>85</v>
      </c>
      <c r="K2128" s="1">
        <v>40786</v>
      </c>
      <c r="L2128" s="1" t="s">
        <v>5075</v>
      </c>
      <c r="M2128" s="7">
        <v>14.16</v>
      </c>
      <c r="N2128" s="22">
        <v>32762</v>
      </c>
      <c r="O2128">
        <v>3</v>
      </c>
      <c r="P2128" t="s">
        <v>26</v>
      </c>
      <c r="Q2128">
        <v>1</v>
      </c>
      <c r="R2128">
        <v>4</v>
      </c>
      <c r="S2128" t="s">
        <v>185</v>
      </c>
      <c r="T2128" t="s">
        <v>26</v>
      </c>
      <c r="U2128" t="str">
        <f t="shared" si="66"/>
        <v>Adult</v>
      </c>
      <c r="V2128" t="str">
        <f t="shared" si="67"/>
        <v>Mid-Level</v>
      </c>
      <c r="W2128" t="str">
        <f>IF(Table13[[#This Row],[Last_Working_Date]]="Active","Active","Exited")</f>
        <v>Active</v>
      </c>
    </row>
    <row r="2129" spans="1:23" x14ac:dyDescent="0.3">
      <c r="A2129" s="9" t="s">
        <v>2417</v>
      </c>
      <c r="B2129" s="9" t="s">
        <v>29</v>
      </c>
      <c r="C2129">
        <v>31</v>
      </c>
      <c r="D2129" t="s">
        <v>20</v>
      </c>
      <c r="E2129" t="s">
        <v>63</v>
      </c>
      <c r="F2129" t="s">
        <v>67</v>
      </c>
      <c r="G2129" t="s">
        <v>90</v>
      </c>
      <c r="H2129" t="s">
        <v>24</v>
      </c>
      <c r="I2129" s="5">
        <v>4.4000000000000004</v>
      </c>
      <c r="J2129" t="s">
        <v>25</v>
      </c>
      <c r="K2129" s="1">
        <v>43924</v>
      </c>
      <c r="L2129" s="1" t="s">
        <v>5075</v>
      </c>
      <c r="M2129" s="7">
        <v>5.57</v>
      </c>
      <c r="N2129" s="22">
        <v>39758</v>
      </c>
      <c r="O2129">
        <v>3</v>
      </c>
      <c r="P2129" t="s">
        <v>26</v>
      </c>
      <c r="Q2129">
        <v>1</v>
      </c>
      <c r="R2129">
        <v>4</v>
      </c>
      <c r="S2129" t="s">
        <v>202</v>
      </c>
      <c r="T2129" t="s">
        <v>26</v>
      </c>
      <c r="U2129" t="str">
        <f t="shared" si="66"/>
        <v>Adult</v>
      </c>
      <c r="V2129" t="str">
        <f t="shared" si="67"/>
        <v>Mid-Level</v>
      </c>
      <c r="W2129" t="str">
        <f>IF(Table13[[#This Row],[Last_Working_Date]]="Active","Active","Exited")</f>
        <v>Active</v>
      </c>
    </row>
    <row r="2130" spans="1:23" x14ac:dyDescent="0.3">
      <c r="A2130" s="9" t="s">
        <v>2418</v>
      </c>
      <c r="B2130" s="9" t="s">
        <v>19</v>
      </c>
      <c r="C2130">
        <v>25</v>
      </c>
      <c r="D2130" t="s">
        <v>30</v>
      </c>
      <c r="E2130" t="s">
        <v>58</v>
      </c>
      <c r="F2130" t="s">
        <v>45</v>
      </c>
      <c r="G2130" t="s">
        <v>46</v>
      </c>
      <c r="H2130" t="s">
        <v>24</v>
      </c>
      <c r="I2130" s="5">
        <v>2.4</v>
      </c>
      <c r="J2130" t="s">
        <v>85</v>
      </c>
      <c r="K2130" s="1">
        <v>40315</v>
      </c>
      <c r="L2130" s="1" t="s">
        <v>5075</v>
      </c>
      <c r="M2130" s="7">
        <v>15.45</v>
      </c>
      <c r="N2130" s="22">
        <v>37531</v>
      </c>
      <c r="O2130">
        <v>4</v>
      </c>
      <c r="P2130" t="s">
        <v>26</v>
      </c>
      <c r="Q2130">
        <v>2</v>
      </c>
      <c r="R2130">
        <v>10</v>
      </c>
      <c r="S2130" t="s">
        <v>48</v>
      </c>
      <c r="T2130" t="s">
        <v>26</v>
      </c>
      <c r="U2130" t="str">
        <f t="shared" si="66"/>
        <v>Young</v>
      </c>
      <c r="V2130" t="str">
        <f t="shared" si="67"/>
        <v>Mid-Level</v>
      </c>
      <c r="W2130" t="str">
        <f>IF(Table13[[#This Row],[Last_Working_Date]]="Active","Active","Exited")</f>
        <v>Active</v>
      </c>
    </row>
    <row r="2131" spans="1:23" x14ac:dyDescent="0.3">
      <c r="A2131" s="9" t="s">
        <v>2419</v>
      </c>
      <c r="B2131" s="9" t="s">
        <v>29</v>
      </c>
      <c r="C2131">
        <v>35</v>
      </c>
      <c r="D2131" t="s">
        <v>30</v>
      </c>
      <c r="E2131" t="s">
        <v>58</v>
      </c>
      <c r="F2131" t="s">
        <v>67</v>
      </c>
      <c r="G2131" t="s">
        <v>90</v>
      </c>
      <c r="H2131" t="s">
        <v>24</v>
      </c>
      <c r="I2131" s="5">
        <v>1.1000000000000001</v>
      </c>
      <c r="J2131" t="s">
        <v>25</v>
      </c>
      <c r="K2131" s="1">
        <v>44600</v>
      </c>
      <c r="L2131" s="1" t="s">
        <v>5075</v>
      </c>
      <c r="M2131" s="7">
        <v>3.72</v>
      </c>
      <c r="N2131" s="22">
        <v>42478</v>
      </c>
      <c r="O2131">
        <v>4</v>
      </c>
      <c r="P2131" t="s">
        <v>26</v>
      </c>
      <c r="Q2131">
        <v>2</v>
      </c>
      <c r="R2131">
        <v>5</v>
      </c>
      <c r="S2131" t="s">
        <v>577</v>
      </c>
      <c r="T2131" t="s">
        <v>26</v>
      </c>
      <c r="U2131" t="str">
        <f t="shared" si="66"/>
        <v>Adult</v>
      </c>
      <c r="V2131" t="str">
        <f t="shared" si="67"/>
        <v>Junior</v>
      </c>
      <c r="W2131" t="str">
        <f>IF(Table13[[#This Row],[Last_Working_Date]]="Active","Active","Exited")</f>
        <v>Active</v>
      </c>
    </row>
    <row r="2132" spans="1:23" x14ac:dyDescent="0.3">
      <c r="A2132" s="9" t="s">
        <v>2420</v>
      </c>
      <c r="B2132" s="9" t="s">
        <v>29</v>
      </c>
      <c r="C2132">
        <v>21</v>
      </c>
      <c r="D2132" t="s">
        <v>30</v>
      </c>
      <c r="E2132" t="s">
        <v>39</v>
      </c>
      <c r="F2132" t="s">
        <v>67</v>
      </c>
      <c r="G2132" t="s">
        <v>90</v>
      </c>
      <c r="H2132" t="s">
        <v>47</v>
      </c>
      <c r="I2132" s="5">
        <v>0.6</v>
      </c>
      <c r="J2132" t="s">
        <v>25</v>
      </c>
      <c r="K2132" s="1">
        <v>44239</v>
      </c>
      <c r="L2132" s="1" t="s">
        <v>5075</v>
      </c>
      <c r="M2132" s="7">
        <v>4.71</v>
      </c>
      <c r="N2132" s="22">
        <v>34384</v>
      </c>
      <c r="O2132">
        <v>3</v>
      </c>
      <c r="P2132" t="s">
        <v>26</v>
      </c>
      <c r="Q2132">
        <v>0</v>
      </c>
      <c r="R2132">
        <v>4</v>
      </c>
      <c r="S2132" t="s">
        <v>80</v>
      </c>
      <c r="T2132" t="s">
        <v>26</v>
      </c>
      <c r="U2132" t="str">
        <f t="shared" si="66"/>
        <v>Young</v>
      </c>
      <c r="V2132" t="str">
        <f t="shared" si="67"/>
        <v>Junior</v>
      </c>
      <c r="W2132" t="str">
        <f>IF(Table13[[#This Row],[Last_Working_Date]]="Active","Active","Exited")</f>
        <v>Active</v>
      </c>
    </row>
    <row r="2133" spans="1:23" x14ac:dyDescent="0.3">
      <c r="A2133" s="9" t="s">
        <v>2421</v>
      </c>
      <c r="B2133" s="9" t="s">
        <v>29</v>
      </c>
      <c r="C2133">
        <v>25</v>
      </c>
      <c r="D2133" t="s">
        <v>20</v>
      </c>
      <c r="E2133" t="s">
        <v>36</v>
      </c>
      <c r="F2133" t="s">
        <v>92</v>
      </c>
      <c r="G2133" t="s">
        <v>93</v>
      </c>
      <c r="H2133" t="s">
        <v>24</v>
      </c>
      <c r="I2133" s="5">
        <v>2.5</v>
      </c>
      <c r="J2133" t="s">
        <v>25</v>
      </c>
      <c r="K2133" s="1">
        <v>44586</v>
      </c>
      <c r="L2133" s="1" t="s">
        <v>5075</v>
      </c>
      <c r="M2133" s="7">
        <v>3.76</v>
      </c>
      <c r="N2133" s="22">
        <v>40171</v>
      </c>
      <c r="O2133">
        <v>2</v>
      </c>
      <c r="P2133" t="s">
        <v>26</v>
      </c>
      <c r="Q2133">
        <v>5</v>
      </c>
      <c r="R2133">
        <v>5</v>
      </c>
      <c r="S2133" t="s">
        <v>945</v>
      </c>
      <c r="T2133" t="s">
        <v>26</v>
      </c>
      <c r="U2133" t="str">
        <f t="shared" si="66"/>
        <v>Young</v>
      </c>
      <c r="V2133" t="str">
        <f t="shared" si="67"/>
        <v>Mid-Level</v>
      </c>
      <c r="W2133" t="str">
        <f>IF(Table13[[#This Row],[Last_Working_Date]]="Active","Active","Exited")</f>
        <v>Active</v>
      </c>
    </row>
    <row r="2134" spans="1:23" x14ac:dyDescent="0.3">
      <c r="A2134" s="9" t="s">
        <v>1309</v>
      </c>
      <c r="B2134" s="9" t="s">
        <v>19</v>
      </c>
      <c r="C2134">
        <v>37</v>
      </c>
      <c r="D2134" t="s">
        <v>30</v>
      </c>
      <c r="E2134" t="s">
        <v>21</v>
      </c>
      <c r="F2134" t="s">
        <v>40</v>
      </c>
      <c r="G2134" t="s">
        <v>41</v>
      </c>
      <c r="H2134" t="s">
        <v>47</v>
      </c>
      <c r="I2134" s="5">
        <v>7.2</v>
      </c>
      <c r="J2134" t="s">
        <v>25</v>
      </c>
      <c r="K2134" s="1">
        <v>39834</v>
      </c>
      <c r="L2134" s="1" t="s">
        <v>5075</v>
      </c>
      <c r="M2134" s="7">
        <v>16.77</v>
      </c>
      <c r="N2134" s="22">
        <v>48839</v>
      </c>
      <c r="O2134">
        <v>1</v>
      </c>
      <c r="P2134" t="s">
        <v>65</v>
      </c>
      <c r="Q2134">
        <v>0</v>
      </c>
      <c r="R2134">
        <v>6</v>
      </c>
      <c r="S2134" t="s">
        <v>5074</v>
      </c>
      <c r="T2134" t="s">
        <v>26</v>
      </c>
      <c r="U2134" t="str">
        <f t="shared" si="66"/>
        <v>Adult</v>
      </c>
      <c r="V2134" t="str">
        <f t="shared" si="67"/>
        <v>Senior</v>
      </c>
      <c r="W2134" t="str">
        <f>IF(Table13[[#This Row],[Last_Working_Date]]="Active","Active","Exited")</f>
        <v>Active</v>
      </c>
    </row>
    <row r="2135" spans="1:23" x14ac:dyDescent="0.3">
      <c r="A2135" s="9" t="s">
        <v>2422</v>
      </c>
      <c r="B2135" s="9" t="s">
        <v>29</v>
      </c>
      <c r="C2135">
        <v>36</v>
      </c>
      <c r="D2135" t="s">
        <v>179</v>
      </c>
      <c r="E2135" t="s">
        <v>39</v>
      </c>
      <c r="F2135" t="s">
        <v>22</v>
      </c>
      <c r="G2135" t="s">
        <v>59</v>
      </c>
      <c r="H2135" t="s">
        <v>24</v>
      </c>
      <c r="I2135" s="5">
        <v>10.9</v>
      </c>
      <c r="J2135" t="s">
        <v>25</v>
      </c>
      <c r="K2135" s="1">
        <v>45532</v>
      </c>
      <c r="L2135" s="1" t="s">
        <v>5075</v>
      </c>
      <c r="M2135" s="7">
        <v>1.17</v>
      </c>
      <c r="N2135" s="22">
        <v>53409</v>
      </c>
      <c r="O2135">
        <v>3</v>
      </c>
      <c r="P2135" t="s">
        <v>26</v>
      </c>
      <c r="Q2135">
        <v>2</v>
      </c>
      <c r="R2135">
        <v>4</v>
      </c>
      <c r="S2135" t="s">
        <v>182</v>
      </c>
      <c r="T2135" t="s">
        <v>26</v>
      </c>
      <c r="U2135" t="str">
        <f t="shared" si="66"/>
        <v>Adult</v>
      </c>
      <c r="V2135" t="str">
        <f t="shared" si="67"/>
        <v>Expert</v>
      </c>
      <c r="W2135" t="str">
        <f>IF(Table13[[#This Row],[Last_Working_Date]]="Active","Active","Exited")</f>
        <v>Active</v>
      </c>
    </row>
    <row r="2136" spans="1:23" x14ac:dyDescent="0.3">
      <c r="A2136" s="9" t="s">
        <v>2423</v>
      </c>
      <c r="B2136" s="9" t="s">
        <v>19</v>
      </c>
      <c r="C2136">
        <v>38</v>
      </c>
      <c r="D2136" t="s">
        <v>20</v>
      </c>
      <c r="E2136" t="s">
        <v>31</v>
      </c>
      <c r="F2136" t="s">
        <v>82</v>
      </c>
      <c r="G2136" t="s">
        <v>83</v>
      </c>
      <c r="H2136" t="s">
        <v>47</v>
      </c>
      <c r="I2136" s="5">
        <v>8.4</v>
      </c>
      <c r="J2136" t="s">
        <v>25</v>
      </c>
      <c r="K2136" s="1">
        <v>45129</v>
      </c>
      <c r="L2136" s="1" t="s">
        <v>5075</v>
      </c>
      <c r="M2136" s="7">
        <v>2.27</v>
      </c>
      <c r="N2136" s="22">
        <v>47666</v>
      </c>
      <c r="O2136">
        <v>2</v>
      </c>
      <c r="P2136" t="s">
        <v>26</v>
      </c>
      <c r="Q2136">
        <v>3</v>
      </c>
      <c r="R2136">
        <v>4</v>
      </c>
      <c r="S2136" t="s">
        <v>86</v>
      </c>
      <c r="T2136" t="s">
        <v>26</v>
      </c>
      <c r="U2136" t="str">
        <f t="shared" si="66"/>
        <v>Adult</v>
      </c>
      <c r="V2136" t="str">
        <f t="shared" si="67"/>
        <v>Senior</v>
      </c>
      <c r="W2136" t="str">
        <f>IF(Table13[[#This Row],[Last_Working_Date]]="Active","Active","Exited")</f>
        <v>Active</v>
      </c>
    </row>
    <row r="2137" spans="1:23" x14ac:dyDescent="0.3">
      <c r="A2137" s="9" t="s">
        <v>2424</v>
      </c>
      <c r="B2137" s="9" t="s">
        <v>19</v>
      </c>
      <c r="C2137">
        <v>33</v>
      </c>
      <c r="D2137" t="s">
        <v>20</v>
      </c>
      <c r="E2137" t="s">
        <v>44</v>
      </c>
      <c r="F2137" t="s">
        <v>82</v>
      </c>
      <c r="G2137" t="s">
        <v>83</v>
      </c>
      <c r="H2137" t="s">
        <v>24</v>
      </c>
      <c r="I2137" s="5">
        <v>11.9</v>
      </c>
      <c r="J2137" t="s">
        <v>25</v>
      </c>
      <c r="K2137" s="1">
        <v>42055</v>
      </c>
      <c r="L2137" s="1" t="s">
        <v>5075</v>
      </c>
      <c r="M2137" s="7">
        <v>10.69</v>
      </c>
      <c r="N2137" s="22">
        <v>58099</v>
      </c>
      <c r="O2137">
        <v>2</v>
      </c>
      <c r="P2137" t="s">
        <v>65</v>
      </c>
      <c r="Q2137">
        <v>4</v>
      </c>
      <c r="R2137">
        <v>8</v>
      </c>
      <c r="S2137" t="s">
        <v>1999</v>
      </c>
      <c r="T2137" t="s">
        <v>26</v>
      </c>
      <c r="U2137" t="str">
        <f t="shared" si="66"/>
        <v>Adult</v>
      </c>
      <c r="V2137" t="str">
        <f t="shared" si="67"/>
        <v>Expert</v>
      </c>
      <c r="W2137" t="str">
        <f>IF(Table13[[#This Row],[Last_Working_Date]]="Active","Active","Exited")</f>
        <v>Active</v>
      </c>
    </row>
    <row r="2138" spans="1:23" x14ac:dyDescent="0.3">
      <c r="A2138" s="9" t="s">
        <v>2425</v>
      </c>
      <c r="B2138" s="9" t="s">
        <v>29</v>
      </c>
      <c r="C2138">
        <v>31</v>
      </c>
      <c r="D2138" t="s">
        <v>20</v>
      </c>
      <c r="E2138" t="s">
        <v>63</v>
      </c>
      <c r="F2138" t="s">
        <v>22</v>
      </c>
      <c r="G2138" t="s">
        <v>74</v>
      </c>
      <c r="H2138" t="s">
        <v>24</v>
      </c>
      <c r="I2138" s="5">
        <v>11</v>
      </c>
      <c r="J2138" t="s">
        <v>85</v>
      </c>
      <c r="K2138" s="1">
        <v>44015</v>
      </c>
      <c r="L2138" s="1" t="s">
        <v>5075</v>
      </c>
      <c r="M2138" s="7">
        <v>5.32</v>
      </c>
      <c r="N2138" s="22">
        <v>56037</v>
      </c>
      <c r="O2138">
        <v>3</v>
      </c>
      <c r="P2138" t="s">
        <v>26</v>
      </c>
      <c r="Q2138">
        <v>4</v>
      </c>
      <c r="R2138">
        <v>4</v>
      </c>
      <c r="S2138" t="s">
        <v>653</v>
      </c>
      <c r="T2138" t="s">
        <v>26</v>
      </c>
      <c r="U2138" t="str">
        <f t="shared" si="66"/>
        <v>Adult</v>
      </c>
      <c r="V2138" t="str">
        <f t="shared" si="67"/>
        <v>Expert</v>
      </c>
      <c r="W2138" t="str">
        <f>IF(Table13[[#This Row],[Last_Working_Date]]="Active","Active","Exited")</f>
        <v>Active</v>
      </c>
    </row>
    <row r="2139" spans="1:23" x14ac:dyDescent="0.3">
      <c r="A2139" s="9" t="s">
        <v>2426</v>
      </c>
      <c r="B2139" s="9" t="s">
        <v>29</v>
      </c>
      <c r="C2139">
        <v>36</v>
      </c>
      <c r="D2139" t="s">
        <v>30</v>
      </c>
      <c r="E2139" t="s">
        <v>36</v>
      </c>
      <c r="F2139" t="s">
        <v>45</v>
      </c>
      <c r="G2139" t="s">
        <v>98</v>
      </c>
      <c r="H2139" t="s">
        <v>24</v>
      </c>
      <c r="I2139" s="5">
        <v>8.6999999999999993</v>
      </c>
      <c r="J2139" t="s">
        <v>25</v>
      </c>
      <c r="K2139" s="1">
        <v>45011</v>
      </c>
      <c r="L2139" s="1" t="s">
        <v>5075</v>
      </c>
      <c r="M2139" s="7">
        <v>2.59</v>
      </c>
      <c r="N2139" s="22">
        <v>57825</v>
      </c>
      <c r="O2139">
        <v>3</v>
      </c>
      <c r="P2139" t="s">
        <v>26</v>
      </c>
      <c r="Q2139">
        <v>1</v>
      </c>
      <c r="R2139">
        <v>5</v>
      </c>
      <c r="S2139" t="s">
        <v>131</v>
      </c>
      <c r="T2139" t="s">
        <v>26</v>
      </c>
      <c r="U2139" t="str">
        <f t="shared" si="66"/>
        <v>Adult</v>
      </c>
      <c r="V2139" t="str">
        <f t="shared" si="67"/>
        <v>Senior</v>
      </c>
      <c r="W2139" t="str">
        <f>IF(Table13[[#This Row],[Last_Working_Date]]="Active","Active","Exited")</f>
        <v>Active</v>
      </c>
    </row>
    <row r="2140" spans="1:23" x14ac:dyDescent="0.3">
      <c r="A2140" s="9" t="s">
        <v>2427</v>
      </c>
      <c r="B2140" s="9" t="s">
        <v>19</v>
      </c>
      <c r="C2140">
        <v>41</v>
      </c>
      <c r="D2140" t="s">
        <v>20</v>
      </c>
      <c r="E2140" t="s">
        <v>53</v>
      </c>
      <c r="F2140" t="s">
        <v>92</v>
      </c>
      <c r="G2140" t="s">
        <v>246</v>
      </c>
      <c r="H2140" t="s">
        <v>24</v>
      </c>
      <c r="I2140" s="5">
        <v>8.4</v>
      </c>
      <c r="J2140" t="s">
        <v>25</v>
      </c>
      <c r="K2140" s="1">
        <v>39460</v>
      </c>
      <c r="L2140" s="1" t="s">
        <v>5075</v>
      </c>
      <c r="M2140" s="7">
        <v>17.79</v>
      </c>
      <c r="N2140" s="22">
        <v>45823</v>
      </c>
      <c r="O2140">
        <v>3</v>
      </c>
      <c r="P2140" t="s">
        <v>26</v>
      </c>
      <c r="Q2140">
        <v>2</v>
      </c>
      <c r="R2140">
        <v>7</v>
      </c>
      <c r="S2140" t="s">
        <v>805</v>
      </c>
      <c r="T2140" t="s">
        <v>26</v>
      </c>
      <c r="U2140" t="str">
        <f t="shared" si="66"/>
        <v>Adult</v>
      </c>
      <c r="V2140" t="str">
        <f t="shared" si="67"/>
        <v>Senior</v>
      </c>
      <c r="W2140" t="str">
        <f>IF(Table13[[#This Row],[Last_Working_Date]]="Active","Active","Exited")</f>
        <v>Active</v>
      </c>
    </row>
    <row r="2141" spans="1:23" x14ac:dyDescent="0.3">
      <c r="A2141" s="9" t="s">
        <v>2428</v>
      </c>
      <c r="B2141" s="9" t="s">
        <v>19</v>
      </c>
      <c r="C2141">
        <v>43</v>
      </c>
      <c r="D2141" t="s">
        <v>30</v>
      </c>
      <c r="E2141" t="s">
        <v>31</v>
      </c>
      <c r="F2141" t="s">
        <v>40</v>
      </c>
      <c r="G2141" t="s">
        <v>96</v>
      </c>
      <c r="H2141" t="s">
        <v>24</v>
      </c>
      <c r="I2141" s="5">
        <v>23</v>
      </c>
      <c r="J2141" t="s">
        <v>25</v>
      </c>
      <c r="K2141" s="1">
        <v>43536</v>
      </c>
      <c r="L2141" s="1" t="s">
        <v>5075</v>
      </c>
      <c r="M2141" s="7">
        <v>6.63</v>
      </c>
      <c r="N2141" s="22">
        <v>75466</v>
      </c>
      <c r="O2141">
        <v>2</v>
      </c>
      <c r="P2141" t="s">
        <v>26</v>
      </c>
      <c r="Q2141">
        <v>2</v>
      </c>
      <c r="R2141">
        <v>8</v>
      </c>
      <c r="S2141" t="s">
        <v>207</v>
      </c>
      <c r="T2141" t="s">
        <v>26</v>
      </c>
      <c r="U2141" t="str">
        <f t="shared" si="66"/>
        <v>Adult</v>
      </c>
      <c r="V2141" t="str">
        <f t="shared" si="67"/>
        <v>Expert</v>
      </c>
      <c r="W2141" t="str">
        <f>IF(Table13[[#This Row],[Last_Working_Date]]="Active","Active","Exited")</f>
        <v>Active</v>
      </c>
    </row>
    <row r="2142" spans="1:23" x14ac:dyDescent="0.3">
      <c r="A2142" s="9" t="s">
        <v>2429</v>
      </c>
      <c r="B2142" s="9" t="s">
        <v>29</v>
      </c>
      <c r="C2142">
        <v>27</v>
      </c>
      <c r="D2142" t="s">
        <v>20</v>
      </c>
      <c r="E2142" t="s">
        <v>39</v>
      </c>
      <c r="F2142" t="s">
        <v>92</v>
      </c>
      <c r="G2142" t="s">
        <v>120</v>
      </c>
      <c r="H2142" t="s">
        <v>84</v>
      </c>
      <c r="I2142" s="5">
        <v>6.2</v>
      </c>
      <c r="J2142" t="s">
        <v>25</v>
      </c>
      <c r="K2142" s="1">
        <v>43605</v>
      </c>
      <c r="L2142" s="1" t="s">
        <v>5075</v>
      </c>
      <c r="M2142" s="7">
        <v>6.44</v>
      </c>
      <c r="N2142" s="22">
        <v>49460</v>
      </c>
      <c r="O2142">
        <v>4</v>
      </c>
      <c r="P2142" t="s">
        <v>26</v>
      </c>
      <c r="Q2142">
        <v>4</v>
      </c>
      <c r="R2142">
        <v>5</v>
      </c>
      <c r="S2142" t="s">
        <v>363</v>
      </c>
      <c r="T2142" t="s">
        <v>26</v>
      </c>
      <c r="U2142" t="str">
        <f t="shared" si="66"/>
        <v>Young</v>
      </c>
      <c r="V2142" t="str">
        <f t="shared" si="67"/>
        <v>Senior</v>
      </c>
      <c r="W2142" t="str">
        <f>IF(Table13[[#This Row],[Last_Working_Date]]="Active","Active","Exited")</f>
        <v>Active</v>
      </c>
    </row>
    <row r="2143" spans="1:23" x14ac:dyDescent="0.3">
      <c r="A2143" s="9" t="s">
        <v>2430</v>
      </c>
      <c r="B2143" s="9" t="s">
        <v>19</v>
      </c>
      <c r="C2143">
        <v>32</v>
      </c>
      <c r="D2143" t="s">
        <v>30</v>
      </c>
      <c r="E2143" t="s">
        <v>58</v>
      </c>
      <c r="F2143" t="s">
        <v>92</v>
      </c>
      <c r="G2143" t="s">
        <v>120</v>
      </c>
      <c r="H2143" t="s">
        <v>51</v>
      </c>
      <c r="I2143" s="5">
        <v>11.1</v>
      </c>
      <c r="J2143" t="s">
        <v>25</v>
      </c>
      <c r="K2143" s="1">
        <v>40936</v>
      </c>
      <c r="L2143" s="1" t="s">
        <v>5075</v>
      </c>
      <c r="M2143" s="7">
        <v>13.75</v>
      </c>
      <c r="N2143" s="22">
        <v>56529</v>
      </c>
      <c r="O2143">
        <v>3</v>
      </c>
      <c r="P2143" t="s">
        <v>26</v>
      </c>
      <c r="Q2143">
        <v>3</v>
      </c>
      <c r="R2143">
        <v>4</v>
      </c>
      <c r="S2143" t="s">
        <v>486</v>
      </c>
      <c r="T2143" t="s">
        <v>26</v>
      </c>
      <c r="U2143" t="str">
        <f t="shared" si="66"/>
        <v>Adult</v>
      </c>
      <c r="V2143" t="str">
        <f t="shared" si="67"/>
        <v>Expert</v>
      </c>
      <c r="W2143" t="str">
        <f>IF(Table13[[#This Row],[Last_Working_Date]]="Active","Active","Exited")</f>
        <v>Active</v>
      </c>
    </row>
    <row r="2144" spans="1:23" x14ac:dyDescent="0.3">
      <c r="A2144" s="9" t="s">
        <v>2431</v>
      </c>
      <c r="B2144" s="9" t="s">
        <v>19</v>
      </c>
      <c r="C2144">
        <v>36</v>
      </c>
      <c r="D2144" t="s">
        <v>30</v>
      </c>
      <c r="E2144" t="s">
        <v>39</v>
      </c>
      <c r="F2144" t="s">
        <v>32</v>
      </c>
      <c r="G2144" t="s">
        <v>171</v>
      </c>
      <c r="H2144" t="s">
        <v>24</v>
      </c>
      <c r="I2144" s="5">
        <v>11.1</v>
      </c>
      <c r="J2144" t="s">
        <v>85</v>
      </c>
      <c r="K2144" s="1">
        <v>43153</v>
      </c>
      <c r="L2144" s="1">
        <v>45252</v>
      </c>
      <c r="M2144" s="7">
        <v>5.75</v>
      </c>
      <c r="N2144" s="22">
        <v>49040</v>
      </c>
      <c r="O2144">
        <v>2</v>
      </c>
      <c r="P2144" t="s">
        <v>26</v>
      </c>
      <c r="Q2144">
        <v>1</v>
      </c>
      <c r="R2144">
        <v>4</v>
      </c>
      <c r="S2144" t="s">
        <v>1887</v>
      </c>
      <c r="T2144" t="s">
        <v>65</v>
      </c>
      <c r="U2144" t="str">
        <f t="shared" si="66"/>
        <v>Adult</v>
      </c>
      <c r="V2144" t="str">
        <f t="shared" si="67"/>
        <v>Expert</v>
      </c>
      <c r="W2144" t="str">
        <f>IF(Table13[[#This Row],[Last_Working_Date]]="Active","Active","Exited")</f>
        <v>Exited</v>
      </c>
    </row>
    <row r="2145" spans="1:23" x14ac:dyDescent="0.3">
      <c r="A2145" s="9" t="s">
        <v>2432</v>
      </c>
      <c r="B2145" s="9" t="s">
        <v>19</v>
      </c>
      <c r="C2145">
        <v>38</v>
      </c>
      <c r="D2145" t="s">
        <v>30</v>
      </c>
      <c r="E2145" t="s">
        <v>36</v>
      </c>
      <c r="F2145" t="s">
        <v>45</v>
      </c>
      <c r="G2145" t="s">
        <v>164</v>
      </c>
      <c r="H2145" t="s">
        <v>24</v>
      </c>
      <c r="I2145" s="5">
        <v>15</v>
      </c>
      <c r="J2145" t="s">
        <v>25</v>
      </c>
      <c r="K2145" s="1">
        <v>42719</v>
      </c>
      <c r="L2145" s="1" t="s">
        <v>5075</v>
      </c>
      <c r="M2145" s="7">
        <v>8.8699999999999992</v>
      </c>
      <c r="N2145" s="22">
        <v>65781</v>
      </c>
      <c r="O2145">
        <v>4</v>
      </c>
      <c r="P2145" t="s">
        <v>26</v>
      </c>
      <c r="Q2145">
        <v>4</v>
      </c>
      <c r="R2145">
        <v>11</v>
      </c>
      <c r="S2145" t="s">
        <v>280</v>
      </c>
      <c r="T2145" t="s">
        <v>26</v>
      </c>
      <c r="U2145" t="str">
        <f t="shared" si="66"/>
        <v>Adult</v>
      </c>
      <c r="V2145" t="str">
        <f t="shared" si="67"/>
        <v>Expert</v>
      </c>
      <c r="W2145" t="str">
        <f>IF(Table13[[#This Row],[Last_Working_Date]]="Active","Active","Exited")</f>
        <v>Active</v>
      </c>
    </row>
    <row r="2146" spans="1:23" x14ac:dyDescent="0.3">
      <c r="A2146" s="9" t="s">
        <v>2433</v>
      </c>
      <c r="B2146" s="9" t="s">
        <v>29</v>
      </c>
      <c r="C2146">
        <v>26</v>
      </c>
      <c r="D2146" t="s">
        <v>30</v>
      </c>
      <c r="E2146" t="s">
        <v>39</v>
      </c>
      <c r="F2146" t="s">
        <v>92</v>
      </c>
      <c r="G2146" t="s">
        <v>246</v>
      </c>
      <c r="H2146" t="s">
        <v>51</v>
      </c>
      <c r="I2146" s="5">
        <v>3.9</v>
      </c>
      <c r="J2146" t="s">
        <v>25</v>
      </c>
      <c r="K2146" s="1">
        <v>40684</v>
      </c>
      <c r="L2146" s="1" t="s">
        <v>5075</v>
      </c>
      <c r="M2146" s="7">
        <v>14.44</v>
      </c>
      <c r="N2146" s="22">
        <v>44879</v>
      </c>
      <c r="O2146">
        <v>3</v>
      </c>
      <c r="P2146" t="s">
        <v>26</v>
      </c>
      <c r="Q2146">
        <v>2</v>
      </c>
      <c r="R2146">
        <v>8</v>
      </c>
      <c r="S2146" t="s">
        <v>1367</v>
      </c>
      <c r="T2146" t="s">
        <v>26</v>
      </c>
      <c r="U2146" t="str">
        <f t="shared" si="66"/>
        <v>Young</v>
      </c>
      <c r="V2146" t="str">
        <f t="shared" si="67"/>
        <v>Mid-Level</v>
      </c>
      <c r="W2146" t="str">
        <f>IF(Table13[[#This Row],[Last_Working_Date]]="Active","Active","Exited")</f>
        <v>Active</v>
      </c>
    </row>
    <row r="2147" spans="1:23" x14ac:dyDescent="0.3">
      <c r="A2147" s="9" t="s">
        <v>2434</v>
      </c>
      <c r="B2147" s="9" t="s">
        <v>29</v>
      </c>
      <c r="C2147">
        <v>36</v>
      </c>
      <c r="D2147" t="s">
        <v>30</v>
      </c>
      <c r="E2147" t="s">
        <v>63</v>
      </c>
      <c r="F2147" t="s">
        <v>54</v>
      </c>
      <c r="G2147" t="s">
        <v>139</v>
      </c>
      <c r="H2147" t="s">
        <v>47</v>
      </c>
      <c r="I2147" s="5">
        <v>9.8000000000000007</v>
      </c>
      <c r="J2147" t="s">
        <v>85</v>
      </c>
      <c r="K2147" s="1">
        <v>42050</v>
      </c>
      <c r="L2147" s="1" t="s">
        <v>5075</v>
      </c>
      <c r="M2147" s="7">
        <v>10.7</v>
      </c>
      <c r="N2147" s="22">
        <v>57579</v>
      </c>
      <c r="O2147">
        <v>1</v>
      </c>
      <c r="P2147" t="s">
        <v>65</v>
      </c>
      <c r="Q2147">
        <v>3</v>
      </c>
      <c r="R2147">
        <v>6</v>
      </c>
      <c r="S2147" t="s">
        <v>636</v>
      </c>
      <c r="T2147" t="s">
        <v>26</v>
      </c>
      <c r="U2147" t="str">
        <f t="shared" si="66"/>
        <v>Adult</v>
      </c>
      <c r="V2147" t="str">
        <f t="shared" si="67"/>
        <v>Senior</v>
      </c>
      <c r="W2147" t="str">
        <f>IF(Table13[[#This Row],[Last_Working_Date]]="Active","Active","Exited")</f>
        <v>Active</v>
      </c>
    </row>
    <row r="2148" spans="1:23" x14ac:dyDescent="0.3">
      <c r="A2148" s="9" t="s">
        <v>2435</v>
      </c>
      <c r="B2148" s="9" t="s">
        <v>19</v>
      </c>
      <c r="C2148">
        <v>35</v>
      </c>
      <c r="D2148" t="s">
        <v>20</v>
      </c>
      <c r="E2148" t="s">
        <v>58</v>
      </c>
      <c r="F2148" t="s">
        <v>92</v>
      </c>
      <c r="G2148" t="s">
        <v>246</v>
      </c>
      <c r="H2148" t="s">
        <v>24</v>
      </c>
      <c r="I2148" s="5">
        <v>11.1</v>
      </c>
      <c r="J2148" t="s">
        <v>25</v>
      </c>
      <c r="K2148" s="1">
        <v>44738</v>
      </c>
      <c r="L2148" s="1" t="s">
        <v>5075</v>
      </c>
      <c r="M2148" s="7">
        <v>3.34</v>
      </c>
      <c r="N2148" s="22">
        <v>54932</v>
      </c>
      <c r="O2148">
        <v>1</v>
      </c>
      <c r="P2148" t="s">
        <v>26</v>
      </c>
      <c r="Q2148">
        <v>3</v>
      </c>
      <c r="R2148">
        <v>8</v>
      </c>
      <c r="S2148" t="s">
        <v>713</v>
      </c>
      <c r="T2148" t="s">
        <v>26</v>
      </c>
      <c r="U2148" t="str">
        <f t="shared" si="66"/>
        <v>Adult</v>
      </c>
      <c r="V2148" t="str">
        <f t="shared" si="67"/>
        <v>Expert</v>
      </c>
      <c r="W2148" t="str">
        <f>IF(Table13[[#This Row],[Last_Working_Date]]="Active","Active","Exited")</f>
        <v>Active</v>
      </c>
    </row>
    <row r="2149" spans="1:23" x14ac:dyDescent="0.3">
      <c r="A2149" s="9" t="s">
        <v>360</v>
      </c>
      <c r="B2149" s="9" t="s">
        <v>19</v>
      </c>
      <c r="C2149">
        <v>36</v>
      </c>
      <c r="D2149" t="s">
        <v>30</v>
      </c>
      <c r="E2149" t="s">
        <v>36</v>
      </c>
      <c r="F2149" t="s">
        <v>32</v>
      </c>
      <c r="G2149" t="s">
        <v>33</v>
      </c>
      <c r="H2149" t="s">
        <v>51</v>
      </c>
      <c r="I2149" s="5">
        <v>9.5</v>
      </c>
      <c r="J2149" t="s">
        <v>25</v>
      </c>
      <c r="K2149" s="1">
        <v>42194</v>
      </c>
      <c r="L2149" s="1" t="s">
        <v>5075</v>
      </c>
      <c r="M2149" s="7">
        <v>10.31</v>
      </c>
      <c r="N2149" s="22">
        <v>43188</v>
      </c>
      <c r="O2149">
        <v>2</v>
      </c>
      <c r="P2149" t="s">
        <v>26</v>
      </c>
      <c r="Q2149">
        <v>1</v>
      </c>
      <c r="R2149">
        <v>7</v>
      </c>
      <c r="S2149" t="s">
        <v>5074</v>
      </c>
      <c r="T2149" t="s">
        <v>26</v>
      </c>
      <c r="U2149" t="str">
        <f t="shared" si="66"/>
        <v>Adult</v>
      </c>
      <c r="V2149" t="str">
        <f t="shared" si="67"/>
        <v>Senior</v>
      </c>
      <c r="W2149" t="str">
        <f>IF(Table13[[#This Row],[Last_Working_Date]]="Active","Active","Exited")</f>
        <v>Active</v>
      </c>
    </row>
    <row r="2150" spans="1:23" x14ac:dyDescent="0.3">
      <c r="A2150" s="9" t="s">
        <v>2436</v>
      </c>
      <c r="B2150" s="9" t="s">
        <v>29</v>
      </c>
      <c r="C2150">
        <v>24</v>
      </c>
      <c r="D2150" t="s">
        <v>30</v>
      </c>
      <c r="E2150" t="s">
        <v>21</v>
      </c>
      <c r="F2150" t="s">
        <v>54</v>
      </c>
      <c r="G2150" t="s">
        <v>77</v>
      </c>
      <c r="H2150" t="s">
        <v>24</v>
      </c>
      <c r="I2150" s="5">
        <v>4</v>
      </c>
      <c r="J2150" t="s">
        <v>25</v>
      </c>
      <c r="K2150" s="1">
        <v>41275</v>
      </c>
      <c r="L2150" s="1" t="s">
        <v>5075</v>
      </c>
      <c r="M2150" s="7">
        <v>12.82</v>
      </c>
      <c r="N2150" s="22">
        <v>32832</v>
      </c>
      <c r="O2150">
        <v>2</v>
      </c>
      <c r="P2150" t="s">
        <v>26</v>
      </c>
      <c r="Q2150">
        <v>1</v>
      </c>
      <c r="R2150">
        <v>3</v>
      </c>
      <c r="S2150" t="s">
        <v>386</v>
      </c>
      <c r="T2150" t="s">
        <v>26</v>
      </c>
      <c r="U2150" t="str">
        <f t="shared" si="66"/>
        <v>Young</v>
      </c>
      <c r="V2150" t="str">
        <f t="shared" si="67"/>
        <v>Mid-Level</v>
      </c>
      <c r="W2150" t="str">
        <f>IF(Table13[[#This Row],[Last_Working_Date]]="Active","Active","Exited")</f>
        <v>Active</v>
      </c>
    </row>
    <row r="2151" spans="1:23" x14ac:dyDescent="0.3">
      <c r="A2151" s="9" t="s">
        <v>2437</v>
      </c>
      <c r="B2151" s="9" t="s">
        <v>29</v>
      </c>
      <c r="C2151">
        <v>40</v>
      </c>
      <c r="D2151" t="s">
        <v>30</v>
      </c>
      <c r="E2151" t="s">
        <v>36</v>
      </c>
      <c r="F2151" t="s">
        <v>82</v>
      </c>
      <c r="G2151" t="s">
        <v>107</v>
      </c>
      <c r="H2151" t="s">
        <v>24</v>
      </c>
      <c r="I2151" s="5">
        <v>19</v>
      </c>
      <c r="J2151" t="s">
        <v>25</v>
      </c>
      <c r="K2151" s="1">
        <v>40896</v>
      </c>
      <c r="L2151" s="1" t="s">
        <v>5075</v>
      </c>
      <c r="M2151" s="7">
        <v>13.86</v>
      </c>
      <c r="N2151" s="22">
        <v>73581</v>
      </c>
      <c r="O2151">
        <v>2</v>
      </c>
      <c r="P2151" t="s">
        <v>26</v>
      </c>
      <c r="Q2151">
        <v>1</v>
      </c>
      <c r="R2151">
        <v>5</v>
      </c>
      <c r="S2151" t="s">
        <v>314</v>
      </c>
      <c r="T2151" t="s">
        <v>26</v>
      </c>
      <c r="U2151" t="str">
        <f t="shared" si="66"/>
        <v>Adult</v>
      </c>
      <c r="V2151" t="str">
        <f t="shared" si="67"/>
        <v>Expert</v>
      </c>
      <c r="W2151" t="str">
        <f>IF(Table13[[#This Row],[Last_Working_Date]]="Active","Active","Exited")</f>
        <v>Active</v>
      </c>
    </row>
    <row r="2152" spans="1:23" x14ac:dyDescent="0.3">
      <c r="A2152" s="9" t="s">
        <v>2438</v>
      </c>
      <c r="B2152" s="9" t="s">
        <v>19</v>
      </c>
      <c r="C2152">
        <v>41</v>
      </c>
      <c r="D2152" t="s">
        <v>30</v>
      </c>
      <c r="E2152" t="s">
        <v>44</v>
      </c>
      <c r="F2152" t="s">
        <v>67</v>
      </c>
      <c r="G2152" t="s">
        <v>176</v>
      </c>
      <c r="H2152" t="s">
        <v>24</v>
      </c>
      <c r="I2152" s="5">
        <v>21</v>
      </c>
      <c r="J2152" t="s">
        <v>25</v>
      </c>
      <c r="K2152" s="1">
        <v>40370</v>
      </c>
      <c r="L2152" s="1" t="s">
        <v>5075</v>
      </c>
      <c r="M2152" s="7">
        <v>15.3</v>
      </c>
      <c r="N2152" s="22">
        <v>76324</v>
      </c>
      <c r="O2152">
        <v>3</v>
      </c>
      <c r="P2152" t="s">
        <v>26</v>
      </c>
      <c r="Q2152">
        <v>1</v>
      </c>
      <c r="R2152">
        <v>5</v>
      </c>
      <c r="S2152" t="s">
        <v>222</v>
      </c>
      <c r="T2152" t="s">
        <v>26</v>
      </c>
      <c r="U2152" t="str">
        <f t="shared" si="66"/>
        <v>Adult</v>
      </c>
      <c r="V2152" t="str">
        <f t="shared" si="67"/>
        <v>Expert</v>
      </c>
      <c r="W2152" t="str">
        <f>IF(Table13[[#This Row],[Last_Working_Date]]="Active","Active","Exited")</f>
        <v>Active</v>
      </c>
    </row>
    <row r="2153" spans="1:23" x14ac:dyDescent="0.3">
      <c r="A2153" s="9" t="s">
        <v>2439</v>
      </c>
      <c r="B2153" s="9" t="s">
        <v>29</v>
      </c>
      <c r="C2153">
        <v>43</v>
      </c>
      <c r="D2153" t="s">
        <v>179</v>
      </c>
      <c r="E2153" t="s">
        <v>58</v>
      </c>
      <c r="F2153" t="s">
        <v>92</v>
      </c>
      <c r="G2153" t="s">
        <v>246</v>
      </c>
      <c r="H2153" t="s">
        <v>24</v>
      </c>
      <c r="I2153" s="5">
        <v>12.8</v>
      </c>
      <c r="J2153" t="s">
        <v>25</v>
      </c>
      <c r="K2153" s="1">
        <v>39517</v>
      </c>
      <c r="L2153" s="1" t="s">
        <v>5075</v>
      </c>
      <c r="M2153" s="7">
        <v>17.63</v>
      </c>
      <c r="N2153" s="22">
        <v>57036</v>
      </c>
      <c r="O2153">
        <v>3</v>
      </c>
      <c r="P2153" t="s">
        <v>26</v>
      </c>
      <c r="Q2153">
        <v>2</v>
      </c>
      <c r="R2153">
        <v>8</v>
      </c>
      <c r="S2153" t="s">
        <v>200</v>
      </c>
      <c r="T2153" t="s">
        <v>26</v>
      </c>
      <c r="U2153" t="str">
        <f t="shared" si="66"/>
        <v>Adult</v>
      </c>
      <c r="V2153" t="str">
        <f t="shared" si="67"/>
        <v>Expert</v>
      </c>
      <c r="W2153" t="str">
        <f>IF(Table13[[#This Row],[Last_Working_Date]]="Active","Active","Exited")</f>
        <v>Active</v>
      </c>
    </row>
    <row r="2154" spans="1:23" x14ac:dyDescent="0.3">
      <c r="A2154" s="9" t="s">
        <v>2440</v>
      </c>
      <c r="B2154" s="9" t="s">
        <v>29</v>
      </c>
      <c r="C2154">
        <v>37</v>
      </c>
      <c r="D2154" t="s">
        <v>30</v>
      </c>
      <c r="E2154" t="s">
        <v>31</v>
      </c>
      <c r="F2154" t="s">
        <v>22</v>
      </c>
      <c r="G2154" t="s">
        <v>59</v>
      </c>
      <c r="H2154" t="s">
        <v>24</v>
      </c>
      <c r="I2154" s="5">
        <v>9.6</v>
      </c>
      <c r="J2154" t="s">
        <v>25</v>
      </c>
      <c r="K2154" s="1">
        <v>45592</v>
      </c>
      <c r="L2154" s="1" t="s">
        <v>5075</v>
      </c>
      <c r="M2154" s="7">
        <v>1</v>
      </c>
      <c r="N2154" s="22">
        <v>48404</v>
      </c>
      <c r="O2154">
        <v>3</v>
      </c>
      <c r="P2154" t="s">
        <v>26</v>
      </c>
      <c r="Q2154">
        <v>2</v>
      </c>
      <c r="R2154">
        <v>6</v>
      </c>
      <c r="S2154" t="s">
        <v>822</v>
      </c>
      <c r="T2154" t="s">
        <v>26</v>
      </c>
      <c r="U2154" t="str">
        <f t="shared" si="66"/>
        <v>Adult</v>
      </c>
      <c r="V2154" t="str">
        <f t="shared" si="67"/>
        <v>Senior</v>
      </c>
      <c r="W2154" t="str">
        <f>IF(Table13[[#This Row],[Last_Working_Date]]="Active","Active","Exited")</f>
        <v>Active</v>
      </c>
    </row>
    <row r="2155" spans="1:23" x14ac:dyDescent="0.3">
      <c r="A2155" s="9" t="s">
        <v>2441</v>
      </c>
      <c r="B2155" s="9" t="s">
        <v>29</v>
      </c>
      <c r="C2155">
        <v>26</v>
      </c>
      <c r="D2155" t="s">
        <v>30</v>
      </c>
      <c r="E2155" t="s">
        <v>58</v>
      </c>
      <c r="F2155" t="s">
        <v>67</v>
      </c>
      <c r="G2155" t="s">
        <v>176</v>
      </c>
      <c r="H2155" t="s">
        <v>24</v>
      </c>
      <c r="I2155" s="5">
        <v>4.8</v>
      </c>
      <c r="J2155" t="s">
        <v>25</v>
      </c>
      <c r="K2155" s="1">
        <v>41451</v>
      </c>
      <c r="L2155" s="1" t="s">
        <v>5075</v>
      </c>
      <c r="M2155" s="7">
        <v>12.34</v>
      </c>
      <c r="N2155" s="22">
        <v>52061</v>
      </c>
      <c r="O2155">
        <v>4</v>
      </c>
      <c r="P2155" t="s">
        <v>26</v>
      </c>
      <c r="Q2155">
        <v>2</v>
      </c>
      <c r="R2155">
        <v>7</v>
      </c>
      <c r="S2155" t="s">
        <v>598</v>
      </c>
      <c r="T2155" t="s">
        <v>26</v>
      </c>
      <c r="U2155" t="str">
        <f t="shared" si="66"/>
        <v>Young</v>
      </c>
      <c r="V2155" t="str">
        <f t="shared" si="67"/>
        <v>Mid-Level</v>
      </c>
      <c r="W2155" t="str">
        <f>IF(Table13[[#This Row],[Last_Working_Date]]="Active","Active","Exited")</f>
        <v>Active</v>
      </c>
    </row>
    <row r="2156" spans="1:23" x14ac:dyDescent="0.3">
      <c r="A2156" s="9" t="s">
        <v>2442</v>
      </c>
      <c r="B2156" s="9" t="s">
        <v>29</v>
      </c>
      <c r="C2156">
        <v>49</v>
      </c>
      <c r="D2156" t="s">
        <v>30</v>
      </c>
      <c r="E2156" t="s">
        <v>63</v>
      </c>
      <c r="F2156" t="s">
        <v>92</v>
      </c>
      <c r="G2156" t="s">
        <v>246</v>
      </c>
      <c r="H2156" t="s">
        <v>51</v>
      </c>
      <c r="I2156" s="5">
        <v>14</v>
      </c>
      <c r="J2156" t="s">
        <v>25</v>
      </c>
      <c r="K2156" s="1">
        <v>45583</v>
      </c>
      <c r="L2156" s="1" t="s">
        <v>5075</v>
      </c>
      <c r="M2156" s="7">
        <v>1.03</v>
      </c>
      <c r="N2156" s="22">
        <v>59480</v>
      </c>
      <c r="O2156">
        <v>2</v>
      </c>
      <c r="P2156" t="s">
        <v>26</v>
      </c>
      <c r="Q2156">
        <v>1</v>
      </c>
      <c r="R2156">
        <v>6</v>
      </c>
      <c r="S2156" t="s">
        <v>432</v>
      </c>
      <c r="T2156" t="s">
        <v>26</v>
      </c>
      <c r="U2156" t="str">
        <f t="shared" si="66"/>
        <v>Adult</v>
      </c>
      <c r="V2156" t="str">
        <f t="shared" si="67"/>
        <v>Expert</v>
      </c>
      <c r="W2156" t="str">
        <f>IF(Table13[[#This Row],[Last_Working_Date]]="Active","Active","Exited")</f>
        <v>Active</v>
      </c>
    </row>
    <row r="2157" spans="1:23" x14ac:dyDescent="0.3">
      <c r="A2157" s="9" t="s">
        <v>2443</v>
      </c>
      <c r="B2157" s="9" t="s">
        <v>29</v>
      </c>
      <c r="C2157">
        <v>34</v>
      </c>
      <c r="D2157" t="s">
        <v>20</v>
      </c>
      <c r="E2157" t="s">
        <v>44</v>
      </c>
      <c r="F2157" t="s">
        <v>54</v>
      </c>
      <c r="G2157" t="s">
        <v>77</v>
      </c>
      <c r="H2157" t="s">
        <v>24</v>
      </c>
      <c r="I2157" s="5">
        <v>7.2</v>
      </c>
      <c r="J2157" t="s">
        <v>25</v>
      </c>
      <c r="K2157" s="1">
        <v>40602</v>
      </c>
      <c r="L2157" s="1">
        <v>44234</v>
      </c>
      <c r="M2157" s="7">
        <v>9.94</v>
      </c>
      <c r="N2157" s="22">
        <v>45657</v>
      </c>
      <c r="O2157">
        <v>4</v>
      </c>
      <c r="P2157" t="s">
        <v>26</v>
      </c>
      <c r="Q2157">
        <v>2</v>
      </c>
      <c r="R2157">
        <v>6</v>
      </c>
      <c r="S2157" t="s">
        <v>1613</v>
      </c>
      <c r="T2157" t="s">
        <v>65</v>
      </c>
      <c r="U2157" t="str">
        <f t="shared" si="66"/>
        <v>Adult</v>
      </c>
      <c r="V2157" t="str">
        <f t="shared" si="67"/>
        <v>Senior</v>
      </c>
      <c r="W2157" t="str">
        <f>IF(Table13[[#This Row],[Last_Working_Date]]="Active","Active","Exited")</f>
        <v>Exited</v>
      </c>
    </row>
    <row r="2158" spans="1:23" x14ac:dyDescent="0.3">
      <c r="A2158" s="9" t="s">
        <v>2444</v>
      </c>
      <c r="B2158" s="9" t="s">
        <v>29</v>
      </c>
      <c r="C2158">
        <v>21</v>
      </c>
      <c r="D2158" t="s">
        <v>30</v>
      </c>
      <c r="E2158" t="s">
        <v>21</v>
      </c>
      <c r="F2158" t="s">
        <v>67</v>
      </c>
      <c r="G2158" t="s">
        <v>68</v>
      </c>
      <c r="H2158" t="s">
        <v>24</v>
      </c>
      <c r="I2158" s="5">
        <v>0</v>
      </c>
      <c r="J2158" t="s">
        <v>25</v>
      </c>
      <c r="K2158" s="1">
        <v>41520</v>
      </c>
      <c r="L2158" s="1">
        <v>45937</v>
      </c>
      <c r="M2158" s="7">
        <v>12.09</v>
      </c>
      <c r="N2158" s="22">
        <v>28638</v>
      </c>
      <c r="O2158">
        <v>3</v>
      </c>
      <c r="P2158" t="s">
        <v>26</v>
      </c>
      <c r="Q2158">
        <v>1</v>
      </c>
      <c r="R2158">
        <v>4</v>
      </c>
      <c r="S2158" t="s">
        <v>921</v>
      </c>
      <c r="T2158" t="s">
        <v>65</v>
      </c>
      <c r="U2158" t="str">
        <f t="shared" si="66"/>
        <v>Young</v>
      </c>
      <c r="V2158" t="str">
        <f t="shared" si="67"/>
        <v>Junior</v>
      </c>
      <c r="W2158" t="str">
        <f>IF(Table13[[#This Row],[Last_Working_Date]]="Active","Active","Exited")</f>
        <v>Exited</v>
      </c>
    </row>
    <row r="2159" spans="1:23" x14ac:dyDescent="0.3">
      <c r="A2159" s="9" t="s">
        <v>2445</v>
      </c>
      <c r="B2159" s="9" t="s">
        <v>29</v>
      </c>
      <c r="C2159">
        <v>23</v>
      </c>
      <c r="D2159" t="s">
        <v>30</v>
      </c>
      <c r="E2159" t="s">
        <v>21</v>
      </c>
      <c r="F2159" t="s">
        <v>40</v>
      </c>
      <c r="G2159" t="s">
        <v>96</v>
      </c>
      <c r="H2159" t="s">
        <v>24</v>
      </c>
      <c r="I2159" s="5">
        <v>1.7</v>
      </c>
      <c r="J2159" t="s">
        <v>25</v>
      </c>
      <c r="K2159" s="1">
        <v>43105</v>
      </c>
      <c r="L2159" s="1" t="s">
        <v>5075</v>
      </c>
      <c r="M2159" s="7">
        <v>7.81</v>
      </c>
      <c r="N2159" s="22">
        <v>40475</v>
      </c>
      <c r="O2159">
        <v>5</v>
      </c>
      <c r="P2159" t="s">
        <v>26</v>
      </c>
      <c r="Q2159">
        <v>1</v>
      </c>
      <c r="R2159">
        <v>6</v>
      </c>
      <c r="S2159" t="s">
        <v>262</v>
      </c>
      <c r="T2159" t="s">
        <v>26</v>
      </c>
      <c r="U2159" t="str">
        <f t="shared" si="66"/>
        <v>Young</v>
      </c>
      <c r="V2159" t="str">
        <f t="shared" si="67"/>
        <v>Junior</v>
      </c>
      <c r="W2159" t="str">
        <f>IF(Table13[[#This Row],[Last_Working_Date]]="Active","Active","Exited")</f>
        <v>Active</v>
      </c>
    </row>
    <row r="2160" spans="1:23" x14ac:dyDescent="0.3">
      <c r="A2160" s="9" t="s">
        <v>2446</v>
      </c>
      <c r="B2160" s="9" t="s">
        <v>19</v>
      </c>
      <c r="C2160">
        <v>28</v>
      </c>
      <c r="D2160" t="s">
        <v>20</v>
      </c>
      <c r="E2160" t="s">
        <v>21</v>
      </c>
      <c r="F2160" t="s">
        <v>67</v>
      </c>
      <c r="G2160" t="s">
        <v>110</v>
      </c>
      <c r="H2160" t="s">
        <v>24</v>
      </c>
      <c r="I2160" s="5">
        <v>6.7</v>
      </c>
      <c r="J2160" t="s">
        <v>25</v>
      </c>
      <c r="K2160" s="1">
        <v>41079</v>
      </c>
      <c r="L2160" s="1" t="s">
        <v>5075</v>
      </c>
      <c r="M2160" s="7">
        <v>13.36</v>
      </c>
      <c r="N2160" s="22">
        <v>50864</v>
      </c>
      <c r="O2160">
        <v>4</v>
      </c>
      <c r="P2160" t="s">
        <v>26</v>
      </c>
      <c r="Q2160">
        <v>2</v>
      </c>
      <c r="R2160">
        <v>5</v>
      </c>
      <c r="S2160" t="s">
        <v>389</v>
      </c>
      <c r="T2160" t="s">
        <v>26</v>
      </c>
      <c r="U2160" t="str">
        <f t="shared" si="66"/>
        <v>Young</v>
      </c>
      <c r="V2160" t="str">
        <f t="shared" si="67"/>
        <v>Senior</v>
      </c>
      <c r="W2160" t="str">
        <f>IF(Table13[[#This Row],[Last_Working_Date]]="Active","Active","Exited")</f>
        <v>Active</v>
      </c>
    </row>
    <row r="2161" spans="1:23" x14ac:dyDescent="0.3">
      <c r="A2161" s="9" t="s">
        <v>2447</v>
      </c>
      <c r="B2161" s="9" t="s">
        <v>29</v>
      </c>
      <c r="C2161">
        <v>29</v>
      </c>
      <c r="D2161" t="s">
        <v>30</v>
      </c>
      <c r="E2161" t="s">
        <v>63</v>
      </c>
      <c r="F2161" t="s">
        <v>22</v>
      </c>
      <c r="G2161" t="s">
        <v>59</v>
      </c>
      <c r="H2161" t="s">
        <v>84</v>
      </c>
      <c r="I2161" s="5">
        <v>7.9</v>
      </c>
      <c r="J2161" t="s">
        <v>25</v>
      </c>
      <c r="K2161" s="1">
        <v>45552</v>
      </c>
      <c r="L2161" s="1" t="s">
        <v>5075</v>
      </c>
      <c r="M2161" s="7">
        <v>1.1100000000000001</v>
      </c>
      <c r="N2161" s="22">
        <v>50032</v>
      </c>
      <c r="O2161">
        <v>2</v>
      </c>
      <c r="P2161" t="s">
        <v>26</v>
      </c>
      <c r="Q2161">
        <v>0</v>
      </c>
      <c r="R2161">
        <v>3</v>
      </c>
      <c r="S2161" t="s">
        <v>507</v>
      </c>
      <c r="T2161" t="s">
        <v>26</v>
      </c>
      <c r="U2161" t="str">
        <f t="shared" si="66"/>
        <v>Young</v>
      </c>
      <c r="V2161" t="str">
        <f t="shared" si="67"/>
        <v>Senior</v>
      </c>
      <c r="W2161" t="str">
        <f>IF(Table13[[#This Row],[Last_Working_Date]]="Active","Active","Exited")</f>
        <v>Active</v>
      </c>
    </row>
    <row r="2162" spans="1:23" x14ac:dyDescent="0.3">
      <c r="A2162" s="9" t="s">
        <v>2448</v>
      </c>
      <c r="B2162" s="9" t="s">
        <v>29</v>
      </c>
      <c r="C2162">
        <v>31</v>
      </c>
      <c r="D2162" t="s">
        <v>30</v>
      </c>
      <c r="E2162" t="s">
        <v>36</v>
      </c>
      <c r="F2162" t="s">
        <v>67</v>
      </c>
      <c r="G2162" t="s">
        <v>176</v>
      </c>
      <c r="H2162" t="s">
        <v>24</v>
      </c>
      <c r="I2162" s="5">
        <v>11</v>
      </c>
      <c r="J2162" t="s">
        <v>25</v>
      </c>
      <c r="K2162" s="1">
        <v>42692</v>
      </c>
      <c r="L2162" s="1" t="s">
        <v>5075</v>
      </c>
      <c r="M2162" s="7">
        <v>8.94</v>
      </c>
      <c r="N2162" s="22">
        <v>55558</v>
      </c>
      <c r="O2162">
        <v>1</v>
      </c>
      <c r="P2162" t="s">
        <v>26</v>
      </c>
      <c r="Q2162">
        <v>1</v>
      </c>
      <c r="R2162">
        <v>9</v>
      </c>
      <c r="S2162" t="s">
        <v>892</v>
      </c>
      <c r="T2162" t="s">
        <v>26</v>
      </c>
      <c r="U2162" t="str">
        <f t="shared" si="66"/>
        <v>Adult</v>
      </c>
      <c r="V2162" t="str">
        <f t="shared" si="67"/>
        <v>Expert</v>
      </c>
      <c r="W2162" t="str">
        <f>IF(Table13[[#This Row],[Last_Working_Date]]="Active","Active","Exited")</f>
        <v>Active</v>
      </c>
    </row>
    <row r="2163" spans="1:23" x14ac:dyDescent="0.3">
      <c r="A2163" s="9" t="s">
        <v>2449</v>
      </c>
      <c r="B2163" s="9" t="s">
        <v>29</v>
      </c>
      <c r="C2163">
        <v>21</v>
      </c>
      <c r="D2163" t="s">
        <v>30</v>
      </c>
      <c r="E2163" t="s">
        <v>36</v>
      </c>
      <c r="F2163" t="s">
        <v>40</v>
      </c>
      <c r="G2163" t="s">
        <v>96</v>
      </c>
      <c r="H2163" t="s">
        <v>24</v>
      </c>
      <c r="I2163" s="5">
        <v>0</v>
      </c>
      <c r="J2163" t="s">
        <v>25</v>
      </c>
      <c r="K2163" s="1">
        <v>41372</v>
      </c>
      <c r="L2163" s="1" t="s">
        <v>5075</v>
      </c>
      <c r="M2163" s="7">
        <v>12.56</v>
      </c>
      <c r="N2163" s="22">
        <v>28581</v>
      </c>
      <c r="O2163">
        <v>3</v>
      </c>
      <c r="P2163" t="s">
        <v>26</v>
      </c>
      <c r="Q2163">
        <v>3</v>
      </c>
      <c r="R2163">
        <v>7</v>
      </c>
      <c r="S2163" t="s">
        <v>169</v>
      </c>
      <c r="T2163" t="s">
        <v>26</v>
      </c>
      <c r="U2163" t="str">
        <f t="shared" si="66"/>
        <v>Young</v>
      </c>
      <c r="V2163" t="str">
        <f t="shared" si="67"/>
        <v>Junior</v>
      </c>
      <c r="W2163" t="str">
        <f>IF(Table13[[#This Row],[Last_Working_Date]]="Active","Active","Exited")</f>
        <v>Active</v>
      </c>
    </row>
    <row r="2164" spans="1:23" x14ac:dyDescent="0.3">
      <c r="A2164" s="9" t="s">
        <v>2450</v>
      </c>
      <c r="B2164" s="9" t="s">
        <v>19</v>
      </c>
      <c r="C2164">
        <v>21</v>
      </c>
      <c r="D2164" t="s">
        <v>20</v>
      </c>
      <c r="E2164" t="s">
        <v>36</v>
      </c>
      <c r="F2164" t="s">
        <v>82</v>
      </c>
      <c r="G2164" t="s">
        <v>284</v>
      </c>
      <c r="H2164" t="s">
        <v>24</v>
      </c>
      <c r="I2164" s="5">
        <v>0</v>
      </c>
      <c r="J2164" t="s">
        <v>25</v>
      </c>
      <c r="K2164" s="1">
        <v>44457</v>
      </c>
      <c r="L2164" s="1" t="s">
        <v>5075</v>
      </c>
      <c r="M2164" s="7">
        <v>4.1100000000000003</v>
      </c>
      <c r="N2164" s="22">
        <v>37040</v>
      </c>
      <c r="O2164">
        <v>4</v>
      </c>
      <c r="P2164" t="s">
        <v>26</v>
      </c>
      <c r="Q2164">
        <v>3</v>
      </c>
      <c r="R2164">
        <v>2</v>
      </c>
      <c r="S2164" t="s">
        <v>1741</v>
      </c>
      <c r="T2164" t="s">
        <v>26</v>
      </c>
      <c r="U2164" t="str">
        <f t="shared" si="66"/>
        <v>Young</v>
      </c>
      <c r="V2164" t="str">
        <f t="shared" si="67"/>
        <v>Junior</v>
      </c>
      <c r="W2164" t="str">
        <f>IF(Table13[[#This Row],[Last_Working_Date]]="Active","Active","Exited")</f>
        <v>Active</v>
      </c>
    </row>
    <row r="2165" spans="1:23" x14ac:dyDescent="0.3">
      <c r="A2165" s="9" t="s">
        <v>2451</v>
      </c>
      <c r="B2165" s="9" t="s">
        <v>29</v>
      </c>
      <c r="C2165">
        <v>29</v>
      </c>
      <c r="D2165" t="s">
        <v>20</v>
      </c>
      <c r="E2165" t="s">
        <v>58</v>
      </c>
      <c r="F2165" t="s">
        <v>82</v>
      </c>
      <c r="G2165" t="s">
        <v>107</v>
      </c>
      <c r="H2165" t="s">
        <v>24</v>
      </c>
      <c r="I2165" s="5">
        <v>8.3000000000000007</v>
      </c>
      <c r="J2165" t="s">
        <v>25</v>
      </c>
      <c r="K2165" s="1">
        <v>41308</v>
      </c>
      <c r="L2165" s="1" t="s">
        <v>5075</v>
      </c>
      <c r="M2165" s="7">
        <v>12.73</v>
      </c>
      <c r="N2165" s="22">
        <v>44432</v>
      </c>
      <c r="O2165">
        <v>3</v>
      </c>
      <c r="P2165" t="s">
        <v>26</v>
      </c>
      <c r="Q2165">
        <v>3</v>
      </c>
      <c r="R2165">
        <v>2</v>
      </c>
      <c r="S2165" t="s">
        <v>1415</v>
      </c>
      <c r="T2165" t="s">
        <v>26</v>
      </c>
      <c r="U2165" t="str">
        <f t="shared" si="66"/>
        <v>Young</v>
      </c>
      <c r="V2165" t="str">
        <f t="shared" si="67"/>
        <v>Senior</v>
      </c>
      <c r="W2165" t="str">
        <f>IF(Table13[[#This Row],[Last_Working_Date]]="Active","Active","Exited")</f>
        <v>Active</v>
      </c>
    </row>
    <row r="2166" spans="1:23" x14ac:dyDescent="0.3">
      <c r="A2166" s="9" t="s">
        <v>2452</v>
      </c>
      <c r="B2166" s="9" t="s">
        <v>209</v>
      </c>
      <c r="C2166">
        <v>30</v>
      </c>
      <c r="D2166" t="s">
        <v>20</v>
      </c>
      <c r="E2166" t="s">
        <v>63</v>
      </c>
      <c r="F2166" t="s">
        <v>67</v>
      </c>
      <c r="G2166" t="s">
        <v>71</v>
      </c>
      <c r="H2166" t="s">
        <v>24</v>
      </c>
      <c r="I2166" s="5">
        <v>4.3</v>
      </c>
      <c r="J2166" t="s">
        <v>25</v>
      </c>
      <c r="K2166" s="1">
        <v>41117</v>
      </c>
      <c r="L2166" s="1" t="s">
        <v>5075</v>
      </c>
      <c r="M2166" s="7">
        <v>13.25</v>
      </c>
      <c r="N2166" s="22">
        <v>39316</v>
      </c>
      <c r="O2166">
        <v>4</v>
      </c>
      <c r="P2166" t="s">
        <v>26</v>
      </c>
      <c r="Q2166">
        <v>2</v>
      </c>
      <c r="R2166">
        <v>3</v>
      </c>
      <c r="S2166" t="s">
        <v>350</v>
      </c>
      <c r="T2166" t="s">
        <v>26</v>
      </c>
      <c r="U2166" t="str">
        <f t="shared" si="66"/>
        <v>Young</v>
      </c>
      <c r="V2166" t="str">
        <f t="shared" si="67"/>
        <v>Mid-Level</v>
      </c>
      <c r="W2166" t="str">
        <f>IF(Table13[[#This Row],[Last_Working_Date]]="Active","Active","Exited")</f>
        <v>Active</v>
      </c>
    </row>
    <row r="2167" spans="1:23" x14ac:dyDescent="0.3">
      <c r="A2167" s="9" t="s">
        <v>2453</v>
      </c>
      <c r="B2167" s="9" t="s">
        <v>29</v>
      </c>
      <c r="C2167">
        <v>36</v>
      </c>
      <c r="D2167" t="s">
        <v>20</v>
      </c>
      <c r="E2167" t="s">
        <v>21</v>
      </c>
      <c r="F2167" t="s">
        <v>40</v>
      </c>
      <c r="G2167" t="s">
        <v>41</v>
      </c>
      <c r="H2167" t="s">
        <v>51</v>
      </c>
      <c r="I2167" s="5">
        <v>11.1</v>
      </c>
      <c r="J2167" t="s">
        <v>25</v>
      </c>
      <c r="K2167" s="1">
        <v>45592</v>
      </c>
      <c r="L2167" s="1">
        <v>45858</v>
      </c>
      <c r="M2167" s="7">
        <v>0.73</v>
      </c>
      <c r="N2167" s="22">
        <v>54772</v>
      </c>
      <c r="O2167">
        <v>2</v>
      </c>
      <c r="P2167" t="s">
        <v>26</v>
      </c>
      <c r="Q2167">
        <v>2</v>
      </c>
      <c r="R2167">
        <v>3</v>
      </c>
      <c r="S2167" t="s">
        <v>2454</v>
      </c>
      <c r="T2167" t="s">
        <v>65</v>
      </c>
      <c r="U2167" t="str">
        <f t="shared" si="66"/>
        <v>Adult</v>
      </c>
      <c r="V2167" t="str">
        <f t="shared" si="67"/>
        <v>Expert</v>
      </c>
      <c r="W2167" t="str">
        <f>IF(Table13[[#This Row],[Last_Working_Date]]="Active","Active","Exited")</f>
        <v>Exited</v>
      </c>
    </row>
    <row r="2168" spans="1:23" x14ac:dyDescent="0.3">
      <c r="A2168" s="9" t="s">
        <v>2455</v>
      </c>
      <c r="B2168" s="9" t="s">
        <v>29</v>
      </c>
      <c r="C2168">
        <v>30</v>
      </c>
      <c r="D2168" t="s">
        <v>30</v>
      </c>
      <c r="E2168" t="s">
        <v>21</v>
      </c>
      <c r="F2168" t="s">
        <v>67</v>
      </c>
      <c r="G2168" t="s">
        <v>110</v>
      </c>
      <c r="H2168" t="s">
        <v>24</v>
      </c>
      <c r="I2168" s="5">
        <v>5</v>
      </c>
      <c r="J2168" t="s">
        <v>25</v>
      </c>
      <c r="K2168" s="1">
        <v>40718</v>
      </c>
      <c r="L2168" s="1" t="s">
        <v>5075</v>
      </c>
      <c r="M2168" s="7">
        <v>14.35</v>
      </c>
      <c r="N2168" s="22">
        <v>41711</v>
      </c>
      <c r="O2168">
        <v>2</v>
      </c>
      <c r="P2168" t="s">
        <v>65</v>
      </c>
      <c r="Q2168">
        <v>2</v>
      </c>
      <c r="R2168">
        <v>5</v>
      </c>
      <c r="S2168" t="s">
        <v>1431</v>
      </c>
      <c r="T2168" t="s">
        <v>26</v>
      </c>
      <c r="U2168" t="str">
        <f t="shared" si="66"/>
        <v>Young</v>
      </c>
      <c r="V2168" t="str">
        <f t="shared" si="67"/>
        <v>Senior</v>
      </c>
      <c r="W2168" t="str">
        <f>IF(Table13[[#This Row],[Last_Working_Date]]="Active","Active","Exited")</f>
        <v>Active</v>
      </c>
    </row>
    <row r="2169" spans="1:23" x14ac:dyDescent="0.3">
      <c r="A2169" s="9" t="s">
        <v>2456</v>
      </c>
      <c r="B2169" s="9" t="s">
        <v>19</v>
      </c>
      <c r="C2169">
        <v>21</v>
      </c>
      <c r="D2169" t="s">
        <v>30</v>
      </c>
      <c r="E2169" t="s">
        <v>53</v>
      </c>
      <c r="F2169" t="s">
        <v>67</v>
      </c>
      <c r="G2169" t="s">
        <v>68</v>
      </c>
      <c r="H2169" t="s">
        <v>51</v>
      </c>
      <c r="I2169" s="5">
        <v>0</v>
      </c>
      <c r="J2169" t="s">
        <v>25</v>
      </c>
      <c r="K2169" s="1">
        <v>45486</v>
      </c>
      <c r="L2169" s="1">
        <v>45853</v>
      </c>
      <c r="M2169" s="7">
        <v>1</v>
      </c>
      <c r="N2169" s="22">
        <v>26636</v>
      </c>
      <c r="O2169">
        <v>4</v>
      </c>
      <c r="P2169" t="s">
        <v>26</v>
      </c>
      <c r="Q2169">
        <v>2</v>
      </c>
      <c r="R2169">
        <v>6</v>
      </c>
      <c r="S2169" t="s">
        <v>577</v>
      </c>
      <c r="T2169" t="s">
        <v>65</v>
      </c>
      <c r="U2169" t="str">
        <f t="shared" si="66"/>
        <v>Young</v>
      </c>
      <c r="V2169" t="str">
        <f t="shared" si="67"/>
        <v>Junior</v>
      </c>
      <c r="W2169" t="str">
        <f>IF(Table13[[#This Row],[Last_Working_Date]]="Active","Active","Exited")</f>
        <v>Exited</v>
      </c>
    </row>
    <row r="2170" spans="1:23" x14ac:dyDescent="0.3">
      <c r="A2170" s="9" t="s">
        <v>2457</v>
      </c>
      <c r="B2170" s="9" t="s">
        <v>29</v>
      </c>
      <c r="C2170">
        <v>21</v>
      </c>
      <c r="D2170" t="s">
        <v>30</v>
      </c>
      <c r="E2170" t="s">
        <v>31</v>
      </c>
      <c r="F2170" t="s">
        <v>22</v>
      </c>
      <c r="G2170" t="s">
        <v>59</v>
      </c>
      <c r="H2170" t="s">
        <v>51</v>
      </c>
      <c r="I2170" s="5">
        <v>1</v>
      </c>
      <c r="J2170" t="s">
        <v>25</v>
      </c>
      <c r="K2170" s="1">
        <v>43486</v>
      </c>
      <c r="L2170" s="1" t="s">
        <v>5075</v>
      </c>
      <c r="M2170" s="7">
        <v>6.77</v>
      </c>
      <c r="N2170" s="22">
        <v>32711</v>
      </c>
      <c r="O2170">
        <v>3</v>
      </c>
      <c r="P2170" t="s">
        <v>26</v>
      </c>
      <c r="Q2170">
        <v>3</v>
      </c>
      <c r="R2170">
        <v>10</v>
      </c>
      <c r="S2170" t="s">
        <v>1575</v>
      </c>
      <c r="T2170" t="s">
        <v>26</v>
      </c>
      <c r="U2170" t="str">
        <f t="shared" si="66"/>
        <v>Young</v>
      </c>
      <c r="V2170" t="str">
        <f t="shared" si="67"/>
        <v>Junior</v>
      </c>
      <c r="W2170" t="str">
        <f>IF(Table13[[#This Row],[Last_Working_Date]]="Active","Active","Exited")</f>
        <v>Active</v>
      </c>
    </row>
    <row r="2171" spans="1:23" x14ac:dyDescent="0.3">
      <c r="A2171" s="9" t="s">
        <v>2458</v>
      </c>
      <c r="B2171" s="9" t="s">
        <v>19</v>
      </c>
      <c r="C2171">
        <v>38</v>
      </c>
      <c r="D2171" t="s">
        <v>20</v>
      </c>
      <c r="E2171" t="s">
        <v>39</v>
      </c>
      <c r="F2171" t="s">
        <v>32</v>
      </c>
      <c r="G2171" t="s">
        <v>33</v>
      </c>
      <c r="H2171" t="s">
        <v>24</v>
      </c>
      <c r="I2171" s="5">
        <v>16</v>
      </c>
      <c r="J2171" t="s">
        <v>25</v>
      </c>
      <c r="K2171" s="1">
        <v>44648</v>
      </c>
      <c r="L2171" s="1" t="s">
        <v>5075</v>
      </c>
      <c r="M2171" s="7">
        <v>3.59</v>
      </c>
      <c r="N2171" s="22">
        <v>64168</v>
      </c>
      <c r="O2171">
        <v>3</v>
      </c>
      <c r="P2171" t="s">
        <v>26</v>
      </c>
      <c r="Q2171">
        <v>0</v>
      </c>
      <c r="R2171">
        <v>8</v>
      </c>
      <c r="S2171" t="s">
        <v>751</v>
      </c>
      <c r="T2171" t="s">
        <v>26</v>
      </c>
      <c r="U2171" t="str">
        <f t="shared" si="66"/>
        <v>Adult</v>
      </c>
      <c r="V2171" t="str">
        <f t="shared" si="67"/>
        <v>Expert</v>
      </c>
      <c r="W2171" t="str">
        <f>IF(Table13[[#This Row],[Last_Working_Date]]="Active","Active","Exited")</f>
        <v>Active</v>
      </c>
    </row>
    <row r="2172" spans="1:23" x14ac:dyDescent="0.3">
      <c r="A2172" s="9" t="s">
        <v>2459</v>
      </c>
      <c r="B2172" s="9" t="s">
        <v>19</v>
      </c>
      <c r="C2172">
        <v>33</v>
      </c>
      <c r="D2172" t="s">
        <v>30</v>
      </c>
      <c r="E2172" t="s">
        <v>36</v>
      </c>
      <c r="F2172" t="s">
        <v>22</v>
      </c>
      <c r="G2172" t="s">
        <v>59</v>
      </c>
      <c r="H2172" t="s">
        <v>24</v>
      </c>
      <c r="I2172" s="5">
        <v>11</v>
      </c>
      <c r="J2172" t="s">
        <v>25</v>
      </c>
      <c r="K2172" s="1">
        <v>42804</v>
      </c>
      <c r="L2172" s="1">
        <v>43342</v>
      </c>
      <c r="M2172" s="7">
        <v>1.47</v>
      </c>
      <c r="N2172" s="22">
        <v>54573</v>
      </c>
      <c r="O2172">
        <v>2</v>
      </c>
      <c r="P2172" t="s">
        <v>26</v>
      </c>
      <c r="Q2172">
        <v>1</v>
      </c>
      <c r="R2172">
        <v>4</v>
      </c>
      <c r="S2172" t="s">
        <v>822</v>
      </c>
      <c r="T2172" t="s">
        <v>65</v>
      </c>
      <c r="U2172" t="str">
        <f t="shared" si="66"/>
        <v>Adult</v>
      </c>
      <c r="V2172" t="str">
        <f t="shared" si="67"/>
        <v>Expert</v>
      </c>
      <c r="W2172" t="str">
        <f>IF(Table13[[#This Row],[Last_Working_Date]]="Active","Active","Exited")</f>
        <v>Exited</v>
      </c>
    </row>
    <row r="2173" spans="1:23" x14ac:dyDescent="0.3">
      <c r="A2173" s="9" t="s">
        <v>2460</v>
      </c>
      <c r="B2173" s="9" t="s">
        <v>19</v>
      </c>
      <c r="C2173">
        <v>34</v>
      </c>
      <c r="D2173" t="s">
        <v>30</v>
      </c>
      <c r="E2173" t="s">
        <v>53</v>
      </c>
      <c r="F2173" t="s">
        <v>45</v>
      </c>
      <c r="G2173" t="s">
        <v>46</v>
      </c>
      <c r="H2173" t="s">
        <v>24</v>
      </c>
      <c r="I2173" s="5">
        <v>11.1</v>
      </c>
      <c r="J2173" t="s">
        <v>25</v>
      </c>
      <c r="K2173" s="1">
        <v>44860</v>
      </c>
      <c r="L2173" s="1" t="s">
        <v>5075</v>
      </c>
      <c r="M2173" s="7">
        <v>3.01</v>
      </c>
      <c r="N2173" s="22">
        <v>52278</v>
      </c>
      <c r="O2173">
        <v>3</v>
      </c>
      <c r="P2173" t="s">
        <v>26</v>
      </c>
      <c r="Q2173">
        <v>2</v>
      </c>
      <c r="R2173">
        <v>4</v>
      </c>
      <c r="S2173" t="s">
        <v>233</v>
      </c>
      <c r="T2173" t="s">
        <v>26</v>
      </c>
      <c r="U2173" t="str">
        <f t="shared" si="66"/>
        <v>Adult</v>
      </c>
      <c r="V2173" t="str">
        <f t="shared" si="67"/>
        <v>Expert</v>
      </c>
      <c r="W2173" t="str">
        <f>IF(Table13[[#This Row],[Last_Working_Date]]="Active","Active","Exited")</f>
        <v>Active</v>
      </c>
    </row>
    <row r="2174" spans="1:23" x14ac:dyDescent="0.3">
      <c r="A2174" s="9" t="s">
        <v>2461</v>
      </c>
      <c r="B2174" s="9" t="s">
        <v>19</v>
      </c>
      <c r="C2174">
        <v>31</v>
      </c>
      <c r="D2174" t="s">
        <v>20</v>
      </c>
      <c r="E2174" t="s">
        <v>36</v>
      </c>
      <c r="F2174" t="s">
        <v>45</v>
      </c>
      <c r="G2174" t="s">
        <v>98</v>
      </c>
      <c r="H2174" t="s">
        <v>84</v>
      </c>
      <c r="I2174" s="5">
        <v>7.5</v>
      </c>
      <c r="J2174" t="s">
        <v>25</v>
      </c>
      <c r="K2174" s="1">
        <v>45149</v>
      </c>
      <c r="L2174" s="1" t="s">
        <v>5075</v>
      </c>
      <c r="M2174" s="7">
        <v>2.21</v>
      </c>
      <c r="N2174" s="22">
        <v>53462</v>
      </c>
      <c r="O2174">
        <v>4</v>
      </c>
      <c r="P2174" t="s">
        <v>26</v>
      </c>
      <c r="Q2174">
        <v>0</v>
      </c>
      <c r="R2174">
        <v>10</v>
      </c>
      <c r="S2174" t="s">
        <v>1563</v>
      </c>
      <c r="T2174" t="s">
        <v>26</v>
      </c>
      <c r="U2174" t="str">
        <f t="shared" si="66"/>
        <v>Adult</v>
      </c>
      <c r="V2174" t="str">
        <f t="shared" si="67"/>
        <v>Senior</v>
      </c>
      <c r="W2174" t="str">
        <f>IF(Table13[[#This Row],[Last_Working_Date]]="Active","Active","Exited")</f>
        <v>Active</v>
      </c>
    </row>
    <row r="2175" spans="1:23" x14ac:dyDescent="0.3">
      <c r="A2175" s="9" t="s">
        <v>2462</v>
      </c>
      <c r="B2175" s="9" t="s">
        <v>19</v>
      </c>
      <c r="C2175">
        <v>26</v>
      </c>
      <c r="D2175" t="s">
        <v>30</v>
      </c>
      <c r="E2175" t="s">
        <v>21</v>
      </c>
      <c r="F2175" t="s">
        <v>32</v>
      </c>
      <c r="G2175" t="s">
        <v>171</v>
      </c>
      <c r="H2175" t="s">
        <v>24</v>
      </c>
      <c r="I2175" s="5">
        <v>5.9</v>
      </c>
      <c r="J2175" t="s">
        <v>25</v>
      </c>
      <c r="K2175" s="1">
        <v>41971</v>
      </c>
      <c r="L2175" s="1" t="s">
        <v>5075</v>
      </c>
      <c r="M2175" s="7">
        <v>10.92</v>
      </c>
      <c r="N2175" s="22">
        <v>34092</v>
      </c>
      <c r="O2175">
        <v>5</v>
      </c>
      <c r="P2175" t="s">
        <v>26</v>
      </c>
      <c r="Q2175">
        <v>1</v>
      </c>
      <c r="R2175">
        <v>8</v>
      </c>
      <c r="S2175" t="s">
        <v>445</v>
      </c>
      <c r="T2175" t="s">
        <v>26</v>
      </c>
      <c r="U2175" t="str">
        <f t="shared" si="66"/>
        <v>Young</v>
      </c>
      <c r="V2175" t="str">
        <f t="shared" si="67"/>
        <v>Senior</v>
      </c>
      <c r="W2175" t="str">
        <f>IF(Table13[[#This Row],[Last_Working_Date]]="Active","Active","Exited")</f>
        <v>Active</v>
      </c>
    </row>
    <row r="2176" spans="1:23" x14ac:dyDescent="0.3">
      <c r="A2176" s="9" t="s">
        <v>2463</v>
      </c>
      <c r="B2176" s="9" t="s">
        <v>29</v>
      </c>
      <c r="C2176">
        <v>31</v>
      </c>
      <c r="D2176" t="s">
        <v>20</v>
      </c>
      <c r="E2176" t="s">
        <v>31</v>
      </c>
      <c r="F2176" t="s">
        <v>67</v>
      </c>
      <c r="G2176" t="s">
        <v>90</v>
      </c>
      <c r="H2176" t="s">
        <v>24</v>
      </c>
      <c r="I2176" s="5">
        <v>3</v>
      </c>
      <c r="J2176" t="s">
        <v>25</v>
      </c>
      <c r="K2176" s="1">
        <v>40566</v>
      </c>
      <c r="L2176" s="1">
        <v>45371</v>
      </c>
      <c r="M2176" s="7">
        <v>13.16</v>
      </c>
      <c r="N2176" s="22">
        <v>41957</v>
      </c>
      <c r="O2176">
        <v>2</v>
      </c>
      <c r="P2176" t="s">
        <v>26</v>
      </c>
      <c r="Q2176">
        <v>2</v>
      </c>
      <c r="R2176">
        <v>7</v>
      </c>
      <c r="S2176" t="s">
        <v>324</v>
      </c>
      <c r="T2176" t="s">
        <v>65</v>
      </c>
      <c r="U2176" t="str">
        <f t="shared" si="66"/>
        <v>Adult</v>
      </c>
      <c r="V2176" t="str">
        <f t="shared" si="67"/>
        <v>Mid-Level</v>
      </c>
      <c r="W2176" t="str">
        <f>IF(Table13[[#This Row],[Last_Working_Date]]="Active","Active","Exited")</f>
        <v>Exited</v>
      </c>
    </row>
    <row r="2177" spans="1:23" x14ac:dyDescent="0.3">
      <c r="A2177" s="9" t="s">
        <v>2464</v>
      </c>
      <c r="B2177" s="9" t="s">
        <v>29</v>
      </c>
      <c r="C2177">
        <v>27</v>
      </c>
      <c r="D2177" t="s">
        <v>30</v>
      </c>
      <c r="E2177" t="s">
        <v>63</v>
      </c>
      <c r="F2177" t="s">
        <v>82</v>
      </c>
      <c r="G2177" t="s">
        <v>284</v>
      </c>
      <c r="H2177" t="s">
        <v>24</v>
      </c>
      <c r="I2177" s="5">
        <v>3.4</v>
      </c>
      <c r="J2177" t="s">
        <v>25</v>
      </c>
      <c r="K2177" s="1">
        <v>41942</v>
      </c>
      <c r="L2177" s="1" t="s">
        <v>5075</v>
      </c>
      <c r="M2177" s="7">
        <v>11</v>
      </c>
      <c r="N2177" s="22">
        <v>32348</v>
      </c>
      <c r="O2177">
        <v>2</v>
      </c>
      <c r="P2177" t="s">
        <v>26</v>
      </c>
      <c r="Q2177">
        <v>6</v>
      </c>
      <c r="R2177">
        <v>6</v>
      </c>
      <c r="S2177" t="s">
        <v>489</v>
      </c>
      <c r="T2177" t="s">
        <v>26</v>
      </c>
      <c r="U2177" t="str">
        <f t="shared" si="66"/>
        <v>Young</v>
      </c>
      <c r="V2177" t="str">
        <f t="shared" si="67"/>
        <v>Mid-Level</v>
      </c>
      <c r="W2177" t="str">
        <f>IF(Table13[[#This Row],[Last_Working_Date]]="Active","Active","Exited")</f>
        <v>Active</v>
      </c>
    </row>
    <row r="2178" spans="1:23" x14ac:dyDescent="0.3">
      <c r="A2178" s="9" t="s">
        <v>2465</v>
      </c>
      <c r="B2178" s="9" t="s">
        <v>19</v>
      </c>
      <c r="C2178">
        <v>34</v>
      </c>
      <c r="D2178" t="s">
        <v>30</v>
      </c>
      <c r="E2178" t="s">
        <v>31</v>
      </c>
      <c r="F2178" t="s">
        <v>22</v>
      </c>
      <c r="G2178" t="s">
        <v>74</v>
      </c>
      <c r="H2178" t="s">
        <v>24</v>
      </c>
      <c r="I2178" s="5">
        <v>11.9</v>
      </c>
      <c r="J2178" t="s">
        <v>25</v>
      </c>
      <c r="K2178" s="1">
        <v>41962</v>
      </c>
      <c r="L2178" s="1" t="s">
        <v>5075</v>
      </c>
      <c r="M2178" s="7">
        <v>10.94</v>
      </c>
      <c r="N2178" s="22">
        <v>56363</v>
      </c>
      <c r="O2178">
        <v>4</v>
      </c>
      <c r="P2178" t="s">
        <v>26</v>
      </c>
      <c r="Q2178">
        <v>1</v>
      </c>
      <c r="R2178">
        <v>5</v>
      </c>
      <c r="S2178" t="s">
        <v>135</v>
      </c>
      <c r="T2178" t="s">
        <v>26</v>
      </c>
      <c r="U2178" t="str">
        <f t="shared" ref="U2178:U2241" si="68">IF(C2178&lt;=30,"Young","Adult")</f>
        <v>Adult</v>
      </c>
      <c r="V2178" t="str">
        <f t="shared" ref="V2178:V2241" si="69">IF(I2178&lt;2,"Junior",IF(I2178&lt;5,"Mid-Level",IF(I2178&lt;10,"Senior","Expert")))</f>
        <v>Expert</v>
      </c>
      <c r="W2178" t="str">
        <f>IF(Table13[[#This Row],[Last_Working_Date]]="Active","Active","Exited")</f>
        <v>Active</v>
      </c>
    </row>
    <row r="2179" spans="1:23" x14ac:dyDescent="0.3">
      <c r="A2179" s="9" t="s">
        <v>2466</v>
      </c>
      <c r="B2179" s="9" t="s">
        <v>19</v>
      </c>
      <c r="C2179">
        <v>23</v>
      </c>
      <c r="D2179" t="s">
        <v>30</v>
      </c>
      <c r="E2179" t="s">
        <v>44</v>
      </c>
      <c r="F2179" t="s">
        <v>45</v>
      </c>
      <c r="G2179" t="s">
        <v>164</v>
      </c>
      <c r="H2179" t="s">
        <v>51</v>
      </c>
      <c r="I2179" s="5">
        <v>1</v>
      </c>
      <c r="J2179" t="s">
        <v>25</v>
      </c>
      <c r="K2179" s="1">
        <v>43618</v>
      </c>
      <c r="L2179" s="1" t="s">
        <v>5075</v>
      </c>
      <c r="M2179" s="7">
        <v>6.41</v>
      </c>
      <c r="N2179" s="22">
        <v>35743</v>
      </c>
      <c r="O2179">
        <v>2</v>
      </c>
      <c r="P2179" t="s">
        <v>65</v>
      </c>
      <c r="Q2179">
        <v>0</v>
      </c>
      <c r="R2179">
        <v>11</v>
      </c>
      <c r="S2179" t="s">
        <v>865</v>
      </c>
      <c r="T2179" t="s">
        <v>26</v>
      </c>
      <c r="U2179" t="str">
        <f t="shared" si="68"/>
        <v>Young</v>
      </c>
      <c r="V2179" t="str">
        <f t="shared" si="69"/>
        <v>Junior</v>
      </c>
      <c r="W2179" t="str">
        <f>IF(Table13[[#This Row],[Last_Working_Date]]="Active","Active","Exited")</f>
        <v>Active</v>
      </c>
    </row>
    <row r="2180" spans="1:23" x14ac:dyDescent="0.3">
      <c r="A2180" s="9" t="s">
        <v>2467</v>
      </c>
      <c r="B2180" s="9" t="s">
        <v>19</v>
      </c>
      <c r="C2180">
        <v>29</v>
      </c>
      <c r="D2180" t="s">
        <v>30</v>
      </c>
      <c r="E2180" t="s">
        <v>58</v>
      </c>
      <c r="F2180" t="s">
        <v>40</v>
      </c>
      <c r="G2180" t="s">
        <v>50</v>
      </c>
      <c r="H2180" t="s">
        <v>51</v>
      </c>
      <c r="I2180" s="5">
        <v>3.7</v>
      </c>
      <c r="J2180" t="s">
        <v>25</v>
      </c>
      <c r="K2180" s="1">
        <v>43699</v>
      </c>
      <c r="L2180" s="1" t="s">
        <v>5075</v>
      </c>
      <c r="M2180" s="7">
        <v>6.18</v>
      </c>
      <c r="N2180" s="22">
        <v>48488</v>
      </c>
      <c r="O2180">
        <v>3</v>
      </c>
      <c r="P2180" t="s">
        <v>26</v>
      </c>
      <c r="Q2180">
        <v>3</v>
      </c>
      <c r="R2180">
        <v>9</v>
      </c>
      <c r="S2180" t="s">
        <v>148</v>
      </c>
      <c r="T2180" t="s">
        <v>26</v>
      </c>
      <c r="U2180" t="str">
        <f t="shared" si="68"/>
        <v>Young</v>
      </c>
      <c r="V2180" t="str">
        <f t="shared" si="69"/>
        <v>Mid-Level</v>
      </c>
      <c r="W2180" t="str">
        <f>IF(Table13[[#This Row],[Last_Working_Date]]="Active","Active","Exited")</f>
        <v>Active</v>
      </c>
    </row>
    <row r="2181" spans="1:23" x14ac:dyDescent="0.3">
      <c r="A2181" s="9" t="s">
        <v>513</v>
      </c>
      <c r="B2181" s="9" t="s">
        <v>29</v>
      </c>
      <c r="C2181">
        <v>31</v>
      </c>
      <c r="D2181" t="s">
        <v>179</v>
      </c>
      <c r="E2181" t="s">
        <v>21</v>
      </c>
      <c r="F2181" t="s">
        <v>92</v>
      </c>
      <c r="G2181" t="s">
        <v>120</v>
      </c>
      <c r="H2181" t="s">
        <v>24</v>
      </c>
      <c r="I2181" s="5">
        <v>9.3000000000000007</v>
      </c>
      <c r="J2181" t="s">
        <v>25</v>
      </c>
      <c r="K2181" s="1">
        <v>44234</v>
      </c>
      <c r="L2181" s="1">
        <v>45387</v>
      </c>
      <c r="M2181" s="7">
        <v>3.16</v>
      </c>
      <c r="N2181" s="22">
        <v>51483</v>
      </c>
      <c r="O2181">
        <v>2</v>
      </c>
      <c r="P2181" t="s">
        <v>26</v>
      </c>
      <c r="Q2181">
        <v>2</v>
      </c>
      <c r="R2181">
        <v>7</v>
      </c>
      <c r="S2181" t="s">
        <v>5074</v>
      </c>
      <c r="T2181" t="s">
        <v>65</v>
      </c>
      <c r="U2181" t="str">
        <f t="shared" si="68"/>
        <v>Adult</v>
      </c>
      <c r="V2181" t="str">
        <f t="shared" si="69"/>
        <v>Senior</v>
      </c>
      <c r="W2181" t="str">
        <f>IF(Table13[[#This Row],[Last_Working_Date]]="Active","Active","Exited")</f>
        <v>Exited</v>
      </c>
    </row>
    <row r="2182" spans="1:23" x14ac:dyDescent="0.3">
      <c r="A2182" s="9" t="s">
        <v>2468</v>
      </c>
      <c r="B2182" s="9" t="s">
        <v>29</v>
      </c>
      <c r="C2182">
        <v>32</v>
      </c>
      <c r="D2182" t="s">
        <v>20</v>
      </c>
      <c r="E2182" t="s">
        <v>63</v>
      </c>
      <c r="F2182" t="s">
        <v>82</v>
      </c>
      <c r="G2182" t="s">
        <v>284</v>
      </c>
      <c r="H2182" t="s">
        <v>84</v>
      </c>
      <c r="I2182" s="5">
        <v>10.6</v>
      </c>
      <c r="J2182" t="s">
        <v>25</v>
      </c>
      <c r="K2182" s="1">
        <v>40848</v>
      </c>
      <c r="L2182" s="1" t="s">
        <v>5075</v>
      </c>
      <c r="M2182" s="7">
        <v>13.99</v>
      </c>
      <c r="N2182" s="22">
        <v>53788</v>
      </c>
      <c r="O2182">
        <v>2</v>
      </c>
      <c r="P2182" t="s">
        <v>26</v>
      </c>
      <c r="Q2182">
        <v>2</v>
      </c>
      <c r="R2182">
        <v>4</v>
      </c>
      <c r="S2182" t="s">
        <v>744</v>
      </c>
      <c r="T2182" t="s">
        <v>26</v>
      </c>
      <c r="U2182" t="str">
        <f t="shared" si="68"/>
        <v>Adult</v>
      </c>
      <c r="V2182" t="str">
        <f t="shared" si="69"/>
        <v>Expert</v>
      </c>
      <c r="W2182" t="str">
        <f>IF(Table13[[#This Row],[Last_Working_Date]]="Active","Active","Exited")</f>
        <v>Active</v>
      </c>
    </row>
    <row r="2183" spans="1:23" x14ac:dyDescent="0.3">
      <c r="A2183" s="9" t="s">
        <v>581</v>
      </c>
      <c r="B2183" s="9" t="s">
        <v>29</v>
      </c>
      <c r="C2183">
        <v>36</v>
      </c>
      <c r="D2183" t="s">
        <v>30</v>
      </c>
      <c r="E2183" t="s">
        <v>63</v>
      </c>
      <c r="F2183" t="s">
        <v>22</v>
      </c>
      <c r="G2183" t="s">
        <v>23</v>
      </c>
      <c r="H2183" t="s">
        <v>24</v>
      </c>
      <c r="I2183" s="5">
        <v>7.6</v>
      </c>
      <c r="J2183" t="s">
        <v>25</v>
      </c>
      <c r="K2183" s="1">
        <v>39949</v>
      </c>
      <c r="L2183" s="1" t="s">
        <v>5075</v>
      </c>
      <c r="M2183" s="7">
        <v>16.45</v>
      </c>
      <c r="N2183" s="22">
        <v>48539</v>
      </c>
      <c r="O2183">
        <v>4</v>
      </c>
      <c r="P2183" t="s">
        <v>26</v>
      </c>
      <c r="Q2183">
        <v>1</v>
      </c>
      <c r="R2183">
        <v>4</v>
      </c>
      <c r="S2183" t="s">
        <v>5074</v>
      </c>
      <c r="T2183" t="s">
        <v>26</v>
      </c>
      <c r="U2183" t="str">
        <f t="shared" si="68"/>
        <v>Adult</v>
      </c>
      <c r="V2183" t="str">
        <f t="shared" si="69"/>
        <v>Senior</v>
      </c>
      <c r="W2183" t="str">
        <f>IF(Table13[[#This Row],[Last_Working_Date]]="Active","Active","Exited")</f>
        <v>Active</v>
      </c>
    </row>
    <row r="2184" spans="1:23" x14ac:dyDescent="0.3">
      <c r="A2184" s="9" t="s">
        <v>2469</v>
      </c>
      <c r="B2184" s="9" t="s">
        <v>29</v>
      </c>
      <c r="C2184">
        <v>36</v>
      </c>
      <c r="D2184" t="s">
        <v>20</v>
      </c>
      <c r="E2184" t="s">
        <v>21</v>
      </c>
      <c r="F2184" t="s">
        <v>82</v>
      </c>
      <c r="G2184" t="s">
        <v>83</v>
      </c>
      <c r="H2184" t="s">
        <v>24</v>
      </c>
      <c r="I2184" s="5">
        <v>10.3</v>
      </c>
      <c r="J2184" t="s">
        <v>25</v>
      </c>
      <c r="K2184" s="1">
        <v>43868</v>
      </c>
      <c r="L2184" s="1" t="s">
        <v>5075</v>
      </c>
      <c r="M2184" s="7">
        <v>5.72</v>
      </c>
      <c r="N2184" s="22">
        <v>50723</v>
      </c>
      <c r="O2184">
        <v>4</v>
      </c>
      <c r="P2184" t="s">
        <v>65</v>
      </c>
      <c r="Q2184">
        <v>2</v>
      </c>
      <c r="R2184">
        <v>2</v>
      </c>
      <c r="S2184" t="s">
        <v>2407</v>
      </c>
      <c r="T2184" t="s">
        <v>26</v>
      </c>
      <c r="U2184" t="str">
        <f t="shared" si="68"/>
        <v>Adult</v>
      </c>
      <c r="V2184" t="str">
        <f t="shared" si="69"/>
        <v>Expert</v>
      </c>
      <c r="W2184" t="str">
        <f>IF(Table13[[#This Row],[Last_Working_Date]]="Active","Active","Exited")</f>
        <v>Active</v>
      </c>
    </row>
    <row r="2185" spans="1:23" x14ac:dyDescent="0.3">
      <c r="A2185" s="9" t="s">
        <v>2470</v>
      </c>
      <c r="B2185" s="9" t="s">
        <v>19</v>
      </c>
      <c r="C2185">
        <v>34</v>
      </c>
      <c r="D2185" t="s">
        <v>20</v>
      </c>
      <c r="E2185" t="s">
        <v>53</v>
      </c>
      <c r="F2185" t="s">
        <v>40</v>
      </c>
      <c r="G2185" t="s">
        <v>50</v>
      </c>
      <c r="H2185" t="s">
        <v>24</v>
      </c>
      <c r="I2185" s="5">
        <v>6.6</v>
      </c>
      <c r="J2185" t="s">
        <v>25</v>
      </c>
      <c r="K2185" s="1">
        <v>41593</v>
      </c>
      <c r="L2185" s="1" t="s">
        <v>5075</v>
      </c>
      <c r="M2185" s="7">
        <v>11.95</v>
      </c>
      <c r="N2185" s="22">
        <v>44212</v>
      </c>
      <c r="O2185">
        <v>3</v>
      </c>
      <c r="P2185" t="s">
        <v>26</v>
      </c>
      <c r="Q2185">
        <v>1</v>
      </c>
      <c r="R2185">
        <v>2</v>
      </c>
      <c r="S2185" t="s">
        <v>690</v>
      </c>
      <c r="T2185" t="s">
        <v>26</v>
      </c>
      <c r="U2185" t="str">
        <f t="shared" si="68"/>
        <v>Adult</v>
      </c>
      <c r="V2185" t="str">
        <f t="shared" si="69"/>
        <v>Senior</v>
      </c>
      <c r="W2185" t="str">
        <f>IF(Table13[[#This Row],[Last_Working_Date]]="Active","Active","Exited")</f>
        <v>Active</v>
      </c>
    </row>
    <row r="2186" spans="1:23" x14ac:dyDescent="0.3">
      <c r="A2186" s="9" t="s">
        <v>2471</v>
      </c>
      <c r="B2186" s="9" t="s">
        <v>29</v>
      </c>
      <c r="C2186">
        <v>34</v>
      </c>
      <c r="D2186" t="s">
        <v>20</v>
      </c>
      <c r="E2186" t="s">
        <v>36</v>
      </c>
      <c r="F2186" t="s">
        <v>22</v>
      </c>
      <c r="G2186" t="s">
        <v>59</v>
      </c>
      <c r="H2186" t="s">
        <v>75</v>
      </c>
      <c r="I2186" s="5">
        <v>9.8000000000000007</v>
      </c>
      <c r="J2186" t="s">
        <v>25</v>
      </c>
      <c r="K2186" s="1">
        <v>42483</v>
      </c>
      <c r="L2186" s="1" t="s">
        <v>5075</v>
      </c>
      <c r="M2186" s="7">
        <v>9.51</v>
      </c>
      <c r="N2186" s="22">
        <v>50524</v>
      </c>
      <c r="O2186">
        <v>3</v>
      </c>
      <c r="P2186" t="s">
        <v>26</v>
      </c>
      <c r="Q2186">
        <v>3</v>
      </c>
      <c r="R2186">
        <v>6</v>
      </c>
      <c r="S2186" t="s">
        <v>129</v>
      </c>
      <c r="T2186" t="s">
        <v>26</v>
      </c>
      <c r="U2186" t="str">
        <f t="shared" si="68"/>
        <v>Adult</v>
      </c>
      <c r="V2186" t="str">
        <f t="shared" si="69"/>
        <v>Senior</v>
      </c>
      <c r="W2186" t="str">
        <f>IF(Table13[[#This Row],[Last_Working_Date]]="Active","Active","Exited")</f>
        <v>Active</v>
      </c>
    </row>
    <row r="2187" spans="1:23" x14ac:dyDescent="0.3">
      <c r="A2187" s="9" t="s">
        <v>2472</v>
      </c>
      <c r="B2187" s="9" t="s">
        <v>29</v>
      </c>
      <c r="C2187">
        <v>34</v>
      </c>
      <c r="D2187" t="s">
        <v>20</v>
      </c>
      <c r="E2187" t="s">
        <v>63</v>
      </c>
      <c r="F2187" t="s">
        <v>82</v>
      </c>
      <c r="G2187" t="s">
        <v>107</v>
      </c>
      <c r="H2187" t="s">
        <v>84</v>
      </c>
      <c r="I2187" s="5">
        <v>5.9</v>
      </c>
      <c r="J2187" t="s">
        <v>25</v>
      </c>
      <c r="K2187" s="1">
        <v>44299</v>
      </c>
      <c r="L2187" s="1" t="s">
        <v>5075</v>
      </c>
      <c r="M2187" s="7">
        <v>4.54</v>
      </c>
      <c r="N2187" s="22">
        <v>44555</v>
      </c>
      <c r="O2187">
        <v>3</v>
      </c>
      <c r="P2187" t="s">
        <v>26</v>
      </c>
      <c r="Q2187">
        <v>1</v>
      </c>
      <c r="R2187">
        <v>6</v>
      </c>
      <c r="S2187" t="s">
        <v>1741</v>
      </c>
      <c r="T2187" t="s">
        <v>26</v>
      </c>
      <c r="U2187" t="str">
        <f t="shared" si="68"/>
        <v>Adult</v>
      </c>
      <c r="V2187" t="str">
        <f t="shared" si="69"/>
        <v>Senior</v>
      </c>
      <c r="W2187" t="str">
        <f>IF(Table13[[#This Row],[Last_Working_Date]]="Active","Active","Exited")</f>
        <v>Active</v>
      </c>
    </row>
    <row r="2188" spans="1:23" x14ac:dyDescent="0.3">
      <c r="A2188" s="9" t="s">
        <v>2473</v>
      </c>
      <c r="B2188" s="9" t="s">
        <v>29</v>
      </c>
      <c r="C2188">
        <v>40</v>
      </c>
      <c r="D2188" t="s">
        <v>30</v>
      </c>
      <c r="E2188" t="s">
        <v>63</v>
      </c>
      <c r="F2188" t="s">
        <v>92</v>
      </c>
      <c r="G2188" t="s">
        <v>246</v>
      </c>
      <c r="H2188" t="s">
        <v>47</v>
      </c>
      <c r="I2188" s="5">
        <v>10.7</v>
      </c>
      <c r="J2188" t="s">
        <v>85</v>
      </c>
      <c r="K2188" s="1">
        <v>45733</v>
      </c>
      <c r="L2188" s="1">
        <v>45937</v>
      </c>
      <c r="M2188" s="7">
        <v>0.56000000000000005</v>
      </c>
      <c r="N2188" s="22">
        <v>52670</v>
      </c>
      <c r="O2188">
        <v>3</v>
      </c>
      <c r="P2188" t="s">
        <v>26</v>
      </c>
      <c r="Q2188">
        <v>2</v>
      </c>
      <c r="R2188">
        <v>6</v>
      </c>
      <c r="S2188" t="s">
        <v>925</v>
      </c>
      <c r="T2188" t="s">
        <v>65</v>
      </c>
      <c r="U2188" t="str">
        <f t="shared" si="68"/>
        <v>Adult</v>
      </c>
      <c r="V2188" t="str">
        <f t="shared" si="69"/>
        <v>Expert</v>
      </c>
      <c r="W2188" t="str">
        <f>IF(Table13[[#This Row],[Last_Working_Date]]="Active","Active","Exited")</f>
        <v>Exited</v>
      </c>
    </row>
    <row r="2189" spans="1:23" x14ac:dyDescent="0.3">
      <c r="A2189" s="9" t="s">
        <v>2474</v>
      </c>
      <c r="B2189" s="9" t="s">
        <v>19</v>
      </c>
      <c r="C2189">
        <v>30</v>
      </c>
      <c r="D2189" t="s">
        <v>30</v>
      </c>
      <c r="E2189" t="s">
        <v>44</v>
      </c>
      <c r="F2189" t="s">
        <v>40</v>
      </c>
      <c r="G2189" t="s">
        <v>41</v>
      </c>
      <c r="H2189" t="s">
        <v>51</v>
      </c>
      <c r="I2189" s="5">
        <v>10</v>
      </c>
      <c r="J2189" t="s">
        <v>85</v>
      </c>
      <c r="K2189" s="1">
        <v>43565</v>
      </c>
      <c r="L2189" s="1" t="s">
        <v>5075</v>
      </c>
      <c r="M2189" s="7">
        <v>6.55</v>
      </c>
      <c r="N2189" s="22">
        <v>55610</v>
      </c>
      <c r="O2189">
        <v>3</v>
      </c>
      <c r="P2189" t="s">
        <v>26</v>
      </c>
      <c r="Q2189">
        <v>2</v>
      </c>
      <c r="R2189">
        <v>7</v>
      </c>
      <c r="S2189" t="s">
        <v>914</v>
      </c>
      <c r="T2189" t="s">
        <v>26</v>
      </c>
      <c r="U2189" t="str">
        <f t="shared" si="68"/>
        <v>Young</v>
      </c>
      <c r="V2189" t="str">
        <f t="shared" si="69"/>
        <v>Expert</v>
      </c>
      <c r="W2189" t="str">
        <f>IF(Table13[[#This Row],[Last_Working_Date]]="Active","Active","Exited")</f>
        <v>Active</v>
      </c>
    </row>
    <row r="2190" spans="1:23" x14ac:dyDescent="0.3">
      <c r="A2190" s="9" t="s">
        <v>233</v>
      </c>
      <c r="B2190" s="9" t="s">
        <v>19</v>
      </c>
      <c r="C2190">
        <v>44</v>
      </c>
      <c r="D2190" t="s">
        <v>30</v>
      </c>
      <c r="E2190" t="s">
        <v>36</v>
      </c>
      <c r="F2190" t="s">
        <v>45</v>
      </c>
      <c r="G2190" t="s">
        <v>46</v>
      </c>
      <c r="H2190" t="s">
        <v>51</v>
      </c>
      <c r="I2190" s="5">
        <v>15.4</v>
      </c>
      <c r="J2190" t="s">
        <v>25</v>
      </c>
      <c r="K2190" s="1">
        <v>39734</v>
      </c>
      <c r="L2190" s="1" t="s">
        <v>5075</v>
      </c>
      <c r="M2190" s="7">
        <v>17.04</v>
      </c>
      <c r="N2190" s="22">
        <v>68605</v>
      </c>
      <c r="O2190">
        <v>3</v>
      </c>
      <c r="P2190" t="s">
        <v>26</v>
      </c>
      <c r="Q2190">
        <v>2</v>
      </c>
      <c r="R2190">
        <v>2</v>
      </c>
      <c r="S2190" t="s">
        <v>5074</v>
      </c>
      <c r="T2190" t="s">
        <v>26</v>
      </c>
      <c r="U2190" t="str">
        <f t="shared" si="68"/>
        <v>Adult</v>
      </c>
      <c r="V2190" t="str">
        <f t="shared" si="69"/>
        <v>Expert</v>
      </c>
      <c r="W2190" t="str">
        <f>IF(Table13[[#This Row],[Last_Working_Date]]="Active","Active","Exited")</f>
        <v>Active</v>
      </c>
    </row>
    <row r="2191" spans="1:23" x14ac:dyDescent="0.3">
      <c r="A2191" s="9" t="s">
        <v>2475</v>
      </c>
      <c r="B2191" s="9" t="s">
        <v>19</v>
      </c>
      <c r="C2191">
        <v>23</v>
      </c>
      <c r="D2191" t="s">
        <v>30</v>
      </c>
      <c r="E2191" t="s">
        <v>21</v>
      </c>
      <c r="F2191" t="s">
        <v>82</v>
      </c>
      <c r="G2191" t="s">
        <v>107</v>
      </c>
      <c r="H2191" t="s">
        <v>24</v>
      </c>
      <c r="I2191" s="5">
        <v>2.8</v>
      </c>
      <c r="J2191" t="s">
        <v>25</v>
      </c>
      <c r="K2191" s="1">
        <v>41869</v>
      </c>
      <c r="L2191" s="1" t="s">
        <v>5075</v>
      </c>
      <c r="M2191" s="7">
        <v>11.2</v>
      </c>
      <c r="N2191" s="22">
        <v>33821</v>
      </c>
      <c r="O2191">
        <v>2</v>
      </c>
      <c r="P2191" t="s">
        <v>26</v>
      </c>
      <c r="Q2191">
        <v>1</v>
      </c>
      <c r="R2191">
        <v>8</v>
      </c>
      <c r="S2191" t="s">
        <v>287</v>
      </c>
      <c r="T2191" t="s">
        <v>26</v>
      </c>
      <c r="U2191" t="str">
        <f t="shared" si="68"/>
        <v>Young</v>
      </c>
      <c r="V2191" t="str">
        <f t="shared" si="69"/>
        <v>Mid-Level</v>
      </c>
      <c r="W2191" t="str">
        <f>IF(Table13[[#This Row],[Last_Working_Date]]="Active","Active","Exited")</f>
        <v>Active</v>
      </c>
    </row>
    <row r="2192" spans="1:23" x14ac:dyDescent="0.3">
      <c r="A2192" s="9" t="s">
        <v>2476</v>
      </c>
      <c r="B2192" s="9" t="s">
        <v>29</v>
      </c>
      <c r="C2192">
        <v>25</v>
      </c>
      <c r="D2192" t="s">
        <v>30</v>
      </c>
      <c r="E2192" t="s">
        <v>58</v>
      </c>
      <c r="F2192" t="s">
        <v>54</v>
      </c>
      <c r="G2192" t="s">
        <v>55</v>
      </c>
      <c r="H2192" t="s">
        <v>24</v>
      </c>
      <c r="I2192" s="5">
        <v>3.1</v>
      </c>
      <c r="J2192" t="s">
        <v>25</v>
      </c>
      <c r="K2192" s="1">
        <v>42904</v>
      </c>
      <c r="L2192" s="1">
        <v>45252</v>
      </c>
      <c r="M2192" s="7">
        <v>6.43</v>
      </c>
      <c r="N2192" s="22">
        <v>41141</v>
      </c>
      <c r="O2192">
        <v>2</v>
      </c>
      <c r="P2192" t="s">
        <v>26</v>
      </c>
      <c r="Q2192">
        <v>0</v>
      </c>
      <c r="R2192">
        <v>5</v>
      </c>
      <c r="S2192" t="s">
        <v>617</v>
      </c>
      <c r="T2192" t="s">
        <v>65</v>
      </c>
      <c r="U2192" t="str">
        <f t="shared" si="68"/>
        <v>Young</v>
      </c>
      <c r="V2192" t="str">
        <f t="shared" si="69"/>
        <v>Mid-Level</v>
      </c>
      <c r="W2192" t="str">
        <f>IF(Table13[[#This Row],[Last_Working_Date]]="Active","Active","Exited")</f>
        <v>Exited</v>
      </c>
    </row>
    <row r="2193" spans="1:23" x14ac:dyDescent="0.3">
      <c r="A2193" s="9" t="s">
        <v>2477</v>
      </c>
      <c r="B2193" s="9" t="s">
        <v>29</v>
      </c>
      <c r="C2193">
        <v>37</v>
      </c>
      <c r="D2193" t="s">
        <v>30</v>
      </c>
      <c r="E2193" t="s">
        <v>36</v>
      </c>
      <c r="F2193" t="s">
        <v>32</v>
      </c>
      <c r="G2193" t="s">
        <v>171</v>
      </c>
      <c r="H2193" t="s">
        <v>47</v>
      </c>
      <c r="I2193" s="5">
        <v>10.199999999999999</v>
      </c>
      <c r="J2193" t="s">
        <v>25</v>
      </c>
      <c r="K2193" s="1">
        <v>44455</v>
      </c>
      <c r="L2193" s="1" t="s">
        <v>5075</v>
      </c>
      <c r="M2193" s="7">
        <v>4.1100000000000003</v>
      </c>
      <c r="N2193" s="22">
        <v>48140</v>
      </c>
      <c r="O2193">
        <v>3</v>
      </c>
      <c r="P2193" t="s">
        <v>26</v>
      </c>
      <c r="Q2193">
        <v>2</v>
      </c>
      <c r="R2193">
        <v>8</v>
      </c>
      <c r="S2193" t="s">
        <v>612</v>
      </c>
      <c r="T2193" t="s">
        <v>26</v>
      </c>
      <c r="U2193" t="str">
        <f t="shared" si="68"/>
        <v>Adult</v>
      </c>
      <c r="V2193" t="str">
        <f t="shared" si="69"/>
        <v>Expert</v>
      </c>
      <c r="W2193" t="str">
        <f>IF(Table13[[#This Row],[Last_Working_Date]]="Active","Active","Exited")</f>
        <v>Active</v>
      </c>
    </row>
    <row r="2194" spans="1:23" x14ac:dyDescent="0.3">
      <c r="A2194" s="9" t="s">
        <v>1343</v>
      </c>
      <c r="B2194" s="9" t="s">
        <v>29</v>
      </c>
      <c r="C2194">
        <v>27</v>
      </c>
      <c r="D2194" t="s">
        <v>20</v>
      </c>
      <c r="E2194" t="s">
        <v>36</v>
      </c>
      <c r="F2194" t="s">
        <v>32</v>
      </c>
      <c r="G2194" t="s">
        <v>171</v>
      </c>
      <c r="H2194" t="s">
        <v>47</v>
      </c>
      <c r="I2194" s="5">
        <v>6.8</v>
      </c>
      <c r="J2194" t="s">
        <v>25</v>
      </c>
      <c r="K2194" s="1">
        <v>44436</v>
      </c>
      <c r="L2194" s="1" t="s">
        <v>5075</v>
      </c>
      <c r="M2194" s="7">
        <v>4.17</v>
      </c>
      <c r="N2194" s="22">
        <v>41437</v>
      </c>
      <c r="O2194">
        <v>4</v>
      </c>
      <c r="P2194" t="s">
        <v>26</v>
      </c>
      <c r="Q2194">
        <v>2</v>
      </c>
      <c r="R2194">
        <v>9</v>
      </c>
      <c r="S2194" t="s">
        <v>5074</v>
      </c>
      <c r="T2194" t="s">
        <v>26</v>
      </c>
      <c r="U2194" t="str">
        <f t="shared" si="68"/>
        <v>Young</v>
      </c>
      <c r="V2194" t="str">
        <f t="shared" si="69"/>
        <v>Senior</v>
      </c>
      <c r="W2194" t="str">
        <f>IF(Table13[[#This Row],[Last_Working_Date]]="Active","Active","Exited")</f>
        <v>Active</v>
      </c>
    </row>
    <row r="2195" spans="1:23" x14ac:dyDescent="0.3">
      <c r="A2195" s="9" t="s">
        <v>2478</v>
      </c>
      <c r="B2195" s="9" t="s">
        <v>29</v>
      </c>
      <c r="C2195">
        <v>33</v>
      </c>
      <c r="D2195" t="s">
        <v>30</v>
      </c>
      <c r="E2195" t="s">
        <v>44</v>
      </c>
      <c r="F2195" t="s">
        <v>82</v>
      </c>
      <c r="G2195" t="s">
        <v>284</v>
      </c>
      <c r="H2195" t="s">
        <v>47</v>
      </c>
      <c r="I2195" s="5">
        <v>11</v>
      </c>
      <c r="J2195" t="s">
        <v>25</v>
      </c>
      <c r="K2195" s="1">
        <v>43535</v>
      </c>
      <c r="L2195" s="1" t="s">
        <v>5075</v>
      </c>
      <c r="M2195" s="7">
        <v>6.63</v>
      </c>
      <c r="N2195" s="22">
        <v>50703</v>
      </c>
      <c r="O2195">
        <v>2</v>
      </c>
      <c r="P2195" t="s">
        <v>65</v>
      </c>
      <c r="Q2195">
        <v>5</v>
      </c>
      <c r="R2195">
        <v>8</v>
      </c>
      <c r="S2195" t="s">
        <v>1463</v>
      </c>
      <c r="T2195" t="s">
        <v>26</v>
      </c>
      <c r="U2195" t="str">
        <f t="shared" si="68"/>
        <v>Adult</v>
      </c>
      <c r="V2195" t="str">
        <f t="shared" si="69"/>
        <v>Expert</v>
      </c>
      <c r="W2195" t="str">
        <f>IF(Table13[[#This Row],[Last_Working_Date]]="Active","Active","Exited")</f>
        <v>Active</v>
      </c>
    </row>
    <row r="2196" spans="1:23" x14ac:dyDescent="0.3">
      <c r="A2196" s="9" t="s">
        <v>2479</v>
      </c>
      <c r="B2196" s="9" t="s">
        <v>19</v>
      </c>
      <c r="C2196">
        <v>42</v>
      </c>
      <c r="D2196" t="s">
        <v>30</v>
      </c>
      <c r="E2196" t="s">
        <v>39</v>
      </c>
      <c r="F2196" t="s">
        <v>54</v>
      </c>
      <c r="G2196" t="s">
        <v>55</v>
      </c>
      <c r="H2196" t="s">
        <v>24</v>
      </c>
      <c r="I2196" s="5">
        <v>2.1</v>
      </c>
      <c r="J2196" t="s">
        <v>25</v>
      </c>
      <c r="K2196" s="1">
        <v>43028</v>
      </c>
      <c r="L2196" s="1">
        <v>44424</v>
      </c>
      <c r="M2196" s="7">
        <v>3.82</v>
      </c>
      <c r="N2196" s="22">
        <v>34780</v>
      </c>
      <c r="O2196">
        <v>2</v>
      </c>
      <c r="P2196" t="s">
        <v>26</v>
      </c>
      <c r="Q2196">
        <v>3</v>
      </c>
      <c r="R2196">
        <v>6</v>
      </c>
      <c r="S2196" t="s">
        <v>78</v>
      </c>
      <c r="T2196" t="s">
        <v>65</v>
      </c>
      <c r="U2196" t="str">
        <f t="shared" si="68"/>
        <v>Adult</v>
      </c>
      <c r="V2196" t="str">
        <f t="shared" si="69"/>
        <v>Mid-Level</v>
      </c>
      <c r="W2196" t="str">
        <f>IF(Table13[[#This Row],[Last_Working_Date]]="Active","Active","Exited")</f>
        <v>Exited</v>
      </c>
    </row>
    <row r="2197" spans="1:23" x14ac:dyDescent="0.3">
      <c r="A2197" s="9" t="s">
        <v>2480</v>
      </c>
      <c r="B2197" s="9" t="s">
        <v>19</v>
      </c>
      <c r="C2197">
        <v>35</v>
      </c>
      <c r="D2197" t="s">
        <v>30</v>
      </c>
      <c r="E2197" t="s">
        <v>39</v>
      </c>
      <c r="F2197" t="s">
        <v>67</v>
      </c>
      <c r="G2197" t="s">
        <v>176</v>
      </c>
      <c r="H2197" t="s">
        <v>51</v>
      </c>
      <c r="I2197" s="5">
        <v>4.4000000000000004</v>
      </c>
      <c r="J2197" t="s">
        <v>25</v>
      </c>
      <c r="K2197" s="1">
        <v>40571</v>
      </c>
      <c r="L2197" s="1" t="s">
        <v>5075</v>
      </c>
      <c r="M2197" s="7">
        <v>14.75</v>
      </c>
      <c r="N2197" s="22">
        <v>39267</v>
      </c>
      <c r="O2197">
        <v>3</v>
      </c>
      <c r="P2197" t="s">
        <v>26</v>
      </c>
      <c r="Q2197">
        <v>4</v>
      </c>
      <c r="R2197">
        <v>7</v>
      </c>
      <c r="S2197" t="s">
        <v>384</v>
      </c>
      <c r="T2197" t="s">
        <v>26</v>
      </c>
      <c r="U2197" t="str">
        <f t="shared" si="68"/>
        <v>Adult</v>
      </c>
      <c r="V2197" t="str">
        <f t="shared" si="69"/>
        <v>Mid-Level</v>
      </c>
      <c r="W2197" t="str">
        <f>IF(Table13[[#This Row],[Last_Working_Date]]="Active","Active","Exited")</f>
        <v>Active</v>
      </c>
    </row>
    <row r="2198" spans="1:23" x14ac:dyDescent="0.3">
      <c r="A2198" s="9" t="s">
        <v>2481</v>
      </c>
      <c r="B2198" s="9" t="s">
        <v>19</v>
      </c>
      <c r="C2198">
        <v>32</v>
      </c>
      <c r="D2198" t="s">
        <v>30</v>
      </c>
      <c r="E2198" t="s">
        <v>31</v>
      </c>
      <c r="F2198" t="s">
        <v>54</v>
      </c>
      <c r="G2198" t="s">
        <v>55</v>
      </c>
      <c r="H2198" t="s">
        <v>24</v>
      </c>
      <c r="I2198" s="5">
        <v>8.9</v>
      </c>
      <c r="J2198" t="s">
        <v>25</v>
      </c>
      <c r="K2198" s="1">
        <v>40494</v>
      </c>
      <c r="L2198" s="1" t="s">
        <v>5075</v>
      </c>
      <c r="M2198" s="7">
        <v>14.96</v>
      </c>
      <c r="N2198" s="22">
        <v>48730</v>
      </c>
      <c r="O2198">
        <v>3</v>
      </c>
      <c r="P2198" t="s">
        <v>26</v>
      </c>
      <c r="Q2198">
        <v>3</v>
      </c>
      <c r="R2198">
        <v>2</v>
      </c>
      <c r="S2198" t="s">
        <v>143</v>
      </c>
      <c r="T2198" t="s">
        <v>26</v>
      </c>
      <c r="U2198" t="str">
        <f t="shared" si="68"/>
        <v>Adult</v>
      </c>
      <c r="V2198" t="str">
        <f t="shared" si="69"/>
        <v>Senior</v>
      </c>
      <c r="W2198" t="str">
        <f>IF(Table13[[#This Row],[Last_Working_Date]]="Active","Active","Exited")</f>
        <v>Active</v>
      </c>
    </row>
    <row r="2199" spans="1:23" x14ac:dyDescent="0.3">
      <c r="A2199" s="9" t="s">
        <v>463</v>
      </c>
      <c r="B2199" s="9" t="s">
        <v>19</v>
      </c>
      <c r="C2199">
        <v>26</v>
      </c>
      <c r="D2199" t="s">
        <v>30</v>
      </c>
      <c r="E2199" t="s">
        <v>58</v>
      </c>
      <c r="F2199" t="s">
        <v>67</v>
      </c>
      <c r="G2199" t="s">
        <v>176</v>
      </c>
      <c r="H2199" t="s">
        <v>84</v>
      </c>
      <c r="I2199" s="5">
        <v>5.9</v>
      </c>
      <c r="J2199" t="s">
        <v>25</v>
      </c>
      <c r="K2199" s="1">
        <v>40620</v>
      </c>
      <c r="L2199" s="1" t="s">
        <v>5075</v>
      </c>
      <c r="M2199" s="7">
        <v>14.61</v>
      </c>
      <c r="N2199" s="22">
        <v>49256</v>
      </c>
      <c r="O2199">
        <v>3</v>
      </c>
      <c r="P2199" t="s">
        <v>26</v>
      </c>
      <c r="Q2199">
        <v>2</v>
      </c>
      <c r="R2199">
        <v>4</v>
      </c>
      <c r="S2199" t="s">
        <v>5074</v>
      </c>
      <c r="T2199" t="s">
        <v>26</v>
      </c>
      <c r="U2199" t="str">
        <f t="shared" si="68"/>
        <v>Young</v>
      </c>
      <c r="V2199" t="str">
        <f t="shared" si="69"/>
        <v>Senior</v>
      </c>
      <c r="W2199" t="str">
        <f>IF(Table13[[#This Row],[Last_Working_Date]]="Active","Active","Exited")</f>
        <v>Active</v>
      </c>
    </row>
    <row r="2200" spans="1:23" x14ac:dyDescent="0.3">
      <c r="A2200" s="9" t="s">
        <v>2482</v>
      </c>
      <c r="B2200" s="9" t="s">
        <v>29</v>
      </c>
      <c r="C2200">
        <v>38</v>
      </c>
      <c r="D2200" t="s">
        <v>20</v>
      </c>
      <c r="E2200" t="s">
        <v>53</v>
      </c>
      <c r="F2200" t="s">
        <v>45</v>
      </c>
      <c r="G2200" t="s">
        <v>164</v>
      </c>
      <c r="H2200" t="s">
        <v>51</v>
      </c>
      <c r="I2200" s="5">
        <v>17.7</v>
      </c>
      <c r="J2200" t="s">
        <v>25</v>
      </c>
      <c r="K2200" s="1">
        <v>45283</v>
      </c>
      <c r="L2200" s="1" t="s">
        <v>5075</v>
      </c>
      <c r="M2200" s="7">
        <v>1.85</v>
      </c>
      <c r="N2200" s="22">
        <v>74715</v>
      </c>
      <c r="O2200">
        <v>3</v>
      </c>
      <c r="P2200" t="s">
        <v>26</v>
      </c>
      <c r="Q2200">
        <v>3</v>
      </c>
      <c r="R2200">
        <v>6</v>
      </c>
      <c r="S2200" t="s">
        <v>165</v>
      </c>
      <c r="T2200" t="s">
        <v>26</v>
      </c>
      <c r="U2200" t="str">
        <f t="shared" si="68"/>
        <v>Adult</v>
      </c>
      <c r="V2200" t="str">
        <f t="shared" si="69"/>
        <v>Expert</v>
      </c>
      <c r="W2200" t="str">
        <f>IF(Table13[[#This Row],[Last_Working_Date]]="Active","Active","Exited")</f>
        <v>Active</v>
      </c>
    </row>
    <row r="2201" spans="1:23" x14ac:dyDescent="0.3">
      <c r="A2201" s="9" t="s">
        <v>2483</v>
      </c>
      <c r="B2201" s="9" t="s">
        <v>29</v>
      </c>
      <c r="C2201">
        <v>39</v>
      </c>
      <c r="D2201" t="s">
        <v>20</v>
      </c>
      <c r="E2201" t="s">
        <v>36</v>
      </c>
      <c r="F2201" t="s">
        <v>92</v>
      </c>
      <c r="G2201" t="s">
        <v>246</v>
      </c>
      <c r="H2201" t="s">
        <v>24</v>
      </c>
      <c r="I2201" s="5">
        <v>15.7</v>
      </c>
      <c r="J2201" t="s">
        <v>25</v>
      </c>
      <c r="K2201" s="1">
        <v>45287</v>
      </c>
      <c r="L2201" s="1" t="s">
        <v>5075</v>
      </c>
      <c r="M2201" s="7">
        <v>1.84</v>
      </c>
      <c r="N2201" s="22">
        <v>64230</v>
      </c>
      <c r="O2201">
        <v>4</v>
      </c>
      <c r="P2201" t="s">
        <v>26</v>
      </c>
      <c r="Q2201">
        <v>2</v>
      </c>
      <c r="R2201">
        <v>10</v>
      </c>
      <c r="S2201" t="s">
        <v>1022</v>
      </c>
      <c r="T2201" t="s">
        <v>26</v>
      </c>
      <c r="U2201" t="str">
        <f t="shared" si="68"/>
        <v>Adult</v>
      </c>
      <c r="V2201" t="str">
        <f t="shared" si="69"/>
        <v>Expert</v>
      </c>
      <c r="W2201" t="str">
        <f>IF(Table13[[#This Row],[Last_Working_Date]]="Active","Active","Exited")</f>
        <v>Active</v>
      </c>
    </row>
    <row r="2202" spans="1:23" x14ac:dyDescent="0.3">
      <c r="A2202" s="9" t="s">
        <v>2484</v>
      </c>
      <c r="B2202" s="9" t="s">
        <v>29</v>
      </c>
      <c r="C2202">
        <v>36</v>
      </c>
      <c r="D2202" t="s">
        <v>20</v>
      </c>
      <c r="E2202" t="s">
        <v>39</v>
      </c>
      <c r="F2202" t="s">
        <v>92</v>
      </c>
      <c r="G2202" t="s">
        <v>120</v>
      </c>
      <c r="H2202" t="s">
        <v>47</v>
      </c>
      <c r="I2202" s="5">
        <v>15.3</v>
      </c>
      <c r="J2202" t="s">
        <v>25</v>
      </c>
      <c r="K2202" s="1">
        <v>39896</v>
      </c>
      <c r="L2202" s="1" t="s">
        <v>5075</v>
      </c>
      <c r="M2202" s="7">
        <v>16.600000000000001</v>
      </c>
      <c r="N2202" s="22">
        <v>63584</v>
      </c>
      <c r="O2202">
        <v>3</v>
      </c>
      <c r="P2202" t="s">
        <v>26</v>
      </c>
      <c r="Q2202">
        <v>3</v>
      </c>
      <c r="R2202">
        <v>4</v>
      </c>
      <c r="S2202" t="s">
        <v>436</v>
      </c>
      <c r="T2202" t="s">
        <v>26</v>
      </c>
      <c r="U2202" t="str">
        <f t="shared" si="68"/>
        <v>Adult</v>
      </c>
      <c r="V2202" t="str">
        <f t="shared" si="69"/>
        <v>Expert</v>
      </c>
      <c r="W2202" t="str">
        <f>IF(Table13[[#This Row],[Last_Working_Date]]="Active","Active","Exited")</f>
        <v>Active</v>
      </c>
    </row>
    <row r="2203" spans="1:23" x14ac:dyDescent="0.3">
      <c r="A2203" s="9" t="s">
        <v>2485</v>
      </c>
      <c r="B2203" s="9" t="s">
        <v>29</v>
      </c>
      <c r="C2203">
        <v>33</v>
      </c>
      <c r="D2203" t="s">
        <v>30</v>
      </c>
      <c r="E2203" t="s">
        <v>21</v>
      </c>
      <c r="F2203" t="s">
        <v>92</v>
      </c>
      <c r="G2203" t="s">
        <v>120</v>
      </c>
      <c r="H2203" t="s">
        <v>24</v>
      </c>
      <c r="I2203" s="5">
        <v>8</v>
      </c>
      <c r="J2203" t="s">
        <v>25</v>
      </c>
      <c r="K2203" s="1">
        <v>41653</v>
      </c>
      <c r="L2203" s="1" t="s">
        <v>5075</v>
      </c>
      <c r="M2203" s="7">
        <v>11.79</v>
      </c>
      <c r="N2203" s="22">
        <v>53872</v>
      </c>
      <c r="O2203">
        <v>4</v>
      </c>
      <c r="P2203" t="s">
        <v>26</v>
      </c>
      <c r="Q2203">
        <v>4</v>
      </c>
      <c r="R2203">
        <v>8</v>
      </c>
      <c r="S2203" t="s">
        <v>94</v>
      </c>
      <c r="T2203" t="s">
        <v>26</v>
      </c>
      <c r="U2203" t="str">
        <f t="shared" si="68"/>
        <v>Adult</v>
      </c>
      <c r="V2203" t="str">
        <f t="shared" si="69"/>
        <v>Senior</v>
      </c>
      <c r="W2203" t="str">
        <f>IF(Table13[[#This Row],[Last_Working_Date]]="Active","Active","Exited")</f>
        <v>Active</v>
      </c>
    </row>
    <row r="2204" spans="1:23" x14ac:dyDescent="0.3">
      <c r="A2204" s="9" t="s">
        <v>2486</v>
      </c>
      <c r="B2204" s="9" t="s">
        <v>19</v>
      </c>
      <c r="C2204">
        <v>29</v>
      </c>
      <c r="D2204" t="s">
        <v>30</v>
      </c>
      <c r="E2204" t="s">
        <v>36</v>
      </c>
      <c r="F2204" t="s">
        <v>45</v>
      </c>
      <c r="G2204" t="s">
        <v>98</v>
      </c>
      <c r="H2204" t="s">
        <v>24</v>
      </c>
      <c r="I2204" s="5">
        <v>2.7</v>
      </c>
      <c r="J2204" t="s">
        <v>25</v>
      </c>
      <c r="K2204" s="1">
        <v>45442</v>
      </c>
      <c r="L2204" s="1" t="s">
        <v>5075</v>
      </c>
      <c r="M2204" s="7">
        <v>1.41</v>
      </c>
      <c r="N2204" s="22">
        <v>38037</v>
      </c>
      <c r="O2204">
        <v>3</v>
      </c>
      <c r="P2204" t="s">
        <v>26</v>
      </c>
      <c r="Q2204">
        <v>2</v>
      </c>
      <c r="R2204">
        <v>5</v>
      </c>
      <c r="S2204" t="s">
        <v>1563</v>
      </c>
      <c r="T2204" t="s">
        <v>26</v>
      </c>
      <c r="U2204" t="str">
        <f t="shared" si="68"/>
        <v>Young</v>
      </c>
      <c r="V2204" t="str">
        <f t="shared" si="69"/>
        <v>Mid-Level</v>
      </c>
      <c r="W2204" t="str">
        <f>IF(Table13[[#This Row],[Last_Working_Date]]="Active","Active","Exited")</f>
        <v>Active</v>
      </c>
    </row>
    <row r="2205" spans="1:23" x14ac:dyDescent="0.3">
      <c r="A2205" s="9" t="s">
        <v>2487</v>
      </c>
      <c r="B2205" s="9" t="s">
        <v>19</v>
      </c>
      <c r="C2205">
        <v>35</v>
      </c>
      <c r="D2205" t="s">
        <v>20</v>
      </c>
      <c r="E2205" t="s">
        <v>44</v>
      </c>
      <c r="F2205" t="s">
        <v>54</v>
      </c>
      <c r="G2205" t="s">
        <v>139</v>
      </c>
      <c r="H2205" t="s">
        <v>51</v>
      </c>
      <c r="I2205" s="5">
        <v>9.1</v>
      </c>
      <c r="J2205" t="s">
        <v>25</v>
      </c>
      <c r="K2205" s="1">
        <v>43211</v>
      </c>
      <c r="L2205" s="1" t="s">
        <v>5075</v>
      </c>
      <c r="M2205" s="7">
        <v>7.52</v>
      </c>
      <c r="N2205" s="22">
        <v>51076</v>
      </c>
      <c r="O2205">
        <v>4</v>
      </c>
      <c r="P2205" t="s">
        <v>26</v>
      </c>
      <c r="Q2205">
        <v>0</v>
      </c>
      <c r="R2205">
        <v>7</v>
      </c>
      <c r="S2205" t="s">
        <v>256</v>
      </c>
      <c r="T2205" t="s">
        <v>26</v>
      </c>
      <c r="U2205" t="str">
        <f t="shared" si="68"/>
        <v>Adult</v>
      </c>
      <c r="V2205" t="str">
        <f t="shared" si="69"/>
        <v>Senior</v>
      </c>
      <c r="W2205" t="str">
        <f>IF(Table13[[#This Row],[Last_Working_Date]]="Active","Active","Exited")</f>
        <v>Active</v>
      </c>
    </row>
    <row r="2206" spans="1:23" x14ac:dyDescent="0.3">
      <c r="A2206" s="9" t="s">
        <v>2488</v>
      </c>
      <c r="B2206" s="9" t="s">
        <v>29</v>
      </c>
      <c r="C2206">
        <v>24</v>
      </c>
      <c r="D2206" t="s">
        <v>30</v>
      </c>
      <c r="E2206" t="s">
        <v>39</v>
      </c>
      <c r="F2206" t="s">
        <v>40</v>
      </c>
      <c r="G2206" t="s">
        <v>41</v>
      </c>
      <c r="H2206" t="s">
        <v>47</v>
      </c>
      <c r="I2206" s="5">
        <v>2.2000000000000002</v>
      </c>
      <c r="J2206" t="s">
        <v>25</v>
      </c>
      <c r="K2206" s="1">
        <v>39696</v>
      </c>
      <c r="L2206" s="1" t="s">
        <v>5075</v>
      </c>
      <c r="M2206" s="7">
        <v>17.14</v>
      </c>
      <c r="N2206" s="22">
        <v>34407</v>
      </c>
      <c r="O2206">
        <v>4</v>
      </c>
      <c r="P2206" t="s">
        <v>26</v>
      </c>
      <c r="Q2206">
        <v>0</v>
      </c>
      <c r="R2206">
        <v>8</v>
      </c>
      <c r="S2206" t="s">
        <v>466</v>
      </c>
      <c r="T2206" t="s">
        <v>26</v>
      </c>
      <c r="U2206" t="str">
        <f t="shared" si="68"/>
        <v>Young</v>
      </c>
      <c r="V2206" t="str">
        <f t="shared" si="69"/>
        <v>Mid-Level</v>
      </c>
      <c r="W2206" t="str">
        <f>IF(Table13[[#This Row],[Last_Working_Date]]="Active","Active","Exited")</f>
        <v>Active</v>
      </c>
    </row>
    <row r="2207" spans="1:23" x14ac:dyDescent="0.3">
      <c r="A2207" s="9" t="s">
        <v>2489</v>
      </c>
      <c r="B2207" s="9" t="s">
        <v>29</v>
      </c>
      <c r="C2207">
        <v>21</v>
      </c>
      <c r="D2207" t="s">
        <v>20</v>
      </c>
      <c r="E2207" t="s">
        <v>21</v>
      </c>
      <c r="F2207" t="s">
        <v>40</v>
      </c>
      <c r="G2207" t="s">
        <v>96</v>
      </c>
      <c r="H2207" t="s">
        <v>24</v>
      </c>
      <c r="I2207" s="5">
        <v>1</v>
      </c>
      <c r="J2207" t="s">
        <v>25</v>
      </c>
      <c r="K2207" s="1">
        <v>44726</v>
      </c>
      <c r="L2207" s="1">
        <v>45853</v>
      </c>
      <c r="M2207" s="7">
        <v>3.09</v>
      </c>
      <c r="N2207" s="22">
        <v>34798</v>
      </c>
      <c r="O2207">
        <v>2</v>
      </c>
      <c r="P2207" t="s">
        <v>26</v>
      </c>
      <c r="Q2207">
        <v>0</v>
      </c>
      <c r="R2207">
        <v>8</v>
      </c>
      <c r="S2207" t="s">
        <v>1914</v>
      </c>
      <c r="T2207" t="s">
        <v>65</v>
      </c>
      <c r="U2207" t="str">
        <f t="shared" si="68"/>
        <v>Young</v>
      </c>
      <c r="V2207" t="str">
        <f t="shared" si="69"/>
        <v>Junior</v>
      </c>
      <c r="W2207" t="str">
        <f>IF(Table13[[#This Row],[Last_Working_Date]]="Active","Active","Exited")</f>
        <v>Exited</v>
      </c>
    </row>
    <row r="2208" spans="1:23" x14ac:dyDescent="0.3">
      <c r="A2208" s="9" t="s">
        <v>2490</v>
      </c>
      <c r="B2208" s="9" t="s">
        <v>19</v>
      </c>
      <c r="C2208">
        <v>35</v>
      </c>
      <c r="D2208" t="s">
        <v>20</v>
      </c>
      <c r="E2208" t="s">
        <v>36</v>
      </c>
      <c r="F2208" t="s">
        <v>67</v>
      </c>
      <c r="G2208" t="s">
        <v>110</v>
      </c>
      <c r="H2208" t="s">
        <v>24</v>
      </c>
      <c r="I2208" s="5">
        <v>8.5</v>
      </c>
      <c r="J2208" t="s">
        <v>25</v>
      </c>
      <c r="K2208" s="1">
        <v>42336</v>
      </c>
      <c r="L2208" s="1" t="s">
        <v>5075</v>
      </c>
      <c r="M2208" s="7">
        <v>9.92</v>
      </c>
      <c r="N2208" s="22">
        <v>51703</v>
      </c>
      <c r="O2208">
        <v>4</v>
      </c>
      <c r="P2208" t="s">
        <v>26</v>
      </c>
      <c r="Q2208">
        <v>0</v>
      </c>
      <c r="R2208">
        <v>3</v>
      </c>
      <c r="S2208" t="s">
        <v>345</v>
      </c>
      <c r="T2208" t="s">
        <v>26</v>
      </c>
      <c r="U2208" t="str">
        <f t="shared" si="68"/>
        <v>Adult</v>
      </c>
      <c r="V2208" t="str">
        <f t="shared" si="69"/>
        <v>Senior</v>
      </c>
      <c r="W2208" t="str">
        <f>IF(Table13[[#This Row],[Last_Working_Date]]="Active","Active","Exited")</f>
        <v>Active</v>
      </c>
    </row>
    <row r="2209" spans="1:23" x14ac:dyDescent="0.3">
      <c r="A2209" s="9" t="s">
        <v>2491</v>
      </c>
      <c r="B2209" s="9" t="s">
        <v>29</v>
      </c>
      <c r="C2209">
        <v>21</v>
      </c>
      <c r="D2209" t="s">
        <v>30</v>
      </c>
      <c r="E2209" t="s">
        <v>63</v>
      </c>
      <c r="F2209" t="s">
        <v>67</v>
      </c>
      <c r="G2209" t="s">
        <v>110</v>
      </c>
      <c r="H2209" t="s">
        <v>24</v>
      </c>
      <c r="I2209" s="5">
        <v>1</v>
      </c>
      <c r="J2209" t="s">
        <v>25</v>
      </c>
      <c r="K2209" s="1">
        <v>42015</v>
      </c>
      <c r="L2209" s="1">
        <v>42818</v>
      </c>
      <c r="M2209" s="7">
        <v>2.2000000000000002</v>
      </c>
      <c r="N2209" s="22">
        <v>39769</v>
      </c>
      <c r="O2209">
        <v>4</v>
      </c>
      <c r="P2209" t="s">
        <v>26</v>
      </c>
      <c r="Q2209">
        <v>1</v>
      </c>
      <c r="R2209">
        <v>9</v>
      </c>
      <c r="S2209" t="s">
        <v>770</v>
      </c>
      <c r="T2209" t="s">
        <v>65</v>
      </c>
      <c r="U2209" t="str">
        <f t="shared" si="68"/>
        <v>Young</v>
      </c>
      <c r="V2209" t="str">
        <f t="shared" si="69"/>
        <v>Junior</v>
      </c>
      <c r="W2209" t="str">
        <f>IF(Table13[[#This Row],[Last_Working_Date]]="Active","Active","Exited")</f>
        <v>Exited</v>
      </c>
    </row>
    <row r="2210" spans="1:23" x14ac:dyDescent="0.3">
      <c r="A2210" s="9" t="s">
        <v>2492</v>
      </c>
      <c r="B2210" s="9" t="s">
        <v>19</v>
      </c>
      <c r="C2210">
        <v>30</v>
      </c>
      <c r="D2210" t="s">
        <v>20</v>
      </c>
      <c r="E2210" t="s">
        <v>53</v>
      </c>
      <c r="F2210" t="s">
        <v>22</v>
      </c>
      <c r="G2210" t="s">
        <v>74</v>
      </c>
      <c r="H2210" t="s">
        <v>24</v>
      </c>
      <c r="I2210" s="5">
        <v>5</v>
      </c>
      <c r="J2210" t="s">
        <v>25</v>
      </c>
      <c r="K2210" s="1">
        <v>43401</v>
      </c>
      <c r="L2210" s="1" t="s">
        <v>5075</v>
      </c>
      <c r="M2210" s="7">
        <v>7</v>
      </c>
      <c r="N2210" s="22">
        <v>35367</v>
      </c>
      <c r="O2210">
        <v>3</v>
      </c>
      <c r="P2210" t="s">
        <v>26</v>
      </c>
      <c r="Q2210">
        <v>1</v>
      </c>
      <c r="R2210">
        <v>9</v>
      </c>
      <c r="S2210" t="s">
        <v>2493</v>
      </c>
      <c r="T2210" t="s">
        <v>26</v>
      </c>
      <c r="U2210" t="str">
        <f t="shared" si="68"/>
        <v>Young</v>
      </c>
      <c r="V2210" t="str">
        <f t="shared" si="69"/>
        <v>Senior</v>
      </c>
      <c r="W2210" t="str">
        <f>IF(Table13[[#This Row],[Last_Working_Date]]="Active","Active","Exited")</f>
        <v>Active</v>
      </c>
    </row>
    <row r="2211" spans="1:23" x14ac:dyDescent="0.3">
      <c r="A2211" s="9" t="s">
        <v>2494</v>
      </c>
      <c r="B2211" s="9" t="s">
        <v>29</v>
      </c>
      <c r="C2211">
        <v>42</v>
      </c>
      <c r="D2211" t="s">
        <v>30</v>
      </c>
      <c r="E2211" t="s">
        <v>58</v>
      </c>
      <c r="F2211" t="s">
        <v>82</v>
      </c>
      <c r="G2211" t="s">
        <v>107</v>
      </c>
      <c r="H2211" t="s">
        <v>51</v>
      </c>
      <c r="I2211" s="5">
        <v>12.2</v>
      </c>
      <c r="J2211" t="s">
        <v>25</v>
      </c>
      <c r="K2211" s="1">
        <v>42573</v>
      </c>
      <c r="L2211" s="1" t="s">
        <v>5075</v>
      </c>
      <c r="M2211" s="7">
        <v>9.27</v>
      </c>
      <c r="N2211" s="22">
        <v>54824</v>
      </c>
      <c r="O2211">
        <v>4</v>
      </c>
      <c r="P2211" t="s">
        <v>26</v>
      </c>
      <c r="Q2211">
        <v>1</v>
      </c>
      <c r="R2211">
        <v>4</v>
      </c>
      <c r="S2211" t="s">
        <v>632</v>
      </c>
      <c r="T2211" t="s">
        <v>26</v>
      </c>
      <c r="U2211" t="str">
        <f t="shared" si="68"/>
        <v>Adult</v>
      </c>
      <c r="V2211" t="str">
        <f t="shared" si="69"/>
        <v>Expert</v>
      </c>
      <c r="W2211" t="str">
        <f>IF(Table13[[#This Row],[Last_Working_Date]]="Active","Active","Exited")</f>
        <v>Active</v>
      </c>
    </row>
    <row r="2212" spans="1:23" x14ac:dyDescent="0.3">
      <c r="A2212" s="9" t="s">
        <v>2495</v>
      </c>
      <c r="B2212" s="9" t="s">
        <v>19</v>
      </c>
      <c r="C2212">
        <v>32</v>
      </c>
      <c r="D2212" t="s">
        <v>30</v>
      </c>
      <c r="E2212" t="s">
        <v>36</v>
      </c>
      <c r="F2212" t="s">
        <v>45</v>
      </c>
      <c r="G2212" t="s">
        <v>98</v>
      </c>
      <c r="H2212" t="s">
        <v>24</v>
      </c>
      <c r="I2212" s="5">
        <v>7.2</v>
      </c>
      <c r="J2212" t="s">
        <v>25</v>
      </c>
      <c r="K2212" s="1">
        <v>39982</v>
      </c>
      <c r="L2212" s="1" t="s">
        <v>5075</v>
      </c>
      <c r="M2212" s="7">
        <v>16.36</v>
      </c>
      <c r="N2212" s="22">
        <v>53101</v>
      </c>
      <c r="O2212">
        <v>3</v>
      </c>
      <c r="P2212" t="s">
        <v>26</v>
      </c>
      <c r="Q2212">
        <v>0</v>
      </c>
      <c r="R2212">
        <v>4</v>
      </c>
      <c r="S2212" t="s">
        <v>248</v>
      </c>
      <c r="T2212" t="s">
        <v>26</v>
      </c>
      <c r="U2212" t="str">
        <f t="shared" si="68"/>
        <v>Adult</v>
      </c>
      <c r="V2212" t="str">
        <f t="shared" si="69"/>
        <v>Senior</v>
      </c>
      <c r="W2212" t="str">
        <f>IF(Table13[[#This Row],[Last_Working_Date]]="Active","Active","Exited")</f>
        <v>Active</v>
      </c>
    </row>
    <row r="2213" spans="1:23" x14ac:dyDescent="0.3">
      <c r="A2213" s="9" t="s">
        <v>2496</v>
      </c>
      <c r="B2213" s="9" t="s">
        <v>29</v>
      </c>
      <c r="C2213">
        <v>23</v>
      </c>
      <c r="D2213" t="s">
        <v>20</v>
      </c>
      <c r="E2213" t="s">
        <v>44</v>
      </c>
      <c r="F2213" t="s">
        <v>54</v>
      </c>
      <c r="G2213" t="s">
        <v>139</v>
      </c>
      <c r="H2213" t="s">
        <v>24</v>
      </c>
      <c r="I2213" s="5">
        <v>2.4</v>
      </c>
      <c r="J2213" t="s">
        <v>25</v>
      </c>
      <c r="K2213" s="1">
        <v>42970</v>
      </c>
      <c r="L2213" s="1" t="s">
        <v>5075</v>
      </c>
      <c r="M2213" s="7">
        <v>8.18</v>
      </c>
      <c r="N2213" s="22">
        <v>34188</v>
      </c>
      <c r="O2213">
        <v>3</v>
      </c>
      <c r="P2213" t="s">
        <v>26</v>
      </c>
      <c r="Q2213">
        <v>3</v>
      </c>
      <c r="R2213">
        <v>8</v>
      </c>
      <c r="S2213" t="s">
        <v>252</v>
      </c>
      <c r="T2213" t="s">
        <v>26</v>
      </c>
      <c r="U2213" t="str">
        <f t="shared" si="68"/>
        <v>Young</v>
      </c>
      <c r="V2213" t="str">
        <f t="shared" si="69"/>
        <v>Mid-Level</v>
      </c>
      <c r="W2213" t="str">
        <f>IF(Table13[[#This Row],[Last_Working_Date]]="Active","Active","Exited")</f>
        <v>Active</v>
      </c>
    </row>
    <row r="2214" spans="1:23" x14ac:dyDescent="0.3">
      <c r="A2214" s="9" t="s">
        <v>2497</v>
      </c>
      <c r="B2214" s="9" t="s">
        <v>29</v>
      </c>
      <c r="C2214">
        <v>35</v>
      </c>
      <c r="D2214" t="s">
        <v>20</v>
      </c>
      <c r="E2214" t="s">
        <v>31</v>
      </c>
      <c r="F2214" t="s">
        <v>54</v>
      </c>
      <c r="G2214" t="s">
        <v>55</v>
      </c>
      <c r="H2214" t="s">
        <v>24</v>
      </c>
      <c r="I2214" s="5">
        <v>5.6</v>
      </c>
      <c r="J2214" t="s">
        <v>25</v>
      </c>
      <c r="K2214" s="1">
        <v>43808</v>
      </c>
      <c r="L2214" s="1" t="s">
        <v>5075</v>
      </c>
      <c r="M2214" s="7">
        <v>5.89</v>
      </c>
      <c r="N2214" s="22">
        <v>43856</v>
      </c>
      <c r="O2214">
        <v>3</v>
      </c>
      <c r="P2214" t="s">
        <v>26</v>
      </c>
      <c r="Q2214">
        <v>1</v>
      </c>
      <c r="R2214">
        <v>11</v>
      </c>
      <c r="S2214" t="s">
        <v>670</v>
      </c>
      <c r="T2214" t="s">
        <v>26</v>
      </c>
      <c r="U2214" t="str">
        <f t="shared" si="68"/>
        <v>Adult</v>
      </c>
      <c r="V2214" t="str">
        <f t="shared" si="69"/>
        <v>Senior</v>
      </c>
      <c r="W2214" t="str">
        <f>IF(Table13[[#This Row],[Last_Working_Date]]="Active","Active","Exited")</f>
        <v>Active</v>
      </c>
    </row>
    <row r="2215" spans="1:23" x14ac:dyDescent="0.3">
      <c r="A2215" s="9" t="s">
        <v>2498</v>
      </c>
      <c r="B2215" s="9" t="s">
        <v>29</v>
      </c>
      <c r="C2215">
        <v>39</v>
      </c>
      <c r="D2215" t="s">
        <v>30</v>
      </c>
      <c r="E2215" t="s">
        <v>39</v>
      </c>
      <c r="F2215" t="s">
        <v>92</v>
      </c>
      <c r="G2215" t="s">
        <v>93</v>
      </c>
      <c r="H2215" t="s">
        <v>84</v>
      </c>
      <c r="I2215" s="5">
        <v>12.6</v>
      </c>
      <c r="J2215" t="s">
        <v>85</v>
      </c>
      <c r="K2215" s="1">
        <v>43874</v>
      </c>
      <c r="L2215" s="1" t="s">
        <v>5075</v>
      </c>
      <c r="M2215" s="7">
        <v>5.71</v>
      </c>
      <c r="N2215" s="22">
        <v>61752</v>
      </c>
      <c r="O2215">
        <v>3</v>
      </c>
      <c r="P2215" t="s">
        <v>26</v>
      </c>
      <c r="Q2215">
        <v>3</v>
      </c>
      <c r="R2215">
        <v>4</v>
      </c>
      <c r="S2215" t="s">
        <v>1931</v>
      </c>
      <c r="T2215" t="s">
        <v>26</v>
      </c>
      <c r="U2215" t="str">
        <f t="shared" si="68"/>
        <v>Adult</v>
      </c>
      <c r="V2215" t="str">
        <f t="shared" si="69"/>
        <v>Expert</v>
      </c>
      <c r="W2215" t="str">
        <f>IF(Table13[[#This Row],[Last_Working_Date]]="Active","Active","Exited")</f>
        <v>Active</v>
      </c>
    </row>
    <row r="2216" spans="1:23" x14ac:dyDescent="0.3">
      <c r="A2216" s="9" t="s">
        <v>2499</v>
      </c>
      <c r="B2216" s="9" t="s">
        <v>19</v>
      </c>
      <c r="C2216">
        <v>24</v>
      </c>
      <c r="D2216" t="s">
        <v>20</v>
      </c>
      <c r="E2216" t="s">
        <v>44</v>
      </c>
      <c r="F2216" t="s">
        <v>32</v>
      </c>
      <c r="G2216" t="s">
        <v>171</v>
      </c>
      <c r="H2216" t="s">
        <v>24</v>
      </c>
      <c r="I2216" s="5">
        <v>1.4</v>
      </c>
      <c r="J2216" t="s">
        <v>25</v>
      </c>
      <c r="K2216" s="1">
        <v>43680</v>
      </c>
      <c r="L2216" s="1" t="s">
        <v>5075</v>
      </c>
      <c r="M2216" s="7">
        <v>6.24</v>
      </c>
      <c r="N2216" s="22">
        <v>34561</v>
      </c>
      <c r="O2216">
        <v>3</v>
      </c>
      <c r="P2216" t="s">
        <v>26</v>
      </c>
      <c r="Q2216">
        <v>1</v>
      </c>
      <c r="R2216">
        <v>7</v>
      </c>
      <c r="S2216" t="s">
        <v>1393</v>
      </c>
      <c r="T2216" t="s">
        <v>26</v>
      </c>
      <c r="U2216" t="str">
        <f t="shared" si="68"/>
        <v>Young</v>
      </c>
      <c r="V2216" t="str">
        <f t="shared" si="69"/>
        <v>Junior</v>
      </c>
      <c r="W2216" t="str">
        <f>IF(Table13[[#This Row],[Last_Working_Date]]="Active","Active","Exited")</f>
        <v>Active</v>
      </c>
    </row>
    <row r="2217" spans="1:23" x14ac:dyDescent="0.3">
      <c r="A2217" s="9" t="s">
        <v>2500</v>
      </c>
      <c r="B2217" s="9" t="s">
        <v>19</v>
      </c>
      <c r="C2217">
        <v>38</v>
      </c>
      <c r="D2217" t="s">
        <v>30</v>
      </c>
      <c r="E2217" t="s">
        <v>58</v>
      </c>
      <c r="F2217" t="s">
        <v>54</v>
      </c>
      <c r="G2217" t="s">
        <v>77</v>
      </c>
      <c r="H2217" t="s">
        <v>47</v>
      </c>
      <c r="I2217" s="5">
        <v>7.5</v>
      </c>
      <c r="J2217" t="s">
        <v>25</v>
      </c>
      <c r="K2217" s="1">
        <v>44044</v>
      </c>
      <c r="L2217" s="1" t="s">
        <v>5075</v>
      </c>
      <c r="M2217" s="7">
        <v>5.24</v>
      </c>
      <c r="N2217" s="22">
        <v>41807</v>
      </c>
      <c r="O2217">
        <v>4</v>
      </c>
      <c r="P2217" t="s">
        <v>26</v>
      </c>
      <c r="Q2217">
        <v>1</v>
      </c>
      <c r="R2217">
        <v>8</v>
      </c>
      <c r="S2217" t="s">
        <v>217</v>
      </c>
      <c r="T2217" t="s">
        <v>26</v>
      </c>
      <c r="U2217" t="str">
        <f t="shared" si="68"/>
        <v>Adult</v>
      </c>
      <c r="V2217" t="str">
        <f t="shared" si="69"/>
        <v>Senior</v>
      </c>
      <c r="W2217" t="str">
        <f>IF(Table13[[#This Row],[Last_Working_Date]]="Active","Active","Exited")</f>
        <v>Active</v>
      </c>
    </row>
    <row r="2218" spans="1:23" x14ac:dyDescent="0.3">
      <c r="A2218" s="9" t="s">
        <v>2501</v>
      </c>
      <c r="B2218" s="9" t="s">
        <v>29</v>
      </c>
      <c r="C2218">
        <v>30</v>
      </c>
      <c r="D2218" t="s">
        <v>20</v>
      </c>
      <c r="E2218" t="s">
        <v>36</v>
      </c>
      <c r="F2218" t="s">
        <v>92</v>
      </c>
      <c r="G2218" t="s">
        <v>93</v>
      </c>
      <c r="H2218" t="s">
        <v>51</v>
      </c>
      <c r="I2218" s="5">
        <v>10</v>
      </c>
      <c r="J2218" t="s">
        <v>25</v>
      </c>
      <c r="K2218" s="1">
        <v>44300</v>
      </c>
      <c r="L2218" s="1" t="s">
        <v>5075</v>
      </c>
      <c r="M2218" s="7">
        <v>4.54</v>
      </c>
      <c r="N2218" s="22">
        <v>52257</v>
      </c>
      <c r="O2218">
        <v>4</v>
      </c>
      <c r="P2218" t="s">
        <v>26</v>
      </c>
      <c r="Q2218">
        <v>0</v>
      </c>
      <c r="R2218">
        <v>5</v>
      </c>
      <c r="S2218" t="s">
        <v>1266</v>
      </c>
      <c r="T2218" t="s">
        <v>26</v>
      </c>
      <c r="U2218" t="str">
        <f t="shared" si="68"/>
        <v>Young</v>
      </c>
      <c r="V2218" t="str">
        <f t="shared" si="69"/>
        <v>Expert</v>
      </c>
      <c r="W2218" t="str">
        <f>IF(Table13[[#This Row],[Last_Working_Date]]="Active","Active","Exited")</f>
        <v>Active</v>
      </c>
    </row>
    <row r="2219" spans="1:23" x14ac:dyDescent="0.3">
      <c r="A2219" s="9" t="s">
        <v>2502</v>
      </c>
      <c r="B2219" s="9" t="s">
        <v>29</v>
      </c>
      <c r="C2219">
        <v>35</v>
      </c>
      <c r="D2219" t="s">
        <v>20</v>
      </c>
      <c r="E2219" t="s">
        <v>21</v>
      </c>
      <c r="F2219" t="s">
        <v>82</v>
      </c>
      <c r="G2219" t="s">
        <v>107</v>
      </c>
      <c r="H2219" t="s">
        <v>24</v>
      </c>
      <c r="I2219" s="5">
        <v>13.7</v>
      </c>
      <c r="J2219" t="s">
        <v>25</v>
      </c>
      <c r="K2219" s="1">
        <v>43875</v>
      </c>
      <c r="L2219" s="1" t="s">
        <v>5075</v>
      </c>
      <c r="M2219" s="7">
        <v>5.7</v>
      </c>
      <c r="N2219" s="22">
        <v>57204</v>
      </c>
      <c r="O2219">
        <v>4</v>
      </c>
      <c r="P2219" t="s">
        <v>26</v>
      </c>
      <c r="Q2219">
        <v>3</v>
      </c>
      <c r="R2219">
        <v>8</v>
      </c>
      <c r="S2219" t="s">
        <v>125</v>
      </c>
      <c r="T2219" t="s">
        <v>26</v>
      </c>
      <c r="U2219" t="str">
        <f t="shared" si="68"/>
        <v>Adult</v>
      </c>
      <c r="V2219" t="str">
        <f t="shared" si="69"/>
        <v>Expert</v>
      </c>
      <c r="W2219" t="str">
        <f>IF(Table13[[#This Row],[Last_Working_Date]]="Active","Active","Exited")</f>
        <v>Active</v>
      </c>
    </row>
    <row r="2220" spans="1:23" x14ac:dyDescent="0.3">
      <c r="A2220" s="9" t="s">
        <v>2503</v>
      </c>
      <c r="B2220" s="9" t="s">
        <v>19</v>
      </c>
      <c r="C2220">
        <v>28</v>
      </c>
      <c r="D2220" t="s">
        <v>30</v>
      </c>
      <c r="E2220" t="s">
        <v>58</v>
      </c>
      <c r="F2220" t="s">
        <v>40</v>
      </c>
      <c r="G2220" t="s">
        <v>50</v>
      </c>
      <c r="H2220" t="s">
        <v>51</v>
      </c>
      <c r="I2220" s="5">
        <v>5.8</v>
      </c>
      <c r="J2220" t="s">
        <v>85</v>
      </c>
      <c r="K2220" s="1">
        <v>44204</v>
      </c>
      <c r="L2220" s="1">
        <v>45347</v>
      </c>
      <c r="M2220" s="7">
        <v>3.13</v>
      </c>
      <c r="N2220" s="22">
        <v>40001</v>
      </c>
      <c r="O2220">
        <v>3</v>
      </c>
      <c r="P2220" t="s">
        <v>26</v>
      </c>
      <c r="Q2220">
        <v>3</v>
      </c>
      <c r="R2220">
        <v>5</v>
      </c>
      <c r="S2220" t="s">
        <v>914</v>
      </c>
      <c r="T2220" t="s">
        <v>65</v>
      </c>
      <c r="U2220" t="str">
        <f t="shared" si="68"/>
        <v>Young</v>
      </c>
      <c r="V2220" t="str">
        <f t="shared" si="69"/>
        <v>Senior</v>
      </c>
      <c r="W2220" t="str">
        <f>IF(Table13[[#This Row],[Last_Working_Date]]="Active","Active","Exited")</f>
        <v>Exited</v>
      </c>
    </row>
    <row r="2221" spans="1:23" x14ac:dyDescent="0.3">
      <c r="A2221" s="9" t="s">
        <v>2504</v>
      </c>
      <c r="B2221" s="9" t="s">
        <v>19</v>
      </c>
      <c r="C2221">
        <v>39</v>
      </c>
      <c r="D2221" t="s">
        <v>30</v>
      </c>
      <c r="E2221" t="s">
        <v>53</v>
      </c>
      <c r="F2221" t="s">
        <v>54</v>
      </c>
      <c r="G2221" t="s">
        <v>55</v>
      </c>
      <c r="H2221" t="s">
        <v>51</v>
      </c>
      <c r="I2221" s="5">
        <v>18.2</v>
      </c>
      <c r="J2221" t="s">
        <v>25</v>
      </c>
      <c r="K2221" s="1">
        <v>40757</v>
      </c>
      <c r="L2221" s="1" t="s">
        <v>5075</v>
      </c>
      <c r="M2221" s="7">
        <v>14.24</v>
      </c>
      <c r="N2221" s="22">
        <v>66493</v>
      </c>
      <c r="O2221">
        <v>3</v>
      </c>
      <c r="P2221" t="s">
        <v>26</v>
      </c>
      <c r="Q2221">
        <v>0</v>
      </c>
      <c r="R2221">
        <v>8</v>
      </c>
      <c r="S2221" t="s">
        <v>603</v>
      </c>
      <c r="T2221" t="s">
        <v>26</v>
      </c>
      <c r="U2221" t="str">
        <f t="shared" si="68"/>
        <v>Adult</v>
      </c>
      <c r="V2221" t="str">
        <f t="shared" si="69"/>
        <v>Expert</v>
      </c>
      <c r="W2221" t="str">
        <f>IF(Table13[[#This Row],[Last_Working_Date]]="Active","Active","Exited")</f>
        <v>Active</v>
      </c>
    </row>
    <row r="2222" spans="1:23" x14ac:dyDescent="0.3">
      <c r="A2222" s="9" t="s">
        <v>2505</v>
      </c>
      <c r="B2222" s="9" t="s">
        <v>29</v>
      </c>
      <c r="C2222">
        <v>21</v>
      </c>
      <c r="D2222" t="s">
        <v>30</v>
      </c>
      <c r="E2222" t="s">
        <v>53</v>
      </c>
      <c r="F2222" t="s">
        <v>32</v>
      </c>
      <c r="G2222" t="s">
        <v>33</v>
      </c>
      <c r="H2222" t="s">
        <v>51</v>
      </c>
      <c r="I2222" s="5">
        <v>0.6</v>
      </c>
      <c r="J2222" t="s">
        <v>25</v>
      </c>
      <c r="K2222" s="1">
        <v>43006</v>
      </c>
      <c r="L2222" s="1">
        <v>45262</v>
      </c>
      <c r="M2222" s="7">
        <v>6.18</v>
      </c>
      <c r="N2222" s="22">
        <v>30291</v>
      </c>
      <c r="O2222">
        <v>2</v>
      </c>
      <c r="P2222" t="s">
        <v>26</v>
      </c>
      <c r="Q2222">
        <v>0</v>
      </c>
      <c r="R2222">
        <v>4</v>
      </c>
      <c r="S2222" t="s">
        <v>187</v>
      </c>
      <c r="T2222" t="s">
        <v>65</v>
      </c>
      <c r="U2222" t="str">
        <f t="shared" si="68"/>
        <v>Young</v>
      </c>
      <c r="V2222" t="str">
        <f t="shared" si="69"/>
        <v>Junior</v>
      </c>
      <c r="W2222" t="str">
        <f>IF(Table13[[#This Row],[Last_Working_Date]]="Active","Active","Exited")</f>
        <v>Exited</v>
      </c>
    </row>
    <row r="2223" spans="1:23" x14ac:dyDescent="0.3">
      <c r="A2223" s="9" t="s">
        <v>2506</v>
      </c>
      <c r="B2223" s="9" t="s">
        <v>19</v>
      </c>
      <c r="C2223">
        <v>38</v>
      </c>
      <c r="D2223" t="s">
        <v>30</v>
      </c>
      <c r="E2223" t="s">
        <v>21</v>
      </c>
      <c r="F2223" t="s">
        <v>22</v>
      </c>
      <c r="G2223" t="s">
        <v>23</v>
      </c>
      <c r="H2223" t="s">
        <v>24</v>
      </c>
      <c r="I2223" s="5">
        <v>12</v>
      </c>
      <c r="J2223" t="s">
        <v>85</v>
      </c>
      <c r="K2223" s="1">
        <v>44170</v>
      </c>
      <c r="L2223" s="1" t="s">
        <v>5075</v>
      </c>
      <c r="M2223" s="7">
        <v>4.9000000000000004</v>
      </c>
      <c r="N2223" s="22">
        <v>51860</v>
      </c>
      <c r="O2223">
        <v>4</v>
      </c>
      <c r="P2223" t="s">
        <v>26</v>
      </c>
      <c r="Q2223">
        <v>0</v>
      </c>
      <c r="R2223">
        <v>2</v>
      </c>
      <c r="S2223" t="s">
        <v>527</v>
      </c>
      <c r="T2223" t="s">
        <v>26</v>
      </c>
      <c r="U2223" t="str">
        <f t="shared" si="68"/>
        <v>Adult</v>
      </c>
      <c r="V2223" t="str">
        <f t="shared" si="69"/>
        <v>Expert</v>
      </c>
      <c r="W2223" t="str">
        <f>IF(Table13[[#This Row],[Last_Working_Date]]="Active","Active","Exited")</f>
        <v>Active</v>
      </c>
    </row>
    <row r="2224" spans="1:23" x14ac:dyDescent="0.3">
      <c r="A2224" s="9" t="s">
        <v>2507</v>
      </c>
      <c r="B2224" s="9" t="s">
        <v>19</v>
      </c>
      <c r="C2224">
        <v>29</v>
      </c>
      <c r="D2224" t="s">
        <v>20</v>
      </c>
      <c r="E2224" t="s">
        <v>36</v>
      </c>
      <c r="F2224" t="s">
        <v>82</v>
      </c>
      <c r="G2224" t="s">
        <v>107</v>
      </c>
      <c r="H2224" t="s">
        <v>24</v>
      </c>
      <c r="I2224" s="5">
        <v>5.9</v>
      </c>
      <c r="J2224" t="s">
        <v>85</v>
      </c>
      <c r="K2224" s="1">
        <v>44175</v>
      </c>
      <c r="L2224" s="1">
        <v>44331</v>
      </c>
      <c r="M2224" s="7">
        <v>0.43</v>
      </c>
      <c r="N2224" s="22">
        <v>41995</v>
      </c>
      <c r="O2224">
        <v>4</v>
      </c>
      <c r="P2224" t="s">
        <v>26</v>
      </c>
      <c r="Q2224">
        <v>2</v>
      </c>
      <c r="R2224">
        <v>8</v>
      </c>
      <c r="S2224" t="s">
        <v>878</v>
      </c>
      <c r="T2224" t="s">
        <v>65</v>
      </c>
      <c r="U2224" t="str">
        <f t="shared" si="68"/>
        <v>Young</v>
      </c>
      <c r="V2224" t="str">
        <f t="shared" si="69"/>
        <v>Senior</v>
      </c>
      <c r="W2224" t="str">
        <f>IF(Table13[[#This Row],[Last_Working_Date]]="Active","Active","Exited")</f>
        <v>Exited</v>
      </c>
    </row>
    <row r="2225" spans="1:23" x14ac:dyDescent="0.3">
      <c r="A2225" s="9" t="s">
        <v>2508</v>
      </c>
      <c r="B2225" s="9" t="s">
        <v>29</v>
      </c>
      <c r="C2225">
        <v>24</v>
      </c>
      <c r="D2225" t="s">
        <v>30</v>
      </c>
      <c r="E2225" t="s">
        <v>53</v>
      </c>
      <c r="F2225" t="s">
        <v>92</v>
      </c>
      <c r="G2225" t="s">
        <v>93</v>
      </c>
      <c r="H2225" t="s">
        <v>51</v>
      </c>
      <c r="I2225" s="5">
        <v>2.7</v>
      </c>
      <c r="J2225" t="s">
        <v>85</v>
      </c>
      <c r="K2225" s="1">
        <v>40180</v>
      </c>
      <c r="L2225" s="1">
        <v>45384</v>
      </c>
      <c r="M2225" s="7">
        <v>14.25</v>
      </c>
      <c r="N2225" s="22">
        <v>39218</v>
      </c>
      <c r="O2225">
        <v>3</v>
      </c>
      <c r="P2225" t="s">
        <v>26</v>
      </c>
      <c r="Q2225">
        <v>2</v>
      </c>
      <c r="R2225">
        <v>2</v>
      </c>
      <c r="S2225" t="s">
        <v>486</v>
      </c>
      <c r="T2225" t="s">
        <v>65</v>
      </c>
      <c r="U2225" t="str">
        <f t="shared" si="68"/>
        <v>Young</v>
      </c>
      <c r="V2225" t="str">
        <f t="shared" si="69"/>
        <v>Mid-Level</v>
      </c>
      <c r="W2225" t="str">
        <f>IF(Table13[[#This Row],[Last_Working_Date]]="Active","Active","Exited")</f>
        <v>Exited</v>
      </c>
    </row>
    <row r="2226" spans="1:23" x14ac:dyDescent="0.3">
      <c r="A2226" s="9" t="s">
        <v>2509</v>
      </c>
      <c r="B2226" s="9" t="s">
        <v>29</v>
      </c>
      <c r="C2226">
        <v>28</v>
      </c>
      <c r="D2226" t="s">
        <v>20</v>
      </c>
      <c r="E2226" t="s">
        <v>58</v>
      </c>
      <c r="F2226" t="s">
        <v>92</v>
      </c>
      <c r="G2226" t="s">
        <v>246</v>
      </c>
      <c r="H2226" t="s">
        <v>51</v>
      </c>
      <c r="I2226" s="5">
        <v>2.2999999999999998</v>
      </c>
      <c r="J2226" t="s">
        <v>25</v>
      </c>
      <c r="K2226" s="1">
        <v>44927</v>
      </c>
      <c r="L2226" s="1" t="s">
        <v>5075</v>
      </c>
      <c r="M2226" s="7">
        <v>2.82</v>
      </c>
      <c r="N2226" s="22">
        <v>39125</v>
      </c>
      <c r="O2226">
        <v>3</v>
      </c>
      <c r="P2226" t="s">
        <v>65</v>
      </c>
      <c r="Q2226">
        <v>1</v>
      </c>
      <c r="R2226">
        <v>5</v>
      </c>
      <c r="S2226" t="s">
        <v>629</v>
      </c>
      <c r="T2226" t="s">
        <v>26</v>
      </c>
      <c r="U2226" t="str">
        <f t="shared" si="68"/>
        <v>Young</v>
      </c>
      <c r="V2226" t="str">
        <f t="shared" si="69"/>
        <v>Mid-Level</v>
      </c>
      <c r="W2226" t="str">
        <f>IF(Table13[[#This Row],[Last_Working_Date]]="Active","Active","Exited")</f>
        <v>Active</v>
      </c>
    </row>
    <row r="2227" spans="1:23" x14ac:dyDescent="0.3">
      <c r="A2227" s="9" t="s">
        <v>2510</v>
      </c>
      <c r="B2227" s="9" t="s">
        <v>29</v>
      </c>
      <c r="C2227">
        <v>29</v>
      </c>
      <c r="D2227" t="s">
        <v>30</v>
      </c>
      <c r="E2227" t="s">
        <v>21</v>
      </c>
      <c r="F2227" t="s">
        <v>92</v>
      </c>
      <c r="G2227" t="s">
        <v>120</v>
      </c>
      <c r="H2227" t="s">
        <v>24</v>
      </c>
      <c r="I2227" s="5">
        <v>6.4</v>
      </c>
      <c r="J2227" t="s">
        <v>25</v>
      </c>
      <c r="K2227" s="1">
        <v>44236</v>
      </c>
      <c r="L2227" s="1">
        <v>44459</v>
      </c>
      <c r="M2227" s="7">
        <v>0.61</v>
      </c>
      <c r="N2227" s="22">
        <v>47801</v>
      </c>
      <c r="O2227">
        <v>5</v>
      </c>
      <c r="P2227" t="s">
        <v>26</v>
      </c>
      <c r="Q2227">
        <v>1</v>
      </c>
      <c r="R2227">
        <v>3</v>
      </c>
      <c r="S2227" t="s">
        <v>162</v>
      </c>
      <c r="T2227" t="s">
        <v>65</v>
      </c>
      <c r="U2227" t="str">
        <f t="shared" si="68"/>
        <v>Young</v>
      </c>
      <c r="V2227" t="str">
        <f t="shared" si="69"/>
        <v>Senior</v>
      </c>
      <c r="W2227" t="str">
        <f>IF(Table13[[#This Row],[Last_Working_Date]]="Active","Active","Exited")</f>
        <v>Exited</v>
      </c>
    </row>
    <row r="2228" spans="1:23" x14ac:dyDescent="0.3">
      <c r="A2228" s="9" t="s">
        <v>2511</v>
      </c>
      <c r="B2228" s="9" t="s">
        <v>19</v>
      </c>
      <c r="C2228">
        <v>37</v>
      </c>
      <c r="D2228" t="s">
        <v>30</v>
      </c>
      <c r="E2228" t="s">
        <v>58</v>
      </c>
      <c r="F2228" t="s">
        <v>82</v>
      </c>
      <c r="G2228" t="s">
        <v>107</v>
      </c>
      <c r="H2228" t="s">
        <v>24</v>
      </c>
      <c r="I2228" s="5">
        <v>8.1</v>
      </c>
      <c r="J2228" t="s">
        <v>25</v>
      </c>
      <c r="K2228" s="1">
        <v>42029</v>
      </c>
      <c r="L2228" s="1" t="s">
        <v>5075</v>
      </c>
      <c r="M2228" s="7">
        <v>10.76</v>
      </c>
      <c r="N2228" s="22">
        <v>45422</v>
      </c>
      <c r="O2228">
        <v>1</v>
      </c>
      <c r="P2228" t="s">
        <v>26</v>
      </c>
      <c r="Q2228">
        <v>0</v>
      </c>
      <c r="R2228">
        <v>6</v>
      </c>
      <c r="S2228" t="s">
        <v>108</v>
      </c>
      <c r="T2228" t="s">
        <v>26</v>
      </c>
      <c r="U2228" t="str">
        <f t="shared" si="68"/>
        <v>Adult</v>
      </c>
      <c r="V2228" t="str">
        <f t="shared" si="69"/>
        <v>Senior</v>
      </c>
      <c r="W2228" t="str">
        <f>IF(Table13[[#This Row],[Last_Working_Date]]="Active","Active","Exited")</f>
        <v>Active</v>
      </c>
    </row>
    <row r="2229" spans="1:23" x14ac:dyDescent="0.3">
      <c r="A2229" s="9" t="s">
        <v>2512</v>
      </c>
      <c r="B2229" s="9" t="s">
        <v>29</v>
      </c>
      <c r="C2229">
        <v>32</v>
      </c>
      <c r="D2229" t="s">
        <v>20</v>
      </c>
      <c r="E2229" t="s">
        <v>39</v>
      </c>
      <c r="F2229" t="s">
        <v>92</v>
      </c>
      <c r="G2229" t="s">
        <v>120</v>
      </c>
      <c r="H2229" t="s">
        <v>24</v>
      </c>
      <c r="I2229" s="5">
        <v>4.0999999999999996</v>
      </c>
      <c r="J2229" t="s">
        <v>25</v>
      </c>
      <c r="K2229" s="1">
        <v>43562</v>
      </c>
      <c r="L2229" s="1" t="s">
        <v>5075</v>
      </c>
      <c r="M2229" s="7">
        <v>6.56</v>
      </c>
      <c r="N2229" s="22">
        <v>41752</v>
      </c>
      <c r="O2229">
        <v>4</v>
      </c>
      <c r="P2229" t="s">
        <v>26</v>
      </c>
      <c r="Q2229">
        <v>2</v>
      </c>
      <c r="R2229">
        <v>2</v>
      </c>
      <c r="S2229" t="s">
        <v>686</v>
      </c>
      <c r="T2229" t="s">
        <v>26</v>
      </c>
      <c r="U2229" t="str">
        <f t="shared" si="68"/>
        <v>Adult</v>
      </c>
      <c r="V2229" t="str">
        <f t="shared" si="69"/>
        <v>Mid-Level</v>
      </c>
      <c r="W2229" t="str">
        <f>IF(Table13[[#This Row],[Last_Working_Date]]="Active","Active","Exited")</f>
        <v>Active</v>
      </c>
    </row>
    <row r="2230" spans="1:23" x14ac:dyDescent="0.3">
      <c r="A2230" s="9" t="s">
        <v>2513</v>
      </c>
      <c r="B2230" s="9" t="s">
        <v>29</v>
      </c>
      <c r="C2230">
        <v>39</v>
      </c>
      <c r="D2230" t="s">
        <v>20</v>
      </c>
      <c r="E2230" t="s">
        <v>53</v>
      </c>
      <c r="F2230" t="s">
        <v>22</v>
      </c>
      <c r="G2230" t="s">
        <v>23</v>
      </c>
      <c r="H2230" t="s">
        <v>84</v>
      </c>
      <c r="I2230" s="5">
        <v>15.2</v>
      </c>
      <c r="J2230" t="s">
        <v>25</v>
      </c>
      <c r="K2230" s="1">
        <v>40018</v>
      </c>
      <c r="L2230" s="1">
        <v>42889</v>
      </c>
      <c r="M2230" s="7">
        <v>7.86</v>
      </c>
      <c r="N2230" s="22">
        <v>56676</v>
      </c>
      <c r="O2230">
        <v>4</v>
      </c>
      <c r="P2230" t="s">
        <v>26</v>
      </c>
      <c r="Q2230">
        <v>2</v>
      </c>
      <c r="R2230">
        <v>8</v>
      </c>
      <c r="S2230" t="s">
        <v>953</v>
      </c>
      <c r="T2230" t="s">
        <v>65</v>
      </c>
      <c r="U2230" t="str">
        <f t="shared" si="68"/>
        <v>Adult</v>
      </c>
      <c r="V2230" t="str">
        <f t="shared" si="69"/>
        <v>Expert</v>
      </c>
      <c r="W2230" t="str">
        <f>IF(Table13[[#This Row],[Last_Working_Date]]="Active","Active","Exited")</f>
        <v>Exited</v>
      </c>
    </row>
    <row r="2231" spans="1:23" x14ac:dyDescent="0.3">
      <c r="A2231" s="9" t="s">
        <v>2514</v>
      </c>
      <c r="B2231" s="9" t="s">
        <v>29</v>
      </c>
      <c r="C2231">
        <v>46</v>
      </c>
      <c r="D2231" t="s">
        <v>30</v>
      </c>
      <c r="E2231" t="s">
        <v>21</v>
      </c>
      <c r="F2231" t="s">
        <v>45</v>
      </c>
      <c r="G2231" t="s">
        <v>98</v>
      </c>
      <c r="H2231" t="s">
        <v>24</v>
      </c>
      <c r="I2231" s="5">
        <v>15.5</v>
      </c>
      <c r="J2231" t="s">
        <v>85</v>
      </c>
      <c r="K2231" s="1">
        <v>45351</v>
      </c>
      <c r="L2231" s="1" t="s">
        <v>5075</v>
      </c>
      <c r="M2231" s="7">
        <v>1.66</v>
      </c>
      <c r="N2231" s="22">
        <v>64415</v>
      </c>
      <c r="O2231">
        <v>2</v>
      </c>
      <c r="P2231" t="s">
        <v>26</v>
      </c>
      <c r="Q2231">
        <v>3</v>
      </c>
      <c r="R2231">
        <v>5</v>
      </c>
      <c r="S2231" t="s">
        <v>174</v>
      </c>
      <c r="T2231" t="s">
        <v>26</v>
      </c>
      <c r="U2231" t="str">
        <f t="shared" si="68"/>
        <v>Adult</v>
      </c>
      <c r="V2231" t="str">
        <f t="shared" si="69"/>
        <v>Expert</v>
      </c>
      <c r="W2231" t="str">
        <f>IF(Table13[[#This Row],[Last_Working_Date]]="Active","Active","Exited")</f>
        <v>Active</v>
      </c>
    </row>
    <row r="2232" spans="1:23" x14ac:dyDescent="0.3">
      <c r="A2232" s="9" t="s">
        <v>2515</v>
      </c>
      <c r="B2232" s="9" t="s">
        <v>29</v>
      </c>
      <c r="C2232">
        <v>24</v>
      </c>
      <c r="D2232" t="s">
        <v>20</v>
      </c>
      <c r="E2232" t="s">
        <v>31</v>
      </c>
      <c r="F2232" t="s">
        <v>32</v>
      </c>
      <c r="G2232" t="s">
        <v>33</v>
      </c>
      <c r="H2232" t="s">
        <v>24</v>
      </c>
      <c r="I2232" s="5">
        <v>3.4</v>
      </c>
      <c r="J2232" t="s">
        <v>25</v>
      </c>
      <c r="K2232" s="1">
        <v>45602</v>
      </c>
      <c r="L2232" s="1" t="s">
        <v>5075</v>
      </c>
      <c r="M2232" s="7">
        <v>0.97</v>
      </c>
      <c r="N2232" s="22">
        <v>33605</v>
      </c>
      <c r="O2232">
        <v>2</v>
      </c>
      <c r="P2232" t="s">
        <v>26</v>
      </c>
      <c r="Q2232">
        <v>2</v>
      </c>
      <c r="R2232">
        <v>7</v>
      </c>
      <c r="S2232" t="s">
        <v>1343</v>
      </c>
      <c r="T2232" t="s">
        <v>26</v>
      </c>
      <c r="U2232" t="str">
        <f t="shared" si="68"/>
        <v>Young</v>
      </c>
      <c r="V2232" t="str">
        <f t="shared" si="69"/>
        <v>Mid-Level</v>
      </c>
      <c r="W2232" t="str">
        <f>IF(Table13[[#This Row],[Last_Working_Date]]="Active","Active","Exited")</f>
        <v>Active</v>
      </c>
    </row>
    <row r="2233" spans="1:23" x14ac:dyDescent="0.3">
      <c r="A2233" s="9" t="s">
        <v>2516</v>
      </c>
      <c r="B2233" s="9" t="s">
        <v>29</v>
      </c>
      <c r="C2233">
        <v>33</v>
      </c>
      <c r="D2233" t="s">
        <v>30</v>
      </c>
      <c r="E2233" t="s">
        <v>53</v>
      </c>
      <c r="F2233" t="s">
        <v>32</v>
      </c>
      <c r="G2233" t="s">
        <v>33</v>
      </c>
      <c r="H2233" t="s">
        <v>47</v>
      </c>
      <c r="I2233" s="5">
        <v>9.6</v>
      </c>
      <c r="J2233" t="s">
        <v>25</v>
      </c>
      <c r="K2233" s="1">
        <v>42608</v>
      </c>
      <c r="L2233" s="1" t="s">
        <v>5075</v>
      </c>
      <c r="M2233" s="7">
        <v>9.17</v>
      </c>
      <c r="N2233" s="22">
        <v>41766</v>
      </c>
      <c r="O2233">
        <v>2</v>
      </c>
      <c r="P2233" t="s">
        <v>26</v>
      </c>
      <c r="Q2233">
        <v>0</v>
      </c>
      <c r="R2233">
        <v>7</v>
      </c>
      <c r="S2233" t="s">
        <v>1209</v>
      </c>
      <c r="T2233" t="s">
        <v>26</v>
      </c>
      <c r="U2233" t="str">
        <f t="shared" si="68"/>
        <v>Adult</v>
      </c>
      <c r="V2233" t="str">
        <f t="shared" si="69"/>
        <v>Senior</v>
      </c>
      <c r="W2233" t="str">
        <f>IF(Table13[[#This Row],[Last_Working_Date]]="Active","Active","Exited")</f>
        <v>Active</v>
      </c>
    </row>
    <row r="2234" spans="1:23" x14ac:dyDescent="0.3">
      <c r="A2234" s="9" t="s">
        <v>2517</v>
      </c>
      <c r="B2234" s="9" t="s">
        <v>19</v>
      </c>
      <c r="C2234">
        <v>32</v>
      </c>
      <c r="D2234" t="s">
        <v>30</v>
      </c>
      <c r="E2234" t="s">
        <v>21</v>
      </c>
      <c r="F2234" t="s">
        <v>32</v>
      </c>
      <c r="G2234" t="s">
        <v>33</v>
      </c>
      <c r="H2234" t="s">
        <v>24</v>
      </c>
      <c r="I2234" s="5">
        <v>7.6</v>
      </c>
      <c r="J2234" t="s">
        <v>25</v>
      </c>
      <c r="K2234" s="1">
        <v>42666</v>
      </c>
      <c r="L2234" s="1" t="s">
        <v>5075</v>
      </c>
      <c r="M2234" s="7">
        <v>9.01</v>
      </c>
      <c r="N2234" s="22">
        <v>38478</v>
      </c>
      <c r="O2234">
        <v>4</v>
      </c>
      <c r="P2234" t="s">
        <v>26</v>
      </c>
      <c r="Q2234">
        <v>3</v>
      </c>
      <c r="R2234">
        <v>7</v>
      </c>
      <c r="S2234" t="s">
        <v>1393</v>
      </c>
      <c r="T2234" t="s">
        <v>26</v>
      </c>
      <c r="U2234" t="str">
        <f t="shared" si="68"/>
        <v>Adult</v>
      </c>
      <c r="V2234" t="str">
        <f t="shared" si="69"/>
        <v>Senior</v>
      </c>
      <c r="W2234" t="str">
        <f>IF(Table13[[#This Row],[Last_Working_Date]]="Active","Active","Exited")</f>
        <v>Active</v>
      </c>
    </row>
    <row r="2235" spans="1:23" x14ac:dyDescent="0.3">
      <c r="A2235" s="9" t="s">
        <v>2518</v>
      </c>
      <c r="B2235" s="9" t="s">
        <v>29</v>
      </c>
      <c r="C2235">
        <v>21</v>
      </c>
      <c r="D2235" t="s">
        <v>30</v>
      </c>
      <c r="E2235" t="s">
        <v>58</v>
      </c>
      <c r="F2235" t="s">
        <v>82</v>
      </c>
      <c r="G2235" t="s">
        <v>83</v>
      </c>
      <c r="H2235" t="s">
        <v>24</v>
      </c>
      <c r="I2235" s="5">
        <v>1</v>
      </c>
      <c r="J2235" t="s">
        <v>25</v>
      </c>
      <c r="K2235" s="1">
        <v>40745</v>
      </c>
      <c r="L2235" s="1">
        <v>45267</v>
      </c>
      <c r="M2235" s="7">
        <v>12.38</v>
      </c>
      <c r="N2235" s="22">
        <v>28065</v>
      </c>
      <c r="O2235">
        <v>2</v>
      </c>
      <c r="P2235" t="s">
        <v>65</v>
      </c>
      <c r="Q2235">
        <v>4</v>
      </c>
      <c r="R2235">
        <v>6</v>
      </c>
      <c r="S2235" t="s">
        <v>579</v>
      </c>
      <c r="T2235" t="s">
        <v>65</v>
      </c>
      <c r="U2235" t="str">
        <f t="shared" si="68"/>
        <v>Young</v>
      </c>
      <c r="V2235" t="str">
        <f t="shared" si="69"/>
        <v>Junior</v>
      </c>
      <c r="W2235" t="str">
        <f>IF(Table13[[#This Row],[Last_Working_Date]]="Active","Active","Exited")</f>
        <v>Exited</v>
      </c>
    </row>
    <row r="2236" spans="1:23" x14ac:dyDescent="0.3">
      <c r="A2236" s="9" t="s">
        <v>2519</v>
      </c>
      <c r="B2236" s="9" t="s">
        <v>29</v>
      </c>
      <c r="C2236">
        <v>28</v>
      </c>
      <c r="D2236" t="s">
        <v>30</v>
      </c>
      <c r="E2236" t="s">
        <v>36</v>
      </c>
      <c r="F2236" t="s">
        <v>32</v>
      </c>
      <c r="G2236" t="s">
        <v>171</v>
      </c>
      <c r="H2236" t="s">
        <v>24</v>
      </c>
      <c r="I2236" s="5">
        <v>6.3</v>
      </c>
      <c r="J2236" t="s">
        <v>25</v>
      </c>
      <c r="K2236" s="1">
        <v>41536</v>
      </c>
      <c r="L2236" s="1" t="s">
        <v>5075</v>
      </c>
      <c r="M2236" s="7">
        <v>12.11</v>
      </c>
      <c r="N2236" s="22">
        <v>41607</v>
      </c>
      <c r="O2236">
        <v>3</v>
      </c>
      <c r="P2236" t="s">
        <v>26</v>
      </c>
      <c r="Q2236">
        <v>1</v>
      </c>
      <c r="R2236">
        <v>6</v>
      </c>
      <c r="S2236" t="s">
        <v>751</v>
      </c>
      <c r="T2236" t="s">
        <v>26</v>
      </c>
      <c r="U2236" t="str">
        <f t="shared" si="68"/>
        <v>Young</v>
      </c>
      <c r="V2236" t="str">
        <f t="shared" si="69"/>
        <v>Senior</v>
      </c>
      <c r="W2236" t="str">
        <f>IF(Table13[[#This Row],[Last_Working_Date]]="Active","Active","Exited")</f>
        <v>Active</v>
      </c>
    </row>
    <row r="2237" spans="1:23" x14ac:dyDescent="0.3">
      <c r="A2237" s="9" t="s">
        <v>2520</v>
      </c>
      <c r="B2237" s="9" t="s">
        <v>19</v>
      </c>
      <c r="C2237">
        <v>34</v>
      </c>
      <c r="D2237" t="s">
        <v>20</v>
      </c>
      <c r="E2237" t="s">
        <v>21</v>
      </c>
      <c r="F2237" t="s">
        <v>54</v>
      </c>
      <c r="G2237" t="s">
        <v>139</v>
      </c>
      <c r="H2237" t="s">
        <v>51</v>
      </c>
      <c r="I2237" s="5">
        <v>10.6</v>
      </c>
      <c r="J2237" t="s">
        <v>25</v>
      </c>
      <c r="K2237" s="1">
        <v>42096</v>
      </c>
      <c r="L2237" s="1" t="s">
        <v>5075</v>
      </c>
      <c r="M2237" s="7">
        <v>10.57</v>
      </c>
      <c r="N2237" s="22">
        <v>53078</v>
      </c>
      <c r="O2237">
        <v>2</v>
      </c>
      <c r="P2237" t="s">
        <v>26</v>
      </c>
      <c r="Q2237">
        <v>3</v>
      </c>
      <c r="R2237">
        <v>3</v>
      </c>
      <c r="S2237" t="s">
        <v>426</v>
      </c>
      <c r="T2237" t="s">
        <v>26</v>
      </c>
      <c r="U2237" t="str">
        <f t="shared" si="68"/>
        <v>Adult</v>
      </c>
      <c r="V2237" t="str">
        <f t="shared" si="69"/>
        <v>Expert</v>
      </c>
      <c r="W2237" t="str">
        <f>IF(Table13[[#This Row],[Last_Working_Date]]="Active","Active","Exited")</f>
        <v>Active</v>
      </c>
    </row>
    <row r="2238" spans="1:23" x14ac:dyDescent="0.3">
      <c r="A2238" s="9" t="s">
        <v>207</v>
      </c>
      <c r="B2238" s="9" t="s">
        <v>29</v>
      </c>
      <c r="C2238">
        <v>27</v>
      </c>
      <c r="D2238" t="s">
        <v>20</v>
      </c>
      <c r="E2238" t="s">
        <v>63</v>
      </c>
      <c r="F2238" t="s">
        <v>40</v>
      </c>
      <c r="G2238" t="s">
        <v>41</v>
      </c>
      <c r="H2238" t="s">
        <v>51</v>
      </c>
      <c r="I2238" s="5">
        <v>3.4</v>
      </c>
      <c r="J2238" t="s">
        <v>85</v>
      </c>
      <c r="K2238" s="1">
        <v>42506</v>
      </c>
      <c r="L2238" s="1" t="s">
        <v>5075</v>
      </c>
      <c r="M2238" s="7">
        <v>9.4499999999999993</v>
      </c>
      <c r="N2238" s="22">
        <v>43386</v>
      </c>
      <c r="O2238">
        <v>4</v>
      </c>
      <c r="P2238" t="s">
        <v>65</v>
      </c>
      <c r="Q2238">
        <v>0</v>
      </c>
      <c r="R2238">
        <v>2</v>
      </c>
      <c r="S2238" t="s">
        <v>5074</v>
      </c>
      <c r="T2238" t="s">
        <v>26</v>
      </c>
      <c r="U2238" t="str">
        <f t="shared" si="68"/>
        <v>Young</v>
      </c>
      <c r="V2238" t="str">
        <f t="shared" si="69"/>
        <v>Mid-Level</v>
      </c>
      <c r="W2238" t="str">
        <f>IF(Table13[[#This Row],[Last_Working_Date]]="Active","Active","Exited")</f>
        <v>Active</v>
      </c>
    </row>
    <row r="2239" spans="1:23" x14ac:dyDescent="0.3">
      <c r="A2239" s="9" t="s">
        <v>2521</v>
      </c>
      <c r="B2239" s="9" t="s">
        <v>29</v>
      </c>
      <c r="C2239">
        <v>42</v>
      </c>
      <c r="D2239" t="s">
        <v>179</v>
      </c>
      <c r="E2239" t="s">
        <v>58</v>
      </c>
      <c r="F2239" t="s">
        <v>22</v>
      </c>
      <c r="G2239" t="s">
        <v>23</v>
      </c>
      <c r="H2239" t="s">
        <v>24</v>
      </c>
      <c r="I2239" s="5">
        <v>18.399999999999999</v>
      </c>
      <c r="J2239" t="s">
        <v>25</v>
      </c>
      <c r="K2239" s="1">
        <v>40617</v>
      </c>
      <c r="L2239" s="1" t="s">
        <v>5075</v>
      </c>
      <c r="M2239" s="7">
        <v>14.62</v>
      </c>
      <c r="N2239" s="22">
        <v>74189</v>
      </c>
      <c r="O2239">
        <v>3</v>
      </c>
      <c r="P2239" t="s">
        <v>65</v>
      </c>
      <c r="Q2239">
        <v>4</v>
      </c>
      <c r="R2239">
        <v>8</v>
      </c>
      <c r="S2239" t="s">
        <v>27</v>
      </c>
      <c r="T2239" t="s">
        <v>26</v>
      </c>
      <c r="U2239" t="str">
        <f t="shared" si="68"/>
        <v>Adult</v>
      </c>
      <c r="V2239" t="str">
        <f t="shared" si="69"/>
        <v>Expert</v>
      </c>
      <c r="W2239" t="str">
        <f>IF(Table13[[#This Row],[Last_Working_Date]]="Active","Active","Exited")</f>
        <v>Active</v>
      </c>
    </row>
    <row r="2240" spans="1:23" x14ac:dyDescent="0.3">
      <c r="A2240" s="9" t="s">
        <v>2522</v>
      </c>
      <c r="B2240" s="9" t="s">
        <v>29</v>
      </c>
      <c r="C2240">
        <v>39</v>
      </c>
      <c r="D2240" t="s">
        <v>30</v>
      </c>
      <c r="E2240" t="s">
        <v>21</v>
      </c>
      <c r="F2240" t="s">
        <v>45</v>
      </c>
      <c r="G2240" t="s">
        <v>164</v>
      </c>
      <c r="H2240" t="s">
        <v>24</v>
      </c>
      <c r="I2240" s="5">
        <v>8.9</v>
      </c>
      <c r="J2240" t="s">
        <v>25</v>
      </c>
      <c r="K2240" s="1">
        <v>41664</v>
      </c>
      <c r="L2240" s="1" t="s">
        <v>5075</v>
      </c>
      <c r="M2240" s="7">
        <v>11.76</v>
      </c>
      <c r="N2240" s="22">
        <v>59027</v>
      </c>
      <c r="O2240">
        <v>2</v>
      </c>
      <c r="P2240" t="s">
        <v>26</v>
      </c>
      <c r="Q2240">
        <v>1</v>
      </c>
      <c r="R2240">
        <v>3</v>
      </c>
      <c r="S2240" t="s">
        <v>1503</v>
      </c>
      <c r="T2240" t="s">
        <v>26</v>
      </c>
      <c r="U2240" t="str">
        <f t="shared" si="68"/>
        <v>Adult</v>
      </c>
      <c r="V2240" t="str">
        <f t="shared" si="69"/>
        <v>Senior</v>
      </c>
      <c r="W2240" t="str">
        <f>IF(Table13[[#This Row],[Last_Working_Date]]="Active","Active","Exited")</f>
        <v>Active</v>
      </c>
    </row>
    <row r="2241" spans="1:23" x14ac:dyDescent="0.3">
      <c r="A2241" s="9" t="s">
        <v>2523</v>
      </c>
      <c r="B2241" s="9" t="s">
        <v>29</v>
      </c>
      <c r="C2241">
        <v>21</v>
      </c>
      <c r="D2241" t="s">
        <v>20</v>
      </c>
      <c r="E2241" t="s">
        <v>53</v>
      </c>
      <c r="F2241" t="s">
        <v>45</v>
      </c>
      <c r="G2241" t="s">
        <v>98</v>
      </c>
      <c r="H2241" t="s">
        <v>24</v>
      </c>
      <c r="I2241" s="5">
        <v>0</v>
      </c>
      <c r="J2241" t="s">
        <v>25</v>
      </c>
      <c r="K2241" s="1">
        <v>44159</v>
      </c>
      <c r="L2241" s="1" t="s">
        <v>5075</v>
      </c>
      <c r="M2241" s="7">
        <v>4.93</v>
      </c>
      <c r="N2241" s="22">
        <v>35772</v>
      </c>
      <c r="O2241">
        <v>3</v>
      </c>
      <c r="P2241" t="s">
        <v>26</v>
      </c>
      <c r="Q2241">
        <v>2</v>
      </c>
      <c r="R2241">
        <v>6</v>
      </c>
      <c r="S2241" t="s">
        <v>1002</v>
      </c>
      <c r="T2241" t="s">
        <v>26</v>
      </c>
      <c r="U2241" t="str">
        <f t="shared" si="68"/>
        <v>Young</v>
      </c>
      <c r="V2241" t="str">
        <f t="shared" si="69"/>
        <v>Junior</v>
      </c>
      <c r="W2241" t="str">
        <f>IF(Table13[[#This Row],[Last_Working_Date]]="Active","Active","Exited")</f>
        <v>Active</v>
      </c>
    </row>
    <row r="2242" spans="1:23" x14ac:dyDescent="0.3">
      <c r="A2242" s="9" t="s">
        <v>2524</v>
      </c>
      <c r="B2242" s="9" t="s">
        <v>29</v>
      </c>
      <c r="C2242">
        <v>28</v>
      </c>
      <c r="D2242" t="s">
        <v>30</v>
      </c>
      <c r="E2242" t="s">
        <v>31</v>
      </c>
      <c r="F2242" t="s">
        <v>82</v>
      </c>
      <c r="G2242" t="s">
        <v>284</v>
      </c>
      <c r="H2242" t="s">
        <v>24</v>
      </c>
      <c r="I2242" s="5">
        <v>6.3</v>
      </c>
      <c r="J2242" t="s">
        <v>25</v>
      </c>
      <c r="K2242" s="1">
        <v>43843</v>
      </c>
      <c r="L2242" s="1" t="s">
        <v>5075</v>
      </c>
      <c r="M2242" s="7">
        <v>5.79</v>
      </c>
      <c r="N2242" s="22">
        <v>41894</v>
      </c>
      <c r="O2242">
        <v>3</v>
      </c>
      <c r="P2242" t="s">
        <v>26</v>
      </c>
      <c r="Q2242">
        <v>4</v>
      </c>
      <c r="R2242">
        <v>3</v>
      </c>
      <c r="S2242" t="s">
        <v>285</v>
      </c>
      <c r="T2242" t="s">
        <v>26</v>
      </c>
      <c r="U2242" t="str">
        <f t="shared" ref="U2242:U2305" si="70">IF(C2242&lt;=30,"Young","Adult")</f>
        <v>Young</v>
      </c>
      <c r="V2242" t="str">
        <f t="shared" ref="V2242:V2305" si="71">IF(I2242&lt;2,"Junior",IF(I2242&lt;5,"Mid-Level",IF(I2242&lt;10,"Senior","Expert")))</f>
        <v>Senior</v>
      </c>
      <c r="W2242" t="str">
        <f>IF(Table13[[#This Row],[Last_Working_Date]]="Active","Active","Exited")</f>
        <v>Active</v>
      </c>
    </row>
    <row r="2243" spans="1:23" x14ac:dyDescent="0.3">
      <c r="A2243" s="9" t="s">
        <v>2525</v>
      </c>
      <c r="B2243" s="9" t="s">
        <v>29</v>
      </c>
      <c r="C2243">
        <v>31</v>
      </c>
      <c r="D2243" t="s">
        <v>30</v>
      </c>
      <c r="E2243" t="s">
        <v>39</v>
      </c>
      <c r="F2243" t="s">
        <v>54</v>
      </c>
      <c r="G2243" t="s">
        <v>77</v>
      </c>
      <c r="H2243" t="s">
        <v>51</v>
      </c>
      <c r="I2243" s="5">
        <v>1.4</v>
      </c>
      <c r="J2243" t="s">
        <v>25</v>
      </c>
      <c r="K2243" s="1">
        <v>45730</v>
      </c>
      <c r="L2243" s="1">
        <v>45874</v>
      </c>
      <c r="M2243" s="7">
        <v>0.39</v>
      </c>
      <c r="N2243" s="22">
        <v>40936</v>
      </c>
      <c r="O2243">
        <v>2</v>
      </c>
      <c r="P2243" t="s">
        <v>26</v>
      </c>
      <c r="Q2243">
        <v>1</v>
      </c>
      <c r="R2243">
        <v>8</v>
      </c>
      <c r="S2243" t="s">
        <v>639</v>
      </c>
      <c r="T2243" t="s">
        <v>65</v>
      </c>
      <c r="U2243" t="str">
        <f t="shared" si="70"/>
        <v>Adult</v>
      </c>
      <c r="V2243" t="str">
        <f t="shared" si="71"/>
        <v>Junior</v>
      </c>
      <c r="W2243" t="str">
        <f>IF(Table13[[#This Row],[Last_Working_Date]]="Active","Active","Exited")</f>
        <v>Exited</v>
      </c>
    </row>
    <row r="2244" spans="1:23" x14ac:dyDescent="0.3">
      <c r="A2244" s="9" t="s">
        <v>2526</v>
      </c>
      <c r="B2244" s="9" t="s">
        <v>19</v>
      </c>
      <c r="C2244">
        <v>22</v>
      </c>
      <c r="D2244" t="s">
        <v>30</v>
      </c>
      <c r="E2244" t="s">
        <v>53</v>
      </c>
      <c r="F2244" t="s">
        <v>45</v>
      </c>
      <c r="G2244" t="s">
        <v>98</v>
      </c>
      <c r="H2244" t="s">
        <v>24</v>
      </c>
      <c r="I2244" s="5">
        <v>0.4</v>
      </c>
      <c r="J2244" t="s">
        <v>25</v>
      </c>
      <c r="K2244" s="1">
        <v>43976</v>
      </c>
      <c r="L2244" s="1" t="s">
        <v>5075</v>
      </c>
      <c r="M2244" s="7">
        <v>5.43</v>
      </c>
      <c r="N2244" s="22">
        <v>30050</v>
      </c>
      <c r="O2244">
        <v>4</v>
      </c>
      <c r="P2244" t="s">
        <v>26</v>
      </c>
      <c r="Q2244">
        <v>3</v>
      </c>
      <c r="R2244">
        <v>6</v>
      </c>
      <c r="S2244" t="s">
        <v>660</v>
      </c>
      <c r="T2244" t="s">
        <v>26</v>
      </c>
      <c r="U2244" t="str">
        <f t="shared" si="70"/>
        <v>Young</v>
      </c>
      <c r="V2244" t="str">
        <f t="shared" si="71"/>
        <v>Junior</v>
      </c>
      <c r="W2244" t="str">
        <f>IF(Table13[[#This Row],[Last_Working_Date]]="Active","Active","Exited")</f>
        <v>Active</v>
      </c>
    </row>
    <row r="2245" spans="1:23" x14ac:dyDescent="0.3">
      <c r="A2245" s="9" t="s">
        <v>2527</v>
      </c>
      <c r="B2245" s="9" t="s">
        <v>19</v>
      </c>
      <c r="C2245">
        <v>28</v>
      </c>
      <c r="D2245" t="s">
        <v>30</v>
      </c>
      <c r="E2245" t="s">
        <v>31</v>
      </c>
      <c r="F2245" t="s">
        <v>22</v>
      </c>
      <c r="G2245" t="s">
        <v>23</v>
      </c>
      <c r="H2245" t="s">
        <v>51</v>
      </c>
      <c r="I2245" s="5">
        <v>6.4</v>
      </c>
      <c r="J2245" t="s">
        <v>25</v>
      </c>
      <c r="K2245" s="1">
        <v>44286</v>
      </c>
      <c r="L2245" s="1" t="s">
        <v>5075</v>
      </c>
      <c r="M2245" s="7">
        <v>4.58</v>
      </c>
      <c r="N2245" s="22">
        <v>42839</v>
      </c>
      <c r="O2245">
        <v>2</v>
      </c>
      <c r="P2245" t="s">
        <v>26</v>
      </c>
      <c r="Q2245">
        <v>0</v>
      </c>
      <c r="R2245">
        <v>5</v>
      </c>
      <c r="S2245" t="s">
        <v>822</v>
      </c>
      <c r="T2245" t="s">
        <v>26</v>
      </c>
      <c r="U2245" t="str">
        <f t="shared" si="70"/>
        <v>Young</v>
      </c>
      <c r="V2245" t="str">
        <f t="shared" si="71"/>
        <v>Senior</v>
      </c>
      <c r="W2245" t="str">
        <f>IF(Table13[[#This Row],[Last_Working_Date]]="Active","Active","Exited")</f>
        <v>Active</v>
      </c>
    </row>
    <row r="2246" spans="1:23" x14ac:dyDescent="0.3">
      <c r="A2246" s="9" t="s">
        <v>2528</v>
      </c>
      <c r="B2246" s="9" t="s">
        <v>29</v>
      </c>
      <c r="C2246">
        <v>32</v>
      </c>
      <c r="D2246" t="s">
        <v>20</v>
      </c>
      <c r="E2246" t="s">
        <v>39</v>
      </c>
      <c r="F2246" t="s">
        <v>22</v>
      </c>
      <c r="G2246" t="s">
        <v>59</v>
      </c>
      <c r="H2246" t="s">
        <v>24</v>
      </c>
      <c r="I2246" s="5">
        <v>9.8000000000000007</v>
      </c>
      <c r="J2246" t="s">
        <v>25</v>
      </c>
      <c r="K2246" s="1">
        <v>41365</v>
      </c>
      <c r="L2246" s="1" t="s">
        <v>5075</v>
      </c>
      <c r="M2246" s="7">
        <v>12.57</v>
      </c>
      <c r="N2246" s="22">
        <v>56829</v>
      </c>
      <c r="O2246">
        <v>3</v>
      </c>
      <c r="P2246" t="s">
        <v>26</v>
      </c>
      <c r="Q2246">
        <v>2</v>
      </c>
      <c r="R2246">
        <v>5</v>
      </c>
      <c r="S2246" t="s">
        <v>270</v>
      </c>
      <c r="T2246" t="s">
        <v>26</v>
      </c>
      <c r="U2246" t="str">
        <f t="shared" si="70"/>
        <v>Adult</v>
      </c>
      <c r="V2246" t="str">
        <f t="shared" si="71"/>
        <v>Senior</v>
      </c>
      <c r="W2246" t="str">
        <f>IF(Table13[[#This Row],[Last_Working_Date]]="Active","Active","Exited")</f>
        <v>Active</v>
      </c>
    </row>
    <row r="2247" spans="1:23" x14ac:dyDescent="0.3">
      <c r="A2247" s="9" t="s">
        <v>2529</v>
      </c>
      <c r="B2247" s="9" t="s">
        <v>29</v>
      </c>
      <c r="C2247">
        <v>43</v>
      </c>
      <c r="D2247" t="s">
        <v>30</v>
      </c>
      <c r="E2247" t="s">
        <v>44</v>
      </c>
      <c r="F2247" t="s">
        <v>40</v>
      </c>
      <c r="G2247" t="s">
        <v>41</v>
      </c>
      <c r="H2247" t="s">
        <v>24</v>
      </c>
      <c r="I2247" s="5">
        <v>13.3</v>
      </c>
      <c r="J2247" t="s">
        <v>25</v>
      </c>
      <c r="K2247" s="1">
        <v>44404</v>
      </c>
      <c r="L2247" s="1" t="s">
        <v>5075</v>
      </c>
      <c r="M2247" s="7">
        <v>4.25</v>
      </c>
      <c r="N2247" s="22">
        <v>62238</v>
      </c>
      <c r="O2247">
        <v>4</v>
      </c>
      <c r="P2247" t="s">
        <v>26</v>
      </c>
      <c r="Q2247">
        <v>2</v>
      </c>
      <c r="R2247">
        <v>4</v>
      </c>
      <c r="S2247" t="s">
        <v>254</v>
      </c>
      <c r="T2247" t="s">
        <v>26</v>
      </c>
      <c r="U2247" t="str">
        <f t="shared" si="70"/>
        <v>Adult</v>
      </c>
      <c r="V2247" t="str">
        <f t="shared" si="71"/>
        <v>Expert</v>
      </c>
      <c r="W2247" t="str">
        <f>IF(Table13[[#This Row],[Last_Working_Date]]="Active","Active","Exited")</f>
        <v>Active</v>
      </c>
    </row>
    <row r="2248" spans="1:23" x14ac:dyDescent="0.3">
      <c r="A2248" s="9" t="s">
        <v>2530</v>
      </c>
      <c r="B2248" s="9" t="s">
        <v>19</v>
      </c>
      <c r="C2248">
        <v>42</v>
      </c>
      <c r="D2248" t="s">
        <v>20</v>
      </c>
      <c r="E2248" t="s">
        <v>63</v>
      </c>
      <c r="F2248" t="s">
        <v>82</v>
      </c>
      <c r="G2248" t="s">
        <v>83</v>
      </c>
      <c r="H2248" t="s">
        <v>47</v>
      </c>
      <c r="I2248" s="5">
        <v>12.6</v>
      </c>
      <c r="J2248" t="s">
        <v>25</v>
      </c>
      <c r="K2248" s="1">
        <v>40494</v>
      </c>
      <c r="L2248" s="1" t="s">
        <v>5075</v>
      </c>
      <c r="M2248" s="7">
        <v>14.96</v>
      </c>
      <c r="N2248" s="22">
        <v>58864</v>
      </c>
      <c r="O2248">
        <v>3</v>
      </c>
      <c r="P2248" t="s">
        <v>26</v>
      </c>
      <c r="Q2248">
        <v>2</v>
      </c>
      <c r="R2248">
        <v>5</v>
      </c>
      <c r="S2248" t="s">
        <v>1588</v>
      </c>
      <c r="T2248" t="s">
        <v>26</v>
      </c>
      <c r="U2248" t="str">
        <f t="shared" si="70"/>
        <v>Adult</v>
      </c>
      <c r="V2248" t="str">
        <f t="shared" si="71"/>
        <v>Expert</v>
      </c>
      <c r="W2248" t="str">
        <f>IF(Table13[[#This Row],[Last_Working_Date]]="Active","Active","Exited")</f>
        <v>Active</v>
      </c>
    </row>
    <row r="2249" spans="1:23" x14ac:dyDescent="0.3">
      <c r="A2249" s="9" t="s">
        <v>1020</v>
      </c>
      <c r="B2249" s="9" t="s">
        <v>29</v>
      </c>
      <c r="C2249">
        <v>26</v>
      </c>
      <c r="D2249" t="s">
        <v>30</v>
      </c>
      <c r="E2249" t="s">
        <v>44</v>
      </c>
      <c r="F2249" t="s">
        <v>32</v>
      </c>
      <c r="G2249" t="s">
        <v>33</v>
      </c>
      <c r="H2249" t="s">
        <v>51</v>
      </c>
      <c r="I2249" s="5">
        <v>1.3</v>
      </c>
      <c r="J2249" t="s">
        <v>85</v>
      </c>
      <c r="K2249" s="1">
        <v>41353</v>
      </c>
      <c r="L2249" s="1" t="s">
        <v>5075</v>
      </c>
      <c r="M2249" s="7">
        <v>12.61</v>
      </c>
      <c r="N2249" s="22">
        <v>33074</v>
      </c>
      <c r="O2249">
        <v>4</v>
      </c>
      <c r="P2249" t="s">
        <v>26</v>
      </c>
      <c r="Q2249">
        <v>3</v>
      </c>
      <c r="R2249">
        <v>4</v>
      </c>
      <c r="S2249" t="s">
        <v>5074</v>
      </c>
      <c r="T2249" t="s">
        <v>26</v>
      </c>
      <c r="U2249" t="str">
        <f t="shared" si="70"/>
        <v>Young</v>
      </c>
      <c r="V2249" t="str">
        <f t="shared" si="71"/>
        <v>Junior</v>
      </c>
      <c r="W2249" t="str">
        <f>IF(Table13[[#This Row],[Last_Working_Date]]="Active","Active","Exited")</f>
        <v>Active</v>
      </c>
    </row>
    <row r="2250" spans="1:23" x14ac:dyDescent="0.3">
      <c r="A2250" s="9" t="s">
        <v>2531</v>
      </c>
      <c r="B2250" s="9" t="s">
        <v>29</v>
      </c>
      <c r="C2250">
        <v>33</v>
      </c>
      <c r="D2250" t="s">
        <v>30</v>
      </c>
      <c r="E2250" t="s">
        <v>36</v>
      </c>
      <c r="F2250" t="s">
        <v>22</v>
      </c>
      <c r="G2250" t="s">
        <v>59</v>
      </c>
      <c r="H2250" t="s">
        <v>51</v>
      </c>
      <c r="I2250" s="5">
        <v>12.2</v>
      </c>
      <c r="J2250" t="s">
        <v>25</v>
      </c>
      <c r="K2250" s="1">
        <v>39991</v>
      </c>
      <c r="L2250" s="1" t="s">
        <v>5075</v>
      </c>
      <c r="M2250" s="7">
        <v>16.34</v>
      </c>
      <c r="N2250" s="22">
        <v>60821</v>
      </c>
      <c r="O2250">
        <v>2</v>
      </c>
      <c r="P2250" t="s">
        <v>26</v>
      </c>
      <c r="Q2250">
        <v>2</v>
      </c>
      <c r="R2250">
        <v>5</v>
      </c>
      <c r="S2250" t="s">
        <v>322</v>
      </c>
      <c r="T2250" t="s">
        <v>26</v>
      </c>
      <c r="U2250" t="str">
        <f t="shared" si="70"/>
        <v>Adult</v>
      </c>
      <c r="V2250" t="str">
        <f t="shared" si="71"/>
        <v>Expert</v>
      </c>
      <c r="W2250" t="str">
        <f>IF(Table13[[#This Row],[Last_Working_Date]]="Active","Active","Exited")</f>
        <v>Active</v>
      </c>
    </row>
    <row r="2251" spans="1:23" x14ac:dyDescent="0.3">
      <c r="A2251" s="9" t="s">
        <v>2532</v>
      </c>
      <c r="B2251" s="9" t="s">
        <v>19</v>
      </c>
      <c r="C2251">
        <v>30</v>
      </c>
      <c r="D2251" t="s">
        <v>30</v>
      </c>
      <c r="E2251" t="s">
        <v>44</v>
      </c>
      <c r="F2251" t="s">
        <v>82</v>
      </c>
      <c r="G2251" t="s">
        <v>107</v>
      </c>
      <c r="H2251" t="s">
        <v>24</v>
      </c>
      <c r="I2251" s="5">
        <v>5.9</v>
      </c>
      <c r="J2251" t="s">
        <v>25</v>
      </c>
      <c r="K2251" s="1">
        <v>41665</v>
      </c>
      <c r="L2251" s="1" t="s">
        <v>5075</v>
      </c>
      <c r="M2251" s="7">
        <v>11.75</v>
      </c>
      <c r="N2251" s="22">
        <v>45433</v>
      </c>
      <c r="O2251">
        <v>3</v>
      </c>
      <c r="P2251" t="s">
        <v>26</v>
      </c>
      <c r="Q2251">
        <v>2</v>
      </c>
      <c r="R2251">
        <v>3</v>
      </c>
      <c r="S2251" t="s">
        <v>863</v>
      </c>
      <c r="T2251" t="s">
        <v>26</v>
      </c>
      <c r="U2251" t="str">
        <f t="shared" si="70"/>
        <v>Young</v>
      </c>
      <c r="V2251" t="str">
        <f t="shared" si="71"/>
        <v>Senior</v>
      </c>
      <c r="W2251" t="str">
        <f>IF(Table13[[#This Row],[Last_Working_Date]]="Active","Active","Exited")</f>
        <v>Active</v>
      </c>
    </row>
    <row r="2252" spans="1:23" x14ac:dyDescent="0.3">
      <c r="A2252" s="9" t="s">
        <v>2533</v>
      </c>
      <c r="B2252" s="9" t="s">
        <v>19</v>
      </c>
      <c r="C2252">
        <v>25</v>
      </c>
      <c r="D2252" t="s">
        <v>20</v>
      </c>
      <c r="E2252" t="s">
        <v>58</v>
      </c>
      <c r="F2252" t="s">
        <v>92</v>
      </c>
      <c r="G2252" t="s">
        <v>120</v>
      </c>
      <c r="H2252" t="s">
        <v>24</v>
      </c>
      <c r="I2252" s="5">
        <v>1.9</v>
      </c>
      <c r="J2252" t="s">
        <v>25</v>
      </c>
      <c r="K2252" s="1">
        <v>44644</v>
      </c>
      <c r="L2252" s="1" t="s">
        <v>5075</v>
      </c>
      <c r="M2252" s="7">
        <v>3.6</v>
      </c>
      <c r="N2252" s="22">
        <v>40273</v>
      </c>
      <c r="O2252">
        <v>4</v>
      </c>
      <c r="P2252" t="s">
        <v>26</v>
      </c>
      <c r="Q2252">
        <v>0</v>
      </c>
      <c r="R2252">
        <v>7</v>
      </c>
      <c r="S2252" t="s">
        <v>1266</v>
      </c>
      <c r="T2252" t="s">
        <v>26</v>
      </c>
      <c r="U2252" t="str">
        <f t="shared" si="70"/>
        <v>Young</v>
      </c>
      <c r="V2252" t="str">
        <f t="shared" si="71"/>
        <v>Junior</v>
      </c>
      <c r="W2252" t="str">
        <f>IF(Table13[[#This Row],[Last_Working_Date]]="Active","Active","Exited")</f>
        <v>Active</v>
      </c>
    </row>
    <row r="2253" spans="1:23" x14ac:dyDescent="0.3">
      <c r="A2253" s="9" t="s">
        <v>2534</v>
      </c>
      <c r="B2253" s="9" t="s">
        <v>19</v>
      </c>
      <c r="C2253">
        <v>38</v>
      </c>
      <c r="D2253" t="s">
        <v>30</v>
      </c>
      <c r="E2253" t="s">
        <v>58</v>
      </c>
      <c r="F2253" t="s">
        <v>67</v>
      </c>
      <c r="G2253" t="s">
        <v>68</v>
      </c>
      <c r="H2253" t="s">
        <v>24</v>
      </c>
      <c r="I2253" s="5">
        <v>7.5</v>
      </c>
      <c r="J2253" t="s">
        <v>25</v>
      </c>
      <c r="K2253" s="1">
        <v>41543</v>
      </c>
      <c r="L2253" s="1" t="s">
        <v>5075</v>
      </c>
      <c r="M2253" s="7">
        <v>12.09</v>
      </c>
      <c r="N2253" s="22">
        <v>48358</v>
      </c>
      <c r="O2253">
        <v>2</v>
      </c>
      <c r="P2253" t="s">
        <v>26</v>
      </c>
      <c r="Q2253">
        <v>0</v>
      </c>
      <c r="R2253">
        <v>9</v>
      </c>
      <c r="S2253" t="s">
        <v>770</v>
      </c>
      <c r="T2253" t="s">
        <v>26</v>
      </c>
      <c r="U2253" t="str">
        <f t="shared" si="70"/>
        <v>Adult</v>
      </c>
      <c r="V2253" t="str">
        <f t="shared" si="71"/>
        <v>Senior</v>
      </c>
      <c r="W2253" t="str">
        <f>IF(Table13[[#This Row],[Last_Working_Date]]="Active","Active","Exited")</f>
        <v>Active</v>
      </c>
    </row>
    <row r="2254" spans="1:23" x14ac:dyDescent="0.3">
      <c r="A2254" s="9" t="s">
        <v>2535</v>
      </c>
      <c r="B2254" s="9" t="s">
        <v>29</v>
      </c>
      <c r="C2254">
        <v>45</v>
      </c>
      <c r="D2254" t="s">
        <v>20</v>
      </c>
      <c r="E2254" t="s">
        <v>44</v>
      </c>
      <c r="F2254" t="s">
        <v>32</v>
      </c>
      <c r="G2254" t="s">
        <v>33</v>
      </c>
      <c r="H2254" t="s">
        <v>24</v>
      </c>
      <c r="I2254" s="5">
        <v>21.4</v>
      </c>
      <c r="J2254" t="s">
        <v>85</v>
      </c>
      <c r="K2254" s="1">
        <v>39562</v>
      </c>
      <c r="L2254" s="1" t="s">
        <v>5075</v>
      </c>
      <c r="M2254" s="7">
        <v>17.510000000000002</v>
      </c>
      <c r="N2254" s="22">
        <v>71178</v>
      </c>
      <c r="O2254">
        <v>4</v>
      </c>
      <c r="P2254" t="s">
        <v>26</v>
      </c>
      <c r="Q2254">
        <v>0</v>
      </c>
      <c r="R2254">
        <v>6</v>
      </c>
      <c r="S2254" t="s">
        <v>1171</v>
      </c>
      <c r="T2254" t="s">
        <v>26</v>
      </c>
      <c r="U2254" t="str">
        <f t="shared" si="70"/>
        <v>Adult</v>
      </c>
      <c r="V2254" t="str">
        <f t="shared" si="71"/>
        <v>Expert</v>
      </c>
      <c r="W2254" t="str">
        <f>IF(Table13[[#This Row],[Last_Working_Date]]="Active","Active","Exited")</f>
        <v>Active</v>
      </c>
    </row>
    <row r="2255" spans="1:23" x14ac:dyDescent="0.3">
      <c r="A2255" s="9" t="s">
        <v>2536</v>
      </c>
      <c r="B2255" s="9" t="s">
        <v>19</v>
      </c>
      <c r="C2255">
        <v>28</v>
      </c>
      <c r="D2255" t="s">
        <v>30</v>
      </c>
      <c r="E2255" t="s">
        <v>21</v>
      </c>
      <c r="F2255" t="s">
        <v>54</v>
      </c>
      <c r="G2255" t="s">
        <v>77</v>
      </c>
      <c r="H2255" t="s">
        <v>24</v>
      </c>
      <c r="I2255" s="5">
        <v>6.9</v>
      </c>
      <c r="J2255" t="s">
        <v>25</v>
      </c>
      <c r="K2255" s="1">
        <v>39738</v>
      </c>
      <c r="L2255" s="1">
        <v>41374</v>
      </c>
      <c r="M2255" s="7">
        <v>4.4800000000000004</v>
      </c>
      <c r="N2255" s="22">
        <v>51608</v>
      </c>
      <c r="O2255">
        <v>3</v>
      </c>
      <c r="P2255" t="s">
        <v>26</v>
      </c>
      <c r="Q2255">
        <v>2</v>
      </c>
      <c r="R2255">
        <v>7</v>
      </c>
      <c r="S2255" t="s">
        <v>274</v>
      </c>
      <c r="T2255" t="s">
        <v>65</v>
      </c>
      <c r="U2255" t="str">
        <f t="shared" si="70"/>
        <v>Young</v>
      </c>
      <c r="V2255" t="str">
        <f t="shared" si="71"/>
        <v>Senior</v>
      </c>
      <c r="W2255" t="str">
        <f>IF(Table13[[#This Row],[Last_Working_Date]]="Active","Active","Exited")</f>
        <v>Exited</v>
      </c>
    </row>
    <row r="2256" spans="1:23" x14ac:dyDescent="0.3">
      <c r="A2256" s="9" t="s">
        <v>2537</v>
      </c>
      <c r="B2256" s="9" t="s">
        <v>29</v>
      </c>
      <c r="C2256">
        <v>38</v>
      </c>
      <c r="D2256" t="s">
        <v>30</v>
      </c>
      <c r="E2256" t="s">
        <v>31</v>
      </c>
      <c r="F2256" t="s">
        <v>54</v>
      </c>
      <c r="G2256" t="s">
        <v>55</v>
      </c>
      <c r="H2256" t="s">
        <v>84</v>
      </c>
      <c r="I2256" s="5">
        <v>14.9</v>
      </c>
      <c r="J2256" t="s">
        <v>25</v>
      </c>
      <c r="K2256" s="1">
        <v>42719</v>
      </c>
      <c r="L2256" s="1" t="s">
        <v>5075</v>
      </c>
      <c r="M2256" s="7">
        <v>8.8699999999999992</v>
      </c>
      <c r="N2256" s="22">
        <v>65317</v>
      </c>
      <c r="O2256">
        <v>2</v>
      </c>
      <c r="P2256" t="s">
        <v>65</v>
      </c>
      <c r="Q2256">
        <v>0</v>
      </c>
      <c r="R2256">
        <v>5</v>
      </c>
      <c r="S2256" t="s">
        <v>1545</v>
      </c>
      <c r="T2256" t="s">
        <v>26</v>
      </c>
      <c r="U2256" t="str">
        <f t="shared" si="70"/>
        <v>Adult</v>
      </c>
      <c r="V2256" t="str">
        <f t="shared" si="71"/>
        <v>Expert</v>
      </c>
      <c r="W2256" t="str">
        <f>IF(Table13[[#This Row],[Last_Working_Date]]="Active","Active","Exited")</f>
        <v>Active</v>
      </c>
    </row>
    <row r="2257" spans="1:23" x14ac:dyDescent="0.3">
      <c r="A2257" s="9" t="s">
        <v>2538</v>
      </c>
      <c r="B2257" s="9" t="s">
        <v>19</v>
      </c>
      <c r="C2257">
        <v>37</v>
      </c>
      <c r="D2257" t="s">
        <v>30</v>
      </c>
      <c r="E2257" t="s">
        <v>31</v>
      </c>
      <c r="F2257" t="s">
        <v>45</v>
      </c>
      <c r="G2257" t="s">
        <v>46</v>
      </c>
      <c r="H2257" t="s">
        <v>84</v>
      </c>
      <c r="I2257" s="5">
        <v>17</v>
      </c>
      <c r="J2257" t="s">
        <v>85</v>
      </c>
      <c r="K2257" s="1">
        <v>41384</v>
      </c>
      <c r="L2257" s="1">
        <v>44646</v>
      </c>
      <c r="M2257" s="7">
        <v>8.93</v>
      </c>
      <c r="N2257" s="22">
        <v>69868</v>
      </c>
      <c r="O2257">
        <v>2</v>
      </c>
      <c r="P2257" t="s">
        <v>26</v>
      </c>
      <c r="Q2257">
        <v>1</v>
      </c>
      <c r="R2257">
        <v>8</v>
      </c>
      <c r="S2257" t="s">
        <v>99</v>
      </c>
      <c r="T2257" t="s">
        <v>65</v>
      </c>
      <c r="U2257" t="str">
        <f t="shared" si="70"/>
        <v>Adult</v>
      </c>
      <c r="V2257" t="str">
        <f t="shared" si="71"/>
        <v>Expert</v>
      </c>
      <c r="W2257" t="str">
        <f>IF(Table13[[#This Row],[Last_Working_Date]]="Active","Active","Exited")</f>
        <v>Exited</v>
      </c>
    </row>
    <row r="2258" spans="1:23" x14ac:dyDescent="0.3">
      <c r="A2258" s="9" t="s">
        <v>2539</v>
      </c>
      <c r="B2258" s="9" t="s">
        <v>29</v>
      </c>
      <c r="C2258">
        <v>37</v>
      </c>
      <c r="D2258" t="s">
        <v>30</v>
      </c>
      <c r="E2258" t="s">
        <v>31</v>
      </c>
      <c r="F2258" t="s">
        <v>32</v>
      </c>
      <c r="G2258" t="s">
        <v>33</v>
      </c>
      <c r="H2258" t="s">
        <v>24</v>
      </c>
      <c r="I2258" s="5">
        <v>11.9</v>
      </c>
      <c r="J2258" t="s">
        <v>25</v>
      </c>
      <c r="K2258" s="1">
        <v>44403</v>
      </c>
      <c r="L2258" s="1" t="s">
        <v>5075</v>
      </c>
      <c r="M2258" s="7">
        <v>4.26</v>
      </c>
      <c r="N2258" s="22">
        <v>46037</v>
      </c>
      <c r="O2258">
        <v>3</v>
      </c>
      <c r="P2258" t="s">
        <v>26</v>
      </c>
      <c r="Q2258">
        <v>1</v>
      </c>
      <c r="R2258">
        <v>8</v>
      </c>
      <c r="S2258" t="s">
        <v>1478</v>
      </c>
      <c r="T2258" t="s">
        <v>26</v>
      </c>
      <c r="U2258" t="str">
        <f t="shared" si="70"/>
        <v>Adult</v>
      </c>
      <c r="V2258" t="str">
        <f t="shared" si="71"/>
        <v>Expert</v>
      </c>
      <c r="W2258" t="str">
        <f>IF(Table13[[#This Row],[Last_Working_Date]]="Active","Active","Exited")</f>
        <v>Active</v>
      </c>
    </row>
    <row r="2259" spans="1:23" x14ac:dyDescent="0.3">
      <c r="A2259" s="9" t="s">
        <v>2540</v>
      </c>
      <c r="B2259" s="9" t="s">
        <v>29</v>
      </c>
      <c r="C2259">
        <v>26</v>
      </c>
      <c r="D2259" t="s">
        <v>30</v>
      </c>
      <c r="E2259" t="s">
        <v>31</v>
      </c>
      <c r="F2259" t="s">
        <v>92</v>
      </c>
      <c r="G2259" t="s">
        <v>120</v>
      </c>
      <c r="H2259" t="s">
        <v>24</v>
      </c>
      <c r="I2259" s="5">
        <v>2.2999999999999998</v>
      </c>
      <c r="J2259" t="s">
        <v>25</v>
      </c>
      <c r="K2259" s="1">
        <v>44488</v>
      </c>
      <c r="L2259" s="1" t="s">
        <v>5075</v>
      </c>
      <c r="M2259" s="7">
        <v>4.0199999999999996</v>
      </c>
      <c r="N2259" s="22">
        <v>35448</v>
      </c>
      <c r="O2259">
        <v>3</v>
      </c>
      <c r="P2259" t="s">
        <v>26</v>
      </c>
      <c r="Q2259">
        <v>2</v>
      </c>
      <c r="R2259">
        <v>1</v>
      </c>
      <c r="S2259" t="s">
        <v>1228</v>
      </c>
      <c r="T2259" t="s">
        <v>26</v>
      </c>
      <c r="U2259" t="str">
        <f t="shared" si="70"/>
        <v>Young</v>
      </c>
      <c r="V2259" t="str">
        <f t="shared" si="71"/>
        <v>Mid-Level</v>
      </c>
      <c r="W2259" t="str">
        <f>IF(Table13[[#This Row],[Last_Working_Date]]="Active","Active","Exited")</f>
        <v>Active</v>
      </c>
    </row>
    <row r="2260" spans="1:23" x14ac:dyDescent="0.3">
      <c r="A2260" s="9" t="s">
        <v>2541</v>
      </c>
      <c r="B2260" s="9" t="s">
        <v>29</v>
      </c>
      <c r="C2260">
        <v>39</v>
      </c>
      <c r="D2260" t="s">
        <v>30</v>
      </c>
      <c r="E2260" t="s">
        <v>36</v>
      </c>
      <c r="F2260" t="s">
        <v>45</v>
      </c>
      <c r="G2260" t="s">
        <v>98</v>
      </c>
      <c r="H2260" t="s">
        <v>51</v>
      </c>
      <c r="I2260" s="5">
        <v>13.2</v>
      </c>
      <c r="J2260" t="s">
        <v>25</v>
      </c>
      <c r="K2260" s="1">
        <v>43876</v>
      </c>
      <c r="L2260" s="1" t="s">
        <v>5075</v>
      </c>
      <c r="M2260" s="7">
        <v>5.7</v>
      </c>
      <c r="N2260" s="22">
        <v>64894</v>
      </c>
      <c r="O2260">
        <v>3</v>
      </c>
      <c r="P2260" t="s">
        <v>26</v>
      </c>
      <c r="Q2260">
        <v>0</v>
      </c>
      <c r="R2260">
        <v>5</v>
      </c>
      <c r="S2260" t="s">
        <v>213</v>
      </c>
      <c r="T2260" t="s">
        <v>26</v>
      </c>
      <c r="U2260" t="str">
        <f t="shared" si="70"/>
        <v>Adult</v>
      </c>
      <c r="V2260" t="str">
        <f t="shared" si="71"/>
        <v>Expert</v>
      </c>
      <c r="W2260" t="str">
        <f>IF(Table13[[#This Row],[Last_Working_Date]]="Active","Active","Exited")</f>
        <v>Active</v>
      </c>
    </row>
    <row r="2261" spans="1:23" x14ac:dyDescent="0.3">
      <c r="A2261" s="9" t="s">
        <v>2542</v>
      </c>
      <c r="B2261" s="9" t="s">
        <v>19</v>
      </c>
      <c r="C2261">
        <v>40</v>
      </c>
      <c r="D2261" t="s">
        <v>30</v>
      </c>
      <c r="E2261" t="s">
        <v>63</v>
      </c>
      <c r="F2261" t="s">
        <v>32</v>
      </c>
      <c r="G2261" t="s">
        <v>33</v>
      </c>
      <c r="H2261" t="s">
        <v>24</v>
      </c>
      <c r="I2261" s="5">
        <v>15.4</v>
      </c>
      <c r="J2261" t="s">
        <v>25</v>
      </c>
      <c r="K2261" s="1">
        <v>39652</v>
      </c>
      <c r="L2261" s="1" t="s">
        <v>5075</v>
      </c>
      <c r="M2261" s="7">
        <v>17.260000000000002</v>
      </c>
      <c r="N2261" s="22">
        <v>54208</v>
      </c>
      <c r="O2261">
        <v>2</v>
      </c>
      <c r="P2261" t="s">
        <v>26</v>
      </c>
      <c r="Q2261">
        <v>8</v>
      </c>
      <c r="R2261">
        <v>2</v>
      </c>
      <c r="S2261" t="s">
        <v>456</v>
      </c>
      <c r="T2261" t="s">
        <v>26</v>
      </c>
      <c r="U2261" t="str">
        <f t="shared" si="70"/>
        <v>Adult</v>
      </c>
      <c r="V2261" t="str">
        <f t="shared" si="71"/>
        <v>Expert</v>
      </c>
      <c r="W2261" t="str">
        <f>IF(Table13[[#This Row],[Last_Working_Date]]="Active","Active","Exited")</f>
        <v>Active</v>
      </c>
    </row>
    <row r="2262" spans="1:23" x14ac:dyDescent="0.3">
      <c r="A2262" s="9" t="s">
        <v>2543</v>
      </c>
      <c r="B2262" s="9" t="s">
        <v>19</v>
      </c>
      <c r="C2262">
        <v>24</v>
      </c>
      <c r="D2262" t="s">
        <v>20</v>
      </c>
      <c r="E2262" t="s">
        <v>63</v>
      </c>
      <c r="F2262" t="s">
        <v>54</v>
      </c>
      <c r="G2262" t="s">
        <v>55</v>
      </c>
      <c r="H2262" t="s">
        <v>51</v>
      </c>
      <c r="I2262" s="5">
        <v>3</v>
      </c>
      <c r="J2262" t="s">
        <v>25</v>
      </c>
      <c r="K2262" s="1">
        <v>40356</v>
      </c>
      <c r="L2262" s="1" t="s">
        <v>5075</v>
      </c>
      <c r="M2262" s="7">
        <v>15.34</v>
      </c>
      <c r="N2262" s="22">
        <v>35477</v>
      </c>
      <c r="O2262">
        <v>3</v>
      </c>
      <c r="P2262" t="s">
        <v>26</v>
      </c>
      <c r="Q2262">
        <v>3</v>
      </c>
      <c r="R2262">
        <v>9</v>
      </c>
      <c r="S2262" t="s">
        <v>670</v>
      </c>
      <c r="T2262" t="s">
        <v>26</v>
      </c>
      <c r="U2262" t="str">
        <f t="shared" si="70"/>
        <v>Young</v>
      </c>
      <c r="V2262" t="str">
        <f t="shared" si="71"/>
        <v>Mid-Level</v>
      </c>
      <c r="W2262" t="str">
        <f>IF(Table13[[#This Row],[Last_Working_Date]]="Active","Active","Exited")</f>
        <v>Active</v>
      </c>
    </row>
    <row r="2263" spans="1:23" x14ac:dyDescent="0.3">
      <c r="A2263" s="9" t="s">
        <v>2544</v>
      </c>
      <c r="B2263" s="9" t="s">
        <v>19</v>
      </c>
      <c r="C2263">
        <v>31</v>
      </c>
      <c r="D2263" t="s">
        <v>30</v>
      </c>
      <c r="E2263" t="s">
        <v>31</v>
      </c>
      <c r="F2263" t="s">
        <v>67</v>
      </c>
      <c r="G2263" t="s">
        <v>71</v>
      </c>
      <c r="H2263" t="s">
        <v>47</v>
      </c>
      <c r="I2263" s="5">
        <v>11</v>
      </c>
      <c r="J2263" t="s">
        <v>25</v>
      </c>
      <c r="K2263" s="1">
        <v>42782</v>
      </c>
      <c r="L2263" s="1" t="s">
        <v>5075</v>
      </c>
      <c r="M2263" s="7">
        <v>8.6999999999999993</v>
      </c>
      <c r="N2263" s="22">
        <v>56152</v>
      </c>
      <c r="O2263">
        <v>4</v>
      </c>
      <c r="P2263" t="s">
        <v>26</v>
      </c>
      <c r="Q2263">
        <v>0</v>
      </c>
      <c r="R2263">
        <v>5</v>
      </c>
      <c r="S2263" t="s">
        <v>127</v>
      </c>
      <c r="T2263" t="s">
        <v>26</v>
      </c>
      <c r="U2263" t="str">
        <f t="shared" si="70"/>
        <v>Adult</v>
      </c>
      <c r="V2263" t="str">
        <f t="shared" si="71"/>
        <v>Expert</v>
      </c>
      <c r="W2263" t="str">
        <f>IF(Table13[[#This Row],[Last_Working_Date]]="Active","Active","Exited")</f>
        <v>Active</v>
      </c>
    </row>
    <row r="2264" spans="1:23" x14ac:dyDescent="0.3">
      <c r="A2264" s="9" t="s">
        <v>2545</v>
      </c>
      <c r="B2264" s="9" t="s">
        <v>19</v>
      </c>
      <c r="C2264">
        <v>23</v>
      </c>
      <c r="D2264" t="s">
        <v>30</v>
      </c>
      <c r="E2264" t="s">
        <v>36</v>
      </c>
      <c r="F2264" t="s">
        <v>82</v>
      </c>
      <c r="G2264" t="s">
        <v>107</v>
      </c>
      <c r="H2264" t="s">
        <v>51</v>
      </c>
      <c r="I2264" s="5">
        <v>2.4</v>
      </c>
      <c r="J2264" t="s">
        <v>25</v>
      </c>
      <c r="K2264" s="1">
        <v>44755</v>
      </c>
      <c r="L2264" s="1" t="s">
        <v>5075</v>
      </c>
      <c r="M2264" s="7">
        <v>3.29</v>
      </c>
      <c r="N2264" s="22">
        <v>35179</v>
      </c>
      <c r="O2264">
        <v>4</v>
      </c>
      <c r="P2264" t="s">
        <v>26</v>
      </c>
      <c r="Q2264">
        <v>1</v>
      </c>
      <c r="R2264">
        <v>0</v>
      </c>
      <c r="S2264" t="s">
        <v>86</v>
      </c>
      <c r="T2264" t="s">
        <v>26</v>
      </c>
      <c r="U2264" t="str">
        <f t="shared" si="70"/>
        <v>Young</v>
      </c>
      <c r="V2264" t="str">
        <f t="shared" si="71"/>
        <v>Mid-Level</v>
      </c>
      <c r="W2264" t="str">
        <f>IF(Table13[[#This Row],[Last_Working_Date]]="Active","Active","Exited")</f>
        <v>Active</v>
      </c>
    </row>
    <row r="2265" spans="1:23" x14ac:dyDescent="0.3">
      <c r="A2265" s="9" t="s">
        <v>2546</v>
      </c>
      <c r="B2265" s="9" t="s">
        <v>29</v>
      </c>
      <c r="C2265">
        <v>33</v>
      </c>
      <c r="D2265" t="s">
        <v>20</v>
      </c>
      <c r="E2265" t="s">
        <v>44</v>
      </c>
      <c r="F2265" t="s">
        <v>32</v>
      </c>
      <c r="G2265" t="s">
        <v>33</v>
      </c>
      <c r="H2265" t="s">
        <v>24</v>
      </c>
      <c r="I2265" s="5">
        <v>8</v>
      </c>
      <c r="J2265" t="s">
        <v>85</v>
      </c>
      <c r="K2265" s="1">
        <v>45449</v>
      </c>
      <c r="L2265" s="1" t="s">
        <v>5075</v>
      </c>
      <c r="M2265" s="7">
        <v>1.39</v>
      </c>
      <c r="N2265" s="22">
        <v>42276</v>
      </c>
      <c r="O2265">
        <v>4</v>
      </c>
      <c r="P2265" t="s">
        <v>26</v>
      </c>
      <c r="Q2265">
        <v>1</v>
      </c>
      <c r="R2265">
        <v>4</v>
      </c>
      <c r="S2265" t="s">
        <v>105</v>
      </c>
      <c r="T2265" t="s">
        <v>26</v>
      </c>
      <c r="U2265" t="str">
        <f t="shared" si="70"/>
        <v>Adult</v>
      </c>
      <c r="V2265" t="str">
        <f t="shared" si="71"/>
        <v>Senior</v>
      </c>
      <c r="W2265" t="str">
        <f>IF(Table13[[#This Row],[Last_Working_Date]]="Active","Active","Exited")</f>
        <v>Active</v>
      </c>
    </row>
    <row r="2266" spans="1:23" x14ac:dyDescent="0.3">
      <c r="A2266" s="9" t="s">
        <v>2547</v>
      </c>
      <c r="B2266" s="9" t="s">
        <v>29</v>
      </c>
      <c r="C2266">
        <v>31</v>
      </c>
      <c r="D2266" t="s">
        <v>20</v>
      </c>
      <c r="E2266" t="s">
        <v>58</v>
      </c>
      <c r="F2266" t="s">
        <v>82</v>
      </c>
      <c r="G2266" t="s">
        <v>83</v>
      </c>
      <c r="H2266" t="s">
        <v>51</v>
      </c>
      <c r="I2266" s="5">
        <v>6.2</v>
      </c>
      <c r="J2266" t="s">
        <v>25</v>
      </c>
      <c r="K2266" s="1">
        <v>39633</v>
      </c>
      <c r="L2266" s="1">
        <v>41398</v>
      </c>
      <c r="M2266" s="7">
        <v>4.83</v>
      </c>
      <c r="N2266" s="22">
        <v>41106</v>
      </c>
      <c r="O2266">
        <v>2</v>
      </c>
      <c r="P2266" t="s">
        <v>26</v>
      </c>
      <c r="Q2266">
        <v>0</v>
      </c>
      <c r="R2266">
        <v>5</v>
      </c>
      <c r="S2266" t="s">
        <v>668</v>
      </c>
      <c r="T2266" t="s">
        <v>65</v>
      </c>
      <c r="U2266" t="str">
        <f t="shared" si="70"/>
        <v>Adult</v>
      </c>
      <c r="V2266" t="str">
        <f t="shared" si="71"/>
        <v>Senior</v>
      </c>
      <c r="W2266" t="str">
        <f>IF(Table13[[#This Row],[Last_Working_Date]]="Active","Active","Exited")</f>
        <v>Exited</v>
      </c>
    </row>
    <row r="2267" spans="1:23" x14ac:dyDescent="0.3">
      <c r="A2267" s="9" t="s">
        <v>2548</v>
      </c>
      <c r="B2267" s="9" t="s">
        <v>19</v>
      </c>
      <c r="C2267">
        <v>32</v>
      </c>
      <c r="D2267" t="s">
        <v>30</v>
      </c>
      <c r="E2267" t="s">
        <v>36</v>
      </c>
      <c r="F2267" t="s">
        <v>67</v>
      </c>
      <c r="G2267" t="s">
        <v>110</v>
      </c>
      <c r="H2267" t="s">
        <v>24</v>
      </c>
      <c r="I2267" s="5">
        <v>6</v>
      </c>
      <c r="J2267" t="s">
        <v>25</v>
      </c>
      <c r="K2267" s="1">
        <v>43262</v>
      </c>
      <c r="L2267" s="1" t="s">
        <v>5075</v>
      </c>
      <c r="M2267" s="7">
        <v>7.38</v>
      </c>
      <c r="N2267" s="22">
        <v>40939</v>
      </c>
      <c r="O2267">
        <v>3</v>
      </c>
      <c r="P2267" t="s">
        <v>65</v>
      </c>
      <c r="Q2267">
        <v>3</v>
      </c>
      <c r="R2267">
        <v>5</v>
      </c>
      <c r="S2267" t="s">
        <v>177</v>
      </c>
      <c r="T2267" t="s">
        <v>26</v>
      </c>
      <c r="U2267" t="str">
        <f t="shared" si="70"/>
        <v>Adult</v>
      </c>
      <c r="V2267" t="str">
        <f t="shared" si="71"/>
        <v>Senior</v>
      </c>
      <c r="W2267" t="str">
        <f>IF(Table13[[#This Row],[Last_Working_Date]]="Active","Active","Exited")</f>
        <v>Active</v>
      </c>
    </row>
    <row r="2268" spans="1:23" x14ac:dyDescent="0.3">
      <c r="A2268" s="9" t="s">
        <v>2549</v>
      </c>
      <c r="B2268" s="9" t="s">
        <v>19</v>
      </c>
      <c r="C2268">
        <v>30</v>
      </c>
      <c r="D2268" t="s">
        <v>20</v>
      </c>
      <c r="E2268" t="s">
        <v>44</v>
      </c>
      <c r="F2268" t="s">
        <v>54</v>
      </c>
      <c r="G2268" t="s">
        <v>77</v>
      </c>
      <c r="H2268" t="s">
        <v>47</v>
      </c>
      <c r="I2268" s="5">
        <v>6.3</v>
      </c>
      <c r="J2268" t="s">
        <v>25</v>
      </c>
      <c r="K2268" s="1">
        <v>42389</v>
      </c>
      <c r="L2268" s="1" t="s">
        <v>5075</v>
      </c>
      <c r="M2268" s="7">
        <v>9.77</v>
      </c>
      <c r="N2268" s="22">
        <v>43016</v>
      </c>
      <c r="O2268">
        <v>3</v>
      </c>
      <c r="P2268" t="s">
        <v>26</v>
      </c>
      <c r="Q2268">
        <v>0</v>
      </c>
      <c r="R2268">
        <v>5</v>
      </c>
      <c r="S2268" t="s">
        <v>143</v>
      </c>
      <c r="T2268" t="s">
        <v>26</v>
      </c>
      <c r="U2268" t="str">
        <f t="shared" si="70"/>
        <v>Young</v>
      </c>
      <c r="V2268" t="str">
        <f t="shared" si="71"/>
        <v>Senior</v>
      </c>
      <c r="W2268" t="str">
        <f>IF(Table13[[#This Row],[Last_Working_Date]]="Active","Active","Exited")</f>
        <v>Active</v>
      </c>
    </row>
    <row r="2269" spans="1:23" x14ac:dyDescent="0.3">
      <c r="A2269" s="9" t="s">
        <v>2550</v>
      </c>
      <c r="B2269" s="9" t="s">
        <v>29</v>
      </c>
      <c r="C2269">
        <v>25</v>
      </c>
      <c r="D2269" t="s">
        <v>30</v>
      </c>
      <c r="E2269" t="s">
        <v>21</v>
      </c>
      <c r="F2269" t="s">
        <v>92</v>
      </c>
      <c r="G2269" t="s">
        <v>120</v>
      </c>
      <c r="H2269" t="s">
        <v>24</v>
      </c>
      <c r="I2269" s="5">
        <v>2.6</v>
      </c>
      <c r="J2269" t="s">
        <v>25</v>
      </c>
      <c r="K2269" s="1">
        <v>44211</v>
      </c>
      <c r="L2269" s="1" t="s">
        <v>5075</v>
      </c>
      <c r="M2269" s="7">
        <v>4.78</v>
      </c>
      <c r="N2269" s="22">
        <v>37610</v>
      </c>
      <c r="O2269">
        <v>2</v>
      </c>
      <c r="P2269" t="s">
        <v>26</v>
      </c>
      <c r="Q2269">
        <v>1</v>
      </c>
      <c r="R2269">
        <v>8</v>
      </c>
      <c r="S2269" t="s">
        <v>621</v>
      </c>
      <c r="T2269" t="s">
        <v>26</v>
      </c>
      <c r="U2269" t="str">
        <f t="shared" si="70"/>
        <v>Young</v>
      </c>
      <c r="V2269" t="str">
        <f t="shared" si="71"/>
        <v>Mid-Level</v>
      </c>
      <c r="W2269" t="str">
        <f>IF(Table13[[#This Row],[Last_Working_Date]]="Active","Active","Exited")</f>
        <v>Active</v>
      </c>
    </row>
    <row r="2270" spans="1:23" x14ac:dyDescent="0.3">
      <c r="A2270" s="9" t="s">
        <v>2551</v>
      </c>
      <c r="B2270" s="9" t="s">
        <v>19</v>
      </c>
      <c r="C2270">
        <v>44</v>
      </c>
      <c r="D2270" t="s">
        <v>20</v>
      </c>
      <c r="E2270" t="s">
        <v>44</v>
      </c>
      <c r="F2270" t="s">
        <v>22</v>
      </c>
      <c r="G2270" t="s">
        <v>23</v>
      </c>
      <c r="H2270" t="s">
        <v>24</v>
      </c>
      <c r="I2270" s="5">
        <v>24</v>
      </c>
      <c r="J2270" t="s">
        <v>25</v>
      </c>
      <c r="K2270" s="1">
        <v>42836</v>
      </c>
      <c r="L2270" s="1" t="s">
        <v>5075</v>
      </c>
      <c r="M2270" s="7">
        <v>8.5500000000000007</v>
      </c>
      <c r="N2270" s="22">
        <v>76878</v>
      </c>
      <c r="O2270">
        <v>4</v>
      </c>
      <c r="P2270" t="s">
        <v>26</v>
      </c>
      <c r="Q2270">
        <v>4</v>
      </c>
      <c r="R2270">
        <v>7</v>
      </c>
      <c r="S2270" t="s">
        <v>2493</v>
      </c>
      <c r="T2270" t="s">
        <v>26</v>
      </c>
      <c r="U2270" t="str">
        <f t="shared" si="70"/>
        <v>Adult</v>
      </c>
      <c r="V2270" t="str">
        <f t="shared" si="71"/>
        <v>Expert</v>
      </c>
      <c r="W2270" t="str">
        <f>IF(Table13[[#This Row],[Last_Working_Date]]="Active","Active","Exited")</f>
        <v>Active</v>
      </c>
    </row>
    <row r="2271" spans="1:23" x14ac:dyDescent="0.3">
      <c r="A2271" s="9" t="s">
        <v>2552</v>
      </c>
      <c r="B2271" s="9" t="s">
        <v>19</v>
      </c>
      <c r="C2271">
        <v>35</v>
      </c>
      <c r="D2271" t="s">
        <v>30</v>
      </c>
      <c r="E2271" t="s">
        <v>63</v>
      </c>
      <c r="F2271" t="s">
        <v>54</v>
      </c>
      <c r="G2271" t="s">
        <v>55</v>
      </c>
      <c r="H2271" t="s">
        <v>51</v>
      </c>
      <c r="I2271" s="5">
        <v>3.8</v>
      </c>
      <c r="J2271" t="s">
        <v>85</v>
      </c>
      <c r="K2271" s="1">
        <v>39929</v>
      </c>
      <c r="L2271" s="1" t="s">
        <v>5075</v>
      </c>
      <c r="M2271" s="7">
        <v>16.510000000000002</v>
      </c>
      <c r="N2271" s="22">
        <v>40134</v>
      </c>
      <c r="O2271">
        <v>4</v>
      </c>
      <c r="P2271" t="s">
        <v>26</v>
      </c>
      <c r="Q2271">
        <v>3</v>
      </c>
      <c r="R2271">
        <v>9</v>
      </c>
      <c r="S2271" t="s">
        <v>975</v>
      </c>
      <c r="T2271" t="s">
        <v>26</v>
      </c>
      <c r="U2271" t="str">
        <f t="shared" si="70"/>
        <v>Adult</v>
      </c>
      <c r="V2271" t="str">
        <f t="shared" si="71"/>
        <v>Mid-Level</v>
      </c>
      <c r="W2271" t="str">
        <f>IF(Table13[[#This Row],[Last_Working_Date]]="Active","Active","Exited")</f>
        <v>Active</v>
      </c>
    </row>
    <row r="2272" spans="1:23" x14ac:dyDescent="0.3">
      <c r="A2272" s="9" t="s">
        <v>2553</v>
      </c>
      <c r="B2272" s="9" t="s">
        <v>29</v>
      </c>
      <c r="C2272">
        <v>24</v>
      </c>
      <c r="D2272" t="s">
        <v>30</v>
      </c>
      <c r="E2272" t="s">
        <v>53</v>
      </c>
      <c r="F2272" t="s">
        <v>82</v>
      </c>
      <c r="G2272" t="s">
        <v>83</v>
      </c>
      <c r="H2272" t="s">
        <v>24</v>
      </c>
      <c r="I2272" s="5">
        <v>1.3</v>
      </c>
      <c r="J2272" t="s">
        <v>25</v>
      </c>
      <c r="K2272" s="1">
        <v>40173</v>
      </c>
      <c r="L2272" s="1" t="s">
        <v>5075</v>
      </c>
      <c r="M2272" s="7">
        <v>15.84</v>
      </c>
      <c r="N2272" s="22">
        <v>33298</v>
      </c>
      <c r="O2272">
        <v>3</v>
      </c>
      <c r="P2272" t="s">
        <v>26</v>
      </c>
      <c r="Q2272">
        <v>3</v>
      </c>
      <c r="R2272">
        <v>3</v>
      </c>
      <c r="S2272" t="s">
        <v>401</v>
      </c>
      <c r="T2272" t="s">
        <v>26</v>
      </c>
      <c r="U2272" t="str">
        <f t="shared" si="70"/>
        <v>Young</v>
      </c>
      <c r="V2272" t="str">
        <f t="shared" si="71"/>
        <v>Junior</v>
      </c>
      <c r="W2272" t="str">
        <f>IF(Table13[[#This Row],[Last_Working_Date]]="Active","Active","Exited")</f>
        <v>Active</v>
      </c>
    </row>
    <row r="2273" spans="1:23" x14ac:dyDescent="0.3">
      <c r="A2273" s="9" t="s">
        <v>2554</v>
      </c>
      <c r="B2273" s="9" t="s">
        <v>29</v>
      </c>
      <c r="C2273">
        <v>36</v>
      </c>
      <c r="D2273" t="s">
        <v>30</v>
      </c>
      <c r="E2273" t="s">
        <v>36</v>
      </c>
      <c r="F2273" t="s">
        <v>22</v>
      </c>
      <c r="G2273" t="s">
        <v>59</v>
      </c>
      <c r="H2273" t="s">
        <v>24</v>
      </c>
      <c r="I2273" s="5">
        <v>5.3</v>
      </c>
      <c r="J2273" t="s">
        <v>25</v>
      </c>
      <c r="K2273" s="1">
        <v>39860</v>
      </c>
      <c r="L2273" s="1" t="s">
        <v>5075</v>
      </c>
      <c r="M2273" s="7">
        <v>16.7</v>
      </c>
      <c r="N2273" s="22">
        <v>34438</v>
      </c>
      <c r="O2273">
        <v>3</v>
      </c>
      <c r="P2273" t="s">
        <v>26</v>
      </c>
      <c r="Q2273">
        <v>3</v>
      </c>
      <c r="R2273">
        <v>3</v>
      </c>
      <c r="S2273" t="s">
        <v>493</v>
      </c>
      <c r="T2273" t="s">
        <v>26</v>
      </c>
      <c r="U2273" t="str">
        <f t="shared" si="70"/>
        <v>Adult</v>
      </c>
      <c r="V2273" t="str">
        <f t="shared" si="71"/>
        <v>Senior</v>
      </c>
      <c r="W2273" t="str">
        <f>IF(Table13[[#This Row],[Last_Working_Date]]="Active","Active","Exited")</f>
        <v>Active</v>
      </c>
    </row>
    <row r="2274" spans="1:23" x14ac:dyDescent="0.3">
      <c r="A2274" s="9" t="s">
        <v>2555</v>
      </c>
      <c r="B2274" s="9" t="s">
        <v>29</v>
      </c>
      <c r="C2274">
        <v>31</v>
      </c>
      <c r="D2274" t="s">
        <v>20</v>
      </c>
      <c r="E2274" t="s">
        <v>53</v>
      </c>
      <c r="F2274" t="s">
        <v>32</v>
      </c>
      <c r="G2274" t="s">
        <v>33</v>
      </c>
      <c r="H2274" t="s">
        <v>47</v>
      </c>
      <c r="I2274" s="5">
        <v>5</v>
      </c>
      <c r="J2274" t="s">
        <v>25</v>
      </c>
      <c r="K2274" s="1">
        <v>41730</v>
      </c>
      <c r="L2274" s="1" t="s">
        <v>5075</v>
      </c>
      <c r="M2274" s="7">
        <v>11.58</v>
      </c>
      <c r="N2274" s="22">
        <v>39887</v>
      </c>
      <c r="O2274">
        <v>3</v>
      </c>
      <c r="P2274" t="s">
        <v>26</v>
      </c>
      <c r="Q2274">
        <v>2</v>
      </c>
      <c r="R2274">
        <v>9</v>
      </c>
      <c r="S2274" t="s">
        <v>1757</v>
      </c>
      <c r="T2274" t="s">
        <v>26</v>
      </c>
      <c r="U2274" t="str">
        <f t="shared" si="70"/>
        <v>Adult</v>
      </c>
      <c r="V2274" t="str">
        <f t="shared" si="71"/>
        <v>Senior</v>
      </c>
      <c r="W2274" t="str">
        <f>IF(Table13[[#This Row],[Last_Working_Date]]="Active","Active","Exited")</f>
        <v>Active</v>
      </c>
    </row>
    <row r="2275" spans="1:23" x14ac:dyDescent="0.3">
      <c r="A2275" s="9" t="s">
        <v>2556</v>
      </c>
      <c r="B2275" s="9" t="s">
        <v>29</v>
      </c>
      <c r="C2275">
        <v>31</v>
      </c>
      <c r="D2275" t="s">
        <v>30</v>
      </c>
      <c r="E2275" t="s">
        <v>36</v>
      </c>
      <c r="F2275" t="s">
        <v>54</v>
      </c>
      <c r="G2275" t="s">
        <v>77</v>
      </c>
      <c r="H2275" t="s">
        <v>24</v>
      </c>
      <c r="I2275" s="5">
        <v>7.7</v>
      </c>
      <c r="J2275" t="s">
        <v>85</v>
      </c>
      <c r="K2275" s="1">
        <v>43771</v>
      </c>
      <c r="L2275" s="1" t="s">
        <v>5075</v>
      </c>
      <c r="M2275" s="7">
        <v>5.99</v>
      </c>
      <c r="N2275" s="22">
        <v>50531</v>
      </c>
      <c r="O2275">
        <v>2</v>
      </c>
      <c r="P2275" t="s">
        <v>26</v>
      </c>
      <c r="Q2275">
        <v>1</v>
      </c>
      <c r="R2275">
        <v>5</v>
      </c>
      <c r="S2275" t="s">
        <v>603</v>
      </c>
      <c r="T2275" t="s">
        <v>26</v>
      </c>
      <c r="U2275" t="str">
        <f t="shared" si="70"/>
        <v>Adult</v>
      </c>
      <c r="V2275" t="str">
        <f t="shared" si="71"/>
        <v>Senior</v>
      </c>
      <c r="W2275" t="str">
        <f>IF(Table13[[#This Row],[Last_Working_Date]]="Active","Active","Exited")</f>
        <v>Active</v>
      </c>
    </row>
    <row r="2276" spans="1:23" x14ac:dyDescent="0.3">
      <c r="A2276" s="9" t="s">
        <v>2557</v>
      </c>
      <c r="B2276" s="9" t="s">
        <v>29</v>
      </c>
      <c r="C2276">
        <v>22</v>
      </c>
      <c r="D2276" t="s">
        <v>30</v>
      </c>
      <c r="E2276" t="s">
        <v>31</v>
      </c>
      <c r="F2276" t="s">
        <v>32</v>
      </c>
      <c r="G2276" t="s">
        <v>171</v>
      </c>
      <c r="H2276" t="s">
        <v>24</v>
      </c>
      <c r="I2276" s="5">
        <v>1.2</v>
      </c>
      <c r="J2276" t="s">
        <v>25</v>
      </c>
      <c r="K2276" s="1">
        <v>41080</v>
      </c>
      <c r="L2276" s="1" t="s">
        <v>5075</v>
      </c>
      <c r="M2276" s="7">
        <v>13.36</v>
      </c>
      <c r="N2276" s="22">
        <v>33220</v>
      </c>
      <c r="O2276">
        <v>4</v>
      </c>
      <c r="P2276" t="s">
        <v>26</v>
      </c>
      <c r="Q2276">
        <v>1</v>
      </c>
      <c r="R2276">
        <v>0</v>
      </c>
      <c r="S2276" t="s">
        <v>991</v>
      </c>
      <c r="T2276" t="s">
        <v>26</v>
      </c>
      <c r="U2276" t="str">
        <f t="shared" si="70"/>
        <v>Young</v>
      </c>
      <c r="V2276" t="str">
        <f t="shared" si="71"/>
        <v>Junior</v>
      </c>
      <c r="W2276" t="str">
        <f>IF(Table13[[#This Row],[Last_Working_Date]]="Active","Active","Exited")</f>
        <v>Active</v>
      </c>
    </row>
    <row r="2277" spans="1:23" x14ac:dyDescent="0.3">
      <c r="A2277" s="9" t="s">
        <v>2558</v>
      </c>
      <c r="B2277" s="9" t="s">
        <v>19</v>
      </c>
      <c r="C2277">
        <v>34</v>
      </c>
      <c r="D2277" t="s">
        <v>30</v>
      </c>
      <c r="E2277" t="s">
        <v>39</v>
      </c>
      <c r="F2277" t="s">
        <v>45</v>
      </c>
      <c r="G2277" t="s">
        <v>46</v>
      </c>
      <c r="H2277" t="s">
        <v>24</v>
      </c>
      <c r="I2277" s="5">
        <v>8</v>
      </c>
      <c r="J2277" t="s">
        <v>25</v>
      </c>
      <c r="K2277" s="1">
        <v>41232</v>
      </c>
      <c r="L2277" s="1" t="s">
        <v>5075</v>
      </c>
      <c r="M2277" s="7">
        <v>12.94</v>
      </c>
      <c r="N2277" s="22">
        <v>55242</v>
      </c>
      <c r="O2277">
        <v>3</v>
      </c>
      <c r="P2277" t="s">
        <v>26</v>
      </c>
      <c r="Q2277">
        <v>0</v>
      </c>
      <c r="R2277">
        <v>1</v>
      </c>
      <c r="S2277" t="s">
        <v>357</v>
      </c>
      <c r="T2277" t="s">
        <v>26</v>
      </c>
      <c r="U2277" t="str">
        <f t="shared" si="70"/>
        <v>Adult</v>
      </c>
      <c r="V2277" t="str">
        <f t="shared" si="71"/>
        <v>Senior</v>
      </c>
      <c r="W2277" t="str">
        <f>IF(Table13[[#This Row],[Last_Working_Date]]="Active","Active","Exited")</f>
        <v>Active</v>
      </c>
    </row>
    <row r="2278" spans="1:23" x14ac:dyDescent="0.3">
      <c r="A2278" s="9" t="s">
        <v>2559</v>
      </c>
      <c r="B2278" s="9" t="s">
        <v>29</v>
      </c>
      <c r="C2278">
        <v>29</v>
      </c>
      <c r="D2278" t="s">
        <v>20</v>
      </c>
      <c r="E2278" t="s">
        <v>44</v>
      </c>
      <c r="F2278" t="s">
        <v>82</v>
      </c>
      <c r="G2278" t="s">
        <v>107</v>
      </c>
      <c r="H2278" t="s">
        <v>24</v>
      </c>
      <c r="I2278" s="5">
        <v>1.2</v>
      </c>
      <c r="J2278" t="s">
        <v>25</v>
      </c>
      <c r="K2278" s="1">
        <v>43162</v>
      </c>
      <c r="L2278" s="1" t="s">
        <v>5075</v>
      </c>
      <c r="M2278" s="7">
        <v>7.66</v>
      </c>
      <c r="N2278" s="22">
        <v>38396</v>
      </c>
      <c r="O2278">
        <v>2</v>
      </c>
      <c r="P2278" t="s">
        <v>26</v>
      </c>
      <c r="Q2278">
        <v>2</v>
      </c>
      <c r="R2278">
        <v>7</v>
      </c>
      <c r="S2278" t="s">
        <v>663</v>
      </c>
      <c r="T2278" t="s">
        <v>26</v>
      </c>
      <c r="U2278" t="str">
        <f t="shared" si="70"/>
        <v>Young</v>
      </c>
      <c r="V2278" t="str">
        <f t="shared" si="71"/>
        <v>Junior</v>
      </c>
      <c r="W2278" t="str">
        <f>IF(Table13[[#This Row],[Last_Working_Date]]="Active","Active","Exited")</f>
        <v>Active</v>
      </c>
    </row>
    <row r="2279" spans="1:23" x14ac:dyDescent="0.3">
      <c r="A2279" s="9" t="s">
        <v>2560</v>
      </c>
      <c r="B2279" s="9" t="s">
        <v>29</v>
      </c>
      <c r="C2279">
        <v>37</v>
      </c>
      <c r="D2279" t="s">
        <v>30</v>
      </c>
      <c r="E2279" t="s">
        <v>21</v>
      </c>
      <c r="F2279" t="s">
        <v>40</v>
      </c>
      <c r="G2279" t="s">
        <v>50</v>
      </c>
      <c r="H2279" t="s">
        <v>84</v>
      </c>
      <c r="I2279" s="5">
        <v>17</v>
      </c>
      <c r="J2279" t="s">
        <v>25</v>
      </c>
      <c r="K2279" s="1">
        <v>39469</v>
      </c>
      <c r="L2279" s="1">
        <v>39718</v>
      </c>
      <c r="M2279" s="7">
        <v>0.68</v>
      </c>
      <c r="N2279" s="22">
        <v>67603</v>
      </c>
      <c r="O2279">
        <v>3</v>
      </c>
      <c r="P2279" t="s">
        <v>26</v>
      </c>
      <c r="Q2279">
        <v>2</v>
      </c>
      <c r="R2279">
        <v>7</v>
      </c>
      <c r="S2279" t="s">
        <v>881</v>
      </c>
      <c r="T2279" t="s">
        <v>65</v>
      </c>
      <c r="U2279" t="str">
        <f t="shared" si="70"/>
        <v>Adult</v>
      </c>
      <c r="V2279" t="str">
        <f t="shared" si="71"/>
        <v>Expert</v>
      </c>
      <c r="W2279" t="str">
        <f>IF(Table13[[#This Row],[Last_Working_Date]]="Active","Active","Exited")</f>
        <v>Exited</v>
      </c>
    </row>
    <row r="2280" spans="1:23" x14ac:dyDescent="0.3">
      <c r="A2280" s="9" t="s">
        <v>2561</v>
      </c>
      <c r="B2280" s="9" t="s">
        <v>19</v>
      </c>
      <c r="C2280">
        <v>26</v>
      </c>
      <c r="D2280" t="s">
        <v>30</v>
      </c>
      <c r="E2280" t="s">
        <v>53</v>
      </c>
      <c r="F2280" t="s">
        <v>22</v>
      </c>
      <c r="G2280" t="s">
        <v>74</v>
      </c>
      <c r="H2280" t="s">
        <v>51</v>
      </c>
      <c r="I2280" s="5">
        <v>4.4000000000000004</v>
      </c>
      <c r="J2280" t="s">
        <v>25</v>
      </c>
      <c r="K2280" s="1">
        <v>43189</v>
      </c>
      <c r="L2280" s="1">
        <v>45632</v>
      </c>
      <c r="M2280" s="7">
        <v>6.69</v>
      </c>
      <c r="N2280" s="22">
        <v>43485</v>
      </c>
      <c r="O2280">
        <v>3</v>
      </c>
      <c r="P2280" t="s">
        <v>26</v>
      </c>
      <c r="Q2280">
        <v>0</v>
      </c>
      <c r="R2280">
        <v>7</v>
      </c>
      <c r="S2280" t="s">
        <v>533</v>
      </c>
      <c r="T2280" t="s">
        <v>65</v>
      </c>
      <c r="U2280" t="str">
        <f t="shared" si="70"/>
        <v>Young</v>
      </c>
      <c r="V2280" t="str">
        <f t="shared" si="71"/>
        <v>Mid-Level</v>
      </c>
      <c r="W2280" t="str">
        <f>IF(Table13[[#This Row],[Last_Working_Date]]="Active","Active","Exited")</f>
        <v>Exited</v>
      </c>
    </row>
    <row r="2281" spans="1:23" x14ac:dyDescent="0.3">
      <c r="A2281" s="9" t="s">
        <v>2562</v>
      </c>
      <c r="B2281" s="9" t="s">
        <v>19</v>
      </c>
      <c r="C2281">
        <v>39</v>
      </c>
      <c r="D2281" t="s">
        <v>30</v>
      </c>
      <c r="E2281" t="s">
        <v>39</v>
      </c>
      <c r="F2281" t="s">
        <v>45</v>
      </c>
      <c r="G2281" t="s">
        <v>46</v>
      </c>
      <c r="H2281" t="s">
        <v>84</v>
      </c>
      <c r="I2281" s="5">
        <v>9.9</v>
      </c>
      <c r="J2281" t="s">
        <v>25</v>
      </c>
      <c r="K2281" s="1">
        <v>40121</v>
      </c>
      <c r="L2281" s="1" t="s">
        <v>5075</v>
      </c>
      <c r="M2281" s="7">
        <v>15.98</v>
      </c>
      <c r="N2281" s="22">
        <v>50816</v>
      </c>
      <c r="O2281">
        <v>3</v>
      </c>
      <c r="P2281" t="s">
        <v>26</v>
      </c>
      <c r="Q2281">
        <v>3</v>
      </c>
      <c r="R2281">
        <v>7</v>
      </c>
      <c r="S2281" t="s">
        <v>48</v>
      </c>
      <c r="T2281" t="s">
        <v>26</v>
      </c>
      <c r="U2281" t="str">
        <f t="shared" si="70"/>
        <v>Adult</v>
      </c>
      <c r="V2281" t="str">
        <f t="shared" si="71"/>
        <v>Senior</v>
      </c>
      <c r="W2281" t="str">
        <f>IF(Table13[[#This Row],[Last_Working_Date]]="Active","Active","Exited")</f>
        <v>Active</v>
      </c>
    </row>
    <row r="2282" spans="1:23" x14ac:dyDescent="0.3">
      <c r="A2282" s="9" t="s">
        <v>2563</v>
      </c>
      <c r="B2282" s="9" t="s">
        <v>209</v>
      </c>
      <c r="C2282">
        <v>26</v>
      </c>
      <c r="D2282" t="s">
        <v>20</v>
      </c>
      <c r="E2282" t="s">
        <v>31</v>
      </c>
      <c r="F2282" t="s">
        <v>32</v>
      </c>
      <c r="G2282" t="s">
        <v>171</v>
      </c>
      <c r="H2282" t="s">
        <v>24</v>
      </c>
      <c r="I2282" s="5">
        <v>4.3</v>
      </c>
      <c r="J2282" t="s">
        <v>25</v>
      </c>
      <c r="K2282" s="1">
        <v>44277</v>
      </c>
      <c r="L2282" s="1" t="s">
        <v>5075</v>
      </c>
      <c r="M2282" s="7">
        <v>4.5999999999999996</v>
      </c>
      <c r="N2282" s="22">
        <v>41671</v>
      </c>
      <c r="O2282">
        <v>3</v>
      </c>
      <c r="P2282" t="s">
        <v>26</v>
      </c>
      <c r="Q2282">
        <v>0</v>
      </c>
      <c r="R2282">
        <v>7</v>
      </c>
      <c r="S2282" t="s">
        <v>242</v>
      </c>
      <c r="T2282" t="s">
        <v>26</v>
      </c>
      <c r="U2282" t="str">
        <f t="shared" si="70"/>
        <v>Young</v>
      </c>
      <c r="V2282" t="str">
        <f t="shared" si="71"/>
        <v>Mid-Level</v>
      </c>
      <c r="W2282" t="str">
        <f>IF(Table13[[#This Row],[Last_Working_Date]]="Active","Active","Exited")</f>
        <v>Active</v>
      </c>
    </row>
    <row r="2283" spans="1:23" x14ac:dyDescent="0.3">
      <c r="A2283" s="9" t="s">
        <v>2564</v>
      </c>
      <c r="B2283" s="9" t="s">
        <v>29</v>
      </c>
      <c r="C2283">
        <v>37</v>
      </c>
      <c r="D2283" t="s">
        <v>20</v>
      </c>
      <c r="E2283" t="s">
        <v>53</v>
      </c>
      <c r="F2283" t="s">
        <v>54</v>
      </c>
      <c r="G2283" t="s">
        <v>77</v>
      </c>
      <c r="H2283" t="s">
        <v>24</v>
      </c>
      <c r="I2283" s="5">
        <v>11.2</v>
      </c>
      <c r="J2283" t="s">
        <v>85</v>
      </c>
      <c r="K2283" s="1">
        <v>40235</v>
      </c>
      <c r="L2283" s="1" t="s">
        <v>5075</v>
      </c>
      <c r="M2283" s="7">
        <v>15.67</v>
      </c>
      <c r="N2283" s="22">
        <v>61055</v>
      </c>
      <c r="O2283">
        <v>3</v>
      </c>
      <c r="P2283" t="s">
        <v>26</v>
      </c>
      <c r="Q2283">
        <v>2</v>
      </c>
      <c r="R2283">
        <v>11</v>
      </c>
      <c r="S2283" t="s">
        <v>352</v>
      </c>
      <c r="T2283" t="s">
        <v>26</v>
      </c>
      <c r="U2283" t="str">
        <f t="shared" si="70"/>
        <v>Adult</v>
      </c>
      <c r="V2283" t="str">
        <f t="shared" si="71"/>
        <v>Expert</v>
      </c>
      <c r="W2283" t="str">
        <f>IF(Table13[[#This Row],[Last_Working_Date]]="Active","Active","Exited")</f>
        <v>Active</v>
      </c>
    </row>
    <row r="2284" spans="1:23" x14ac:dyDescent="0.3">
      <c r="A2284" s="9" t="s">
        <v>2565</v>
      </c>
      <c r="B2284" s="9" t="s">
        <v>29</v>
      </c>
      <c r="C2284">
        <v>28</v>
      </c>
      <c r="D2284" t="s">
        <v>30</v>
      </c>
      <c r="E2284" t="s">
        <v>44</v>
      </c>
      <c r="F2284" t="s">
        <v>22</v>
      </c>
      <c r="G2284" t="s">
        <v>74</v>
      </c>
      <c r="H2284" t="s">
        <v>24</v>
      </c>
      <c r="I2284" s="5">
        <v>2.4</v>
      </c>
      <c r="J2284" t="s">
        <v>25</v>
      </c>
      <c r="K2284" s="1">
        <v>44144</v>
      </c>
      <c r="L2284" s="1" t="s">
        <v>5075</v>
      </c>
      <c r="M2284" s="7">
        <v>4.97</v>
      </c>
      <c r="N2284" s="22">
        <v>38319</v>
      </c>
      <c r="O2284">
        <v>4</v>
      </c>
      <c r="P2284" t="s">
        <v>26</v>
      </c>
      <c r="Q2284">
        <v>3</v>
      </c>
      <c r="R2284">
        <v>4</v>
      </c>
      <c r="S2284" t="s">
        <v>760</v>
      </c>
      <c r="T2284" t="s">
        <v>26</v>
      </c>
      <c r="U2284" t="str">
        <f t="shared" si="70"/>
        <v>Young</v>
      </c>
      <c r="V2284" t="str">
        <f t="shared" si="71"/>
        <v>Mid-Level</v>
      </c>
      <c r="W2284" t="str">
        <f>IF(Table13[[#This Row],[Last_Working_Date]]="Active","Active","Exited")</f>
        <v>Active</v>
      </c>
    </row>
    <row r="2285" spans="1:23" x14ac:dyDescent="0.3">
      <c r="A2285" s="9" t="s">
        <v>2566</v>
      </c>
      <c r="B2285" s="9" t="s">
        <v>19</v>
      </c>
      <c r="C2285">
        <v>30</v>
      </c>
      <c r="D2285" t="s">
        <v>30</v>
      </c>
      <c r="E2285" t="s">
        <v>31</v>
      </c>
      <c r="F2285" t="s">
        <v>54</v>
      </c>
      <c r="G2285" t="s">
        <v>139</v>
      </c>
      <c r="H2285" t="s">
        <v>24</v>
      </c>
      <c r="I2285" s="5">
        <v>8.5</v>
      </c>
      <c r="J2285" t="s">
        <v>25</v>
      </c>
      <c r="K2285" s="1">
        <v>45695</v>
      </c>
      <c r="L2285" s="1">
        <v>45816</v>
      </c>
      <c r="M2285" s="7">
        <v>0.33</v>
      </c>
      <c r="N2285" s="22">
        <v>49094</v>
      </c>
      <c r="O2285">
        <v>2</v>
      </c>
      <c r="P2285" t="s">
        <v>26</v>
      </c>
      <c r="Q2285">
        <v>4</v>
      </c>
      <c r="R2285">
        <v>8</v>
      </c>
      <c r="S2285" t="s">
        <v>720</v>
      </c>
      <c r="T2285" t="s">
        <v>65</v>
      </c>
      <c r="U2285" t="str">
        <f t="shared" si="70"/>
        <v>Young</v>
      </c>
      <c r="V2285" t="str">
        <f t="shared" si="71"/>
        <v>Senior</v>
      </c>
      <c r="W2285" t="str">
        <f>IF(Table13[[#This Row],[Last_Working_Date]]="Active","Active","Exited")</f>
        <v>Exited</v>
      </c>
    </row>
    <row r="2286" spans="1:23" x14ac:dyDescent="0.3">
      <c r="A2286" s="9" t="s">
        <v>2567</v>
      </c>
      <c r="B2286" s="9" t="s">
        <v>29</v>
      </c>
      <c r="C2286">
        <v>41</v>
      </c>
      <c r="D2286" t="s">
        <v>30</v>
      </c>
      <c r="E2286" t="s">
        <v>44</v>
      </c>
      <c r="F2286" t="s">
        <v>54</v>
      </c>
      <c r="G2286" t="s">
        <v>55</v>
      </c>
      <c r="H2286" t="s">
        <v>24</v>
      </c>
      <c r="I2286" s="5">
        <v>13.9</v>
      </c>
      <c r="J2286" t="s">
        <v>25</v>
      </c>
      <c r="K2286" s="1">
        <v>41687</v>
      </c>
      <c r="L2286" s="1" t="s">
        <v>5075</v>
      </c>
      <c r="M2286" s="7">
        <v>11.69</v>
      </c>
      <c r="N2286" s="22">
        <v>55855</v>
      </c>
      <c r="O2286">
        <v>3</v>
      </c>
      <c r="P2286" t="s">
        <v>26</v>
      </c>
      <c r="Q2286">
        <v>2</v>
      </c>
      <c r="R2286">
        <v>10</v>
      </c>
      <c r="S2286" t="s">
        <v>617</v>
      </c>
      <c r="T2286" t="s">
        <v>26</v>
      </c>
      <c r="U2286" t="str">
        <f t="shared" si="70"/>
        <v>Adult</v>
      </c>
      <c r="V2286" t="str">
        <f t="shared" si="71"/>
        <v>Expert</v>
      </c>
      <c r="W2286" t="str">
        <f>IF(Table13[[#This Row],[Last_Working_Date]]="Active","Active","Exited")</f>
        <v>Active</v>
      </c>
    </row>
    <row r="2287" spans="1:23" x14ac:dyDescent="0.3">
      <c r="A2287" s="9" t="s">
        <v>2568</v>
      </c>
      <c r="B2287" s="9" t="s">
        <v>29</v>
      </c>
      <c r="C2287">
        <v>36</v>
      </c>
      <c r="D2287" t="s">
        <v>30</v>
      </c>
      <c r="E2287" t="s">
        <v>36</v>
      </c>
      <c r="F2287" t="s">
        <v>32</v>
      </c>
      <c r="G2287" t="s">
        <v>171</v>
      </c>
      <c r="H2287" t="s">
        <v>51</v>
      </c>
      <c r="I2287" s="5">
        <v>15.7</v>
      </c>
      <c r="J2287" t="s">
        <v>25</v>
      </c>
      <c r="K2287" s="1">
        <v>39579</v>
      </c>
      <c r="L2287" s="1" t="s">
        <v>5075</v>
      </c>
      <c r="M2287" s="7">
        <v>17.46</v>
      </c>
      <c r="N2287" s="22">
        <v>55767</v>
      </c>
      <c r="O2287">
        <v>4</v>
      </c>
      <c r="P2287" t="s">
        <v>26</v>
      </c>
      <c r="Q2287">
        <v>4</v>
      </c>
      <c r="R2287">
        <v>10</v>
      </c>
      <c r="S2287" t="s">
        <v>365</v>
      </c>
      <c r="T2287" t="s">
        <v>26</v>
      </c>
      <c r="U2287" t="str">
        <f t="shared" si="70"/>
        <v>Adult</v>
      </c>
      <c r="V2287" t="str">
        <f t="shared" si="71"/>
        <v>Expert</v>
      </c>
      <c r="W2287" t="str">
        <f>IF(Table13[[#This Row],[Last_Working_Date]]="Active","Active","Exited")</f>
        <v>Active</v>
      </c>
    </row>
    <row r="2288" spans="1:23" x14ac:dyDescent="0.3">
      <c r="A2288" s="9" t="s">
        <v>2569</v>
      </c>
      <c r="B2288" s="9" t="s">
        <v>19</v>
      </c>
      <c r="C2288">
        <v>21</v>
      </c>
      <c r="D2288" t="s">
        <v>20</v>
      </c>
      <c r="E2288" t="s">
        <v>36</v>
      </c>
      <c r="F2288" t="s">
        <v>67</v>
      </c>
      <c r="G2288" t="s">
        <v>71</v>
      </c>
      <c r="H2288" t="s">
        <v>51</v>
      </c>
      <c r="I2288" s="5">
        <v>0</v>
      </c>
      <c r="J2288" t="s">
        <v>25</v>
      </c>
      <c r="K2288" s="1">
        <v>44334</v>
      </c>
      <c r="L2288" s="1" t="s">
        <v>5075</v>
      </c>
      <c r="M2288" s="7">
        <v>4.45</v>
      </c>
      <c r="N2288" s="22">
        <v>38687</v>
      </c>
      <c r="O2288">
        <v>5</v>
      </c>
      <c r="P2288" t="s">
        <v>26</v>
      </c>
      <c r="Q2288">
        <v>1</v>
      </c>
      <c r="R2288">
        <v>5</v>
      </c>
      <c r="S2288" t="s">
        <v>69</v>
      </c>
      <c r="T2288" t="s">
        <v>26</v>
      </c>
      <c r="U2288" t="str">
        <f t="shared" si="70"/>
        <v>Young</v>
      </c>
      <c r="V2288" t="str">
        <f t="shared" si="71"/>
        <v>Junior</v>
      </c>
      <c r="W2288" t="str">
        <f>IF(Table13[[#This Row],[Last_Working_Date]]="Active","Active","Exited")</f>
        <v>Active</v>
      </c>
    </row>
    <row r="2289" spans="1:23" x14ac:dyDescent="0.3">
      <c r="A2289" s="9" t="s">
        <v>2570</v>
      </c>
      <c r="B2289" s="9" t="s">
        <v>29</v>
      </c>
      <c r="C2289">
        <v>31</v>
      </c>
      <c r="D2289" t="s">
        <v>30</v>
      </c>
      <c r="E2289" t="s">
        <v>39</v>
      </c>
      <c r="F2289" t="s">
        <v>54</v>
      </c>
      <c r="G2289" t="s">
        <v>139</v>
      </c>
      <c r="H2289" t="s">
        <v>51</v>
      </c>
      <c r="I2289" s="5">
        <v>7.7</v>
      </c>
      <c r="J2289" t="s">
        <v>25</v>
      </c>
      <c r="K2289" s="1">
        <v>41594</v>
      </c>
      <c r="L2289" s="1" t="s">
        <v>5075</v>
      </c>
      <c r="M2289" s="7">
        <v>11.95</v>
      </c>
      <c r="N2289" s="22">
        <v>51338</v>
      </c>
      <c r="O2289">
        <v>5</v>
      </c>
      <c r="P2289" t="s">
        <v>65</v>
      </c>
      <c r="Q2289">
        <v>0</v>
      </c>
      <c r="R2289">
        <v>6</v>
      </c>
      <c r="S2289" t="s">
        <v>143</v>
      </c>
      <c r="T2289" t="s">
        <v>26</v>
      </c>
      <c r="U2289" t="str">
        <f t="shared" si="70"/>
        <v>Adult</v>
      </c>
      <c r="V2289" t="str">
        <f t="shared" si="71"/>
        <v>Senior</v>
      </c>
      <c r="W2289" t="str">
        <f>IF(Table13[[#This Row],[Last_Working_Date]]="Active","Active","Exited")</f>
        <v>Active</v>
      </c>
    </row>
    <row r="2290" spans="1:23" x14ac:dyDescent="0.3">
      <c r="A2290" s="9" t="s">
        <v>2571</v>
      </c>
      <c r="B2290" s="9" t="s">
        <v>29</v>
      </c>
      <c r="C2290">
        <v>29</v>
      </c>
      <c r="D2290" t="s">
        <v>30</v>
      </c>
      <c r="E2290" t="s">
        <v>53</v>
      </c>
      <c r="F2290" t="s">
        <v>92</v>
      </c>
      <c r="G2290" t="s">
        <v>120</v>
      </c>
      <c r="H2290" t="s">
        <v>51</v>
      </c>
      <c r="I2290" s="5">
        <v>4.8</v>
      </c>
      <c r="J2290" t="s">
        <v>25</v>
      </c>
      <c r="K2290" s="1">
        <v>41268</v>
      </c>
      <c r="L2290" s="1" t="s">
        <v>5075</v>
      </c>
      <c r="M2290" s="7">
        <v>12.84</v>
      </c>
      <c r="N2290" s="22">
        <v>48676</v>
      </c>
      <c r="O2290">
        <v>4</v>
      </c>
      <c r="P2290" t="s">
        <v>26</v>
      </c>
      <c r="Q2290">
        <v>2</v>
      </c>
      <c r="R2290">
        <v>4</v>
      </c>
      <c r="S2290" t="s">
        <v>121</v>
      </c>
      <c r="T2290" t="s">
        <v>26</v>
      </c>
      <c r="U2290" t="str">
        <f t="shared" si="70"/>
        <v>Young</v>
      </c>
      <c r="V2290" t="str">
        <f t="shared" si="71"/>
        <v>Mid-Level</v>
      </c>
      <c r="W2290" t="str">
        <f>IF(Table13[[#This Row],[Last_Working_Date]]="Active","Active","Exited")</f>
        <v>Active</v>
      </c>
    </row>
    <row r="2291" spans="1:23" x14ac:dyDescent="0.3">
      <c r="A2291" s="9" t="s">
        <v>2572</v>
      </c>
      <c r="B2291" s="9" t="s">
        <v>29</v>
      </c>
      <c r="C2291">
        <v>34</v>
      </c>
      <c r="D2291" t="s">
        <v>179</v>
      </c>
      <c r="E2291" t="s">
        <v>21</v>
      </c>
      <c r="F2291" t="s">
        <v>92</v>
      </c>
      <c r="G2291" t="s">
        <v>93</v>
      </c>
      <c r="H2291" t="s">
        <v>24</v>
      </c>
      <c r="I2291" s="5">
        <v>9.9</v>
      </c>
      <c r="J2291" t="s">
        <v>25</v>
      </c>
      <c r="K2291" s="1">
        <v>40590</v>
      </c>
      <c r="L2291" s="1" t="s">
        <v>5075</v>
      </c>
      <c r="M2291" s="7">
        <v>14.7</v>
      </c>
      <c r="N2291" s="22">
        <v>50277</v>
      </c>
      <c r="O2291">
        <v>3</v>
      </c>
      <c r="P2291" t="s">
        <v>26</v>
      </c>
      <c r="Q2291">
        <v>4</v>
      </c>
      <c r="R2291">
        <v>3</v>
      </c>
      <c r="S2291" t="s">
        <v>1266</v>
      </c>
      <c r="T2291" t="s">
        <v>26</v>
      </c>
      <c r="U2291" t="str">
        <f t="shared" si="70"/>
        <v>Adult</v>
      </c>
      <c r="V2291" t="str">
        <f t="shared" si="71"/>
        <v>Senior</v>
      </c>
      <c r="W2291" t="str">
        <f>IF(Table13[[#This Row],[Last_Working_Date]]="Active","Active","Exited")</f>
        <v>Active</v>
      </c>
    </row>
    <row r="2292" spans="1:23" x14ac:dyDescent="0.3">
      <c r="A2292" s="9" t="s">
        <v>2573</v>
      </c>
      <c r="B2292" s="9" t="s">
        <v>29</v>
      </c>
      <c r="C2292">
        <v>23</v>
      </c>
      <c r="D2292" t="s">
        <v>20</v>
      </c>
      <c r="E2292" t="s">
        <v>36</v>
      </c>
      <c r="F2292" t="s">
        <v>92</v>
      </c>
      <c r="G2292" t="s">
        <v>120</v>
      </c>
      <c r="H2292" t="s">
        <v>51</v>
      </c>
      <c r="I2292" s="5">
        <v>1.1000000000000001</v>
      </c>
      <c r="J2292" t="s">
        <v>85</v>
      </c>
      <c r="K2292" s="1">
        <v>42282</v>
      </c>
      <c r="L2292" s="1" t="s">
        <v>5075</v>
      </c>
      <c r="M2292" s="7">
        <v>10.06</v>
      </c>
      <c r="N2292" s="22">
        <v>30630</v>
      </c>
      <c r="O2292">
        <v>4</v>
      </c>
      <c r="P2292" t="s">
        <v>26</v>
      </c>
      <c r="Q2292">
        <v>1</v>
      </c>
      <c r="R2292">
        <v>5</v>
      </c>
      <c r="S2292" t="s">
        <v>436</v>
      </c>
      <c r="T2292" t="s">
        <v>26</v>
      </c>
      <c r="U2292" t="str">
        <f t="shared" si="70"/>
        <v>Young</v>
      </c>
      <c r="V2292" t="str">
        <f t="shared" si="71"/>
        <v>Junior</v>
      </c>
      <c r="W2292" t="str">
        <f>IF(Table13[[#This Row],[Last_Working_Date]]="Active","Active","Exited")</f>
        <v>Active</v>
      </c>
    </row>
    <row r="2293" spans="1:23" x14ac:dyDescent="0.3">
      <c r="A2293" s="9" t="s">
        <v>2574</v>
      </c>
      <c r="B2293" s="9" t="s">
        <v>19</v>
      </c>
      <c r="C2293">
        <v>27</v>
      </c>
      <c r="D2293" t="s">
        <v>30</v>
      </c>
      <c r="E2293" t="s">
        <v>31</v>
      </c>
      <c r="F2293" t="s">
        <v>82</v>
      </c>
      <c r="G2293" t="s">
        <v>284</v>
      </c>
      <c r="H2293" t="s">
        <v>51</v>
      </c>
      <c r="I2293" s="5">
        <v>2.7</v>
      </c>
      <c r="J2293" t="s">
        <v>25</v>
      </c>
      <c r="K2293" s="1">
        <v>41242</v>
      </c>
      <c r="L2293" s="1" t="s">
        <v>5075</v>
      </c>
      <c r="M2293" s="7">
        <v>12.91</v>
      </c>
      <c r="N2293" s="22">
        <v>41023</v>
      </c>
      <c r="O2293">
        <v>4</v>
      </c>
      <c r="P2293" t="s">
        <v>26</v>
      </c>
      <c r="Q2293">
        <v>2</v>
      </c>
      <c r="R2293">
        <v>6</v>
      </c>
      <c r="S2293" t="s">
        <v>343</v>
      </c>
      <c r="T2293" t="s">
        <v>26</v>
      </c>
      <c r="U2293" t="str">
        <f t="shared" si="70"/>
        <v>Young</v>
      </c>
      <c r="V2293" t="str">
        <f t="shared" si="71"/>
        <v>Mid-Level</v>
      </c>
      <c r="W2293" t="str">
        <f>IF(Table13[[#This Row],[Last_Working_Date]]="Active","Active","Exited")</f>
        <v>Active</v>
      </c>
    </row>
    <row r="2294" spans="1:23" x14ac:dyDescent="0.3">
      <c r="A2294" s="9" t="s">
        <v>2575</v>
      </c>
      <c r="B2294" s="9" t="s">
        <v>29</v>
      </c>
      <c r="C2294">
        <v>30</v>
      </c>
      <c r="D2294" t="s">
        <v>30</v>
      </c>
      <c r="E2294" t="s">
        <v>53</v>
      </c>
      <c r="F2294" t="s">
        <v>82</v>
      </c>
      <c r="G2294" t="s">
        <v>284</v>
      </c>
      <c r="H2294" t="s">
        <v>84</v>
      </c>
      <c r="I2294" s="5">
        <v>8.3000000000000007</v>
      </c>
      <c r="J2294" t="s">
        <v>25</v>
      </c>
      <c r="K2294" s="1">
        <v>39690</v>
      </c>
      <c r="L2294" s="1" t="s">
        <v>5075</v>
      </c>
      <c r="M2294" s="7">
        <v>17.16</v>
      </c>
      <c r="N2294" s="22">
        <v>42994</v>
      </c>
      <c r="O2294">
        <v>3</v>
      </c>
      <c r="P2294" t="s">
        <v>26</v>
      </c>
      <c r="Q2294">
        <v>1</v>
      </c>
      <c r="R2294">
        <v>9</v>
      </c>
      <c r="S2294" t="s">
        <v>410</v>
      </c>
      <c r="T2294" t="s">
        <v>26</v>
      </c>
      <c r="U2294" t="str">
        <f t="shared" si="70"/>
        <v>Young</v>
      </c>
      <c r="V2294" t="str">
        <f t="shared" si="71"/>
        <v>Senior</v>
      </c>
      <c r="W2294" t="str">
        <f>IF(Table13[[#This Row],[Last_Working_Date]]="Active","Active","Exited")</f>
        <v>Active</v>
      </c>
    </row>
    <row r="2295" spans="1:23" x14ac:dyDescent="0.3">
      <c r="A2295" s="9" t="s">
        <v>2576</v>
      </c>
      <c r="B2295" s="9" t="s">
        <v>19</v>
      </c>
      <c r="C2295">
        <v>30</v>
      </c>
      <c r="D2295" t="s">
        <v>30</v>
      </c>
      <c r="E2295" t="s">
        <v>36</v>
      </c>
      <c r="F2295" t="s">
        <v>22</v>
      </c>
      <c r="G2295" t="s">
        <v>59</v>
      </c>
      <c r="H2295" t="s">
        <v>47</v>
      </c>
      <c r="I2295" s="5">
        <v>6.4</v>
      </c>
      <c r="J2295" t="s">
        <v>25</v>
      </c>
      <c r="K2295" s="1">
        <v>44585</v>
      </c>
      <c r="L2295" s="1" t="s">
        <v>5075</v>
      </c>
      <c r="M2295" s="7">
        <v>3.76</v>
      </c>
      <c r="N2295" s="22">
        <v>43461</v>
      </c>
      <c r="O2295">
        <v>3</v>
      </c>
      <c r="P2295" t="s">
        <v>26</v>
      </c>
      <c r="Q2295">
        <v>1</v>
      </c>
      <c r="R2295">
        <v>9</v>
      </c>
      <c r="S2295" t="s">
        <v>103</v>
      </c>
      <c r="T2295" t="s">
        <v>26</v>
      </c>
      <c r="U2295" t="str">
        <f t="shared" si="70"/>
        <v>Young</v>
      </c>
      <c r="V2295" t="str">
        <f t="shared" si="71"/>
        <v>Senior</v>
      </c>
      <c r="W2295" t="str">
        <f>IF(Table13[[#This Row],[Last_Working_Date]]="Active","Active","Exited")</f>
        <v>Active</v>
      </c>
    </row>
    <row r="2296" spans="1:23" x14ac:dyDescent="0.3">
      <c r="A2296" s="9" t="s">
        <v>2577</v>
      </c>
      <c r="B2296" s="9" t="s">
        <v>29</v>
      </c>
      <c r="C2296">
        <v>29</v>
      </c>
      <c r="D2296" t="s">
        <v>20</v>
      </c>
      <c r="E2296" t="s">
        <v>44</v>
      </c>
      <c r="F2296" t="s">
        <v>32</v>
      </c>
      <c r="G2296" t="s">
        <v>33</v>
      </c>
      <c r="H2296" t="s">
        <v>24</v>
      </c>
      <c r="I2296" s="5">
        <v>9</v>
      </c>
      <c r="J2296" t="s">
        <v>25</v>
      </c>
      <c r="K2296" s="1">
        <v>39542</v>
      </c>
      <c r="L2296" s="1" t="s">
        <v>5075</v>
      </c>
      <c r="M2296" s="7">
        <v>17.57</v>
      </c>
      <c r="N2296" s="22">
        <v>42418</v>
      </c>
      <c r="O2296">
        <v>3</v>
      </c>
      <c r="P2296" t="s">
        <v>26</v>
      </c>
      <c r="Q2296">
        <v>1</v>
      </c>
      <c r="R2296">
        <v>6</v>
      </c>
      <c r="S2296" t="s">
        <v>1475</v>
      </c>
      <c r="T2296" t="s">
        <v>26</v>
      </c>
      <c r="U2296" t="str">
        <f t="shared" si="70"/>
        <v>Young</v>
      </c>
      <c r="V2296" t="str">
        <f t="shared" si="71"/>
        <v>Senior</v>
      </c>
      <c r="W2296" t="str">
        <f>IF(Table13[[#This Row],[Last_Working_Date]]="Active","Active","Exited")</f>
        <v>Active</v>
      </c>
    </row>
    <row r="2297" spans="1:23" x14ac:dyDescent="0.3">
      <c r="A2297" s="9" t="s">
        <v>2578</v>
      </c>
      <c r="B2297" s="9" t="s">
        <v>29</v>
      </c>
      <c r="C2297">
        <v>26</v>
      </c>
      <c r="D2297" t="s">
        <v>30</v>
      </c>
      <c r="E2297" t="s">
        <v>44</v>
      </c>
      <c r="F2297" t="s">
        <v>45</v>
      </c>
      <c r="G2297" t="s">
        <v>46</v>
      </c>
      <c r="H2297" t="s">
        <v>51</v>
      </c>
      <c r="I2297" s="5">
        <v>3.1</v>
      </c>
      <c r="J2297" t="s">
        <v>25</v>
      </c>
      <c r="K2297" s="1">
        <v>41950</v>
      </c>
      <c r="L2297" s="1" t="s">
        <v>5075</v>
      </c>
      <c r="M2297" s="7">
        <v>10.97</v>
      </c>
      <c r="N2297" s="22">
        <v>43629</v>
      </c>
      <c r="O2297">
        <v>3</v>
      </c>
      <c r="P2297" t="s">
        <v>26</v>
      </c>
      <c r="Q2297">
        <v>2</v>
      </c>
      <c r="R2297">
        <v>4</v>
      </c>
      <c r="S2297" t="s">
        <v>1050</v>
      </c>
      <c r="T2297" t="s">
        <v>26</v>
      </c>
      <c r="U2297" t="str">
        <f t="shared" si="70"/>
        <v>Young</v>
      </c>
      <c r="V2297" t="str">
        <f t="shared" si="71"/>
        <v>Mid-Level</v>
      </c>
      <c r="W2297" t="str">
        <f>IF(Table13[[#This Row],[Last_Working_Date]]="Active","Active","Exited")</f>
        <v>Active</v>
      </c>
    </row>
    <row r="2298" spans="1:23" x14ac:dyDescent="0.3">
      <c r="A2298" s="9" t="s">
        <v>2579</v>
      </c>
      <c r="B2298" s="9" t="s">
        <v>19</v>
      </c>
      <c r="C2298">
        <v>38</v>
      </c>
      <c r="D2298" t="s">
        <v>30</v>
      </c>
      <c r="E2298" t="s">
        <v>44</v>
      </c>
      <c r="F2298" t="s">
        <v>67</v>
      </c>
      <c r="G2298" t="s">
        <v>68</v>
      </c>
      <c r="H2298" t="s">
        <v>24</v>
      </c>
      <c r="I2298" s="5">
        <v>9.8000000000000007</v>
      </c>
      <c r="J2298" t="s">
        <v>25</v>
      </c>
      <c r="K2298" s="1">
        <v>40325</v>
      </c>
      <c r="L2298" s="1">
        <v>45480</v>
      </c>
      <c r="M2298" s="7">
        <v>14.11</v>
      </c>
      <c r="N2298" s="22">
        <v>61010</v>
      </c>
      <c r="O2298">
        <v>3</v>
      </c>
      <c r="P2298" t="s">
        <v>26</v>
      </c>
      <c r="Q2298">
        <v>1</v>
      </c>
      <c r="R2298">
        <v>2</v>
      </c>
      <c r="S2298" t="s">
        <v>892</v>
      </c>
      <c r="T2298" t="s">
        <v>65</v>
      </c>
      <c r="U2298" t="str">
        <f t="shared" si="70"/>
        <v>Adult</v>
      </c>
      <c r="V2298" t="str">
        <f t="shared" si="71"/>
        <v>Senior</v>
      </c>
      <c r="W2298" t="str">
        <f>IF(Table13[[#This Row],[Last_Working_Date]]="Active","Active","Exited")</f>
        <v>Exited</v>
      </c>
    </row>
    <row r="2299" spans="1:23" x14ac:dyDescent="0.3">
      <c r="A2299" s="9" t="s">
        <v>2580</v>
      </c>
      <c r="B2299" s="9" t="s">
        <v>29</v>
      </c>
      <c r="C2299">
        <v>24</v>
      </c>
      <c r="D2299" t="s">
        <v>20</v>
      </c>
      <c r="E2299" t="s">
        <v>53</v>
      </c>
      <c r="F2299" t="s">
        <v>22</v>
      </c>
      <c r="G2299" t="s">
        <v>74</v>
      </c>
      <c r="H2299" t="s">
        <v>24</v>
      </c>
      <c r="I2299" s="5">
        <v>2.1</v>
      </c>
      <c r="J2299" t="s">
        <v>25</v>
      </c>
      <c r="K2299" s="1">
        <v>40667</v>
      </c>
      <c r="L2299" s="1" t="s">
        <v>5075</v>
      </c>
      <c r="M2299" s="7">
        <v>14.49</v>
      </c>
      <c r="N2299" s="22">
        <v>37919</v>
      </c>
      <c r="O2299">
        <v>4</v>
      </c>
      <c r="P2299" t="s">
        <v>26</v>
      </c>
      <c r="Q2299">
        <v>2</v>
      </c>
      <c r="R2299">
        <v>7</v>
      </c>
      <c r="S2299" t="s">
        <v>300</v>
      </c>
      <c r="T2299" t="s">
        <v>26</v>
      </c>
      <c r="U2299" t="str">
        <f t="shared" si="70"/>
        <v>Young</v>
      </c>
      <c r="V2299" t="str">
        <f t="shared" si="71"/>
        <v>Mid-Level</v>
      </c>
      <c r="W2299" t="str">
        <f>IF(Table13[[#This Row],[Last_Working_Date]]="Active","Active","Exited")</f>
        <v>Active</v>
      </c>
    </row>
    <row r="2300" spans="1:23" x14ac:dyDescent="0.3">
      <c r="A2300" s="9" t="s">
        <v>2581</v>
      </c>
      <c r="B2300" s="9" t="s">
        <v>29</v>
      </c>
      <c r="C2300">
        <v>21</v>
      </c>
      <c r="D2300" t="s">
        <v>30</v>
      </c>
      <c r="E2300" t="s">
        <v>63</v>
      </c>
      <c r="F2300" t="s">
        <v>54</v>
      </c>
      <c r="G2300" t="s">
        <v>139</v>
      </c>
      <c r="H2300" t="s">
        <v>47</v>
      </c>
      <c r="I2300" s="5">
        <v>1</v>
      </c>
      <c r="J2300" t="s">
        <v>25</v>
      </c>
      <c r="K2300" s="1">
        <v>42051</v>
      </c>
      <c r="L2300" s="1" t="s">
        <v>5075</v>
      </c>
      <c r="M2300" s="7">
        <v>10.7</v>
      </c>
      <c r="N2300" s="22">
        <v>30056</v>
      </c>
      <c r="O2300">
        <v>3</v>
      </c>
      <c r="P2300" t="s">
        <v>26</v>
      </c>
      <c r="Q2300">
        <v>1</v>
      </c>
      <c r="R2300">
        <v>4</v>
      </c>
      <c r="S2300" t="s">
        <v>267</v>
      </c>
      <c r="T2300" t="s">
        <v>26</v>
      </c>
      <c r="U2300" t="str">
        <f t="shared" si="70"/>
        <v>Young</v>
      </c>
      <c r="V2300" t="str">
        <f t="shared" si="71"/>
        <v>Junior</v>
      </c>
      <c r="W2300" t="str">
        <f>IF(Table13[[#This Row],[Last_Working_Date]]="Active","Active","Exited")</f>
        <v>Active</v>
      </c>
    </row>
    <row r="2301" spans="1:23" x14ac:dyDescent="0.3">
      <c r="A2301" s="9" t="s">
        <v>2582</v>
      </c>
      <c r="B2301" s="9" t="s">
        <v>19</v>
      </c>
      <c r="C2301">
        <v>24</v>
      </c>
      <c r="D2301" t="s">
        <v>30</v>
      </c>
      <c r="E2301" t="s">
        <v>36</v>
      </c>
      <c r="F2301" t="s">
        <v>22</v>
      </c>
      <c r="G2301" t="s">
        <v>59</v>
      </c>
      <c r="H2301" t="s">
        <v>51</v>
      </c>
      <c r="I2301" s="5">
        <v>1.3</v>
      </c>
      <c r="J2301" t="s">
        <v>25</v>
      </c>
      <c r="K2301" s="1">
        <v>43620</v>
      </c>
      <c r="L2301" s="1" t="s">
        <v>5075</v>
      </c>
      <c r="M2301" s="7">
        <v>6.4</v>
      </c>
      <c r="N2301" s="22">
        <v>36116</v>
      </c>
      <c r="O2301">
        <v>4</v>
      </c>
      <c r="P2301" t="s">
        <v>26</v>
      </c>
      <c r="Q2301">
        <v>2</v>
      </c>
      <c r="R2301">
        <v>8</v>
      </c>
      <c r="S2301" t="s">
        <v>953</v>
      </c>
      <c r="T2301" t="s">
        <v>26</v>
      </c>
      <c r="U2301" t="str">
        <f t="shared" si="70"/>
        <v>Young</v>
      </c>
      <c r="V2301" t="str">
        <f t="shared" si="71"/>
        <v>Junior</v>
      </c>
      <c r="W2301" t="str">
        <f>IF(Table13[[#This Row],[Last_Working_Date]]="Active","Active","Exited")</f>
        <v>Active</v>
      </c>
    </row>
    <row r="2302" spans="1:23" x14ac:dyDescent="0.3">
      <c r="A2302" s="9" t="s">
        <v>2583</v>
      </c>
      <c r="B2302" s="9" t="s">
        <v>19</v>
      </c>
      <c r="C2302">
        <v>30</v>
      </c>
      <c r="D2302" t="s">
        <v>20</v>
      </c>
      <c r="E2302" t="s">
        <v>63</v>
      </c>
      <c r="F2302" t="s">
        <v>32</v>
      </c>
      <c r="G2302" t="s">
        <v>171</v>
      </c>
      <c r="H2302" t="s">
        <v>24</v>
      </c>
      <c r="I2302" s="5">
        <v>10</v>
      </c>
      <c r="J2302" t="s">
        <v>25</v>
      </c>
      <c r="K2302" s="1">
        <v>41709</v>
      </c>
      <c r="L2302" s="1">
        <v>42396</v>
      </c>
      <c r="M2302" s="7">
        <v>1.88</v>
      </c>
      <c r="N2302" s="22">
        <v>46919</v>
      </c>
      <c r="O2302">
        <v>3</v>
      </c>
      <c r="P2302" t="s">
        <v>26</v>
      </c>
      <c r="Q2302">
        <v>3</v>
      </c>
      <c r="R2302">
        <v>7</v>
      </c>
      <c r="S2302" t="s">
        <v>509</v>
      </c>
      <c r="T2302" t="s">
        <v>65</v>
      </c>
      <c r="U2302" t="str">
        <f t="shared" si="70"/>
        <v>Young</v>
      </c>
      <c r="V2302" t="str">
        <f t="shared" si="71"/>
        <v>Expert</v>
      </c>
      <c r="W2302" t="str">
        <f>IF(Table13[[#This Row],[Last_Working_Date]]="Active","Active","Exited")</f>
        <v>Exited</v>
      </c>
    </row>
    <row r="2303" spans="1:23" x14ac:dyDescent="0.3">
      <c r="A2303" s="9" t="s">
        <v>2584</v>
      </c>
      <c r="B2303" s="9" t="s">
        <v>19</v>
      </c>
      <c r="C2303">
        <v>27</v>
      </c>
      <c r="D2303" t="s">
        <v>20</v>
      </c>
      <c r="E2303" t="s">
        <v>44</v>
      </c>
      <c r="F2303" t="s">
        <v>45</v>
      </c>
      <c r="G2303" t="s">
        <v>164</v>
      </c>
      <c r="H2303" t="s">
        <v>24</v>
      </c>
      <c r="I2303" s="5">
        <v>3.3</v>
      </c>
      <c r="J2303" t="s">
        <v>25</v>
      </c>
      <c r="K2303" s="1">
        <v>43274</v>
      </c>
      <c r="L2303" s="1">
        <v>43663</v>
      </c>
      <c r="M2303" s="7">
        <v>1.07</v>
      </c>
      <c r="N2303" s="22">
        <v>47602</v>
      </c>
      <c r="O2303">
        <v>2</v>
      </c>
      <c r="P2303" t="s">
        <v>26</v>
      </c>
      <c r="Q2303">
        <v>2</v>
      </c>
      <c r="R2303">
        <v>7</v>
      </c>
      <c r="S2303" t="s">
        <v>258</v>
      </c>
      <c r="T2303" t="s">
        <v>65</v>
      </c>
      <c r="U2303" t="str">
        <f t="shared" si="70"/>
        <v>Young</v>
      </c>
      <c r="V2303" t="str">
        <f t="shared" si="71"/>
        <v>Mid-Level</v>
      </c>
      <c r="W2303" t="str">
        <f>IF(Table13[[#This Row],[Last_Working_Date]]="Active","Active","Exited")</f>
        <v>Exited</v>
      </c>
    </row>
    <row r="2304" spans="1:23" x14ac:dyDescent="0.3">
      <c r="A2304" s="9" t="s">
        <v>2585</v>
      </c>
      <c r="B2304" s="9" t="s">
        <v>29</v>
      </c>
      <c r="C2304">
        <v>31</v>
      </c>
      <c r="D2304" t="s">
        <v>20</v>
      </c>
      <c r="E2304" t="s">
        <v>63</v>
      </c>
      <c r="F2304" t="s">
        <v>67</v>
      </c>
      <c r="G2304" t="s">
        <v>71</v>
      </c>
      <c r="H2304" t="s">
        <v>24</v>
      </c>
      <c r="I2304" s="5">
        <v>7.9</v>
      </c>
      <c r="J2304" t="s">
        <v>25</v>
      </c>
      <c r="K2304" s="1">
        <v>43628</v>
      </c>
      <c r="L2304" s="1">
        <v>44930</v>
      </c>
      <c r="M2304" s="7">
        <v>3.56</v>
      </c>
      <c r="N2304" s="22">
        <v>53379</v>
      </c>
      <c r="O2304">
        <v>2</v>
      </c>
      <c r="P2304" t="s">
        <v>65</v>
      </c>
      <c r="Q2304">
        <v>0</v>
      </c>
      <c r="R2304">
        <v>4</v>
      </c>
      <c r="S2304" t="s">
        <v>324</v>
      </c>
      <c r="T2304" t="s">
        <v>65</v>
      </c>
      <c r="U2304" t="str">
        <f t="shared" si="70"/>
        <v>Adult</v>
      </c>
      <c r="V2304" t="str">
        <f t="shared" si="71"/>
        <v>Senior</v>
      </c>
      <c r="W2304" t="str">
        <f>IF(Table13[[#This Row],[Last_Working_Date]]="Active","Active","Exited")</f>
        <v>Exited</v>
      </c>
    </row>
    <row r="2305" spans="1:23" x14ac:dyDescent="0.3">
      <c r="A2305" s="9" t="s">
        <v>2586</v>
      </c>
      <c r="B2305" s="9" t="s">
        <v>19</v>
      </c>
      <c r="C2305">
        <v>32</v>
      </c>
      <c r="D2305" t="s">
        <v>20</v>
      </c>
      <c r="E2305" t="s">
        <v>44</v>
      </c>
      <c r="F2305" t="s">
        <v>45</v>
      </c>
      <c r="G2305" t="s">
        <v>164</v>
      </c>
      <c r="H2305" t="s">
        <v>24</v>
      </c>
      <c r="I2305" s="5">
        <v>0.3</v>
      </c>
      <c r="J2305" t="s">
        <v>25</v>
      </c>
      <c r="K2305" s="1">
        <v>41964</v>
      </c>
      <c r="L2305" s="1">
        <v>44997</v>
      </c>
      <c r="M2305" s="7">
        <v>8.3000000000000007</v>
      </c>
      <c r="N2305" s="22">
        <v>36625</v>
      </c>
      <c r="O2305">
        <v>4</v>
      </c>
      <c r="P2305" t="s">
        <v>26</v>
      </c>
      <c r="Q2305">
        <v>1</v>
      </c>
      <c r="R2305">
        <v>4</v>
      </c>
      <c r="S2305" t="s">
        <v>258</v>
      </c>
      <c r="T2305" t="s">
        <v>65</v>
      </c>
      <c r="U2305" t="str">
        <f t="shared" si="70"/>
        <v>Adult</v>
      </c>
      <c r="V2305" t="str">
        <f t="shared" si="71"/>
        <v>Junior</v>
      </c>
      <c r="W2305" t="str">
        <f>IF(Table13[[#This Row],[Last_Working_Date]]="Active","Active","Exited")</f>
        <v>Exited</v>
      </c>
    </row>
    <row r="2306" spans="1:23" x14ac:dyDescent="0.3">
      <c r="A2306" s="9" t="s">
        <v>2587</v>
      </c>
      <c r="B2306" s="9" t="s">
        <v>29</v>
      </c>
      <c r="C2306">
        <v>37</v>
      </c>
      <c r="D2306" t="s">
        <v>20</v>
      </c>
      <c r="E2306" t="s">
        <v>39</v>
      </c>
      <c r="F2306" t="s">
        <v>32</v>
      </c>
      <c r="G2306" t="s">
        <v>171</v>
      </c>
      <c r="H2306" t="s">
        <v>47</v>
      </c>
      <c r="I2306" s="5">
        <v>12</v>
      </c>
      <c r="J2306" t="s">
        <v>25</v>
      </c>
      <c r="K2306" s="1">
        <v>41518</v>
      </c>
      <c r="L2306" s="1" t="s">
        <v>5075</v>
      </c>
      <c r="M2306" s="7">
        <v>12.16</v>
      </c>
      <c r="N2306" s="22">
        <v>48985</v>
      </c>
      <c r="O2306">
        <v>4</v>
      </c>
      <c r="P2306" t="s">
        <v>26</v>
      </c>
      <c r="Q2306">
        <v>2</v>
      </c>
      <c r="R2306">
        <v>6</v>
      </c>
      <c r="S2306" t="s">
        <v>1251</v>
      </c>
      <c r="T2306" t="s">
        <v>26</v>
      </c>
      <c r="U2306" t="str">
        <f t="shared" ref="U2306:U2369" si="72">IF(C2306&lt;=30,"Young","Adult")</f>
        <v>Adult</v>
      </c>
      <c r="V2306" t="str">
        <f t="shared" ref="V2306:V2369" si="73">IF(I2306&lt;2,"Junior",IF(I2306&lt;5,"Mid-Level",IF(I2306&lt;10,"Senior","Expert")))</f>
        <v>Expert</v>
      </c>
      <c r="W2306" t="str">
        <f>IF(Table13[[#This Row],[Last_Working_Date]]="Active","Active","Exited")</f>
        <v>Active</v>
      </c>
    </row>
    <row r="2307" spans="1:23" x14ac:dyDescent="0.3">
      <c r="A2307" s="9" t="s">
        <v>2588</v>
      </c>
      <c r="B2307" s="9" t="s">
        <v>29</v>
      </c>
      <c r="C2307">
        <v>27</v>
      </c>
      <c r="D2307" t="s">
        <v>20</v>
      </c>
      <c r="E2307" t="s">
        <v>63</v>
      </c>
      <c r="F2307" t="s">
        <v>92</v>
      </c>
      <c r="G2307" t="s">
        <v>120</v>
      </c>
      <c r="H2307" t="s">
        <v>24</v>
      </c>
      <c r="I2307" s="5">
        <v>3.3</v>
      </c>
      <c r="J2307" t="s">
        <v>25</v>
      </c>
      <c r="K2307" s="1">
        <v>41766</v>
      </c>
      <c r="L2307" s="1">
        <v>42546</v>
      </c>
      <c r="M2307" s="7">
        <v>2.14</v>
      </c>
      <c r="N2307" s="22">
        <v>42920</v>
      </c>
      <c r="O2307">
        <v>1</v>
      </c>
      <c r="P2307" t="s">
        <v>26</v>
      </c>
      <c r="Q2307">
        <v>0</v>
      </c>
      <c r="R2307">
        <v>5</v>
      </c>
      <c r="S2307" t="s">
        <v>162</v>
      </c>
      <c r="T2307" t="s">
        <v>65</v>
      </c>
      <c r="U2307" t="str">
        <f t="shared" si="72"/>
        <v>Young</v>
      </c>
      <c r="V2307" t="str">
        <f t="shared" si="73"/>
        <v>Mid-Level</v>
      </c>
      <c r="W2307" t="str">
        <f>IF(Table13[[#This Row],[Last_Working_Date]]="Active","Active","Exited")</f>
        <v>Exited</v>
      </c>
    </row>
    <row r="2308" spans="1:23" x14ac:dyDescent="0.3">
      <c r="A2308" s="9" t="s">
        <v>2589</v>
      </c>
      <c r="B2308" s="9" t="s">
        <v>19</v>
      </c>
      <c r="C2308">
        <v>32</v>
      </c>
      <c r="D2308" t="s">
        <v>30</v>
      </c>
      <c r="E2308" t="s">
        <v>21</v>
      </c>
      <c r="F2308" t="s">
        <v>22</v>
      </c>
      <c r="G2308" t="s">
        <v>23</v>
      </c>
      <c r="H2308" t="s">
        <v>24</v>
      </c>
      <c r="I2308" s="5">
        <v>7.5</v>
      </c>
      <c r="J2308" t="s">
        <v>25</v>
      </c>
      <c r="K2308" s="1">
        <v>39468</v>
      </c>
      <c r="L2308" s="1" t="s">
        <v>5075</v>
      </c>
      <c r="M2308" s="7">
        <v>17.77</v>
      </c>
      <c r="N2308" s="22">
        <v>46511</v>
      </c>
      <c r="O2308">
        <v>2</v>
      </c>
      <c r="P2308" t="s">
        <v>26</v>
      </c>
      <c r="Q2308">
        <v>1</v>
      </c>
      <c r="R2308">
        <v>7</v>
      </c>
      <c r="S2308" t="s">
        <v>950</v>
      </c>
      <c r="T2308" t="s">
        <v>26</v>
      </c>
      <c r="U2308" t="str">
        <f t="shared" si="72"/>
        <v>Adult</v>
      </c>
      <c r="V2308" t="str">
        <f t="shared" si="73"/>
        <v>Senior</v>
      </c>
      <c r="W2308" t="str">
        <f>IF(Table13[[#This Row],[Last_Working_Date]]="Active","Active","Exited")</f>
        <v>Active</v>
      </c>
    </row>
    <row r="2309" spans="1:23" x14ac:dyDescent="0.3">
      <c r="A2309" s="9" t="s">
        <v>2590</v>
      </c>
      <c r="B2309" s="9" t="s">
        <v>29</v>
      </c>
      <c r="C2309">
        <v>30</v>
      </c>
      <c r="D2309" t="s">
        <v>30</v>
      </c>
      <c r="E2309" t="s">
        <v>44</v>
      </c>
      <c r="F2309" t="s">
        <v>32</v>
      </c>
      <c r="G2309" t="s">
        <v>33</v>
      </c>
      <c r="H2309" t="s">
        <v>24</v>
      </c>
      <c r="I2309" s="5">
        <v>2.8</v>
      </c>
      <c r="J2309" t="s">
        <v>25</v>
      </c>
      <c r="K2309" s="1">
        <v>40912</v>
      </c>
      <c r="L2309" s="1" t="s">
        <v>5075</v>
      </c>
      <c r="M2309" s="7">
        <v>13.82</v>
      </c>
      <c r="N2309" s="22">
        <v>31096</v>
      </c>
      <c r="O2309">
        <v>1</v>
      </c>
      <c r="P2309" t="s">
        <v>26</v>
      </c>
      <c r="Q2309">
        <v>2</v>
      </c>
      <c r="R2309">
        <v>7</v>
      </c>
      <c r="S2309" t="s">
        <v>502</v>
      </c>
      <c r="T2309" t="s">
        <v>26</v>
      </c>
      <c r="U2309" t="str">
        <f t="shared" si="72"/>
        <v>Young</v>
      </c>
      <c r="V2309" t="str">
        <f t="shared" si="73"/>
        <v>Mid-Level</v>
      </c>
      <c r="W2309" t="str">
        <f>IF(Table13[[#This Row],[Last_Working_Date]]="Active","Active","Exited")</f>
        <v>Active</v>
      </c>
    </row>
    <row r="2310" spans="1:23" x14ac:dyDescent="0.3">
      <c r="A2310" s="9" t="s">
        <v>2591</v>
      </c>
      <c r="B2310" s="9" t="s">
        <v>29</v>
      </c>
      <c r="C2310">
        <v>38</v>
      </c>
      <c r="D2310" t="s">
        <v>179</v>
      </c>
      <c r="E2310" t="s">
        <v>31</v>
      </c>
      <c r="F2310" t="s">
        <v>22</v>
      </c>
      <c r="G2310" t="s">
        <v>59</v>
      </c>
      <c r="H2310" t="s">
        <v>24</v>
      </c>
      <c r="I2310" s="5">
        <v>13.8</v>
      </c>
      <c r="J2310" t="s">
        <v>25</v>
      </c>
      <c r="K2310" s="1">
        <v>45789</v>
      </c>
      <c r="L2310" s="1">
        <v>45851</v>
      </c>
      <c r="M2310" s="7">
        <v>0.17</v>
      </c>
      <c r="N2310" s="22">
        <v>60157</v>
      </c>
      <c r="O2310">
        <v>2</v>
      </c>
      <c r="P2310" t="s">
        <v>26</v>
      </c>
      <c r="Q2310">
        <v>1</v>
      </c>
      <c r="R2310">
        <v>8</v>
      </c>
      <c r="S2310" t="s">
        <v>302</v>
      </c>
      <c r="T2310" t="s">
        <v>65</v>
      </c>
      <c r="U2310" t="str">
        <f t="shared" si="72"/>
        <v>Adult</v>
      </c>
      <c r="V2310" t="str">
        <f t="shared" si="73"/>
        <v>Expert</v>
      </c>
      <c r="W2310" t="str">
        <f>IF(Table13[[#This Row],[Last_Working_Date]]="Active","Active","Exited")</f>
        <v>Exited</v>
      </c>
    </row>
    <row r="2311" spans="1:23" x14ac:dyDescent="0.3">
      <c r="A2311" s="9" t="s">
        <v>2592</v>
      </c>
      <c r="B2311" s="9" t="s">
        <v>19</v>
      </c>
      <c r="C2311">
        <v>33</v>
      </c>
      <c r="D2311" t="s">
        <v>20</v>
      </c>
      <c r="E2311" t="s">
        <v>36</v>
      </c>
      <c r="F2311" t="s">
        <v>92</v>
      </c>
      <c r="G2311" t="s">
        <v>120</v>
      </c>
      <c r="H2311" t="s">
        <v>75</v>
      </c>
      <c r="I2311" s="5">
        <v>10.9</v>
      </c>
      <c r="J2311" t="s">
        <v>25</v>
      </c>
      <c r="K2311" s="1">
        <v>41054</v>
      </c>
      <c r="L2311" s="1" t="s">
        <v>5075</v>
      </c>
      <c r="M2311" s="7">
        <v>13.43</v>
      </c>
      <c r="N2311" s="22">
        <v>54803</v>
      </c>
      <c r="O2311">
        <v>4</v>
      </c>
      <c r="P2311" t="s">
        <v>26</v>
      </c>
      <c r="Q2311">
        <v>0</v>
      </c>
      <c r="R2311">
        <v>5</v>
      </c>
      <c r="S2311" t="s">
        <v>513</v>
      </c>
      <c r="T2311" t="s">
        <v>26</v>
      </c>
      <c r="U2311" t="str">
        <f t="shared" si="72"/>
        <v>Adult</v>
      </c>
      <c r="V2311" t="str">
        <f t="shared" si="73"/>
        <v>Expert</v>
      </c>
      <c r="W2311" t="str">
        <f>IF(Table13[[#This Row],[Last_Working_Date]]="Active","Active","Exited")</f>
        <v>Active</v>
      </c>
    </row>
    <row r="2312" spans="1:23" x14ac:dyDescent="0.3">
      <c r="A2312" s="9" t="s">
        <v>2593</v>
      </c>
      <c r="B2312" s="9" t="s">
        <v>19</v>
      </c>
      <c r="C2312">
        <v>32</v>
      </c>
      <c r="D2312" t="s">
        <v>20</v>
      </c>
      <c r="E2312" t="s">
        <v>21</v>
      </c>
      <c r="F2312" t="s">
        <v>54</v>
      </c>
      <c r="G2312" t="s">
        <v>139</v>
      </c>
      <c r="H2312" t="s">
        <v>24</v>
      </c>
      <c r="I2312" s="5">
        <v>12</v>
      </c>
      <c r="J2312" t="s">
        <v>25</v>
      </c>
      <c r="K2312" s="1">
        <v>44455</v>
      </c>
      <c r="L2312" s="1">
        <v>45596</v>
      </c>
      <c r="M2312" s="7">
        <v>3.12</v>
      </c>
      <c r="N2312" s="22">
        <v>58785</v>
      </c>
      <c r="O2312">
        <v>3</v>
      </c>
      <c r="P2312" t="s">
        <v>65</v>
      </c>
      <c r="Q2312">
        <v>6</v>
      </c>
      <c r="R2312">
        <v>2</v>
      </c>
      <c r="S2312" t="s">
        <v>956</v>
      </c>
      <c r="T2312" t="s">
        <v>65</v>
      </c>
      <c r="U2312" t="str">
        <f t="shared" si="72"/>
        <v>Adult</v>
      </c>
      <c r="V2312" t="str">
        <f t="shared" si="73"/>
        <v>Expert</v>
      </c>
      <c r="W2312" t="str">
        <f>IF(Table13[[#This Row],[Last_Working_Date]]="Active","Active","Exited")</f>
        <v>Exited</v>
      </c>
    </row>
    <row r="2313" spans="1:23" x14ac:dyDescent="0.3">
      <c r="A2313" s="9" t="s">
        <v>2594</v>
      </c>
      <c r="B2313" s="9" t="s">
        <v>19</v>
      </c>
      <c r="C2313">
        <v>29</v>
      </c>
      <c r="D2313" t="s">
        <v>30</v>
      </c>
      <c r="E2313" t="s">
        <v>63</v>
      </c>
      <c r="F2313" t="s">
        <v>32</v>
      </c>
      <c r="G2313" t="s">
        <v>33</v>
      </c>
      <c r="H2313" t="s">
        <v>24</v>
      </c>
      <c r="I2313" s="5">
        <v>5.4</v>
      </c>
      <c r="J2313" t="s">
        <v>25</v>
      </c>
      <c r="K2313" s="1">
        <v>40784</v>
      </c>
      <c r="L2313" s="1" t="s">
        <v>5075</v>
      </c>
      <c r="M2313" s="7">
        <v>14.17</v>
      </c>
      <c r="N2313" s="22">
        <v>42574</v>
      </c>
      <c r="O2313">
        <v>3</v>
      </c>
      <c r="P2313" t="s">
        <v>65</v>
      </c>
      <c r="Q2313">
        <v>2</v>
      </c>
      <c r="R2313">
        <v>4</v>
      </c>
      <c r="S2313" t="s">
        <v>1020</v>
      </c>
      <c r="T2313" t="s">
        <v>26</v>
      </c>
      <c r="U2313" t="str">
        <f t="shared" si="72"/>
        <v>Young</v>
      </c>
      <c r="V2313" t="str">
        <f t="shared" si="73"/>
        <v>Senior</v>
      </c>
      <c r="W2313" t="str">
        <f>IF(Table13[[#This Row],[Last_Working_Date]]="Active","Active","Exited")</f>
        <v>Active</v>
      </c>
    </row>
    <row r="2314" spans="1:23" x14ac:dyDescent="0.3">
      <c r="A2314" s="9" t="s">
        <v>2595</v>
      </c>
      <c r="B2314" s="9" t="s">
        <v>29</v>
      </c>
      <c r="C2314">
        <v>37</v>
      </c>
      <c r="D2314" t="s">
        <v>30</v>
      </c>
      <c r="E2314" t="s">
        <v>31</v>
      </c>
      <c r="F2314" t="s">
        <v>82</v>
      </c>
      <c r="G2314" t="s">
        <v>83</v>
      </c>
      <c r="H2314" t="s">
        <v>24</v>
      </c>
      <c r="I2314" s="5">
        <v>13.4</v>
      </c>
      <c r="J2314" t="s">
        <v>25</v>
      </c>
      <c r="K2314" s="1">
        <v>39713</v>
      </c>
      <c r="L2314" s="1" t="s">
        <v>5075</v>
      </c>
      <c r="M2314" s="7">
        <v>17.100000000000001</v>
      </c>
      <c r="N2314" s="22">
        <v>50230</v>
      </c>
      <c r="O2314">
        <v>3</v>
      </c>
      <c r="P2314" t="s">
        <v>26</v>
      </c>
      <c r="Q2314">
        <v>1</v>
      </c>
      <c r="R2314">
        <v>5</v>
      </c>
      <c r="S2314" t="s">
        <v>1529</v>
      </c>
      <c r="T2314" t="s">
        <v>26</v>
      </c>
      <c r="U2314" t="str">
        <f t="shared" si="72"/>
        <v>Adult</v>
      </c>
      <c r="V2314" t="str">
        <f t="shared" si="73"/>
        <v>Expert</v>
      </c>
      <c r="W2314" t="str">
        <f>IF(Table13[[#This Row],[Last_Working_Date]]="Active","Active","Exited")</f>
        <v>Active</v>
      </c>
    </row>
    <row r="2315" spans="1:23" x14ac:dyDescent="0.3">
      <c r="A2315" s="9" t="s">
        <v>2596</v>
      </c>
      <c r="B2315" s="9" t="s">
        <v>29</v>
      </c>
      <c r="C2315">
        <v>27</v>
      </c>
      <c r="D2315" t="s">
        <v>30</v>
      </c>
      <c r="E2315" t="s">
        <v>53</v>
      </c>
      <c r="F2315" t="s">
        <v>82</v>
      </c>
      <c r="G2315" t="s">
        <v>107</v>
      </c>
      <c r="H2315" t="s">
        <v>47</v>
      </c>
      <c r="I2315" s="5">
        <v>5.8</v>
      </c>
      <c r="J2315" t="s">
        <v>25</v>
      </c>
      <c r="K2315" s="1">
        <v>45571</v>
      </c>
      <c r="L2315" s="1" t="s">
        <v>5075</v>
      </c>
      <c r="M2315" s="7">
        <v>1.06</v>
      </c>
      <c r="N2315" s="22">
        <v>49107</v>
      </c>
      <c r="O2315">
        <v>2</v>
      </c>
      <c r="P2315" t="s">
        <v>26</v>
      </c>
      <c r="Q2315">
        <v>1</v>
      </c>
      <c r="R2315">
        <v>6</v>
      </c>
      <c r="S2315" t="s">
        <v>1243</v>
      </c>
      <c r="T2315" t="s">
        <v>26</v>
      </c>
      <c r="U2315" t="str">
        <f t="shared" si="72"/>
        <v>Young</v>
      </c>
      <c r="V2315" t="str">
        <f t="shared" si="73"/>
        <v>Senior</v>
      </c>
      <c r="W2315" t="str">
        <f>IF(Table13[[#This Row],[Last_Working_Date]]="Active","Active","Exited")</f>
        <v>Active</v>
      </c>
    </row>
    <row r="2316" spans="1:23" x14ac:dyDescent="0.3">
      <c r="A2316" s="9" t="s">
        <v>2597</v>
      </c>
      <c r="B2316" s="9" t="s">
        <v>19</v>
      </c>
      <c r="C2316">
        <v>28</v>
      </c>
      <c r="D2316" t="s">
        <v>20</v>
      </c>
      <c r="E2316" t="s">
        <v>31</v>
      </c>
      <c r="F2316" t="s">
        <v>22</v>
      </c>
      <c r="G2316" t="s">
        <v>59</v>
      </c>
      <c r="H2316" t="s">
        <v>51</v>
      </c>
      <c r="I2316" s="5">
        <v>2.7</v>
      </c>
      <c r="J2316" t="s">
        <v>25</v>
      </c>
      <c r="K2316" s="1">
        <v>44611</v>
      </c>
      <c r="L2316" s="1" t="s">
        <v>5075</v>
      </c>
      <c r="M2316" s="7">
        <v>3.69</v>
      </c>
      <c r="N2316" s="22">
        <v>40605</v>
      </c>
      <c r="O2316">
        <v>4</v>
      </c>
      <c r="P2316" t="s">
        <v>26</v>
      </c>
      <c r="Q2316">
        <v>1</v>
      </c>
      <c r="R2316">
        <v>3</v>
      </c>
      <c r="S2316" t="s">
        <v>533</v>
      </c>
      <c r="T2316" t="s">
        <v>26</v>
      </c>
      <c r="U2316" t="str">
        <f t="shared" si="72"/>
        <v>Young</v>
      </c>
      <c r="V2316" t="str">
        <f t="shared" si="73"/>
        <v>Mid-Level</v>
      </c>
      <c r="W2316" t="str">
        <f>IF(Table13[[#This Row],[Last_Working_Date]]="Active","Active","Exited")</f>
        <v>Active</v>
      </c>
    </row>
    <row r="2317" spans="1:23" x14ac:dyDescent="0.3">
      <c r="A2317" s="9" t="s">
        <v>2598</v>
      </c>
      <c r="B2317" s="9" t="s">
        <v>19</v>
      </c>
      <c r="C2317">
        <v>40</v>
      </c>
      <c r="D2317" t="s">
        <v>20</v>
      </c>
      <c r="E2317" t="s">
        <v>31</v>
      </c>
      <c r="F2317" t="s">
        <v>32</v>
      </c>
      <c r="G2317" t="s">
        <v>33</v>
      </c>
      <c r="H2317" t="s">
        <v>47</v>
      </c>
      <c r="I2317" s="5">
        <v>10.7</v>
      </c>
      <c r="J2317" t="s">
        <v>25</v>
      </c>
      <c r="K2317" s="1">
        <v>44214</v>
      </c>
      <c r="L2317" s="1">
        <v>45601</v>
      </c>
      <c r="M2317" s="7">
        <v>3.8</v>
      </c>
      <c r="N2317" s="22">
        <v>50510</v>
      </c>
      <c r="O2317">
        <v>2</v>
      </c>
      <c r="P2317" t="s">
        <v>26</v>
      </c>
      <c r="Q2317">
        <v>0</v>
      </c>
      <c r="R2317">
        <v>6</v>
      </c>
      <c r="S2317" t="s">
        <v>1582</v>
      </c>
      <c r="T2317" t="s">
        <v>65</v>
      </c>
      <c r="U2317" t="str">
        <f t="shared" si="72"/>
        <v>Adult</v>
      </c>
      <c r="V2317" t="str">
        <f t="shared" si="73"/>
        <v>Expert</v>
      </c>
      <c r="W2317" t="str">
        <f>IF(Table13[[#This Row],[Last_Working_Date]]="Active","Active","Exited")</f>
        <v>Exited</v>
      </c>
    </row>
    <row r="2318" spans="1:23" x14ac:dyDescent="0.3">
      <c r="A2318" s="9" t="s">
        <v>2599</v>
      </c>
      <c r="B2318" s="9" t="s">
        <v>29</v>
      </c>
      <c r="C2318">
        <v>32</v>
      </c>
      <c r="D2318" t="s">
        <v>20</v>
      </c>
      <c r="E2318" t="s">
        <v>31</v>
      </c>
      <c r="F2318" t="s">
        <v>54</v>
      </c>
      <c r="G2318" t="s">
        <v>77</v>
      </c>
      <c r="H2318" t="s">
        <v>24</v>
      </c>
      <c r="I2318" s="5">
        <v>1.8</v>
      </c>
      <c r="J2318" t="s">
        <v>25</v>
      </c>
      <c r="K2318" s="1">
        <v>43032</v>
      </c>
      <c r="L2318" s="1" t="s">
        <v>5075</v>
      </c>
      <c r="M2318" s="7">
        <v>8.01</v>
      </c>
      <c r="N2318" s="22">
        <v>30011</v>
      </c>
      <c r="O2318">
        <v>4</v>
      </c>
      <c r="P2318" t="s">
        <v>65</v>
      </c>
      <c r="Q2318">
        <v>2</v>
      </c>
      <c r="R2318">
        <v>3</v>
      </c>
      <c r="S2318" t="s">
        <v>975</v>
      </c>
      <c r="T2318" t="s">
        <v>26</v>
      </c>
      <c r="U2318" t="str">
        <f t="shared" si="72"/>
        <v>Adult</v>
      </c>
      <c r="V2318" t="str">
        <f t="shared" si="73"/>
        <v>Junior</v>
      </c>
      <c r="W2318" t="str">
        <f>IF(Table13[[#This Row],[Last_Working_Date]]="Active","Active","Exited")</f>
        <v>Active</v>
      </c>
    </row>
    <row r="2319" spans="1:23" x14ac:dyDescent="0.3">
      <c r="A2319" s="9" t="s">
        <v>2600</v>
      </c>
      <c r="B2319" s="9" t="s">
        <v>29</v>
      </c>
      <c r="C2319">
        <v>35</v>
      </c>
      <c r="D2319" t="s">
        <v>20</v>
      </c>
      <c r="E2319" t="s">
        <v>58</v>
      </c>
      <c r="F2319" t="s">
        <v>92</v>
      </c>
      <c r="G2319" t="s">
        <v>120</v>
      </c>
      <c r="H2319" t="s">
        <v>24</v>
      </c>
      <c r="I2319" s="5">
        <v>11.1</v>
      </c>
      <c r="J2319" t="s">
        <v>25</v>
      </c>
      <c r="K2319" s="1">
        <v>44985</v>
      </c>
      <c r="L2319" s="1" t="s">
        <v>5075</v>
      </c>
      <c r="M2319" s="7">
        <v>2.66</v>
      </c>
      <c r="N2319" s="22">
        <v>69618</v>
      </c>
      <c r="O2319">
        <v>2</v>
      </c>
      <c r="P2319" t="s">
        <v>26</v>
      </c>
      <c r="Q2319">
        <v>2</v>
      </c>
      <c r="R2319">
        <v>6</v>
      </c>
      <c r="S2319" t="s">
        <v>404</v>
      </c>
      <c r="T2319" t="s">
        <v>26</v>
      </c>
      <c r="U2319" t="str">
        <f t="shared" si="72"/>
        <v>Adult</v>
      </c>
      <c r="V2319" t="str">
        <f t="shared" si="73"/>
        <v>Expert</v>
      </c>
      <c r="W2319" t="str">
        <f>IF(Table13[[#This Row],[Last_Working_Date]]="Active","Active","Exited")</f>
        <v>Active</v>
      </c>
    </row>
    <row r="2320" spans="1:23" x14ac:dyDescent="0.3">
      <c r="A2320" s="9" t="s">
        <v>2601</v>
      </c>
      <c r="B2320" s="9" t="s">
        <v>19</v>
      </c>
      <c r="C2320">
        <v>28</v>
      </c>
      <c r="D2320" t="s">
        <v>20</v>
      </c>
      <c r="E2320" t="s">
        <v>31</v>
      </c>
      <c r="F2320" t="s">
        <v>45</v>
      </c>
      <c r="G2320" t="s">
        <v>46</v>
      </c>
      <c r="H2320" t="s">
        <v>24</v>
      </c>
      <c r="I2320" s="5">
        <v>3.6</v>
      </c>
      <c r="J2320" t="s">
        <v>25</v>
      </c>
      <c r="K2320" s="1">
        <v>42851</v>
      </c>
      <c r="L2320" s="1" t="s">
        <v>5075</v>
      </c>
      <c r="M2320" s="7">
        <v>8.51</v>
      </c>
      <c r="N2320" s="22">
        <v>44479</v>
      </c>
      <c r="O2320">
        <v>4</v>
      </c>
      <c r="P2320" t="s">
        <v>26</v>
      </c>
      <c r="Q2320">
        <v>1</v>
      </c>
      <c r="R2320">
        <v>5</v>
      </c>
      <c r="S2320" t="s">
        <v>843</v>
      </c>
      <c r="T2320" t="s">
        <v>26</v>
      </c>
      <c r="U2320" t="str">
        <f t="shared" si="72"/>
        <v>Young</v>
      </c>
      <c r="V2320" t="str">
        <f t="shared" si="73"/>
        <v>Mid-Level</v>
      </c>
      <c r="W2320" t="str">
        <f>IF(Table13[[#This Row],[Last_Working_Date]]="Active","Active","Exited")</f>
        <v>Active</v>
      </c>
    </row>
    <row r="2321" spans="1:23" x14ac:dyDescent="0.3">
      <c r="A2321" s="9" t="s">
        <v>2602</v>
      </c>
      <c r="B2321" s="9" t="s">
        <v>29</v>
      </c>
      <c r="C2321">
        <v>21</v>
      </c>
      <c r="D2321" t="s">
        <v>20</v>
      </c>
      <c r="E2321" t="s">
        <v>58</v>
      </c>
      <c r="F2321" t="s">
        <v>22</v>
      </c>
      <c r="G2321" t="s">
        <v>74</v>
      </c>
      <c r="H2321" t="s">
        <v>51</v>
      </c>
      <c r="I2321" s="5">
        <v>0</v>
      </c>
      <c r="J2321" t="s">
        <v>25</v>
      </c>
      <c r="K2321" s="1">
        <v>41109</v>
      </c>
      <c r="L2321" s="1" t="s">
        <v>5075</v>
      </c>
      <c r="M2321" s="7">
        <v>13.28</v>
      </c>
      <c r="N2321" s="22">
        <v>31065</v>
      </c>
      <c r="O2321">
        <v>3</v>
      </c>
      <c r="P2321" t="s">
        <v>26</v>
      </c>
      <c r="Q2321">
        <v>1</v>
      </c>
      <c r="R2321">
        <v>3</v>
      </c>
      <c r="S2321" t="s">
        <v>399</v>
      </c>
      <c r="T2321" t="s">
        <v>26</v>
      </c>
      <c r="U2321" t="str">
        <f t="shared" si="72"/>
        <v>Young</v>
      </c>
      <c r="V2321" t="str">
        <f t="shared" si="73"/>
        <v>Junior</v>
      </c>
      <c r="W2321" t="str">
        <f>IF(Table13[[#This Row],[Last_Working_Date]]="Active","Active","Exited")</f>
        <v>Active</v>
      </c>
    </row>
    <row r="2322" spans="1:23" x14ac:dyDescent="0.3">
      <c r="A2322" s="9" t="s">
        <v>2603</v>
      </c>
      <c r="B2322" s="9" t="s">
        <v>29</v>
      </c>
      <c r="C2322">
        <v>30</v>
      </c>
      <c r="D2322" t="s">
        <v>30</v>
      </c>
      <c r="E2322" t="s">
        <v>58</v>
      </c>
      <c r="F2322" t="s">
        <v>32</v>
      </c>
      <c r="G2322" t="s">
        <v>171</v>
      </c>
      <c r="H2322" t="s">
        <v>51</v>
      </c>
      <c r="I2322" s="5">
        <v>8.1</v>
      </c>
      <c r="J2322" t="s">
        <v>25</v>
      </c>
      <c r="K2322" s="1">
        <v>43113</v>
      </c>
      <c r="L2322" s="1">
        <v>44890</v>
      </c>
      <c r="M2322" s="7">
        <v>4.87</v>
      </c>
      <c r="N2322" s="22">
        <v>48272</v>
      </c>
      <c r="O2322">
        <v>2</v>
      </c>
      <c r="P2322" t="s">
        <v>26</v>
      </c>
      <c r="Q2322">
        <v>3</v>
      </c>
      <c r="R2322">
        <v>5</v>
      </c>
      <c r="S2322" t="s">
        <v>461</v>
      </c>
      <c r="T2322" t="s">
        <v>65</v>
      </c>
      <c r="U2322" t="str">
        <f t="shared" si="72"/>
        <v>Young</v>
      </c>
      <c r="V2322" t="str">
        <f t="shared" si="73"/>
        <v>Senior</v>
      </c>
      <c r="W2322" t="str">
        <f>IF(Table13[[#This Row],[Last_Working_Date]]="Active","Active","Exited")</f>
        <v>Exited</v>
      </c>
    </row>
    <row r="2323" spans="1:23" x14ac:dyDescent="0.3">
      <c r="A2323" s="9" t="s">
        <v>2604</v>
      </c>
      <c r="B2323" s="9" t="s">
        <v>29</v>
      </c>
      <c r="C2323">
        <v>37</v>
      </c>
      <c r="D2323" t="s">
        <v>20</v>
      </c>
      <c r="E2323" t="s">
        <v>39</v>
      </c>
      <c r="F2323" t="s">
        <v>22</v>
      </c>
      <c r="G2323" t="s">
        <v>23</v>
      </c>
      <c r="H2323" t="s">
        <v>24</v>
      </c>
      <c r="I2323" s="5">
        <v>9.4</v>
      </c>
      <c r="J2323" t="s">
        <v>25</v>
      </c>
      <c r="K2323" s="1">
        <v>43548</v>
      </c>
      <c r="L2323" s="1">
        <v>43736</v>
      </c>
      <c r="M2323" s="7">
        <v>0.51</v>
      </c>
      <c r="N2323" s="22">
        <v>57396</v>
      </c>
      <c r="O2323">
        <v>3</v>
      </c>
      <c r="P2323" t="s">
        <v>26</v>
      </c>
      <c r="Q2323">
        <v>1</v>
      </c>
      <c r="R2323">
        <v>6</v>
      </c>
      <c r="S2323" t="s">
        <v>923</v>
      </c>
      <c r="T2323" t="s">
        <v>65</v>
      </c>
      <c r="U2323" t="str">
        <f t="shared" si="72"/>
        <v>Adult</v>
      </c>
      <c r="V2323" t="str">
        <f t="shared" si="73"/>
        <v>Senior</v>
      </c>
      <c r="W2323" t="str">
        <f>IF(Table13[[#This Row],[Last_Working_Date]]="Active","Active","Exited")</f>
        <v>Exited</v>
      </c>
    </row>
    <row r="2324" spans="1:23" x14ac:dyDescent="0.3">
      <c r="A2324" s="9" t="s">
        <v>2605</v>
      </c>
      <c r="B2324" s="9" t="s">
        <v>19</v>
      </c>
      <c r="C2324">
        <v>33</v>
      </c>
      <c r="D2324" t="s">
        <v>30</v>
      </c>
      <c r="E2324" t="s">
        <v>36</v>
      </c>
      <c r="F2324" t="s">
        <v>82</v>
      </c>
      <c r="G2324" t="s">
        <v>107</v>
      </c>
      <c r="H2324" t="s">
        <v>51</v>
      </c>
      <c r="I2324" s="5">
        <v>6.1</v>
      </c>
      <c r="J2324" t="s">
        <v>25</v>
      </c>
      <c r="K2324" s="1">
        <v>40973</v>
      </c>
      <c r="L2324" s="1" t="s">
        <v>5075</v>
      </c>
      <c r="M2324" s="7">
        <v>13.65</v>
      </c>
      <c r="N2324" s="22">
        <v>36624</v>
      </c>
      <c r="O2324">
        <v>3</v>
      </c>
      <c r="P2324" t="s">
        <v>26</v>
      </c>
      <c r="Q2324">
        <v>2</v>
      </c>
      <c r="R2324">
        <v>8</v>
      </c>
      <c r="S2324" t="s">
        <v>491</v>
      </c>
      <c r="T2324" t="s">
        <v>26</v>
      </c>
      <c r="U2324" t="str">
        <f t="shared" si="72"/>
        <v>Adult</v>
      </c>
      <c r="V2324" t="str">
        <f t="shared" si="73"/>
        <v>Senior</v>
      </c>
      <c r="W2324" t="str">
        <f>IF(Table13[[#This Row],[Last_Working_Date]]="Active","Active","Exited")</f>
        <v>Active</v>
      </c>
    </row>
    <row r="2325" spans="1:23" x14ac:dyDescent="0.3">
      <c r="A2325" s="9" t="s">
        <v>2606</v>
      </c>
      <c r="B2325" s="9" t="s">
        <v>29</v>
      </c>
      <c r="C2325">
        <v>29</v>
      </c>
      <c r="D2325" t="s">
        <v>30</v>
      </c>
      <c r="E2325" t="s">
        <v>63</v>
      </c>
      <c r="F2325" t="s">
        <v>67</v>
      </c>
      <c r="G2325" t="s">
        <v>176</v>
      </c>
      <c r="H2325" t="s">
        <v>84</v>
      </c>
      <c r="I2325" s="5">
        <v>5.7</v>
      </c>
      <c r="J2325" t="s">
        <v>85</v>
      </c>
      <c r="K2325" s="1">
        <v>41574</v>
      </c>
      <c r="L2325" s="1">
        <v>44897</v>
      </c>
      <c r="M2325" s="7">
        <v>9.1</v>
      </c>
      <c r="N2325" s="22">
        <v>49131</v>
      </c>
      <c r="O2325">
        <v>2</v>
      </c>
      <c r="P2325" t="s">
        <v>26</v>
      </c>
      <c r="Q2325">
        <v>1</v>
      </c>
      <c r="R2325">
        <v>6</v>
      </c>
      <c r="S2325" t="s">
        <v>515</v>
      </c>
      <c r="T2325" t="s">
        <v>65</v>
      </c>
      <c r="U2325" t="str">
        <f t="shared" si="72"/>
        <v>Young</v>
      </c>
      <c r="V2325" t="str">
        <f t="shared" si="73"/>
        <v>Senior</v>
      </c>
      <c r="W2325" t="str">
        <f>IF(Table13[[#This Row],[Last_Working_Date]]="Active","Active","Exited")</f>
        <v>Exited</v>
      </c>
    </row>
    <row r="2326" spans="1:23" x14ac:dyDescent="0.3">
      <c r="A2326" s="9" t="s">
        <v>2607</v>
      </c>
      <c r="B2326" s="9" t="s">
        <v>29</v>
      </c>
      <c r="C2326">
        <v>36</v>
      </c>
      <c r="D2326" t="s">
        <v>30</v>
      </c>
      <c r="E2326" t="s">
        <v>21</v>
      </c>
      <c r="F2326" t="s">
        <v>45</v>
      </c>
      <c r="G2326" t="s">
        <v>98</v>
      </c>
      <c r="H2326" t="s">
        <v>24</v>
      </c>
      <c r="I2326" s="5">
        <v>10.3</v>
      </c>
      <c r="J2326" t="s">
        <v>25</v>
      </c>
      <c r="K2326" s="1">
        <v>41462</v>
      </c>
      <c r="L2326" s="1" t="s">
        <v>5075</v>
      </c>
      <c r="M2326" s="7">
        <v>12.31</v>
      </c>
      <c r="N2326" s="22">
        <v>58927</v>
      </c>
      <c r="O2326">
        <v>3</v>
      </c>
      <c r="P2326" t="s">
        <v>26</v>
      </c>
      <c r="Q2326">
        <v>0</v>
      </c>
      <c r="R2326">
        <v>3</v>
      </c>
      <c r="S2326" t="s">
        <v>424</v>
      </c>
      <c r="T2326" t="s">
        <v>26</v>
      </c>
      <c r="U2326" t="str">
        <f t="shared" si="72"/>
        <v>Adult</v>
      </c>
      <c r="V2326" t="str">
        <f t="shared" si="73"/>
        <v>Expert</v>
      </c>
      <c r="W2326" t="str">
        <f>IF(Table13[[#This Row],[Last_Working_Date]]="Active","Active","Exited")</f>
        <v>Active</v>
      </c>
    </row>
    <row r="2327" spans="1:23" x14ac:dyDescent="0.3">
      <c r="A2327" s="9" t="s">
        <v>2608</v>
      </c>
      <c r="B2327" s="9" t="s">
        <v>19</v>
      </c>
      <c r="C2327">
        <v>36</v>
      </c>
      <c r="D2327" t="s">
        <v>30</v>
      </c>
      <c r="E2327" t="s">
        <v>39</v>
      </c>
      <c r="F2327" t="s">
        <v>92</v>
      </c>
      <c r="G2327" t="s">
        <v>246</v>
      </c>
      <c r="H2327" t="s">
        <v>51</v>
      </c>
      <c r="I2327" s="5">
        <v>10.7</v>
      </c>
      <c r="J2327" t="s">
        <v>25</v>
      </c>
      <c r="K2327" s="1">
        <v>42778</v>
      </c>
      <c r="L2327" s="1" t="s">
        <v>5075</v>
      </c>
      <c r="M2327" s="7">
        <v>8.7100000000000009</v>
      </c>
      <c r="N2327" s="22">
        <v>52415</v>
      </c>
      <c r="O2327">
        <v>2</v>
      </c>
      <c r="P2327" t="s">
        <v>65</v>
      </c>
      <c r="Q2327">
        <v>2</v>
      </c>
      <c r="R2327">
        <v>3</v>
      </c>
      <c r="S2327" t="s">
        <v>486</v>
      </c>
      <c r="T2327" t="s">
        <v>26</v>
      </c>
      <c r="U2327" t="str">
        <f t="shared" si="72"/>
        <v>Adult</v>
      </c>
      <c r="V2327" t="str">
        <f t="shared" si="73"/>
        <v>Expert</v>
      </c>
      <c r="W2327" t="str">
        <f>IF(Table13[[#This Row],[Last_Working_Date]]="Active","Active","Exited")</f>
        <v>Active</v>
      </c>
    </row>
    <row r="2328" spans="1:23" x14ac:dyDescent="0.3">
      <c r="A2328" s="9" t="s">
        <v>2609</v>
      </c>
      <c r="B2328" s="9" t="s">
        <v>29</v>
      </c>
      <c r="C2328">
        <v>31</v>
      </c>
      <c r="D2328" t="s">
        <v>30</v>
      </c>
      <c r="E2328" t="s">
        <v>53</v>
      </c>
      <c r="F2328" t="s">
        <v>54</v>
      </c>
      <c r="G2328" t="s">
        <v>139</v>
      </c>
      <c r="H2328" t="s">
        <v>84</v>
      </c>
      <c r="I2328" s="5">
        <v>5.2</v>
      </c>
      <c r="J2328" t="s">
        <v>85</v>
      </c>
      <c r="K2328" s="1">
        <v>44762</v>
      </c>
      <c r="L2328" s="1">
        <v>45892</v>
      </c>
      <c r="M2328" s="7">
        <v>3.09</v>
      </c>
      <c r="N2328" s="22">
        <v>43183</v>
      </c>
      <c r="O2328">
        <v>3</v>
      </c>
      <c r="P2328" t="s">
        <v>65</v>
      </c>
      <c r="Q2328">
        <v>1</v>
      </c>
      <c r="R2328">
        <v>5</v>
      </c>
      <c r="S2328" t="s">
        <v>1037</v>
      </c>
      <c r="T2328" t="s">
        <v>65</v>
      </c>
      <c r="U2328" t="str">
        <f t="shared" si="72"/>
        <v>Adult</v>
      </c>
      <c r="V2328" t="str">
        <f t="shared" si="73"/>
        <v>Senior</v>
      </c>
      <c r="W2328" t="str">
        <f>IF(Table13[[#This Row],[Last_Working_Date]]="Active","Active","Exited")</f>
        <v>Exited</v>
      </c>
    </row>
    <row r="2329" spans="1:23" x14ac:dyDescent="0.3">
      <c r="A2329" s="9" t="s">
        <v>140</v>
      </c>
      <c r="B2329" s="9" t="s">
        <v>29</v>
      </c>
      <c r="C2329">
        <v>22</v>
      </c>
      <c r="D2329" t="s">
        <v>20</v>
      </c>
      <c r="E2329" t="s">
        <v>21</v>
      </c>
      <c r="F2329" t="s">
        <v>54</v>
      </c>
      <c r="G2329" t="s">
        <v>139</v>
      </c>
      <c r="H2329" t="s">
        <v>24</v>
      </c>
      <c r="I2329" s="5">
        <v>1.2</v>
      </c>
      <c r="J2329" t="s">
        <v>25</v>
      </c>
      <c r="K2329" s="1">
        <v>44182</v>
      </c>
      <c r="L2329" s="1" t="s">
        <v>5075</v>
      </c>
      <c r="M2329" s="7">
        <v>4.8600000000000003</v>
      </c>
      <c r="N2329" s="22">
        <v>42029</v>
      </c>
      <c r="O2329">
        <v>1</v>
      </c>
      <c r="P2329" t="s">
        <v>26</v>
      </c>
      <c r="Q2329">
        <v>3</v>
      </c>
      <c r="R2329">
        <v>3</v>
      </c>
      <c r="S2329" t="s">
        <v>5074</v>
      </c>
      <c r="T2329" t="s">
        <v>26</v>
      </c>
      <c r="U2329" t="str">
        <f t="shared" si="72"/>
        <v>Young</v>
      </c>
      <c r="V2329" t="str">
        <f t="shared" si="73"/>
        <v>Junior</v>
      </c>
      <c r="W2329" t="str">
        <f>IF(Table13[[#This Row],[Last_Working_Date]]="Active","Active","Exited")</f>
        <v>Active</v>
      </c>
    </row>
    <row r="2330" spans="1:23" x14ac:dyDescent="0.3">
      <c r="A2330" s="9" t="s">
        <v>2610</v>
      </c>
      <c r="B2330" s="9" t="s">
        <v>29</v>
      </c>
      <c r="C2330">
        <v>30</v>
      </c>
      <c r="D2330" t="s">
        <v>30</v>
      </c>
      <c r="E2330" t="s">
        <v>31</v>
      </c>
      <c r="F2330" t="s">
        <v>67</v>
      </c>
      <c r="G2330" t="s">
        <v>90</v>
      </c>
      <c r="H2330" t="s">
        <v>24</v>
      </c>
      <c r="I2330" s="5">
        <v>4</v>
      </c>
      <c r="J2330" t="s">
        <v>25</v>
      </c>
      <c r="K2330" s="1">
        <v>45498</v>
      </c>
      <c r="L2330" s="1" t="s">
        <v>5075</v>
      </c>
      <c r="M2330" s="7">
        <v>1.26</v>
      </c>
      <c r="N2330" s="22">
        <v>48700</v>
      </c>
      <c r="O2330">
        <v>4</v>
      </c>
      <c r="P2330" t="s">
        <v>26</v>
      </c>
      <c r="Q2330">
        <v>2</v>
      </c>
      <c r="R2330">
        <v>9</v>
      </c>
      <c r="S2330" t="s">
        <v>463</v>
      </c>
      <c r="T2330" t="s">
        <v>26</v>
      </c>
      <c r="U2330" t="str">
        <f t="shared" si="72"/>
        <v>Young</v>
      </c>
      <c r="V2330" t="str">
        <f t="shared" si="73"/>
        <v>Mid-Level</v>
      </c>
      <c r="W2330" t="str">
        <f>IF(Table13[[#This Row],[Last_Working_Date]]="Active","Active","Exited")</f>
        <v>Active</v>
      </c>
    </row>
    <row r="2331" spans="1:23" x14ac:dyDescent="0.3">
      <c r="A2331" s="9" t="s">
        <v>2611</v>
      </c>
      <c r="B2331" s="9" t="s">
        <v>19</v>
      </c>
      <c r="C2331">
        <v>33</v>
      </c>
      <c r="D2331" t="s">
        <v>30</v>
      </c>
      <c r="E2331" t="s">
        <v>36</v>
      </c>
      <c r="F2331" t="s">
        <v>32</v>
      </c>
      <c r="G2331" t="s">
        <v>33</v>
      </c>
      <c r="H2331" t="s">
        <v>24</v>
      </c>
      <c r="I2331" s="5">
        <v>9.9</v>
      </c>
      <c r="J2331" t="s">
        <v>25</v>
      </c>
      <c r="K2331" s="1">
        <v>42536</v>
      </c>
      <c r="L2331" s="1" t="s">
        <v>5075</v>
      </c>
      <c r="M2331" s="7">
        <v>9.3699999999999992</v>
      </c>
      <c r="N2331" s="22">
        <v>50587</v>
      </c>
      <c r="O2331">
        <v>2</v>
      </c>
      <c r="P2331" t="s">
        <v>26</v>
      </c>
      <c r="Q2331">
        <v>1</v>
      </c>
      <c r="R2331">
        <v>3</v>
      </c>
      <c r="S2331" t="s">
        <v>1209</v>
      </c>
      <c r="T2331" t="s">
        <v>26</v>
      </c>
      <c r="U2331" t="str">
        <f t="shared" si="72"/>
        <v>Adult</v>
      </c>
      <c r="V2331" t="str">
        <f t="shared" si="73"/>
        <v>Senior</v>
      </c>
      <c r="W2331" t="str">
        <f>IF(Table13[[#This Row],[Last_Working_Date]]="Active","Active","Exited")</f>
        <v>Active</v>
      </c>
    </row>
    <row r="2332" spans="1:23" x14ac:dyDescent="0.3">
      <c r="A2332" s="9" t="s">
        <v>843</v>
      </c>
      <c r="B2332" s="9" t="s">
        <v>29</v>
      </c>
      <c r="C2332">
        <v>37</v>
      </c>
      <c r="D2332" t="s">
        <v>20</v>
      </c>
      <c r="E2332" t="s">
        <v>63</v>
      </c>
      <c r="F2332" t="s">
        <v>45</v>
      </c>
      <c r="G2332" t="s">
        <v>46</v>
      </c>
      <c r="H2332" t="s">
        <v>51</v>
      </c>
      <c r="I2332" s="5">
        <v>6.6</v>
      </c>
      <c r="J2332" t="s">
        <v>25</v>
      </c>
      <c r="K2332" s="1">
        <v>41455</v>
      </c>
      <c r="L2332" s="1" t="s">
        <v>5075</v>
      </c>
      <c r="M2332" s="7">
        <v>12.33</v>
      </c>
      <c r="N2332" s="22">
        <v>41632</v>
      </c>
      <c r="O2332">
        <v>5</v>
      </c>
      <c r="P2332" t="s">
        <v>26</v>
      </c>
      <c r="Q2332">
        <v>3</v>
      </c>
      <c r="R2332">
        <v>9</v>
      </c>
      <c r="S2332" t="s">
        <v>5074</v>
      </c>
      <c r="T2332" t="s">
        <v>26</v>
      </c>
      <c r="U2332" t="str">
        <f t="shared" si="72"/>
        <v>Adult</v>
      </c>
      <c r="V2332" t="str">
        <f t="shared" si="73"/>
        <v>Senior</v>
      </c>
      <c r="W2332" t="str">
        <f>IF(Table13[[#This Row],[Last_Working_Date]]="Active","Active","Exited")</f>
        <v>Active</v>
      </c>
    </row>
    <row r="2333" spans="1:23" x14ac:dyDescent="0.3">
      <c r="A2333" s="9" t="s">
        <v>2612</v>
      </c>
      <c r="B2333" s="9" t="s">
        <v>19</v>
      </c>
      <c r="C2333">
        <v>26</v>
      </c>
      <c r="D2333" t="s">
        <v>30</v>
      </c>
      <c r="E2333" t="s">
        <v>44</v>
      </c>
      <c r="F2333" t="s">
        <v>40</v>
      </c>
      <c r="G2333" t="s">
        <v>50</v>
      </c>
      <c r="H2333" t="s">
        <v>24</v>
      </c>
      <c r="I2333" s="5">
        <v>1.1000000000000001</v>
      </c>
      <c r="J2333" t="s">
        <v>25</v>
      </c>
      <c r="K2333" s="1">
        <v>42117</v>
      </c>
      <c r="L2333" s="1" t="s">
        <v>5075</v>
      </c>
      <c r="M2333" s="7">
        <v>10.52</v>
      </c>
      <c r="N2333" s="22">
        <v>35632</v>
      </c>
      <c r="O2333">
        <v>2</v>
      </c>
      <c r="P2333" t="s">
        <v>65</v>
      </c>
      <c r="Q2333">
        <v>4</v>
      </c>
      <c r="R2333">
        <v>4</v>
      </c>
      <c r="S2333" t="s">
        <v>901</v>
      </c>
      <c r="T2333" t="s">
        <v>26</v>
      </c>
      <c r="U2333" t="str">
        <f t="shared" si="72"/>
        <v>Young</v>
      </c>
      <c r="V2333" t="str">
        <f t="shared" si="73"/>
        <v>Junior</v>
      </c>
      <c r="W2333" t="str">
        <f>IF(Table13[[#This Row],[Last_Working_Date]]="Active","Active","Exited")</f>
        <v>Active</v>
      </c>
    </row>
    <row r="2334" spans="1:23" x14ac:dyDescent="0.3">
      <c r="A2334" s="9" t="s">
        <v>2613</v>
      </c>
      <c r="B2334" s="9" t="s">
        <v>19</v>
      </c>
      <c r="C2334">
        <v>43</v>
      </c>
      <c r="D2334" t="s">
        <v>20</v>
      </c>
      <c r="E2334" t="s">
        <v>44</v>
      </c>
      <c r="F2334" t="s">
        <v>82</v>
      </c>
      <c r="G2334" t="s">
        <v>107</v>
      </c>
      <c r="H2334" t="s">
        <v>24</v>
      </c>
      <c r="I2334" s="5">
        <v>22.6</v>
      </c>
      <c r="J2334" t="s">
        <v>25</v>
      </c>
      <c r="K2334" s="1">
        <v>43589</v>
      </c>
      <c r="L2334" s="1" t="s">
        <v>5075</v>
      </c>
      <c r="M2334" s="7">
        <v>6.49</v>
      </c>
      <c r="N2334" s="22">
        <v>77392</v>
      </c>
      <c r="O2334">
        <v>2</v>
      </c>
      <c r="P2334" t="s">
        <v>65</v>
      </c>
      <c r="Q2334">
        <v>5</v>
      </c>
      <c r="R2334">
        <v>7</v>
      </c>
      <c r="S2334" t="s">
        <v>837</v>
      </c>
      <c r="T2334" t="s">
        <v>26</v>
      </c>
      <c r="U2334" t="str">
        <f t="shared" si="72"/>
        <v>Adult</v>
      </c>
      <c r="V2334" t="str">
        <f t="shared" si="73"/>
        <v>Expert</v>
      </c>
      <c r="W2334" t="str">
        <f>IF(Table13[[#This Row],[Last_Working_Date]]="Active","Active","Exited")</f>
        <v>Active</v>
      </c>
    </row>
    <row r="2335" spans="1:23" x14ac:dyDescent="0.3">
      <c r="A2335" s="9" t="s">
        <v>2614</v>
      </c>
      <c r="B2335" s="9" t="s">
        <v>29</v>
      </c>
      <c r="C2335">
        <v>31</v>
      </c>
      <c r="D2335" t="s">
        <v>30</v>
      </c>
      <c r="E2335" t="s">
        <v>21</v>
      </c>
      <c r="F2335" t="s">
        <v>32</v>
      </c>
      <c r="G2335" t="s">
        <v>33</v>
      </c>
      <c r="H2335" t="s">
        <v>24</v>
      </c>
      <c r="I2335" s="5">
        <v>7.4</v>
      </c>
      <c r="J2335" t="s">
        <v>25</v>
      </c>
      <c r="K2335" s="1">
        <v>43126</v>
      </c>
      <c r="L2335" s="1" t="s">
        <v>5075</v>
      </c>
      <c r="M2335" s="7">
        <v>7.75</v>
      </c>
      <c r="N2335" s="22">
        <v>45282</v>
      </c>
      <c r="O2335">
        <v>5</v>
      </c>
      <c r="P2335" t="s">
        <v>26</v>
      </c>
      <c r="Q2335">
        <v>2</v>
      </c>
      <c r="R2335">
        <v>6</v>
      </c>
      <c r="S2335" t="s">
        <v>298</v>
      </c>
      <c r="T2335" t="s">
        <v>26</v>
      </c>
      <c r="U2335" t="str">
        <f t="shared" si="72"/>
        <v>Adult</v>
      </c>
      <c r="V2335" t="str">
        <f t="shared" si="73"/>
        <v>Senior</v>
      </c>
      <c r="W2335" t="str">
        <f>IF(Table13[[#This Row],[Last_Working_Date]]="Active","Active","Exited")</f>
        <v>Active</v>
      </c>
    </row>
    <row r="2336" spans="1:23" x14ac:dyDescent="0.3">
      <c r="A2336" s="9" t="s">
        <v>165</v>
      </c>
      <c r="B2336" s="9" t="s">
        <v>19</v>
      </c>
      <c r="C2336">
        <v>30</v>
      </c>
      <c r="D2336" t="s">
        <v>30</v>
      </c>
      <c r="E2336" t="s">
        <v>58</v>
      </c>
      <c r="F2336" t="s">
        <v>45</v>
      </c>
      <c r="G2336" t="s">
        <v>164</v>
      </c>
      <c r="H2336" t="s">
        <v>24</v>
      </c>
      <c r="I2336" s="5">
        <v>4.5</v>
      </c>
      <c r="J2336" t="s">
        <v>25</v>
      </c>
      <c r="K2336" s="1">
        <v>41574</v>
      </c>
      <c r="L2336" s="1" t="s">
        <v>5075</v>
      </c>
      <c r="M2336" s="7">
        <v>12</v>
      </c>
      <c r="N2336" s="22">
        <v>42227</v>
      </c>
      <c r="O2336">
        <v>2</v>
      </c>
      <c r="P2336" t="s">
        <v>26</v>
      </c>
      <c r="Q2336">
        <v>3</v>
      </c>
      <c r="R2336">
        <v>7</v>
      </c>
      <c r="S2336" t="s">
        <v>5074</v>
      </c>
      <c r="T2336" t="s">
        <v>26</v>
      </c>
      <c r="U2336" t="str">
        <f t="shared" si="72"/>
        <v>Young</v>
      </c>
      <c r="V2336" t="str">
        <f t="shared" si="73"/>
        <v>Mid-Level</v>
      </c>
      <c r="W2336" t="str">
        <f>IF(Table13[[#This Row],[Last_Working_Date]]="Active","Active","Exited")</f>
        <v>Active</v>
      </c>
    </row>
    <row r="2337" spans="1:23" x14ac:dyDescent="0.3">
      <c r="A2337" s="9" t="s">
        <v>2615</v>
      </c>
      <c r="B2337" s="9" t="s">
        <v>19</v>
      </c>
      <c r="C2337">
        <v>34</v>
      </c>
      <c r="D2337" t="s">
        <v>30</v>
      </c>
      <c r="E2337" t="s">
        <v>58</v>
      </c>
      <c r="F2337" t="s">
        <v>67</v>
      </c>
      <c r="G2337" t="s">
        <v>110</v>
      </c>
      <c r="H2337" t="s">
        <v>24</v>
      </c>
      <c r="I2337" s="5">
        <v>3.8</v>
      </c>
      <c r="J2337" t="s">
        <v>25</v>
      </c>
      <c r="K2337" s="1">
        <v>39602</v>
      </c>
      <c r="L2337" s="1" t="s">
        <v>5075</v>
      </c>
      <c r="M2337" s="7">
        <v>17.399999999999999</v>
      </c>
      <c r="N2337" s="22">
        <v>43532</v>
      </c>
      <c r="O2337">
        <v>4</v>
      </c>
      <c r="P2337" t="s">
        <v>26</v>
      </c>
      <c r="Q2337">
        <v>3</v>
      </c>
      <c r="R2337">
        <v>6</v>
      </c>
      <c r="S2337" t="s">
        <v>72</v>
      </c>
      <c r="T2337" t="s">
        <v>26</v>
      </c>
      <c r="U2337" t="str">
        <f t="shared" si="72"/>
        <v>Adult</v>
      </c>
      <c r="V2337" t="str">
        <f t="shared" si="73"/>
        <v>Mid-Level</v>
      </c>
      <c r="W2337" t="str">
        <f>IF(Table13[[#This Row],[Last_Working_Date]]="Active","Active","Exited")</f>
        <v>Active</v>
      </c>
    </row>
    <row r="2338" spans="1:23" x14ac:dyDescent="0.3">
      <c r="A2338" s="9" t="s">
        <v>2616</v>
      </c>
      <c r="B2338" s="9" t="s">
        <v>19</v>
      </c>
      <c r="C2338">
        <v>38</v>
      </c>
      <c r="D2338" t="s">
        <v>20</v>
      </c>
      <c r="E2338" t="s">
        <v>39</v>
      </c>
      <c r="F2338" t="s">
        <v>67</v>
      </c>
      <c r="G2338" t="s">
        <v>90</v>
      </c>
      <c r="H2338" t="s">
        <v>24</v>
      </c>
      <c r="I2338" s="5">
        <v>10.5</v>
      </c>
      <c r="J2338" t="s">
        <v>25</v>
      </c>
      <c r="K2338" s="1">
        <v>43237</v>
      </c>
      <c r="L2338" s="1" t="s">
        <v>5075</v>
      </c>
      <c r="M2338" s="7">
        <v>7.45</v>
      </c>
      <c r="N2338" s="22">
        <v>60959</v>
      </c>
      <c r="O2338">
        <v>2</v>
      </c>
      <c r="P2338" t="s">
        <v>26</v>
      </c>
      <c r="Q2338">
        <v>3</v>
      </c>
      <c r="R2338">
        <v>8</v>
      </c>
      <c r="S2338" t="s">
        <v>72</v>
      </c>
      <c r="T2338" t="s">
        <v>26</v>
      </c>
      <c r="U2338" t="str">
        <f t="shared" si="72"/>
        <v>Adult</v>
      </c>
      <c r="V2338" t="str">
        <f t="shared" si="73"/>
        <v>Expert</v>
      </c>
      <c r="W2338" t="str">
        <f>IF(Table13[[#This Row],[Last_Working_Date]]="Active","Active","Exited")</f>
        <v>Active</v>
      </c>
    </row>
    <row r="2339" spans="1:23" x14ac:dyDescent="0.3">
      <c r="A2339" s="9" t="s">
        <v>2617</v>
      </c>
      <c r="B2339" s="9" t="s">
        <v>29</v>
      </c>
      <c r="C2339">
        <v>33</v>
      </c>
      <c r="D2339" t="s">
        <v>30</v>
      </c>
      <c r="E2339" t="s">
        <v>58</v>
      </c>
      <c r="F2339" t="s">
        <v>45</v>
      </c>
      <c r="G2339" t="s">
        <v>98</v>
      </c>
      <c r="H2339" t="s">
        <v>84</v>
      </c>
      <c r="I2339" s="5">
        <v>8.3000000000000007</v>
      </c>
      <c r="J2339" t="s">
        <v>25</v>
      </c>
      <c r="K2339" s="1">
        <v>43247</v>
      </c>
      <c r="L2339" s="1" t="s">
        <v>5075</v>
      </c>
      <c r="M2339" s="7">
        <v>7.42</v>
      </c>
      <c r="N2339" s="22">
        <v>55209</v>
      </c>
      <c r="O2339">
        <v>3</v>
      </c>
      <c r="P2339" t="s">
        <v>26</v>
      </c>
      <c r="Q2339">
        <v>4</v>
      </c>
      <c r="R2339">
        <v>8</v>
      </c>
      <c r="S2339" t="s">
        <v>1050</v>
      </c>
      <c r="T2339" t="s">
        <v>26</v>
      </c>
      <c r="U2339" t="str">
        <f t="shared" si="72"/>
        <v>Adult</v>
      </c>
      <c r="V2339" t="str">
        <f t="shared" si="73"/>
        <v>Senior</v>
      </c>
      <c r="W2339" t="str">
        <f>IF(Table13[[#This Row],[Last_Working_Date]]="Active","Active","Exited")</f>
        <v>Active</v>
      </c>
    </row>
    <row r="2340" spans="1:23" x14ac:dyDescent="0.3">
      <c r="A2340" s="9" t="s">
        <v>2618</v>
      </c>
      <c r="B2340" s="9" t="s">
        <v>29</v>
      </c>
      <c r="C2340">
        <v>37</v>
      </c>
      <c r="D2340" t="s">
        <v>30</v>
      </c>
      <c r="E2340" t="s">
        <v>53</v>
      </c>
      <c r="F2340" t="s">
        <v>22</v>
      </c>
      <c r="G2340" t="s">
        <v>74</v>
      </c>
      <c r="H2340" t="s">
        <v>24</v>
      </c>
      <c r="I2340" s="5">
        <v>6.1</v>
      </c>
      <c r="J2340" t="s">
        <v>25</v>
      </c>
      <c r="K2340" s="1">
        <v>41221</v>
      </c>
      <c r="L2340" s="1" t="s">
        <v>5075</v>
      </c>
      <c r="M2340" s="7">
        <v>12.97</v>
      </c>
      <c r="N2340" s="22">
        <v>50659</v>
      </c>
      <c r="O2340">
        <v>3</v>
      </c>
      <c r="P2340" t="s">
        <v>26</v>
      </c>
      <c r="Q2340">
        <v>2</v>
      </c>
      <c r="R2340">
        <v>8</v>
      </c>
      <c r="S2340" t="s">
        <v>270</v>
      </c>
      <c r="T2340" t="s">
        <v>26</v>
      </c>
      <c r="U2340" t="str">
        <f t="shared" si="72"/>
        <v>Adult</v>
      </c>
      <c r="V2340" t="str">
        <f t="shared" si="73"/>
        <v>Senior</v>
      </c>
      <c r="W2340" t="str">
        <f>IF(Table13[[#This Row],[Last_Working_Date]]="Active","Active","Exited")</f>
        <v>Active</v>
      </c>
    </row>
    <row r="2341" spans="1:23" x14ac:dyDescent="0.3">
      <c r="A2341" s="9" t="s">
        <v>2619</v>
      </c>
      <c r="B2341" s="9" t="s">
        <v>29</v>
      </c>
      <c r="C2341">
        <v>21</v>
      </c>
      <c r="D2341" t="s">
        <v>20</v>
      </c>
      <c r="E2341" t="s">
        <v>36</v>
      </c>
      <c r="F2341" t="s">
        <v>22</v>
      </c>
      <c r="G2341" t="s">
        <v>74</v>
      </c>
      <c r="H2341" t="s">
        <v>47</v>
      </c>
      <c r="I2341" s="5">
        <v>1</v>
      </c>
      <c r="J2341" t="s">
        <v>25</v>
      </c>
      <c r="K2341" s="1">
        <v>40045</v>
      </c>
      <c r="L2341" s="1">
        <v>42576</v>
      </c>
      <c r="M2341" s="7">
        <v>6.93</v>
      </c>
      <c r="N2341" s="22">
        <v>42521</v>
      </c>
      <c r="O2341">
        <v>2</v>
      </c>
      <c r="P2341" t="s">
        <v>26</v>
      </c>
      <c r="Q2341">
        <v>2</v>
      </c>
      <c r="R2341">
        <v>6</v>
      </c>
      <c r="S2341" t="s">
        <v>387</v>
      </c>
      <c r="T2341" t="s">
        <v>65</v>
      </c>
      <c r="U2341" t="str">
        <f t="shared" si="72"/>
        <v>Young</v>
      </c>
      <c r="V2341" t="str">
        <f t="shared" si="73"/>
        <v>Junior</v>
      </c>
      <c r="W2341" t="str">
        <f>IF(Table13[[#This Row],[Last_Working_Date]]="Active","Active","Exited")</f>
        <v>Exited</v>
      </c>
    </row>
    <row r="2342" spans="1:23" x14ac:dyDescent="0.3">
      <c r="A2342" s="9" t="s">
        <v>2620</v>
      </c>
      <c r="B2342" s="9" t="s">
        <v>29</v>
      </c>
      <c r="C2342">
        <v>28</v>
      </c>
      <c r="D2342" t="s">
        <v>30</v>
      </c>
      <c r="E2342" t="s">
        <v>36</v>
      </c>
      <c r="F2342" t="s">
        <v>92</v>
      </c>
      <c r="G2342" t="s">
        <v>246</v>
      </c>
      <c r="H2342" t="s">
        <v>24</v>
      </c>
      <c r="I2342" s="5">
        <v>6.6</v>
      </c>
      <c r="J2342" t="s">
        <v>25</v>
      </c>
      <c r="K2342" s="1">
        <v>42679</v>
      </c>
      <c r="L2342" s="1" t="s">
        <v>5075</v>
      </c>
      <c r="M2342" s="7">
        <v>8.98</v>
      </c>
      <c r="N2342" s="22">
        <v>45215</v>
      </c>
      <c r="O2342">
        <v>3</v>
      </c>
      <c r="P2342" t="s">
        <v>26</v>
      </c>
      <c r="Q2342">
        <v>1</v>
      </c>
      <c r="R2342">
        <v>7</v>
      </c>
      <c r="S2342" t="s">
        <v>513</v>
      </c>
      <c r="T2342" t="s">
        <v>26</v>
      </c>
      <c r="U2342" t="str">
        <f t="shared" si="72"/>
        <v>Young</v>
      </c>
      <c r="V2342" t="str">
        <f t="shared" si="73"/>
        <v>Senior</v>
      </c>
      <c r="W2342" t="str">
        <f>IF(Table13[[#This Row],[Last_Working_Date]]="Active","Active","Exited")</f>
        <v>Active</v>
      </c>
    </row>
    <row r="2343" spans="1:23" x14ac:dyDescent="0.3">
      <c r="A2343" s="9" t="s">
        <v>2621</v>
      </c>
      <c r="B2343" s="9" t="s">
        <v>19</v>
      </c>
      <c r="C2343">
        <v>34</v>
      </c>
      <c r="D2343" t="s">
        <v>179</v>
      </c>
      <c r="E2343" t="s">
        <v>44</v>
      </c>
      <c r="F2343" t="s">
        <v>32</v>
      </c>
      <c r="G2343" t="s">
        <v>33</v>
      </c>
      <c r="H2343" t="s">
        <v>24</v>
      </c>
      <c r="I2343" s="5">
        <v>9.3000000000000007</v>
      </c>
      <c r="J2343" t="s">
        <v>25</v>
      </c>
      <c r="K2343" s="1">
        <v>42959</v>
      </c>
      <c r="L2343" s="1" t="s">
        <v>5075</v>
      </c>
      <c r="M2343" s="7">
        <v>8.2100000000000009</v>
      </c>
      <c r="N2343" s="22">
        <v>55527</v>
      </c>
      <c r="O2343">
        <v>3</v>
      </c>
      <c r="P2343" t="s">
        <v>26</v>
      </c>
      <c r="Q2343">
        <v>0</v>
      </c>
      <c r="R2343">
        <v>6</v>
      </c>
      <c r="S2343" t="s">
        <v>105</v>
      </c>
      <c r="T2343" t="s">
        <v>26</v>
      </c>
      <c r="U2343" t="str">
        <f t="shared" si="72"/>
        <v>Adult</v>
      </c>
      <c r="V2343" t="str">
        <f t="shared" si="73"/>
        <v>Senior</v>
      </c>
      <c r="W2343" t="str">
        <f>IF(Table13[[#This Row],[Last_Working_Date]]="Active","Active","Exited")</f>
        <v>Active</v>
      </c>
    </row>
    <row r="2344" spans="1:23" x14ac:dyDescent="0.3">
      <c r="A2344" s="9" t="s">
        <v>2622</v>
      </c>
      <c r="B2344" s="9" t="s">
        <v>29</v>
      </c>
      <c r="C2344">
        <v>37</v>
      </c>
      <c r="D2344" t="s">
        <v>30</v>
      </c>
      <c r="E2344" t="s">
        <v>53</v>
      </c>
      <c r="F2344" t="s">
        <v>54</v>
      </c>
      <c r="G2344" t="s">
        <v>139</v>
      </c>
      <c r="H2344" t="s">
        <v>51</v>
      </c>
      <c r="I2344" s="5">
        <v>9.9</v>
      </c>
      <c r="J2344" t="s">
        <v>25</v>
      </c>
      <c r="K2344" s="1">
        <v>45234</v>
      </c>
      <c r="L2344" s="1">
        <v>45505</v>
      </c>
      <c r="M2344" s="7">
        <v>0.74</v>
      </c>
      <c r="N2344" s="22">
        <v>54570</v>
      </c>
      <c r="O2344">
        <v>3</v>
      </c>
      <c r="P2344" t="s">
        <v>26</v>
      </c>
      <c r="Q2344">
        <v>4</v>
      </c>
      <c r="R2344">
        <v>6</v>
      </c>
      <c r="S2344" t="s">
        <v>375</v>
      </c>
      <c r="T2344" t="s">
        <v>65</v>
      </c>
      <c r="U2344" t="str">
        <f t="shared" si="72"/>
        <v>Adult</v>
      </c>
      <c r="V2344" t="str">
        <f t="shared" si="73"/>
        <v>Senior</v>
      </c>
      <c r="W2344" t="str">
        <f>IF(Table13[[#This Row],[Last_Working_Date]]="Active","Active","Exited")</f>
        <v>Exited</v>
      </c>
    </row>
    <row r="2345" spans="1:23" x14ac:dyDescent="0.3">
      <c r="A2345" s="9" t="s">
        <v>2623</v>
      </c>
      <c r="B2345" s="9" t="s">
        <v>19</v>
      </c>
      <c r="C2345">
        <v>30</v>
      </c>
      <c r="D2345" t="s">
        <v>20</v>
      </c>
      <c r="E2345" t="s">
        <v>63</v>
      </c>
      <c r="F2345" t="s">
        <v>92</v>
      </c>
      <c r="G2345" t="s">
        <v>120</v>
      </c>
      <c r="H2345" t="s">
        <v>47</v>
      </c>
      <c r="I2345" s="5">
        <v>5.3</v>
      </c>
      <c r="J2345" t="s">
        <v>25</v>
      </c>
      <c r="K2345" s="1">
        <v>40475</v>
      </c>
      <c r="L2345" s="1" t="s">
        <v>5075</v>
      </c>
      <c r="M2345" s="7">
        <v>15.01</v>
      </c>
      <c r="N2345" s="22">
        <v>49936</v>
      </c>
      <c r="O2345">
        <v>3</v>
      </c>
      <c r="P2345" t="s">
        <v>26</v>
      </c>
      <c r="Q2345">
        <v>1</v>
      </c>
      <c r="R2345">
        <v>6</v>
      </c>
      <c r="S2345" t="s">
        <v>1409</v>
      </c>
      <c r="T2345" t="s">
        <v>26</v>
      </c>
      <c r="U2345" t="str">
        <f t="shared" si="72"/>
        <v>Young</v>
      </c>
      <c r="V2345" t="str">
        <f t="shared" si="73"/>
        <v>Senior</v>
      </c>
      <c r="W2345" t="str">
        <f>IF(Table13[[#This Row],[Last_Working_Date]]="Active","Active","Exited")</f>
        <v>Active</v>
      </c>
    </row>
    <row r="2346" spans="1:23" x14ac:dyDescent="0.3">
      <c r="A2346" s="9" t="s">
        <v>2624</v>
      </c>
      <c r="B2346" s="9" t="s">
        <v>29</v>
      </c>
      <c r="C2346">
        <v>35</v>
      </c>
      <c r="D2346" t="s">
        <v>30</v>
      </c>
      <c r="E2346" t="s">
        <v>31</v>
      </c>
      <c r="F2346" t="s">
        <v>40</v>
      </c>
      <c r="G2346" t="s">
        <v>50</v>
      </c>
      <c r="H2346" t="s">
        <v>24</v>
      </c>
      <c r="I2346" s="5">
        <v>10.4</v>
      </c>
      <c r="J2346" t="s">
        <v>25</v>
      </c>
      <c r="K2346" s="1">
        <v>39695</v>
      </c>
      <c r="L2346" s="1" t="s">
        <v>5075</v>
      </c>
      <c r="M2346" s="7">
        <v>17.149999999999999</v>
      </c>
      <c r="N2346" s="22">
        <v>57087</v>
      </c>
      <c r="O2346">
        <v>2</v>
      </c>
      <c r="P2346" t="s">
        <v>26</v>
      </c>
      <c r="Q2346">
        <v>3</v>
      </c>
      <c r="R2346">
        <v>3</v>
      </c>
      <c r="S2346" t="s">
        <v>500</v>
      </c>
      <c r="T2346" t="s">
        <v>26</v>
      </c>
      <c r="U2346" t="str">
        <f t="shared" si="72"/>
        <v>Adult</v>
      </c>
      <c r="V2346" t="str">
        <f t="shared" si="73"/>
        <v>Expert</v>
      </c>
      <c r="W2346" t="str">
        <f>IF(Table13[[#This Row],[Last_Working_Date]]="Active","Active","Exited")</f>
        <v>Active</v>
      </c>
    </row>
    <row r="2347" spans="1:23" x14ac:dyDescent="0.3">
      <c r="A2347" s="9" t="s">
        <v>2625</v>
      </c>
      <c r="B2347" s="9" t="s">
        <v>19</v>
      </c>
      <c r="C2347">
        <v>27</v>
      </c>
      <c r="D2347" t="s">
        <v>30</v>
      </c>
      <c r="E2347" t="s">
        <v>53</v>
      </c>
      <c r="F2347" t="s">
        <v>54</v>
      </c>
      <c r="G2347" t="s">
        <v>77</v>
      </c>
      <c r="H2347" t="s">
        <v>24</v>
      </c>
      <c r="I2347" s="5">
        <v>6.2</v>
      </c>
      <c r="J2347" t="s">
        <v>25</v>
      </c>
      <c r="K2347" s="1">
        <v>45839</v>
      </c>
      <c r="L2347" s="1" t="s">
        <v>5075</v>
      </c>
      <c r="M2347" s="7">
        <v>0.33</v>
      </c>
      <c r="N2347" s="22">
        <v>47226</v>
      </c>
      <c r="O2347">
        <v>2</v>
      </c>
      <c r="P2347" t="s">
        <v>26</v>
      </c>
      <c r="Q2347">
        <v>0</v>
      </c>
      <c r="R2347">
        <v>4</v>
      </c>
      <c r="S2347" t="s">
        <v>1545</v>
      </c>
      <c r="T2347" t="s">
        <v>26</v>
      </c>
      <c r="U2347" t="str">
        <f t="shared" si="72"/>
        <v>Young</v>
      </c>
      <c r="V2347" t="str">
        <f t="shared" si="73"/>
        <v>Senior</v>
      </c>
      <c r="W2347" t="str">
        <f>IF(Table13[[#This Row],[Last_Working_Date]]="Active","Active","Exited")</f>
        <v>Active</v>
      </c>
    </row>
    <row r="2348" spans="1:23" x14ac:dyDescent="0.3">
      <c r="A2348" s="9" t="s">
        <v>2626</v>
      </c>
      <c r="B2348" s="9" t="s">
        <v>29</v>
      </c>
      <c r="C2348">
        <v>29</v>
      </c>
      <c r="D2348" t="s">
        <v>30</v>
      </c>
      <c r="E2348" t="s">
        <v>36</v>
      </c>
      <c r="F2348" t="s">
        <v>92</v>
      </c>
      <c r="G2348" t="s">
        <v>120</v>
      </c>
      <c r="H2348" t="s">
        <v>24</v>
      </c>
      <c r="I2348" s="5">
        <v>8.4</v>
      </c>
      <c r="J2348" t="s">
        <v>25</v>
      </c>
      <c r="K2348" s="1">
        <v>45528</v>
      </c>
      <c r="L2348" s="1" t="s">
        <v>5075</v>
      </c>
      <c r="M2348" s="7">
        <v>1.18</v>
      </c>
      <c r="N2348" s="22">
        <v>46121</v>
      </c>
      <c r="O2348">
        <v>3</v>
      </c>
      <c r="P2348" t="s">
        <v>26</v>
      </c>
      <c r="Q2348">
        <v>0</v>
      </c>
      <c r="R2348">
        <v>10</v>
      </c>
      <c r="S2348" t="s">
        <v>945</v>
      </c>
      <c r="T2348" t="s">
        <v>26</v>
      </c>
      <c r="U2348" t="str">
        <f t="shared" si="72"/>
        <v>Young</v>
      </c>
      <c r="V2348" t="str">
        <f t="shared" si="73"/>
        <v>Senior</v>
      </c>
      <c r="W2348" t="str">
        <f>IF(Table13[[#This Row],[Last_Working_Date]]="Active","Active","Exited")</f>
        <v>Active</v>
      </c>
    </row>
    <row r="2349" spans="1:23" x14ac:dyDescent="0.3">
      <c r="A2349" s="9" t="s">
        <v>2627</v>
      </c>
      <c r="B2349" s="9" t="s">
        <v>19</v>
      </c>
      <c r="C2349">
        <v>42</v>
      </c>
      <c r="D2349" t="s">
        <v>30</v>
      </c>
      <c r="E2349" t="s">
        <v>31</v>
      </c>
      <c r="F2349" t="s">
        <v>22</v>
      </c>
      <c r="G2349" t="s">
        <v>74</v>
      </c>
      <c r="H2349" t="s">
        <v>24</v>
      </c>
      <c r="I2349" s="5">
        <v>8.6</v>
      </c>
      <c r="J2349" t="s">
        <v>85</v>
      </c>
      <c r="K2349" s="1">
        <v>45492</v>
      </c>
      <c r="L2349" s="1" t="s">
        <v>5075</v>
      </c>
      <c r="M2349" s="7">
        <v>1.28</v>
      </c>
      <c r="N2349" s="22">
        <v>49776</v>
      </c>
      <c r="O2349">
        <v>2</v>
      </c>
      <c r="P2349" t="s">
        <v>26</v>
      </c>
      <c r="Q2349">
        <v>0</v>
      </c>
      <c r="R2349">
        <v>7</v>
      </c>
      <c r="S2349" t="s">
        <v>73</v>
      </c>
      <c r="T2349" t="s">
        <v>26</v>
      </c>
      <c r="U2349" t="str">
        <f t="shared" si="72"/>
        <v>Adult</v>
      </c>
      <c r="V2349" t="str">
        <f t="shared" si="73"/>
        <v>Senior</v>
      </c>
      <c r="W2349" t="str">
        <f>IF(Table13[[#This Row],[Last_Working_Date]]="Active","Active","Exited")</f>
        <v>Active</v>
      </c>
    </row>
    <row r="2350" spans="1:23" x14ac:dyDescent="0.3">
      <c r="A2350" s="9" t="s">
        <v>2628</v>
      </c>
      <c r="B2350" s="9" t="s">
        <v>29</v>
      </c>
      <c r="C2350">
        <v>38</v>
      </c>
      <c r="D2350" t="s">
        <v>30</v>
      </c>
      <c r="E2350" t="s">
        <v>58</v>
      </c>
      <c r="F2350" t="s">
        <v>92</v>
      </c>
      <c r="G2350" t="s">
        <v>93</v>
      </c>
      <c r="H2350" t="s">
        <v>51</v>
      </c>
      <c r="I2350" s="5">
        <v>11</v>
      </c>
      <c r="J2350" t="s">
        <v>25</v>
      </c>
      <c r="K2350" s="1">
        <v>41534</v>
      </c>
      <c r="L2350" s="1" t="s">
        <v>5075</v>
      </c>
      <c r="M2350" s="7">
        <v>12.11</v>
      </c>
      <c r="N2350" s="22">
        <v>56452</v>
      </c>
      <c r="O2350">
        <v>5</v>
      </c>
      <c r="P2350" t="s">
        <v>26</v>
      </c>
      <c r="Q2350">
        <v>3</v>
      </c>
      <c r="R2350">
        <v>8</v>
      </c>
      <c r="S2350" t="s">
        <v>432</v>
      </c>
      <c r="T2350" t="s">
        <v>26</v>
      </c>
      <c r="U2350" t="str">
        <f t="shared" si="72"/>
        <v>Adult</v>
      </c>
      <c r="V2350" t="str">
        <f t="shared" si="73"/>
        <v>Expert</v>
      </c>
      <c r="W2350" t="str">
        <f>IF(Table13[[#This Row],[Last_Working_Date]]="Active","Active","Exited")</f>
        <v>Active</v>
      </c>
    </row>
    <row r="2351" spans="1:23" x14ac:dyDescent="0.3">
      <c r="A2351" s="9" t="s">
        <v>2629</v>
      </c>
      <c r="B2351" s="9" t="s">
        <v>19</v>
      </c>
      <c r="C2351">
        <v>38</v>
      </c>
      <c r="D2351" t="s">
        <v>20</v>
      </c>
      <c r="E2351" t="s">
        <v>53</v>
      </c>
      <c r="F2351" t="s">
        <v>67</v>
      </c>
      <c r="G2351" t="s">
        <v>110</v>
      </c>
      <c r="H2351" t="s">
        <v>24</v>
      </c>
      <c r="I2351" s="5">
        <v>18</v>
      </c>
      <c r="J2351" t="s">
        <v>25</v>
      </c>
      <c r="K2351" s="1">
        <v>40653</v>
      </c>
      <c r="L2351" s="1" t="s">
        <v>5075</v>
      </c>
      <c r="M2351" s="7">
        <v>14.52</v>
      </c>
      <c r="N2351" s="22">
        <v>71365</v>
      </c>
      <c r="O2351">
        <v>3</v>
      </c>
      <c r="P2351" t="s">
        <v>26</v>
      </c>
      <c r="Q2351">
        <v>6</v>
      </c>
      <c r="R2351">
        <v>7</v>
      </c>
      <c r="S2351" t="s">
        <v>222</v>
      </c>
      <c r="T2351" t="s">
        <v>26</v>
      </c>
      <c r="U2351" t="str">
        <f t="shared" si="72"/>
        <v>Adult</v>
      </c>
      <c r="V2351" t="str">
        <f t="shared" si="73"/>
        <v>Expert</v>
      </c>
      <c r="W2351" t="str">
        <f>IF(Table13[[#This Row],[Last_Working_Date]]="Active","Active","Exited")</f>
        <v>Active</v>
      </c>
    </row>
    <row r="2352" spans="1:23" x14ac:dyDescent="0.3">
      <c r="A2352" s="9" t="s">
        <v>2630</v>
      </c>
      <c r="B2352" s="9" t="s">
        <v>29</v>
      </c>
      <c r="C2352">
        <v>27</v>
      </c>
      <c r="D2352" t="s">
        <v>20</v>
      </c>
      <c r="E2352" t="s">
        <v>58</v>
      </c>
      <c r="F2352" t="s">
        <v>67</v>
      </c>
      <c r="G2352" t="s">
        <v>110</v>
      </c>
      <c r="H2352" t="s">
        <v>24</v>
      </c>
      <c r="I2352" s="5">
        <v>4.8</v>
      </c>
      <c r="J2352" t="s">
        <v>25</v>
      </c>
      <c r="K2352" s="1">
        <v>45232</v>
      </c>
      <c r="L2352" s="1" t="s">
        <v>5075</v>
      </c>
      <c r="M2352" s="7">
        <v>1.99</v>
      </c>
      <c r="N2352" s="22">
        <v>45088</v>
      </c>
      <c r="O2352">
        <v>2</v>
      </c>
      <c r="P2352" t="s">
        <v>26</v>
      </c>
      <c r="Q2352">
        <v>0</v>
      </c>
      <c r="R2352">
        <v>6</v>
      </c>
      <c r="S2352" t="s">
        <v>345</v>
      </c>
      <c r="T2352" t="s">
        <v>26</v>
      </c>
      <c r="U2352" t="str">
        <f t="shared" si="72"/>
        <v>Young</v>
      </c>
      <c r="V2352" t="str">
        <f t="shared" si="73"/>
        <v>Mid-Level</v>
      </c>
      <c r="W2352" t="str">
        <f>IF(Table13[[#This Row],[Last_Working_Date]]="Active","Active","Exited")</f>
        <v>Active</v>
      </c>
    </row>
    <row r="2353" spans="1:23" x14ac:dyDescent="0.3">
      <c r="A2353" s="9" t="s">
        <v>2631</v>
      </c>
      <c r="B2353" s="9" t="s">
        <v>19</v>
      </c>
      <c r="C2353">
        <v>40</v>
      </c>
      <c r="D2353" t="s">
        <v>20</v>
      </c>
      <c r="E2353" t="s">
        <v>21</v>
      </c>
      <c r="F2353" t="s">
        <v>67</v>
      </c>
      <c r="G2353" t="s">
        <v>68</v>
      </c>
      <c r="H2353" t="s">
        <v>24</v>
      </c>
      <c r="I2353" s="5">
        <v>14.3</v>
      </c>
      <c r="J2353" t="s">
        <v>25</v>
      </c>
      <c r="K2353" s="1">
        <v>44783</v>
      </c>
      <c r="L2353" s="1" t="s">
        <v>5075</v>
      </c>
      <c r="M2353" s="7">
        <v>3.22</v>
      </c>
      <c r="N2353" s="22">
        <v>63040</v>
      </c>
      <c r="O2353">
        <v>3</v>
      </c>
      <c r="P2353" t="s">
        <v>26</v>
      </c>
      <c r="Q2353">
        <v>5</v>
      </c>
      <c r="R2353">
        <v>2</v>
      </c>
      <c r="S2353" t="s">
        <v>389</v>
      </c>
      <c r="T2353" t="s">
        <v>26</v>
      </c>
      <c r="U2353" t="str">
        <f t="shared" si="72"/>
        <v>Adult</v>
      </c>
      <c r="V2353" t="str">
        <f t="shared" si="73"/>
        <v>Expert</v>
      </c>
      <c r="W2353" t="str">
        <f>IF(Table13[[#This Row],[Last_Working_Date]]="Active","Active","Exited")</f>
        <v>Active</v>
      </c>
    </row>
    <row r="2354" spans="1:23" x14ac:dyDescent="0.3">
      <c r="A2354" s="9" t="s">
        <v>174</v>
      </c>
      <c r="B2354" s="9" t="s">
        <v>19</v>
      </c>
      <c r="C2354">
        <v>37</v>
      </c>
      <c r="D2354" t="s">
        <v>30</v>
      </c>
      <c r="E2354" t="s">
        <v>36</v>
      </c>
      <c r="F2354" t="s">
        <v>45</v>
      </c>
      <c r="G2354" t="s">
        <v>164</v>
      </c>
      <c r="H2354" t="s">
        <v>47</v>
      </c>
      <c r="I2354" s="5">
        <v>11.4</v>
      </c>
      <c r="J2354" t="s">
        <v>25</v>
      </c>
      <c r="K2354" s="1">
        <v>44500</v>
      </c>
      <c r="L2354" s="1" t="s">
        <v>5075</v>
      </c>
      <c r="M2354" s="7">
        <v>3.99</v>
      </c>
      <c r="N2354" s="22">
        <v>64575</v>
      </c>
      <c r="O2354">
        <v>4</v>
      </c>
      <c r="P2354" t="s">
        <v>26</v>
      </c>
      <c r="Q2354">
        <v>0</v>
      </c>
      <c r="R2354">
        <v>7</v>
      </c>
      <c r="S2354" t="s">
        <v>5074</v>
      </c>
      <c r="T2354" t="s">
        <v>26</v>
      </c>
      <c r="U2354" t="str">
        <f t="shared" si="72"/>
        <v>Adult</v>
      </c>
      <c r="V2354" t="str">
        <f t="shared" si="73"/>
        <v>Expert</v>
      </c>
      <c r="W2354" t="str">
        <f>IF(Table13[[#This Row],[Last_Working_Date]]="Active","Active","Exited")</f>
        <v>Active</v>
      </c>
    </row>
    <row r="2355" spans="1:23" x14ac:dyDescent="0.3">
      <c r="A2355" s="9" t="s">
        <v>2632</v>
      </c>
      <c r="B2355" s="9" t="s">
        <v>29</v>
      </c>
      <c r="C2355">
        <v>40</v>
      </c>
      <c r="D2355" t="s">
        <v>30</v>
      </c>
      <c r="E2355" t="s">
        <v>53</v>
      </c>
      <c r="F2355" t="s">
        <v>92</v>
      </c>
      <c r="G2355" t="s">
        <v>120</v>
      </c>
      <c r="H2355" t="s">
        <v>51</v>
      </c>
      <c r="I2355" s="5">
        <v>8.3000000000000007</v>
      </c>
      <c r="J2355" t="s">
        <v>25</v>
      </c>
      <c r="K2355" s="1">
        <v>40296</v>
      </c>
      <c r="L2355" s="1" t="s">
        <v>5075</v>
      </c>
      <c r="M2355" s="7">
        <v>15.5</v>
      </c>
      <c r="N2355" s="22">
        <v>52715</v>
      </c>
      <c r="O2355">
        <v>3</v>
      </c>
      <c r="P2355" t="s">
        <v>26</v>
      </c>
      <c r="Q2355">
        <v>2</v>
      </c>
      <c r="R2355">
        <v>4</v>
      </c>
      <c r="S2355" t="s">
        <v>903</v>
      </c>
      <c r="T2355" t="s">
        <v>26</v>
      </c>
      <c r="U2355" t="str">
        <f t="shared" si="72"/>
        <v>Adult</v>
      </c>
      <c r="V2355" t="str">
        <f t="shared" si="73"/>
        <v>Senior</v>
      </c>
      <c r="W2355" t="str">
        <f>IF(Table13[[#This Row],[Last_Working_Date]]="Active","Active","Exited")</f>
        <v>Active</v>
      </c>
    </row>
    <row r="2356" spans="1:23" x14ac:dyDescent="0.3">
      <c r="A2356" s="9" t="s">
        <v>2633</v>
      </c>
      <c r="B2356" s="9" t="s">
        <v>29</v>
      </c>
      <c r="C2356">
        <v>36</v>
      </c>
      <c r="D2356" t="s">
        <v>20</v>
      </c>
      <c r="E2356" t="s">
        <v>31</v>
      </c>
      <c r="F2356" t="s">
        <v>32</v>
      </c>
      <c r="G2356" t="s">
        <v>33</v>
      </c>
      <c r="H2356" t="s">
        <v>51</v>
      </c>
      <c r="I2356" s="5">
        <v>12.2</v>
      </c>
      <c r="J2356" t="s">
        <v>25</v>
      </c>
      <c r="K2356" s="1">
        <v>44106</v>
      </c>
      <c r="L2356" s="1" t="s">
        <v>5075</v>
      </c>
      <c r="M2356" s="7">
        <v>5.07</v>
      </c>
      <c r="N2356" s="22">
        <v>55293</v>
      </c>
      <c r="O2356">
        <v>3</v>
      </c>
      <c r="P2356" t="s">
        <v>26</v>
      </c>
      <c r="Q2356">
        <v>4</v>
      </c>
      <c r="R2356">
        <v>7</v>
      </c>
      <c r="S2356" t="s">
        <v>5074</v>
      </c>
      <c r="T2356" t="s">
        <v>26</v>
      </c>
      <c r="U2356" t="str">
        <f t="shared" si="72"/>
        <v>Adult</v>
      </c>
      <c r="V2356" t="str">
        <f t="shared" si="73"/>
        <v>Expert</v>
      </c>
      <c r="W2356" t="str">
        <f>IF(Table13[[#This Row],[Last_Working_Date]]="Active","Active","Exited")</f>
        <v>Active</v>
      </c>
    </row>
    <row r="2357" spans="1:23" x14ac:dyDescent="0.3">
      <c r="A2357" s="9" t="s">
        <v>2634</v>
      </c>
      <c r="B2357" s="9" t="s">
        <v>209</v>
      </c>
      <c r="C2357">
        <v>27</v>
      </c>
      <c r="D2357" t="s">
        <v>30</v>
      </c>
      <c r="E2357" t="s">
        <v>63</v>
      </c>
      <c r="F2357" t="s">
        <v>82</v>
      </c>
      <c r="G2357" t="s">
        <v>107</v>
      </c>
      <c r="H2357" t="s">
        <v>51</v>
      </c>
      <c r="I2357" s="5">
        <v>5.8</v>
      </c>
      <c r="J2357" t="s">
        <v>25</v>
      </c>
      <c r="K2357" s="1">
        <v>39944</v>
      </c>
      <c r="L2357" s="1" t="s">
        <v>5075</v>
      </c>
      <c r="M2357" s="7">
        <v>16.47</v>
      </c>
      <c r="N2357" s="22">
        <v>44054</v>
      </c>
      <c r="O2357">
        <v>2</v>
      </c>
      <c r="P2357" t="s">
        <v>26</v>
      </c>
      <c r="Q2357">
        <v>6</v>
      </c>
      <c r="R2357">
        <v>7</v>
      </c>
      <c r="S2357" t="s">
        <v>557</v>
      </c>
      <c r="T2357" t="s">
        <v>26</v>
      </c>
      <c r="U2357" t="str">
        <f t="shared" si="72"/>
        <v>Young</v>
      </c>
      <c r="V2357" t="str">
        <f t="shared" si="73"/>
        <v>Senior</v>
      </c>
      <c r="W2357" t="str">
        <f>IF(Table13[[#This Row],[Last_Working_Date]]="Active","Active","Exited")</f>
        <v>Active</v>
      </c>
    </row>
    <row r="2358" spans="1:23" x14ac:dyDescent="0.3">
      <c r="A2358" s="9" t="s">
        <v>2635</v>
      </c>
      <c r="B2358" s="9" t="s">
        <v>19</v>
      </c>
      <c r="C2358">
        <v>26</v>
      </c>
      <c r="D2358" t="s">
        <v>20</v>
      </c>
      <c r="E2358" t="s">
        <v>31</v>
      </c>
      <c r="F2358" t="s">
        <v>32</v>
      </c>
      <c r="G2358" t="s">
        <v>33</v>
      </c>
      <c r="H2358" t="s">
        <v>24</v>
      </c>
      <c r="I2358" s="5">
        <v>1.8</v>
      </c>
      <c r="J2358" t="s">
        <v>85</v>
      </c>
      <c r="K2358" s="1">
        <v>40106</v>
      </c>
      <c r="L2358" s="1" t="s">
        <v>5075</v>
      </c>
      <c r="M2358" s="7">
        <v>16.02</v>
      </c>
      <c r="N2358" s="22">
        <v>31310</v>
      </c>
      <c r="O2358">
        <v>4</v>
      </c>
      <c r="P2358" t="s">
        <v>26</v>
      </c>
      <c r="Q2358">
        <v>0</v>
      </c>
      <c r="R2358">
        <v>9</v>
      </c>
      <c r="S2358" t="s">
        <v>634</v>
      </c>
      <c r="T2358" t="s">
        <v>26</v>
      </c>
      <c r="U2358" t="str">
        <f t="shared" si="72"/>
        <v>Young</v>
      </c>
      <c r="V2358" t="str">
        <f t="shared" si="73"/>
        <v>Junior</v>
      </c>
      <c r="W2358" t="str">
        <f>IF(Table13[[#This Row],[Last_Working_Date]]="Active","Active","Exited")</f>
        <v>Active</v>
      </c>
    </row>
    <row r="2359" spans="1:23" x14ac:dyDescent="0.3">
      <c r="A2359" s="9" t="s">
        <v>2636</v>
      </c>
      <c r="B2359" s="9" t="s">
        <v>29</v>
      </c>
      <c r="C2359">
        <v>44</v>
      </c>
      <c r="D2359" t="s">
        <v>20</v>
      </c>
      <c r="E2359" t="s">
        <v>31</v>
      </c>
      <c r="F2359" t="s">
        <v>32</v>
      </c>
      <c r="G2359" t="s">
        <v>33</v>
      </c>
      <c r="H2359" t="s">
        <v>51</v>
      </c>
      <c r="I2359" s="5">
        <v>9.3000000000000007</v>
      </c>
      <c r="J2359" t="s">
        <v>85</v>
      </c>
      <c r="K2359" s="1">
        <v>41072</v>
      </c>
      <c r="L2359" s="1" t="s">
        <v>5075</v>
      </c>
      <c r="M2359" s="7">
        <v>13.38</v>
      </c>
      <c r="N2359" s="22">
        <v>51035</v>
      </c>
      <c r="O2359">
        <v>5</v>
      </c>
      <c r="P2359" t="s">
        <v>26</v>
      </c>
      <c r="Q2359">
        <v>2</v>
      </c>
      <c r="R2359">
        <v>3</v>
      </c>
      <c r="S2359" t="s">
        <v>105</v>
      </c>
      <c r="T2359" t="s">
        <v>26</v>
      </c>
      <c r="U2359" t="str">
        <f t="shared" si="72"/>
        <v>Adult</v>
      </c>
      <c r="V2359" t="str">
        <f t="shared" si="73"/>
        <v>Senior</v>
      </c>
      <c r="W2359" t="str">
        <f>IF(Table13[[#This Row],[Last_Working_Date]]="Active","Active","Exited")</f>
        <v>Active</v>
      </c>
    </row>
    <row r="2360" spans="1:23" x14ac:dyDescent="0.3">
      <c r="A2360" s="9" t="s">
        <v>2637</v>
      </c>
      <c r="B2360" s="9" t="s">
        <v>29</v>
      </c>
      <c r="C2360">
        <v>32</v>
      </c>
      <c r="D2360" t="s">
        <v>30</v>
      </c>
      <c r="E2360" t="s">
        <v>44</v>
      </c>
      <c r="F2360" t="s">
        <v>40</v>
      </c>
      <c r="G2360" t="s">
        <v>96</v>
      </c>
      <c r="H2360" t="s">
        <v>24</v>
      </c>
      <c r="I2360" s="5">
        <v>11.1</v>
      </c>
      <c r="J2360" t="s">
        <v>25</v>
      </c>
      <c r="K2360" s="1">
        <v>40374</v>
      </c>
      <c r="L2360" s="1">
        <v>44043</v>
      </c>
      <c r="M2360" s="7">
        <v>10.050000000000001</v>
      </c>
      <c r="N2360" s="22">
        <v>57985</v>
      </c>
      <c r="O2360">
        <v>3</v>
      </c>
      <c r="P2360" t="s">
        <v>26</v>
      </c>
      <c r="Q2360">
        <v>0</v>
      </c>
      <c r="R2360">
        <v>4</v>
      </c>
      <c r="S2360" t="s">
        <v>157</v>
      </c>
      <c r="T2360" t="s">
        <v>65</v>
      </c>
      <c r="U2360" t="str">
        <f t="shared" si="72"/>
        <v>Adult</v>
      </c>
      <c r="V2360" t="str">
        <f t="shared" si="73"/>
        <v>Expert</v>
      </c>
      <c r="W2360" t="str">
        <f>IF(Table13[[#This Row],[Last_Working_Date]]="Active","Active","Exited")</f>
        <v>Exited</v>
      </c>
    </row>
    <row r="2361" spans="1:23" x14ac:dyDescent="0.3">
      <c r="A2361" s="9" t="s">
        <v>2638</v>
      </c>
      <c r="B2361" s="9" t="s">
        <v>29</v>
      </c>
      <c r="C2361">
        <v>35</v>
      </c>
      <c r="D2361" t="s">
        <v>30</v>
      </c>
      <c r="E2361" t="s">
        <v>31</v>
      </c>
      <c r="F2361" t="s">
        <v>67</v>
      </c>
      <c r="G2361" t="s">
        <v>71</v>
      </c>
      <c r="H2361" t="s">
        <v>24</v>
      </c>
      <c r="I2361" s="5">
        <v>9.4</v>
      </c>
      <c r="J2361" t="s">
        <v>85</v>
      </c>
      <c r="K2361" s="1">
        <v>39714</v>
      </c>
      <c r="L2361" s="1" t="s">
        <v>5075</v>
      </c>
      <c r="M2361" s="7">
        <v>17.100000000000001</v>
      </c>
      <c r="N2361" s="22">
        <v>51435</v>
      </c>
      <c r="O2361">
        <v>4</v>
      </c>
      <c r="P2361" t="s">
        <v>26</v>
      </c>
      <c r="Q2361">
        <v>0</v>
      </c>
      <c r="R2361">
        <v>9</v>
      </c>
      <c r="S2361" t="s">
        <v>123</v>
      </c>
      <c r="T2361" t="s">
        <v>26</v>
      </c>
      <c r="U2361" t="str">
        <f t="shared" si="72"/>
        <v>Adult</v>
      </c>
      <c r="V2361" t="str">
        <f t="shared" si="73"/>
        <v>Senior</v>
      </c>
      <c r="W2361" t="str">
        <f>IF(Table13[[#This Row],[Last_Working_Date]]="Active","Active","Exited")</f>
        <v>Active</v>
      </c>
    </row>
    <row r="2362" spans="1:23" x14ac:dyDescent="0.3">
      <c r="A2362" s="9" t="s">
        <v>2639</v>
      </c>
      <c r="B2362" s="9" t="s">
        <v>29</v>
      </c>
      <c r="C2362">
        <v>32</v>
      </c>
      <c r="D2362" t="s">
        <v>30</v>
      </c>
      <c r="E2362" t="s">
        <v>39</v>
      </c>
      <c r="F2362" t="s">
        <v>32</v>
      </c>
      <c r="G2362" t="s">
        <v>171</v>
      </c>
      <c r="H2362" t="s">
        <v>24</v>
      </c>
      <c r="I2362" s="5">
        <v>9.6999999999999993</v>
      </c>
      <c r="J2362" t="s">
        <v>25</v>
      </c>
      <c r="K2362" s="1">
        <v>45495</v>
      </c>
      <c r="L2362" s="1" t="s">
        <v>5075</v>
      </c>
      <c r="M2362" s="7">
        <v>1.27</v>
      </c>
      <c r="N2362" s="22">
        <v>41143</v>
      </c>
      <c r="O2362">
        <v>3</v>
      </c>
      <c r="P2362" t="s">
        <v>26</v>
      </c>
      <c r="Q2362">
        <v>2</v>
      </c>
      <c r="R2362">
        <v>6</v>
      </c>
      <c r="S2362" t="s">
        <v>412</v>
      </c>
      <c r="T2362" t="s">
        <v>26</v>
      </c>
      <c r="U2362" t="str">
        <f t="shared" si="72"/>
        <v>Adult</v>
      </c>
      <c r="V2362" t="str">
        <f t="shared" si="73"/>
        <v>Senior</v>
      </c>
      <c r="W2362" t="str">
        <f>IF(Table13[[#This Row],[Last_Working_Date]]="Active","Active","Exited")</f>
        <v>Active</v>
      </c>
    </row>
    <row r="2363" spans="1:23" x14ac:dyDescent="0.3">
      <c r="A2363" s="9" t="s">
        <v>2640</v>
      </c>
      <c r="B2363" s="9" t="s">
        <v>29</v>
      </c>
      <c r="C2363">
        <v>34</v>
      </c>
      <c r="D2363" t="s">
        <v>30</v>
      </c>
      <c r="E2363" t="s">
        <v>36</v>
      </c>
      <c r="F2363" t="s">
        <v>40</v>
      </c>
      <c r="G2363" t="s">
        <v>96</v>
      </c>
      <c r="H2363" t="s">
        <v>24</v>
      </c>
      <c r="I2363" s="5">
        <v>5.6</v>
      </c>
      <c r="J2363" t="s">
        <v>25</v>
      </c>
      <c r="K2363" s="1">
        <v>44138</v>
      </c>
      <c r="L2363" s="1" t="s">
        <v>5075</v>
      </c>
      <c r="M2363" s="7">
        <v>4.9800000000000004</v>
      </c>
      <c r="N2363" s="22">
        <v>34023</v>
      </c>
      <c r="O2363">
        <v>4</v>
      </c>
      <c r="P2363" t="s">
        <v>26</v>
      </c>
      <c r="Q2363">
        <v>2</v>
      </c>
      <c r="R2363">
        <v>8</v>
      </c>
      <c r="S2363" t="s">
        <v>948</v>
      </c>
      <c r="T2363" t="s">
        <v>26</v>
      </c>
      <c r="U2363" t="str">
        <f t="shared" si="72"/>
        <v>Adult</v>
      </c>
      <c r="V2363" t="str">
        <f t="shared" si="73"/>
        <v>Senior</v>
      </c>
      <c r="W2363" t="str">
        <f>IF(Table13[[#This Row],[Last_Working_Date]]="Active","Active","Exited")</f>
        <v>Active</v>
      </c>
    </row>
    <row r="2364" spans="1:23" x14ac:dyDescent="0.3">
      <c r="A2364" s="9" t="s">
        <v>2641</v>
      </c>
      <c r="B2364" s="9" t="s">
        <v>29</v>
      </c>
      <c r="C2364">
        <v>32</v>
      </c>
      <c r="D2364" t="s">
        <v>30</v>
      </c>
      <c r="E2364" t="s">
        <v>63</v>
      </c>
      <c r="F2364" t="s">
        <v>22</v>
      </c>
      <c r="G2364" t="s">
        <v>74</v>
      </c>
      <c r="H2364" t="s">
        <v>51</v>
      </c>
      <c r="I2364" s="5">
        <v>9.6999999999999993</v>
      </c>
      <c r="J2364" t="s">
        <v>25</v>
      </c>
      <c r="K2364" s="1">
        <v>45334</v>
      </c>
      <c r="L2364" s="1" t="s">
        <v>5075</v>
      </c>
      <c r="M2364" s="7">
        <v>1.71</v>
      </c>
      <c r="N2364" s="22">
        <v>55154</v>
      </c>
      <c r="O2364">
        <v>3</v>
      </c>
      <c r="P2364" t="s">
        <v>26</v>
      </c>
      <c r="Q2364">
        <v>1</v>
      </c>
      <c r="R2364">
        <v>4</v>
      </c>
      <c r="S2364" t="s">
        <v>434</v>
      </c>
      <c r="T2364" t="s">
        <v>26</v>
      </c>
      <c r="U2364" t="str">
        <f t="shared" si="72"/>
        <v>Adult</v>
      </c>
      <c r="V2364" t="str">
        <f t="shared" si="73"/>
        <v>Senior</v>
      </c>
      <c r="W2364" t="str">
        <f>IF(Table13[[#This Row],[Last_Working_Date]]="Active","Active","Exited")</f>
        <v>Active</v>
      </c>
    </row>
    <row r="2365" spans="1:23" x14ac:dyDescent="0.3">
      <c r="A2365" s="9" t="s">
        <v>2642</v>
      </c>
      <c r="B2365" s="9" t="s">
        <v>29</v>
      </c>
      <c r="C2365">
        <v>32</v>
      </c>
      <c r="D2365" t="s">
        <v>30</v>
      </c>
      <c r="E2365" t="s">
        <v>36</v>
      </c>
      <c r="F2365" t="s">
        <v>32</v>
      </c>
      <c r="G2365" t="s">
        <v>171</v>
      </c>
      <c r="H2365" t="s">
        <v>24</v>
      </c>
      <c r="I2365" s="5">
        <v>8.1</v>
      </c>
      <c r="J2365" t="s">
        <v>25</v>
      </c>
      <c r="K2365" s="1">
        <v>41130</v>
      </c>
      <c r="L2365" s="1" t="s">
        <v>5075</v>
      </c>
      <c r="M2365" s="7">
        <v>13.22</v>
      </c>
      <c r="N2365" s="22">
        <v>49006</v>
      </c>
      <c r="O2365">
        <v>3</v>
      </c>
      <c r="P2365" t="s">
        <v>26</v>
      </c>
      <c r="Q2365">
        <v>2</v>
      </c>
      <c r="R2365">
        <v>8</v>
      </c>
      <c r="S2365" t="s">
        <v>1020</v>
      </c>
      <c r="T2365" t="s">
        <v>26</v>
      </c>
      <c r="U2365" t="str">
        <f t="shared" si="72"/>
        <v>Adult</v>
      </c>
      <c r="V2365" t="str">
        <f t="shared" si="73"/>
        <v>Senior</v>
      </c>
      <c r="W2365" t="str">
        <f>IF(Table13[[#This Row],[Last_Working_Date]]="Active","Active","Exited")</f>
        <v>Active</v>
      </c>
    </row>
    <row r="2366" spans="1:23" x14ac:dyDescent="0.3">
      <c r="A2366" s="9" t="s">
        <v>2643</v>
      </c>
      <c r="B2366" s="9" t="s">
        <v>19</v>
      </c>
      <c r="C2366">
        <v>35</v>
      </c>
      <c r="D2366" t="s">
        <v>20</v>
      </c>
      <c r="E2366" t="s">
        <v>58</v>
      </c>
      <c r="F2366" t="s">
        <v>45</v>
      </c>
      <c r="G2366" t="s">
        <v>164</v>
      </c>
      <c r="H2366" t="s">
        <v>24</v>
      </c>
      <c r="I2366" s="5">
        <v>12.6</v>
      </c>
      <c r="J2366" t="s">
        <v>25</v>
      </c>
      <c r="K2366" s="1">
        <v>43921</v>
      </c>
      <c r="L2366" s="1" t="s">
        <v>5075</v>
      </c>
      <c r="M2366" s="7">
        <v>5.58</v>
      </c>
      <c r="N2366" s="22">
        <v>61579</v>
      </c>
      <c r="O2366">
        <v>3</v>
      </c>
      <c r="P2366" t="s">
        <v>26</v>
      </c>
      <c r="Q2366">
        <v>0</v>
      </c>
      <c r="R2366">
        <v>7</v>
      </c>
      <c r="S2366" t="s">
        <v>160</v>
      </c>
      <c r="T2366" t="s">
        <v>26</v>
      </c>
      <c r="U2366" t="str">
        <f t="shared" si="72"/>
        <v>Adult</v>
      </c>
      <c r="V2366" t="str">
        <f t="shared" si="73"/>
        <v>Expert</v>
      </c>
      <c r="W2366" t="str">
        <f>IF(Table13[[#This Row],[Last_Working_Date]]="Active","Active","Exited")</f>
        <v>Active</v>
      </c>
    </row>
    <row r="2367" spans="1:23" x14ac:dyDescent="0.3">
      <c r="A2367" s="9" t="s">
        <v>2644</v>
      </c>
      <c r="B2367" s="9" t="s">
        <v>19</v>
      </c>
      <c r="C2367">
        <v>27</v>
      </c>
      <c r="D2367" t="s">
        <v>20</v>
      </c>
      <c r="E2367" t="s">
        <v>39</v>
      </c>
      <c r="F2367" t="s">
        <v>32</v>
      </c>
      <c r="G2367" t="s">
        <v>171</v>
      </c>
      <c r="H2367" t="s">
        <v>24</v>
      </c>
      <c r="I2367" s="5">
        <v>2.7</v>
      </c>
      <c r="J2367" t="s">
        <v>25</v>
      </c>
      <c r="K2367" s="1">
        <v>39625</v>
      </c>
      <c r="L2367" s="1" t="s">
        <v>5075</v>
      </c>
      <c r="M2367" s="7">
        <v>17.34</v>
      </c>
      <c r="N2367" s="22">
        <v>30430</v>
      </c>
      <c r="O2367">
        <v>4</v>
      </c>
      <c r="P2367" t="s">
        <v>26</v>
      </c>
      <c r="Q2367">
        <v>0</v>
      </c>
      <c r="R2367">
        <v>7</v>
      </c>
      <c r="S2367" t="s">
        <v>1209</v>
      </c>
      <c r="T2367" t="s">
        <v>26</v>
      </c>
      <c r="U2367" t="str">
        <f t="shared" si="72"/>
        <v>Young</v>
      </c>
      <c r="V2367" t="str">
        <f t="shared" si="73"/>
        <v>Mid-Level</v>
      </c>
      <c r="W2367" t="str">
        <f>IF(Table13[[#This Row],[Last_Working_Date]]="Active","Active","Exited")</f>
        <v>Active</v>
      </c>
    </row>
    <row r="2368" spans="1:23" x14ac:dyDescent="0.3">
      <c r="A2368" s="9" t="s">
        <v>2645</v>
      </c>
      <c r="B2368" s="9" t="s">
        <v>29</v>
      </c>
      <c r="C2368">
        <v>44</v>
      </c>
      <c r="D2368" t="s">
        <v>30</v>
      </c>
      <c r="E2368" t="s">
        <v>36</v>
      </c>
      <c r="F2368" t="s">
        <v>67</v>
      </c>
      <c r="G2368" t="s">
        <v>176</v>
      </c>
      <c r="H2368" t="s">
        <v>51</v>
      </c>
      <c r="I2368" s="5">
        <v>15.1</v>
      </c>
      <c r="J2368" t="s">
        <v>85</v>
      </c>
      <c r="K2368" s="1">
        <v>45769</v>
      </c>
      <c r="L2368" s="1">
        <v>45848</v>
      </c>
      <c r="M2368" s="7">
        <v>0.22</v>
      </c>
      <c r="N2368" s="22">
        <v>62186</v>
      </c>
      <c r="O2368">
        <v>2</v>
      </c>
      <c r="P2368" t="s">
        <v>65</v>
      </c>
      <c r="Q2368">
        <v>2</v>
      </c>
      <c r="R2368">
        <v>3</v>
      </c>
      <c r="S2368" t="s">
        <v>1572</v>
      </c>
      <c r="T2368" t="s">
        <v>65</v>
      </c>
      <c r="U2368" t="str">
        <f t="shared" si="72"/>
        <v>Adult</v>
      </c>
      <c r="V2368" t="str">
        <f t="shared" si="73"/>
        <v>Expert</v>
      </c>
      <c r="W2368" t="str">
        <f>IF(Table13[[#This Row],[Last_Working_Date]]="Active","Active","Exited")</f>
        <v>Exited</v>
      </c>
    </row>
    <row r="2369" spans="1:23" x14ac:dyDescent="0.3">
      <c r="A2369" s="9" t="s">
        <v>2646</v>
      </c>
      <c r="B2369" s="9" t="s">
        <v>19</v>
      </c>
      <c r="C2369">
        <v>30</v>
      </c>
      <c r="D2369" t="s">
        <v>30</v>
      </c>
      <c r="E2369" t="s">
        <v>44</v>
      </c>
      <c r="F2369" t="s">
        <v>92</v>
      </c>
      <c r="G2369" t="s">
        <v>93</v>
      </c>
      <c r="H2369" t="s">
        <v>24</v>
      </c>
      <c r="I2369" s="5">
        <v>4</v>
      </c>
      <c r="J2369" t="s">
        <v>25</v>
      </c>
      <c r="K2369" s="1">
        <v>44238</v>
      </c>
      <c r="L2369" s="1">
        <v>44759</v>
      </c>
      <c r="M2369" s="7">
        <v>1.43</v>
      </c>
      <c r="N2369" s="22">
        <v>46102</v>
      </c>
      <c r="O2369">
        <v>3</v>
      </c>
      <c r="P2369" t="s">
        <v>26</v>
      </c>
      <c r="Q2369">
        <v>1</v>
      </c>
      <c r="R2369">
        <v>7</v>
      </c>
      <c r="S2369" t="s">
        <v>245</v>
      </c>
      <c r="T2369" t="s">
        <v>65</v>
      </c>
      <c r="U2369" t="str">
        <f t="shared" si="72"/>
        <v>Young</v>
      </c>
      <c r="V2369" t="str">
        <f t="shared" si="73"/>
        <v>Mid-Level</v>
      </c>
      <c r="W2369" t="str">
        <f>IF(Table13[[#This Row],[Last_Working_Date]]="Active","Active","Exited")</f>
        <v>Exited</v>
      </c>
    </row>
    <row r="2370" spans="1:23" x14ac:dyDescent="0.3">
      <c r="A2370" s="9" t="s">
        <v>2647</v>
      </c>
      <c r="B2370" s="9" t="s">
        <v>29</v>
      </c>
      <c r="C2370">
        <v>35</v>
      </c>
      <c r="D2370" t="s">
        <v>20</v>
      </c>
      <c r="E2370" t="s">
        <v>31</v>
      </c>
      <c r="F2370" t="s">
        <v>67</v>
      </c>
      <c r="G2370" t="s">
        <v>68</v>
      </c>
      <c r="H2370" t="s">
        <v>24</v>
      </c>
      <c r="I2370" s="5">
        <v>15</v>
      </c>
      <c r="J2370" t="s">
        <v>25</v>
      </c>
      <c r="K2370" s="1">
        <v>39998</v>
      </c>
      <c r="L2370" s="1" t="s">
        <v>5075</v>
      </c>
      <c r="M2370" s="7">
        <v>16.32</v>
      </c>
      <c r="N2370" s="22">
        <v>69288</v>
      </c>
      <c r="O2370">
        <v>4</v>
      </c>
      <c r="P2370" t="s">
        <v>26</v>
      </c>
      <c r="Q2370">
        <v>1</v>
      </c>
      <c r="R2370">
        <v>4</v>
      </c>
      <c r="S2370" t="s">
        <v>892</v>
      </c>
      <c r="T2370" t="s">
        <v>26</v>
      </c>
      <c r="U2370" t="str">
        <f t="shared" ref="U2370:U2433" si="74">IF(C2370&lt;=30,"Young","Adult")</f>
        <v>Adult</v>
      </c>
      <c r="V2370" t="str">
        <f t="shared" ref="V2370:V2433" si="75">IF(I2370&lt;2,"Junior",IF(I2370&lt;5,"Mid-Level",IF(I2370&lt;10,"Senior","Expert")))</f>
        <v>Expert</v>
      </c>
      <c r="W2370" t="str">
        <f>IF(Table13[[#This Row],[Last_Working_Date]]="Active","Active","Exited")</f>
        <v>Active</v>
      </c>
    </row>
    <row r="2371" spans="1:23" x14ac:dyDescent="0.3">
      <c r="A2371" s="9" t="s">
        <v>2648</v>
      </c>
      <c r="B2371" s="9" t="s">
        <v>19</v>
      </c>
      <c r="C2371">
        <v>37</v>
      </c>
      <c r="D2371" t="s">
        <v>20</v>
      </c>
      <c r="E2371" t="s">
        <v>39</v>
      </c>
      <c r="F2371" t="s">
        <v>82</v>
      </c>
      <c r="G2371" t="s">
        <v>107</v>
      </c>
      <c r="H2371" t="s">
        <v>47</v>
      </c>
      <c r="I2371" s="5">
        <v>4.3</v>
      </c>
      <c r="J2371" t="s">
        <v>25</v>
      </c>
      <c r="K2371" s="1">
        <v>44512</v>
      </c>
      <c r="L2371" s="1" t="s">
        <v>5075</v>
      </c>
      <c r="M2371" s="7">
        <v>3.96</v>
      </c>
      <c r="N2371" s="22">
        <v>42751</v>
      </c>
      <c r="O2371">
        <v>3</v>
      </c>
      <c r="P2371" t="s">
        <v>65</v>
      </c>
      <c r="Q2371">
        <v>7</v>
      </c>
      <c r="R2371">
        <v>7</v>
      </c>
      <c r="S2371" t="s">
        <v>738</v>
      </c>
      <c r="T2371" t="s">
        <v>26</v>
      </c>
      <c r="U2371" t="str">
        <f t="shared" si="74"/>
        <v>Adult</v>
      </c>
      <c r="V2371" t="str">
        <f t="shared" si="75"/>
        <v>Mid-Level</v>
      </c>
      <c r="W2371" t="str">
        <f>IF(Table13[[#This Row],[Last_Working_Date]]="Active","Active","Exited")</f>
        <v>Active</v>
      </c>
    </row>
    <row r="2372" spans="1:23" x14ac:dyDescent="0.3">
      <c r="A2372" s="9" t="s">
        <v>2649</v>
      </c>
      <c r="B2372" s="9" t="s">
        <v>29</v>
      </c>
      <c r="C2372">
        <v>37</v>
      </c>
      <c r="D2372" t="s">
        <v>30</v>
      </c>
      <c r="E2372" t="s">
        <v>31</v>
      </c>
      <c r="F2372" t="s">
        <v>40</v>
      </c>
      <c r="G2372" t="s">
        <v>41</v>
      </c>
      <c r="H2372" t="s">
        <v>51</v>
      </c>
      <c r="I2372" s="5">
        <v>5.4</v>
      </c>
      <c r="J2372" t="s">
        <v>25</v>
      </c>
      <c r="K2372" s="1">
        <v>43579</v>
      </c>
      <c r="L2372" s="1" t="s">
        <v>5075</v>
      </c>
      <c r="M2372" s="7">
        <v>6.51</v>
      </c>
      <c r="N2372" s="22">
        <v>43158</v>
      </c>
      <c r="O2372">
        <v>2</v>
      </c>
      <c r="P2372" t="s">
        <v>26</v>
      </c>
      <c r="Q2372">
        <v>3</v>
      </c>
      <c r="R2372">
        <v>8</v>
      </c>
      <c r="S2372" t="s">
        <v>207</v>
      </c>
      <c r="T2372" t="s">
        <v>26</v>
      </c>
      <c r="U2372" t="str">
        <f t="shared" si="74"/>
        <v>Adult</v>
      </c>
      <c r="V2372" t="str">
        <f t="shared" si="75"/>
        <v>Senior</v>
      </c>
      <c r="W2372" t="str">
        <f>IF(Table13[[#This Row],[Last_Working_Date]]="Active","Active","Exited")</f>
        <v>Active</v>
      </c>
    </row>
    <row r="2373" spans="1:23" x14ac:dyDescent="0.3">
      <c r="A2373" s="9" t="s">
        <v>2650</v>
      </c>
      <c r="B2373" s="9" t="s">
        <v>19</v>
      </c>
      <c r="C2373">
        <v>32</v>
      </c>
      <c r="D2373" t="s">
        <v>30</v>
      </c>
      <c r="E2373" t="s">
        <v>53</v>
      </c>
      <c r="F2373" t="s">
        <v>54</v>
      </c>
      <c r="G2373" t="s">
        <v>77</v>
      </c>
      <c r="H2373" t="s">
        <v>24</v>
      </c>
      <c r="I2373" s="5">
        <v>7.3</v>
      </c>
      <c r="J2373" t="s">
        <v>25</v>
      </c>
      <c r="K2373" s="1">
        <v>41465</v>
      </c>
      <c r="L2373" s="1" t="s">
        <v>5075</v>
      </c>
      <c r="M2373" s="7">
        <v>12.3</v>
      </c>
      <c r="N2373" s="22">
        <v>45018</v>
      </c>
      <c r="O2373">
        <v>3</v>
      </c>
      <c r="P2373" t="s">
        <v>26</v>
      </c>
      <c r="Q2373">
        <v>2</v>
      </c>
      <c r="R2373">
        <v>6</v>
      </c>
      <c r="S2373" t="s">
        <v>816</v>
      </c>
      <c r="T2373" t="s">
        <v>26</v>
      </c>
      <c r="U2373" t="str">
        <f t="shared" si="74"/>
        <v>Adult</v>
      </c>
      <c r="V2373" t="str">
        <f t="shared" si="75"/>
        <v>Senior</v>
      </c>
      <c r="W2373" t="str">
        <f>IF(Table13[[#This Row],[Last_Working_Date]]="Active","Active","Exited")</f>
        <v>Active</v>
      </c>
    </row>
    <row r="2374" spans="1:23" x14ac:dyDescent="0.3">
      <c r="A2374" s="9" t="s">
        <v>2651</v>
      </c>
      <c r="B2374" s="9" t="s">
        <v>19</v>
      </c>
      <c r="C2374">
        <v>36</v>
      </c>
      <c r="D2374" t="s">
        <v>30</v>
      </c>
      <c r="E2374" t="s">
        <v>31</v>
      </c>
      <c r="F2374" t="s">
        <v>32</v>
      </c>
      <c r="G2374" t="s">
        <v>33</v>
      </c>
      <c r="H2374" t="s">
        <v>24</v>
      </c>
      <c r="I2374" s="5">
        <v>16</v>
      </c>
      <c r="J2374" t="s">
        <v>25</v>
      </c>
      <c r="K2374" s="1">
        <v>43858</v>
      </c>
      <c r="L2374" s="1" t="s">
        <v>5075</v>
      </c>
      <c r="M2374" s="7">
        <v>5.75</v>
      </c>
      <c r="N2374" s="22">
        <v>55526</v>
      </c>
      <c r="O2374">
        <v>4</v>
      </c>
      <c r="P2374" t="s">
        <v>26</v>
      </c>
      <c r="Q2374">
        <v>3</v>
      </c>
      <c r="R2374">
        <v>6</v>
      </c>
      <c r="S2374" t="s">
        <v>716</v>
      </c>
      <c r="T2374" t="s">
        <v>26</v>
      </c>
      <c r="U2374" t="str">
        <f t="shared" si="74"/>
        <v>Adult</v>
      </c>
      <c r="V2374" t="str">
        <f t="shared" si="75"/>
        <v>Expert</v>
      </c>
      <c r="W2374" t="str">
        <f>IF(Table13[[#This Row],[Last_Working_Date]]="Active","Active","Exited")</f>
        <v>Active</v>
      </c>
    </row>
    <row r="2375" spans="1:23" x14ac:dyDescent="0.3">
      <c r="A2375" s="9" t="s">
        <v>2652</v>
      </c>
      <c r="B2375" s="9" t="s">
        <v>29</v>
      </c>
      <c r="C2375">
        <v>30</v>
      </c>
      <c r="D2375" t="s">
        <v>30</v>
      </c>
      <c r="E2375" t="s">
        <v>44</v>
      </c>
      <c r="F2375" t="s">
        <v>40</v>
      </c>
      <c r="G2375" t="s">
        <v>96</v>
      </c>
      <c r="H2375" t="s">
        <v>47</v>
      </c>
      <c r="I2375" s="5">
        <v>8.1999999999999993</v>
      </c>
      <c r="J2375" t="s">
        <v>25</v>
      </c>
      <c r="K2375" s="1">
        <v>39919</v>
      </c>
      <c r="L2375" s="1" t="s">
        <v>5075</v>
      </c>
      <c r="M2375" s="7">
        <v>16.53</v>
      </c>
      <c r="N2375" s="22">
        <v>43589</v>
      </c>
      <c r="O2375">
        <v>3</v>
      </c>
      <c r="P2375" t="s">
        <v>26</v>
      </c>
      <c r="Q2375">
        <v>1</v>
      </c>
      <c r="R2375">
        <v>8</v>
      </c>
      <c r="S2375" t="s">
        <v>500</v>
      </c>
      <c r="T2375" t="s">
        <v>26</v>
      </c>
      <c r="U2375" t="str">
        <f t="shared" si="74"/>
        <v>Young</v>
      </c>
      <c r="V2375" t="str">
        <f t="shared" si="75"/>
        <v>Senior</v>
      </c>
      <c r="W2375" t="str">
        <f>IF(Table13[[#This Row],[Last_Working_Date]]="Active","Active","Exited")</f>
        <v>Active</v>
      </c>
    </row>
    <row r="2376" spans="1:23" x14ac:dyDescent="0.3">
      <c r="A2376" s="9" t="s">
        <v>2653</v>
      </c>
      <c r="B2376" s="9" t="s">
        <v>19</v>
      </c>
      <c r="C2376">
        <v>21</v>
      </c>
      <c r="D2376" t="s">
        <v>20</v>
      </c>
      <c r="E2376" t="s">
        <v>36</v>
      </c>
      <c r="F2376" t="s">
        <v>45</v>
      </c>
      <c r="G2376" t="s">
        <v>164</v>
      </c>
      <c r="H2376" t="s">
        <v>24</v>
      </c>
      <c r="I2376" s="5">
        <v>0.9</v>
      </c>
      <c r="J2376" t="s">
        <v>85</v>
      </c>
      <c r="K2376" s="1">
        <v>41436</v>
      </c>
      <c r="L2376" s="1" t="s">
        <v>5075</v>
      </c>
      <c r="M2376" s="7">
        <v>12.38</v>
      </c>
      <c r="N2376" s="22">
        <v>35231</v>
      </c>
      <c r="O2376">
        <v>4</v>
      </c>
      <c r="P2376" t="s">
        <v>26</v>
      </c>
      <c r="Q2376">
        <v>3</v>
      </c>
      <c r="R2376">
        <v>5</v>
      </c>
      <c r="S2376" t="s">
        <v>997</v>
      </c>
      <c r="T2376" t="s">
        <v>26</v>
      </c>
      <c r="U2376" t="str">
        <f t="shared" si="74"/>
        <v>Young</v>
      </c>
      <c r="V2376" t="str">
        <f t="shared" si="75"/>
        <v>Junior</v>
      </c>
      <c r="W2376" t="str">
        <f>IF(Table13[[#This Row],[Last_Working_Date]]="Active","Active","Exited")</f>
        <v>Active</v>
      </c>
    </row>
    <row r="2377" spans="1:23" x14ac:dyDescent="0.3">
      <c r="A2377" s="9" t="s">
        <v>2654</v>
      </c>
      <c r="B2377" s="9" t="s">
        <v>29</v>
      </c>
      <c r="C2377">
        <v>29</v>
      </c>
      <c r="D2377" t="s">
        <v>30</v>
      </c>
      <c r="E2377" t="s">
        <v>39</v>
      </c>
      <c r="F2377" t="s">
        <v>45</v>
      </c>
      <c r="G2377" t="s">
        <v>164</v>
      </c>
      <c r="H2377" t="s">
        <v>24</v>
      </c>
      <c r="I2377" s="5">
        <v>6.1</v>
      </c>
      <c r="J2377" t="s">
        <v>25</v>
      </c>
      <c r="K2377" s="1">
        <v>39569</v>
      </c>
      <c r="L2377" s="1" t="s">
        <v>5075</v>
      </c>
      <c r="M2377" s="7">
        <v>17.489999999999998</v>
      </c>
      <c r="N2377" s="22">
        <v>48503</v>
      </c>
      <c r="O2377">
        <v>4</v>
      </c>
      <c r="P2377" t="s">
        <v>65</v>
      </c>
      <c r="Q2377">
        <v>1</v>
      </c>
      <c r="R2377">
        <v>8</v>
      </c>
      <c r="S2377" t="s">
        <v>160</v>
      </c>
      <c r="T2377" t="s">
        <v>26</v>
      </c>
      <c r="U2377" t="str">
        <f t="shared" si="74"/>
        <v>Young</v>
      </c>
      <c r="V2377" t="str">
        <f t="shared" si="75"/>
        <v>Senior</v>
      </c>
      <c r="W2377" t="str">
        <f>IF(Table13[[#This Row],[Last_Working_Date]]="Active","Active","Exited")</f>
        <v>Active</v>
      </c>
    </row>
    <row r="2378" spans="1:23" x14ac:dyDescent="0.3">
      <c r="A2378" s="9" t="s">
        <v>2655</v>
      </c>
      <c r="B2378" s="9" t="s">
        <v>19</v>
      </c>
      <c r="C2378">
        <v>41</v>
      </c>
      <c r="D2378" t="s">
        <v>20</v>
      </c>
      <c r="E2378" t="s">
        <v>53</v>
      </c>
      <c r="F2378" t="s">
        <v>32</v>
      </c>
      <c r="G2378" t="s">
        <v>33</v>
      </c>
      <c r="H2378" t="s">
        <v>51</v>
      </c>
      <c r="I2378" s="5">
        <v>3.5</v>
      </c>
      <c r="J2378" t="s">
        <v>25</v>
      </c>
      <c r="K2378" s="1">
        <v>40249</v>
      </c>
      <c r="L2378" s="1" t="s">
        <v>5075</v>
      </c>
      <c r="M2378" s="7">
        <v>15.63</v>
      </c>
      <c r="N2378" s="22">
        <v>31121</v>
      </c>
      <c r="O2378">
        <v>4</v>
      </c>
      <c r="P2378" t="s">
        <v>26</v>
      </c>
      <c r="Q2378">
        <v>5</v>
      </c>
      <c r="R2378">
        <v>5</v>
      </c>
      <c r="S2378" t="s">
        <v>1209</v>
      </c>
      <c r="T2378" t="s">
        <v>26</v>
      </c>
      <c r="U2378" t="str">
        <f t="shared" si="74"/>
        <v>Adult</v>
      </c>
      <c r="V2378" t="str">
        <f t="shared" si="75"/>
        <v>Mid-Level</v>
      </c>
      <c r="W2378" t="str">
        <f>IF(Table13[[#This Row],[Last_Working_Date]]="Active","Active","Exited")</f>
        <v>Active</v>
      </c>
    </row>
    <row r="2379" spans="1:23" x14ac:dyDescent="0.3">
      <c r="A2379" s="9" t="s">
        <v>2656</v>
      </c>
      <c r="B2379" s="9" t="s">
        <v>29</v>
      </c>
      <c r="C2379">
        <v>36</v>
      </c>
      <c r="D2379" t="s">
        <v>30</v>
      </c>
      <c r="E2379" t="s">
        <v>58</v>
      </c>
      <c r="F2379" t="s">
        <v>67</v>
      </c>
      <c r="G2379" t="s">
        <v>68</v>
      </c>
      <c r="H2379" t="s">
        <v>84</v>
      </c>
      <c r="I2379" s="5">
        <v>13</v>
      </c>
      <c r="J2379" t="s">
        <v>25</v>
      </c>
      <c r="K2379" s="1">
        <v>40497</v>
      </c>
      <c r="L2379" s="1" t="s">
        <v>5075</v>
      </c>
      <c r="M2379" s="7">
        <v>14.95</v>
      </c>
      <c r="N2379" s="22">
        <v>69526</v>
      </c>
      <c r="O2379">
        <v>3</v>
      </c>
      <c r="P2379" t="s">
        <v>26</v>
      </c>
      <c r="Q2379">
        <v>4</v>
      </c>
      <c r="R2379">
        <v>3</v>
      </c>
      <c r="S2379" t="s">
        <v>123</v>
      </c>
      <c r="T2379" t="s">
        <v>26</v>
      </c>
      <c r="U2379" t="str">
        <f t="shared" si="74"/>
        <v>Adult</v>
      </c>
      <c r="V2379" t="str">
        <f t="shared" si="75"/>
        <v>Expert</v>
      </c>
      <c r="W2379" t="str">
        <f>IF(Table13[[#This Row],[Last_Working_Date]]="Active","Active","Exited")</f>
        <v>Active</v>
      </c>
    </row>
    <row r="2380" spans="1:23" x14ac:dyDescent="0.3">
      <c r="A2380" s="9" t="s">
        <v>2657</v>
      </c>
      <c r="B2380" s="9" t="s">
        <v>29</v>
      </c>
      <c r="C2380">
        <v>21</v>
      </c>
      <c r="D2380" t="s">
        <v>30</v>
      </c>
      <c r="E2380" t="s">
        <v>63</v>
      </c>
      <c r="F2380" t="s">
        <v>32</v>
      </c>
      <c r="G2380" t="s">
        <v>171</v>
      </c>
      <c r="H2380" t="s">
        <v>24</v>
      </c>
      <c r="I2380" s="5">
        <v>0</v>
      </c>
      <c r="J2380" t="s">
        <v>25</v>
      </c>
      <c r="K2380" s="1">
        <v>40610</v>
      </c>
      <c r="L2380" s="1" t="s">
        <v>5075</v>
      </c>
      <c r="M2380" s="7">
        <v>14.64</v>
      </c>
      <c r="N2380" s="22">
        <v>22474</v>
      </c>
      <c r="O2380">
        <v>3</v>
      </c>
      <c r="P2380" t="s">
        <v>26</v>
      </c>
      <c r="Q2380">
        <v>1</v>
      </c>
      <c r="R2380">
        <v>7</v>
      </c>
      <c r="S2380" t="s">
        <v>1343</v>
      </c>
      <c r="T2380" t="s">
        <v>26</v>
      </c>
      <c r="U2380" t="str">
        <f t="shared" si="74"/>
        <v>Young</v>
      </c>
      <c r="V2380" t="str">
        <f t="shared" si="75"/>
        <v>Junior</v>
      </c>
      <c r="W2380" t="str">
        <f>IF(Table13[[#This Row],[Last_Working_Date]]="Active","Active","Exited")</f>
        <v>Active</v>
      </c>
    </row>
    <row r="2381" spans="1:23" x14ac:dyDescent="0.3">
      <c r="A2381" s="9" t="s">
        <v>2658</v>
      </c>
      <c r="B2381" s="9" t="s">
        <v>29</v>
      </c>
      <c r="C2381">
        <v>30</v>
      </c>
      <c r="D2381" t="s">
        <v>30</v>
      </c>
      <c r="E2381" t="s">
        <v>31</v>
      </c>
      <c r="F2381" t="s">
        <v>82</v>
      </c>
      <c r="G2381" t="s">
        <v>83</v>
      </c>
      <c r="H2381" t="s">
        <v>24</v>
      </c>
      <c r="I2381" s="5">
        <v>4.5999999999999996</v>
      </c>
      <c r="J2381" t="s">
        <v>25</v>
      </c>
      <c r="K2381" s="1">
        <v>44853</v>
      </c>
      <c r="L2381" s="1" t="s">
        <v>5075</v>
      </c>
      <c r="M2381" s="7">
        <v>3.03</v>
      </c>
      <c r="N2381" s="22">
        <v>43252</v>
      </c>
      <c r="O2381">
        <v>3</v>
      </c>
      <c r="P2381" t="s">
        <v>26</v>
      </c>
      <c r="Q2381">
        <v>2</v>
      </c>
      <c r="R2381">
        <v>6</v>
      </c>
      <c r="S2381" t="s">
        <v>2407</v>
      </c>
      <c r="T2381" t="s">
        <v>26</v>
      </c>
      <c r="U2381" t="str">
        <f t="shared" si="74"/>
        <v>Young</v>
      </c>
      <c r="V2381" t="str">
        <f t="shared" si="75"/>
        <v>Mid-Level</v>
      </c>
      <c r="W2381" t="str">
        <f>IF(Table13[[#This Row],[Last_Working_Date]]="Active","Active","Exited")</f>
        <v>Active</v>
      </c>
    </row>
    <row r="2382" spans="1:23" x14ac:dyDescent="0.3">
      <c r="A2382" s="9" t="s">
        <v>2659</v>
      </c>
      <c r="B2382" s="9" t="s">
        <v>19</v>
      </c>
      <c r="C2382">
        <v>24</v>
      </c>
      <c r="D2382" t="s">
        <v>30</v>
      </c>
      <c r="E2382" t="s">
        <v>21</v>
      </c>
      <c r="F2382" t="s">
        <v>54</v>
      </c>
      <c r="G2382" t="s">
        <v>55</v>
      </c>
      <c r="H2382" t="s">
        <v>24</v>
      </c>
      <c r="I2382" s="5">
        <v>2.6</v>
      </c>
      <c r="J2382" t="s">
        <v>25</v>
      </c>
      <c r="K2382" s="1">
        <v>42166</v>
      </c>
      <c r="L2382" s="1" t="s">
        <v>5075</v>
      </c>
      <c r="M2382" s="7">
        <v>10.38</v>
      </c>
      <c r="N2382" s="22">
        <v>36605</v>
      </c>
      <c r="O2382">
        <v>2</v>
      </c>
      <c r="P2382" t="s">
        <v>26</v>
      </c>
      <c r="Q2382">
        <v>1</v>
      </c>
      <c r="R2382">
        <v>4</v>
      </c>
      <c r="S2382" t="s">
        <v>274</v>
      </c>
      <c r="T2382" t="s">
        <v>26</v>
      </c>
      <c r="U2382" t="str">
        <f t="shared" si="74"/>
        <v>Young</v>
      </c>
      <c r="V2382" t="str">
        <f t="shared" si="75"/>
        <v>Mid-Level</v>
      </c>
      <c r="W2382" t="str">
        <f>IF(Table13[[#This Row],[Last_Working_Date]]="Active","Active","Exited")</f>
        <v>Active</v>
      </c>
    </row>
    <row r="2383" spans="1:23" x14ac:dyDescent="0.3">
      <c r="A2383" s="9" t="s">
        <v>2660</v>
      </c>
      <c r="B2383" s="9" t="s">
        <v>29</v>
      </c>
      <c r="C2383">
        <v>34</v>
      </c>
      <c r="D2383" t="s">
        <v>30</v>
      </c>
      <c r="E2383" t="s">
        <v>36</v>
      </c>
      <c r="F2383" t="s">
        <v>92</v>
      </c>
      <c r="G2383" t="s">
        <v>120</v>
      </c>
      <c r="H2383" t="s">
        <v>24</v>
      </c>
      <c r="I2383" s="5">
        <v>8.1</v>
      </c>
      <c r="J2383" t="s">
        <v>25</v>
      </c>
      <c r="K2383" s="1">
        <v>41901</v>
      </c>
      <c r="L2383" s="1" t="s">
        <v>5075</v>
      </c>
      <c r="M2383" s="7">
        <v>11.11</v>
      </c>
      <c r="N2383" s="22">
        <v>49375</v>
      </c>
      <c r="O2383">
        <v>3</v>
      </c>
      <c r="P2383" t="s">
        <v>26</v>
      </c>
      <c r="Q2383">
        <v>1</v>
      </c>
      <c r="R2383">
        <v>7</v>
      </c>
      <c r="S2383" t="s">
        <v>756</v>
      </c>
      <c r="T2383" t="s">
        <v>26</v>
      </c>
      <c r="U2383" t="str">
        <f t="shared" si="74"/>
        <v>Adult</v>
      </c>
      <c r="V2383" t="str">
        <f t="shared" si="75"/>
        <v>Senior</v>
      </c>
      <c r="W2383" t="str">
        <f>IF(Table13[[#This Row],[Last_Working_Date]]="Active","Active","Exited")</f>
        <v>Active</v>
      </c>
    </row>
    <row r="2384" spans="1:23" x14ac:dyDescent="0.3">
      <c r="A2384" s="9" t="s">
        <v>2661</v>
      </c>
      <c r="B2384" s="9" t="s">
        <v>19</v>
      </c>
      <c r="C2384">
        <v>25</v>
      </c>
      <c r="D2384" t="s">
        <v>20</v>
      </c>
      <c r="E2384" t="s">
        <v>58</v>
      </c>
      <c r="F2384" t="s">
        <v>40</v>
      </c>
      <c r="G2384" t="s">
        <v>50</v>
      </c>
      <c r="H2384" t="s">
        <v>24</v>
      </c>
      <c r="I2384" s="5">
        <v>2.9</v>
      </c>
      <c r="J2384" t="s">
        <v>25</v>
      </c>
      <c r="K2384" s="1">
        <v>44407</v>
      </c>
      <c r="L2384" s="1">
        <v>44726</v>
      </c>
      <c r="M2384" s="7">
        <v>0.87</v>
      </c>
      <c r="N2384" s="22">
        <v>33538</v>
      </c>
      <c r="O2384">
        <v>2</v>
      </c>
      <c r="P2384" t="s">
        <v>26</v>
      </c>
      <c r="Q2384">
        <v>2</v>
      </c>
      <c r="R2384">
        <v>8</v>
      </c>
      <c r="S2384" t="s">
        <v>500</v>
      </c>
      <c r="T2384" t="s">
        <v>65</v>
      </c>
      <c r="U2384" t="str">
        <f t="shared" si="74"/>
        <v>Young</v>
      </c>
      <c r="V2384" t="str">
        <f t="shared" si="75"/>
        <v>Mid-Level</v>
      </c>
      <c r="W2384" t="str">
        <f>IF(Table13[[#This Row],[Last_Working_Date]]="Active","Active","Exited")</f>
        <v>Exited</v>
      </c>
    </row>
    <row r="2385" spans="1:23" x14ac:dyDescent="0.3">
      <c r="A2385" s="9" t="s">
        <v>2662</v>
      </c>
      <c r="B2385" s="9" t="s">
        <v>19</v>
      </c>
      <c r="C2385">
        <v>26</v>
      </c>
      <c r="D2385" t="s">
        <v>30</v>
      </c>
      <c r="E2385" t="s">
        <v>21</v>
      </c>
      <c r="F2385" t="s">
        <v>92</v>
      </c>
      <c r="G2385" t="s">
        <v>246</v>
      </c>
      <c r="H2385" t="s">
        <v>51</v>
      </c>
      <c r="I2385" s="5">
        <v>0.9</v>
      </c>
      <c r="J2385" t="s">
        <v>25</v>
      </c>
      <c r="K2385" s="1">
        <v>41531</v>
      </c>
      <c r="L2385" s="1" t="s">
        <v>5075</v>
      </c>
      <c r="M2385" s="7">
        <v>12.12</v>
      </c>
      <c r="N2385" s="22">
        <v>32236</v>
      </c>
      <c r="O2385">
        <v>3</v>
      </c>
      <c r="P2385" t="s">
        <v>26</v>
      </c>
      <c r="Q2385">
        <v>5</v>
      </c>
      <c r="R2385">
        <v>2</v>
      </c>
      <c r="S2385" t="s">
        <v>363</v>
      </c>
      <c r="T2385" t="s">
        <v>26</v>
      </c>
      <c r="U2385" t="str">
        <f t="shared" si="74"/>
        <v>Young</v>
      </c>
      <c r="V2385" t="str">
        <f t="shared" si="75"/>
        <v>Junior</v>
      </c>
      <c r="W2385" t="str">
        <f>IF(Table13[[#This Row],[Last_Working_Date]]="Active","Active","Exited")</f>
        <v>Active</v>
      </c>
    </row>
    <row r="2386" spans="1:23" x14ac:dyDescent="0.3">
      <c r="A2386" s="9" t="s">
        <v>2663</v>
      </c>
      <c r="B2386" s="9" t="s">
        <v>19</v>
      </c>
      <c r="C2386">
        <v>30</v>
      </c>
      <c r="D2386" t="s">
        <v>30</v>
      </c>
      <c r="E2386" t="s">
        <v>31</v>
      </c>
      <c r="F2386" t="s">
        <v>92</v>
      </c>
      <c r="G2386" t="s">
        <v>246</v>
      </c>
      <c r="H2386" t="s">
        <v>51</v>
      </c>
      <c r="I2386" s="5">
        <v>5.9</v>
      </c>
      <c r="J2386" t="s">
        <v>25</v>
      </c>
      <c r="K2386" s="1">
        <v>43483</v>
      </c>
      <c r="L2386" s="1" t="s">
        <v>5075</v>
      </c>
      <c r="M2386" s="7">
        <v>6.78</v>
      </c>
      <c r="N2386" s="22">
        <v>52200</v>
      </c>
      <c r="O2386">
        <v>1</v>
      </c>
      <c r="P2386" t="s">
        <v>26</v>
      </c>
      <c r="Q2386">
        <v>1</v>
      </c>
      <c r="R2386">
        <v>3</v>
      </c>
      <c r="S2386" t="s">
        <v>162</v>
      </c>
      <c r="T2386" t="s">
        <v>26</v>
      </c>
      <c r="U2386" t="str">
        <f t="shared" si="74"/>
        <v>Young</v>
      </c>
      <c r="V2386" t="str">
        <f t="shared" si="75"/>
        <v>Senior</v>
      </c>
      <c r="W2386" t="str">
        <f>IF(Table13[[#This Row],[Last_Working_Date]]="Active","Active","Exited")</f>
        <v>Active</v>
      </c>
    </row>
    <row r="2387" spans="1:23" x14ac:dyDescent="0.3">
      <c r="A2387" s="9" t="s">
        <v>2664</v>
      </c>
      <c r="B2387" s="9" t="s">
        <v>29</v>
      </c>
      <c r="C2387">
        <v>21</v>
      </c>
      <c r="D2387" t="s">
        <v>20</v>
      </c>
      <c r="E2387" t="s">
        <v>53</v>
      </c>
      <c r="F2387" t="s">
        <v>82</v>
      </c>
      <c r="G2387" t="s">
        <v>284</v>
      </c>
      <c r="H2387" t="s">
        <v>24</v>
      </c>
      <c r="I2387" s="5">
        <v>0</v>
      </c>
      <c r="J2387" t="s">
        <v>25</v>
      </c>
      <c r="K2387" s="1">
        <v>44272</v>
      </c>
      <c r="L2387" s="1" t="s">
        <v>5075</v>
      </c>
      <c r="M2387" s="7">
        <v>4.62</v>
      </c>
      <c r="N2387" s="22">
        <v>32651</v>
      </c>
      <c r="O2387">
        <v>3</v>
      </c>
      <c r="P2387" t="s">
        <v>26</v>
      </c>
      <c r="Q2387">
        <v>2</v>
      </c>
      <c r="R2387">
        <v>4</v>
      </c>
      <c r="S2387" t="s">
        <v>1529</v>
      </c>
      <c r="T2387" t="s">
        <v>26</v>
      </c>
      <c r="U2387" t="str">
        <f t="shared" si="74"/>
        <v>Young</v>
      </c>
      <c r="V2387" t="str">
        <f t="shared" si="75"/>
        <v>Junior</v>
      </c>
      <c r="W2387" t="str">
        <f>IF(Table13[[#This Row],[Last_Working_Date]]="Active","Active","Exited")</f>
        <v>Active</v>
      </c>
    </row>
    <row r="2388" spans="1:23" x14ac:dyDescent="0.3">
      <c r="A2388" s="9" t="s">
        <v>2665</v>
      </c>
      <c r="B2388" s="9" t="s">
        <v>29</v>
      </c>
      <c r="C2388">
        <v>36</v>
      </c>
      <c r="D2388" t="s">
        <v>30</v>
      </c>
      <c r="E2388" t="s">
        <v>36</v>
      </c>
      <c r="F2388" t="s">
        <v>32</v>
      </c>
      <c r="G2388" t="s">
        <v>171</v>
      </c>
      <c r="H2388" t="s">
        <v>51</v>
      </c>
      <c r="I2388" s="5">
        <v>3.8</v>
      </c>
      <c r="J2388" t="s">
        <v>85</v>
      </c>
      <c r="K2388" s="1">
        <v>44899</v>
      </c>
      <c r="L2388" s="1" t="s">
        <v>5075</v>
      </c>
      <c r="M2388" s="7">
        <v>2.9</v>
      </c>
      <c r="N2388" s="22">
        <v>40140</v>
      </c>
      <c r="O2388">
        <v>3</v>
      </c>
      <c r="P2388" t="s">
        <v>26</v>
      </c>
      <c r="Q2388">
        <v>1</v>
      </c>
      <c r="R2388">
        <v>8</v>
      </c>
      <c r="S2388" t="s">
        <v>445</v>
      </c>
      <c r="T2388" t="s">
        <v>26</v>
      </c>
      <c r="U2388" t="str">
        <f t="shared" si="74"/>
        <v>Adult</v>
      </c>
      <c r="V2388" t="str">
        <f t="shared" si="75"/>
        <v>Mid-Level</v>
      </c>
      <c r="W2388" t="str">
        <f>IF(Table13[[#This Row],[Last_Working_Date]]="Active","Active","Exited")</f>
        <v>Active</v>
      </c>
    </row>
    <row r="2389" spans="1:23" x14ac:dyDescent="0.3">
      <c r="A2389" s="9" t="s">
        <v>2666</v>
      </c>
      <c r="B2389" s="9" t="s">
        <v>29</v>
      </c>
      <c r="C2389">
        <v>28</v>
      </c>
      <c r="D2389" t="s">
        <v>20</v>
      </c>
      <c r="E2389" t="s">
        <v>39</v>
      </c>
      <c r="F2389" t="s">
        <v>54</v>
      </c>
      <c r="G2389" t="s">
        <v>55</v>
      </c>
      <c r="H2389" t="s">
        <v>51</v>
      </c>
      <c r="I2389" s="5">
        <v>4.9000000000000004</v>
      </c>
      <c r="J2389" t="s">
        <v>25</v>
      </c>
      <c r="K2389" s="1">
        <v>45500</v>
      </c>
      <c r="L2389" s="1" t="s">
        <v>5075</v>
      </c>
      <c r="M2389" s="7">
        <v>1.25</v>
      </c>
      <c r="N2389" s="22">
        <v>44545</v>
      </c>
      <c r="O2389">
        <v>3</v>
      </c>
      <c r="P2389" t="s">
        <v>26</v>
      </c>
      <c r="Q2389">
        <v>4</v>
      </c>
      <c r="R2389">
        <v>4</v>
      </c>
      <c r="S2389" t="s">
        <v>56</v>
      </c>
      <c r="T2389" t="s">
        <v>26</v>
      </c>
      <c r="U2389" t="str">
        <f t="shared" si="74"/>
        <v>Young</v>
      </c>
      <c r="V2389" t="str">
        <f t="shared" si="75"/>
        <v>Mid-Level</v>
      </c>
      <c r="W2389" t="str">
        <f>IF(Table13[[#This Row],[Last_Working_Date]]="Active","Active","Exited")</f>
        <v>Active</v>
      </c>
    </row>
    <row r="2390" spans="1:23" x14ac:dyDescent="0.3">
      <c r="A2390" s="9" t="s">
        <v>2667</v>
      </c>
      <c r="B2390" s="9" t="s">
        <v>19</v>
      </c>
      <c r="C2390">
        <v>39</v>
      </c>
      <c r="D2390" t="s">
        <v>20</v>
      </c>
      <c r="E2390" t="s">
        <v>63</v>
      </c>
      <c r="F2390" t="s">
        <v>67</v>
      </c>
      <c r="G2390" t="s">
        <v>90</v>
      </c>
      <c r="H2390" t="s">
        <v>51</v>
      </c>
      <c r="I2390" s="5">
        <v>11</v>
      </c>
      <c r="J2390" t="s">
        <v>25</v>
      </c>
      <c r="K2390" s="1">
        <v>43608</v>
      </c>
      <c r="L2390" s="1">
        <v>44758</v>
      </c>
      <c r="M2390" s="7">
        <v>3.15</v>
      </c>
      <c r="N2390" s="22">
        <v>50525</v>
      </c>
      <c r="O2390">
        <v>2</v>
      </c>
      <c r="P2390" t="s">
        <v>65</v>
      </c>
      <c r="Q2390">
        <v>1</v>
      </c>
      <c r="R2390">
        <v>3</v>
      </c>
      <c r="S2390" t="s">
        <v>350</v>
      </c>
      <c r="T2390" t="s">
        <v>65</v>
      </c>
      <c r="U2390" t="str">
        <f t="shared" si="74"/>
        <v>Adult</v>
      </c>
      <c r="V2390" t="str">
        <f t="shared" si="75"/>
        <v>Expert</v>
      </c>
      <c r="W2390" t="str">
        <f>IF(Table13[[#This Row],[Last_Working_Date]]="Active","Active","Exited")</f>
        <v>Exited</v>
      </c>
    </row>
    <row r="2391" spans="1:23" x14ac:dyDescent="0.3">
      <c r="A2391" s="9" t="s">
        <v>2668</v>
      </c>
      <c r="B2391" s="9" t="s">
        <v>29</v>
      </c>
      <c r="C2391">
        <v>27</v>
      </c>
      <c r="D2391" t="s">
        <v>20</v>
      </c>
      <c r="E2391" t="s">
        <v>44</v>
      </c>
      <c r="F2391" t="s">
        <v>32</v>
      </c>
      <c r="G2391" t="s">
        <v>171</v>
      </c>
      <c r="H2391" t="s">
        <v>24</v>
      </c>
      <c r="I2391" s="5">
        <v>5.5</v>
      </c>
      <c r="J2391" t="s">
        <v>25</v>
      </c>
      <c r="K2391" s="1">
        <v>44671</v>
      </c>
      <c r="L2391" s="1" t="s">
        <v>5075</v>
      </c>
      <c r="M2391" s="7">
        <v>3.52</v>
      </c>
      <c r="N2391" s="22">
        <v>36680</v>
      </c>
      <c r="O2391">
        <v>3</v>
      </c>
      <c r="P2391" t="s">
        <v>26</v>
      </c>
      <c r="Q2391">
        <v>0</v>
      </c>
      <c r="R2391">
        <v>6</v>
      </c>
      <c r="S2391" t="s">
        <v>34</v>
      </c>
      <c r="T2391" t="s">
        <v>26</v>
      </c>
      <c r="U2391" t="str">
        <f t="shared" si="74"/>
        <v>Young</v>
      </c>
      <c r="V2391" t="str">
        <f t="shared" si="75"/>
        <v>Senior</v>
      </c>
      <c r="W2391" t="str">
        <f>IF(Table13[[#This Row],[Last_Working_Date]]="Active","Active","Exited")</f>
        <v>Active</v>
      </c>
    </row>
    <row r="2392" spans="1:23" x14ac:dyDescent="0.3">
      <c r="A2392" s="9" t="s">
        <v>2669</v>
      </c>
      <c r="B2392" s="9" t="s">
        <v>29</v>
      </c>
      <c r="C2392">
        <v>30</v>
      </c>
      <c r="D2392" t="s">
        <v>30</v>
      </c>
      <c r="E2392" t="s">
        <v>36</v>
      </c>
      <c r="F2392" t="s">
        <v>92</v>
      </c>
      <c r="G2392" t="s">
        <v>246</v>
      </c>
      <c r="H2392" t="s">
        <v>51</v>
      </c>
      <c r="I2392" s="5">
        <v>3.5</v>
      </c>
      <c r="J2392" t="s">
        <v>25</v>
      </c>
      <c r="K2392" s="1">
        <v>39518</v>
      </c>
      <c r="L2392" s="1" t="s">
        <v>5075</v>
      </c>
      <c r="M2392" s="7">
        <v>17.63</v>
      </c>
      <c r="N2392" s="22">
        <v>38856</v>
      </c>
      <c r="O2392">
        <v>3</v>
      </c>
      <c r="P2392" t="s">
        <v>26</v>
      </c>
      <c r="Q2392">
        <v>3</v>
      </c>
      <c r="R2392">
        <v>4</v>
      </c>
      <c r="S2392" t="s">
        <v>428</v>
      </c>
      <c r="T2392" t="s">
        <v>26</v>
      </c>
      <c r="U2392" t="str">
        <f t="shared" si="74"/>
        <v>Young</v>
      </c>
      <c r="V2392" t="str">
        <f t="shared" si="75"/>
        <v>Mid-Level</v>
      </c>
      <c r="W2392" t="str">
        <f>IF(Table13[[#This Row],[Last_Working_Date]]="Active","Active","Exited")</f>
        <v>Active</v>
      </c>
    </row>
    <row r="2393" spans="1:23" x14ac:dyDescent="0.3">
      <c r="A2393" s="9" t="s">
        <v>2670</v>
      </c>
      <c r="B2393" s="9" t="s">
        <v>29</v>
      </c>
      <c r="C2393">
        <v>29</v>
      </c>
      <c r="D2393" t="s">
        <v>30</v>
      </c>
      <c r="E2393" t="s">
        <v>63</v>
      </c>
      <c r="F2393" t="s">
        <v>22</v>
      </c>
      <c r="G2393" t="s">
        <v>59</v>
      </c>
      <c r="H2393" t="s">
        <v>51</v>
      </c>
      <c r="I2393" s="5">
        <v>6.2</v>
      </c>
      <c r="J2393" t="s">
        <v>25</v>
      </c>
      <c r="K2393" s="1">
        <v>41904</v>
      </c>
      <c r="L2393" s="1" t="s">
        <v>5075</v>
      </c>
      <c r="M2393" s="7">
        <v>11.1</v>
      </c>
      <c r="N2393" s="22">
        <v>45732</v>
      </c>
      <c r="O2393">
        <v>3</v>
      </c>
      <c r="P2393" t="s">
        <v>26</v>
      </c>
      <c r="Q2393">
        <v>1</v>
      </c>
      <c r="R2393">
        <v>8</v>
      </c>
      <c r="S2393" t="s">
        <v>300</v>
      </c>
      <c r="T2393" t="s">
        <v>26</v>
      </c>
      <c r="U2393" t="str">
        <f t="shared" si="74"/>
        <v>Young</v>
      </c>
      <c r="V2393" t="str">
        <f t="shared" si="75"/>
        <v>Senior</v>
      </c>
      <c r="W2393" t="str">
        <f>IF(Table13[[#This Row],[Last_Working_Date]]="Active","Active","Exited")</f>
        <v>Active</v>
      </c>
    </row>
    <row r="2394" spans="1:23" x14ac:dyDescent="0.3">
      <c r="A2394" s="9" t="s">
        <v>2671</v>
      </c>
      <c r="B2394" s="9" t="s">
        <v>19</v>
      </c>
      <c r="C2394">
        <v>29</v>
      </c>
      <c r="D2394" t="s">
        <v>20</v>
      </c>
      <c r="E2394" t="s">
        <v>36</v>
      </c>
      <c r="F2394" t="s">
        <v>45</v>
      </c>
      <c r="G2394" t="s">
        <v>98</v>
      </c>
      <c r="H2394" t="s">
        <v>24</v>
      </c>
      <c r="I2394" s="5">
        <v>6.4</v>
      </c>
      <c r="J2394" t="s">
        <v>25</v>
      </c>
      <c r="K2394" s="1">
        <v>40836</v>
      </c>
      <c r="L2394" s="1">
        <v>42227</v>
      </c>
      <c r="M2394" s="7">
        <v>3.81</v>
      </c>
      <c r="N2394" s="22">
        <v>52463</v>
      </c>
      <c r="O2394">
        <v>1</v>
      </c>
      <c r="P2394" t="s">
        <v>65</v>
      </c>
      <c r="Q2394">
        <v>2</v>
      </c>
      <c r="R2394">
        <v>3</v>
      </c>
      <c r="S2394" t="s">
        <v>341</v>
      </c>
      <c r="T2394" t="s">
        <v>65</v>
      </c>
      <c r="U2394" t="str">
        <f t="shared" si="74"/>
        <v>Young</v>
      </c>
      <c r="V2394" t="str">
        <f t="shared" si="75"/>
        <v>Senior</v>
      </c>
      <c r="W2394" t="str">
        <f>IF(Table13[[#This Row],[Last_Working_Date]]="Active","Active","Exited")</f>
        <v>Exited</v>
      </c>
    </row>
    <row r="2395" spans="1:23" x14ac:dyDescent="0.3">
      <c r="A2395" s="9" t="s">
        <v>2672</v>
      </c>
      <c r="B2395" s="9" t="s">
        <v>29</v>
      </c>
      <c r="C2395">
        <v>46</v>
      </c>
      <c r="D2395" t="s">
        <v>20</v>
      </c>
      <c r="E2395" t="s">
        <v>31</v>
      </c>
      <c r="F2395" t="s">
        <v>40</v>
      </c>
      <c r="G2395" t="s">
        <v>41</v>
      </c>
      <c r="H2395" t="s">
        <v>24</v>
      </c>
      <c r="I2395" s="5">
        <v>9.8000000000000007</v>
      </c>
      <c r="J2395" t="s">
        <v>25</v>
      </c>
      <c r="K2395" s="1">
        <v>44814</v>
      </c>
      <c r="L2395" s="1" t="s">
        <v>5075</v>
      </c>
      <c r="M2395" s="7">
        <v>3.13</v>
      </c>
      <c r="N2395" s="22">
        <v>58319</v>
      </c>
      <c r="O2395">
        <v>3</v>
      </c>
      <c r="P2395" t="s">
        <v>26</v>
      </c>
      <c r="Q2395">
        <v>1</v>
      </c>
      <c r="R2395">
        <v>10</v>
      </c>
      <c r="S2395" t="s">
        <v>458</v>
      </c>
      <c r="T2395" t="s">
        <v>26</v>
      </c>
      <c r="U2395" t="str">
        <f t="shared" si="74"/>
        <v>Adult</v>
      </c>
      <c r="V2395" t="str">
        <f t="shared" si="75"/>
        <v>Senior</v>
      </c>
      <c r="W2395" t="str">
        <f>IF(Table13[[#This Row],[Last_Working_Date]]="Active","Active","Exited")</f>
        <v>Active</v>
      </c>
    </row>
    <row r="2396" spans="1:23" x14ac:dyDescent="0.3">
      <c r="A2396" s="9" t="s">
        <v>2673</v>
      </c>
      <c r="B2396" s="9" t="s">
        <v>29</v>
      </c>
      <c r="C2396">
        <v>35</v>
      </c>
      <c r="D2396" t="s">
        <v>30</v>
      </c>
      <c r="E2396" t="s">
        <v>63</v>
      </c>
      <c r="F2396" t="s">
        <v>32</v>
      </c>
      <c r="G2396" t="s">
        <v>171</v>
      </c>
      <c r="H2396" t="s">
        <v>51</v>
      </c>
      <c r="I2396" s="5">
        <v>10.6</v>
      </c>
      <c r="J2396" t="s">
        <v>25</v>
      </c>
      <c r="K2396" s="1">
        <v>42255</v>
      </c>
      <c r="L2396" s="1" t="s">
        <v>5075</v>
      </c>
      <c r="M2396" s="7">
        <v>10.14</v>
      </c>
      <c r="N2396" s="22">
        <v>52978</v>
      </c>
      <c r="O2396">
        <v>4</v>
      </c>
      <c r="P2396" t="s">
        <v>26</v>
      </c>
      <c r="Q2396">
        <v>2</v>
      </c>
      <c r="R2396">
        <v>5</v>
      </c>
      <c r="S2396" t="s">
        <v>5074</v>
      </c>
      <c r="T2396" t="s">
        <v>26</v>
      </c>
      <c r="U2396" t="str">
        <f t="shared" si="74"/>
        <v>Adult</v>
      </c>
      <c r="V2396" t="str">
        <f t="shared" si="75"/>
        <v>Expert</v>
      </c>
      <c r="W2396" t="str">
        <f>IF(Table13[[#This Row],[Last_Working_Date]]="Active","Active","Exited")</f>
        <v>Active</v>
      </c>
    </row>
    <row r="2397" spans="1:23" x14ac:dyDescent="0.3">
      <c r="A2397" s="9" t="s">
        <v>2674</v>
      </c>
      <c r="B2397" s="9" t="s">
        <v>29</v>
      </c>
      <c r="C2397">
        <v>22</v>
      </c>
      <c r="D2397" t="s">
        <v>20</v>
      </c>
      <c r="E2397" t="s">
        <v>44</v>
      </c>
      <c r="F2397" t="s">
        <v>82</v>
      </c>
      <c r="G2397" t="s">
        <v>83</v>
      </c>
      <c r="H2397" t="s">
        <v>24</v>
      </c>
      <c r="I2397" s="5">
        <v>0.8</v>
      </c>
      <c r="J2397" t="s">
        <v>25</v>
      </c>
      <c r="K2397" s="1">
        <v>41345</v>
      </c>
      <c r="L2397" s="1" t="s">
        <v>5075</v>
      </c>
      <c r="M2397" s="7">
        <v>12.63</v>
      </c>
      <c r="N2397" s="22">
        <v>27807</v>
      </c>
      <c r="O2397">
        <v>3</v>
      </c>
      <c r="P2397" t="s">
        <v>65</v>
      </c>
      <c r="Q2397">
        <v>0</v>
      </c>
      <c r="R2397">
        <v>7</v>
      </c>
      <c r="S2397" t="s">
        <v>683</v>
      </c>
      <c r="T2397" t="s">
        <v>26</v>
      </c>
      <c r="U2397" t="str">
        <f t="shared" si="74"/>
        <v>Young</v>
      </c>
      <c r="V2397" t="str">
        <f t="shared" si="75"/>
        <v>Junior</v>
      </c>
      <c r="W2397" t="str">
        <f>IF(Table13[[#This Row],[Last_Working_Date]]="Active","Active","Exited")</f>
        <v>Active</v>
      </c>
    </row>
    <row r="2398" spans="1:23" x14ac:dyDescent="0.3">
      <c r="A2398" s="9" t="s">
        <v>2675</v>
      </c>
      <c r="B2398" s="9" t="s">
        <v>19</v>
      </c>
      <c r="C2398">
        <v>24</v>
      </c>
      <c r="D2398" t="s">
        <v>20</v>
      </c>
      <c r="E2398" t="s">
        <v>39</v>
      </c>
      <c r="F2398" t="s">
        <v>22</v>
      </c>
      <c r="G2398" t="s">
        <v>23</v>
      </c>
      <c r="H2398" t="s">
        <v>84</v>
      </c>
      <c r="I2398" s="5">
        <v>1.8</v>
      </c>
      <c r="J2398" t="s">
        <v>25</v>
      </c>
      <c r="K2398" s="1">
        <v>40903</v>
      </c>
      <c r="L2398" s="1" t="s">
        <v>5075</v>
      </c>
      <c r="M2398" s="7">
        <v>13.84</v>
      </c>
      <c r="N2398" s="22">
        <v>41378</v>
      </c>
      <c r="O2398">
        <v>3</v>
      </c>
      <c r="P2398" t="s">
        <v>26</v>
      </c>
      <c r="Q2398">
        <v>1</v>
      </c>
      <c r="R2398">
        <v>7</v>
      </c>
      <c r="S2398" t="s">
        <v>983</v>
      </c>
      <c r="T2398" t="s">
        <v>26</v>
      </c>
      <c r="U2398" t="str">
        <f t="shared" si="74"/>
        <v>Young</v>
      </c>
      <c r="V2398" t="str">
        <f t="shared" si="75"/>
        <v>Junior</v>
      </c>
      <c r="W2398" t="str">
        <f>IF(Table13[[#This Row],[Last_Working_Date]]="Active","Active","Exited")</f>
        <v>Active</v>
      </c>
    </row>
    <row r="2399" spans="1:23" x14ac:dyDescent="0.3">
      <c r="A2399" s="9" t="s">
        <v>1151</v>
      </c>
      <c r="B2399" s="9" t="s">
        <v>29</v>
      </c>
      <c r="C2399">
        <v>23</v>
      </c>
      <c r="D2399" t="s">
        <v>30</v>
      </c>
      <c r="E2399" t="s">
        <v>53</v>
      </c>
      <c r="F2399" t="s">
        <v>67</v>
      </c>
      <c r="G2399" t="s">
        <v>68</v>
      </c>
      <c r="H2399" t="s">
        <v>24</v>
      </c>
      <c r="I2399" s="5">
        <v>2.6</v>
      </c>
      <c r="J2399" t="s">
        <v>25</v>
      </c>
      <c r="K2399" s="1">
        <v>39831</v>
      </c>
      <c r="L2399" s="1">
        <v>43330</v>
      </c>
      <c r="M2399" s="7">
        <v>9.58</v>
      </c>
      <c r="N2399" s="22">
        <v>31071</v>
      </c>
      <c r="O2399">
        <v>2</v>
      </c>
      <c r="P2399" t="s">
        <v>65</v>
      </c>
      <c r="Q2399">
        <v>1</v>
      </c>
      <c r="R2399">
        <v>7</v>
      </c>
      <c r="S2399" t="s">
        <v>5074</v>
      </c>
      <c r="T2399" t="s">
        <v>65</v>
      </c>
      <c r="U2399" t="str">
        <f t="shared" si="74"/>
        <v>Young</v>
      </c>
      <c r="V2399" t="str">
        <f t="shared" si="75"/>
        <v>Mid-Level</v>
      </c>
      <c r="W2399" t="str">
        <f>IF(Table13[[#This Row],[Last_Working_Date]]="Active","Active","Exited")</f>
        <v>Exited</v>
      </c>
    </row>
    <row r="2400" spans="1:23" x14ac:dyDescent="0.3">
      <c r="A2400" s="9" t="s">
        <v>2676</v>
      </c>
      <c r="B2400" s="9" t="s">
        <v>29</v>
      </c>
      <c r="C2400">
        <v>38</v>
      </c>
      <c r="D2400" t="s">
        <v>30</v>
      </c>
      <c r="E2400" t="s">
        <v>63</v>
      </c>
      <c r="F2400" t="s">
        <v>82</v>
      </c>
      <c r="G2400" t="s">
        <v>83</v>
      </c>
      <c r="H2400" t="s">
        <v>24</v>
      </c>
      <c r="I2400" s="5">
        <v>11.8</v>
      </c>
      <c r="J2400" t="s">
        <v>25</v>
      </c>
      <c r="K2400" s="1">
        <v>45060</v>
      </c>
      <c r="L2400" s="1" t="s">
        <v>5075</v>
      </c>
      <c r="M2400" s="7">
        <v>2.46</v>
      </c>
      <c r="N2400" s="22">
        <v>57778</v>
      </c>
      <c r="O2400">
        <v>1</v>
      </c>
      <c r="P2400" t="s">
        <v>65</v>
      </c>
      <c r="Q2400">
        <v>1</v>
      </c>
      <c r="R2400">
        <v>7</v>
      </c>
      <c r="S2400" t="s">
        <v>108</v>
      </c>
      <c r="T2400" t="s">
        <v>26</v>
      </c>
      <c r="U2400" t="str">
        <f t="shared" si="74"/>
        <v>Adult</v>
      </c>
      <c r="V2400" t="str">
        <f t="shared" si="75"/>
        <v>Expert</v>
      </c>
      <c r="W2400" t="str">
        <f>IF(Table13[[#This Row],[Last_Working_Date]]="Active","Active","Exited")</f>
        <v>Active</v>
      </c>
    </row>
    <row r="2401" spans="1:23" x14ac:dyDescent="0.3">
      <c r="A2401" s="9" t="s">
        <v>2677</v>
      </c>
      <c r="B2401" s="9" t="s">
        <v>29</v>
      </c>
      <c r="C2401">
        <v>29</v>
      </c>
      <c r="D2401" t="s">
        <v>30</v>
      </c>
      <c r="E2401" t="s">
        <v>44</v>
      </c>
      <c r="F2401" t="s">
        <v>32</v>
      </c>
      <c r="G2401" t="s">
        <v>33</v>
      </c>
      <c r="H2401" t="s">
        <v>24</v>
      </c>
      <c r="I2401" s="5">
        <v>1.8</v>
      </c>
      <c r="J2401" t="s">
        <v>25</v>
      </c>
      <c r="K2401" s="1">
        <v>42347</v>
      </c>
      <c r="L2401" s="1" t="s">
        <v>5075</v>
      </c>
      <c r="M2401" s="7">
        <v>9.89</v>
      </c>
      <c r="N2401" s="22">
        <v>31416</v>
      </c>
      <c r="O2401">
        <v>4</v>
      </c>
      <c r="P2401" t="s">
        <v>26</v>
      </c>
      <c r="Q2401">
        <v>0</v>
      </c>
      <c r="R2401">
        <v>4</v>
      </c>
      <c r="S2401" t="s">
        <v>1173</v>
      </c>
      <c r="T2401" t="s">
        <v>26</v>
      </c>
      <c r="U2401" t="str">
        <f t="shared" si="74"/>
        <v>Young</v>
      </c>
      <c r="V2401" t="str">
        <f t="shared" si="75"/>
        <v>Junior</v>
      </c>
      <c r="W2401" t="str">
        <f>IF(Table13[[#This Row],[Last_Working_Date]]="Active","Active","Exited")</f>
        <v>Active</v>
      </c>
    </row>
    <row r="2402" spans="1:23" x14ac:dyDescent="0.3">
      <c r="A2402" s="9" t="s">
        <v>2678</v>
      </c>
      <c r="B2402" s="9" t="s">
        <v>19</v>
      </c>
      <c r="C2402">
        <v>22</v>
      </c>
      <c r="D2402" t="s">
        <v>30</v>
      </c>
      <c r="E2402" t="s">
        <v>44</v>
      </c>
      <c r="F2402" t="s">
        <v>82</v>
      </c>
      <c r="G2402" t="s">
        <v>107</v>
      </c>
      <c r="H2402" t="s">
        <v>24</v>
      </c>
      <c r="I2402" s="5">
        <v>1.2</v>
      </c>
      <c r="J2402" t="s">
        <v>25</v>
      </c>
      <c r="K2402" s="1">
        <v>42934</v>
      </c>
      <c r="L2402" s="1" t="s">
        <v>5075</v>
      </c>
      <c r="M2402" s="7">
        <v>8.2799999999999994</v>
      </c>
      <c r="N2402" s="22">
        <v>29328</v>
      </c>
      <c r="O2402">
        <v>3</v>
      </c>
      <c r="P2402" t="s">
        <v>26</v>
      </c>
      <c r="Q2402">
        <v>2</v>
      </c>
      <c r="R2402">
        <v>8</v>
      </c>
      <c r="S2402" t="s">
        <v>668</v>
      </c>
      <c r="T2402" t="s">
        <v>26</v>
      </c>
      <c r="U2402" t="str">
        <f t="shared" si="74"/>
        <v>Young</v>
      </c>
      <c r="V2402" t="str">
        <f t="shared" si="75"/>
        <v>Junior</v>
      </c>
      <c r="W2402" t="str">
        <f>IF(Table13[[#This Row],[Last_Working_Date]]="Active","Active","Exited")</f>
        <v>Active</v>
      </c>
    </row>
    <row r="2403" spans="1:23" x14ac:dyDescent="0.3">
      <c r="A2403" s="9" t="s">
        <v>2679</v>
      </c>
      <c r="B2403" s="9" t="s">
        <v>19</v>
      </c>
      <c r="C2403">
        <v>40</v>
      </c>
      <c r="D2403" t="s">
        <v>20</v>
      </c>
      <c r="E2403" t="s">
        <v>53</v>
      </c>
      <c r="F2403" t="s">
        <v>67</v>
      </c>
      <c r="G2403" t="s">
        <v>68</v>
      </c>
      <c r="H2403" t="s">
        <v>24</v>
      </c>
      <c r="I2403" s="5">
        <v>15.2</v>
      </c>
      <c r="J2403" t="s">
        <v>25</v>
      </c>
      <c r="K2403" s="1">
        <v>44714</v>
      </c>
      <c r="L2403" s="1" t="s">
        <v>5075</v>
      </c>
      <c r="M2403" s="7">
        <v>3.41</v>
      </c>
      <c r="N2403" s="22">
        <v>65862</v>
      </c>
      <c r="O2403">
        <v>4</v>
      </c>
      <c r="P2403" t="s">
        <v>26</v>
      </c>
      <c r="Q2403">
        <v>3</v>
      </c>
      <c r="R2403">
        <v>7</v>
      </c>
      <c r="S2403" t="s">
        <v>326</v>
      </c>
      <c r="T2403" t="s">
        <v>26</v>
      </c>
      <c r="U2403" t="str">
        <f t="shared" si="74"/>
        <v>Adult</v>
      </c>
      <c r="V2403" t="str">
        <f t="shared" si="75"/>
        <v>Expert</v>
      </c>
      <c r="W2403" t="str">
        <f>IF(Table13[[#This Row],[Last_Working_Date]]="Active","Active","Exited")</f>
        <v>Active</v>
      </c>
    </row>
    <row r="2404" spans="1:23" x14ac:dyDescent="0.3">
      <c r="A2404" s="9" t="s">
        <v>2680</v>
      </c>
      <c r="B2404" s="9" t="s">
        <v>19</v>
      </c>
      <c r="C2404">
        <v>28</v>
      </c>
      <c r="D2404" t="s">
        <v>20</v>
      </c>
      <c r="E2404" t="s">
        <v>53</v>
      </c>
      <c r="F2404" t="s">
        <v>54</v>
      </c>
      <c r="G2404" t="s">
        <v>55</v>
      </c>
      <c r="H2404" t="s">
        <v>47</v>
      </c>
      <c r="I2404" s="5">
        <v>6.4</v>
      </c>
      <c r="J2404" t="s">
        <v>25</v>
      </c>
      <c r="K2404" s="1">
        <v>41709</v>
      </c>
      <c r="L2404" s="1">
        <v>44125</v>
      </c>
      <c r="M2404" s="7">
        <v>6.61</v>
      </c>
      <c r="N2404" s="22">
        <v>43731</v>
      </c>
      <c r="O2404">
        <v>2</v>
      </c>
      <c r="P2404" t="s">
        <v>26</v>
      </c>
      <c r="Q2404">
        <v>1</v>
      </c>
      <c r="R2404">
        <v>8</v>
      </c>
      <c r="S2404" t="s">
        <v>56</v>
      </c>
      <c r="T2404" t="s">
        <v>65</v>
      </c>
      <c r="U2404" t="str">
        <f t="shared" si="74"/>
        <v>Young</v>
      </c>
      <c r="V2404" t="str">
        <f t="shared" si="75"/>
        <v>Senior</v>
      </c>
      <c r="W2404" t="str">
        <f>IF(Table13[[#This Row],[Last_Working_Date]]="Active","Active","Exited")</f>
        <v>Exited</v>
      </c>
    </row>
    <row r="2405" spans="1:23" x14ac:dyDescent="0.3">
      <c r="A2405" s="9" t="s">
        <v>2681</v>
      </c>
      <c r="B2405" s="9" t="s">
        <v>29</v>
      </c>
      <c r="C2405">
        <v>32</v>
      </c>
      <c r="D2405" t="s">
        <v>30</v>
      </c>
      <c r="E2405" t="s">
        <v>63</v>
      </c>
      <c r="F2405" t="s">
        <v>22</v>
      </c>
      <c r="G2405" t="s">
        <v>59</v>
      </c>
      <c r="H2405" t="s">
        <v>24</v>
      </c>
      <c r="I2405" s="5">
        <v>7.1</v>
      </c>
      <c r="J2405" t="s">
        <v>25</v>
      </c>
      <c r="K2405" s="1">
        <v>42890</v>
      </c>
      <c r="L2405" s="1" t="s">
        <v>5075</v>
      </c>
      <c r="M2405" s="7">
        <v>8.4</v>
      </c>
      <c r="N2405" s="22">
        <v>37595</v>
      </c>
      <c r="O2405">
        <v>2</v>
      </c>
      <c r="P2405" t="s">
        <v>26</v>
      </c>
      <c r="Q2405">
        <v>0</v>
      </c>
      <c r="R2405">
        <v>8</v>
      </c>
      <c r="S2405" t="s">
        <v>560</v>
      </c>
      <c r="T2405" t="s">
        <v>26</v>
      </c>
      <c r="U2405" t="str">
        <f t="shared" si="74"/>
        <v>Adult</v>
      </c>
      <c r="V2405" t="str">
        <f t="shared" si="75"/>
        <v>Senior</v>
      </c>
      <c r="W2405" t="str">
        <f>IF(Table13[[#This Row],[Last_Working_Date]]="Active","Active","Exited")</f>
        <v>Active</v>
      </c>
    </row>
    <row r="2406" spans="1:23" x14ac:dyDescent="0.3">
      <c r="A2406" s="9" t="s">
        <v>2682</v>
      </c>
      <c r="B2406" s="9" t="s">
        <v>19</v>
      </c>
      <c r="C2406">
        <v>29</v>
      </c>
      <c r="D2406" t="s">
        <v>30</v>
      </c>
      <c r="E2406" t="s">
        <v>44</v>
      </c>
      <c r="F2406" t="s">
        <v>82</v>
      </c>
      <c r="G2406" t="s">
        <v>284</v>
      </c>
      <c r="H2406" t="s">
        <v>24</v>
      </c>
      <c r="I2406" s="5">
        <v>7.3</v>
      </c>
      <c r="J2406" t="s">
        <v>25</v>
      </c>
      <c r="K2406" s="1">
        <v>41720</v>
      </c>
      <c r="L2406" s="1" t="s">
        <v>5075</v>
      </c>
      <c r="M2406" s="7">
        <v>11.6</v>
      </c>
      <c r="N2406" s="22">
        <v>48122</v>
      </c>
      <c r="O2406">
        <v>4</v>
      </c>
      <c r="P2406" t="s">
        <v>26</v>
      </c>
      <c r="Q2406">
        <v>0</v>
      </c>
      <c r="R2406">
        <v>9</v>
      </c>
      <c r="S2406" t="s">
        <v>698</v>
      </c>
      <c r="T2406" t="s">
        <v>26</v>
      </c>
      <c r="U2406" t="str">
        <f t="shared" si="74"/>
        <v>Young</v>
      </c>
      <c r="V2406" t="str">
        <f t="shared" si="75"/>
        <v>Senior</v>
      </c>
      <c r="W2406" t="str">
        <f>IF(Table13[[#This Row],[Last_Working_Date]]="Active","Active","Exited")</f>
        <v>Active</v>
      </c>
    </row>
    <row r="2407" spans="1:23" x14ac:dyDescent="0.3">
      <c r="A2407" s="9" t="s">
        <v>2683</v>
      </c>
      <c r="B2407" s="9" t="s">
        <v>29</v>
      </c>
      <c r="C2407">
        <v>31</v>
      </c>
      <c r="D2407" t="s">
        <v>30</v>
      </c>
      <c r="E2407" t="s">
        <v>58</v>
      </c>
      <c r="F2407" t="s">
        <v>32</v>
      </c>
      <c r="G2407" t="s">
        <v>33</v>
      </c>
      <c r="H2407" t="s">
        <v>51</v>
      </c>
      <c r="I2407" s="5">
        <v>9.1</v>
      </c>
      <c r="J2407" t="s">
        <v>25</v>
      </c>
      <c r="K2407" s="1">
        <v>43498</v>
      </c>
      <c r="L2407" s="1">
        <v>45870</v>
      </c>
      <c r="M2407" s="7">
        <v>6.49</v>
      </c>
      <c r="N2407" s="22">
        <v>43637</v>
      </c>
      <c r="O2407">
        <v>2</v>
      </c>
      <c r="P2407" t="s">
        <v>65</v>
      </c>
      <c r="Q2407">
        <v>2</v>
      </c>
      <c r="R2407">
        <v>7</v>
      </c>
      <c r="S2407" t="s">
        <v>360</v>
      </c>
      <c r="T2407" t="s">
        <v>65</v>
      </c>
      <c r="U2407" t="str">
        <f t="shared" si="74"/>
        <v>Adult</v>
      </c>
      <c r="V2407" t="str">
        <f t="shared" si="75"/>
        <v>Senior</v>
      </c>
      <c r="W2407" t="str">
        <f>IF(Table13[[#This Row],[Last_Working_Date]]="Active","Active","Exited")</f>
        <v>Exited</v>
      </c>
    </row>
    <row r="2408" spans="1:23" x14ac:dyDescent="0.3">
      <c r="A2408" s="9" t="s">
        <v>2684</v>
      </c>
      <c r="B2408" s="9" t="s">
        <v>29</v>
      </c>
      <c r="C2408">
        <v>33</v>
      </c>
      <c r="D2408" t="s">
        <v>30</v>
      </c>
      <c r="E2408" t="s">
        <v>44</v>
      </c>
      <c r="F2408" t="s">
        <v>40</v>
      </c>
      <c r="G2408" t="s">
        <v>96</v>
      </c>
      <c r="H2408" t="s">
        <v>24</v>
      </c>
      <c r="I2408" s="5">
        <v>4.5999999999999996</v>
      </c>
      <c r="J2408" t="s">
        <v>85</v>
      </c>
      <c r="K2408" s="1">
        <v>41632</v>
      </c>
      <c r="L2408" s="1">
        <v>43881</v>
      </c>
      <c r="M2408" s="7">
        <v>6.16</v>
      </c>
      <c r="N2408" s="22">
        <v>42860</v>
      </c>
      <c r="O2408">
        <v>2</v>
      </c>
      <c r="P2408" t="s">
        <v>26</v>
      </c>
      <c r="Q2408">
        <v>4</v>
      </c>
      <c r="R2408">
        <v>5</v>
      </c>
      <c r="S2408" t="s">
        <v>272</v>
      </c>
      <c r="T2408" t="s">
        <v>65</v>
      </c>
      <c r="U2408" t="str">
        <f t="shared" si="74"/>
        <v>Adult</v>
      </c>
      <c r="V2408" t="str">
        <f t="shared" si="75"/>
        <v>Mid-Level</v>
      </c>
      <c r="W2408" t="str">
        <f>IF(Table13[[#This Row],[Last_Working_Date]]="Active","Active","Exited")</f>
        <v>Exited</v>
      </c>
    </row>
    <row r="2409" spans="1:23" x14ac:dyDescent="0.3">
      <c r="A2409" s="9" t="s">
        <v>2685</v>
      </c>
      <c r="B2409" s="9" t="s">
        <v>29</v>
      </c>
      <c r="C2409">
        <v>34</v>
      </c>
      <c r="D2409" t="s">
        <v>20</v>
      </c>
      <c r="E2409" t="s">
        <v>39</v>
      </c>
      <c r="F2409" t="s">
        <v>22</v>
      </c>
      <c r="G2409" t="s">
        <v>74</v>
      </c>
      <c r="H2409" t="s">
        <v>24</v>
      </c>
      <c r="I2409" s="5">
        <v>9.3000000000000007</v>
      </c>
      <c r="J2409" t="s">
        <v>25</v>
      </c>
      <c r="K2409" s="1">
        <v>42632</v>
      </c>
      <c r="L2409" s="1" t="s">
        <v>5075</v>
      </c>
      <c r="M2409" s="7">
        <v>9.11</v>
      </c>
      <c r="N2409" s="22">
        <v>52300</v>
      </c>
      <c r="O2409">
        <v>2</v>
      </c>
      <c r="P2409" t="s">
        <v>26</v>
      </c>
      <c r="Q2409">
        <v>1</v>
      </c>
      <c r="R2409">
        <v>8</v>
      </c>
      <c r="S2409" t="s">
        <v>27</v>
      </c>
      <c r="T2409" t="s">
        <v>26</v>
      </c>
      <c r="U2409" t="str">
        <f t="shared" si="74"/>
        <v>Adult</v>
      </c>
      <c r="V2409" t="str">
        <f t="shared" si="75"/>
        <v>Senior</v>
      </c>
      <c r="W2409" t="str">
        <f>IF(Table13[[#This Row],[Last_Working_Date]]="Active","Active","Exited")</f>
        <v>Active</v>
      </c>
    </row>
    <row r="2410" spans="1:23" x14ac:dyDescent="0.3">
      <c r="A2410" s="9" t="s">
        <v>2686</v>
      </c>
      <c r="B2410" s="9" t="s">
        <v>19</v>
      </c>
      <c r="C2410">
        <v>45</v>
      </c>
      <c r="D2410" t="s">
        <v>20</v>
      </c>
      <c r="E2410" t="s">
        <v>44</v>
      </c>
      <c r="F2410" t="s">
        <v>54</v>
      </c>
      <c r="G2410" t="s">
        <v>55</v>
      </c>
      <c r="H2410" t="s">
        <v>75</v>
      </c>
      <c r="I2410" s="5">
        <v>12.7</v>
      </c>
      <c r="J2410" t="s">
        <v>25</v>
      </c>
      <c r="K2410" s="1">
        <v>41294</v>
      </c>
      <c r="L2410" s="1" t="s">
        <v>5075</v>
      </c>
      <c r="M2410" s="7">
        <v>12.77</v>
      </c>
      <c r="N2410" s="22">
        <v>61308</v>
      </c>
      <c r="O2410">
        <v>3</v>
      </c>
      <c r="P2410" t="s">
        <v>26</v>
      </c>
      <c r="Q2410">
        <v>3</v>
      </c>
      <c r="R2410">
        <v>6</v>
      </c>
      <c r="S2410" t="s">
        <v>1397</v>
      </c>
      <c r="T2410" t="s">
        <v>26</v>
      </c>
      <c r="U2410" t="str">
        <f t="shared" si="74"/>
        <v>Adult</v>
      </c>
      <c r="V2410" t="str">
        <f t="shared" si="75"/>
        <v>Expert</v>
      </c>
      <c r="W2410" t="str">
        <f>IF(Table13[[#This Row],[Last_Working_Date]]="Active","Active","Exited")</f>
        <v>Active</v>
      </c>
    </row>
    <row r="2411" spans="1:23" x14ac:dyDescent="0.3">
      <c r="A2411" s="9" t="s">
        <v>2687</v>
      </c>
      <c r="B2411" s="9" t="s">
        <v>29</v>
      </c>
      <c r="C2411">
        <v>37</v>
      </c>
      <c r="D2411" t="s">
        <v>30</v>
      </c>
      <c r="E2411" t="s">
        <v>58</v>
      </c>
      <c r="F2411" t="s">
        <v>32</v>
      </c>
      <c r="G2411" t="s">
        <v>33</v>
      </c>
      <c r="H2411" t="s">
        <v>24</v>
      </c>
      <c r="I2411" s="5">
        <v>12.6</v>
      </c>
      <c r="J2411" t="s">
        <v>25</v>
      </c>
      <c r="K2411" s="1">
        <v>45460</v>
      </c>
      <c r="L2411" s="1">
        <v>45881</v>
      </c>
      <c r="M2411" s="7">
        <v>1.1499999999999999</v>
      </c>
      <c r="N2411" s="22">
        <v>57436</v>
      </c>
      <c r="O2411">
        <v>3</v>
      </c>
      <c r="P2411" t="s">
        <v>26</v>
      </c>
      <c r="Q2411">
        <v>1</v>
      </c>
      <c r="R2411">
        <v>4</v>
      </c>
      <c r="S2411" t="s">
        <v>1173</v>
      </c>
      <c r="T2411" t="s">
        <v>65</v>
      </c>
      <c r="U2411" t="str">
        <f t="shared" si="74"/>
        <v>Adult</v>
      </c>
      <c r="V2411" t="str">
        <f t="shared" si="75"/>
        <v>Expert</v>
      </c>
      <c r="W2411" t="str">
        <f>IF(Table13[[#This Row],[Last_Working_Date]]="Active","Active","Exited")</f>
        <v>Exited</v>
      </c>
    </row>
    <row r="2412" spans="1:23" x14ac:dyDescent="0.3">
      <c r="A2412" s="9" t="s">
        <v>2688</v>
      </c>
      <c r="B2412" s="9" t="s">
        <v>19</v>
      </c>
      <c r="C2412">
        <v>34</v>
      </c>
      <c r="D2412" t="s">
        <v>30</v>
      </c>
      <c r="E2412" t="s">
        <v>39</v>
      </c>
      <c r="F2412" t="s">
        <v>54</v>
      </c>
      <c r="G2412" t="s">
        <v>139</v>
      </c>
      <c r="H2412" t="s">
        <v>47</v>
      </c>
      <c r="I2412" s="5">
        <v>3.5</v>
      </c>
      <c r="J2412" t="s">
        <v>25</v>
      </c>
      <c r="K2412" s="1">
        <v>44574</v>
      </c>
      <c r="L2412" s="1" t="s">
        <v>5075</v>
      </c>
      <c r="M2412" s="7">
        <v>3.79</v>
      </c>
      <c r="N2412" s="22">
        <v>30228</v>
      </c>
      <c r="O2412">
        <v>3</v>
      </c>
      <c r="P2412" t="s">
        <v>26</v>
      </c>
      <c r="Q2412">
        <v>0</v>
      </c>
      <c r="R2412">
        <v>10</v>
      </c>
      <c r="S2412" t="s">
        <v>267</v>
      </c>
      <c r="T2412" t="s">
        <v>26</v>
      </c>
      <c r="U2412" t="str">
        <f t="shared" si="74"/>
        <v>Adult</v>
      </c>
      <c r="V2412" t="str">
        <f t="shared" si="75"/>
        <v>Mid-Level</v>
      </c>
      <c r="W2412" t="str">
        <f>IF(Table13[[#This Row],[Last_Working_Date]]="Active","Active","Exited")</f>
        <v>Active</v>
      </c>
    </row>
    <row r="2413" spans="1:23" x14ac:dyDescent="0.3">
      <c r="A2413" s="9" t="s">
        <v>2689</v>
      </c>
      <c r="B2413" s="9" t="s">
        <v>19</v>
      </c>
      <c r="C2413">
        <v>33</v>
      </c>
      <c r="D2413" t="s">
        <v>30</v>
      </c>
      <c r="E2413" t="s">
        <v>44</v>
      </c>
      <c r="F2413" t="s">
        <v>92</v>
      </c>
      <c r="G2413" t="s">
        <v>93</v>
      </c>
      <c r="H2413" t="s">
        <v>24</v>
      </c>
      <c r="I2413" s="5">
        <v>7.9</v>
      </c>
      <c r="J2413" t="s">
        <v>25</v>
      </c>
      <c r="K2413" s="1">
        <v>44391</v>
      </c>
      <c r="L2413" s="1" t="s">
        <v>5075</v>
      </c>
      <c r="M2413" s="7">
        <v>4.29</v>
      </c>
      <c r="N2413" s="22">
        <v>47935</v>
      </c>
      <c r="O2413">
        <v>4</v>
      </c>
      <c r="P2413" t="s">
        <v>26</v>
      </c>
      <c r="Q2413">
        <v>5</v>
      </c>
      <c r="R2413">
        <v>8</v>
      </c>
      <c r="S2413" t="s">
        <v>723</v>
      </c>
      <c r="T2413" t="s">
        <v>26</v>
      </c>
      <c r="U2413" t="str">
        <f t="shared" si="74"/>
        <v>Adult</v>
      </c>
      <c r="V2413" t="str">
        <f t="shared" si="75"/>
        <v>Senior</v>
      </c>
      <c r="W2413" t="str">
        <f>IF(Table13[[#This Row],[Last_Working_Date]]="Active","Active","Exited")</f>
        <v>Active</v>
      </c>
    </row>
    <row r="2414" spans="1:23" x14ac:dyDescent="0.3">
      <c r="A2414" s="9" t="s">
        <v>2690</v>
      </c>
      <c r="B2414" s="9" t="s">
        <v>19</v>
      </c>
      <c r="C2414">
        <v>30</v>
      </c>
      <c r="D2414" t="s">
        <v>20</v>
      </c>
      <c r="E2414" t="s">
        <v>44</v>
      </c>
      <c r="F2414" t="s">
        <v>82</v>
      </c>
      <c r="G2414" t="s">
        <v>107</v>
      </c>
      <c r="H2414" t="s">
        <v>24</v>
      </c>
      <c r="I2414" s="5">
        <v>4.5</v>
      </c>
      <c r="J2414" t="s">
        <v>25</v>
      </c>
      <c r="K2414" s="1">
        <v>43451</v>
      </c>
      <c r="L2414" s="1" t="s">
        <v>5075</v>
      </c>
      <c r="M2414" s="7">
        <v>6.86</v>
      </c>
      <c r="N2414" s="22">
        <v>42016</v>
      </c>
      <c r="O2414">
        <v>4</v>
      </c>
      <c r="P2414" t="s">
        <v>65</v>
      </c>
      <c r="Q2414">
        <v>1</v>
      </c>
      <c r="R2414">
        <v>3</v>
      </c>
      <c r="S2414" t="s">
        <v>972</v>
      </c>
      <c r="T2414" t="s">
        <v>26</v>
      </c>
      <c r="U2414" t="str">
        <f t="shared" si="74"/>
        <v>Young</v>
      </c>
      <c r="V2414" t="str">
        <f t="shared" si="75"/>
        <v>Mid-Level</v>
      </c>
      <c r="W2414" t="str">
        <f>IF(Table13[[#This Row],[Last_Working_Date]]="Active","Active","Exited")</f>
        <v>Active</v>
      </c>
    </row>
    <row r="2415" spans="1:23" x14ac:dyDescent="0.3">
      <c r="A2415" s="9" t="s">
        <v>2691</v>
      </c>
      <c r="B2415" s="9" t="s">
        <v>29</v>
      </c>
      <c r="C2415">
        <v>23</v>
      </c>
      <c r="D2415" t="s">
        <v>30</v>
      </c>
      <c r="E2415" t="s">
        <v>44</v>
      </c>
      <c r="F2415" t="s">
        <v>32</v>
      </c>
      <c r="G2415" t="s">
        <v>33</v>
      </c>
      <c r="H2415" t="s">
        <v>24</v>
      </c>
      <c r="I2415" s="5">
        <v>3</v>
      </c>
      <c r="J2415" t="s">
        <v>85</v>
      </c>
      <c r="K2415" s="1">
        <v>42693</v>
      </c>
      <c r="L2415" s="1" t="s">
        <v>5075</v>
      </c>
      <c r="M2415" s="7">
        <v>8.94</v>
      </c>
      <c r="N2415" s="22">
        <v>27405</v>
      </c>
      <c r="O2415">
        <v>3</v>
      </c>
      <c r="P2415" t="s">
        <v>26</v>
      </c>
      <c r="Q2415">
        <v>3</v>
      </c>
      <c r="R2415">
        <v>8</v>
      </c>
      <c r="S2415" t="s">
        <v>1475</v>
      </c>
      <c r="T2415" t="s">
        <v>26</v>
      </c>
      <c r="U2415" t="str">
        <f t="shared" si="74"/>
        <v>Young</v>
      </c>
      <c r="V2415" t="str">
        <f t="shared" si="75"/>
        <v>Mid-Level</v>
      </c>
      <c r="W2415" t="str">
        <f>IF(Table13[[#This Row],[Last_Working_Date]]="Active","Active","Exited")</f>
        <v>Active</v>
      </c>
    </row>
    <row r="2416" spans="1:23" x14ac:dyDescent="0.3">
      <c r="A2416" s="9" t="s">
        <v>2692</v>
      </c>
      <c r="B2416" s="9" t="s">
        <v>29</v>
      </c>
      <c r="C2416">
        <v>37</v>
      </c>
      <c r="D2416" t="s">
        <v>20</v>
      </c>
      <c r="E2416" t="s">
        <v>39</v>
      </c>
      <c r="F2416" t="s">
        <v>32</v>
      </c>
      <c r="G2416" t="s">
        <v>33</v>
      </c>
      <c r="H2416" t="s">
        <v>24</v>
      </c>
      <c r="I2416" s="5">
        <v>10.9</v>
      </c>
      <c r="J2416" t="s">
        <v>25</v>
      </c>
      <c r="K2416" s="1">
        <v>42840</v>
      </c>
      <c r="L2416" s="1" t="s">
        <v>5075</v>
      </c>
      <c r="M2416" s="7">
        <v>8.5399999999999991</v>
      </c>
      <c r="N2416" s="22">
        <v>43634</v>
      </c>
      <c r="O2416">
        <v>3</v>
      </c>
      <c r="P2416" t="s">
        <v>26</v>
      </c>
      <c r="Q2416">
        <v>0</v>
      </c>
      <c r="R2416">
        <v>3</v>
      </c>
      <c r="S2416" t="s">
        <v>1475</v>
      </c>
      <c r="T2416" t="s">
        <v>26</v>
      </c>
      <c r="U2416" t="str">
        <f t="shared" si="74"/>
        <v>Adult</v>
      </c>
      <c r="V2416" t="str">
        <f t="shared" si="75"/>
        <v>Expert</v>
      </c>
      <c r="W2416" t="str">
        <f>IF(Table13[[#This Row],[Last_Working_Date]]="Active","Active","Exited")</f>
        <v>Active</v>
      </c>
    </row>
    <row r="2417" spans="1:23" x14ac:dyDescent="0.3">
      <c r="A2417" s="9" t="s">
        <v>2693</v>
      </c>
      <c r="B2417" s="9" t="s">
        <v>19</v>
      </c>
      <c r="C2417">
        <v>29</v>
      </c>
      <c r="D2417" t="s">
        <v>30</v>
      </c>
      <c r="E2417" t="s">
        <v>21</v>
      </c>
      <c r="F2417" t="s">
        <v>45</v>
      </c>
      <c r="G2417" t="s">
        <v>98</v>
      </c>
      <c r="H2417" t="s">
        <v>24</v>
      </c>
      <c r="I2417" s="5">
        <v>5.5</v>
      </c>
      <c r="J2417" t="s">
        <v>25</v>
      </c>
      <c r="K2417" s="1">
        <v>45133</v>
      </c>
      <c r="L2417" s="1">
        <v>45282</v>
      </c>
      <c r="M2417" s="7">
        <v>0.41</v>
      </c>
      <c r="N2417" s="22">
        <v>37182</v>
      </c>
      <c r="O2417">
        <v>3</v>
      </c>
      <c r="P2417" t="s">
        <v>26</v>
      </c>
      <c r="Q2417">
        <v>4</v>
      </c>
      <c r="R2417">
        <v>13</v>
      </c>
      <c r="S2417" t="s">
        <v>942</v>
      </c>
      <c r="T2417" t="s">
        <v>65</v>
      </c>
      <c r="U2417" t="str">
        <f t="shared" si="74"/>
        <v>Young</v>
      </c>
      <c r="V2417" t="str">
        <f t="shared" si="75"/>
        <v>Senior</v>
      </c>
      <c r="W2417" t="str">
        <f>IF(Table13[[#This Row],[Last_Working_Date]]="Active","Active","Exited")</f>
        <v>Exited</v>
      </c>
    </row>
    <row r="2418" spans="1:23" x14ac:dyDescent="0.3">
      <c r="A2418" s="9" t="s">
        <v>1367</v>
      </c>
      <c r="B2418" s="9" t="s">
        <v>19</v>
      </c>
      <c r="C2418">
        <v>32</v>
      </c>
      <c r="D2418" t="s">
        <v>30</v>
      </c>
      <c r="E2418" t="s">
        <v>36</v>
      </c>
      <c r="F2418" t="s">
        <v>92</v>
      </c>
      <c r="G2418" t="s">
        <v>246</v>
      </c>
      <c r="H2418" t="s">
        <v>24</v>
      </c>
      <c r="I2418" s="5">
        <v>8.9</v>
      </c>
      <c r="J2418" t="s">
        <v>85</v>
      </c>
      <c r="K2418" s="1">
        <v>40815</v>
      </c>
      <c r="L2418" s="1" t="s">
        <v>5075</v>
      </c>
      <c r="M2418" s="7">
        <v>14.08</v>
      </c>
      <c r="N2418" s="22">
        <v>48526</v>
      </c>
      <c r="O2418">
        <v>2</v>
      </c>
      <c r="P2418" t="s">
        <v>26</v>
      </c>
      <c r="Q2418">
        <v>3</v>
      </c>
      <c r="R2418">
        <v>3</v>
      </c>
      <c r="S2418" t="s">
        <v>5074</v>
      </c>
      <c r="T2418" t="s">
        <v>26</v>
      </c>
      <c r="U2418" t="str">
        <f t="shared" si="74"/>
        <v>Adult</v>
      </c>
      <c r="V2418" t="str">
        <f t="shared" si="75"/>
        <v>Senior</v>
      </c>
      <c r="W2418" t="str">
        <f>IF(Table13[[#This Row],[Last_Working_Date]]="Active","Active","Exited")</f>
        <v>Active</v>
      </c>
    </row>
    <row r="2419" spans="1:23" x14ac:dyDescent="0.3">
      <c r="A2419" s="9" t="s">
        <v>2694</v>
      </c>
      <c r="B2419" s="9" t="s">
        <v>19</v>
      </c>
      <c r="C2419">
        <v>27</v>
      </c>
      <c r="D2419" t="s">
        <v>20</v>
      </c>
      <c r="E2419" t="s">
        <v>58</v>
      </c>
      <c r="F2419" t="s">
        <v>22</v>
      </c>
      <c r="G2419" t="s">
        <v>23</v>
      </c>
      <c r="H2419" t="s">
        <v>24</v>
      </c>
      <c r="I2419" s="5">
        <v>4.4000000000000004</v>
      </c>
      <c r="J2419" t="s">
        <v>25</v>
      </c>
      <c r="K2419" s="1">
        <v>42602</v>
      </c>
      <c r="L2419" s="1" t="s">
        <v>5075</v>
      </c>
      <c r="M2419" s="7">
        <v>9.19</v>
      </c>
      <c r="N2419" s="22">
        <v>40310</v>
      </c>
      <c r="O2419">
        <v>3</v>
      </c>
      <c r="P2419" t="s">
        <v>26</v>
      </c>
      <c r="Q2419">
        <v>0</v>
      </c>
      <c r="R2419">
        <v>3</v>
      </c>
      <c r="S2419" t="s">
        <v>527</v>
      </c>
      <c r="T2419" t="s">
        <v>26</v>
      </c>
      <c r="U2419" t="str">
        <f t="shared" si="74"/>
        <v>Young</v>
      </c>
      <c r="V2419" t="str">
        <f t="shared" si="75"/>
        <v>Mid-Level</v>
      </c>
      <c r="W2419" t="str">
        <f>IF(Table13[[#This Row],[Last_Working_Date]]="Active","Active","Exited")</f>
        <v>Active</v>
      </c>
    </row>
    <row r="2420" spans="1:23" x14ac:dyDescent="0.3">
      <c r="A2420" s="9" t="s">
        <v>2695</v>
      </c>
      <c r="B2420" s="9" t="s">
        <v>19</v>
      </c>
      <c r="C2420">
        <v>29</v>
      </c>
      <c r="D2420" t="s">
        <v>30</v>
      </c>
      <c r="E2420" t="s">
        <v>63</v>
      </c>
      <c r="F2420" t="s">
        <v>82</v>
      </c>
      <c r="G2420" t="s">
        <v>284</v>
      </c>
      <c r="H2420" t="s">
        <v>24</v>
      </c>
      <c r="I2420" s="5">
        <v>1.7</v>
      </c>
      <c r="J2420" t="s">
        <v>25</v>
      </c>
      <c r="K2420" s="1">
        <v>41314</v>
      </c>
      <c r="L2420" s="1" t="s">
        <v>5075</v>
      </c>
      <c r="M2420" s="7">
        <v>12.71</v>
      </c>
      <c r="N2420" s="22">
        <v>32619</v>
      </c>
      <c r="O2420">
        <v>3</v>
      </c>
      <c r="P2420" t="s">
        <v>26</v>
      </c>
      <c r="Q2420">
        <v>1</v>
      </c>
      <c r="R2420">
        <v>4</v>
      </c>
      <c r="S2420" t="s">
        <v>422</v>
      </c>
      <c r="T2420" t="s">
        <v>26</v>
      </c>
      <c r="U2420" t="str">
        <f t="shared" si="74"/>
        <v>Young</v>
      </c>
      <c r="V2420" t="str">
        <f t="shared" si="75"/>
        <v>Junior</v>
      </c>
      <c r="W2420" t="str">
        <f>IF(Table13[[#This Row],[Last_Working_Date]]="Active","Active","Exited")</f>
        <v>Active</v>
      </c>
    </row>
    <row r="2421" spans="1:23" x14ac:dyDescent="0.3">
      <c r="A2421" s="9" t="s">
        <v>2696</v>
      </c>
      <c r="B2421" s="9" t="s">
        <v>29</v>
      </c>
      <c r="C2421">
        <v>28</v>
      </c>
      <c r="D2421" t="s">
        <v>30</v>
      </c>
      <c r="E2421" t="s">
        <v>53</v>
      </c>
      <c r="F2421" t="s">
        <v>40</v>
      </c>
      <c r="G2421" t="s">
        <v>41</v>
      </c>
      <c r="H2421" t="s">
        <v>24</v>
      </c>
      <c r="I2421" s="5">
        <v>5.0999999999999996</v>
      </c>
      <c r="J2421" t="s">
        <v>25</v>
      </c>
      <c r="K2421" s="1">
        <v>43052</v>
      </c>
      <c r="L2421" s="1" t="s">
        <v>5075</v>
      </c>
      <c r="M2421" s="7">
        <v>7.96</v>
      </c>
      <c r="N2421" s="22">
        <v>42277</v>
      </c>
      <c r="O2421">
        <v>5</v>
      </c>
      <c r="P2421" t="s">
        <v>26</v>
      </c>
      <c r="Q2421">
        <v>3</v>
      </c>
      <c r="R2421">
        <v>2</v>
      </c>
      <c r="S2421" t="s">
        <v>49</v>
      </c>
      <c r="T2421" t="s">
        <v>26</v>
      </c>
      <c r="U2421" t="str">
        <f t="shared" si="74"/>
        <v>Young</v>
      </c>
      <c r="V2421" t="str">
        <f t="shared" si="75"/>
        <v>Senior</v>
      </c>
      <c r="W2421" t="str">
        <f>IF(Table13[[#This Row],[Last_Working_Date]]="Active","Active","Exited")</f>
        <v>Active</v>
      </c>
    </row>
    <row r="2422" spans="1:23" x14ac:dyDescent="0.3">
      <c r="A2422" s="9" t="s">
        <v>2697</v>
      </c>
      <c r="B2422" s="9" t="s">
        <v>19</v>
      </c>
      <c r="C2422">
        <v>30</v>
      </c>
      <c r="D2422" t="s">
        <v>30</v>
      </c>
      <c r="E2422" t="s">
        <v>21</v>
      </c>
      <c r="F2422" t="s">
        <v>40</v>
      </c>
      <c r="G2422" t="s">
        <v>96</v>
      </c>
      <c r="H2422" t="s">
        <v>24</v>
      </c>
      <c r="I2422" s="5">
        <v>5.9</v>
      </c>
      <c r="J2422" t="s">
        <v>25</v>
      </c>
      <c r="K2422" s="1">
        <v>45468</v>
      </c>
      <c r="L2422" s="1" t="s">
        <v>5075</v>
      </c>
      <c r="M2422" s="7">
        <v>1.34</v>
      </c>
      <c r="N2422" s="22">
        <v>47424</v>
      </c>
      <c r="O2422">
        <v>3</v>
      </c>
      <c r="P2422" t="s">
        <v>26</v>
      </c>
      <c r="Q2422">
        <v>2</v>
      </c>
      <c r="R2422">
        <v>8</v>
      </c>
      <c r="S2422" t="s">
        <v>49</v>
      </c>
      <c r="T2422" t="s">
        <v>26</v>
      </c>
      <c r="U2422" t="str">
        <f t="shared" si="74"/>
        <v>Young</v>
      </c>
      <c r="V2422" t="str">
        <f t="shared" si="75"/>
        <v>Senior</v>
      </c>
      <c r="W2422" t="str">
        <f>IF(Table13[[#This Row],[Last_Working_Date]]="Active","Active","Exited")</f>
        <v>Active</v>
      </c>
    </row>
    <row r="2423" spans="1:23" x14ac:dyDescent="0.3">
      <c r="A2423" s="9" t="s">
        <v>2698</v>
      </c>
      <c r="B2423" s="9" t="s">
        <v>29</v>
      </c>
      <c r="C2423">
        <v>31</v>
      </c>
      <c r="D2423" t="s">
        <v>20</v>
      </c>
      <c r="E2423" t="s">
        <v>44</v>
      </c>
      <c r="F2423" t="s">
        <v>67</v>
      </c>
      <c r="G2423" t="s">
        <v>110</v>
      </c>
      <c r="H2423" t="s">
        <v>51</v>
      </c>
      <c r="I2423" s="5">
        <v>6.1</v>
      </c>
      <c r="J2423" t="s">
        <v>85</v>
      </c>
      <c r="K2423" s="1">
        <v>45764</v>
      </c>
      <c r="L2423" s="1" t="s">
        <v>5075</v>
      </c>
      <c r="M2423" s="7">
        <v>0.53</v>
      </c>
      <c r="N2423" s="22">
        <v>53276</v>
      </c>
      <c r="O2423">
        <v>4</v>
      </c>
      <c r="P2423" t="s">
        <v>26</v>
      </c>
      <c r="Q2423">
        <v>0</v>
      </c>
      <c r="R2423">
        <v>6</v>
      </c>
      <c r="S2423" t="s">
        <v>350</v>
      </c>
      <c r="T2423" t="s">
        <v>26</v>
      </c>
      <c r="U2423" t="str">
        <f t="shared" si="74"/>
        <v>Adult</v>
      </c>
      <c r="V2423" t="str">
        <f t="shared" si="75"/>
        <v>Senior</v>
      </c>
      <c r="W2423" t="str">
        <f>IF(Table13[[#This Row],[Last_Working_Date]]="Active","Active","Exited")</f>
        <v>Active</v>
      </c>
    </row>
    <row r="2424" spans="1:23" x14ac:dyDescent="0.3">
      <c r="A2424" s="9" t="s">
        <v>2699</v>
      </c>
      <c r="B2424" s="9" t="s">
        <v>19</v>
      </c>
      <c r="C2424">
        <v>28</v>
      </c>
      <c r="D2424" t="s">
        <v>20</v>
      </c>
      <c r="E2424" t="s">
        <v>39</v>
      </c>
      <c r="F2424" t="s">
        <v>45</v>
      </c>
      <c r="G2424" t="s">
        <v>46</v>
      </c>
      <c r="H2424" t="s">
        <v>24</v>
      </c>
      <c r="I2424" s="5">
        <v>7</v>
      </c>
      <c r="J2424" t="s">
        <v>25</v>
      </c>
      <c r="K2424" s="1">
        <v>39830</v>
      </c>
      <c r="L2424" s="1" t="s">
        <v>5075</v>
      </c>
      <c r="M2424" s="7">
        <v>16.78</v>
      </c>
      <c r="N2424" s="22">
        <v>51141</v>
      </c>
      <c r="O2424">
        <v>2</v>
      </c>
      <c r="P2424" t="s">
        <v>26</v>
      </c>
      <c r="Q2424">
        <v>3</v>
      </c>
      <c r="R2424">
        <v>5</v>
      </c>
      <c r="S2424" t="s">
        <v>848</v>
      </c>
      <c r="T2424" t="s">
        <v>26</v>
      </c>
      <c r="U2424" t="str">
        <f t="shared" si="74"/>
        <v>Young</v>
      </c>
      <c r="V2424" t="str">
        <f t="shared" si="75"/>
        <v>Senior</v>
      </c>
      <c r="W2424" t="str">
        <f>IF(Table13[[#This Row],[Last_Working_Date]]="Active","Active","Exited")</f>
        <v>Active</v>
      </c>
    </row>
    <row r="2425" spans="1:23" x14ac:dyDescent="0.3">
      <c r="A2425" s="9" t="s">
        <v>2700</v>
      </c>
      <c r="B2425" s="9" t="s">
        <v>19</v>
      </c>
      <c r="C2425">
        <v>31</v>
      </c>
      <c r="D2425" t="s">
        <v>20</v>
      </c>
      <c r="E2425" t="s">
        <v>36</v>
      </c>
      <c r="F2425" t="s">
        <v>32</v>
      </c>
      <c r="G2425" t="s">
        <v>171</v>
      </c>
      <c r="H2425" t="s">
        <v>24</v>
      </c>
      <c r="I2425" s="5">
        <v>6.8</v>
      </c>
      <c r="J2425" t="s">
        <v>25</v>
      </c>
      <c r="K2425" s="1">
        <v>43574</v>
      </c>
      <c r="L2425" s="1" t="s">
        <v>5075</v>
      </c>
      <c r="M2425" s="7">
        <v>6.53</v>
      </c>
      <c r="N2425" s="22">
        <v>42690</v>
      </c>
      <c r="O2425">
        <v>2</v>
      </c>
      <c r="P2425" t="s">
        <v>26</v>
      </c>
      <c r="Q2425">
        <v>2</v>
      </c>
      <c r="R2425">
        <v>8</v>
      </c>
      <c r="S2425" t="s">
        <v>1516</v>
      </c>
      <c r="T2425" t="s">
        <v>26</v>
      </c>
      <c r="U2425" t="str">
        <f t="shared" si="74"/>
        <v>Adult</v>
      </c>
      <c r="V2425" t="str">
        <f t="shared" si="75"/>
        <v>Senior</v>
      </c>
      <c r="W2425" t="str">
        <f>IF(Table13[[#This Row],[Last_Working_Date]]="Active","Active","Exited")</f>
        <v>Active</v>
      </c>
    </row>
    <row r="2426" spans="1:23" x14ac:dyDescent="0.3">
      <c r="A2426" s="9" t="s">
        <v>2701</v>
      </c>
      <c r="B2426" s="9" t="s">
        <v>29</v>
      </c>
      <c r="C2426">
        <v>33</v>
      </c>
      <c r="D2426" t="s">
        <v>20</v>
      </c>
      <c r="E2426" t="s">
        <v>39</v>
      </c>
      <c r="F2426" t="s">
        <v>45</v>
      </c>
      <c r="G2426" t="s">
        <v>164</v>
      </c>
      <c r="H2426" t="s">
        <v>51</v>
      </c>
      <c r="I2426" s="5">
        <v>6.6</v>
      </c>
      <c r="J2426" t="s">
        <v>25</v>
      </c>
      <c r="K2426" s="1">
        <v>44664</v>
      </c>
      <c r="L2426" s="1" t="s">
        <v>5075</v>
      </c>
      <c r="M2426" s="7">
        <v>3.54</v>
      </c>
      <c r="N2426" s="22">
        <v>55403</v>
      </c>
      <c r="O2426">
        <v>5</v>
      </c>
      <c r="P2426" t="s">
        <v>26</v>
      </c>
      <c r="Q2426">
        <v>4</v>
      </c>
      <c r="R2426">
        <v>7</v>
      </c>
      <c r="S2426" t="s">
        <v>248</v>
      </c>
      <c r="T2426" t="s">
        <v>26</v>
      </c>
      <c r="U2426" t="str">
        <f t="shared" si="74"/>
        <v>Adult</v>
      </c>
      <c r="V2426" t="str">
        <f t="shared" si="75"/>
        <v>Senior</v>
      </c>
      <c r="W2426" t="str">
        <f>IF(Table13[[#This Row],[Last_Working_Date]]="Active","Active","Exited")</f>
        <v>Active</v>
      </c>
    </row>
    <row r="2427" spans="1:23" x14ac:dyDescent="0.3">
      <c r="A2427" s="9" t="s">
        <v>2702</v>
      </c>
      <c r="B2427" s="9" t="s">
        <v>29</v>
      </c>
      <c r="C2427">
        <v>36</v>
      </c>
      <c r="D2427" t="s">
        <v>30</v>
      </c>
      <c r="E2427" t="s">
        <v>31</v>
      </c>
      <c r="F2427" t="s">
        <v>54</v>
      </c>
      <c r="G2427" t="s">
        <v>77</v>
      </c>
      <c r="H2427" t="s">
        <v>51</v>
      </c>
      <c r="I2427" s="5">
        <v>13.2</v>
      </c>
      <c r="J2427" t="s">
        <v>25</v>
      </c>
      <c r="K2427" s="1">
        <v>42909</v>
      </c>
      <c r="L2427" s="1" t="s">
        <v>5075</v>
      </c>
      <c r="M2427" s="7">
        <v>8.35</v>
      </c>
      <c r="N2427" s="22">
        <v>61592</v>
      </c>
      <c r="O2427">
        <v>3</v>
      </c>
      <c r="P2427" t="s">
        <v>26</v>
      </c>
      <c r="Q2427">
        <v>3</v>
      </c>
      <c r="R2427">
        <v>9</v>
      </c>
      <c r="S2427" t="s">
        <v>1189</v>
      </c>
      <c r="T2427" t="s">
        <v>26</v>
      </c>
      <c r="U2427" t="str">
        <f t="shared" si="74"/>
        <v>Adult</v>
      </c>
      <c r="V2427" t="str">
        <f t="shared" si="75"/>
        <v>Expert</v>
      </c>
      <c r="W2427" t="str">
        <f>IF(Table13[[#This Row],[Last_Working_Date]]="Active","Active","Exited")</f>
        <v>Active</v>
      </c>
    </row>
    <row r="2428" spans="1:23" x14ac:dyDescent="0.3">
      <c r="A2428" s="9" t="s">
        <v>2703</v>
      </c>
      <c r="B2428" s="9" t="s">
        <v>19</v>
      </c>
      <c r="C2428">
        <v>35</v>
      </c>
      <c r="D2428" t="s">
        <v>30</v>
      </c>
      <c r="E2428" t="s">
        <v>63</v>
      </c>
      <c r="F2428" t="s">
        <v>22</v>
      </c>
      <c r="G2428" t="s">
        <v>59</v>
      </c>
      <c r="H2428" t="s">
        <v>51</v>
      </c>
      <c r="I2428" s="5">
        <v>8.9</v>
      </c>
      <c r="J2428" t="s">
        <v>25</v>
      </c>
      <c r="K2428" s="1">
        <v>39949</v>
      </c>
      <c r="L2428" s="1" t="s">
        <v>5075</v>
      </c>
      <c r="M2428" s="7">
        <v>16.45</v>
      </c>
      <c r="N2428" s="22">
        <v>55996</v>
      </c>
      <c r="O2428">
        <v>4</v>
      </c>
      <c r="P2428" t="s">
        <v>26</v>
      </c>
      <c r="Q2428">
        <v>1</v>
      </c>
      <c r="R2428">
        <v>6</v>
      </c>
      <c r="S2428" t="s">
        <v>2493</v>
      </c>
      <c r="T2428" t="s">
        <v>26</v>
      </c>
      <c r="U2428" t="str">
        <f t="shared" si="74"/>
        <v>Adult</v>
      </c>
      <c r="V2428" t="str">
        <f t="shared" si="75"/>
        <v>Senior</v>
      </c>
      <c r="W2428" t="str">
        <f>IF(Table13[[#This Row],[Last_Working_Date]]="Active","Active","Exited")</f>
        <v>Active</v>
      </c>
    </row>
    <row r="2429" spans="1:23" x14ac:dyDescent="0.3">
      <c r="A2429" s="9" t="s">
        <v>129</v>
      </c>
      <c r="B2429" s="9" t="s">
        <v>19</v>
      </c>
      <c r="C2429">
        <v>32</v>
      </c>
      <c r="D2429" t="s">
        <v>30</v>
      </c>
      <c r="E2429" t="s">
        <v>31</v>
      </c>
      <c r="F2429" t="s">
        <v>22</v>
      </c>
      <c r="G2429" t="s">
        <v>74</v>
      </c>
      <c r="H2429" t="s">
        <v>24</v>
      </c>
      <c r="I2429" s="5">
        <v>4.8</v>
      </c>
      <c r="J2429" t="s">
        <v>85</v>
      </c>
      <c r="K2429" s="1">
        <v>44201</v>
      </c>
      <c r="L2429" s="1">
        <v>45451</v>
      </c>
      <c r="M2429" s="7">
        <v>3.42</v>
      </c>
      <c r="N2429" s="22">
        <v>42663</v>
      </c>
      <c r="O2429">
        <v>3</v>
      </c>
      <c r="P2429" t="s">
        <v>26</v>
      </c>
      <c r="Q2429">
        <v>1</v>
      </c>
      <c r="R2429">
        <v>8</v>
      </c>
      <c r="S2429" t="s">
        <v>5074</v>
      </c>
      <c r="T2429" t="s">
        <v>65</v>
      </c>
      <c r="U2429" t="str">
        <f t="shared" si="74"/>
        <v>Adult</v>
      </c>
      <c r="V2429" t="str">
        <f t="shared" si="75"/>
        <v>Mid-Level</v>
      </c>
      <c r="W2429" t="str">
        <f>IF(Table13[[#This Row],[Last_Working_Date]]="Active","Active","Exited")</f>
        <v>Exited</v>
      </c>
    </row>
    <row r="2430" spans="1:23" x14ac:dyDescent="0.3">
      <c r="A2430" s="9" t="s">
        <v>2704</v>
      </c>
      <c r="B2430" s="9" t="s">
        <v>19</v>
      </c>
      <c r="C2430">
        <v>25</v>
      </c>
      <c r="D2430" t="s">
        <v>30</v>
      </c>
      <c r="E2430" t="s">
        <v>36</v>
      </c>
      <c r="F2430" t="s">
        <v>67</v>
      </c>
      <c r="G2430" t="s">
        <v>71</v>
      </c>
      <c r="H2430" t="s">
        <v>84</v>
      </c>
      <c r="I2430" s="5">
        <v>3.2</v>
      </c>
      <c r="J2430" t="s">
        <v>85</v>
      </c>
      <c r="K2430" s="1">
        <v>42877</v>
      </c>
      <c r="L2430" s="1">
        <v>45814</v>
      </c>
      <c r="M2430" s="7">
        <v>8.0399999999999991</v>
      </c>
      <c r="N2430" s="22">
        <v>37389</v>
      </c>
      <c r="O2430">
        <v>4</v>
      </c>
      <c r="P2430" t="s">
        <v>26</v>
      </c>
      <c r="Q2430">
        <v>0</v>
      </c>
      <c r="R2430">
        <v>8</v>
      </c>
      <c r="S2430" t="s">
        <v>542</v>
      </c>
      <c r="T2430" t="s">
        <v>65</v>
      </c>
      <c r="U2430" t="str">
        <f t="shared" si="74"/>
        <v>Young</v>
      </c>
      <c r="V2430" t="str">
        <f t="shared" si="75"/>
        <v>Mid-Level</v>
      </c>
      <c r="W2430" t="str">
        <f>IF(Table13[[#This Row],[Last_Working_Date]]="Active","Active","Exited")</f>
        <v>Exited</v>
      </c>
    </row>
    <row r="2431" spans="1:23" x14ac:dyDescent="0.3">
      <c r="A2431" s="9" t="s">
        <v>2705</v>
      </c>
      <c r="B2431" s="9" t="s">
        <v>19</v>
      </c>
      <c r="C2431">
        <v>28</v>
      </c>
      <c r="D2431" t="s">
        <v>30</v>
      </c>
      <c r="E2431" t="s">
        <v>31</v>
      </c>
      <c r="F2431" t="s">
        <v>92</v>
      </c>
      <c r="G2431" t="s">
        <v>120</v>
      </c>
      <c r="H2431" t="s">
        <v>24</v>
      </c>
      <c r="I2431" s="5">
        <v>4.3</v>
      </c>
      <c r="J2431" t="s">
        <v>25</v>
      </c>
      <c r="K2431" s="1">
        <v>41970</v>
      </c>
      <c r="L2431" s="1">
        <v>44531</v>
      </c>
      <c r="M2431" s="7">
        <v>7.01</v>
      </c>
      <c r="N2431" s="22">
        <v>41294</v>
      </c>
      <c r="O2431">
        <v>3</v>
      </c>
      <c r="P2431" t="s">
        <v>26</v>
      </c>
      <c r="Q2431">
        <v>1</v>
      </c>
      <c r="R2431">
        <v>9</v>
      </c>
      <c r="S2431" t="s">
        <v>94</v>
      </c>
      <c r="T2431" t="s">
        <v>65</v>
      </c>
      <c r="U2431" t="str">
        <f t="shared" si="74"/>
        <v>Young</v>
      </c>
      <c r="V2431" t="str">
        <f t="shared" si="75"/>
        <v>Mid-Level</v>
      </c>
      <c r="W2431" t="str">
        <f>IF(Table13[[#This Row],[Last_Working_Date]]="Active","Active","Exited")</f>
        <v>Exited</v>
      </c>
    </row>
    <row r="2432" spans="1:23" x14ac:dyDescent="0.3">
      <c r="A2432" s="9" t="s">
        <v>2706</v>
      </c>
      <c r="B2432" s="9" t="s">
        <v>29</v>
      </c>
      <c r="C2432">
        <v>24</v>
      </c>
      <c r="D2432" t="s">
        <v>20</v>
      </c>
      <c r="E2432" t="s">
        <v>53</v>
      </c>
      <c r="F2432" t="s">
        <v>54</v>
      </c>
      <c r="G2432" t="s">
        <v>139</v>
      </c>
      <c r="H2432" t="s">
        <v>24</v>
      </c>
      <c r="I2432" s="5">
        <v>3.8</v>
      </c>
      <c r="J2432" t="s">
        <v>25</v>
      </c>
      <c r="K2432" s="1">
        <v>45764</v>
      </c>
      <c r="L2432" s="1" t="s">
        <v>5075</v>
      </c>
      <c r="M2432" s="7">
        <v>0.53</v>
      </c>
      <c r="N2432" s="22">
        <v>39094</v>
      </c>
      <c r="O2432">
        <v>3</v>
      </c>
      <c r="P2432" t="s">
        <v>26</v>
      </c>
      <c r="Q2432">
        <v>0</v>
      </c>
      <c r="R2432">
        <v>6</v>
      </c>
      <c r="S2432" t="s">
        <v>210</v>
      </c>
      <c r="T2432" t="s">
        <v>26</v>
      </c>
      <c r="U2432" t="str">
        <f t="shared" si="74"/>
        <v>Young</v>
      </c>
      <c r="V2432" t="str">
        <f t="shared" si="75"/>
        <v>Mid-Level</v>
      </c>
      <c r="W2432" t="str">
        <f>IF(Table13[[#This Row],[Last_Working_Date]]="Active","Active","Exited")</f>
        <v>Active</v>
      </c>
    </row>
    <row r="2433" spans="1:23" x14ac:dyDescent="0.3">
      <c r="A2433" s="9" t="s">
        <v>2707</v>
      </c>
      <c r="B2433" s="9" t="s">
        <v>29</v>
      </c>
      <c r="C2433">
        <v>27</v>
      </c>
      <c r="D2433" t="s">
        <v>30</v>
      </c>
      <c r="E2433" t="s">
        <v>31</v>
      </c>
      <c r="F2433" t="s">
        <v>40</v>
      </c>
      <c r="G2433" t="s">
        <v>41</v>
      </c>
      <c r="H2433" t="s">
        <v>75</v>
      </c>
      <c r="I2433" s="5">
        <v>5.4</v>
      </c>
      <c r="J2433" t="s">
        <v>25</v>
      </c>
      <c r="K2433" s="1">
        <v>44081</v>
      </c>
      <c r="L2433" s="1">
        <v>45391</v>
      </c>
      <c r="M2433" s="7">
        <v>3.59</v>
      </c>
      <c r="N2433" s="22">
        <v>45761</v>
      </c>
      <c r="O2433">
        <v>3</v>
      </c>
      <c r="P2433" t="s">
        <v>26</v>
      </c>
      <c r="Q2433">
        <v>1</v>
      </c>
      <c r="R2433">
        <v>2</v>
      </c>
      <c r="S2433" t="s">
        <v>881</v>
      </c>
      <c r="T2433" t="s">
        <v>65</v>
      </c>
      <c r="U2433" t="str">
        <f t="shared" si="74"/>
        <v>Young</v>
      </c>
      <c r="V2433" t="str">
        <f t="shared" si="75"/>
        <v>Senior</v>
      </c>
      <c r="W2433" t="str">
        <f>IF(Table13[[#This Row],[Last_Working_Date]]="Active","Active","Exited")</f>
        <v>Exited</v>
      </c>
    </row>
    <row r="2434" spans="1:23" x14ac:dyDescent="0.3">
      <c r="A2434" s="9" t="s">
        <v>2708</v>
      </c>
      <c r="B2434" s="9" t="s">
        <v>29</v>
      </c>
      <c r="C2434">
        <v>29</v>
      </c>
      <c r="D2434" t="s">
        <v>20</v>
      </c>
      <c r="E2434" t="s">
        <v>39</v>
      </c>
      <c r="F2434" t="s">
        <v>32</v>
      </c>
      <c r="G2434" t="s">
        <v>171</v>
      </c>
      <c r="H2434" t="s">
        <v>24</v>
      </c>
      <c r="I2434" s="5">
        <v>3.1</v>
      </c>
      <c r="J2434" t="s">
        <v>25</v>
      </c>
      <c r="K2434" s="1">
        <v>39464</v>
      </c>
      <c r="L2434" s="1" t="s">
        <v>5075</v>
      </c>
      <c r="M2434" s="7">
        <v>17.78</v>
      </c>
      <c r="N2434" s="22">
        <v>32604</v>
      </c>
      <c r="O2434">
        <v>4</v>
      </c>
      <c r="P2434" t="s">
        <v>26</v>
      </c>
      <c r="Q2434">
        <v>3</v>
      </c>
      <c r="R2434">
        <v>7</v>
      </c>
      <c r="S2434" t="s">
        <v>236</v>
      </c>
      <c r="T2434" t="s">
        <v>26</v>
      </c>
      <c r="U2434" t="str">
        <f t="shared" ref="U2434:U2497" si="76">IF(C2434&lt;=30,"Young","Adult")</f>
        <v>Young</v>
      </c>
      <c r="V2434" t="str">
        <f t="shared" ref="V2434:V2497" si="77">IF(I2434&lt;2,"Junior",IF(I2434&lt;5,"Mid-Level",IF(I2434&lt;10,"Senior","Expert")))</f>
        <v>Mid-Level</v>
      </c>
      <c r="W2434" t="str">
        <f>IF(Table13[[#This Row],[Last_Working_Date]]="Active","Active","Exited")</f>
        <v>Active</v>
      </c>
    </row>
    <row r="2435" spans="1:23" x14ac:dyDescent="0.3">
      <c r="A2435" s="9" t="s">
        <v>2709</v>
      </c>
      <c r="B2435" s="9" t="s">
        <v>209</v>
      </c>
      <c r="C2435">
        <v>32</v>
      </c>
      <c r="D2435" t="s">
        <v>30</v>
      </c>
      <c r="E2435" t="s">
        <v>44</v>
      </c>
      <c r="F2435" t="s">
        <v>92</v>
      </c>
      <c r="G2435" t="s">
        <v>93</v>
      </c>
      <c r="H2435" t="s">
        <v>24</v>
      </c>
      <c r="I2435" s="5">
        <v>5.0999999999999996</v>
      </c>
      <c r="J2435" t="s">
        <v>85</v>
      </c>
      <c r="K2435" s="1">
        <v>45530</v>
      </c>
      <c r="L2435" s="1" t="s">
        <v>5075</v>
      </c>
      <c r="M2435" s="7">
        <v>1.17</v>
      </c>
      <c r="N2435" s="22">
        <v>47068</v>
      </c>
      <c r="O2435">
        <v>3</v>
      </c>
      <c r="P2435" t="s">
        <v>26</v>
      </c>
      <c r="Q2435">
        <v>1</v>
      </c>
      <c r="R2435">
        <v>4</v>
      </c>
      <c r="S2435" t="s">
        <v>336</v>
      </c>
      <c r="T2435" t="s">
        <v>26</v>
      </c>
      <c r="U2435" t="str">
        <f t="shared" si="76"/>
        <v>Adult</v>
      </c>
      <c r="V2435" t="str">
        <f t="shared" si="77"/>
        <v>Senior</v>
      </c>
      <c r="W2435" t="str">
        <f>IF(Table13[[#This Row],[Last_Working_Date]]="Active","Active","Exited")</f>
        <v>Active</v>
      </c>
    </row>
    <row r="2436" spans="1:23" x14ac:dyDescent="0.3">
      <c r="A2436" s="9" t="s">
        <v>2710</v>
      </c>
      <c r="B2436" s="9" t="s">
        <v>19</v>
      </c>
      <c r="C2436">
        <v>32</v>
      </c>
      <c r="D2436" t="s">
        <v>30</v>
      </c>
      <c r="E2436" t="s">
        <v>21</v>
      </c>
      <c r="F2436" t="s">
        <v>54</v>
      </c>
      <c r="G2436" t="s">
        <v>77</v>
      </c>
      <c r="H2436" t="s">
        <v>51</v>
      </c>
      <c r="I2436" s="5">
        <v>11.8</v>
      </c>
      <c r="J2436" t="s">
        <v>25</v>
      </c>
      <c r="K2436" s="1">
        <v>42841</v>
      </c>
      <c r="L2436" s="1" t="s">
        <v>5075</v>
      </c>
      <c r="M2436" s="7">
        <v>8.5299999999999994</v>
      </c>
      <c r="N2436" s="22">
        <v>59822</v>
      </c>
      <c r="O2436">
        <v>2</v>
      </c>
      <c r="P2436" t="s">
        <v>26</v>
      </c>
      <c r="Q2436">
        <v>1</v>
      </c>
      <c r="R2436">
        <v>6</v>
      </c>
      <c r="S2436" t="s">
        <v>167</v>
      </c>
      <c r="T2436" t="s">
        <v>26</v>
      </c>
      <c r="U2436" t="str">
        <f t="shared" si="76"/>
        <v>Adult</v>
      </c>
      <c r="V2436" t="str">
        <f t="shared" si="77"/>
        <v>Expert</v>
      </c>
      <c r="W2436" t="str">
        <f>IF(Table13[[#This Row],[Last_Working_Date]]="Active","Active","Exited")</f>
        <v>Active</v>
      </c>
    </row>
    <row r="2437" spans="1:23" x14ac:dyDescent="0.3">
      <c r="A2437" s="9" t="s">
        <v>2711</v>
      </c>
      <c r="B2437" s="9" t="s">
        <v>19</v>
      </c>
      <c r="C2437">
        <v>26</v>
      </c>
      <c r="D2437" t="s">
        <v>20</v>
      </c>
      <c r="E2437" t="s">
        <v>44</v>
      </c>
      <c r="F2437" t="s">
        <v>45</v>
      </c>
      <c r="G2437" t="s">
        <v>46</v>
      </c>
      <c r="H2437" t="s">
        <v>84</v>
      </c>
      <c r="I2437" s="5">
        <v>4.8</v>
      </c>
      <c r="J2437" t="s">
        <v>25</v>
      </c>
      <c r="K2437" s="1">
        <v>42263</v>
      </c>
      <c r="L2437" s="1" t="s">
        <v>5075</v>
      </c>
      <c r="M2437" s="7">
        <v>10.119999999999999</v>
      </c>
      <c r="N2437" s="22">
        <v>45676</v>
      </c>
      <c r="O2437">
        <v>2</v>
      </c>
      <c r="P2437" t="s">
        <v>26</v>
      </c>
      <c r="Q2437">
        <v>4</v>
      </c>
      <c r="R2437">
        <v>9</v>
      </c>
      <c r="S2437" t="s">
        <v>244</v>
      </c>
      <c r="T2437" t="s">
        <v>26</v>
      </c>
      <c r="U2437" t="str">
        <f t="shared" si="76"/>
        <v>Young</v>
      </c>
      <c r="V2437" t="str">
        <f t="shared" si="77"/>
        <v>Mid-Level</v>
      </c>
      <c r="W2437" t="str">
        <f>IF(Table13[[#This Row],[Last_Working_Date]]="Active","Active","Exited")</f>
        <v>Active</v>
      </c>
    </row>
    <row r="2438" spans="1:23" x14ac:dyDescent="0.3">
      <c r="A2438" s="9" t="s">
        <v>2712</v>
      </c>
      <c r="B2438" s="9" t="s">
        <v>29</v>
      </c>
      <c r="C2438">
        <v>35</v>
      </c>
      <c r="D2438" t="s">
        <v>20</v>
      </c>
      <c r="E2438" t="s">
        <v>36</v>
      </c>
      <c r="F2438" t="s">
        <v>82</v>
      </c>
      <c r="G2438" t="s">
        <v>107</v>
      </c>
      <c r="H2438" t="s">
        <v>51</v>
      </c>
      <c r="I2438" s="5">
        <v>7.9</v>
      </c>
      <c r="J2438" t="s">
        <v>85</v>
      </c>
      <c r="K2438" s="1">
        <v>40211</v>
      </c>
      <c r="L2438" s="1" t="s">
        <v>5075</v>
      </c>
      <c r="M2438" s="7">
        <v>15.73</v>
      </c>
      <c r="N2438" s="22">
        <v>48169</v>
      </c>
      <c r="O2438">
        <v>4</v>
      </c>
      <c r="P2438" t="s">
        <v>26</v>
      </c>
      <c r="Q2438">
        <v>1</v>
      </c>
      <c r="R2438">
        <v>9</v>
      </c>
      <c r="S2438" t="s">
        <v>489</v>
      </c>
      <c r="T2438" t="s">
        <v>26</v>
      </c>
      <c r="U2438" t="str">
        <f t="shared" si="76"/>
        <v>Adult</v>
      </c>
      <c r="V2438" t="str">
        <f t="shared" si="77"/>
        <v>Senior</v>
      </c>
      <c r="W2438" t="str">
        <f>IF(Table13[[#This Row],[Last_Working_Date]]="Active","Active","Exited")</f>
        <v>Active</v>
      </c>
    </row>
    <row r="2439" spans="1:23" x14ac:dyDescent="0.3">
      <c r="A2439" s="9" t="s">
        <v>2713</v>
      </c>
      <c r="B2439" s="9" t="s">
        <v>29</v>
      </c>
      <c r="C2439">
        <v>32</v>
      </c>
      <c r="D2439" t="s">
        <v>30</v>
      </c>
      <c r="E2439" t="s">
        <v>58</v>
      </c>
      <c r="F2439" t="s">
        <v>92</v>
      </c>
      <c r="G2439" t="s">
        <v>120</v>
      </c>
      <c r="H2439" t="s">
        <v>24</v>
      </c>
      <c r="I2439" s="5">
        <v>11.7</v>
      </c>
      <c r="J2439" t="s">
        <v>25</v>
      </c>
      <c r="K2439" s="1">
        <v>40726</v>
      </c>
      <c r="L2439" s="1" t="s">
        <v>5075</v>
      </c>
      <c r="M2439" s="7">
        <v>14.32</v>
      </c>
      <c r="N2439" s="22">
        <v>53633</v>
      </c>
      <c r="O2439">
        <v>5</v>
      </c>
      <c r="P2439" t="s">
        <v>26</v>
      </c>
      <c r="Q2439">
        <v>1</v>
      </c>
      <c r="R2439">
        <v>7</v>
      </c>
      <c r="S2439" t="s">
        <v>155</v>
      </c>
      <c r="T2439" t="s">
        <v>26</v>
      </c>
      <c r="U2439" t="str">
        <f t="shared" si="76"/>
        <v>Adult</v>
      </c>
      <c r="V2439" t="str">
        <f t="shared" si="77"/>
        <v>Expert</v>
      </c>
      <c r="W2439" t="str">
        <f>IF(Table13[[#This Row],[Last_Working_Date]]="Active","Active","Exited")</f>
        <v>Active</v>
      </c>
    </row>
    <row r="2440" spans="1:23" x14ac:dyDescent="0.3">
      <c r="A2440" s="9" t="s">
        <v>2714</v>
      </c>
      <c r="B2440" s="9" t="s">
        <v>29</v>
      </c>
      <c r="C2440">
        <v>39</v>
      </c>
      <c r="D2440" t="s">
        <v>30</v>
      </c>
      <c r="E2440" t="s">
        <v>31</v>
      </c>
      <c r="F2440" t="s">
        <v>32</v>
      </c>
      <c r="G2440" t="s">
        <v>171</v>
      </c>
      <c r="H2440" t="s">
        <v>51</v>
      </c>
      <c r="I2440" s="5">
        <v>18</v>
      </c>
      <c r="J2440" t="s">
        <v>25</v>
      </c>
      <c r="K2440" s="1">
        <v>39985</v>
      </c>
      <c r="L2440" s="1">
        <v>43766</v>
      </c>
      <c r="M2440" s="7">
        <v>10.35</v>
      </c>
      <c r="N2440" s="22">
        <v>61493</v>
      </c>
      <c r="O2440">
        <v>1</v>
      </c>
      <c r="P2440" t="s">
        <v>26</v>
      </c>
      <c r="Q2440">
        <v>1</v>
      </c>
      <c r="R2440">
        <v>7</v>
      </c>
      <c r="S2440" t="s">
        <v>180</v>
      </c>
      <c r="T2440" t="s">
        <v>65</v>
      </c>
      <c r="U2440" t="str">
        <f t="shared" si="76"/>
        <v>Adult</v>
      </c>
      <c r="V2440" t="str">
        <f t="shared" si="77"/>
        <v>Expert</v>
      </c>
      <c r="W2440" t="str">
        <f>IF(Table13[[#This Row],[Last_Working_Date]]="Active","Active","Exited")</f>
        <v>Exited</v>
      </c>
    </row>
    <row r="2441" spans="1:23" x14ac:dyDescent="0.3">
      <c r="A2441" s="9" t="s">
        <v>2715</v>
      </c>
      <c r="B2441" s="9" t="s">
        <v>29</v>
      </c>
      <c r="C2441">
        <v>31</v>
      </c>
      <c r="D2441" t="s">
        <v>20</v>
      </c>
      <c r="E2441" t="s">
        <v>36</v>
      </c>
      <c r="F2441" t="s">
        <v>67</v>
      </c>
      <c r="G2441" t="s">
        <v>110</v>
      </c>
      <c r="H2441" t="s">
        <v>24</v>
      </c>
      <c r="I2441" s="5">
        <v>8.5</v>
      </c>
      <c r="J2441" t="s">
        <v>85</v>
      </c>
      <c r="K2441" s="1">
        <v>41898</v>
      </c>
      <c r="L2441" s="1">
        <v>45408</v>
      </c>
      <c r="M2441" s="7">
        <v>9.61</v>
      </c>
      <c r="N2441" s="22">
        <v>57515</v>
      </c>
      <c r="O2441">
        <v>3</v>
      </c>
      <c r="P2441" t="s">
        <v>26</v>
      </c>
      <c r="Q2441">
        <v>1</v>
      </c>
      <c r="R2441">
        <v>8</v>
      </c>
      <c r="S2441" t="s">
        <v>123</v>
      </c>
      <c r="T2441" t="s">
        <v>65</v>
      </c>
      <c r="U2441" t="str">
        <f t="shared" si="76"/>
        <v>Adult</v>
      </c>
      <c r="V2441" t="str">
        <f t="shared" si="77"/>
        <v>Senior</v>
      </c>
      <c r="W2441" t="str">
        <f>IF(Table13[[#This Row],[Last_Working_Date]]="Active","Active","Exited")</f>
        <v>Exited</v>
      </c>
    </row>
    <row r="2442" spans="1:23" x14ac:dyDescent="0.3">
      <c r="A2442" s="9" t="s">
        <v>2716</v>
      </c>
      <c r="B2442" s="9" t="s">
        <v>19</v>
      </c>
      <c r="C2442">
        <v>36</v>
      </c>
      <c r="D2442" t="s">
        <v>20</v>
      </c>
      <c r="E2442" t="s">
        <v>39</v>
      </c>
      <c r="F2442" t="s">
        <v>92</v>
      </c>
      <c r="G2442" t="s">
        <v>120</v>
      </c>
      <c r="H2442" t="s">
        <v>84</v>
      </c>
      <c r="I2442" s="5">
        <v>16</v>
      </c>
      <c r="J2442" t="s">
        <v>25</v>
      </c>
      <c r="K2442" s="1">
        <v>44746</v>
      </c>
      <c r="L2442" s="1" t="s">
        <v>5075</v>
      </c>
      <c r="M2442" s="7">
        <v>3.32</v>
      </c>
      <c r="N2442" s="22">
        <v>66668</v>
      </c>
      <c r="O2442">
        <v>2</v>
      </c>
      <c r="P2442" t="s">
        <v>26</v>
      </c>
      <c r="Q2442">
        <v>4</v>
      </c>
      <c r="R2442">
        <v>5</v>
      </c>
      <c r="S2442" t="s">
        <v>702</v>
      </c>
      <c r="T2442" t="s">
        <v>26</v>
      </c>
      <c r="U2442" t="str">
        <f t="shared" si="76"/>
        <v>Adult</v>
      </c>
      <c r="V2442" t="str">
        <f t="shared" si="77"/>
        <v>Expert</v>
      </c>
      <c r="W2442" t="str">
        <f>IF(Table13[[#This Row],[Last_Working_Date]]="Active","Active","Exited")</f>
        <v>Active</v>
      </c>
    </row>
    <row r="2443" spans="1:23" x14ac:dyDescent="0.3">
      <c r="A2443" s="9" t="s">
        <v>2717</v>
      </c>
      <c r="B2443" s="9" t="s">
        <v>29</v>
      </c>
      <c r="C2443">
        <v>28</v>
      </c>
      <c r="D2443" t="s">
        <v>20</v>
      </c>
      <c r="E2443" t="s">
        <v>63</v>
      </c>
      <c r="F2443" t="s">
        <v>45</v>
      </c>
      <c r="G2443" t="s">
        <v>46</v>
      </c>
      <c r="H2443" t="s">
        <v>84</v>
      </c>
      <c r="I2443" s="5">
        <v>2.2000000000000002</v>
      </c>
      <c r="J2443" t="s">
        <v>25</v>
      </c>
      <c r="K2443" s="1">
        <v>45339</v>
      </c>
      <c r="L2443" s="1" t="s">
        <v>5075</v>
      </c>
      <c r="M2443" s="7">
        <v>1.69</v>
      </c>
      <c r="N2443" s="22">
        <v>42136</v>
      </c>
      <c r="O2443">
        <v>3</v>
      </c>
      <c r="P2443" t="s">
        <v>26</v>
      </c>
      <c r="Q2443">
        <v>2</v>
      </c>
      <c r="R2443">
        <v>10</v>
      </c>
      <c r="S2443" t="s">
        <v>330</v>
      </c>
      <c r="T2443" t="s">
        <v>26</v>
      </c>
      <c r="U2443" t="str">
        <f t="shared" si="76"/>
        <v>Young</v>
      </c>
      <c r="V2443" t="str">
        <f t="shared" si="77"/>
        <v>Mid-Level</v>
      </c>
      <c r="W2443" t="str">
        <f>IF(Table13[[#This Row],[Last_Working_Date]]="Active","Active","Exited")</f>
        <v>Active</v>
      </c>
    </row>
    <row r="2444" spans="1:23" x14ac:dyDescent="0.3">
      <c r="A2444" s="9" t="s">
        <v>612</v>
      </c>
      <c r="B2444" s="9" t="s">
        <v>29</v>
      </c>
      <c r="C2444">
        <v>34</v>
      </c>
      <c r="D2444" t="s">
        <v>30</v>
      </c>
      <c r="E2444" t="s">
        <v>31</v>
      </c>
      <c r="F2444" t="s">
        <v>32</v>
      </c>
      <c r="G2444" t="s">
        <v>33</v>
      </c>
      <c r="H2444" t="s">
        <v>24</v>
      </c>
      <c r="I2444" s="5">
        <v>7</v>
      </c>
      <c r="J2444" t="s">
        <v>25</v>
      </c>
      <c r="K2444" s="1">
        <v>39585</v>
      </c>
      <c r="L2444" s="1" t="s">
        <v>5075</v>
      </c>
      <c r="M2444" s="7">
        <v>17.45</v>
      </c>
      <c r="N2444" s="22">
        <v>39905</v>
      </c>
      <c r="O2444">
        <v>5</v>
      </c>
      <c r="P2444" t="s">
        <v>26</v>
      </c>
      <c r="Q2444">
        <v>3</v>
      </c>
      <c r="R2444">
        <v>7</v>
      </c>
      <c r="S2444" t="s">
        <v>5074</v>
      </c>
      <c r="T2444" t="s">
        <v>26</v>
      </c>
      <c r="U2444" t="str">
        <f t="shared" si="76"/>
        <v>Adult</v>
      </c>
      <c r="V2444" t="str">
        <f t="shared" si="77"/>
        <v>Senior</v>
      </c>
      <c r="W2444" t="str">
        <f>IF(Table13[[#This Row],[Last_Working_Date]]="Active","Active","Exited")</f>
        <v>Active</v>
      </c>
    </row>
    <row r="2445" spans="1:23" x14ac:dyDescent="0.3">
      <c r="A2445" s="9" t="s">
        <v>2718</v>
      </c>
      <c r="B2445" s="9" t="s">
        <v>29</v>
      </c>
      <c r="C2445">
        <v>36</v>
      </c>
      <c r="D2445" t="s">
        <v>179</v>
      </c>
      <c r="E2445" t="s">
        <v>36</v>
      </c>
      <c r="F2445" t="s">
        <v>40</v>
      </c>
      <c r="G2445" t="s">
        <v>50</v>
      </c>
      <c r="H2445" t="s">
        <v>84</v>
      </c>
      <c r="I2445" s="5">
        <v>2.2999999999999998</v>
      </c>
      <c r="J2445" t="s">
        <v>25</v>
      </c>
      <c r="K2445" s="1">
        <v>44957</v>
      </c>
      <c r="L2445" s="1" t="s">
        <v>5075</v>
      </c>
      <c r="M2445" s="7">
        <v>2.74</v>
      </c>
      <c r="N2445" s="22">
        <v>36746</v>
      </c>
      <c r="O2445">
        <v>2</v>
      </c>
      <c r="P2445" t="s">
        <v>26</v>
      </c>
      <c r="Q2445">
        <v>3</v>
      </c>
      <c r="R2445">
        <v>9</v>
      </c>
      <c r="S2445" t="s">
        <v>1309</v>
      </c>
      <c r="T2445" t="s">
        <v>26</v>
      </c>
      <c r="U2445" t="str">
        <f t="shared" si="76"/>
        <v>Adult</v>
      </c>
      <c r="V2445" t="str">
        <f t="shared" si="77"/>
        <v>Mid-Level</v>
      </c>
      <c r="W2445" t="str">
        <f>IF(Table13[[#This Row],[Last_Working_Date]]="Active","Active","Exited")</f>
        <v>Active</v>
      </c>
    </row>
    <row r="2446" spans="1:23" x14ac:dyDescent="0.3">
      <c r="A2446" s="9" t="s">
        <v>2719</v>
      </c>
      <c r="B2446" s="9" t="s">
        <v>29</v>
      </c>
      <c r="C2446">
        <v>34</v>
      </c>
      <c r="D2446" t="s">
        <v>20</v>
      </c>
      <c r="E2446" t="s">
        <v>36</v>
      </c>
      <c r="F2446" t="s">
        <v>54</v>
      </c>
      <c r="G2446" t="s">
        <v>55</v>
      </c>
      <c r="H2446" t="s">
        <v>24</v>
      </c>
      <c r="I2446" s="5">
        <v>13.2</v>
      </c>
      <c r="J2446" t="s">
        <v>25</v>
      </c>
      <c r="K2446" s="1">
        <v>43723</v>
      </c>
      <c r="L2446" s="1" t="s">
        <v>5075</v>
      </c>
      <c r="M2446" s="7">
        <v>6.12</v>
      </c>
      <c r="N2446" s="22">
        <v>59210</v>
      </c>
      <c r="O2446">
        <v>4</v>
      </c>
      <c r="P2446" t="s">
        <v>26</v>
      </c>
      <c r="Q2446">
        <v>2</v>
      </c>
      <c r="R2446">
        <v>6</v>
      </c>
      <c r="S2446" t="s">
        <v>219</v>
      </c>
      <c r="T2446" t="s">
        <v>26</v>
      </c>
      <c r="U2446" t="str">
        <f t="shared" si="76"/>
        <v>Adult</v>
      </c>
      <c r="V2446" t="str">
        <f t="shared" si="77"/>
        <v>Expert</v>
      </c>
      <c r="W2446" t="str">
        <f>IF(Table13[[#This Row],[Last_Working_Date]]="Active","Active","Exited")</f>
        <v>Active</v>
      </c>
    </row>
    <row r="2447" spans="1:23" x14ac:dyDescent="0.3">
      <c r="A2447" s="9" t="s">
        <v>2720</v>
      </c>
      <c r="B2447" s="9" t="s">
        <v>29</v>
      </c>
      <c r="C2447">
        <v>37</v>
      </c>
      <c r="D2447" t="s">
        <v>30</v>
      </c>
      <c r="E2447" t="s">
        <v>36</v>
      </c>
      <c r="F2447" t="s">
        <v>45</v>
      </c>
      <c r="G2447" t="s">
        <v>98</v>
      </c>
      <c r="H2447" t="s">
        <v>84</v>
      </c>
      <c r="I2447" s="5">
        <v>11.9</v>
      </c>
      <c r="J2447" t="s">
        <v>25</v>
      </c>
      <c r="K2447" s="1">
        <v>42511</v>
      </c>
      <c r="L2447" s="1" t="s">
        <v>5075</v>
      </c>
      <c r="M2447" s="7">
        <v>9.44</v>
      </c>
      <c r="N2447" s="22">
        <v>63151</v>
      </c>
      <c r="O2447">
        <v>2</v>
      </c>
      <c r="P2447" t="s">
        <v>26</v>
      </c>
      <c r="Q2447">
        <v>3</v>
      </c>
      <c r="R2447">
        <v>7</v>
      </c>
      <c r="S2447" t="s">
        <v>451</v>
      </c>
      <c r="T2447" t="s">
        <v>26</v>
      </c>
      <c r="U2447" t="str">
        <f t="shared" si="76"/>
        <v>Adult</v>
      </c>
      <c r="V2447" t="str">
        <f t="shared" si="77"/>
        <v>Expert</v>
      </c>
      <c r="W2447" t="str">
        <f>IF(Table13[[#This Row],[Last_Working_Date]]="Active","Active","Exited")</f>
        <v>Active</v>
      </c>
    </row>
    <row r="2448" spans="1:23" x14ac:dyDescent="0.3">
      <c r="A2448" s="9" t="s">
        <v>2721</v>
      </c>
      <c r="B2448" s="9" t="s">
        <v>19</v>
      </c>
      <c r="C2448">
        <v>45</v>
      </c>
      <c r="D2448" t="s">
        <v>20</v>
      </c>
      <c r="E2448" t="s">
        <v>36</v>
      </c>
      <c r="F2448" t="s">
        <v>40</v>
      </c>
      <c r="G2448" t="s">
        <v>41</v>
      </c>
      <c r="H2448" t="s">
        <v>24</v>
      </c>
      <c r="I2448" s="5">
        <v>11.9</v>
      </c>
      <c r="J2448" t="s">
        <v>85</v>
      </c>
      <c r="K2448" s="1">
        <v>41484</v>
      </c>
      <c r="L2448" s="1" t="s">
        <v>5075</v>
      </c>
      <c r="M2448" s="7">
        <v>12.25</v>
      </c>
      <c r="N2448" s="22">
        <v>56555</v>
      </c>
      <c r="O2448">
        <v>4</v>
      </c>
      <c r="P2448" t="s">
        <v>26</v>
      </c>
      <c r="Q2448">
        <v>1</v>
      </c>
      <c r="R2448">
        <v>6</v>
      </c>
      <c r="S2448" t="s">
        <v>169</v>
      </c>
      <c r="T2448" t="s">
        <v>26</v>
      </c>
      <c r="U2448" t="str">
        <f t="shared" si="76"/>
        <v>Adult</v>
      </c>
      <c r="V2448" t="str">
        <f t="shared" si="77"/>
        <v>Expert</v>
      </c>
      <c r="W2448" t="str">
        <f>IF(Table13[[#This Row],[Last_Working_Date]]="Active","Active","Exited")</f>
        <v>Active</v>
      </c>
    </row>
    <row r="2449" spans="1:23" x14ac:dyDescent="0.3">
      <c r="A2449" s="9" t="s">
        <v>2722</v>
      </c>
      <c r="B2449" s="9" t="s">
        <v>19</v>
      </c>
      <c r="C2449">
        <v>32</v>
      </c>
      <c r="D2449" t="s">
        <v>30</v>
      </c>
      <c r="E2449" t="s">
        <v>31</v>
      </c>
      <c r="F2449" t="s">
        <v>82</v>
      </c>
      <c r="G2449" t="s">
        <v>107</v>
      </c>
      <c r="H2449" t="s">
        <v>24</v>
      </c>
      <c r="I2449" s="5">
        <v>5.5</v>
      </c>
      <c r="J2449" t="s">
        <v>25</v>
      </c>
      <c r="K2449" s="1">
        <v>45682</v>
      </c>
      <c r="L2449" s="1">
        <v>45856</v>
      </c>
      <c r="M2449" s="7">
        <v>0.48</v>
      </c>
      <c r="N2449" s="22">
        <v>39285</v>
      </c>
      <c r="O2449">
        <v>2</v>
      </c>
      <c r="P2449" t="s">
        <v>26</v>
      </c>
      <c r="Q2449">
        <v>2</v>
      </c>
      <c r="R2449">
        <v>4</v>
      </c>
      <c r="S2449" t="s">
        <v>86</v>
      </c>
      <c r="T2449" t="s">
        <v>65</v>
      </c>
      <c r="U2449" t="str">
        <f t="shared" si="76"/>
        <v>Adult</v>
      </c>
      <c r="V2449" t="str">
        <f t="shared" si="77"/>
        <v>Senior</v>
      </c>
      <c r="W2449" t="str">
        <f>IF(Table13[[#This Row],[Last_Working_Date]]="Active","Active","Exited")</f>
        <v>Exited</v>
      </c>
    </row>
    <row r="2450" spans="1:23" x14ac:dyDescent="0.3">
      <c r="A2450" s="9" t="s">
        <v>2723</v>
      </c>
      <c r="B2450" s="9" t="s">
        <v>19</v>
      </c>
      <c r="C2450">
        <v>30</v>
      </c>
      <c r="D2450" t="s">
        <v>20</v>
      </c>
      <c r="E2450" t="s">
        <v>36</v>
      </c>
      <c r="F2450" t="s">
        <v>82</v>
      </c>
      <c r="G2450" t="s">
        <v>107</v>
      </c>
      <c r="H2450" t="s">
        <v>24</v>
      </c>
      <c r="I2450" s="5">
        <v>4.9000000000000004</v>
      </c>
      <c r="J2450" t="s">
        <v>25</v>
      </c>
      <c r="K2450" s="1">
        <v>41973</v>
      </c>
      <c r="L2450" s="1" t="s">
        <v>5075</v>
      </c>
      <c r="M2450" s="7">
        <v>10.91</v>
      </c>
      <c r="N2450" s="22">
        <v>35757</v>
      </c>
      <c r="O2450">
        <v>3</v>
      </c>
      <c r="P2450" t="s">
        <v>26</v>
      </c>
      <c r="Q2450">
        <v>3</v>
      </c>
      <c r="R2450">
        <v>6</v>
      </c>
      <c r="S2450" t="s">
        <v>285</v>
      </c>
      <c r="T2450" t="s">
        <v>26</v>
      </c>
      <c r="U2450" t="str">
        <f t="shared" si="76"/>
        <v>Young</v>
      </c>
      <c r="V2450" t="str">
        <f t="shared" si="77"/>
        <v>Mid-Level</v>
      </c>
      <c r="W2450" t="str">
        <f>IF(Table13[[#This Row],[Last_Working_Date]]="Active","Active","Exited")</f>
        <v>Active</v>
      </c>
    </row>
    <row r="2451" spans="1:23" x14ac:dyDescent="0.3">
      <c r="A2451" s="9" t="s">
        <v>2724</v>
      </c>
      <c r="B2451" s="9" t="s">
        <v>29</v>
      </c>
      <c r="C2451">
        <v>32</v>
      </c>
      <c r="D2451" t="s">
        <v>20</v>
      </c>
      <c r="E2451" t="s">
        <v>21</v>
      </c>
      <c r="F2451" t="s">
        <v>82</v>
      </c>
      <c r="G2451" t="s">
        <v>284</v>
      </c>
      <c r="H2451" t="s">
        <v>51</v>
      </c>
      <c r="I2451" s="5">
        <v>6</v>
      </c>
      <c r="J2451" t="s">
        <v>25</v>
      </c>
      <c r="K2451" s="1">
        <v>45917</v>
      </c>
      <c r="L2451" s="1" t="s">
        <v>5075</v>
      </c>
      <c r="M2451" s="7">
        <v>0.11</v>
      </c>
      <c r="N2451" s="22">
        <v>38292</v>
      </c>
      <c r="O2451">
        <v>2</v>
      </c>
      <c r="P2451" t="s">
        <v>26</v>
      </c>
      <c r="Q2451">
        <v>2</v>
      </c>
      <c r="R2451">
        <v>5</v>
      </c>
      <c r="S2451" t="s">
        <v>496</v>
      </c>
      <c r="T2451" t="s">
        <v>26</v>
      </c>
      <c r="U2451" t="str">
        <f t="shared" si="76"/>
        <v>Adult</v>
      </c>
      <c r="V2451" t="str">
        <f t="shared" si="77"/>
        <v>Senior</v>
      </c>
      <c r="W2451" t="str">
        <f>IF(Table13[[#This Row],[Last_Working_Date]]="Active","Active","Exited")</f>
        <v>Active</v>
      </c>
    </row>
    <row r="2452" spans="1:23" x14ac:dyDescent="0.3">
      <c r="A2452" s="9" t="s">
        <v>2725</v>
      </c>
      <c r="B2452" s="9" t="s">
        <v>19</v>
      </c>
      <c r="C2452">
        <v>32</v>
      </c>
      <c r="D2452" t="s">
        <v>20</v>
      </c>
      <c r="E2452" t="s">
        <v>44</v>
      </c>
      <c r="F2452" t="s">
        <v>92</v>
      </c>
      <c r="G2452" t="s">
        <v>93</v>
      </c>
      <c r="H2452" t="s">
        <v>47</v>
      </c>
      <c r="I2452" s="5">
        <v>12</v>
      </c>
      <c r="J2452" t="s">
        <v>25</v>
      </c>
      <c r="K2452" s="1">
        <v>43927</v>
      </c>
      <c r="L2452" s="1" t="s">
        <v>5075</v>
      </c>
      <c r="M2452" s="7">
        <v>5.56</v>
      </c>
      <c r="N2452" s="22">
        <v>61575</v>
      </c>
      <c r="O2452">
        <v>3</v>
      </c>
      <c r="P2452" t="s">
        <v>26</v>
      </c>
      <c r="Q2452">
        <v>3</v>
      </c>
      <c r="R2452">
        <v>6</v>
      </c>
      <c r="S2452" t="s">
        <v>118</v>
      </c>
      <c r="T2452" t="s">
        <v>26</v>
      </c>
      <c r="U2452" t="str">
        <f t="shared" si="76"/>
        <v>Adult</v>
      </c>
      <c r="V2452" t="str">
        <f t="shared" si="77"/>
        <v>Expert</v>
      </c>
      <c r="W2452" t="str">
        <f>IF(Table13[[#This Row],[Last_Working_Date]]="Active","Active","Exited")</f>
        <v>Active</v>
      </c>
    </row>
    <row r="2453" spans="1:23" x14ac:dyDescent="0.3">
      <c r="A2453" s="9" t="s">
        <v>2726</v>
      </c>
      <c r="B2453" s="9" t="s">
        <v>29</v>
      </c>
      <c r="C2453">
        <v>21</v>
      </c>
      <c r="D2453" t="s">
        <v>30</v>
      </c>
      <c r="E2453" t="s">
        <v>58</v>
      </c>
      <c r="F2453" t="s">
        <v>67</v>
      </c>
      <c r="G2453" t="s">
        <v>176</v>
      </c>
      <c r="H2453" t="s">
        <v>51</v>
      </c>
      <c r="I2453" s="5">
        <v>0.4</v>
      </c>
      <c r="J2453" t="s">
        <v>25</v>
      </c>
      <c r="K2453" s="1">
        <v>45283</v>
      </c>
      <c r="L2453" s="1" t="s">
        <v>5075</v>
      </c>
      <c r="M2453" s="7">
        <v>1.85</v>
      </c>
      <c r="N2453" s="22">
        <v>31746</v>
      </c>
      <c r="O2453">
        <v>3</v>
      </c>
      <c r="P2453" t="s">
        <v>26</v>
      </c>
      <c r="Q2453">
        <v>1</v>
      </c>
      <c r="R2453">
        <v>7</v>
      </c>
      <c r="S2453" t="s">
        <v>111</v>
      </c>
      <c r="T2453" t="s">
        <v>26</v>
      </c>
      <c r="U2453" t="str">
        <f t="shared" si="76"/>
        <v>Young</v>
      </c>
      <c r="V2453" t="str">
        <f t="shared" si="77"/>
        <v>Junior</v>
      </c>
      <c r="W2453" t="str">
        <f>IF(Table13[[#This Row],[Last_Working_Date]]="Active","Active","Exited")</f>
        <v>Active</v>
      </c>
    </row>
    <row r="2454" spans="1:23" x14ac:dyDescent="0.3">
      <c r="A2454" s="9" t="s">
        <v>2727</v>
      </c>
      <c r="B2454" s="9" t="s">
        <v>29</v>
      </c>
      <c r="C2454">
        <v>35</v>
      </c>
      <c r="D2454" t="s">
        <v>30</v>
      </c>
      <c r="E2454" t="s">
        <v>63</v>
      </c>
      <c r="F2454" t="s">
        <v>32</v>
      </c>
      <c r="G2454" t="s">
        <v>171</v>
      </c>
      <c r="H2454" t="s">
        <v>24</v>
      </c>
      <c r="I2454" s="5">
        <v>9.3000000000000007</v>
      </c>
      <c r="J2454" t="s">
        <v>25</v>
      </c>
      <c r="K2454" s="1">
        <v>43245</v>
      </c>
      <c r="L2454" s="1" t="s">
        <v>5075</v>
      </c>
      <c r="M2454" s="7">
        <v>7.43</v>
      </c>
      <c r="N2454" s="22">
        <v>46377</v>
      </c>
      <c r="O2454">
        <v>5</v>
      </c>
      <c r="P2454" t="s">
        <v>26</v>
      </c>
      <c r="Q2454">
        <v>1</v>
      </c>
      <c r="R2454">
        <v>7</v>
      </c>
      <c r="S2454" t="s">
        <v>535</v>
      </c>
      <c r="T2454" t="s">
        <v>26</v>
      </c>
      <c r="U2454" t="str">
        <f t="shared" si="76"/>
        <v>Adult</v>
      </c>
      <c r="V2454" t="str">
        <f t="shared" si="77"/>
        <v>Senior</v>
      </c>
      <c r="W2454" t="str">
        <f>IF(Table13[[#This Row],[Last_Working_Date]]="Active","Active","Exited")</f>
        <v>Active</v>
      </c>
    </row>
    <row r="2455" spans="1:23" x14ac:dyDescent="0.3">
      <c r="A2455" s="9" t="s">
        <v>2728</v>
      </c>
      <c r="B2455" s="9" t="s">
        <v>19</v>
      </c>
      <c r="C2455">
        <v>26</v>
      </c>
      <c r="D2455" t="s">
        <v>20</v>
      </c>
      <c r="E2455" t="s">
        <v>58</v>
      </c>
      <c r="F2455" t="s">
        <v>32</v>
      </c>
      <c r="G2455" t="s">
        <v>171</v>
      </c>
      <c r="H2455" t="s">
        <v>24</v>
      </c>
      <c r="I2455" s="5">
        <v>2.1</v>
      </c>
      <c r="J2455" t="s">
        <v>25</v>
      </c>
      <c r="K2455" s="1">
        <v>44908</v>
      </c>
      <c r="L2455" s="1">
        <v>45894</v>
      </c>
      <c r="M2455" s="7">
        <v>2.7</v>
      </c>
      <c r="N2455" s="22">
        <v>33672</v>
      </c>
      <c r="O2455">
        <v>4</v>
      </c>
      <c r="P2455" t="s">
        <v>26</v>
      </c>
      <c r="Q2455">
        <v>3</v>
      </c>
      <c r="R2455">
        <v>7</v>
      </c>
      <c r="S2455" t="s">
        <v>705</v>
      </c>
      <c r="T2455" t="s">
        <v>65</v>
      </c>
      <c r="U2455" t="str">
        <f t="shared" si="76"/>
        <v>Young</v>
      </c>
      <c r="V2455" t="str">
        <f t="shared" si="77"/>
        <v>Mid-Level</v>
      </c>
      <c r="W2455" t="str">
        <f>IF(Table13[[#This Row],[Last_Working_Date]]="Active","Active","Exited")</f>
        <v>Exited</v>
      </c>
    </row>
    <row r="2456" spans="1:23" x14ac:dyDescent="0.3">
      <c r="A2456" s="9" t="s">
        <v>2729</v>
      </c>
      <c r="B2456" s="9" t="s">
        <v>19</v>
      </c>
      <c r="C2456">
        <v>29</v>
      </c>
      <c r="D2456" t="s">
        <v>30</v>
      </c>
      <c r="E2456" t="s">
        <v>63</v>
      </c>
      <c r="F2456" t="s">
        <v>67</v>
      </c>
      <c r="G2456" t="s">
        <v>68</v>
      </c>
      <c r="H2456" t="s">
        <v>47</v>
      </c>
      <c r="I2456" s="5">
        <v>7.6</v>
      </c>
      <c r="J2456" t="s">
        <v>25</v>
      </c>
      <c r="K2456" s="1">
        <v>44065</v>
      </c>
      <c r="L2456" s="1" t="s">
        <v>5075</v>
      </c>
      <c r="M2456" s="7">
        <v>5.18</v>
      </c>
      <c r="N2456" s="22">
        <v>54218</v>
      </c>
      <c r="O2456">
        <v>2</v>
      </c>
      <c r="P2456" t="s">
        <v>26</v>
      </c>
      <c r="Q2456">
        <v>2</v>
      </c>
      <c r="R2456">
        <v>7</v>
      </c>
      <c r="S2456" t="s">
        <v>515</v>
      </c>
      <c r="T2456" t="s">
        <v>26</v>
      </c>
      <c r="U2456" t="str">
        <f t="shared" si="76"/>
        <v>Young</v>
      </c>
      <c r="V2456" t="str">
        <f t="shared" si="77"/>
        <v>Senior</v>
      </c>
      <c r="W2456" t="str">
        <f>IF(Table13[[#This Row],[Last_Working_Date]]="Active","Active","Exited")</f>
        <v>Active</v>
      </c>
    </row>
    <row r="2457" spans="1:23" x14ac:dyDescent="0.3">
      <c r="A2457" s="9" t="s">
        <v>2730</v>
      </c>
      <c r="B2457" s="9" t="s">
        <v>29</v>
      </c>
      <c r="C2457">
        <v>34</v>
      </c>
      <c r="D2457" t="s">
        <v>30</v>
      </c>
      <c r="E2457" t="s">
        <v>63</v>
      </c>
      <c r="F2457" t="s">
        <v>67</v>
      </c>
      <c r="G2457" t="s">
        <v>176</v>
      </c>
      <c r="H2457" t="s">
        <v>24</v>
      </c>
      <c r="I2457" s="5">
        <v>7.7</v>
      </c>
      <c r="J2457" t="s">
        <v>85</v>
      </c>
      <c r="K2457" s="1">
        <v>42536</v>
      </c>
      <c r="L2457" s="1">
        <v>45095</v>
      </c>
      <c r="M2457" s="7">
        <v>7.01</v>
      </c>
      <c r="N2457" s="22">
        <v>46275</v>
      </c>
      <c r="O2457">
        <v>2</v>
      </c>
      <c r="P2457" t="s">
        <v>26</v>
      </c>
      <c r="Q2457">
        <v>4</v>
      </c>
      <c r="R2457">
        <v>7</v>
      </c>
      <c r="S2457" t="s">
        <v>770</v>
      </c>
      <c r="T2457" t="s">
        <v>65</v>
      </c>
      <c r="U2457" t="str">
        <f t="shared" si="76"/>
        <v>Adult</v>
      </c>
      <c r="V2457" t="str">
        <f t="shared" si="77"/>
        <v>Senior</v>
      </c>
      <c r="W2457" t="str">
        <f>IF(Table13[[#This Row],[Last_Working_Date]]="Active","Active","Exited")</f>
        <v>Exited</v>
      </c>
    </row>
    <row r="2458" spans="1:23" x14ac:dyDescent="0.3">
      <c r="A2458" s="9" t="s">
        <v>2731</v>
      </c>
      <c r="B2458" s="9" t="s">
        <v>19</v>
      </c>
      <c r="C2458">
        <v>26</v>
      </c>
      <c r="D2458" t="s">
        <v>30</v>
      </c>
      <c r="E2458" t="s">
        <v>53</v>
      </c>
      <c r="F2458" t="s">
        <v>67</v>
      </c>
      <c r="G2458" t="s">
        <v>71</v>
      </c>
      <c r="H2458" t="s">
        <v>24</v>
      </c>
      <c r="I2458" s="5">
        <v>3.2</v>
      </c>
      <c r="J2458" t="s">
        <v>85</v>
      </c>
      <c r="K2458" s="1">
        <v>45467</v>
      </c>
      <c r="L2458" s="1" t="s">
        <v>5075</v>
      </c>
      <c r="M2458" s="7">
        <v>1.34</v>
      </c>
      <c r="N2458" s="22">
        <v>30734</v>
      </c>
      <c r="O2458">
        <v>2</v>
      </c>
      <c r="P2458" t="s">
        <v>26</v>
      </c>
      <c r="Q2458">
        <v>1</v>
      </c>
      <c r="R2458">
        <v>7</v>
      </c>
      <c r="S2458" t="s">
        <v>515</v>
      </c>
      <c r="T2458" t="s">
        <v>26</v>
      </c>
      <c r="U2458" t="str">
        <f t="shared" si="76"/>
        <v>Young</v>
      </c>
      <c r="V2458" t="str">
        <f t="shared" si="77"/>
        <v>Mid-Level</v>
      </c>
      <c r="W2458" t="str">
        <f>IF(Table13[[#This Row],[Last_Working_Date]]="Active","Active","Exited")</f>
        <v>Active</v>
      </c>
    </row>
    <row r="2459" spans="1:23" x14ac:dyDescent="0.3">
      <c r="A2459" s="9" t="s">
        <v>2732</v>
      </c>
      <c r="B2459" s="9" t="s">
        <v>19</v>
      </c>
      <c r="C2459">
        <v>32</v>
      </c>
      <c r="D2459" t="s">
        <v>30</v>
      </c>
      <c r="E2459" t="s">
        <v>36</v>
      </c>
      <c r="F2459" t="s">
        <v>45</v>
      </c>
      <c r="G2459" t="s">
        <v>164</v>
      </c>
      <c r="H2459" t="s">
        <v>24</v>
      </c>
      <c r="I2459" s="5">
        <v>5.8</v>
      </c>
      <c r="J2459" t="s">
        <v>25</v>
      </c>
      <c r="K2459" s="1">
        <v>39549</v>
      </c>
      <c r="L2459" s="1" t="s">
        <v>5075</v>
      </c>
      <c r="M2459" s="7">
        <v>17.55</v>
      </c>
      <c r="N2459" s="22">
        <v>42141</v>
      </c>
      <c r="O2459">
        <v>4</v>
      </c>
      <c r="P2459" t="s">
        <v>26</v>
      </c>
      <c r="Q2459">
        <v>2</v>
      </c>
      <c r="R2459">
        <v>6</v>
      </c>
      <c r="S2459" t="s">
        <v>330</v>
      </c>
      <c r="T2459" t="s">
        <v>26</v>
      </c>
      <c r="U2459" t="str">
        <f t="shared" si="76"/>
        <v>Adult</v>
      </c>
      <c r="V2459" t="str">
        <f t="shared" si="77"/>
        <v>Senior</v>
      </c>
      <c r="W2459" t="str">
        <f>IF(Table13[[#This Row],[Last_Working_Date]]="Active","Active","Exited")</f>
        <v>Active</v>
      </c>
    </row>
    <row r="2460" spans="1:23" x14ac:dyDescent="0.3">
      <c r="A2460" s="9" t="s">
        <v>2733</v>
      </c>
      <c r="B2460" s="9" t="s">
        <v>29</v>
      </c>
      <c r="C2460">
        <v>31</v>
      </c>
      <c r="D2460" t="s">
        <v>20</v>
      </c>
      <c r="E2460" t="s">
        <v>44</v>
      </c>
      <c r="F2460" t="s">
        <v>54</v>
      </c>
      <c r="G2460" t="s">
        <v>139</v>
      </c>
      <c r="H2460" t="s">
        <v>24</v>
      </c>
      <c r="I2460" s="5">
        <v>10.9</v>
      </c>
      <c r="J2460" t="s">
        <v>25</v>
      </c>
      <c r="K2460" s="1">
        <v>40231</v>
      </c>
      <c r="L2460" s="1" t="s">
        <v>5075</v>
      </c>
      <c r="M2460" s="7">
        <v>15.68</v>
      </c>
      <c r="N2460" s="22">
        <v>54182</v>
      </c>
      <c r="O2460">
        <v>3</v>
      </c>
      <c r="P2460" t="s">
        <v>26</v>
      </c>
      <c r="Q2460">
        <v>4</v>
      </c>
      <c r="R2460">
        <v>6</v>
      </c>
      <c r="S2460" t="s">
        <v>229</v>
      </c>
      <c r="T2460" t="s">
        <v>26</v>
      </c>
      <c r="U2460" t="str">
        <f t="shared" si="76"/>
        <v>Adult</v>
      </c>
      <c r="V2460" t="str">
        <f t="shared" si="77"/>
        <v>Expert</v>
      </c>
      <c r="W2460" t="str">
        <f>IF(Table13[[#This Row],[Last_Working_Date]]="Active","Active","Exited")</f>
        <v>Active</v>
      </c>
    </row>
    <row r="2461" spans="1:23" x14ac:dyDescent="0.3">
      <c r="A2461" s="9" t="s">
        <v>2734</v>
      </c>
      <c r="B2461" s="9" t="s">
        <v>19</v>
      </c>
      <c r="C2461">
        <v>32</v>
      </c>
      <c r="D2461" t="s">
        <v>30</v>
      </c>
      <c r="E2461" t="s">
        <v>21</v>
      </c>
      <c r="F2461" t="s">
        <v>92</v>
      </c>
      <c r="G2461" t="s">
        <v>120</v>
      </c>
      <c r="H2461" t="s">
        <v>51</v>
      </c>
      <c r="I2461" s="5">
        <v>10.199999999999999</v>
      </c>
      <c r="J2461" t="s">
        <v>85</v>
      </c>
      <c r="K2461" s="1">
        <v>39528</v>
      </c>
      <c r="L2461" s="1">
        <v>39828</v>
      </c>
      <c r="M2461" s="7">
        <v>0.82</v>
      </c>
      <c r="N2461" s="22">
        <v>55831</v>
      </c>
      <c r="O2461">
        <v>2</v>
      </c>
      <c r="P2461" t="s">
        <v>65</v>
      </c>
      <c r="Q2461">
        <v>0</v>
      </c>
      <c r="R2461">
        <v>7</v>
      </c>
      <c r="S2461" t="s">
        <v>513</v>
      </c>
      <c r="T2461" t="s">
        <v>65</v>
      </c>
      <c r="U2461" t="str">
        <f t="shared" si="76"/>
        <v>Adult</v>
      </c>
      <c r="V2461" t="str">
        <f t="shared" si="77"/>
        <v>Expert</v>
      </c>
      <c r="W2461" t="str">
        <f>IF(Table13[[#This Row],[Last_Working_Date]]="Active","Active","Exited")</f>
        <v>Exited</v>
      </c>
    </row>
    <row r="2462" spans="1:23" x14ac:dyDescent="0.3">
      <c r="A2462" s="9" t="s">
        <v>2735</v>
      </c>
      <c r="B2462" s="9" t="s">
        <v>29</v>
      </c>
      <c r="C2462">
        <v>27</v>
      </c>
      <c r="D2462" t="s">
        <v>20</v>
      </c>
      <c r="E2462" t="s">
        <v>58</v>
      </c>
      <c r="F2462" t="s">
        <v>82</v>
      </c>
      <c r="G2462" t="s">
        <v>107</v>
      </c>
      <c r="H2462" t="s">
        <v>84</v>
      </c>
      <c r="I2462" s="5">
        <v>4</v>
      </c>
      <c r="J2462" t="s">
        <v>85</v>
      </c>
      <c r="K2462" s="1">
        <v>44501</v>
      </c>
      <c r="L2462" s="1">
        <v>44698</v>
      </c>
      <c r="M2462" s="7">
        <v>0.54</v>
      </c>
      <c r="N2462" s="22">
        <v>39461</v>
      </c>
      <c r="O2462">
        <v>2</v>
      </c>
      <c r="P2462" t="s">
        <v>65</v>
      </c>
      <c r="Q2462">
        <v>1</v>
      </c>
      <c r="R2462">
        <v>5</v>
      </c>
      <c r="S2462" t="s">
        <v>738</v>
      </c>
      <c r="T2462" t="s">
        <v>65</v>
      </c>
      <c r="U2462" t="str">
        <f t="shared" si="76"/>
        <v>Young</v>
      </c>
      <c r="V2462" t="str">
        <f t="shared" si="77"/>
        <v>Mid-Level</v>
      </c>
      <c r="W2462" t="str">
        <f>IF(Table13[[#This Row],[Last_Working_Date]]="Active","Active","Exited")</f>
        <v>Exited</v>
      </c>
    </row>
    <row r="2463" spans="1:23" x14ac:dyDescent="0.3">
      <c r="A2463" s="9" t="s">
        <v>2736</v>
      </c>
      <c r="B2463" s="9" t="s">
        <v>19</v>
      </c>
      <c r="C2463">
        <v>37</v>
      </c>
      <c r="D2463" t="s">
        <v>20</v>
      </c>
      <c r="E2463" t="s">
        <v>44</v>
      </c>
      <c r="F2463" t="s">
        <v>54</v>
      </c>
      <c r="G2463" t="s">
        <v>77</v>
      </c>
      <c r="H2463" t="s">
        <v>24</v>
      </c>
      <c r="I2463" s="5">
        <v>6.1</v>
      </c>
      <c r="J2463" t="s">
        <v>25</v>
      </c>
      <c r="K2463" s="1">
        <v>41231</v>
      </c>
      <c r="L2463" s="1" t="s">
        <v>5075</v>
      </c>
      <c r="M2463" s="7">
        <v>12.94</v>
      </c>
      <c r="N2463" s="22">
        <v>51875</v>
      </c>
      <c r="O2463">
        <v>2</v>
      </c>
      <c r="P2463" t="s">
        <v>26</v>
      </c>
      <c r="Q2463">
        <v>2</v>
      </c>
      <c r="R2463">
        <v>7</v>
      </c>
      <c r="S2463" t="s">
        <v>320</v>
      </c>
      <c r="T2463" t="s">
        <v>26</v>
      </c>
      <c r="U2463" t="str">
        <f t="shared" si="76"/>
        <v>Adult</v>
      </c>
      <c r="V2463" t="str">
        <f t="shared" si="77"/>
        <v>Senior</v>
      </c>
      <c r="W2463" t="str">
        <f>IF(Table13[[#This Row],[Last_Working_Date]]="Active","Active","Exited")</f>
        <v>Active</v>
      </c>
    </row>
    <row r="2464" spans="1:23" x14ac:dyDescent="0.3">
      <c r="A2464" s="9" t="s">
        <v>2737</v>
      </c>
      <c r="B2464" s="9" t="s">
        <v>29</v>
      </c>
      <c r="C2464">
        <v>32</v>
      </c>
      <c r="D2464" t="s">
        <v>30</v>
      </c>
      <c r="E2464" t="s">
        <v>39</v>
      </c>
      <c r="F2464" t="s">
        <v>54</v>
      </c>
      <c r="G2464" t="s">
        <v>139</v>
      </c>
      <c r="H2464" t="s">
        <v>24</v>
      </c>
      <c r="I2464" s="5">
        <v>10.4</v>
      </c>
      <c r="J2464" t="s">
        <v>25</v>
      </c>
      <c r="K2464" s="1">
        <v>43900</v>
      </c>
      <c r="L2464" s="1">
        <v>44922</v>
      </c>
      <c r="M2464" s="7">
        <v>2.8</v>
      </c>
      <c r="N2464" s="22">
        <v>52856</v>
      </c>
      <c r="O2464">
        <v>2</v>
      </c>
      <c r="P2464" t="s">
        <v>26</v>
      </c>
      <c r="Q2464">
        <v>2</v>
      </c>
      <c r="R2464">
        <v>8</v>
      </c>
      <c r="S2464" t="s">
        <v>447</v>
      </c>
      <c r="T2464" t="s">
        <v>65</v>
      </c>
      <c r="U2464" t="str">
        <f t="shared" si="76"/>
        <v>Adult</v>
      </c>
      <c r="V2464" t="str">
        <f t="shared" si="77"/>
        <v>Expert</v>
      </c>
      <c r="W2464" t="str">
        <f>IF(Table13[[#This Row],[Last_Working_Date]]="Active","Active","Exited")</f>
        <v>Exited</v>
      </c>
    </row>
    <row r="2465" spans="1:23" x14ac:dyDescent="0.3">
      <c r="A2465" s="9" t="s">
        <v>2738</v>
      </c>
      <c r="B2465" s="9" t="s">
        <v>19</v>
      </c>
      <c r="C2465">
        <v>28</v>
      </c>
      <c r="D2465" t="s">
        <v>30</v>
      </c>
      <c r="E2465" t="s">
        <v>63</v>
      </c>
      <c r="F2465" t="s">
        <v>67</v>
      </c>
      <c r="G2465" t="s">
        <v>176</v>
      </c>
      <c r="H2465" t="s">
        <v>24</v>
      </c>
      <c r="I2465" s="5">
        <v>5.7</v>
      </c>
      <c r="J2465" t="s">
        <v>25</v>
      </c>
      <c r="K2465" s="1">
        <v>44913</v>
      </c>
      <c r="L2465" s="1" t="s">
        <v>5075</v>
      </c>
      <c r="M2465" s="7">
        <v>2.86</v>
      </c>
      <c r="N2465" s="22">
        <v>41885</v>
      </c>
      <c r="O2465">
        <v>2</v>
      </c>
      <c r="P2465" t="s">
        <v>26</v>
      </c>
      <c r="Q2465">
        <v>0</v>
      </c>
      <c r="R2465">
        <v>3</v>
      </c>
      <c r="S2465" t="s">
        <v>770</v>
      </c>
      <c r="T2465" t="s">
        <v>26</v>
      </c>
      <c r="U2465" t="str">
        <f t="shared" si="76"/>
        <v>Young</v>
      </c>
      <c r="V2465" t="str">
        <f t="shared" si="77"/>
        <v>Senior</v>
      </c>
      <c r="W2465" t="str">
        <f>IF(Table13[[#This Row],[Last_Working_Date]]="Active","Active","Exited")</f>
        <v>Active</v>
      </c>
    </row>
    <row r="2466" spans="1:23" x14ac:dyDescent="0.3">
      <c r="A2466" s="9" t="s">
        <v>2739</v>
      </c>
      <c r="B2466" s="9" t="s">
        <v>19</v>
      </c>
      <c r="C2466">
        <v>41</v>
      </c>
      <c r="D2466" t="s">
        <v>30</v>
      </c>
      <c r="E2466" t="s">
        <v>36</v>
      </c>
      <c r="F2466" t="s">
        <v>67</v>
      </c>
      <c r="G2466" t="s">
        <v>90</v>
      </c>
      <c r="H2466" t="s">
        <v>24</v>
      </c>
      <c r="I2466" s="5">
        <v>16.2</v>
      </c>
      <c r="J2466" t="s">
        <v>85</v>
      </c>
      <c r="K2466" s="1">
        <v>42207</v>
      </c>
      <c r="L2466" s="1" t="s">
        <v>5075</v>
      </c>
      <c r="M2466" s="7">
        <v>10.27</v>
      </c>
      <c r="N2466" s="22">
        <v>70123</v>
      </c>
      <c r="O2466">
        <v>2</v>
      </c>
      <c r="P2466" t="s">
        <v>26</v>
      </c>
      <c r="Q2466">
        <v>2</v>
      </c>
      <c r="R2466">
        <v>4</v>
      </c>
      <c r="S2466" t="s">
        <v>389</v>
      </c>
      <c r="T2466" t="s">
        <v>26</v>
      </c>
      <c r="U2466" t="str">
        <f t="shared" si="76"/>
        <v>Adult</v>
      </c>
      <c r="V2466" t="str">
        <f t="shared" si="77"/>
        <v>Expert</v>
      </c>
      <c r="W2466" t="str">
        <f>IF(Table13[[#This Row],[Last_Working_Date]]="Active","Active","Exited")</f>
        <v>Active</v>
      </c>
    </row>
    <row r="2467" spans="1:23" x14ac:dyDescent="0.3">
      <c r="A2467" s="9" t="s">
        <v>2740</v>
      </c>
      <c r="B2467" s="9" t="s">
        <v>19</v>
      </c>
      <c r="C2467">
        <v>41</v>
      </c>
      <c r="D2467" t="s">
        <v>20</v>
      </c>
      <c r="E2467" t="s">
        <v>21</v>
      </c>
      <c r="F2467" t="s">
        <v>40</v>
      </c>
      <c r="G2467" t="s">
        <v>96</v>
      </c>
      <c r="H2467" t="s">
        <v>24</v>
      </c>
      <c r="I2467" s="5">
        <v>20.2</v>
      </c>
      <c r="J2467" t="s">
        <v>25</v>
      </c>
      <c r="K2467" s="1">
        <v>44530</v>
      </c>
      <c r="L2467" s="1" t="s">
        <v>5075</v>
      </c>
      <c r="M2467" s="7">
        <v>3.91</v>
      </c>
      <c r="N2467" s="22">
        <v>56655</v>
      </c>
      <c r="O2467">
        <v>3</v>
      </c>
      <c r="P2467" t="s">
        <v>26</v>
      </c>
      <c r="Q2467">
        <v>3</v>
      </c>
      <c r="R2467">
        <v>5</v>
      </c>
      <c r="S2467" t="s">
        <v>740</v>
      </c>
      <c r="T2467" t="s">
        <v>26</v>
      </c>
      <c r="U2467" t="str">
        <f t="shared" si="76"/>
        <v>Adult</v>
      </c>
      <c r="V2467" t="str">
        <f t="shared" si="77"/>
        <v>Expert</v>
      </c>
      <c r="W2467" t="str">
        <f>IF(Table13[[#This Row],[Last_Working_Date]]="Active","Active","Exited")</f>
        <v>Active</v>
      </c>
    </row>
    <row r="2468" spans="1:23" x14ac:dyDescent="0.3">
      <c r="A2468" s="9" t="s">
        <v>2741</v>
      </c>
      <c r="B2468" s="9" t="s">
        <v>19</v>
      </c>
      <c r="C2468">
        <v>31</v>
      </c>
      <c r="D2468" t="s">
        <v>20</v>
      </c>
      <c r="E2468" t="s">
        <v>31</v>
      </c>
      <c r="F2468" t="s">
        <v>32</v>
      </c>
      <c r="G2468" t="s">
        <v>33</v>
      </c>
      <c r="H2468" t="s">
        <v>24</v>
      </c>
      <c r="I2468" s="5">
        <v>5.8</v>
      </c>
      <c r="J2468" t="s">
        <v>85</v>
      </c>
      <c r="K2468" s="1">
        <v>42743</v>
      </c>
      <c r="L2468" s="1" t="s">
        <v>5075</v>
      </c>
      <c r="M2468" s="7">
        <v>8.8000000000000007</v>
      </c>
      <c r="N2468" s="22">
        <v>37519</v>
      </c>
      <c r="O2468">
        <v>4</v>
      </c>
      <c r="P2468" t="s">
        <v>26</v>
      </c>
      <c r="Q2468">
        <v>0</v>
      </c>
      <c r="R2468">
        <v>3</v>
      </c>
      <c r="S2468" t="s">
        <v>1343</v>
      </c>
      <c r="T2468" t="s">
        <v>26</v>
      </c>
      <c r="U2468" t="str">
        <f t="shared" si="76"/>
        <v>Adult</v>
      </c>
      <c r="V2468" t="str">
        <f t="shared" si="77"/>
        <v>Senior</v>
      </c>
      <c r="W2468" t="str">
        <f>IF(Table13[[#This Row],[Last_Working_Date]]="Active","Active","Exited")</f>
        <v>Active</v>
      </c>
    </row>
    <row r="2469" spans="1:23" x14ac:dyDescent="0.3">
      <c r="A2469" s="9" t="s">
        <v>2742</v>
      </c>
      <c r="B2469" s="9" t="s">
        <v>29</v>
      </c>
      <c r="C2469">
        <v>28</v>
      </c>
      <c r="D2469" t="s">
        <v>30</v>
      </c>
      <c r="E2469" t="s">
        <v>31</v>
      </c>
      <c r="F2469" t="s">
        <v>67</v>
      </c>
      <c r="G2469" t="s">
        <v>176</v>
      </c>
      <c r="H2469" t="s">
        <v>51</v>
      </c>
      <c r="I2469" s="5">
        <v>1.8</v>
      </c>
      <c r="J2469" t="s">
        <v>25</v>
      </c>
      <c r="K2469" s="1">
        <v>40271</v>
      </c>
      <c r="L2469" s="1" t="s">
        <v>5075</v>
      </c>
      <c r="M2469" s="7">
        <v>15.57</v>
      </c>
      <c r="N2469" s="22">
        <v>36798</v>
      </c>
      <c r="O2469">
        <v>3</v>
      </c>
      <c r="P2469" t="s">
        <v>26</v>
      </c>
      <c r="Q2469">
        <v>4</v>
      </c>
      <c r="R2469">
        <v>6</v>
      </c>
      <c r="S2469" t="s">
        <v>542</v>
      </c>
      <c r="T2469" t="s">
        <v>26</v>
      </c>
      <c r="U2469" t="str">
        <f t="shared" si="76"/>
        <v>Young</v>
      </c>
      <c r="V2469" t="str">
        <f t="shared" si="77"/>
        <v>Junior</v>
      </c>
      <c r="W2469" t="str">
        <f>IF(Table13[[#This Row],[Last_Working_Date]]="Active","Active","Exited")</f>
        <v>Active</v>
      </c>
    </row>
    <row r="2470" spans="1:23" x14ac:dyDescent="0.3">
      <c r="A2470" s="9" t="s">
        <v>2743</v>
      </c>
      <c r="B2470" s="9" t="s">
        <v>19</v>
      </c>
      <c r="C2470">
        <v>25</v>
      </c>
      <c r="D2470" t="s">
        <v>20</v>
      </c>
      <c r="E2470" t="s">
        <v>44</v>
      </c>
      <c r="F2470" t="s">
        <v>32</v>
      </c>
      <c r="G2470" t="s">
        <v>171</v>
      </c>
      <c r="H2470" t="s">
        <v>24</v>
      </c>
      <c r="I2470" s="5">
        <v>3.4</v>
      </c>
      <c r="J2470" t="s">
        <v>25</v>
      </c>
      <c r="K2470" s="1">
        <v>41478</v>
      </c>
      <c r="L2470" s="1" t="s">
        <v>5075</v>
      </c>
      <c r="M2470" s="7">
        <v>12.27</v>
      </c>
      <c r="N2470" s="22">
        <v>38356</v>
      </c>
      <c r="O2470">
        <v>3</v>
      </c>
      <c r="P2470" t="s">
        <v>65</v>
      </c>
      <c r="Q2470">
        <v>2</v>
      </c>
      <c r="R2470">
        <v>3</v>
      </c>
      <c r="S2470" t="s">
        <v>1343</v>
      </c>
      <c r="T2470" t="s">
        <v>26</v>
      </c>
      <c r="U2470" t="str">
        <f t="shared" si="76"/>
        <v>Young</v>
      </c>
      <c r="V2470" t="str">
        <f t="shared" si="77"/>
        <v>Mid-Level</v>
      </c>
      <c r="W2470" t="str">
        <f>IF(Table13[[#This Row],[Last_Working_Date]]="Active","Active","Exited")</f>
        <v>Active</v>
      </c>
    </row>
    <row r="2471" spans="1:23" x14ac:dyDescent="0.3">
      <c r="A2471" s="9" t="s">
        <v>2744</v>
      </c>
      <c r="B2471" s="9" t="s">
        <v>29</v>
      </c>
      <c r="C2471">
        <v>28</v>
      </c>
      <c r="D2471" t="s">
        <v>20</v>
      </c>
      <c r="E2471" t="s">
        <v>21</v>
      </c>
      <c r="F2471" t="s">
        <v>54</v>
      </c>
      <c r="G2471" t="s">
        <v>55</v>
      </c>
      <c r="H2471" t="s">
        <v>51</v>
      </c>
      <c r="I2471" s="5">
        <v>6.1</v>
      </c>
      <c r="J2471" t="s">
        <v>25</v>
      </c>
      <c r="K2471" s="1">
        <v>44516</v>
      </c>
      <c r="L2471" s="1">
        <v>45222</v>
      </c>
      <c r="M2471" s="7">
        <v>1.93</v>
      </c>
      <c r="N2471" s="22">
        <v>36526</v>
      </c>
      <c r="O2471">
        <v>1</v>
      </c>
      <c r="P2471" t="s">
        <v>26</v>
      </c>
      <c r="Q2471">
        <v>1</v>
      </c>
      <c r="R2471">
        <v>6</v>
      </c>
      <c r="S2471" t="s">
        <v>210</v>
      </c>
      <c r="T2471" t="s">
        <v>65</v>
      </c>
      <c r="U2471" t="str">
        <f t="shared" si="76"/>
        <v>Young</v>
      </c>
      <c r="V2471" t="str">
        <f t="shared" si="77"/>
        <v>Senior</v>
      </c>
      <c r="W2471" t="str">
        <f>IF(Table13[[#This Row],[Last_Working_Date]]="Active","Active","Exited")</f>
        <v>Exited</v>
      </c>
    </row>
    <row r="2472" spans="1:23" x14ac:dyDescent="0.3">
      <c r="A2472" s="9" t="s">
        <v>2745</v>
      </c>
      <c r="B2472" s="9" t="s">
        <v>29</v>
      </c>
      <c r="C2472">
        <v>38</v>
      </c>
      <c r="D2472" t="s">
        <v>30</v>
      </c>
      <c r="E2472" t="s">
        <v>36</v>
      </c>
      <c r="F2472" t="s">
        <v>32</v>
      </c>
      <c r="G2472" t="s">
        <v>33</v>
      </c>
      <c r="H2472" t="s">
        <v>24</v>
      </c>
      <c r="I2472" s="5">
        <v>8</v>
      </c>
      <c r="J2472" t="s">
        <v>25</v>
      </c>
      <c r="K2472" s="1">
        <v>42312</v>
      </c>
      <c r="L2472" s="1" t="s">
        <v>5075</v>
      </c>
      <c r="M2472" s="7">
        <v>9.98</v>
      </c>
      <c r="N2472" s="22">
        <v>45228</v>
      </c>
      <c r="O2472">
        <v>2</v>
      </c>
      <c r="P2472" t="s">
        <v>26</v>
      </c>
      <c r="Q2472">
        <v>1</v>
      </c>
      <c r="R2472">
        <v>5</v>
      </c>
      <c r="S2472" t="s">
        <v>656</v>
      </c>
      <c r="T2472" t="s">
        <v>26</v>
      </c>
      <c r="U2472" t="str">
        <f t="shared" si="76"/>
        <v>Adult</v>
      </c>
      <c r="V2472" t="str">
        <f t="shared" si="77"/>
        <v>Senior</v>
      </c>
      <c r="W2472" t="str">
        <f>IF(Table13[[#This Row],[Last_Working_Date]]="Active","Active","Exited")</f>
        <v>Active</v>
      </c>
    </row>
    <row r="2473" spans="1:23" x14ac:dyDescent="0.3">
      <c r="A2473" s="9" t="s">
        <v>2746</v>
      </c>
      <c r="B2473" s="9" t="s">
        <v>29</v>
      </c>
      <c r="C2473">
        <v>30</v>
      </c>
      <c r="D2473" t="s">
        <v>20</v>
      </c>
      <c r="E2473" t="s">
        <v>36</v>
      </c>
      <c r="F2473" t="s">
        <v>82</v>
      </c>
      <c r="G2473" t="s">
        <v>107</v>
      </c>
      <c r="H2473" t="s">
        <v>51</v>
      </c>
      <c r="I2473" s="5">
        <v>4.8</v>
      </c>
      <c r="J2473" t="s">
        <v>25</v>
      </c>
      <c r="K2473" s="1">
        <v>42180</v>
      </c>
      <c r="L2473" s="1" t="s">
        <v>5075</v>
      </c>
      <c r="M2473" s="7">
        <v>10.34</v>
      </c>
      <c r="N2473" s="22">
        <v>43885</v>
      </c>
      <c r="O2473">
        <v>2</v>
      </c>
      <c r="P2473" t="s">
        <v>65</v>
      </c>
      <c r="Q2473">
        <v>1</v>
      </c>
      <c r="R2473">
        <v>6</v>
      </c>
      <c r="S2473" t="s">
        <v>491</v>
      </c>
      <c r="T2473" t="s">
        <v>26</v>
      </c>
      <c r="U2473" t="str">
        <f t="shared" si="76"/>
        <v>Young</v>
      </c>
      <c r="V2473" t="str">
        <f t="shared" si="77"/>
        <v>Mid-Level</v>
      </c>
      <c r="W2473" t="str">
        <f>IF(Table13[[#This Row],[Last_Working_Date]]="Active","Active","Exited")</f>
        <v>Active</v>
      </c>
    </row>
    <row r="2474" spans="1:23" x14ac:dyDescent="0.3">
      <c r="A2474" s="9" t="s">
        <v>2747</v>
      </c>
      <c r="B2474" s="9" t="s">
        <v>29</v>
      </c>
      <c r="C2474">
        <v>41</v>
      </c>
      <c r="D2474" t="s">
        <v>30</v>
      </c>
      <c r="E2474" t="s">
        <v>31</v>
      </c>
      <c r="F2474" t="s">
        <v>22</v>
      </c>
      <c r="G2474" t="s">
        <v>59</v>
      </c>
      <c r="H2474" t="s">
        <v>24</v>
      </c>
      <c r="I2474" s="5">
        <v>12.2</v>
      </c>
      <c r="J2474" t="s">
        <v>25</v>
      </c>
      <c r="K2474" s="1">
        <v>41855</v>
      </c>
      <c r="L2474" s="1">
        <v>45403</v>
      </c>
      <c r="M2474" s="7">
        <v>9.7100000000000009</v>
      </c>
      <c r="N2474" s="22">
        <v>53976</v>
      </c>
      <c r="O2474">
        <v>2</v>
      </c>
      <c r="P2474" t="s">
        <v>26</v>
      </c>
      <c r="Q2474">
        <v>2</v>
      </c>
      <c r="R2474">
        <v>6</v>
      </c>
      <c r="S2474" t="s">
        <v>27</v>
      </c>
      <c r="T2474" t="s">
        <v>65</v>
      </c>
      <c r="U2474" t="str">
        <f t="shared" si="76"/>
        <v>Adult</v>
      </c>
      <c r="V2474" t="str">
        <f t="shared" si="77"/>
        <v>Expert</v>
      </c>
      <c r="W2474" t="str">
        <f>IF(Table13[[#This Row],[Last_Working_Date]]="Active","Active","Exited")</f>
        <v>Exited</v>
      </c>
    </row>
    <row r="2475" spans="1:23" x14ac:dyDescent="0.3">
      <c r="A2475" s="9" t="s">
        <v>2748</v>
      </c>
      <c r="B2475" s="9" t="s">
        <v>19</v>
      </c>
      <c r="C2475">
        <v>31</v>
      </c>
      <c r="D2475" t="s">
        <v>30</v>
      </c>
      <c r="E2475" t="s">
        <v>44</v>
      </c>
      <c r="F2475" t="s">
        <v>54</v>
      </c>
      <c r="G2475" t="s">
        <v>55</v>
      </c>
      <c r="H2475" t="s">
        <v>24</v>
      </c>
      <c r="I2475" s="5">
        <v>5.4</v>
      </c>
      <c r="J2475" t="s">
        <v>25</v>
      </c>
      <c r="K2475" s="1">
        <v>45590</v>
      </c>
      <c r="L2475" s="1">
        <v>45923</v>
      </c>
      <c r="M2475" s="7">
        <v>0.91</v>
      </c>
      <c r="N2475" s="22">
        <v>43481</v>
      </c>
      <c r="O2475">
        <v>3</v>
      </c>
      <c r="P2475" t="s">
        <v>65</v>
      </c>
      <c r="Q2475">
        <v>2</v>
      </c>
      <c r="R2475">
        <v>4</v>
      </c>
      <c r="S2475" t="s">
        <v>229</v>
      </c>
      <c r="T2475" t="s">
        <v>65</v>
      </c>
      <c r="U2475" t="str">
        <f t="shared" si="76"/>
        <v>Adult</v>
      </c>
      <c r="V2475" t="str">
        <f t="shared" si="77"/>
        <v>Senior</v>
      </c>
      <c r="W2475" t="str">
        <f>IF(Table13[[#This Row],[Last_Working_Date]]="Active","Active","Exited")</f>
        <v>Exited</v>
      </c>
    </row>
    <row r="2476" spans="1:23" x14ac:dyDescent="0.3">
      <c r="A2476" s="9" t="s">
        <v>2749</v>
      </c>
      <c r="B2476" s="9" t="s">
        <v>19</v>
      </c>
      <c r="C2476">
        <v>34</v>
      </c>
      <c r="D2476" t="s">
        <v>20</v>
      </c>
      <c r="E2476" t="s">
        <v>31</v>
      </c>
      <c r="F2476" t="s">
        <v>32</v>
      </c>
      <c r="G2476" t="s">
        <v>33</v>
      </c>
      <c r="H2476" t="s">
        <v>24</v>
      </c>
      <c r="I2476" s="5">
        <v>9.1</v>
      </c>
      <c r="J2476" t="s">
        <v>25</v>
      </c>
      <c r="K2476" s="1">
        <v>42080</v>
      </c>
      <c r="L2476" s="1" t="s">
        <v>5075</v>
      </c>
      <c r="M2476" s="7">
        <v>10.62</v>
      </c>
      <c r="N2476" s="22">
        <v>45772</v>
      </c>
      <c r="O2476">
        <v>2</v>
      </c>
      <c r="P2476" t="s">
        <v>26</v>
      </c>
      <c r="Q2476">
        <v>4</v>
      </c>
      <c r="R2476">
        <v>4</v>
      </c>
      <c r="S2476" t="s">
        <v>839</v>
      </c>
      <c r="T2476" t="s">
        <v>26</v>
      </c>
      <c r="U2476" t="str">
        <f t="shared" si="76"/>
        <v>Adult</v>
      </c>
      <c r="V2476" t="str">
        <f t="shared" si="77"/>
        <v>Senior</v>
      </c>
      <c r="W2476" t="str">
        <f>IF(Table13[[#This Row],[Last_Working_Date]]="Active","Active","Exited")</f>
        <v>Active</v>
      </c>
    </row>
    <row r="2477" spans="1:23" x14ac:dyDescent="0.3">
      <c r="A2477" s="9" t="s">
        <v>2750</v>
      </c>
      <c r="B2477" s="9" t="s">
        <v>29</v>
      </c>
      <c r="C2477">
        <v>34</v>
      </c>
      <c r="D2477" t="s">
        <v>30</v>
      </c>
      <c r="E2477" t="s">
        <v>39</v>
      </c>
      <c r="F2477" t="s">
        <v>22</v>
      </c>
      <c r="G2477" t="s">
        <v>59</v>
      </c>
      <c r="H2477" t="s">
        <v>24</v>
      </c>
      <c r="I2477" s="5">
        <v>7.8</v>
      </c>
      <c r="J2477" t="s">
        <v>25</v>
      </c>
      <c r="K2477" s="1">
        <v>44833</v>
      </c>
      <c r="L2477" s="1" t="s">
        <v>5075</v>
      </c>
      <c r="M2477" s="7">
        <v>3.08</v>
      </c>
      <c r="N2477" s="22">
        <v>49930</v>
      </c>
      <c r="O2477">
        <v>4</v>
      </c>
      <c r="P2477" t="s">
        <v>26</v>
      </c>
      <c r="Q2477">
        <v>2</v>
      </c>
      <c r="R2477">
        <v>5</v>
      </c>
      <c r="S2477" t="s">
        <v>560</v>
      </c>
      <c r="T2477" t="s">
        <v>26</v>
      </c>
      <c r="U2477" t="str">
        <f t="shared" si="76"/>
        <v>Adult</v>
      </c>
      <c r="V2477" t="str">
        <f t="shared" si="77"/>
        <v>Senior</v>
      </c>
      <c r="W2477" t="str">
        <f>IF(Table13[[#This Row],[Last_Working_Date]]="Active","Active","Exited")</f>
        <v>Active</v>
      </c>
    </row>
    <row r="2478" spans="1:23" x14ac:dyDescent="0.3">
      <c r="A2478" s="9" t="s">
        <v>2751</v>
      </c>
      <c r="B2478" s="9" t="s">
        <v>19</v>
      </c>
      <c r="C2478">
        <v>21</v>
      </c>
      <c r="D2478" t="s">
        <v>20</v>
      </c>
      <c r="E2478" t="s">
        <v>53</v>
      </c>
      <c r="F2478" t="s">
        <v>67</v>
      </c>
      <c r="G2478" t="s">
        <v>71</v>
      </c>
      <c r="H2478" t="s">
        <v>84</v>
      </c>
      <c r="I2478" s="5">
        <v>0.3</v>
      </c>
      <c r="J2478" t="s">
        <v>25</v>
      </c>
      <c r="K2478" s="1">
        <v>40049</v>
      </c>
      <c r="L2478" s="1" t="s">
        <v>5075</v>
      </c>
      <c r="M2478" s="7">
        <v>16.18</v>
      </c>
      <c r="N2478" s="22">
        <v>36212</v>
      </c>
      <c r="O2478">
        <v>5</v>
      </c>
      <c r="P2478" t="s">
        <v>65</v>
      </c>
      <c r="Q2478">
        <v>2</v>
      </c>
      <c r="R2478">
        <v>4</v>
      </c>
      <c r="S2478" t="s">
        <v>345</v>
      </c>
      <c r="T2478" t="s">
        <v>26</v>
      </c>
      <c r="U2478" t="str">
        <f t="shared" si="76"/>
        <v>Young</v>
      </c>
      <c r="V2478" t="str">
        <f t="shared" si="77"/>
        <v>Junior</v>
      </c>
      <c r="W2478" t="str">
        <f>IF(Table13[[#This Row],[Last_Working_Date]]="Active","Active","Exited")</f>
        <v>Active</v>
      </c>
    </row>
    <row r="2479" spans="1:23" x14ac:dyDescent="0.3">
      <c r="A2479" s="9" t="s">
        <v>2752</v>
      </c>
      <c r="B2479" s="9" t="s">
        <v>29</v>
      </c>
      <c r="C2479">
        <v>34</v>
      </c>
      <c r="D2479" t="s">
        <v>30</v>
      </c>
      <c r="E2479" t="s">
        <v>21</v>
      </c>
      <c r="F2479" t="s">
        <v>92</v>
      </c>
      <c r="G2479" t="s">
        <v>246</v>
      </c>
      <c r="H2479" t="s">
        <v>24</v>
      </c>
      <c r="I2479" s="5">
        <v>5.0999999999999996</v>
      </c>
      <c r="J2479" t="s">
        <v>25</v>
      </c>
      <c r="K2479" s="1">
        <v>41582</v>
      </c>
      <c r="L2479" s="1" t="s">
        <v>5075</v>
      </c>
      <c r="M2479" s="7">
        <v>11.98</v>
      </c>
      <c r="N2479" s="22">
        <v>44061</v>
      </c>
      <c r="O2479">
        <v>3</v>
      </c>
      <c r="P2479" t="s">
        <v>26</v>
      </c>
      <c r="Q2479">
        <v>1</v>
      </c>
      <c r="R2479">
        <v>11</v>
      </c>
      <c r="S2479" t="s">
        <v>903</v>
      </c>
      <c r="T2479" t="s">
        <v>26</v>
      </c>
      <c r="U2479" t="str">
        <f t="shared" si="76"/>
        <v>Adult</v>
      </c>
      <c r="V2479" t="str">
        <f t="shared" si="77"/>
        <v>Senior</v>
      </c>
      <c r="W2479" t="str">
        <f>IF(Table13[[#This Row],[Last_Working_Date]]="Active","Active","Exited")</f>
        <v>Active</v>
      </c>
    </row>
    <row r="2480" spans="1:23" x14ac:dyDescent="0.3">
      <c r="A2480" s="9" t="s">
        <v>1613</v>
      </c>
      <c r="B2480" s="9" t="s">
        <v>19</v>
      </c>
      <c r="C2480">
        <v>34</v>
      </c>
      <c r="D2480" t="s">
        <v>20</v>
      </c>
      <c r="E2480" t="s">
        <v>21</v>
      </c>
      <c r="F2480" t="s">
        <v>54</v>
      </c>
      <c r="G2480" t="s">
        <v>77</v>
      </c>
      <c r="H2480" t="s">
        <v>24</v>
      </c>
      <c r="I2480" s="5">
        <v>9.6</v>
      </c>
      <c r="J2480" t="s">
        <v>25</v>
      </c>
      <c r="K2480" s="1">
        <v>43477</v>
      </c>
      <c r="L2480" s="1">
        <v>45473</v>
      </c>
      <c r="M2480" s="7">
        <v>5.46</v>
      </c>
      <c r="N2480" s="22">
        <v>55792</v>
      </c>
      <c r="O2480">
        <v>4</v>
      </c>
      <c r="P2480" t="s">
        <v>65</v>
      </c>
      <c r="Q2480">
        <v>1</v>
      </c>
      <c r="R2480">
        <v>4</v>
      </c>
      <c r="S2480" t="s">
        <v>5074</v>
      </c>
      <c r="T2480" t="s">
        <v>65</v>
      </c>
      <c r="U2480" t="str">
        <f t="shared" si="76"/>
        <v>Adult</v>
      </c>
      <c r="V2480" t="str">
        <f t="shared" si="77"/>
        <v>Senior</v>
      </c>
      <c r="W2480" t="str">
        <f>IF(Table13[[#This Row],[Last_Working_Date]]="Active","Active","Exited")</f>
        <v>Exited</v>
      </c>
    </row>
    <row r="2481" spans="1:23" x14ac:dyDescent="0.3">
      <c r="A2481" s="9" t="s">
        <v>2753</v>
      </c>
      <c r="B2481" s="9" t="s">
        <v>29</v>
      </c>
      <c r="C2481">
        <v>30</v>
      </c>
      <c r="D2481" t="s">
        <v>20</v>
      </c>
      <c r="E2481" t="s">
        <v>31</v>
      </c>
      <c r="F2481" t="s">
        <v>82</v>
      </c>
      <c r="G2481" t="s">
        <v>107</v>
      </c>
      <c r="H2481" t="s">
        <v>24</v>
      </c>
      <c r="I2481" s="5">
        <v>6.7</v>
      </c>
      <c r="J2481" t="s">
        <v>85</v>
      </c>
      <c r="K2481" s="1">
        <v>42001</v>
      </c>
      <c r="L2481" s="1">
        <v>42541</v>
      </c>
      <c r="M2481" s="7">
        <v>1.48</v>
      </c>
      <c r="N2481" s="22">
        <v>49146</v>
      </c>
      <c r="O2481">
        <v>2</v>
      </c>
      <c r="P2481" t="s">
        <v>26</v>
      </c>
      <c r="Q2481">
        <v>4</v>
      </c>
      <c r="R2481">
        <v>8</v>
      </c>
      <c r="S2481" t="s">
        <v>1529</v>
      </c>
      <c r="T2481" t="s">
        <v>65</v>
      </c>
      <c r="U2481" t="str">
        <f t="shared" si="76"/>
        <v>Young</v>
      </c>
      <c r="V2481" t="str">
        <f t="shared" si="77"/>
        <v>Senior</v>
      </c>
      <c r="W2481" t="str">
        <f>IF(Table13[[#This Row],[Last_Working_Date]]="Active","Active","Exited")</f>
        <v>Exited</v>
      </c>
    </row>
    <row r="2482" spans="1:23" x14ac:dyDescent="0.3">
      <c r="A2482" s="9" t="s">
        <v>2754</v>
      </c>
      <c r="B2482" s="9" t="s">
        <v>209</v>
      </c>
      <c r="C2482">
        <v>38</v>
      </c>
      <c r="D2482" t="s">
        <v>30</v>
      </c>
      <c r="E2482" t="s">
        <v>36</v>
      </c>
      <c r="F2482" t="s">
        <v>54</v>
      </c>
      <c r="G2482" t="s">
        <v>139</v>
      </c>
      <c r="H2482" t="s">
        <v>24</v>
      </c>
      <c r="I2482" s="5">
        <v>2.9</v>
      </c>
      <c r="J2482" t="s">
        <v>85</v>
      </c>
      <c r="K2482" s="1">
        <v>39645</v>
      </c>
      <c r="L2482" s="1" t="s">
        <v>5075</v>
      </c>
      <c r="M2482" s="7">
        <v>17.28</v>
      </c>
      <c r="N2482" s="22">
        <v>38318</v>
      </c>
      <c r="O2482">
        <v>3</v>
      </c>
      <c r="P2482" t="s">
        <v>26</v>
      </c>
      <c r="Q2482">
        <v>2</v>
      </c>
      <c r="R2482">
        <v>7</v>
      </c>
      <c r="S2482" t="s">
        <v>217</v>
      </c>
      <c r="T2482" t="s">
        <v>26</v>
      </c>
      <c r="U2482" t="str">
        <f t="shared" si="76"/>
        <v>Adult</v>
      </c>
      <c r="V2482" t="str">
        <f t="shared" si="77"/>
        <v>Mid-Level</v>
      </c>
      <c r="W2482" t="str">
        <f>IF(Table13[[#This Row],[Last_Working_Date]]="Active","Active","Exited")</f>
        <v>Active</v>
      </c>
    </row>
    <row r="2483" spans="1:23" x14ac:dyDescent="0.3">
      <c r="A2483" s="9" t="s">
        <v>2755</v>
      </c>
      <c r="B2483" s="9" t="s">
        <v>29</v>
      </c>
      <c r="C2483">
        <v>34</v>
      </c>
      <c r="D2483" t="s">
        <v>30</v>
      </c>
      <c r="E2483" t="s">
        <v>31</v>
      </c>
      <c r="F2483" t="s">
        <v>40</v>
      </c>
      <c r="G2483" t="s">
        <v>50</v>
      </c>
      <c r="H2483" t="s">
        <v>51</v>
      </c>
      <c r="I2483" s="5">
        <v>8.6999999999999993</v>
      </c>
      <c r="J2483" t="s">
        <v>25</v>
      </c>
      <c r="K2483" s="1">
        <v>43904</v>
      </c>
      <c r="L2483" s="1" t="s">
        <v>5075</v>
      </c>
      <c r="M2483" s="7">
        <v>5.62</v>
      </c>
      <c r="N2483" s="22">
        <v>50182</v>
      </c>
      <c r="O2483">
        <v>4</v>
      </c>
      <c r="P2483" t="s">
        <v>26</v>
      </c>
      <c r="Q2483">
        <v>1</v>
      </c>
      <c r="R2483">
        <v>7</v>
      </c>
      <c r="S2483" t="s">
        <v>240</v>
      </c>
      <c r="T2483" t="s">
        <v>26</v>
      </c>
      <c r="U2483" t="str">
        <f t="shared" si="76"/>
        <v>Adult</v>
      </c>
      <c r="V2483" t="str">
        <f t="shared" si="77"/>
        <v>Senior</v>
      </c>
      <c r="W2483" t="str">
        <f>IF(Table13[[#This Row],[Last_Working_Date]]="Active","Active","Exited")</f>
        <v>Active</v>
      </c>
    </row>
    <row r="2484" spans="1:23" x14ac:dyDescent="0.3">
      <c r="A2484" s="9" t="s">
        <v>2756</v>
      </c>
      <c r="B2484" s="9" t="s">
        <v>19</v>
      </c>
      <c r="C2484">
        <v>37</v>
      </c>
      <c r="D2484" t="s">
        <v>30</v>
      </c>
      <c r="E2484" t="s">
        <v>58</v>
      </c>
      <c r="F2484" t="s">
        <v>32</v>
      </c>
      <c r="G2484" t="s">
        <v>171</v>
      </c>
      <c r="H2484" t="s">
        <v>51</v>
      </c>
      <c r="I2484" s="5">
        <v>14.6</v>
      </c>
      <c r="J2484" t="s">
        <v>25</v>
      </c>
      <c r="K2484" s="1">
        <v>42657</v>
      </c>
      <c r="L2484" s="1" t="s">
        <v>5075</v>
      </c>
      <c r="M2484" s="7">
        <v>9.0399999999999991</v>
      </c>
      <c r="N2484" s="22">
        <v>63889</v>
      </c>
      <c r="O2484">
        <v>4</v>
      </c>
      <c r="P2484" t="s">
        <v>65</v>
      </c>
      <c r="Q2484">
        <v>3</v>
      </c>
      <c r="R2484">
        <v>2</v>
      </c>
      <c r="S2484" t="s">
        <v>502</v>
      </c>
      <c r="T2484" t="s">
        <v>26</v>
      </c>
      <c r="U2484" t="str">
        <f t="shared" si="76"/>
        <v>Adult</v>
      </c>
      <c r="V2484" t="str">
        <f t="shared" si="77"/>
        <v>Expert</v>
      </c>
      <c r="W2484" t="str">
        <f>IF(Table13[[#This Row],[Last_Working_Date]]="Active","Active","Exited")</f>
        <v>Active</v>
      </c>
    </row>
    <row r="2485" spans="1:23" x14ac:dyDescent="0.3">
      <c r="A2485" s="9" t="s">
        <v>2757</v>
      </c>
      <c r="B2485" s="9" t="s">
        <v>19</v>
      </c>
      <c r="C2485">
        <v>30</v>
      </c>
      <c r="D2485" t="s">
        <v>30</v>
      </c>
      <c r="E2485" t="s">
        <v>63</v>
      </c>
      <c r="F2485" t="s">
        <v>92</v>
      </c>
      <c r="G2485" t="s">
        <v>120</v>
      </c>
      <c r="H2485" t="s">
        <v>24</v>
      </c>
      <c r="I2485" s="5">
        <v>6.2</v>
      </c>
      <c r="J2485" t="s">
        <v>85</v>
      </c>
      <c r="K2485" s="1">
        <v>44365</v>
      </c>
      <c r="L2485" s="1">
        <v>44848</v>
      </c>
      <c r="M2485" s="7">
        <v>1.32</v>
      </c>
      <c r="N2485" s="22">
        <v>47560</v>
      </c>
      <c r="O2485">
        <v>4</v>
      </c>
      <c r="P2485" t="s">
        <v>26</v>
      </c>
      <c r="Q2485">
        <v>1</v>
      </c>
      <c r="R2485">
        <v>2</v>
      </c>
      <c r="S2485" t="s">
        <v>702</v>
      </c>
      <c r="T2485" t="s">
        <v>65</v>
      </c>
      <c r="U2485" t="str">
        <f t="shared" si="76"/>
        <v>Young</v>
      </c>
      <c r="V2485" t="str">
        <f t="shared" si="77"/>
        <v>Senior</v>
      </c>
      <c r="W2485" t="str">
        <f>IF(Table13[[#This Row],[Last_Working_Date]]="Active","Active","Exited")</f>
        <v>Exited</v>
      </c>
    </row>
    <row r="2486" spans="1:23" x14ac:dyDescent="0.3">
      <c r="A2486" s="9" t="s">
        <v>2758</v>
      </c>
      <c r="B2486" s="9" t="s">
        <v>29</v>
      </c>
      <c r="C2486">
        <v>26</v>
      </c>
      <c r="D2486" t="s">
        <v>20</v>
      </c>
      <c r="E2486" t="s">
        <v>31</v>
      </c>
      <c r="F2486" t="s">
        <v>40</v>
      </c>
      <c r="G2486" t="s">
        <v>50</v>
      </c>
      <c r="H2486" t="s">
        <v>51</v>
      </c>
      <c r="I2486" s="5">
        <v>3.1</v>
      </c>
      <c r="J2486" t="s">
        <v>25</v>
      </c>
      <c r="K2486" s="1">
        <v>43285</v>
      </c>
      <c r="L2486" s="1" t="s">
        <v>5075</v>
      </c>
      <c r="M2486" s="7">
        <v>7.32</v>
      </c>
      <c r="N2486" s="22">
        <v>39298</v>
      </c>
      <c r="O2486">
        <v>1</v>
      </c>
      <c r="P2486" t="s">
        <v>26</v>
      </c>
      <c r="Q2486">
        <v>1</v>
      </c>
      <c r="R2486">
        <v>2</v>
      </c>
      <c r="S2486" t="s">
        <v>647</v>
      </c>
      <c r="T2486" t="s">
        <v>26</v>
      </c>
      <c r="U2486" t="str">
        <f t="shared" si="76"/>
        <v>Young</v>
      </c>
      <c r="V2486" t="str">
        <f t="shared" si="77"/>
        <v>Mid-Level</v>
      </c>
      <c r="W2486" t="str">
        <f>IF(Table13[[#This Row],[Last_Working_Date]]="Active","Active","Exited")</f>
        <v>Active</v>
      </c>
    </row>
    <row r="2487" spans="1:23" x14ac:dyDescent="0.3">
      <c r="A2487" s="9" t="s">
        <v>2759</v>
      </c>
      <c r="B2487" s="9" t="s">
        <v>19</v>
      </c>
      <c r="C2487">
        <v>31</v>
      </c>
      <c r="D2487" t="s">
        <v>20</v>
      </c>
      <c r="E2487" t="s">
        <v>31</v>
      </c>
      <c r="F2487" t="s">
        <v>54</v>
      </c>
      <c r="G2487" t="s">
        <v>55</v>
      </c>
      <c r="H2487" t="s">
        <v>24</v>
      </c>
      <c r="I2487" s="5">
        <v>5.9</v>
      </c>
      <c r="J2487" t="s">
        <v>25</v>
      </c>
      <c r="K2487" s="1">
        <v>43440</v>
      </c>
      <c r="L2487" s="1" t="s">
        <v>5075</v>
      </c>
      <c r="M2487" s="7">
        <v>6.89</v>
      </c>
      <c r="N2487" s="22">
        <v>39814</v>
      </c>
      <c r="O2487">
        <v>2</v>
      </c>
      <c r="P2487" t="s">
        <v>26</v>
      </c>
      <c r="Q2487">
        <v>0</v>
      </c>
      <c r="R2487">
        <v>11</v>
      </c>
      <c r="S2487" t="s">
        <v>850</v>
      </c>
      <c r="T2487" t="s">
        <v>26</v>
      </c>
      <c r="U2487" t="str">
        <f t="shared" si="76"/>
        <v>Adult</v>
      </c>
      <c r="V2487" t="str">
        <f t="shared" si="77"/>
        <v>Senior</v>
      </c>
      <c r="W2487" t="str">
        <f>IF(Table13[[#This Row],[Last_Working_Date]]="Active","Active","Exited")</f>
        <v>Active</v>
      </c>
    </row>
    <row r="2488" spans="1:23" x14ac:dyDescent="0.3">
      <c r="A2488" s="9" t="s">
        <v>2760</v>
      </c>
      <c r="B2488" s="9" t="s">
        <v>19</v>
      </c>
      <c r="C2488">
        <v>28</v>
      </c>
      <c r="D2488" t="s">
        <v>30</v>
      </c>
      <c r="E2488" t="s">
        <v>31</v>
      </c>
      <c r="F2488" t="s">
        <v>82</v>
      </c>
      <c r="G2488" t="s">
        <v>83</v>
      </c>
      <c r="H2488" t="s">
        <v>24</v>
      </c>
      <c r="I2488" s="5">
        <v>5.3</v>
      </c>
      <c r="J2488" t="s">
        <v>25</v>
      </c>
      <c r="K2488" s="1">
        <v>45014</v>
      </c>
      <c r="L2488" s="1" t="s">
        <v>5075</v>
      </c>
      <c r="M2488" s="7">
        <v>2.58</v>
      </c>
      <c r="N2488" s="22">
        <v>40745</v>
      </c>
      <c r="O2488">
        <v>4</v>
      </c>
      <c r="P2488" t="s">
        <v>65</v>
      </c>
      <c r="Q2488">
        <v>1</v>
      </c>
      <c r="R2488">
        <v>5</v>
      </c>
      <c r="S2488" t="s">
        <v>837</v>
      </c>
      <c r="T2488" t="s">
        <v>26</v>
      </c>
      <c r="U2488" t="str">
        <f t="shared" si="76"/>
        <v>Young</v>
      </c>
      <c r="V2488" t="str">
        <f t="shared" si="77"/>
        <v>Senior</v>
      </c>
      <c r="W2488" t="str">
        <f>IF(Table13[[#This Row],[Last_Working_Date]]="Active","Active","Exited")</f>
        <v>Active</v>
      </c>
    </row>
    <row r="2489" spans="1:23" x14ac:dyDescent="0.3">
      <c r="A2489" s="9" t="s">
        <v>2761</v>
      </c>
      <c r="B2489" s="9" t="s">
        <v>19</v>
      </c>
      <c r="C2489">
        <v>32</v>
      </c>
      <c r="D2489" t="s">
        <v>20</v>
      </c>
      <c r="E2489" t="s">
        <v>44</v>
      </c>
      <c r="F2489" t="s">
        <v>22</v>
      </c>
      <c r="G2489" t="s">
        <v>59</v>
      </c>
      <c r="H2489" t="s">
        <v>84</v>
      </c>
      <c r="I2489" s="5">
        <v>5.8</v>
      </c>
      <c r="J2489" t="s">
        <v>25</v>
      </c>
      <c r="K2489" s="1">
        <v>41083</v>
      </c>
      <c r="L2489" s="1">
        <v>42332</v>
      </c>
      <c r="M2489" s="7">
        <v>3.42</v>
      </c>
      <c r="N2489" s="22">
        <v>44670</v>
      </c>
      <c r="O2489">
        <v>3</v>
      </c>
      <c r="P2489" t="s">
        <v>65</v>
      </c>
      <c r="Q2489">
        <v>2</v>
      </c>
      <c r="R2489">
        <v>6</v>
      </c>
      <c r="S2489" t="s">
        <v>265</v>
      </c>
      <c r="T2489" t="s">
        <v>65</v>
      </c>
      <c r="U2489" t="str">
        <f t="shared" si="76"/>
        <v>Adult</v>
      </c>
      <c r="V2489" t="str">
        <f t="shared" si="77"/>
        <v>Senior</v>
      </c>
      <c r="W2489" t="str">
        <f>IF(Table13[[#This Row],[Last_Working_Date]]="Active","Active","Exited")</f>
        <v>Exited</v>
      </c>
    </row>
    <row r="2490" spans="1:23" x14ac:dyDescent="0.3">
      <c r="A2490" s="9" t="s">
        <v>2762</v>
      </c>
      <c r="B2490" s="9" t="s">
        <v>29</v>
      </c>
      <c r="C2490">
        <v>32</v>
      </c>
      <c r="D2490" t="s">
        <v>30</v>
      </c>
      <c r="E2490" t="s">
        <v>39</v>
      </c>
      <c r="F2490" t="s">
        <v>32</v>
      </c>
      <c r="G2490" t="s">
        <v>171</v>
      </c>
      <c r="H2490" t="s">
        <v>24</v>
      </c>
      <c r="I2490" s="5">
        <v>6.2</v>
      </c>
      <c r="J2490" t="s">
        <v>25</v>
      </c>
      <c r="K2490" s="1">
        <v>42719</v>
      </c>
      <c r="L2490" s="1" t="s">
        <v>5075</v>
      </c>
      <c r="M2490" s="7">
        <v>8.8699999999999992</v>
      </c>
      <c r="N2490" s="22">
        <v>37680</v>
      </c>
      <c r="O2490">
        <v>3</v>
      </c>
      <c r="P2490" t="s">
        <v>26</v>
      </c>
      <c r="Q2490">
        <v>0</v>
      </c>
      <c r="R2490">
        <v>8</v>
      </c>
      <c r="S2490" t="s">
        <v>2673</v>
      </c>
      <c r="T2490" t="s">
        <v>26</v>
      </c>
      <c r="U2490" t="str">
        <f t="shared" si="76"/>
        <v>Adult</v>
      </c>
      <c r="V2490" t="str">
        <f t="shared" si="77"/>
        <v>Senior</v>
      </c>
      <c r="W2490" t="str">
        <f>IF(Table13[[#This Row],[Last_Working_Date]]="Active","Active","Exited")</f>
        <v>Active</v>
      </c>
    </row>
    <row r="2491" spans="1:23" x14ac:dyDescent="0.3">
      <c r="A2491" s="9" t="s">
        <v>2763</v>
      </c>
      <c r="B2491" s="9" t="s">
        <v>19</v>
      </c>
      <c r="C2491">
        <v>22</v>
      </c>
      <c r="D2491" t="s">
        <v>30</v>
      </c>
      <c r="E2491" t="s">
        <v>31</v>
      </c>
      <c r="F2491" t="s">
        <v>40</v>
      </c>
      <c r="G2491" t="s">
        <v>96</v>
      </c>
      <c r="H2491" t="s">
        <v>24</v>
      </c>
      <c r="I2491" s="5">
        <v>1.5</v>
      </c>
      <c r="J2491" t="s">
        <v>25</v>
      </c>
      <c r="K2491" s="1">
        <v>45049</v>
      </c>
      <c r="L2491" s="1" t="s">
        <v>5075</v>
      </c>
      <c r="M2491" s="7">
        <v>2.4900000000000002</v>
      </c>
      <c r="N2491" s="22">
        <v>38674</v>
      </c>
      <c r="O2491">
        <v>2</v>
      </c>
      <c r="P2491" t="s">
        <v>26</v>
      </c>
      <c r="Q2491">
        <v>0</v>
      </c>
      <c r="R2491">
        <v>5</v>
      </c>
      <c r="S2491" t="s">
        <v>470</v>
      </c>
      <c r="T2491" t="s">
        <v>26</v>
      </c>
      <c r="U2491" t="str">
        <f t="shared" si="76"/>
        <v>Young</v>
      </c>
      <c r="V2491" t="str">
        <f t="shared" si="77"/>
        <v>Junior</v>
      </c>
      <c r="W2491" t="str">
        <f>IF(Table13[[#This Row],[Last_Working_Date]]="Active","Active","Exited")</f>
        <v>Active</v>
      </c>
    </row>
    <row r="2492" spans="1:23" x14ac:dyDescent="0.3">
      <c r="A2492" s="9" t="s">
        <v>2764</v>
      </c>
      <c r="B2492" s="9" t="s">
        <v>29</v>
      </c>
      <c r="C2492">
        <v>38</v>
      </c>
      <c r="D2492" t="s">
        <v>30</v>
      </c>
      <c r="E2492" t="s">
        <v>31</v>
      </c>
      <c r="F2492" t="s">
        <v>67</v>
      </c>
      <c r="G2492" t="s">
        <v>68</v>
      </c>
      <c r="H2492" t="s">
        <v>24</v>
      </c>
      <c r="I2492" s="5">
        <v>13.7</v>
      </c>
      <c r="J2492" t="s">
        <v>85</v>
      </c>
      <c r="K2492" s="1">
        <v>42424</v>
      </c>
      <c r="L2492" s="1" t="s">
        <v>5075</v>
      </c>
      <c r="M2492" s="7">
        <v>9.68</v>
      </c>
      <c r="N2492" s="22">
        <v>62100</v>
      </c>
      <c r="O2492">
        <v>5</v>
      </c>
      <c r="P2492" t="s">
        <v>26</v>
      </c>
      <c r="Q2492">
        <v>1</v>
      </c>
      <c r="R2492">
        <v>9</v>
      </c>
      <c r="S2492" t="s">
        <v>379</v>
      </c>
      <c r="T2492" t="s">
        <v>26</v>
      </c>
      <c r="U2492" t="str">
        <f t="shared" si="76"/>
        <v>Adult</v>
      </c>
      <c r="V2492" t="str">
        <f t="shared" si="77"/>
        <v>Expert</v>
      </c>
      <c r="W2492" t="str">
        <f>IF(Table13[[#This Row],[Last_Working_Date]]="Active","Active","Exited")</f>
        <v>Active</v>
      </c>
    </row>
    <row r="2493" spans="1:23" x14ac:dyDescent="0.3">
      <c r="A2493" s="9" t="s">
        <v>2765</v>
      </c>
      <c r="B2493" s="9" t="s">
        <v>29</v>
      </c>
      <c r="C2493">
        <v>26</v>
      </c>
      <c r="D2493" t="s">
        <v>20</v>
      </c>
      <c r="E2493" t="s">
        <v>36</v>
      </c>
      <c r="F2493" t="s">
        <v>54</v>
      </c>
      <c r="G2493" t="s">
        <v>55</v>
      </c>
      <c r="H2493" t="s">
        <v>51</v>
      </c>
      <c r="I2493" s="5">
        <v>3.8</v>
      </c>
      <c r="J2493" t="s">
        <v>25</v>
      </c>
      <c r="K2493" s="1">
        <v>40102</v>
      </c>
      <c r="L2493" s="1">
        <v>43797</v>
      </c>
      <c r="M2493" s="7">
        <v>10.119999999999999</v>
      </c>
      <c r="N2493" s="22">
        <v>41551</v>
      </c>
      <c r="O2493">
        <v>3</v>
      </c>
      <c r="P2493" t="s">
        <v>26</v>
      </c>
      <c r="Q2493">
        <v>2</v>
      </c>
      <c r="R2493">
        <v>5</v>
      </c>
      <c r="S2493" t="s">
        <v>426</v>
      </c>
      <c r="T2493" t="s">
        <v>65</v>
      </c>
      <c r="U2493" t="str">
        <f t="shared" si="76"/>
        <v>Young</v>
      </c>
      <c r="V2493" t="str">
        <f t="shared" si="77"/>
        <v>Mid-Level</v>
      </c>
      <c r="W2493" t="str">
        <f>IF(Table13[[#This Row],[Last_Working_Date]]="Active","Active","Exited")</f>
        <v>Exited</v>
      </c>
    </row>
    <row r="2494" spans="1:23" x14ac:dyDescent="0.3">
      <c r="A2494" s="9" t="s">
        <v>2766</v>
      </c>
      <c r="B2494" s="9" t="s">
        <v>29</v>
      </c>
      <c r="C2494">
        <v>25</v>
      </c>
      <c r="D2494" t="s">
        <v>20</v>
      </c>
      <c r="E2494" t="s">
        <v>39</v>
      </c>
      <c r="F2494" t="s">
        <v>22</v>
      </c>
      <c r="G2494" t="s">
        <v>74</v>
      </c>
      <c r="H2494" t="s">
        <v>84</v>
      </c>
      <c r="I2494" s="5">
        <v>1.2</v>
      </c>
      <c r="J2494" t="s">
        <v>25</v>
      </c>
      <c r="K2494" s="1">
        <v>42898</v>
      </c>
      <c r="L2494" s="1" t="s">
        <v>5075</v>
      </c>
      <c r="M2494" s="7">
        <v>8.3800000000000008</v>
      </c>
      <c r="N2494" s="22">
        <v>39076</v>
      </c>
      <c r="O2494">
        <v>3</v>
      </c>
      <c r="P2494" t="s">
        <v>26</v>
      </c>
      <c r="Q2494">
        <v>0</v>
      </c>
      <c r="R2494">
        <v>8</v>
      </c>
      <c r="S2494" t="s">
        <v>983</v>
      </c>
      <c r="T2494" t="s">
        <v>26</v>
      </c>
      <c r="U2494" t="str">
        <f t="shared" si="76"/>
        <v>Young</v>
      </c>
      <c r="V2494" t="str">
        <f t="shared" si="77"/>
        <v>Junior</v>
      </c>
      <c r="W2494" t="str">
        <f>IF(Table13[[#This Row],[Last_Working_Date]]="Active","Active","Exited")</f>
        <v>Active</v>
      </c>
    </row>
    <row r="2495" spans="1:23" x14ac:dyDescent="0.3">
      <c r="A2495" s="9" t="s">
        <v>2767</v>
      </c>
      <c r="B2495" s="9" t="s">
        <v>209</v>
      </c>
      <c r="C2495">
        <v>25</v>
      </c>
      <c r="D2495" t="s">
        <v>30</v>
      </c>
      <c r="E2495" t="s">
        <v>53</v>
      </c>
      <c r="F2495" t="s">
        <v>45</v>
      </c>
      <c r="G2495" t="s">
        <v>164</v>
      </c>
      <c r="H2495" t="s">
        <v>24</v>
      </c>
      <c r="I2495" s="5">
        <v>3.9</v>
      </c>
      <c r="J2495" t="s">
        <v>25</v>
      </c>
      <c r="K2495" s="1">
        <v>42527</v>
      </c>
      <c r="L2495" s="1" t="s">
        <v>5075</v>
      </c>
      <c r="M2495" s="7">
        <v>9.39</v>
      </c>
      <c r="N2495" s="22">
        <v>35806</v>
      </c>
      <c r="O2495">
        <v>4</v>
      </c>
      <c r="P2495" t="s">
        <v>26</v>
      </c>
      <c r="Q2495">
        <v>2</v>
      </c>
      <c r="R2495">
        <v>9</v>
      </c>
      <c r="S2495" t="s">
        <v>1002</v>
      </c>
      <c r="T2495" t="s">
        <v>26</v>
      </c>
      <c r="U2495" t="str">
        <f t="shared" si="76"/>
        <v>Young</v>
      </c>
      <c r="V2495" t="str">
        <f t="shared" si="77"/>
        <v>Mid-Level</v>
      </c>
      <c r="W2495" t="str">
        <f>IF(Table13[[#This Row],[Last_Working_Date]]="Active","Active","Exited")</f>
        <v>Active</v>
      </c>
    </row>
    <row r="2496" spans="1:23" x14ac:dyDescent="0.3">
      <c r="A2496" s="9" t="s">
        <v>2768</v>
      </c>
      <c r="B2496" s="9" t="s">
        <v>29</v>
      </c>
      <c r="C2496">
        <v>27</v>
      </c>
      <c r="D2496" t="s">
        <v>20</v>
      </c>
      <c r="E2496" t="s">
        <v>21</v>
      </c>
      <c r="F2496" t="s">
        <v>82</v>
      </c>
      <c r="G2496" t="s">
        <v>284</v>
      </c>
      <c r="H2496" t="s">
        <v>84</v>
      </c>
      <c r="I2496" s="5">
        <v>3.2</v>
      </c>
      <c r="J2496" t="s">
        <v>25</v>
      </c>
      <c r="K2496" s="1">
        <v>40510</v>
      </c>
      <c r="L2496" s="1" t="s">
        <v>5075</v>
      </c>
      <c r="M2496" s="7">
        <v>14.92</v>
      </c>
      <c r="N2496" s="22">
        <v>43691</v>
      </c>
      <c r="O2496">
        <v>3</v>
      </c>
      <c r="P2496" t="s">
        <v>26</v>
      </c>
      <c r="Q2496">
        <v>3</v>
      </c>
      <c r="R2496">
        <v>11</v>
      </c>
      <c r="S2496" t="s">
        <v>557</v>
      </c>
      <c r="T2496" t="s">
        <v>26</v>
      </c>
      <c r="U2496" t="str">
        <f t="shared" si="76"/>
        <v>Young</v>
      </c>
      <c r="V2496" t="str">
        <f t="shared" si="77"/>
        <v>Mid-Level</v>
      </c>
      <c r="W2496" t="str">
        <f>IF(Table13[[#This Row],[Last_Working_Date]]="Active","Active","Exited")</f>
        <v>Active</v>
      </c>
    </row>
    <row r="2497" spans="1:23" x14ac:dyDescent="0.3">
      <c r="A2497" s="9" t="s">
        <v>2769</v>
      </c>
      <c r="B2497" s="9" t="s">
        <v>19</v>
      </c>
      <c r="C2497">
        <v>23</v>
      </c>
      <c r="D2497" t="s">
        <v>30</v>
      </c>
      <c r="E2497" t="s">
        <v>63</v>
      </c>
      <c r="F2497" t="s">
        <v>92</v>
      </c>
      <c r="G2497" t="s">
        <v>93</v>
      </c>
      <c r="H2497" t="s">
        <v>47</v>
      </c>
      <c r="I2497" s="5">
        <v>3</v>
      </c>
      <c r="J2497" t="s">
        <v>25</v>
      </c>
      <c r="K2497" s="1">
        <v>39872</v>
      </c>
      <c r="L2497" s="1" t="s">
        <v>5075</v>
      </c>
      <c r="M2497" s="7">
        <v>16.66</v>
      </c>
      <c r="N2497" s="22">
        <v>52740</v>
      </c>
      <c r="O2497">
        <v>3</v>
      </c>
      <c r="P2497" t="s">
        <v>65</v>
      </c>
      <c r="Q2497">
        <v>2</v>
      </c>
      <c r="R2497">
        <v>8</v>
      </c>
      <c r="S2497" t="s">
        <v>1022</v>
      </c>
      <c r="T2497" t="s">
        <v>26</v>
      </c>
      <c r="U2497" t="str">
        <f t="shared" si="76"/>
        <v>Young</v>
      </c>
      <c r="V2497" t="str">
        <f t="shared" si="77"/>
        <v>Mid-Level</v>
      </c>
      <c r="W2497" t="str">
        <f>IF(Table13[[#This Row],[Last_Working_Date]]="Active","Active","Exited")</f>
        <v>Active</v>
      </c>
    </row>
    <row r="2498" spans="1:23" x14ac:dyDescent="0.3">
      <c r="A2498" s="9" t="s">
        <v>2770</v>
      </c>
      <c r="B2498" s="9" t="s">
        <v>29</v>
      </c>
      <c r="C2498">
        <v>31</v>
      </c>
      <c r="D2498" t="s">
        <v>30</v>
      </c>
      <c r="E2498" t="s">
        <v>31</v>
      </c>
      <c r="F2498" t="s">
        <v>32</v>
      </c>
      <c r="G2498" t="s">
        <v>33</v>
      </c>
      <c r="H2498" t="s">
        <v>24</v>
      </c>
      <c r="I2498" s="5">
        <v>7.1</v>
      </c>
      <c r="J2498" t="s">
        <v>25</v>
      </c>
      <c r="K2498" s="1">
        <v>43797</v>
      </c>
      <c r="L2498" s="1" t="s">
        <v>5075</v>
      </c>
      <c r="M2498" s="7">
        <v>5.92</v>
      </c>
      <c r="N2498" s="22">
        <v>39740</v>
      </c>
      <c r="O2498">
        <v>2</v>
      </c>
      <c r="P2498" t="s">
        <v>65</v>
      </c>
      <c r="Q2498">
        <v>2</v>
      </c>
      <c r="R2498">
        <v>6</v>
      </c>
      <c r="S2498" t="s">
        <v>634</v>
      </c>
      <c r="T2498" t="s">
        <v>26</v>
      </c>
      <c r="U2498" t="str">
        <f t="shared" ref="U2498:U2561" si="78">IF(C2498&lt;=30,"Young","Adult")</f>
        <v>Adult</v>
      </c>
      <c r="V2498" t="str">
        <f t="shared" ref="V2498:V2561" si="79">IF(I2498&lt;2,"Junior",IF(I2498&lt;5,"Mid-Level",IF(I2498&lt;10,"Senior","Expert")))</f>
        <v>Senior</v>
      </c>
      <c r="W2498" t="str">
        <f>IF(Table13[[#This Row],[Last_Working_Date]]="Active","Active","Exited")</f>
        <v>Active</v>
      </c>
    </row>
    <row r="2499" spans="1:23" x14ac:dyDescent="0.3">
      <c r="A2499" s="9" t="s">
        <v>2771</v>
      </c>
      <c r="B2499" s="9" t="s">
        <v>19</v>
      </c>
      <c r="C2499">
        <v>28</v>
      </c>
      <c r="D2499" t="s">
        <v>30</v>
      </c>
      <c r="E2499" t="s">
        <v>21</v>
      </c>
      <c r="F2499" t="s">
        <v>22</v>
      </c>
      <c r="G2499" t="s">
        <v>59</v>
      </c>
      <c r="H2499" t="s">
        <v>24</v>
      </c>
      <c r="I2499" s="5">
        <v>0.6</v>
      </c>
      <c r="J2499" t="s">
        <v>25</v>
      </c>
      <c r="K2499" s="1">
        <v>39806</v>
      </c>
      <c r="L2499" s="1" t="s">
        <v>5075</v>
      </c>
      <c r="M2499" s="7">
        <v>16.84</v>
      </c>
      <c r="N2499" s="22">
        <v>31440</v>
      </c>
      <c r="O2499">
        <v>5</v>
      </c>
      <c r="P2499" t="s">
        <v>26</v>
      </c>
      <c r="Q2499">
        <v>2</v>
      </c>
      <c r="R2499">
        <v>6</v>
      </c>
      <c r="S2499" t="s">
        <v>950</v>
      </c>
      <c r="T2499" t="s">
        <v>26</v>
      </c>
      <c r="U2499" t="str">
        <f t="shared" si="78"/>
        <v>Young</v>
      </c>
      <c r="V2499" t="str">
        <f t="shared" si="79"/>
        <v>Junior</v>
      </c>
      <c r="W2499" t="str">
        <f>IF(Table13[[#This Row],[Last_Working_Date]]="Active","Active","Exited")</f>
        <v>Active</v>
      </c>
    </row>
    <row r="2500" spans="1:23" x14ac:dyDescent="0.3">
      <c r="A2500" s="9" t="s">
        <v>2772</v>
      </c>
      <c r="B2500" s="9" t="s">
        <v>29</v>
      </c>
      <c r="C2500">
        <v>29</v>
      </c>
      <c r="D2500" t="s">
        <v>30</v>
      </c>
      <c r="E2500" t="s">
        <v>36</v>
      </c>
      <c r="F2500" t="s">
        <v>22</v>
      </c>
      <c r="G2500" t="s">
        <v>23</v>
      </c>
      <c r="H2500" t="s">
        <v>51</v>
      </c>
      <c r="I2500" s="5">
        <v>5.9</v>
      </c>
      <c r="J2500" t="s">
        <v>25</v>
      </c>
      <c r="K2500" s="1">
        <v>41596</v>
      </c>
      <c r="L2500" s="1" t="s">
        <v>5075</v>
      </c>
      <c r="M2500" s="7">
        <v>11.94</v>
      </c>
      <c r="N2500" s="22">
        <v>46302</v>
      </c>
      <c r="O2500">
        <v>3</v>
      </c>
      <c r="P2500" t="s">
        <v>65</v>
      </c>
      <c r="Q2500">
        <v>2</v>
      </c>
      <c r="R2500">
        <v>6</v>
      </c>
      <c r="S2500" t="s">
        <v>88</v>
      </c>
      <c r="T2500" t="s">
        <v>26</v>
      </c>
      <c r="U2500" t="str">
        <f t="shared" si="78"/>
        <v>Young</v>
      </c>
      <c r="V2500" t="str">
        <f t="shared" si="79"/>
        <v>Senior</v>
      </c>
      <c r="W2500" t="str">
        <f>IF(Table13[[#This Row],[Last_Working_Date]]="Active","Active","Exited")</f>
        <v>Active</v>
      </c>
    </row>
    <row r="2501" spans="1:23" x14ac:dyDescent="0.3">
      <c r="A2501" s="9" t="s">
        <v>2773</v>
      </c>
      <c r="B2501" s="9" t="s">
        <v>19</v>
      </c>
      <c r="C2501">
        <v>27</v>
      </c>
      <c r="D2501" t="s">
        <v>30</v>
      </c>
      <c r="E2501" t="s">
        <v>39</v>
      </c>
      <c r="F2501" t="s">
        <v>92</v>
      </c>
      <c r="G2501" t="s">
        <v>120</v>
      </c>
      <c r="H2501" t="s">
        <v>51</v>
      </c>
      <c r="I2501" s="5">
        <v>7</v>
      </c>
      <c r="J2501" t="s">
        <v>25</v>
      </c>
      <c r="K2501" s="1">
        <v>42451</v>
      </c>
      <c r="L2501" s="1" t="s">
        <v>5075</v>
      </c>
      <c r="M2501" s="7">
        <v>9.6</v>
      </c>
      <c r="N2501" s="22">
        <v>45477</v>
      </c>
      <c r="O2501">
        <v>4</v>
      </c>
      <c r="P2501" t="s">
        <v>26</v>
      </c>
      <c r="Q2501">
        <v>1</v>
      </c>
      <c r="R2501">
        <v>6</v>
      </c>
      <c r="S2501" t="s">
        <v>713</v>
      </c>
      <c r="T2501" t="s">
        <v>26</v>
      </c>
      <c r="U2501" t="str">
        <f t="shared" si="78"/>
        <v>Young</v>
      </c>
      <c r="V2501" t="str">
        <f t="shared" si="79"/>
        <v>Senior</v>
      </c>
      <c r="W2501" t="str">
        <f>IF(Table13[[#This Row],[Last_Working_Date]]="Active","Active","Exited")</f>
        <v>Active</v>
      </c>
    </row>
    <row r="2502" spans="1:23" x14ac:dyDescent="0.3">
      <c r="A2502" s="9" t="s">
        <v>2774</v>
      </c>
      <c r="B2502" s="9" t="s">
        <v>19</v>
      </c>
      <c r="C2502">
        <v>21</v>
      </c>
      <c r="D2502" t="s">
        <v>30</v>
      </c>
      <c r="E2502" t="s">
        <v>31</v>
      </c>
      <c r="F2502" t="s">
        <v>40</v>
      </c>
      <c r="G2502" t="s">
        <v>96</v>
      </c>
      <c r="H2502" t="s">
        <v>51</v>
      </c>
      <c r="I2502" s="5">
        <v>0.3</v>
      </c>
      <c r="J2502" t="s">
        <v>85</v>
      </c>
      <c r="K2502" s="1">
        <v>42973</v>
      </c>
      <c r="L2502" s="1" t="s">
        <v>5075</v>
      </c>
      <c r="M2502" s="7">
        <v>8.17</v>
      </c>
      <c r="N2502" s="22">
        <v>40054</v>
      </c>
      <c r="O2502">
        <v>3</v>
      </c>
      <c r="P2502" t="s">
        <v>26</v>
      </c>
      <c r="Q2502">
        <v>2</v>
      </c>
      <c r="R2502">
        <v>5</v>
      </c>
      <c r="S2502" t="s">
        <v>948</v>
      </c>
      <c r="T2502" t="s">
        <v>26</v>
      </c>
      <c r="U2502" t="str">
        <f t="shared" si="78"/>
        <v>Young</v>
      </c>
      <c r="V2502" t="str">
        <f t="shared" si="79"/>
        <v>Junior</v>
      </c>
      <c r="W2502" t="str">
        <f>IF(Table13[[#This Row],[Last_Working_Date]]="Active","Active","Exited")</f>
        <v>Active</v>
      </c>
    </row>
    <row r="2503" spans="1:23" x14ac:dyDescent="0.3">
      <c r="A2503" s="9" t="s">
        <v>2775</v>
      </c>
      <c r="B2503" s="9" t="s">
        <v>19</v>
      </c>
      <c r="C2503">
        <v>27</v>
      </c>
      <c r="D2503" t="s">
        <v>20</v>
      </c>
      <c r="E2503" t="s">
        <v>58</v>
      </c>
      <c r="F2503" t="s">
        <v>82</v>
      </c>
      <c r="G2503" t="s">
        <v>107</v>
      </c>
      <c r="H2503" t="s">
        <v>24</v>
      </c>
      <c r="I2503" s="5">
        <v>3.7</v>
      </c>
      <c r="J2503" t="s">
        <v>85</v>
      </c>
      <c r="K2503" s="1">
        <v>41559</v>
      </c>
      <c r="L2503" s="1" t="s">
        <v>5075</v>
      </c>
      <c r="M2503" s="7">
        <v>12.04</v>
      </c>
      <c r="N2503" s="22">
        <v>33973</v>
      </c>
      <c r="O2503">
        <v>2</v>
      </c>
      <c r="P2503" t="s">
        <v>26</v>
      </c>
      <c r="Q2503">
        <v>2</v>
      </c>
      <c r="R2503">
        <v>8</v>
      </c>
      <c r="S2503" t="s">
        <v>668</v>
      </c>
      <c r="T2503" t="s">
        <v>26</v>
      </c>
      <c r="U2503" t="str">
        <f t="shared" si="78"/>
        <v>Young</v>
      </c>
      <c r="V2503" t="str">
        <f t="shared" si="79"/>
        <v>Mid-Level</v>
      </c>
      <c r="W2503" t="str">
        <f>IF(Table13[[#This Row],[Last_Working_Date]]="Active","Active","Exited")</f>
        <v>Active</v>
      </c>
    </row>
    <row r="2504" spans="1:23" x14ac:dyDescent="0.3">
      <c r="A2504" s="9" t="s">
        <v>2776</v>
      </c>
      <c r="B2504" s="9" t="s">
        <v>19</v>
      </c>
      <c r="C2504">
        <v>27</v>
      </c>
      <c r="D2504" t="s">
        <v>20</v>
      </c>
      <c r="E2504" t="s">
        <v>44</v>
      </c>
      <c r="F2504" t="s">
        <v>54</v>
      </c>
      <c r="G2504" t="s">
        <v>77</v>
      </c>
      <c r="H2504" t="s">
        <v>24</v>
      </c>
      <c r="I2504" s="5">
        <v>3.3</v>
      </c>
      <c r="J2504" t="s">
        <v>25</v>
      </c>
      <c r="K2504" s="1">
        <v>41292</v>
      </c>
      <c r="L2504" s="1" t="s">
        <v>5075</v>
      </c>
      <c r="M2504" s="7">
        <v>12.77</v>
      </c>
      <c r="N2504" s="22">
        <v>37785</v>
      </c>
      <c r="O2504">
        <v>3</v>
      </c>
      <c r="P2504" t="s">
        <v>26</v>
      </c>
      <c r="Q2504">
        <v>0</v>
      </c>
      <c r="R2504">
        <v>7</v>
      </c>
      <c r="S2504" t="s">
        <v>219</v>
      </c>
      <c r="T2504" t="s">
        <v>26</v>
      </c>
      <c r="U2504" t="str">
        <f t="shared" si="78"/>
        <v>Young</v>
      </c>
      <c r="V2504" t="str">
        <f t="shared" si="79"/>
        <v>Mid-Level</v>
      </c>
      <c r="W2504" t="str">
        <f>IF(Table13[[#This Row],[Last_Working_Date]]="Active","Active","Exited")</f>
        <v>Active</v>
      </c>
    </row>
    <row r="2505" spans="1:23" x14ac:dyDescent="0.3">
      <c r="A2505" s="9" t="s">
        <v>2777</v>
      </c>
      <c r="B2505" s="9" t="s">
        <v>19</v>
      </c>
      <c r="C2505">
        <v>39</v>
      </c>
      <c r="D2505" t="s">
        <v>30</v>
      </c>
      <c r="E2505" t="s">
        <v>63</v>
      </c>
      <c r="F2505" t="s">
        <v>22</v>
      </c>
      <c r="G2505" t="s">
        <v>23</v>
      </c>
      <c r="H2505" t="s">
        <v>24</v>
      </c>
      <c r="I2505" s="5">
        <v>12</v>
      </c>
      <c r="J2505" t="s">
        <v>25</v>
      </c>
      <c r="K2505" s="1">
        <v>41179</v>
      </c>
      <c r="L2505" s="1" t="s">
        <v>5075</v>
      </c>
      <c r="M2505" s="7">
        <v>13.08</v>
      </c>
      <c r="N2505" s="22">
        <v>55133</v>
      </c>
      <c r="O2505">
        <v>3</v>
      </c>
      <c r="P2505" t="s">
        <v>26</v>
      </c>
      <c r="Q2505">
        <v>3</v>
      </c>
      <c r="R2505">
        <v>8</v>
      </c>
      <c r="S2505" t="s">
        <v>185</v>
      </c>
      <c r="T2505" t="s">
        <v>26</v>
      </c>
      <c r="U2505" t="str">
        <f t="shared" si="78"/>
        <v>Adult</v>
      </c>
      <c r="V2505" t="str">
        <f t="shared" si="79"/>
        <v>Expert</v>
      </c>
      <c r="W2505" t="str">
        <f>IF(Table13[[#This Row],[Last_Working_Date]]="Active","Active","Exited")</f>
        <v>Active</v>
      </c>
    </row>
    <row r="2506" spans="1:23" x14ac:dyDescent="0.3">
      <c r="A2506" s="9" t="s">
        <v>2778</v>
      </c>
      <c r="B2506" s="9" t="s">
        <v>19</v>
      </c>
      <c r="C2506">
        <v>34</v>
      </c>
      <c r="D2506" t="s">
        <v>30</v>
      </c>
      <c r="E2506" t="s">
        <v>36</v>
      </c>
      <c r="F2506" t="s">
        <v>54</v>
      </c>
      <c r="G2506" t="s">
        <v>55</v>
      </c>
      <c r="H2506" t="s">
        <v>24</v>
      </c>
      <c r="I2506" s="5">
        <v>11.7</v>
      </c>
      <c r="J2506" t="s">
        <v>25</v>
      </c>
      <c r="K2506" s="1">
        <v>40671</v>
      </c>
      <c r="L2506" s="1" t="s">
        <v>5075</v>
      </c>
      <c r="M2506" s="7">
        <v>14.48</v>
      </c>
      <c r="N2506" s="22">
        <v>50153</v>
      </c>
      <c r="O2506">
        <v>3</v>
      </c>
      <c r="P2506" t="s">
        <v>26</v>
      </c>
      <c r="Q2506">
        <v>0</v>
      </c>
      <c r="R2506">
        <v>4</v>
      </c>
      <c r="S2506" t="s">
        <v>352</v>
      </c>
      <c r="T2506" t="s">
        <v>26</v>
      </c>
      <c r="U2506" t="str">
        <f t="shared" si="78"/>
        <v>Adult</v>
      </c>
      <c r="V2506" t="str">
        <f t="shared" si="79"/>
        <v>Expert</v>
      </c>
      <c r="W2506" t="str">
        <f>IF(Table13[[#This Row],[Last_Working_Date]]="Active","Active","Exited")</f>
        <v>Active</v>
      </c>
    </row>
    <row r="2507" spans="1:23" x14ac:dyDescent="0.3">
      <c r="A2507" s="9" t="s">
        <v>2779</v>
      </c>
      <c r="B2507" s="9" t="s">
        <v>19</v>
      </c>
      <c r="C2507">
        <v>27</v>
      </c>
      <c r="D2507" t="s">
        <v>30</v>
      </c>
      <c r="E2507" t="s">
        <v>63</v>
      </c>
      <c r="F2507" t="s">
        <v>22</v>
      </c>
      <c r="G2507" t="s">
        <v>74</v>
      </c>
      <c r="H2507" t="s">
        <v>84</v>
      </c>
      <c r="I2507" s="5">
        <v>4.9000000000000004</v>
      </c>
      <c r="J2507" t="s">
        <v>25</v>
      </c>
      <c r="K2507" s="1">
        <v>42793</v>
      </c>
      <c r="L2507" s="1" t="s">
        <v>5075</v>
      </c>
      <c r="M2507" s="7">
        <v>8.67</v>
      </c>
      <c r="N2507" s="22">
        <v>37876</v>
      </c>
      <c r="O2507">
        <v>3</v>
      </c>
      <c r="P2507" t="s">
        <v>26</v>
      </c>
      <c r="Q2507">
        <v>1</v>
      </c>
      <c r="R2507">
        <v>3</v>
      </c>
      <c r="S2507" t="s">
        <v>182</v>
      </c>
      <c r="T2507" t="s">
        <v>26</v>
      </c>
      <c r="U2507" t="str">
        <f t="shared" si="78"/>
        <v>Young</v>
      </c>
      <c r="V2507" t="str">
        <f t="shared" si="79"/>
        <v>Mid-Level</v>
      </c>
      <c r="W2507" t="str">
        <f>IF(Table13[[#This Row],[Last_Working_Date]]="Active","Active","Exited")</f>
        <v>Active</v>
      </c>
    </row>
    <row r="2508" spans="1:23" x14ac:dyDescent="0.3">
      <c r="A2508" s="9" t="s">
        <v>2780</v>
      </c>
      <c r="B2508" s="9" t="s">
        <v>19</v>
      </c>
      <c r="C2508">
        <v>38</v>
      </c>
      <c r="D2508" t="s">
        <v>30</v>
      </c>
      <c r="E2508" t="s">
        <v>58</v>
      </c>
      <c r="F2508" t="s">
        <v>22</v>
      </c>
      <c r="G2508" t="s">
        <v>74</v>
      </c>
      <c r="H2508" t="s">
        <v>24</v>
      </c>
      <c r="I2508" s="5">
        <v>10.3</v>
      </c>
      <c r="J2508" t="s">
        <v>25</v>
      </c>
      <c r="K2508" s="1">
        <v>44693</v>
      </c>
      <c r="L2508" s="1" t="s">
        <v>5075</v>
      </c>
      <c r="M2508" s="7">
        <v>3.46</v>
      </c>
      <c r="N2508" s="22">
        <v>50488</v>
      </c>
      <c r="O2508">
        <v>2</v>
      </c>
      <c r="P2508" t="s">
        <v>26</v>
      </c>
      <c r="Q2508">
        <v>1</v>
      </c>
      <c r="R2508">
        <v>6</v>
      </c>
      <c r="S2508" t="s">
        <v>527</v>
      </c>
      <c r="T2508" t="s">
        <v>26</v>
      </c>
      <c r="U2508" t="str">
        <f t="shared" si="78"/>
        <v>Adult</v>
      </c>
      <c r="V2508" t="str">
        <f t="shared" si="79"/>
        <v>Expert</v>
      </c>
      <c r="W2508" t="str">
        <f>IF(Table13[[#This Row],[Last_Working_Date]]="Active","Active","Exited")</f>
        <v>Active</v>
      </c>
    </row>
    <row r="2509" spans="1:23" x14ac:dyDescent="0.3">
      <c r="A2509" s="9" t="s">
        <v>2781</v>
      </c>
      <c r="B2509" s="9" t="s">
        <v>19</v>
      </c>
      <c r="C2509">
        <v>24</v>
      </c>
      <c r="D2509" t="s">
        <v>20</v>
      </c>
      <c r="E2509" t="s">
        <v>39</v>
      </c>
      <c r="F2509" t="s">
        <v>67</v>
      </c>
      <c r="G2509" t="s">
        <v>110</v>
      </c>
      <c r="H2509" t="s">
        <v>24</v>
      </c>
      <c r="I2509" s="5">
        <v>2</v>
      </c>
      <c r="J2509" t="s">
        <v>25</v>
      </c>
      <c r="K2509" s="1">
        <v>43576</v>
      </c>
      <c r="L2509" s="1" t="s">
        <v>5075</v>
      </c>
      <c r="M2509" s="7">
        <v>6.52</v>
      </c>
      <c r="N2509" s="22">
        <v>45696</v>
      </c>
      <c r="O2509">
        <v>4</v>
      </c>
      <c r="P2509" t="s">
        <v>65</v>
      </c>
      <c r="Q2509">
        <v>5</v>
      </c>
      <c r="R2509">
        <v>3</v>
      </c>
      <c r="S2509" t="s">
        <v>834</v>
      </c>
      <c r="T2509" t="s">
        <v>26</v>
      </c>
      <c r="U2509" t="str">
        <f t="shared" si="78"/>
        <v>Young</v>
      </c>
      <c r="V2509" t="str">
        <f t="shared" si="79"/>
        <v>Mid-Level</v>
      </c>
      <c r="W2509" t="str">
        <f>IF(Table13[[#This Row],[Last_Working_Date]]="Active","Active","Exited")</f>
        <v>Active</v>
      </c>
    </row>
    <row r="2510" spans="1:23" x14ac:dyDescent="0.3">
      <c r="A2510" s="9" t="s">
        <v>2782</v>
      </c>
      <c r="B2510" s="9" t="s">
        <v>29</v>
      </c>
      <c r="C2510">
        <v>35</v>
      </c>
      <c r="D2510" t="s">
        <v>30</v>
      </c>
      <c r="E2510" t="s">
        <v>21</v>
      </c>
      <c r="F2510" t="s">
        <v>92</v>
      </c>
      <c r="G2510" t="s">
        <v>120</v>
      </c>
      <c r="H2510" t="s">
        <v>47</v>
      </c>
      <c r="I2510" s="5">
        <v>8.9</v>
      </c>
      <c r="J2510" t="s">
        <v>25</v>
      </c>
      <c r="K2510" s="1">
        <v>44648</v>
      </c>
      <c r="L2510" s="1" t="s">
        <v>5075</v>
      </c>
      <c r="M2510" s="7">
        <v>3.59</v>
      </c>
      <c r="N2510" s="22">
        <v>55779</v>
      </c>
      <c r="O2510">
        <v>3</v>
      </c>
      <c r="P2510" t="s">
        <v>26</v>
      </c>
      <c r="Q2510">
        <v>3</v>
      </c>
      <c r="R2510">
        <v>3</v>
      </c>
      <c r="S2510" t="s">
        <v>945</v>
      </c>
      <c r="T2510" t="s">
        <v>26</v>
      </c>
      <c r="U2510" t="str">
        <f t="shared" si="78"/>
        <v>Adult</v>
      </c>
      <c r="V2510" t="str">
        <f t="shared" si="79"/>
        <v>Senior</v>
      </c>
      <c r="W2510" t="str">
        <f>IF(Table13[[#This Row],[Last_Working_Date]]="Active","Active","Exited")</f>
        <v>Active</v>
      </c>
    </row>
    <row r="2511" spans="1:23" x14ac:dyDescent="0.3">
      <c r="A2511" s="9" t="s">
        <v>2783</v>
      </c>
      <c r="B2511" s="9" t="s">
        <v>29</v>
      </c>
      <c r="C2511">
        <v>31</v>
      </c>
      <c r="D2511" t="s">
        <v>30</v>
      </c>
      <c r="E2511" t="s">
        <v>39</v>
      </c>
      <c r="F2511" t="s">
        <v>22</v>
      </c>
      <c r="G2511" t="s">
        <v>74</v>
      </c>
      <c r="H2511" t="s">
        <v>84</v>
      </c>
      <c r="I2511" s="5">
        <v>9.5</v>
      </c>
      <c r="J2511" t="s">
        <v>25</v>
      </c>
      <c r="K2511" s="1">
        <v>42507</v>
      </c>
      <c r="L2511" s="1">
        <v>43095</v>
      </c>
      <c r="M2511" s="7">
        <v>1.61</v>
      </c>
      <c r="N2511" s="22">
        <v>46257</v>
      </c>
      <c r="O2511">
        <v>4</v>
      </c>
      <c r="P2511" t="s">
        <v>26</v>
      </c>
      <c r="Q2511">
        <v>1</v>
      </c>
      <c r="R2511">
        <v>7</v>
      </c>
      <c r="S2511" t="s">
        <v>1379</v>
      </c>
      <c r="T2511" t="s">
        <v>65</v>
      </c>
      <c r="U2511" t="str">
        <f t="shared" si="78"/>
        <v>Adult</v>
      </c>
      <c r="V2511" t="str">
        <f t="shared" si="79"/>
        <v>Senior</v>
      </c>
      <c r="W2511" t="str">
        <f>IF(Table13[[#This Row],[Last_Working_Date]]="Active","Active","Exited")</f>
        <v>Exited</v>
      </c>
    </row>
    <row r="2512" spans="1:23" x14ac:dyDescent="0.3">
      <c r="A2512" s="9" t="s">
        <v>2784</v>
      </c>
      <c r="B2512" s="9" t="s">
        <v>29</v>
      </c>
      <c r="C2512">
        <v>31</v>
      </c>
      <c r="D2512" t="s">
        <v>30</v>
      </c>
      <c r="E2512" t="s">
        <v>44</v>
      </c>
      <c r="F2512" t="s">
        <v>67</v>
      </c>
      <c r="G2512" t="s">
        <v>90</v>
      </c>
      <c r="H2512" t="s">
        <v>24</v>
      </c>
      <c r="I2512" s="5">
        <v>7.1</v>
      </c>
      <c r="J2512" t="s">
        <v>25</v>
      </c>
      <c r="K2512" s="1">
        <v>45261</v>
      </c>
      <c r="L2512" s="1">
        <v>45705</v>
      </c>
      <c r="M2512" s="7">
        <v>1.22</v>
      </c>
      <c r="N2512" s="22">
        <v>55292</v>
      </c>
      <c r="O2512">
        <v>2</v>
      </c>
      <c r="P2512" t="s">
        <v>26</v>
      </c>
      <c r="Q2512">
        <v>2</v>
      </c>
      <c r="R2512">
        <v>8</v>
      </c>
      <c r="S2512" t="s">
        <v>345</v>
      </c>
      <c r="T2512" t="s">
        <v>65</v>
      </c>
      <c r="U2512" t="str">
        <f t="shared" si="78"/>
        <v>Adult</v>
      </c>
      <c r="V2512" t="str">
        <f t="shared" si="79"/>
        <v>Senior</v>
      </c>
      <c r="W2512" t="str">
        <f>IF(Table13[[#This Row],[Last_Working_Date]]="Active","Active","Exited")</f>
        <v>Exited</v>
      </c>
    </row>
    <row r="2513" spans="1:23" x14ac:dyDescent="0.3">
      <c r="A2513" s="9" t="s">
        <v>2785</v>
      </c>
      <c r="B2513" s="9" t="s">
        <v>19</v>
      </c>
      <c r="C2513">
        <v>27</v>
      </c>
      <c r="D2513" t="s">
        <v>20</v>
      </c>
      <c r="E2513" t="s">
        <v>39</v>
      </c>
      <c r="F2513" t="s">
        <v>54</v>
      </c>
      <c r="G2513" t="s">
        <v>77</v>
      </c>
      <c r="H2513" t="s">
        <v>24</v>
      </c>
      <c r="I2513" s="5">
        <v>5.2</v>
      </c>
      <c r="J2513" t="s">
        <v>25</v>
      </c>
      <c r="K2513" s="1">
        <v>43278</v>
      </c>
      <c r="L2513" s="1" t="s">
        <v>5075</v>
      </c>
      <c r="M2513" s="7">
        <v>7.34</v>
      </c>
      <c r="N2513" s="22">
        <v>41085</v>
      </c>
      <c r="O2513">
        <v>4</v>
      </c>
      <c r="P2513" t="s">
        <v>26</v>
      </c>
      <c r="Q2513">
        <v>1</v>
      </c>
      <c r="R2513">
        <v>4</v>
      </c>
      <c r="S2513" t="s">
        <v>252</v>
      </c>
      <c r="T2513" t="s">
        <v>26</v>
      </c>
      <c r="U2513" t="str">
        <f t="shared" si="78"/>
        <v>Young</v>
      </c>
      <c r="V2513" t="str">
        <f t="shared" si="79"/>
        <v>Senior</v>
      </c>
      <c r="W2513" t="str">
        <f>IF(Table13[[#This Row],[Last_Working_Date]]="Active","Active","Exited")</f>
        <v>Active</v>
      </c>
    </row>
    <row r="2514" spans="1:23" x14ac:dyDescent="0.3">
      <c r="A2514" s="9" t="s">
        <v>2786</v>
      </c>
      <c r="B2514" s="9" t="s">
        <v>19</v>
      </c>
      <c r="C2514">
        <v>34</v>
      </c>
      <c r="D2514" t="s">
        <v>20</v>
      </c>
      <c r="E2514" t="s">
        <v>21</v>
      </c>
      <c r="F2514" t="s">
        <v>82</v>
      </c>
      <c r="G2514" t="s">
        <v>284</v>
      </c>
      <c r="H2514" t="s">
        <v>24</v>
      </c>
      <c r="I2514" s="5">
        <v>5.6</v>
      </c>
      <c r="J2514" t="s">
        <v>85</v>
      </c>
      <c r="K2514" s="1">
        <v>44668</v>
      </c>
      <c r="L2514" s="1" t="s">
        <v>5075</v>
      </c>
      <c r="M2514" s="7">
        <v>3.53</v>
      </c>
      <c r="N2514" s="22">
        <v>40021</v>
      </c>
      <c r="O2514">
        <v>2</v>
      </c>
      <c r="P2514" t="s">
        <v>26</v>
      </c>
      <c r="Q2514">
        <v>2</v>
      </c>
      <c r="R2514">
        <v>2</v>
      </c>
      <c r="S2514" t="s">
        <v>1415</v>
      </c>
      <c r="T2514" t="s">
        <v>26</v>
      </c>
      <c r="U2514" t="str">
        <f t="shared" si="78"/>
        <v>Adult</v>
      </c>
      <c r="V2514" t="str">
        <f t="shared" si="79"/>
        <v>Senior</v>
      </c>
      <c r="W2514" t="str">
        <f>IF(Table13[[#This Row],[Last_Working_Date]]="Active","Active","Exited")</f>
        <v>Active</v>
      </c>
    </row>
    <row r="2515" spans="1:23" x14ac:dyDescent="0.3">
      <c r="A2515" s="9" t="s">
        <v>716</v>
      </c>
      <c r="B2515" s="9" t="s">
        <v>19</v>
      </c>
      <c r="C2515">
        <v>34</v>
      </c>
      <c r="D2515" t="s">
        <v>30</v>
      </c>
      <c r="E2515" t="s">
        <v>63</v>
      </c>
      <c r="F2515" t="s">
        <v>32</v>
      </c>
      <c r="G2515" t="s">
        <v>171</v>
      </c>
      <c r="H2515" t="s">
        <v>47</v>
      </c>
      <c r="I2515" s="5">
        <v>13.6</v>
      </c>
      <c r="J2515" t="s">
        <v>25</v>
      </c>
      <c r="K2515" s="1">
        <v>42629</v>
      </c>
      <c r="L2515" s="1" t="s">
        <v>5075</v>
      </c>
      <c r="M2515" s="7">
        <v>9.11</v>
      </c>
      <c r="N2515" s="22">
        <v>58591</v>
      </c>
      <c r="O2515">
        <v>4</v>
      </c>
      <c r="P2515" t="s">
        <v>26</v>
      </c>
      <c r="Q2515">
        <v>2</v>
      </c>
      <c r="R2515">
        <v>9</v>
      </c>
      <c r="S2515" t="s">
        <v>5074</v>
      </c>
      <c r="T2515" t="s">
        <v>26</v>
      </c>
      <c r="U2515" t="str">
        <f t="shared" si="78"/>
        <v>Adult</v>
      </c>
      <c r="V2515" t="str">
        <f t="shared" si="79"/>
        <v>Expert</v>
      </c>
      <c r="W2515" t="str">
        <f>IF(Table13[[#This Row],[Last_Working_Date]]="Active","Active","Exited")</f>
        <v>Active</v>
      </c>
    </row>
    <row r="2516" spans="1:23" x14ac:dyDescent="0.3">
      <c r="A2516" s="9" t="s">
        <v>2787</v>
      </c>
      <c r="B2516" s="9" t="s">
        <v>29</v>
      </c>
      <c r="C2516">
        <v>35</v>
      </c>
      <c r="D2516" t="s">
        <v>30</v>
      </c>
      <c r="E2516" t="s">
        <v>58</v>
      </c>
      <c r="F2516" t="s">
        <v>22</v>
      </c>
      <c r="G2516" t="s">
        <v>59</v>
      </c>
      <c r="H2516" t="s">
        <v>51</v>
      </c>
      <c r="I2516" s="5">
        <v>4.7</v>
      </c>
      <c r="J2516" t="s">
        <v>25</v>
      </c>
      <c r="K2516" s="1">
        <v>43216</v>
      </c>
      <c r="L2516" s="1" t="s">
        <v>5075</v>
      </c>
      <c r="M2516" s="7">
        <v>7.51</v>
      </c>
      <c r="N2516" s="22">
        <v>34833</v>
      </c>
      <c r="O2516">
        <v>4</v>
      </c>
      <c r="P2516" t="s">
        <v>26</v>
      </c>
      <c r="Q2516">
        <v>3</v>
      </c>
      <c r="R2516">
        <v>1</v>
      </c>
      <c r="S2516" t="s">
        <v>983</v>
      </c>
      <c r="T2516" t="s">
        <v>26</v>
      </c>
      <c r="U2516" t="str">
        <f t="shared" si="78"/>
        <v>Adult</v>
      </c>
      <c r="V2516" t="str">
        <f t="shared" si="79"/>
        <v>Mid-Level</v>
      </c>
      <c r="W2516" t="str">
        <f>IF(Table13[[#This Row],[Last_Working_Date]]="Active","Active","Exited")</f>
        <v>Active</v>
      </c>
    </row>
    <row r="2517" spans="1:23" x14ac:dyDescent="0.3">
      <c r="A2517" s="9" t="s">
        <v>2788</v>
      </c>
      <c r="B2517" s="9" t="s">
        <v>29</v>
      </c>
      <c r="C2517">
        <v>24</v>
      </c>
      <c r="D2517" t="s">
        <v>179</v>
      </c>
      <c r="E2517" t="s">
        <v>53</v>
      </c>
      <c r="F2517" t="s">
        <v>32</v>
      </c>
      <c r="G2517" t="s">
        <v>33</v>
      </c>
      <c r="H2517" t="s">
        <v>24</v>
      </c>
      <c r="I2517" s="5">
        <v>3.2</v>
      </c>
      <c r="J2517" t="s">
        <v>25</v>
      </c>
      <c r="K2517" s="1">
        <v>43331</v>
      </c>
      <c r="L2517" s="1" t="s">
        <v>5075</v>
      </c>
      <c r="M2517" s="7">
        <v>7.19</v>
      </c>
      <c r="N2517" s="22">
        <v>26198</v>
      </c>
      <c r="O2517">
        <v>2</v>
      </c>
      <c r="P2517" t="s">
        <v>26</v>
      </c>
      <c r="Q2517">
        <v>0</v>
      </c>
      <c r="R2517">
        <v>7</v>
      </c>
      <c r="S2517" t="s">
        <v>172</v>
      </c>
      <c r="T2517" t="s">
        <v>26</v>
      </c>
      <c r="U2517" t="str">
        <f t="shared" si="78"/>
        <v>Young</v>
      </c>
      <c r="V2517" t="str">
        <f t="shared" si="79"/>
        <v>Mid-Level</v>
      </c>
      <c r="W2517" t="str">
        <f>IF(Table13[[#This Row],[Last_Working_Date]]="Active","Active","Exited")</f>
        <v>Active</v>
      </c>
    </row>
    <row r="2518" spans="1:23" x14ac:dyDescent="0.3">
      <c r="A2518" s="9" t="s">
        <v>2789</v>
      </c>
      <c r="B2518" s="9" t="s">
        <v>29</v>
      </c>
      <c r="C2518">
        <v>31</v>
      </c>
      <c r="D2518" t="s">
        <v>30</v>
      </c>
      <c r="E2518" t="s">
        <v>21</v>
      </c>
      <c r="F2518" t="s">
        <v>22</v>
      </c>
      <c r="G2518" t="s">
        <v>59</v>
      </c>
      <c r="H2518" t="s">
        <v>51</v>
      </c>
      <c r="I2518" s="5">
        <v>9.1999999999999993</v>
      </c>
      <c r="J2518" t="s">
        <v>25</v>
      </c>
      <c r="K2518" s="1">
        <v>44391</v>
      </c>
      <c r="L2518" s="1" t="s">
        <v>5075</v>
      </c>
      <c r="M2518" s="7">
        <v>4.29</v>
      </c>
      <c r="N2518" s="22">
        <v>51902</v>
      </c>
      <c r="O2518">
        <v>4</v>
      </c>
      <c r="P2518" t="s">
        <v>26</v>
      </c>
      <c r="Q2518">
        <v>1</v>
      </c>
      <c r="R2518">
        <v>7</v>
      </c>
      <c r="S2518" t="s">
        <v>183</v>
      </c>
      <c r="T2518" t="s">
        <v>26</v>
      </c>
      <c r="U2518" t="str">
        <f t="shared" si="78"/>
        <v>Adult</v>
      </c>
      <c r="V2518" t="str">
        <f t="shared" si="79"/>
        <v>Senior</v>
      </c>
      <c r="W2518" t="str">
        <f>IF(Table13[[#This Row],[Last_Working_Date]]="Active","Active","Exited")</f>
        <v>Active</v>
      </c>
    </row>
    <row r="2519" spans="1:23" x14ac:dyDescent="0.3">
      <c r="A2519" s="9" t="s">
        <v>2790</v>
      </c>
      <c r="B2519" s="9" t="s">
        <v>29</v>
      </c>
      <c r="C2519">
        <v>38</v>
      </c>
      <c r="D2519" t="s">
        <v>20</v>
      </c>
      <c r="E2519" t="s">
        <v>36</v>
      </c>
      <c r="F2519" t="s">
        <v>92</v>
      </c>
      <c r="G2519" t="s">
        <v>93</v>
      </c>
      <c r="H2519" t="s">
        <v>24</v>
      </c>
      <c r="I2519" s="5">
        <v>12.1</v>
      </c>
      <c r="J2519" t="s">
        <v>25</v>
      </c>
      <c r="K2519" s="1">
        <v>43372</v>
      </c>
      <c r="L2519" s="1">
        <v>44303</v>
      </c>
      <c r="M2519" s="7">
        <v>2.5499999999999998</v>
      </c>
      <c r="N2519" s="22">
        <v>57411</v>
      </c>
      <c r="O2519">
        <v>2</v>
      </c>
      <c r="P2519" t="s">
        <v>26</v>
      </c>
      <c r="Q2519">
        <v>1</v>
      </c>
      <c r="R2519">
        <v>6</v>
      </c>
      <c r="S2519" t="s">
        <v>756</v>
      </c>
      <c r="T2519" t="s">
        <v>65</v>
      </c>
      <c r="U2519" t="str">
        <f t="shared" si="78"/>
        <v>Adult</v>
      </c>
      <c r="V2519" t="str">
        <f t="shared" si="79"/>
        <v>Expert</v>
      </c>
      <c r="W2519" t="str">
        <f>IF(Table13[[#This Row],[Last_Working_Date]]="Active","Active","Exited")</f>
        <v>Exited</v>
      </c>
    </row>
    <row r="2520" spans="1:23" x14ac:dyDescent="0.3">
      <c r="A2520" s="9" t="s">
        <v>2791</v>
      </c>
      <c r="B2520" s="9" t="s">
        <v>19</v>
      </c>
      <c r="C2520">
        <v>38</v>
      </c>
      <c r="D2520" t="s">
        <v>30</v>
      </c>
      <c r="E2520" t="s">
        <v>31</v>
      </c>
      <c r="F2520" t="s">
        <v>67</v>
      </c>
      <c r="G2520" t="s">
        <v>68</v>
      </c>
      <c r="H2520" t="s">
        <v>51</v>
      </c>
      <c r="I2520" s="5">
        <v>10.4</v>
      </c>
      <c r="J2520" t="s">
        <v>25</v>
      </c>
      <c r="K2520" s="1">
        <v>40540</v>
      </c>
      <c r="L2520" s="1" t="s">
        <v>5075</v>
      </c>
      <c r="M2520" s="7">
        <v>14.83</v>
      </c>
      <c r="N2520" s="22">
        <v>54991</v>
      </c>
      <c r="O2520">
        <v>3</v>
      </c>
      <c r="P2520" t="s">
        <v>26</v>
      </c>
      <c r="Q2520">
        <v>2</v>
      </c>
      <c r="R2520">
        <v>5</v>
      </c>
      <c r="S2520" t="s">
        <v>133</v>
      </c>
      <c r="T2520" t="s">
        <v>26</v>
      </c>
      <c r="U2520" t="str">
        <f t="shared" si="78"/>
        <v>Adult</v>
      </c>
      <c r="V2520" t="str">
        <f t="shared" si="79"/>
        <v>Expert</v>
      </c>
      <c r="W2520" t="str">
        <f>IF(Table13[[#This Row],[Last_Working_Date]]="Active","Active","Exited")</f>
        <v>Active</v>
      </c>
    </row>
    <row r="2521" spans="1:23" x14ac:dyDescent="0.3">
      <c r="A2521" s="9" t="s">
        <v>2792</v>
      </c>
      <c r="B2521" s="9" t="s">
        <v>19</v>
      </c>
      <c r="C2521">
        <v>32</v>
      </c>
      <c r="D2521" t="s">
        <v>30</v>
      </c>
      <c r="E2521" t="s">
        <v>58</v>
      </c>
      <c r="F2521" t="s">
        <v>92</v>
      </c>
      <c r="G2521" t="s">
        <v>120</v>
      </c>
      <c r="H2521" t="s">
        <v>51</v>
      </c>
      <c r="I2521" s="5">
        <v>7</v>
      </c>
      <c r="J2521" t="s">
        <v>85</v>
      </c>
      <c r="K2521" s="1">
        <v>44795</v>
      </c>
      <c r="L2521" s="1" t="s">
        <v>5075</v>
      </c>
      <c r="M2521" s="7">
        <v>3.18</v>
      </c>
      <c r="N2521" s="22">
        <v>55421</v>
      </c>
      <c r="O2521">
        <v>5</v>
      </c>
      <c r="P2521" t="s">
        <v>26</v>
      </c>
      <c r="Q2521">
        <v>4</v>
      </c>
      <c r="R2521">
        <v>4</v>
      </c>
      <c r="S2521" t="s">
        <v>1165</v>
      </c>
      <c r="T2521" t="s">
        <v>26</v>
      </c>
      <c r="U2521" t="str">
        <f t="shared" si="78"/>
        <v>Adult</v>
      </c>
      <c r="V2521" t="str">
        <f t="shared" si="79"/>
        <v>Senior</v>
      </c>
      <c r="W2521" t="str">
        <f>IF(Table13[[#This Row],[Last_Working_Date]]="Active","Active","Exited")</f>
        <v>Active</v>
      </c>
    </row>
    <row r="2522" spans="1:23" x14ac:dyDescent="0.3">
      <c r="A2522" s="9" t="s">
        <v>2793</v>
      </c>
      <c r="B2522" s="9" t="s">
        <v>29</v>
      </c>
      <c r="C2522">
        <v>28</v>
      </c>
      <c r="D2522" t="s">
        <v>30</v>
      </c>
      <c r="E2522" t="s">
        <v>36</v>
      </c>
      <c r="F2522" t="s">
        <v>67</v>
      </c>
      <c r="G2522" t="s">
        <v>90</v>
      </c>
      <c r="H2522" t="s">
        <v>24</v>
      </c>
      <c r="I2522" s="5">
        <v>3.3</v>
      </c>
      <c r="J2522" t="s">
        <v>25</v>
      </c>
      <c r="K2522" s="1">
        <v>42218</v>
      </c>
      <c r="L2522" s="1" t="s">
        <v>5075</v>
      </c>
      <c r="M2522" s="7">
        <v>10.24</v>
      </c>
      <c r="N2522" s="22">
        <v>40408</v>
      </c>
      <c r="O2522">
        <v>2</v>
      </c>
      <c r="P2522" t="s">
        <v>26</v>
      </c>
      <c r="Q2522">
        <v>1</v>
      </c>
      <c r="R2522">
        <v>8</v>
      </c>
      <c r="S2522" t="s">
        <v>127</v>
      </c>
      <c r="T2522" t="s">
        <v>26</v>
      </c>
      <c r="U2522" t="str">
        <f t="shared" si="78"/>
        <v>Young</v>
      </c>
      <c r="V2522" t="str">
        <f t="shared" si="79"/>
        <v>Mid-Level</v>
      </c>
      <c r="W2522" t="str">
        <f>IF(Table13[[#This Row],[Last_Working_Date]]="Active","Active","Exited")</f>
        <v>Active</v>
      </c>
    </row>
    <row r="2523" spans="1:23" x14ac:dyDescent="0.3">
      <c r="A2523" s="9" t="s">
        <v>2794</v>
      </c>
      <c r="B2523" s="9" t="s">
        <v>29</v>
      </c>
      <c r="C2523">
        <v>34</v>
      </c>
      <c r="D2523" t="s">
        <v>30</v>
      </c>
      <c r="E2523" t="s">
        <v>21</v>
      </c>
      <c r="F2523" t="s">
        <v>67</v>
      </c>
      <c r="G2523" t="s">
        <v>176</v>
      </c>
      <c r="H2523" t="s">
        <v>51</v>
      </c>
      <c r="I2523" s="5">
        <v>13.4</v>
      </c>
      <c r="J2523" t="s">
        <v>25</v>
      </c>
      <c r="K2523" s="1">
        <v>39982</v>
      </c>
      <c r="L2523" s="1" t="s">
        <v>5075</v>
      </c>
      <c r="M2523" s="7">
        <v>16.36</v>
      </c>
      <c r="N2523" s="22">
        <v>62016</v>
      </c>
      <c r="O2523">
        <v>2</v>
      </c>
      <c r="P2523" t="s">
        <v>26</v>
      </c>
      <c r="Q2523">
        <v>1</v>
      </c>
      <c r="R2523">
        <v>7</v>
      </c>
      <c r="S2523" t="s">
        <v>834</v>
      </c>
      <c r="T2523" t="s">
        <v>26</v>
      </c>
      <c r="U2523" t="str">
        <f t="shared" si="78"/>
        <v>Adult</v>
      </c>
      <c r="V2523" t="str">
        <f t="shared" si="79"/>
        <v>Expert</v>
      </c>
      <c r="W2523" t="str">
        <f>IF(Table13[[#This Row],[Last_Working_Date]]="Active","Active","Exited")</f>
        <v>Active</v>
      </c>
    </row>
    <row r="2524" spans="1:23" x14ac:dyDescent="0.3">
      <c r="A2524" s="9" t="s">
        <v>2795</v>
      </c>
      <c r="B2524" s="9" t="s">
        <v>29</v>
      </c>
      <c r="C2524">
        <v>31</v>
      </c>
      <c r="D2524" t="s">
        <v>30</v>
      </c>
      <c r="E2524" t="s">
        <v>44</v>
      </c>
      <c r="F2524" t="s">
        <v>32</v>
      </c>
      <c r="G2524" t="s">
        <v>33</v>
      </c>
      <c r="H2524" t="s">
        <v>51</v>
      </c>
      <c r="I2524" s="5">
        <v>8.5</v>
      </c>
      <c r="J2524" t="s">
        <v>25</v>
      </c>
      <c r="K2524" s="1">
        <v>43500</v>
      </c>
      <c r="L2524" s="1">
        <v>43849</v>
      </c>
      <c r="M2524" s="7">
        <v>0.96</v>
      </c>
      <c r="N2524" s="22">
        <v>45586</v>
      </c>
      <c r="O2524">
        <v>1</v>
      </c>
      <c r="P2524" t="s">
        <v>26</v>
      </c>
      <c r="Q2524">
        <v>2</v>
      </c>
      <c r="R2524">
        <v>6</v>
      </c>
      <c r="S2524" t="s">
        <v>991</v>
      </c>
      <c r="T2524" t="s">
        <v>65</v>
      </c>
      <c r="U2524" t="str">
        <f t="shared" si="78"/>
        <v>Adult</v>
      </c>
      <c r="V2524" t="str">
        <f t="shared" si="79"/>
        <v>Senior</v>
      </c>
      <c r="W2524" t="str">
        <f>IF(Table13[[#This Row],[Last_Working_Date]]="Active","Active","Exited")</f>
        <v>Exited</v>
      </c>
    </row>
    <row r="2525" spans="1:23" x14ac:dyDescent="0.3">
      <c r="A2525" s="9" t="s">
        <v>2796</v>
      </c>
      <c r="B2525" s="9" t="s">
        <v>29</v>
      </c>
      <c r="C2525">
        <v>40</v>
      </c>
      <c r="D2525" t="s">
        <v>20</v>
      </c>
      <c r="E2525" t="s">
        <v>39</v>
      </c>
      <c r="F2525" t="s">
        <v>67</v>
      </c>
      <c r="G2525" t="s">
        <v>71</v>
      </c>
      <c r="H2525" t="s">
        <v>51</v>
      </c>
      <c r="I2525" s="5">
        <v>0</v>
      </c>
      <c r="J2525" t="s">
        <v>25</v>
      </c>
      <c r="K2525" s="1">
        <v>41649</v>
      </c>
      <c r="L2525" s="1" t="s">
        <v>5075</v>
      </c>
      <c r="M2525" s="7">
        <v>11.8</v>
      </c>
      <c r="N2525" s="22">
        <v>33635</v>
      </c>
      <c r="O2525">
        <v>3</v>
      </c>
      <c r="P2525" t="s">
        <v>26</v>
      </c>
      <c r="Q2525">
        <v>1</v>
      </c>
      <c r="R2525">
        <v>2</v>
      </c>
      <c r="S2525" t="s">
        <v>834</v>
      </c>
      <c r="T2525" t="s">
        <v>26</v>
      </c>
      <c r="U2525" t="str">
        <f t="shared" si="78"/>
        <v>Adult</v>
      </c>
      <c r="V2525" t="str">
        <f t="shared" si="79"/>
        <v>Junior</v>
      </c>
      <c r="W2525" t="str">
        <f>IF(Table13[[#This Row],[Last_Working_Date]]="Active","Active","Exited")</f>
        <v>Active</v>
      </c>
    </row>
    <row r="2526" spans="1:23" x14ac:dyDescent="0.3">
      <c r="A2526" s="9" t="s">
        <v>2797</v>
      </c>
      <c r="B2526" s="9" t="s">
        <v>19</v>
      </c>
      <c r="C2526">
        <v>23</v>
      </c>
      <c r="D2526" t="s">
        <v>30</v>
      </c>
      <c r="E2526" t="s">
        <v>39</v>
      </c>
      <c r="F2526" t="s">
        <v>92</v>
      </c>
      <c r="G2526" t="s">
        <v>120</v>
      </c>
      <c r="H2526" t="s">
        <v>84</v>
      </c>
      <c r="I2526" s="5">
        <v>2.9</v>
      </c>
      <c r="J2526" t="s">
        <v>85</v>
      </c>
      <c r="K2526" s="1">
        <v>44546</v>
      </c>
      <c r="L2526" s="1" t="s">
        <v>5075</v>
      </c>
      <c r="M2526" s="7">
        <v>3.87</v>
      </c>
      <c r="N2526" s="22">
        <v>41578</v>
      </c>
      <c r="O2526">
        <v>3</v>
      </c>
      <c r="P2526" t="s">
        <v>26</v>
      </c>
      <c r="Q2526">
        <v>7</v>
      </c>
      <c r="R2526">
        <v>7</v>
      </c>
      <c r="S2526" t="s">
        <v>513</v>
      </c>
      <c r="T2526" t="s">
        <v>26</v>
      </c>
      <c r="U2526" t="str">
        <f t="shared" si="78"/>
        <v>Young</v>
      </c>
      <c r="V2526" t="str">
        <f t="shared" si="79"/>
        <v>Mid-Level</v>
      </c>
      <c r="W2526" t="str">
        <f>IF(Table13[[#This Row],[Last_Working_Date]]="Active","Active","Exited")</f>
        <v>Active</v>
      </c>
    </row>
    <row r="2527" spans="1:23" x14ac:dyDescent="0.3">
      <c r="A2527" s="9" t="s">
        <v>2798</v>
      </c>
      <c r="B2527" s="9" t="s">
        <v>19</v>
      </c>
      <c r="C2527">
        <v>31</v>
      </c>
      <c r="D2527" t="s">
        <v>20</v>
      </c>
      <c r="E2527" t="s">
        <v>63</v>
      </c>
      <c r="F2527" t="s">
        <v>22</v>
      </c>
      <c r="G2527" t="s">
        <v>23</v>
      </c>
      <c r="H2527" t="s">
        <v>24</v>
      </c>
      <c r="I2527" s="5">
        <v>5.2</v>
      </c>
      <c r="J2527" t="s">
        <v>25</v>
      </c>
      <c r="K2527" s="1">
        <v>41196</v>
      </c>
      <c r="L2527" s="1" t="s">
        <v>5075</v>
      </c>
      <c r="M2527" s="7">
        <v>13.04</v>
      </c>
      <c r="N2527" s="22">
        <v>38599</v>
      </c>
      <c r="O2527">
        <v>4</v>
      </c>
      <c r="P2527" t="s">
        <v>26</v>
      </c>
      <c r="Q2527">
        <v>1</v>
      </c>
      <c r="R2527">
        <v>4</v>
      </c>
      <c r="S2527" t="s">
        <v>129</v>
      </c>
      <c r="T2527" t="s">
        <v>26</v>
      </c>
      <c r="U2527" t="str">
        <f t="shared" si="78"/>
        <v>Adult</v>
      </c>
      <c r="V2527" t="str">
        <f t="shared" si="79"/>
        <v>Senior</v>
      </c>
      <c r="W2527" t="str">
        <f>IF(Table13[[#This Row],[Last_Working_Date]]="Active","Active","Exited")</f>
        <v>Active</v>
      </c>
    </row>
    <row r="2528" spans="1:23" x14ac:dyDescent="0.3">
      <c r="A2528" s="9" t="s">
        <v>2799</v>
      </c>
      <c r="B2528" s="9" t="s">
        <v>19</v>
      </c>
      <c r="C2528">
        <v>47</v>
      </c>
      <c r="D2528" t="s">
        <v>20</v>
      </c>
      <c r="E2528" t="s">
        <v>36</v>
      </c>
      <c r="F2528" t="s">
        <v>67</v>
      </c>
      <c r="G2528" t="s">
        <v>68</v>
      </c>
      <c r="H2528" t="s">
        <v>24</v>
      </c>
      <c r="I2528" s="5">
        <v>14.1</v>
      </c>
      <c r="J2528" t="s">
        <v>25</v>
      </c>
      <c r="K2528" s="1">
        <v>43277</v>
      </c>
      <c r="L2528" s="1" t="s">
        <v>5075</v>
      </c>
      <c r="M2528" s="7">
        <v>7.34</v>
      </c>
      <c r="N2528" s="22">
        <v>66594</v>
      </c>
      <c r="O2528">
        <v>4</v>
      </c>
      <c r="P2528" t="s">
        <v>26</v>
      </c>
      <c r="Q2528">
        <v>3</v>
      </c>
      <c r="R2528">
        <v>5</v>
      </c>
      <c r="S2528" t="s">
        <v>834</v>
      </c>
      <c r="T2528" t="s">
        <v>26</v>
      </c>
      <c r="U2528" t="str">
        <f t="shared" si="78"/>
        <v>Adult</v>
      </c>
      <c r="V2528" t="str">
        <f t="shared" si="79"/>
        <v>Expert</v>
      </c>
      <c r="W2528" t="str">
        <f>IF(Table13[[#This Row],[Last_Working_Date]]="Active","Active","Exited")</f>
        <v>Active</v>
      </c>
    </row>
    <row r="2529" spans="1:23" x14ac:dyDescent="0.3">
      <c r="A2529" s="9" t="s">
        <v>2800</v>
      </c>
      <c r="B2529" s="9" t="s">
        <v>29</v>
      </c>
      <c r="C2529">
        <v>35</v>
      </c>
      <c r="D2529" t="s">
        <v>20</v>
      </c>
      <c r="E2529" t="s">
        <v>31</v>
      </c>
      <c r="F2529" t="s">
        <v>45</v>
      </c>
      <c r="G2529" t="s">
        <v>98</v>
      </c>
      <c r="H2529" t="s">
        <v>84</v>
      </c>
      <c r="I2529" s="5">
        <v>6.8</v>
      </c>
      <c r="J2529" t="s">
        <v>85</v>
      </c>
      <c r="K2529" s="1">
        <v>41895</v>
      </c>
      <c r="L2529" s="1" t="s">
        <v>5075</v>
      </c>
      <c r="M2529" s="7">
        <v>11.12</v>
      </c>
      <c r="N2529" s="22">
        <v>48211</v>
      </c>
      <c r="O2529">
        <v>3</v>
      </c>
      <c r="P2529" t="s">
        <v>26</v>
      </c>
      <c r="Q2529">
        <v>3</v>
      </c>
      <c r="R2529">
        <v>9</v>
      </c>
      <c r="S2529" t="s">
        <v>942</v>
      </c>
      <c r="T2529" t="s">
        <v>26</v>
      </c>
      <c r="U2529" t="str">
        <f t="shared" si="78"/>
        <v>Adult</v>
      </c>
      <c r="V2529" t="str">
        <f t="shared" si="79"/>
        <v>Senior</v>
      </c>
      <c r="W2529" t="str">
        <f>IF(Table13[[#This Row],[Last_Working_Date]]="Active","Active","Exited")</f>
        <v>Active</v>
      </c>
    </row>
    <row r="2530" spans="1:23" x14ac:dyDescent="0.3">
      <c r="A2530" s="9" t="s">
        <v>2801</v>
      </c>
      <c r="B2530" s="9" t="s">
        <v>19</v>
      </c>
      <c r="C2530">
        <v>34</v>
      </c>
      <c r="D2530" t="s">
        <v>30</v>
      </c>
      <c r="E2530" t="s">
        <v>39</v>
      </c>
      <c r="F2530" t="s">
        <v>45</v>
      </c>
      <c r="G2530" t="s">
        <v>98</v>
      </c>
      <c r="H2530" t="s">
        <v>24</v>
      </c>
      <c r="I2530" s="5">
        <v>12.6</v>
      </c>
      <c r="J2530" t="s">
        <v>25</v>
      </c>
      <c r="K2530" s="1">
        <v>39731</v>
      </c>
      <c r="L2530" s="1" t="s">
        <v>5075</v>
      </c>
      <c r="M2530" s="7">
        <v>17.05</v>
      </c>
      <c r="N2530" s="22">
        <v>65390</v>
      </c>
      <c r="O2530">
        <v>3</v>
      </c>
      <c r="P2530" t="s">
        <v>26</v>
      </c>
      <c r="Q2530">
        <v>3</v>
      </c>
      <c r="R2530">
        <v>4</v>
      </c>
      <c r="S2530" t="s">
        <v>174</v>
      </c>
      <c r="T2530" t="s">
        <v>26</v>
      </c>
      <c r="U2530" t="str">
        <f t="shared" si="78"/>
        <v>Adult</v>
      </c>
      <c r="V2530" t="str">
        <f t="shared" si="79"/>
        <v>Expert</v>
      </c>
      <c r="W2530" t="str">
        <f>IF(Table13[[#This Row],[Last_Working_Date]]="Active","Active","Exited")</f>
        <v>Active</v>
      </c>
    </row>
    <row r="2531" spans="1:23" x14ac:dyDescent="0.3">
      <c r="A2531" s="9" t="s">
        <v>2802</v>
      </c>
      <c r="B2531" s="9" t="s">
        <v>29</v>
      </c>
      <c r="C2531">
        <v>22</v>
      </c>
      <c r="D2531" t="s">
        <v>20</v>
      </c>
      <c r="E2531" t="s">
        <v>36</v>
      </c>
      <c r="F2531" t="s">
        <v>92</v>
      </c>
      <c r="G2531" t="s">
        <v>246</v>
      </c>
      <c r="H2531" t="s">
        <v>24</v>
      </c>
      <c r="I2531" s="5">
        <v>0.3</v>
      </c>
      <c r="J2531" t="s">
        <v>25</v>
      </c>
      <c r="K2531" s="1">
        <v>39755</v>
      </c>
      <c r="L2531" s="1">
        <v>45060</v>
      </c>
      <c r="M2531" s="7">
        <v>14.52</v>
      </c>
      <c r="N2531" s="22">
        <v>23012</v>
      </c>
      <c r="O2531">
        <v>3</v>
      </c>
      <c r="P2531" t="s">
        <v>26</v>
      </c>
      <c r="Q2531">
        <v>2</v>
      </c>
      <c r="R2531">
        <v>5</v>
      </c>
      <c r="S2531" t="s">
        <v>94</v>
      </c>
      <c r="T2531" t="s">
        <v>65</v>
      </c>
      <c r="U2531" t="str">
        <f t="shared" si="78"/>
        <v>Young</v>
      </c>
      <c r="V2531" t="str">
        <f t="shared" si="79"/>
        <v>Junior</v>
      </c>
      <c r="W2531" t="str">
        <f>IF(Table13[[#This Row],[Last_Working_Date]]="Active","Active","Exited")</f>
        <v>Exited</v>
      </c>
    </row>
    <row r="2532" spans="1:23" x14ac:dyDescent="0.3">
      <c r="A2532" s="9" t="s">
        <v>2803</v>
      </c>
      <c r="B2532" s="9" t="s">
        <v>29</v>
      </c>
      <c r="C2532">
        <v>43</v>
      </c>
      <c r="D2532" t="s">
        <v>30</v>
      </c>
      <c r="E2532" t="s">
        <v>44</v>
      </c>
      <c r="F2532" t="s">
        <v>45</v>
      </c>
      <c r="G2532" t="s">
        <v>46</v>
      </c>
      <c r="H2532" t="s">
        <v>84</v>
      </c>
      <c r="I2532" s="5">
        <v>12.9</v>
      </c>
      <c r="J2532" t="s">
        <v>85</v>
      </c>
      <c r="K2532" s="1">
        <v>43006</v>
      </c>
      <c r="L2532" s="1" t="s">
        <v>5075</v>
      </c>
      <c r="M2532" s="7">
        <v>8.08</v>
      </c>
      <c r="N2532" s="22">
        <v>60706</v>
      </c>
      <c r="O2532">
        <v>3</v>
      </c>
      <c r="P2532" t="s">
        <v>26</v>
      </c>
      <c r="Q2532">
        <v>1</v>
      </c>
      <c r="R2532">
        <v>3</v>
      </c>
      <c r="S2532" t="s">
        <v>451</v>
      </c>
      <c r="T2532" t="s">
        <v>26</v>
      </c>
      <c r="U2532" t="str">
        <f t="shared" si="78"/>
        <v>Adult</v>
      </c>
      <c r="V2532" t="str">
        <f t="shared" si="79"/>
        <v>Expert</v>
      </c>
      <c r="W2532" t="str">
        <f>IF(Table13[[#This Row],[Last_Working_Date]]="Active","Active","Exited")</f>
        <v>Active</v>
      </c>
    </row>
    <row r="2533" spans="1:23" x14ac:dyDescent="0.3">
      <c r="A2533" s="9" t="s">
        <v>2804</v>
      </c>
      <c r="B2533" s="9" t="s">
        <v>29</v>
      </c>
      <c r="C2533">
        <v>38</v>
      </c>
      <c r="D2533" t="s">
        <v>30</v>
      </c>
      <c r="E2533" t="s">
        <v>39</v>
      </c>
      <c r="F2533" t="s">
        <v>45</v>
      </c>
      <c r="G2533" t="s">
        <v>164</v>
      </c>
      <c r="H2533" t="s">
        <v>24</v>
      </c>
      <c r="I2533" s="5">
        <v>11.8</v>
      </c>
      <c r="J2533" t="s">
        <v>25</v>
      </c>
      <c r="K2533" s="1">
        <v>42968</v>
      </c>
      <c r="L2533" s="1" t="s">
        <v>5075</v>
      </c>
      <c r="M2533" s="7">
        <v>8.19</v>
      </c>
      <c r="N2533" s="22">
        <v>61740</v>
      </c>
      <c r="O2533">
        <v>3</v>
      </c>
      <c r="P2533" t="s">
        <v>65</v>
      </c>
      <c r="Q2533">
        <v>1</v>
      </c>
      <c r="R2533">
        <v>7</v>
      </c>
      <c r="S2533" t="s">
        <v>248</v>
      </c>
      <c r="T2533" t="s">
        <v>26</v>
      </c>
      <c r="U2533" t="str">
        <f t="shared" si="78"/>
        <v>Adult</v>
      </c>
      <c r="V2533" t="str">
        <f t="shared" si="79"/>
        <v>Expert</v>
      </c>
      <c r="W2533" t="str">
        <f>IF(Table13[[#This Row],[Last_Working_Date]]="Active","Active","Exited")</f>
        <v>Active</v>
      </c>
    </row>
    <row r="2534" spans="1:23" x14ac:dyDescent="0.3">
      <c r="A2534" s="9" t="s">
        <v>2805</v>
      </c>
      <c r="B2534" s="9" t="s">
        <v>19</v>
      </c>
      <c r="C2534">
        <v>36</v>
      </c>
      <c r="D2534" t="s">
        <v>20</v>
      </c>
      <c r="E2534" t="s">
        <v>39</v>
      </c>
      <c r="F2534" t="s">
        <v>67</v>
      </c>
      <c r="G2534" t="s">
        <v>176</v>
      </c>
      <c r="H2534" t="s">
        <v>24</v>
      </c>
      <c r="I2534" s="5">
        <v>9.8000000000000007</v>
      </c>
      <c r="J2534" t="s">
        <v>25</v>
      </c>
      <c r="K2534" s="1">
        <v>42753</v>
      </c>
      <c r="L2534" s="1" t="s">
        <v>5075</v>
      </c>
      <c r="M2534" s="7">
        <v>8.77</v>
      </c>
      <c r="N2534" s="22">
        <v>57183</v>
      </c>
      <c r="O2534">
        <v>5</v>
      </c>
      <c r="P2534" t="s">
        <v>26</v>
      </c>
      <c r="Q2534">
        <v>0</v>
      </c>
      <c r="R2534">
        <v>9</v>
      </c>
      <c r="S2534" t="s">
        <v>834</v>
      </c>
      <c r="T2534" t="s">
        <v>26</v>
      </c>
      <c r="U2534" t="str">
        <f t="shared" si="78"/>
        <v>Adult</v>
      </c>
      <c r="V2534" t="str">
        <f t="shared" si="79"/>
        <v>Senior</v>
      </c>
      <c r="W2534" t="str">
        <f>IF(Table13[[#This Row],[Last_Working_Date]]="Active","Active","Exited")</f>
        <v>Active</v>
      </c>
    </row>
    <row r="2535" spans="1:23" x14ac:dyDescent="0.3">
      <c r="A2535" s="9" t="s">
        <v>2806</v>
      </c>
      <c r="B2535" s="9" t="s">
        <v>19</v>
      </c>
      <c r="C2535">
        <v>31</v>
      </c>
      <c r="D2535" t="s">
        <v>30</v>
      </c>
      <c r="E2535" t="s">
        <v>39</v>
      </c>
      <c r="F2535" t="s">
        <v>54</v>
      </c>
      <c r="G2535" t="s">
        <v>55</v>
      </c>
      <c r="H2535" t="s">
        <v>24</v>
      </c>
      <c r="I2535" s="5">
        <v>1.8</v>
      </c>
      <c r="J2535" t="s">
        <v>25</v>
      </c>
      <c r="K2535" s="1">
        <v>41159</v>
      </c>
      <c r="L2535" s="1" t="s">
        <v>5075</v>
      </c>
      <c r="M2535" s="7">
        <v>13.14</v>
      </c>
      <c r="N2535" s="22">
        <v>32786</v>
      </c>
      <c r="O2535">
        <v>3</v>
      </c>
      <c r="P2535" t="s">
        <v>26</v>
      </c>
      <c r="Q2535">
        <v>4</v>
      </c>
      <c r="R2535">
        <v>3</v>
      </c>
      <c r="S2535" t="s">
        <v>591</v>
      </c>
      <c r="T2535" t="s">
        <v>26</v>
      </c>
      <c r="U2535" t="str">
        <f t="shared" si="78"/>
        <v>Adult</v>
      </c>
      <c r="V2535" t="str">
        <f t="shared" si="79"/>
        <v>Junior</v>
      </c>
      <c r="W2535" t="str">
        <f>IF(Table13[[#This Row],[Last_Working_Date]]="Active","Active","Exited")</f>
        <v>Active</v>
      </c>
    </row>
    <row r="2536" spans="1:23" x14ac:dyDescent="0.3">
      <c r="A2536" s="9" t="s">
        <v>2807</v>
      </c>
      <c r="B2536" s="9" t="s">
        <v>19</v>
      </c>
      <c r="C2536">
        <v>22</v>
      </c>
      <c r="D2536" t="s">
        <v>20</v>
      </c>
      <c r="E2536" t="s">
        <v>58</v>
      </c>
      <c r="F2536" t="s">
        <v>22</v>
      </c>
      <c r="G2536" t="s">
        <v>59</v>
      </c>
      <c r="H2536" t="s">
        <v>75</v>
      </c>
      <c r="I2536" s="5">
        <v>1.5</v>
      </c>
      <c r="J2536" t="s">
        <v>25</v>
      </c>
      <c r="K2536" s="1">
        <v>45248</v>
      </c>
      <c r="L2536" s="1" t="s">
        <v>5075</v>
      </c>
      <c r="M2536" s="7">
        <v>1.94</v>
      </c>
      <c r="N2536" s="22">
        <v>35575</v>
      </c>
      <c r="O2536">
        <v>4</v>
      </c>
      <c r="P2536" t="s">
        <v>26</v>
      </c>
      <c r="Q2536">
        <v>0</v>
      </c>
      <c r="R2536">
        <v>8</v>
      </c>
      <c r="S2536" t="s">
        <v>88</v>
      </c>
      <c r="T2536" t="s">
        <v>26</v>
      </c>
      <c r="U2536" t="str">
        <f t="shared" si="78"/>
        <v>Young</v>
      </c>
      <c r="V2536" t="str">
        <f t="shared" si="79"/>
        <v>Junior</v>
      </c>
      <c r="W2536" t="str">
        <f>IF(Table13[[#This Row],[Last_Working_Date]]="Active","Active","Exited")</f>
        <v>Active</v>
      </c>
    </row>
    <row r="2537" spans="1:23" x14ac:dyDescent="0.3">
      <c r="A2537" s="9" t="s">
        <v>2808</v>
      </c>
      <c r="B2537" s="9" t="s">
        <v>19</v>
      </c>
      <c r="C2537">
        <v>37</v>
      </c>
      <c r="D2537" t="s">
        <v>30</v>
      </c>
      <c r="E2537" t="s">
        <v>63</v>
      </c>
      <c r="F2537" t="s">
        <v>54</v>
      </c>
      <c r="G2537" t="s">
        <v>77</v>
      </c>
      <c r="H2537" t="s">
        <v>24</v>
      </c>
      <c r="I2537" s="5">
        <v>6.2</v>
      </c>
      <c r="J2537" t="s">
        <v>85</v>
      </c>
      <c r="K2537" s="1">
        <v>42028</v>
      </c>
      <c r="L2537" s="1" t="s">
        <v>5075</v>
      </c>
      <c r="M2537" s="7">
        <v>10.76</v>
      </c>
      <c r="N2537" s="22">
        <v>43454</v>
      </c>
      <c r="O2537">
        <v>3</v>
      </c>
      <c r="P2537" t="s">
        <v>26</v>
      </c>
      <c r="Q2537">
        <v>1</v>
      </c>
      <c r="R2537">
        <v>7</v>
      </c>
      <c r="S2537" t="s">
        <v>816</v>
      </c>
      <c r="T2537" t="s">
        <v>26</v>
      </c>
      <c r="U2537" t="str">
        <f t="shared" si="78"/>
        <v>Adult</v>
      </c>
      <c r="V2537" t="str">
        <f t="shared" si="79"/>
        <v>Senior</v>
      </c>
      <c r="W2537" t="str">
        <f>IF(Table13[[#This Row],[Last_Working_Date]]="Active","Active","Exited")</f>
        <v>Active</v>
      </c>
    </row>
    <row r="2538" spans="1:23" x14ac:dyDescent="0.3">
      <c r="A2538" s="9" t="s">
        <v>2809</v>
      </c>
      <c r="B2538" s="9" t="s">
        <v>19</v>
      </c>
      <c r="C2538">
        <v>29</v>
      </c>
      <c r="D2538" t="s">
        <v>30</v>
      </c>
      <c r="E2538" t="s">
        <v>53</v>
      </c>
      <c r="F2538" t="s">
        <v>92</v>
      </c>
      <c r="G2538" t="s">
        <v>120</v>
      </c>
      <c r="H2538" t="s">
        <v>24</v>
      </c>
      <c r="I2538" s="5">
        <v>7.2</v>
      </c>
      <c r="J2538" t="s">
        <v>25</v>
      </c>
      <c r="K2538" s="1">
        <v>43023</v>
      </c>
      <c r="L2538" s="1" t="s">
        <v>5075</v>
      </c>
      <c r="M2538" s="7">
        <v>8.0399999999999991</v>
      </c>
      <c r="N2538" s="22">
        <v>45012</v>
      </c>
      <c r="O2538">
        <v>3</v>
      </c>
      <c r="P2538" t="s">
        <v>26</v>
      </c>
      <c r="Q2538">
        <v>4</v>
      </c>
      <c r="R2538">
        <v>3</v>
      </c>
      <c r="S2538" t="s">
        <v>436</v>
      </c>
      <c r="T2538" t="s">
        <v>26</v>
      </c>
      <c r="U2538" t="str">
        <f t="shared" si="78"/>
        <v>Young</v>
      </c>
      <c r="V2538" t="str">
        <f t="shared" si="79"/>
        <v>Senior</v>
      </c>
      <c r="W2538" t="str">
        <f>IF(Table13[[#This Row],[Last_Working_Date]]="Active","Active","Exited")</f>
        <v>Active</v>
      </c>
    </row>
    <row r="2539" spans="1:23" x14ac:dyDescent="0.3">
      <c r="A2539" s="9" t="s">
        <v>2810</v>
      </c>
      <c r="B2539" s="9" t="s">
        <v>29</v>
      </c>
      <c r="C2539">
        <v>32</v>
      </c>
      <c r="D2539" t="s">
        <v>20</v>
      </c>
      <c r="E2539" t="s">
        <v>44</v>
      </c>
      <c r="F2539" t="s">
        <v>54</v>
      </c>
      <c r="G2539" t="s">
        <v>139</v>
      </c>
      <c r="H2539" t="s">
        <v>51</v>
      </c>
      <c r="I2539" s="5">
        <v>5.8</v>
      </c>
      <c r="J2539" t="s">
        <v>85</v>
      </c>
      <c r="K2539" s="1">
        <v>40274</v>
      </c>
      <c r="L2539" s="1" t="s">
        <v>5075</v>
      </c>
      <c r="M2539" s="7">
        <v>15.56</v>
      </c>
      <c r="N2539" s="22">
        <v>46329</v>
      </c>
      <c r="O2539">
        <v>3</v>
      </c>
      <c r="P2539" t="s">
        <v>26</v>
      </c>
      <c r="Q2539">
        <v>4</v>
      </c>
      <c r="R2539">
        <v>4</v>
      </c>
      <c r="S2539" t="s">
        <v>229</v>
      </c>
      <c r="T2539" t="s">
        <v>26</v>
      </c>
      <c r="U2539" t="str">
        <f t="shared" si="78"/>
        <v>Adult</v>
      </c>
      <c r="V2539" t="str">
        <f t="shared" si="79"/>
        <v>Senior</v>
      </c>
      <c r="W2539" t="str">
        <f>IF(Table13[[#This Row],[Last_Working_Date]]="Active","Active","Exited")</f>
        <v>Active</v>
      </c>
    </row>
    <row r="2540" spans="1:23" x14ac:dyDescent="0.3">
      <c r="A2540" s="9" t="s">
        <v>2811</v>
      </c>
      <c r="B2540" s="9" t="s">
        <v>19</v>
      </c>
      <c r="C2540">
        <v>28</v>
      </c>
      <c r="D2540" t="s">
        <v>20</v>
      </c>
      <c r="E2540" t="s">
        <v>21</v>
      </c>
      <c r="F2540" t="s">
        <v>67</v>
      </c>
      <c r="G2540" t="s">
        <v>71</v>
      </c>
      <c r="H2540" t="s">
        <v>47</v>
      </c>
      <c r="I2540" s="5">
        <v>4</v>
      </c>
      <c r="J2540" t="s">
        <v>25</v>
      </c>
      <c r="K2540" s="1">
        <v>42147</v>
      </c>
      <c r="L2540" s="1" t="s">
        <v>5075</v>
      </c>
      <c r="M2540" s="7">
        <v>10.43</v>
      </c>
      <c r="N2540" s="22">
        <v>45738</v>
      </c>
      <c r="O2540">
        <v>2</v>
      </c>
      <c r="P2540" t="s">
        <v>26</v>
      </c>
      <c r="Q2540">
        <v>2</v>
      </c>
      <c r="R2540">
        <v>11</v>
      </c>
      <c r="S2540" t="s">
        <v>566</v>
      </c>
      <c r="T2540" t="s">
        <v>26</v>
      </c>
      <c r="U2540" t="str">
        <f t="shared" si="78"/>
        <v>Young</v>
      </c>
      <c r="V2540" t="str">
        <f t="shared" si="79"/>
        <v>Mid-Level</v>
      </c>
      <c r="W2540" t="str">
        <f>IF(Table13[[#This Row],[Last_Working_Date]]="Active","Active","Exited")</f>
        <v>Active</v>
      </c>
    </row>
    <row r="2541" spans="1:23" x14ac:dyDescent="0.3">
      <c r="A2541" s="9" t="s">
        <v>2812</v>
      </c>
      <c r="B2541" s="9" t="s">
        <v>19</v>
      </c>
      <c r="C2541">
        <v>30</v>
      </c>
      <c r="D2541" t="s">
        <v>30</v>
      </c>
      <c r="E2541" t="s">
        <v>21</v>
      </c>
      <c r="F2541" t="s">
        <v>54</v>
      </c>
      <c r="G2541" t="s">
        <v>77</v>
      </c>
      <c r="H2541" t="s">
        <v>24</v>
      </c>
      <c r="I2541" s="5">
        <v>8.4</v>
      </c>
      <c r="J2541" t="s">
        <v>25</v>
      </c>
      <c r="K2541" s="1">
        <v>45520</v>
      </c>
      <c r="L2541" s="1" t="s">
        <v>5075</v>
      </c>
      <c r="M2541" s="7">
        <v>1.2</v>
      </c>
      <c r="N2541" s="22">
        <v>53307</v>
      </c>
      <c r="O2541">
        <v>3</v>
      </c>
      <c r="P2541" t="s">
        <v>26</v>
      </c>
      <c r="Q2541">
        <v>3</v>
      </c>
      <c r="R2541">
        <v>7</v>
      </c>
      <c r="S2541" t="s">
        <v>260</v>
      </c>
      <c r="T2541" t="s">
        <v>26</v>
      </c>
      <c r="U2541" t="str">
        <f t="shared" si="78"/>
        <v>Young</v>
      </c>
      <c r="V2541" t="str">
        <f t="shared" si="79"/>
        <v>Senior</v>
      </c>
      <c r="W2541" t="str">
        <f>IF(Table13[[#This Row],[Last_Working_Date]]="Active","Active","Exited")</f>
        <v>Active</v>
      </c>
    </row>
    <row r="2542" spans="1:23" x14ac:dyDescent="0.3">
      <c r="A2542" s="9" t="s">
        <v>2813</v>
      </c>
      <c r="B2542" s="9" t="s">
        <v>19</v>
      </c>
      <c r="C2542">
        <v>36</v>
      </c>
      <c r="D2542" t="s">
        <v>20</v>
      </c>
      <c r="E2542" t="s">
        <v>44</v>
      </c>
      <c r="F2542" t="s">
        <v>67</v>
      </c>
      <c r="G2542" t="s">
        <v>68</v>
      </c>
      <c r="H2542" t="s">
        <v>51</v>
      </c>
      <c r="I2542" s="5">
        <v>9.1</v>
      </c>
      <c r="J2542" t="s">
        <v>85</v>
      </c>
      <c r="K2542" s="1">
        <v>44666</v>
      </c>
      <c r="L2542" s="1" t="s">
        <v>5075</v>
      </c>
      <c r="M2542" s="7">
        <v>3.54</v>
      </c>
      <c r="N2542" s="22">
        <v>49384</v>
      </c>
      <c r="O2542">
        <v>4</v>
      </c>
      <c r="P2542" t="s">
        <v>26</v>
      </c>
      <c r="Q2542">
        <v>3</v>
      </c>
      <c r="R2542">
        <v>4</v>
      </c>
      <c r="S2542" t="s">
        <v>754</v>
      </c>
      <c r="T2542" t="s">
        <v>26</v>
      </c>
      <c r="U2542" t="str">
        <f t="shared" si="78"/>
        <v>Adult</v>
      </c>
      <c r="V2542" t="str">
        <f t="shared" si="79"/>
        <v>Senior</v>
      </c>
      <c r="W2542" t="str">
        <f>IF(Table13[[#This Row],[Last_Working_Date]]="Active","Active","Exited")</f>
        <v>Active</v>
      </c>
    </row>
    <row r="2543" spans="1:23" x14ac:dyDescent="0.3">
      <c r="A2543" s="9" t="s">
        <v>2814</v>
      </c>
      <c r="B2543" s="9" t="s">
        <v>29</v>
      </c>
      <c r="C2543">
        <v>36</v>
      </c>
      <c r="D2543" t="s">
        <v>30</v>
      </c>
      <c r="E2543" t="s">
        <v>58</v>
      </c>
      <c r="F2543" t="s">
        <v>67</v>
      </c>
      <c r="G2543" t="s">
        <v>90</v>
      </c>
      <c r="H2543" t="s">
        <v>24</v>
      </c>
      <c r="I2543" s="5">
        <v>9.5</v>
      </c>
      <c r="J2543" t="s">
        <v>25</v>
      </c>
      <c r="K2543" s="1">
        <v>43553</v>
      </c>
      <c r="L2543" s="1" t="s">
        <v>5075</v>
      </c>
      <c r="M2543" s="7">
        <v>6.58</v>
      </c>
      <c r="N2543" s="22">
        <v>56771</v>
      </c>
      <c r="O2543">
        <v>3</v>
      </c>
      <c r="P2543" t="s">
        <v>26</v>
      </c>
      <c r="Q2543">
        <v>1</v>
      </c>
      <c r="R2543">
        <v>8</v>
      </c>
      <c r="S2543" t="s">
        <v>892</v>
      </c>
      <c r="T2543" t="s">
        <v>26</v>
      </c>
      <c r="U2543" t="str">
        <f t="shared" si="78"/>
        <v>Adult</v>
      </c>
      <c r="V2543" t="str">
        <f t="shared" si="79"/>
        <v>Senior</v>
      </c>
      <c r="W2543" t="str">
        <f>IF(Table13[[#This Row],[Last_Working_Date]]="Active","Active","Exited")</f>
        <v>Active</v>
      </c>
    </row>
    <row r="2544" spans="1:23" x14ac:dyDescent="0.3">
      <c r="A2544" s="9" t="s">
        <v>2815</v>
      </c>
      <c r="B2544" s="9" t="s">
        <v>29</v>
      </c>
      <c r="C2544">
        <v>22</v>
      </c>
      <c r="D2544" t="s">
        <v>30</v>
      </c>
      <c r="E2544" t="s">
        <v>58</v>
      </c>
      <c r="F2544" t="s">
        <v>67</v>
      </c>
      <c r="G2544" t="s">
        <v>68</v>
      </c>
      <c r="H2544" t="s">
        <v>24</v>
      </c>
      <c r="I2544" s="5">
        <v>1.8</v>
      </c>
      <c r="J2544" t="s">
        <v>25</v>
      </c>
      <c r="K2544" s="1">
        <v>41824</v>
      </c>
      <c r="L2544" s="1">
        <v>42160</v>
      </c>
      <c r="M2544" s="7">
        <v>0.92</v>
      </c>
      <c r="N2544" s="22">
        <v>35975</v>
      </c>
      <c r="O2544">
        <v>2</v>
      </c>
      <c r="P2544" t="s">
        <v>26</v>
      </c>
      <c r="Q2544">
        <v>1</v>
      </c>
      <c r="R2544">
        <v>9</v>
      </c>
      <c r="S2544" t="s">
        <v>542</v>
      </c>
      <c r="T2544" t="s">
        <v>65</v>
      </c>
      <c r="U2544" t="str">
        <f t="shared" si="78"/>
        <v>Young</v>
      </c>
      <c r="V2544" t="str">
        <f t="shared" si="79"/>
        <v>Junior</v>
      </c>
      <c r="W2544" t="str">
        <f>IF(Table13[[#This Row],[Last_Working_Date]]="Active","Active","Exited")</f>
        <v>Exited</v>
      </c>
    </row>
    <row r="2545" spans="1:23" x14ac:dyDescent="0.3">
      <c r="A2545" s="9" t="s">
        <v>2816</v>
      </c>
      <c r="B2545" s="9" t="s">
        <v>29</v>
      </c>
      <c r="C2545">
        <v>22</v>
      </c>
      <c r="D2545" t="s">
        <v>30</v>
      </c>
      <c r="E2545" t="s">
        <v>44</v>
      </c>
      <c r="F2545" t="s">
        <v>32</v>
      </c>
      <c r="G2545" t="s">
        <v>33</v>
      </c>
      <c r="H2545" t="s">
        <v>84</v>
      </c>
      <c r="I2545" s="5">
        <v>2</v>
      </c>
      <c r="J2545" t="s">
        <v>25</v>
      </c>
      <c r="K2545" s="1">
        <v>41954</v>
      </c>
      <c r="L2545" s="1" t="s">
        <v>5075</v>
      </c>
      <c r="M2545" s="7">
        <v>10.96</v>
      </c>
      <c r="N2545" s="22">
        <v>35223</v>
      </c>
      <c r="O2545">
        <v>2</v>
      </c>
      <c r="P2545" t="s">
        <v>26</v>
      </c>
      <c r="Q2545">
        <v>3</v>
      </c>
      <c r="R2545">
        <v>7</v>
      </c>
      <c r="S2545" t="s">
        <v>2817</v>
      </c>
      <c r="T2545" t="s">
        <v>26</v>
      </c>
      <c r="U2545" t="str">
        <f t="shared" si="78"/>
        <v>Young</v>
      </c>
      <c r="V2545" t="str">
        <f t="shared" si="79"/>
        <v>Mid-Level</v>
      </c>
      <c r="W2545" t="str">
        <f>IF(Table13[[#This Row],[Last_Working_Date]]="Active","Active","Exited")</f>
        <v>Active</v>
      </c>
    </row>
    <row r="2546" spans="1:23" x14ac:dyDescent="0.3">
      <c r="A2546" s="9" t="s">
        <v>2818</v>
      </c>
      <c r="B2546" s="9" t="s">
        <v>19</v>
      </c>
      <c r="C2546">
        <v>39</v>
      </c>
      <c r="D2546" t="s">
        <v>30</v>
      </c>
      <c r="E2546" t="s">
        <v>44</v>
      </c>
      <c r="F2546" t="s">
        <v>45</v>
      </c>
      <c r="G2546" t="s">
        <v>46</v>
      </c>
      <c r="H2546" t="s">
        <v>24</v>
      </c>
      <c r="I2546" s="5">
        <v>3.9</v>
      </c>
      <c r="J2546" t="s">
        <v>85</v>
      </c>
      <c r="K2546" s="1">
        <v>42106</v>
      </c>
      <c r="L2546" s="1">
        <v>44276</v>
      </c>
      <c r="M2546" s="7">
        <v>5.94</v>
      </c>
      <c r="N2546" s="22">
        <v>44329</v>
      </c>
      <c r="O2546">
        <v>3</v>
      </c>
      <c r="P2546" t="s">
        <v>26</v>
      </c>
      <c r="Q2546">
        <v>4</v>
      </c>
      <c r="R2546">
        <v>7</v>
      </c>
      <c r="S2546" t="s">
        <v>328</v>
      </c>
      <c r="T2546" t="s">
        <v>65</v>
      </c>
      <c r="U2546" t="str">
        <f t="shared" si="78"/>
        <v>Adult</v>
      </c>
      <c r="V2546" t="str">
        <f t="shared" si="79"/>
        <v>Mid-Level</v>
      </c>
      <c r="W2546" t="str">
        <f>IF(Table13[[#This Row],[Last_Working_Date]]="Active","Active","Exited")</f>
        <v>Exited</v>
      </c>
    </row>
    <row r="2547" spans="1:23" x14ac:dyDescent="0.3">
      <c r="A2547" s="9" t="s">
        <v>2819</v>
      </c>
      <c r="B2547" s="9" t="s">
        <v>19</v>
      </c>
      <c r="C2547">
        <v>32</v>
      </c>
      <c r="D2547" t="s">
        <v>20</v>
      </c>
      <c r="E2547" t="s">
        <v>53</v>
      </c>
      <c r="F2547" t="s">
        <v>32</v>
      </c>
      <c r="G2547" t="s">
        <v>171</v>
      </c>
      <c r="H2547" t="s">
        <v>24</v>
      </c>
      <c r="I2547" s="5">
        <v>5.7</v>
      </c>
      <c r="J2547" t="s">
        <v>25</v>
      </c>
      <c r="K2547" s="1">
        <v>39478</v>
      </c>
      <c r="L2547" s="1" t="s">
        <v>5075</v>
      </c>
      <c r="M2547" s="7">
        <v>17.739999999999998</v>
      </c>
      <c r="N2547" s="22">
        <v>36181</v>
      </c>
      <c r="O2547">
        <v>3</v>
      </c>
      <c r="P2547" t="s">
        <v>26</v>
      </c>
      <c r="Q2547">
        <v>2</v>
      </c>
      <c r="R2547">
        <v>3</v>
      </c>
      <c r="S2547" t="s">
        <v>226</v>
      </c>
      <c r="T2547" t="s">
        <v>26</v>
      </c>
      <c r="U2547" t="str">
        <f t="shared" si="78"/>
        <v>Adult</v>
      </c>
      <c r="V2547" t="str">
        <f t="shared" si="79"/>
        <v>Senior</v>
      </c>
      <c r="W2547" t="str">
        <f>IF(Table13[[#This Row],[Last_Working_Date]]="Active","Active","Exited")</f>
        <v>Active</v>
      </c>
    </row>
    <row r="2548" spans="1:23" x14ac:dyDescent="0.3">
      <c r="A2548" s="9" t="s">
        <v>2820</v>
      </c>
      <c r="B2548" s="9" t="s">
        <v>29</v>
      </c>
      <c r="C2548">
        <v>30</v>
      </c>
      <c r="D2548" t="s">
        <v>30</v>
      </c>
      <c r="E2548" t="s">
        <v>31</v>
      </c>
      <c r="F2548" t="s">
        <v>45</v>
      </c>
      <c r="G2548" t="s">
        <v>98</v>
      </c>
      <c r="H2548" t="s">
        <v>51</v>
      </c>
      <c r="I2548" s="5">
        <v>10</v>
      </c>
      <c r="J2548" t="s">
        <v>25</v>
      </c>
      <c r="K2548" s="1">
        <v>40133</v>
      </c>
      <c r="L2548" s="1">
        <v>43340</v>
      </c>
      <c r="M2548" s="7">
        <v>8.7799999999999994</v>
      </c>
      <c r="N2548" s="22">
        <v>60115</v>
      </c>
      <c r="O2548">
        <v>3</v>
      </c>
      <c r="P2548" t="s">
        <v>26</v>
      </c>
      <c r="Q2548">
        <v>2</v>
      </c>
      <c r="R2548">
        <v>6</v>
      </c>
      <c r="S2548" t="s">
        <v>660</v>
      </c>
      <c r="T2548" t="s">
        <v>65</v>
      </c>
      <c r="U2548" t="str">
        <f t="shared" si="78"/>
        <v>Young</v>
      </c>
      <c r="V2548" t="str">
        <f t="shared" si="79"/>
        <v>Expert</v>
      </c>
      <c r="W2548" t="str">
        <f>IF(Table13[[#This Row],[Last_Working_Date]]="Active","Active","Exited")</f>
        <v>Exited</v>
      </c>
    </row>
    <row r="2549" spans="1:23" x14ac:dyDescent="0.3">
      <c r="A2549" s="9" t="s">
        <v>2821</v>
      </c>
      <c r="B2549" s="9" t="s">
        <v>29</v>
      </c>
      <c r="C2549">
        <v>26</v>
      </c>
      <c r="D2549" t="s">
        <v>20</v>
      </c>
      <c r="E2549" t="s">
        <v>39</v>
      </c>
      <c r="F2549" t="s">
        <v>32</v>
      </c>
      <c r="G2549" t="s">
        <v>33</v>
      </c>
      <c r="H2549" t="s">
        <v>24</v>
      </c>
      <c r="I2549" s="5">
        <v>5.9</v>
      </c>
      <c r="J2549" t="s">
        <v>25</v>
      </c>
      <c r="K2549" s="1">
        <v>42776</v>
      </c>
      <c r="L2549" s="1" t="s">
        <v>5075</v>
      </c>
      <c r="M2549" s="7">
        <v>8.7100000000000009</v>
      </c>
      <c r="N2549" s="22">
        <v>34378</v>
      </c>
      <c r="O2549">
        <v>2</v>
      </c>
      <c r="P2549" t="s">
        <v>26</v>
      </c>
      <c r="Q2549">
        <v>2</v>
      </c>
      <c r="R2549">
        <v>15</v>
      </c>
      <c r="S2549" t="s">
        <v>1171</v>
      </c>
      <c r="T2549" t="s">
        <v>26</v>
      </c>
      <c r="U2549" t="str">
        <f t="shared" si="78"/>
        <v>Young</v>
      </c>
      <c r="V2549" t="str">
        <f t="shared" si="79"/>
        <v>Senior</v>
      </c>
      <c r="W2549" t="str">
        <f>IF(Table13[[#This Row],[Last_Working_Date]]="Active","Active","Exited")</f>
        <v>Active</v>
      </c>
    </row>
    <row r="2550" spans="1:23" x14ac:dyDescent="0.3">
      <c r="A2550" s="9" t="s">
        <v>2822</v>
      </c>
      <c r="B2550" s="9" t="s">
        <v>29</v>
      </c>
      <c r="C2550">
        <v>32</v>
      </c>
      <c r="D2550" t="s">
        <v>30</v>
      </c>
      <c r="E2550" t="s">
        <v>39</v>
      </c>
      <c r="F2550" t="s">
        <v>54</v>
      </c>
      <c r="G2550" t="s">
        <v>55</v>
      </c>
      <c r="H2550" t="s">
        <v>47</v>
      </c>
      <c r="I2550" s="5">
        <v>6.7</v>
      </c>
      <c r="J2550" t="s">
        <v>85</v>
      </c>
      <c r="K2550" s="1">
        <v>43491</v>
      </c>
      <c r="L2550" s="1" t="s">
        <v>5075</v>
      </c>
      <c r="M2550" s="7">
        <v>6.75</v>
      </c>
      <c r="N2550" s="22">
        <v>47611</v>
      </c>
      <c r="O2550">
        <v>3</v>
      </c>
      <c r="P2550" t="s">
        <v>26</v>
      </c>
      <c r="Q2550">
        <v>2</v>
      </c>
      <c r="R2550">
        <v>3</v>
      </c>
      <c r="S2550" t="s">
        <v>418</v>
      </c>
      <c r="T2550" t="s">
        <v>26</v>
      </c>
      <c r="U2550" t="str">
        <f t="shared" si="78"/>
        <v>Adult</v>
      </c>
      <c r="V2550" t="str">
        <f t="shared" si="79"/>
        <v>Senior</v>
      </c>
      <c r="W2550" t="str">
        <f>IF(Table13[[#This Row],[Last_Working_Date]]="Active","Active","Exited")</f>
        <v>Active</v>
      </c>
    </row>
    <row r="2551" spans="1:23" x14ac:dyDescent="0.3">
      <c r="A2551" s="9" t="s">
        <v>2823</v>
      </c>
      <c r="B2551" s="9" t="s">
        <v>209</v>
      </c>
      <c r="C2551">
        <v>35</v>
      </c>
      <c r="D2551" t="s">
        <v>30</v>
      </c>
      <c r="E2551" t="s">
        <v>44</v>
      </c>
      <c r="F2551" t="s">
        <v>92</v>
      </c>
      <c r="G2551" t="s">
        <v>120</v>
      </c>
      <c r="H2551" t="s">
        <v>24</v>
      </c>
      <c r="I2551" s="5">
        <v>9.4</v>
      </c>
      <c r="J2551" t="s">
        <v>25</v>
      </c>
      <c r="K2551" s="1">
        <v>43738</v>
      </c>
      <c r="L2551" s="1" t="s">
        <v>5075</v>
      </c>
      <c r="M2551" s="7">
        <v>6.08</v>
      </c>
      <c r="N2551" s="22">
        <v>51253</v>
      </c>
      <c r="O2551">
        <v>4</v>
      </c>
      <c r="P2551" t="s">
        <v>65</v>
      </c>
      <c r="Q2551">
        <v>2</v>
      </c>
      <c r="R2551">
        <v>6</v>
      </c>
      <c r="S2551" t="s">
        <v>871</v>
      </c>
      <c r="T2551" t="s">
        <v>26</v>
      </c>
      <c r="U2551" t="str">
        <f t="shared" si="78"/>
        <v>Adult</v>
      </c>
      <c r="V2551" t="str">
        <f t="shared" si="79"/>
        <v>Senior</v>
      </c>
      <c r="W2551" t="str">
        <f>IF(Table13[[#This Row],[Last_Working_Date]]="Active","Active","Exited")</f>
        <v>Active</v>
      </c>
    </row>
    <row r="2552" spans="1:23" x14ac:dyDescent="0.3">
      <c r="A2552" s="9" t="s">
        <v>1002</v>
      </c>
      <c r="B2552" s="9" t="s">
        <v>29</v>
      </c>
      <c r="C2552">
        <v>21</v>
      </c>
      <c r="D2552" t="s">
        <v>30</v>
      </c>
      <c r="E2552" t="s">
        <v>36</v>
      </c>
      <c r="F2552" t="s">
        <v>45</v>
      </c>
      <c r="G2552" t="s">
        <v>164</v>
      </c>
      <c r="H2552" t="s">
        <v>51</v>
      </c>
      <c r="I2552" s="5">
        <v>0</v>
      </c>
      <c r="J2552" t="s">
        <v>25</v>
      </c>
      <c r="K2552" s="1">
        <v>40032</v>
      </c>
      <c r="L2552" s="1" t="s">
        <v>5075</v>
      </c>
      <c r="M2552" s="7">
        <v>16.22</v>
      </c>
      <c r="N2552" s="22">
        <v>27424</v>
      </c>
      <c r="O2552">
        <v>2</v>
      </c>
      <c r="P2552" t="s">
        <v>65</v>
      </c>
      <c r="Q2552">
        <v>5</v>
      </c>
      <c r="R2552">
        <v>5</v>
      </c>
      <c r="S2552" t="s">
        <v>5074</v>
      </c>
      <c r="T2552" t="s">
        <v>26</v>
      </c>
      <c r="U2552" t="str">
        <f t="shared" si="78"/>
        <v>Young</v>
      </c>
      <c r="V2552" t="str">
        <f t="shared" si="79"/>
        <v>Junior</v>
      </c>
      <c r="W2552" t="str">
        <f>IF(Table13[[#This Row],[Last_Working_Date]]="Active","Active","Exited")</f>
        <v>Active</v>
      </c>
    </row>
    <row r="2553" spans="1:23" x14ac:dyDescent="0.3">
      <c r="A2553" s="9" t="s">
        <v>2824</v>
      </c>
      <c r="B2553" s="9" t="s">
        <v>29</v>
      </c>
      <c r="C2553">
        <v>27</v>
      </c>
      <c r="D2553" t="s">
        <v>20</v>
      </c>
      <c r="E2553" t="s">
        <v>44</v>
      </c>
      <c r="F2553" t="s">
        <v>32</v>
      </c>
      <c r="G2553" t="s">
        <v>171</v>
      </c>
      <c r="H2553" t="s">
        <v>24</v>
      </c>
      <c r="I2553" s="5">
        <v>3</v>
      </c>
      <c r="J2553" t="s">
        <v>25</v>
      </c>
      <c r="K2553" s="1">
        <v>45754</v>
      </c>
      <c r="L2553" s="1">
        <v>45945</v>
      </c>
      <c r="M2553" s="7">
        <v>0.52</v>
      </c>
      <c r="N2553" s="22">
        <v>28948</v>
      </c>
      <c r="O2553">
        <v>3</v>
      </c>
      <c r="P2553" t="s">
        <v>26</v>
      </c>
      <c r="Q2553">
        <v>0</v>
      </c>
      <c r="R2553">
        <v>3</v>
      </c>
      <c r="S2553" t="s">
        <v>601</v>
      </c>
      <c r="T2553" t="s">
        <v>65</v>
      </c>
      <c r="U2553" t="str">
        <f t="shared" si="78"/>
        <v>Young</v>
      </c>
      <c r="V2553" t="str">
        <f t="shared" si="79"/>
        <v>Mid-Level</v>
      </c>
      <c r="W2553" t="str">
        <f>IF(Table13[[#This Row],[Last_Working_Date]]="Active","Active","Exited")</f>
        <v>Exited</v>
      </c>
    </row>
    <row r="2554" spans="1:23" x14ac:dyDescent="0.3">
      <c r="A2554" s="9" t="s">
        <v>2825</v>
      </c>
      <c r="B2554" s="9" t="s">
        <v>29</v>
      </c>
      <c r="C2554">
        <v>27</v>
      </c>
      <c r="D2554" t="s">
        <v>30</v>
      </c>
      <c r="E2554" t="s">
        <v>53</v>
      </c>
      <c r="F2554" t="s">
        <v>45</v>
      </c>
      <c r="G2554" t="s">
        <v>164</v>
      </c>
      <c r="H2554" t="s">
        <v>51</v>
      </c>
      <c r="I2554" s="5">
        <v>3.1</v>
      </c>
      <c r="J2554" t="s">
        <v>25</v>
      </c>
      <c r="K2554" s="1">
        <v>42936</v>
      </c>
      <c r="L2554" s="1" t="s">
        <v>5075</v>
      </c>
      <c r="M2554" s="7">
        <v>8.27</v>
      </c>
      <c r="N2554" s="22">
        <v>33454</v>
      </c>
      <c r="O2554">
        <v>5</v>
      </c>
      <c r="P2554" t="s">
        <v>26</v>
      </c>
      <c r="Q2554">
        <v>2</v>
      </c>
      <c r="R2554">
        <v>5</v>
      </c>
      <c r="S2554" t="s">
        <v>357</v>
      </c>
      <c r="T2554" t="s">
        <v>26</v>
      </c>
      <c r="U2554" t="str">
        <f t="shared" si="78"/>
        <v>Young</v>
      </c>
      <c r="V2554" t="str">
        <f t="shared" si="79"/>
        <v>Mid-Level</v>
      </c>
      <c r="W2554" t="str">
        <f>IF(Table13[[#This Row],[Last_Working_Date]]="Active","Active","Exited")</f>
        <v>Active</v>
      </c>
    </row>
    <row r="2555" spans="1:23" x14ac:dyDescent="0.3">
      <c r="A2555" s="9" t="s">
        <v>2826</v>
      </c>
      <c r="B2555" s="9" t="s">
        <v>19</v>
      </c>
      <c r="C2555">
        <v>21</v>
      </c>
      <c r="D2555" t="s">
        <v>20</v>
      </c>
      <c r="E2555" t="s">
        <v>31</v>
      </c>
      <c r="F2555" t="s">
        <v>82</v>
      </c>
      <c r="G2555" t="s">
        <v>83</v>
      </c>
      <c r="H2555" t="s">
        <v>51</v>
      </c>
      <c r="I2555" s="5">
        <v>0.1</v>
      </c>
      <c r="J2555" t="s">
        <v>25</v>
      </c>
      <c r="K2555" s="1">
        <v>41456</v>
      </c>
      <c r="L2555" s="1" t="s">
        <v>5075</v>
      </c>
      <c r="M2555" s="7">
        <v>12.33</v>
      </c>
      <c r="N2555" s="22">
        <v>23946</v>
      </c>
      <c r="O2555">
        <v>3</v>
      </c>
      <c r="P2555" t="s">
        <v>26</v>
      </c>
      <c r="Q2555">
        <v>0</v>
      </c>
      <c r="R2555">
        <v>8</v>
      </c>
      <c r="S2555" t="s">
        <v>1232</v>
      </c>
      <c r="T2555" t="s">
        <v>26</v>
      </c>
      <c r="U2555" t="str">
        <f t="shared" si="78"/>
        <v>Young</v>
      </c>
      <c r="V2555" t="str">
        <f t="shared" si="79"/>
        <v>Junior</v>
      </c>
      <c r="W2555" t="str">
        <f>IF(Table13[[#This Row],[Last_Working_Date]]="Active","Active","Exited")</f>
        <v>Active</v>
      </c>
    </row>
    <row r="2556" spans="1:23" x14ac:dyDescent="0.3">
      <c r="A2556" s="9" t="s">
        <v>2827</v>
      </c>
      <c r="B2556" s="9" t="s">
        <v>29</v>
      </c>
      <c r="C2556">
        <v>33</v>
      </c>
      <c r="D2556" t="s">
        <v>30</v>
      </c>
      <c r="E2556" t="s">
        <v>44</v>
      </c>
      <c r="F2556" t="s">
        <v>32</v>
      </c>
      <c r="G2556" t="s">
        <v>33</v>
      </c>
      <c r="H2556" t="s">
        <v>24</v>
      </c>
      <c r="I2556" s="5">
        <v>5.3</v>
      </c>
      <c r="J2556" t="s">
        <v>25</v>
      </c>
      <c r="K2556" s="1">
        <v>44715</v>
      </c>
      <c r="L2556" s="1" t="s">
        <v>5075</v>
      </c>
      <c r="M2556" s="7">
        <v>3.4</v>
      </c>
      <c r="N2556" s="22">
        <v>35347</v>
      </c>
      <c r="O2556">
        <v>3</v>
      </c>
      <c r="P2556" t="s">
        <v>26</v>
      </c>
      <c r="Q2556">
        <v>1</v>
      </c>
      <c r="R2556">
        <v>5</v>
      </c>
      <c r="S2556" t="s">
        <v>569</v>
      </c>
      <c r="T2556" t="s">
        <v>26</v>
      </c>
      <c r="U2556" t="str">
        <f t="shared" si="78"/>
        <v>Adult</v>
      </c>
      <c r="V2556" t="str">
        <f t="shared" si="79"/>
        <v>Senior</v>
      </c>
      <c r="W2556" t="str">
        <f>IF(Table13[[#This Row],[Last_Working_Date]]="Active","Active","Exited")</f>
        <v>Active</v>
      </c>
    </row>
    <row r="2557" spans="1:23" x14ac:dyDescent="0.3">
      <c r="A2557" s="9" t="s">
        <v>2828</v>
      </c>
      <c r="B2557" s="9" t="s">
        <v>29</v>
      </c>
      <c r="C2557">
        <v>23</v>
      </c>
      <c r="D2557" t="s">
        <v>30</v>
      </c>
      <c r="E2557" t="s">
        <v>31</v>
      </c>
      <c r="F2557" t="s">
        <v>32</v>
      </c>
      <c r="G2557" t="s">
        <v>33</v>
      </c>
      <c r="H2557" t="s">
        <v>51</v>
      </c>
      <c r="I2557" s="5">
        <v>3</v>
      </c>
      <c r="J2557" t="s">
        <v>25</v>
      </c>
      <c r="K2557" s="1">
        <v>41277</v>
      </c>
      <c r="L2557" s="1" t="s">
        <v>5075</v>
      </c>
      <c r="M2557" s="7">
        <v>12.82</v>
      </c>
      <c r="N2557" s="22">
        <v>28589</v>
      </c>
      <c r="O2557">
        <v>5</v>
      </c>
      <c r="P2557" t="s">
        <v>26</v>
      </c>
      <c r="Q2557">
        <v>0</v>
      </c>
      <c r="R2557">
        <v>5</v>
      </c>
      <c r="S2557" t="s">
        <v>1887</v>
      </c>
      <c r="T2557" t="s">
        <v>26</v>
      </c>
      <c r="U2557" t="str">
        <f t="shared" si="78"/>
        <v>Young</v>
      </c>
      <c r="V2557" t="str">
        <f t="shared" si="79"/>
        <v>Mid-Level</v>
      </c>
      <c r="W2557" t="str">
        <f>IF(Table13[[#This Row],[Last_Working_Date]]="Active","Active","Exited")</f>
        <v>Active</v>
      </c>
    </row>
    <row r="2558" spans="1:23" x14ac:dyDescent="0.3">
      <c r="A2558" s="9" t="s">
        <v>2829</v>
      </c>
      <c r="B2558" s="9" t="s">
        <v>19</v>
      </c>
      <c r="C2558">
        <v>36</v>
      </c>
      <c r="D2558" t="s">
        <v>20</v>
      </c>
      <c r="E2558" t="s">
        <v>44</v>
      </c>
      <c r="F2558" t="s">
        <v>82</v>
      </c>
      <c r="G2558" t="s">
        <v>83</v>
      </c>
      <c r="H2558" t="s">
        <v>24</v>
      </c>
      <c r="I2558" s="5">
        <v>3.2</v>
      </c>
      <c r="J2558" t="s">
        <v>25</v>
      </c>
      <c r="K2558" s="1">
        <v>45757</v>
      </c>
      <c r="L2558" s="1" t="s">
        <v>5075</v>
      </c>
      <c r="M2558" s="7">
        <v>0.55000000000000004</v>
      </c>
      <c r="N2558" s="22">
        <v>33694</v>
      </c>
      <c r="O2558">
        <v>2</v>
      </c>
      <c r="P2558" t="s">
        <v>65</v>
      </c>
      <c r="Q2558">
        <v>1</v>
      </c>
      <c r="R2558">
        <v>6</v>
      </c>
      <c r="S2558" t="s">
        <v>489</v>
      </c>
      <c r="T2558" t="s">
        <v>26</v>
      </c>
      <c r="U2558" t="str">
        <f t="shared" si="78"/>
        <v>Adult</v>
      </c>
      <c r="V2558" t="str">
        <f t="shared" si="79"/>
        <v>Mid-Level</v>
      </c>
      <c r="W2558" t="str">
        <f>IF(Table13[[#This Row],[Last_Working_Date]]="Active","Active","Exited")</f>
        <v>Active</v>
      </c>
    </row>
    <row r="2559" spans="1:23" x14ac:dyDescent="0.3">
      <c r="A2559" s="9" t="s">
        <v>2830</v>
      </c>
      <c r="B2559" s="9" t="s">
        <v>19</v>
      </c>
      <c r="C2559">
        <v>23</v>
      </c>
      <c r="D2559" t="s">
        <v>30</v>
      </c>
      <c r="E2559" t="s">
        <v>58</v>
      </c>
      <c r="F2559" t="s">
        <v>32</v>
      </c>
      <c r="G2559" t="s">
        <v>33</v>
      </c>
      <c r="H2559" t="s">
        <v>24</v>
      </c>
      <c r="I2559" s="5">
        <v>1.4</v>
      </c>
      <c r="J2559" t="s">
        <v>25</v>
      </c>
      <c r="K2559" s="1">
        <v>40700</v>
      </c>
      <c r="L2559" s="1">
        <v>45308</v>
      </c>
      <c r="M2559" s="7">
        <v>12.62</v>
      </c>
      <c r="N2559" s="22">
        <v>23633</v>
      </c>
      <c r="O2559">
        <v>2</v>
      </c>
      <c r="P2559" t="s">
        <v>26</v>
      </c>
      <c r="Q2559">
        <v>3</v>
      </c>
      <c r="R2559">
        <v>2</v>
      </c>
      <c r="S2559" t="s">
        <v>445</v>
      </c>
      <c r="T2559" t="s">
        <v>65</v>
      </c>
      <c r="U2559" t="str">
        <f t="shared" si="78"/>
        <v>Young</v>
      </c>
      <c r="V2559" t="str">
        <f t="shared" si="79"/>
        <v>Junior</v>
      </c>
      <c r="W2559" t="str">
        <f>IF(Table13[[#This Row],[Last_Working_Date]]="Active","Active","Exited")</f>
        <v>Exited</v>
      </c>
    </row>
    <row r="2560" spans="1:23" x14ac:dyDescent="0.3">
      <c r="A2560" s="9" t="s">
        <v>2831</v>
      </c>
      <c r="B2560" s="9" t="s">
        <v>29</v>
      </c>
      <c r="C2560">
        <v>36</v>
      </c>
      <c r="D2560" t="s">
        <v>30</v>
      </c>
      <c r="E2560" t="s">
        <v>31</v>
      </c>
      <c r="F2560" t="s">
        <v>54</v>
      </c>
      <c r="G2560" t="s">
        <v>139</v>
      </c>
      <c r="H2560" t="s">
        <v>24</v>
      </c>
      <c r="I2560" s="5">
        <v>8.3000000000000007</v>
      </c>
      <c r="J2560" t="s">
        <v>25</v>
      </c>
      <c r="K2560" s="1">
        <v>43249</v>
      </c>
      <c r="L2560" s="1" t="s">
        <v>5075</v>
      </c>
      <c r="M2560" s="7">
        <v>7.42</v>
      </c>
      <c r="N2560" s="22">
        <v>49479</v>
      </c>
      <c r="O2560">
        <v>3</v>
      </c>
      <c r="P2560" t="s">
        <v>26</v>
      </c>
      <c r="Q2560">
        <v>1</v>
      </c>
      <c r="R2560">
        <v>2</v>
      </c>
      <c r="S2560" t="s">
        <v>720</v>
      </c>
      <c r="T2560" t="s">
        <v>26</v>
      </c>
      <c r="U2560" t="str">
        <f t="shared" si="78"/>
        <v>Adult</v>
      </c>
      <c r="V2560" t="str">
        <f t="shared" si="79"/>
        <v>Senior</v>
      </c>
      <c r="W2560" t="str">
        <f>IF(Table13[[#This Row],[Last_Working_Date]]="Active","Active","Exited")</f>
        <v>Active</v>
      </c>
    </row>
    <row r="2561" spans="1:23" x14ac:dyDescent="0.3">
      <c r="A2561" s="9" t="s">
        <v>2832</v>
      </c>
      <c r="B2561" s="9" t="s">
        <v>19</v>
      </c>
      <c r="C2561">
        <v>28</v>
      </c>
      <c r="D2561" t="s">
        <v>179</v>
      </c>
      <c r="E2561" t="s">
        <v>44</v>
      </c>
      <c r="F2561" t="s">
        <v>40</v>
      </c>
      <c r="G2561" t="s">
        <v>41</v>
      </c>
      <c r="H2561" t="s">
        <v>24</v>
      </c>
      <c r="I2561" s="5">
        <v>6.2</v>
      </c>
      <c r="J2561" t="s">
        <v>25</v>
      </c>
      <c r="K2561" s="1">
        <v>39564</v>
      </c>
      <c r="L2561" s="1" t="s">
        <v>5075</v>
      </c>
      <c r="M2561" s="7">
        <v>17.510000000000002</v>
      </c>
      <c r="N2561" s="22">
        <v>48529</v>
      </c>
      <c r="O2561">
        <v>2</v>
      </c>
      <c r="P2561" t="s">
        <v>26</v>
      </c>
      <c r="Q2561">
        <v>0</v>
      </c>
      <c r="R2561">
        <v>7</v>
      </c>
      <c r="S2561" t="s">
        <v>49</v>
      </c>
      <c r="T2561" t="s">
        <v>26</v>
      </c>
      <c r="U2561" t="str">
        <f t="shared" si="78"/>
        <v>Young</v>
      </c>
      <c r="V2561" t="str">
        <f t="shared" si="79"/>
        <v>Senior</v>
      </c>
      <c r="W2561" t="str">
        <f>IF(Table13[[#This Row],[Last_Working_Date]]="Active","Active","Exited")</f>
        <v>Active</v>
      </c>
    </row>
    <row r="2562" spans="1:23" x14ac:dyDescent="0.3">
      <c r="A2562" s="9" t="s">
        <v>2833</v>
      </c>
      <c r="B2562" s="9" t="s">
        <v>19</v>
      </c>
      <c r="C2562">
        <v>32</v>
      </c>
      <c r="D2562" t="s">
        <v>20</v>
      </c>
      <c r="E2562" t="s">
        <v>31</v>
      </c>
      <c r="F2562" t="s">
        <v>92</v>
      </c>
      <c r="G2562" t="s">
        <v>93</v>
      </c>
      <c r="H2562" t="s">
        <v>47</v>
      </c>
      <c r="I2562" s="5">
        <v>9</v>
      </c>
      <c r="J2562" t="s">
        <v>25</v>
      </c>
      <c r="K2562" s="1">
        <v>44592</v>
      </c>
      <c r="L2562" s="1" t="s">
        <v>5075</v>
      </c>
      <c r="M2562" s="7">
        <v>3.74</v>
      </c>
      <c r="N2562" s="22">
        <v>47866</v>
      </c>
      <c r="O2562">
        <v>3</v>
      </c>
      <c r="P2562" t="s">
        <v>26</v>
      </c>
      <c r="Q2562">
        <v>2</v>
      </c>
      <c r="R2562">
        <v>6</v>
      </c>
      <c r="S2562" t="s">
        <v>702</v>
      </c>
      <c r="T2562" t="s">
        <v>26</v>
      </c>
      <c r="U2562" t="str">
        <f t="shared" ref="U2562:U2625" si="80">IF(C2562&lt;=30,"Young","Adult")</f>
        <v>Adult</v>
      </c>
      <c r="V2562" t="str">
        <f t="shared" ref="V2562:V2625" si="81">IF(I2562&lt;2,"Junior",IF(I2562&lt;5,"Mid-Level",IF(I2562&lt;10,"Senior","Expert")))</f>
        <v>Senior</v>
      </c>
      <c r="W2562" t="str">
        <f>IF(Table13[[#This Row],[Last_Working_Date]]="Active","Active","Exited")</f>
        <v>Active</v>
      </c>
    </row>
    <row r="2563" spans="1:23" x14ac:dyDescent="0.3">
      <c r="A2563" s="9" t="s">
        <v>2834</v>
      </c>
      <c r="B2563" s="9" t="s">
        <v>19</v>
      </c>
      <c r="C2563">
        <v>30</v>
      </c>
      <c r="D2563" t="s">
        <v>30</v>
      </c>
      <c r="E2563" t="s">
        <v>44</v>
      </c>
      <c r="F2563" t="s">
        <v>82</v>
      </c>
      <c r="G2563" t="s">
        <v>107</v>
      </c>
      <c r="H2563" t="s">
        <v>24</v>
      </c>
      <c r="I2563" s="5">
        <v>7.8</v>
      </c>
      <c r="J2563" t="s">
        <v>25</v>
      </c>
      <c r="K2563" s="1">
        <v>39810</v>
      </c>
      <c r="L2563" s="1" t="s">
        <v>5075</v>
      </c>
      <c r="M2563" s="7">
        <v>16.829999999999998</v>
      </c>
      <c r="N2563" s="22">
        <v>40621</v>
      </c>
      <c r="O2563">
        <v>3</v>
      </c>
      <c r="P2563" t="s">
        <v>26</v>
      </c>
      <c r="Q2563">
        <v>4</v>
      </c>
      <c r="R2563">
        <v>7</v>
      </c>
      <c r="S2563" t="s">
        <v>491</v>
      </c>
      <c r="T2563" t="s">
        <v>26</v>
      </c>
      <c r="U2563" t="str">
        <f t="shared" si="80"/>
        <v>Young</v>
      </c>
      <c r="V2563" t="str">
        <f t="shared" si="81"/>
        <v>Senior</v>
      </c>
      <c r="W2563" t="str">
        <f>IF(Table13[[#This Row],[Last_Working_Date]]="Active","Active","Exited")</f>
        <v>Active</v>
      </c>
    </row>
    <row r="2564" spans="1:23" x14ac:dyDescent="0.3">
      <c r="A2564" s="9" t="s">
        <v>2835</v>
      </c>
      <c r="B2564" s="9" t="s">
        <v>29</v>
      </c>
      <c r="C2564">
        <v>29</v>
      </c>
      <c r="D2564" t="s">
        <v>30</v>
      </c>
      <c r="E2564" t="s">
        <v>36</v>
      </c>
      <c r="F2564" t="s">
        <v>40</v>
      </c>
      <c r="G2564" t="s">
        <v>96</v>
      </c>
      <c r="H2564" t="s">
        <v>24</v>
      </c>
      <c r="I2564" s="5">
        <v>3.2</v>
      </c>
      <c r="J2564" t="s">
        <v>85</v>
      </c>
      <c r="K2564" s="1">
        <v>39591</v>
      </c>
      <c r="L2564" s="1" t="s">
        <v>5075</v>
      </c>
      <c r="M2564" s="7">
        <v>17.43</v>
      </c>
      <c r="N2564" s="22">
        <v>42417</v>
      </c>
      <c r="O2564">
        <v>2</v>
      </c>
      <c r="P2564" t="s">
        <v>26</v>
      </c>
      <c r="Q2564">
        <v>1</v>
      </c>
      <c r="R2564">
        <v>2</v>
      </c>
      <c r="S2564" t="s">
        <v>676</v>
      </c>
      <c r="T2564" t="s">
        <v>26</v>
      </c>
      <c r="U2564" t="str">
        <f t="shared" si="80"/>
        <v>Young</v>
      </c>
      <c r="V2564" t="str">
        <f t="shared" si="81"/>
        <v>Mid-Level</v>
      </c>
      <c r="W2564" t="str">
        <f>IF(Table13[[#This Row],[Last_Working_Date]]="Active","Active","Exited")</f>
        <v>Active</v>
      </c>
    </row>
    <row r="2565" spans="1:23" x14ac:dyDescent="0.3">
      <c r="A2565" s="9" t="s">
        <v>2836</v>
      </c>
      <c r="B2565" s="9" t="s">
        <v>19</v>
      </c>
      <c r="C2565">
        <v>31</v>
      </c>
      <c r="D2565" t="s">
        <v>20</v>
      </c>
      <c r="E2565" t="s">
        <v>58</v>
      </c>
      <c r="F2565" t="s">
        <v>45</v>
      </c>
      <c r="G2565" t="s">
        <v>98</v>
      </c>
      <c r="H2565" t="s">
        <v>24</v>
      </c>
      <c r="I2565" s="5">
        <v>7.1</v>
      </c>
      <c r="J2565" t="s">
        <v>25</v>
      </c>
      <c r="K2565" s="1">
        <v>43810</v>
      </c>
      <c r="L2565" s="1" t="s">
        <v>5075</v>
      </c>
      <c r="M2565" s="7">
        <v>5.88</v>
      </c>
      <c r="N2565" s="22">
        <v>46189</v>
      </c>
      <c r="O2565">
        <v>3</v>
      </c>
      <c r="P2565" t="s">
        <v>26</v>
      </c>
      <c r="Q2565">
        <v>2</v>
      </c>
      <c r="R2565">
        <v>10</v>
      </c>
      <c r="S2565" t="s">
        <v>368</v>
      </c>
      <c r="T2565" t="s">
        <v>26</v>
      </c>
      <c r="U2565" t="str">
        <f t="shared" si="80"/>
        <v>Adult</v>
      </c>
      <c r="V2565" t="str">
        <f t="shared" si="81"/>
        <v>Senior</v>
      </c>
      <c r="W2565" t="str">
        <f>IF(Table13[[#This Row],[Last_Working_Date]]="Active","Active","Exited")</f>
        <v>Active</v>
      </c>
    </row>
    <row r="2566" spans="1:23" x14ac:dyDescent="0.3">
      <c r="A2566" s="9" t="s">
        <v>2837</v>
      </c>
      <c r="B2566" s="9" t="s">
        <v>29</v>
      </c>
      <c r="C2566">
        <v>32</v>
      </c>
      <c r="D2566" t="s">
        <v>30</v>
      </c>
      <c r="E2566" t="s">
        <v>44</v>
      </c>
      <c r="F2566" t="s">
        <v>32</v>
      </c>
      <c r="G2566" t="s">
        <v>171</v>
      </c>
      <c r="H2566" t="s">
        <v>24</v>
      </c>
      <c r="I2566" s="5">
        <v>4.4000000000000004</v>
      </c>
      <c r="J2566" t="s">
        <v>85</v>
      </c>
      <c r="K2566" s="1">
        <v>45492</v>
      </c>
      <c r="L2566" s="1" t="s">
        <v>5075</v>
      </c>
      <c r="M2566" s="7">
        <v>1.28</v>
      </c>
      <c r="N2566" s="22">
        <v>34372</v>
      </c>
      <c r="O2566">
        <v>3</v>
      </c>
      <c r="P2566" t="s">
        <v>26</v>
      </c>
      <c r="Q2566">
        <v>1</v>
      </c>
      <c r="R2566">
        <v>7</v>
      </c>
      <c r="S2566" t="s">
        <v>316</v>
      </c>
      <c r="T2566" t="s">
        <v>26</v>
      </c>
      <c r="U2566" t="str">
        <f t="shared" si="80"/>
        <v>Adult</v>
      </c>
      <c r="V2566" t="str">
        <f t="shared" si="81"/>
        <v>Mid-Level</v>
      </c>
      <c r="W2566" t="str">
        <f>IF(Table13[[#This Row],[Last_Working_Date]]="Active","Active","Exited")</f>
        <v>Active</v>
      </c>
    </row>
    <row r="2567" spans="1:23" x14ac:dyDescent="0.3">
      <c r="A2567" s="9" t="s">
        <v>2838</v>
      </c>
      <c r="B2567" s="9" t="s">
        <v>29</v>
      </c>
      <c r="C2567">
        <v>52</v>
      </c>
      <c r="D2567" t="s">
        <v>20</v>
      </c>
      <c r="E2567" t="s">
        <v>36</v>
      </c>
      <c r="F2567" t="s">
        <v>54</v>
      </c>
      <c r="G2567" t="s">
        <v>77</v>
      </c>
      <c r="H2567" t="s">
        <v>24</v>
      </c>
      <c r="I2567" s="5">
        <v>26.4</v>
      </c>
      <c r="J2567" t="s">
        <v>25</v>
      </c>
      <c r="K2567" s="1">
        <v>44702</v>
      </c>
      <c r="L2567" s="1">
        <v>45826</v>
      </c>
      <c r="M2567" s="7">
        <v>3.08</v>
      </c>
      <c r="N2567" s="22">
        <v>76667</v>
      </c>
      <c r="O2567">
        <v>3</v>
      </c>
      <c r="P2567" t="s">
        <v>26</v>
      </c>
      <c r="Q2567">
        <v>2</v>
      </c>
      <c r="R2567">
        <v>5</v>
      </c>
      <c r="S2567" t="s">
        <v>975</v>
      </c>
      <c r="T2567" t="s">
        <v>65</v>
      </c>
      <c r="U2567" t="str">
        <f t="shared" si="80"/>
        <v>Adult</v>
      </c>
      <c r="V2567" t="str">
        <f t="shared" si="81"/>
        <v>Expert</v>
      </c>
      <c r="W2567" t="str">
        <f>IF(Table13[[#This Row],[Last_Working_Date]]="Active","Active","Exited")</f>
        <v>Exited</v>
      </c>
    </row>
    <row r="2568" spans="1:23" x14ac:dyDescent="0.3">
      <c r="A2568" s="9" t="s">
        <v>2839</v>
      </c>
      <c r="B2568" s="9" t="s">
        <v>29</v>
      </c>
      <c r="C2568">
        <v>26</v>
      </c>
      <c r="D2568" t="s">
        <v>30</v>
      </c>
      <c r="E2568" t="s">
        <v>53</v>
      </c>
      <c r="F2568" t="s">
        <v>32</v>
      </c>
      <c r="G2568" t="s">
        <v>171</v>
      </c>
      <c r="H2568" t="s">
        <v>24</v>
      </c>
      <c r="I2568" s="5">
        <v>2</v>
      </c>
      <c r="J2568" t="s">
        <v>25</v>
      </c>
      <c r="K2568" s="1">
        <v>39703</v>
      </c>
      <c r="L2568" s="1" t="s">
        <v>5075</v>
      </c>
      <c r="M2568" s="7">
        <v>17.13</v>
      </c>
      <c r="N2568" s="22">
        <v>29814</v>
      </c>
      <c r="O2568">
        <v>2</v>
      </c>
      <c r="P2568" t="s">
        <v>26</v>
      </c>
      <c r="Q2568">
        <v>1</v>
      </c>
      <c r="R2568">
        <v>11</v>
      </c>
      <c r="S2568" t="s">
        <v>298</v>
      </c>
      <c r="T2568" t="s">
        <v>26</v>
      </c>
      <c r="U2568" t="str">
        <f t="shared" si="80"/>
        <v>Young</v>
      </c>
      <c r="V2568" t="str">
        <f t="shared" si="81"/>
        <v>Mid-Level</v>
      </c>
      <c r="W2568" t="str">
        <f>IF(Table13[[#This Row],[Last_Working_Date]]="Active","Active","Exited")</f>
        <v>Active</v>
      </c>
    </row>
    <row r="2569" spans="1:23" x14ac:dyDescent="0.3">
      <c r="A2569" s="9" t="s">
        <v>2840</v>
      </c>
      <c r="B2569" s="9" t="s">
        <v>29</v>
      </c>
      <c r="C2569">
        <v>31</v>
      </c>
      <c r="D2569" t="s">
        <v>30</v>
      </c>
      <c r="E2569" t="s">
        <v>36</v>
      </c>
      <c r="F2569" t="s">
        <v>92</v>
      </c>
      <c r="G2569" t="s">
        <v>246</v>
      </c>
      <c r="H2569" t="s">
        <v>51</v>
      </c>
      <c r="I2569" s="5">
        <v>0.6</v>
      </c>
      <c r="J2569" t="s">
        <v>25</v>
      </c>
      <c r="K2569" s="1">
        <v>41844</v>
      </c>
      <c r="L2569" s="1" t="s">
        <v>5075</v>
      </c>
      <c r="M2569" s="7">
        <v>11.26</v>
      </c>
      <c r="N2569" s="22">
        <v>39741</v>
      </c>
      <c r="O2569">
        <v>3</v>
      </c>
      <c r="P2569" t="s">
        <v>26</v>
      </c>
      <c r="Q2569">
        <v>2</v>
      </c>
      <c r="R2569">
        <v>3</v>
      </c>
      <c r="S2569" t="s">
        <v>818</v>
      </c>
      <c r="T2569" t="s">
        <v>26</v>
      </c>
      <c r="U2569" t="str">
        <f t="shared" si="80"/>
        <v>Adult</v>
      </c>
      <c r="V2569" t="str">
        <f t="shared" si="81"/>
        <v>Junior</v>
      </c>
      <c r="W2569" t="str">
        <f>IF(Table13[[#This Row],[Last_Working_Date]]="Active","Active","Exited")</f>
        <v>Active</v>
      </c>
    </row>
    <row r="2570" spans="1:23" x14ac:dyDescent="0.3">
      <c r="A2570" s="9" t="s">
        <v>2841</v>
      </c>
      <c r="B2570" s="9" t="s">
        <v>19</v>
      </c>
      <c r="C2570">
        <v>40</v>
      </c>
      <c r="D2570" t="s">
        <v>30</v>
      </c>
      <c r="E2570" t="s">
        <v>63</v>
      </c>
      <c r="F2570" t="s">
        <v>40</v>
      </c>
      <c r="G2570" t="s">
        <v>96</v>
      </c>
      <c r="H2570" t="s">
        <v>24</v>
      </c>
      <c r="I2570" s="5">
        <v>10.199999999999999</v>
      </c>
      <c r="J2570" t="s">
        <v>25</v>
      </c>
      <c r="K2570" s="1">
        <v>41198</v>
      </c>
      <c r="L2570" s="1">
        <v>41966</v>
      </c>
      <c r="M2570" s="7">
        <v>2.1</v>
      </c>
      <c r="N2570" s="22">
        <v>60164</v>
      </c>
      <c r="O2570">
        <v>2</v>
      </c>
      <c r="P2570" t="s">
        <v>26</v>
      </c>
      <c r="Q2570">
        <v>2</v>
      </c>
      <c r="R2570">
        <v>2</v>
      </c>
      <c r="S2570" t="s">
        <v>262</v>
      </c>
      <c r="T2570" t="s">
        <v>65</v>
      </c>
      <c r="U2570" t="str">
        <f t="shared" si="80"/>
        <v>Adult</v>
      </c>
      <c r="V2570" t="str">
        <f t="shared" si="81"/>
        <v>Expert</v>
      </c>
      <c r="W2570" t="str">
        <f>IF(Table13[[#This Row],[Last_Working_Date]]="Active","Active","Exited")</f>
        <v>Exited</v>
      </c>
    </row>
    <row r="2571" spans="1:23" x14ac:dyDescent="0.3">
      <c r="A2571" s="9" t="s">
        <v>2842</v>
      </c>
      <c r="B2571" s="9" t="s">
        <v>19</v>
      </c>
      <c r="C2571">
        <v>48</v>
      </c>
      <c r="D2571" t="s">
        <v>30</v>
      </c>
      <c r="E2571" t="s">
        <v>21</v>
      </c>
      <c r="F2571" t="s">
        <v>92</v>
      </c>
      <c r="G2571" t="s">
        <v>120</v>
      </c>
      <c r="H2571" t="s">
        <v>24</v>
      </c>
      <c r="I2571" s="5">
        <v>20</v>
      </c>
      <c r="J2571" t="s">
        <v>85</v>
      </c>
      <c r="K2571" s="1">
        <v>41863</v>
      </c>
      <c r="L2571" s="1" t="s">
        <v>5075</v>
      </c>
      <c r="M2571" s="7">
        <v>11.21</v>
      </c>
      <c r="N2571" s="22">
        <v>75727</v>
      </c>
      <c r="O2571">
        <v>2</v>
      </c>
      <c r="P2571" t="s">
        <v>26</v>
      </c>
      <c r="Q2571">
        <v>2</v>
      </c>
      <c r="R2571">
        <v>5</v>
      </c>
      <c r="S2571" t="s">
        <v>224</v>
      </c>
      <c r="T2571" t="s">
        <v>26</v>
      </c>
      <c r="U2571" t="str">
        <f t="shared" si="80"/>
        <v>Adult</v>
      </c>
      <c r="V2571" t="str">
        <f t="shared" si="81"/>
        <v>Expert</v>
      </c>
      <c r="W2571" t="str">
        <f>IF(Table13[[#This Row],[Last_Working_Date]]="Active","Active","Exited")</f>
        <v>Active</v>
      </c>
    </row>
    <row r="2572" spans="1:23" x14ac:dyDescent="0.3">
      <c r="A2572" s="9" t="s">
        <v>2843</v>
      </c>
      <c r="B2572" s="9" t="s">
        <v>19</v>
      </c>
      <c r="C2572">
        <v>32</v>
      </c>
      <c r="D2572" t="s">
        <v>20</v>
      </c>
      <c r="E2572" t="s">
        <v>63</v>
      </c>
      <c r="F2572" t="s">
        <v>67</v>
      </c>
      <c r="G2572" t="s">
        <v>110</v>
      </c>
      <c r="H2572" t="s">
        <v>51</v>
      </c>
      <c r="I2572" s="5">
        <v>5.7</v>
      </c>
      <c r="J2572" t="s">
        <v>25</v>
      </c>
      <c r="K2572" s="1">
        <v>39639</v>
      </c>
      <c r="L2572" s="1" t="s">
        <v>5075</v>
      </c>
      <c r="M2572" s="7">
        <v>17.3</v>
      </c>
      <c r="N2572" s="22">
        <v>46898</v>
      </c>
      <c r="O2572">
        <v>3</v>
      </c>
      <c r="P2572" t="s">
        <v>26</v>
      </c>
      <c r="Q2572">
        <v>0</v>
      </c>
      <c r="R2572">
        <v>6</v>
      </c>
      <c r="S2572" t="s">
        <v>834</v>
      </c>
      <c r="T2572" t="s">
        <v>26</v>
      </c>
      <c r="U2572" t="str">
        <f t="shared" si="80"/>
        <v>Adult</v>
      </c>
      <c r="V2572" t="str">
        <f t="shared" si="81"/>
        <v>Senior</v>
      </c>
      <c r="W2572" t="str">
        <f>IF(Table13[[#This Row],[Last_Working_Date]]="Active","Active","Exited")</f>
        <v>Active</v>
      </c>
    </row>
    <row r="2573" spans="1:23" x14ac:dyDescent="0.3">
      <c r="A2573" s="9" t="s">
        <v>2844</v>
      </c>
      <c r="B2573" s="9" t="s">
        <v>29</v>
      </c>
      <c r="C2573">
        <v>32</v>
      </c>
      <c r="D2573" t="s">
        <v>30</v>
      </c>
      <c r="E2573" t="s">
        <v>58</v>
      </c>
      <c r="F2573" t="s">
        <v>32</v>
      </c>
      <c r="G2573" t="s">
        <v>33</v>
      </c>
      <c r="H2573" t="s">
        <v>24</v>
      </c>
      <c r="I2573" s="5">
        <v>6.8</v>
      </c>
      <c r="J2573" t="s">
        <v>25</v>
      </c>
      <c r="K2573" s="1">
        <v>44193</v>
      </c>
      <c r="L2573" s="1" t="s">
        <v>5075</v>
      </c>
      <c r="M2573" s="7">
        <v>4.83</v>
      </c>
      <c r="N2573" s="22">
        <v>31429</v>
      </c>
      <c r="O2573">
        <v>2</v>
      </c>
      <c r="P2573" t="s">
        <v>26</v>
      </c>
      <c r="Q2573">
        <v>0</v>
      </c>
      <c r="R2573">
        <v>6</v>
      </c>
      <c r="S2573" t="s">
        <v>1847</v>
      </c>
      <c r="T2573" t="s">
        <v>26</v>
      </c>
      <c r="U2573" t="str">
        <f t="shared" si="80"/>
        <v>Adult</v>
      </c>
      <c r="V2573" t="str">
        <f t="shared" si="81"/>
        <v>Senior</v>
      </c>
      <c r="W2573" t="str">
        <f>IF(Table13[[#This Row],[Last_Working_Date]]="Active","Active","Exited")</f>
        <v>Active</v>
      </c>
    </row>
    <row r="2574" spans="1:23" x14ac:dyDescent="0.3">
      <c r="A2574" s="9" t="s">
        <v>2845</v>
      </c>
      <c r="B2574" s="9" t="s">
        <v>19</v>
      </c>
      <c r="C2574">
        <v>28</v>
      </c>
      <c r="D2574" t="s">
        <v>30</v>
      </c>
      <c r="E2574" t="s">
        <v>31</v>
      </c>
      <c r="F2574" t="s">
        <v>82</v>
      </c>
      <c r="G2574" t="s">
        <v>107</v>
      </c>
      <c r="H2574" t="s">
        <v>24</v>
      </c>
      <c r="I2574" s="5">
        <v>3</v>
      </c>
      <c r="J2574" t="s">
        <v>25</v>
      </c>
      <c r="K2574" s="1">
        <v>45697</v>
      </c>
      <c r="L2574" s="1">
        <v>45866</v>
      </c>
      <c r="M2574" s="7">
        <v>0.46</v>
      </c>
      <c r="N2574" s="22">
        <v>31756</v>
      </c>
      <c r="O2574">
        <v>2</v>
      </c>
      <c r="P2574" t="s">
        <v>26</v>
      </c>
      <c r="Q2574">
        <v>2</v>
      </c>
      <c r="R2574">
        <v>5</v>
      </c>
      <c r="S2574" t="s">
        <v>410</v>
      </c>
      <c r="T2574" t="s">
        <v>65</v>
      </c>
      <c r="U2574" t="str">
        <f t="shared" si="80"/>
        <v>Young</v>
      </c>
      <c r="V2574" t="str">
        <f t="shared" si="81"/>
        <v>Mid-Level</v>
      </c>
      <c r="W2574" t="str">
        <f>IF(Table13[[#This Row],[Last_Working_Date]]="Active","Active","Exited")</f>
        <v>Exited</v>
      </c>
    </row>
    <row r="2575" spans="1:23" x14ac:dyDescent="0.3">
      <c r="A2575" s="9" t="s">
        <v>2846</v>
      </c>
      <c r="B2575" s="9" t="s">
        <v>19</v>
      </c>
      <c r="C2575">
        <v>35</v>
      </c>
      <c r="D2575" t="s">
        <v>30</v>
      </c>
      <c r="E2575" t="s">
        <v>58</v>
      </c>
      <c r="F2575" t="s">
        <v>92</v>
      </c>
      <c r="G2575" t="s">
        <v>93</v>
      </c>
      <c r="H2575" t="s">
        <v>51</v>
      </c>
      <c r="I2575" s="5">
        <v>6.6</v>
      </c>
      <c r="J2575" t="s">
        <v>25</v>
      </c>
      <c r="K2575" s="1">
        <v>41746</v>
      </c>
      <c r="L2575" s="1" t="s">
        <v>5075</v>
      </c>
      <c r="M2575" s="7">
        <v>11.53</v>
      </c>
      <c r="N2575" s="22">
        <v>53191</v>
      </c>
      <c r="O2575">
        <v>3</v>
      </c>
      <c r="P2575" t="s">
        <v>26</v>
      </c>
      <c r="Q2575">
        <v>1</v>
      </c>
      <c r="R2575">
        <v>6</v>
      </c>
      <c r="S2575" t="s">
        <v>486</v>
      </c>
      <c r="T2575" t="s">
        <v>26</v>
      </c>
      <c r="U2575" t="str">
        <f t="shared" si="80"/>
        <v>Adult</v>
      </c>
      <c r="V2575" t="str">
        <f t="shared" si="81"/>
        <v>Senior</v>
      </c>
      <c r="W2575" t="str">
        <f>IF(Table13[[#This Row],[Last_Working_Date]]="Active","Active","Exited")</f>
        <v>Active</v>
      </c>
    </row>
    <row r="2576" spans="1:23" x14ac:dyDescent="0.3">
      <c r="A2576" s="9" t="s">
        <v>2847</v>
      </c>
      <c r="B2576" s="9" t="s">
        <v>19</v>
      </c>
      <c r="C2576">
        <v>23</v>
      </c>
      <c r="D2576" t="s">
        <v>30</v>
      </c>
      <c r="E2576" t="s">
        <v>58</v>
      </c>
      <c r="F2576" t="s">
        <v>45</v>
      </c>
      <c r="G2576" t="s">
        <v>164</v>
      </c>
      <c r="H2576" t="s">
        <v>51</v>
      </c>
      <c r="I2576" s="5">
        <v>1</v>
      </c>
      <c r="J2576" t="s">
        <v>25</v>
      </c>
      <c r="K2576" s="1">
        <v>41107</v>
      </c>
      <c r="L2576" s="1">
        <v>45466</v>
      </c>
      <c r="M2576" s="7">
        <v>11.93</v>
      </c>
      <c r="N2576" s="22">
        <v>35175</v>
      </c>
      <c r="O2576">
        <v>2</v>
      </c>
      <c r="P2576" t="s">
        <v>26</v>
      </c>
      <c r="Q2576">
        <v>3</v>
      </c>
      <c r="R2576">
        <v>6</v>
      </c>
      <c r="S2576" t="s">
        <v>330</v>
      </c>
      <c r="T2576" t="s">
        <v>65</v>
      </c>
      <c r="U2576" t="str">
        <f t="shared" si="80"/>
        <v>Young</v>
      </c>
      <c r="V2576" t="str">
        <f t="shared" si="81"/>
        <v>Junior</v>
      </c>
      <c r="W2576" t="str">
        <f>IF(Table13[[#This Row],[Last_Working_Date]]="Active","Active","Exited")</f>
        <v>Exited</v>
      </c>
    </row>
    <row r="2577" spans="1:23" x14ac:dyDescent="0.3">
      <c r="A2577" s="9" t="s">
        <v>302</v>
      </c>
      <c r="B2577" s="9" t="s">
        <v>29</v>
      </c>
      <c r="C2577">
        <v>38</v>
      </c>
      <c r="D2577" t="s">
        <v>30</v>
      </c>
      <c r="E2577" t="s">
        <v>53</v>
      </c>
      <c r="F2577" t="s">
        <v>22</v>
      </c>
      <c r="G2577" t="s">
        <v>59</v>
      </c>
      <c r="H2577" t="s">
        <v>51</v>
      </c>
      <c r="I2577" s="5">
        <v>13.6</v>
      </c>
      <c r="J2577" t="s">
        <v>25</v>
      </c>
      <c r="K2577" s="1">
        <v>44225</v>
      </c>
      <c r="L2577" s="1" t="s">
        <v>5075</v>
      </c>
      <c r="M2577" s="7">
        <v>4.74</v>
      </c>
      <c r="N2577" s="22">
        <v>54930</v>
      </c>
      <c r="O2577">
        <v>4</v>
      </c>
      <c r="P2577" t="s">
        <v>65</v>
      </c>
      <c r="Q2577">
        <v>0</v>
      </c>
      <c r="R2577">
        <v>6</v>
      </c>
      <c r="S2577" t="s">
        <v>5074</v>
      </c>
      <c r="T2577" t="s">
        <v>26</v>
      </c>
      <c r="U2577" t="str">
        <f t="shared" si="80"/>
        <v>Adult</v>
      </c>
      <c r="V2577" t="str">
        <f t="shared" si="81"/>
        <v>Expert</v>
      </c>
      <c r="W2577" t="str">
        <f>IF(Table13[[#This Row],[Last_Working_Date]]="Active","Active","Exited")</f>
        <v>Active</v>
      </c>
    </row>
    <row r="2578" spans="1:23" x14ac:dyDescent="0.3">
      <c r="A2578" s="9" t="s">
        <v>88</v>
      </c>
      <c r="B2578" s="9" t="s">
        <v>29</v>
      </c>
      <c r="C2578">
        <v>26</v>
      </c>
      <c r="D2578" t="s">
        <v>30</v>
      </c>
      <c r="E2578" t="s">
        <v>39</v>
      </c>
      <c r="F2578" t="s">
        <v>22</v>
      </c>
      <c r="G2578" t="s">
        <v>74</v>
      </c>
      <c r="H2578" t="s">
        <v>84</v>
      </c>
      <c r="I2578" s="5">
        <v>2.2000000000000002</v>
      </c>
      <c r="J2578" t="s">
        <v>25</v>
      </c>
      <c r="K2578" s="1">
        <v>45282</v>
      </c>
      <c r="L2578" s="1">
        <v>45741</v>
      </c>
      <c r="M2578" s="7">
        <v>1.26</v>
      </c>
      <c r="N2578" s="22">
        <v>41317</v>
      </c>
      <c r="O2578">
        <v>4</v>
      </c>
      <c r="P2578" t="s">
        <v>26</v>
      </c>
      <c r="Q2578">
        <v>4</v>
      </c>
      <c r="R2578">
        <v>2</v>
      </c>
      <c r="S2578" t="s">
        <v>5074</v>
      </c>
      <c r="T2578" t="s">
        <v>65</v>
      </c>
      <c r="U2578" t="str">
        <f t="shared" si="80"/>
        <v>Young</v>
      </c>
      <c r="V2578" t="str">
        <f t="shared" si="81"/>
        <v>Mid-Level</v>
      </c>
      <c r="W2578" t="str">
        <f>IF(Table13[[#This Row],[Last_Working_Date]]="Active","Active","Exited")</f>
        <v>Exited</v>
      </c>
    </row>
    <row r="2579" spans="1:23" x14ac:dyDescent="0.3">
      <c r="A2579" s="9" t="s">
        <v>2848</v>
      </c>
      <c r="B2579" s="9" t="s">
        <v>19</v>
      </c>
      <c r="C2579">
        <v>31</v>
      </c>
      <c r="D2579" t="s">
        <v>30</v>
      </c>
      <c r="E2579" t="s">
        <v>58</v>
      </c>
      <c r="F2579" t="s">
        <v>67</v>
      </c>
      <c r="G2579" t="s">
        <v>110</v>
      </c>
      <c r="H2579" t="s">
        <v>24</v>
      </c>
      <c r="I2579" s="5">
        <v>2.9</v>
      </c>
      <c r="J2579" t="s">
        <v>25</v>
      </c>
      <c r="K2579" s="1">
        <v>40722</v>
      </c>
      <c r="L2579" s="1" t="s">
        <v>5075</v>
      </c>
      <c r="M2579" s="7">
        <v>14.34</v>
      </c>
      <c r="N2579" s="22">
        <v>34339</v>
      </c>
      <c r="O2579">
        <v>2</v>
      </c>
      <c r="P2579" t="s">
        <v>26</v>
      </c>
      <c r="Q2579">
        <v>4</v>
      </c>
      <c r="R2579">
        <v>6</v>
      </c>
      <c r="S2579" t="s">
        <v>177</v>
      </c>
      <c r="T2579" t="s">
        <v>26</v>
      </c>
      <c r="U2579" t="str">
        <f t="shared" si="80"/>
        <v>Adult</v>
      </c>
      <c r="V2579" t="str">
        <f t="shared" si="81"/>
        <v>Mid-Level</v>
      </c>
      <c r="W2579" t="str">
        <f>IF(Table13[[#This Row],[Last_Working_Date]]="Active","Active","Exited")</f>
        <v>Active</v>
      </c>
    </row>
    <row r="2580" spans="1:23" x14ac:dyDescent="0.3">
      <c r="A2580" s="9" t="s">
        <v>2849</v>
      </c>
      <c r="B2580" s="9" t="s">
        <v>29</v>
      </c>
      <c r="C2580">
        <v>29</v>
      </c>
      <c r="D2580" t="s">
        <v>20</v>
      </c>
      <c r="E2580" t="s">
        <v>63</v>
      </c>
      <c r="F2580" t="s">
        <v>82</v>
      </c>
      <c r="G2580" t="s">
        <v>83</v>
      </c>
      <c r="H2580" t="s">
        <v>84</v>
      </c>
      <c r="I2580" s="5">
        <v>5.4</v>
      </c>
      <c r="J2580" t="s">
        <v>25</v>
      </c>
      <c r="K2580" s="1">
        <v>44622</v>
      </c>
      <c r="L2580" s="1" t="s">
        <v>5075</v>
      </c>
      <c r="M2580" s="7">
        <v>3.66</v>
      </c>
      <c r="N2580" s="22">
        <v>46153</v>
      </c>
      <c r="O2580">
        <v>3</v>
      </c>
      <c r="P2580" t="s">
        <v>26</v>
      </c>
      <c r="Q2580">
        <v>1</v>
      </c>
      <c r="R2580">
        <v>9</v>
      </c>
      <c r="S2580" t="s">
        <v>837</v>
      </c>
      <c r="T2580" t="s">
        <v>26</v>
      </c>
      <c r="U2580" t="str">
        <f t="shared" si="80"/>
        <v>Young</v>
      </c>
      <c r="V2580" t="str">
        <f t="shared" si="81"/>
        <v>Senior</v>
      </c>
      <c r="W2580" t="str">
        <f>IF(Table13[[#This Row],[Last_Working_Date]]="Active","Active","Exited")</f>
        <v>Active</v>
      </c>
    </row>
    <row r="2581" spans="1:23" x14ac:dyDescent="0.3">
      <c r="A2581" s="9" t="s">
        <v>2850</v>
      </c>
      <c r="B2581" s="9" t="s">
        <v>19</v>
      </c>
      <c r="C2581">
        <v>27</v>
      </c>
      <c r="D2581" t="s">
        <v>30</v>
      </c>
      <c r="E2581" t="s">
        <v>21</v>
      </c>
      <c r="F2581" t="s">
        <v>82</v>
      </c>
      <c r="G2581" t="s">
        <v>83</v>
      </c>
      <c r="H2581" t="s">
        <v>51</v>
      </c>
      <c r="I2581" s="5">
        <v>5.5</v>
      </c>
      <c r="J2581" t="s">
        <v>25</v>
      </c>
      <c r="K2581" s="1">
        <v>45912</v>
      </c>
      <c r="L2581" s="1">
        <v>45930</v>
      </c>
      <c r="M2581" s="7">
        <v>0.05</v>
      </c>
      <c r="N2581" s="22">
        <v>45782</v>
      </c>
      <c r="O2581">
        <v>2</v>
      </c>
      <c r="P2581" t="s">
        <v>26</v>
      </c>
      <c r="Q2581">
        <v>1</v>
      </c>
      <c r="R2581">
        <v>10</v>
      </c>
      <c r="S2581" t="s">
        <v>285</v>
      </c>
      <c r="T2581" t="s">
        <v>65</v>
      </c>
      <c r="U2581" t="str">
        <f t="shared" si="80"/>
        <v>Young</v>
      </c>
      <c r="V2581" t="str">
        <f t="shared" si="81"/>
        <v>Senior</v>
      </c>
      <c r="W2581" t="str">
        <f>IF(Table13[[#This Row],[Last_Working_Date]]="Active","Active","Exited")</f>
        <v>Exited</v>
      </c>
    </row>
    <row r="2582" spans="1:23" x14ac:dyDescent="0.3">
      <c r="A2582" s="9" t="s">
        <v>2851</v>
      </c>
      <c r="B2582" s="9" t="s">
        <v>19</v>
      </c>
      <c r="C2582">
        <v>21</v>
      </c>
      <c r="D2582" t="s">
        <v>30</v>
      </c>
      <c r="E2582" t="s">
        <v>58</v>
      </c>
      <c r="F2582" t="s">
        <v>22</v>
      </c>
      <c r="G2582" t="s">
        <v>59</v>
      </c>
      <c r="H2582" t="s">
        <v>51</v>
      </c>
      <c r="I2582" s="5">
        <v>1</v>
      </c>
      <c r="J2582" t="s">
        <v>25</v>
      </c>
      <c r="K2582" s="1">
        <v>45307</v>
      </c>
      <c r="L2582" s="1" t="s">
        <v>5075</v>
      </c>
      <c r="M2582" s="7">
        <v>1.78</v>
      </c>
      <c r="N2582" s="22">
        <v>32845</v>
      </c>
      <c r="O2582">
        <v>2</v>
      </c>
      <c r="P2582" t="s">
        <v>26</v>
      </c>
      <c r="Q2582">
        <v>2</v>
      </c>
      <c r="R2582">
        <v>5</v>
      </c>
      <c r="S2582" t="s">
        <v>560</v>
      </c>
      <c r="T2582" t="s">
        <v>26</v>
      </c>
      <c r="U2582" t="str">
        <f t="shared" si="80"/>
        <v>Young</v>
      </c>
      <c r="V2582" t="str">
        <f t="shared" si="81"/>
        <v>Junior</v>
      </c>
      <c r="W2582" t="str">
        <f>IF(Table13[[#This Row],[Last_Working_Date]]="Active","Active","Exited")</f>
        <v>Active</v>
      </c>
    </row>
    <row r="2583" spans="1:23" x14ac:dyDescent="0.3">
      <c r="A2583" s="9" t="s">
        <v>2852</v>
      </c>
      <c r="B2583" s="9" t="s">
        <v>29</v>
      </c>
      <c r="C2583">
        <v>32</v>
      </c>
      <c r="D2583" t="s">
        <v>30</v>
      </c>
      <c r="E2583" t="s">
        <v>36</v>
      </c>
      <c r="F2583" t="s">
        <v>82</v>
      </c>
      <c r="G2583" t="s">
        <v>107</v>
      </c>
      <c r="H2583" t="s">
        <v>24</v>
      </c>
      <c r="I2583" s="5">
        <v>3.1</v>
      </c>
      <c r="J2583" t="s">
        <v>25</v>
      </c>
      <c r="K2583" s="1">
        <v>43980</v>
      </c>
      <c r="L2583" s="1" t="s">
        <v>5075</v>
      </c>
      <c r="M2583" s="7">
        <v>5.42</v>
      </c>
      <c r="N2583" s="22">
        <v>41138</v>
      </c>
      <c r="O2583">
        <v>3</v>
      </c>
      <c r="P2583" t="s">
        <v>26</v>
      </c>
      <c r="Q2583">
        <v>1</v>
      </c>
      <c r="R2583">
        <v>2</v>
      </c>
      <c r="S2583" t="s">
        <v>343</v>
      </c>
      <c r="T2583" t="s">
        <v>26</v>
      </c>
      <c r="U2583" t="str">
        <f t="shared" si="80"/>
        <v>Adult</v>
      </c>
      <c r="V2583" t="str">
        <f t="shared" si="81"/>
        <v>Mid-Level</v>
      </c>
      <c r="W2583" t="str">
        <f>IF(Table13[[#This Row],[Last_Working_Date]]="Active","Active","Exited")</f>
        <v>Active</v>
      </c>
    </row>
    <row r="2584" spans="1:23" x14ac:dyDescent="0.3">
      <c r="A2584" s="9" t="s">
        <v>2853</v>
      </c>
      <c r="B2584" s="9" t="s">
        <v>29</v>
      </c>
      <c r="C2584">
        <v>27</v>
      </c>
      <c r="D2584" t="s">
        <v>20</v>
      </c>
      <c r="E2584" t="s">
        <v>63</v>
      </c>
      <c r="F2584" t="s">
        <v>40</v>
      </c>
      <c r="G2584" t="s">
        <v>96</v>
      </c>
      <c r="H2584" t="s">
        <v>51</v>
      </c>
      <c r="I2584" s="5">
        <v>3.9</v>
      </c>
      <c r="J2584" t="s">
        <v>25</v>
      </c>
      <c r="K2584" s="1">
        <v>43168</v>
      </c>
      <c r="L2584" s="1" t="s">
        <v>5075</v>
      </c>
      <c r="M2584" s="7">
        <v>7.64</v>
      </c>
      <c r="N2584" s="22">
        <v>39305</v>
      </c>
      <c r="O2584">
        <v>4</v>
      </c>
      <c r="P2584" t="s">
        <v>26</v>
      </c>
      <c r="Q2584">
        <v>1</v>
      </c>
      <c r="R2584">
        <v>7</v>
      </c>
      <c r="S2584" t="s">
        <v>767</v>
      </c>
      <c r="T2584" t="s">
        <v>26</v>
      </c>
      <c r="U2584" t="str">
        <f t="shared" si="80"/>
        <v>Young</v>
      </c>
      <c r="V2584" t="str">
        <f t="shared" si="81"/>
        <v>Mid-Level</v>
      </c>
      <c r="W2584" t="str">
        <f>IF(Table13[[#This Row],[Last_Working_Date]]="Active","Active","Exited")</f>
        <v>Active</v>
      </c>
    </row>
    <row r="2585" spans="1:23" x14ac:dyDescent="0.3">
      <c r="A2585" s="9" t="s">
        <v>2854</v>
      </c>
      <c r="B2585" s="9" t="s">
        <v>19</v>
      </c>
      <c r="C2585">
        <v>33</v>
      </c>
      <c r="D2585" t="s">
        <v>30</v>
      </c>
      <c r="E2585" t="s">
        <v>58</v>
      </c>
      <c r="F2585" t="s">
        <v>82</v>
      </c>
      <c r="G2585" t="s">
        <v>107</v>
      </c>
      <c r="H2585" t="s">
        <v>84</v>
      </c>
      <c r="I2585" s="5">
        <v>6.8</v>
      </c>
      <c r="J2585" t="s">
        <v>25</v>
      </c>
      <c r="K2585" s="1">
        <v>43696</v>
      </c>
      <c r="L2585" s="1" t="s">
        <v>5075</v>
      </c>
      <c r="M2585" s="7">
        <v>6.19</v>
      </c>
      <c r="N2585" s="22">
        <v>50924</v>
      </c>
      <c r="O2585">
        <v>3</v>
      </c>
      <c r="P2585" t="s">
        <v>26</v>
      </c>
      <c r="Q2585">
        <v>4</v>
      </c>
      <c r="R2585">
        <v>6</v>
      </c>
      <c r="S2585" t="s">
        <v>1463</v>
      </c>
      <c r="T2585" t="s">
        <v>26</v>
      </c>
      <c r="U2585" t="str">
        <f t="shared" si="80"/>
        <v>Adult</v>
      </c>
      <c r="V2585" t="str">
        <f t="shared" si="81"/>
        <v>Senior</v>
      </c>
      <c r="W2585" t="str">
        <f>IF(Table13[[#This Row],[Last_Working_Date]]="Active","Active","Exited")</f>
        <v>Active</v>
      </c>
    </row>
    <row r="2586" spans="1:23" x14ac:dyDescent="0.3">
      <c r="A2586" s="9" t="s">
        <v>2855</v>
      </c>
      <c r="B2586" s="9" t="s">
        <v>29</v>
      </c>
      <c r="C2586">
        <v>32</v>
      </c>
      <c r="D2586" t="s">
        <v>30</v>
      </c>
      <c r="E2586" t="s">
        <v>58</v>
      </c>
      <c r="F2586" t="s">
        <v>40</v>
      </c>
      <c r="G2586" t="s">
        <v>96</v>
      </c>
      <c r="H2586" t="s">
        <v>51</v>
      </c>
      <c r="I2586" s="5">
        <v>7.6</v>
      </c>
      <c r="J2586" t="s">
        <v>25</v>
      </c>
      <c r="K2586" s="1">
        <v>45722</v>
      </c>
      <c r="L2586" s="1" t="s">
        <v>5075</v>
      </c>
      <c r="M2586" s="7">
        <v>0.65</v>
      </c>
      <c r="N2586" s="22">
        <v>45829</v>
      </c>
      <c r="O2586">
        <v>1</v>
      </c>
      <c r="P2586" t="s">
        <v>26</v>
      </c>
      <c r="Q2586">
        <v>2</v>
      </c>
      <c r="R2586">
        <v>6</v>
      </c>
      <c r="S2586" t="s">
        <v>194</v>
      </c>
      <c r="T2586" t="s">
        <v>26</v>
      </c>
      <c r="U2586" t="str">
        <f t="shared" si="80"/>
        <v>Adult</v>
      </c>
      <c r="V2586" t="str">
        <f t="shared" si="81"/>
        <v>Senior</v>
      </c>
      <c r="W2586" t="str">
        <f>IF(Table13[[#This Row],[Last_Working_Date]]="Active","Active","Exited")</f>
        <v>Active</v>
      </c>
    </row>
    <row r="2587" spans="1:23" x14ac:dyDescent="0.3">
      <c r="A2587" s="9" t="s">
        <v>2856</v>
      </c>
      <c r="B2587" s="9" t="s">
        <v>29</v>
      </c>
      <c r="C2587">
        <v>30</v>
      </c>
      <c r="D2587" t="s">
        <v>30</v>
      </c>
      <c r="E2587" t="s">
        <v>39</v>
      </c>
      <c r="F2587" t="s">
        <v>67</v>
      </c>
      <c r="G2587" t="s">
        <v>68</v>
      </c>
      <c r="H2587" t="s">
        <v>24</v>
      </c>
      <c r="I2587" s="5">
        <v>9.1</v>
      </c>
      <c r="J2587" t="s">
        <v>25</v>
      </c>
      <c r="K2587" s="1">
        <v>42376</v>
      </c>
      <c r="L2587" s="1" t="s">
        <v>5075</v>
      </c>
      <c r="M2587" s="7">
        <v>9.81</v>
      </c>
      <c r="N2587" s="22">
        <v>54903</v>
      </c>
      <c r="O2587">
        <v>3</v>
      </c>
      <c r="P2587" t="s">
        <v>26</v>
      </c>
      <c r="Q2587">
        <v>4</v>
      </c>
      <c r="R2587">
        <v>10</v>
      </c>
      <c r="S2587" t="s">
        <v>177</v>
      </c>
      <c r="T2587" t="s">
        <v>26</v>
      </c>
      <c r="U2587" t="str">
        <f t="shared" si="80"/>
        <v>Young</v>
      </c>
      <c r="V2587" t="str">
        <f t="shared" si="81"/>
        <v>Senior</v>
      </c>
      <c r="W2587" t="str">
        <f>IF(Table13[[#This Row],[Last_Working_Date]]="Active","Active","Exited")</f>
        <v>Active</v>
      </c>
    </row>
    <row r="2588" spans="1:23" x14ac:dyDescent="0.3">
      <c r="A2588" s="9" t="s">
        <v>2857</v>
      </c>
      <c r="B2588" s="9" t="s">
        <v>29</v>
      </c>
      <c r="C2588">
        <v>23</v>
      </c>
      <c r="D2588" t="s">
        <v>30</v>
      </c>
      <c r="E2588" t="s">
        <v>53</v>
      </c>
      <c r="F2588" t="s">
        <v>67</v>
      </c>
      <c r="G2588" t="s">
        <v>176</v>
      </c>
      <c r="H2588" t="s">
        <v>24</v>
      </c>
      <c r="I2588" s="5">
        <v>0.6</v>
      </c>
      <c r="J2588" t="s">
        <v>25</v>
      </c>
      <c r="K2588" s="1">
        <v>41743</v>
      </c>
      <c r="L2588" s="1" t="s">
        <v>5075</v>
      </c>
      <c r="M2588" s="7">
        <v>11.54</v>
      </c>
      <c r="N2588" s="22">
        <v>33410</v>
      </c>
      <c r="O2588">
        <v>4</v>
      </c>
      <c r="P2588" t="s">
        <v>26</v>
      </c>
      <c r="Q2588">
        <v>3</v>
      </c>
      <c r="R2588">
        <v>4</v>
      </c>
      <c r="S2588" t="s">
        <v>1151</v>
      </c>
      <c r="T2588" t="s">
        <v>26</v>
      </c>
      <c r="U2588" t="str">
        <f t="shared" si="80"/>
        <v>Young</v>
      </c>
      <c r="V2588" t="str">
        <f t="shared" si="81"/>
        <v>Junior</v>
      </c>
      <c r="W2588" t="str">
        <f>IF(Table13[[#This Row],[Last_Working_Date]]="Active","Active","Exited")</f>
        <v>Active</v>
      </c>
    </row>
    <row r="2589" spans="1:23" x14ac:dyDescent="0.3">
      <c r="A2589" s="9" t="s">
        <v>2858</v>
      </c>
      <c r="B2589" s="9" t="s">
        <v>29</v>
      </c>
      <c r="C2589">
        <v>30</v>
      </c>
      <c r="D2589" t="s">
        <v>20</v>
      </c>
      <c r="E2589" t="s">
        <v>21</v>
      </c>
      <c r="F2589" t="s">
        <v>54</v>
      </c>
      <c r="G2589" t="s">
        <v>139</v>
      </c>
      <c r="H2589" t="s">
        <v>75</v>
      </c>
      <c r="I2589" s="5">
        <v>7.3</v>
      </c>
      <c r="J2589" t="s">
        <v>25</v>
      </c>
      <c r="K2589" s="1">
        <v>41975</v>
      </c>
      <c r="L2589" s="1" t="s">
        <v>5075</v>
      </c>
      <c r="M2589" s="7">
        <v>10.9</v>
      </c>
      <c r="N2589" s="22">
        <v>47395</v>
      </c>
      <c r="O2589">
        <v>2</v>
      </c>
      <c r="P2589" t="s">
        <v>26</v>
      </c>
      <c r="Q2589">
        <v>0</v>
      </c>
      <c r="R2589">
        <v>3</v>
      </c>
      <c r="S2589" t="s">
        <v>229</v>
      </c>
      <c r="T2589" t="s">
        <v>26</v>
      </c>
      <c r="U2589" t="str">
        <f t="shared" si="80"/>
        <v>Young</v>
      </c>
      <c r="V2589" t="str">
        <f t="shared" si="81"/>
        <v>Senior</v>
      </c>
      <c r="W2589" t="str">
        <f>IF(Table13[[#This Row],[Last_Working_Date]]="Active","Active","Exited")</f>
        <v>Active</v>
      </c>
    </row>
    <row r="2590" spans="1:23" x14ac:dyDescent="0.3">
      <c r="A2590" s="9" t="s">
        <v>2859</v>
      </c>
      <c r="B2590" s="9" t="s">
        <v>19</v>
      </c>
      <c r="C2590">
        <v>41</v>
      </c>
      <c r="D2590" t="s">
        <v>20</v>
      </c>
      <c r="E2590" t="s">
        <v>53</v>
      </c>
      <c r="F2590" t="s">
        <v>45</v>
      </c>
      <c r="G2590" t="s">
        <v>98</v>
      </c>
      <c r="H2590" t="s">
        <v>51</v>
      </c>
      <c r="I2590" s="5">
        <v>1.1000000000000001</v>
      </c>
      <c r="J2590" t="s">
        <v>25</v>
      </c>
      <c r="K2590" s="1">
        <v>39851</v>
      </c>
      <c r="L2590" s="1" t="s">
        <v>5075</v>
      </c>
      <c r="M2590" s="7">
        <v>16.72</v>
      </c>
      <c r="N2590" s="22">
        <v>34622</v>
      </c>
      <c r="O2590">
        <v>4</v>
      </c>
      <c r="P2590" t="s">
        <v>26</v>
      </c>
      <c r="Q2590">
        <v>4</v>
      </c>
      <c r="R2590">
        <v>7</v>
      </c>
      <c r="S2590" t="s">
        <v>48</v>
      </c>
      <c r="T2590" t="s">
        <v>26</v>
      </c>
      <c r="U2590" t="str">
        <f t="shared" si="80"/>
        <v>Adult</v>
      </c>
      <c r="V2590" t="str">
        <f t="shared" si="81"/>
        <v>Junior</v>
      </c>
      <c r="W2590" t="str">
        <f>IF(Table13[[#This Row],[Last_Working_Date]]="Active","Active","Exited")</f>
        <v>Active</v>
      </c>
    </row>
    <row r="2591" spans="1:23" x14ac:dyDescent="0.3">
      <c r="A2591" s="9" t="s">
        <v>2860</v>
      </c>
      <c r="B2591" s="9" t="s">
        <v>29</v>
      </c>
      <c r="C2591">
        <v>27</v>
      </c>
      <c r="D2591" t="s">
        <v>20</v>
      </c>
      <c r="E2591" t="s">
        <v>63</v>
      </c>
      <c r="F2591" t="s">
        <v>40</v>
      </c>
      <c r="G2591" t="s">
        <v>41</v>
      </c>
      <c r="H2591" t="s">
        <v>24</v>
      </c>
      <c r="I2591" s="5">
        <v>3.2</v>
      </c>
      <c r="J2591" t="s">
        <v>25</v>
      </c>
      <c r="K2591" s="1">
        <v>44377</v>
      </c>
      <c r="L2591" s="1">
        <v>44589</v>
      </c>
      <c r="M2591" s="7">
        <v>0.57999999999999996</v>
      </c>
      <c r="N2591" s="22">
        <v>37747</v>
      </c>
      <c r="O2591">
        <v>2</v>
      </c>
      <c r="P2591" t="s">
        <v>26</v>
      </c>
      <c r="Q2591">
        <v>2</v>
      </c>
      <c r="R2591">
        <v>7</v>
      </c>
      <c r="S2591" t="s">
        <v>240</v>
      </c>
      <c r="T2591" t="s">
        <v>65</v>
      </c>
      <c r="U2591" t="str">
        <f t="shared" si="80"/>
        <v>Young</v>
      </c>
      <c r="V2591" t="str">
        <f t="shared" si="81"/>
        <v>Mid-Level</v>
      </c>
      <c r="W2591" t="str">
        <f>IF(Table13[[#This Row],[Last_Working_Date]]="Active","Active","Exited")</f>
        <v>Exited</v>
      </c>
    </row>
    <row r="2592" spans="1:23" x14ac:dyDescent="0.3">
      <c r="A2592" s="9" t="s">
        <v>2861</v>
      </c>
      <c r="B2592" s="9" t="s">
        <v>19</v>
      </c>
      <c r="C2592">
        <v>27</v>
      </c>
      <c r="D2592" t="s">
        <v>30</v>
      </c>
      <c r="E2592" t="s">
        <v>58</v>
      </c>
      <c r="F2592" t="s">
        <v>82</v>
      </c>
      <c r="G2592" t="s">
        <v>83</v>
      </c>
      <c r="H2592" t="s">
        <v>51</v>
      </c>
      <c r="I2592" s="5">
        <v>5.7</v>
      </c>
      <c r="J2592" t="s">
        <v>25</v>
      </c>
      <c r="K2592" s="1">
        <v>40612</v>
      </c>
      <c r="L2592" s="1" t="s">
        <v>5075</v>
      </c>
      <c r="M2592" s="7">
        <v>14.64</v>
      </c>
      <c r="N2592" s="22">
        <v>38868</v>
      </c>
      <c r="O2592">
        <v>3</v>
      </c>
      <c r="P2592" t="s">
        <v>26</v>
      </c>
      <c r="Q2592">
        <v>3</v>
      </c>
      <c r="R2592">
        <v>4</v>
      </c>
      <c r="S2592" t="s">
        <v>972</v>
      </c>
      <c r="T2592" t="s">
        <v>26</v>
      </c>
      <c r="U2592" t="str">
        <f t="shared" si="80"/>
        <v>Young</v>
      </c>
      <c r="V2592" t="str">
        <f t="shared" si="81"/>
        <v>Senior</v>
      </c>
      <c r="W2592" t="str">
        <f>IF(Table13[[#This Row],[Last_Working_Date]]="Active","Active","Exited")</f>
        <v>Active</v>
      </c>
    </row>
    <row r="2593" spans="1:23" x14ac:dyDescent="0.3">
      <c r="A2593" s="9" t="s">
        <v>2862</v>
      </c>
      <c r="B2593" s="9" t="s">
        <v>19</v>
      </c>
      <c r="C2593">
        <v>27</v>
      </c>
      <c r="D2593" t="s">
        <v>30</v>
      </c>
      <c r="E2593" t="s">
        <v>39</v>
      </c>
      <c r="F2593" t="s">
        <v>40</v>
      </c>
      <c r="G2593" t="s">
        <v>50</v>
      </c>
      <c r="H2593" t="s">
        <v>51</v>
      </c>
      <c r="I2593" s="5">
        <v>2.9</v>
      </c>
      <c r="J2593" t="s">
        <v>25</v>
      </c>
      <c r="K2593" s="1">
        <v>42823</v>
      </c>
      <c r="L2593" s="1">
        <v>44820</v>
      </c>
      <c r="M2593" s="7">
        <v>5.47</v>
      </c>
      <c r="N2593" s="22">
        <v>31596</v>
      </c>
      <c r="O2593">
        <v>4</v>
      </c>
      <c r="P2593" t="s">
        <v>26</v>
      </c>
      <c r="Q2593">
        <v>1</v>
      </c>
      <c r="R2593">
        <v>11</v>
      </c>
      <c r="S2593" t="s">
        <v>500</v>
      </c>
      <c r="T2593" t="s">
        <v>65</v>
      </c>
      <c r="U2593" t="str">
        <f t="shared" si="80"/>
        <v>Young</v>
      </c>
      <c r="V2593" t="str">
        <f t="shared" si="81"/>
        <v>Mid-Level</v>
      </c>
      <c r="W2593" t="str">
        <f>IF(Table13[[#This Row],[Last_Working_Date]]="Active","Active","Exited")</f>
        <v>Exited</v>
      </c>
    </row>
    <row r="2594" spans="1:23" x14ac:dyDescent="0.3">
      <c r="A2594" s="9" t="s">
        <v>2863</v>
      </c>
      <c r="B2594" s="9" t="s">
        <v>19</v>
      </c>
      <c r="C2594">
        <v>26</v>
      </c>
      <c r="D2594" t="s">
        <v>20</v>
      </c>
      <c r="E2594" t="s">
        <v>63</v>
      </c>
      <c r="F2594" t="s">
        <v>54</v>
      </c>
      <c r="G2594" t="s">
        <v>139</v>
      </c>
      <c r="H2594" t="s">
        <v>75</v>
      </c>
      <c r="I2594" s="5">
        <v>5.0999999999999996</v>
      </c>
      <c r="J2594" t="s">
        <v>25</v>
      </c>
      <c r="K2594" s="1">
        <v>41890</v>
      </c>
      <c r="L2594" s="1" t="s">
        <v>5075</v>
      </c>
      <c r="M2594" s="7">
        <v>11.14</v>
      </c>
      <c r="N2594" s="22">
        <v>45103</v>
      </c>
      <c r="O2594">
        <v>3</v>
      </c>
      <c r="P2594" t="s">
        <v>26</v>
      </c>
      <c r="Q2594">
        <v>1</v>
      </c>
      <c r="R2594">
        <v>5</v>
      </c>
      <c r="S2594" t="s">
        <v>636</v>
      </c>
      <c r="T2594" t="s">
        <v>26</v>
      </c>
      <c r="U2594" t="str">
        <f t="shared" si="80"/>
        <v>Young</v>
      </c>
      <c r="V2594" t="str">
        <f t="shared" si="81"/>
        <v>Senior</v>
      </c>
      <c r="W2594" t="str">
        <f>IF(Table13[[#This Row],[Last_Working_Date]]="Active","Active","Exited")</f>
        <v>Active</v>
      </c>
    </row>
    <row r="2595" spans="1:23" x14ac:dyDescent="0.3">
      <c r="A2595" s="9" t="s">
        <v>2864</v>
      </c>
      <c r="B2595" s="9" t="s">
        <v>29</v>
      </c>
      <c r="C2595">
        <v>30</v>
      </c>
      <c r="D2595" t="s">
        <v>30</v>
      </c>
      <c r="E2595" t="s">
        <v>58</v>
      </c>
      <c r="F2595" t="s">
        <v>82</v>
      </c>
      <c r="G2595" t="s">
        <v>107</v>
      </c>
      <c r="H2595" t="s">
        <v>47</v>
      </c>
      <c r="I2595" s="5">
        <v>4.8</v>
      </c>
      <c r="J2595" t="s">
        <v>25</v>
      </c>
      <c r="K2595" s="1">
        <v>44870</v>
      </c>
      <c r="L2595" s="1" t="s">
        <v>5075</v>
      </c>
      <c r="M2595" s="7">
        <v>2.98</v>
      </c>
      <c r="N2595" s="22">
        <v>40195</v>
      </c>
      <c r="O2595">
        <v>4</v>
      </c>
      <c r="P2595" t="s">
        <v>26</v>
      </c>
      <c r="Q2595">
        <v>1</v>
      </c>
      <c r="R2595">
        <v>5</v>
      </c>
      <c r="S2595" t="s">
        <v>1999</v>
      </c>
      <c r="T2595" t="s">
        <v>26</v>
      </c>
      <c r="U2595" t="str">
        <f t="shared" si="80"/>
        <v>Young</v>
      </c>
      <c r="V2595" t="str">
        <f t="shared" si="81"/>
        <v>Mid-Level</v>
      </c>
      <c r="W2595" t="str">
        <f>IF(Table13[[#This Row],[Last_Working_Date]]="Active","Active","Exited")</f>
        <v>Active</v>
      </c>
    </row>
    <row r="2596" spans="1:23" x14ac:dyDescent="0.3">
      <c r="A2596" s="9" t="s">
        <v>2865</v>
      </c>
      <c r="B2596" s="9" t="s">
        <v>29</v>
      </c>
      <c r="C2596">
        <v>40</v>
      </c>
      <c r="D2596" t="s">
        <v>20</v>
      </c>
      <c r="E2596" t="s">
        <v>36</v>
      </c>
      <c r="F2596" t="s">
        <v>40</v>
      </c>
      <c r="G2596" t="s">
        <v>96</v>
      </c>
      <c r="H2596" t="s">
        <v>47</v>
      </c>
      <c r="I2596" s="5">
        <v>15.6</v>
      </c>
      <c r="J2596" t="s">
        <v>25</v>
      </c>
      <c r="K2596" s="1">
        <v>40654</v>
      </c>
      <c r="L2596" s="1" t="s">
        <v>5075</v>
      </c>
      <c r="M2596" s="7">
        <v>14.52</v>
      </c>
      <c r="N2596" s="22">
        <v>63500</v>
      </c>
      <c r="O2596">
        <v>3</v>
      </c>
      <c r="P2596" t="s">
        <v>26</v>
      </c>
      <c r="Q2596">
        <v>3</v>
      </c>
      <c r="R2596">
        <v>5</v>
      </c>
      <c r="S2596" t="s">
        <v>194</v>
      </c>
      <c r="T2596" t="s">
        <v>26</v>
      </c>
      <c r="U2596" t="str">
        <f t="shared" si="80"/>
        <v>Adult</v>
      </c>
      <c r="V2596" t="str">
        <f t="shared" si="81"/>
        <v>Expert</v>
      </c>
      <c r="W2596" t="str">
        <f>IF(Table13[[#This Row],[Last_Working_Date]]="Active","Active","Exited")</f>
        <v>Active</v>
      </c>
    </row>
    <row r="2597" spans="1:23" x14ac:dyDescent="0.3">
      <c r="A2597" s="9" t="s">
        <v>2866</v>
      </c>
      <c r="B2597" s="9" t="s">
        <v>29</v>
      </c>
      <c r="C2597">
        <v>36</v>
      </c>
      <c r="D2597" t="s">
        <v>20</v>
      </c>
      <c r="E2597" t="s">
        <v>53</v>
      </c>
      <c r="F2597" t="s">
        <v>45</v>
      </c>
      <c r="G2597" t="s">
        <v>98</v>
      </c>
      <c r="H2597" t="s">
        <v>24</v>
      </c>
      <c r="I2597" s="5">
        <v>5</v>
      </c>
      <c r="J2597" t="s">
        <v>25</v>
      </c>
      <c r="K2597" s="1">
        <v>40174</v>
      </c>
      <c r="L2597" s="1" t="s">
        <v>5075</v>
      </c>
      <c r="M2597" s="7">
        <v>15.84</v>
      </c>
      <c r="N2597" s="22">
        <v>46759</v>
      </c>
      <c r="O2597">
        <v>4</v>
      </c>
      <c r="P2597" t="s">
        <v>26</v>
      </c>
      <c r="Q2597">
        <v>2</v>
      </c>
      <c r="R2597">
        <v>4</v>
      </c>
      <c r="S2597" t="s">
        <v>473</v>
      </c>
      <c r="T2597" t="s">
        <v>26</v>
      </c>
      <c r="U2597" t="str">
        <f t="shared" si="80"/>
        <v>Adult</v>
      </c>
      <c r="V2597" t="str">
        <f t="shared" si="81"/>
        <v>Senior</v>
      </c>
      <c r="W2597" t="str">
        <f>IF(Table13[[#This Row],[Last_Working_Date]]="Active","Active","Exited")</f>
        <v>Active</v>
      </c>
    </row>
    <row r="2598" spans="1:23" x14ac:dyDescent="0.3">
      <c r="A2598" s="9" t="s">
        <v>2867</v>
      </c>
      <c r="B2598" s="9" t="s">
        <v>29</v>
      </c>
      <c r="C2598">
        <v>36</v>
      </c>
      <c r="D2598" t="s">
        <v>179</v>
      </c>
      <c r="E2598" t="s">
        <v>36</v>
      </c>
      <c r="F2598" t="s">
        <v>92</v>
      </c>
      <c r="G2598" t="s">
        <v>246</v>
      </c>
      <c r="H2598" t="s">
        <v>51</v>
      </c>
      <c r="I2598" s="5">
        <v>5.0999999999999996</v>
      </c>
      <c r="J2598" t="s">
        <v>25</v>
      </c>
      <c r="K2598" s="1">
        <v>40882</v>
      </c>
      <c r="L2598" s="1" t="s">
        <v>5075</v>
      </c>
      <c r="M2598" s="7">
        <v>13.9</v>
      </c>
      <c r="N2598" s="22">
        <v>48823</v>
      </c>
      <c r="O2598">
        <v>3</v>
      </c>
      <c r="P2598" t="s">
        <v>26</v>
      </c>
      <c r="Q2598">
        <v>3</v>
      </c>
      <c r="R2598">
        <v>4</v>
      </c>
      <c r="S2598" t="s">
        <v>624</v>
      </c>
      <c r="T2598" t="s">
        <v>26</v>
      </c>
      <c r="U2598" t="str">
        <f t="shared" si="80"/>
        <v>Adult</v>
      </c>
      <c r="V2598" t="str">
        <f t="shared" si="81"/>
        <v>Senior</v>
      </c>
      <c r="W2598" t="str">
        <f>IF(Table13[[#This Row],[Last_Working_Date]]="Active","Active","Exited")</f>
        <v>Active</v>
      </c>
    </row>
    <row r="2599" spans="1:23" x14ac:dyDescent="0.3">
      <c r="A2599" s="9" t="s">
        <v>2868</v>
      </c>
      <c r="B2599" s="9" t="s">
        <v>29</v>
      </c>
      <c r="C2599">
        <v>30</v>
      </c>
      <c r="D2599" t="s">
        <v>20</v>
      </c>
      <c r="E2599" t="s">
        <v>39</v>
      </c>
      <c r="F2599" t="s">
        <v>54</v>
      </c>
      <c r="G2599" t="s">
        <v>139</v>
      </c>
      <c r="H2599" t="s">
        <v>75</v>
      </c>
      <c r="I2599" s="5">
        <v>2.5</v>
      </c>
      <c r="J2599" t="s">
        <v>25</v>
      </c>
      <c r="K2599" s="1">
        <v>41475</v>
      </c>
      <c r="L2599" s="1" t="s">
        <v>5075</v>
      </c>
      <c r="M2599" s="7">
        <v>12.27</v>
      </c>
      <c r="N2599" s="22">
        <v>38676</v>
      </c>
      <c r="O2599">
        <v>2</v>
      </c>
      <c r="P2599" t="s">
        <v>26</v>
      </c>
      <c r="Q2599">
        <v>5</v>
      </c>
      <c r="R2599">
        <v>7</v>
      </c>
      <c r="S2599" t="s">
        <v>720</v>
      </c>
      <c r="T2599" t="s">
        <v>26</v>
      </c>
      <c r="U2599" t="str">
        <f t="shared" si="80"/>
        <v>Young</v>
      </c>
      <c r="V2599" t="str">
        <f t="shared" si="81"/>
        <v>Mid-Level</v>
      </c>
      <c r="W2599" t="str">
        <f>IF(Table13[[#This Row],[Last_Working_Date]]="Active","Active","Exited")</f>
        <v>Active</v>
      </c>
    </row>
    <row r="2600" spans="1:23" x14ac:dyDescent="0.3">
      <c r="A2600" s="9" t="s">
        <v>2869</v>
      </c>
      <c r="B2600" s="9" t="s">
        <v>29</v>
      </c>
      <c r="C2600">
        <v>34</v>
      </c>
      <c r="D2600" t="s">
        <v>20</v>
      </c>
      <c r="E2600" t="s">
        <v>44</v>
      </c>
      <c r="F2600" t="s">
        <v>32</v>
      </c>
      <c r="G2600" t="s">
        <v>171</v>
      </c>
      <c r="H2600" t="s">
        <v>24</v>
      </c>
      <c r="I2600" s="5">
        <v>9.6999999999999993</v>
      </c>
      <c r="J2600" t="s">
        <v>25</v>
      </c>
      <c r="K2600" s="1">
        <v>45256</v>
      </c>
      <c r="L2600" s="1" t="s">
        <v>5075</v>
      </c>
      <c r="M2600" s="7">
        <v>1.92</v>
      </c>
      <c r="N2600" s="22">
        <v>49308</v>
      </c>
      <c r="O2600">
        <v>4</v>
      </c>
      <c r="P2600" t="s">
        <v>26</v>
      </c>
      <c r="Q2600">
        <v>3</v>
      </c>
      <c r="R2600">
        <v>4</v>
      </c>
      <c r="S2600" t="s">
        <v>377</v>
      </c>
      <c r="T2600" t="s">
        <v>26</v>
      </c>
      <c r="U2600" t="str">
        <f t="shared" si="80"/>
        <v>Adult</v>
      </c>
      <c r="V2600" t="str">
        <f t="shared" si="81"/>
        <v>Senior</v>
      </c>
      <c r="W2600" t="str">
        <f>IF(Table13[[#This Row],[Last_Working_Date]]="Active","Active","Exited")</f>
        <v>Active</v>
      </c>
    </row>
    <row r="2601" spans="1:23" x14ac:dyDescent="0.3">
      <c r="A2601" s="9" t="s">
        <v>2870</v>
      </c>
      <c r="B2601" s="9" t="s">
        <v>29</v>
      </c>
      <c r="C2601">
        <v>30</v>
      </c>
      <c r="D2601" t="s">
        <v>30</v>
      </c>
      <c r="E2601" t="s">
        <v>39</v>
      </c>
      <c r="F2601" t="s">
        <v>54</v>
      </c>
      <c r="G2601" t="s">
        <v>55</v>
      </c>
      <c r="H2601" t="s">
        <v>24</v>
      </c>
      <c r="I2601" s="5">
        <v>5.0999999999999996</v>
      </c>
      <c r="J2601" t="s">
        <v>25</v>
      </c>
      <c r="K2601" s="1">
        <v>44585</v>
      </c>
      <c r="L2601" s="1" t="s">
        <v>5075</v>
      </c>
      <c r="M2601" s="7">
        <v>3.76</v>
      </c>
      <c r="N2601" s="22">
        <v>35523</v>
      </c>
      <c r="O2601">
        <v>4</v>
      </c>
      <c r="P2601" t="s">
        <v>26</v>
      </c>
      <c r="Q2601">
        <v>4</v>
      </c>
      <c r="R2601">
        <v>4</v>
      </c>
      <c r="S2601" t="s">
        <v>143</v>
      </c>
      <c r="T2601" t="s">
        <v>26</v>
      </c>
      <c r="U2601" t="str">
        <f t="shared" si="80"/>
        <v>Young</v>
      </c>
      <c r="V2601" t="str">
        <f t="shared" si="81"/>
        <v>Senior</v>
      </c>
      <c r="W2601" t="str">
        <f>IF(Table13[[#This Row],[Last_Working_Date]]="Active","Active","Exited")</f>
        <v>Active</v>
      </c>
    </row>
    <row r="2602" spans="1:23" x14ac:dyDescent="0.3">
      <c r="A2602" s="9" t="s">
        <v>2871</v>
      </c>
      <c r="B2602" s="9" t="s">
        <v>19</v>
      </c>
      <c r="C2602">
        <v>33</v>
      </c>
      <c r="D2602" t="s">
        <v>30</v>
      </c>
      <c r="E2602" t="s">
        <v>63</v>
      </c>
      <c r="F2602" t="s">
        <v>45</v>
      </c>
      <c r="G2602" t="s">
        <v>164</v>
      </c>
      <c r="H2602" t="s">
        <v>47</v>
      </c>
      <c r="I2602" s="5">
        <v>10</v>
      </c>
      <c r="J2602" t="s">
        <v>25</v>
      </c>
      <c r="K2602" s="1">
        <v>39555</v>
      </c>
      <c r="L2602" s="1">
        <v>40938</v>
      </c>
      <c r="M2602" s="7">
        <v>3.79</v>
      </c>
      <c r="N2602" s="22">
        <v>57868</v>
      </c>
      <c r="O2602">
        <v>1</v>
      </c>
      <c r="P2602" t="s">
        <v>65</v>
      </c>
      <c r="Q2602">
        <v>4</v>
      </c>
      <c r="R2602">
        <v>5</v>
      </c>
      <c r="S2602" t="s">
        <v>1563</v>
      </c>
      <c r="T2602" t="s">
        <v>65</v>
      </c>
      <c r="U2602" t="str">
        <f t="shared" si="80"/>
        <v>Adult</v>
      </c>
      <c r="V2602" t="str">
        <f t="shared" si="81"/>
        <v>Expert</v>
      </c>
      <c r="W2602" t="str">
        <f>IF(Table13[[#This Row],[Last_Working_Date]]="Active","Active","Exited")</f>
        <v>Exited</v>
      </c>
    </row>
    <row r="2603" spans="1:23" x14ac:dyDescent="0.3">
      <c r="A2603" s="9" t="s">
        <v>324</v>
      </c>
      <c r="B2603" s="9" t="s">
        <v>29</v>
      </c>
      <c r="C2603">
        <v>38</v>
      </c>
      <c r="D2603" t="s">
        <v>20</v>
      </c>
      <c r="E2603" t="s">
        <v>21</v>
      </c>
      <c r="F2603" t="s">
        <v>67</v>
      </c>
      <c r="G2603" t="s">
        <v>176</v>
      </c>
      <c r="H2603" t="s">
        <v>84</v>
      </c>
      <c r="I2603" s="5">
        <v>18</v>
      </c>
      <c r="J2603" t="s">
        <v>25</v>
      </c>
      <c r="K2603" s="1">
        <v>40258</v>
      </c>
      <c r="L2603" s="1" t="s">
        <v>5075</v>
      </c>
      <c r="M2603" s="7">
        <v>15.61</v>
      </c>
      <c r="N2603" s="22">
        <v>71587</v>
      </c>
      <c r="O2603">
        <v>3</v>
      </c>
      <c r="P2603" t="s">
        <v>26</v>
      </c>
      <c r="Q2603">
        <v>1</v>
      </c>
      <c r="R2603">
        <v>5</v>
      </c>
      <c r="S2603" t="s">
        <v>5074</v>
      </c>
      <c r="T2603" t="s">
        <v>26</v>
      </c>
      <c r="U2603" t="str">
        <f t="shared" si="80"/>
        <v>Adult</v>
      </c>
      <c r="V2603" t="str">
        <f t="shared" si="81"/>
        <v>Expert</v>
      </c>
      <c r="W2603" t="str">
        <f>IF(Table13[[#This Row],[Last_Working_Date]]="Active","Active","Exited")</f>
        <v>Active</v>
      </c>
    </row>
    <row r="2604" spans="1:23" x14ac:dyDescent="0.3">
      <c r="A2604" s="9" t="s">
        <v>2872</v>
      </c>
      <c r="B2604" s="9" t="s">
        <v>19</v>
      </c>
      <c r="C2604">
        <v>40</v>
      </c>
      <c r="D2604" t="s">
        <v>20</v>
      </c>
      <c r="E2604" t="s">
        <v>31</v>
      </c>
      <c r="F2604" t="s">
        <v>40</v>
      </c>
      <c r="G2604" t="s">
        <v>41</v>
      </c>
      <c r="H2604" t="s">
        <v>51</v>
      </c>
      <c r="I2604" s="5">
        <v>6.4</v>
      </c>
      <c r="J2604" t="s">
        <v>25</v>
      </c>
      <c r="K2604" s="1">
        <v>44055</v>
      </c>
      <c r="L2604" s="1" t="s">
        <v>5075</v>
      </c>
      <c r="M2604" s="7">
        <v>5.21</v>
      </c>
      <c r="N2604" s="22">
        <v>47039</v>
      </c>
      <c r="O2604">
        <v>3</v>
      </c>
      <c r="P2604" t="s">
        <v>26</v>
      </c>
      <c r="Q2604">
        <v>3</v>
      </c>
      <c r="R2604">
        <v>7</v>
      </c>
      <c r="S2604" t="s">
        <v>2454</v>
      </c>
      <c r="T2604" t="s">
        <v>26</v>
      </c>
      <c r="U2604" t="str">
        <f t="shared" si="80"/>
        <v>Adult</v>
      </c>
      <c r="V2604" t="str">
        <f t="shared" si="81"/>
        <v>Senior</v>
      </c>
      <c r="W2604" t="str">
        <f>IF(Table13[[#This Row],[Last_Working_Date]]="Active","Active","Exited")</f>
        <v>Active</v>
      </c>
    </row>
    <row r="2605" spans="1:23" x14ac:dyDescent="0.3">
      <c r="A2605" s="9" t="s">
        <v>2873</v>
      </c>
      <c r="B2605" s="9" t="s">
        <v>29</v>
      </c>
      <c r="C2605">
        <v>36</v>
      </c>
      <c r="D2605" t="s">
        <v>30</v>
      </c>
      <c r="E2605" t="s">
        <v>36</v>
      </c>
      <c r="F2605" t="s">
        <v>40</v>
      </c>
      <c r="G2605" t="s">
        <v>50</v>
      </c>
      <c r="H2605" t="s">
        <v>24</v>
      </c>
      <c r="I2605" s="5">
        <v>9.3000000000000007</v>
      </c>
      <c r="J2605" t="s">
        <v>25</v>
      </c>
      <c r="K2605" s="1">
        <v>40475</v>
      </c>
      <c r="L2605" s="1" t="s">
        <v>5075</v>
      </c>
      <c r="M2605" s="7">
        <v>15.01</v>
      </c>
      <c r="N2605" s="22">
        <v>49621</v>
      </c>
      <c r="O2605">
        <v>4</v>
      </c>
      <c r="P2605" t="s">
        <v>26</v>
      </c>
      <c r="Q2605">
        <v>3</v>
      </c>
      <c r="R2605">
        <v>12</v>
      </c>
      <c r="S2605" t="s">
        <v>606</v>
      </c>
      <c r="T2605" t="s">
        <v>26</v>
      </c>
      <c r="U2605" t="str">
        <f t="shared" si="80"/>
        <v>Adult</v>
      </c>
      <c r="V2605" t="str">
        <f t="shared" si="81"/>
        <v>Senior</v>
      </c>
      <c r="W2605" t="str">
        <f>IF(Table13[[#This Row],[Last_Working_Date]]="Active","Active","Exited")</f>
        <v>Active</v>
      </c>
    </row>
    <row r="2606" spans="1:23" x14ac:dyDescent="0.3">
      <c r="A2606" s="9" t="s">
        <v>2874</v>
      </c>
      <c r="B2606" s="9" t="s">
        <v>19</v>
      </c>
      <c r="C2606">
        <v>36</v>
      </c>
      <c r="D2606" t="s">
        <v>20</v>
      </c>
      <c r="E2606" t="s">
        <v>31</v>
      </c>
      <c r="F2606" t="s">
        <v>32</v>
      </c>
      <c r="G2606" t="s">
        <v>171</v>
      </c>
      <c r="H2606" t="s">
        <v>75</v>
      </c>
      <c r="I2606" s="5">
        <v>4.8</v>
      </c>
      <c r="J2606" t="s">
        <v>85</v>
      </c>
      <c r="K2606" s="1">
        <v>44645</v>
      </c>
      <c r="L2606" s="1">
        <v>45417</v>
      </c>
      <c r="M2606" s="7">
        <v>2.11</v>
      </c>
      <c r="N2606" s="22">
        <v>33437</v>
      </c>
      <c r="O2606">
        <v>2</v>
      </c>
      <c r="P2606" t="s">
        <v>26</v>
      </c>
      <c r="Q2606">
        <v>0</v>
      </c>
      <c r="R2606">
        <v>4</v>
      </c>
      <c r="S2606" t="s">
        <v>1656</v>
      </c>
      <c r="T2606" t="s">
        <v>65</v>
      </c>
      <c r="U2606" t="str">
        <f t="shared" si="80"/>
        <v>Adult</v>
      </c>
      <c r="V2606" t="str">
        <f t="shared" si="81"/>
        <v>Mid-Level</v>
      </c>
      <c r="W2606" t="str">
        <f>IF(Table13[[#This Row],[Last_Working_Date]]="Active","Active","Exited")</f>
        <v>Exited</v>
      </c>
    </row>
    <row r="2607" spans="1:23" x14ac:dyDescent="0.3">
      <c r="A2607" s="9" t="s">
        <v>2875</v>
      </c>
      <c r="B2607" s="9" t="s">
        <v>19</v>
      </c>
      <c r="C2607">
        <v>30</v>
      </c>
      <c r="D2607" t="s">
        <v>30</v>
      </c>
      <c r="E2607" t="s">
        <v>36</v>
      </c>
      <c r="F2607" t="s">
        <v>82</v>
      </c>
      <c r="G2607" t="s">
        <v>83</v>
      </c>
      <c r="H2607" t="s">
        <v>24</v>
      </c>
      <c r="I2607" s="5">
        <v>9.6999999999999993</v>
      </c>
      <c r="J2607" t="s">
        <v>25</v>
      </c>
      <c r="K2607" s="1">
        <v>42852</v>
      </c>
      <c r="L2607" s="1" t="s">
        <v>5075</v>
      </c>
      <c r="M2607" s="7">
        <v>8.5</v>
      </c>
      <c r="N2607" s="22">
        <v>45322</v>
      </c>
      <c r="O2607">
        <v>2</v>
      </c>
      <c r="P2607" t="s">
        <v>26</v>
      </c>
      <c r="Q2607">
        <v>2</v>
      </c>
      <c r="R2607">
        <v>3</v>
      </c>
      <c r="S2607" t="s">
        <v>863</v>
      </c>
      <c r="T2607" t="s">
        <v>26</v>
      </c>
      <c r="U2607" t="str">
        <f t="shared" si="80"/>
        <v>Young</v>
      </c>
      <c r="V2607" t="str">
        <f t="shared" si="81"/>
        <v>Senior</v>
      </c>
      <c r="W2607" t="str">
        <f>IF(Table13[[#This Row],[Last_Working_Date]]="Active","Active","Exited")</f>
        <v>Active</v>
      </c>
    </row>
    <row r="2608" spans="1:23" x14ac:dyDescent="0.3">
      <c r="A2608" s="9" t="s">
        <v>2876</v>
      </c>
      <c r="B2608" s="9" t="s">
        <v>29</v>
      </c>
      <c r="C2608">
        <v>31</v>
      </c>
      <c r="D2608" t="s">
        <v>30</v>
      </c>
      <c r="E2608" t="s">
        <v>63</v>
      </c>
      <c r="F2608" t="s">
        <v>32</v>
      </c>
      <c r="G2608" t="s">
        <v>171</v>
      </c>
      <c r="H2608" t="s">
        <v>24</v>
      </c>
      <c r="I2608" s="5">
        <v>5</v>
      </c>
      <c r="J2608" t="s">
        <v>25</v>
      </c>
      <c r="K2608" s="1">
        <v>39460</v>
      </c>
      <c r="L2608" s="1" t="s">
        <v>5075</v>
      </c>
      <c r="M2608" s="7">
        <v>17.79</v>
      </c>
      <c r="N2608" s="22">
        <v>43180</v>
      </c>
      <c r="O2608">
        <v>2</v>
      </c>
      <c r="P2608" t="s">
        <v>26</v>
      </c>
      <c r="Q2608">
        <v>0</v>
      </c>
      <c r="R2608">
        <v>2</v>
      </c>
      <c r="S2608" t="s">
        <v>1748</v>
      </c>
      <c r="T2608" t="s">
        <v>26</v>
      </c>
      <c r="U2608" t="str">
        <f t="shared" si="80"/>
        <v>Adult</v>
      </c>
      <c r="V2608" t="str">
        <f t="shared" si="81"/>
        <v>Senior</v>
      </c>
      <c r="W2608" t="str">
        <f>IF(Table13[[#This Row],[Last_Working_Date]]="Active","Active","Exited")</f>
        <v>Active</v>
      </c>
    </row>
    <row r="2609" spans="1:23" x14ac:dyDescent="0.3">
      <c r="A2609" s="9" t="s">
        <v>2877</v>
      </c>
      <c r="B2609" s="9" t="s">
        <v>19</v>
      </c>
      <c r="C2609">
        <v>32</v>
      </c>
      <c r="D2609" t="s">
        <v>30</v>
      </c>
      <c r="E2609" t="s">
        <v>31</v>
      </c>
      <c r="F2609" t="s">
        <v>67</v>
      </c>
      <c r="G2609" t="s">
        <v>90</v>
      </c>
      <c r="H2609" t="s">
        <v>47</v>
      </c>
      <c r="I2609" s="5">
        <v>4.9000000000000004</v>
      </c>
      <c r="J2609" t="s">
        <v>25</v>
      </c>
      <c r="K2609" s="1">
        <v>40496</v>
      </c>
      <c r="L2609" s="1" t="s">
        <v>5075</v>
      </c>
      <c r="M2609" s="7">
        <v>14.95</v>
      </c>
      <c r="N2609" s="22">
        <v>41337</v>
      </c>
      <c r="O2609">
        <v>4</v>
      </c>
      <c r="P2609" t="s">
        <v>26</v>
      </c>
      <c r="Q2609">
        <v>0</v>
      </c>
      <c r="R2609">
        <v>9</v>
      </c>
      <c r="S2609" t="s">
        <v>1151</v>
      </c>
      <c r="T2609" t="s">
        <v>26</v>
      </c>
      <c r="U2609" t="str">
        <f t="shared" si="80"/>
        <v>Adult</v>
      </c>
      <c r="V2609" t="str">
        <f t="shared" si="81"/>
        <v>Mid-Level</v>
      </c>
      <c r="W2609" t="str">
        <f>IF(Table13[[#This Row],[Last_Working_Date]]="Active","Active","Exited")</f>
        <v>Active</v>
      </c>
    </row>
    <row r="2610" spans="1:23" x14ac:dyDescent="0.3">
      <c r="A2610" s="9" t="s">
        <v>2878</v>
      </c>
      <c r="B2610" s="9" t="s">
        <v>29</v>
      </c>
      <c r="C2610">
        <v>33</v>
      </c>
      <c r="D2610" t="s">
        <v>20</v>
      </c>
      <c r="E2610" t="s">
        <v>53</v>
      </c>
      <c r="F2610" t="s">
        <v>67</v>
      </c>
      <c r="G2610" t="s">
        <v>68</v>
      </c>
      <c r="H2610" t="s">
        <v>24</v>
      </c>
      <c r="I2610" s="5">
        <v>8.9</v>
      </c>
      <c r="J2610" t="s">
        <v>25</v>
      </c>
      <c r="K2610" s="1">
        <v>43984</v>
      </c>
      <c r="L2610" s="1" t="s">
        <v>5075</v>
      </c>
      <c r="M2610" s="7">
        <v>5.4</v>
      </c>
      <c r="N2610" s="22">
        <v>56052</v>
      </c>
      <c r="O2610">
        <v>2</v>
      </c>
      <c r="P2610" t="s">
        <v>26</v>
      </c>
      <c r="Q2610">
        <v>1</v>
      </c>
      <c r="R2610">
        <v>1</v>
      </c>
      <c r="S2610" t="s">
        <v>577</v>
      </c>
      <c r="T2610" t="s">
        <v>26</v>
      </c>
      <c r="U2610" t="str">
        <f t="shared" si="80"/>
        <v>Adult</v>
      </c>
      <c r="V2610" t="str">
        <f t="shared" si="81"/>
        <v>Senior</v>
      </c>
      <c r="W2610" t="str">
        <f>IF(Table13[[#This Row],[Last_Working_Date]]="Active","Active","Exited")</f>
        <v>Active</v>
      </c>
    </row>
    <row r="2611" spans="1:23" x14ac:dyDescent="0.3">
      <c r="A2611" s="9" t="s">
        <v>2879</v>
      </c>
      <c r="B2611" s="9" t="s">
        <v>29</v>
      </c>
      <c r="C2611">
        <v>27</v>
      </c>
      <c r="D2611" t="s">
        <v>20</v>
      </c>
      <c r="E2611" t="s">
        <v>58</v>
      </c>
      <c r="F2611" t="s">
        <v>40</v>
      </c>
      <c r="G2611" t="s">
        <v>41</v>
      </c>
      <c r="H2611" t="s">
        <v>24</v>
      </c>
      <c r="I2611" s="5">
        <v>3.4</v>
      </c>
      <c r="J2611" t="s">
        <v>25</v>
      </c>
      <c r="K2611" s="1">
        <v>42130</v>
      </c>
      <c r="L2611" s="1" t="s">
        <v>5075</v>
      </c>
      <c r="M2611" s="7">
        <v>10.48</v>
      </c>
      <c r="N2611" s="22">
        <v>42623</v>
      </c>
      <c r="O2611">
        <v>3</v>
      </c>
      <c r="P2611" t="s">
        <v>26</v>
      </c>
      <c r="Q2611">
        <v>0</v>
      </c>
      <c r="R2611">
        <v>6</v>
      </c>
      <c r="S2611" t="s">
        <v>466</v>
      </c>
      <c r="T2611" t="s">
        <v>26</v>
      </c>
      <c r="U2611" t="str">
        <f t="shared" si="80"/>
        <v>Young</v>
      </c>
      <c r="V2611" t="str">
        <f t="shared" si="81"/>
        <v>Mid-Level</v>
      </c>
      <c r="W2611" t="str">
        <f>IF(Table13[[#This Row],[Last_Working_Date]]="Active","Active","Exited")</f>
        <v>Active</v>
      </c>
    </row>
    <row r="2612" spans="1:23" x14ac:dyDescent="0.3">
      <c r="A2612" s="9" t="s">
        <v>2880</v>
      </c>
      <c r="B2612" s="9" t="s">
        <v>29</v>
      </c>
      <c r="C2612">
        <v>28</v>
      </c>
      <c r="D2612" t="s">
        <v>20</v>
      </c>
      <c r="E2612" t="s">
        <v>31</v>
      </c>
      <c r="F2612" t="s">
        <v>67</v>
      </c>
      <c r="G2612" t="s">
        <v>90</v>
      </c>
      <c r="H2612" t="s">
        <v>24</v>
      </c>
      <c r="I2612" s="5">
        <v>2.2000000000000002</v>
      </c>
      <c r="J2612" t="s">
        <v>25</v>
      </c>
      <c r="K2612" s="1">
        <v>45812</v>
      </c>
      <c r="L2612" s="1">
        <v>45916</v>
      </c>
      <c r="M2612" s="7">
        <v>0.28000000000000003</v>
      </c>
      <c r="N2612" s="22">
        <v>38944</v>
      </c>
      <c r="O2612">
        <v>2</v>
      </c>
      <c r="P2612" t="s">
        <v>26</v>
      </c>
      <c r="Q2612">
        <v>1</v>
      </c>
      <c r="R2612">
        <v>7</v>
      </c>
      <c r="S2612" t="s">
        <v>123</v>
      </c>
      <c r="T2612" t="s">
        <v>65</v>
      </c>
      <c r="U2612" t="str">
        <f t="shared" si="80"/>
        <v>Young</v>
      </c>
      <c r="V2612" t="str">
        <f t="shared" si="81"/>
        <v>Mid-Level</v>
      </c>
      <c r="W2612" t="str">
        <f>IF(Table13[[#This Row],[Last_Working_Date]]="Active","Active","Exited")</f>
        <v>Exited</v>
      </c>
    </row>
    <row r="2613" spans="1:23" x14ac:dyDescent="0.3">
      <c r="A2613" s="9" t="s">
        <v>2881</v>
      </c>
      <c r="B2613" s="9" t="s">
        <v>29</v>
      </c>
      <c r="C2613">
        <v>27</v>
      </c>
      <c r="D2613" t="s">
        <v>30</v>
      </c>
      <c r="E2613" t="s">
        <v>44</v>
      </c>
      <c r="F2613" t="s">
        <v>22</v>
      </c>
      <c r="G2613" t="s">
        <v>74</v>
      </c>
      <c r="H2613" t="s">
        <v>24</v>
      </c>
      <c r="I2613" s="5">
        <v>7</v>
      </c>
      <c r="J2613" t="s">
        <v>25</v>
      </c>
      <c r="K2613" s="1">
        <v>39878</v>
      </c>
      <c r="L2613" s="1" t="s">
        <v>5075</v>
      </c>
      <c r="M2613" s="7">
        <v>16.649999999999999</v>
      </c>
      <c r="N2613" s="22">
        <v>44975</v>
      </c>
      <c r="O2613">
        <v>4</v>
      </c>
      <c r="P2613" t="s">
        <v>26</v>
      </c>
      <c r="Q2613">
        <v>3</v>
      </c>
      <c r="R2613">
        <v>9</v>
      </c>
      <c r="S2613" t="s">
        <v>60</v>
      </c>
      <c r="T2613" t="s">
        <v>26</v>
      </c>
      <c r="U2613" t="str">
        <f t="shared" si="80"/>
        <v>Young</v>
      </c>
      <c r="V2613" t="str">
        <f t="shared" si="81"/>
        <v>Senior</v>
      </c>
      <c r="W2613" t="str">
        <f>IF(Table13[[#This Row],[Last_Working_Date]]="Active","Active","Exited")</f>
        <v>Active</v>
      </c>
    </row>
    <row r="2614" spans="1:23" x14ac:dyDescent="0.3">
      <c r="A2614" s="9" t="s">
        <v>2882</v>
      </c>
      <c r="B2614" s="9" t="s">
        <v>29</v>
      </c>
      <c r="C2614">
        <v>29</v>
      </c>
      <c r="D2614" t="s">
        <v>30</v>
      </c>
      <c r="E2614" t="s">
        <v>53</v>
      </c>
      <c r="F2614" t="s">
        <v>22</v>
      </c>
      <c r="G2614" t="s">
        <v>59</v>
      </c>
      <c r="H2614" t="s">
        <v>24</v>
      </c>
      <c r="I2614" s="5">
        <v>9</v>
      </c>
      <c r="J2614" t="s">
        <v>25</v>
      </c>
      <c r="K2614" s="1">
        <v>45595</v>
      </c>
      <c r="L2614" s="1" t="s">
        <v>5075</v>
      </c>
      <c r="M2614" s="7">
        <v>0.99</v>
      </c>
      <c r="N2614" s="22">
        <v>48149</v>
      </c>
      <c r="O2614">
        <v>4</v>
      </c>
      <c r="P2614" t="s">
        <v>26</v>
      </c>
      <c r="Q2614">
        <v>3</v>
      </c>
      <c r="R2614">
        <v>2</v>
      </c>
      <c r="S2614" t="s">
        <v>73</v>
      </c>
      <c r="T2614" t="s">
        <v>26</v>
      </c>
      <c r="U2614" t="str">
        <f t="shared" si="80"/>
        <v>Young</v>
      </c>
      <c r="V2614" t="str">
        <f t="shared" si="81"/>
        <v>Senior</v>
      </c>
      <c r="W2614" t="str">
        <f>IF(Table13[[#This Row],[Last_Working_Date]]="Active","Active","Exited")</f>
        <v>Active</v>
      </c>
    </row>
    <row r="2615" spans="1:23" x14ac:dyDescent="0.3">
      <c r="A2615" s="9" t="s">
        <v>2883</v>
      </c>
      <c r="B2615" s="9" t="s">
        <v>19</v>
      </c>
      <c r="C2615">
        <v>48</v>
      </c>
      <c r="D2615" t="s">
        <v>30</v>
      </c>
      <c r="E2615" t="s">
        <v>39</v>
      </c>
      <c r="F2615" t="s">
        <v>92</v>
      </c>
      <c r="G2615" t="s">
        <v>246</v>
      </c>
      <c r="H2615" t="s">
        <v>24</v>
      </c>
      <c r="I2615" s="5">
        <v>21.6</v>
      </c>
      <c r="J2615" t="s">
        <v>25</v>
      </c>
      <c r="K2615" s="1">
        <v>44685</v>
      </c>
      <c r="L2615" s="1" t="s">
        <v>5075</v>
      </c>
      <c r="M2615" s="7">
        <v>3.49</v>
      </c>
      <c r="N2615" s="22">
        <v>76296</v>
      </c>
      <c r="O2615">
        <v>2</v>
      </c>
      <c r="P2615" t="s">
        <v>26</v>
      </c>
      <c r="Q2615">
        <v>0</v>
      </c>
      <c r="R2615">
        <v>8</v>
      </c>
      <c r="S2615" t="s">
        <v>153</v>
      </c>
      <c r="T2615" t="s">
        <v>26</v>
      </c>
      <c r="U2615" t="str">
        <f t="shared" si="80"/>
        <v>Adult</v>
      </c>
      <c r="V2615" t="str">
        <f t="shared" si="81"/>
        <v>Expert</v>
      </c>
      <c r="W2615" t="str">
        <f>IF(Table13[[#This Row],[Last_Working_Date]]="Active","Active","Exited")</f>
        <v>Active</v>
      </c>
    </row>
    <row r="2616" spans="1:23" x14ac:dyDescent="0.3">
      <c r="A2616" s="9" t="s">
        <v>2884</v>
      </c>
      <c r="B2616" s="9" t="s">
        <v>19</v>
      </c>
      <c r="C2616">
        <v>25</v>
      </c>
      <c r="D2616" t="s">
        <v>30</v>
      </c>
      <c r="E2616" t="s">
        <v>21</v>
      </c>
      <c r="F2616" t="s">
        <v>67</v>
      </c>
      <c r="G2616" t="s">
        <v>110</v>
      </c>
      <c r="H2616" t="s">
        <v>24</v>
      </c>
      <c r="I2616" s="5">
        <v>5</v>
      </c>
      <c r="J2616" t="s">
        <v>85</v>
      </c>
      <c r="K2616" s="1">
        <v>41220</v>
      </c>
      <c r="L2616" s="1">
        <v>45765</v>
      </c>
      <c r="M2616" s="7">
        <v>12.44</v>
      </c>
      <c r="N2616" s="22">
        <v>53516</v>
      </c>
      <c r="O2616">
        <v>3</v>
      </c>
      <c r="P2616" t="s">
        <v>65</v>
      </c>
      <c r="Q2616">
        <v>1</v>
      </c>
      <c r="R2616">
        <v>4</v>
      </c>
      <c r="S2616" t="s">
        <v>1151</v>
      </c>
      <c r="T2616" t="s">
        <v>65</v>
      </c>
      <c r="U2616" t="str">
        <f t="shared" si="80"/>
        <v>Young</v>
      </c>
      <c r="V2616" t="str">
        <f t="shared" si="81"/>
        <v>Senior</v>
      </c>
      <c r="W2616" t="str">
        <f>IF(Table13[[#This Row],[Last_Working_Date]]="Active","Active","Exited")</f>
        <v>Exited</v>
      </c>
    </row>
    <row r="2617" spans="1:23" x14ac:dyDescent="0.3">
      <c r="A2617" s="9" t="s">
        <v>2885</v>
      </c>
      <c r="B2617" s="9" t="s">
        <v>19</v>
      </c>
      <c r="C2617">
        <v>32</v>
      </c>
      <c r="D2617" t="s">
        <v>20</v>
      </c>
      <c r="E2617" t="s">
        <v>21</v>
      </c>
      <c r="F2617" t="s">
        <v>92</v>
      </c>
      <c r="G2617" t="s">
        <v>120</v>
      </c>
      <c r="H2617" t="s">
        <v>51</v>
      </c>
      <c r="I2617" s="5">
        <v>12</v>
      </c>
      <c r="J2617" t="s">
        <v>25</v>
      </c>
      <c r="K2617" s="1">
        <v>45852</v>
      </c>
      <c r="L2617" s="1" t="s">
        <v>5075</v>
      </c>
      <c r="M2617" s="7">
        <v>0.28999999999999998</v>
      </c>
      <c r="N2617" s="22">
        <v>59122</v>
      </c>
      <c r="O2617">
        <v>2</v>
      </c>
      <c r="P2617" t="s">
        <v>26</v>
      </c>
      <c r="Q2617">
        <v>3</v>
      </c>
      <c r="R2617">
        <v>4</v>
      </c>
      <c r="S2617" t="s">
        <v>118</v>
      </c>
      <c r="T2617" t="s">
        <v>26</v>
      </c>
      <c r="U2617" t="str">
        <f t="shared" si="80"/>
        <v>Adult</v>
      </c>
      <c r="V2617" t="str">
        <f t="shared" si="81"/>
        <v>Expert</v>
      </c>
      <c r="W2617" t="str">
        <f>IF(Table13[[#This Row],[Last_Working_Date]]="Active","Active","Exited")</f>
        <v>Active</v>
      </c>
    </row>
    <row r="2618" spans="1:23" x14ac:dyDescent="0.3">
      <c r="A2618" s="9" t="s">
        <v>2886</v>
      </c>
      <c r="B2618" s="9" t="s">
        <v>19</v>
      </c>
      <c r="C2618">
        <v>27</v>
      </c>
      <c r="D2618" t="s">
        <v>30</v>
      </c>
      <c r="E2618" t="s">
        <v>58</v>
      </c>
      <c r="F2618" t="s">
        <v>54</v>
      </c>
      <c r="G2618" t="s">
        <v>55</v>
      </c>
      <c r="H2618" t="s">
        <v>24</v>
      </c>
      <c r="I2618" s="5">
        <v>5.2</v>
      </c>
      <c r="J2618" t="s">
        <v>25</v>
      </c>
      <c r="K2618" s="1">
        <v>43838</v>
      </c>
      <c r="L2618" s="1" t="s">
        <v>5075</v>
      </c>
      <c r="M2618" s="7">
        <v>5.8</v>
      </c>
      <c r="N2618" s="22">
        <v>37519</v>
      </c>
      <c r="O2618">
        <v>4</v>
      </c>
      <c r="P2618" t="s">
        <v>26</v>
      </c>
      <c r="Q2618">
        <v>1</v>
      </c>
      <c r="R2618">
        <v>6</v>
      </c>
      <c r="S2618" t="s">
        <v>980</v>
      </c>
      <c r="T2618" t="s">
        <v>26</v>
      </c>
      <c r="U2618" t="str">
        <f t="shared" si="80"/>
        <v>Young</v>
      </c>
      <c r="V2618" t="str">
        <f t="shared" si="81"/>
        <v>Senior</v>
      </c>
      <c r="W2618" t="str">
        <f>IF(Table13[[#This Row],[Last_Working_Date]]="Active","Active","Exited")</f>
        <v>Active</v>
      </c>
    </row>
    <row r="2619" spans="1:23" x14ac:dyDescent="0.3">
      <c r="A2619" s="9" t="s">
        <v>2887</v>
      </c>
      <c r="B2619" s="9" t="s">
        <v>29</v>
      </c>
      <c r="C2619">
        <v>27</v>
      </c>
      <c r="D2619" t="s">
        <v>30</v>
      </c>
      <c r="E2619" t="s">
        <v>53</v>
      </c>
      <c r="F2619" t="s">
        <v>40</v>
      </c>
      <c r="G2619" t="s">
        <v>50</v>
      </c>
      <c r="H2619" t="s">
        <v>24</v>
      </c>
      <c r="I2619" s="5">
        <v>3.1</v>
      </c>
      <c r="J2619" t="s">
        <v>25</v>
      </c>
      <c r="K2619" s="1">
        <v>41708</v>
      </c>
      <c r="L2619" s="1" t="s">
        <v>5075</v>
      </c>
      <c r="M2619" s="7">
        <v>11.64</v>
      </c>
      <c r="N2619" s="22">
        <v>39852</v>
      </c>
      <c r="O2619">
        <v>4</v>
      </c>
      <c r="P2619" t="s">
        <v>26</v>
      </c>
      <c r="Q2619">
        <v>0</v>
      </c>
      <c r="R2619">
        <v>6</v>
      </c>
      <c r="S2619" t="s">
        <v>42</v>
      </c>
      <c r="T2619" t="s">
        <v>26</v>
      </c>
      <c r="U2619" t="str">
        <f t="shared" si="80"/>
        <v>Young</v>
      </c>
      <c r="V2619" t="str">
        <f t="shared" si="81"/>
        <v>Mid-Level</v>
      </c>
      <c r="W2619" t="str">
        <f>IF(Table13[[#This Row],[Last_Working_Date]]="Active","Active","Exited")</f>
        <v>Active</v>
      </c>
    </row>
    <row r="2620" spans="1:23" x14ac:dyDescent="0.3">
      <c r="A2620" s="9" t="s">
        <v>2888</v>
      </c>
      <c r="B2620" s="9" t="s">
        <v>29</v>
      </c>
      <c r="C2620">
        <v>37</v>
      </c>
      <c r="D2620" t="s">
        <v>30</v>
      </c>
      <c r="E2620" t="s">
        <v>53</v>
      </c>
      <c r="F2620" t="s">
        <v>32</v>
      </c>
      <c r="G2620" t="s">
        <v>33</v>
      </c>
      <c r="H2620" t="s">
        <v>24</v>
      </c>
      <c r="I2620" s="5">
        <v>11.7</v>
      </c>
      <c r="J2620" t="s">
        <v>25</v>
      </c>
      <c r="K2620" s="1">
        <v>41583</v>
      </c>
      <c r="L2620" s="1" t="s">
        <v>5075</v>
      </c>
      <c r="M2620" s="7">
        <v>11.98</v>
      </c>
      <c r="N2620" s="22">
        <v>60212</v>
      </c>
      <c r="O2620">
        <v>3</v>
      </c>
      <c r="P2620" t="s">
        <v>26</v>
      </c>
      <c r="Q2620">
        <v>0</v>
      </c>
      <c r="R2620">
        <v>12</v>
      </c>
      <c r="S2620" t="s">
        <v>1656</v>
      </c>
      <c r="T2620" t="s">
        <v>26</v>
      </c>
      <c r="U2620" t="str">
        <f t="shared" si="80"/>
        <v>Adult</v>
      </c>
      <c r="V2620" t="str">
        <f t="shared" si="81"/>
        <v>Expert</v>
      </c>
      <c r="W2620" t="str">
        <f>IF(Table13[[#This Row],[Last_Working_Date]]="Active","Active","Exited")</f>
        <v>Active</v>
      </c>
    </row>
    <row r="2621" spans="1:23" x14ac:dyDescent="0.3">
      <c r="A2621" s="9" t="s">
        <v>2889</v>
      </c>
      <c r="B2621" s="9" t="s">
        <v>29</v>
      </c>
      <c r="C2621">
        <v>43</v>
      </c>
      <c r="D2621" t="s">
        <v>30</v>
      </c>
      <c r="E2621" t="s">
        <v>21</v>
      </c>
      <c r="F2621" t="s">
        <v>45</v>
      </c>
      <c r="G2621" t="s">
        <v>46</v>
      </c>
      <c r="H2621" t="s">
        <v>24</v>
      </c>
      <c r="I2621" s="5">
        <v>9.3000000000000007</v>
      </c>
      <c r="J2621" t="s">
        <v>25</v>
      </c>
      <c r="K2621" s="1">
        <v>41819</v>
      </c>
      <c r="L2621" s="1">
        <v>41936</v>
      </c>
      <c r="M2621" s="7">
        <v>0.32</v>
      </c>
      <c r="N2621" s="22">
        <v>48074</v>
      </c>
      <c r="O2621">
        <v>2</v>
      </c>
      <c r="P2621" t="s">
        <v>26</v>
      </c>
      <c r="Q2621">
        <v>3</v>
      </c>
      <c r="R2621">
        <v>5</v>
      </c>
      <c r="S2621" t="s">
        <v>942</v>
      </c>
      <c r="T2621" t="s">
        <v>65</v>
      </c>
      <c r="U2621" t="str">
        <f t="shared" si="80"/>
        <v>Adult</v>
      </c>
      <c r="V2621" t="str">
        <f t="shared" si="81"/>
        <v>Senior</v>
      </c>
      <c r="W2621" t="str">
        <f>IF(Table13[[#This Row],[Last_Working_Date]]="Active","Active","Exited")</f>
        <v>Exited</v>
      </c>
    </row>
    <row r="2622" spans="1:23" x14ac:dyDescent="0.3">
      <c r="A2622" s="9" t="s">
        <v>2890</v>
      </c>
      <c r="B2622" s="9" t="s">
        <v>29</v>
      </c>
      <c r="C2622">
        <v>40</v>
      </c>
      <c r="D2622" t="s">
        <v>30</v>
      </c>
      <c r="E2622" t="s">
        <v>21</v>
      </c>
      <c r="F2622" t="s">
        <v>92</v>
      </c>
      <c r="G2622" t="s">
        <v>93</v>
      </c>
      <c r="H2622" t="s">
        <v>24</v>
      </c>
      <c r="I2622" s="5">
        <v>10.9</v>
      </c>
      <c r="J2622" t="s">
        <v>25</v>
      </c>
      <c r="K2622" s="1">
        <v>43776</v>
      </c>
      <c r="L2622" s="1" t="s">
        <v>5075</v>
      </c>
      <c r="M2622" s="7">
        <v>5.97</v>
      </c>
      <c r="N2622" s="22">
        <v>54724</v>
      </c>
      <c r="O2622">
        <v>4</v>
      </c>
      <c r="P2622" t="s">
        <v>65</v>
      </c>
      <c r="Q2622">
        <v>5</v>
      </c>
      <c r="R2622">
        <v>5</v>
      </c>
      <c r="S2622" t="s">
        <v>756</v>
      </c>
      <c r="T2622" t="s">
        <v>26</v>
      </c>
      <c r="U2622" t="str">
        <f t="shared" si="80"/>
        <v>Adult</v>
      </c>
      <c r="V2622" t="str">
        <f t="shared" si="81"/>
        <v>Expert</v>
      </c>
      <c r="W2622" t="str">
        <f>IF(Table13[[#This Row],[Last_Working_Date]]="Active","Active","Exited")</f>
        <v>Active</v>
      </c>
    </row>
    <row r="2623" spans="1:23" x14ac:dyDescent="0.3">
      <c r="A2623" s="9" t="s">
        <v>2891</v>
      </c>
      <c r="B2623" s="9" t="s">
        <v>29</v>
      </c>
      <c r="C2623">
        <v>23</v>
      </c>
      <c r="D2623" t="s">
        <v>20</v>
      </c>
      <c r="E2623" t="s">
        <v>58</v>
      </c>
      <c r="F2623" t="s">
        <v>92</v>
      </c>
      <c r="G2623" t="s">
        <v>246</v>
      </c>
      <c r="H2623" t="s">
        <v>84</v>
      </c>
      <c r="I2623" s="5">
        <v>2</v>
      </c>
      <c r="J2623" t="s">
        <v>25</v>
      </c>
      <c r="K2623" s="1">
        <v>41136</v>
      </c>
      <c r="L2623" s="1" t="s">
        <v>5075</v>
      </c>
      <c r="M2623" s="7">
        <v>13.2</v>
      </c>
      <c r="N2623" s="22">
        <v>38463</v>
      </c>
      <c r="O2623">
        <v>2</v>
      </c>
      <c r="P2623" t="s">
        <v>65</v>
      </c>
      <c r="Q2623">
        <v>0</v>
      </c>
      <c r="R2623">
        <v>7</v>
      </c>
      <c r="S2623" t="s">
        <v>1645</v>
      </c>
      <c r="T2623" t="s">
        <v>26</v>
      </c>
      <c r="U2623" t="str">
        <f t="shared" si="80"/>
        <v>Young</v>
      </c>
      <c r="V2623" t="str">
        <f t="shared" si="81"/>
        <v>Mid-Level</v>
      </c>
      <c r="W2623" t="str">
        <f>IF(Table13[[#This Row],[Last_Working_Date]]="Active","Active","Exited")</f>
        <v>Active</v>
      </c>
    </row>
    <row r="2624" spans="1:23" x14ac:dyDescent="0.3">
      <c r="A2624" s="9" t="s">
        <v>2892</v>
      </c>
      <c r="B2624" s="9" t="s">
        <v>29</v>
      </c>
      <c r="C2624">
        <v>26</v>
      </c>
      <c r="D2624" t="s">
        <v>30</v>
      </c>
      <c r="E2624" t="s">
        <v>58</v>
      </c>
      <c r="F2624" t="s">
        <v>22</v>
      </c>
      <c r="G2624" t="s">
        <v>74</v>
      </c>
      <c r="H2624" t="s">
        <v>84</v>
      </c>
      <c r="I2624" s="5">
        <v>1.6</v>
      </c>
      <c r="J2624" t="s">
        <v>25</v>
      </c>
      <c r="K2624" s="1">
        <v>40299</v>
      </c>
      <c r="L2624" s="1">
        <v>40480</v>
      </c>
      <c r="M2624" s="7">
        <v>0.5</v>
      </c>
      <c r="N2624" s="22">
        <v>32154</v>
      </c>
      <c r="O2624">
        <v>2</v>
      </c>
      <c r="P2624" t="s">
        <v>65</v>
      </c>
      <c r="Q2624">
        <v>1</v>
      </c>
      <c r="R2624">
        <v>6</v>
      </c>
      <c r="S2624" t="s">
        <v>434</v>
      </c>
      <c r="T2624" t="s">
        <v>65</v>
      </c>
      <c r="U2624" t="str">
        <f t="shared" si="80"/>
        <v>Young</v>
      </c>
      <c r="V2624" t="str">
        <f t="shared" si="81"/>
        <v>Junior</v>
      </c>
      <c r="W2624" t="str">
        <f>IF(Table13[[#This Row],[Last_Working_Date]]="Active","Active","Exited")</f>
        <v>Exited</v>
      </c>
    </row>
    <row r="2625" spans="1:23" x14ac:dyDescent="0.3">
      <c r="A2625" s="9" t="s">
        <v>2893</v>
      </c>
      <c r="B2625" s="9" t="s">
        <v>29</v>
      </c>
      <c r="C2625">
        <v>35</v>
      </c>
      <c r="D2625" t="s">
        <v>20</v>
      </c>
      <c r="E2625" t="s">
        <v>63</v>
      </c>
      <c r="F2625" t="s">
        <v>45</v>
      </c>
      <c r="G2625" t="s">
        <v>46</v>
      </c>
      <c r="H2625" t="s">
        <v>24</v>
      </c>
      <c r="I2625" s="5">
        <v>12.6</v>
      </c>
      <c r="J2625" t="s">
        <v>25</v>
      </c>
      <c r="K2625" s="1">
        <v>41915</v>
      </c>
      <c r="L2625" s="1" t="s">
        <v>5075</v>
      </c>
      <c r="M2625" s="7">
        <v>11.07</v>
      </c>
      <c r="N2625" s="22">
        <v>53420</v>
      </c>
      <c r="O2625">
        <v>3</v>
      </c>
      <c r="P2625" t="s">
        <v>26</v>
      </c>
      <c r="Q2625">
        <v>3</v>
      </c>
      <c r="R2625">
        <v>2</v>
      </c>
      <c r="S2625" t="s">
        <v>347</v>
      </c>
      <c r="T2625" t="s">
        <v>26</v>
      </c>
      <c r="U2625" t="str">
        <f t="shared" si="80"/>
        <v>Adult</v>
      </c>
      <c r="V2625" t="str">
        <f t="shared" si="81"/>
        <v>Expert</v>
      </c>
      <c r="W2625" t="str">
        <f>IF(Table13[[#This Row],[Last_Working_Date]]="Active","Active","Exited")</f>
        <v>Active</v>
      </c>
    </row>
    <row r="2626" spans="1:23" x14ac:dyDescent="0.3">
      <c r="A2626" s="9" t="s">
        <v>2894</v>
      </c>
      <c r="B2626" s="9" t="s">
        <v>19</v>
      </c>
      <c r="C2626">
        <v>31</v>
      </c>
      <c r="D2626" t="s">
        <v>30</v>
      </c>
      <c r="E2626" t="s">
        <v>31</v>
      </c>
      <c r="F2626" t="s">
        <v>67</v>
      </c>
      <c r="G2626" t="s">
        <v>90</v>
      </c>
      <c r="H2626" t="s">
        <v>51</v>
      </c>
      <c r="I2626" s="5">
        <v>3.2</v>
      </c>
      <c r="J2626" t="s">
        <v>25</v>
      </c>
      <c r="K2626" s="1">
        <v>44184</v>
      </c>
      <c r="L2626" s="1" t="s">
        <v>5075</v>
      </c>
      <c r="M2626" s="7">
        <v>4.8600000000000003</v>
      </c>
      <c r="N2626" s="22">
        <v>37124</v>
      </c>
      <c r="O2626">
        <v>4</v>
      </c>
      <c r="P2626" t="s">
        <v>26</v>
      </c>
      <c r="Q2626">
        <v>3</v>
      </c>
      <c r="R2626">
        <v>9</v>
      </c>
      <c r="S2626" t="s">
        <v>127</v>
      </c>
      <c r="T2626" t="s">
        <v>26</v>
      </c>
      <c r="U2626" t="str">
        <f t="shared" ref="U2626:U2689" si="82">IF(C2626&lt;=30,"Young","Adult")</f>
        <v>Adult</v>
      </c>
      <c r="V2626" t="str">
        <f t="shared" ref="V2626:V2689" si="83">IF(I2626&lt;2,"Junior",IF(I2626&lt;5,"Mid-Level",IF(I2626&lt;10,"Senior","Expert")))</f>
        <v>Mid-Level</v>
      </c>
      <c r="W2626" t="str">
        <f>IF(Table13[[#This Row],[Last_Working_Date]]="Active","Active","Exited")</f>
        <v>Active</v>
      </c>
    </row>
    <row r="2627" spans="1:23" x14ac:dyDescent="0.3">
      <c r="A2627" s="9" t="s">
        <v>2895</v>
      </c>
      <c r="B2627" s="9" t="s">
        <v>19</v>
      </c>
      <c r="C2627">
        <v>40</v>
      </c>
      <c r="D2627" t="s">
        <v>30</v>
      </c>
      <c r="E2627" t="s">
        <v>44</v>
      </c>
      <c r="F2627" t="s">
        <v>40</v>
      </c>
      <c r="G2627" t="s">
        <v>96</v>
      </c>
      <c r="H2627" t="s">
        <v>51</v>
      </c>
      <c r="I2627" s="5">
        <v>4.9000000000000004</v>
      </c>
      <c r="J2627" t="s">
        <v>25</v>
      </c>
      <c r="K2627" s="1">
        <v>39548</v>
      </c>
      <c r="L2627" s="1" t="s">
        <v>5075</v>
      </c>
      <c r="M2627" s="7">
        <v>17.55</v>
      </c>
      <c r="N2627" s="22">
        <v>57209</v>
      </c>
      <c r="O2627">
        <v>3</v>
      </c>
      <c r="P2627" t="s">
        <v>26</v>
      </c>
      <c r="Q2627">
        <v>2</v>
      </c>
      <c r="R2627">
        <v>5</v>
      </c>
      <c r="S2627" t="s">
        <v>296</v>
      </c>
      <c r="T2627" t="s">
        <v>26</v>
      </c>
      <c r="U2627" t="str">
        <f t="shared" si="82"/>
        <v>Adult</v>
      </c>
      <c r="V2627" t="str">
        <f t="shared" si="83"/>
        <v>Mid-Level</v>
      </c>
      <c r="W2627" t="str">
        <f>IF(Table13[[#This Row],[Last_Working_Date]]="Active","Active","Exited")</f>
        <v>Active</v>
      </c>
    </row>
    <row r="2628" spans="1:23" x14ac:dyDescent="0.3">
      <c r="A2628" s="9" t="s">
        <v>2896</v>
      </c>
      <c r="B2628" s="9" t="s">
        <v>29</v>
      </c>
      <c r="C2628">
        <v>28</v>
      </c>
      <c r="D2628" t="s">
        <v>20</v>
      </c>
      <c r="E2628" t="s">
        <v>63</v>
      </c>
      <c r="F2628" t="s">
        <v>32</v>
      </c>
      <c r="G2628" t="s">
        <v>33</v>
      </c>
      <c r="H2628" t="s">
        <v>24</v>
      </c>
      <c r="I2628" s="5">
        <v>3.9</v>
      </c>
      <c r="J2628" t="s">
        <v>25</v>
      </c>
      <c r="K2628" s="1">
        <v>45111</v>
      </c>
      <c r="L2628" s="1" t="s">
        <v>5075</v>
      </c>
      <c r="M2628" s="7">
        <v>2.3199999999999998</v>
      </c>
      <c r="N2628" s="22">
        <v>38104</v>
      </c>
      <c r="O2628">
        <v>2</v>
      </c>
      <c r="P2628" t="s">
        <v>26</v>
      </c>
      <c r="Q2628">
        <v>2</v>
      </c>
      <c r="R2628">
        <v>7</v>
      </c>
      <c r="S2628" t="s">
        <v>172</v>
      </c>
      <c r="T2628" t="s">
        <v>26</v>
      </c>
      <c r="U2628" t="str">
        <f t="shared" si="82"/>
        <v>Young</v>
      </c>
      <c r="V2628" t="str">
        <f t="shared" si="83"/>
        <v>Mid-Level</v>
      </c>
      <c r="W2628" t="str">
        <f>IF(Table13[[#This Row],[Last_Working_Date]]="Active","Active","Exited")</f>
        <v>Active</v>
      </c>
    </row>
    <row r="2629" spans="1:23" x14ac:dyDescent="0.3">
      <c r="A2629" s="9" t="s">
        <v>2897</v>
      </c>
      <c r="B2629" s="9" t="s">
        <v>29</v>
      </c>
      <c r="C2629">
        <v>28</v>
      </c>
      <c r="D2629" t="s">
        <v>30</v>
      </c>
      <c r="E2629" t="s">
        <v>36</v>
      </c>
      <c r="F2629" t="s">
        <v>92</v>
      </c>
      <c r="G2629" t="s">
        <v>246</v>
      </c>
      <c r="H2629" t="s">
        <v>24</v>
      </c>
      <c r="I2629" s="5">
        <v>3.4</v>
      </c>
      <c r="J2629" t="s">
        <v>25</v>
      </c>
      <c r="K2629" s="1">
        <v>41817</v>
      </c>
      <c r="L2629" s="1" t="s">
        <v>5075</v>
      </c>
      <c r="M2629" s="7">
        <v>11.34</v>
      </c>
      <c r="N2629" s="22">
        <v>38217</v>
      </c>
      <c r="O2629">
        <v>3</v>
      </c>
      <c r="P2629" t="s">
        <v>26</v>
      </c>
      <c r="Q2629">
        <v>0</v>
      </c>
      <c r="R2629">
        <v>8</v>
      </c>
      <c r="S2629" t="s">
        <v>486</v>
      </c>
      <c r="T2629" t="s">
        <v>26</v>
      </c>
      <c r="U2629" t="str">
        <f t="shared" si="82"/>
        <v>Young</v>
      </c>
      <c r="V2629" t="str">
        <f t="shared" si="83"/>
        <v>Mid-Level</v>
      </c>
      <c r="W2629" t="str">
        <f>IF(Table13[[#This Row],[Last_Working_Date]]="Active","Active","Exited")</f>
        <v>Active</v>
      </c>
    </row>
    <row r="2630" spans="1:23" x14ac:dyDescent="0.3">
      <c r="A2630" s="9" t="s">
        <v>2898</v>
      </c>
      <c r="B2630" s="9" t="s">
        <v>29</v>
      </c>
      <c r="C2630">
        <v>23</v>
      </c>
      <c r="D2630" t="s">
        <v>30</v>
      </c>
      <c r="E2630" t="s">
        <v>21</v>
      </c>
      <c r="F2630" t="s">
        <v>67</v>
      </c>
      <c r="G2630" t="s">
        <v>176</v>
      </c>
      <c r="H2630" t="s">
        <v>24</v>
      </c>
      <c r="I2630" s="5">
        <v>1.5</v>
      </c>
      <c r="J2630" t="s">
        <v>25</v>
      </c>
      <c r="K2630" s="1">
        <v>44087</v>
      </c>
      <c r="L2630" s="1" t="s">
        <v>5075</v>
      </c>
      <c r="M2630" s="7">
        <v>5.12</v>
      </c>
      <c r="N2630" s="22">
        <v>35979</v>
      </c>
      <c r="O2630">
        <v>4</v>
      </c>
      <c r="P2630" t="s">
        <v>26</v>
      </c>
      <c r="Q2630">
        <v>2</v>
      </c>
      <c r="R2630">
        <v>3</v>
      </c>
      <c r="S2630" t="s">
        <v>276</v>
      </c>
      <c r="T2630" t="s">
        <v>26</v>
      </c>
      <c r="U2630" t="str">
        <f t="shared" si="82"/>
        <v>Young</v>
      </c>
      <c r="V2630" t="str">
        <f t="shared" si="83"/>
        <v>Junior</v>
      </c>
      <c r="W2630" t="str">
        <f>IF(Table13[[#This Row],[Last_Working_Date]]="Active","Active","Exited")</f>
        <v>Active</v>
      </c>
    </row>
    <row r="2631" spans="1:23" x14ac:dyDescent="0.3">
      <c r="A2631" s="9" t="s">
        <v>2899</v>
      </c>
      <c r="B2631" s="9" t="s">
        <v>29</v>
      </c>
      <c r="C2631">
        <v>37</v>
      </c>
      <c r="D2631" t="s">
        <v>30</v>
      </c>
      <c r="E2631" t="s">
        <v>53</v>
      </c>
      <c r="F2631" t="s">
        <v>67</v>
      </c>
      <c r="G2631" t="s">
        <v>176</v>
      </c>
      <c r="H2631" t="s">
        <v>51</v>
      </c>
      <c r="I2631" s="5">
        <v>7.3</v>
      </c>
      <c r="J2631" t="s">
        <v>25</v>
      </c>
      <c r="K2631" s="1">
        <v>40600</v>
      </c>
      <c r="L2631" s="1">
        <v>41714</v>
      </c>
      <c r="M2631" s="7">
        <v>3.05</v>
      </c>
      <c r="N2631" s="22">
        <v>49982</v>
      </c>
      <c r="O2631">
        <v>1</v>
      </c>
      <c r="P2631" t="s">
        <v>26</v>
      </c>
      <c r="Q2631">
        <v>1</v>
      </c>
      <c r="R2631">
        <v>6</v>
      </c>
      <c r="S2631" t="s">
        <v>770</v>
      </c>
      <c r="T2631" t="s">
        <v>65</v>
      </c>
      <c r="U2631" t="str">
        <f t="shared" si="82"/>
        <v>Adult</v>
      </c>
      <c r="V2631" t="str">
        <f t="shared" si="83"/>
        <v>Senior</v>
      </c>
      <c r="W2631" t="str">
        <f>IF(Table13[[#This Row],[Last_Working_Date]]="Active","Active","Exited")</f>
        <v>Exited</v>
      </c>
    </row>
    <row r="2632" spans="1:23" x14ac:dyDescent="0.3">
      <c r="A2632" s="9" t="s">
        <v>2900</v>
      </c>
      <c r="B2632" s="9" t="s">
        <v>29</v>
      </c>
      <c r="C2632">
        <v>33</v>
      </c>
      <c r="D2632" t="s">
        <v>30</v>
      </c>
      <c r="E2632" t="s">
        <v>36</v>
      </c>
      <c r="F2632" t="s">
        <v>67</v>
      </c>
      <c r="G2632" t="s">
        <v>68</v>
      </c>
      <c r="H2632" t="s">
        <v>84</v>
      </c>
      <c r="I2632" s="5">
        <v>7.5</v>
      </c>
      <c r="J2632" t="s">
        <v>25</v>
      </c>
      <c r="K2632" s="1">
        <v>42499</v>
      </c>
      <c r="L2632" s="1" t="s">
        <v>5075</v>
      </c>
      <c r="M2632" s="7">
        <v>9.4700000000000006</v>
      </c>
      <c r="N2632" s="22">
        <v>49032</v>
      </c>
      <c r="O2632">
        <v>3</v>
      </c>
      <c r="P2632" t="s">
        <v>26</v>
      </c>
      <c r="Q2632">
        <v>1</v>
      </c>
      <c r="R2632">
        <v>3</v>
      </c>
      <c r="S2632" t="s">
        <v>1431</v>
      </c>
      <c r="T2632" t="s">
        <v>26</v>
      </c>
      <c r="U2632" t="str">
        <f t="shared" si="82"/>
        <v>Adult</v>
      </c>
      <c r="V2632" t="str">
        <f t="shared" si="83"/>
        <v>Senior</v>
      </c>
      <c r="W2632" t="str">
        <f>IF(Table13[[#This Row],[Last_Working_Date]]="Active","Active","Exited")</f>
        <v>Active</v>
      </c>
    </row>
    <row r="2633" spans="1:23" x14ac:dyDescent="0.3">
      <c r="A2633" s="9" t="s">
        <v>2901</v>
      </c>
      <c r="B2633" s="9" t="s">
        <v>19</v>
      </c>
      <c r="C2633">
        <v>43</v>
      </c>
      <c r="D2633" t="s">
        <v>20</v>
      </c>
      <c r="E2633" t="s">
        <v>31</v>
      </c>
      <c r="F2633" t="s">
        <v>32</v>
      </c>
      <c r="G2633" t="s">
        <v>33</v>
      </c>
      <c r="H2633" t="s">
        <v>84</v>
      </c>
      <c r="I2633" s="5">
        <v>16.600000000000001</v>
      </c>
      <c r="J2633" t="s">
        <v>25</v>
      </c>
      <c r="K2633" s="1">
        <v>41149</v>
      </c>
      <c r="L2633" s="1" t="s">
        <v>5075</v>
      </c>
      <c r="M2633" s="7">
        <v>13.17</v>
      </c>
      <c r="N2633" s="22">
        <v>67350</v>
      </c>
      <c r="O2633">
        <v>2</v>
      </c>
      <c r="P2633" t="s">
        <v>65</v>
      </c>
      <c r="Q2633">
        <v>0</v>
      </c>
      <c r="R2633">
        <v>6</v>
      </c>
      <c r="S2633" t="s">
        <v>403</v>
      </c>
      <c r="T2633" t="s">
        <v>26</v>
      </c>
      <c r="U2633" t="str">
        <f t="shared" si="82"/>
        <v>Adult</v>
      </c>
      <c r="V2633" t="str">
        <f t="shared" si="83"/>
        <v>Expert</v>
      </c>
      <c r="W2633" t="str">
        <f>IF(Table13[[#This Row],[Last_Working_Date]]="Active","Active","Exited")</f>
        <v>Active</v>
      </c>
    </row>
    <row r="2634" spans="1:23" x14ac:dyDescent="0.3">
      <c r="A2634" s="9" t="s">
        <v>2902</v>
      </c>
      <c r="B2634" s="9" t="s">
        <v>29</v>
      </c>
      <c r="C2634">
        <v>29</v>
      </c>
      <c r="D2634" t="s">
        <v>20</v>
      </c>
      <c r="E2634" t="s">
        <v>53</v>
      </c>
      <c r="F2634" t="s">
        <v>54</v>
      </c>
      <c r="G2634" t="s">
        <v>77</v>
      </c>
      <c r="H2634" t="s">
        <v>24</v>
      </c>
      <c r="I2634" s="5">
        <v>0.9</v>
      </c>
      <c r="J2634" t="s">
        <v>25</v>
      </c>
      <c r="K2634" s="1">
        <v>43683</v>
      </c>
      <c r="L2634" s="1" t="s">
        <v>5075</v>
      </c>
      <c r="M2634" s="7">
        <v>6.23</v>
      </c>
      <c r="N2634" s="22">
        <v>24866</v>
      </c>
      <c r="O2634">
        <v>4</v>
      </c>
      <c r="P2634" t="s">
        <v>26</v>
      </c>
      <c r="Q2634">
        <v>2</v>
      </c>
      <c r="R2634">
        <v>5</v>
      </c>
      <c r="S2634" t="s">
        <v>820</v>
      </c>
      <c r="T2634" t="s">
        <v>26</v>
      </c>
      <c r="U2634" t="str">
        <f t="shared" si="82"/>
        <v>Young</v>
      </c>
      <c r="V2634" t="str">
        <f t="shared" si="83"/>
        <v>Junior</v>
      </c>
      <c r="W2634" t="str">
        <f>IF(Table13[[#This Row],[Last_Working_Date]]="Active","Active","Exited")</f>
        <v>Active</v>
      </c>
    </row>
    <row r="2635" spans="1:23" x14ac:dyDescent="0.3">
      <c r="A2635" s="9" t="s">
        <v>2903</v>
      </c>
      <c r="B2635" s="9" t="s">
        <v>19</v>
      </c>
      <c r="C2635">
        <v>30</v>
      </c>
      <c r="D2635" t="s">
        <v>30</v>
      </c>
      <c r="E2635" t="s">
        <v>44</v>
      </c>
      <c r="F2635" t="s">
        <v>32</v>
      </c>
      <c r="G2635" t="s">
        <v>33</v>
      </c>
      <c r="H2635" t="s">
        <v>24</v>
      </c>
      <c r="I2635" s="5">
        <v>1.8</v>
      </c>
      <c r="J2635" t="s">
        <v>25</v>
      </c>
      <c r="K2635" s="1">
        <v>45012</v>
      </c>
      <c r="L2635" s="1" t="s">
        <v>5075</v>
      </c>
      <c r="M2635" s="7">
        <v>2.59</v>
      </c>
      <c r="N2635" s="22">
        <v>35383</v>
      </c>
      <c r="O2635">
        <v>3</v>
      </c>
      <c r="P2635" t="s">
        <v>26</v>
      </c>
      <c r="Q2635">
        <v>0</v>
      </c>
      <c r="R2635">
        <v>2</v>
      </c>
      <c r="S2635" t="s">
        <v>1393</v>
      </c>
      <c r="T2635" t="s">
        <v>26</v>
      </c>
      <c r="U2635" t="str">
        <f t="shared" si="82"/>
        <v>Young</v>
      </c>
      <c r="V2635" t="str">
        <f t="shared" si="83"/>
        <v>Junior</v>
      </c>
      <c r="W2635" t="str">
        <f>IF(Table13[[#This Row],[Last_Working_Date]]="Active","Active","Exited")</f>
        <v>Active</v>
      </c>
    </row>
    <row r="2636" spans="1:23" x14ac:dyDescent="0.3">
      <c r="A2636" s="9" t="s">
        <v>2904</v>
      </c>
      <c r="B2636" s="9" t="s">
        <v>29</v>
      </c>
      <c r="C2636">
        <v>37</v>
      </c>
      <c r="D2636" t="s">
        <v>20</v>
      </c>
      <c r="E2636" t="s">
        <v>44</v>
      </c>
      <c r="F2636" t="s">
        <v>54</v>
      </c>
      <c r="G2636" t="s">
        <v>55</v>
      </c>
      <c r="H2636" t="s">
        <v>24</v>
      </c>
      <c r="I2636" s="5">
        <v>11.9</v>
      </c>
      <c r="J2636" t="s">
        <v>25</v>
      </c>
      <c r="K2636" s="1">
        <v>43074</v>
      </c>
      <c r="L2636" s="1" t="s">
        <v>5075</v>
      </c>
      <c r="M2636" s="7">
        <v>7.9</v>
      </c>
      <c r="N2636" s="22">
        <v>59481</v>
      </c>
      <c r="O2636">
        <v>3</v>
      </c>
      <c r="P2636" t="s">
        <v>26</v>
      </c>
      <c r="Q2636">
        <v>2</v>
      </c>
      <c r="R2636">
        <v>8</v>
      </c>
      <c r="S2636" t="s">
        <v>1397</v>
      </c>
      <c r="T2636" t="s">
        <v>26</v>
      </c>
      <c r="U2636" t="str">
        <f t="shared" si="82"/>
        <v>Adult</v>
      </c>
      <c r="V2636" t="str">
        <f t="shared" si="83"/>
        <v>Expert</v>
      </c>
      <c r="W2636" t="str">
        <f>IF(Table13[[#This Row],[Last_Working_Date]]="Active","Active","Exited")</f>
        <v>Active</v>
      </c>
    </row>
    <row r="2637" spans="1:23" x14ac:dyDescent="0.3">
      <c r="A2637" s="9" t="s">
        <v>2905</v>
      </c>
      <c r="B2637" s="9" t="s">
        <v>29</v>
      </c>
      <c r="C2637">
        <v>22</v>
      </c>
      <c r="D2637" t="s">
        <v>30</v>
      </c>
      <c r="E2637" t="s">
        <v>53</v>
      </c>
      <c r="F2637" t="s">
        <v>32</v>
      </c>
      <c r="G2637" t="s">
        <v>33</v>
      </c>
      <c r="H2637" t="s">
        <v>24</v>
      </c>
      <c r="I2637" s="5">
        <v>1.1000000000000001</v>
      </c>
      <c r="J2637" t="s">
        <v>25</v>
      </c>
      <c r="K2637" s="1">
        <v>45425</v>
      </c>
      <c r="L2637" s="1" t="s">
        <v>5075</v>
      </c>
      <c r="M2637" s="7">
        <v>1.46</v>
      </c>
      <c r="N2637" s="22">
        <v>27900</v>
      </c>
      <c r="O2637">
        <v>5</v>
      </c>
      <c r="P2637" t="s">
        <v>26</v>
      </c>
      <c r="Q2637">
        <v>1</v>
      </c>
      <c r="R2637">
        <v>15</v>
      </c>
      <c r="S2637" t="s">
        <v>1359</v>
      </c>
      <c r="T2637" t="s">
        <v>26</v>
      </c>
      <c r="U2637" t="str">
        <f t="shared" si="82"/>
        <v>Young</v>
      </c>
      <c r="V2637" t="str">
        <f t="shared" si="83"/>
        <v>Junior</v>
      </c>
      <c r="W2637" t="str">
        <f>IF(Table13[[#This Row],[Last_Working_Date]]="Active","Active","Exited")</f>
        <v>Active</v>
      </c>
    </row>
    <row r="2638" spans="1:23" x14ac:dyDescent="0.3">
      <c r="A2638" s="9" t="s">
        <v>436</v>
      </c>
      <c r="B2638" s="9" t="s">
        <v>29</v>
      </c>
      <c r="C2638">
        <v>30</v>
      </c>
      <c r="D2638" t="s">
        <v>30</v>
      </c>
      <c r="E2638" t="s">
        <v>53</v>
      </c>
      <c r="F2638" t="s">
        <v>92</v>
      </c>
      <c r="G2638" t="s">
        <v>120</v>
      </c>
      <c r="H2638" t="s">
        <v>24</v>
      </c>
      <c r="I2638" s="5">
        <v>7.5</v>
      </c>
      <c r="J2638" t="s">
        <v>25</v>
      </c>
      <c r="K2638" s="1">
        <v>44666</v>
      </c>
      <c r="L2638" s="1" t="s">
        <v>5075</v>
      </c>
      <c r="M2638" s="7">
        <v>3.54</v>
      </c>
      <c r="N2638" s="22">
        <v>46164</v>
      </c>
      <c r="O2638">
        <v>4</v>
      </c>
      <c r="P2638" t="s">
        <v>26</v>
      </c>
      <c r="Q2638">
        <v>7</v>
      </c>
      <c r="R2638">
        <v>4</v>
      </c>
      <c r="S2638" t="s">
        <v>5074</v>
      </c>
      <c r="T2638" t="s">
        <v>26</v>
      </c>
      <c r="U2638" t="str">
        <f t="shared" si="82"/>
        <v>Young</v>
      </c>
      <c r="V2638" t="str">
        <f t="shared" si="83"/>
        <v>Senior</v>
      </c>
      <c r="W2638" t="str">
        <f>IF(Table13[[#This Row],[Last_Working_Date]]="Active","Active","Exited")</f>
        <v>Active</v>
      </c>
    </row>
    <row r="2639" spans="1:23" x14ac:dyDescent="0.3">
      <c r="A2639" s="9" t="s">
        <v>2906</v>
      </c>
      <c r="B2639" s="9" t="s">
        <v>19</v>
      </c>
      <c r="C2639">
        <v>40</v>
      </c>
      <c r="D2639" t="s">
        <v>30</v>
      </c>
      <c r="E2639" t="s">
        <v>21</v>
      </c>
      <c r="F2639" t="s">
        <v>92</v>
      </c>
      <c r="G2639" t="s">
        <v>120</v>
      </c>
      <c r="H2639" t="s">
        <v>51</v>
      </c>
      <c r="I2639" s="5">
        <v>8.9</v>
      </c>
      <c r="J2639" t="s">
        <v>25</v>
      </c>
      <c r="K2639" s="1">
        <v>42590</v>
      </c>
      <c r="L2639" s="1">
        <v>44305</v>
      </c>
      <c r="M2639" s="7">
        <v>4.7</v>
      </c>
      <c r="N2639" s="22">
        <v>49050</v>
      </c>
      <c r="O2639">
        <v>4</v>
      </c>
      <c r="P2639" t="s">
        <v>26</v>
      </c>
      <c r="Q2639">
        <v>1</v>
      </c>
      <c r="R2639">
        <v>5</v>
      </c>
      <c r="S2639" t="s">
        <v>823</v>
      </c>
      <c r="T2639" t="s">
        <v>65</v>
      </c>
      <c r="U2639" t="str">
        <f t="shared" si="82"/>
        <v>Adult</v>
      </c>
      <c r="V2639" t="str">
        <f t="shared" si="83"/>
        <v>Senior</v>
      </c>
      <c r="W2639" t="str">
        <f>IF(Table13[[#This Row],[Last_Working_Date]]="Active","Active","Exited")</f>
        <v>Exited</v>
      </c>
    </row>
    <row r="2640" spans="1:23" x14ac:dyDescent="0.3">
      <c r="A2640" s="9" t="s">
        <v>2907</v>
      </c>
      <c r="B2640" s="9" t="s">
        <v>19</v>
      </c>
      <c r="C2640">
        <v>27</v>
      </c>
      <c r="D2640" t="s">
        <v>20</v>
      </c>
      <c r="E2640" t="s">
        <v>63</v>
      </c>
      <c r="F2640" t="s">
        <v>92</v>
      </c>
      <c r="G2640" t="s">
        <v>93</v>
      </c>
      <c r="H2640" t="s">
        <v>84</v>
      </c>
      <c r="I2640" s="5">
        <v>4.2</v>
      </c>
      <c r="J2640" t="s">
        <v>25</v>
      </c>
      <c r="K2640" s="1">
        <v>41465</v>
      </c>
      <c r="L2640" s="1" t="s">
        <v>5075</v>
      </c>
      <c r="M2640" s="7">
        <v>12.3</v>
      </c>
      <c r="N2640" s="22">
        <v>41881</v>
      </c>
      <c r="O2640">
        <v>5</v>
      </c>
      <c r="P2640" t="s">
        <v>26</v>
      </c>
      <c r="Q2640">
        <v>1</v>
      </c>
      <c r="R2640">
        <v>10</v>
      </c>
      <c r="S2640" t="s">
        <v>245</v>
      </c>
      <c r="T2640" t="s">
        <v>26</v>
      </c>
      <c r="U2640" t="str">
        <f t="shared" si="82"/>
        <v>Young</v>
      </c>
      <c r="V2640" t="str">
        <f t="shared" si="83"/>
        <v>Mid-Level</v>
      </c>
      <c r="W2640" t="str">
        <f>IF(Table13[[#This Row],[Last_Working_Date]]="Active","Active","Exited")</f>
        <v>Active</v>
      </c>
    </row>
    <row r="2641" spans="1:23" x14ac:dyDescent="0.3">
      <c r="A2641" s="9" t="s">
        <v>2908</v>
      </c>
      <c r="B2641" s="9" t="s">
        <v>19</v>
      </c>
      <c r="C2641">
        <v>38</v>
      </c>
      <c r="D2641" t="s">
        <v>20</v>
      </c>
      <c r="E2641" t="s">
        <v>58</v>
      </c>
      <c r="F2641" t="s">
        <v>82</v>
      </c>
      <c r="G2641" t="s">
        <v>83</v>
      </c>
      <c r="H2641" t="s">
        <v>24</v>
      </c>
      <c r="I2641" s="5">
        <v>7</v>
      </c>
      <c r="J2641" t="s">
        <v>25</v>
      </c>
      <c r="K2641" s="1">
        <v>41489</v>
      </c>
      <c r="L2641" s="1" t="s">
        <v>5075</v>
      </c>
      <c r="M2641" s="7">
        <v>12.24</v>
      </c>
      <c r="N2641" s="22">
        <v>41096</v>
      </c>
      <c r="O2641">
        <v>3</v>
      </c>
      <c r="P2641" t="s">
        <v>26</v>
      </c>
      <c r="Q2641">
        <v>2</v>
      </c>
      <c r="R2641">
        <v>7</v>
      </c>
      <c r="S2641" t="s">
        <v>1243</v>
      </c>
      <c r="T2641" t="s">
        <v>26</v>
      </c>
      <c r="U2641" t="str">
        <f t="shared" si="82"/>
        <v>Adult</v>
      </c>
      <c r="V2641" t="str">
        <f t="shared" si="83"/>
        <v>Senior</v>
      </c>
      <c r="W2641" t="str">
        <f>IF(Table13[[#This Row],[Last_Working_Date]]="Active","Active","Exited")</f>
        <v>Active</v>
      </c>
    </row>
    <row r="2642" spans="1:23" x14ac:dyDescent="0.3">
      <c r="A2642" s="9" t="s">
        <v>2909</v>
      </c>
      <c r="B2642" s="9" t="s">
        <v>29</v>
      </c>
      <c r="C2642">
        <v>26</v>
      </c>
      <c r="D2642" t="s">
        <v>20</v>
      </c>
      <c r="E2642" t="s">
        <v>44</v>
      </c>
      <c r="F2642" t="s">
        <v>32</v>
      </c>
      <c r="G2642" t="s">
        <v>171</v>
      </c>
      <c r="H2642" t="s">
        <v>51</v>
      </c>
      <c r="I2642" s="5">
        <v>4.9000000000000004</v>
      </c>
      <c r="J2642" t="s">
        <v>25</v>
      </c>
      <c r="K2642" s="1">
        <v>45343</v>
      </c>
      <c r="L2642" s="1" t="s">
        <v>5075</v>
      </c>
      <c r="M2642" s="7">
        <v>1.68</v>
      </c>
      <c r="N2642" s="22">
        <v>40932</v>
      </c>
      <c r="O2642">
        <v>3</v>
      </c>
      <c r="P2642" t="s">
        <v>26</v>
      </c>
      <c r="Q2642">
        <v>1</v>
      </c>
      <c r="R2642">
        <v>5</v>
      </c>
      <c r="S2642" t="s">
        <v>1173</v>
      </c>
      <c r="T2642" t="s">
        <v>26</v>
      </c>
      <c r="U2642" t="str">
        <f t="shared" si="82"/>
        <v>Young</v>
      </c>
      <c r="V2642" t="str">
        <f t="shared" si="83"/>
        <v>Mid-Level</v>
      </c>
      <c r="W2642" t="str">
        <f>IF(Table13[[#This Row],[Last_Working_Date]]="Active","Active","Exited")</f>
        <v>Active</v>
      </c>
    </row>
    <row r="2643" spans="1:23" x14ac:dyDescent="0.3">
      <c r="A2643" s="9" t="s">
        <v>624</v>
      </c>
      <c r="B2643" s="9" t="s">
        <v>29</v>
      </c>
      <c r="C2643">
        <v>33</v>
      </c>
      <c r="D2643" t="s">
        <v>30</v>
      </c>
      <c r="E2643" t="s">
        <v>63</v>
      </c>
      <c r="F2643" t="s">
        <v>92</v>
      </c>
      <c r="G2643" t="s">
        <v>246</v>
      </c>
      <c r="H2643" t="s">
        <v>24</v>
      </c>
      <c r="I2643" s="5">
        <v>5.8</v>
      </c>
      <c r="J2643" t="s">
        <v>25</v>
      </c>
      <c r="K2643" s="1">
        <v>45722</v>
      </c>
      <c r="L2643" s="1" t="s">
        <v>5075</v>
      </c>
      <c r="M2643" s="7">
        <v>0.65</v>
      </c>
      <c r="N2643" s="22">
        <v>44794</v>
      </c>
      <c r="O2643">
        <v>4</v>
      </c>
      <c r="P2643" t="s">
        <v>26</v>
      </c>
      <c r="Q2643">
        <v>2</v>
      </c>
      <c r="R2643">
        <v>6</v>
      </c>
      <c r="S2643" t="s">
        <v>5074</v>
      </c>
      <c r="T2643" t="s">
        <v>26</v>
      </c>
      <c r="U2643" t="str">
        <f t="shared" si="82"/>
        <v>Adult</v>
      </c>
      <c r="V2643" t="str">
        <f t="shared" si="83"/>
        <v>Senior</v>
      </c>
      <c r="W2643" t="str">
        <f>IF(Table13[[#This Row],[Last_Working_Date]]="Active","Active","Exited")</f>
        <v>Active</v>
      </c>
    </row>
    <row r="2644" spans="1:23" x14ac:dyDescent="0.3">
      <c r="A2644" s="9" t="s">
        <v>2910</v>
      </c>
      <c r="B2644" s="9" t="s">
        <v>29</v>
      </c>
      <c r="C2644">
        <v>31</v>
      </c>
      <c r="D2644" t="s">
        <v>30</v>
      </c>
      <c r="E2644" t="s">
        <v>63</v>
      </c>
      <c r="F2644" t="s">
        <v>92</v>
      </c>
      <c r="G2644" t="s">
        <v>246</v>
      </c>
      <c r="H2644" t="s">
        <v>24</v>
      </c>
      <c r="I2644" s="5">
        <v>7.7</v>
      </c>
      <c r="J2644" t="s">
        <v>25</v>
      </c>
      <c r="K2644" s="1">
        <v>41887</v>
      </c>
      <c r="L2644" s="1" t="s">
        <v>5075</v>
      </c>
      <c r="M2644" s="7">
        <v>11.15</v>
      </c>
      <c r="N2644" s="22">
        <v>56626</v>
      </c>
      <c r="O2644">
        <v>3</v>
      </c>
      <c r="P2644" t="s">
        <v>26</v>
      </c>
      <c r="Q2644">
        <v>2</v>
      </c>
      <c r="R2644">
        <v>8</v>
      </c>
      <c r="S2644" t="s">
        <v>1165</v>
      </c>
      <c r="T2644" t="s">
        <v>26</v>
      </c>
      <c r="U2644" t="str">
        <f t="shared" si="82"/>
        <v>Adult</v>
      </c>
      <c r="V2644" t="str">
        <f t="shared" si="83"/>
        <v>Senior</v>
      </c>
      <c r="W2644" t="str">
        <f>IF(Table13[[#This Row],[Last_Working_Date]]="Active","Active","Exited")</f>
        <v>Active</v>
      </c>
    </row>
    <row r="2645" spans="1:23" x14ac:dyDescent="0.3">
      <c r="A2645" s="9" t="s">
        <v>2911</v>
      </c>
      <c r="B2645" s="9" t="s">
        <v>29</v>
      </c>
      <c r="C2645">
        <v>37</v>
      </c>
      <c r="D2645" t="s">
        <v>20</v>
      </c>
      <c r="E2645" t="s">
        <v>63</v>
      </c>
      <c r="F2645" t="s">
        <v>22</v>
      </c>
      <c r="G2645" t="s">
        <v>74</v>
      </c>
      <c r="H2645" t="s">
        <v>24</v>
      </c>
      <c r="I2645" s="5">
        <v>6.9</v>
      </c>
      <c r="J2645" t="s">
        <v>25</v>
      </c>
      <c r="K2645" s="1">
        <v>43929</v>
      </c>
      <c r="L2645" s="1" t="s">
        <v>5075</v>
      </c>
      <c r="M2645" s="7">
        <v>5.56</v>
      </c>
      <c r="N2645" s="22">
        <v>47389</v>
      </c>
      <c r="O2645">
        <v>4</v>
      </c>
      <c r="P2645" t="s">
        <v>26</v>
      </c>
      <c r="Q2645">
        <v>2</v>
      </c>
      <c r="R2645">
        <v>5</v>
      </c>
      <c r="S2645" t="s">
        <v>135</v>
      </c>
      <c r="T2645" t="s">
        <v>26</v>
      </c>
      <c r="U2645" t="str">
        <f t="shared" si="82"/>
        <v>Adult</v>
      </c>
      <c r="V2645" t="str">
        <f t="shared" si="83"/>
        <v>Senior</v>
      </c>
      <c r="W2645" t="str">
        <f>IF(Table13[[#This Row],[Last_Working_Date]]="Active","Active","Exited")</f>
        <v>Active</v>
      </c>
    </row>
    <row r="2646" spans="1:23" x14ac:dyDescent="0.3">
      <c r="A2646" s="9" t="s">
        <v>2912</v>
      </c>
      <c r="B2646" s="9" t="s">
        <v>29</v>
      </c>
      <c r="C2646">
        <v>24</v>
      </c>
      <c r="D2646" t="s">
        <v>30</v>
      </c>
      <c r="E2646" t="s">
        <v>39</v>
      </c>
      <c r="F2646" t="s">
        <v>40</v>
      </c>
      <c r="G2646" t="s">
        <v>41</v>
      </c>
      <c r="H2646" t="s">
        <v>47</v>
      </c>
      <c r="I2646" s="5">
        <v>0.6</v>
      </c>
      <c r="J2646" t="s">
        <v>25</v>
      </c>
      <c r="K2646" s="1">
        <v>44926</v>
      </c>
      <c r="L2646" s="1" t="s">
        <v>5075</v>
      </c>
      <c r="M2646" s="7">
        <v>2.83</v>
      </c>
      <c r="N2646" s="22">
        <v>39127</v>
      </c>
      <c r="O2646">
        <v>3</v>
      </c>
      <c r="P2646" t="s">
        <v>26</v>
      </c>
      <c r="Q2646">
        <v>2</v>
      </c>
      <c r="R2646">
        <v>3</v>
      </c>
      <c r="S2646" t="s">
        <v>101</v>
      </c>
      <c r="T2646" t="s">
        <v>26</v>
      </c>
      <c r="U2646" t="str">
        <f t="shared" si="82"/>
        <v>Young</v>
      </c>
      <c r="V2646" t="str">
        <f t="shared" si="83"/>
        <v>Junior</v>
      </c>
      <c r="W2646" t="str">
        <f>IF(Table13[[#This Row],[Last_Working_Date]]="Active","Active","Exited")</f>
        <v>Active</v>
      </c>
    </row>
    <row r="2647" spans="1:23" x14ac:dyDescent="0.3">
      <c r="A2647" s="9" t="s">
        <v>2913</v>
      </c>
      <c r="B2647" s="9" t="s">
        <v>19</v>
      </c>
      <c r="C2647">
        <v>33</v>
      </c>
      <c r="D2647" t="s">
        <v>30</v>
      </c>
      <c r="E2647" t="s">
        <v>44</v>
      </c>
      <c r="F2647" t="s">
        <v>82</v>
      </c>
      <c r="G2647" t="s">
        <v>284</v>
      </c>
      <c r="H2647" t="s">
        <v>24</v>
      </c>
      <c r="I2647" s="5">
        <v>4.7</v>
      </c>
      <c r="J2647" t="s">
        <v>25</v>
      </c>
      <c r="K2647" s="1">
        <v>41384</v>
      </c>
      <c r="L2647" s="1" t="s">
        <v>5075</v>
      </c>
      <c r="M2647" s="7">
        <v>12.52</v>
      </c>
      <c r="N2647" s="22">
        <v>43642</v>
      </c>
      <c r="O2647">
        <v>4</v>
      </c>
      <c r="P2647" t="s">
        <v>26</v>
      </c>
      <c r="Q2647">
        <v>3</v>
      </c>
      <c r="R2647">
        <v>10</v>
      </c>
      <c r="S2647" t="s">
        <v>1463</v>
      </c>
      <c r="T2647" t="s">
        <v>26</v>
      </c>
      <c r="U2647" t="str">
        <f t="shared" si="82"/>
        <v>Adult</v>
      </c>
      <c r="V2647" t="str">
        <f t="shared" si="83"/>
        <v>Mid-Level</v>
      </c>
      <c r="W2647" t="str">
        <f>IF(Table13[[#This Row],[Last_Working_Date]]="Active","Active","Exited")</f>
        <v>Active</v>
      </c>
    </row>
    <row r="2648" spans="1:23" x14ac:dyDescent="0.3">
      <c r="A2648" s="9" t="s">
        <v>2914</v>
      </c>
      <c r="B2648" s="9" t="s">
        <v>29</v>
      </c>
      <c r="C2648">
        <v>39</v>
      </c>
      <c r="D2648" t="s">
        <v>30</v>
      </c>
      <c r="E2648" t="s">
        <v>21</v>
      </c>
      <c r="F2648" t="s">
        <v>22</v>
      </c>
      <c r="G2648" t="s">
        <v>74</v>
      </c>
      <c r="H2648" t="s">
        <v>51</v>
      </c>
      <c r="I2648" s="5">
        <v>11</v>
      </c>
      <c r="J2648" t="s">
        <v>25</v>
      </c>
      <c r="K2648" s="1">
        <v>43669</v>
      </c>
      <c r="L2648" s="1" t="s">
        <v>5075</v>
      </c>
      <c r="M2648" s="7">
        <v>6.27</v>
      </c>
      <c r="N2648" s="22">
        <v>49139</v>
      </c>
      <c r="O2648">
        <v>2</v>
      </c>
      <c r="P2648" t="s">
        <v>26</v>
      </c>
      <c r="Q2648">
        <v>1</v>
      </c>
      <c r="R2648">
        <v>3</v>
      </c>
      <c r="S2648" t="s">
        <v>60</v>
      </c>
      <c r="T2648" t="s">
        <v>26</v>
      </c>
      <c r="U2648" t="str">
        <f t="shared" si="82"/>
        <v>Adult</v>
      </c>
      <c r="V2648" t="str">
        <f t="shared" si="83"/>
        <v>Expert</v>
      </c>
      <c r="W2648" t="str">
        <f>IF(Table13[[#This Row],[Last_Working_Date]]="Active","Active","Exited")</f>
        <v>Active</v>
      </c>
    </row>
    <row r="2649" spans="1:23" x14ac:dyDescent="0.3">
      <c r="A2649" s="9" t="s">
        <v>2915</v>
      </c>
      <c r="B2649" s="9" t="s">
        <v>29</v>
      </c>
      <c r="C2649">
        <v>31</v>
      </c>
      <c r="D2649" t="s">
        <v>30</v>
      </c>
      <c r="E2649" t="s">
        <v>53</v>
      </c>
      <c r="F2649" t="s">
        <v>40</v>
      </c>
      <c r="G2649" t="s">
        <v>50</v>
      </c>
      <c r="H2649" t="s">
        <v>84</v>
      </c>
      <c r="I2649" s="5">
        <v>3.5</v>
      </c>
      <c r="J2649" t="s">
        <v>25</v>
      </c>
      <c r="K2649" s="1">
        <v>43310</v>
      </c>
      <c r="L2649" s="1">
        <v>44050</v>
      </c>
      <c r="M2649" s="7">
        <v>2.0299999999999998</v>
      </c>
      <c r="N2649" s="22">
        <v>46296</v>
      </c>
      <c r="O2649">
        <v>4</v>
      </c>
      <c r="P2649" t="s">
        <v>26</v>
      </c>
      <c r="Q2649">
        <v>2</v>
      </c>
      <c r="R2649">
        <v>8</v>
      </c>
      <c r="S2649" t="s">
        <v>690</v>
      </c>
      <c r="T2649" t="s">
        <v>65</v>
      </c>
      <c r="U2649" t="str">
        <f t="shared" si="82"/>
        <v>Adult</v>
      </c>
      <c r="V2649" t="str">
        <f t="shared" si="83"/>
        <v>Mid-Level</v>
      </c>
      <c r="W2649" t="str">
        <f>IF(Table13[[#This Row],[Last_Working_Date]]="Active","Active","Exited")</f>
        <v>Exited</v>
      </c>
    </row>
    <row r="2650" spans="1:23" x14ac:dyDescent="0.3">
      <c r="A2650" s="9" t="s">
        <v>2916</v>
      </c>
      <c r="B2650" s="9" t="s">
        <v>29</v>
      </c>
      <c r="C2650">
        <v>26</v>
      </c>
      <c r="D2650" t="s">
        <v>30</v>
      </c>
      <c r="E2650" t="s">
        <v>31</v>
      </c>
      <c r="F2650" t="s">
        <v>82</v>
      </c>
      <c r="G2650" t="s">
        <v>107</v>
      </c>
      <c r="H2650" t="s">
        <v>24</v>
      </c>
      <c r="I2650" s="5">
        <v>2.9</v>
      </c>
      <c r="J2650" t="s">
        <v>25</v>
      </c>
      <c r="K2650" s="1">
        <v>45443</v>
      </c>
      <c r="L2650" s="1" t="s">
        <v>5075</v>
      </c>
      <c r="M2650" s="7">
        <v>1.41</v>
      </c>
      <c r="N2650" s="22">
        <v>39515</v>
      </c>
      <c r="O2650">
        <v>3</v>
      </c>
      <c r="P2650" t="s">
        <v>26</v>
      </c>
      <c r="Q2650">
        <v>1</v>
      </c>
      <c r="R2650">
        <v>10</v>
      </c>
      <c r="S2650" t="s">
        <v>86</v>
      </c>
      <c r="T2650" t="s">
        <v>26</v>
      </c>
      <c r="U2650" t="str">
        <f t="shared" si="82"/>
        <v>Young</v>
      </c>
      <c r="V2650" t="str">
        <f t="shared" si="83"/>
        <v>Mid-Level</v>
      </c>
      <c r="W2650" t="str">
        <f>IF(Table13[[#This Row],[Last_Working_Date]]="Active","Active","Exited")</f>
        <v>Active</v>
      </c>
    </row>
    <row r="2651" spans="1:23" x14ac:dyDescent="0.3">
      <c r="A2651" s="9" t="s">
        <v>2917</v>
      </c>
      <c r="B2651" s="9" t="s">
        <v>29</v>
      </c>
      <c r="C2651">
        <v>26</v>
      </c>
      <c r="D2651" t="s">
        <v>30</v>
      </c>
      <c r="E2651" t="s">
        <v>44</v>
      </c>
      <c r="F2651" t="s">
        <v>54</v>
      </c>
      <c r="G2651" t="s">
        <v>77</v>
      </c>
      <c r="H2651" t="s">
        <v>24</v>
      </c>
      <c r="I2651" s="5">
        <v>3.2</v>
      </c>
      <c r="J2651" t="s">
        <v>25</v>
      </c>
      <c r="K2651" s="1">
        <v>45741</v>
      </c>
      <c r="L2651" s="1" t="s">
        <v>5075</v>
      </c>
      <c r="M2651" s="7">
        <v>0.59</v>
      </c>
      <c r="N2651" s="22">
        <v>38410</v>
      </c>
      <c r="O2651">
        <v>2</v>
      </c>
      <c r="P2651" t="s">
        <v>26</v>
      </c>
      <c r="Q2651">
        <v>3</v>
      </c>
      <c r="R2651">
        <v>6</v>
      </c>
      <c r="S2651" t="s">
        <v>790</v>
      </c>
      <c r="T2651" t="s">
        <v>26</v>
      </c>
      <c r="U2651" t="str">
        <f t="shared" si="82"/>
        <v>Young</v>
      </c>
      <c r="V2651" t="str">
        <f t="shared" si="83"/>
        <v>Mid-Level</v>
      </c>
      <c r="W2651" t="str">
        <f>IF(Table13[[#This Row],[Last_Working_Date]]="Active","Active","Exited")</f>
        <v>Active</v>
      </c>
    </row>
    <row r="2652" spans="1:23" x14ac:dyDescent="0.3">
      <c r="A2652" s="9" t="s">
        <v>2918</v>
      </c>
      <c r="B2652" s="9" t="s">
        <v>29</v>
      </c>
      <c r="C2652">
        <v>37</v>
      </c>
      <c r="D2652" t="s">
        <v>20</v>
      </c>
      <c r="E2652" t="s">
        <v>36</v>
      </c>
      <c r="F2652" t="s">
        <v>54</v>
      </c>
      <c r="G2652" t="s">
        <v>55</v>
      </c>
      <c r="H2652" t="s">
        <v>24</v>
      </c>
      <c r="I2652" s="5">
        <v>15</v>
      </c>
      <c r="J2652" t="s">
        <v>25</v>
      </c>
      <c r="K2652" s="1">
        <v>44632</v>
      </c>
      <c r="L2652" s="1" t="s">
        <v>5075</v>
      </c>
      <c r="M2652" s="7">
        <v>3.63</v>
      </c>
      <c r="N2652" s="22">
        <v>57374</v>
      </c>
      <c r="O2652">
        <v>4</v>
      </c>
      <c r="P2652" t="s">
        <v>26</v>
      </c>
      <c r="Q2652">
        <v>1</v>
      </c>
      <c r="R2652">
        <v>13</v>
      </c>
      <c r="S2652" t="s">
        <v>1189</v>
      </c>
      <c r="T2652" t="s">
        <v>26</v>
      </c>
      <c r="U2652" t="str">
        <f t="shared" si="82"/>
        <v>Adult</v>
      </c>
      <c r="V2652" t="str">
        <f t="shared" si="83"/>
        <v>Expert</v>
      </c>
      <c r="W2652" t="str">
        <f>IF(Table13[[#This Row],[Last_Working_Date]]="Active","Active","Exited")</f>
        <v>Active</v>
      </c>
    </row>
    <row r="2653" spans="1:23" x14ac:dyDescent="0.3">
      <c r="A2653" s="9" t="s">
        <v>2919</v>
      </c>
      <c r="B2653" s="9" t="s">
        <v>19</v>
      </c>
      <c r="C2653">
        <v>40</v>
      </c>
      <c r="D2653" t="s">
        <v>20</v>
      </c>
      <c r="E2653" t="s">
        <v>53</v>
      </c>
      <c r="F2653" t="s">
        <v>67</v>
      </c>
      <c r="G2653" t="s">
        <v>110</v>
      </c>
      <c r="H2653" t="s">
        <v>24</v>
      </c>
      <c r="I2653" s="5">
        <v>10</v>
      </c>
      <c r="J2653" t="s">
        <v>25</v>
      </c>
      <c r="K2653" s="1">
        <v>40339</v>
      </c>
      <c r="L2653" s="1" t="s">
        <v>5075</v>
      </c>
      <c r="M2653" s="7">
        <v>15.38</v>
      </c>
      <c r="N2653" s="22">
        <v>57769</v>
      </c>
      <c r="O2653">
        <v>2</v>
      </c>
      <c r="P2653" t="s">
        <v>26</v>
      </c>
      <c r="Q2653">
        <v>4</v>
      </c>
      <c r="R2653">
        <v>1</v>
      </c>
      <c r="S2653" t="s">
        <v>834</v>
      </c>
      <c r="T2653" t="s">
        <v>26</v>
      </c>
      <c r="U2653" t="str">
        <f t="shared" si="82"/>
        <v>Adult</v>
      </c>
      <c r="V2653" t="str">
        <f t="shared" si="83"/>
        <v>Expert</v>
      </c>
      <c r="W2653" t="str">
        <f>IF(Table13[[#This Row],[Last_Working_Date]]="Active","Active","Exited")</f>
        <v>Active</v>
      </c>
    </row>
    <row r="2654" spans="1:23" x14ac:dyDescent="0.3">
      <c r="A2654" s="9" t="s">
        <v>2920</v>
      </c>
      <c r="B2654" s="9" t="s">
        <v>19</v>
      </c>
      <c r="C2654">
        <v>23</v>
      </c>
      <c r="D2654" t="s">
        <v>30</v>
      </c>
      <c r="E2654" t="s">
        <v>44</v>
      </c>
      <c r="F2654" t="s">
        <v>45</v>
      </c>
      <c r="G2654" t="s">
        <v>98</v>
      </c>
      <c r="H2654" t="s">
        <v>24</v>
      </c>
      <c r="I2654" s="5">
        <v>2.1</v>
      </c>
      <c r="J2654" t="s">
        <v>25</v>
      </c>
      <c r="K2654" s="1">
        <v>44139</v>
      </c>
      <c r="L2654" s="1" t="s">
        <v>5075</v>
      </c>
      <c r="M2654" s="7">
        <v>4.9800000000000004</v>
      </c>
      <c r="N2654" s="22">
        <v>37232</v>
      </c>
      <c r="O2654">
        <v>2</v>
      </c>
      <c r="P2654" t="s">
        <v>26</v>
      </c>
      <c r="Q2654">
        <v>2</v>
      </c>
      <c r="R2654">
        <v>5</v>
      </c>
      <c r="S2654" t="s">
        <v>843</v>
      </c>
      <c r="T2654" t="s">
        <v>26</v>
      </c>
      <c r="U2654" t="str">
        <f t="shared" si="82"/>
        <v>Young</v>
      </c>
      <c r="V2654" t="str">
        <f t="shared" si="83"/>
        <v>Mid-Level</v>
      </c>
      <c r="W2654" t="str">
        <f>IF(Table13[[#This Row],[Last_Working_Date]]="Active","Active","Exited")</f>
        <v>Active</v>
      </c>
    </row>
    <row r="2655" spans="1:23" x14ac:dyDescent="0.3">
      <c r="A2655" s="9" t="s">
        <v>78</v>
      </c>
      <c r="B2655" s="9" t="s">
        <v>19</v>
      </c>
      <c r="C2655">
        <v>26</v>
      </c>
      <c r="D2655" t="s">
        <v>20</v>
      </c>
      <c r="E2655" t="s">
        <v>36</v>
      </c>
      <c r="F2655" t="s">
        <v>54</v>
      </c>
      <c r="G2655" t="s">
        <v>77</v>
      </c>
      <c r="H2655" t="s">
        <v>84</v>
      </c>
      <c r="I2655" s="5">
        <v>3.7</v>
      </c>
      <c r="J2655" t="s">
        <v>25</v>
      </c>
      <c r="K2655" s="1">
        <v>42587</v>
      </c>
      <c r="L2655" s="1" t="s">
        <v>5075</v>
      </c>
      <c r="M2655" s="7">
        <v>9.23</v>
      </c>
      <c r="N2655" s="22">
        <v>39129</v>
      </c>
      <c r="O2655">
        <v>3</v>
      </c>
      <c r="P2655" t="s">
        <v>26</v>
      </c>
      <c r="Q2655">
        <v>1</v>
      </c>
      <c r="R2655">
        <v>6</v>
      </c>
      <c r="S2655" t="s">
        <v>5074</v>
      </c>
      <c r="T2655" t="s">
        <v>26</v>
      </c>
      <c r="U2655" t="str">
        <f t="shared" si="82"/>
        <v>Young</v>
      </c>
      <c r="V2655" t="str">
        <f t="shared" si="83"/>
        <v>Mid-Level</v>
      </c>
      <c r="W2655" t="str">
        <f>IF(Table13[[#This Row],[Last_Working_Date]]="Active","Active","Exited")</f>
        <v>Active</v>
      </c>
    </row>
    <row r="2656" spans="1:23" x14ac:dyDescent="0.3">
      <c r="A2656" s="9" t="s">
        <v>2921</v>
      </c>
      <c r="B2656" s="9" t="s">
        <v>29</v>
      </c>
      <c r="C2656">
        <v>31</v>
      </c>
      <c r="D2656" t="s">
        <v>30</v>
      </c>
      <c r="E2656" t="s">
        <v>31</v>
      </c>
      <c r="F2656" t="s">
        <v>54</v>
      </c>
      <c r="G2656" t="s">
        <v>77</v>
      </c>
      <c r="H2656" t="s">
        <v>24</v>
      </c>
      <c r="I2656" s="5">
        <v>2.5</v>
      </c>
      <c r="J2656" t="s">
        <v>25</v>
      </c>
      <c r="K2656" s="1">
        <v>41284</v>
      </c>
      <c r="L2656" s="1">
        <v>43133</v>
      </c>
      <c r="M2656" s="7">
        <v>5.0599999999999996</v>
      </c>
      <c r="N2656" s="22">
        <v>30714</v>
      </c>
      <c r="O2656">
        <v>2</v>
      </c>
      <c r="P2656" t="s">
        <v>26</v>
      </c>
      <c r="Q2656">
        <v>2</v>
      </c>
      <c r="R2656">
        <v>5</v>
      </c>
      <c r="S2656" t="s">
        <v>1189</v>
      </c>
      <c r="T2656" t="s">
        <v>65</v>
      </c>
      <c r="U2656" t="str">
        <f t="shared" si="82"/>
        <v>Adult</v>
      </c>
      <c r="V2656" t="str">
        <f t="shared" si="83"/>
        <v>Mid-Level</v>
      </c>
      <c r="W2656" t="str">
        <f>IF(Table13[[#This Row],[Last_Working_Date]]="Active","Active","Exited")</f>
        <v>Exited</v>
      </c>
    </row>
    <row r="2657" spans="1:23" x14ac:dyDescent="0.3">
      <c r="A2657" s="9" t="s">
        <v>2922</v>
      </c>
      <c r="B2657" s="9" t="s">
        <v>19</v>
      </c>
      <c r="C2657">
        <v>32</v>
      </c>
      <c r="D2657" t="s">
        <v>30</v>
      </c>
      <c r="E2657" t="s">
        <v>21</v>
      </c>
      <c r="F2657" t="s">
        <v>92</v>
      </c>
      <c r="G2657" t="s">
        <v>120</v>
      </c>
      <c r="H2657" t="s">
        <v>84</v>
      </c>
      <c r="I2657" s="5">
        <v>7.5</v>
      </c>
      <c r="J2657" t="s">
        <v>85</v>
      </c>
      <c r="K2657" s="1">
        <v>44127</v>
      </c>
      <c r="L2657" s="1" t="s">
        <v>5075</v>
      </c>
      <c r="M2657" s="7">
        <v>5.01</v>
      </c>
      <c r="N2657" s="22">
        <v>46578</v>
      </c>
      <c r="O2657">
        <v>5</v>
      </c>
      <c r="P2657" t="s">
        <v>26</v>
      </c>
      <c r="Q2657">
        <v>1</v>
      </c>
      <c r="R2657">
        <v>5</v>
      </c>
      <c r="S2657" t="s">
        <v>871</v>
      </c>
      <c r="T2657" t="s">
        <v>26</v>
      </c>
      <c r="U2657" t="str">
        <f t="shared" si="82"/>
        <v>Adult</v>
      </c>
      <c r="V2657" t="str">
        <f t="shared" si="83"/>
        <v>Senior</v>
      </c>
      <c r="W2657" t="str">
        <f>IF(Table13[[#This Row],[Last_Working_Date]]="Active","Active","Exited")</f>
        <v>Active</v>
      </c>
    </row>
    <row r="2658" spans="1:23" x14ac:dyDescent="0.3">
      <c r="A2658" s="9" t="s">
        <v>2923</v>
      </c>
      <c r="B2658" s="9" t="s">
        <v>29</v>
      </c>
      <c r="C2658">
        <v>23</v>
      </c>
      <c r="D2658" t="s">
        <v>20</v>
      </c>
      <c r="E2658" t="s">
        <v>44</v>
      </c>
      <c r="F2658" t="s">
        <v>82</v>
      </c>
      <c r="G2658" t="s">
        <v>107</v>
      </c>
      <c r="H2658" t="s">
        <v>51</v>
      </c>
      <c r="I2658" s="5">
        <v>2.9</v>
      </c>
      <c r="J2658" t="s">
        <v>25</v>
      </c>
      <c r="K2658" s="1">
        <v>45627</v>
      </c>
      <c r="L2658" s="1">
        <v>45728</v>
      </c>
      <c r="M2658" s="7">
        <v>0.28000000000000003</v>
      </c>
      <c r="N2658" s="22">
        <v>34672</v>
      </c>
      <c r="O2658">
        <v>4</v>
      </c>
      <c r="P2658" t="s">
        <v>65</v>
      </c>
      <c r="Q2658">
        <v>0</v>
      </c>
      <c r="R2658">
        <v>4</v>
      </c>
      <c r="S2658" t="s">
        <v>1232</v>
      </c>
      <c r="T2658" t="s">
        <v>65</v>
      </c>
      <c r="U2658" t="str">
        <f t="shared" si="82"/>
        <v>Young</v>
      </c>
      <c r="V2658" t="str">
        <f t="shared" si="83"/>
        <v>Mid-Level</v>
      </c>
      <c r="W2658" t="str">
        <f>IF(Table13[[#This Row],[Last_Working_Date]]="Active","Active","Exited")</f>
        <v>Exited</v>
      </c>
    </row>
    <row r="2659" spans="1:23" x14ac:dyDescent="0.3">
      <c r="A2659" s="9" t="s">
        <v>2924</v>
      </c>
      <c r="B2659" s="9" t="s">
        <v>29</v>
      </c>
      <c r="C2659">
        <v>32</v>
      </c>
      <c r="D2659" t="s">
        <v>20</v>
      </c>
      <c r="E2659" t="s">
        <v>63</v>
      </c>
      <c r="F2659" t="s">
        <v>40</v>
      </c>
      <c r="G2659" t="s">
        <v>96</v>
      </c>
      <c r="H2659" t="s">
        <v>47</v>
      </c>
      <c r="I2659" s="5">
        <v>10.199999999999999</v>
      </c>
      <c r="J2659" t="s">
        <v>25</v>
      </c>
      <c r="K2659" s="1">
        <v>41128</v>
      </c>
      <c r="L2659" s="1" t="s">
        <v>5075</v>
      </c>
      <c r="M2659" s="7">
        <v>13.22</v>
      </c>
      <c r="N2659" s="22">
        <v>57496</v>
      </c>
      <c r="O2659">
        <v>2</v>
      </c>
      <c r="P2659" t="s">
        <v>26</v>
      </c>
      <c r="Q2659">
        <v>2</v>
      </c>
      <c r="R2659">
        <v>3</v>
      </c>
      <c r="S2659" t="s">
        <v>881</v>
      </c>
      <c r="T2659" t="s">
        <v>26</v>
      </c>
      <c r="U2659" t="str">
        <f t="shared" si="82"/>
        <v>Adult</v>
      </c>
      <c r="V2659" t="str">
        <f t="shared" si="83"/>
        <v>Expert</v>
      </c>
      <c r="W2659" t="str">
        <f>IF(Table13[[#This Row],[Last_Working_Date]]="Active","Active","Exited")</f>
        <v>Active</v>
      </c>
    </row>
    <row r="2660" spans="1:23" x14ac:dyDescent="0.3">
      <c r="A2660" s="9" t="s">
        <v>2925</v>
      </c>
      <c r="B2660" s="9" t="s">
        <v>19</v>
      </c>
      <c r="C2660">
        <v>33</v>
      </c>
      <c r="D2660" t="s">
        <v>30</v>
      </c>
      <c r="E2660" t="s">
        <v>44</v>
      </c>
      <c r="F2660" t="s">
        <v>54</v>
      </c>
      <c r="G2660" t="s">
        <v>77</v>
      </c>
      <c r="H2660" t="s">
        <v>24</v>
      </c>
      <c r="I2660" s="5">
        <v>11</v>
      </c>
      <c r="J2660" t="s">
        <v>25</v>
      </c>
      <c r="K2660" s="1">
        <v>40030</v>
      </c>
      <c r="L2660" s="1" t="s">
        <v>5075</v>
      </c>
      <c r="M2660" s="7">
        <v>16.23</v>
      </c>
      <c r="N2660" s="22">
        <v>53555</v>
      </c>
      <c r="O2660">
        <v>4</v>
      </c>
      <c r="P2660" t="s">
        <v>65</v>
      </c>
      <c r="Q2660">
        <v>2</v>
      </c>
      <c r="R2660">
        <v>7</v>
      </c>
      <c r="S2660" t="s">
        <v>211</v>
      </c>
      <c r="T2660" t="s">
        <v>26</v>
      </c>
      <c r="U2660" t="str">
        <f t="shared" si="82"/>
        <v>Adult</v>
      </c>
      <c r="V2660" t="str">
        <f t="shared" si="83"/>
        <v>Expert</v>
      </c>
      <c r="W2660" t="str">
        <f>IF(Table13[[#This Row],[Last_Working_Date]]="Active","Active","Exited")</f>
        <v>Active</v>
      </c>
    </row>
    <row r="2661" spans="1:23" x14ac:dyDescent="0.3">
      <c r="A2661" s="9" t="s">
        <v>2926</v>
      </c>
      <c r="B2661" s="9" t="s">
        <v>19</v>
      </c>
      <c r="C2661">
        <v>43</v>
      </c>
      <c r="D2661" t="s">
        <v>30</v>
      </c>
      <c r="E2661" t="s">
        <v>21</v>
      </c>
      <c r="F2661" t="s">
        <v>32</v>
      </c>
      <c r="G2661" t="s">
        <v>171</v>
      </c>
      <c r="H2661" t="s">
        <v>84</v>
      </c>
      <c r="I2661" s="5">
        <v>16.8</v>
      </c>
      <c r="J2661" t="s">
        <v>85</v>
      </c>
      <c r="K2661" s="1">
        <v>41765</v>
      </c>
      <c r="L2661" s="1">
        <v>42505</v>
      </c>
      <c r="M2661" s="7">
        <v>2.0299999999999998</v>
      </c>
      <c r="N2661" s="22">
        <v>63583</v>
      </c>
      <c r="O2661">
        <v>1</v>
      </c>
      <c r="P2661" t="s">
        <v>65</v>
      </c>
      <c r="Q2661">
        <v>3</v>
      </c>
      <c r="R2661">
        <v>5</v>
      </c>
      <c r="S2661" t="s">
        <v>1757</v>
      </c>
      <c r="T2661" t="s">
        <v>65</v>
      </c>
      <c r="U2661" t="str">
        <f t="shared" si="82"/>
        <v>Adult</v>
      </c>
      <c r="V2661" t="str">
        <f t="shared" si="83"/>
        <v>Expert</v>
      </c>
      <c r="W2661" t="str">
        <f>IF(Table13[[#This Row],[Last_Working_Date]]="Active","Active","Exited")</f>
        <v>Exited</v>
      </c>
    </row>
    <row r="2662" spans="1:23" x14ac:dyDescent="0.3">
      <c r="A2662" s="9" t="s">
        <v>2927</v>
      </c>
      <c r="B2662" s="9" t="s">
        <v>19</v>
      </c>
      <c r="C2662">
        <v>36</v>
      </c>
      <c r="D2662" t="s">
        <v>30</v>
      </c>
      <c r="E2662" t="s">
        <v>31</v>
      </c>
      <c r="F2662" t="s">
        <v>82</v>
      </c>
      <c r="G2662" t="s">
        <v>107</v>
      </c>
      <c r="H2662" t="s">
        <v>51</v>
      </c>
      <c r="I2662" s="5">
        <v>6.7</v>
      </c>
      <c r="J2662" t="s">
        <v>85</v>
      </c>
      <c r="K2662" s="1">
        <v>42865</v>
      </c>
      <c r="L2662" s="1" t="s">
        <v>5075</v>
      </c>
      <c r="M2662" s="7">
        <v>8.4700000000000006</v>
      </c>
      <c r="N2662" s="22">
        <v>38871</v>
      </c>
      <c r="O2662">
        <v>3</v>
      </c>
      <c r="P2662" t="s">
        <v>26</v>
      </c>
      <c r="Q2662">
        <v>1</v>
      </c>
      <c r="R2662">
        <v>6</v>
      </c>
      <c r="S2662" t="s">
        <v>1243</v>
      </c>
      <c r="T2662" t="s">
        <v>26</v>
      </c>
      <c r="U2662" t="str">
        <f t="shared" si="82"/>
        <v>Adult</v>
      </c>
      <c r="V2662" t="str">
        <f t="shared" si="83"/>
        <v>Senior</v>
      </c>
      <c r="W2662" t="str">
        <f>IF(Table13[[#This Row],[Last_Working_Date]]="Active","Active","Exited")</f>
        <v>Active</v>
      </c>
    </row>
    <row r="2663" spans="1:23" x14ac:dyDescent="0.3">
      <c r="A2663" s="9" t="s">
        <v>2928</v>
      </c>
      <c r="B2663" s="9" t="s">
        <v>29</v>
      </c>
      <c r="C2663">
        <v>26</v>
      </c>
      <c r="D2663" t="s">
        <v>20</v>
      </c>
      <c r="E2663" t="s">
        <v>21</v>
      </c>
      <c r="F2663" t="s">
        <v>32</v>
      </c>
      <c r="G2663" t="s">
        <v>33</v>
      </c>
      <c r="H2663" t="s">
        <v>24</v>
      </c>
      <c r="I2663" s="5">
        <v>3.2</v>
      </c>
      <c r="J2663" t="s">
        <v>25</v>
      </c>
      <c r="K2663" s="1">
        <v>41466</v>
      </c>
      <c r="L2663" s="1" t="s">
        <v>5075</v>
      </c>
      <c r="M2663" s="7">
        <v>12.3</v>
      </c>
      <c r="N2663" s="22">
        <v>36625</v>
      </c>
      <c r="O2663">
        <v>4</v>
      </c>
      <c r="P2663" t="s">
        <v>26</v>
      </c>
      <c r="Q2663">
        <v>1</v>
      </c>
      <c r="R2663">
        <v>8</v>
      </c>
      <c r="S2663" t="s">
        <v>1887</v>
      </c>
      <c r="T2663" t="s">
        <v>26</v>
      </c>
      <c r="U2663" t="str">
        <f t="shared" si="82"/>
        <v>Young</v>
      </c>
      <c r="V2663" t="str">
        <f t="shared" si="83"/>
        <v>Mid-Level</v>
      </c>
      <c r="W2663" t="str">
        <f>IF(Table13[[#This Row],[Last_Working_Date]]="Active","Active","Exited")</f>
        <v>Active</v>
      </c>
    </row>
    <row r="2664" spans="1:23" x14ac:dyDescent="0.3">
      <c r="A2664" s="9" t="s">
        <v>2929</v>
      </c>
      <c r="B2664" s="9" t="s">
        <v>29</v>
      </c>
      <c r="C2664">
        <v>37</v>
      </c>
      <c r="D2664" t="s">
        <v>30</v>
      </c>
      <c r="E2664" t="s">
        <v>39</v>
      </c>
      <c r="F2664" t="s">
        <v>54</v>
      </c>
      <c r="G2664" t="s">
        <v>139</v>
      </c>
      <c r="H2664" t="s">
        <v>51</v>
      </c>
      <c r="I2664" s="5">
        <v>12.2</v>
      </c>
      <c r="J2664" t="s">
        <v>25</v>
      </c>
      <c r="K2664" s="1">
        <v>40725</v>
      </c>
      <c r="L2664" s="1" t="s">
        <v>5075</v>
      </c>
      <c r="M2664" s="7">
        <v>14.33</v>
      </c>
      <c r="N2664" s="22">
        <v>59002</v>
      </c>
      <c r="O2664">
        <v>4</v>
      </c>
      <c r="P2664" t="s">
        <v>26</v>
      </c>
      <c r="Q2664">
        <v>0</v>
      </c>
      <c r="R2664">
        <v>8</v>
      </c>
      <c r="S2664" t="s">
        <v>260</v>
      </c>
      <c r="T2664" t="s">
        <v>26</v>
      </c>
      <c r="U2664" t="str">
        <f t="shared" si="82"/>
        <v>Adult</v>
      </c>
      <c r="V2664" t="str">
        <f t="shared" si="83"/>
        <v>Expert</v>
      </c>
      <c r="W2664" t="str">
        <f>IF(Table13[[#This Row],[Last_Working_Date]]="Active","Active","Exited")</f>
        <v>Active</v>
      </c>
    </row>
    <row r="2665" spans="1:23" x14ac:dyDescent="0.3">
      <c r="A2665" s="9" t="s">
        <v>2930</v>
      </c>
      <c r="B2665" s="9" t="s">
        <v>29</v>
      </c>
      <c r="C2665">
        <v>27</v>
      </c>
      <c r="D2665" t="s">
        <v>30</v>
      </c>
      <c r="E2665" t="s">
        <v>58</v>
      </c>
      <c r="F2665" t="s">
        <v>82</v>
      </c>
      <c r="G2665" t="s">
        <v>107</v>
      </c>
      <c r="H2665" t="s">
        <v>84</v>
      </c>
      <c r="I2665" s="5">
        <v>7</v>
      </c>
      <c r="J2665" t="s">
        <v>25</v>
      </c>
      <c r="K2665" s="1">
        <v>43426</v>
      </c>
      <c r="L2665" s="1" t="s">
        <v>5075</v>
      </c>
      <c r="M2665" s="7">
        <v>6.93</v>
      </c>
      <c r="N2665" s="22">
        <v>45015</v>
      </c>
      <c r="O2665">
        <v>4</v>
      </c>
      <c r="P2665" t="s">
        <v>26</v>
      </c>
      <c r="Q2665">
        <v>0</v>
      </c>
      <c r="R2665">
        <v>7</v>
      </c>
      <c r="S2665" t="s">
        <v>668</v>
      </c>
      <c r="T2665" t="s">
        <v>26</v>
      </c>
      <c r="U2665" t="str">
        <f t="shared" si="82"/>
        <v>Young</v>
      </c>
      <c r="V2665" t="str">
        <f t="shared" si="83"/>
        <v>Senior</v>
      </c>
      <c r="W2665" t="str">
        <f>IF(Table13[[#This Row],[Last_Working_Date]]="Active","Active","Exited")</f>
        <v>Active</v>
      </c>
    </row>
    <row r="2666" spans="1:23" x14ac:dyDescent="0.3">
      <c r="A2666" s="9" t="s">
        <v>2931</v>
      </c>
      <c r="B2666" s="9" t="s">
        <v>19</v>
      </c>
      <c r="C2666">
        <v>33</v>
      </c>
      <c r="D2666" t="s">
        <v>30</v>
      </c>
      <c r="E2666" t="s">
        <v>58</v>
      </c>
      <c r="F2666" t="s">
        <v>22</v>
      </c>
      <c r="G2666" t="s">
        <v>23</v>
      </c>
      <c r="H2666" t="s">
        <v>24</v>
      </c>
      <c r="I2666" s="5">
        <v>12.4</v>
      </c>
      <c r="J2666" t="s">
        <v>25</v>
      </c>
      <c r="K2666" s="1">
        <v>40155</v>
      </c>
      <c r="L2666" s="1" t="s">
        <v>5075</v>
      </c>
      <c r="M2666" s="7">
        <v>15.89</v>
      </c>
      <c r="N2666" s="22">
        <v>58631</v>
      </c>
      <c r="O2666">
        <v>4</v>
      </c>
      <c r="P2666" t="s">
        <v>26</v>
      </c>
      <c r="Q2666">
        <v>1</v>
      </c>
      <c r="R2666">
        <v>6</v>
      </c>
      <c r="S2666" t="s">
        <v>533</v>
      </c>
      <c r="T2666" t="s">
        <v>26</v>
      </c>
      <c r="U2666" t="str">
        <f t="shared" si="82"/>
        <v>Adult</v>
      </c>
      <c r="V2666" t="str">
        <f t="shared" si="83"/>
        <v>Expert</v>
      </c>
      <c r="W2666" t="str">
        <f>IF(Table13[[#This Row],[Last_Working_Date]]="Active","Active","Exited")</f>
        <v>Active</v>
      </c>
    </row>
    <row r="2667" spans="1:23" x14ac:dyDescent="0.3">
      <c r="A2667" s="9" t="s">
        <v>2932</v>
      </c>
      <c r="B2667" s="9" t="s">
        <v>29</v>
      </c>
      <c r="C2667">
        <v>46</v>
      </c>
      <c r="D2667" t="s">
        <v>20</v>
      </c>
      <c r="E2667" t="s">
        <v>44</v>
      </c>
      <c r="F2667" t="s">
        <v>45</v>
      </c>
      <c r="G2667" t="s">
        <v>98</v>
      </c>
      <c r="H2667" t="s">
        <v>24</v>
      </c>
      <c r="I2667" s="5">
        <v>12.3</v>
      </c>
      <c r="J2667" t="s">
        <v>25</v>
      </c>
      <c r="K2667" s="1">
        <v>40556</v>
      </c>
      <c r="L2667" s="1" t="s">
        <v>5075</v>
      </c>
      <c r="M2667" s="7">
        <v>14.79</v>
      </c>
      <c r="N2667" s="22">
        <v>66697</v>
      </c>
      <c r="O2667">
        <v>3</v>
      </c>
      <c r="P2667" t="s">
        <v>26</v>
      </c>
      <c r="Q2667">
        <v>1</v>
      </c>
      <c r="R2667">
        <v>6</v>
      </c>
      <c r="S2667" t="s">
        <v>165</v>
      </c>
      <c r="T2667" t="s">
        <v>26</v>
      </c>
      <c r="U2667" t="str">
        <f t="shared" si="82"/>
        <v>Adult</v>
      </c>
      <c r="V2667" t="str">
        <f t="shared" si="83"/>
        <v>Expert</v>
      </c>
      <c r="W2667" t="str">
        <f>IF(Table13[[#This Row],[Last_Working_Date]]="Active","Active","Exited")</f>
        <v>Active</v>
      </c>
    </row>
    <row r="2668" spans="1:23" x14ac:dyDescent="0.3">
      <c r="A2668" s="9" t="s">
        <v>2933</v>
      </c>
      <c r="B2668" s="9" t="s">
        <v>19</v>
      </c>
      <c r="C2668">
        <v>32</v>
      </c>
      <c r="D2668" t="s">
        <v>30</v>
      </c>
      <c r="E2668" t="s">
        <v>21</v>
      </c>
      <c r="F2668" t="s">
        <v>54</v>
      </c>
      <c r="G2668" t="s">
        <v>55</v>
      </c>
      <c r="H2668" t="s">
        <v>84</v>
      </c>
      <c r="I2668" s="5">
        <v>12</v>
      </c>
      <c r="J2668" t="s">
        <v>85</v>
      </c>
      <c r="K2668" s="1">
        <v>43819</v>
      </c>
      <c r="L2668" s="1" t="s">
        <v>5075</v>
      </c>
      <c r="M2668" s="7">
        <v>5.86</v>
      </c>
      <c r="N2668" s="22">
        <v>51789</v>
      </c>
      <c r="O2668">
        <v>3</v>
      </c>
      <c r="P2668" t="s">
        <v>26</v>
      </c>
      <c r="Q2668">
        <v>1</v>
      </c>
      <c r="R2668">
        <v>6</v>
      </c>
      <c r="S2668" t="s">
        <v>294</v>
      </c>
      <c r="T2668" t="s">
        <v>26</v>
      </c>
      <c r="U2668" t="str">
        <f t="shared" si="82"/>
        <v>Adult</v>
      </c>
      <c r="V2668" t="str">
        <f t="shared" si="83"/>
        <v>Expert</v>
      </c>
      <c r="W2668" t="str">
        <f>IF(Table13[[#This Row],[Last_Working_Date]]="Active","Active","Exited")</f>
        <v>Active</v>
      </c>
    </row>
    <row r="2669" spans="1:23" x14ac:dyDescent="0.3">
      <c r="A2669" s="9" t="s">
        <v>2934</v>
      </c>
      <c r="B2669" s="9" t="s">
        <v>29</v>
      </c>
      <c r="C2669">
        <v>35</v>
      </c>
      <c r="D2669" t="s">
        <v>20</v>
      </c>
      <c r="E2669" t="s">
        <v>21</v>
      </c>
      <c r="F2669" t="s">
        <v>45</v>
      </c>
      <c r="G2669" t="s">
        <v>46</v>
      </c>
      <c r="H2669" t="s">
        <v>24</v>
      </c>
      <c r="I2669" s="5">
        <v>5.5</v>
      </c>
      <c r="J2669" t="s">
        <v>25</v>
      </c>
      <c r="K2669" s="1">
        <v>43020</v>
      </c>
      <c r="L2669" s="1" t="s">
        <v>5075</v>
      </c>
      <c r="M2669" s="7">
        <v>8.0399999999999991</v>
      </c>
      <c r="N2669" s="22">
        <v>49279</v>
      </c>
      <c r="O2669">
        <v>4</v>
      </c>
      <c r="P2669" t="s">
        <v>26</v>
      </c>
      <c r="Q2669">
        <v>2</v>
      </c>
      <c r="R2669">
        <v>3</v>
      </c>
      <c r="S2669" t="s">
        <v>238</v>
      </c>
      <c r="T2669" t="s">
        <v>26</v>
      </c>
      <c r="U2669" t="str">
        <f t="shared" si="82"/>
        <v>Adult</v>
      </c>
      <c r="V2669" t="str">
        <f t="shared" si="83"/>
        <v>Senior</v>
      </c>
      <c r="W2669" t="str">
        <f>IF(Table13[[#This Row],[Last_Working_Date]]="Active","Active","Exited")</f>
        <v>Active</v>
      </c>
    </row>
    <row r="2670" spans="1:23" x14ac:dyDescent="0.3">
      <c r="A2670" s="9" t="s">
        <v>2935</v>
      </c>
      <c r="B2670" s="9" t="s">
        <v>29</v>
      </c>
      <c r="C2670">
        <v>39</v>
      </c>
      <c r="D2670" t="s">
        <v>20</v>
      </c>
      <c r="E2670" t="s">
        <v>53</v>
      </c>
      <c r="F2670" t="s">
        <v>45</v>
      </c>
      <c r="G2670" t="s">
        <v>46</v>
      </c>
      <c r="H2670" t="s">
        <v>24</v>
      </c>
      <c r="I2670" s="5">
        <v>11.6</v>
      </c>
      <c r="J2670" t="s">
        <v>25</v>
      </c>
      <c r="K2670" s="1">
        <v>45908</v>
      </c>
      <c r="L2670" s="1" t="s">
        <v>5075</v>
      </c>
      <c r="M2670" s="7">
        <v>0.14000000000000001</v>
      </c>
      <c r="N2670" s="22">
        <v>66491</v>
      </c>
      <c r="O2670">
        <v>4</v>
      </c>
      <c r="P2670" t="s">
        <v>26</v>
      </c>
      <c r="Q2670">
        <v>0</v>
      </c>
      <c r="R2670">
        <v>5</v>
      </c>
      <c r="S2670" t="s">
        <v>473</v>
      </c>
      <c r="T2670" t="s">
        <v>26</v>
      </c>
      <c r="U2670" t="str">
        <f t="shared" si="82"/>
        <v>Adult</v>
      </c>
      <c r="V2670" t="str">
        <f t="shared" si="83"/>
        <v>Expert</v>
      </c>
      <c r="W2670" t="str">
        <f>IF(Table13[[#This Row],[Last_Working_Date]]="Active","Active","Exited")</f>
        <v>Active</v>
      </c>
    </row>
    <row r="2671" spans="1:23" x14ac:dyDescent="0.3">
      <c r="A2671" s="9" t="s">
        <v>2936</v>
      </c>
      <c r="B2671" s="9" t="s">
        <v>19</v>
      </c>
      <c r="C2671">
        <v>22</v>
      </c>
      <c r="D2671" t="s">
        <v>20</v>
      </c>
      <c r="E2671" t="s">
        <v>21</v>
      </c>
      <c r="F2671" t="s">
        <v>22</v>
      </c>
      <c r="G2671" t="s">
        <v>23</v>
      </c>
      <c r="H2671" t="s">
        <v>24</v>
      </c>
      <c r="I2671" s="5">
        <v>0.2</v>
      </c>
      <c r="J2671" t="s">
        <v>25</v>
      </c>
      <c r="K2671" s="1">
        <v>45857</v>
      </c>
      <c r="L2671" s="1" t="s">
        <v>5075</v>
      </c>
      <c r="M2671" s="7">
        <v>0.28000000000000003</v>
      </c>
      <c r="N2671" s="22">
        <v>29954</v>
      </c>
      <c r="O2671">
        <v>3</v>
      </c>
      <c r="P2671" t="s">
        <v>26</v>
      </c>
      <c r="Q2671">
        <v>4</v>
      </c>
      <c r="R2671">
        <v>3</v>
      </c>
      <c r="S2671" t="s">
        <v>760</v>
      </c>
      <c r="T2671" t="s">
        <v>26</v>
      </c>
      <c r="U2671" t="str">
        <f t="shared" si="82"/>
        <v>Young</v>
      </c>
      <c r="V2671" t="str">
        <f t="shared" si="83"/>
        <v>Junior</v>
      </c>
      <c r="W2671" t="str">
        <f>IF(Table13[[#This Row],[Last_Working_Date]]="Active","Active","Exited")</f>
        <v>Active</v>
      </c>
    </row>
    <row r="2672" spans="1:23" x14ac:dyDescent="0.3">
      <c r="A2672" s="9" t="s">
        <v>1397</v>
      </c>
      <c r="B2672" s="9" t="s">
        <v>29</v>
      </c>
      <c r="C2672">
        <v>33</v>
      </c>
      <c r="D2672" t="s">
        <v>30</v>
      </c>
      <c r="E2672" t="s">
        <v>31</v>
      </c>
      <c r="F2672" t="s">
        <v>54</v>
      </c>
      <c r="G2672" t="s">
        <v>139</v>
      </c>
      <c r="H2672" t="s">
        <v>24</v>
      </c>
      <c r="I2672" s="5">
        <v>7.3</v>
      </c>
      <c r="J2672" t="s">
        <v>25</v>
      </c>
      <c r="K2672" s="1">
        <v>42196</v>
      </c>
      <c r="L2672" s="1" t="s">
        <v>5075</v>
      </c>
      <c r="M2672" s="7">
        <v>10.3</v>
      </c>
      <c r="N2672" s="22">
        <v>42030</v>
      </c>
      <c r="O2672">
        <v>4</v>
      </c>
      <c r="P2672" t="s">
        <v>26</v>
      </c>
      <c r="Q2672">
        <v>2</v>
      </c>
      <c r="R2672">
        <v>3</v>
      </c>
      <c r="S2672" t="s">
        <v>5074</v>
      </c>
      <c r="T2672" t="s">
        <v>26</v>
      </c>
      <c r="U2672" t="str">
        <f t="shared" si="82"/>
        <v>Adult</v>
      </c>
      <c r="V2672" t="str">
        <f t="shared" si="83"/>
        <v>Senior</v>
      </c>
      <c r="W2672" t="str">
        <f>IF(Table13[[#This Row],[Last_Working_Date]]="Active","Active","Exited")</f>
        <v>Active</v>
      </c>
    </row>
    <row r="2673" spans="1:23" x14ac:dyDescent="0.3">
      <c r="A2673" s="9" t="s">
        <v>948</v>
      </c>
      <c r="B2673" s="9" t="s">
        <v>29</v>
      </c>
      <c r="C2673">
        <v>31</v>
      </c>
      <c r="D2673" t="s">
        <v>30</v>
      </c>
      <c r="E2673" t="s">
        <v>36</v>
      </c>
      <c r="F2673" t="s">
        <v>40</v>
      </c>
      <c r="G2673" t="s">
        <v>41</v>
      </c>
      <c r="H2673" t="s">
        <v>24</v>
      </c>
      <c r="I2673" s="5">
        <v>5.0999999999999996</v>
      </c>
      <c r="J2673" t="s">
        <v>25</v>
      </c>
      <c r="K2673" s="1">
        <v>41522</v>
      </c>
      <c r="L2673" s="1" t="s">
        <v>5075</v>
      </c>
      <c r="M2673" s="7">
        <v>12.15</v>
      </c>
      <c r="N2673" s="22">
        <v>40691</v>
      </c>
      <c r="O2673">
        <v>3</v>
      </c>
      <c r="P2673" t="s">
        <v>26</v>
      </c>
      <c r="Q2673">
        <v>1</v>
      </c>
      <c r="R2673">
        <v>4</v>
      </c>
      <c r="S2673" t="s">
        <v>5074</v>
      </c>
      <c r="T2673" t="s">
        <v>26</v>
      </c>
      <c r="U2673" t="str">
        <f t="shared" si="82"/>
        <v>Adult</v>
      </c>
      <c r="V2673" t="str">
        <f t="shared" si="83"/>
        <v>Senior</v>
      </c>
      <c r="W2673" t="str">
        <f>IF(Table13[[#This Row],[Last_Working_Date]]="Active","Active","Exited")</f>
        <v>Active</v>
      </c>
    </row>
    <row r="2674" spans="1:23" x14ac:dyDescent="0.3">
      <c r="A2674" s="9" t="s">
        <v>2937</v>
      </c>
      <c r="B2674" s="9" t="s">
        <v>29</v>
      </c>
      <c r="C2674">
        <v>37</v>
      </c>
      <c r="D2674" t="s">
        <v>20</v>
      </c>
      <c r="E2674" t="s">
        <v>58</v>
      </c>
      <c r="F2674" t="s">
        <v>92</v>
      </c>
      <c r="G2674" t="s">
        <v>93</v>
      </c>
      <c r="H2674" t="s">
        <v>24</v>
      </c>
      <c r="I2674" s="5">
        <v>10.8</v>
      </c>
      <c r="J2674" t="s">
        <v>25</v>
      </c>
      <c r="K2674" s="1">
        <v>39464</v>
      </c>
      <c r="L2674" s="1" t="s">
        <v>5075</v>
      </c>
      <c r="M2674" s="7">
        <v>17.78</v>
      </c>
      <c r="N2674" s="22">
        <v>53106</v>
      </c>
      <c r="O2674">
        <v>4</v>
      </c>
      <c r="P2674" t="s">
        <v>26</v>
      </c>
      <c r="Q2674">
        <v>1</v>
      </c>
      <c r="R2674">
        <v>7</v>
      </c>
      <c r="S2674" t="s">
        <v>118</v>
      </c>
      <c r="T2674" t="s">
        <v>26</v>
      </c>
      <c r="U2674" t="str">
        <f t="shared" si="82"/>
        <v>Adult</v>
      </c>
      <c r="V2674" t="str">
        <f t="shared" si="83"/>
        <v>Expert</v>
      </c>
      <c r="W2674" t="str">
        <f>IF(Table13[[#This Row],[Last_Working_Date]]="Active","Active","Exited")</f>
        <v>Active</v>
      </c>
    </row>
    <row r="2675" spans="1:23" x14ac:dyDescent="0.3">
      <c r="A2675" s="9" t="s">
        <v>2938</v>
      </c>
      <c r="B2675" s="9" t="s">
        <v>29</v>
      </c>
      <c r="C2675">
        <v>27</v>
      </c>
      <c r="D2675" t="s">
        <v>30</v>
      </c>
      <c r="E2675" t="s">
        <v>58</v>
      </c>
      <c r="F2675" t="s">
        <v>67</v>
      </c>
      <c r="G2675" t="s">
        <v>90</v>
      </c>
      <c r="H2675" t="s">
        <v>51</v>
      </c>
      <c r="I2675" s="5">
        <v>1.5</v>
      </c>
      <c r="J2675" t="s">
        <v>25</v>
      </c>
      <c r="K2675" s="1">
        <v>44474</v>
      </c>
      <c r="L2675" s="1" t="s">
        <v>5075</v>
      </c>
      <c r="M2675" s="7">
        <v>4.0599999999999996</v>
      </c>
      <c r="N2675" s="22">
        <v>41043</v>
      </c>
      <c r="O2675">
        <v>3</v>
      </c>
      <c r="P2675" t="s">
        <v>26</v>
      </c>
      <c r="Q2675">
        <v>0</v>
      </c>
      <c r="R2675">
        <v>9</v>
      </c>
      <c r="S2675" t="s">
        <v>598</v>
      </c>
      <c r="T2675" t="s">
        <v>26</v>
      </c>
      <c r="U2675" t="str">
        <f t="shared" si="82"/>
        <v>Young</v>
      </c>
      <c r="V2675" t="str">
        <f t="shared" si="83"/>
        <v>Junior</v>
      </c>
      <c r="W2675" t="str">
        <f>IF(Table13[[#This Row],[Last_Working_Date]]="Active","Active","Exited")</f>
        <v>Active</v>
      </c>
    </row>
    <row r="2676" spans="1:23" x14ac:dyDescent="0.3">
      <c r="A2676" s="9" t="s">
        <v>2939</v>
      </c>
      <c r="B2676" s="9" t="s">
        <v>29</v>
      </c>
      <c r="C2676">
        <v>29</v>
      </c>
      <c r="D2676" t="s">
        <v>30</v>
      </c>
      <c r="E2676" t="s">
        <v>44</v>
      </c>
      <c r="F2676" t="s">
        <v>54</v>
      </c>
      <c r="G2676" t="s">
        <v>77</v>
      </c>
      <c r="H2676" t="s">
        <v>47</v>
      </c>
      <c r="I2676" s="5">
        <v>9</v>
      </c>
      <c r="J2676" t="s">
        <v>25</v>
      </c>
      <c r="K2676" s="1">
        <v>44345</v>
      </c>
      <c r="L2676" s="1">
        <v>44857</v>
      </c>
      <c r="M2676" s="7">
        <v>1.4</v>
      </c>
      <c r="N2676" s="22">
        <v>54767</v>
      </c>
      <c r="O2676">
        <v>4</v>
      </c>
      <c r="P2676" t="s">
        <v>26</v>
      </c>
      <c r="Q2676">
        <v>3</v>
      </c>
      <c r="R2676">
        <v>4</v>
      </c>
      <c r="S2676" t="s">
        <v>1613</v>
      </c>
      <c r="T2676" t="s">
        <v>65</v>
      </c>
      <c r="U2676" t="str">
        <f t="shared" si="82"/>
        <v>Young</v>
      </c>
      <c r="V2676" t="str">
        <f t="shared" si="83"/>
        <v>Senior</v>
      </c>
      <c r="W2676" t="str">
        <f>IF(Table13[[#This Row],[Last_Working_Date]]="Active","Active","Exited")</f>
        <v>Exited</v>
      </c>
    </row>
    <row r="2677" spans="1:23" x14ac:dyDescent="0.3">
      <c r="A2677" s="9" t="s">
        <v>491</v>
      </c>
      <c r="B2677" s="9" t="s">
        <v>29</v>
      </c>
      <c r="C2677">
        <v>31</v>
      </c>
      <c r="D2677" t="s">
        <v>30</v>
      </c>
      <c r="E2677" t="s">
        <v>39</v>
      </c>
      <c r="F2677" t="s">
        <v>82</v>
      </c>
      <c r="G2677" t="s">
        <v>107</v>
      </c>
      <c r="H2677" t="s">
        <v>24</v>
      </c>
      <c r="I2677" s="5">
        <v>4.9000000000000004</v>
      </c>
      <c r="J2677" t="s">
        <v>25</v>
      </c>
      <c r="K2677" s="1">
        <v>44882</v>
      </c>
      <c r="L2677" s="1" t="s">
        <v>5075</v>
      </c>
      <c r="M2677" s="7">
        <v>2.95</v>
      </c>
      <c r="N2677" s="22">
        <v>41780</v>
      </c>
      <c r="O2677">
        <v>3</v>
      </c>
      <c r="P2677" t="s">
        <v>26</v>
      </c>
      <c r="Q2677">
        <v>0</v>
      </c>
      <c r="R2677">
        <v>5</v>
      </c>
      <c r="S2677" t="s">
        <v>5074</v>
      </c>
      <c r="T2677" t="s">
        <v>26</v>
      </c>
      <c r="U2677" t="str">
        <f t="shared" si="82"/>
        <v>Adult</v>
      </c>
      <c r="V2677" t="str">
        <f t="shared" si="83"/>
        <v>Mid-Level</v>
      </c>
      <c r="W2677" t="str">
        <f>IF(Table13[[#This Row],[Last_Working_Date]]="Active","Active","Exited")</f>
        <v>Active</v>
      </c>
    </row>
    <row r="2678" spans="1:23" x14ac:dyDescent="0.3">
      <c r="A2678" s="9" t="s">
        <v>2940</v>
      </c>
      <c r="B2678" s="9" t="s">
        <v>29</v>
      </c>
      <c r="C2678">
        <v>41</v>
      </c>
      <c r="D2678" t="s">
        <v>20</v>
      </c>
      <c r="E2678" t="s">
        <v>36</v>
      </c>
      <c r="F2678" t="s">
        <v>32</v>
      </c>
      <c r="G2678" t="s">
        <v>33</v>
      </c>
      <c r="H2678" t="s">
        <v>51</v>
      </c>
      <c r="I2678" s="5">
        <v>11.4</v>
      </c>
      <c r="J2678" t="s">
        <v>25</v>
      </c>
      <c r="K2678" s="1">
        <v>44675</v>
      </c>
      <c r="L2678" s="1" t="s">
        <v>5075</v>
      </c>
      <c r="M2678" s="7">
        <v>3.51</v>
      </c>
      <c r="N2678" s="22">
        <v>50421</v>
      </c>
      <c r="O2678">
        <v>4</v>
      </c>
      <c r="P2678" t="s">
        <v>26</v>
      </c>
      <c r="Q2678">
        <v>4</v>
      </c>
      <c r="R2678">
        <v>8</v>
      </c>
      <c r="S2678" t="s">
        <v>1171</v>
      </c>
      <c r="T2678" t="s">
        <v>26</v>
      </c>
      <c r="U2678" t="str">
        <f t="shared" si="82"/>
        <v>Adult</v>
      </c>
      <c r="V2678" t="str">
        <f t="shared" si="83"/>
        <v>Expert</v>
      </c>
      <c r="W2678" t="str">
        <f>IF(Table13[[#This Row],[Last_Working_Date]]="Active","Active","Exited")</f>
        <v>Active</v>
      </c>
    </row>
    <row r="2679" spans="1:23" x14ac:dyDescent="0.3">
      <c r="A2679" s="9" t="s">
        <v>135</v>
      </c>
      <c r="B2679" s="9" t="s">
        <v>29</v>
      </c>
      <c r="C2679">
        <v>28</v>
      </c>
      <c r="D2679" t="s">
        <v>30</v>
      </c>
      <c r="E2679" t="s">
        <v>39</v>
      </c>
      <c r="F2679" t="s">
        <v>22</v>
      </c>
      <c r="G2679" t="s">
        <v>74</v>
      </c>
      <c r="H2679" t="s">
        <v>24</v>
      </c>
      <c r="I2679" s="5">
        <v>2.2000000000000002</v>
      </c>
      <c r="J2679" t="s">
        <v>25</v>
      </c>
      <c r="K2679" s="1">
        <v>42583</v>
      </c>
      <c r="L2679" s="1" t="s">
        <v>5075</v>
      </c>
      <c r="M2679" s="7">
        <v>9.24</v>
      </c>
      <c r="N2679" s="22">
        <v>34613</v>
      </c>
      <c r="O2679">
        <v>3</v>
      </c>
      <c r="P2679" t="s">
        <v>65</v>
      </c>
      <c r="Q2679">
        <v>4</v>
      </c>
      <c r="R2679">
        <v>7</v>
      </c>
      <c r="S2679" t="s">
        <v>5074</v>
      </c>
      <c r="T2679" t="s">
        <v>26</v>
      </c>
      <c r="U2679" t="str">
        <f t="shared" si="82"/>
        <v>Young</v>
      </c>
      <c r="V2679" t="str">
        <f t="shared" si="83"/>
        <v>Mid-Level</v>
      </c>
      <c r="W2679" t="str">
        <f>IF(Table13[[#This Row],[Last_Working_Date]]="Active","Active","Exited")</f>
        <v>Active</v>
      </c>
    </row>
    <row r="2680" spans="1:23" x14ac:dyDescent="0.3">
      <c r="A2680" s="9" t="s">
        <v>2941</v>
      </c>
      <c r="B2680" s="9" t="s">
        <v>29</v>
      </c>
      <c r="C2680">
        <v>26</v>
      </c>
      <c r="D2680" t="s">
        <v>30</v>
      </c>
      <c r="E2680" t="s">
        <v>44</v>
      </c>
      <c r="F2680" t="s">
        <v>82</v>
      </c>
      <c r="G2680" t="s">
        <v>284</v>
      </c>
      <c r="H2680" t="s">
        <v>84</v>
      </c>
      <c r="I2680" s="5">
        <v>3.9</v>
      </c>
      <c r="J2680" t="s">
        <v>25</v>
      </c>
      <c r="K2680" s="1">
        <v>42545</v>
      </c>
      <c r="L2680" s="1" t="s">
        <v>5075</v>
      </c>
      <c r="M2680" s="7">
        <v>9.34</v>
      </c>
      <c r="N2680" s="22">
        <v>36564</v>
      </c>
      <c r="O2680">
        <v>4</v>
      </c>
      <c r="P2680" t="s">
        <v>26</v>
      </c>
      <c r="Q2680">
        <v>0</v>
      </c>
      <c r="R2680">
        <v>3</v>
      </c>
      <c r="S2680" t="s">
        <v>285</v>
      </c>
      <c r="T2680" t="s">
        <v>26</v>
      </c>
      <c r="U2680" t="str">
        <f t="shared" si="82"/>
        <v>Young</v>
      </c>
      <c r="V2680" t="str">
        <f t="shared" si="83"/>
        <v>Mid-Level</v>
      </c>
      <c r="W2680" t="str">
        <f>IF(Table13[[#This Row],[Last_Working_Date]]="Active","Active","Exited")</f>
        <v>Active</v>
      </c>
    </row>
    <row r="2681" spans="1:23" x14ac:dyDescent="0.3">
      <c r="A2681" s="9" t="s">
        <v>2942</v>
      </c>
      <c r="B2681" s="9" t="s">
        <v>29</v>
      </c>
      <c r="C2681">
        <v>21</v>
      </c>
      <c r="D2681" t="s">
        <v>20</v>
      </c>
      <c r="E2681" t="s">
        <v>21</v>
      </c>
      <c r="F2681" t="s">
        <v>32</v>
      </c>
      <c r="G2681" t="s">
        <v>33</v>
      </c>
      <c r="H2681" t="s">
        <v>51</v>
      </c>
      <c r="I2681" s="5">
        <v>1</v>
      </c>
      <c r="J2681" t="s">
        <v>25</v>
      </c>
      <c r="K2681" s="1">
        <v>44675</v>
      </c>
      <c r="L2681" s="1" t="s">
        <v>5075</v>
      </c>
      <c r="M2681" s="7">
        <v>3.51</v>
      </c>
      <c r="N2681" s="22">
        <v>23296</v>
      </c>
      <c r="O2681">
        <v>5</v>
      </c>
      <c r="P2681" t="s">
        <v>65</v>
      </c>
      <c r="Q2681">
        <v>0</v>
      </c>
      <c r="R2681">
        <v>7</v>
      </c>
      <c r="S2681" t="s">
        <v>1343</v>
      </c>
      <c r="T2681" t="s">
        <v>26</v>
      </c>
      <c r="U2681" t="str">
        <f t="shared" si="82"/>
        <v>Young</v>
      </c>
      <c r="V2681" t="str">
        <f t="shared" si="83"/>
        <v>Junior</v>
      </c>
      <c r="W2681" t="str">
        <f>IF(Table13[[#This Row],[Last_Working_Date]]="Active","Active","Exited")</f>
        <v>Active</v>
      </c>
    </row>
    <row r="2682" spans="1:23" x14ac:dyDescent="0.3">
      <c r="A2682" s="9" t="s">
        <v>2943</v>
      </c>
      <c r="B2682" s="9" t="s">
        <v>29</v>
      </c>
      <c r="C2682">
        <v>35</v>
      </c>
      <c r="D2682" t="s">
        <v>30</v>
      </c>
      <c r="E2682" t="s">
        <v>21</v>
      </c>
      <c r="F2682" t="s">
        <v>32</v>
      </c>
      <c r="G2682" t="s">
        <v>171</v>
      </c>
      <c r="H2682" t="s">
        <v>84</v>
      </c>
      <c r="I2682" s="5">
        <v>7.5</v>
      </c>
      <c r="J2682" t="s">
        <v>25</v>
      </c>
      <c r="K2682" s="1">
        <v>39511</v>
      </c>
      <c r="L2682" s="1" t="s">
        <v>5075</v>
      </c>
      <c r="M2682" s="7">
        <v>17.649999999999999</v>
      </c>
      <c r="N2682" s="22">
        <v>41749</v>
      </c>
      <c r="O2682">
        <v>4</v>
      </c>
      <c r="P2682" t="s">
        <v>26</v>
      </c>
      <c r="Q2682">
        <v>1</v>
      </c>
      <c r="R2682">
        <v>5</v>
      </c>
      <c r="S2682" t="s">
        <v>1847</v>
      </c>
      <c r="T2682" t="s">
        <v>26</v>
      </c>
      <c r="U2682" t="str">
        <f t="shared" si="82"/>
        <v>Adult</v>
      </c>
      <c r="V2682" t="str">
        <f t="shared" si="83"/>
        <v>Senior</v>
      </c>
      <c r="W2682" t="str">
        <f>IF(Table13[[#This Row],[Last_Working_Date]]="Active","Active","Exited")</f>
        <v>Active</v>
      </c>
    </row>
    <row r="2683" spans="1:23" x14ac:dyDescent="0.3">
      <c r="A2683" s="9" t="s">
        <v>2944</v>
      </c>
      <c r="B2683" s="9" t="s">
        <v>29</v>
      </c>
      <c r="C2683">
        <v>32</v>
      </c>
      <c r="D2683" t="s">
        <v>20</v>
      </c>
      <c r="E2683" t="s">
        <v>39</v>
      </c>
      <c r="F2683" t="s">
        <v>45</v>
      </c>
      <c r="G2683" t="s">
        <v>164</v>
      </c>
      <c r="H2683" t="s">
        <v>24</v>
      </c>
      <c r="I2683" s="5">
        <v>9.8000000000000007</v>
      </c>
      <c r="J2683" t="s">
        <v>25</v>
      </c>
      <c r="K2683" s="1">
        <v>40594</v>
      </c>
      <c r="L2683" s="1" t="s">
        <v>5075</v>
      </c>
      <c r="M2683" s="7">
        <v>14.69</v>
      </c>
      <c r="N2683" s="22">
        <v>59904</v>
      </c>
      <c r="O2683">
        <v>4</v>
      </c>
      <c r="P2683" t="s">
        <v>26</v>
      </c>
      <c r="Q2683">
        <v>2</v>
      </c>
      <c r="R2683">
        <v>7</v>
      </c>
      <c r="S2683" t="s">
        <v>1980</v>
      </c>
      <c r="T2683" t="s">
        <v>26</v>
      </c>
      <c r="U2683" t="str">
        <f t="shared" si="82"/>
        <v>Adult</v>
      </c>
      <c r="V2683" t="str">
        <f t="shared" si="83"/>
        <v>Senior</v>
      </c>
      <c r="W2683" t="str">
        <f>IF(Table13[[#This Row],[Last_Working_Date]]="Active","Active","Exited")</f>
        <v>Active</v>
      </c>
    </row>
    <row r="2684" spans="1:23" x14ac:dyDescent="0.3">
      <c r="A2684" s="9" t="s">
        <v>477</v>
      </c>
      <c r="B2684" s="9" t="s">
        <v>19</v>
      </c>
      <c r="C2684">
        <v>30</v>
      </c>
      <c r="D2684" t="s">
        <v>30</v>
      </c>
      <c r="E2684" t="s">
        <v>44</v>
      </c>
      <c r="F2684" t="s">
        <v>40</v>
      </c>
      <c r="G2684" t="s">
        <v>96</v>
      </c>
      <c r="H2684" t="s">
        <v>24</v>
      </c>
      <c r="I2684" s="5">
        <v>1.9</v>
      </c>
      <c r="J2684" t="s">
        <v>25</v>
      </c>
      <c r="K2684" s="1">
        <v>42124</v>
      </c>
      <c r="L2684" s="1" t="s">
        <v>5075</v>
      </c>
      <c r="M2684" s="7">
        <v>10.5</v>
      </c>
      <c r="N2684" s="22">
        <v>38225</v>
      </c>
      <c r="O2684">
        <v>3</v>
      </c>
      <c r="P2684" t="s">
        <v>26</v>
      </c>
      <c r="Q2684">
        <v>1</v>
      </c>
      <c r="R2684">
        <v>7</v>
      </c>
      <c r="S2684" t="s">
        <v>5074</v>
      </c>
      <c r="T2684" t="s">
        <v>26</v>
      </c>
      <c r="U2684" t="str">
        <f t="shared" si="82"/>
        <v>Young</v>
      </c>
      <c r="V2684" t="str">
        <f t="shared" si="83"/>
        <v>Junior</v>
      </c>
      <c r="W2684" t="str">
        <f>IF(Table13[[#This Row],[Last_Working_Date]]="Active","Active","Exited")</f>
        <v>Active</v>
      </c>
    </row>
    <row r="2685" spans="1:23" x14ac:dyDescent="0.3">
      <c r="A2685" s="9" t="s">
        <v>2945</v>
      </c>
      <c r="B2685" s="9" t="s">
        <v>29</v>
      </c>
      <c r="C2685">
        <v>25</v>
      </c>
      <c r="D2685" t="s">
        <v>30</v>
      </c>
      <c r="E2685" t="s">
        <v>44</v>
      </c>
      <c r="F2685" t="s">
        <v>67</v>
      </c>
      <c r="G2685" t="s">
        <v>71</v>
      </c>
      <c r="H2685" t="s">
        <v>75</v>
      </c>
      <c r="I2685" s="5">
        <v>1.9</v>
      </c>
      <c r="J2685" t="s">
        <v>25</v>
      </c>
      <c r="K2685" s="1">
        <v>39767</v>
      </c>
      <c r="L2685" s="1" t="s">
        <v>5075</v>
      </c>
      <c r="M2685" s="7">
        <v>16.95</v>
      </c>
      <c r="N2685" s="22">
        <v>42545</v>
      </c>
      <c r="O2685">
        <v>4</v>
      </c>
      <c r="P2685" t="s">
        <v>26</v>
      </c>
      <c r="Q2685">
        <v>4</v>
      </c>
      <c r="R2685">
        <v>13</v>
      </c>
      <c r="S2685" t="s">
        <v>137</v>
      </c>
      <c r="T2685" t="s">
        <v>26</v>
      </c>
      <c r="U2685" t="str">
        <f t="shared" si="82"/>
        <v>Young</v>
      </c>
      <c r="V2685" t="str">
        <f t="shared" si="83"/>
        <v>Junior</v>
      </c>
      <c r="W2685" t="str">
        <f>IF(Table13[[#This Row],[Last_Working_Date]]="Active","Active","Exited")</f>
        <v>Active</v>
      </c>
    </row>
    <row r="2686" spans="1:23" x14ac:dyDescent="0.3">
      <c r="A2686" s="9" t="s">
        <v>2946</v>
      </c>
      <c r="B2686" s="9" t="s">
        <v>19</v>
      </c>
      <c r="C2686">
        <v>34</v>
      </c>
      <c r="D2686" t="s">
        <v>20</v>
      </c>
      <c r="E2686" t="s">
        <v>21</v>
      </c>
      <c r="F2686" t="s">
        <v>54</v>
      </c>
      <c r="G2686" t="s">
        <v>55</v>
      </c>
      <c r="H2686" t="s">
        <v>24</v>
      </c>
      <c r="I2686" s="5">
        <v>2.8</v>
      </c>
      <c r="J2686" t="s">
        <v>25</v>
      </c>
      <c r="K2686" s="1">
        <v>42290</v>
      </c>
      <c r="L2686" s="1">
        <v>45082</v>
      </c>
      <c r="M2686" s="7">
        <v>7.64</v>
      </c>
      <c r="N2686" s="22">
        <v>30726</v>
      </c>
      <c r="O2686">
        <v>2</v>
      </c>
      <c r="P2686" t="s">
        <v>26</v>
      </c>
      <c r="Q2686">
        <v>3</v>
      </c>
      <c r="R2686">
        <v>9</v>
      </c>
      <c r="S2686" t="s">
        <v>386</v>
      </c>
      <c r="T2686" t="s">
        <v>65</v>
      </c>
      <c r="U2686" t="str">
        <f t="shared" si="82"/>
        <v>Adult</v>
      </c>
      <c r="V2686" t="str">
        <f t="shared" si="83"/>
        <v>Mid-Level</v>
      </c>
      <c r="W2686" t="str">
        <f>IF(Table13[[#This Row],[Last_Working_Date]]="Active","Active","Exited")</f>
        <v>Exited</v>
      </c>
    </row>
    <row r="2687" spans="1:23" x14ac:dyDescent="0.3">
      <c r="A2687" s="9" t="s">
        <v>2947</v>
      </c>
      <c r="B2687" s="9" t="s">
        <v>29</v>
      </c>
      <c r="C2687">
        <v>43</v>
      </c>
      <c r="D2687" t="s">
        <v>30</v>
      </c>
      <c r="E2687" t="s">
        <v>36</v>
      </c>
      <c r="F2687" t="s">
        <v>82</v>
      </c>
      <c r="G2687" t="s">
        <v>284</v>
      </c>
      <c r="H2687" t="s">
        <v>47</v>
      </c>
      <c r="I2687" s="5">
        <v>8.5</v>
      </c>
      <c r="J2687" t="s">
        <v>85</v>
      </c>
      <c r="K2687" s="1">
        <v>44298</v>
      </c>
      <c r="L2687" s="1" t="s">
        <v>5075</v>
      </c>
      <c r="M2687" s="7">
        <v>4.54</v>
      </c>
      <c r="N2687" s="22">
        <v>37662</v>
      </c>
      <c r="O2687">
        <v>3</v>
      </c>
      <c r="P2687" t="s">
        <v>26</v>
      </c>
      <c r="Q2687">
        <v>5</v>
      </c>
      <c r="R2687">
        <v>1</v>
      </c>
      <c r="S2687" t="s">
        <v>1529</v>
      </c>
      <c r="T2687" t="s">
        <v>26</v>
      </c>
      <c r="U2687" t="str">
        <f t="shared" si="82"/>
        <v>Adult</v>
      </c>
      <c r="V2687" t="str">
        <f t="shared" si="83"/>
        <v>Senior</v>
      </c>
      <c r="W2687" t="str">
        <f>IF(Table13[[#This Row],[Last_Working_Date]]="Active","Active","Exited")</f>
        <v>Active</v>
      </c>
    </row>
    <row r="2688" spans="1:23" x14ac:dyDescent="0.3">
      <c r="A2688" s="9" t="s">
        <v>2948</v>
      </c>
      <c r="B2688" s="9" t="s">
        <v>19</v>
      </c>
      <c r="C2688">
        <v>37</v>
      </c>
      <c r="D2688" t="s">
        <v>20</v>
      </c>
      <c r="E2688" t="s">
        <v>39</v>
      </c>
      <c r="F2688" t="s">
        <v>67</v>
      </c>
      <c r="G2688" t="s">
        <v>176</v>
      </c>
      <c r="H2688" t="s">
        <v>24</v>
      </c>
      <c r="I2688" s="5">
        <v>10.6</v>
      </c>
      <c r="J2688" t="s">
        <v>25</v>
      </c>
      <c r="K2688" s="1">
        <v>39783</v>
      </c>
      <c r="L2688" s="1" t="s">
        <v>5075</v>
      </c>
      <c r="M2688" s="7">
        <v>16.91</v>
      </c>
      <c r="N2688" s="22">
        <v>54290</v>
      </c>
      <c r="O2688">
        <v>4</v>
      </c>
      <c r="P2688" t="s">
        <v>26</v>
      </c>
      <c r="Q2688">
        <v>3</v>
      </c>
      <c r="R2688">
        <v>4</v>
      </c>
      <c r="S2688" t="s">
        <v>133</v>
      </c>
      <c r="T2688" t="s">
        <v>26</v>
      </c>
      <c r="U2688" t="str">
        <f t="shared" si="82"/>
        <v>Adult</v>
      </c>
      <c r="V2688" t="str">
        <f t="shared" si="83"/>
        <v>Expert</v>
      </c>
      <c r="W2688" t="str">
        <f>IF(Table13[[#This Row],[Last_Working_Date]]="Active","Active","Exited")</f>
        <v>Active</v>
      </c>
    </row>
    <row r="2689" spans="1:23" x14ac:dyDescent="0.3">
      <c r="A2689" s="9" t="s">
        <v>523</v>
      </c>
      <c r="B2689" s="9" t="s">
        <v>29</v>
      </c>
      <c r="C2689">
        <v>29</v>
      </c>
      <c r="D2689" t="s">
        <v>30</v>
      </c>
      <c r="E2689" t="s">
        <v>21</v>
      </c>
      <c r="F2689" t="s">
        <v>45</v>
      </c>
      <c r="G2689" t="s">
        <v>46</v>
      </c>
      <c r="H2689" t="s">
        <v>24</v>
      </c>
      <c r="I2689" s="5">
        <v>7.2</v>
      </c>
      <c r="J2689" t="s">
        <v>25</v>
      </c>
      <c r="K2689" s="1">
        <v>44543</v>
      </c>
      <c r="L2689" s="1" t="s">
        <v>5075</v>
      </c>
      <c r="M2689" s="7">
        <v>3.87</v>
      </c>
      <c r="N2689" s="22">
        <v>49629</v>
      </c>
      <c r="O2689">
        <v>3</v>
      </c>
      <c r="P2689" t="s">
        <v>26</v>
      </c>
      <c r="Q2689">
        <v>2</v>
      </c>
      <c r="R2689">
        <v>8</v>
      </c>
      <c r="S2689" t="s">
        <v>5074</v>
      </c>
      <c r="T2689" t="s">
        <v>26</v>
      </c>
      <c r="U2689" t="str">
        <f t="shared" si="82"/>
        <v>Young</v>
      </c>
      <c r="V2689" t="str">
        <f t="shared" si="83"/>
        <v>Senior</v>
      </c>
      <c r="W2689" t="str">
        <f>IF(Table13[[#This Row],[Last_Working_Date]]="Active","Active","Exited")</f>
        <v>Active</v>
      </c>
    </row>
    <row r="2690" spans="1:23" x14ac:dyDescent="0.3">
      <c r="A2690" s="9" t="s">
        <v>2949</v>
      </c>
      <c r="B2690" s="9" t="s">
        <v>19</v>
      </c>
      <c r="C2690">
        <v>41</v>
      </c>
      <c r="D2690" t="s">
        <v>20</v>
      </c>
      <c r="E2690" t="s">
        <v>39</v>
      </c>
      <c r="F2690" t="s">
        <v>54</v>
      </c>
      <c r="G2690" t="s">
        <v>77</v>
      </c>
      <c r="H2690" t="s">
        <v>24</v>
      </c>
      <c r="I2690" s="5">
        <v>16.3</v>
      </c>
      <c r="J2690" t="s">
        <v>25</v>
      </c>
      <c r="K2690" s="1">
        <v>45691</v>
      </c>
      <c r="L2690" s="1" t="s">
        <v>5075</v>
      </c>
      <c r="M2690" s="7">
        <v>0.73</v>
      </c>
      <c r="N2690" s="22">
        <v>65091</v>
      </c>
      <c r="O2690">
        <v>3</v>
      </c>
      <c r="P2690" t="s">
        <v>26</v>
      </c>
      <c r="Q2690">
        <v>1</v>
      </c>
      <c r="R2690">
        <v>2</v>
      </c>
      <c r="S2690" t="s">
        <v>1545</v>
      </c>
      <c r="T2690" t="s">
        <v>26</v>
      </c>
      <c r="U2690" t="str">
        <f t="shared" ref="U2690:U2753" si="84">IF(C2690&lt;=30,"Young","Adult")</f>
        <v>Adult</v>
      </c>
      <c r="V2690" t="str">
        <f t="shared" ref="V2690:V2753" si="85">IF(I2690&lt;2,"Junior",IF(I2690&lt;5,"Mid-Level",IF(I2690&lt;10,"Senior","Expert")))</f>
        <v>Expert</v>
      </c>
      <c r="W2690" t="str">
        <f>IF(Table13[[#This Row],[Last_Working_Date]]="Active","Active","Exited")</f>
        <v>Active</v>
      </c>
    </row>
    <row r="2691" spans="1:23" x14ac:dyDescent="0.3">
      <c r="A2691" s="9" t="s">
        <v>2950</v>
      </c>
      <c r="B2691" s="9" t="s">
        <v>29</v>
      </c>
      <c r="C2691">
        <v>35</v>
      </c>
      <c r="D2691" t="s">
        <v>30</v>
      </c>
      <c r="E2691" t="s">
        <v>58</v>
      </c>
      <c r="F2691" t="s">
        <v>22</v>
      </c>
      <c r="G2691" t="s">
        <v>59</v>
      </c>
      <c r="H2691" t="s">
        <v>24</v>
      </c>
      <c r="I2691" s="5">
        <v>7.8</v>
      </c>
      <c r="J2691" t="s">
        <v>25</v>
      </c>
      <c r="K2691" s="1">
        <v>40503</v>
      </c>
      <c r="L2691" s="1" t="s">
        <v>5075</v>
      </c>
      <c r="M2691" s="7">
        <v>14.93</v>
      </c>
      <c r="N2691" s="22">
        <v>51069</v>
      </c>
      <c r="O2691">
        <v>2</v>
      </c>
      <c r="P2691" t="s">
        <v>26</v>
      </c>
      <c r="Q2691">
        <v>1</v>
      </c>
      <c r="R2691">
        <v>6</v>
      </c>
      <c r="S2691" t="s">
        <v>1379</v>
      </c>
      <c r="T2691" t="s">
        <v>26</v>
      </c>
      <c r="U2691" t="str">
        <f t="shared" si="84"/>
        <v>Adult</v>
      </c>
      <c r="V2691" t="str">
        <f t="shared" si="85"/>
        <v>Senior</v>
      </c>
      <c r="W2691" t="str">
        <f>IF(Table13[[#This Row],[Last_Working_Date]]="Active","Active","Exited")</f>
        <v>Active</v>
      </c>
    </row>
    <row r="2692" spans="1:23" x14ac:dyDescent="0.3">
      <c r="A2692" s="9" t="s">
        <v>2951</v>
      </c>
      <c r="B2692" s="9" t="s">
        <v>29</v>
      </c>
      <c r="C2692">
        <v>30</v>
      </c>
      <c r="D2692" t="s">
        <v>30</v>
      </c>
      <c r="E2692" t="s">
        <v>53</v>
      </c>
      <c r="F2692" t="s">
        <v>82</v>
      </c>
      <c r="G2692" t="s">
        <v>107</v>
      </c>
      <c r="H2692" t="s">
        <v>24</v>
      </c>
      <c r="I2692" s="5">
        <v>2.5</v>
      </c>
      <c r="J2692" t="s">
        <v>25</v>
      </c>
      <c r="K2692" s="1">
        <v>42268</v>
      </c>
      <c r="L2692" s="1" t="s">
        <v>5075</v>
      </c>
      <c r="M2692" s="7">
        <v>10.1</v>
      </c>
      <c r="N2692" s="22">
        <v>32933</v>
      </c>
      <c r="O2692">
        <v>3</v>
      </c>
      <c r="P2692" t="s">
        <v>26</v>
      </c>
      <c r="Q2692">
        <v>1</v>
      </c>
      <c r="R2692">
        <v>3</v>
      </c>
      <c r="S2692" t="s">
        <v>609</v>
      </c>
      <c r="T2692" t="s">
        <v>26</v>
      </c>
      <c r="U2692" t="str">
        <f t="shared" si="84"/>
        <v>Young</v>
      </c>
      <c r="V2692" t="str">
        <f t="shared" si="85"/>
        <v>Mid-Level</v>
      </c>
      <c r="W2692" t="str">
        <f>IF(Table13[[#This Row],[Last_Working_Date]]="Active","Active","Exited")</f>
        <v>Active</v>
      </c>
    </row>
    <row r="2693" spans="1:23" x14ac:dyDescent="0.3">
      <c r="A2693" s="9" t="s">
        <v>2952</v>
      </c>
      <c r="B2693" s="9" t="s">
        <v>19</v>
      </c>
      <c r="C2693">
        <v>27</v>
      </c>
      <c r="D2693" t="s">
        <v>30</v>
      </c>
      <c r="E2693" t="s">
        <v>53</v>
      </c>
      <c r="F2693" t="s">
        <v>45</v>
      </c>
      <c r="G2693" t="s">
        <v>46</v>
      </c>
      <c r="H2693" t="s">
        <v>47</v>
      </c>
      <c r="I2693" s="5">
        <v>3.5</v>
      </c>
      <c r="J2693" t="s">
        <v>25</v>
      </c>
      <c r="K2693" s="1">
        <v>40393</v>
      </c>
      <c r="L2693" s="1" t="s">
        <v>5075</v>
      </c>
      <c r="M2693" s="7">
        <v>15.24</v>
      </c>
      <c r="N2693" s="22">
        <v>46803</v>
      </c>
      <c r="O2693">
        <v>2</v>
      </c>
      <c r="P2693" t="s">
        <v>26</v>
      </c>
      <c r="Q2693">
        <v>1</v>
      </c>
      <c r="R2693">
        <v>3</v>
      </c>
      <c r="S2693" t="s">
        <v>1136</v>
      </c>
      <c r="T2693" t="s">
        <v>26</v>
      </c>
      <c r="U2693" t="str">
        <f t="shared" si="84"/>
        <v>Young</v>
      </c>
      <c r="V2693" t="str">
        <f t="shared" si="85"/>
        <v>Mid-Level</v>
      </c>
      <c r="W2693" t="str">
        <f>IF(Table13[[#This Row],[Last_Working_Date]]="Active","Active","Exited")</f>
        <v>Active</v>
      </c>
    </row>
    <row r="2694" spans="1:23" x14ac:dyDescent="0.3">
      <c r="A2694" s="9" t="s">
        <v>2953</v>
      </c>
      <c r="B2694" s="9" t="s">
        <v>29</v>
      </c>
      <c r="C2694">
        <v>38</v>
      </c>
      <c r="D2694" t="s">
        <v>30</v>
      </c>
      <c r="E2694" t="s">
        <v>58</v>
      </c>
      <c r="F2694" t="s">
        <v>67</v>
      </c>
      <c r="G2694" t="s">
        <v>176</v>
      </c>
      <c r="H2694" t="s">
        <v>51</v>
      </c>
      <c r="I2694" s="5">
        <v>18</v>
      </c>
      <c r="J2694" t="s">
        <v>25</v>
      </c>
      <c r="K2694" s="1">
        <v>41410</v>
      </c>
      <c r="L2694" s="1" t="s">
        <v>5075</v>
      </c>
      <c r="M2694" s="7">
        <v>12.45</v>
      </c>
      <c r="N2694" s="22">
        <v>70344</v>
      </c>
      <c r="O2694">
        <v>3</v>
      </c>
      <c r="P2694" t="s">
        <v>26</v>
      </c>
      <c r="Q2694">
        <v>3</v>
      </c>
      <c r="R2694">
        <v>8</v>
      </c>
      <c r="S2694" t="s">
        <v>834</v>
      </c>
      <c r="T2694" t="s">
        <v>26</v>
      </c>
      <c r="U2694" t="str">
        <f t="shared" si="84"/>
        <v>Adult</v>
      </c>
      <c r="V2694" t="str">
        <f t="shared" si="85"/>
        <v>Expert</v>
      </c>
      <c r="W2694" t="str">
        <f>IF(Table13[[#This Row],[Last_Working_Date]]="Active","Active","Exited")</f>
        <v>Active</v>
      </c>
    </row>
    <row r="2695" spans="1:23" x14ac:dyDescent="0.3">
      <c r="A2695" s="9" t="s">
        <v>2954</v>
      </c>
      <c r="B2695" s="9" t="s">
        <v>29</v>
      </c>
      <c r="C2695">
        <v>25</v>
      </c>
      <c r="D2695" t="s">
        <v>20</v>
      </c>
      <c r="E2695" t="s">
        <v>39</v>
      </c>
      <c r="F2695" t="s">
        <v>32</v>
      </c>
      <c r="G2695" t="s">
        <v>33</v>
      </c>
      <c r="H2695" t="s">
        <v>24</v>
      </c>
      <c r="I2695" s="5">
        <v>3.7</v>
      </c>
      <c r="J2695" t="s">
        <v>25</v>
      </c>
      <c r="K2695" s="1">
        <v>44300</v>
      </c>
      <c r="L2695" s="1" t="s">
        <v>5075</v>
      </c>
      <c r="M2695" s="7">
        <v>4.54</v>
      </c>
      <c r="N2695" s="22">
        <v>34405</v>
      </c>
      <c r="O2695">
        <v>4</v>
      </c>
      <c r="P2695" t="s">
        <v>26</v>
      </c>
      <c r="Q2695">
        <v>0</v>
      </c>
      <c r="R2695">
        <v>3</v>
      </c>
      <c r="S2695" t="s">
        <v>502</v>
      </c>
      <c r="T2695" t="s">
        <v>26</v>
      </c>
      <c r="U2695" t="str">
        <f t="shared" si="84"/>
        <v>Young</v>
      </c>
      <c r="V2695" t="str">
        <f t="shared" si="85"/>
        <v>Mid-Level</v>
      </c>
      <c r="W2695" t="str">
        <f>IF(Table13[[#This Row],[Last_Working_Date]]="Active","Active","Exited")</f>
        <v>Active</v>
      </c>
    </row>
    <row r="2696" spans="1:23" x14ac:dyDescent="0.3">
      <c r="A2696" s="9" t="s">
        <v>2955</v>
      </c>
      <c r="B2696" s="9" t="s">
        <v>19</v>
      </c>
      <c r="C2696">
        <v>42</v>
      </c>
      <c r="D2696" t="s">
        <v>20</v>
      </c>
      <c r="E2696" t="s">
        <v>31</v>
      </c>
      <c r="F2696" t="s">
        <v>54</v>
      </c>
      <c r="G2696" t="s">
        <v>77</v>
      </c>
      <c r="H2696" t="s">
        <v>24</v>
      </c>
      <c r="I2696" s="5">
        <v>18.3</v>
      </c>
      <c r="J2696" t="s">
        <v>25</v>
      </c>
      <c r="K2696" s="1">
        <v>42969</v>
      </c>
      <c r="L2696" s="1" t="s">
        <v>5075</v>
      </c>
      <c r="M2696" s="7">
        <v>8.18</v>
      </c>
      <c r="N2696" s="22">
        <v>65617</v>
      </c>
      <c r="O2696">
        <v>5</v>
      </c>
      <c r="P2696" t="s">
        <v>26</v>
      </c>
      <c r="Q2696">
        <v>2</v>
      </c>
      <c r="R2696">
        <v>3</v>
      </c>
      <c r="S2696" t="s">
        <v>1037</v>
      </c>
      <c r="T2696" t="s">
        <v>26</v>
      </c>
      <c r="U2696" t="str">
        <f t="shared" si="84"/>
        <v>Adult</v>
      </c>
      <c r="V2696" t="str">
        <f t="shared" si="85"/>
        <v>Expert</v>
      </c>
      <c r="W2696" t="str">
        <f>IF(Table13[[#This Row],[Last_Working_Date]]="Active","Active","Exited")</f>
        <v>Active</v>
      </c>
    </row>
    <row r="2697" spans="1:23" x14ac:dyDescent="0.3">
      <c r="A2697" s="9" t="s">
        <v>609</v>
      </c>
      <c r="B2697" s="9" t="s">
        <v>29</v>
      </c>
      <c r="C2697">
        <v>21</v>
      </c>
      <c r="D2697" t="s">
        <v>30</v>
      </c>
      <c r="E2697" t="s">
        <v>63</v>
      </c>
      <c r="F2697" t="s">
        <v>82</v>
      </c>
      <c r="G2697" t="s">
        <v>83</v>
      </c>
      <c r="H2697" t="s">
        <v>51</v>
      </c>
      <c r="I2697" s="5">
        <v>1</v>
      </c>
      <c r="J2697" t="s">
        <v>25</v>
      </c>
      <c r="K2697" s="1">
        <v>39845</v>
      </c>
      <c r="L2697" s="1" t="s">
        <v>5075</v>
      </c>
      <c r="M2697" s="7">
        <v>16.739999999999998</v>
      </c>
      <c r="N2697" s="22">
        <v>32195</v>
      </c>
      <c r="O2697">
        <v>3</v>
      </c>
      <c r="P2697" t="s">
        <v>65</v>
      </c>
      <c r="Q2697">
        <v>2</v>
      </c>
      <c r="R2697">
        <v>6</v>
      </c>
      <c r="S2697" t="s">
        <v>5074</v>
      </c>
      <c r="T2697" t="s">
        <v>26</v>
      </c>
      <c r="U2697" t="str">
        <f t="shared" si="84"/>
        <v>Young</v>
      </c>
      <c r="V2697" t="str">
        <f t="shared" si="85"/>
        <v>Junior</v>
      </c>
      <c r="W2697" t="str">
        <f>IF(Table13[[#This Row],[Last_Working_Date]]="Active","Active","Exited")</f>
        <v>Active</v>
      </c>
    </row>
    <row r="2698" spans="1:23" x14ac:dyDescent="0.3">
      <c r="A2698" s="9" t="s">
        <v>2956</v>
      </c>
      <c r="B2698" s="9" t="s">
        <v>29</v>
      </c>
      <c r="C2698">
        <v>25</v>
      </c>
      <c r="D2698" t="s">
        <v>30</v>
      </c>
      <c r="E2698" t="s">
        <v>44</v>
      </c>
      <c r="F2698" t="s">
        <v>32</v>
      </c>
      <c r="G2698" t="s">
        <v>171</v>
      </c>
      <c r="H2698" t="s">
        <v>24</v>
      </c>
      <c r="I2698" s="5">
        <v>3.6</v>
      </c>
      <c r="J2698" t="s">
        <v>25</v>
      </c>
      <c r="K2698" s="1">
        <v>40127</v>
      </c>
      <c r="L2698" s="1" t="s">
        <v>5075</v>
      </c>
      <c r="M2698" s="7">
        <v>15.96</v>
      </c>
      <c r="N2698" s="22">
        <v>39378</v>
      </c>
      <c r="O2698">
        <v>4</v>
      </c>
      <c r="P2698" t="s">
        <v>26</v>
      </c>
      <c r="Q2698">
        <v>2</v>
      </c>
      <c r="R2698">
        <v>8</v>
      </c>
      <c r="S2698" t="s">
        <v>377</v>
      </c>
      <c r="T2698" t="s">
        <v>26</v>
      </c>
      <c r="U2698" t="str">
        <f t="shared" si="84"/>
        <v>Young</v>
      </c>
      <c r="V2698" t="str">
        <f t="shared" si="85"/>
        <v>Mid-Level</v>
      </c>
      <c r="W2698" t="str">
        <f>IF(Table13[[#This Row],[Last_Working_Date]]="Active","Active","Exited")</f>
        <v>Active</v>
      </c>
    </row>
    <row r="2699" spans="1:23" x14ac:dyDescent="0.3">
      <c r="A2699" s="9" t="s">
        <v>2957</v>
      </c>
      <c r="B2699" s="9" t="s">
        <v>29</v>
      </c>
      <c r="C2699">
        <v>28</v>
      </c>
      <c r="D2699" t="s">
        <v>20</v>
      </c>
      <c r="E2699" t="s">
        <v>63</v>
      </c>
      <c r="F2699" t="s">
        <v>32</v>
      </c>
      <c r="G2699" t="s">
        <v>171</v>
      </c>
      <c r="H2699" t="s">
        <v>24</v>
      </c>
      <c r="I2699" s="5">
        <v>8</v>
      </c>
      <c r="J2699" t="s">
        <v>85</v>
      </c>
      <c r="K2699" s="1">
        <v>44262</v>
      </c>
      <c r="L2699" s="1" t="s">
        <v>5075</v>
      </c>
      <c r="M2699" s="7">
        <v>4.6399999999999997</v>
      </c>
      <c r="N2699" s="22">
        <v>47772</v>
      </c>
      <c r="O2699">
        <v>3</v>
      </c>
      <c r="P2699" t="s">
        <v>65</v>
      </c>
      <c r="Q2699">
        <v>4</v>
      </c>
      <c r="R2699">
        <v>7</v>
      </c>
      <c r="S2699" t="s">
        <v>2817</v>
      </c>
      <c r="T2699" t="s">
        <v>26</v>
      </c>
      <c r="U2699" t="str">
        <f t="shared" si="84"/>
        <v>Young</v>
      </c>
      <c r="V2699" t="str">
        <f t="shared" si="85"/>
        <v>Senior</v>
      </c>
      <c r="W2699" t="str">
        <f>IF(Table13[[#This Row],[Last_Working_Date]]="Active","Active","Exited")</f>
        <v>Active</v>
      </c>
    </row>
    <row r="2700" spans="1:23" x14ac:dyDescent="0.3">
      <c r="A2700" s="9" t="s">
        <v>2958</v>
      </c>
      <c r="B2700" s="9" t="s">
        <v>29</v>
      </c>
      <c r="C2700">
        <v>29</v>
      </c>
      <c r="D2700" t="s">
        <v>30</v>
      </c>
      <c r="E2700" t="s">
        <v>53</v>
      </c>
      <c r="F2700" t="s">
        <v>82</v>
      </c>
      <c r="G2700" t="s">
        <v>107</v>
      </c>
      <c r="H2700" t="s">
        <v>24</v>
      </c>
      <c r="I2700" s="5">
        <v>1.8</v>
      </c>
      <c r="J2700" t="s">
        <v>25</v>
      </c>
      <c r="K2700" s="1">
        <v>44476</v>
      </c>
      <c r="L2700" s="1" t="s">
        <v>5075</v>
      </c>
      <c r="M2700" s="7">
        <v>4.0599999999999996</v>
      </c>
      <c r="N2700" s="22">
        <v>31596</v>
      </c>
      <c r="O2700">
        <v>3</v>
      </c>
      <c r="P2700" t="s">
        <v>26</v>
      </c>
      <c r="Q2700">
        <v>2</v>
      </c>
      <c r="R2700">
        <v>7</v>
      </c>
      <c r="S2700" t="s">
        <v>343</v>
      </c>
      <c r="T2700" t="s">
        <v>26</v>
      </c>
      <c r="U2700" t="str">
        <f t="shared" si="84"/>
        <v>Young</v>
      </c>
      <c r="V2700" t="str">
        <f t="shared" si="85"/>
        <v>Junior</v>
      </c>
      <c r="W2700" t="str">
        <f>IF(Table13[[#This Row],[Last_Working_Date]]="Active","Active","Exited")</f>
        <v>Active</v>
      </c>
    </row>
    <row r="2701" spans="1:23" x14ac:dyDescent="0.3">
      <c r="A2701" s="9" t="s">
        <v>2959</v>
      </c>
      <c r="B2701" s="9" t="s">
        <v>19</v>
      </c>
      <c r="C2701">
        <v>33</v>
      </c>
      <c r="D2701" t="s">
        <v>20</v>
      </c>
      <c r="E2701" t="s">
        <v>58</v>
      </c>
      <c r="F2701" t="s">
        <v>67</v>
      </c>
      <c r="G2701" t="s">
        <v>71</v>
      </c>
      <c r="H2701" t="s">
        <v>24</v>
      </c>
      <c r="I2701" s="5">
        <v>10.4</v>
      </c>
      <c r="J2701" t="s">
        <v>25</v>
      </c>
      <c r="K2701" s="1">
        <v>39522</v>
      </c>
      <c r="L2701" s="1" t="s">
        <v>5075</v>
      </c>
      <c r="M2701" s="7">
        <v>17.62</v>
      </c>
      <c r="N2701" s="22">
        <v>55624</v>
      </c>
      <c r="O2701">
        <v>2</v>
      </c>
      <c r="P2701" t="s">
        <v>26</v>
      </c>
      <c r="Q2701">
        <v>4</v>
      </c>
      <c r="R2701">
        <v>6</v>
      </c>
      <c r="S2701" t="s">
        <v>552</v>
      </c>
      <c r="T2701" t="s">
        <v>26</v>
      </c>
      <c r="U2701" t="str">
        <f t="shared" si="84"/>
        <v>Adult</v>
      </c>
      <c r="V2701" t="str">
        <f t="shared" si="85"/>
        <v>Expert</v>
      </c>
      <c r="W2701" t="str">
        <f>IF(Table13[[#This Row],[Last_Working_Date]]="Active","Active","Exited")</f>
        <v>Active</v>
      </c>
    </row>
    <row r="2702" spans="1:23" x14ac:dyDescent="0.3">
      <c r="A2702" s="9" t="s">
        <v>2960</v>
      </c>
      <c r="B2702" s="9" t="s">
        <v>29</v>
      </c>
      <c r="C2702">
        <v>34</v>
      </c>
      <c r="D2702" t="s">
        <v>30</v>
      </c>
      <c r="E2702" t="s">
        <v>36</v>
      </c>
      <c r="F2702" t="s">
        <v>54</v>
      </c>
      <c r="G2702" t="s">
        <v>77</v>
      </c>
      <c r="H2702" t="s">
        <v>51</v>
      </c>
      <c r="I2702" s="5">
        <v>5.9</v>
      </c>
      <c r="J2702" t="s">
        <v>85</v>
      </c>
      <c r="K2702" s="1">
        <v>45729</v>
      </c>
      <c r="L2702" s="1" t="s">
        <v>5075</v>
      </c>
      <c r="M2702" s="7">
        <v>0.63</v>
      </c>
      <c r="N2702" s="22">
        <v>44362</v>
      </c>
      <c r="O2702">
        <v>5</v>
      </c>
      <c r="P2702" t="s">
        <v>26</v>
      </c>
      <c r="Q2702">
        <v>2</v>
      </c>
      <c r="R2702">
        <v>9</v>
      </c>
      <c r="S2702" t="s">
        <v>418</v>
      </c>
      <c r="T2702" t="s">
        <v>26</v>
      </c>
      <c r="U2702" t="str">
        <f t="shared" si="84"/>
        <v>Adult</v>
      </c>
      <c r="V2702" t="str">
        <f t="shared" si="85"/>
        <v>Senior</v>
      </c>
      <c r="W2702" t="str">
        <f>IF(Table13[[#This Row],[Last_Working_Date]]="Active","Active","Exited")</f>
        <v>Active</v>
      </c>
    </row>
    <row r="2703" spans="1:23" x14ac:dyDescent="0.3">
      <c r="A2703" s="9" t="s">
        <v>2407</v>
      </c>
      <c r="B2703" s="9" t="s">
        <v>29</v>
      </c>
      <c r="C2703">
        <v>26</v>
      </c>
      <c r="D2703" t="s">
        <v>30</v>
      </c>
      <c r="E2703" t="s">
        <v>39</v>
      </c>
      <c r="F2703" t="s">
        <v>82</v>
      </c>
      <c r="G2703" t="s">
        <v>284</v>
      </c>
      <c r="H2703" t="s">
        <v>51</v>
      </c>
      <c r="I2703" s="5">
        <v>2.1</v>
      </c>
      <c r="J2703" t="s">
        <v>25</v>
      </c>
      <c r="K2703" s="1">
        <v>42711</v>
      </c>
      <c r="L2703" s="1" t="s">
        <v>5075</v>
      </c>
      <c r="M2703" s="7">
        <v>8.89</v>
      </c>
      <c r="N2703" s="22">
        <v>31663</v>
      </c>
      <c r="O2703">
        <v>3</v>
      </c>
      <c r="P2703" t="s">
        <v>26</v>
      </c>
      <c r="Q2703">
        <v>2</v>
      </c>
      <c r="R2703">
        <v>9</v>
      </c>
      <c r="S2703" t="s">
        <v>5074</v>
      </c>
      <c r="T2703" t="s">
        <v>26</v>
      </c>
      <c r="U2703" t="str">
        <f t="shared" si="84"/>
        <v>Young</v>
      </c>
      <c r="V2703" t="str">
        <f t="shared" si="85"/>
        <v>Mid-Level</v>
      </c>
      <c r="W2703" t="str">
        <f>IF(Table13[[#This Row],[Last_Working_Date]]="Active","Active","Exited")</f>
        <v>Active</v>
      </c>
    </row>
    <row r="2704" spans="1:23" x14ac:dyDescent="0.3">
      <c r="A2704" s="9" t="s">
        <v>2961</v>
      </c>
      <c r="B2704" s="9" t="s">
        <v>29</v>
      </c>
      <c r="C2704">
        <v>42</v>
      </c>
      <c r="D2704" t="s">
        <v>30</v>
      </c>
      <c r="E2704" t="s">
        <v>31</v>
      </c>
      <c r="F2704" t="s">
        <v>22</v>
      </c>
      <c r="G2704" t="s">
        <v>74</v>
      </c>
      <c r="H2704" t="s">
        <v>24</v>
      </c>
      <c r="I2704" s="5">
        <v>12.1</v>
      </c>
      <c r="J2704" t="s">
        <v>25</v>
      </c>
      <c r="K2704" s="1">
        <v>44060</v>
      </c>
      <c r="L2704" s="1" t="s">
        <v>5075</v>
      </c>
      <c r="M2704" s="7">
        <v>5.2</v>
      </c>
      <c r="N2704" s="22">
        <v>58947</v>
      </c>
      <c r="O2704">
        <v>5</v>
      </c>
      <c r="P2704" t="s">
        <v>26</v>
      </c>
      <c r="Q2704">
        <v>2</v>
      </c>
      <c r="R2704">
        <v>3</v>
      </c>
      <c r="S2704" t="s">
        <v>493</v>
      </c>
      <c r="T2704" t="s">
        <v>26</v>
      </c>
      <c r="U2704" t="str">
        <f t="shared" si="84"/>
        <v>Adult</v>
      </c>
      <c r="V2704" t="str">
        <f t="shared" si="85"/>
        <v>Expert</v>
      </c>
      <c r="W2704" t="str">
        <f>IF(Table13[[#This Row],[Last_Working_Date]]="Active","Active","Exited")</f>
        <v>Active</v>
      </c>
    </row>
    <row r="2705" spans="1:23" x14ac:dyDescent="0.3">
      <c r="A2705" s="9" t="s">
        <v>959</v>
      </c>
      <c r="B2705" s="9" t="s">
        <v>29</v>
      </c>
      <c r="C2705">
        <v>26</v>
      </c>
      <c r="D2705" t="s">
        <v>179</v>
      </c>
      <c r="E2705" t="s">
        <v>53</v>
      </c>
      <c r="F2705" t="s">
        <v>32</v>
      </c>
      <c r="G2705" t="s">
        <v>33</v>
      </c>
      <c r="H2705" t="s">
        <v>24</v>
      </c>
      <c r="I2705" s="5">
        <v>6</v>
      </c>
      <c r="J2705" t="s">
        <v>25</v>
      </c>
      <c r="K2705" s="1">
        <v>44831</v>
      </c>
      <c r="L2705" s="1" t="s">
        <v>5075</v>
      </c>
      <c r="M2705" s="7">
        <v>3.09</v>
      </c>
      <c r="N2705" s="22">
        <v>36751</v>
      </c>
      <c r="O2705">
        <v>3</v>
      </c>
      <c r="P2705" t="s">
        <v>26</v>
      </c>
      <c r="Q2705">
        <v>3</v>
      </c>
      <c r="R2705">
        <v>7</v>
      </c>
      <c r="S2705" t="s">
        <v>5074</v>
      </c>
      <c r="T2705" t="s">
        <v>26</v>
      </c>
      <c r="U2705" t="str">
        <f t="shared" si="84"/>
        <v>Young</v>
      </c>
      <c r="V2705" t="str">
        <f t="shared" si="85"/>
        <v>Senior</v>
      </c>
      <c r="W2705" t="str">
        <f>IF(Table13[[#This Row],[Last_Working_Date]]="Active","Active","Exited")</f>
        <v>Active</v>
      </c>
    </row>
    <row r="2706" spans="1:23" x14ac:dyDescent="0.3">
      <c r="A2706" s="9" t="s">
        <v>2962</v>
      </c>
      <c r="B2706" s="9" t="s">
        <v>19</v>
      </c>
      <c r="C2706">
        <v>30</v>
      </c>
      <c r="D2706" t="s">
        <v>20</v>
      </c>
      <c r="E2706" t="s">
        <v>36</v>
      </c>
      <c r="F2706" t="s">
        <v>67</v>
      </c>
      <c r="G2706" t="s">
        <v>71</v>
      </c>
      <c r="H2706" t="s">
        <v>51</v>
      </c>
      <c r="I2706" s="5">
        <v>4.5</v>
      </c>
      <c r="J2706" t="s">
        <v>25</v>
      </c>
      <c r="K2706" s="1">
        <v>42087</v>
      </c>
      <c r="L2706" s="1" t="s">
        <v>5075</v>
      </c>
      <c r="M2706" s="7">
        <v>10.6</v>
      </c>
      <c r="N2706" s="22">
        <v>36296</v>
      </c>
      <c r="O2706">
        <v>4</v>
      </c>
      <c r="P2706" t="s">
        <v>26</v>
      </c>
      <c r="Q2706">
        <v>2</v>
      </c>
      <c r="R2706">
        <v>3</v>
      </c>
      <c r="S2706" t="s">
        <v>542</v>
      </c>
      <c r="T2706" t="s">
        <v>26</v>
      </c>
      <c r="U2706" t="str">
        <f t="shared" si="84"/>
        <v>Young</v>
      </c>
      <c r="V2706" t="str">
        <f t="shared" si="85"/>
        <v>Mid-Level</v>
      </c>
      <c r="W2706" t="str">
        <f>IF(Table13[[#This Row],[Last_Working_Date]]="Active","Active","Exited")</f>
        <v>Active</v>
      </c>
    </row>
    <row r="2707" spans="1:23" x14ac:dyDescent="0.3">
      <c r="A2707" s="9" t="s">
        <v>2963</v>
      </c>
      <c r="B2707" s="9" t="s">
        <v>29</v>
      </c>
      <c r="C2707">
        <v>29</v>
      </c>
      <c r="D2707" t="s">
        <v>20</v>
      </c>
      <c r="E2707" t="s">
        <v>36</v>
      </c>
      <c r="F2707" t="s">
        <v>67</v>
      </c>
      <c r="G2707" t="s">
        <v>71</v>
      </c>
      <c r="H2707" t="s">
        <v>84</v>
      </c>
      <c r="I2707" s="5">
        <v>7.7</v>
      </c>
      <c r="J2707" t="s">
        <v>25</v>
      </c>
      <c r="K2707" s="1">
        <v>45101</v>
      </c>
      <c r="L2707" s="1" t="s">
        <v>5075</v>
      </c>
      <c r="M2707" s="7">
        <v>2.35</v>
      </c>
      <c r="N2707" s="22">
        <v>50909</v>
      </c>
      <c r="O2707">
        <v>4</v>
      </c>
      <c r="P2707" t="s">
        <v>26</v>
      </c>
      <c r="Q2707">
        <v>0</v>
      </c>
      <c r="R2707">
        <v>4</v>
      </c>
      <c r="S2707" t="s">
        <v>145</v>
      </c>
      <c r="T2707" t="s">
        <v>26</v>
      </c>
      <c r="U2707" t="str">
        <f t="shared" si="84"/>
        <v>Young</v>
      </c>
      <c r="V2707" t="str">
        <f t="shared" si="85"/>
        <v>Senior</v>
      </c>
      <c r="W2707" t="str">
        <f>IF(Table13[[#This Row],[Last_Working_Date]]="Active","Active","Exited")</f>
        <v>Active</v>
      </c>
    </row>
    <row r="2708" spans="1:23" x14ac:dyDescent="0.3">
      <c r="A2708" s="9" t="s">
        <v>2964</v>
      </c>
      <c r="B2708" s="9" t="s">
        <v>29</v>
      </c>
      <c r="C2708">
        <v>38</v>
      </c>
      <c r="D2708" t="s">
        <v>20</v>
      </c>
      <c r="E2708" t="s">
        <v>36</v>
      </c>
      <c r="F2708" t="s">
        <v>22</v>
      </c>
      <c r="G2708" t="s">
        <v>74</v>
      </c>
      <c r="H2708" t="s">
        <v>24</v>
      </c>
      <c r="I2708" s="5">
        <v>4.2</v>
      </c>
      <c r="J2708" t="s">
        <v>85</v>
      </c>
      <c r="K2708" s="1">
        <v>40160</v>
      </c>
      <c r="L2708" s="1" t="s">
        <v>5075</v>
      </c>
      <c r="M2708" s="7">
        <v>15.87</v>
      </c>
      <c r="N2708" s="22">
        <v>44147</v>
      </c>
      <c r="O2708">
        <v>3</v>
      </c>
      <c r="P2708" t="s">
        <v>65</v>
      </c>
      <c r="Q2708">
        <v>2</v>
      </c>
      <c r="R2708">
        <v>4</v>
      </c>
      <c r="S2708" t="s">
        <v>1216</v>
      </c>
      <c r="T2708" t="s">
        <v>26</v>
      </c>
      <c r="U2708" t="str">
        <f t="shared" si="84"/>
        <v>Adult</v>
      </c>
      <c r="V2708" t="str">
        <f t="shared" si="85"/>
        <v>Mid-Level</v>
      </c>
      <c r="W2708" t="str">
        <f>IF(Table13[[#This Row],[Last_Working_Date]]="Active","Active","Exited")</f>
        <v>Active</v>
      </c>
    </row>
    <row r="2709" spans="1:23" x14ac:dyDescent="0.3">
      <c r="A2709" s="9" t="s">
        <v>34</v>
      </c>
      <c r="B2709" s="9" t="s">
        <v>29</v>
      </c>
      <c r="C2709">
        <v>22</v>
      </c>
      <c r="D2709" t="s">
        <v>20</v>
      </c>
      <c r="E2709" t="s">
        <v>39</v>
      </c>
      <c r="F2709" t="s">
        <v>32</v>
      </c>
      <c r="G2709" t="s">
        <v>171</v>
      </c>
      <c r="H2709" t="s">
        <v>51</v>
      </c>
      <c r="I2709" s="5">
        <v>2</v>
      </c>
      <c r="J2709" t="s">
        <v>85</v>
      </c>
      <c r="K2709" s="1">
        <v>42774</v>
      </c>
      <c r="L2709" s="1" t="s">
        <v>5075</v>
      </c>
      <c r="M2709" s="7">
        <v>8.7200000000000006</v>
      </c>
      <c r="N2709" s="22">
        <v>28770</v>
      </c>
      <c r="O2709">
        <v>4</v>
      </c>
      <c r="P2709" t="s">
        <v>26</v>
      </c>
      <c r="Q2709">
        <v>4</v>
      </c>
      <c r="R2709">
        <v>8</v>
      </c>
      <c r="S2709" t="s">
        <v>5074</v>
      </c>
      <c r="T2709" t="s">
        <v>26</v>
      </c>
      <c r="U2709" t="str">
        <f t="shared" si="84"/>
        <v>Young</v>
      </c>
      <c r="V2709" t="str">
        <f t="shared" si="85"/>
        <v>Mid-Level</v>
      </c>
      <c r="W2709" t="str">
        <f>IF(Table13[[#This Row],[Last_Working_Date]]="Active","Active","Exited")</f>
        <v>Active</v>
      </c>
    </row>
    <row r="2710" spans="1:23" x14ac:dyDescent="0.3">
      <c r="A2710" s="9" t="s">
        <v>407</v>
      </c>
      <c r="B2710" s="9" t="s">
        <v>29</v>
      </c>
      <c r="C2710">
        <v>25</v>
      </c>
      <c r="D2710" t="s">
        <v>179</v>
      </c>
      <c r="E2710" t="s">
        <v>53</v>
      </c>
      <c r="F2710" t="s">
        <v>32</v>
      </c>
      <c r="G2710" t="s">
        <v>33</v>
      </c>
      <c r="H2710" t="s">
        <v>75</v>
      </c>
      <c r="I2710" s="5">
        <v>2.8</v>
      </c>
      <c r="J2710" t="s">
        <v>25</v>
      </c>
      <c r="K2710" s="1">
        <v>45604</v>
      </c>
      <c r="L2710" s="1" t="s">
        <v>5075</v>
      </c>
      <c r="M2710" s="7">
        <v>0.97</v>
      </c>
      <c r="N2710" s="22">
        <v>36387</v>
      </c>
      <c r="O2710">
        <v>3</v>
      </c>
      <c r="P2710" t="s">
        <v>26</v>
      </c>
      <c r="Q2710">
        <v>0</v>
      </c>
      <c r="R2710">
        <v>6</v>
      </c>
      <c r="S2710" t="s">
        <v>5074</v>
      </c>
      <c r="T2710" t="s">
        <v>26</v>
      </c>
      <c r="U2710" t="str">
        <f t="shared" si="84"/>
        <v>Young</v>
      </c>
      <c r="V2710" t="str">
        <f t="shared" si="85"/>
        <v>Mid-Level</v>
      </c>
      <c r="W2710" t="str">
        <f>IF(Table13[[#This Row],[Last_Working_Date]]="Active","Active","Exited")</f>
        <v>Active</v>
      </c>
    </row>
    <row r="2711" spans="1:23" x14ac:dyDescent="0.3">
      <c r="A2711" s="9" t="s">
        <v>2965</v>
      </c>
      <c r="B2711" s="9" t="s">
        <v>29</v>
      </c>
      <c r="C2711">
        <v>25</v>
      </c>
      <c r="D2711" t="s">
        <v>30</v>
      </c>
      <c r="E2711" t="s">
        <v>31</v>
      </c>
      <c r="F2711" t="s">
        <v>82</v>
      </c>
      <c r="G2711" t="s">
        <v>107</v>
      </c>
      <c r="H2711" t="s">
        <v>24</v>
      </c>
      <c r="I2711" s="5">
        <v>2.1</v>
      </c>
      <c r="J2711" t="s">
        <v>25</v>
      </c>
      <c r="K2711" s="1">
        <v>42383</v>
      </c>
      <c r="L2711" s="1" t="s">
        <v>5075</v>
      </c>
      <c r="M2711" s="7">
        <v>9.7899999999999991</v>
      </c>
      <c r="N2711" s="22">
        <v>32202</v>
      </c>
      <c r="O2711">
        <v>3</v>
      </c>
      <c r="P2711" t="s">
        <v>26</v>
      </c>
      <c r="Q2711">
        <v>3</v>
      </c>
      <c r="R2711">
        <v>3</v>
      </c>
      <c r="S2711" t="s">
        <v>401</v>
      </c>
      <c r="T2711" t="s">
        <v>26</v>
      </c>
      <c r="U2711" t="str">
        <f t="shared" si="84"/>
        <v>Young</v>
      </c>
      <c r="V2711" t="str">
        <f t="shared" si="85"/>
        <v>Mid-Level</v>
      </c>
      <c r="W2711" t="str">
        <f>IF(Table13[[#This Row],[Last_Working_Date]]="Active","Active","Exited")</f>
        <v>Active</v>
      </c>
    </row>
    <row r="2712" spans="1:23" x14ac:dyDescent="0.3">
      <c r="A2712" s="9" t="s">
        <v>2966</v>
      </c>
      <c r="B2712" s="9" t="s">
        <v>29</v>
      </c>
      <c r="C2712">
        <v>25</v>
      </c>
      <c r="D2712" t="s">
        <v>30</v>
      </c>
      <c r="E2712" t="s">
        <v>31</v>
      </c>
      <c r="F2712" t="s">
        <v>82</v>
      </c>
      <c r="G2712" t="s">
        <v>107</v>
      </c>
      <c r="H2712" t="s">
        <v>24</v>
      </c>
      <c r="I2712" s="5">
        <v>0.7</v>
      </c>
      <c r="J2712" t="s">
        <v>25</v>
      </c>
      <c r="K2712" s="1">
        <v>41442</v>
      </c>
      <c r="L2712" s="1">
        <v>43235</v>
      </c>
      <c r="M2712" s="7">
        <v>4.91</v>
      </c>
      <c r="N2712" s="22">
        <v>33643</v>
      </c>
      <c r="O2712">
        <v>3</v>
      </c>
      <c r="P2712" t="s">
        <v>26</v>
      </c>
      <c r="Q2712">
        <v>3</v>
      </c>
      <c r="R2712">
        <v>4</v>
      </c>
      <c r="S2712" t="s">
        <v>422</v>
      </c>
      <c r="T2712" t="s">
        <v>65</v>
      </c>
      <c r="U2712" t="str">
        <f t="shared" si="84"/>
        <v>Young</v>
      </c>
      <c r="V2712" t="str">
        <f t="shared" si="85"/>
        <v>Junior</v>
      </c>
      <c r="W2712" t="str">
        <f>IF(Table13[[#This Row],[Last_Working_Date]]="Active","Active","Exited")</f>
        <v>Exited</v>
      </c>
    </row>
    <row r="2713" spans="1:23" x14ac:dyDescent="0.3">
      <c r="A2713" s="9" t="s">
        <v>2967</v>
      </c>
      <c r="B2713" s="9" t="s">
        <v>29</v>
      </c>
      <c r="C2713">
        <v>28</v>
      </c>
      <c r="D2713" t="s">
        <v>30</v>
      </c>
      <c r="E2713" t="s">
        <v>31</v>
      </c>
      <c r="F2713" t="s">
        <v>92</v>
      </c>
      <c r="G2713" t="s">
        <v>246</v>
      </c>
      <c r="H2713" t="s">
        <v>24</v>
      </c>
      <c r="I2713" s="5">
        <v>3.4</v>
      </c>
      <c r="J2713" t="s">
        <v>25</v>
      </c>
      <c r="K2713" s="1">
        <v>40953</v>
      </c>
      <c r="L2713" s="1">
        <v>45778</v>
      </c>
      <c r="M2713" s="7">
        <v>13.21</v>
      </c>
      <c r="N2713" s="22">
        <v>41800</v>
      </c>
      <c r="O2713">
        <v>4</v>
      </c>
      <c r="P2713" t="s">
        <v>26</v>
      </c>
      <c r="Q2713">
        <v>2</v>
      </c>
      <c r="R2713">
        <v>10</v>
      </c>
      <c r="S2713" t="s">
        <v>756</v>
      </c>
      <c r="T2713" t="s">
        <v>65</v>
      </c>
      <c r="U2713" t="str">
        <f t="shared" si="84"/>
        <v>Young</v>
      </c>
      <c r="V2713" t="str">
        <f t="shared" si="85"/>
        <v>Mid-Level</v>
      </c>
      <c r="W2713" t="str">
        <f>IF(Table13[[#This Row],[Last_Working_Date]]="Active","Active","Exited")</f>
        <v>Exited</v>
      </c>
    </row>
    <row r="2714" spans="1:23" x14ac:dyDescent="0.3">
      <c r="A2714" s="9" t="s">
        <v>2968</v>
      </c>
      <c r="B2714" s="9" t="s">
        <v>29</v>
      </c>
      <c r="C2714">
        <v>28</v>
      </c>
      <c r="D2714" t="s">
        <v>20</v>
      </c>
      <c r="E2714" t="s">
        <v>63</v>
      </c>
      <c r="F2714" t="s">
        <v>92</v>
      </c>
      <c r="G2714" t="s">
        <v>93</v>
      </c>
      <c r="H2714" t="s">
        <v>24</v>
      </c>
      <c r="I2714" s="5">
        <v>4.5</v>
      </c>
      <c r="J2714" t="s">
        <v>25</v>
      </c>
      <c r="K2714" s="1">
        <v>45182</v>
      </c>
      <c r="L2714" s="1" t="s">
        <v>5075</v>
      </c>
      <c r="M2714" s="7">
        <v>2.12</v>
      </c>
      <c r="N2714" s="22">
        <v>38288</v>
      </c>
      <c r="O2714">
        <v>3</v>
      </c>
      <c r="P2714" t="s">
        <v>26</v>
      </c>
      <c r="Q2714">
        <v>1</v>
      </c>
      <c r="R2714">
        <v>8</v>
      </c>
      <c r="S2714" t="s">
        <v>118</v>
      </c>
      <c r="T2714" t="s">
        <v>26</v>
      </c>
      <c r="U2714" t="str">
        <f t="shared" si="84"/>
        <v>Young</v>
      </c>
      <c r="V2714" t="str">
        <f t="shared" si="85"/>
        <v>Mid-Level</v>
      </c>
      <c r="W2714" t="str">
        <f>IF(Table13[[#This Row],[Last_Working_Date]]="Active","Active","Exited")</f>
        <v>Active</v>
      </c>
    </row>
    <row r="2715" spans="1:23" x14ac:dyDescent="0.3">
      <c r="A2715" s="9" t="s">
        <v>2969</v>
      </c>
      <c r="B2715" s="9" t="s">
        <v>29</v>
      </c>
      <c r="C2715">
        <v>33</v>
      </c>
      <c r="D2715" t="s">
        <v>30</v>
      </c>
      <c r="E2715" t="s">
        <v>44</v>
      </c>
      <c r="F2715" t="s">
        <v>45</v>
      </c>
      <c r="G2715" t="s">
        <v>98</v>
      </c>
      <c r="H2715" t="s">
        <v>24</v>
      </c>
      <c r="I2715" s="5">
        <v>11.1</v>
      </c>
      <c r="J2715" t="s">
        <v>85</v>
      </c>
      <c r="K2715" s="1">
        <v>44540</v>
      </c>
      <c r="L2715" s="1">
        <v>44892</v>
      </c>
      <c r="M2715" s="7">
        <v>0.96</v>
      </c>
      <c r="N2715" s="22">
        <v>58098</v>
      </c>
      <c r="O2715">
        <v>2</v>
      </c>
      <c r="P2715" t="s">
        <v>26</v>
      </c>
      <c r="Q2715">
        <v>0</v>
      </c>
      <c r="R2715">
        <v>6</v>
      </c>
      <c r="S2715" t="s">
        <v>1002</v>
      </c>
      <c r="T2715" t="s">
        <v>65</v>
      </c>
      <c r="U2715" t="str">
        <f t="shared" si="84"/>
        <v>Adult</v>
      </c>
      <c r="V2715" t="str">
        <f t="shared" si="85"/>
        <v>Expert</v>
      </c>
      <c r="W2715" t="str">
        <f>IF(Table13[[#This Row],[Last_Working_Date]]="Active","Active","Exited")</f>
        <v>Exited</v>
      </c>
    </row>
    <row r="2716" spans="1:23" x14ac:dyDescent="0.3">
      <c r="A2716" s="9" t="s">
        <v>2970</v>
      </c>
      <c r="B2716" s="9" t="s">
        <v>29</v>
      </c>
      <c r="C2716">
        <v>42</v>
      </c>
      <c r="D2716" t="s">
        <v>30</v>
      </c>
      <c r="E2716" t="s">
        <v>53</v>
      </c>
      <c r="F2716" t="s">
        <v>40</v>
      </c>
      <c r="G2716" t="s">
        <v>96</v>
      </c>
      <c r="H2716" t="s">
        <v>51</v>
      </c>
      <c r="I2716" s="5">
        <v>22</v>
      </c>
      <c r="J2716" t="s">
        <v>25</v>
      </c>
      <c r="K2716" s="1">
        <v>42602</v>
      </c>
      <c r="L2716" s="1" t="s">
        <v>5075</v>
      </c>
      <c r="M2716" s="7">
        <v>9.19</v>
      </c>
      <c r="N2716" s="22">
        <v>79058</v>
      </c>
      <c r="O2716">
        <v>4</v>
      </c>
      <c r="P2716" t="s">
        <v>26</v>
      </c>
      <c r="Q2716">
        <v>2</v>
      </c>
      <c r="R2716">
        <v>3</v>
      </c>
      <c r="S2716" t="s">
        <v>470</v>
      </c>
      <c r="T2716" t="s">
        <v>26</v>
      </c>
      <c r="U2716" t="str">
        <f t="shared" si="84"/>
        <v>Adult</v>
      </c>
      <c r="V2716" t="str">
        <f t="shared" si="85"/>
        <v>Expert</v>
      </c>
      <c r="W2716" t="str">
        <f>IF(Table13[[#This Row],[Last_Working_Date]]="Active","Active","Exited")</f>
        <v>Active</v>
      </c>
    </row>
    <row r="2717" spans="1:23" x14ac:dyDescent="0.3">
      <c r="A2717" s="9" t="s">
        <v>2971</v>
      </c>
      <c r="B2717" s="9" t="s">
        <v>19</v>
      </c>
      <c r="C2717">
        <v>34</v>
      </c>
      <c r="D2717" t="s">
        <v>30</v>
      </c>
      <c r="E2717" t="s">
        <v>39</v>
      </c>
      <c r="F2717" t="s">
        <v>45</v>
      </c>
      <c r="G2717" t="s">
        <v>164</v>
      </c>
      <c r="H2717" t="s">
        <v>24</v>
      </c>
      <c r="I2717" s="5">
        <v>6.5</v>
      </c>
      <c r="J2717" t="s">
        <v>25</v>
      </c>
      <c r="K2717" s="1">
        <v>41806</v>
      </c>
      <c r="L2717" s="1" t="s">
        <v>5075</v>
      </c>
      <c r="M2717" s="7">
        <v>11.37</v>
      </c>
      <c r="N2717" s="22">
        <v>43180</v>
      </c>
      <c r="O2717">
        <v>3</v>
      </c>
      <c r="P2717" t="s">
        <v>26</v>
      </c>
      <c r="Q2717">
        <v>3</v>
      </c>
      <c r="R2717">
        <v>4</v>
      </c>
      <c r="S2717" t="s">
        <v>341</v>
      </c>
      <c r="T2717" t="s">
        <v>26</v>
      </c>
      <c r="U2717" t="str">
        <f t="shared" si="84"/>
        <v>Adult</v>
      </c>
      <c r="V2717" t="str">
        <f t="shared" si="85"/>
        <v>Senior</v>
      </c>
      <c r="W2717" t="str">
        <f>IF(Table13[[#This Row],[Last_Working_Date]]="Active","Active","Exited")</f>
        <v>Active</v>
      </c>
    </row>
    <row r="2718" spans="1:23" x14ac:dyDescent="0.3">
      <c r="A2718" s="9" t="s">
        <v>2972</v>
      </c>
      <c r="B2718" s="9" t="s">
        <v>29</v>
      </c>
      <c r="C2718">
        <v>25</v>
      </c>
      <c r="D2718" t="s">
        <v>30</v>
      </c>
      <c r="E2718" t="s">
        <v>39</v>
      </c>
      <c r="F2718" t="s">
        <v>40</v>
      </c>
      <c r="G2718" t="s">
        <v>41</v>
      </c>
      <c r="H2718" t="s">
        <v>51</v>
      </c>
      <c r="I2718" s="5">
        <v>3.7</v>
      </c>
      <c r="J2718" t="s">
        <v>25</v>
      </c>
      <c r="K2718" s="1">
        <v>40303</v>
      </c>
      <c r="L2718" s="1" t="s">
        <v>5075</v>
      </c>
      <c r="M2718" s="7">
        <v>15.48</v>
      </c>
      <c r="N2718" s="22">
        <v>39006</v>
      </c>
      <c r="O2718">
        <v>4</v>
      </c>
      <c r="P2718" t="s">
        <v>26</v>
      </c>
      <c r="Q2718">
        <v>0</v>
      </c>
      <c r="R2718">
        <v>6</v>
      </c>
      <c r="S2718" t="s">
        <v>690</v>
      </c>
      <c r="T2718" t="s">
        <v>26</v>
      </c>
      <c r="U2718" t="str">
        <f t="shared" si="84"/>
        <v>Young</v>
      </c>
      <c r="V2718" t="str">
        <f t="shared" si="85"/>
        <v>Mid-Level</v>
      </c>
      <c r="W2718" t="str">
        <f>IF(Table13[[#This Row],[Last_Working_Date]]="Active","Active","Exited")</f>
        <v>Active</v>
      </c>
    </row>
    <row r="2719" spans="1:23" x14ac:dyDescent="0.3">
      <c r="A2719" s="9" t="s">
        <v>983</v>
      </c>
      <c r="B2719" s="9" t="s">
        <v>29</v>
      </c>
      <c r="C2719">
        <v>28</v>
      </c>
      <c r="D2719" t="s">
        <v>30</v>
      </c>
      <c r="E2719" t="s">
        <v>63</v>
      </c>
      <c r="F2719" t="s">
        <v>22</v>
      </c>
      <c r="G2719" t="s">
        <v>59</v>
      </c>
      <c r="H2719" t="s">
        <v>24</v>
      </c>
      <c r="I2719" s="5">
        <v>4.9000000000000004</v>
      </c>
      <c r="J2719" t="s">
        <v>85</v>
      </c>
      <c r="K2719" s="1">
        <v>44845</v>
      </c>
      <c r="L2719" s="1" t="s">
        <v>5075</v>
      </c>
      <c r="M2719" s="7">
        <v>3.05</v>
      </c>
      <c r="N2719" s="22">
        <v>44501</v>
      </c>
      <c r="O2719">
        <v>3</v>
      </c>
      <c r="P2719" t="s">
        <v>26</v>
      </c>
      <c r="Q2719">
        <v>2</v>
      </c>
      <c r="R2719">
        <v>8</v>
      </c>
      <c r="S2719" t="s">
        <v>5074</v>
      </c>
      <c r="T2719" t="s">
        <v>26</v>
      </c>
      <c r="U2719" t="str">
        <f t="shared" si="84"/>
        <v>Young</v>
      </c>
      <c r="V2719" t="str">
        <f t="shared" si="85"/>
        <v>Mid-Level</v>
      </c>
      <c r="W2719" t="str">
        <f>IF(Table13[[#This Row],[Last_Working_Date]]="Active","Active","Exited")</f>
        <v>Active</v>
      </c>
    </row>
    <row r="2720" spans="1:23" x14ac:dyDescent="0.3">
      <c r="A2720" s="9" t="s">
        <v>2973</v>
      </c>
      <c r="B2720" s="9" t="s">
        <v>19</v>
      </c>
      <c r="C2720">
        <v>35</v>
      </c>
      <c r="D2720" t="s">
        <v>30</v>
      </c>
      <c r="E2720" t="s">
        <v>36</v>
      </c>
      <c r="F2720" t="s">
        <v>45</v>
      </c>
      <c r="G2720" t="s">
        <v>46</v>
      </c>
      <c r="H2720" t="s">
        <v>24</v>
      </c>
      <c r="I2720" s="5">
        <v>9.1999999999999993</v>
      </c>
      <c r="J2720" t="s">
        <v>25</v>
      </c>
      <c r="K2720" s="1">
        <v>44756</v>
      </c>
      <c r="L2720" s="1" t="s">
        <v>5075</v>
      </c>
      <c r="M2720" s="7">
        <v>3.29</v>
      </c>
      <c r="N2720" s="22">
        <v>52060</v>
      </c>
      <c r="O2720">
        <v>3</v>
      </c>
      <c r="P2720" t="s">
        <v>26</v>
      </c>
      <c r="Q2720">
        <v>0</v>
      </c>
      <c r="R2720">
        <v>5</v>
      </c>
      <c r="S2720" t="s">
        <v>238</v>
      </c>
      <c r="T2720" t="s">
        <v>26</v>
      </c>
      <c r="U2720" t="str">
        <f t="shared" si="84"/>
        <v>Adult</v>
      </c>
      <c r="V2720" t="str">
        <f t="shared" si="85"/>
        <v>Senior</v>
      </c>
      <c r="W2720" t="str">
        <f>IF(Table13[[#This Row],[Last_Working_Date]]="Active","Active","Exited")</f>
        <v>Active</v>
      </c>
    </row>
    <row r="2721" spans="1:23" x14ac:dyDescent="0.3">
      <c r="A2721" s="9" t="s">
        <v>2974</v>
      </c>
      <c r="B2721" s="9" t="s">
        <v>29</v>
      </c>
      <c r="C2721">
        <v>38</v>
      </c>
      <c r="D2721" t="s">
        <v>30</v>
      </c>
      <c r="E2721" t="s">
        <v>31</v>
      </c>
      <c r="F2721" t="s">
        <v>92</v>
      </c>
      <c r="G2721" t="s">
        <v>93</v>
      </c>
      <c r="H2721" t="s">
        <v>24</v>
      </c>
      <c r="I2721" s="5">
        <v>9.6999999999999993</v>
      </c>
      <c r="J2721" t="s">
        <v>25</v>
      </c>
      <c r="K2721" s="1">
        <v>44979</v>
      </c>
      <c r="L2721" s="1" t="s">
        <v>5075</v>
      </c>
      <c r="M2721" s="7">
        <v>2.68</v>
      </c>
      <c r="N2721" s="22">
        <v>55488</v>
      </c>
      <c r="O2721">
        <v>2</v>
      </c>
      <c r="P2721" t="s">
        <v>26</v>
      </c>
      <c r="Q2721">
        <v>3</v>
      </c>
      <c r="R2721">
        <v>5</v>
      </c>
      <c r="S2721" t="s">
        <v>428</v>
      </c>
      <c r="T2721" t="s">
        <v>26</v>
      </c>
      <c r="U2721" t="str">
        <f t="shared" si="84"/>
        <v>Adult</v>
      </c>
      <c r="V2721" t="str">
        <f t="shared" si="85"/>
        <v>Senior</v>
      </c>
      <c r="W2721" t="str">
        <f>IF(Table13[[#This Row],[Last_Working_Date]]="Active","Active","Exited")</f>
        <v>Active</v>
      </c>
    </row>
    <row r="2722" spans="1:23" x14ac:dyDescent="0.3">
      <c r="A2722" s="9" t="s">
        <v>1575</v>
      </c>
      <c r="B2722" s="9" t="s">
        <v>29</v>
      </c>
      <c r="C2722">
        <v>29</v>
      </c>
      <c r="D2722" t="s">
        <v>30</v>
      </c>
      <c r="E2722" t="s">
        <v>31</v>
      </c>
      <c r="F2722" t="s">
        <v>22</v>
      </c>
      <c r="G2722" t="s">
        <v>74</v>
      </c>
      <c r="H2722" t="s">
        <v>24</v>
      </c>
      <c r="I2722" s="5">
        <v>1.5</v>
      </c>
      <c r="J2722" t="s">
        <v>85</v>
      </c>
      <c r="K2722" s="1">
        <v>44630</v>
      </c>
      <c r="L2722" s="1">
        <v>45565</v>
      </c>
      <c r="M2722" s="7">
        <v>2.56</v>
      </c>
      <c r="N2722" s="22">
        <v>40308</v>
      </c>
      <c r="O2722">
        <v>2</v>
      </c>
      <c r="P2722" t="s">
        <v>26</v>
      </c>
      <c r="Q2722">
        <v>1</v>
      </c>
      <c r="R2722">
        <v>10</v>
      </c>
      <c r="S2722" t="s">
        <v>5074</v>
      </c>
      <c r="T2722" t="s">
        <v>65</v>
      </c>
      <c r="U2722" t="str">
        <f t="shared" si="84"/>
        <v>Young</v>
      </c>
      <c r="V2722" t="str">
        <f t="shared" si="85"/>
        <v>Junior</v>
      </c>
      <c r="W2722" t="str">
        <f>IF(Table13[[#This Row],[Last_Working_Date]]="Active","Active","Exited")</f>
        <v>Exited</v>
      </c>
    </row>
    <row r="2723" spans="1:23" x14ac:dyDescent="0.3">
      <c r="A2723" s="9" t="s">
        <v>458</v>
      </c>
      <c r="B2723" s="9" t="s">
        <v>29</v>
      </c>
      <c r="C2723">
        <v>38</v>
      </c>
      <c r="D2723" t="s">
        <v>30</v>
      </c>
      <c r="E2723" t="s">
        <v>21</v>
      </c>
      <c r="F2723" t="s">
        <v>40</v>
      </c>
      <c r="G2723" t="s">
        <v>41</v>
      </c>
      <c r="H2723" t="s">
        <v>24</v>
      </c>
      <c r="I2723" s="5">
        <v>15.4</v>
      </c>
      <c r="J2723" t="s">
        <v>25</v>
      </c>
      <c r="K2723" s="1">
        <v>40034</v>
      </c>
      <c r="L2723" s="1" t="s">
        <v>5075</v>
      </c>
      <c r="M2723" s="7">
        <v>16.22</v>
      </c>
      <c r="N2723" s="22">
        <v>64413</v>
      </c>
      <c r="O2723">
        <v>5</v>
      </c>
      <c r="P2723" t="s">
        <v>26</v>
      </c>
      <c r="Q2723">
        <v>1</v>
      </c>
      <c r="R2723">
        <v>8</v>
      </c>
      <c r="S2723" t="s">
        <v>5074</v>
      </c>
      <c r="T2723" t="s">
        <v>26</v>
      </c>
      <c r="U2723" t="str">
        <f t="shared" si="84"/>
        <v>Adult</v>
      </c>
      <c r="V2723" t="str">
        <f t="shared" si="85"/>
        <v>Expert</v>
      </c>
      <c r="W2723" t="str">
        <f>IF(Table13[[#This Row],[Last_Working_Date]]="Active","Active","Exited")</f>
        <v>Active</v>
      </c>
    </row>
    <row r="2724" spans="1:23" x14ac:dyDescent="0.3">
      <c r="A2724" s="9" t="s">
        <v>2975</v>
      </c>
      <c r="B2724" s="9" t="s">
        <v>19</v>
      </c>
      <c r="C2724">
        <v>41</v>
      </c>
      <c r="D2724" t="s">
        <v>30</v>
      </c>
      <c r="E2724" t="s">
        <v>39</v>
      </c>
      <c r="F2724" t="s">
        <v>67</v>
      </c>
      <c r="G2724" t="s">
        <v>110</v>
      </c>
      <c r="H2724" t="s">
        <v>24</v>
      </c>
      <c r="I2724" s="5">
        <v>14.9</v>
      </c>
      <c r="J2724" t="s">
        <v>25</v>
      </c>
      <c r="K2724" s="1">
        <v>40134</v>
      </c>
      <c r="L2724" s="1" t="s">
        <v>5075</v>
      </c>
      <c r="M2724" s="7">
        <v>15.95</v>
      </c>
      <c r="N2724" s="22">
        <v>69133</v>
      </c>
      <c r="O2724">
        <v>3</v>
      </c>
      <c r="P2724" t="s">
        <v>26</v>
      </c>
      <c r="Q2724">
        <v>2</v>
      </c>
      <c r="R2724">
        <v>6</v>
      </c>
      <c r="S2724" t="s">
        <v>202</v>
      </c>
      <c r="T2724" t="s">
        <v>26</v>
      </c>
      <c r="U2724" t="str">
        <f t="shared" si="84"/>
        <v>Adult</v>
      </c>
      <c r="V2724" t="str">
        <f t="shared" si="85"/>
        <v>Expert</v>
      </c>
      <c r="W2724" t="str">
        <f>IF(Table13[[#This Row],[Last_Working_Date]]="Active","Active","Exited")</f>
        <v>Active</v>
      </c>
    </row>
    <row r="2725" spans="1:23" x14ac:dyDescent="0.3">
      <c r="A2725" s="9" t="s">
        <v>2976</v>
      </c>
      <c r="B2725" s="9" t="s">
        <v>19</v>
      </c>
      <c r="C2725">
        <v>26</v>
      </c>
      <c r="D2725" t="s">
        <v>30</v>
      </c>
      <c r="E2725" t="s">
        <v>31</v>
      </c>
      <c r="F2725" t="s">
        <v>22</v>
      </c>
      <c r="G2725" t="s">
        <v>74</v>
      </c>
      <c r="H2725" t="s">
        <v>24</v>
      </c>
      <c r="I2725" s="5">
        <v>3.3</v>
      </c>
      <c r="J2725" t="s">
        <v>25</v>
      </c>
      <c r="K2725" s="1">
        <v>43163</v>
      </c>
      <c r="L2725" s="1" t="s">
        <v>5075</v>
      </c>
      <c r="M2725" s="7">
        <v>7.65</v>
      </c>
      <c r="N2725" s="22">
        <v>31681</v>
      </c>
      <c r="O2725">
        <v>3</v>
      </c>
      <c r="P2725" t="s">
        <v>26</v>
      </c>
      <c r="Q2725">
        <v>1</v>
      </c>
      <c r="R2725">
        <v>7</v>
      </c>
      <c r="S2725" t="s">
        <v>533</v>
      </c>
      <c r="T2725" t="s">
        <v>26</v>
      </c>
      <c r="U2725" t="str">
        <f t="shared" si="84"/>
        <v>Young</v>
      </c>
      <c r="V2725" t="str">
        <f t="shared" si="85"/>
        <v>Mid-Level</v>
      </c>
      <c r="W2725" t="str">
        <f>IF(Table13[[#This Row],[Last_Working_Date]]="Active","Active","Exited")</f>
        <v>Active</v>
      </c>
    </row>
    <row r="2726" spans="1:23" x14ac:dyDescent="0.3">
      <c r="A2726" s="9" t="s">
        <v>2977</v>
      </c>
      <c r="B2726" s="9" t="s">
        <v>19</v>
      </c>
      <c r="C2726">
        <v>38</v>
      </c>
      <c r="D2726" t="s">
        <v>20</v>
      </c>
      <c r="E2726" t="s">
        <v>36</v>
      </c>
      <c r="F2726" t="s">
        <v>92</v>
      </c>
      <c r="G2726" t="s">
        <v>120</v>
      </c>
      <c r="H2726" t="s">
        <v>24</v>
      </c>
      <c r="I2726" s="5">
        <v>14.4</v>
      </c>
      <c r="J2726" t="s">
        <v>85</v>
      </c>
      <c r="K2726" s="1">
        <v>40047</v>
      </c>
      <c r="L2726" s="1" t="s">
        <v>5075</v>
      </c>
      <c r="M2726" s="7">
        <v>16.18</v>
      </c>
      <c r="N2726" s="22">
        <v>55702</v>
      </c>
      <c r="O2726">
        <v>3</v>
      </c>
      <c r="P2726" t="s">
        <v>26</v>
      </c>
      <c r="Q2726">
        <v>1</v>
      </c>
      <c r="R2726">
        <v>5</v>
      </c>
      <c r="S2726" t="s">
        <v>1165</v>
      </c>
      <c r="T2726" t="s">
        <v>26</v>
      </c>
      <c r="U2726" t="str">
        <f t="shared" si="84"/>
        <v>Adult</v>
      </c>
      <c r="V2726" t="str">
        <f t="shared" si="85"/>
        <v>Expert</v>
      </c>
      <c r="W2726" t="str">
        <f>IF(Table13[[#This Row],[Last_Working_Date]]="Active","Active","Exited")</f>
        <v>Active</v>
      </c>
    </row>
    <row r="2727" spans="1:23" x14ac:dyDescent="0.3">
      <c r="A2727" s="9" t="s">
        <v>2978</v>
      </c>
      <c r="B2727" s="9" t="s">
        <v>29</v>
      </c>
      <c r="C2727">
        <v>29</v>
      </c>
      <c r="D2727" t="s">
        <v>30</v>
      </c>
      <c r="E2727" t="s">
        <v>63</v>
      </c>
      <c r="F2727" t="s">
        <v>40</v>
      </c>
      <c r="G2727" t="s">
        <v>96</v>
      </c>
      <c r="H2727" t="s">
        <v>24</v>
      </c>
      <c r="I2727" s="5">
        <v>5.9</v>
      </c>
      <c r="J2727" t="s">
        <v>25</v>
      </c>
      <c r="K2727" s="1">
        <v>43369</v>
      </c>
      <c r="L2727" s="1" t="s">
        <v>5075</v>
      </c>
      <c r="M2727" s="7">
        <v>7.09</v>
      </c>
      <c r="N2727" s="22">
        <v>44675</v>
      </c>
      <c r="O2727">
        <v>4</v>
      </c>
      <c r="P2727" t="s">
        <v>26</v>
      </c>
      <c r="Q2727">
        <v>4</v>
      </c>
      <c r="R2727">
        <v>4</v>
      </c>
      <c r="S2727" t="s">
        <v>169</v>
      </c>
      <c r="T2727" t="s">
        <v>26</v>
      </c>
      <c r="U2727" t="str">
        <f t="shared" si="84"/>
        <v>Young</v>
      </c>
      <c r="V2727" t="str">
        <f t="shared" si="85"/>
        <v>Senior</v>
      </c>
      <c r="W2727" t="str">
        <f>IF(Table13[[#This Row],[Last_Working_Date]]="Active","Active","Exited")</f>
        <v>Active</v>
      </c>
    </row>
    <row r="2728" spans="1:23" x14ac:dyDescent="0.3">
      <c r="A2728" s="9" t="s">
        <v>2979</v>
      </c>
      <c r="B2728" s="9" t="s">
        <v>29</v>
      </c>
      <c r="C2728">
        <v>23</v>
      </c>
      <c r="D2728" t="s">
        <v>30</v>
      </c>
      <c r="E2728" t="s">
        <v>58</v>
      </c>
      <c r="F2728" t="s">
        <v>54</v>
      </c>
      <c r="G2728" t="s">
        <v>139</v>
      </c>
      <c r="H2728" t="s">
        <v>24</v>
      </c>
      <c r="I2728" s="5">
        <v>1</v>
      </c>
      <c r="J2728" t="s">
        <v>25</v>
      </c>
      <c r="K2728" s="1">
        <v>42240</v>
      </c>
      <c r="L2728" s="1" t="s">
        <v>5075</v>
      </c>
      <c r="M2728" s="7">
        <v>10.18</v>
      </c>
      <c r="N2728" s="22">
        <v>31866</v>
      </c>
      <c r="O2728">
        <v>2</v>
      </c>
      <c r="P2728" t="s">
        <v>26</v>
      </c>
      <c r="Q2728">
        <v>4</v>
      </c>
      <c r="R2728">
        <v>6</v>
      </c>
      <c r="S2728" t="s">
        <v>140</v>
      </c>
      <c r="T2728" t="s">
        <v>26</v>
      </c>
      <c r="U2728" t="str">
        <f t="shared" si="84"/>
        <v>Young</v>
      </c>
      <c r="V2728" t="str">
        <f t="shared" si="85"/>
        <v>Junior</v>
      </c>
      <c r="W2728" t="str">
        <f>IF(Table13[[#This Row],[Last_Working_Date]]="Active","Active","Exited")</f>
        <v>Active</v>
      </c>
    </row>
    <row r="2729" spans="1:23" x14ac:dyDescent="0.3">
      <c r="A2729" s="9" t="s">
        <v>2980</v>
      </c>
      <c r="B2729" s="9" t="s">
        <v>29</v>
      </c>
      <c r="C2729">
        <v>33</v>
      </c>
      <c r="D2729" t="s">
        <v>20</v>
      </c>
      <c r="E2729" t="s">
        <v>31</v>
      </c>
      <c r="F2729" t="s">
        <v>40</v>
      </c>
      <c r="G2729" t="s">
        <v>50</v>
      </c>
      <c r="H2729" t="s">
        <v>84</v>
      </c>
      <c r="I2729" s="5">
        <v>11.1</v>
      </c>
      <c r="J2729" t="s">
        <v>25</v>
      </c>
      <c r="K2729" s="1">
        <v>40788</v>
      </c>
      <c r="L2729" s="1" t="s">
        <v>5075</v>
      </c>
      <c r="M2729" s="7">
        <v>14.15</v>
      </c>
      <c r="N2729" s="22">
        <v>52037</v>
      </c>
      <c r="O2729">
        <v>3</v>
      </c>
      <c r="P2729" t="s">
        <v>26</v>
      </c>
      <c r="Q2729">
        <v>2</v>
      </c>
      <c r="R2729">
        <v>8</v>
      </c>
      <c r="S2729" t="s">
        <v>194</v>
      </c>
      <c r="T2729" t="s">
        <v>26</v>
      </c>
      <c r="U2729" t="str">
        <f t="shared" si="84"/>
        <v>Adult</v>
      </c>
      <c r="V2729" t="str">
        <f t="shared" si="85"/>
        <v>Expert</v>
      </c>
      <c r="W2729" t="str">
        <f>IF(Table13[[#This Row],[Last_Working_Date]]="Active","Active","Exited")</f>
        <v>Active</v>
      </c>
    </row>
    <row r="2730" spans="1:23" x14ac:dyDescent="0.3">
      <c r="A2730" s="9" t="s">
        <v>2981</v>
      </c>
      <c r="B2730" s="9" t="s">
        <v>29</v>
      </c>
      <c r="C2730">
        <v>34</v>
      </c>
      <c r="D2730" t="s">
        <v>20</v>
      </c>
      <c r="E2730" t="s">
        <v>53</v>
      </c>
      <c r="F2730" t="s">
        <v>32</v>
      </c>
      <c r="G2730" t="s">
        <v>171</v>
      </c>
      <c r="H2730" t="s">
        <v>24</v>
      </c>
      <c r="I2730" s="5">
        <v>11.8</v>
      </c>
      <c r="J2730" t="s">
        <v>25</v>
      </c>
      <c r="K2730" s="1">
        <v>40631</v>
      </c>
      <c r="L2730" s="1">
        <v>44687</v>
      </c>
      <c r="M2730" s="7">
        <v>11.1</v>
      </c>
      <c r="N2730" s="22">
        <v>45103</v>
      </c>
      <c r="O2730">
        <v>5</v>
      </c>
      <c r="P2730" t="s">
        <v>26</v>
      </c>
      <c r="Q2730">
        <v>3</v>
      </c>
      <c r="R2730">
        <v>7</v>
      </c>
      <c r="S2730" t="s">
        <v>180</v>
      </c>
      <c r="T2730" t="s">
        <v>65</v>
      </c>
      <c r="U2730" t="str">
        <f t="shared" si="84"/>
        <v>Adult</v>
      </c>
      <c r="V2730" t="str">
        <f t="shared" si="85"/>
        <v>Expert</v>
      </c>
      <c r="W2730" t="str">
        <f>IF(Table13[[#This Row],[Last_Working_Date]]="Active","Active","Exited")</f>
        <v>Exited</v>
      </c>
    </row>
    <row r="2731" spans="1:23" x14ac:dyDescent="0.3">
      <c r="A2731" s="9" t="s">
        <v>2982</v>
      </c>
      <c r="B2731" s="9" t="s">
        <v>29</v>
      </c>
      <c r="C2731">
        <v>30</v>
      </c>
      <c r="D2731" t="s">
        <v>30</v>
      </c>
      <c r="E2731" t="s">
        <v>53</v>
      </c>
      <c r="F2731" t="s">
        <v>67</v>
      </c>
      <c r="G2731" t="s">
        <v>90</v>
      </c>
      <c r="H2731" t="s">
        <v>24</v>
      </c>
      <c r="I2731" s="5">
        <v>2.9</v>
      </c>
      <c r="J2731" t="s">
        <v>85</v>
      </c>
      <c r="K2731" s="1">
        <v>44958</v>
      </c>
      <c r="L2731" s="1" t="s">
        <v>5075</v>
      </c>
      <c r="M2731" s="7">
        <v>2.74</v>
      </c>
      <c r="N2731" s="22">
        <v>45405</v>
      </c>
      <c r="O2731">
        <v>3</v>
      </c>
      <c r="P2731" t="s">
        <v>26</v>
      </c>
      <c r="Q2731">
        <v>2</v>
      </c>
      <c r="R2731">
        <v>3</v>
      </c>
      <c r="S2731" t="s">
        <v>384</v>
      </c>
      <c r="T2731" t="s">
        <v>26</v>
      </c>
      <c r="U2731" t="str">
        <f t="shared" si="84"/>
        <v>Young</v>
      </c>
      <c r="V2731" t="str">
        <f t="shared" si="85"/>
        <v>Mid-Level</v>
      </c>
      <c r="W2731" t="str">
        <f>IF(Table13[[#This Row],[Last_Working_Date]]="Active","Active","Exited")</f>
        <v>Active</v>
      </c>
    </row>
    <row r="2732" spans="1:23" x14ac:dyDescent="0.3">
      <c r="A2732" s="9" t="s">
        <v>2983</v>
      </c>
      <c r="B2732" s="9" t="s">
        <v>19</v>
      </c>
      <c r="C2732">
        <v>21</v>
      </c>
      <c r="D2732" t="s">
        <v>30</v>
      </c>
      <c r="E2732" t="s">
        <v>63</v>
      </c>
      <c r="F2732" t="s">
        <v>32</v>
      </c>
      <c r="G2732" t="s">
        <v>171</v>
      </c>
      <c r="H2732" t="s">
        <v>24</v>
      </c>
      <c r="I2732" s="5">
        <v>0</v>
      </c>
      <c r="J2732" t="s">
        <v>25</v>
      </c>
      <c r="K2732" s="1">
        <v>41852</v>
      </c>
      <c r="L2732" s="1" t="s">
        <v>5075</v>
      </c>
      <c r="M2732" s="7">
        <v>11.24</v>
      </c>
      <c r="N2732" s="22">
        <v>29388</v>
      </c>
      <c r="O2732">
        <v>3</v>
      </c>
      <c r="P2732" t="s">
        <v>26</v>
      </c>
      <c r="Q2732">
        <v>0</v>
      </c>
      <c r="R2732">
        <v>5</v>
      </c>
      <c r="S2732" t="s">
        <v>521</v>
      </c>
      <c r="T2732" t="s">
        <v>26</v>
      </c>
      <c r="U2732" t="str">
        <f t="shared" si="84"/>
        <v>Young</v>
      </c>
      <c r="V2732" t="str">
        <f t="shared" si="85"/>
        <v>Junior</v>
      </c>
      <c r="W2732" t="str">
        <f>IF(Table13[[#This Row],[Last_Working_Date]]="Active","Active","Exited")</f>
        <v>Active</v>
      </c>
    </row>
    <row r="2733" spans="1:23" x14ac:dyDescent="0.3">
      <c r="A2733" s="9" t="s">
        <v>2984</v>
      </c>
      <c r="B2733" s="9" t="s">
        <v>29</v>
      </c>
      <c r="C2733">
        <v>32</v>
      </c>
      <c r="D2733" t="s">
        <v>20</v>
      </c>
      <c r="E2733" t="s">
        <v>39</v>
      </c>
      <c r="F2733" t="s">
        <v>32</v>
      </c>
      <c r="G2733" t="s">
        <v>33</v>
      </c>
      <c r="H2733" t="s">
        <v>51</v>
      </c>
      <c r="I2733" s="5">
        <v>4.5</v>
      </c>
      <c r="J2733" t="s">
        <v>25</v>
      </c>
      <c r="K2733" s="1">
        <v>42780</v>
      </c>
      <c r="L2733" s="1">
        <v>45401</v>
      </c>
      <c r="M2733" s="7">
        <v>7.18</v>
      </c>
      <c r="N2733" s="22">
        <v>40195</v>
      </c>
      <c r="O2733">
        <v>3</v>
      </c>
      <c r="P2733" t="s">
        <v>65</v>
      </c>
      <c r="Q2733">
        <v>3</v>
      </c>
      <c r="R2733">
        <v>7</v>
      </c>
      <c r="S2733" t="s">
        <v>1171</v>
      </c>
      <c r="T2733" t="s">
        <v>65</v>
      </c>
      <c r="U2733" t="str">
        <f t="shared" si="84"/>
        <v>Adult</v>
      </c>
      <c r="V2733" t="str">
        <f t="shared" si="85"/>
        <v>Mid-Level</v>
      </c>
      <c r="W2733" t="str">
        <f>IF(Table13[[#This Row],[Last_Working_Date]]="Active","Active","Exited")</f>
        <v>Exited</v>
      </c>
    </row>
    <row r="2734" spans="1:23" x14ac:dyDescent="0.3">
      <c r="A2734" s="9" t="s">
        <v>2985</v>
      </c>
      <c r="B2734" s="9" t="s">
        <v>29</v>
      </c>
      <c r="C2734">
        <v>47</v>
      </c>
      <c r="D2734" t="s">
        <v>30</v>
      </c>
      <c r="E2734" t="s">
        <v>63</v>
      </c>
      <c r="F2734" t="s">
        <v>67</v>
      </c>
      <c r="G2734" t="s">
        <v>90</v>
      </c>
      <c r="H2734" t="s">
        <v>24</v>
      </c>
      <c r="I2734" s="5">
        <v>20.3</v>
      </c>
      <c r="J2734" t="s">
        <v>25</v>
      </c>
      <c r="K2734" s="1">
        <v>42182</v>
      </c>
      <c r="L2734" s="1">
        <v>45759</v>
      </c>
      <c r="M2734" s="7">
        <v>9.7899999999999991</v>
      </c>
      <c r="N2734" s="22">
        <v>75670</v>
      </c>
      <c r="O2734">
        <v>3</v>
      </c>
      <c r="P2734" t="s">
        <v>26</v>
      </c>
      <c r="Q2734">
        <v>1</v>
      </c>
      <c r="R2734">
        <v>8</v>
      </c>
      <c r="S2734" t="s">
        <v>177</v>
      </c>
      <c r="T2734" t="s">
        <v>65</v>
      </c>
      <c r="U2734" t="str">
        <f t="shared" si="84"/>
        <v>Adult</v>
      </c>
      <c r="V2734" t="str">
        <f t="shared" si="85"/>
        <v>Expert</v>
      </c>
      <c r="W2734" t="str">
        <f>IF(Table13[[#This Row],[Last_Working_Date]]="Active","Active","Exited")</f>
        <v>Exited</v>
      </c>
    </row>
    <row r="2735" spans="1:23" x14ac:dyDescent="0.3">
      <c r="A2735" s="9" t="s">
        <v>2986</v>
      </c>
      <c r="B2735" s="9" t="s">
        <v>19</v>
      </c>
      <c r="C2735">
        <v>23</v>
      </c>
      <c r="D2735" t="s">
        <v>20</v>
      </c>
      <c r="E2735" t="s">
        <v>36</v>
      </c>
      <c r="F2735" t="s">
        <v>22</v>
      </c>
      <c r="G2735" t="s">
        <v>23</v>
      </c>
      <c r="H2735" t="s">
        <v>84</v>
      </c>
      <c r="I2735" s="5">
        <v>3</v>
      </c>
      <c r="J2735" t="s">
        <v>25</v>
      </c>
      <c r="K2735" s="1">
        <v>45272</v>
      </c>
      <c r="L2735" s="1" t="s">
        <v>5075</v>
      </c>
      <c r="M2735" s="7">
        <v>1.88</v>
      </c>
      <c r="N2735" s="22">
        <v>36977</v>
      </c>
      <c r="O2735">
        <v>4</v>
      </c>
      <c r="P2735" t="s">
        <v>26</v>
      </c>
      <c r="Q2735">
        <v>3</v>
      </c>
      <c r="R2735">
        <v>8</v>
      </c>
      <c r="S2735" t="s">
        <v>265</v>
      </c>
      <c r="T2735" t="s">
        <v>26</v>
      </c>
      <c r="U2735" t="str">
        <f t="shared" si="84"/>
        <v>Young</v>
      </c>
      <c r="V2735" t="str">
        <f t="shared" si="85"/>
        <v>Mid-Level</v>
      </c>
      <c r="W2735" t="str">
        <f>IF(Table13[[#This Row],[Last_Working_Date]]="Active","Active","Exited")</f>
        <v>Active</v>
      </c>
    </row>
    <row r="2736" spans="1:23" x14ac:dyDescent="0.3">
      <c r="A2736" s="9" t="s">
        <v>2987</v>
      </c>
      <c r="B2736" s="9" t="s">
        <v>19</v>
      </c>
      <c r="C2736">
        <v>28</v>
      </c>
      <c r="D2736" t="s">
        <v>20</v>
      </c>
      <c r="E2736" t="s">
        <v>31</v>
      </c>
      <c r="F2736" t="s">
        <v>45</v>
      </c>
      <c r="G2736" t="s">
        <v>98</v>
      </c>
      <c r="H2736" t="s">
        <v>24</v>
      </c>
      <c r="I2736" s="5">
        <v>5.6</v>
      </c>
      <c r="J2736" t="s">
        <v>25</v>
      </c>
      <c r="K2736" s="1">
        <v>41213</v>
      </c>
      <c r="L2736" s="1" t="s">
        <v>5075</v>
      </c>
      <c r="M2736" s="7">
        <v>12.99</v>
      </c>
      <c r="N2736" s="22">
        <v>46085</v>
      </c>
      <c r="O2736">
        <v>3</v>
      </c>
      <c r="P2736" t="s">
        <v>26</v>
      </c>
      <c r="Q2736">
        <v>0</v>
      </c>
      <c r="R2736">
        <v>5</v>
      </c>
      <c r="S2736" t="s">
        <v>174</v>
      </c>
      <c r="T2736" t="s">
        <v>26</v>
      </c>
      <c r="U2736" t="str">
        <f t="shared" si="84"/>
        <v>Young</v>
      </c>
      <c r="V2736" t="str">
        <f t="shared" si="85"/>
        <v>Senior</v>
      </c>
      <c r="W2736" t="str">
        <f>IF(Table13[[#This Row],[Last_Working_Date]]="Active","Active","Exited")</f>
        <v>Active</v>
      </c>
    </row>
    <row r="2737" spans="1:23" x14ac:dyDescent="0.3">
      <c r="A2737" s="9" t="s">
        <v>956</v>
      </c>
      <c r="B2737" s="9" t="s">
        <v>19</v>
      </c>
      <c r="C2737">
        <v>21</v>
      </c>
      <c r="D2737" t="s">
        <v>30</v>
      </c>
      <c r="E2737" t="s">
        <v>21</v>
      </c>
      <c r="F2737" t="s">
        <v>54</v>
      </c>
      <c r="G2737" t="s">
        <v>77</v>
      </c>
      <c r="H2737" t="s">
        <v>51</v>
      </c>
      <c r="I2737" s="5">
        <v>0.4</v>
      </c>
      <c r="J2737" t="s">
        <v>25</v>
      </c>
      <c r="K2737" s="1">
        <v>44828</v>
      </c>
      <c r="L2737" s="1" t="s">
        <v>5075</v>
      </c>
      <c r="M2737" s="7">
        <v>3.09</v>
      </c>
      <c r="N2737" s="22">
        <v>31291</v>
      </c>
      <c r="O2737">
        <v>3</v>
      </c>
      <c r="P2737" t="s">
        <v>26</v>
      </c>
      <c r="Q2737">
        <v>2</v>
      </c>
      <c r="R2737">
        <v>7</v>
      </c>
      <c r="S2737" t="s">
        <v>5074</v>
      </c>
      <c r="T2737" t="s">
        <v>26</v>
      </c>
      <c r="U2737" t="str">
        <f t="shared" si="84"/>
        <v>Young</v>
      </c>
      <c r="V2737" t="str">
        <f t="shared" si="85"/>
        <v>Junior</v>
      </c>
      <c r="W2737" t="str">
        <f>IF(Table13[[#This Row],[Last_Working_Date]]="Active","Active","Exited")</f>
        <v>Active</v>
      </c>
    </row>
    <row r="2738" spans="1:23" x14ac:dyDescent="0.3">
      <c r="A2738" s="9" t="s">
        <v>2988</v>
      </c>
      <c r="B2738" s="9" t="s">
        <v>29</v>
      </c>
      <c r="C2738">
        <v>38</v>
      </c>
      <c r="D2738" t="s">
        <v>30</v>
      </c>
      <c r="E2738" t="s">
        <v>58</v>
      </c>
      <c r="F2738" t="s">
        <v>92</v>
      </c>
      <c r="G2738" t="s">
        <v>120</v>
      </c>
      <c r="H2738" t="s">
        <v>51</v>
      </c>
      <c r="I2738" s="5">
        <v>6.7</v>
      </c>
      <c r="J2738" t="s">
        <v>25</v>
      </c>
      <c r="K2738" s="1">
        <v>45096</v>
      </c>
      <c r="L2738" s="1" t="s">
        <v>5075</v>
      </c>
      <c r="M2738" s="7">
        <v>2.36</v>
      </c>
      <c r="N2738" s="22">
        <v>35849</v>
      </c>
      <c r="O2738">
        <v>4</v>
      </c>
      <c r="P2738" t="s">
        <v>26</v>
      </c>
      <c r="Q2738">
        <v>0</v>
      </c>
      <c r="R2738">
        <v>11</v>
      </c>
      <c r="S2738" t="s">
        <v>162</v>
      </c>
      <c r="T2738" t="s">
        <v>26</v>
      </c>
      <c r="U2738" t="str">
        <f t="shared" si="84"/>
        <v>Adult</v>
      </c>
      <c r="V2738" t="str">
        <f t="shared" si="85"/>
        <v>Senior</v>
      </c>
      <c r="W2738" t="str">
        <f>IF(Table13[[#This Row],[Last_Working_Date]]="Active","Active","Exited")</f>
        <v>Active</v>
      </c>
    </row>
    <row r="2739" spans="1:23" x14ac:dyDescent="0.3">
      <c r="A2739" s="9" t="s">
        <v>2989</v>
      </c>
      <c r="B2739" s="9" t="s">
        <v>19</v>
      </c>
      <c r="C2739">
        <v>35</v>
      </c>
      <c r="D2739" t="s">
        <v>20</v>
      </c>
      <c r="E2739" t="s">
        <v>58</v>
      </c>
      <c r="F2739" t="s">
        <v>82</v>
      </c>
      <c r="G2739" t="s">
        <v>284</v>
      </c>
      <c r="H2739" t="s">
        <v>47</v>
      </c>
      <c r="I2739" s="5">
        <v>5.5</v>
      </c>
      <c r="J2739" t="s">
        <v>25</v>
      </c>
      <c r="K2739" s="1">
        <v>40400</v>
      </c>
      <c r="L2739" s="1" t="s">
        <v>5075</v>
      </c>
      <c r="M2739" s="7">
        <v>15.22</v>
      </c>
      <c r="N2739" s="22">
        <v>36270</v>
      </c>
      <c r="O2739">
        <v>4</v>
      </c>
      <c r="P2739" t="s">
        <v>26</v>
      </c>
      <c r="Q2739">
        <v>3</v>
      </c>
      <c r="R2739">
        <v>9</v>
      </c>
      <c r="S2739" t="s">
        <v>287</v>
      </c>
      <c r="T2739" t="s">
        <v>26</v>
      </c>
      <c r="U2739" t="str">
        <f t="shared" si="84"/>
        <v>Adult</v>
      </c>
      <c r="V2739" t="str">
        <f t="shared" si="85"/>
        <v>Senior</v>
      </c>
      <c r="W2739" t="str">
        <f>IF(Table13[[#This Row],[Last_Working_Date]]="Active","Active","Exited")</f>
        <v>Active</v>
      </c>
    </row>
    <row r="2740" spans="1:23" x14ac:dyDescent="0.3">
      <c r="A2740" s="9" t="s">
        <v>2990</v>
      </c>
      <c r="B2740" s="9" t="s">
        <v>19</v>
      </c>
      <c r="C2740">
        <v>24</v>
      </c>
      <c r="D2740" t="s">
        <v>30</v>
      </c>
      <c r="E2740" t="s">
        <v>36</v>
      </c>
      <c r="F2740" t="s">
        <v>54</v>
      </c>
      <c r="G2740" t="s">
        <v>77</v>
      </c>
      <c r="H2740" t="s">
        <v>24</v>
      </c>
      <c r="I2740" s="5">
        <v>0.6</v>
      </c>
      <c r="J2740" t="s">
        <v>25</v>
      </c>
      <c r="K2740" s="1">
        <v>45023</v>
      </c>
      <c r="L2740" s="1" t="s">
        <v>5075</v>
      </c>
      <c r="M2740" s="7">
        <v>2.56</v>
      </c>
      <c r="N2740" s="22">
        <v>29737</v>
      </c>
      <c r="O2740">
        <v>4</v>
      </c>
      <c r="P2740" t="s">
        <v>26</v>
      </c>
      <c r="Q2740">
        <v>3</v>
      </c>
      <c r="R2740">
        <v>7</v>
      </c>
      <c r="S2740" t="s">
        <v>975</v>
      </c>
      <c r="T2740" t="s">
        <v>26</v>
      </c>
      <c r="U2740" t="str">
        <f t="shared" si="84"/>
        <v>Young</v>
      </c>
      <c r="V2740" t="str">
        <f t="shared" si="85"/>
        <v>Junior</v>
      </c>
      <c r="W2740" t="str">
        <f>IF(Table13[[#This Row],[Last_Working_Date]]="Active","Active","Exited")</f>
        <v>Active</v>
      </c>
    </row>
    <row r="2741" spans="1:23" x14ac:dyDescent="0.3">
      <c r="A2741" s="9" t="s">
        <v>834</v>
      </c>
      <c r="B2741" s="9" t="s">
        <v>29</v>
      </c>
      <c r="C2741">
        <v>30</v>
      </c>
      <c r="D2741" t="s">
        <v>20</v>
      </c>
      <c r="E2741" t="s">
        <v>31</v>
      </c>
      <c r="F2741" t="s">
        <v>67</v>
      </c>
      <c r="G2741" t="s">
        <v>68</v>
      </c>
      <c r="H2741" t="s">
        <v>24</v>
      </c>
      <c r="I2741" s="5">
        <v>4.7</v>
      </c>
      <c r="J2741" t="s">
        <v>85</v>
      </c>
      <c r="K2741" s="1">
        <v>41657</v>
      </c>
      <c r="L2741" s="1" t="s">
        <v>5075</v>
      </c>
      <c r="M2741" s="7">
        <v>11.78</v>
      </c>
      <c r="N2741" s="22">
        <v>45494</v>
      </c>
      <c r="O2741">
        <v>2</v>
      </c>
      <c r="P2741" t="s">
        <v>26</v>
      </c>
      <c r="Q2741">
        <v>1</v>
      </c>
      <c r="R2741">
        <v>8</v>
      </c>
      <c r="S2741" t="s">
        <v>5074</v>
      </c>
      <c r="T2741" t="s">
        <v>26</v>
      </c>
      <c r="U2741" t="str">
        <f t="shared" si="84"/>
        <v>Young</v>
      </c>
      <c r="V2741" t="str">
        <f t="shared" si="85"/>
        <v>Mid-Level</v>
      </c>
      <c r="W2741" t="str">
        <f>IF(Table13[[#This Row],[Last_Working_Date]]="Active","Active","Exited")</f>
        <v>Active</v>
      </c>
    </row>
    <row r="2742" spans="1:23" x14ac:dyDescent="0.3">
      <c r="A2742" s="9" t="s">
        <v>1409</v>
      </c>
      <c r="B2742" s="9" t="s">
        <v>19</v>
      </c>
      <c r="C2742">
        <v>29</v>
      </c>
      <c r="D2742" t="s">
        <v>30</v>
      </c>
      <c r="E2742" t="s">
        <v>58</v>
      </c>
      <c r="F2742" t="s">
        <v>92</v>
      </c>
      <c r="G2742" t="s">
        <v>120</v>
      </c>
      <c r="H2742" t="s">
        <v>24</v>
      </c>
      <c r="I2742" s="5">
        <v>4</v>
      </c>
      <c r="J2742" t="s">
        <v>25</v>
      </c>
      <c r="K2742" s="1">
        <v>44610</v>
      </c>
      <c r="L2742" s="1" t="s">
        <v>5075</v>
      </c>
      <c r="M2742" s="7">
        <v>3.69</v>
      </c>
      <c r="N2742" s="22">
        <v>36755</v>
      </c>
      <c r="O2742">
        <v>2</v>
      </c>
      <c r="P2742" t="s">
        <v>26</v>
      </c>
      <c r="Q2742">
        <v>2</v>
      </c>
      <c r="R2742">
        <v>1</v>
      </c>
      <c r="S2742" t="s">
        <v>5074</v>
      </c>
      <c r="T2742" t="s">
        <v>26</v>
      </c>
      <c r="U2742" t="str">
        <f t="shared" si="84"/>
        <v>Young</v>
      </c>
      <c r="V2742" t="str">
        <f t="shared" si="85"/>
        <v>Mid-Level</v>
      </c>
      <c r="W2742" t="str">
        <f>IF(Table13[[#This Row],[Last_Working_Date]]="Active","Active","Exited")</f>
        <v>Active</v>
      </c>
    </row>
    <row r="2743" spans="1:23" x14ac:dyDescent="0.3">
      <c r="A2743" s="9" t="s">
        <v>2991</v>
      </c>
      <c r="B2743" s="9" t="s">
        <v>29</v>
      </c>
      <c r="C2743">
        <v>26</v>
      </c>
      <c r="D2743" t="s">
        <v>30</v>
      </c>
      <c r="E2743" t="s">
        <v>63</v>
      </c>
      <c r="F2743" t="s">
        <v>40</v>
      </c>
      <c r="G2743" t="s">
        <v>50</v>
      </c>
      <c r="H2743" t="s">
        <v>51</v>
      </c>
      <c r="I2743" s="5">
        <v>4.2</v>
      </c>
      <c r="J2743" t="s">
        <v>85</v>
      </c>
      <c r="K2743" s="1">
        <v>40581</v>
      </c>
      <c r="L2743" s="1" t="s">
        <v>5075</v>
      </c>
      <c r="M2743" s="7">
        <v>14.72</v>
      </c>
      <c r="N2743" s="22">
        <v>39408</v>
      </c>
      <c r="O2743">
        <v>3</v>
      </c>
      <c r="P2743" t="s">
        <v>26</v>
      </c>
      <c r="Q2743">
        <v>1</v>
      </c>
      <c r="R2743">
        <v>6</v>
      </c>
      <c r="S2743" t="s">
        <v>116</v>
      </c>
      <c r="T2743" t="s">
        <v>26</v>
      </c>
      <c r="U2743" t="str">
        <f t="shared" si="84"/>
        <v>Young</v>
      </c>
      <c r="V2743" t="str">
        <f t="shared" si="85"/>
        <v>Mid-Level</v>
      </c>
      <c r="W2743" t="str">
        <f>IF(Table13[[#This Row],[Last_Working_Date]]="Active","Active","Exited")</f>
        <v>Active</v>
      </c>
    </row>
    <row r="2744" spans="1:23" x14ac:dyDescent="0.3">
      <c r="A2744" s="9" t="s">
        <v>2992</v>
      </c>
      <c r="B2744" s="9" t="s">
        <v>19</v>
      </c>
      <c r="C2744">
        <v>30</v>
      </c>
      <c r="D2744" t="s">
        <v>30</v>
      </c>
      <c r="E2744" t="s">
        <v>44</v>
      </c>
      <c r="F2744" t="s">
        <v>67</v>
      </c>
      <c r="G2744" t="s">
        <v>176</v>
      </c>
      <c r="H2744" t="s">
        <v>51</v>
      </c>
      <c r="I2744" s="5">
        <v>8.6</v>
      </c>
      <c r="J2744" t="s">
        <v>85</v>
      </c>
      <c r="K2744" s="1">
        <v>42624</v>
      </c>
      <c r="L2744" s="1" t="s">
        <v>5075</v>
      </c>
      <c r="M2744" s="7">
        <v>9.1300000000000008</v>
      </c>
      <c r="N2744" s="22">
        <v>44118</v>
      </c>
      <c r="O2744">
        <v>2</v>
      </c>
      <c r="P2744" t="s">
        <v>26</v>
      </c>
      <c r="Q2744">
        <v>0</v>
      </c>
      <c r="R2744">
        <v>8</v>
      </c>
      <c r="S2744" t="s">
        <v>770</v>
      </c>
      <c r="T2744" t="s">
        <v>26</v>
      </c>
      <c r="U2744" t="str">
        <f t="shared" si="84"/>
        <v>Young</v>
      </c>
      <c r="V2744" t="str">
        <f t="shared" si="85"/>
        <v>Senior</v>
      </c>
      <c r="W2744" t="str">
        <f>IF(Table13[[#This Row],[Last_Working_Date]]="Active","Active","Exited")</f>
        <v>Active</v>
      </c>
    </row>
    <row r="2745" spans="1:23" x14ac:dyDescent="0.3">
      <c r="A2745" s="9" t="s">
        <v>2993</v>
      </c>
      <c r="B2745" s="9" t="s">
        <v>29</v>
      </c>
      <c r="C2745">
        <v>22</v>
      </c>
      <c r="D2745" t="s">
        <v>20</v>
      </c>
      <c r="E2745" t="s">
        <v>58</v>
      </c>
      <c r="F2745" t="s">
        <v>54</v>
      </c>
      <c r="G2745" t="s">
        <v>77</v>
      </c>
      <c r="H2745" t="s">
        <v>75</v>
      </c>
      <c r="I2745" s="5">
        <v>1.5</v>
      </c>
      <c r="J2745" t="s">
        <v>25</v>
      </c>
      <c r="K2745" s="1">
        <v>45919</v>
      </c>
      <c r="L2745" s="1">
        <v>45935</v>
      </c>
      <c r="M2745" s="7">
        <v>0.04</v>
      </c>
      <c r="N2745" s="22">
        <v>33389</v>
      </c>
      <c r="O2745">
        <v>2</v>
      </c>
      <c r="P2745" t="s">
        <v>26</v>
      </c>
      <c r="Q2745">
        <v>3</v>
      </c>
      <c r="R2745">
        <v>6</v>
      </c>
      <c r="S2745" t="s">
        <v>975</v>
      </c>
      <c r="T2745" t="s">
        <v>65</v>
      </c>
      <c r="U2745" t="str">
        <f t="shared" si="84"/>
        <v>Young</v>
      </c>
      <c r="V2745" t="str">
        <f t="shared" si="85"/>
        <v>Junior</v>
      </c>
      <c r="W2745" t="str">
        <f>IF(Table13[[#This Row],[Last_Working_Date]]="Active","Active","Exited")</f>
        <v>Exited</v>
      </c>
    </row>
    <row r="2746" spans="1:23" x14ac:dyDescent="0.3">
      <c r="A2746" s="9" t="s">
        <v>2994</v>
      </c>
      <c r="B2746" s="9" t="s">
        <v>19</v>
      </c>
      <c r="C2746">
        <v>27</v>
      </c>
      <c r="D2746" t="s">
        <v>30</v>
      </c>
      <c r="E2746" t="s">
        <v>63</v>
      </c>
      <c r="F2746" t="s">
        <v>32</v>
      </c>
      <c r="G2746" t="s">
        <v>171</v>
      </c>
      <c r="H2746" t="s">
        <v>24</v>
      </c>
      <c r="I2746" s="5">
        <v>5</v>
      </c>
      <c r="J2746" t="s">
        <v>25</v>
      </c>
      <c r="K2746" s="1">
        <v>44995</v>
      </c>
      <c r="L2746" s="1" t="s">
        <v>5075</v>
      </c>
      <c r="M2746" s="7">
        <v>2.64</v>
      </c>
      <c r="N2746" s="22">
        <v>31649</v>
      </c>
      <c r="O2746">
        <v>3</v>
      </c>
      <c r="P2746" t="s">
        <v>26</v>
      </c>
      <c r="Q2746">
        <v>1</v>
      </c>
      <c r="R2746">
        <v>6</v>
      </c>
      <c r="S2746" t="s">
        <v>456</v>
      </c>
      <c r="T2746" t="s">
        <v>26</v>
      </c>
      <c r="U2746" t="str">
        <f t="shared" si="84"/>
        <v>Young</v>
      </c>
      <c r="V2746" t="str">
        <f t="shared" si="85"/>
        <v>Senior</v>
      </c>
      <c r="W2746" t="str">
        <f>IF(Table13[[#This Row],[Last_Working_Date]]="Active","Active","Exited")</f>
        <v>Active</v>
      </c>
    </row>
    <row r="2747" spans="1:23" x14ac:dyDescent="0.3">
      <c r="A2747" s="9" t="s">
        <v>2995</v>
      </c>
      <c r="B2747" s="9" t="s">
        <v>19</v>
      </c>
      <c r="C2747">
        <v>30</v>
      </c>
      <c r="D2747" t="s">
        <v>30</v>
      </c>
      <c r="E2747" t="s">
        <v>36</v>
      </c>
      <c r="F2747" t="s">
        <v>54</v>
      </c>
      <c r="G2747" t="s">
        <v>77</v>
      </c>
      <c r="H2747" t="s">
        <v>51</v>
      </c>
      <c r="I2747" s="5">
        <v>3.5</v>
      </c>
      <c r="J2747" t="s">
        <v>25</v>
      </c>
      <c r="K2747" s="1">
        <v>42882</v>
      </c>
      <c r="L2747" s="1" t="s">
        <v>5075</v>
      </c>
      <c r="M2747" s="7">
        <v>8.42</v>
      </c>
      <c r="N2747" s="22">
        <v>40878</v>
      </c>
      <c r="O2747">
        <v>4</v>
      </c>
      <c r="P2747" t="s">
        <v>26</v>
      </c>
      <c r="Q2747">
        <v>0</v>
      </c>
      <c r="R2747">
        <v>10</v>
      </c>
      <c r="S2747" t="s">
        <v>720</v>
      </c>
      <c r="T2747" t="s">
        <v>26</v>
      </c>
      <c r="U2747" t="str">
        <f t="shared" si="84"/>
        <v>Young</v>
      </c>
      <c r="V2747" t="str">
        <f t="shared" si="85"/>
        <v>Mid-Level</v>
      </c>
      <c r="W2747" t="str">
        <f>IF(Table13[[#This Row],[Last_Working_Date]]="Active","Active","Exited")</f>
        <v>Active</v>
      </c>
    </row>
    <row r="2748" spans="1:23" x14ac:dyDescent="0.3">
      <c r="A2748" s="9" t="s">
        <v>2996</v>
      </c>
      <c r="B2748" s="9" t="s">
        <v>19</v>
      </c>
      <c r="C2748">
        <v>30</v>
      </c>
      <c r="D2748" t="s">
        <v>30</v>
      </c>
      <c r="E2748" t="s">
        <v>36</v>
      </c>
      <c r="F2748" t="s">
        <v>54</v>
      </c>
      <c r="G2748" t="s">
        <v>77</v>
      </c>
      <c r="H2748" t="s">
        <v>84</v>
      </c>
      <c r="I2748" s="5">
        <v>5.8</v>
      </c>
      <c r="J2748" t="s">
        <v>25</v>
      </c>
      <c r="K2748" s="1">
        <v>40214</v>
      </c>
      <c r="L2748" s="1" t="s">
        <v>5075</v>
      </c>
      <c r="M2748" s="7">
        <v>15.73</v>
      </c>
      <c r="N2748" s="22">
        <v>39073</v>
      </c>
      <c r="O2748">
        <v>2</v>
      </c>
      <c r="P2748" t="s">
        <v>26</v>
      </c>
      <c r="Q2748">
        <v>0</v>
      </c>
      <c r="R2748">
        <v>0</v>
      </c>
      <c r="S2748" t="s">
        <v>956</v>
      </c>
      <c r="T2748" t="s">
        <v>26</v>
      </c>
      <c r="U2748" t="str">
        <f t="shared" si="84"/>
        <v>Young</v>
      </c>
      <c r="V2748" t="str">
        <f t="shared" si="85"/>
        <v>Senior</v>
      </c>
      <c r="W2748" t="str">
        <f>IF(Table13[[#This Row],[Last_Working_Date]]="Active","Active","Exited")</f>
        <v>Active</v>
      </c>
    </row>
    <row r="2749" spans="1:23" x14ac:dyDescent="0.3">
      <c r="A2749" s="9" t="s">
        <v>2997</v>
      </c>
      <c r="B2749" s="9" t="s">
        <v>29</v>
      </c>
      <c r="C2749">
        <v>33</v>
      </c>
      <c r="D2749" t="s">
        <v>30</v>
      </c>
      <c r="E2749" t="s">
        <v>31</v>
      </c>
      <c r="F2749" t="s">
        <v>40</v>
      </c>
      <c r="G2749" t="s">
        <v>41</v>
      </c>
      <c r="H2749" t="s">
        <v>51</v>
      </c>
      <c r="I2749" s="5">
        <v>11.3</v>
      </c>
      <c r="J2749" t="s">
        <v>85</v>
      </c>
      <c r="K2749" s="1">
        <v>41838</v>
      </c>
      <c r="L2749" s="1">
        <v>43501</v>
      </c>
      <c r="M2749" s="7">
        <v>4.55</v>
      </c>
      <c r="N2749" s="22">
        <v>56380</v>
      </c>
      <c r="O2749">
        <v>3</v>
      </c>
      <c r="P2749" t="s">
        <v>26</v>
      </c>
      <c r="Q2749">
        <v>1</v>
      </c>
      <c r="R2749">
        <v>5</v>
      </c>
      <c r="S2749" t="s">
        <v>215</v>
      </c>
      <c r="T2749" t="s">
        <v>65</v>
      </c>
      <c r="U2749" t="str">
        <f t="shared" si="84"/>
        <v>Adult</v>
      </c>
      <c r="V2749" t="str">
        <f t="shared" si="85"/>
        <v>Expert</v>
      </c>
      <c r="W2749" t="str">
        <f>IF(Table13[[#This Row],[Last_Working_Date]]="Active","Active","Exited")</f>
        <v>Exited</v>
      </c>
    </row>
    <row r="2750" spans="1:23" x14ac:dyDescent="0.3">
      <c r="A2750" s="9" t="s">
        <v>2998</v>
      </c>
      <c r="B2750" s="9" t="s">
        <v>29</v>
      </c>
      <c r="C2750">
        <v>29</v>
      </c>
      <c r="D2750" t="s">
        <v>30</v>
      </c>
      <c r="E2750" t="s">
        <v>31</v>
      </c>
      <c r="F2750" t="s">
        <v>22</v>
      </c>
      <c r="G2750" t="s">
        <v>74</v>
      </c>
      <c r="H2750" t="s">
        <v>51</v>
      </c>
      <c r="I2750" s="5">
        <v>5.2</v>
      </c>
      <c r="J2750" t="s">
        <v>25</v>
      </c>
      <c r="K2750" s="1">
        <v>43739</v>
      </c>
      <c r="L2750" s="1" t="s">
        <v>5075</v>
      </c>
      <c r="M2750" s="7">
        <v>6.08</v>
      </c>
      <c r="N2750" s="22">
        <v>36739</v>
      </c>
      <c r="O2750">
        <v>3</v>
      </c>
      <c r="P2750" t="s">
        <v>65</v>
      </c>
      <c r="Q2750">
        <v>1</v>
      </c>
      <c r="R2750">
        <v>1</v>
      </c>
      <c r="S2750" t="s">
        <v>129</v>
      </c>
      <c r="T2750" t="s">
        <v>26</v>
      </c>
      <c r="U2750" t="str">
        <f t="shared" si="84"/>
        <v>Young</v>
      </c>
      <c r="V2750" t="str">
        <f t="shared" si="85"/>
        <v>Senior</v>
      </c>
      <c r="W2750" t="str">
        <f>IF(Table13[[#This Row],[Last_Working_Date]]="Active","Active","Exited")</f>
        <v>Active</v>
      </c>
    </row>
    <row r="2751" spans="1:23" x14ac:dyDescent="0.3">
      <c r="A2751" s="9" t="s">
        <v>2999</v>
      </c>
      <c r="B2751" s="9" t="s">
        <v>29</v>
      </c>
      <c r="C2751">
        <v>32</v>
      </c>
      <c r="D2751" t="s">
        <v>30</v>
      </c>
      <c r="E2751" t="s">
        <v>44</v>
      </c>
      <c r="F2751" t="s">
        <v>82</v>
      </c>
      <c r="G2751" t="s">
        <v>284</v>
      </c>
      <c r="H2751" t="s">
        <v>84</v>
      </c>
      <c r="I2751" s="5">
        <v>4.7</v>
      </c>
      <c r="J2751" t="s">
        <v>25</v>
      </c>
      <c r="K2751" s="1">
        <v>42601</v>
      </c>
      <c r="L2751" s="1" t="s">
        <v>5075</v>
      </c>
      <c r="M2751" s="7">
        <v>9.19</v>
      </c>
      <c r="N2751" s="22">
        <v>38731</v>
      </c>
      <c r="O2751">
        <v>3</v>
      </c>
      <c r="P2751" t="s">
        <v>26</v>
      </c>
      <c r="Q2751">
        <v>2</v>
      </c>
      <c r="R2751">
        <v>10</v>
      </c>
      <c r="S2751" t="s">
        <v>311</v>
      </c>
      <c r="T2751" t="s">
        <v>26</v>
      </c>
      <c r="U2751" t="str">
        <f t="shared" si="84"/>
        <v>Adult</v>
      </c>
      <c r="V2751" t="str">
        <f t="shared" si="85"/>
        <v>Mid-Level</v>
      </c>
      <c r="W2751" t="str">
        <f>IF(Table13[[#This Row],[Last_Working_Date]]="Active","Active","Exited")</f>
        <v>Active</v>
      </c>
    </row>
    <row r="2752" spans="1:23" x14ac:dyDescent="0.3">
      <c r="A2752" s="9" t="s">
        <v>3000</v>
      </c>
      <c r="B2752" s="9" t="s">
        <v>19</v>
      </c>
      <c r="C2752">
        <v>44</v>
      </c>
      <c r="D2752" t="s">
        <v>30</v>
      </c>
      <c r="E2752" t="s">
        <v>21</v>
      </c>
      <c r="F2752" t="s">
        <v>92</v>
      </c>
      <c r="G2752" t="s">
        <v>120</v>
      </c>
      <c r="H2752" t="s">
        <v>51</v>
      </c>
      <c r="I2752" s="5">
        <v>13.8</v>
      </c>
      <c r="J2752" t="s">
        <v>25</v>
      </c>
      <c r="K2752" s="1">
        <v>43358</v>
      </c>
      <c r="L2752" s="1" t="s">
        <v>5075</v>
      </c>
      <c r="M2752" s="7">
        <v>7.12</v>
      </c>
      <c r="N2752" s="22">
        <v>61704</v>
      </c>
      <c r="O2752">
        <v>3</v>
      </c>
      <c r="P2752" t="s">
        <v>26</v>
      </c>
      <c r="Q2752">
        <v>2</v>
      </c>
      <c r="R2752">
        <v>3</v>
      </c>
      <c r="S2752" t="s">
        <v>1367</v>
      </c>
      <c r="T2752" t="s">
        <v>26</v>
      </c>
      <c r="U2752" t="str">
        <f t="shared" si="84"/>
        <v>Adult</v>
      </c>
      <c r="V2752" t="str">
        <f t="shared" si="85"/>
        <v>Expert</v>
      </c>
      <c r="W2752" t="str">
        <f>IF(Table13[[#This Row],[Last_Working_Date]]="Active","Active","Exited")</f>
        <v>Active</v>
      </c>
    </row>
    <row r="2753" spans="1:23" x14ac:dyDescent="0.3">
      <c r="A2753" s="9" t="s">
        <v>3001</v>
      </c>
      <c r="B2753" s="9" t="s">
        <v>29</v>
      </c>
      <c r="C2753">
        <v>41</v>
      </c>
      <c r="D2753" t="s">
        <v>30</v>
      </c>
      <c r="E2753" t="s">
        <v>31</v>
      </c>
      <c r="F2753" t="s">
        <v>54</v>
      </c>
      <c r="G2753" t="s">
        <v>55</v>
      </c>
      <c r="H2753" t="s">
        <v>24</v>
      </c>
      <c r="I2753" s="5">
        <v>11.4</v>
      </c>
      <c r="J2753" t="s">
        <v>25</v>
      </c>
      <c r="K2753" s="1">
        <v>42051</v>
      </c>
      <c r="L2753" s="1" t="s">
        <v>5075</v>
      </c>
      <c r="M2753" s="7">
        <v>10.7</v>
      </c>
      <c r="N2753" s="22">
        <v>41915</v>
      </c>
      <c r="O2753">
        <v>3</v>
      </c>
      <c r="P2753" t="s">
        <v>26</v>
      </c>
      <c r="Q2753">
        <v>2</v>
      </c>
      <c r="R2753">
        <v>4</v>
      </c>
      <c r="S2753" t="s">
        <v>143</v>
      </c>
      <c r="T2753" t="s">
        <v>26</v>
      </c>
      <c r="U2753" t="str">
        <f t="shared" si="84"/>
        <v>Adult</v>
      </c>
      <c r="V2753" t="str">
        <f t="shared" si="85"/>
        <v>Expert</v>
      </c>
      <c r="W2753" t="str">
        <f>IF(Table13[[#This Row],[Last_Working_Date]]="Active","Active","Exited")</f>
        <v>Active</v>
      </c>
    </row>
    <row r="2754" spans="1:23" x14ac:dyDescent="0.3">
      <c r="A2754" s="9" t="s">
        <v>3002</v>
      </c>
      <c r="B2754" s="9" t="s">
        <v>29</v>
      </c>
      <c r="C2754">
        <v>35</v>
      </c>
      <c r="D2754" t="s">
        <v>30</v>
      </c>
      <c r="E2754" t="s">
        <v>44</v>
      </c>
      <c r="F2754" t="s">
        <v>32</v>
      </c>
      <c r="G2754" t="s">
        <v>171</v>
      </c>
      <c r="H2754" t="s">
        <v>24</v>
      </c>
      <c r="I2754" s="5">
        <v>1.7</v>
      </c>
      <c r="J2754" t="s">
        <v>25</v>
      </c>
      <c r="K2754" s="1">
        <v>44430</v>
      </c>
      <c r="L2754" s="1" t="s">
        <v>5075</v>
      </c>
      <c r="M2754" s="7">
        <v>4.18</v>
      </c>
      <c r="N2754" s="22">
        <v>32927</v>
      </c>
      <c r="O2754">
        <v>2</v>
      </c>
      <c r="P2754" t="s">
        <v>26</v>
      </c>
      <c r="Q2754">
        <v>2</v>
      </c>
      <c r="R2754">
        <v>1</v>
      </c>
      <c r="S2754" t="s">
        <v>308</v>
      </c>
      <c r="T2754" t="s">
        <v>26</v>
      </c>
      <c r="U2754" t="str">
        <f t="shared" ref="U2754:U2817" si="86">IF(C2754&lt;=30,"Young","Adult")</f>
        <v>Adult</v>
      </c>
      <c r="V2754" t="str">
        <f t="shared" ref="V2754:V2817" si="87">IF(I2754&lt;2,"Junior",IF(I2754&lt;5,"Mid-Level",IF(I2754&lt;10,"Senior","Expert")))</f>
        <v>Junior</v>
      </c>
      <c r="W2754" t="str">
        <f>IF(Table13[[#This Row],[Last_Working_Date]]="Active","Active","Exited")</f>
        <v>Active</v>
      </c>
    </row>
    <row r="2755" spans="1:23" x14ac:dyDescent="0.3">
      <c r="A2755" s="9" t="s">
        <v>3003</v>
      </c>
      <c r="B2755" s="9" t="s">
        <v>19</v>
      </c>
      <c r="C2755">
        <v>29</v>
      </c>
      <c r="D2755" t="s">
        <v>20</v>
      </c>
      <c r="E2755" t="s">
        <v>63</v>
      </c>
      <c r="F2755" t="s">
        <v>82</v>
      </c>
      <c r="G2755" t="s">
        <v>107</v>
      </c>
      <c r="H2755" t="s">
        <v>51</v>
      </c>
      <c r="I2755" s="5">
        <v>9</v>
      </c>
      <c r="J2755" t="s">
        <v>25</v>
      </c>
      <c r="K2755" s="1">
        <v>44025</v>
      </c>
      <c r="L2755" s="1" t="s">
        <v>5075</v>
      </c>
      <c r="M2755" s="7">
        <v>5.29</v>
      </c>
      <c r="N2755" s="22">
        <v>47488</v>
      </c>
      <c r="O2755">
        <v>3</v>
      </c>
      <c r="P2755" t="s">
        <v>26</v>
      </c>
      <c r="Q2755">
        <v>5</v>
      </c>
      <c r="R2755">
        <v>8</v>
      </c>
      <c r="S2755" t="s">
        <v>609</v>
      </c>
      <c r="T2755" t="s">
        <v>26</v>
      </c>
      <c r="U2755" t="str">
        <f t="shared" si="86"/>
        <v>Young</v>
      </c>
      <c r="V2755" t="str">
        <f t="shared" si="87"/>
        <v>Senior</v>
      </c>
      <c r="W2755" t="str">
        <f>IF(Table13[[#This Row],[Last_Working_Date]]="Active","Active","Exited")</f>
        <v>Active</v>
      </c>
    </row>
    <row r="2756" spans="1:23" x14ac:dyDescent="0.3">
      <c r="A2756" s="9" t="s">
        <v>1439</v>
      </c>
      <c r="B2756" s="9" t="s">
        <v>19</v>
      </c>
      <c r="C2756">
        <v>35</v>
      </c>
      <c r="D2756" t="s">
        <v>30</v>
      </c>
      <c r="E2756" t="s">
        <v>63</v>
      </c>
      <c r="F2756" t="s">
        <v>40</v>
      </c>
      <c r="G2756" t="s">
        <v>41</v>
      </c>
      <c r="H2756" t="s">
        <v>24</v>
      </c>
      <c r="I2756" s="5">
        <v>9</v>
      </c>
      <c r="J2756" t="s">
        <v>25</v>
      </c>
      <c r="K2756" s="1">
        <v>42908</v>
      </c>
      <c r="L2756" s="1">
        <v>43430</v>
      </c>
      <c r="M2756" s="7">
        <v>1.43</v>
      </c>
      <c r="N2756" s="22">
        <v>53720</v>
      </c>
      <c r="O2756">
        <v>2</v>
      </c>
      <c r="P2756" t="s">
        <v>26</v>
      </c>
      <c r="Q2756">
        <v>1</v>
      </c>
      <c r="R2756">
        <v>7</v>
      </c>
      <c r="S2756" t="s">
        <v>5074</v>
      </c>
      <c r="T2756" t="s">
        <v>65</v>
      </c>
      <c r="U2756" t="str">
        <f t="shared" si="86"/>
        <v>Adult</v>
      </c>
      <c r="V2756" t="str">
        <f t="shared" si="87"/>
        <v>Senior</v>
      </c>
      <c r="W2756" t="str">
        <f>IF(Table13[[#This Row],[Last_Working_Date]]="Active","Active","Exited")</f>
        <v>Exited</v>
      </c>
    </row>
    <row r="2757" spans="1:23" x14ac:dyDescent="0.3">
      <c r="A2757" s="9" t="s">
        <v>760</v>
      </c>
      <c r="B2757" s="9" t="s">
        <v>19</v>
      </c>
      <c r="C2757">
        <v>39</v>
      </c>
      <c r="D2757" t="s">
        <v>30</v>
      </c>
      <c r="E2757" t="s">
        <v>39</v>
      </c>
      <c r="F2757" t="s">
        <v>22</v>
      </c>
      <c r="G2757" t="s">
        <v>59</v>
      </c>
      <c r="H2757" t="s">
        <v>51</v>
      </c>
      <c r="I2757" s="5">
        <v>15.3</v>
      </c>
      <c r="J2757" t="s">
        <v>25</v>
      </c>
      <c r="K2757" s="1">
        <v>41102</v>
      </c>
      <c r="L2757" s="1" t="s">
        <v>5075</v>
      </c>
      <c r="M2757" s="7">
        <v>13.3</v>
      </c>
      <c r="N2757" s="22">
        <v>63188</v>
      </c>
      <c r="O2757">
        <v>1</v>
      </c>
      <c r="P2757" t="s">
        <v>26</v>
      </c>
      <c r="Q2757">
        <v>2</v>
      </c>
      <c r="R2757">
        <v>4</v>
      </c>
      <c r="S2757" t="s">
        <v>5074</v>
      </c>
      <c r="T2757" t="s">
        <v>26</v>
      </c>
      <c r="U2757" t="str">
        <f t="shared" si="86"/>
        <v>Adult</v>
      </c>
      <c r="V2757" t="str">
        <f t="shared" si="87"/>
        <v>Expert</v>
      </c>
      <c r="W2757" t="str">
        <f>IF(Table13[[#This Row],[Last_Working_Date]]="Active","Active","Exited")</f>
        <v>Active</v>
      </c>
    </row>
    <row r="2758" spans="1:23" x14ac:dyDescent="0.3">
      <c r="A2758" s="9" t="s">
        <v>157</v>
      </c>
      <c r="B2758" s="9" t="s">
        <v>29</v>
      </c>
      <c r="C2758">
        <v>24</v>
      </c>
      <c r="D2758" t="s">
        <v>20</v>
      </c>
      <c r="E2758" t="s">
        <v>39</v>
      </c>
      <c r="F2758" t="s">
        <v>40</v>
      </c>
      <c r="G2758" t="s">
        <v>96</v>
      </c>
      <c r="H2758" t="s">
        <v>24</v>
      </c>
      <c r="I2758" s="5">
        <v>3.2</v>
      </c>
      <c r="J2758" t="s">
        <v>25</v>
      </c>
      <c r="K2758" s="1">
        <v>43841</v>
      </c>
      <c r="L2758" s="1" t="s">
        <v>5075</v>
      </c>
      <c r="M2758" s="7">
        <v>5.8</v>
      </c>
      <c r="N2758" s="22">
        <v>40594</v>
      </c>
      <c r="O2758">
        <v>3</v>
      </c>
      <c r="P2758" t="s">
        <v>26</v>
      </c>
      <c r="Q2758">
        <v>3</v>
      </c>
      <c r="R2758">
        <v>4</v>
      </c>
      <c r="S2758" t="s">
        <v>5074</v>
      </c>
      <c r="T2758" t="s">
        <v>26</v>
      </c>
      <c r="U2758" t="str">
        <f t="shared" si="86"/>
        <v>Young</v>
      </c>
      <c r="V2758" t="str">
        <f t="shared" si="87"/>
        <v>Mid-Level</v>
      </c>
      <c r="W2758" t="str">
        <f>IF(Table13[[#This Row],[Last_Working_Date]]="Active","Active","Exited")</f>
        <v>Active</v>
      </c>
    </row>
    <row r="2759" spans="1:23" x14ac:dyDescent="0.3">
      <c r="A2759" s="9" t="s">
        <v>3004</v>
      </c>
      <c r="B2759" s="9" t="s">
        <v>29</v>
      </c>
      <c r="C2759">
        <v>28</v>
      </c>
      <c r="D2759" t="s">
        <v>30</v>
      </c>
      <c r="E2759" t="s">
        <v>39</v>
      </c>
      <c r="F2759" t="s">
        <v>40</v>
      </c>
      <c r="G2759" t="s">
        <v>41</v>
      </c>
      <c r="H2759" t="s">
        <v>24</v>
      </c>
      <c r="I2759" s="5">
        <v>4.0999999999999996</v>
      </c>
      <c r="J2759" t="s">
        <v>25</v>
      </c>
      <c r="K2759" s="1">
        <v>40676</v>
      </c>
      <c r="L2759" s="1" t="s">
        <v>5075</v>
      </c>
      <c r="M2759" s="7">
        <v>14.46</v>
      </c>
      <c r="N2759" s="22">
        <v>40173</v>
      </c>
      <c r="O2759">
        <v>3</v>
      </c>
      <c r="P2759" t="s">
        <v>26</v>
      </c>
      <c r="Q2759">
        <v>5</v>
      </c>
      <c r="R2759">
        <v>2</v>
      </c>
      <c r="S2759" t="s">
        <v>1309</v>
      </c>
      <c r="T2759" t="s">
        <v>26</v>
      </c>
      <c r="U2759" t="str">
        <f t="shared" si="86"/>
        <v>Young</v>
      </c>
      <c r="V2759" t="str">
        <f t="shared" si="87"/>
        <v>Mid-Level</v>
      </c>
      <c r="W2759" t="str">
        <f>IF(Table13[[#This Row],[Last_Working_Date]]="Active","Active","Exited")</f>
        <v>Active</v>
      </c>
    </row>
    <row r="2760" spans="1:23" x14ac:dyDescent="0.3">
      <c r="A2760" s="9" t="s">
        <v>3005</v>
      </c>
      <c r="B2760" s="9" t="s">
        <v>29</v>
      </c>
      <c r="C2760">
        <v>34</v>
      </c>
      <c r="D2760" t="s">
        <v>30</v>
      </c>
      <c r="E2760" t="s">
        <v>36</v>
      </c>
      <c r="F2760" t="s">
        <v>92</v>
      </c>
      <c r="G2760" t="s">
        <v>120</v>
      </c>
      <c r="H2760" t="s">
        <v>24</v>
      </c>
      <c r="I2760" s="5">
        <v>8</v>
      </c>
      <c r="J2760" t="s">
        <v>25</v>
      </c>
      <c r="K2760" s="1">
        <v>44850</v>
      </c>
      <c r="L2760" s="1" t="s">
        <v>5075</v>
      </c>
      <c r="M2760" s="7">
        <v>3.03</v>
      </c>
      <c r="N2760" s="22">
        <v>48159</v>
      </c>
      <c r="O2760">
        <v>4</v>
      </c>
      <c r="P2760" t="s">
        <v>26</v>
      </c>
      <c r="Q2760">
        <v>0</v>
      </c>
      <c r="R2760">
        <v>6</v>
      </c>
      <c r="S2760" t="s">
        <v>162</v>
      </c>
      <c r="T2760" t="s">
        <v>26</v>
      </c>
      <c r="U2760" t="str">
        <f t="shared" si="86"/>
        <v>Adult</v>
      </c>
      <c r="V2760" t="str">
        <f t="shared" si="87"/>
        <v>Senior</v>
      </c>
      <c r="W2760" t="str">
        <f>IF(Table13[[#This Row],[Last_Working_Date]]="Active","Active","Exited")</f>
        <v>Active</v>
      </c>
    </row>
    <row r="2761" spans="1:23" x14ac:dyDescent="0.3">
      <c r="A2761" s="9" t="s">
        <v>3006</v>
      </c>
      <c r="B2761" s="9" t="s">
        <v>29</v>
      </c>
      <c r="C2761">
        <v>29</v>
      </c>
      <c r="D2761" t="s">
        <v>30</v>
      </c>
      <c r="E2761" t="s">
        <v>31</v>
      </c>
      <c r="F2761" t="s">
        <v>67</v>
      </c>
      <c r="G2761" t="s">
        <v>176</v>
      </c>
      <c r="H2761" t="s">
        <v>51</v>
      </c>
      <c r="I2761" s="5">
        <v>6.6</v>
      </c>
      <c r="J2761" t="s">
        <v>25</v>
      </c>
      <c r="K2761" s="1">
        <v>41640</v>
      </c>
      <c r="L2761" s="1" t="s">
        <v>5075</v>
      </c>
      <c r="M2761" s="7">
        <v>11.82</v>
      </c>
      <c r="N2761" s="22">
        <v>39889</v>
      </c>
      <c r="O2761">
        <v>5</v>
      </c>
      <c r="P2761" t="s">
        <v>26</v>
      </c>
      <c r="Q2761">
        <v>2</v>
      </c>
      <c r="R2761">
        <v>9</v>
      </c>
      <c r="S2761" t="s">
        <v>921</v>
      </c>
      <c r="T2761" t="s">
        <v>26</v>
      </c>
      <c r="U2761" t="str">
        <f t="shared" si="86"/>
        <v>Young</v>
      </c>
      <c r="V2761" t="str">
        <f t="shared" si="87"/>
        <v>Senior</v>
      </c>
      <c r="W2761" t="str">
        <f>IF(Table13[[#This Row],[Last_Working_Date]]="Active","Active","Exited")</f>
        <v>Active</v>
      </c>
    </row>
    <row r="2762" spans="1:23" x14ac:dyDescent="0.3">
      <c r="A2762" s="9" t="s">
        <v>3007</v>
      </c>
      <c r="B2762" s="9" t="s">
        <v>29</v>
      </c>
      <c r="C2762">
        <v>39</v>
      </c>
      <c r="D2762" t="s">
        <v>30</v>
      </c>
      <c r="E2762" t="s">
        <v>53</v>
      </c>
      <c r="F2762" t="s">
        <v>32</v>
      </c>
      <c r="G2762" t="s">
        <v>171</v>
      </c>
      <c r="H2762" t="s">
        <v>24</v>
      </c>
      <c r="I2762" s="5">
        <v>10.1</v>
      </c>
      <c r="J2762" t="s">
        <v>25</v>
      </c>
      <c r="K2762" s="1">
        <v>42241</v>
      </c>
      <c r="L2762" s="1" t="s">
        <v>5075</v>
      </c>
      <c r="M2762" s="7">
        <v>10.18</v>
      </c>
      <c r="N2762" s="22">
        <v>49538</v>
      </c>
      <c r="O2762">
        <v>3</v>
      </c>
      <c r="P2762" t="s">
        <v>26</v>
      </c>
      <c r="Q2762">
        <v>2</v>
      </c>
      <c r="R2762">
        <v>3</v>
      </c>
      <c r="S2762" t="s">
        <v>634</v>
      </c>
      <c r="T2762" t="s">
        <v>26</v>
      </c>
      <c r="U2762" t="str">
        <f t="shared" si="86"/>
        <v>Adult</v>
      </c>
      <c r="V2762" t="str">
        <f t="shared" si="87"/>
        <v>Expert</v>
      </c>
      <c r="W2762" t="str">
        <f>IF(Table13[[#This Row],[Last_Working_Date]]="Active","Active","Exited")</f>
        <v>Active</v>
      </c>
    </row>
    <row r="2763" spans="1:23" x14ac:dyDescent="0.3">
      <c r="A2763" s="9" t="s">
        <v>3008</v>
      </c>
      <c r="B2763" s="9" t="s">
        <v>19</v>
      </c>
      <c r="C2763">
        <v>25</v>
      </c>
      <c r="D2763" t="s">
        <v>30</v>
      </c>
      <c r="E2763" t="s">
        <v>63</v>
      </c>
      <c r="F2763" t="s">
        <v>40</v>
      </c>
      <c r="G2763" t="s">
        <v>96</v>
      </c>
      <c r="H2763" t="s">
        <v>24</v>
      </c>
      <c r="I2763" s="5">
        <v>3.3</v>
      </c>
      <c r="J2763" t="s">
        <v>25</v>
      </c>
      <c r="K2763" s="1">
        <v>44751</v>
      </c>
      <c r="L2763" s="1" t="s">
        <v>5075</v>
      </c>
      <c r="M2763" s="7">
        <v>3.3</v>
      </c>
      <c r="N2763" s="22">
        <v>38213</v>
      </c>
      <c r="O2763">
        <v>3</v>
      </c>
      <c r="P2763" t="s">
        <v>26</v>
      </c>
      <c r="Q2763">
        <v>1</v>
      </c>
      <c r="R2763">
        <v>6</v>
      </c>
      <c r="S2763" t="s">
        <v>881</v>
      </c>
      <c r="T2763" t="s">
        <v>26</v>
      </c>
      <c r="U2763" t="str">
        <f t="shared" si="86"/>
        <v>Young</v>
      </c>
      <c r="V2763" t="str">
        <f t="shared" si="87"/>
        <v>Mid-Level</v>
      </c>
      <c r="W2763" t="str">
        <f>IF(Table13[[#This Row],[Last_Working_Date]]="Active","Active","Exited")</f>
        <v>Active</v>
      </c>
    </row>
    <row r="2764" spans="1:23" x14ac:dyDescent="0.3">
      <c r="A2764" s="9" t="s">
        <v>606</v>
      </c>
      <c r="B2764" s="9" t="s">
        <v>29</v>
      </c>
      <c r="C2764">
        <v>47</v>
      </c>
      <c r="D2764" t="s">
        <v>30</v>
      </c>
      <c r="E2764" t="s">
        <v>31</v>
      </c>
      <c r="F2764" t="s">
        <v>40</v>
      </c>
      <c r="G2764" t="s">
        <v>41</v>
      </c>
      <c r="H2764" t="s">
        <v>24</v>
      </c>
      <c r="I2764" s="5">
        <v>22.7</v>
      </c>
      <c r="J2764" t="s">
        <v>25</v>
      </c>
      <c r="K2764" s="1">
        <v>43690</v>
      </c>
      <c r="L2764" s="1" t="s">
        <v>5075</v>
      </c>
      <c r="M2764" s="7">
        <v>6.21</v>
      </c>
      <c r="N2764" s="22">
        <v>77878</v>
      </c>
      <c r="O2764">
        <v>4</v>
      </c>
      <c r="P2764" t="s">
        <v>26</v>
      </c>
      <c r="Q2764">
        <v>2</v>
      </c>
      <c r="R2764">
        <v>5</v>
      </c>
      <c r="S2764" t="s">
        <v>5074</v>
      </c>
      <c r="T2764" t="s">
        <v>26</v>
      </c>
      <c r="U2764" t="str">
        <f t="shared" si="86"/>
        <v>Adult</v>
      </c>
      <c r="V2764" t="str">
        <f t="shared" si="87"/>
        <v>Expert</v>
      </c>
      <c r="W2764" t="str">
        <f>IF(Table13[[#This Row],[Last_Working_Date]]="Active","Active","Exited")</f>
        <v>Active</v>
      </c>
    </row>
    <row r="2765" spans="1:23" x14ac:dyDescent="0.3">
      <c r="A2765" s="9" t="s">
        <v>3009</v>
      </c>
      <c r="B2765" s="9" t="s">
        <v>29</v>
      </c>
      <c r="C2765">
        <v>30</v>
      </c>
      <c r="D2765" t="s">
        <v>20</v>
      </c>
      <c r="E2765" t="s">
        <v>58</v>
      </c>
      <c r="F2765" t="s">
        <v>92</v>
      </c>
      <c r="G2765" t="s">
        <v>93</v>
      </c>
      <c r="H2765" t="s">
        <v>47</v>
      </c>
      <c r="I2765" s="5">
        <v>6.2</v>
      </c>
      <c r="J2765" t="s">
        <v>25</v>
      </c>
      <c r="K2765" s="1">
        <v>39510</v>
      </c>
      <c r="L2765" s="1" t="s">
        <v>5075</v>
      </c>
      <c r="M2765" s="7">
        <v>17.649999999999999</v>
      </c>
      <c r="N2765" s="22">
        <v>46292</v>
      </c>
      <c r="O2765">
        <v>3</v>
      </c>
      <c r="P2765" t="s">
        <v>26</v>
      </c>
      <c r="Q2765">
        <v>4</v>
      </c>
      <c r="R2765">
        <v>8</v>
      </c>
      <c r="S2765" t="s">
        <v>629</v>
      </c>
      <c r="T2765" t="s">
        <v>26</v>
      </c>
      <c r="U2765" t="str">
        <f t="shared" si="86"/>
        <v>Young</v>
      </c>
      <c r="V2765" t="str">
        <f t="shared" si="87"/>
        <v>Senior</v>
      </c>
      <c r="W2765" t="str">
        <f>IF(Table13[[#This Row],[Last_Working_Date]]="Active","Active","Exited")</f>
        <v>Active</v>
      </c>
    </row>
    <row r="2766" spans="1:23" x14ac:dyDescent="0.3">
      <c r="A2766" s="9" t="s">
        <v>357</v>
      </c>
      <c r="B2766" s="9" t="s">
        <v>19</v>
      </c>
      <c r="C2766">
        <v>30</v>
      </c>
      <c r="D2766" t="s">
        <v>30</v>
      </c>
      <c r="E2766" t="s">
        <v>53</v>
      </c>
      <c r="F2766" t="s">
        <v>45</v>
      </c>
      <c r="G2766" t="s">
        <v>98</v>
      </c>
      <c r="H2766" t="s">
        <v>51</v>
      </c>
      <c r="I2766" s="5">
        <v>2.1</v>
      </c>
      <c r="J2766" t="s">
        <v>25</v>
      </c>
      <c r="K2766" s="1">
        <v>40815</v>
      </c>
      <c r="L2766" s="1" t="s">
        <v>5075</v>
      </c>
      <c r="M2766" s="7">
        <v>14.08</v>
      </c>
      <c r="N2766" s="22">
        <v>40369</v>
      </c>
      <c r="O2766">
        <v>3</v>
      </c>
      <c r="P2766" t="s">
        <v>26</v>
      </c>
      <c r="Q2766">
        <v>1</v>
      </c>
      <c r="R2766">
        <v>6</v>
      </c>
      <c r="S2766" t="s">
        <v>5074</v>
      </c>
      <c r="T2766" t="s">
        <v>26</v>
      </c>
      <c r="U2766" t="str">
        <f t="shared" si="86"/>
        <v>Young</v>
      </c>
      <c r="V2766" t="str">
        <f t="shared" si="87"/>
        <v>Mid-Level</v>
      </c>
      <c r="W2766" t="str">
        <f>IF(Table13[[#This Row],[Last_Working_Date]]="Active","Active","Exited")</f>
        <v>Active</v>
      </c>
    </row>
    <row r="2767" spans="1:23" x14ac:dyDescent="0.3">
      <c r="A2767" s="9" t="s">
        <v>3010</v>
      </c>
      <c r="B2767" s="9" t="s">
        <v>29</v>
      </c>
      <c r="C2767">
        <v>30</v>
      </c>
      <c r="D2767" t="s">
        <v>30</v>
      </c>
      <c r="E2767" t="s">
        <v>21</v>
      </c>
      <c r="F2767" t="s">
        <v>45</v>
      </c>
      <c r="G2767" t="s">
        <v>164</v>
      </c>
      <c r="H2767" t="s">
        <v>47</v>
      </c>
      <c r="I2767" s="5">
        <v>6.9</v>
      </c>
      <c r="J2767" t="s">
        <v>85</v>
      </c>
      <c r="K2767" s="1">
        <v>41844</v>
      </c>
      <c r="L2767" s="1">
        <v>42478</v>
      </c>
      <c r="M2767" s="7">
        <v>1.74</v>
      </c>
      <c r="N2767" s="22">
        <v>48026</v>
      </c>
      <c r="O2767">
        <v>3</v>
      </c>
      <c r="P2767" t="s">
        <v>26</v>
      </c>
      <c r="Q2767">
        <v>1</v>
      </c>
      <c r="R2767">
        <v>5</v>
      </c>
      <c r="S2767" t="s">
        <v>1503</v>
      </c>
      <c r="T2767" t="s">
        <v>65</v>
      </c>
      <c r="U2767" t="str">
        <f t="shared" si="86"/>
        <v>Young</v>
      </c>
      <c r="V2767" t="str">
        <f t="shared" si="87"/>
        <v>Senior</v>
      </c>
      <c r="W2767" t="str">
        <f>IF(Table13[[#This Row],[Last_Working_Date]]="Active","Active","Exited")</f>
        <v>Exited</v>
      </c>
    </row>
    <row r="2768" spans="1:23" x14ac:dyDescent="0.3">
      <c r="A2768" s="9" t="s">
        <v>3011</v>
      </c>
      <c r="B2768" s="9" t="s">
        <v>19</v>
      </c>
      <c r="C2768">
        <v>37</v>
      </c>
      <c r="D2768" t="s">
        <v>30</v>
      </c>
      <c r="E2768" t="s">
        <v>63</v>
      </c>
      <c r="F2768" t="s">
        <v>92</v>
      </c>
      <c r="G2768" t="s">
        <v>120</v>
      </c>
      <c r="H2768" t="s">
        <v>24</v>
      </c>
      <c r="I2768" s="5">
        <v>12</v>
      </c>
      <c r="J2768" t="s">
        <v>25</v>
      </c>
      <c r="K2768" s="1">
        <v>39951</v>
      </c>
      <c r="L2768" s="1" t="s">
        <v>5075</v>
      </c>
      <c r="M2768" s="7">
        <v>16.45</v>
      </c>
      <c r="N2768" s="22">
        <v>56726</v>
      </c>
      <c r="O2768">
        <v>2</v>
      </c>
      <c r="P2768" t="s">
        <v>26</v>
      </c>
      <c r="Q2768">
        <v>2</v>
      </c>
      <c r="R2768">
        <v>7</v>
      </c>
      <c r="S2768" t="s">
        <v>1266</v>
      </c>
      <c r="T2768" t="s">
        <v>26</v>
      </c>
      <c r="U2768" t="str">
        <f t="shared" si="86"/>
        <v>Adult</v>
      </c>
      <c r="V2768" t="str">
        <f t="shared" si="87"/>
        <v>Expert</v>
      </c>
      <c r="W2768" t="str">
        <f>IF(Table13[[#This Row],[Last_Working_Date]]="Active","Active","Exited")</f>
        <v>Active</v>
      </c>
    </row>
    <row r="2769" spans="1:23" x14ac:dyDescent="0.3">
      <c r="A2769" s="9" t="s">
        <v>3012</v>
      </c>
      <c r="B2769" s="9" t="s">
        <v>19</v>
      </c>
      <c r="C2769">
        <v>21</v>
      </c>
      <c r="D2769" t="s">
        <v>20</v>
      </c>
      <c r="E2769" t="s">
        <v>36</v>
      </c>
      <c r="F2769" t="s">
        <v>82</v>
      </c>
      <c r="G2769" t="s">
        <v>284</v>
      </c>
      <c r="H2769" t="s">
        <v>24</v>
      </c>
      <c r="I2769" s="5">
        <v>1</v>
      </c>
      <c r="J2769" t="s">
        <v>25</v>
      </c>
      <c r="K2769" s="1">
        <v>41032</v>
      </c>
      <c r="L2769" s="1" t="s">
        <v>5075</v>
      </c>
      <c r="M2769" s="7">
        <v>13.49</v>
      </c>
      <c r="N2769" s="22">
        <v>33466</v>
      </c>
      <c r="O2769">
        <v>4</v>
      </c>
      <c r="P2769" t="s">
        <v>26</v>
      </c>
      <c r="Q2769">
        <v>1</v>
      </c>
      <c r="R2769">
        <v>2</v>
      </c>
      <c r="S2769" t="s">
        <v>287</v>
      </c>
      <c r="T2769" t="s">
        <v>26</v>
      </c>
      <c r="U2769" t="str">
        <f t="shared" si="86"/>
        <v>Young</v>
      </c>
      <c r="V2769" t="str">
        <f t="shared" si="87"/>
        <v>Junior</v>
      </c>
      <c r="W2769" t="str">
        <f>IF(Table13[[#This Row],[Last_Working_Date]]="Active","Active","Exited")</f>
        <v>Active</v>
      </c>
    </row>
    <row r="2770" spans="1:23" x14ac:dyDescent="0.3">
      <c r="A2770" s="9" t="s">
        <v>3013</v>
      </c>
      <c r="B2770" s="9" t="s">
        <v>29</v>
      </c>
      <c r="C2770">
        <v>30</v>
      </c>
      <c r="D2770" t="s">
        <v>30</v>
      </c>
      <c r="E2770" t="s">
        <v>31</v>
      </c>
      <c r="F2770" t="s">
        <v>54</v>
      </c>
      <c r="G2770" t="s">
        <v>77</v>
      </c>
      <c r="H2770" t="s">
        <v>24</v>
      </c>
      <c r="I2770" s="5">
        <v>10</v>
      </c>
      <c r="J2770" t="s">
        <v>25</v>
      </c>
      <c r="K2770" s="1">
        <v>45114</v>
      </c>
      <c r="L2770" s="1" t="s">
        <v>5075</v>
      </c>
      <c r="M2770" s="7">
        <v>2.31</v>
      </c>
      <c r="N2770" s="22">
        <v>47568</v>
      </c>
      <c r="O2770">
        <v>3</v>
      </c>
      <c r="P2770" t="s">
        <v>26</v>
      </c>
      <c r="Q2770">
        <v>2</v>
      </c>
      <c r="R2770">
        <v>5</v>
      </c>
      <c r="S2770" t="s">
        <v>304</v>
      </c>
      <c r="T2770" t="s">
        <v>26</v>
      </c>
      <c r="U2770" t="str">
        <f t="shared" si="86"/>
        <v>Young</v>
      </c>
      <c r="V2770" t="str">
        <f t="shared" si="87"/>
        <v>Expert</v>
      </c>
      <c r="W2770" t="str">
        <f>IF(Table13[[#This Row],[Last_Working_Date]]="Active","Active","Exited")</f>
        <v>Active</v>
      </c>
    </row>
    <row r="2771" spans="1:23" x14ac:dyDescent="0.3">
      <c r="A2771" s="9" t="s">
        <v>3014</v>
      </c>
      <c r="B2771" s="9" t="s">
        <v>29</v>
      </c>
      <c r="C2771">
        <v>31</v>
      </c>
      <c r="D2771" t="s">
        <v>20</v>
      </c>
      <c r="E2771" t="s">
        <v>63</v>
      </c>
      <c r="F2771" t="s">
        <v>45</v>
      </c>
      <c r="G2771" t="s">
        <v>164</v>
      </c>
      <c r="H2771" t="s">
        <v>24</v>
      </c>
      <c r="I2771" s="5">
        <v>4.5</v>
      </c>
      <c r="J2771" t="s">
        <v>85</v>
      </c>
      <c r="K2771" s="1">
        <v>44220</v>
      </c>
      <c r="L2771" s="1" t="s">
        <v>5075</v>
      </c>
      <c r="M2771" s="7">
        <v>4.76</v>
      </c>
      <c r="N2771" s="22">
        <v>45501</v>
      </c>
      <c r="O2771">
        <v>3</v>
      </c>
      <c r="P2771" t="s">
        <v>26</v>
      </c>
      <c r="Q2771">
        <v>3</v>
      </c>
      <c r="R2771">
        <v>4</v>
      </c>
      <c r="S2771" t="s">
        <v>828</v>
      </c>
      <c r="T2771" t="s">
        <v>26</v>
      </c>
      <c r="U2771" t="str">
        <f t="shared" si="86"/>
        <v>Adult</v>
      </c>
      <c r="V2771" t="str">
        <f t="shared" si="87"/>
        <v>Mid-Level</v>
      </c>
      <c r="W2771" t="str">
        <f>IF(Table13[[#This Row],[Last_Working_Date]]="Active","Active","Exited")</f>
        <v>Active</v>
      </c>
    </row>
    <row r="2772" spans="1:23" x14ac:dyDescent="0.3">
      <c r="A2772" s="9" t="s">
        <v>3015</v>
      </c>
      <c r="B2772" s="9" t="s">
        <v>29</v>
      </c>
      <c r="C2772">
        <v>25</v>
      </c>
      <c r="D2772" t="s">
        <v>30</v>
      </c>
      <c r="E2772" t="s">
        <v>63</v>
      </c>
      <c r="F2772" t="s">
        <v>45</v>
      </c>
      <c r="G2772" t="s">
        <v>98</v>
      </c>
      <c r="H2772" t="s">
        <v>51</v>
      </c>
      <c r="I2772" s="5">
        <v>5</v>
      </c>
      <c r="J2772" t="s">
        <v>25</v>
      </c>
      <c r="K2772" s="1">
        <v>41872</v>
      </c>
      <c r="L2772" s="1" t="s">
        <v>5075</v>
      </c>
      <c r="M2772" s="7">
        <v>11.19</v>
      </c>
      <c r="N2772" s="22">
        <v>43067</v>
      </c>
      <c r="O2772">
        <v>2</v>
      </c>
      <c r="P2772" t="s">
        <v>26</v>
      </c>
      <c r="Q2772">
        <v>1</v>
      </c>
      <c r="R2772">
        <v>6</v>
      </c>
      <c r="S2772" t="s">
        <v>1563</v>
      </c>
      <c r="T2772" t="s">
        <v>26</v>
      </c>
      <c r="U2772" t="str">
        <f t="shared" si="86"/>
        <v>Young</v>
      </c>
      <c r="V2772" t="str">
        <f t="shared" si="87"/>
        <v>Senior</v>
      </c>
      <c r="W2772" t="str">
        <f>IF(Table13[[#This Row],[Last_Working_Date]]="Active","Active","Exited")</f>
        <v>Active</v>
      </c>
    </row>
    <row r="2773" spans="1:23" x14ac:dyDescent="0.3">
      <c r="A2773" s="9" t="s">
        <v>3016</v>
      </c>
      <c r="B2773" s="9" t="s">
        <v>19</v>
      </c>
      <c r="C2773">
        <v>33</v>
      </c>
      <c r="D2773" t="s">
        <v>30</v>
      </c>
      <c r="E2773" t="s">
        <v>53</v>
      </c>
      <c r="F2773" t="s">
        <v>82</v>
      </c>
      <c r="G2773" t="s">
        <v>83</v>
      </c>
      <c r="H2773" t="s">
        <v>51</v>
      </c>
      <c r="I2773" s="5">
        <v>9.3000000000000007</v>
      </c>
      <c r="J2773" t="s">
        <v>25</v>
      </c>
      <c r="K2773" s="1">
        <v>39579</v>
      </c>
      <c r="L2773" s="1" t="s">
        <v>5075</v>
      </c>
      <c r="M2773" s="7">
        <v>17.46</v>
      </c>
      <c r="N2773" s="22">
        <v>48405</v>
      </c>
      <c r="O2773">
        <v>4</v>
      </c>
      <c r="P2773" t="s">
        <v>26</v>
      </c>
      <c r="Q2773">
        <v>2</v>
      </c>
      <c r="R2773">
        <v>13</v>
      </c>
      <c r="S2773" t="s">
        <v>1999</v>
      </c>
      <c r="T2773" t="s">
        <v>26</v>
      </c>
      <c r="U2773" t="str">
        <f t="shared" si="86"/>
        <v>Adult</v>
      </c>
      <c r="V2773" t="str">
        <f t="shared" si="87"/>
        <v>Senior</v>
      </c>
      <c r="W2773" t="str">
        <f>IF(Table13[[#This Row],[Last_Working_Date]]="Active","Active","Exited")</f>
        <v>Active</v>
      </c>
    </row>
    <row r="2774" spans="1:23" x14ac:dyDescent="0.3">
      <c r="A2774" s="9" t="s">
        <v>3017</v>
      </c>
      <c r="B2774" s="9" t="s">
        <v>19</v>
      </c>
      <c r="C2774">
        <v>30</v>
      </c>
      <c r="D2774" t="s">
        <v>20</v>
      </c>
      <c r="E2774" t="s">
        <v>44</v>
      </c>
      <c r="F2774" t="s">
        <v>82</v>
      </c>
      <c r="G2774" t="s">
        <v>83</v>
      </c>
      <c r="H2774" t="s">
        <v>24</v>
      </c>
      <c r="I2774" s="5">
        <v>2</v>
      </c>
      <c r="J2774" t="s">
        <v>85</v>
      </c>
      <c r="K2774" s="1">
        <v>42559</v>
      </c>
      <c r="L2774" s="1">
        <v>45413</v>
      </c>
      <c r="M2774" s="7">
        <v>7.81</v>
      </c>
      <c r="N2774" s="22">
        <v>34008</v>
      </c>
      <c r="O2774">
        <v>2</v>
      </c>
      <c r="P2774" t="s">
        <v>26</v>
      </c>
      <c r="Q2774">
        <v>1</v>
      </c>
      <c r="R2774">
        <v>6</v>
      </c>
      <c r="S2774" t="s">
        <v>422</v>
      </c>
      <c r="T2774" t="s">
        <v>65</v>
      </c>
      <c r="U2774" t="str">
        <f t="shared" si="86"/>
        <v>Young</v>
      </c>
      <c r="V2774" t="str">
        <f t="shared" si="87"/>
        <v>Mid-Level</v>
      </c>
      <c r="W2774" t="str">
        <f>IF(Table13[[#This Row],[Last_Working_Date]]="Active","Active","Exited")</f>
        <v>Exited</v>
      </c>
    </row>
    <row r="2775" spans="1:23" x14ac:dyDescent="0.3">
      <c r="A2775" s="9" t="s">
        <v>3018</v>
      </c>
      <c r="B2775" s="9" t="s">
        <v>19</v>
      </c>
      <c r="C2775">
        <v>32</v>
      </c>
      <c r="D2775" t="s">
        <v>30</v>
      </c>
      <c r="E2775" t="s">
        <v>36</v>
      </c>
      <c r="F2775" t="s">
        <v>92</v>
      </c>
      <c r="G2775" t="s">
        <v>120</v>
      </c>
      <c r="H2775" t="s">
        <v>24</v>
      </c>
      <c r="I2775" s="5">
        <v>12</v>
      </c>
      <c r="J2775" t="s">
        <v>85</v>
      </c>
      <c r="K2775" s="1">
        <v>40070</v>
      </c>
      <c r="L2775" s="1" t="s">
        <v>5075</v>
      </c>
      <c r="M2775" s="7">
        <v>16.12</v>
      </c>
      <c r="N2775" s="22">
        <v>53371</v>
      </c>
      <c r="O2775">
        <v>2</v>
      </c>
      <c r="P2775" t="s">
        <v>65</v>
      </c>
      <c r="Q2775">
        <v>0</v>
      </c>
      <c r="R2775">
        <v>8</v>
      </c>
      <c r="S2775" t="s">
        <v>1997</v>
      </c>
      <c r="T2775" t="s">
        <v>26</v>
      </c>
      <c r="U2775" t="str">
        <f t="shared" si="86"/>
        <v>Adult</v>
      </c>
      <c r="V2775" t="str">
        <f t="shared" si="87"/>
        <v>Expert</v>
      </c>
      <c r="W2775" t="str">
        <f>IF(Table13[[#This Row],[Last_Working_Date]]="Active","Active","Exited")</f>
        <v>Active</v>
      </c>
    </row>
    <row r="2776" spans="1:23" x14ac:dyDescent="0.3">
      <c r="A2776" s="9" t="s">
        <v>3019</v>
      </c>
      <c r="B2776" s="9" t="s">
        <v>19</v>
      </c>
      <c r="C2776">
        <v>40</v>
      </c>
      <c r="D2776" t="s">
        <v>20</v>
      </c>
      <c r="E2776" t="s">
        <v>39</v>
      </c>
      <c r="F2776" t="s">
        <v>54</v>
      </c>
      <c r="G2776" t="s">
        <v>139</v>
      </c>
      <c r="H2776" t="s">
        <v>51</v>
      </c>
      <c r="I2776" s="5">
        <v>20</v>
      </c>
      <c r="J2776" t="s">
        <v>25</v>
      </c>
      <c r="K2776" s="1">
        <v>41440</v>
      </c>
      <c r="L2776" s="1" t="s">
        <v>5075</v>
      </c>
      <c r="M2776" s="7">
        <v>12.37</v>
      </c>
      <c r="N2776" s="22">
        <v>73148</v>
      </c>
      <c r="O2776">
        <v>3</v>
      </c>
      <c r="P2776" t="s">
        <v>26</v>
      </c>
      <c r="Q2776">
        <v>1</v>
      </c>
      <c r="R2776">
        <v>6</v>
      </c>
      <c r="S2776" t="s">
        <v>352</v>
      </c>
      <c r="T2776" t="s">
        <v>26</v>
      </c>
      <c r="U2776" t="str">
        <f t="shared" si="86"/>
        <v>Adult</v>
      </c>
      <c r="V2776" t="str">
        <f t="shared" si="87"/>
        <v>Expert</v>
      </c>
      <c r="W2776" t="str">
        <f>IF(Table13[[#This Row],[Last_Working_Date]]="Active","Active","Exited")</f>
        <v>Active</v>
      </c>
    </row>
    <row r="2777" spans="1:23" x14ac:dyDescent="0.3">
      <c r="A2777" s="9" t="s">
        <v>588</v>
      </c>
      <c r="B2777" s="9" t="s">
        <v>19</v>
      </c>
      <c r="C2777">
        <v>28</v>
      </c>
      <c r="D2777" t="s">
        <v>30</v>
      </c>
      <c r="E2777" t="s">
        <v>21</v>
      </c>
      <c r="F2777" t="s">
        <v>32</v>
      </c>
      <c r="G2777" t="s">
        <v>33</v>
      </c>
      <c r="H2777" t="s">
        <v>24</v>
      </c>
      <c r="I2777" s="5">
        <v>3.7</v>
      </c>
      <c r="J2777" t="s">
        <v>25</v>
      </c>
      <c r="K2777" s="1">
        <v>39752</v>
      </c>
      <c r="L2777" s="1">
        <v>45916</v>
      </c>
      <c r="M2777" s="7">
        <v>16.88</v>
      </c>
      <c r="N2777" s="22">
        <v>32497</v>
      </c>
      <c r="O2777">
        <v>4</v>
      </c>
      <c r="P2777" t="s">
        <v>26</v>
      </c>
      <c r="Q2777">
        <v>0</v>
      </c>
      <c r="R2777">
        <v>11</v>
      </c>
      <c r="S2777" t="s">
        <v>5074</v>
      </c>
      <c r="T2777" t="s">
        <v>65</v>
      </c>
      <c r="U2777" t="str">
        <f t="shared" si="86"/>
        <v>Young</v>
      </c>
      <c r="V2777" t="str">
        <f t="shared" si="87"/>
        <v>Mid-Level</v>
      </c>
      <c r="W2777" t="str">
        <f>IF(Table13[[#This Row],[Last_Working_Date]]="Active","Active","Exited")</f>
        <v>Exited</v>
      </c>
    </row>
    <row r="2778" spans="1:23" x14ac:dyDescent="0.3">
      <c r="A2778" s="9" t="s">
        <v>3020</v>
      </c>
      <c r="B2778" s="9" t="s">
        <v>29</v>
      </c>
      <c r="C2778">
        <v>27</v>
      </c>
      <c r="D2778" t="s">
        <v>30</v>
      </c>
      <c r="E2778" t="s">
        <v>63</v>
      </c>
      <c r="F2778" t="s">
        <v>22</v>
      </c>
      <c r="G2778" t="s">
        <v>23</v>
      </c>
      <c r="H2778" t="s">
        <v>51</v>
      </c>
      <c r="I2778" s="5">
        <v>3.8</v>
      </c>
      <c r="J2778" t="s">
        <v>85</v>
      </c>
      <c r="K2778" s="1">
        <v>40550</v>
      </c>
      <c r="L2778" s="1" t="s">
        <v>5075</v>
      </c>
      <c r="M2778" s="7">
        <v>14.81</v>
      </c>
      <c r="N2778" s="22">
        <v>35188</v>
      </c>
      <c r="O2778">
        <v>2</v>
      </c>
      <c r="P2778" t="s">
        <v>26</v>
      </c>
      <c r="Q2778">
        <v>2</v>
      </c>
      <c r="R2778">
        <v>4</v>
      </c>
      <c r="S2778" t="s">
        <v>511</v>
      </c>
      <c r="T2778" t="s">
        <v>26</v>
      </c>
      <c r="U2778" t="str">
        <f t="shared" si="86"/>
        <v>Young</v>
      </c>
      <c r="V2778" t="str">
        <f t="shared" si="87"/>
        <v>Mid-Level</v>
      </c>
      <c r="W2778" t="str">
        <f>IF(Table13[[#This Row],[Last_Working_Date]]="Active","Active","Exited")</f>
        <v>Active</v>
      </c>
    </row>
    <row r="2779" spans="1:23" x14ac:dyDescent="0.3">
      <c r="A2779" s="9" t="s">
        <v>3021</v>
      </c>
      <c r="B2779" s="9" t="s">
        <v>19</v>
      </c>
      <c r="C2779">
        <v>26</v>
      </c>
      <c r="D2779" t="s">
        <v>20</v>
      </c>
      <c r="E2779" t="s">
        <v>58</v>
      </c>
      <c r="F2779" t="s">
        <v>32</v>
      </c>
      <c r="G2779" t="s">
        <v>171</v>
      </c>
      <c r="H2779" t="s">
        <v>51</v>
      </c>
      <c r="I2779" s="5">
        <v>3.3</v>
      </c>
      <c r="J2779" t="s">
        <v>25</v>
      </c>
      <c r="K2779" s="1">
        <v>44005</v>
      </c>
      <c r="L2779" s="1" t="s">
        <v>5075</v>
      </c>
      <c r="M2779" s="7">
        <v>5.35</v>
      </c>
      <c r="N2779" s="22">
        <v>29231</v>
      </c>
      <c r="O2779">
        <v>3</v>
      </c>
      <c r="P2779" t="s">
        <v>26</v>
      </c>
      <c r="Q2779">
        <v>1</v>
      </c>
      <c r="R2779">
        <v>6</v>
      </c>
      <c r="S2779" t="s">
        <v>1475</v>
      </c>
      <c r="T2779" t="s">
        <v>26</v>
      </c>
      <c r="U2779" t="str">
        <f t="shared" si="86"/>
        <v>Young</v>
      </c>
      <c r="V2779" t="str">
        <f t="shared" si="87"/>
        <v>Mid-Level</v>
      </c>
      <c r="W2779" t="str">
        <f>IF(Table13[[#This Row],[Last_Working_Date]]="Active","Active","Exited")</f>
        <v>Active</v>
      </c>
    </row>
    <row r="2780" spans="1:23" x14ac:dyDescent="0.3">
      <c r="A2780" s="9" t="s">
        <v>3022</v>
      </c>
      <c r="B2780" s="9" t="s">
        <v>29</v>
      </c>
      <c r="C2780">
        <v>28</v>
      </c>
      <c r="D2780" t="s">
        <v>30</v>
      </c>
      <c r="E2780" t="s">
        <v>39</v>
      </c>
      <c r="F2780" t="s">
        <v>40</v>
      </c>
      <c r="G2780" t="s">
        <v>96</v>
      </c>
      <c r="H2780" t="s">
        <v>24</v>
      </c>
      <c r="I2780" s="5">
        <v>4.9000000000000004</v>
      </c>
      <c r="J2780" t="s">
        <v>25</v>
      </c>
      <c r="K2780" s="1">
        <v>40979</v>
      </c>
      <c r="L2780" s="1">
        <v>41922</v>
      </c>
      <c r="M2780" s="7">
        <v>2.58</v>
      </c>
      <c r="N2780" s="22">
        <v>47818</v>
      </c>
      <c r="O2780">
        <v>4</v>
      </c>
      <c r="P2780" t="s">
        <v>26</v>
      </c>
      <c r="Q2780">
        <v>1</v>
      </c>
      <c r="R2780">
        <v>0</v>
      </c>
      <c r="S2780" t="s">
        <v>240</v>
      </c>
      <c r="T2780" t="s">
        <v>65</v>
      </c>
      <c r="U2780" t="str">
        <f t="shared" si="86"/>
        <v>Young</v>
      </c>
      <c r="V2780" t="str">
        <f t="shared" si="87"/>
        <v>Mid-Level</v>
      </c>
      <c r="W2780" t="str">
        <f>IF(Table13[[#This Row],[Last_Working_Date]]="Active","Active","Exited")</f>
        <v>Exited</v>
      </c>
    </row>
    <row r="2781" spans="1:23" x14ac:dyDescent="0.3">
      <c r="A2781" s="9" t="s">
        <v>3023</v>
      </c>
      <c r="B2781" s="9" t="s">
        <v>29</v>
      </c>
      <c r="C2781">
        <v>32</v>
      </c>
      <c r="D2781" t="s">
        <v>30</v>
      </c>
      <c r="E2781" t="s">
        <v>63</v>
      </c>
      <c r="F2781" t="s">
        <v>54</v>
      </c>
      <c r="G2781" t="s">
        <v>77</v>
      </c>
      <c r="H2781" t="s">
        <v>24</v>
      </c>
      <c r="I2781" s="5">
        <v>11</v>
      </c>
      <c r="J2781" t="s">
        <v>25</v>
      </c>
      <c r="K2781" s="1">
        <v>43587</v>
      </c>
      <c r="L2781" s="1" t="s">
        <v>5075</v>
      </c>
      <c r="M2781" s="7">
        <v>6.49</v>
      </c>
      <c r="N2781" s="22">
        <v>46475</v>
      </c>
      <c r="O2781">
        <v>3</v>
      </c>
      <c r="P2781" t="s">
        <v>26</v>
      </c>
      <c r="Q2781">
        <v>3</v>
      </c>
      <c r="R2781">
        <v>5</v>
      </c>
      <c r="S2781" t="s">
        <v>211</v>
      </c>
      <c r="T2781" t="s">
        <v>26</v>
      </c>
      <c r="U2781" t="str">
        <f t="shared" si="86"/>
        <v>Adult</v>
      </c>
      <c r="V2781" t="str">
        <f t="shared" si="87"/>
        <v>Expert</v>
      </c>
      <c r="W2781" t="str">
        <f>IF(Table13[[#This Row],[Last_Working_Date]]="Active","Active","Exited")</f>
        <v>Active</v>
      </c>
    </row>
    <row r="2782" spans="1:23" x14ac:dyDescent="0.3">
      <c r="A2782" s="9" t="s">
        <v>3024</v>
      </c>
      <c r="B2782" s="9" t="s">
        <v>19</v>
      </c>
      <c r="C2782">
        <v>32</v>
      </c>
      <c r="D2782" t="s">
        <v>30</v>
      </c>
      <c r="E2782" t="s">
        <v>36</v>
      </c>
      <c r="F2782" t="s">
        <v>32</v>
      </c>
      <c r="G2782" t="s">
        <v>171</v>
      </c>
      <c r="H2782" t="s">
        <v>51</v>
      </c>
      <c r="I2782" s="5">
        <v>8.1999999999999993</v>
      </c>
      <c r="J2782" t="s">
        <v>25</v>
      </c>
      <c r="K2782" s="1">
        <v>43501</v>
      </c>
      <c r="L2782" s="1" t="s">
        <v>5075</v>
      </c>
      <c r="M2782" s="7">
        <v>6.73</v>
      </c>
      <c r="N2782" s="22">
        <v>51529</v>
      </c>
      <c r="O2782">
        <v>5</v>
      </c>
      <c r="P2782" t="s">
        <v>26</v>
      </c>
      <c r="Q2782">
        <v>2</v>
      </c>
      <c r="R2782">
        <v>7</v>
      </c>
      <c r="S2782" t="s">
        <v>694</v>
      </c>
      <c r="T2782" t="s">
        <v>26</v>
      </c>
      <c r="U2782" t="str">
        <f t="shared" si="86"/>
        <v>Adult</v>
      </c>
      <c r="V2782" t="str">
        <f t="shared" si="87"/>
        <v>Senior</v>
      </c>
      <c r="W2782" t="str">
        <f>IF(Table13[[#This Row],[Last_Working_Date]]="Active","Active","Exited")</f>
        <v>Active</v>
      </c>
    </row>
    <row r="2783" spans="1:23" x14ac:dyDescent="0.3">
      <c r="A2783" s="9" t="s">
        <v>3025</v>
      </c>
      <c r="B2783" s="9" t="s">
        <v>29</v>
      </c>
      <c r="C2783">
        <v>31</v>
      </c>
      <c r="D2783" t="s">
        <v>30</v>
      </c>
      <c r="E2783" t="s">
        <v>44</v>
      </c>
      <c r="F2783" t="s">
        <v>67</v>
      </c>
      <c r="G2783" t="s">
        <v>110</v>
      </c>
      <c r="H2783" t="s">
        <v>24</v>
      </c>
      <c r="I2783" s="5">
        <v>4.3</v>
      </c>
      <c r="J2783" t="s">
        <v>25</v>
      </c>
      <c r="K2783" s="1">
        <v>44299</v>
      </c>
      <c r="L2783" s="1" t="s">
        <v>5075</v>
      </c>
      <c r="M2783" s="7">
        <v>4.54</v>
      </c>
      <c r="N2783" s="22">
        <v>48116</v>
      </c>
      <c r="O2783">
        <v>3</v>
      </c>
      <c r="P2783" t="s">
        <v>26</v>
      </c>
      <c r="Q2783">
        <v>2</v>
      </c>
      <c r="R2783">
        <v>6</v>
      </c>
      <c r="S2783" t="s">
        <v>137</v>
      </c>
      <c r="T2783" t="s">
        <v>26</v>
      </c>
      <c r="U2783" t="str">
        <f t="shared" si="86"/>
        <v>Adult</v>
      </c>
      <c r="V2783" t="str">
        <f t="shared" si="87"/>
        <v>Mid-Level</v>
      </c>
      <c r="W2783" t="str">
        <f>IF(Table13[[#This Row],[Last_Working_Date]]="Active","Active","Exited")</f>
        <v>Active</v>
      </c>
    </row>
    <row r="2784" spans="1:23" x14ac:dyDescent="0.3">
      <c r="A2784" s="9" t="s">
        <v>3026</v>
      </c>
      <c r="B2784" s="9" t="s">
        <v>19</v>
      </c>
      <c r="C2784">
        <v>27</v>
      </c>
      <c r="D2784" t="s">
        <v>20</v>
      </c>
      <c r="E2784" t="s">
        <v>31</v>
      </c>
      <c r="F2784" t="s">
        <v>67</v>
      </c>
      <c r="G2784" t="s">
        <v>110</v>
      </c>
      <c r="H2784" t="s">
        <v>24</v>
      </c>
      <c r="I2784" s="5">
        <v>6.5</v>
      </c>
      <c r="J2784" t="s">
        <v>25</v>
      </c>
      <c r="K2784" s="1">
        <v>44836</v>
      </c>
      <c r="L2784" s="1" t="s">
        <v>5075</v>
      </c>
      <c r="M2784" s="7">
        <v>3.07</v>
      </c>
      <c r="N2784" s="22">
        <v>51328</v>
      </c>
      <c r="O2784">
        <v>3</v>
      </c>
      <c r="P2784" t="s">
        <v>26</v>
      </c>
      <c r="Q2784">
        <v>1</v>
      </c>
      <c r="R2784">
        <v>10</v>
      </c>
      <c r="S2784" t="s">
        <v>127</v>
      </c>
      <c r="T2784" t="s">
        <v>26</v>
      </c>
      <c r="U2784" t="str">
        <f t="shared" si="86"/>
        <v>Young</v>
      </c>
      <c r="V2784" t="str">
        <f t="shared" si="87"/>
        <v>Senior</v>
      </c>
      <c r="W2784" t="str">
        <f>IF(Table13[[#This Row],[Last_Working_Date]]="Active","Active","Exited")</f>
        <v>Active</v>
      </c>
    </row>
    <row r="2785" spans="1:23" x14ac:dyDescent="0.3">
      <c r="A2785" s="9" t="s">
        <v>3027</v>
      </c>
      <c r="B2785" s="9" t="s">
        <v>29</v>
      </c>
      <c r="C2785">
        <v>34</v>
      </c>
      <c r="D2785" t="s">
        <v>20</v>
      </c>
      <c r="E2785" t="s">
        <v>63</v>
      </c>
      <c r="F2785" t="s">
        <v>67</v>
      </c>
      <c r="G2785" t="s">
        <v>176</v>
      </c>
      <c r="H2785" t="s">
        <v>51</v>
      </c>
      <c r="I2785" s="5">
        <v>2.2000000000000002</v>
      </c>
      <c r="J2785" t="s">
        <v>25</v>
      </c>
      <c r="K2785" s="1">
        <v>44274</v>
      </c>
      <c r="L2785" s="1" t="s">
        <v>5075</v>
      </c>
      <c r="M2785" s="7">
        <v>4.6100000000000003</v>
      </c>
      <c r="N2785" s="22">
        <v>38198</v>
      </c>
      <c r="O2785">
        <v>4</v>
      </c>
      <c r="P2785" t="s">
        <v>26</v>
      </c>
      <c r="Q2785">
        <v>2</v>
      </c>
      <c r="R2785">
        <v>6</v>
      </c>
      <c r="S2785" t="s">
        <v>111</v>
      </c>
      <c r="T2785" t="s">
        <v>26</v>
      </c>
      <c r="U2785" t="str">
        <f t="shared" si="86"/>
        <v>Adult</v>
      </c>
      <c r="V2785" t="str">
        <f t="shared" si="87"/>
        <v>Mid-Level</v>
      </c>
      <c r="W2785" t="str">
        <f>IF(Table13[[#This Row],[Last_Working_Date]]="Active","Active","Exited")</f>
        <v>Active</v>
      </c>
    </row>
    <row r="2786" spans="1:23" x14ac:dyDescent="0.3">
      <c r="A2786" s="9" t="s">
        <v>683</v>
      </c>
      <c r="B2786" s="9" t="s">
        <v>19</v>
      </c>
      <c r="C2786">
        <v>35</v>
      </c>
      <c r="D2786" t="s">
        <v>20</v>
      </c>
      <c r="E2786" t="s">
        <v>58</v>
      </c>
      <c r="F2786" t="s">
        <v>82</v>
      </c>
      <c r="G2786" t="s">
        <v>83</v>
      </c>
      <c r="H2786" t="s">
        <v>24</v>
      </c>
      <c r="I2786" s="5">
        <v>3</v>
      </c>
      <c r="J2786" t="s">
        <v>25</v>
      </c>
      <c r="K2786" s="1">
        <v>44786</v>
      </c>
      <c r="L2786" s="1" t="s">
        <v>5075</v>
      </c>
      <c r="M2786" s="7">
        <v>3.21</v>
      </c>
      <c r="N2786" s="22">
        <v>30252</v>
      </c>
      <c r="O2786">
        <v>4</v>
      </c>
      <c r="P2786" t="s">
        <v>26</v>
      </c>
      <c r="Q2786">
        <v>4</v>
      </c>
      <c r="R2786">
        <v>6</v>
      </c>
      <c r="S2786" t="s">
        <v>5074</v>
      </c>
      <c r="T2786" t="s">
        <v>26</v>
      </c>
      <c r="U2786" t="str">
        <f t="shared" si="86"/>
        <v>Adult</v>
      </c>
      <c r="V2786" t="str">
        <f t="shared" si="87"/>
        <v>Mid-Level</v>
      </c>
      <c r="W2786" t="str">
        <f>IF(Table13[[#This Row],[Last_Working_Date]]="Active","Active","Exited")</f>
        <v>Active</v>
      </c>
    </row>
    <row r="2787" spans="1:23" x14ac:dyDescent="0.3">
      <c r="A2787" s="9" t="s">
        <v>3028</v>
      </c>
      <c r="B2787" s="9" t="s">
        <v>29</v>
      </c>
      <c r="C2787">
        <v>31</v>
      </c>
      <c r="D2787" t="s">
        <v>30</v>
      </c>
      <c r="E2787" t="s">
        <v>53</v>
      </c>
      <c r="F2787" t="s">
        <v>40</v>
      </c>
      <c r="G2787" t="s">
        <v>50</v>
      </c>
      <c r="H2787" t="s">
        <v>24</v>
      </c>
      <c r="I2787" s="5">
        <v>10.199999999999999</v>
      </c>
      <c r="J2787" t="s">
        <v>25</v>
      </c>
      <c r="K2787" s="1">
        <v>44817</v>
      </c>
      <c r="L2787" s="1" t="s">
        <v>5075</v>
      </c>
      <c r="M2787" s="7">
        <v>3.12</v>
      </c>
      <c r="N2787" s="22">
        <v>53680</v>
      </c>
      <c r="O2787">
        <v>1</v>
      </c>
      <c r="P2787" t="s">
        <v>26</v>
      </c>
      <c r="Q2787">
        <v>1</v>
      </c>
      <c r="R2787">
        <v>7</v>
      </c>
      <c r="S2787" t="s">
        <v>901</v>
      </c>
      <c r="T2787" t="s">
        <v>26</v>
      </c>
      <c r="U2787" t="str">
        <f t="shared" si="86"/>
        <v>Adult</v>
      </c>
      <c r="V2787" t="str">
        <f t="shared" si="87"/>
        <v>Expert</v>
      </c>
      <c r="W2787" t="str">
        <f>IF(Table13[[#This Row],[Last_Working_Date]]="Active","Active","Exited")</f>
        <v>Active</v>
      </c>
    </row>
    <row r="2788" spans="1:23" x14ac:dyDescent="0.3">
      <c r="A2788" s="9" t="s">
        <v>3029</v>
      </c>
      <c r="B2788" s="9" t="s">
        <v>19</v>
      </c>
      <c r="C2788">
        <v>26</v>
      </c>
      <c r="D2788" t="s">
        <v>30</v>
      </c>
      <c r="E2788" t="s">
        <v>31</v>
      </c>
      <c r="F2788" t="s">
        <v>40</v>
      </c>
      <c r="G2788" t="s">
        <v>41</v>
      </c>
      <c r="H2788" t="s">
        <v>51</v>
      </c>
      <c r="I2788" s="5">
        <v>3.4</v>
      </c>
      <c r="J2788" t="s">
        <v>85</v>
      </c>
      <c r="K2788" s="1">
        <v>45365</v>
      </c>
      <c r="L2788" s="1" t="s">
        <v>5075</v>
      </c>
      <c r="M2788" s="7">
        <v>1.62</v>
      </c>
      <c r="N2788" s="22">
        <v>38398</v>
      </c>
      <c r="O2788">
        <v>3</v>
      </c>
      <c r="P2788" t="s">
        <v>65</v>
      </c>
      <c r="Q2788">
        <v>1</v>
      </c>
      <c r="R2788">
        <v>7</v>
      </c>
      <c r="S2788" t="s">
        <v>157</v>
      </c>
      <c r="T2788" t="s">
        <v>26</v>
      </c>
      <c r="U2788" t="str">
        <f t="shared" si="86"/>
        <v>Young</v>
      </c>
      <c r="V2788" t="str">
        <f t="shared" si="87"/>
        <v>Mid-Level</v>
      </c>
      <c r="W2788" t="str">
        <f>IF(Table13[[#This Row],[Last_Working_Date]]="Active","Active","Exited")</f>
        <v>Active</v>
      </c>
    </row>
    <row r="2789" spans="1:23" x14ac:dyDescent="0.3">
      <c r="A2789" s="9" t="s">
        <v>3030</v>
      </c>
      <c r="B2789" s="9" t="s">
        <v>29</v>
      </c>
      <c r="C2789">
        <v>32</v>
      </c>
      <c r="D2789" t="s">
        <v>30</v>
      </c>
      <c r="E2789" t="s">
        <v>21</v>
      </c>
      <c r="F2789" t="s">
        <v>82</v>
      </c>
      <c r="G2789" t="s">
        <v>83</v>
      </c>
      <c r="H2789" t="s">
        <v>51</v>
      </c>
      <c r="I2789" s="5">
        <v>6.5</v>
      </c>
      <c r="J2789" t="s">
        <v>25</v>
      </c>
      <c r="K2789" s="1">
        <v>45404</v>
      </c>
      <c r="L2789" s="1" t="s">
        <v>5075</v>
      </c>
      <c r="M2789" s="7">
        <v>1.52</v>
      </c>
      <c r="N2789" s="22">
        <v>49514</v>
      </c>
      <c r="O2789">
        <v>2</v>
      </c>
      <c r="P2789" t="s">
        <v>26</v>
      </c>
      <c r="Q2789">
        <v>1</v>
      </c>
      <c r="R2789">
        <v>8</v>
      </c>
      <c r="S2789" t="s">
        <v>489</v>
      </c>
      <c r="T2789" t="s">
        <v>26</v>
      </c>
      <c r="U2789" t="str">
        <f t="shared" si="86"/>
        <v>Adult</v>
      </c>
      <c r="V2789" t="str">
        <f t="shared" si="87"/>
        <v>Senior</v>
      </c>
      <c r="W2789" t="str">
        <f>IF(Table13[[#This Row],[Last_Working_Date]]="Active","Active","Exited")</f>
        <v>Active</v>
      </c>
    </row>
    <row r="2790" spans="1:23" x14ac:dyDescent="0.3">
      <c r="A2790" s="9" t="s">
        <v>3031</v>
      </c>
      <c r="B2790" s="9" t="s">
        <v>19</v>
      </c>
      <c r="C2790">
        <v>26</v>
      </c>
      <c r="D2790" t="s">
        <v>30</v>
      </c>
      <c r="E2790" t="s">
        <v>53</v>
      </c>
      <c r="F2790" t="s">
        <v>82</v>
      </c>
      <c r="G2790" t="s">
        <v>284</v>
      </c>
      <c r="H2790" t="s">
        <v>24</v>
      </c>
      <c r="I2790" s="5">
        <v>4.0999999999999996</v>
      </c>
      <c r="J2790" t="s">
        <v>25</v>
      </c>
      <c r="K2790" s="1">
        <v>39976</v>
      </c>
      <c r="L2790" s="1" t="s">
        <v>5075</v>
      </c>
      <c r="M2790" s="7">
        <v>16.38</v>
      </c>
      <c r="N2790" s="22">
        <v>37673</v>
      </c>
      <c r="O2790">
        <v>5</v>
      </c>
      <c r="P2790" t="s">
        <v>26</v>
      </c>
      <c r="Q2790">
        <v>1</v>
      </c>
      <c r="R2790">
        <v>8</v>
      </c>
      <c r="S2790" t="s">
        <v>410</v>
      </c>
      <c r="T2790" t="s">
        <v>26</v>
      </c>
      <c r="U2790" t="str">
        <f t="shared" si="86"/>
        <v>Young</v>
      </c>
      <c r="V2790" t="str">
        <f t="shared" si="87"/>
        <v>Mid-Level</v>
      </c>
      <c r="W2790" t="str">
        <f>IF(Table13[[#This Row],[Last_Working_Date]]="Active","Active","Exited")</f>
        <v>Active</v>
      </c>
    </row>
    <row r="2791" spans="1:23" x14ac:dyDescent="0.3">
      <c r="A2791" s="9" t="s">
        <v>3032</v>
      </c>
      <c r="B2791" s="9" t="s">
        <v>19</v>
      </c>
      <c r="C2791">
        <v>39</v>
      </c>
      <c r="D2791" t="s">
        <v>20</v>
      </c>
      <c r="E2791" t="s">
        <v>31</v>
      </c>
      <c r="F2791" t="s">
        <v>92</v>
      </c>
      <c r="G2791" t="s">
        <v>246</v>
      </c>
      <c r="H2791" t="s">
        <v>24</v>
      </c>
      <c r="I2791" s="5">
        <v>19</v>
      </c>
      <c r="J2791" t="s">
        <v>25</v>
      </c>
      <c r="K2791" s="1">
        <v>41598</v>
      </c>
      <c r="L2791" s="1">
        <v>43465</v>
      </c>
      <c r="M2791" s="7">
        <v>5.1100000000000003</v>
      </c>
      <c r="N2791" s="22">
        <v>69915</v>
      </c>
      <c r="O2791">
        <v>3</v>
      </c>
      <c r="P2791" t="s">
        <v>26</v>
      </c>
      <c r="Q2791">
        <v>0</v>
      </c>
      <c r="R2791">
        <v>6</v>
      </c>
      <c r="S2791" t="s">
        <v>945</v>
      </c>
      <c r="T2791" t="s">
        <v>65</v>
      </c>
      <c r="U2791" t="str">
        <f t="shared" si="86"/>
        <v>Adult</v>
      </c>
      <c r="V2791" t="str">
        <f t="shared" si="87"/>
        <v>Expert</v>
      </c>
      <c r="W2791" t="str">
        <f>IF(Table13[[#This Row],[Last_Working_Date]]="Active","Active","Exited")</f>
        <v>Exited</v>
      </c>
    </row>
    <row r="2792" spans="1:23" x14ac:dyDescent="0.3">
      <c r="A2792" s="9" t="s">
        <v>3033</v>
      </c>
      <c r="B2792" s="9" t="s">
        <v>29</v>
      </c>
      <c r="C2792">
        <v>26</v>
      </c>
      <c r="D2792" t="s">
        <v>30</v>
      </c>
      <c r="E2792" t="s">
        <v>36</v>
      </c>
      <c r="F2792" t="s">
        <v>45</v>
      </c>
      <c r="G2792" t="s">
        <v>164</v>
      </c>
      <c r="H2792" t="s">
        <v>24</v>
      </c>
      <c r="I2792" s="5">
        <v>2.4</v>
      </c>
      <c r="J2792" t="s">
        <v>25</v>
      </c>
      <c r="K2792" s="1">
        <v>43641</v>
      </c>
      <c r="L2792" s="1" t="s">
        <v>5075</v>
      </c>
      <c r="M2792" s="7">
        <v>6.34</v>
      </c>
      <c r="N2792" s="22">
        <v>36489</v>
      </c>
      <c r="O2792">
        <v>3</v>
      </c>
      <c r="P2792" t="s">
        <v>26</v>
      </c>
      <c r="Q2792">
        <v>5</v>
      </c>
      <c r="R2792">
        <v>5</v>
      </c>
      <c r="S2792" t="s">
        <v>233</v>
      </c>
      <c r="T2792" t="s">
        <v>26</v>
      </c>
      <c r="U2792" t="str">
        <f t="shared" si="86"/>
        <v>Young</v>
      </c>
      <c r="V2792" t="str">
        <f t="shared" si="87"/>
        <v>Mid-Level</v>
      </c>
      <c r="W2792" t="str">
        <f>IF(Table13[[#This Row],[Last_Working_Date]]="Active","Active","Exited")</f>
        <v>Active</v>
      </c>
    </row>
    <row r="2793" spans="1:23" x14ac:dyDescent="0.3">
      <c r="A2793" s="9" t="s">
        <v>3034</v>
      </c>
      <c r="B2793" s="9" t="s">
        <v>19</v>
      </c>
      <c r="C2793">
        <v>35</v>
      </c>
      <c r="D2793" t="s">
        <v>30</v>
      </c>
      <c r="E2793" t="s">
        <v>21</v>
      </c>
      <c r="F2793" t="s">
        <v>22</v>
      </c>
      <c r="G2793" t="s">
        <v>23</v>
      </c>
      <c r="H2793" t="s">
        <v>51</v>
      </c>
      <c r="I2793" s="5">
        <v>15</v>
      </c>
      <c r="J2793" t="s">
        <v>25</v>
      </c>
      <c r="K2793" s="1">
        <v>45682</v>
      </c>
      <c r="L2793" s="1" t="s">
        <v>5075</v>
      </c>
      <c r="M2793" s="7">
        <v>0.76</v>
      </c>
      <c r="N2793" s="22">
        <v>61634</v>
      </c>
      <c r="O2793">
        <v>2</v>
      </c>
      <c r="P2793" t="s">
        <v>26</v>
      </c>
      <c r="Q2793">
        <v>4</v>
      </c>
      <c r="R2793">
        <v>3</v>
      </c>
      <c r="S2793" t="s">
        <v>953</v>
      </c>
      <c r="T2793" t="s">
        <v>26</v>
      </c>
      <c r="U2793" t="str">
        <f t="shared" si="86"/>
        <v>Adult</v>
      </c>
      <c r="V2793" t="str">
        <f t="shared" si="87"/>
        <v>Expert</v>
      </c>
      <c r="W2793" t="str">
        <f>IF(Table13[[#This Row],[Last_Working_Date]]="Active","Active","Exited")</f>
        <v>Active</v>
      </c>
    </row>
    <row r="2794" spans="1:23" x14ac:dyDescent="0.3">
      <c r="A2794" s="9" t="s">
        <v>3035</v>
      </c>
      <c r="B2794" s="9" t="s">
        <v>19</v>
      </c>
      <c r="C2794">
        <v>37</v>
      </c>
      <c r="D2794" t="s">
        <v>20</v>
      </c>
      <c r="E2794" t="s">
        <v>31</v>
      </c>
      <c r="F2794" t="s">
        <v>54</v>
      </c>
      <c r="G2794" t="s">
        <v>55</v>
      </c>
      <c r="H2794" t="s">
        <v>75</v>
      </c>
      <c r="I2794" s="5">
        <v>1.8</v>
      </c>
      <c r="J2794" t="s">
        <v>25</v>
      </c>
      <c r="K2794" s="1">
        <v>41252</v>
      </c>
      <c r="L2794" s="1" t="s">
        <v>5075</v>
      </c>
      <c r="M2794" s="7">
        <v>12.88</v>
      </c>
      <c r="N2794" s="22">
        <v>35625</v>
      </c>
      <c r="O2794">
        <v>4</v>
      </c>
      <c r="P2794" t="s">
        <v>26</v>
      </c>
      <c r="Q2794">
        <v>3</v>
      </c>
      <c r="R2794">
        <v>7</v>
      </c>
      <c r="S2794" t="s">
        <v>1201</v>
      </c>
      <c r="T2794" t="s">
        <v>26</v>
      </c>
      <c r="U2794" t="str">
        <f t="shared" si="86"/>
        <v>Adult</v>
      </c>
      <c r="V2794" t="str">
        <f t="shared" si="87"/>
        <v>Junior</v>
      </c>
      <c r="W2794" t="str">
        <f>IF(Table13[[#This Row],[Last_Working_Date]]="Active","Active","Exited")</f>
        <v>Active</v>
      </c>
    </row>
    <row r="2795" spans="1:23" x14ac:dyDescent="0.3">
      <c r="A2795" s="9" t="s">
        <v>3036</v>
      </c>
      <c r="B2795" s="9" t="s">
        <v>29</v>
      </c>
      <c r="C2795">
        <v>21</v>
      </c>
      <c r="D2795" t="s">
        <v>20</v>
      </c>
      <c r="E2795" t="s">
        <v>53</v>
      </c>
      <c r="F2795" t="s">
        <v>22</v>
      </c>
      <c r="G2795" t="s">
        <v>23</v>
      </c>
      <c r="H2795" t="s">
        <v>24</v>
      </c>
      <c r="I2795" s="5">
        <v>0</v>
      </c>
      <c r="J2795" t="s">
        <v>25</v>
      </c>
      <c r="K2795" s="1">
        <v>39516</v>
      </c>
      <c r="L2795" s="1">
        <v>44596</v>
      </c>
      <c r="M2795" s="7">
        <v>13.91</v>
      </c>
      <c r="N2795" s="22">
        <v>24167</v>
      </c>
      <c r="O2795">
        <v>2</v>
      </c>
      <c r="P2795" t="s">
        <v>26</v>
      </c>
      <c r="Q2795">
        <v>2</v>
      </c>
      <c r="R2795">
        <v>6</v>
      </c>
      <c r="S2795" t="s">
        <v>581</v>
      </c>
      <c r="T2795" t="s">
        <v>65</v>
      </c>
      <c r="U2795" t="str">
        <f t="shared" si="86"/>
        <v>Young</v>
      </c>
      <c r="V2795" t="str">
        <f t="shared" si="87"/>
        <v>Junior</v>
      </c>
      <c r="W2795" t="str">
        <f>IF(Table13[[#This Row],[Last_Working_Date]]="Active","Active","Exited")</f>
        <v>Exited</v>
      </c>
    </row>
    <row r="2796" spans="1:23" x14ac:dyDescent="0.3">
      <c r="A2796" s="9" t="s">
        <v>180</v>
      </c>
      <c r="B2796" s="9" t="s">
        <v>19</v>
      </c>
      <c r="C2796">
        <v>35</v>
      </c>
      <c r="D2796" t="s">
        <v>20</v>
      </c>
      <c r="E2796" t="s">
        <v>44</v>
      </c>
      <c r="F2796" t="s">
        <v>32</v>
      </c>
      <c r="G2796" t="s">
        <v>171</v>
      </c>
      <c r="H2796" t="s">
        <v>24</v>
      </c>
      <c r="I2796" s="5">
        <v>6.9</v>
      </c>
      <c r="J2796" t="s">
        <v>25</v>
      </c>
      <c r="K2796" s="1">
        <v>44236</v>
      </c>
      <c r="L2796" s="1" t="s">
        <v>5075</v>
      </c>
      <c r="M2796" s="7">
        <v>4.71</v>
      </c>
      <c r="N2796" s="22">
        <v>44135</v>
      </c>
      <c r="O2796">
        <v>4</v>
      </c>
      <c r="P2796" t="s">
        <v>26</v>
      </c>
      <c r="Q2796">
        <v>1</v>
      </c>
      <c r="R2796">
        <v>4</v>
      </c>
      <c r="S2796" t="s">
        <v>5074</v>
      </c>
      <c r="T2796" t="s">
        <v>26</v>
      </c>
      <c r="U2796" t="str">
        <f t="shared" si="86"/>
        <v>Adult</v>
      </c>
      <c r="V2796" t="str">
        <f t="shared" si="87"/>
        <v>Senior</v>
      </c>
      <c r="W2796" t="str">
        <f>IF(Table13[[#This Row],[Last_Working_Date]]="Active","Active","Exited")</f>
        <v>Active</v>
      </c>
    </row>
    <row r="2797" spans="1:23" x14ac:dyDescent="0.3">
      <c r="A2797" s="9" t="s">
        <v>3037</v>
      </c>
      <c r="B2797" s="9" t="s">
        <v>29</v>
      </c>
      <c r="C2797">
        <v>31</v>
      </c>
      <c r="D2797" t="s">
        <v>179</v>
      </c>
      <c r="E2797" t="s">
        <v>58</v>
      </c>
      <c r="F2797" t="s">
        <v>22</v>
      </c>
      <c r="G2797" t="s">
        <v>59</v>
      </c>
      <c r="H2797" t="s">
        <v>51</v>
      </c>
      <c r="I2797" s="5">
        <v>3.8</v>
      </c>
      <c r="J2797" t="s">
        <v>25</v>
      </c>
      <c r="K2797" s="1">
        <v>42364</v>
      </c>
      <c r="L2797" s="1" t="s">
        <v>5075</v>
      </c>
      <c r="M2797" s="7">
        <v>9.84</v>
      </c>
      <c r="N2797" s="22">
        <v>36461</v>
      </c>
      <c r="O2797">
        <v>3</v>
      </c>
      <c r="P2797" t="s">
        <v>26</v>
      </c>
      <c r="Q2797">
        <v>1</v>
      </c>
      <c r="R2797">
        <v>5</v>
      </c>
      <c r="S2797" t="s">
        <v>983</v>
      </c>
      <c r="T2797" t="s">
        <v>26</v>
      </c>
      <c r="U2797" t="str">
        <f t="shared" si="86"/>
        <v>Adult</v>
      </c>
      <c r="V2797" t="str">
        <f t="shared" si="87"/>
        <v>Mid-Level</v>
      </c>
      <c r="W2797" t="str">
        <f>IF(Table13[[#This Row],[Last_Working_Date]]="Active","Active","Exited")</f>
        <v>Active</v>
      </c>
    </row>
    <row r="2798" spans="1:23" x14ac:dyDescent="0.3">
      <c r="A2798" s="9" t="s">
        <v>3038</v>
      </c>
      <c r="B2798" s="9" t="s">
        <v>29</v>
      </c>
      <c r="C2798">
        <v>26</v>
      </c>
      <c r="D2798" t="s">
        <v>30</v>
      </c>
      <c r="E2798" t="s">
        <v>21</v>
      </c>
      <c r="F2798" t="s">
        <v>82</v>
      </c>
      <c r="G2798" t="s">
        <v>83</v>
      </c>
      <c r="H2798" t="s">
        <v>51</v>
      </c>
      <c r="I2798" s="5">
        <v>4.2</v>
      </c>
      <c r="J2798" t="s">
        <v>25</v>
      </c>
      <c r="K2798" s="1">
        <v>40474</v>
      </c>
      <c r="L2798" s="1" t="s">
        <v>5075</v>
      </c>
      <c r="M2798" s="7">
        <v>15.01</v>
      </c>
      <c r="N2798" s="22">
        <v>42604</v>
      </c>
      <c r="O2798">
        <v>3</v>
      </c>
      <c r="P2798" t="s">
        <v>26</v>
      </c>
      <c r="Q2798">
        <v>0</v>
      </c>
      <c r="R2798">
        <v>4</v>
      </c>
      <c r="S2798" t="s">
        <v>2407</v>
      </c>
      <c r="T2798" t="s">
        <v>26</v>
      </c>
      <c r="U2798" t="str">
        <f t="shared" si="86"/>
        <v>Young</v>
      </c>
      <c r="V2798" t="str">
        <f t="shared" si="87"/>
        <v>Mid-Level</v>
      </c>
      <c r="W2798" t="str">
        <f>IF(Table13[[#This Row],[Last_Working_Date]]="Active","Active","Exited")</f>
        <v>Active</v>
      </c>
    </row>
    <row r="2799" spans="1:23" x14ac:dyDescent="0.3">
      <c r="A2799" s="9" t="s">
        <v>3039</v>
      </c>
      <c r="B2799" s="9" t="s">
        <v>19</v>
      </c>
      <c r="C2799">
        <v>26</v>
      </c>
      <c r="D2799" t="s">
        <v>30</v>
      </c>
      <c r="E2799" t="s">
        <v>39</v>
      </c>
      <c r="F2799" t="s">
        <v>40</v>
      </c>
      <c r="G2799" t="s">
        <v>41</v>
      </c>
      <c r="H2799" t="s">
        <v>24</v>
      </c>
      <c r="I2799" s="5">
        <v>3.8</v>
      </c>
      <c r="J2799" t="s">
        <v>25</v>
      </c>
      <c r="K2799" s="1">
        <v>42696</v>
      </c>
      <c r="L2799" s="1" t="s">
        <v>5075</v>
      </c>
      <c r="M2799" s="7">
        <v>8.93</v>
      </c>
      <c r="N2799" s="22">
        <v>40574</v>
      </c>
      <c r="O2799">
        <v>3</v>
      </c>
      <c r="P2799" t="s">
        <v>26</v>
      </c>
      <c r="Q2799">
        <v>4</v>
      </c>
      <c r="R2799">
        <v>7</v>
      </c>
      <c r="S2799" t="s">
        <v>881</v>
      </c>
      <c r="T2799" t="s">
        <v>26</v>
      </c>
      <c r="U2799" t="str">
        <f t="shared" si="86"/>
        <v>Young</v>
      </c>
      <c r="V2799" t="str">
        <f t="shared" si="87"/>
        <v>Mid-Level</v>
      </c>
      <c r="W2799" t="str">
        <f>IF(Table13[[#This Row],[Last_Working_Date]]="Active","Active","Exited")</f>
        <v>Active</v>
      </c>
    </row>
    <row r="2800" spans="1:23" x14ac:dyDescent="0.3">
      <c r="A2800" s="9" t="s">
        <v>3040</v>
      </c>
      <c r="B2800" s="9" t="s">
        <v>19</v>
      </c>
      <c r="C2800">
        <v>29</v>
      </c>
      <c r="D2800" t="s">
        <v>30</v>
      </c>
      <c r="E2800" t="s">
        <v>63</v>
      </c>
      <c r="F2800" t="s">
        <v>67</v>
      </c>
      <c r="G2800" t="s">
        <v>110</v>
      </c>
      <c r="H2800" t="s">
        <v>24</v>
      </c>
      <c r="I2800" s="5">
        <v>6.3</v>
      </c>
      <c r="J2800" t="s">
        <v>25</v>
      </c>
      <c r="K2800" s="1">
        <v>45109</v>
      </c>
      <c r="L2800" s="1" t="s">
        <v>5075</v>
      </c>
      <c r="M2800" s="7">
        <v>2.3199999999999998</v>
      </c>
      <c r="N2800" s="22">
        <v>42717</v>
      </c>
      <c r="O2800">
        <v>4</v>
      </c>
      <c r="P2800" t="s">
        <v>26</v>
      </c>
      <c r="Q2800">
        <v>0</v>
      </c>
      <c r="R2800">
        <v>6</v>
      </c>
      <c r="S2800" t="s">
        <v>133</v>
      </c>
      <c r="T2800" t="s">
        <v>26</v>
      </c>
      <c r="U2800" t="str">
        <f t="shared" si="86"/>
        <v>Young</v>
      </c>
      <c r="V2800" t="str">
        <f t="shared" si="87"/>
        <v>Senior</v>
      </c>
      <c r="W2800" t="str">
        <f>IF(Table13[[#This Row],[Last_Working_Date]]="Active","Active","Exited")</f>
        <v>Active</v>
      </c>
    </row>
    <row r="2801" spans="1:23" x14ac:dyDescent="0.3">
      <c r="A2801" s="9" t="s">
        <v>3041</v>
      </c>
      <c r="B2801" s="9" t="s">
        <v>19</v>
      </c>
      <c r="C2801">
        <v>29</v>
      </c>
      <c r="D2801" t="s">
        <v>20</v>
      </c>
      <c r="E2801" t="s">
        <v>21</v>
      </c>
      <c r="F2801" t="s">
        <v>82</v>
      </c>
      <c r="G2801" t="s">
        <v>83</v>
      </c>
      <c r="H2801" t="s">
        <v>24</v>
      </c>
      <c r="I2801" s="5">
        <v>3.3</v>
      </c>
      <c r="J2801" t="s">
        <v>25</v>
      </c>
      <c r="K2801" s="1">
        <v>42109</v>
      </c>
      <c r="L2801" s="1" t="s">
        <v>5075</v>
      </c>
      <c r="M2801" s="7">
        <v>10.54</v>
      </c>
      <c r="N2801" s="22">
        <v>41982</v>
      </c>
      <c r="O2801">
        <v>4</v>
      </c>
      <c r="P2801" t="s">
        <v>26</v>
      </c>
      <c r="Q2801">
        <v>0</v>
      </c>
      <c r="R2801">
        <v>7</v>
      </c>
      <c r="S2801" t="s">
        <v>422</v>
      </c>
      <c r="T2801" t="s">
        <v>26</v>
      </c>
      <c r="U2801" t="str">
        <f t="shared" si="86"/>
        <v>Young</v>
      </c>
      <c r="V2801" t="str">
        <f t="shared" si="87"/>
        <v>Mid-Level</v>
      </c>
      <c r="W2801" t="str">
        <f>IF(Table13[[#This Row],[Last_Working_Date]]="Active","Active","Exited")</f>
        <v>Active</v>
      </c>
    </row>
    <row r="2802" spans="1:23" x14ac:dyDescent="0.3">
      <c r="A2802" s="9" t="s">
        <v>384</v>
      </c>
      <c r="B2802" s="9" t="s">
        <v>19</v>
      </c>
      <c r="C2802">
        <v>26</v>
      </c>
      <c r="D2802" t="s">
        <v>30</v>
      </c>
      <c r="E2802" t="s">
        <v>31</v>
      </c>
      <c r="F2802" t="s">
        <v>67</v>
      </c>
      <c r="G2802" t="s">
        <v>68</v>
      </c>
      <c r="H2802" t="s">
        <v>24</v>
      </c>
      <c r="I2802" s="5">
        <v>3.1</v>
      </c>
      <c r="J2802" t="s">
        <v>25</v>
      </c>
      <c r="K2802" s="1">
        <v>41429</v>
      </c>
      <c r="L2802" s="1" t="s">
        <v>5075</v>
      </c>
      <c r="M2802" s="7">
        <v>12.4</v>
      </c>
      <c r="N2802" s="22">
        <v>46737</v>
      </c>
      <c r="O2802">
        <v>4</v>
      </c>
      <c r="P2802" t="s">
        <v>26</v>
      </c>
      <c r="Q2802">
        <v>3</v>
      </c>
      <c r="R2802">
        <v>6</v>
      </c>
      <c r="S2802" t="s">
        <v>5074</v>
      </c>
      <c r="T2802" t="s">
        <v>26</v>
      </c>
      <c r="U2802" t="str">
        <f t="shared" si="86"/>
        <v>Young</v>
      </c>
      <c r="V2802" t="str">
        <f t="shared" si="87"/>
        <v>Mid-Level</v>
      </c>
      <c r="W2802" t="str">
        <f>IF(Table13[[#This Row],[Last_Working_Date]]="Active","Active","Exited")</f>
        <v>Active</v>
      </c>
    </row>
    <row r="2803" spans="1:23" x14ac:dyDescent="0.3">
      <c r="A2803" s="9" t="s">
        <v>3042</v>
      </c>
      <c r="B2803" s="9" t="s">
        <v>29</v>
      </c>
      <c r="C2803">
        <v>40</v>
      </c>
      <c r="D2803" t="s">
        <v>30</v>
      </c>
      <c r="E2803" t="s">
        <v>58</v>
      </c>
      <c r="F2803" t="s">
        <v>92</v>
      </c>
      <c r="G2803" t="s">
        <v>246</v>
      </c>
      <c r="H2803" t="s">
        <v>24</v>
      </c>
      <c r="I2803" s="5">
        <v>15.5</v>
      </c>
      <c r="J2803" t="s">
        <v>25</v>
      </c>
      <c r="K2803" s="1">
        <v>42091</v>
      </c>
      <c r="L2803" s="1" t="s">
        <v>5075</v>
      </c>
      <c r="M2803" s="7">
        <v>10.59</v>
      </c>
      <c r="N2803" s="22">
        <v>71594</v>
      </c>
      <c r="O2803">
        <v>3</v>
      </c>
      <c r="P2803" t="s">
        <v>26</v>
      </c>
      <c r="Q2803">
        <v>1</v>
      </c>
      <c r="R2803">
        <v>4</v>
      </c>
      <c r="S2803" t="s">
        <v>1228</v>
      </c>
      <c r="T2803" t="s">
        <v>26</v>
      </c>
      <c r="U2803" t="str">
        <f t="shared" si="86"/>
        <v>Adult</v>
      </c>
      <c r="V2803" t="str">
        <f t="shared" si="87"/>
        <v>Expert</v>
      </c>
      <c r="W2803" t="str">
        <f>IF(Table13[[#This Row],[Last_Working_Date]]="Active","Active","Exited")</f>
        <v>Active</v>
      </c>
    </row>
    <row r="2804" spans="1:23" x14ac:dyDescent="0.3">
      <c r="A2804" s="9" t="s">
        <v>3043</v>
      </c>
      <c r="B2804" s="9" t="s">
        <v>29</v>
      </c>
      <c r="C2804">
        <v>36</v>
      </c>
      <c r="D2804" t="s">
        <v>20</v>
      </c>
      <c r="E2804" t="s">
        <v>39</v>
      </c>
      <c r="F2804" t="s">
        <v>45</v>
      </c>
      <c r="G2804" t="s">
        <v>164</v>
      </c>
      <c r="H2804" t="s">
        <v>24</v>
      </c>
      <c r="I2804" s="5">
        <v>12.8</v>
      </c>
      <c r="J2804" t="s">
        <v>25</v>
      </c>
      <c r="K2804" s="1">
        <v>42045</v>
      </c>
      <c r="L2804" s="1" t="s">
        <v>5075</v>
      </c>
      <c r="M2804" s="7">
        <v>10.71</v>
      </c>
      <c r="N2804" s="22">
        <v>55989</v>
      </c>
      <c r="O2804">
        <v>3</v>
      </c>
      <c r="P2804" t="s">
        <v>26</v>
      </c>
      <c r="Q2804">
        <v>2</v>
      </c>
      <c r="R2804">
        <v>7</v>
      </c>
      <c r="S2804" t="s">
        <v>165</v>
      </c>
      <c r="T2804" t="s">
        <v>26</v>
      </c>
      <c r="U2804" t="str">
        <f t="shared" si="86"/>
        <v>Adult</v>
      </c>
      <c r="V2804" t="str">
        <f t="shared" si="87"/>
        <v>Expert</v>
      </c>
      <c r="W2804" t="str">
        <f>IF(Table13[[#This Row],[Last_Working_Date]]="Active","Active","Exited")</f>
        <v>Active</v>
      </c>
    </row>
    <row r="2805" spans="1:23" x14ac:dyDescent="0.3">
      <c r="A2805" s="9" t="s">
        <v>3044</v>
      </c>
      <c r="B2805" s="9" t="s">
        <v>19</v>
      </c>
      <c r="C2805">
        <v>33</v>
      </c>
      <c r="D2805" t="s">
        <v>30</v>
      </c>
      <c r="E2805" t="s">
        <v>58</v>
      </c>
      <c r="F2805" t="s">
        <v>82</v>
      </c>
      <c r="G2805" t="s">
        <v>107</v>
      </c>
      <c r="H2805" t="s">
        <v>47</v>
      </c>
      <c r="I2805" s="5">
        <v>13</v>
      </c>
      <c r="J2805" t="s">
        <v>25</v>
      </c>
      <c r="K2805" s="1">
        <v>42622</v>
      </c>
      <c r="L2805" s="1" t="s">
        <v>5075</v>
      </c>
      <c r="M2805" s="7">
        <v>9.1300000000000008</v>
      </c>
      <c r="N2805" s="22">
        <v>61179</v>
      </c>
      <c r="O2805">
        <v>3</v>
      </c>
      <c r="P2805" t="s">
        <v>26</v>
      </c>
      <c r="Q2805">
        <v>2</v>
      </c>
      <c r="R2805">
        <v>6</v>
      </c>
      <c r="S2805" t="s">
        <v>2407</v>
      </c>
      <c r="T2805" t="s">
        <v>26</v>
      </c>
      <c r="U2805" t="str">
        <f t="shared" si="86"/>
        <v>Adult</v>
      </c>
      <c r="V2805" t="str">
        <f t="shared" si="87"/>
        <v>Expert</v>
      </c>
      <c r="W2805" t="str">
        <f>IF(Table13[[#This Row],[Last_Working_Date]]="Active","Active","Exited")</f>
        <v>Active</v>
      </c>
    </row>
    <row r="2806" spans="1:23" x14ac:dyDescent="0.3">
      <c r="A2806" s="9" t="s">
        <v>3045</v>
      </c>
      <c r="B2806" s="9" t="s">
        <v>19</v>
      </c>
      <c r="C2806">
        <v>33</v>
      </c>
      <c r="D2806" t="s">
        <v>30</v>
      </c>
      <c r="E2806" t="s">
        <v>36</v>
      </c>
      <c r="F2806" t="s">
        <v>92</v>
      </c>
      <c r="G2806" t="s">
        <v>93</v>
      </c>
      <c r="H2806" t="s">
        <v>24</v>
      </c>
      <c r="I2806" s="5">
        <v>9.3000000000000007</v>
      </c>
      <c r="J2806" t="s">
        <v>25</v>
      </c>
      <c r="K2806" s="1">
        <v>42335</v>
      </c>
      <c r="L2806" s="1" t="s">
        <v>5075</v>
      </c>
      <c r="M2806" s="7">
        <v>9.92</v>
      </c>
      <c r="N2806" s="22">
        <v>45872</v>
      </c>
      <c r="O2806">
        <v>2</v>
      </c>
      <c r="P2806" t="s">
        <v>26</v>
      </c>
      <c r="Q2806">
        <v>3</v>
      </c>
      <c r="R2806">
        <v>6</v>
      </c>
      <c r="S2806" t="s">
        <v>94</v>
      </c>
      <c r="T2806" t="s">
        <v>26</v>
      </c>
      <c r="U2806" t="str">
        <f t="shared" si="86"/>
        <v>Adult</v>
      </c>
      <c r="V2806" t="str">
        <f t="shared" si="87"/>
        <v>Senior</v>
      </c>
      <c r="W2806" t="str">
        <f>IF(Table13[[#This Row],[Last_Working_Date]]="Active","Active","Exited")</f>
        <v>Active</v>
      </c>
    </row>
    <row r="2807" spans="1:23" x14ac:dyDescent="0.3">
      <c r="A2807" s="9" t="s">
        <v>1582</v>
      </c>
      <c r="B2807" s="9" t="s">
        <v>19</v>
      </c>
      <c r="C2807">
        <v>34</v>
      </c>
      <c r="D2807" t="s">
        <v>20</v>
      </c>
      <c r="E2807" t="s">
        <v>21</v>
      </c>
      <c r="F2807" t="s">
        <v>32</v>
      </c>
      <c r="G2807" t="s">
        <v>171</v>
      </c>
      <c r="H2807" t="s">
        <v>24</v>
      </c>
      <c r="I2807" s="5">
        <v>9.5</v>
      </c>
      <c r="J2807" t="s">
        <v>25</v>
      </c>
      <c r="K2807" s="1">
        <v>42958</v>
      </c>
      <c r="L2807" s="1" t="s">
        <v>5075</v>
      </c>
      <c r="M2807" s="7">
        <v>8.2100000000000009</v>
      </c>
      <c r="N2807" s="22">
        <v>43750</v>
      </c>
      <c r="O2807">
        <v>3</v>
      </c>
      <c r="P2807" t="s">
        <v>26</v>
      </c>
      <c r="Q2807">
        <v>0</v>
      </c>
      <c r="R2807">
        <v>3</v>
      </c>
      <c r="S2807" t="s">
        <v>5074</v>
      </c>
      <c r="T2807" t="s">
        <v>26</v>
      </c>
      <c r="U2807" t="str">
        <f t="shared" si="86"/>
        <v>Adult</v>
      </c>
      <c r="V2807" t="str">
        <f t="shared" si="87"/>
        <v>Senior</v>
      </c>
      <c r="W2807" t="str">
        <f>IF(Table13[[#This Row],[Last_Working_Date]]="Active","Active","Exited")</f>
        <v>Active</v>
      </c>
    </row>
    <row r="2808" spans="1:23" x14ac:dyDescent="0.3">
      <c r="A2808" s="9" t="s">
        <v>3046</v>
      </c>
      <c r="B2808" s="9" t="s">
        <v>19</v>
      </c>
      <c r="C2808">
        <v>24</v>
      </c>
      <c r="D2808" t="s">
        <v>30</v>
      </c>
      <c r="E2808" t="s">
        <v>36</v>
      </c>
      <c r="F2808" t="s">
        <v>82</v>
      </c>
      <c r="G2808" t="s">
        <v>107</v>
      </c>
      <c r="H2808" t="s">
        <v>24</v>
      </c>
      <c r="I2808" s="5">
        <v>2.9</v>
      </c>
      <c r="J2808" t="s">
        <v>25</v>
      </c>
      <c r="K2808" s="1">
        <v>44679</v>
      </c>
      <c r="L2808" s="1" t="s">
        <v>5075</v>
      </c>
      <c r="M2808" s="7">
        <v>3.5</v>
      </c>
      <c r="N2808" s="22">
        <v>33673</v>
      </c>
      <c r="O2808">
        <v>3</v>
      </c>
      <c r="P2808" t="s">
        <v>26</v>
      </c>
      <c r="Q2808">
        <v>3</v>
      </c>
      <c r="R2808">
        <v>2</v>
      </c>
      <c r="S2808" t="s">
        <v>711</v>
      </c>
      <c r="T2808" t="s">
        <v>26</v>
      </c>
      <c r="U2808" t="str">
        <f t="shared" si="86"/>
        <v>Young</v>
      </c>
      <c r="V2808" t="str">
        <f t="shared" si="87"/>
        <v>Mid-Level</v>
      </c>
      <c r="W2808" t="str">
        <f>IF(Table13[[#This Row],[Last_Working_Date]]="Active","Active","Exited")</f>
        <v>Active</v>
      </c>
    </row>
    <row r="2809" spans="1:23" x14ac:dyDescent="0.3">
      <c r="A2809" s="9" t="s">
        <v>3047</v>
      </c>
      <c r="B2809" s="9" t="s">
        <v>19</v>
      </c>
      <c r="C2809">
        <v>33</v>
      </c>
      <c r="D2809" t="s">
        <v>20</v>
      </c>
      <c r="E2809" t="s">
        <v>39</v>
      </c>
      <c r="F2809" t="s">
        <v>67</v>
      </c>
      <c r="G2809" t="s">
        <v>71</v>
      </c>
      <c r="H2809" t="s">
        <v>24</v>
      </c>
      <c r="I2809" s="5">
        <v>5.8</v>
      </c>
      <c r="J2809" t="s">
        <v>85</v>
      </c>
      <c r="K2809" s="1">
        <v>44579</v>
      </c>
      <c r="L2809" s="1" t="s">
        <v>5075</v>
      </c>
      <c r="M2809" s="7">
        <v>3.78</v>
      </c>
      <c r="N2809" s="22">
        <v>42748</v>
      </c>
      <c r="O2809">
        <v>3</v>
      </c>
      <c r="P2809" t="s">
        <v>26</v>
      </c>
      <c r="Q2809">
        <v>3</v>
      </c>
      <c r="R2809">
        <v>7</v>
      </c>
      <c r="S2809" t="s">
        <v>202</v>
      </c>
      <c r="T2809" t="s">
        <v>26</v>
      </c>
      <c r="U2809" t="str">
        <f t="shared" si="86"/>
        <v>Adult</v>
      </c>
      <c r="V2809" t="str">
        <f t="shared" si="87"/>
        <v>Senior</v>
      </c>
      <c r="W2809" t="str">
        <f>IF(Table13[[#This Row],[Last_Working_Date]]="Active","Active","Exited")</f>
        <v>Active</v>
      </c>
    </row>
    <row r="2810" spans="1:23" x14ac:dyDescent="0.3">
      <c r="A2810" s="9" t="s">
        <v>3048</v>
      </c>
      <c r="B2810" s="9" t="s">
        <v>29</v>
      </c>
      <c r="C2810">
        <v>38</v>
      </c>
      <c r="D2810" t="s">
        <v>30</v>
      </c>
      <c r="E2810" t="s">
        <v>21</v>
      </c>
      <c r="F2810" t="s">
        <v>40</v>
      </c>
      <c r="G2810" t="s">
        <v>50</v>
      </c>
      <c r="H2810" t="s">
        <v>24</v>
      </c>
      <c r="I2810" s="5">
        <v>4.0999999999999996</v>
      </c>
      <c r="J2810" t="s">
        <v>25</v>
      </c>
      <c r="K2810" s="1">
        <v>42232</v>
      </c>
      <c r="L2810" s="1" t="s">
        <v>5075</v>
      </c>
      <c r="M2810" s="7">
        <v>10.199999999999999</v>
      </c>
      <c r="N2810" s="22">
        <v>49193</v>
      </c>
      <c r="O2810">
        <v>4</v>
      </c>
      <c r="P2810" t="s">
        <v>26</v>
      </c>
      <c r="Q2810">
        <v>2</v>
      </c>
      <c r="R2810">
        <v>7</v>
      </c>
      <c r="S2810" t="s">
        <v>470</v>
      </c>
      <c r="T2810" t="s">
        <v>26</v>
      </c>
      <c r="U2810" t="str">
        <f t="shared" si="86"/>
        <v>Adult</v>
      </c>
      <c r="V2810" t="str">
        <f t="shared" si="87"/>
        <v>Mid-Level</v>
      </c>
      <c r="W2810" t="str">
        <f>IF(Table13[[#This Row],[Last_Working_Date]]="Active","Active","Exited")</f>
        <v>Active</v>
      </c>
    </row>
    <row r="2811" spans="1:23" x14ac:dyDescent="0.3">
      <c r="A2811" s="9" t="s">
        <v>632</v>
      </c>
      <c r="B2811" s="9" t="s">
        <v>19</v>
      </c>
      <c r="C2811">
        <v>21</v>
      </c>
      <c r="D2811" t="s">
        <v>30</v>
      </c>
      <c r="E2811" t="s">
        <v>58</v>
      </c>
      <c r="F2811" t="s">
        <v>82</v>
      </c>
      <c r="G2811" t="s">
        <v>107</v>
      </c>
      <c r="H2811" t="s">
        <v>24</v>
      </c>
      <c r="I2811" s="5">
        <v>1</v>
      </c>
      <c r="J2811" t="s">
        <v>25</v>
      </c>
      <c r="K2811" s="1">
        <v>39636</v>
      </c>
      <c r="L2811" s="1" t="s">
        <v>5075</v>
      </c>
      <c r="M2811" s="7">
        <v>17.309999999999999</v>
      </c>
      <c r="N2811" s="22">
        <v>31928</v>
      </c>
      <c r="O2811">
        <v>4</v>
      </c>
      <c r="P2811" t="s">
        <v>26</v>
      </c>
      <c r="Q2811">
        <v>1</v>
      </c>
      <c r="R2811">
        <v>9</v>
      </c>
      <c r="S2811" t="s">
        <v>5074</v>
      </c>
      <c r="T2811" t="s">
        <v>26</v>
      </c>
      <c r="U2811" t="str">
        <f t="shared" si="86"/>
        <v>Young</v>
      </c>
      <c r="V2811" t="str">
        <f t="shared" si="87"/>
        <v>Junior</v>
      </c>
      <c r="W2811" t="str">
        <f>IF(Table13[[#This Row],[Last_Working_Date]]="Active","Active","Exited")</f>
        <v>Active</v>
      </c>
    </row>
    <row r="2812" spans="1:23" x14ac:dyDescent="0.3">
      <c r="A2812" s="9" t="s">
        <v>3049</v>
      </c>
      <c r="B2812" s="9" t="s">
        <v>29</v>
      </c>
      <c r="C2812">
        <v>30</v>
      </c>
      <c r="D2812" t="s">
        <v>30</v>
      </c>
      <c r="E2812" t="s">
        <v>53</v>
      </c>
      <c r="F2812" t="s">
        <v>32</v>
      </c>
      <c r="G2812" t="s">
        <v>171</v>
      </c>
      <c r="H2812" t="s">
        <v>24</v>
      </c>
      <c r="I2812" s="5">
        <v>4.7</v>
      </c>
      <c r="J2812" t="s">
        <v>25</v>
      </c>
      <c r="K2812" s="1">
        <v>40423</v>
      </c>
      <c r="L2812" s="1" t="s">
        <v>5075</v>
      </c>
      <c r="M2812" s="7">
        <v>15.15</v>
      </c>
      <c r="N2812" s="22">
        <v>39424</v>
      </c>
      <c r="O2812">
        <v>4</v>
      </c>
      <c r="P2812" t="s">
        <v>26</v>
      </c>
      <c r="Q2812">
        <v>2</v>
      </c>
      <c r="R2812">
        <v>6</v>
      </c>
      <c r="S2812" t="s">
        <v>2673</v>
      </c>
      <c r="T2812" t="s">
        <v>26</v>
      </c>
      <c r="U2812" t="str">
        <f t="shared" si="86"/>
        <v>Young</v>
      </c>
      <c r="V2812" t="str">
        <f t="shared" si="87"/>
        <v>Mid-Level</v>
      </c>
      <c r="W2812" t="str">
        <f>IF(Table13[[#This Row],[Last_Working_Date]]="Active","Active","Exited")</f>
        <v>Active</v>
      </c>
    </row>
    <row r="2813" spans="1:23" x14ac:dyDescent="0.3">
      <c r="A2813" s="9" t="s">
        <v>3050</v>
      </c>
      <c r="B2813" s="9" t="s">
        <v>29</v>
      </c>
      <c r="C2813">
        <v>26</v>
      </c>
      <c r="D2813" t="s">
        <v>20</v>
      </c>
      <c r="E2813" t="s">
        <v>58</v>
      </c>
      <c r="F2813" t="s">
        <v>82</v>
      </c>
      <c r="G2813" t="s">
        <v>284</v>
      </c>
      <c r="H2813" t="s">
        <v>84</v>
      </c>
      <c r="I2813" s="5">
        <v>5</v>
      </c>
      <c r="J2813" t="s">
        <v>25</v>
      </c>
      <c r="K2813" s="1">
        <v>40562</v>
      </c>
      <c r="L2813" s="1">
        <v>42765</v>
      </c>
      <c r="M2813" s="7">
        <v>6.03</v>
      </c>
      <c r="N2813" s="22">
        <v>36121</v>
      </c>
      <c r="O2813">
        <v>2</v>
      </c>
      <c r="P2813" t="s">
        <v>65</v>
      </c>
      <c r="Q2813">
        <v>1</v>
      </c>
      <c r="R2813">
        <v>5</v>
      </c>
      <c r="S2813" t="s">
        <v>86</v>
      </c>
      <c r="T2813" t="s">
        <v>65</v>
      </c>
      <c r="U2813" t="str">
        <f t="shared" si="86"/>
        <v>Young</v>
      </c>
      <c r="V2813" t="str">
        <f t="shared" si="87"/>
        <v>Senior</v>
      </c>
      <c r="W2813" t="str">
        <f>IF(Table13[[#This Row],[Last_Working_Date]]="Active","Active","Exited")</f>
        <v>Exited</v>
      </c>
    </row>
    <row r="2814" spans="1:23" x14ac:dyDescent="0.3">
      <c r="A2814" s="9" t="s">
        <v>3051</v>
      </c>
      <c r="B2814" s="9" t="s">
        <v>19</v>
      </c>
      <c r="C2814">
        <v>35</v>
      </c>
      <c r="D2814" t="s">
        <v>30</v>
      </c>
      <c r="E2814" t="s">
        <v>58</v>
      </c>
      <c r="F2814" t="s">
        <v>67</v>
      </c>
      <c r="G2814" t="s">
        <v>110</v>
      </c>
      <c r="H2814" t="s">
        <v>24</v>
      </c>
      <c r="I2814" s="5">
        <v>15</v>
      </c>
      <c r="J2814" t="s">
        <v>25</v>
      </c>
      <c r="K2814" s="1">
        <v>45467</v>
      </c>
      <c r="L2814" s="1" t="s">
        <v>5075</v>
      </c>
      <c r="M2814" s="7">
        <v>1.34</v>
      </c>
      <c r="N2814" s="22">
        <v>65406</v>
      </c>
      <c r="O2814">
        <v>3</v>
      </c>
      <c r="P2814" t="s">
        <v>26</v>
      </c>
      <c r="Q2814">
        <v>1</v>
      </c>
      <c r="R2814">
        <v>8</v>
      </c>
      <c r="S2814" t="s">
        <v>111</v>
      </c>
      <c r="T2814" t="s">
        <v>26</v>
      </c>
      <c r="U2814" t="str">
        <f t="shared" si="86"/>
        <v>Adult</v>
      </c>
      <c r="V2814" t="str">
        <f t="shared" si="87"/>
        <v>Expert</v>
      </c>
      <c r="W2814" t="str">
        <f>IF(Table13[[#This Row],[Last_Working_Date]]="Active","Active","Exited")</f>
        <v>Active</v>
      </c>
    </row>
    <row r="2815" spans="1:23" x14ac:dyDescent="0.3">
      <c r="A2815" s="9" t="s">
        <v>3052</v>
      </c>
      <c r="B2815" s="9" t="s">
        <v>19</v>
      </c>
      <c r="C2815">
        <v>31</v>
      </c>
      <c r="D2815" t="s">
        <v>20</v>
      </c>
      <c r="E2815" t="s">
        <v>21</v>
      </c>
      <c r="F2815" t="s">
        <v>54</v>
      </c>
      <c r="G2815" t="s">
        <v>139</v>
      </c>
      <c r="H2815" t="s">
        <v>24</v>
      </c>
      <c r="I2815" s="5">
        <v>6.9</v>
      </c>
      <c r="J2815" t="s">
        <v>85</v>
      </c>
      <c r="K2815" s="1">
        <v>41947</v>
      </c>
      <c r="L2815" s="1" t="s">
        <v>5075</v>
      </c>
      <c r="M2815" s="7">
        <v>10.98</v>
      </c>
      <c r="N2815" s="22">
        <v>50870</v>
      </c>
      <c r="O2815">
        <v>4</v>
      </c>
      <c r="P2815" t="s">
        <v>26</v>
      </c>
      <c r="Q2815">
        <v>3</v>
      </c>
      <c r="R2815">
        <v>2</v>
      </c>
      <c r="S2815" t="s">
        <v>816</v>
      </c>
      <c r="T2815" t="s">
        <v>26</v>
      </c>
      <c r="U2815" t="str">
        <f t="shared" si="86"/>
        <v>Adult</v>
      </c>
      <c r="V2815" t="str">
        <f t="shared" si="87"/>
        <v>Senior</v>
      </c>
      <c r="W2815" t="str">
        <f>IF(Table13[[#This Row],[Last_Working_Date]]="Active","Active","Exited")</f>
        <v>Active</v>
      </c>
    </row>
    <row r="2816" spans="1:23" x14ac:dyDescent="0.3">
      <c r="A2816" s="9" t="s">
        <v>3053</v>
      </c>
      <c r="B2816" s="9" t="s">
        <v>19</v>
      </c>
      <c r="C2816">
        <v>26</v>
      </c>
      <c r="D2816" t="s">
        <v>30</v>
      </c>
      <c r="E2816" t="s">
        <v>44</v>
      </c>
      <c r="F2816" t="s">
        <v>32</v>
      </c>
      <c r="G2816" t="s">
        <v>171</v>
      </c>
      <c r="H2816" t="s">
        <v>51</v>
      </c>
      <c r="I2816" s="5">
        <v>1</v>
      </c>
      <c r="J2816" t="s">
        <v>85</v>
      </c>
      <c r="K2816" s="1">
        <v>43486</v>
      </c>
      <c r="L2816" s="1" t="s">
        <v>5075</v>
      </c>
      <c r="M2816" s="7">
        <v>6.77</v>
      </c>
      <c r="N2816" s="22">
        <v>28754</v>
      </c>
      <c r="O2816">
        <v>4</v>
      </c>
      <c r="P2816" t="s">
        <v>26</v>
      </c>
      <c r="Q2816">
        <v>2</v>
      </c>
      <c r="R2816">
        <v>10</v>
      </c>
      <c r="S2816" t="s">
        <v>1225</v>
      </c>
      <c r="T2816" t="s">
        <v>26</v>
      </c>
      <c r="U2816" t="str">
        <f t="shared" si="86"/>
        <v>Young</v>
      </c>
      <c r="V2816" t="str">
        <f t="shared" si="87"/>
        <v>Junior</v>
      </c>
      <c r="W2816" t="str">
        <f>IF(Table13[[#This Row],[Last_Working_Date]]="Active","Active","Exited")</f>
        <v>Active</v>
      </c>
    </row>
    <row r="2817" spans="1:23" x14ac:dyDescent="0.3">
      <c r="A2817" s="9" t="s">
        <v>3054</v>
      </c>
      <c r="B2817" s="9" t="s">
        <v>19</v>
      </c>
      <c r="C2817">
        <v>37</v>
      </c>
      <c r="D2817" t="s">
        <v>30</v>
      </c>
      <c r="E2817" t="s">
        <v>44</v>
      </c>
      <c r="F2817" t="s">
        <v>40</v>
      </c>
      <c r="G2817" t="s">
        <v>41</v>
      </c>
      <c r="H2817" t="s">
        <v>24</v>
      </c>
      <c r="I2817" s="5">
        <v>8.3000000000000007</v>
      </c>
      <c r="J2817" t="s">
        <v>25</v>
      </c>
      <c r="K2817" s="1">
        <v>42567</v>
      </c>
      <c r="L2817" s="1" t="s">
        <v>5075</v>
      </c>
      <c r="M2817" s="7">
        <v>9.2799999999999994</v>
      </c>
      <c r="N2817" s="22">
        <v>52920</v>
      </c>
      <c r="O2817">
        <v>3</v>
      </c>
      <c r="P2817" t="s">
        <v>65</v>
      </c>
      <c r="Q2817">
        <v>1</v>
      </c>
      <c r="R2817">
        <v>5</v>
      </c>
      <c r="S2817" t="s">
        <v>477</v>
      </c>
      <c r="T2817" t="s">
        <v>26</v>
      </c>
      <c r="U2817" t="str">
        <f t="shared" si="86"/>
        <v>Adult</v>
      </c>
      <c r="V2817" t="str">
        <f t="shared" si="87"/>
        <v>Senior</v>
      </c>
      <c r="W2817" t="str">
        <f>IF(Table13[[#This Row],[Last_Working_Date]]="Active","Active","Exited")</f>
        <v>Active</v>
      </c>
    </row>
    <row r="2818" spans="1:23" x14ac:dyDescent="0.3">
      <c r="A2818" s="9" t="s">
        <v>3055</v>
      </c>
      <c r="B2818" s="9" t="s">
        <v>29</v>
      </c>
      <c r="C2818">
        <v>33</v>
      </c>
      <c r="D2818" t="s">
        <v>30</v>
      </c>
      <c r="E2818" t="s">
        <v>44</v>
      </c>
      <c r="F2818" t="s">
        <v>32</v>
      </c>
      <c r="G2818" t="s">
        <v>171</v>
      </c>
      <c r="H2818" t="s">
        <v>51</v>
      </c>
      <c r="I2818" s="5">
        <v>13</v>
      </c>
      <c r="J2818" t="s">
        <v>25</v>
      </c>
      <c r="K2818" s="1">
        <v>44048</v>
      </c>
      <c r="L2818" s="1" t="s">
        <v>5075</v>
      </c>
      <c r="M2818" s="7">
        <v>5.23</v>
      </c>
      <c r="N2818" s="22">
        <v>48973</v>
      </c>
      <c r="O2818">
        <v>3</v>
      </c>
      <c r="P2818" t="s">
        <v>26</v>
      </c>
      <c r="Q2818">
        <v>3</v>
      </c>
      <c r="R2818">
        <v>8</v>
      </c>
      <c r="S2818" t="s">
        <v>540</v>
      </c>
      <c r="T2818" t="s">
        <v>26</v>
      </c>
      <c r="U2818" t="str">
        <f t="shared" ref="U2818:U2881" si="88">IF(C2818&lt;=30,"Young","Adult")</f>
        <v>Adult</v>
      </c>
      <c r="V2818" t="str">
        <f t="shared" ref="V2818:V2881" si="89">IF(I2818&lt;2,"Junior",IF(I2818&lt;5,"Mid-Level",IF(I2818&lt;10,"Senior","Expert")))</f>
        <v>Expert</v>
      </c>
      <c r="W2818" t="str">
        <f>IF(Table13[[#This Row],[Last_Working_Date]]="Active","Active","Exited")</f>
        <v>Active</v>
      </c>
    </row>
    <row r="2819" spans="1:23" x14ac:dyDescent="0.3">
      <c r="A2819" s="9" t="s">
        <v>3056</v>
      </c>
      <c r="B2819" s="9" t="s">
        <v>19</v>
      </c>
      <c r="C2819">
        <v>21</v>
      </c>
      <c r="D2819" t="s">
        <v>20</v>
      </c>
      <c r="E2819" t="s">
        <v>63</v>
      </c>
      <c r="F2819" t="s">
        <v>40</v>
      </c>
      <c r="G2819" t="s">
        <v>50</v>
      </c>
      <c r="H2819" t="s">
        <v>24</v>
      </c>
      <c r="I2819" s="5">
        <v>0</v>
      </c>
      <c r="J2819" t="s">
        <v>25</v>
      </c>
      <c r="K2819" s="1">
        <v>43499</v>
      </c>
      <c r="L2819" s="1" t="s">
        <v>5075</v>
      </c>
      <c r="M2819" s="7">
        <v>6.73</v>
      </c>
      <c r="N2819" s="22">
        <v>31746</v>
      </c>
      <c r="O2819">
        <v>2</v>
      </c>
      <c r="P2819" t="s">
        <v>26</v>
      </c>
      <c r="Q2819">
        <v>2</v>
      </c>
      <c r="R2819">
        <v>16</v>
      </c>
      <c r="S2819" t="s">
        <v>500</v>
      </c>
      <c r="T2819" t="s">
        <v>26</v>
      </c>
      <c r="U2819" t="str">
        <f t="shared" si="88"/>
        <v>Young</v>
      </c>
      <c r="V2819" t="str">
        <f t="shared" si="89"/>
        <v>Junior</v>
      </c>
      <c r="W2819" t="str">
        <f>IF(Table13[[#This Row],[Last_Working_Date]]="Active","Active","Exited")</f>
        <v>Active</v>
      </c>
    </row>
    <row r="2820" spans="1:23" x14ac:dyDescent="0.3">
      <c r="A2820" s="9" t="s">
        <v>3057</v>
      </c>
      <c r="B2820" s="9" t="s">
        <v>19</v>
      </c>
      <c r="C2820">
        <v>25</v>
      </c>
      <c r="D2820" t="s">
        <v>30</v>
      </c>
      <c r="E2820" t="s">
        <v>53</v>
      </c>
      <c r="F2820" t="s">
        <v>40</v>
      </c>
      <c r="G2820" t="s">
        <v>41</v>
      </c>
      <c r="H2820" t="s">
        <v>51</v>
      </c>
      <c r="I2820" s="5">
        <v>2.4</v>
      </c>
      <c r="J2820" t="s">
        <v>25</v>
      </c>
      <c r="K2820" s="1">
        <v>43222</v>
      </c>
      <c r="L2820" s="1" t="s">
        <v>5075</v>
      </c>
      <c r="M2820" s="7">
        <v>7.49</v>
      </c>
      <c r="N2820" s="22">
        <v>38538</v>
      </c>
      <c r="O2820">
        <v>2</v>
      </c>
      <c r="P2820" t="s">
        <v>26</v>
      </c>
      <c r="Q2820">
        <v>4</v>
      </c>
      <c r="R2820">
        <v>5</v>
      </c>
      <c r="S2820" t="s">
        <v>1914</v>
      </c>
      <c r="T2820" t="s">
        <v>26</v>
      </c>
      <c r="U2820" t="str">
        <f t="shared" si="88"/>
        <v>Young</v>
      </c>
      <c r="V2820" t="str">
        <f t="shared" si="89"/>
        <v>Mid-Level</v>
      </c>
      <c r="W2820" t="str">
        <f>IF(Table13[[#This Row],[Last_Working_Date]]="Active","Active","Exited")</f>
        <v>Active</v>
      </c>
    </row>
    <row r="2821" spans="1:23" x14ac:dyDescent="0.3">
      <c r="A2821" s="9" t="s">
        <v>3058</v>
      </c>
      <c r="B2821" s="9" t="s">
        <v>29</v>
      </c>
      <c r="C2821">
        <v>36</v>
      </c>
      <c r="D2821" t="s">
        <v>30</v>
      </c>
      <c r="E2821" t="s">
        <v>44</v>
      </c>
      <c r="F2821" t="s">
        <v>45</v>
      </c>
      <c r="G2821" t="s">
        <v>164</v>
      </c>
      <c r="H2821" t="s">
        <v>84</v>
      </c>
      <c r="I2821" s="5">
        <v>3.3</v>
      </c>
      <c r="J2821" t="s">
        <v>25</v>
      </c>
      <c r="K2821" s="1">
        <v>44776</v>
      </c>
      <c r="L2821" s="1" t="s">
        <v>5075</v>
      </c>
      <c r="M2821" s="7">
        <v>3.24</v>
      </c>
      <c r="N2821" s="22">
        <v>35540</v>
      </c>
      <c r="O2821">
        <v>2</v>
      </c>
      <c r="P2821" t="s">
        <v>26</v>
      </c>
      <c r="Q2821">
        <v>1</v>
      </c>
      <c r="R2821">
        <v>5</v>
      </c>
      <c r="S2821" t="s">
        <v>357</v>
      </c>
      <c r="T2821" t="s">
        <v>26</v>
      </c>
      <c r="U2821" t="str">
        <f t="shared" si="88"/>
        <v>Adult</v>
      </c>
      <c r="V2821" t="str">
        <f t="shared" si="89"/>
        <v>Mid-Level</v>
      </c>
      <c r="W2821" t="str">
        <f>IF(Table13[[#This Row],[Last_Working_Date]]="Active","Active","Exited")</f>
        <v>Active</v>
      </c>
    </row>
    <row r="2822" spans="1:23" x14ac:dyDescent="0.3">
      <c r="A2822" s="9" t="s">
        <v>3059</v>
      </c>
      <c r="B2822" s="9" t="s">
        <v>19</v>
      </c>
      <c r="C2822">
        <v>24</v>
      </c>
      <c r="D2822" t="s">
        <v>179</v>
      </c>
      <c r="E2822" t="s">
        <v>63</v>
      </c>
      <c r="F2822" t="s">
        <v>32</v>
      </c>
      <c r="G2822" t="s">
        <v>33</v>
      </c>
      <c r="H2822" t="s">
        <v>24</v>
      </c>
      <c r="I2822" s="5">
        <v>2.8</v>
      </c>
      <c r="J2822" t="s">
        <v>25</v>
      </c>
      <c r="K2822" s="1">
        <v>43835</v>
      </c>
      <c r="L2822" s="1" t="s">
        <v>5075</v>
      </c>
      <c r="M2822" s="7">
        <v>5.81</v>
      </c>
      <c r="N2822" s="22">
        <v>37109</v>
      </c>
      <c r="O2822">
        <v>3</v>
      </c>
      <c r="P2822" t="s">
        <v>26</v>
      </c>
      <c r="Q2822">
        <v>2</v>
      </c>
      <c r="R2822">
        <v>5</v>
      </c>
      <c r="S2822" t="s">
        <v>191</v>
      </c>
      <c r="T2822" t="s">
        <v>26</v>
      </c>
      <c r="U2822" t="str">
        <f t="shared" si="88"/>
        <v>Young</v>
      </c>
      <c r="V2822" t="str">
        <f t="shared" si="89"/>
        <v>Mid-Level</v>
      </c>
      <c r="W2822" t="str">
        <f>IF(Table13[[#This Row],[Last_Working_Date]]="Active","Active","Exited")</f>
        <v>Active</v>
      </c>
    </row>
    <row r="2823" spans="1:23" x14ac:dyDescent="0.3">
      <c r="A2823" s="9" t="s">
        <v>3060</v>
      </c>
      <c r="B2823" s="9" t="s">
        <v>29</v>
      </c>
      <c r="C2823">
        <v>37</v>
      </c>
      <c r="D2823" t="s">
        <v>30</v>
      </c>
      <c r="E2823" t="s">
        <v>31</v>
      </c>
      <c r="F2823" t="s">
        <v>82</v>
      </c>
      <c r="G2823" t="s">
        <v>284</v>
      </c>
      <c r="H2823" t="s">
        <v>51</v>
      </c>
      <c r="I2823" s="5">
        <v>3.5</v>
      </c>
      <c r="J2823" t="s">
        <v>25</v>
      </c>
      <c r="K2823" s="1">
        <v>44329</v>
      </c>
      <c r="L2823" s="1">
        <v>44747</v>
      </c>
      <c r="M2823" s="7">
        <v>1.1399999999999999</v>
      </c>
      <c r="N2823" s="22">
        <v>38784</v>
      </c>
      <c r="O2823">
        <v>2</v>
      </c>
      <c r="P2823" t="s">
        <v>26</v>
      </c>
      <c r="Q2823">
        <v>3</v>
      </c>
      <c r="R2823">
        <v>4</v>
      </c>
      <c r="S2823" t="s">
        <v>711</v>
      </c>
      <c r="T2823" t="s">
        <v>65</v>
      </c>
      <c r="U2823" t="str">
        <f t="shared" si="88"/>
        <v>Adult</v>
      </c>
      <c r="V2823" t="str">
        <f t="shared" si="89"/>
        <v>Mid-Level</v>
      </c>
      <c r="W2823" t="str">
        <f>IF(Table13[[#This Row],[Last_Working_Date]]="Active","Active","Exited")</f>
        <v>Exited</v>
      </c>
    </row>
    <row r="2824" spans="1:23" x14ac:dyDescent="0.3">
      <c r="A2824" s="9" t="s">
        <v>3061</v>
      </c>
      <c r="B2824" s="9" t="s">
        <v>29</v>
      </c>
      <c r="C2824">
        <v>31</v>
      </c>
      <c r="D2824" t="s">
        <v>30</v>
      </c>
      <c r="E2824" t="s">
        <v>58</v>
      </c>
      <c r="F2824" t="s">
        <v>54</v>
      </c>
      <c r="G2824" t="s">
        <v>55</v>
      </c>
      <c r="H2824" t="s">
        <v>51</v>
      </c>
      <c r="I2824" s="5">
        <v>3.6</v>
      </c>
      <c r="J2824" t="s">
        <v>25</v>
      </c>
      <c r="K2824" s="1">
        <v>45658</v>
      </c>
      <c r="L2824" s="1" t="s">
        <v>5075</v>
      </c>
      <c r="M2824" s="7">
        <v>0.82</v>
      </c>
      <c r="N2824" s="22">
        <v>38436</v>
      </c>
      <c r="O2824">
        <v>3</v>
      </c>
      <c r="P2824" t="s">
        <v>26</v>
      </c>
      <c r="Q2824">
        <v>2</v>
      </c>
      <c r="R2824">
        <v>5</v>
      </c>
      <c r="S2824" t="s">
        <v>256</v>
      </c>
      <c r="T2824" t="s">
        <v>26</v>
      </c>
      <c r="U2824" t="str">
        <f t="shared" si="88"/>
        <v>Adult</v>
      </c>
      <c r="V2824" t="str">
        <f t="shared" si="89"/>
        <v>Mid-Level</v>
      </c>
      <c r="W2824" t="str">
        <f>IF(Table13[[#This Row],[Last_Working_Date]]="Active","Active","Exited")</f>
        <v>Active</v>
      </c>
    </row>
    <row r="2825" spans="1:23" x14ac:dyDescent="0.3">
      <c r="A2825" s="9" t="s">
        <v>3062</v>
      </c>
      <c r="B2825" s="9" t="s">
        <v>29</v>
      </c>
      <c r="C2825">
        <v>36</v>
      </c>
      <c r="D2825" t="s">
        <v>20</v>
      </c>
      <c r="E2825" t="s">
        <v>58</v>
      </c>
      <c r="F2825" t="s">
        <v>40</v>
      </c>
      <c r="G2825" t="s">
        <v>50</v>
      </c>
      <c r="H2825" t="s">
        <v>24</v>
      </c>
      <c r="I2825" s="5">
        <v>12.1</v>
      </c>
      <c r="J2825" t="s">
        <v>25</v>
      </c>
      <c r="K2825" s="1">
        <v>44283</v>
      </c>
      <c r="L2825" s="1" t="s">
        <v>5075</v>
      </c>
      <c r="M2825" s="7">
        <v>4.59</v>
      </c>
      <c r="N2825" s="22">
        <v>51492</v>
      </c>
      <c r="O2825">
        <v>5</v>
      </c>
      <c r="P2825" t="s">
        <v>26</v>
      </c>
      <c r="Q2825">
        <v>1</v>
      </c>
      <c r="R2825">
        <v>6</v>
      </c>
      <c r="S2825" t="s">
        <v>64</v>
      </c>
      <c r="T2825" t="s">
        <v>26</v>
      </c>
      <c r="U2825" t="str">
        <f t="shared" si="88"/>
        <v>Adult</v>
      </c>
      <c r="V2825" t="str">
        <f t="shared" si="89"/>
        <v>Expert</v>
      </c>
      <c r="W2825" t="str">
        <f>IF(Table13[[#This Row],[Last_Working_Date]]="Active","Active","Exited")</f>
        <v>Active</v>
      </c>
    </row>
    <row r="2826" spans="1:23" x14ac:dyDescent="0.3">
      <c r="A2826" s="9" t="s">
        <v>3063</v>
      </c>
      <c r="B2826" s="9" t="s">
        <v>19</v>
      </c>
      <c r="C2826">
        <v>21</v>
      </c>
      <c r="D2826" t="s">
        <v>30</v>
      </c>
      <c r="E2826" t="s">
        <v>31</v>
      </c>
      <c r="F2826" t="s">
        <v>92</v>
      </c>
      <c r="G2826" t="s">
        <v>93</v>
      </c>
      <c r="H2826" t="s">
        <v>47</v>
      </c>
      <c r="I2826" s="5">
        <v>0.6</v>
      </c>
      <c r="J2826" t="s">
        <v>25</v>
      </c>
      <c r="K2826" s="1">
        <v>39967</v>
      </c>
      <c r="L2826" s="1" t="s">
        <v>5075</v>
      </c>
      <c r="M2826" s="7">
        <v>16.399999999999999</v>
      </c>
      <c r="N2826" s="22">
        <v>29550</v>
      </c>
      <c r="O2826">
        <v>3</v>
      </c>
      <c r="P2826" t="s">
        <v>26</v>
      </c>
      <c r="Q2826">
        <v>3</v>
      </c>
      <c r="R2826">
        <v>5</v>
      </c>
      <c r="S2826" t="s">
        <v>513</v>
      </c>
      <c r="T2826" t="s">
        <v>26</v>
      </c>
      <c r="U2826" t="str">
        <f t="shared" si="88"/>
        <v>Young</v>
      </c>
      <c r="V2826" t="str">
        <f t="shared" si="89"/>
        <v>Junior</v>
      </c>
      <c r="W2826" t="str">
        <f>IF(Table13[[#This Row],[Last_Working_Date]]="Active","Active","Exited")</f>
        <v>Active</v>
      </c>
    </row>
    <row r="2827" spans="1:23" x14ac:dyDescent="0.3">
      <c r="A2827" s="9" t="s">
        <v>3064</v>
      </c>
      <c r="B2827" s="9" t="s">
        <v>29</v>
      </c>
      <c r="C2827">
        <v>36</v>
      </c>
      <c r="D2827" t="s">
        <v>20</v>
      </c>
      <c r="E2827" t="s">
        <v>31</v>
      </c>
      <c r="F2827" t="s">
        <v>32</v>
      </c>
      <c r="G2827" t="s">
        <v>33</v>
      </c>
      <c r="H2827" t="s">
        <v>75</v>
      </c>
      <c r="I2827" s="5">
        <v>4</v>
      </c>
      <c r="J2827" t="s">
        <v>25</v>
      </c>
      <c r="K2827" s="1">
        <v>44658</v>
      </c>
      <c r="L2827" s="1" t="s">
        <v>5075</v>
      </c>
      <c r="M2827" s="7">
        <v>3.56</v>
      </c>
      <c r="N2827" s="22">
        <v>41774</v>
      </c>
      <c r="O2827">
        <v>2</v>
      </c>
      <c r="P2827" t="s">
        <v>26</v>
      </c>
      <c r="Q2827">
        <v>1</v>
      </c>
      <c r="R2827">
        <v>7</v>
      </c>
      <c r="S2827" t="s">
        <v>521</v>
      </c>
      <c r="T2827" t="s">
        <v>26</v>
      </c>
      <c r="U2827" t="str">
        <f t="shared" si="88"/>
        <v>Adult</v>
      </c>
      <c r="V2827" t="str">
        <f t="shared" si="89"/>
        <v>Mid-Level</v>
      </c>
      <c r="W2827" t="str">
        <f>IF(Table13[[#This Row],[Last_Working_Date]]="Active","Active","Exited")</f>
        <v>Active</v>
      </c>
    </row>
    <row r="2828" spans="1:23" x14ac:dyDescent="0.3">
      <c r="A2828" s="9" t="s">
        <v>3065</v>
      </c>
      <c r="B2828" s="9" t="s">
        <v>209</v>
      </c>
      <c r="C2828">
        <v>28</v>
      </c>
      <c r="D2828" t="s">
        <v>30</v>
      </c>
      <c r="E2828" t="s">
        <v>21</v>
      </c>
      <c r="F2828" t="s">
        <v>82</v>
      </c>
      <c r="G2828" t="s">
        <v>284</v>
      </c>
      <c r="H2828" t="s">
        <v>84</v>
      </c>
      <c r="I2828" s="5">
        <v>5.0999999999999996</v>
      </c>
      <c r="J2828" t="s">
        <v>25</v>
      </c>
      <c r="K2828" s="1">
        <v>39978</v>
      </c>
      <c r="L2828" s="1" t="s">
        <v>5075</v>
      </c>
      <c r="M2828" s="7">
        <v>16.37</v>
      </c>
      <c r="N2828" s="22">
        <v>39889</v>
      </c>
      <c r="O2828">
        <v>3</v>
      </c>
      <c r="P2828" t="s">
        <v>26</v>
      </c>
      <c r="Q2828">
        <v>1</v>
      </c>
      <c r="R2828">
        <v>3</v>
      </c>
      <c r="S2828" t="s">
        <v>422</v>
      </c>
      <c r="T2828" t="s">
        <v>26</v>
      </c>
      <c r="U2828" t="str">
        <f t="shared" si="88"/>
        <v>Young</v>
      </c>
      <c r="V2828" t="str">
        <f t="shared" si="89"/>
        <v>Senior</v>
      </c>
      <c r="W2828" t="str">
        <f>IF(Table13[[#This Row],[Last_Working_Date]]="Active","Active","Exited")</f>
        <v>Active</v>
      </c>
    </row>
    <row r="2829" spans="1:23" x14ac:dyDescent="0.3">
      <c r="A2829" s="9" t="s">
        <v>3066</v>
      </c>
      <c r="B2829" s="9" t="s">
        <v>19</v>
      </c>
      <c r="C2829">
        <v>34</v>
      </c>
      <c r="D2829" t="s">
        <v>20</v>
      </c>
      <c r="E2829" t="s">
        <v>53</v>
      </c>
      <c r="F2829" t="s">
        <v>67</v>
      </c>
      <c r="G2829" t="s">
        <v>110</v>
      </c>
      <c r="H2829" t="s">
        <v>51</v>
      </c>
      <c r="I2829" s="5">
        <v>9.4</v>
      </c>
      <c r="J2829" t="s">
        <v>25</v>
      </c>
      <c r="K2829" s="1">
        <v>44530</v>
      </c>
      <c r="L2829" s="1" t="s">
        <v>5075</v>
      </c>
      <c r="M2829" s="7">
        <v>3.91</v>
      </c>
      <c r="N2829" s="22">
        <v>55934</v>
      </c>
      <c r="O2829">
        <v>3</v>
      </c>
      <c r="P2829" t="s">
        <v>26</v>
      </c>
      <c r="Q2829">
        <v>1</v>
      </c>
      <c r="R2829">
        <v>7</v>
      </c>
      <c r="S2829" t="s">
        <v>873</v>
      </c>
      <c r="T2829" t="s">
        <v>26</v>
      </c>
      <c r="U2829" t="str">
        <f t="shared" si="88"/>
        <v>Adult</v>
      </c>
      <c r="V2829" t="str">
        <f t="shared" si="89"/>
        <v>Senior</v>
      </c>
      <c r="W2829" t="str">
        <f>IF(Table13[[#This Row],[Last_Working_Date]]="Active","Active","Exited")</f>
        <v>Active</v>
      </c>
    </row>
    <row r="2830" spans="1:23" x14ac:dyDescent="0.3">
      <c r="A2830" s="9" t="s">
        <v>3067</v>
      </c>
      <c r="B2830" s="9" t="s">
        <v>29</v>
      </c>
      <c r="C2830">
        <v>32</v>
      </c>
      <c r="D2830" t="s">
        <v>30</v>
      </c>
      <c r="E2830" t="s">
        <v>21</v>
      </c>
      <c r="F2830" t="s">
        <v>92</v>
      </c>
      <c r="G2830" t="s">
        <v>120</v>
      </c>
      <c r="H2830" t="s">
        <v>51</v>
      </c>
      <c r="I2830" s="5">
        <v>7.3</v>
      </c>
      <c r="J2830" t="s">
        <v>85</v>
      </c>
      <c r="K2830" s="1">
        <v>44167</v>
      </c>
      <c r="L2830" s="1">
        <v>44286</v>
      </c>
      <c r="M2830" s="7">
        <v>0.33</v>
      </c>
      <c r="N2830" s="22">
        <v>45241</v>
      </c>
      <c r="O2830">
        <v>2</v>
      </c>
      <c r="P2830" t="s">
        <v>26</v>
      </c>
      <c r="Q2830">
        <v>1</v>
      </c>
      <c r="R2830">
        <v>7</v>
      </c>
      <c r="S2830" t="s">
        <v>153</v>
      </c>
      <c r="T2830" t="s">
        <v>65</v>
      </c>
      <c r="U2830" t="str">
        <f t="shared" si="88"/>
        <v>Adult</v>
      </c>
      <c r="V2830" t="str">
        <f t="shared" si="89"/>
        <v>Senior</v>
      </c>
      <c r="W2830" t="str">
        <f>IF(Table13[[#This Row],[Last_Working_Date]]="Active","Active","Exited")</f>
        <v>Exited</v>
      </c>
    </row>
    <row r="2831" spans="1:23" x14ac:dyDescent="0.3">
      <c r="A2831" s="9" t="s">
        <v>3068</v>
      </c>
      <c r="B2831" s="9" t="s">
        <v>29</v>
      </c>
      <c r="C2831">
        <v>35</v>
      </c>
      <c r="D2831" t="s">
        <v>30</v>
      </c>
      <c r="E2831" t="s">
        <v>44</v>
      </c>
      <c r="F2831" t="s">
        <v>54</v>
      </c>
      <c r="G2831" t="s">
        <v>139</v>
      </c>
      <c r="H2831" t="s">
        <v>24</v>
      </c>
      <c r="I2831" s="5">
        <v>8.1999999999999993</v>
      </c>
      <c r="J2831" t="s">
        <v>25</v>
      </c>
      <c r="K2831" s="1">
        <v>44982</v>
      </c>
      <c r="L2831" s="1" t="s">
        <v>5075</v>
      </c>
      <c r="M2831" s="7">
        <v>2.67</v>
      </c>
      <c r="N2831" s="22">
        <v>44005</v>
      </c>
      <c r="O2831">
        <v>5</v>
      </c>
      <c r="P2831" t="s">
        <v>26</v>
      </c>
      <c r="Q2831">
        <v>3</v>
      </c>
      <c r="R2831">
        <v>7</v>
      </c>
      <c r="S2831" t="s">
        <v>211</v>
      </c>
      <c r="T2831" t="s">
        <v>26</v>
      </c>
      <c r="U2831" t="str">
        <f t="shared" si="88"/>
        <v>Adult</v>
      </c>
      <c r="V2831" t="str">
        <f t="shared" si="89"/>
        <v>Senior</v>
      </c>
      <c r="W2831" t="str">
        <f>IF(Table13[[#This Row],[Last_Working_Date]]="Active","Active","Exited")</f>
        <v>Active</v>
      </c>
    </row>
    <row r="2832" spans="1:23" x14ac:dyDescent="0.3">
      <c r="A2832" s="9" t="s">
        <v>3069</v>
      </c>
      <c r="B2832" s="9" t="s">
        <v>19</v>
      </c>
      <c r="C2832">
        <v>31</v>
      </c>
      <c r="D2832" t="s">
        <v>30</v>
      </c>
      <c r="E2832" t="s">
        <v>39</v>
      </c>
      <c r="F2832" t="s">
        <v>32</v>
      </c>
      <c r="G2832" t="s">
        <v>33</v>
      </c>
      <c r="H2832" t="s">
        <v>24</v>
      </c>
      <c r="I2832" s="5">
        <v>2.2999999999999998</v>
      </c>
      <c r="J2832" t="s">
        <v>25</v>
      </c>
      <c r="K2832" s="1">
        <v>43986</v>
      </c>
      <c r="L2832" s="1" t="s">
        <v>5075</v>
      </c>
      <c r="M2832" s="7">
        <v>5.4</v>
      </c>
      <c r="N2832" s="22">
        <v>29618</v>
      </c>
      <c r="O2832">
        <v>2</v>
      </c>
      <c r="P2832" t="s">
        <v>26</v>
      </c>
      <c r="Q2832">
        <v>0</v>
      </c>
      <c r="R2832">
        <v>4</v>
      </c>
      <c r="S2832" t="s">
        <v>601</v>
      </c>
      <c r="T2832" t="s">
        <v>26</v>
      </c>
      <c r="U2832" t="str">
        <f t="shared" si="88"/>
        <v>Adult</v>
      </c>
      <c r="V2832" t="str">
        <f t="shared" si="89"/>
        <v>Mid-Level</v>
      </c>
      <c r="W2832" t="str">
        <f>IF(Table13[[#This Row],[Last_Working_Date]]="Active","Active","Exited")</f>
        <v>Active</v>
      </c>
    </row>
    <row r="2833" spans="1:23" x14ac:dyDescent="0.3">
      <c r="A2833" s="9" t="s">
        <v>3070</v>
      </c>
      <c r="B2833" s="9" t="s">
        <v>29</v>
      </c>
      <c r="C2833">
        <v>38</v>
      </c>
      <c r="D2833" t="s">
        <v>20</v>
      </c>
      <c r="E2833" t="s">
        <v>63</v>
      </c>
      <c r="F2833" t="s">
        <v>92</v>
      </c>
      <c r="G2833" t="s">
        <v>93</v>
      </c>
      <c r="H2833" t="s">
        <v>47</v>
      </c>
      <c r="I2833" s="5">
        <v>6.1</v>
      </c>
      <c r="J2833" t="s">
        <v>25</v>
      </c>
      <c r="K2833" s="1">
        <v>44574</v>
      </c>
      <c r="L2833" s="1" t="s">
        <v>5075</v>
      </c>
      <c r="M2833" s="7">
        <v>3.79</v>
      </c>
      <c r="N2833" s="22">
        <v>50940</v>
      </c>
      <c r="O2833">
        <v>3</v>
      </c>
      <c r="P2833" t="s">
        <v>26</v>
      </c>
      <c r="Q2833">
        <v>1</v>
      </c>
      <c r="R2833">
        <v>5</v>
      </c>
      <c r="S2833" t="s">
        <v>702</v>
      </c>
      <c r="T2833" t="s">
        <v>26</v>
      </c>
      <c r="U2833" t="str">
        <f t="shared" si="88"/>
        <v>Adult</v>
      </c>
      <c r="V2833" t="str">
        <f t="shared" si="89"/>
        <v>Senior</v>
      </c>
      <c r="W2833" t="str">
        <f>IF(Table13[[#This Row],[Last_Working_Date]]="Active","Active","Exited")</f>
        <v>Active</v>
      </c>
    </row>
    <row r="2834" spans="1:23" x14ac:dyDescent="0.3">
      <c r="A2834" s="9" t="s">
        <v>3071</v>
      </c>
      <c r="B2834" s="9" t="s">
        <v>29</v>
      </c>
      <c r="C2834">
        <v>34</v>
      </c>
      <c r="D2834" t="s">
        <v>30</v>
      </c>
      <c r="E2834" t="s">
        <v>44</v>
      </c>
      <c r="F2834" t="s">
        <v>22</v>
      </c>
      <c r="G2834" t="s">
        <v>59</v>
      </c>
      <c r="H2834" t="s">
        <v>84</v>
      </c>
      <c r="I2834" s="5">
        <v>7.9</v>
      </c>
      <c r="J2834" t="s">
        <v>25</v>
      </c>
      <c r="K2834" s="1">
        <v>45639</v>
      </c>
      <c r="L2834" s="1" t="s">
        <v>5075</v>
      </c>
      <c r="M2834" s="7">
        <v>0.87</v>
      </c>
      <c r="N2834" s="22">
        <v>44806</v>
      </c>
      <c r="O2834">
        <v>3</v>
      </c>
      <c r="P2834" t="s">
        <v>26</v>
      </c>
      <c r="Q2834">
        <v>4</v>
      </c>
      <c r="R2834">
        <v>10</v>
      </c>
      <c r="S2834" t="s">
        <v>182</v>
      </c>
      <c r="T2834" t="s">
        <v>26</v>
      </c>
      <c r="U2834" t="str">
        <f t="shared" si="88"/>
        <v>Adult</v>
      </c>
      <c r="V2834" t="str">
        <f t="shared" si="89"/>
        <v>Senior</v>
      </c>
      <c r="W2834" t="str">
        <f>IF(Table13[[#This Row],[Last_Working_Date]]="Active","Active","Exited")</f>
        <v>Active</v>
      </c>
    </row>
    <row r="2835" spans="1:23" x14ac:dyDescent="0.3">
      <c r="A2835" s="9" t="s">
        <v>3072</v>
      </c>
      <c r="B2835" s="9" t="s">
        <v>29</v>
      </c>
      <c r="C2835">
        <v>43</v>
      </c>
      <c r="D2835" t="s">
        <v>30</v>
      </c>
      <c r="E2835" t="s">
        <v>36</v>
      </c>
      <c r="F2835" t="s">
        <v>40</v>
      </c>
      <c r="G2835" t="s">
        <v>50</v>
      </c>
      <c r="H2835" t="s">
        <v>84</v>
      </c>
      <c r="I2835" s="5">
        <v>17.5</v>
      </c>
      <c r="J2835" t="s">
        <v>25</v>
      </c>
      <c r="K2835" s="1">
        <v>40329</v>
      </c>
      <c r="L2835" s="1" t="s">
        <v>5075</v>
      </c>
      <c r="M2835" s="7">
        <v>15.41</v>
      </c>
      <c r="N2835" s="22">
        <v>70164</v>
      </c>
      <c r="O2835">
        <v>3</v>
      </c>
      <c r="P2835" t="s">
        <v>26</v>
      </c>
      <c r="Q2835">
        <v>1</v>
      </c>
      <c r="R2835">
        <v>2</v>
      </c>
      <c r="S2835" t="s">
        <v>479</v>
      </c>
      <c r="T2835" t="s">
        <v>26</v>
      </c>
      <c r="U2835" t="str">
        <f t="shared" si="88"/>
        <v>Adult</v>
      </c>
      <c r="V2835" t="str">
        <f t="shared" si="89"/>
        <v>Expert</v>
      </c>
      <c r="W2835" t="str">
        <f>IF(Table13[[#This Row],[Last_Working_Date]]="Active","Active","Exited")</f>
        <v>Active</v>
      </c>
    </row>
    <row r="2836" spans="1:23" x14ac:dyDescent="0.3">
      <c r="A2836" s="9" t="s">
        <v>3073</v>
      </c>
      <c r="B2836" s="9" t="s">
        <v>29</v>
      </c>
      <c r="C2836">
        <v>36</v>
      </c>
      <c r="D2836" t="s">
        <v>20</v>
      </c>
      <c r="E2836" t="s">
        <v>36</v>
      </c>
      <c r="F2836" t="s">
        <v>32</v>
      </c>
      <c r="G2836" t="s">
        <v>171</v>
      </c>
      <c r="H2836" t="s">
        <v>24</v>
      </c>
      <c r="I2836" s="5">
        <v>7.6</v>
      </c>
      <c r="J2836" t="s">
        <v>25</v>
      </c>
      <c r="K2836" s="1">
        <v>43344</v>
      </c>
      <c r="L2836" s="1" t="s">
        <v>5075</v>
      </c>
      <c r="M2836" s="7">
        <v>7.16</v>
      </c>
      <c r="N2836" s="22">
        <v>41564</v>
      </c>
      <c r="O2836">
        <v>4</v>
      </c>
      <c r="P2836" t="s">
        <v>26</v>
      </c>
      <c r="Q2836">
        <v>0</v>
      </c>
      <c r="R2836">
        <v>3</v>
      </c>
      <c r="S2836" t="s">
        <v>1171</v>
      </c>
      <c r="T2836" t="s">
        <v>26</v>
      </c>
      <c r="U2836" t="str">
        <f t="shared" si="88"/>
        <v>Adult</v>
      </c>
      <c r="V2836" t="str">
        <f t="shared" si="89"/>
        <v>Senior</v>
      </c>
      <c r="W2836" t="str">
        <f>IF(Table13[[#This Row],[Last_Working_Date]]="Active","Active","Exited")</f>
        <v>Active</v>
      </c>
    </row>
    <row r="2837" spans="1:23" x14ac:dyDescent="0.3">
      <c r="A2837" s="9" t="s">
        <v>3074</v>
      </c>
      <c r="B2837" s="9" t="s">
        <v>19</v>
      </c>
      <c r="C2837">
        <v>35</v>
      </c>
      <c r="D2837" t="s">
        <v>30</v>
      </c>
      <c r="E2837" t="s">
        <v>63</v>
      </c>
      <c r="F2837" t="s">
        <v>92</v>
      </c>
      <c r="G2837" t="s">
        <v>93</v>
      </c>
      <c r="H2837" t="s">
        <v>51</v>
      </c>
      <c r="I2837" s="5">
        <v>2</v>
      </c>
      <c r="J2837" t="s">
        <v>25</v>
      </c>
      <c r="K2837" s="1">
        <v>45618</v>
      </c>
      <c r="L2837" s="1" t="s">
        <v>5075</v>
      </c>
      <c r="M2837" s="7">
        <v>0.93</v>
      </c>
      <c r="N2837" s="22">
        <v>42261</v>
      </c>
      <c r="O2837">
        <v>3</v>
      </c>
      <c r="P2837" t="s">
        <v>26</v>
      </c>
      <c r="Q2837">
        <v>2</v>
      </c>
      <c r="R2837">
        <v>5</v>
      </c>
      <c r="S2837" t="s">
        <v>823</v>
      </c>
      <c r="T2837" t="s">
        <v>26</v>
      </c>
      <c r="U2837" t="str">
        <f t="shared" si="88"/>
        <v>Adult</v>
      </c>
      <c r="V2837" t="str">
        <f t="shared" si="89"/>
        <v>Mid-Level</v>
      </c>
      <c r="W2837" t="str">
        <f>IF(Table13[[#This Row],[Last_Working_Date]]="Active","Active","Exited")</f>
        <v>Active</v>
      </c>
    </row>
    <row r="2838" spans="1:23" x14ac:dyDescent="0.3">
      <c r="A2838" s="9" t="s">
        <v>644</v>
      </c>
      <c r="B2838" s="9" t="s">
        <v>29</v>
      </c>
      <c r="C2838">
        <v>29</v>
      </c>
      <c r="D2838" t="s">
        <v>30</v>
      </c>
      <c r="E2838" t="s">
        <v>58</v>
      </c>
      <c r="F2838" t="s">
        <v>32</v>
      </c>
      <c r="G2838" t="s">
        <v>33</v>
      </c>
      <c r="H2838" t="s">
        <v>24</v>
      </c>
      <c r="I2838" s="5">
        <v>4.3</v>
      </c>
      <c r="J2838" t="s">
        <v>25</v>
      </c>
      <c r="K2838" s="1">
        <v>44538</v>
      </c>
      <c r="L2838" s="1" t="s">
        <v>5075</v>
      </c>
      <c r="M2838" s="7">
        <v>3.89</v>
      </c>
      <c r="N2838" s="22">
        <v>32473</v>
      </c>
      <c r="O2838">
        <v>4</v>
      </c>
      <c r="P2838" t="s">
        <v>65</v>
      </c>
      <c r="Q2838">
        <v>3</v>
      </c>
      <c r="R2838">
        <v>7</v>
      </c>
      <c r="S2838" t="s">
        <v>5074</v>
      </c>
      <c r="T2838" t="s">
        <v>26</v>
      </c>
      <c r="U2838" t="str">
        <f t="shared" si="88"/>
        <v>Young</v>
      </c>
      <c r="V2838" t="str">
        <f t="shared" si="89"/>
        <v>Mid-Level</v>
      </c>
      <c r="W2838" t="str">
        <f>IF(Table13[[#This Row],[Last_Working_Date]]="Active","Active","Exited")</f>
        <v>Active</v>
      </c>
    </row>
    <row r="2839" spans="1:23" x14ac:dyDescent="0.3">
      <c r="A2839" s="9" t="s">
        <v>3075</v>
      </c>
      <c r="B2839" s="9" t="s">
        <v>19</v>
      </c>
      <c r="C2839">
        <v>36</v>
      </c>
      <c r="D2839" t="s">
        <v>30</v>
      </c>
      <c r="E2839" t="s">
        <v>53</v>
      </c>
      <c r="F2839" t="s">
        <v>82</v>
      </c>
      <c r="G2839" t="s">
        <v>284</v>
      </c>
      <c r="H2839" t="s">
        <v>84</v>
      </c>
      <c r="I2839" s="5">
        <v>7.8</v>
      </c>
      <c r="J2839" t="s">
        <v>25</v>
      </c>
      <c r="K2839" s="1">
        <v>44514</v>
      </c>
      <c r="L2839" s="1" t="s">
        <v>5075</v>
      </c>
      <c r="M2839" s="7">
        <v>3.95</v>
      </c>
      <c r="N2839" s="22">
        <v>49648</v>
      </c>
      <c r="O2839">
        <v>3</v>
      </c>
      <c r="P2839" t="s">
        <v>26</v>
      </c>
      <c r="Q2839">
        <v>4</v>
      </c>
      <c r="R2839">
        <v>7</v>
      </c>
      <c r="S2839" t="s">
        <v>343</v>
      </c>
      <c r="T2839" t="s">
        <v>26</v>
      </c>
      <c r="U2839" t="str">
        <f t="shared" si="88"/>
        <v>Adult</v>
      </c>
      <c r="V2839" t="str">
        <f t="shared" si="89"/>
        <v>Senior</v>
      </c>
      <c r="W2839" t="str">
        <f>IF(Table13[[#This Row],[Last_Working_Date]]="Active","Active","Exited")</f>
        <v>Active</v>
      </c>
    </row>
    <row r="2840" spans="1:23" x14ac:dyDescent="0.3">
      <c r="A2840" s="9" t="s">
        <v>3076</v>
      </c>
      <c r="B2840" s="9" t="s">
        <v>29</v>
      </c>
      <c r="C2840">
        <v>25</v>
      </c>
      <c r="D2840" t="s">
        <v>30</v>
      </c>
      <c r="E2840" t="s">
        <v>39</v>
      </c>
      <c r="F2840" t="s">
        <v>92</v>
      </c>
      <c r="G2840" t="s">
        <v>120</v>
      </c>
      <c r="H2840" t="s">
        <v>24</v>
      </c>
      <c r="I2840" s="5">
        <v>1.6</v>
      </c>
      <c r="J2840" t="s">
        <v>25</v>
      </c>
      <c r="K2840" s="1">
        <v>44490</v>
      </c>
      <c r="L2840" s="1" t="s">
        <v>5075</v>
      </c>
      <c r="M2840" s="7">
        <v>4.0199999999999996</v>
      </c>
      <c r="N2840" s="22">
        <v>38997</v>
      </c>
      <c r="O2840">
        <v>3</v>
      </c>
      <c r="P2840" t="s">
        <v>26</v>
      </c>
      <c r="Q2840">
        <v>1</v>
      </c>
      <c r="R2840">
        <v>4</v>
      </c>
      <c r="S2840" t="s">
        <v>436</v>
      </c>
      <c r="T2840" t="s">
        <v>26</v>
      </c>
      <c r="U2840" t="str">
        <f t="shared" si="88"/>
        <v>Young</v>
      </c>
      <c r="V2840" t="str">
        <f t="shared" si="89"/>
        <v>Junior</v>
      </c>
      <c r="W2840" t="str">
        <f>IF(Table13[[#This Row],[Last_Working_Date]]="Active","Active","Exited")</f>
        <v>Active</v>
      </c>
    </row>
    <row r="2841" spans="1:23" x14ac:dyDescent="0.3">
      <c r="A2841" s="9" t="s">
        <v>3077</v>
      </c>
      <c r="B2841" s="9" t="s">
        <v>19</v>
      </c>
      <c r="C2841">
        <v>31</v>
      </c>
      <c r="D2841" t="s">
        <v>20</v>
      </c>
      <c r="E2841" t="s">
        <v>53</v>
      </c>
      <c r="F2841" t="s">
        <v>67</v>
      </c>
      <c r="G2841" t="s">
        <v>68</v>
      </c>
      <c r="H2841" t="s">
        <v>51</v>
      </c>
      <c r="I2841" s="5">
        <v>3.9</v>
      </c>
      <c r="J2841" t="s">
        <v>25</v>
      </c>
      <c r="K2841" s="1">
        <v>40867</v>
      </c>
      <c r="L2841" s="1" t="s">
        <v>5075</v>
      </c>
      <c r="M2841" s="7">
        <v>13.94</v>
      </c>
      <c r="N2841" s="22">
        <v>44174</v>
      </c>
      <c r="O2841">
        <v>2</v>
      </c>
      <c r="P2841" t="s">
        <v>65</v>
      </c>
      <c r="Q2841">
        <v>2</v>
      </c>
      <c r="R2841">
        <v>11</v>
      </c>
      <c r="S2841" t="s">
        <v>222</v>
      </c>
      <c r="T2841" t="s">
        <v>26</v>
      </c>
      <c r="U2841" t="str">
        <f t="shared" si="88"/>
        <v>Adult</v>
      </c>
      <c r="V2841" t="str">
        <f t="shared" si="89"/>
        <v>Mid-Level</v>
      </c>
      <c r="W2841" t="str">
        <f>IF(Table13[[#This Row],[Last_Working_Date]]="Active","Active","Exited")</f>
        <v>Active</v>
      </c>
    </row>
    <row r="2842" spans="1:23" x14ac:dyDescent="0.3">
      <c r="A2842" s="9" t="s">
        <v>3078</v>
      </c>
      <c r="B2842" s="9" t="s">
        <v>19</v>
      </c>
      <c r="C2842">
        <v>30</v>
      </c>
      <c r="D2842" t="s">
        <v>30</v>
      </c>
      <c r="E2842" t="s">
        <v>31</v>
      </c>
      <c r="F2842" t="s">
        <v>40</v>
      </c>
      <c r="G2842" t="s">
        <v>41</v>
      </c>
      <c r="H2842" t="s">
        <v>51</v>
      </c>
      <c r="I2842" s="5">
        <v>2.4</v>
      </c>
      <c r="J2842" t="s">
        <v>25</v>
      </c>
      <c r="K2842" s="1">
        <v>40188</v>
      </c>
      <c r="L2842" s="1">
        <v>45634</v>
      </c>
      <c r="M2842" s="7">
        <v>14.91</v>
      </c>
      <c r="N2842" s="22">
        <v>35809</v>
      </c>
      <c r="O2842">
        <v>2</v>
      </c>
      <c r="P2842" t="s">
        <v>26</v>
      </c>
      <c r="Q2842">
        <v>1</v>
      </c>
      <c r="R2842">
        <v>4</v>
      </c>
      <c r="S2842" t="s">
        <v>458</v>
      </c>
      <c r="T2842" t="s">
        <v>65</v>
      </c>
      <c r="U2842" t="str">
        <f t="shared" si="88"/>
        <v>Young</v>
      </c>
      <c r="V2842" t="str">
        <f t="shared" si="89"/>
        <v>Mid-Level</v>
      </c>
      <c r="W2842" t="str">
        <f>IF(Table13[[#This Row],[Last_Working_Date]]="Active","Active","Exited")</f>
        <v>Exited</v>
      </c>
    </row>
    <row r="2843" spans="1:23" x14ac:dyDescent="0.3">
      <c r="A2843" s="9" t="s">
        <v>3079</v>
      </c>
      <c r="B2843" s="9" t="s">
        <v>29</v>
      </c>
      <c r="C2843">
        <v>30</v>
      </c>
      <c r="D2843" t="s">
        <v>30</v>
      </c>
      <c r="E2843" t="s">
        <v>53</v>
      </c>
      <c r="F2843" t="s">
        <v>54</v>
      </c>
      <c r="G2843" t="s">
        <v>77</v>
      </c>
      <c r="H2843" t="s">
        <v>24</v>
      </c>
      <c r="I2843" s="5">
        <v>8.9</v>
      </c>
      <c r="J2843" t="s">
        <v>25</v>
      </c>
      <c r="K2843" s="1">
        <v>45014</v>
      </c>
      <c r="L2843" s="1">
        <v>45222</v>
      </c>
      <c r="M2843" s="7">
        <v>0.56999999999999995</v>
      </c>
      <c r="N2843" s="22">
        <v>54443</v>
      </c>
      <c r="O2843">
        <v>3</v>
      </c>
      <c r="P2843" t="s">
        <v>26</v>
      </c>
      <c r="Q2843">
        <v>2</v>
      </c>
      <c r="R2843">
        <v>6</v>
      </c>
      <c r="S2843" t="s">
        <v>1201</v>
      </c>
      <c r="T2843" t="s">
        <v>65</v>
      </c>
      <c r="U2843" t="str">
        <f t="shared" si="88"/>
        <v>Young</v>
      </c>
      <c r="V2843" t="str">
        <f t="shared" si="89"/>
        <v>Senior</v>
      </c>
      <c r="W2843" t="str">
        <f>IF(Table13[[#This Row],[Last_Working_Date]]="Active","Active","Exited")</f>
        <v>Exited</v>
      </c>
    </row>
    <row r="2844" spans="1:23" x14ac:dyDescent="0.3">
      <c r="A2844" s="9" t="s">
        <v>3080</v>
      </c>
      <c r="B2844" s="9" t="s">
        <v>29</v>
      </c>
      <c r="C2844">
        <v>33</v>
      </c>
      <c r="D2844" t="s">
        <v>30</v>
      </c>
      <c r="E2844" t="s">
        <v>39</v>
      </c>
      <c r="F2844" t="s">
        <v>67</v>
      </c>
      <c r="G2844" t="s">
        <v>68</v>
      </c>
      <c r="H2844" t="s">
        <v>24</v>
      </c>
      <c r="I2844" s="5">
        <v>12.5</v>
      </c>
      <c r="J2844" t="s">
        <v>25</v>
      </c>
      <c r="K2844" s="1">
        <v>44415</v>
      </c>
      <c r="L2844" s="1" t="s">
        <v>5075</v>
      </c>
      <c r="M2844" s="7">
        <v>4.22</v>
      </c>
      <c r="N2844" s="22">
        <v>56961</v>
      </c>
      <c r="O2844">
        <v>3</v>
      </c>
      <c r="P2844" t="s">
        <v>26</v>
      </c>
      <c r="Q2844">
        <v>4</v>
      </c>
      <c r="R2844">
        <v>4</v>
      </c>
      <c r="S2844" t="s">
        <v>384</v>
      </c>
      <c r="T2844" t="s">
        <v>26</v>
      </c>
      <c r="U2844" t="str">
        <f t="shared" si="88"/>
        <v>Adult</v>
      </c>
      <c r="V2844" t="str">
        <f t="shared" si="89"/>
        <v>Expert</v>
      </c>
      <c r="W2844" t="str">
        <f>IF(Table13[[#This Row],[Last_Working_Date]]="Active","Active","Exited")</f>
        <v>Active</v>
      </c>
    </row>
    <row r="2845" spans="1:23" x14ac:dyDescent="0.3">
      <c r="A2845" s="9" t="s">
        <v>3081</v>
      </c>
      <c r="B2845" s="9" t="s">
        <v>19</v>
      </c>
      <c r="C2845">
        <v>32</v>
      </c>
      <c r="D2845" t="s">
        <v>20</v>
      </c>
      <c r="E2845" t="s">
        <v>44</v>
      </c>
      <c r="F2845" t="s">
        <v>22</v>
      </c>
      <c r="G2845" t="s">
        <v>23</v>
      </c>
      <c r="H2845" t="s">
        <v>24</v>
      </c>
      <c r="I2845" s="5">
        <v>7.5</v>
      </c>
      <c r="J2845" t="s">
        <v>25</v>
      </c>
      <c r="K2845" s="1">
        <v>40144</v>
      </c>
      <c r="L2845" s="1" t="s">
        <v>5075</v>
      </c>
      <c r="M2845" s="7">
        <v>15.92</v>
      </c>
      <c r="N2845" s="22">
        <v>47512</v>
      </c>
      <c r="O2845">
        <v>3</v>
      </c>
      <c r="P2845" t="s">
        <v>26</v>
      </c>
      <c r="Q2845">
        <v>0</v>
      </c>
      <c r="R2845">
        <v>4</v>
      </c>
      <c r="S2845" t="s">
        <v>581</v>
      </c>
      <c r="T2845" t="s">
        <v>26</v>
      </c>
      <c r="U2845" t="str">
        <f t="shared" si="88"/>
        <v>Adult</v>
      </c>
      <c r="V2845" t="str">
        <f t="shared" si="89"/>
        <v>Senior</v>
      </c>
      <c r="W2845" t="str">
        <f>IF(Table13[[#This Row],[Last_Working_Date]]="Active","Active","Exited")</f>
        <v>Active</v>
      </c>
    </row>
    <row r="2846" spans="1:23" x14ac:dyDescent="0.3">
      <c r="A2846" s="9" t="s">
        <v>3082</v>
      </c>
      <c r="B2846" s="9" t="s">
        <v>29</v>
      </c>
      <c r="C2846">
        <v>31</v>
      </c>
      <c r="D2846" t="s">
        <v>20</v>
      </c>
      <c r="E2846" t="s">
        <v>53</v>
      </c>
      <c r="F2846" t="s">
        <v>40</v>
      </c>
      <c r="G2846" t="s">
        <v>50</v>
      </c>
      <c r="H2846" t="s">
        <v>24</v>
      </c>
      <c r="I2846" s="5">
        <v>3</v>
      </c>
      <c r="J2846" t="s">
        <v>25</v>
      </c>
      <c r="K2846" s="1">
        <v>39760</v>
      </c>
      <c r="L2846" s="1" t="s">
        <v>5075</v>
      </c>
      <c r="M2846" s="7">
        <v>16.97</v>
      </c>
      <c r="N2846" s="22">
        <v>39180</v>
      </c>
      <c r="O2846">
        <v>3</v>
      </c>
      <c r="P2846" t="s">
        <v>26</v>
      </c>
      <c r="Q2846">
        <v>3</v>
      </c>
      <c r="R2846">
        <v>5</v>
      </c>
      <c r="S2846" t="s">
        <v>101</v>
      </c>
      <c r="T2846" t="s">
        <v>26</v>
      </c>
      <c r="U2846" t="str">
        <f t="shared" si="88"/>
        <v>Adult</v>
      </c>
      <c r="V2846" t="str">
        <f t="shared" si="89"/>
        <v>Mid-Level</v>
      </c>
      <c r="W2846" t="str">
        <f>IF(Table13[[#This Row],[Last_Working_Date]]="Active","Active","Exited")</f>
        <v>Active</v>
      </c>
    </row>
    <row r="2847" spans="1:23" x14ac:dyDescent="0.3">
      <c r="A2847" s="9" t="s">
        <v>3083</v>
      </c>
      <c r="B2847" s="9" t="s">
        <v>29</v>
      </c>
      <c r="C2847">
        <v>32</v>
      </c>
      <c r="D2847" t="s">
        <v>30</v>
      </c>
      <c r="E2847" t="s">
        <v>39</v>
      </c>
      <c r="F2847" t="s">
        <v>67</v>
      </c>
      <c r="G2847" t="s">
        <v>71</v>
      </c>
      <c r="H2847" t="s">
        <v>24</v>
      </c>
      <c r="I2847" s="5">
        <v>12</v>
      </c>
      <c r="J2847" t="s">
        <v>25</v>
      </c>
      <c r="K2847" s="1">
        <v>44236</v>
      </c>
      <c r="L2847" s="1">
        <v>44530</v>
      </c>
      <c r="M2847" s="7">
        <v>0.8</v>
      </c>
      <c r="N2847" s="22">
        <v>51706</v>
      </c>
      <c r="O2847">
        <v>2</v>
      </c>
      <c r="P2847" t="s">
        <v>65</v>
      </c>
      <c r="Q2847">
        <v>3</v>
      </c>
      <c r="R2847">
        <v>8</v>
      </c>
      <c r="S2847" t="s">
        <v>542</v>
      </c>
      <c r="T2847" t="s">
        <v>65</v>
      </c>
      <c r="U2847" t="str">
        <f t="shared" si="88"/>
        <v>Adult</v>
      </c>
      <c r="V2847" t="str">
        <f t="shared" si="89"/>
        <v>Expert</v>
      </c>
      <c r="W2847" t="str">
        <f>IF(Table13[[#This Row],[Last_Working_Date]]="Active","Active","Exited")</f>
        <v>Exited</v>
      </c>
    </row>
    <row r="2848" spans="1:23" x14ac:dyDescent="0.3">
      <c r="A2848" s="9" t="s">
        <v>3084</v>
      </c>
      <c r="B2848" s="9" t="s">
        <v>29</v>
      </c>
      <c r="C2848">
        <v>38</v>
      </c>
      <c r="D2848" t="s">
        <v>20</v>
      </c>
      <c r="E2848" t="s">
        <v>21</v>
      </c>
      <c r="F2848" t="s">
        <v>45</v>
      </c>
      <c r="G2848" t="s">
        <v>46</v>
      </c>
      <c r="H2848" t="s">
        <v>47</v>
      </c>
      <c r="I2848" s="5">
        <v>15.7</v>
      </c>
      <c r="J2848" t="s">
        <v>85</v>
      </c>
      <c r="K2848" s="1">
        <v>40772</v>
      </c>
      <c r="L2848" s="1" t="s">
        <v>5075</v>
      </c>
      <c r="M2848" s="7">
        <v>14.2</v>
      </c>
      <c r="N2848" s="22">
        <v>69030</v>
      </c>
      <c r="O2848">
        <v>3</v>
      </c>
      <c r="P2848" t="s">
        <v>26</v>
      </c>
      <c r="Q2848">
        <v>2</v>
      </c>
      <c r="R2848">
        <v>7</v>
      </c>
      <c r="S2848" t="s">
        <v>114</v>
      </c>
      <c r="T2848" t="s">
        <v>26</v>
      </c>
      <c r="U2848" t="str">
        <f t="shared" si="88"/>
        <v>Adult</v>
      </c>
      <c r="V2848" t="str">
        <f t="shared" si="89"/>
        <v>Expert</v>
      </c>
      <c r="W2848" t="str">
        <f>IF(Table13[[#This Row],[Last_Working_Date]]="Active","Active","Exited")</f>
        <v>Active</v>
      </c>
    </row>
    <row r="2849" spans="1:23" x14ac:dyDescent="0.3">
      <c r="A2849" s="9" t="s">
        <v>3085</v>
      </c>
      <c r="B2849" s="9" t="s">
        <v>29</v>
      </c>
      <c r="C2849">
        <v>29</v>
      </c>
      <c r="D2849" t="s">
        <v>30</v>
      </c>
      <c r="E2849" t="s">
        <v>58</v>
      </c>
      <c r="F2849" t="s">
        <v>22</v>
      </c>
      <c r="G2849" t="s">
        <v>74</v>
      </c>
      <c r="H2849" t="s">
        <v>24</v>
      </c>
      <c r="I2849" s="5">
        <v>4.3</v>
      </c>
      <c r="J2849" t="s">
        <v>25</v>
      </c>
      <c r="K2849" s="1">
        <v>40731</v>
      </c>
      <c r="L2849" s="1" t="s">
        <v>5075</v>
      </c>
      <c r="M2849" s="7">
        <v>14.31</v>
      </c>
      <c r="N2849" s="22">
        <v>45880</v>
      </c>
      <c r="O2849">
        <v>4</v>
      </c>
      <c r="P2849" t="s">
        <v>26</v>
      </c>
      <c r="Q2849">
        <v>3</v>
      </c>
      <c r="R2849">
        <v>10</v>
      </c>
      <c r="S2849" t="s">
        <v>983</v>
      </c>
      <c r="T2849" t="s">
        <v>26</v>
      </c>
      <c r="U2849" t="str">
        <f t="shared" si="88"/>
        <v>Young</v>
      </c>
      <c r="V2849" t="str">
        <f t="shared" si="89"/>
        <v>Mid-Level</v>
      </c>
      <c r="W2849" t="str">
        <f>IF(Table13[[#This Row],[Last_Working_Date]]="Active","Active","Exited")</f>
        <v>Active</v>
      </c>
    </row>
    <row r="2850" spans="1:23" x14ac:dyDescent="0.3">
      <c r="A2850" s="9" t="s">
        <v>3086</v>
      </c>
      <c r="B2850" s="9" t="s">
        <v>29</v>
      </c>
      <c r="C2850">
        <v>31</v>
      </c>
      <c r="D2850" t="s">
        <v>30</v>
      </c>
      <c r="E2850" t="s">
        <v>39</v>
      </c>
      <c r="F2850" t="s">
        <v>22</v>
      </c>
      <c r="G2850" t="s">
        <v>59</v>
      </c>
      <c r="H2850" t="s">
        <v>24</v>
      </c>
      <c r="I2850" s="5">
        <v>0</v>
      </c>
      <c r="J2850" t="s">
        <v>85</v>
      </c>
      <c r="K2850" s="1">
        <v>43012</v>
      </c>
      <c r="L2850" s="1" t="s">
        <v>5075</v>
      </c>
      <c r="M2850" s="7">
        <v>8.07</v>
      </c>
      <c r="N2850" s="22">
        <v>29148</v>
      </c>
      <c r="O2850">
        <v>4</v>
      </c>
      <c r="P2850" t="s">
        <v>26</v>
      </c>
      <c r="Q2850">
        <v>2</v>
      </c>
      <c r="R2850">
        <v>8</v>
      </c>
      <c r="S2850" t="s">
        <v>399</v>
      </c>
      <c r="T2850" t="s">
        <v>26</v>
      </c>
      <c r="U2850" t="str">
        <f t="shared" si="88"/>
        <v>Adult</v>
      </c>
      <c r="V2850" t="str">
        <f t="shared" si="89"/>
        <v>Junior</v>
      </c>
      <c r="W2850" t="str">
        <f>IF(Table13[[#This Row],[Last_Working_Date]]="Active","Active","Exited")</f>
        <v>Active</v>
      </c>
    </row>
    <row r="2851" spans="1:23" x14ac:dyDescent="0.3">
      <c r="A2851" s="9" t="s">
        <v>3087</v>
      </c>
      <c r="B2851" s="9" t="s">
        <v>19</v>
      </c>
      <c r="C2851">
        <v>24</v>
      </c>
      <c r="D2851" t="s">
        <v>30</v>
      </c>
      <c r="E2851" t="s">
        <v>58</v>
      </c>
      <c r="F2851" t="s">
        <v>45</v>
      </c>
      <c r="G2851" t="s">
        <v>98</v>
      </c>
      <c r="H2851" t="s">
        <v>24</v>
      </c>
      <c r="I2851" s="5">
        <v>3</v>
      </c>
      <c r="J2851" t="s">
        <v>25</v>
      </c>
      <c r="K2851" s="1">
        <v>41840</v>
      </c>
      <c r="L2851" s="1" t="s">
        <v>5075</v>
      </c>
      <c r="M2851" s="7">
        <v>11.27</v>
      </c>
      <c r="N2851" s="22">
        <v>43196</v>
      </c>
      <c r="O2851">
        <v>3</v>
      </c>
      <c r="P2851" t="s">
        <v>26</v>
      </c>
      <c r="Q2851">
        <v>0</v>
      </c>
      <c r="R2851">
        <v>8</v>
      </c>
      <c r="S2851" t="s">
        <v>244</v>
      </c>
      <c r="T2851" t="s">
        <v>26</v>
      </c>
      <c r="U2851" t="str">
        <f t="shared" si="88"/>
        <v>Young</v>
      </c>
      <c r="V2851" t="str">
        <f t="shared" si="89"/>
        <v>Mid-Level</v>
      </c>
      <c r="W2851" t="str">
        <f>IF(Table13[[#This Row],[Last_Working_Date]]="Active","Active","Exited")</f>
        <v>Active</v>
      </c>
    </row>
    <row r="2852" spans="1:23" x14ac:dyDescent="0.3">
      <c r="A2852" s="9" t="s">
        <v>3088</v>
      </c>
      <c r="B2852" s="9" t="s">
        <v>19</v>
      </c>
      <c r="C2852">
        <v>35</v>
      </c>
      <c r="D2852" t="s">
        <v>30</v>
      </c>
      <c r="E2852" t="s">
        <v>53</v>
      </c>
      <c r="F2852" t="s">
        <v>92</v>
      </c>
      <c r="G2852" t="s">
        <v>246</v>
      </c>
      <c r="H2852" t="s">
        <v>51</v>
      </c>
      <c r="I2852" s="5">
        <v>8.1999999999999993</v>
      </c>
      <c r="J2852" t="s">
        <v>25</v>
      </c>
      <c r="K2852" s="1">
        <v>39866</v>
      </c>
      <c r="L2852" s="1" t="s">
        <v>5075</v>
      </c>
      <c r="M2852" s="7">
        <v>16.68</v>
      </c>
      <c r="N2852" s="22">
        <v>53781</v>
      </c>
      <c r="O2852">
        <v>2</v>
      </c>
      <c r="P2852" t="s">
        <v>26</v>
      </c>
      <c r="Q2852">
        <v>1</v>
      </c>
      <c r="R2852">
        <v>7</v>
      </c>
      <c r="S2852" t="s">
        <v>153</v>
      </c>
      <c r="T2852" t="s">
        <v>26</v>
      </c>
      <c r="U2852" t="str">
        <f t="shared" si="88"/>
        <v>Adult</v>
      </c>
      <c r="V2852" t="str">
        <f t="shared" si="89"/>
        <v>Senior</v>
      </c>
      <c r="W2852" t="str">
        <f>IF(Table13[[#This Row],[Last_Working_Date]]="Active","Active","Exited")</f>
        <v>Active</v>
      </c>
    </row>
    <row r="2853" spans="1:23" x14ac:dyDescent="0.3">
      <c r="A2853" s="9" t="s">
        <v>3089</v>
      </c>
      <c r="B2853" s="9" t="s">
        <v>29</v>
      </c>
      <c r="C2853">
        <v>33</v>
      </c>
      <c r="D2853" t="s">
        <v>30</v>
      </c>
      <c r="E2853" t="s">
        <v>53</v>
      </c>
      <c r="F2853" t="s">
        <v>82</v>
      </c>
      <c r="G2853" t="s">
        <v>107</v>
      </c>
      <c r="H2853" t="s">
        <v>51</v>
      </c>
      <c r="I2853" s="5">
        <v>7.1</v>
      </c>
      <c r="J2853" t="s">
        <v>25</v>
      </c>
      <c r="K2853" s="1">
        <v>39728</v>
      </c>
      <c r="L2853" s="1" t="s">
        <v>5075</v>
      </c>
      <c r="M2853" s="7">
        <v>17.059999999999999</v>
      </c>
      <c r="N2853" s="22">
        <v>40269</v>
      </c>
      <c r="O2853">
        <v>4</v>
      </c>
      <c r="P2853" t="s">
        <v>26</v>
      </c>
      <c r="Q2853">
        <v>1</v>
      </c>
      <c r="R2853">
        <v>6</v>
      </c>
      <c r="S2853" t="s">
        <v>395</v>
      </c>
      <c r="T2853" t="s">
        <v>26</v>
      </c>
      <c r="U2853" t="str">
        <f t="shared" si="88"/>
        <v>Adult</v>
      </c>
      <c r="V2853" t="str">
        <f t="shared" si="89"/>
        <v>Senior</v>
      </c>
      <c r="W2853" t="str">
        <f>IF(Table13[[#This Row],[Last_Working_Date]]="Active","Active","Exited")</f>
        <v>Active</v>
      </c>
    </row>
    <row r="2854" spans="1:23" x14ac:dyDescent="0.3">
      <c r="A2854" s="9" t="s">
        <v>3090</v>
      </c>
      <c r="B2854" s="9" t="s">
        <v>19</v>
      </c>
      <c r="C2854">
        <v>21</v>
      </c>
      <c r="D2854" t="s">
        <v>30</v>
      </c>
      <c r="E2854" t="s">
        <v>36</v>
      </c>
      <c r="F2854" t="s">
        <v>40</v>
      </c>
      <c r="G2854" t="s">
        <v>50</v>
      </c>
      <c r="H2854" t="s">
        <v>24</v>
      </c>
      <c r="I2854" s="5">
        <v>0.2</v>
      </c>
      <c r="J2854" t="s">
        <v>85</v>
      </c>
      <c r="K2854" s="1">
        <v>43155</v>
      </c>
      <c r="L2854" s="1">
        <v>44839</v>
      </c>
      <c r="M2854" s="7">
        <v>4.6100000000000003</v>
      </c>
      <c r="N2854" s="22">
        <v>32773</v>
      </c>
      <c r="O2854">
        <v>3</v>
      </c>
      <c r="P2854" t="s">
        <v>26</v>
      </c>
      <c r="Q2854">
        <v>4</v>
      </c>
      <c r="R2854">
        <v>4</v>
      </c>
      <c r="S2854" t="s">
        <v>562</v>
      </c>
      <c r="T2854" t="s">
        <v>65</v>
      </c>
      <c r="U2854" t="str">
        <f t="shared" si="88"/>
        <v>Young</v>
      </c>
      <c r="V2854" t="str">
        <f t="shared" si="89"/>
        <v>Junior</v>
      </c>
      <c r="W2854" t="str">
        <f>IF(Table13[[#This Row],[Last_Working_Date]]="Active","Active","Exited")</f>
        <v>Exited</v>
      </c>
    </row>
    <row r="2855" spans="1:23" x14ac:dyDescent="0.3">
      <c r="A2855" s="9" t="s">
        <v>3091</v>
      </c>
      <c r="B2855" s="9" t="s">
        <v>19</v>
      </c>
      <c r="C2855">
        <v>24</v>
      </c>
      <c r="D2855" t="s">
        <v>30</v>
      </c>
      <c r="E2855" t="s">
        <v>53</v>
      </c>
      <c r="F2855" t="s">
        <v>82</v>
      </c>
      <c r="G2855" t="s">
        <v>107</v>
      </c>
      <c r="H2855" t="s">
        <v>84</v>
      </c>
      <c r="I2855" s="5">
        <v>2.5</v>
      </c>
      <c r="J2855" t="s">
        <v>25</v>
      </c>
      <c r="K2855" s="1">
        <v>43210</v>
      </c>
      <c r="L2855" s="1" t="s">
        <v>5075</v>
      </c>
      <c r="M2855" s="7">
        <v>7.52</v>
      </c>
      <c r="N2855" s="22">
        <v>26684</v>
      </c>
      <c r="O2855">
        <v>4</v>
      </c>
      <c r="P2855" t="s">
        <v>26</v>
      </c>
      <c r="Q2855">
        <v>9</v>
      </c>
      <c r="R2855">
        <v>8</v>
      </c>
      <c r="S2855" t="s">
        <v>343</v>
      </c>
      <c r="T2855" t="s">
        <v>26</v>
      </c>
      <c r="U2855" t="str">
        <f t="shared" si="88"/>
        <v>Young</v>
      </c>
      <c r="V2855" t="str">
        <f t="shared" si="89"/>
        <v>Mid-Level</v>
      </c>
      <c r="W2855" t="str">
        <f>IF(Table13[[#This Row],[Last_Working_Date]]="Active","Active","Exited")</f>
        <v>Active</v>
      </c>
    </row>
    <row r="2856" spans="1:23" x14ac:dyDescent="0.3">
      <c r="A2856" s="9" t="s">
        <v>3092</v>
      </c>
      <c r="B2856" s="9" t="s">
        <v>19</v>
      </c>
      <c r="C2856">
        <v>27</v>
      </c>
      <c r="D2856" t="s">
        <v>20</v>
      </c>
      <c r="E2856" t="s">
        <v>53</v>
      </c>
      <c r="F2856" t="s">
        <v>92</v>
      </c>
      <c r="G2856" t="s">
        <v>93</v>
      </c>
      <c r="H2856" t="s">
        <v>24</v>
      </c>
      <c r="I2856" s="5">
        <v>5.8</v>
      </c>
      <c r="J2856" t="s">
        <v>25</v>
      </c>
      <c r="K2856" s="1">
        <v>40236</v>
      </c>
      <c r="L2856" s="1" t="s">
        <v>5075</v>
      </c>
      <c r="M2856" s="7">
        <v>15.67</v>
      </c>
      <c r="N2856" s="22">
        <v>43479</v>
      </c>
      <c r="O2856">
        <v>4</v>
      </c>
      <c r="P2856" t="s">
        <v>26</v>
      </c>
      <c r="Q2856">
        <v>3</v>
      </c>
      <c r="R2856">
        <v>1</v>
      </c>
      <c r="S2856" t="s">
        <v>629</v>
      </c>
      <c r="T2856" t="s">
        <v>26</v>
      </c>
      <c r="U2856" t="str">
        <f t="shared" si="88"/>
        <v>Young</v>
      </c>
      <c r="V2856" t="str">
        <f t="shared" si="89"/>
        <v>Senior</v>
      </c>
      <c r="W2856" t="str">
        <f>IF(Table13[[#This Row],[Last_Working_Date]]="Active","Active","Exited")</f>
        <v>Active</v>
      </c>
    </row>
    <row r="2857" spans="1:23" x14ac:dyDescent="0.3">
      <c r="A2857" s="9" t="s">
        <v>3093</v>
      </c>
      <c r="B2857" s="9" t="s">
        <v>19</v>
      </c>
      <c r="C2857">
        <v>31</v>
      </c>
      <c r="D2857" t="s">
        <v>30</v>
      </c>
      <c r="E2857" t="s">
        <v>58</v>
      </c>
      <c r="F2857" t="s">
        <v>82</v>
      </c>
      <c r="G2857" t="s">
        <v>107</v>
      </c>
      <c r="H2857" t="s">
        <v>51</v>
      </c>
      <c r="I2857" s="5">
        <v>9.1999999999999993</v>
      </c>
      <c r="J2857" t="s">
        <v>25</v>
      </c>
      <c r="K2857" s="1">
        <v>45594</v>
      </c>
      <c r="L2857" s="1" t="s">
        <v>5075</v>
      </c>
      <c r="M2857" s="7">
        <v>1</v>
      </c>
      <c r="N2857" s="22">
        <v>44050</v>
      </c>
      <c r="O2857">
        <v>2</v>
      </c>
      <c r="P2857" t="s">
        <v>65</v>
      </c>
      <c r="Q2857">
        <v>2</v>
      </c>
      <c r="R2857">
        <v>7</v>
      </c>
      <c r="S2857" t="s">
        <v>489</v>
      </c>
      <c r="T2857" t="s">
        <v>26</v>
      </c>
      <c r="U2857" t="str">
        <f t="shared" si="88"/>
        <v>Adult</v>
      </c>
      <c r="V2857" t="str">
        <f t="shared" si="89"/>
        <v>Senior</v>
      </c>
      <c r="W2857" t="str">
        <f>IF(Table13[[#This Row],[Last_Working_Date]]="Active","Active","Exited")</f>
        <v>Active</v>
      </c>
    </row>
    <row r="2858" spans="1:23" x14ac:dyDescent="0.3">
      <c r="A2858" s="9" t="s">
        <v>3094</v>
      </c>
      <c r="B2858" s="9" t="s">
        <v>29</v>
      </c>
      <c r="C2858">
        <v>35</v>
      </c>
      <c r="D2858" t="s">
        <v>30</v>
      </c>
      <c r="E2858" t="s">
        <v>44</v>
      </c>
      <c r="F2858" t="s">
        <v>92</v>
      </c>
      <c r="G2858" t="s">
        <v>120</v>
      </c>
      <c r="H2858" t="s">
        <v>24</v>
      </c>
      <c r="I2858" s="5">
        <v>9.4</v>
      </c>
      <c r="J2858" t="s">
        <v>25</v>
      </c>
      <c r="K2858" s="1">
        <v>41373</v>
      </c>
      <c r="L2858" s="1" t="s">
        <v>5075</v>
      </c>
      <c r="M2858" s="7">
        <v>12.55</v>
      </c>
      <c r="N2858" s="22">
        <v>54681</v>
      </c>
      <c r="O2858">
        <v>4</v>
      </c>
      <c r="P2858" t="s">
        <v>65</v>
      </c>
      <c r="Q2858">
        <v>4</v>
      </c>
      <c r="R2858">
        <v>6</v>
      </c>
      <c r="S2858" t="s">
        <v>153</v>
      </c>
      <c r="T2858" t="s">
        <v>26</v>
      </c>
      <c r="U2858" t="str">
        <f t="shared" si="88"/>
        <v>Adult</v>
      </c>
      <c r="V2858" t="str">
        <f t="shared" si="89"/>
        <v>Senior</v>
      </c>
      <c r="W2858" t="str">
        <f>IF(Table13[[#This Row],[Last_Working_Date]]="Active","Active","Exited")</f>
        <v>Active</v>
      </c>
    </row>
    <row r="2859" spans="1:23" x14ac:dyDescent="0.3">
      <c r="A2859" s="9" t="s">
        <v>3095</v>
      </c>
      <c r="B2859" s="9" t="s">
        <v>19</v>
      </c>
      <c r="C2859">
        <v>35</v>
      </c>
      <c r="D2859" t="s">
        <v>20</v>
      </c>
      <c r="E2859" t="s">
        <v>53</v>
      </c>
      <c r="F2859" t="s">
        <v>67</v>
      </c>
      <c r="G2859" t="s">
        <v>90</v>
      </c>
      <c r="H2859" t="s">
        <v>24</v>
      </c>
      <c r="I2859" s="5">
        <v>6</v>
      </c>
      <c r="J2859" t="s">
        <v>25</v>
      </c>
      <c r="K2859" s="1">
        <v>45610</v>
      </c>
      <c r="L2859" s="1" t="s">
        <v>5075</v>
      </c>
      <c r="M2859" s="7">
        <v>0.95</v>
      </c>
      <c r="N2859" s="22">
        <v>51183</v>
      </c>
      <c r="O2859">
        <v>3</v>
      </c>
      <c r="P2859" t="s">
        <v>65</v>
      </c>
      <c r="Q2859">
        <v>0</v>
      </c>
      <c r="R2859">
        <v>4</v>
      </c>
      <c r="S2859" t="s">
        <v>1431</v>
      </c>
      <c r="T2859" t="s">
        <v>26</v>
      </c>
      <c r="U2859" t="str">
        <f t="shared" si="88"/>
        <v>Adult</v>
      </c>
      <c r="V2859" t="str">
        <f t="shared" si="89"/>
        <v>Senior</v>
      </c>
      <c r="W2859" t="str">
        <f>IF(Table13[[#This Row],[Last_Working_Date]]="Active","Active","Exited")</f>
        <v>Active</v>
      </c>
    </row>
    <row r="2860" spans="1:23" x14ac:dyDescent="0.3">
      <c r="A2860" s="9" t="s">
        <v>3096</v>
      </c>
      <c r="B2860" s="9" t="s">
        <v>19</v>
      </c>
      <c r="C2860">
        <v>37</v>
      </c>
      <c r="D2860" t="s">
        <v>30</v>
      </c>
      <c r="E2860" t="s">
        <v>31</v>
      </c>
      <c r="F2860" t="s">
        <v>32</v>
      </c>
      <c r="G2860" t="s">
        <v>33</v>
      </c>
      <c r="H2860" t="s">
        <v>24</v>
      </c>
      <c r="I2860" s="5">
        <v>17</v>
      </c>
      <c r="J2860" t="s">
        <v>25</v>
      </c>
      <c r="K2860" s="1">
        <v>44916</v>
      </c>
      <c r="L2860" s="1" t="s">
        <v>5075</v>
      </c>
      <c r="M2860" s="7">
        <v>2.85</v>
      </c>
      <c r="N2860" s="22">
        <v>55857</v>
      </c>
      <c r="O2860">
        <v>4</v>
      </c>
      <c r="P2860" t="s">
        <v>26</v>
      </c>
      <c r="Q2860">
        <v>2</v>
      </c>
      <c r="R2860">
        <v>4</v>
      </c>
      <c r="S2860" t="s">
        <v>484</v>
      </c>
      <c r="T2860" t="s">
        <v>26</v>
      </c>
      <c r="U2860" t="str">
        <f t="shared" si="88"/>
        <v>Adult</v>
      </c>
      <c r="V2860" t="str">
        <f t="shared" si="89"/>
        <v>Expert</v>
      </c>
      <c r="W2860" t="str">
        <f>IF(Table13[[#This Row],[Last_Working_Date]]="Active","Active","Exited")</f>
        <v>Active</v>
      </c>
    </row>
    <row r="2861" spans="1:23" x14ac:dyDescent="0.3">
      <c r="A2861" s="9" t="s">
        <v>3097</v>
      </c>
      <c r="B2861" s="9" t="s">
        <v>19</v>
      </c>
      <c r="C2861">
        <v>24</v>
      </c>
      <c r="D2861" t="s">
        <v>20</v>
      </c>
      <c r="E2861" t="s">
        <v>63</v>
      </c>
      <c r="F2861" t="s">
        <v>22</v>
      </c>
      <c r="G2861" t="s">
        <v>59</v>
      </c>
      <c r="H2861" t="s">
        <v>24</v>
      </c>
      <c r="I2861" s="5">
        <v>2.7</v>
      </c>
      <c r="J2861" t="s">
        <v>25</v>
      </c>
      <c r="K2861" s="1">
        <v>43628</v>
      </c>
      <c r="L2861" s="1" t="s">
        <v>5075</v>
      </c>
      <c r="M2861" s="7">
        <v>6.38</v>
      </c>
      <c r="N2861" s="22">
        <v>35920</v>
      </c>
      <c r="O2861">
        <v>4</v>
      </c>
      <c r="P2861" t="s">
        <v>26</v>
      </c>
      <c r="Q2861">
        <v>3</v>
      </c>
      <c r="R2861">
        <v>4</v>
      </c>
      <c r="S2861" t="s">
        <v>289</v>
      </c>
      <c r="T2861" t="s">
        <v>26</v>
      </c>
      <c r="U2861" t="str">
        <f t="shared" si="88"/>
        <v>Young</v>
      </c>
      <c r="V2861" t="str">
        <f t="shared" si="89"/>
        <v>Mid-Level</v>
      </c>
      <c r="W2861" t="str">
        <f>IF(Table13[[#This Row],[Last_Working_Date]]="Active","Active","Exited")</f>
        <v>Active</v>
      </c>
    </row>
    <row r="2862" spans="1:23" x14ac:dyDescent="0.3">
      <c r="A2862" s="9" t="s">
        <v>3098</v>
      </c>
      <c r="B2862" s="9" t="s">
        <v>29</v>
      </c>
      <c r="C2862">
        <v>24</v>
      </c>
      <c r="D2862" t="s">
        <v>30</v>
      </c>
      <c r="E2862" t="s">
        <v>31</v>
      </c>
      <c r="F2862" t="s">
        <v>54</v>
      </c>
      <c r="G2862" t="s">
        <v>77</v>
      </c>
      <c r="H2862" t="s">
        <v>24</v>
      </c>
      <c r="I2862" s="5">
        <v>2.2000000000000002</v>
      </c>
      <c r="J2862" t="s">
        <v>25</v>
      </c>
      <c r="K2862" s="1">
        <v>45172</v>
      </c>
      <c r="L2862" s="1" t="s">
        <v>5075</v>
      </c>
      <c r="M2862" s="7">
        <v>2.15</v>
      </c>
      <c r="N2862" s="22">
        <v>41618</v>
      </c>
      <c r="O2862">
        <v>3</v>
      </c>
      <c r="P2862" t="s">
        <v>26</v>
      </c>
      <c r="Q2862">
        <v>2</v>
      </c>
      <c r="R2862">
        <v>4</v>
      </c>
      <c r="S2862" t="s">
        <v>636</v>
      </c>
      <c r="T2862" t="s">
        <v>26</v>
      </c>
      <c r="U2862" t="str">
        <f t="shared" si="88"/>
        <v>Young</v>
      </c>
      <c r="V2862" t="str">
        <f t="shared" si="89"/>
        <v>Mid-Level</v>
      </c>
      <c r="W2862" t="str">
        <f>IF(Table13[[#This Row],[Last_Working_Date]]="Active","Active","Exited")</f>
        <v>Active</v>
      </c>
    </row>
    <row r="2863" spans="1:23" x14ac:dyDescent="0.3">
      <c r="A2863" s="9" t="s">
        <v>3099</v>
      </c>
      <c r="B2863" s="9" t="s">
        <v>19</v>
      </c>
      <c r="C2863">
        <v>30</v>
      </c>
      <c r="D2863" t="s">
        <v>30</v>
      </c>
      <c r="E2863" t="s">
        <v>63</v>
      </c>
      <c r="F2863" t="s">
        <v>22</v>
      </c>
      <c r="G2863" t="s">
        <v>23</v>
      </c>
      <c r="H2863" t="s">
        <v>47</v>
      </c>
      <c r="I2863" s="5">
        <v>3.2</v>
      </c>
      <c r="J2863" t="s">
        <v>25</v>
      </c>
      <c r="K2863" s="1">
        <v>39673</v>
      </c>
      <c r="L2863" s="1" t="s">
        <v>5075</v>
      </c>
      <c r="M2863" s="7">
        <v>17.21</v>
      </c>
      <c r="N2863" s="22">
        <v>41754</v>
      </c>
      <c r="O2863">
        <v>2</v>
      </c>
      <c r="P2863" t="s">
        <v>26</v>
      </c>
      <c r="Q2863">
        <v>3</v>
      </c>
      <c r="R2863">
        <v>5</v>
      </c>
      <c r="S2863" t="s">
        <v>183</v>
      </c>
      <c r="T2863" t="s">
        <v>26</v>
      </c>
      <c r="U2863" t="str">
        <f t="shared" si="88"/>
        <v>Young</v>
      </c>
      <c r="V2863" t="str">
        <f t="shared" si="89"/>
        <v>Mid-Level</v>
      </c>
      <c r="W2863" t="str">
        <f>IF(Table13[[#This Row],[Last_Working_Date]]="Active","Active","Exited")</f>
        <v>Active</v>
      </c>
    </row>
    <row r="2864" spans="1:23" x14ac:dyDescent="0.3">
      <c r="A2864" s="9" t="s">
        <v>3100</v>
      </c>
      <c r="B2864" s="9" t="s">
        <v>29</v>
      </c>
      <c r="C2864">
        <v>25</v>
      </c>
      <c r="D2864" t="s">
        <v>20</v>
      </c>
      <c r="E2864" t="s">
        <v>21</v>
      </c>
      <c r="F2864" t="s">
        <v>92</v>
      </c>
      <c r="G2864" t="s">
        <v>120</v>
      </c>
      <c r="H2864" t="s">
        <v>24</v>
      </c>
      <c r="I2864" s="5">
        <v>1.8</v>
      </c>
      <c r="J2864" t="s">
        <v>25</v>
      </c>
      <c r="K2864" s="1">
        <v>44233</v>
      </c>
      <c r="L2864" s="1" t="s">
        <v>5075</v>
      </c>
      <c r="M2864" s="7">
        <v>4.72</v>
      </c>
      <c r="N2864" s="22">
        <v>40070</v>
      </c>
      <c r="O2864">
        <v>3</v>
      </c>
      <c r="P2864" t="s">
        <v>26</v>
      </c>
      <c r="Q2864">
        <v>1</v>
      </c>
      <c r="R2864">
        <v>7</v>
      </c>
      <c r="S2864" t="s">
        <v>155</v>
      </c>
      <c r="T2864" t="s">
        <v>26</v>
      </c>
      <c r="U2864" t="str">
        <f t="shared" si="88"/>
        <v>Young</v>
      </c>
      <c r="V2864" t="str">
        <f t="shared" si="89"/>
        <v>Junior</v>
      </c>
      <c r="W2864" t="str">
        <f>IF(Table13[[#This Row],[Last_Working_Date]]="Active","Active","Exited")</f>
        <v>Active</v>
      </c>
    </row>
    <row r="2865" spans="1:23" x14ac:dyDescent="0.3">
      <c r="A2865" s="9" t="s">
        <v>1379</v>
      </c>
      <c r="B2865" s="9" t="s">
        <v>29</v>
      </c>
      <c r="C2865">
        <v>21</v>
      </c>
      <c r="D2865" t="s">
        <v>30</v>
      </c>
      <c r="E2865" t="s">
        <v>39</v>
      </c>
      <c r="F2865" t="s">
        <v>22</v>
      </c>
      <c r="G2865" t="s">
        <v>59</v>
      </c>
      <c r="H2865" t="s">
        <v>24</v>
      </c>
      <c r="I2865" s="5">
        <v>1</v>
      </c>
      <c r="J2865" t="s">
        <v>25</v>
      </c>
      <c r="K2865" s="1">
        <v>44501</v>
      </c>
      <c r="L2865" s="1" t="s">
        <v>5075</v>
      </c>
      <c r="M2865" s="7">
        <v>3.99</v>
      </c>
      <c r="N2865" s="22">
        <v>31319</v>
      </c>
      <c r="O2865">
        <v>3</v>
      </c>
      <c r="P2865" t="s">
        <v>26</v>
      </c>
      <c r="Q2865">
        <v>1</v>
      </c>
      <c r="R2865">
        <v>3</v>
      </c>
      <c r="S2865" t="s">
        <v>5074</v>
      </c>
      <c r="T2865" t="s">
        <v>26</v>
      </c>
      <c r="U2865" t="str">
        <f t="shared" si="88"/>
        <v>Young</v>
      </c>
      <c r="V2865" t="str">
        <f t="shared" si="89"/>
        <v>Junior</v>
      </c>
      <c r="W2865" t="str">
        <f>IF(Table13[[#This Row],[Last_Working_Date]]="Active","Active","Exited")</f>
        <v>Active</v>
      </c>
    </row>
    <row r="2866" spans="1:23" x14ac:dyDescent="0.3">
      <c r="A2866" s="9" t="s">
        <v>1012</v>
      </c>
      <c r="B2866" s="9" t="s">
        <v>29</v>
      </c>
      <c r="C2866">
        <v>31</v>
      </c>
      <c r="D2866" t="s">
        <v>30</v>
      </c>
      <c r="E2866" t="s">
        <v>58</v>
      </c>
      <c r="F2866" t="s">
        <v>32</v>
      </c>
      <c r="G2866" t="s">
        <v>171</v>
      </c>
      <c r="H2866" t="s">
        <v>51</v>
      </c>
      <c r="I2866" s="5">
        <v>1.7</v>
      </c>
      <c r="J2866" t="s">
        <v>25</v>
      </c>
      <c r="K2866" s="1">
        <v>43045</v>
      </c>
      <c r="L2866" s="1" t="s">
        <v>5075</v>
      </c>
      <c r="M2866" s="7">
        <v>7.98</v>
      </c>
      <c r="N2866" s="22">
        <v>26923</v>
      </c>
      <c r="O2866">
        <v>1</v>
      </c>
      <c r="P2866" t="s">
        <v>65</v>
      </c>
      <c r="Q2866">
        <v>1</v>
      </c>
      <c r="R2866">
        <v>6</v>
      </c>
      <c r="S2866" t="s">
        <v>5074</v>
      </c>
      <c r="T2866" t="s">
        <v>26</v>
      </c>
      <c r="U2866" t="str">
        <f t="shared" si="88"/>
        <v>Adult</v>
      </c>
      <c r="V2866" t="str">
        <f t="shared" si="89"/>
        <v>Junior</v>
      </c>
      <c r="W2866" t="str">
        <f>IF(Table13[[#This Row],[Last_Working_Date]]="Active","Active","Exited")</f>
        <v>Active</v>
      </c>
    </row>
    <row r="2867" spans="1:23" x14ac:dyDescent="0.3">
      <c r="A2867" s="9" t="s">
        <v>3101</v>
      </c>
      <c r="B2867" s="9" t="s">
        <v>19</v>
      </c>
      <c r="C2867">
        <v>38</v>
      </c>
      <c r="D2867" t="s">
        <v>20</v>
      </c>
      <c r="E2867" t="s">
        <v>63</v>
      </c>
      <c r="F2867" t="s">
        <v>45</v>
      </c>
      <c r="G2867" t="s">
        <v>46</v>
      </c>
      <c r="H2867" t="s">
        <v>24</v>
      </c>
      <c r="I2867" s="5">
        <v>9.9</v>
      </c>
      <c r="J2867" t="s">
        <v>25</v>
      </c>
      <c r="K2867" s="1">
        <v>41418</v>
      </c>
      <c r="L2867" s="1" t="s">
        <v>5075</v>
      </c>
      <c r="M2867" s="7">
        <v>12.43</v>
      </c>
      <c r="N2867" s="22">
        <v>59442</v>
      </c>
      <c r="O2867">
        <v>1</v>
      </c>
      <c r="P2867" t="s">
        <v>26</v>
      </c>
      <c r="Q2867">
        <v>2</v>
      </c>
      <c r="R2867">
        <v>2</v>
      </c>
      <c r="S2867" t="s">
        <v>1563</v>
      </c>
      <c r="T2867" t="s">
        <v>26</v>
      </c>
      <c r="U2867" t="str">
        <f t="shared" si="88"/>
        <v>Adult</v>
      </c>
      <c r="V2867" t="str">
        <f t="shared" si="89"/>
        <v>Senior</v>
      </c>
      <c r="W2867" t="str">
        <f>IF(Table13[[#This Row],[Last_Working_Date]]="Active","Active","Exited")</f>
        <v>Active</v>
      </c>
    </row>
    <row r="2868" spans="1:23" x14ac:dyDescent="0.3">
      <c r="A2868" s="9" t="s">
        <v>3102</v>
      </c>
      <c r="B2868" s="9" t="s">
        <v>29</v>
      </c>
      <c r="C2868">
        <v>27</v>
      </c>
      <c r="D2868" t="s">
        <v>20</v>
      </c>
      <c r="E2868" t="s">
        <v>63</v>
      </c>
      <c r="F2868" t="s">
        <v>92</v>
      </c>
      <c r="G2868" t="s">
        <v>93</v>
      </c>
      <c r="H2868" t="s">
        <v>51</v>
      </c>
      <c r="I2868" s="5">
        <v>5.4</v>
      </c>
      <c r="J2868" t="s">
        <v>25</v>
      </c>
      <c r="K2868" s="1">
        <v>41240</v>
      </c>
      <c r="L2868" s="1" t="s">
        <v>5075</v>
      </c>
      <c r="M2868" s="7">
        <v>12.92</v>
      </c>
      <c r="N2868" s="22">
        <v>47072</v>
      </c>
      <c r="O2868">
        <v>3</v>
      </c>
      <c r="P2868" t="s">
        <v>26</v>
      </c>
      <c r="Q2868">
        <v>3</v>
      </c>
      <c r="R2868">
        <v>8</v>
      </c>
      <c r="S2868" t="s">
        <v>118</v>
      </c>
      <c r="T2868" t="s">
        <v>26</v>
      </c>
      <c r="U2868" t="str">
        <f t="shared" si="88"/>
        <v>Young</v>
      </c>
      <c r="V2868" t="str">
        <f t="shared" si="89"/>
        <v>Senior</v>
      </c>
      <c r="W2868" t="str">
        <f>IF(Table13[[#This Row],[Last_Working_Date]]="Active","Active","Exited")</f>
        <v>Active</v>
      </c>
    </row>
    <row r="2869" spans="1:23" x14ac:dyDescent="0.3">
      <c r="A2869" s="9" t="s">
        <v>3103</v>
      </c>
      <c r="B2869" s="9" t="s">
        <v>29</v>
      </c>
      <c r="C2869">
        <v>29</v>
      </c>
      <c r="D2869" t="s">
        <v>20</v>
      </c>
      <c r="E2869" t="s">
        <v>58</v>
      </c>
      <c r="F2869" t="s">
        <v>82</v>
      </c>
      <c r="G2869" t="s">
        <v>284</v>
      </c>
      <c r="H2869" t="s">
        <v>24</v>
      </c>
      <c r="I2869" s="5">
        <v>6.1</v>
      </c>
      <c r="J2869" t="s">
        <v>25</v>
      </c>
      <c r="K2869" s="1">
        <v>39829</v>
      </c>
      <c r="L2869" s="1" t="s">
        <v>5075</v>
      </c>
      <c r="M2869" s="7">
        <v>16.78</v>
      </c>
      <c r="N2869" s="22">
        <v>43067</v>
      </c>
      <c r="O2869">
        <v>5</v>
      </c>
      <c r="P2869" t="s">
        <v>26</v>
      </c>
      <c r="Q2869">
        <v>4</v>
      </c>
      <c r="R2869">
        <v>11</v>
      </c>
      <c r="S2869" t="s">
        <v>1005</v>
      </c>
      <c r="T2869" t="s">
        <v>26</v>
      </c>
      <c r="U2869" t="str">
        <f t="shared" si="88"/>
        <v>Young</v>
      </c>
      <c r="V2869" t="str">
        <f t="shared" si="89"/>
        <v>Senior</v>
      </c>
      <c r="W2869" t="str">
        <f>IF(Table13[[#This Row],[Last_Working_Date]]="Active","Active","Exited")</f>
        <v>Active</v>
      </c>
    </row>
    <row r="2870" spans="1:23" x14ac:dyDescent="0.3">
      <c r="A2870" s="9" t="s">
        <v>3104</v>
      </c>
      <c r="B2870" s="9" t="s">
        <v>29</v>
      </c>
      <c r="C2870">
        <v>34</v>
      </c>
      <c r="D2870" t="s">
        <v>20</v>
      </c>
      <c r="E2870" t="s">
        <v>44</v>
      </c>
      <c r="F2870" t="s">
        <v>67</v>
      </c>
      <c r="G2870" t="s">
        <v>68</v>
      </c>
      <c r="H2870" t="s">
        <v>51</v>
      </c>
      <c r="I2870" s="5">
        <v>6.1</v>
      </c>
      <c r="J2870" t="s">
        <v>25</v>
      </c>
      <c r="K2870" s="1">
        <v>41921</v>
      </c>
      <c r="L2870" s="1" t="s">
        <v>5075</v>
      </c>
      <c r="M2870" s="7">
        <v>11.05</v>
      </c>
      <c r="N2870" s="22">
        <v>44146</v>
      </c>
      <c r="O2870">
        <v>2</v>
      </c>
      <c r="P2870" t="s">
        <v>26</v>
      </c>
      <c r="Q2870">
        <v>4</v>
      </c>
      <c r="R2870">
        <v>4</v>
      </c>
      <c r="S2870" t="s">
        <v>892</v>
      </c>
      <c r="T2870" t="s">
        <v>26</v>
      </c>
      <c r="U2870" t="str">
        <f t="shared" si="88"/>
        <v>Adult</v>
      </c>
      <c r="V2870" t="str">
        <f t="shared" si="89"/>
        <v>Senior</v>
      </c>
      <c r="W2870" t="str">
        <f>IF(Table13[[#This Row],[Last_Working_Date]]="Active","Active","Exited")</f>
        <v>Active</v>
      </c>
    </row>
    <row r="2871" spans="1:23" x14ac:dyDescent="0.3">
      <c r="A2871" s="9" t="s">
        <v>3105</v>
      </c>
      <c r="B2871" s="9" t="s">
        <v>19</v>
      </c>
      <c r="C2871">
        <v>28</v>
      </c>
      <c r="D2871" t="s">
        <v>30</v>
      </c>
      <c r="E2871" t="s">
        <v>53</v>
      </c>
      <c r="F2871" t="s">
        <v>54</v>
      </c>
      <c r="G2871" t="s">
        <v>55</v>
      </c>
      <c r="H2871" t="s">
        <v>24</v>
      </c>
      <c r="I2871" s="5">
        <v>6.5</v>
      </c>
      <c r="J2871" t="s">
        <v>25</v>
      </c>
      <c r="K2871" s="1">
        <v>40352</v>
      </c>
      <c r="L2871" s="1" t="s">
        <v>5075</v>
      </c>
      <c r="M2871" s="7">
        <v>15.35</v>
      </c>
      <c r="N2871" s="22">
        <v>45108</v>
      </c>
      <c r="O2871">
        <v>2</v>
      </c>
      <c r="P2871" t="s">
        <v>26</v>
      </c>
      <c r="Q2871">
        <v>0</v>
      </c>
      <c r="R2871">
        <v>2</v>
      </c>
      <c r="S2871" t="s">
        <v>774</v>
      </c>
      <c r="T2871" t="s">
        <v>26</v>
      </c>
      <c r="U2871" t="str">
        <f t="shared" si="88"/>
        <v>Young</v>
      </c>
      <c r="V2871" t="str">
        <f t="shared" si="89"/>
        <v>Senior</v>
      </c>
      <c r="W2871" t="str">
        <f>IF(Table13[[#This Row],[Last_Working_Date]]="Active","Active","Exited")</f>
        <v>Active</v>
      </c>
    </row>
    <row r="2872" spans="1:23" x14ac:dyDescent="0.3">
      <c r="A2872" s="9" t="s">
        <v>3106</v>
      </c>
      <c r="B2872" s="9" t="s">
        <v>29</v>
      </c>
      <c r="C2872">
        <v>37</v>
      </c>
      <c r="D2872" t="s">
        <v>30</v>
      </c>
      <c r="E2872" t="s">
        <v>21</v>
      </c>
      <c r="F2872" t="s">
        <v>22</v>
      </c>
      <c r="G2872" t="s">
        <v>74</v>
      </c>
      <c r="H2872" t="s">
        <v>84</v>
      </c>
      <c r="I2872" s="5">
        <v>12.6</v>
      </c>
      <c r="J2872" t="s">
        <v>25</v>
      </c>
      <c r="K2872" s="1">
        <v>41305</v>
      </c>
      <c r="L2872" s="1" t="s">
        <v>5075</v>
      </c>
      <c r="M2872" s="7">
        <v>12.74</v>
      </c>
      <c r="N2872" s="22">
        <v>56138</v>
      </c>
      <c r="O2872">
        <v>3</v>
      </c>
      <c r="P2872" t="s">
        <v>26</v>
      </c>
      <c r="Q2872">
        <v>2</v>
      </c>
      <c r="R2872">
        <v>5</v>
      </c>
      <c r="S2872" t="s">
        <v>60</v>
      </c>
      <c r="T2872" t="s">
        <v>26</v>
      </c>
      <c r="U2872" t="str">
        <f t="shared" si="88"/>
        <v>Adult</v>
      </c>
      <c r="V2872" t="str">
        <f t="shared" si="89"/>
        <v>Expert</v>
      </c>
      <c r="W2872" t="str">
        <f>IF(Table13[[#This Row],[Last_Working_Date]]="Active","Active","Exited")</f>
        <v>Active</v>
      </c>
    </row>
    <row r="2873" spans="1:23" x14ac:dyDescent="0.3">
      <c r="A2873" s="9" t="s">
        <v>3107</v>
      </c>
      <c r="B2873" s="9" t="s">
        <v>29</v>
      </c>
      <c r="C2873">
        <v>27</v>
      </c>
      <c r="D2873" t="s">
        <v>30</v>
      </c>
      <c r="E2873" t="s">
        <v>63</v>
      </c>
      <c r="F2873" t="s">
        <v>22</v>
      </c>
      <c r="G2873" t="s">
        <v>59</v>
      </c>
      <c r="H2873" t="s">
        <v>24</v>
      </c>
      <c r="I2873" s="5">
        <v>3.7</v>
      </c>
      <c r="J2873" t="s">
        <v>25</v>
      </c>
      <c r="K2873" s="1">
        <v>41498</v>
      </c>
      <c r="L2873" s="1" t="s">
        <v>5075</v>
      </c>
      <c r="M2873" s="7">
        <v>12.21</v>
      </c>
      <c r="N2873" s="22">
        <v>37702</v>
      </c>
      <c r="O2873">
        <v>3</v>
      </c>
      <c r="P2873" t="s">
        <v>65</v>
      </c>
      <c r="Q2873">
        <v>4</v>
      </c>
      <c r="R2873">
        <v>5</v>
      </c>
      <c r="S2873" t="s">
        <v>182</v>
      </c>
      <c r="T2873" t="s">
        <v>26</v>
      </c>
      <c r="U2873" t="str">
        <f t="shared" si="88"/>
        <v>Young</v>
      </c>
      <c r="V2873" t="str">
        <f t="shared" si="89"/>
        <v>Mid-Level</v>
      </c>
      <c r="W2873" t="str">
        <f>IF(Table13[[#This Row],[Last_Working_Date]]="Active","Active","Exited")</f>
        <v>Active</v>
      </c>
    </row>
    <row r="2874" spans="1:23" x14ac:dyDescent="0.3">
      <c r="A2874" s="9" t="s">
        <v>3108</v>
      </c>
      <c r="B2874" s="9" t="s">
        <v>29</v>
      </c>
      <c r="C2874">
        <v>30</v>
      </c>
      <c r="D2874" t="s">
        <v>20</v>
      </c>
      <c r="E2874" t="s">
        <v>58</v>
      </c>
      <c r="F2874" t="s">
        <v>32</v>
      </c>
      <c r="G2874" t="s">
        <v>171</v>
      </c>
      <c r="H2874" t="s">
        <v>47</v>
      </c>
      <c r="I2874" s="5">
        <v>3.2</v>
      </c>
      <c r="J2874" t="s">
        <v>25</v>
      </c>
      <c r="K2874" s="1">
        <v>43963</v>
      </c>
      <c r="L2874" s="1" t="s">
        <v>5075</v>
      </c>
      <c r="M2874" s="7">
        <v>5.46</v>
      </c>
      <c r="N2874" s="22">
        <v>36002</v>
      </c>
      <c r="O2874">
        <v>4</v>
      </c>
      <c r="P2874" t="s">
        <v>26</v>
      </c>
      <c r="Q2874">
        <v>1</v>
      </c>
      <c r="R2874">
        <v>8</v>
      </c>
      <c r="S2874" t="s">
        <v>991</v>
      </c>
      <c r="T2874" t="s">
        <v>26</v>
      </c>
      <c r="U2874" t="str">
        <f t="shared" si="88"/>
        <v>Young</v>
      </c>
      <c r="V2874" t="str">
        <f t="shared" si="89"/>
        <v>Mid-Level</v>
      </c>
      <c r="W2874" t="str">
        <f>IF(Table13[[#This Row],[Last_Working_Date]]="Active","Active","Exited")</f>
        <v>Active</v>
      </c>
    </row>
    <row r="2875" spans="1:23" x14ac:dyDescent="0.3">
      <c r="A2875" s="9" t="s">
        <v>3109</v>
      </c>
      <c r="B2875" s="9" t="s">
        <v>29</v>
      </c>
      <c r="C2875">
        <v>38</v>
      </c>
      <c r="D2875" t="s">
        <v>30</v>
      </c>
      <c r="E2875" t="s">
        <v>53</v>
      </c>
      <c r="F2875" t="s">
        <v>40</v>
      </c>
      <c r="G2875" t="s">
        <v>96</v>
      </c>
      <c r="H2875" t="s">
        <v>24</v>
      </c>
      <c r="I2875" s="5">
        <v>14.6</v>
      </c>
      <c r="J2875" t="s">
        <v>25</v>
      </c>
      <c r="K2875" s="1">
        <v>40093</v>
      </c>
      <c r="L2875" s="1" t="s">
        <v>5075</v>
      </c>
      <c r="M2875" s="7">
        <v>16.059999999999999</v>
      </c>
      <c r="N2875" s="22">
        <v>60731</v>
      </c>
      <c r="O2875">
        <v>5</v>
      </c>
      <c r="P2875" t="s">
        <v>26</v>
      </c>
      <c r="Q2875">
        <v>1</v>
      </c>
      <c r="R2875">
        <v>8</v>
      </c>
      <c r="S2875" t="s">
        <v>479</v>
      </c>
      <c r="T2875" t="s">
        <v>26</v>
      </c>
      <c r="U2875" t="str">
        <f t="shared" si="88"/>
        <v>Adult</v>
      </c>
      <c r="V2875" t="str">
        <f t="shared" si="89"/>
        <v>Expert</v>
      </c>
      <c r="W2875" t="str">
        <f>IF(Table13[[#This Row],[Last_Working_Date]]="Active","Active","Exited")</f>
        <v>Active</v>
      </c>
    </row>
    <row r="2876" spans="1:23" x14ac:dyDescent="0.3">
      <c r="A2876" s="9" t="s">
        <v>3110</v>
      </c>
      <c r="B2876" s="9" t="s">
        <v>19</v>
      </c>
      <c r="C2876">
        <v>30</v>
      </c>
      <c r="D2876" t="s">
        <v>20</v>
      </c>
      <c r="E2876" t="s">
        <v>21</v>
      </c>
      <c r="F2876" t="s">
        <v>92</v>
      </c>
      <c r="G2876" t="s">
        <v>246</v>
      </c>
      <c r="H2876" t="s">
        <v>51</v>
      </c>
      <c r="I2876" s="5">
        <v>4.7</v>
      </c>
      <c r="J2876" t="s">
        <v>25</v>
      </c>
      <c r="K2876" s="1">
        <v>39920</v>
      </c>
      <c r="L2876" s="1" t="s">
        <v>5075</v>
      </c>
      <c r="M2876" s="7">
        <v>16.53</v>
      </c>
      <c r="N2876" s="22">
        <v>45733</v>
      </c>
      <c r="O2876">
        <v>3</v>
      </c>
      <c r="P2876" t="s">
        <v>26</v>
      </c>
      <c r="Q2876">
        <v>3</v>
      </c>
      <c r="R2876">
        <v>7</v>
      </c>
      <c r="S2876" t="s">
        <v>1997</v>
      </c>
      <c r="T2876" t="s">
        <v>26</v>
      </c>
      <c r="U2876" t="str">
        <f t="shared" si="88"/>
        <v>Young</v>
      </c>
      <c r="V2876" t="str">
        <f t="shared" si="89"/>
        <v>Mid-Level</v>
      </c>
      <c r="W2876" t="str">
        <f>IF(Table13[[#This Row],[Last_Working_Date]]="Active","Active","Exited")</f>
        <v>Active</v>
      </c>
    </row>
    <row r="2877" spans="1:23" x14ac:dyDescent="0.3">
      <c r="A2877" s="9" t="s">
        <v>3111</v>
      </c>
      <c r="B2877" s="9" t="s">
        <v>19</v>
      </c>
      <c r="C2877">
        <v>38</v>
      </c>
      <c r="D2877" t="s">
        <v>30</v>
      </c>
      <c r="E2877" t="s">
        <v>44</v>
      </c>
      <c r="F2877" t="s">
        <v>32</v>
      </c>
      <c r="G2877" t="s">
        <v>171</v>
      </c>
      <c r="H2877" t="s">
        <v>24</v>
      </c>
      <c r="I2877" s="5">
        <v>13.9</v>
      </c>
      <c r="J2877" t="s">
        <v>25</v>
      </c>
      <c r="K2877" s="1">
        <v>45064</v>
      </c>
      <c r="L2877" s="1" t="s">
        <v>5075</v>
      </c>
      <c r="M2877" s="7">
        <v>2.4500000000000002</v>
      </c>
      <c r="N2877" s="22">
        <v>52398</v>
      </c>
      <c r="O2877">
        <v>2</v>
      </c>
      <c r="P2877" t="s">
        <v>26</v>
      </c>
      <c r="Q2877">
        <v>3</v>
      </c>
      <c r="R2877">
        <v>4</v>
      </c>
      <c r="S2877" t="s">
        <v>792</v>
      </c>
      <c r="T2877" t="s">
        <v>26</v>
      </c>
      <c r="U2877" t="str">
        <f t="shared" si="88"/>
        <v>Adult</v>
      </c>
      <c r="V2877" t="str">
        <f t="shared" si="89"/>
        <v>Expert</v>
      </c>
      <c r="W2877" t="str">
        <f>IF(Table13[[#This Row],[Last_Working_Date]]="Active","Active","Exited")</f>
        <v>Active</v>
      </c>
    </row>
    <row r="2878" spans="1:23" x14ac:dyDescent="0.3">
      <c r="A2878" s="9" t="s">
        <v>3112</v>
      </c>
      <c r="B2878" s="9" t="s">
        <v>29</v>
      </c>
      <c r="C2878">
        <v>37</v>
      </c>
      <c r="D2878" t="s">
        <v>30</v>
      </c>
      <c r="E2878" t="s">
        <v>36</v>
      </c>
      <c r="F2878" t="s">
        <v>67</v>
      </c>
      <c r="G2878" t="s">
        <v>71</v>
      </c>
      <c r="H2878" t="s">
        <v>24</v>
      </c>
      <c r="I2878" s="5">
        <v>17</v>
      </c>
      <c r="J2878" t="s">
        <v>25</v>
      </c>
      <c r="K2878" s="1">
        <v>41025</v>
      </c>
      <c r="L2878" s="1" t="s">
        <v>5075</v>
      </c>
      <c r="M2878" s="7">
        <v>13.51</v>
      </c>
      <c r="N2878" s="22">
        <v>71004</v>
      </c>
      <c r="O2878">
        <v>3</v>
      </c>
      <c r="P2878" t="s">
        <v>26</v>
      </c>
      <c r="Q2878">
        <v>0</v>
      </c>
      <c r="R2878">
        <v>4</v>
      </c>
      <c r="S2878" t="s">
        <v>345</v>
      </c>
      <c r="T2878" t="s">
        <v>26</v>
      </c>
      <c r="U2878" t="str">
        <f t="shared" si="88"/>
        <v>Adult</v>
      </c>
      <c r="V2878" t="str">
        <f t="shared" si="89"/>
        <v>Expert</v>
      </c>
      <c r="W2878" t="str">
        <f>IF(Table13[[#This Row],[Last_Working_Date]]="Active","Active","Exited")</f>
        <v>Active</v>
      </c>
    </row>
    <row r="2879" spans="1:23" x14ac:dyDescent="0.3">
      <c r="A2879" s="9" t="s">
        <v>3113</v>
      </c>
      <c r="B2879" s="9" t="s">
        <v>29</v>
      </c>
      <c r="C2879">
        <v>34</v>
      </c>
      <c r="D2879" t="s">
        <v>20</v>
      </c>
      <c r="E2879" t="s">
        <v>63</v>
      </c>
      <c r="F2879" t="s">
        <v>82</v>
      </c>
      <c r="G2879" t="s">
        <v>107</v>
      </c>
      <c r="H2879" t="s">
        <v>24</v>
      </c>
      <c r="I2879" s="5">
        <v>11.4</v>
      </c>
      <c r="J2879" t="s">
        <v>25</v>
      </c>
      <c r="K2879" s="1">
        <v>43383</v>
      </c>
      <c r="L2879" s="1" t="s">
        <v>5075</v>
      </c>
      <c r="M2879" s="7">
        <v>7.05</v>
      </c>
      <c r="N2879" s="22">
        <v>55575</v>
      </c>
      <c r="O2879">
        <v>4</v>
      </c>
      <c r="P2879" t="s">
        <v>26</v>
      </c>
      <c r="Q2879">
        <v>4</v>
      </c>
      <c r="R2879">
        <v>8</v>
      </c>
      <c r="S2879" t="s">
        <v>125</v>
      </c>
      <c r="T2879" t="s">
        <v>26</v>
      </c>
      <c r="U2879" t="str">
        <f t="shared" si="88"/>
        <v>Adult</v>
      </c>
      <c r="V2879" t="str">
        <f t="shared" si="89"/>
        <v>Expert</v>
      </c>
      <c r="W2879" t="str">
        <f>IF(Table13[[#This Row],[Last_Working_Date]]="Active","Active","Exited")</f>
        <v>Active</v>
      </c>
    </row>
    <row r="2880" spans="1:23" x14ac:dyDescent="0.3">
      <c r="A2880" s="9" t="s">
        <v>3114</v>
      </c>
      <c r="B2880" s="9" t="s">
        <v>29</v>
      </c>
      <c r="C2880">
        <v>23</v>
      </c>
      <c r="D2880" t="s">
        <v>20</v>
      </c>
      <c r="E2880" t="s">
        <v>44</v>
      </c>
      <c r="F2880" t="s">
        <v>92</v>
      </c>
      <c r="G2880" t="s">
        <v>246</v>
      </c>
      <c r="H2880" t="s">
        <v>24</v>
      </c>
      <c r="I2880" s="5">
        <v>1.7</v>
      </c>
      <c r="J2880" t="s">
        <v>25</v>
      </c>
      <c r="K2880" s="1">
        <v>41781</v>
      </c>
      <c r="L2880" s="1">
        <v>45517</v>
      </c>
      <c r="M2880" s="7">
        <v>10.23</v>
      </c>
      <c r="N2880" s="22">
        <v>33142</v>
      </c>
      <c r="O2880">
        <v>1</v>
      </c>
      <c r="P2880" t="s">
        <v>26</v>
      </c>
      <c r="Q2880">
        <v>4</v>
      </c>
      <c r="R2880">
        <v>7</v>
      </c>
      <c r="S2880" t="s">
        <v>1228</v>
      </c>
      <c r="T2880" t="s">
        <v>65</v>
      </c>
      <c r="U2880" t="str">
        <f t="shared" si="88"/>
        <v>Young</v>
      </c>
      <c r="V2880" t="str">
        <f t="shared" si="89"/>
        <v>Junior</v>
      </c>
      <c r="W2880" t="str">
        <f>IF(Table13[[#This Row],[Last_Working_Date]]="Active","Active","Exited")</f>
        <v>Exited</v>
      </c>
    </row>
    <row r="2881" spans="1:23" x14ac:dyDescent="0.3">
      <c r="A2881" s="9" t="s">
        <v>3115</v>
      </c>
      <c r="B2881" s="9" t="s">
        <v>29</v>
      </c>
      <c r="C2881">
        <v>23</v>
      </c>
      <c r="D2881" t="s">
        <v>30</v>
      </c>
      <c r="E2881" t="s">
        <v>21</v>
      </c>
      <c r="F2881" t="s">
        <v>82</v>
      </c>
      <c r="G2881" t="s">
        <v>284</v>
      </c>
      <c r="H2881" t="s">
        <v>51</v>
      </c>
      <c r="I2881" s="5">
        <v>3</v>
      </c>
      <c r="J2881" t="s">
        <v>25</v>
      </c>
      <c r="K2881" s="1">
        <v>42800</v>
      </c>
      <c r="L2881" s="1" t="s">
        <v>5075</v>
      </c>
      <c r="M2881" s="7">
        <v>8.65</v>
      </c>
      <c r="N2881" s="22">
        <v>44789</v>
      </c>
      <c r="O2881">
        <v>4</v>
      </c>
      <c r="P2881" t="s">
        <v>26</v>
      </c>
      <c r="Q2881">
        <v>2</v>
      </c>
      <c r="R2881">
        <v>5</v>
      </c>
      <c r="S2881" t="s">
        <v>738</v>
      </c>
      <c r="T2881" t="s">
        <v>26</v>
      </c>
      <c r="U2881" t="str">
        <f t="shared" si="88"/>
        <v>Young</v>
      </c>
      <c r="V2881" t="str">
        <f t="shared" si="89"/>
        <v>Mid-Level</v>
      </c>
      <c r="W2881" t="str">
        <f>IF(Table13[[#This Row],[Last_Working_Date]]="Active","Active","Exited")</f>
        <v>Active</v>
      </c>
    </row>
    <row r="2882" spans="1:23" x14ac:dyDescent="0.3">
      <c r="A2882" s="9" t="s">
        <v>3116</v>
      </c>
      <c r="B2882" s="9" t="s">
        <v>29</v>
      </c>
      <c r="C2882">
        <v>28</v>
      </c>
      <c r="D2882" t="s">
        <v>179</v>
      </c>
      <c r="E2882" t="s">
        <v>21</v>
      </c>
      <c r="F2882" t="s">
        <v>92</v>
      </c>
      <c r="G2882" t="s">
        <v>93</v>
      </c>
      <c r="H2882" t="s">
        <v>51</v>
      </c>
      <c r="I2882" s="5">
        <v>4.9000000000000004</v>
      </c>
      <c r="J2882" t="s">
        <v>25</v>
      </c>
      <c r="K2882" s="1">
        <v>39525</v>
      </c>
      <c r="L2882" s="1" t="s">
        <v>5075</v>
      </c>
      <c r="M2882" s="7">
        <v>17.61</v>
      </c>
      <c r="N2882" s="22">
        <v>40399</v>
      </c>
      <c r="O2882">
        <v>5</v>
      </c>
      <c r="P2882" t="s">
        <v>26</v>
      </c>
      <c r="Q2882">
        <v>2</v>
      </c>
      <c r="R2882">
        <v>5</v>
      </c>
      <c r="S2882" t="s">
        <v>153</v>
      </c>
      <c r="T2882" t="s">
        <v>26</v>
      </c>
      <c r="U2882" t="str">
        <f t="shared" ref="U2882:U2945" si="90">IF(C2882&lt;=30,"Young","Adult")</f>
        <v>Young</v>
      </c>
      <c r="V2882" t="str">
        <f t="shared" ref="V2882:V2945" si="91">IF(I2882&lt;2,"Junior",IF(I2882&lt;5,"Mid-Level",IF(I2882&lt;10,"Senior","Expert")))</f>
        <v>Mid-Level</v>
      </c>
      <c r="W2882" t="str">
        <f>IF(Table13[[#This Row],[Last_Working_Date]]="Active","Active","Exited")</f>
        <v>Active</v>
      </c>
    </row>
    <row r="2883" spans="1:23" x14ac:dyDescent="0.3">
      <c r="A2883" s="9" t="s">
        <v>3117</v>
      </c>
      <c r="B2883" s="9" t="s">
        <v>29</v>
      </c>
      <c r="C2883">
        <v>33</v>
      </c>
      <c r="D2883" t="s">
        <v>30</v>
      </c>
      <c r="E2883" t="s">
        <v>39</v>
      </c>
      <c r="F2883" t="s">
        <v>32</v>
      </c>
      <c r="G2883" t="s">
        <v>33</v>
      </c>
      <c r="H2883" t="s">
        <v>24</v>
      </c>
      <c r="I2883" s="5">
        <v>8.1</v>
      </c>
      <c r="J2883" t="s">
        <v>25</v>
      </c>
      <c r="K2883" s="1">
        <v>42789</v>
      </c>
      <c r="L2883" s="1" t="s">
        <v>5075</v>
      </c>
      <c r="M2883" s="7">
        <v>8.68</v>
      </c>
      <c r="N2883" s="22">
        <v>40107</v>
      </c>
      <c r="O2883">
        <v>4</v>
      </c>
      <c r="P2883" t="s">
        <v>26</v>
      </c>
      <c r="Q2883">
        <v>0</v>
      </c>
      <c r="R2883">
        <v>6</v>
      </c>
      <c r="S2883" t="s">
        <v>529</v>
      </c>
      <c r="T2883" t="s">
        <v>26</v>
      </c>
      <c r="U2883" t="str">
        <f t="shared" si="90"/>
        <v>Adult</v>
      </c>
      <c r="V2883" t="str">
        <f t="shared" si="91"/>
        <v>Senior</v>
      </c>
      <c r="W2883" t="str">
        <f>IF(Table13[[#This Row],[Last_Working_Date]]="Active","Active","Exited")</f>
        <v>Active</v>
      </c>
    </row>
    <row r="2884" spans="1:23" x14ac:dyDescent="0.3">
      <c r="A2884" s="9" t="s">
        <v>3118</v>
      </c>
      <c r="B2884" s="9" t="s">
        <v>29</v>
      </c>
      <c r="C2884">
        <v>32</v>
      </c>
      <c r="D2884" t="s">
        <v>30</v>
      </c>
      <c r="E2884" t="s">
        <v>39</v>
      </c>
      <c r="F2884" t="s">
        <v>40</v>
      </c>
      <c r="G2884" t="s">
        <v>96</v>
      </c>
      <c r="H2884" t="s">
        <v>24</v>
      </c>
      <c r="I2884" s="5">
        <v>3.8</v>
      </c>
      <c r="J2884" t="s">
        <v>85</v>
      </c>
      <c r="K2884" s="1">
        <v>45618</v>
      </c>
      <c r="L2884" s="1" t="s">
        <v>5075</v>
      </c>
      <c r="M2884" s="7">
        <v>0.93</v>
      </c>
      <c r="N2884" s="22">
        <v>35916</v>
      </c>
      <c r="O2884">
        <v>3</v>
      </c>
      <c r="P2884" t="s">
        <v>26</v>
      </c>
      <c r="Q2884">
        <v>0</v>
      </c>
      <c r="R2884">
        <v>2</v>
      </c>
      <c r="S2884" t="s">
        <v>116</v>
      </c>
      <c r="T2884" t="s">
        <v>26</v>
      </c>
      <c r="U2884" t="str">
        <f t="shared" si="90"/>
        <v>Adult</v>
      </c>
      <c r="V2884" t="str">
        <f t="shared" si="91"/>
        <v>Mid-Level</v>
      </c>
      <c r="W2884" t="str">
        <f>IF(Table13[[#This Row],[Last_Working_Date]]="Active","Active","Exited")</f>
        <v>Active</v>
      </c>
    </row>
    <row r="2885" spans="1:23" x14ac:dyDescent="0.3">
      <c r="A2885" s="9" t="s">
        <v>3119</v>
      </c>
      <c r="B2885" s="9" t="s">
        <v>29</v>
      </c>
      <c r="C2885">
        <v>34</v>
      </c>
      <c r="D2885" t="s">
        <v>20</v>
      </c>
      <c r="E2885" t="s">
        <v>58</v>
      </c>
      <c r="F2885" t="s">
        <v>32</v>
      </c>
      <c r="G2885" t="s">
        <v>33</v>
      </c>
      <c r="H2885" t="s">
        <v>24</v>
      </c>
      <c r="I2885" s="5">
        <v>3.4</v>
      </c>
      <c r="J2885" t="s">
        <v>25</v>
      </c>
      <c r="K2885" s="1">
        <v>40174</v>
      </c>
      <c r="L2885" s="1">
        <v>44935</v>
      </c>
      <c r="M2885" s="7">
        <v>13.03</v>
      </c>
      <c r="N2885" s="22">
        <v>34613</v>
      </c>
      <c r="O2885">
        <v>4</v>
      </c>
      <c r="P2885" t="s">
        <v>26</v>
      </c>
      <c r="Q2885">
        <v>2</v>
      </c>
      <c r="R2885">
        <v>6</v>
      </c>
      <c r="S2885" t="s">
        <v>959</v>
      </c>
      <c r="T2885" t="s">
        <v>65</v>
      </c>
      <c r="U2885" t="str">
        <f t="shared" si="90"/>
        <v>Adult</v>
      </c>
      <c r="V2885" t="str">
        <f t="shared" si="91"/>
        <v>Mid-Level</v>
      </c>
      <c r="W2885" t="str">
        <f>IF(Table13[[#This Row],[Last_Working_Date]]="Active","Active","Exited")</f>
        <v>Exited</v>
      </c>
    </row>
    <row r="2886" spans="1:23" x14ac:dyDescent="0.3">
      <c r="A2886" s="9" t="s">
        <v>3120</v>
      </c>
      <c r="B2886" s="9" t="s">
        <v>19</v>
      </c>
      <c r="C2886">
        <v>27</v>
      </c>
      <c r="D2886" t="s">
        <v>30</v>
      </c>
      <c r="E2886" t="s">
        <v>31</v>
      </c>
      <c r="F2886" t="s">
        <v>40</v>
      </c>
      <c r="G2886" t="s">
        <v>50</v>
      </c>
      <c r="H2886" t="s">
        <v>51</v>
      </c>
      <c r="I2886" s="5">
        <v>3.8</v>
      </c>
      <c r="J2886" t="s">
        <v>25</v>
      </c>
      <c r="K2886" s="1">
        <v>40813</v>
      </c>
      <c r="L2886" s="1" t="s">
        <v>5075</v>
      </c>
      <c r="M2886" s="7">
        <v>14.09</v>
      </c>
      <c r="N2886" s="22">
        <v>37954</v>
      </c>
      <c r="O2886">
        <v>4</v>
      </c>
      <c r="P2886" t="s">
        <v>26</v>
      </c>
      <c r="Q2886">
        <v>3</v>
      </c>
      <c r="R2886">
        <v>7</v>
      </c>
      <c r="S2886" t="s">
        <v>101</v>
      </c>
      <c r="T2886" t="s">
        <v>26</v>
      </c>
      <c r="U2886" t="str">
        <f t="shared" si="90"/>
        <v>Young</v>
      </c>
      <c r="V2886" t="str">
        <f t="shared" si="91"/>
        <v>Mid-Level</v>
      </c>
      <c r="W2886" t="str">
        <f>IF(Table13[[#This Row],[Last_Working_Date]]="Active","Active","Exited")</f>
        <v>Active</v>
      </c>
    </row>
    <row r="2887" spans="1:23" x14ac:dyDescent="0.3">
      <c r="A2887" s="9" t="s">
        <v>3121</v>
      </c>
      <c r="B2887" s="9" t="s">
        <v>19</v>
      </c>
      <c r="C2887">
        <v>43</v>
      </c>
      <c r="D2887" t="s">
        <v>30</v>
      </c>
      <c r="E2887" t="s">
        <v>21</v>
      </c>
      <c r="F2887" t="s">
        <v>82</v>
      </c>
      <c r="G2887" t="s">
        <v>107</v>
      </c>
      <c r="H2887" t="s">
        <v>24</v>
      </c>
      <c r="I2887" s="5">
        <v>21.6</v>
      </c>
      <c r="J2887" t="s">
        <v>25</v>
      </c>
      <c r="K2887" s="1">
        <v>40992</v>
      </c>
      <c r="L2887" s="1" t="s">
        <v>5075</v>
      </c>
      <c r="M2887" s="7">
        <v>13.6</v>
      </c>
      <c r="N2887" s="22">
        <v>76152</v>
      </c>
      <c r="O2887">
        <v>3</v>
      </c>
      <c r="P2887" t="s">
        <v>26</v>
      </c>
      <c r="Q2887">
        <v>2</v>
      </c>
      <c r="R2887">
        <v>5</v>
      </c>
      <c r="S2887" t="s">
        <v>1243</v>
      </c>
      <c r="T2887" t="s">
        <v>26</v>
      </c>
      <c r="U2887" t="str">
        <f t="shared" si="90"/>
        <v>Adult</v>
      </c>
      <c r="V2887" t="str">
        <f t="shared" si="91"/>
        <v>Expert</v>
      </c>
      <c r="W2887" t="str">
        <f>IF(Table13[[#This Row],[Last_Working_Date]]="Active","Active","Exited")</f>
        <v>Active</v>
      </c>
    </row>
    <row r="2888" spans="1:23" x14ac:dyDescent="0.3">
      <c r="A2888" s="9" t="s">
        <v>3122</v>
      </c>
      <c r="B2888" s="9" t="s">
        <v>29</v>
      </c>
      <c r="C2888">
        <v>29</v>
      </c>
      <c r="D2888" t="s">
        <v>20</v>
      </c>
      <c r="E2888" t="s">
        <v>63</v>
      </c>
      <c r="F2888" t="s">
        <v>67</v>
      </c>
      <c r="G2888" t="s">
        <v>176</v>
      </c>
      <c r="H2888" t="s">
        <v>51</v>
      </c>
      <c r="I2888" s="5">
        <v>2.6</v>
      </c>
      <c r="J2888" t="s">
        <v>25</v>
      </c>
      <c r="K2888" s="1">
        <v>41431</v>
      </c>
      <c r="L2888" s="1">
        <v>42120</v>
      </c>
      <c r="M2888" s="7">
        <v>1.89</v>
      </c>
      <c r="N2888" s="22">
        <v>35079</v>
      </c>
      <c r="O2888">
        <v>1</v>
      </c>
      <c r="P2888" t="s">
        <v>26</v>
      </c>
      <c r="Q2888">
        <v>2</v>
      </c>
      <c r="R2888">
        <v>8</v>
      </c>
      <c r="S2888" t="s">
        <v>921</v>
      </c>
      <c r="T2888" t="s">
        <v>65</v>
      </c>
      <c r="U2888" t="str">
        <f t="shared" si="90"/>
        <v>Young</v>
      </c>
      <c r="V2888" t="str">
        <f t="shared" si="91"/>
        <v>Mid-Level</v>
      </c>
      <c r="W2888" t="str">
        <f>IF(Table13[[#This Row],[Last_Working_Date]]="Active","Active","Exited")</f>
        <v>Exited</v>
      </c>
    </row>
    <row r="2889" spans="1:23" x14ac:dyDescent="0.3">
      <c r="A2889" s="9" t="s">
        <v>3123</v>
      </c>
      <c r="B2889" s="9" t="s">
        <v>19</v>
      </c>
      <c r="C2889">
        <v>37</v>
      </c>
      <c r="D2889" t="s">
        <v>30</v>
      </c>
      <c r="E2889" t="s">
        <v>31</v>
      </c>
      <c r="F2889" t="s">
        <v>45</v>
      </c>
      <c r="G2889" t="s">
        <v>46</v>
      </c>
      <c r="H2889" t="s">
        <v>24</v>
      </c>
      <c r="I2889" s="5">
        <v>10</v>
      </c>
      <c r="J2889" t="s">
        <v>25</v>
      </c>
      <c r="K2889" s="1">
        <v>39909</v>
      </c>
      <c r="L2889" s="1" t="s">
        <v>5075</v>
      </c>
      <c r="M2889" s="7">
        <v>16.559999999999999</v>
      </c>
      <c r="N2889" s="22">
        <v>61332</v>
      </c>
      <c r="O2889">
        <v>4</v>
      </c>
      <c r="P2889" t="s">
        <v>26</v>
      </c>
      <c r="Q2889">
        <v>0</v>
      </c>
      <c r="R2889">
        <v>10</v>
      </c>
      <c r="S2889" t="s">
        <v>330</v>
      </c>
      <c r="T2889" t="s">
        <v>26</v>
      </c>
      <c r="U2889" t="str">
        <f t="shared" si="90"/>
        <v>Adult</v>
      </c>
      <c r="V2889" t="str">
        <f t="shared" si="91"/>
        <v>Expert</v>
      </c>
      <c r="W2889" t="str">
        <f>IF(Table13[[#This Row],[Last_Working_Date]]="Active","Active","Exited")</f>
        <v>Active</v>
      </c>
    </row>
    <row r="2890" spans="1:23" x14ac:dyDescent="0.3">
      <c r="A2890" s="9" t="s">
        <v>3124</v>
      </c>
      <c r="B2890" s="9" t="s">
        <v>19</v>
      </c>
      <c r="C2890">
        <v>28</v>
      </c>
      <c r="D2890" t="s">
        <v>30</v>
      </c>
      <c r="E2890" t="s">
        <v>39</v>
      </c>
      <c r="F2890" t="s">
        <v>40</v>
      </c>
      <c r="G2890" t="s">
        <v>41</v>
      </c>
      <c r="H2890" t="s">
        <v>24</v>
      </c>
      <c r="I2890" s="5">
        <v>4.0999999999999996</v>
      </c>
      <c r="J2890" t="s">
        <v>25</v>
      </c>
      <c r="K2890" s="1">
        <v>41290</v>
      </c>
      <c r="L2890" s="1" t="s">
        <v>5075</v>
      </c>
      <c r="M2890" s="7">
        <v>12.78</v>
      </c>
      <c r="N2890" s="22">
        <v>43600</v>
      </c>
      <c r="O2890">
        <v>5</v>
      </c>
      <c r="P2890" t="s">
        <v>26</v>
      </c>
      <c r="Q2890">
        <v>2</v>
      </c>
      <c r="R2890">
        <v>3</v>
      </c>
      <c r="S2890" t="s">
        <v>562</v>
      </c>
      <c r="T2890" t="s">
        <v>26</v>
      </c>
      <c r="U2890" t="str">
        <f t="shared" si="90"/>
        <v>Young</v>
      </c>
      <c r="V2890" t="str">
        <f t="shared" si="91"/>
        <v>Mid-Level</v>
      </c>
      <c r="W2890" t="str">
        <f>IF(Table13[[#This Row],[Last_Working_Date]]="Active","Active","Exited")</f>
        <v>Active</v>
      </c>
    </row>
    <row r="2891" spans="1:23" x14ac:dyDescent="0.3">
      <c r="A2891" s="9" t="s">
        <v>3125</v>
      </c>
      <c r="B2891" s="9" t="s">
        <v>29</v>
      </c>
      <c r="C2891">
        <v>39</v>
      </c>
      <c r="D2891" t="s">
        <v>30</v>
      </c>
      <c r="E2891" t="s">
        <v>21</v>
      </c>
      <c r="F2891" t="s">
        <v>92</v>
      </c>
      <c r="G2891" t="s">
        <v>246</v>
      </c>
      <c r="H2891" t="s">
        <v>47</v>
      </c>
      <c r="I2891" s="5">
        <v>17.600000000000001</v>
      </c>
      <c r="J2891" t="s">
        <v>25</v>
      </c>
      <c r="K2891" s="1">
        <v>45448</v>
      </c>
      <c r="L2891" s="1" t="s">
        <v>5075</v>
      </c>
      <c r="M2891" s="7">
        <v>1.4</v>
      </c>
      <c r="N2891" s="22">
        <v>69222</v>
      </c>
      <c r="O2891">
        <v>3</v>
      </c>
      <c r="P2891" t="s">
        <v>26</v>
      </c>
      <c r="Q2891">
        <v>2</v>
      </c>
      <c r="R2891">
        <v>5</v>
      </c>
      <c r="S2891" t="s">
        <v>367</v>
      </c>
      <c r="T2891" t="s">
        <v>26</v>
      </c>
      <c r="U2891" t="str">
        <f t="shared" si="90"/>
        <v>Adult</v>
      </c>
      <c r="V2891" t="str">
        <f t="shared" si="91"/>
        <v>Expert</v>
      </c>
      <c r="W2891" t="str">
        <f>IF(Table13[[#This Row],[Last_Working_Date]]="Active","Active","Exited")</f>
        <v>Active</v>
      </c>
    </row>
    <row r="2892" spans="1:23" x14ac:dyDescent="0.3">
      <c r="A2892" s="9" t="s">
        <v>3126</v>
      </c>
      <c r="B2892" s="9" t="s">
        <v>19</v>
      </c>
      <c r="C2892">
        <v>33</v>
      </c>
      <c r="D2892" t="s">
        <v>30</v>
      </c>
      <c r="E2892" t="s">
        <v>39</v>
      </c>
      <c r="F2892" t="s">
        <v>40</v>
      </c>
      <c r="G2892" t="s">
        <v>50</v>
      </c>
      <c r="H2892" t="s">
        <v>24</v>
      </c>
      <c r="I2892" s="5">
        <v>9.8000000000000007</v>
      </c>
      <c r="J2892" t="s">
        <v>25</v>
      </c>
      <c r="K2892" s="1">
        <v>40019</v>
      </c>
      <c r="L2892" s="1" t="s">
        <v>5075</v>
      </c>
      <c r="M2892" s="7">
        <v>16.260000000000002</v>
      </c>
      <c r="N2892" s="22">
        <v>55539</v>
      </c>
      <c r="O2892">
        <v>4</v>
      </c>
      <c r="P2892" t="s">
        <v>26</v>
      </c>
      <c r="Q2892">
        <v>3</v>
      </c>
      <c r="R2892">
        <v>5</v>
      </c>
      <c r="S2892" t="s">
        <v>42</v>
      </c>
      <c r="T2892" t="s">
        <v>26</v>
      </c>
      <c r="U2892" t="str">
        <f t="shared" si="90"/>
        <v>Adult</v>
      </c>
      <c r="V2892" t="str">
        <f t="shared" si="91"/>
        <v>Senior</v>
      </c>
      <c r="W2892" t="str">
        <f>IF(Table13[[#This Row],[Last_Working_Date]]="Active","Active","Exited")</f>
        <v>Active</v>
      </c>
    </row>
    <row r="2893" spans="1:23" x14ac:dyDescent="0.3">
      <c r="A2893" s="9" t="s">
        <v>3127</v>
      </c>
      <c r="B2893" s="9" t="s">
        <v>19</v>
      </c>
      <c r="C2893">
        <v>21</v>
      </c>
      <c r="D2893" t="s">
        <v>20</v>
      </c>
      <c r="E2893" t="s">
        <v>44</v>
      </c>
      <c r="F2893" t="s">
        <v>67</v>
      </c>
      <c r="G2893" t="s">
        <v>90</v>
      </c>
      <c r="H2893" t="s">
        <v>51</v>
      </c>
      <c r="I2893" s="5">
        <v>0.4</v>
      </c>
      <c r="J2893" t="s">
        <v>25</v>
      </c>
      <c r="K2893" s="1">
        <v>40918</v>
      </c>
      <c r="L2893" s="1">
        <v>41848</v>
      </c>
      <c r="M2893" s="7">
        <v>2.5499999999999998</v>
      </c>
      <c r="N2893" s="22">
        <v>36361</v>
      </c>
      <c r="O2893">
        <v>2</v>
      </c>
      <c r="P2893" t="s">
        <v>26</v>
      </c>
      <c r="Q2893">
        <v>2</v>
      </c>
      <c r="R2893">
        <v>4</v>
      </c>
      <c r="S2893" t="s">
        <v>80</v>
      </c>
      <c r="T2893" t="s">
        <v>65</v>
      </c>
      <c r="U2893" t="str">
        <f t="shared" si="90"/>
        <v>Young</v>
      </c>
      <c r="V2893" t="str">
        <f t="shared" si="91"/>
        <v>Junior</v>
      </c>
      <c r="W2893" t="str">
        <f>IF(Table13[[#This Row],[Last_Working_Date]]="Active","Active","Exited")</f>
        <v>Exited</v>
      </c>
    </row>
    <row r="2894" spans="1:23" x14ac:dyDescent="0.3">
      <c r="A2894" s="9" t="s">
        <v>3128</v>
      </c>
      <c r="B2894" s="9" t="s">
        <v>29</v>
      </c>
      <c r="C2894">
        <v>27</v>
      </c>
      <c r="D2894" t="s">
        <v>30</v>
      </c>
      <c r="E2894" t="s">
        <v>63</v>
      </c>
      <c r="F2894" t="s">
        <v>67</v>
      </c>
      <c r="G2894" t="s">
        <v>68</v>
      </c>
      <c r="H2894" t="s">
        <v>84</v>
      </c>
      <c r="I2894" s="5">
        <v>6.4</v>
      </c>
      <c r="J2894" t="s">
        <v>25</v>
      </c>
      <c r="K2894" s="1">
        <v>42380</v>
      </c>
      <c r="L2894" s="1" t="s">
        <v>5075</v>
      </c>
      <c r="M2894" s="7">
        <v>9.8000000000000007</v>
      </c>
      <c r="N2894" s="22">
        <v>47832</v>
      </c>
      <c r="O2894">
        <v>3</v>
      </c>
      <c r="P2894" t="s">
        <v>26</v>
      </c>
      <c r="Q2894">
        <v>2</v>
      </c>
      <c r="R2894">
        <v>7</v>
      </c>
      <c r="S2894" t="s">
        <v>222</v>
      </c>
      <c r="T2894" t="s">
        <v>26</v>
      </c>
      <c r="U2894" t="str">
        <f t="shared" si="90"/>
        <v>Young</v>
      </c>
      <c r="V2894" t="str">
        <f t="shared" si="91"/>
        <v>Senior</v>
      </c>
      <c r="W2894" t="str">
        <f>IF(Table13[[#This Row],[Last_Working_Date]]="Active","Active","Exited")</f>
        <v>Active</v>
      </c>
    </row>
    <row r="2895" spans="1:23" x14ac:dyDescent="0.3">
      <c r="A2895" s="9" t="s">
        <v>3129</v>
      </c>
      <c r="B2895" s="9" t="s">
        <v>19</v>
      </c>
      <c r="C2895">
        <v>31</v>
      </c>
      <c r="D2895" t="s">
        <v>30</v>
      </c>
      <c r="E2895" t="s">
        <v>39</v>
      </c>
      <c r="F2895" t="s">
        <v>54</v>
      </c>
      <c r="G2895" t="s">
        <v>139</v>
      </c>
      <c r="H2895" t="s">
        <v>51</v>
      </c>
      <c r="I2895" s="5">
        <v>9.1</v>
      </c>
      <c r="J2895" t="s">
        <v>25</v>
      </c>
      <c r="K2895" s="1">
        <v>41230</v>
      </c>
      <c r="L2895" s="1" t="s">
        <v>5075</v>
      </c>
      <c r="M2895" s="7">
        <v>12.94</v>
      </c>
      <c r="N2895" s="22">
        <v>54717</v>
      </c>
      <c r="O2895">
        <v>2</v>
      </c>
      <c r="P2895" t="s">
        <v>26</v>
      </c>
      <c r="Q2895">
        <v>1</v>
      </c>
      <c r="R2895">
        <v>7</v>
      </c>
      <c r="S2895" t="s">
        <v>774</v>
      </c>
      <c r="T2895" t="s">
        <v>26</v>
      </c>
      <c r="U2895" t="str">
        <f t="shared" si="90"/>
        <v>Adult</v>
      </c>
      <c r="V2895" t="str">
        <f t="shared" si="91"/>
        <v>Senior</v>
      </c>
      <c r="W2895" t="str">
        <f>IF(Table13[[#This Row],[Last_Working_Date]]="Active","Active","Exited")</f>
        <v>Active</v>
      </c>
    </row>
    <row r="2896" spans="1:23" x14ac:dyDescent="0.3">
      <c r="A2896" s="9" t="s">
        <v>3130</v>
      </c>
      <c r="B2896" s="9" t="s">
        <v>29</v>
      </c>
      <c r="C2896">
        <v>26</v>
      </c>
      <c r="D2896" t="s">
        <v>30</v>
      </c>
      <c r="E2896" t="s">
        <v>63</v>
      </c>
      <c r="F2896" t="s">
        <v>82</v>
      </c>
      <c r="G2896" t="s">
        <v>83</v>
      </c>
      <c r="H2896" t="s">
        <v>51</v>
      </c>
      <c r="I2896" s="5">
        <v>1.3</v>
      </c>
      <c r="J2896" t="s">
        <v>25</v>
      </c>
      <c r="K2896" s="1">
        <v>45798</v>
      </c>
      <c r="L2896" s="1">
        <v>45937</v>
      </c>
      <c r="M2896" s="7">
        <v>0.38</v>
      </c>
      <c r="N2896" s="22">
        <v>30739</v>
      </c>
      <c r="O2896">
        <v>4</v>
      </c>
      <c r="P2896" t="s">
        <v>26</v>
      </c>
      <c r="Q2896">
        <v>0</v>
      </c>
      <c r="R2896">
        <v>6</v>
      </c>
      <c r="S2896" t="s">
        <v>491</v>
      </c>
      <c r="T2896" t="s">
        <v>65</v>
      </c>
      <c r="U2896" t="str">
        <f t="shared" si="90"/>
        <v>Young</v>
      </c>
      <c r="V2896" t="str">
        <f t="shared" si="91"/>
        <v>Junior</v>
      </c>
      <c r="W2896" t="str">
        <f>IF(Table13[[#This Row],[Last_Working_Date]]="Active","Active","Exited")</f>
        <v>Exited</v>
      </c>
    </row>
    <row r="2897" spans="1:23" x14ac:dyDescent="0.3">
      <c r="A2897" s="9" t="s">
        <v>3131</v>
      </c>
      <c r="B2897" s="9" t="s">
        <v>19</v>
      </c>
      <c r="C2897">
        <v>29</v>
      </c>
      <c r="D2897" t="s">
        <v>30</v>
      </c>
      <c r="E2897" t="s">
        <v>58</v>
      </c>
      <c r="F2897" t="s">
        <v>82</v>
      </c>
      <c r="G2897" t="s">
        <v>83</v>
      </c>
      <c r="H2897" t="s">
        <v>51</v>
      </c>
      <c r="I2897" s="5">
        <v>8.5</v>
      </c>
      <c r="J2897" t="s">
        <v>25</v>
      </c>
      <c r="K2897" s="1">
        <v>45423</v>
      </c>
      <c r="L2897" s="1" t="s">
        <v>5075</v>
      </c>
      <c r="M2897" s="7">
        <v>1.46</v>
      </c>
      <c r="N2897" s="22">
        <v>55331</v>
      </c>
      <c r="O2897">
        <v>3</v>
      </c>
      <c r="P2897" t="s">
        <v>26</v>
      </c>
      <c r="Q2897">
        <v>1</v>
      </c>
      <c r="R2897">
        <v>5</v>
      </c>
      <c r="S2897" t="s">
        <v>422</v>
      </c>
      <c r="T2897" t="s">
        <v>26</v>
      </c>
      <c r="U2897" t="str">
        <f t="shared" si="90"/>
        <v>Young</v>
      </c>
      <c r="V2897" t="str">
        <f t="shared" si="91"/>
        <v>Senior</v>
      </c>
      <c r="W2897" t="str">
        <f>IF(Table13[[#This Row],[Last_Working_Date]]="Active","Active","Exited")</f>
        <v>Active</v>
      </c>
    </row>
    <row r="2898" spans="1:23" x14ac:dyDescent="0.3">
      <c r="A2898" s="9" t="s">
        <v>3132</v>
      </c>
      <c r="B2898" s="9" t="s">
        <v>19</v>
      </c>
      <c r="C2898">
        <v>24</v>
      </c>
      <c r="D2898" t="s">
        <v>30</v>
      </c>
      <c r="E2898" t="s">
        <v>21</v>
      </c>
      <c r="F2898" t="s">
        <v>82</v>
      </c>
      <c r="G2898" t="s">
        <v>83</v>
      </c>
      <c r="H2898" t="s">
        <v>24</v>
      </c>
      <c r="I2898" s="5">
        <v>1.9</v>
      </c>
      <c r="J2898" t="s">
        <v>25</v>
      </c>
      <c r="K2898" s="1">
        <v>40989</v>
      </c>
      <c r="L2898" s="1" t="s">
        <v>5075</v>
      </c>
      <c r="M2898" s="7">
        <v>13.6</v>
      </c>
      <c r="N2898" s="22">
        <v>34670</v>
      </c>
      <c r="O2898">
        <v>3</v>
      </c>
      <c r="P2898" t="s">
        <v>26</v>
      </c>
      <c r="Q2898">
        <v>2</v>
      </c>
      <c r="R2898">
        <v>3</v>
      </c>
      <c r="S2898" t="s">
        <v>489</v>
      </c>
      <c r="T2898" t="s">
        <v>26</v>
      </c>
      <c r="U2898" t="str">
        <f t="shared" si="90"/>
        <v>Young</v>
      </c>
      <c r="V2898" t="str">
        <f t="shared" si="91"/>
        <v>Junior</v>
      </c>
      <c r="W2898" t="str">
        <f>IF(Table13[[#This Row],[Last_Working_Date]]="Active","Active","Exited")</f>
        <v>Active</v>
      </c>
    </row>
    <row r="2899" spans="1:23" x14ac:dyDescent="0.3">
      <c r="A2899" s="9" t="s">
        <v>3133</v>
      </c>
      <c r="B2899" s="9" t="s">
        <v>19</v>
      </c>
      <c r="C2899">
        <v>25</v>
      </c>
      <c r="D2899" t="s">
        <v>30</v>
      </c>
      <c r="E2899" t="s">
        <v>21</v>
      </c>
      <c r="F2899" t="s">
        <v>92</v>
      </c>
      <c r="G2899" t="s">
        <v>246</v>
      </c>
      <c r="H2899" t="s">
        <v>47</v>
      </c>
      <c r="I2899" s="5">
        <v>3.6</v>
      </c>
      <c r="J2899" t="s">
        <v>25</v>
      </c>
      <c r="K2899" s="1">
        <v>44540</v>
      </c>
      <c r="L2899" s="1" t="s">
        <v>5075</v>
      </c>
      <c r="M2899" s="7">
        <v>3.88</v>
      </c>
      <c r="N2899" s="22">
        <v>46648</v>
      </c>
      <c r="O2899">
        <v>2</v>
      </c>
      <c r="P2899" t="s">
        <v>26</v>
      </c>
      <c r="Q2899">
        <v>3</v>
      </c>
      <c r="R2899">
        <v>7</v>
      </c>
      <c r="S2899" t="s">
        <v>245</v>
      </c>
      <c r="T2899" t="s">
        <v>26</v>
      </c>
      <c r="U2899" t="str">
        <f t="shared" si="90"/>
        <v>Young</v>
      </c>
      <c r="V2899" t="str">
        <f t="shared" si="91"/>
        <v>Mid-Level</v>
      </c>
      <c r="W2899" t="str">
        <f>IF(Table13[[#This Row],[Last_Working_Date]]="Active","Active","Exited")</f>
        <v>Active</v>
      </c>
    </row>
    <row r="2900" spans="1:23" x14ac:dyDescent="0.3">
      <c r="A2900" s="9" t="s">
        <v>3134</v>
      </c>
      <c r="B2900" s="9" t="s">
        <v>19</v>
      </c>
      <c r="C2900">
        <v>38</v>
      </c>
      <c r="D2900" t="s">
        <v>30</v>
      </c>
      <c r="E2900" t="s">
        <v>36</v>
      </c>
      <c r="F2900" t="s">
        <v>45</v>
      </c>
      <c r="G2900" t="s">
        <v>98</v>
      </c>
      <c r="H2900" t="s">
        <v>24</v>
      </c>
      <c r="I2900" s="5">
        <v>8.4</v>
      </c>
      <c r="J2900" t="s">
        <v>25</v>
      </c>
      <c r="K2900" s="1">
        <v>45236</v>
      </c>
      <c r="L2900" s="1" t="s">
        <v>5075</v>
      </c>
      <c r="M2900" s="7">
        <v>1.98</v>
      </c>
      <c r="N2900" s="22">
        <v>57818</v>
      </c>
      <c r="O2900">
        <v>2</v>
      </c>
      <c r="P2900" t="s">
        <v>26</v>
      </c>
      <c r="Q2900">
        <v>1</v>
      </c>
      <c r="R2900">
        <v>10</v>
      </c>
      <c r="S2900" t="s">
        <v>280</v>
      </c>
      <c r="T2900" t="s">
        <v>26</v>
      </c>
      <c r="U2900" t="str">
        <f t="shared" si="90"/>
        <v>Adult</v>
      </c>
      <c r="V2900" t="str">
        <f t="shared" si="91"/>
        <v>Senior</v>
      </c>
      <c r="W2900" t="str">
        <f>IF(Table13[[#This Row],[Last_Working_Date]]="Active","Active","Exited")</f>
        <v>Active</v>
      </c>
    </row>
    <row r="2901" spans="1:23" x14ac:dyDescent="0.3">
      <c r="A2901" s="9" t="s">
        <v>3135</v>
      </c>
      <c r="B2901" s="9" t="s">
        <v>19</v>
      </c>
      <c r="C2901">
        <v>40</v>
      </c>
      <c r="D2901" t="s">
        <v>20</v>
      </c>
      <c r="E2901" t="s">
        <v>36</v>
      </c>
      <c r="F2901" t="s">
        <v>54</v>
      </c>
      <c r="G2901" t="s">
        <v>139</v>
      </c>
      <c r="H2901" t="s">
        <v>24</v>
      </c>
      <c r="I2901" s="5">
        <v>16.100000000000001</v>
      </c>
      <c r="J2901" t="s">
        <v>25</v>
      </c>
      <c r="K2901" s="1">
        <v>41662</v>
      </c>
      <c r="L2901" s="1" t="s">
        <v>5075</v>
      </c>
      <c r="M2901" s="7">
        <v>11.76</v>
      </c>
      <c r="N2901" s="22">
        <v>65169</v>
      </c>
      <c r="O2901">
        <v>3</v>
      </c>
      <c r="P2901" t="s">
        <v>26</v>
      </c>
      <c r="Q2901">
        <v>1</v>
      </c>
      <c r="R2901">
        <v>5</v>
      </c>
      <c r="S2901" t="s">
        <v>1613</v>
      </c>
      <c r="T2901" t="s">
        <v>26</v>
      </c>
      <c r="U2901" t="str">
        <f t="shared" si="90"/>
        <v>Adult</v>
      </c>
      <c r="V2901" t="str">
        <f t="shared" si="91"/>
        <v>Expert</v>
      </c>
      <c r="W2901" t="str">
        <f>IF(Table13[[#This Row],[Last_Working_Date]]="Active","Active","Exited")</f>
        <v>Active</v>
      </c>
    </row>
    <row r="2902" spans="1:23" x14ac:dyDescent="0.3">
      <c r="A2902" s="9" t="s">
        <v>3136</v>
      </c>
      <c r="B2902" s="9" t="s">
        <v>19</v>
      </c>
      <c r="C2902">
        <v>30</v>
      </c>
      <c r="D2902" t="s">
        <v>20</v>
      </c>
      <c r="E2902" t="s">
        <v>53</v>
      </c>
      <c r="F2902" t="s">
        <v>22</v>
      </c>
      <c r="G2902" t="s">
        <v>59</v>
      </c>
      <c r="H2902" t="s">
        <v>51</v>
      </c>
      <c r="I2902" s="5">
        <v>3.2</v>
      </c>
      <c r="J2902" t="s">
        <v>25</v>
      </c>
      <c r="K2902" s="1">
        <v>44967</v>
      </c>
      <c r="L2902" s="1">
        <v>45278</v>
      </c>
      <c r="M2902" s="7">
        <v>0.85</v>
      </c>
      <c r="N2902" s="22">
        <v>39338</v>
      </c>
      <c r="O2902">
        <v>3</v>
      </c>
      <c r="P2902" t="s">
        <v>65</v>
      </c>
      <c r="Q2902">
        <v>2</v>
      </c>
      <c r="R2902">
        <v>5</v>
      </c>
      <c r="S2902" t="s">
        <v>270</v>
      </c>
      <c r="T2902" t="s">
        <v>65</v>
      </c>
      <c r="U2902" t="str">
        <f t="shared" si="90"/>
        <v>Young</v>
      </c>
      <c r="V2902" t="str">
        <f t="shared" si="91"/>
        <v>Mid-Level</v>
      </c>
      <c r="W2902" t="str">
        <f>IF(Table13[[#This Row],[Last_Working_Date]]="Active","Active","Exited")</f>
        <v>Exited</v>
      </c>
    </row>
    <row r="2903" spans="1:23" x14ac:dyDescent="0.3">
      <c r="A2903" s="9" t="s">
        <v>3137</v>
      </c>
      <c r="B2903" s="9" t="s">
        <v>29</v>
      </c>
      <c r="C2903">
        <v>32</v>
      </c>
      <c r="D2903" t="s">
        <v>20</v>
      </c>
      <c r="E2903" t="s">
        <v>21</v>
      </c>
      <c r="F2903" t="s">
        <v>67</v>
      </c>
      <c r="G2903" t="s">
        <v>68</v>
      </c>
      <c r="H2903" t="s">
        <v>24</v>
      </c>
      <c r="I2903" s="5">
        <v>4.7</v>
      </c>
      <c r="J2903" t="s">
        <v>25</v>
      </c>
      <c r="K2903" s="1">
        <v>41647</v>
      </c>
      <c r="L2903" s="1" t="s">
        <v>5075</v>
      </c>
      <c r="M2903" s="7">
        <v>11.8</v>
      </c>
      <c r="N2903" s="22">
        <v>41400</v>
      </c>
      <c r="O2903">
        <v>3</v>
      </c>
      <c r="P2903" t="s">
        <v>26</v>
      </c>
      <c r="Q2903">
        <v>6</v>
      </c>
      <c r="R2903">
        <v>5</v>
      </c>
      <c r="S2903" t="s">
        <v>72</v>
      </c>
      <c r="T2903" t="s">
        <v>26</v>
      </c>
      <c r="U2903" t="str">
        <f t="shared" si="90"/>
        <v>Adult</v>
      </c>
      <c r="V2903" t="str">
        <f t="shared" si="91"/>
        <v>Mid-Level</v>
      </c>
      <c r="W2903" t="str">
        <f>IF(Table13[[#This Row],[Last_Working_Date]]="Active","Active","Exited")</f>
        <v>Active</v>
      </c>
    </row>
    <row r="2904" spans="1:23" x14ac:dyDescent="0.3">
      <c r="A2904" s="9" t="s">
        <v>3138</v>
      </c>
      <c r="B2904" s="9" t="s">
        <v>19</v>
      </c>
      <c r="C2904">
        <v>34</v>
      </c>
      <c r="D2904" t="s">
        <v>20</v>
      </c>
      <c r="E2904" t="s">
        <v>36</v>
      </c>
      <c r="F2904" t="s">
        <v>67</v>
      </c>
      <c r="G2904" t="s">
        <v>90</v>
      </c>
      <c r="H2904" t="s">
        <v>24</v>
      </c>
      <c r="I2904" s="5">
        <v>5.4</v>
      </c>
      <c r="J2904" t="s">
        <v>25</v>
      </c>
      <c r="K2904" s="1">
        <v>40736</v>
      </c>
      <c r="L2904" s="1" t="s">
        <v>5075</v>
      </c>
      <c r="M2904" s="7">
        <v>14.3</v>
      </c>
      <c r="N2904" s="22">
        <v>41142</v>
      </c>
      <c r="O2904">
        <v>2</v>
      </c>
      <c r="P2904" t="s">
        <v>26</v>
      </c>
      <c r="Q2904">
        <v>2</v>
      </c>
      <c r="R2904">
        <v>10</v>
      </c>
      <c r="S2904" t="s">
        <v>515</v>
      </c>
      <c r="T2904" t="s">
        <v>26</v>
      </c>
      <c r="U2904" t="str">
        <f t="shared" si="90"/>
        <v>Adult</v>
      </c>
      <c r="V2904" t="str">
        <f t="shared" si="91"/>
        <v>Senior</v>
      </c>
      <c r="W2904" t="str">
        <f>IF(Table13[[#This Row],[Last_Working_Date]]="Active","Active","Exited")</f>
        <v>Active</v>
      </c>
    </row>
    <row r="2905" spans="1:23" x14ac:dyDescent="0.3">
      <c r="A2905" s="9" t="s">
        <v>3139</v>
      </c>
      <c r="B2905" s="9" t="s">
        <v>19</v>
      </c>
      <c r="C2905">
        <v>26</v>
      </c>
      <c r="D2905" t="s">
        <v>30</v>
      </c>
      <c r="E2905" t="s">
        <v>44</v>
      </c>
      <c r="F2905" t="s">
        <v>54</v>
      </c>
      <c r="G2905" t="s">
        <v>139</v>
      </c>
      <c r="H2905" t="s">
        <v>51</v>
      </c>
      <c r="I2905" s="5">
        <v>1.9</v>
      </c>
      <c r="J2905" t="s">
        <v>25</v>
      </c>
      <c r="K2905" s="1">
        <v>40192</v>
      </c>
      <c r="L2905" s="1" t="s">
        <v>5075</v>
      </c>
      <c r="M2905" s="7">
        <v>15.79</v>
      </c>
      <c r="N2905" s="22">
        <v>33291</v>
      </c>
      <c r="O2905">
        <v>3</v>
      </c>
      <c r="P2905" t="s">
        <v>26</v>
      </c>
      <c r="Q2905">
        <v>0</v>
      </c>
      <c r="R2905">
        <v>4</v>
      </c>
      <c r="S2905" t="s">
        <v>670</v>
      </c>
      <c r="T2905" t="s">
        <v>26</v>
      </c>
      <c r="U2905" t="str">
        <f t="shared" si="90"/>
        <v>Young</v>
      </c>
      <c r="V2905" t="str">
        <f t="shared" si="91"/>
        <v>Junior</v>
      </c>
      <c r="W2905" t="str">
        <f>IF(Table13[[#This Row],[Last_Working_Date]]="Active","Active","Exited")</f>
        <v>Active</v>
      </c>
    </row>
    <row r="2906" spans="1:23" x14ac:dyDescent="0.3">
      <c r="A2906" s="9" t="s">
        <v>3140</v>
      </c>
      <c r="B2906" s="9" t="s">
        <v>19</v>
      </c>
      <c r="C2906">
        <v>39</v>
      </c>
      <c r="D2906" t="s">
        <v>30</v>
      </c>
      <c r="E2906" t="s">
        <v>39</v>
      </c>
      <c r="F2906" t="s">
        <v>22</v>
      </c>
      <c r="G2906" t="s">
        <v>59</v>
      </c>
      <c r="H2906" t="s">
        <v>24</v>
      </c>
      <c r="I2906" s="5">
        <v>15.4</v>
      </c>
      <c r="J2906" t="s">
        <v>25</v>
      </c>
      <c r="K2906" s="1">
        <v>44467</v>
      </c>
      <c r="L2906" s="1" t="s">
        <v>5075</v>
      </c>
      <c r="M2906" s="7">
        <v>4.08</v>
      </c>
      <c r="N2906" s="22">
        <v>62702</v>
      </c>
      <c r="O2906">
        <v>3</v>
      </c>
      <c r="P2906" t="s">
        <v>26</v>
      </c>
      <c r="Q2906">
        <v>3</v>
      </c>
      <c r="R2906">
        <v>8</v>
      </c>
      <c r="S2906" t="s">
        <v>560</v>
      </c>
      <c r="T2906" t="s">
        <v>26</v>
      </c>
      <c r="U2906" t="str">
        <f t="shared" si="90"/>
        <v>Adult</v>
      </c>
      <c r="V2906" t="str">
        <f t="shared" si="91"/>
        <v>Expert</v>
      </c>
      <c r="W2906" t="str">
        <f>IF(Table13[[#This Row],[Last_Working_Date]]="Active","Active","Exited")</f>
        <v>Active</v>
      </c>
    </row>
    <row r="2907" spans="1:23" x14ac:dyDescent="0.3">
      <c r="A2907" s="9" t="s">
        <v>3141</v>
      </c>
      <c r="B2907" s="9" t="s">
        <v>29</v>
      </c>
      <c r="C2907">
        <v>27</v>
      </c>
      <c r="D2907" t="s">
        <v>20</v>
      </c>
      <c r="E2907" t="s">
        <v>21</v>
      </c>
      <c r="F2907" t="s">
        <v>54</v>
      </c>
      <c r="G2907" t="s">
        <v>139</v>
      </c>
      <c r="H2907" t="s">
        <v>24</v>
      </c>
      <c r="I2907" s="5">
        <v>4</v>
      </c>
      <c r="J2907" t="s">
        <v>25</v>
      </c>
      <c r="K2907" s="1">
        <v>42068</v>
      </c>
      <c r="L2907" s="1" t="s">
        <v>5075</v>
      </c>
      <c r="M2907" s="7">
        <v>10.65</v>
      </c>
      <c r="N2907" s="22">
        <v>33132</v>
      </c>
      <c r="O2907">
        <v>2</v>
      </c>
      <c r="P2907" t="s">
        <v>26</v>
      </c>
      <c r="Q2907">
        <v>1</v>
      </c>
      <c r="R2907">
        <v>2</v>
      </c>
      <c r="S2907" t="s">
        <v>447</v>
      </c>
      <c r="T2907" t="s">
        <v>26</v>
      </c>
      <c r="U2907" t="str">
        <f t="shared" si="90"/>
        <v>Young</v>
      </c>
      <c r="V2907" t="str">
        <f t="shared" si="91"/>
        <v>Mid-Level</v>
      </c>
      <c r="W2907" t="str">
        <f>IF(Table13[[#This Row],[Last_Working_Date]]="Active","Active","Exited")</f>
        <v>Active</v>
      </c>
    </row>
    <row r="2908" spans="1:23" x14ac:dyDescent="0.3">
      <c r="A2908" s="9" t="s">
        <v>3142</v>
      </c>
      <c r="B2908" s="9" t="s">
        <v>29</v>
      </c>
      <c r="C2908">
        <v>28</v>
      </c>
      <c r="D2908" t="s">
        <v>30</v>
      </c>
      <c r="E2908" t="s">
        <v>31</v>
      </c>
      <c r="F2908" t="s">
        <v>54</v>
      </c>
      <c r="G2908" t="s">
        <v>77</v>
      </c>
      <c r="H2908" t="s">
        <v>51</v>
      </c>
      <c r="I2908" s="5">
        <v>6.3</v>
      </c>
      <c r="J2908" t="s">
        <v>85</v>
      </c>
      <c r="K2908" s="1">
        <v>42606</v>
      </c>
      <c r="L2908" s="1">
        <v>42977</v>
      </c>
      <c r="M2908" s="7">
        <v>1.02</v>
      </c>
      <c r="N2908" s="22">
        <v>44508</v>
      </c>
      <c r="O2908">
        <v>4</v>
      </c>
      <c r="P2908" t="s">
        <v>26</v>
      </c>
      <c r="Q2908">
        <v>2</v>
      </c>
      <c r="R2908">
        <v>7</v>
      </c>
      <c r="S2908" t="s">
        <v>386</v>
      </c>
      <c r="T2908" t="s">
        <v>65</v>
      </c>
      <c r="U2908" t="str">
        <f t="shared" si="90"/>
        <v>Young</v>
      </c>
      <c r="V2908" t="str">
        <f t="shared" si="91"/>
        <v>Senior</v>
      </c>
      <c r="W2908" t="str">
        <f>IF(Table13[[#This Row],[Last_Working_Date]]="Active","Active","Exited")</f>
        <v>Exited</v>
      </c>
    </row>
    <row r="2909" spans="1:23" x14ac:dyDescent="0.3">
      <c r="A2909" s="9" t="s">
        <v>3143</v>
      </c>
      <c r="B2909" s="9" t="s">
        <v>19</v>
      </c>
      <c r="C2909">
        <v>29</v>
      </c>
      <c r="D2909" t="s">
        <v>30</v>
      </c>
      <c r="E2909" t="s">
        <v>44</v>
      </c>
      <c r="F2909" t="s">
        <v>22</v>
      </c>
      <c r="G2909" t="s">
        <v>23</v>
      </c>
      <c r="H2909" t="s">
        <v>24</v>
      </c>
      <c r="I2909" s="5">
        <v>5.9</v>
      </c>
      <c r="J2909" t="s">
        <v>25</v>
      </c>
      <c r="K2909" s="1">
        <v>40885</v>
      </c>
      <c r="L2909" s="1" t="s">
        <v>5075</v>
      </c>
      <c r="M2909" s="7">
        <v>13.89</v>
      </c>
      <c r="N2909" s="22">
        <v>40192</v>
      </c>
      <c r="O2909">
        <v>3</v>
      </c>
      <c r="P2909" t="s">
        <v>26</v>
      </c>
      <c r="Q2909">
        <v>3</v>
      </c>
      <c r="R2909">
        <v>7</v>
      </c>
      <c r="S2909" t="s">
        <v>760</v>
      </c>
      <c r="T2909" t="s">
        <v>26</v>
      </c>
      <c r="U2909" t="str">
        <f t="shared" si="90"/>
        <v>Young</v>
      </c>
      <c r="V2909" t="str">
        <f t="shared" si="91"/>
        <v>Senior</v>
      </c>
      <c r="W2909" t="str">
        <f>IF(Table13[[#This Row],[Last_Working_Date]]="Active","Active","Exited")</f>
        <v>Active</v>
      </c>
    </row>
    <row r="2910" spans="1:23" x14ac:dyDescent="0.3">
      <c r="A2910" s="9" t="s">
        <v>3144</v>
      </c>
      <c r="B2910" s="9" t="s">
        <v>19</v>
      </c>
      <c r="C2910">
        <v>38</v>
      </c>
      <c r="D2910" t="s">
        <v>30</v>
      </c>
      <c r="E2910" t="s">
        <v>63</v>
      </c>
      <c r="F2910" t="s">
        <v>82</v>
      </c>
      <c r="G2910" t="s">
        <v>83</v>
      </c>
      <c r="H2910" t="s">
        <v>24</v>
      </c>
      <c r="I2910" s="5">
        <v>11.3</v>
      </c>
      <c r="J2910" t="s">
        <v>25</v>
      </c>
      <c r="K2910" s="1">
        <v>42916</v>
      </c>
      <c r="L2910" s="1" t="s">
        <v>5075</v>
      </c>
      <c r="M2910" s="7">
        <v>8.33</v>
      </c>
      <c r="N2910" s="22">
        <v>53553</v>
      </c>
      <c r="O2910">
        <v>4</v>
      </c>
      <c r="P2910" t="s">
        <v>26</v>
      </c>
      <c r="Q2910">
        <v>1</v>
      </c>
      <c r="R2910">
        <v>6</v>
      </c>
      <c r="S2910" t="s">
        <v>422</v>
      </c>
      <c r="T2910" t="s">
        <v>26</v>
      </c>
      <c r="U2910" t="str">
        <f t="shared" si="90"/>
        <v>Adult</v>
      </c>
      <c r="V2910" t="str">
        <f t="shared" si="91"/>
        <v>Expert</v>
      </c>
      <c r="W2910" t="str">
        <f>IF(Table13[[#This Row],[Last_Working_Date]]="Active","Active","Exited")</f>
        <v>Active</v>
      </c>
    </row>
    <row r="2911" spans="1:23" x14ac:dyDescent="0.3">
      <c r="A2911" s="9" t="s">
        <v>3145</v>
      </c>
      <c r="B2911" s="9" t="s">
        <v>19</v>
      </c>
      <c r="C2911">
        <v>21</v>
      </c>
      <c r="D2911" t="s">
        <v>30</v>
      </c>
      <c r="E2911" t="s">
        <v>21</v>
      </c>
      <c r="F2911" t="s">
        <v>67</v>
      </c>
      <c r="G2911" t="s">
        <v>68</v>
      </c>
      <c r="H2911" t="s">
        <v>24</v>
      </c>
      <c r="I2911" s="5">
        <v>1</v>
      </c>
      <c r="J2911" t="s">
        <v>25</v>
      </c>
      <c r="K2911" s="1">
        <v>39983</v>
      </c>
      <c r="L2911" s="1" t="s">
        <v>5075</v>
      </c>
      <c r="M2911" s="7">
        <v>16.36</v>
      </c>
      <c r="N2911" s="22">
        <v>39112</v>
      </c>
      <c r="O2911">
        <v>3</v>
      </c>
      <c r="P2911" t="s">
        <v>26</v>
      </c>
      <c r="Q2911">
        <v>0</v>
      </c>
      <c r="R2911">
        <v>9</v>
      </c>
      <c r="S2911" t="s">
        <v>350</v>
      </c>
      <c r="T2911" t="s">
        <v>26</v>
      </c>
      <c r="U2911" t="str">
        <f t="shared" si="90"/>
        <v>Young</v>
      </c>
      <c r="V2911" t="str">
        <f t="shared" si="91"/>
        <v>Junior</v>
      </c>
      <c r="W2911" t="str">
        <f>IF(Table13[[#This Row],[Last_Working_Date]]="Active","Active","Exited")</f>
        <v>Active</v>
      </c>
    </row>
    <row r="2912" spans="1:23" x14ac:dyDescent="0.3">
      <c r="A2912" s="9" t="s">
        <v>3146</v>
      </c>
      <c r="B2912" s="9" t="s">
        <v>19</v>
      </c>
      <c r="C2912">
        <v>29</v>
      </c>
      <c r="D2912" t="s">
        <v>30</v>
      </c>
      <c r="E2912" t="s">
        <v>44</v>
      </c>
      <c r="F2912" t="s">
        <v>40</v>
      </c>
      <c r="G2912" t="s">
        <v>50</v>
      </c>
      <c r="H2912" t="s">
        <v>51</v>
      </c>
      <c r="I2912" s="5">
        <v>8.1999999999999993</v>
      </c>
      <c r="J2912" t="s">
        <v>25</v>
      </c>
      <c r="K2912" s="1">
        <v>40666</v>
      </c>
      <c r="L2912" s="1" t="s">
        <v>5075</v>
      </c>
      <c r="M2912" s="7">
        <v>14.49</v>
      </c>
      <c r="N2912" s="22">
        <v>42864</v>
      </c>
      <c r="O2912">
        <v>3</v>
      </c>
      <c r="P2912" t="s">
        <v>26</v>
      </c>
      <c r="Q2912">
        <v>5</v>
      </c>
      <c r="R2912">
        <v>4</v>
      </c>
      <c r="S2912" t="s">
        <v>1914</v>
      </c>
      <c r="T2912" t="s">
        <v>26</v>
      </c>
      <c r="U2912" t="str">
        <f t="shared" si="90"/>
        <v>Young</v>
      </c>
      <c r="V2912" t="str">
        <f t="shared" si="91"/>
        <v>Senior</v>
      </c>
      <c r="W2912" t="str">
        <f>IF(Table13[[#This Row],[Last_Working_Date]]="Active","Active","Exited")</f>
        <v>Active</v>
      </c>
    </row>
    <row r="2913" spans="1:23" x14ac:dyDescent="0.3">
      <c r="A2913" s="9" t="s">
        <v>1245</v>
      </c>
      <c r="B2913" s="9" t="s">
        <v>29</v>
      </c>
      <c r="C2913">
        <v>33</v>
      </c>
      <c r="D2913" t="s">
        <v>30</v>
      </c>
      <c r="E2913" t="s">
        <v>53</v>
      </c>
      <c r="F2913" t="s">
        <v>54</v>
      </c>
      <c r="G2913" t="s">
        <v>139</v>
      </c>
      <c r="H2913" t="s">
        <v>51</v>
      </c>
      <c r="I2913" s="5">
        <v>9.8000000000000007</v>
      </c>
      <c r="J2913" t="s">
        <v>25</v>
      </c>
      <c r="K2913" s="1">
        <v>41904</v>
      </c>
      <c r="L2913" s="1" t="s">
        <v>5075</v>
      </c>
      <c r="M2913" s="7">
        <v>11.1</v>
      </c>
      <c r="N2913" s="22">
        <v>54778</v>
      </c>
      <c r="O2913">
        <v>4</v>
      </c>
      <c r="P2913" t="s">
        <v>26</v>
      </c>
      <c r="Q2913">
        <v>1</v>
      </c>
      <c r="R2913">
        <v>6</v>
      </c>
      <c r="S2913" t="s">
        <v>5074</v>
      </c>
      <c r="T2913" t="s">
        <v>26</v>
      </c>
      <c r="U2913" t="str">
        <f t="shared" si="90"/>
        <v>Adult</v>
      </c>
      <c r="V2913" t="str">
        <f t="shared" si="91"/>
        <v>Senior</v>
      </c>
      <c r="W2913" t="str">
        <f>IF(Table13[[#This Row],[Last_Working_Date]]="Active","Active","Exited")</f>
        <v>Active</v>
      </c>
    </row>
    <row r="2914" spans="1:23" x14ac:dyDescent="0.3">
      <c r="A2914" s="9" t="s">
        <v>3147</v>
      </c>
      <c r="B2914" s="9" t="s">
        <v>29</v>
      </c>
      <c r="C2914">
        <v>34</v>
      </c>
      <c r="D2914" t="s">
        <v>30</v>
      </c>
      <c r="E2914" t="s">
        <v>63</v>
      </c>
      <c r="F2914" t="s">
        <v>40</v>
      </c>
      <c r="G2914" t="s">
        <v>96</v>
      </c>
      <c r="H2914" t="s">
        <v>24</v>
      </c>
      <c r="I2914" s="5">
        <v>2.2999999999999998</v>
      </c>
      <c r="J2914" t="s">
        <v>25</v>
      </c>
      <c r="K2914" s="1">
        <v>45441</v>
      </c>
      <c r="L2914" s="1">
        <v>45520</v>
      </c>
      <c r="M2914" s="7">
        <v>0.22</v>
      </c>
      <c r="N2914" s="22">
        <v>35351</v>
      </c>
      <c r="O2914">
        <v>2</v>
      </c>
      <c r="P2914" t="s">
        <v>26</v>
      </c>
      <c r="Q2914">
        <v>1</v>
      </c>
      <c r="R2914">
        <v>4</v>
      </c>
      <c r="S2914" t="s">
        <v>690</v>
      </c>
      <c r="T2914" t="s">
        <v>65</v>
      </c>
      <c r="U2914" t="str">
        <f t="shared" si="90"/>
        <v>Adult</v>
      </c>
      <c r="V2914" t="str">
        <f t="shared" si="91"/>
        <v>Mid-Level</v>
      </c>
      <c r="W2914" t="str">
        <f>IF(Table13[[#This Row],[Last_Working_Date]]="Active","Active","Exited")</f>
        <v>Exited</v>
      </c>
    </row>
    <row r="2915" spans="1:23" x14ac:dyDescent="0.3">
      <c r="A2915" s="9" t="s">
        <v>3148</v>
      </c>
      <c r="B2915" s="9" t="s">
        <v>19</v>
      </c>
      <c r="C2915">
        <v>28</v>
      </c>
      <c r="D2915" t="s">
        <v>30</v>
      </c>
      <c r="E2915" t="s">
        <v>36</v>
      </c>
      <c r="F2915" t="s">
        <v>32</v>
      </c>
      <c r="G2915" t="s">
        <v>171</v>
      </c>
      <c r="H2915" t="s">
        <v>24</v>
      </c>
      <c r="I2915" s="5">
        <v>5.5</v>
      </c>
      <c r="J2915" t="s">
        <v>25</v>
      </c>
      <c r="K2915" s="1">
        <v>40542</v>
      </c>
      <c r="L2915" s="1" t="s">
        <v>5075</v>
      </c>
      <c r="M2915" s="7">
        <v>14.83</v>
      </c>
      <c r="N2915" s="22">
        <v>43894</v>
      </c>
      <c r="O2915">
        <v>3</v>
      </c>
      <c r="P2915" t="s">
        <v>26</v>
      </c>
      <c r="Q2915">
        <v>1</v>
      </c>
      <c r="R2915">
        <v>10</v>
      </c>
      <c r="S2915" t="s">
        <v>1748</v>
      </c>
      <c r="T2915" t="s">
        <v>26</v>
      </c>
      <c r="U2915" t="str">
        <f t="shared" si="90"/>
        <v>Young</v>
      </c>
      <c r="V2915" t="str">
        <f t="shared" si="91"/>
        <v>Senior</v>
      </c>
      <c r="W2915" t="str">
        <f>IF(Table13[[#This Row],[Last_Working_Date]]="Active","Active","Exited")</f>
        <v>Active</v>
      </c>
    </row>
    <row r="2916" spans="1:23" x14ac:dyDescent="0.3">
      <c r="A2916" s="9" t="s">
        <v>3149</v>
      </c>
      <c r="B2916" s="9" t="s">
        <v>29</v>
      </c>
      <c r="C2916">
        <v>29</v>
      </c>
      <c r="D2916" t="s">
        <v>30</v>
      </c>
      <c r="E2916" t="s">
        <v>31</v>
      </c>
      <c r="F2916" t="s">
        <v>92</v>
      </c>
      <c r="G2916" t="s">
        <v>93</v>
      </c>
      <c r="H2916" t="s">
        <v>24</v>
      </c>
      <c r="I2916" s="5">
        <v>3.4</v>
      </c>
      <c r="J2916" t="s">
        <v>25</v>
      </c>
      <c r="K2916" s="1">
        <v>45666</v>
      </c>
      <c r="L2916" s="1" t="s">
        <v>5075</v>
      </c>
      <c r="M2916" s="7">
        <v>0.8</v>
      </c>
      <c r="N2916" s="22">
        <v>50715</v>
      </c>
      <c r="O2916">
        <v>3</v>
      </c>
      <c r="P2916" t="s">
        <v>26</v>
      </c>
      <c r="Q2916">
        <v>2</v>
      </c>
      <c r="R2916">
        <v>7</v>
      </c>
      <c r="S2916" t="s">
        <v>818</v>
      </c>
      <c r="T2916" t="s">
        <v>26</v>
      </c>
      <c r="U2916" t="str">
        <f t="shared" si="90"/>
        <v>Young</v>
      </c>
      <c r="V2916" t="str">
        <f t="shared" si="91"/>
        <v>Mid-Level</v>
      </c>
      <c r="W2916" t="str">
        <f>IF(Table13[[#This Row],[Last_Working_Date]]="Active","Active","Exited")</f>
        <v>Active</v>
      </c>
    </row>
    <row r="2917" spans="1:23" x14ac:dyDescent="0.3">
      <c r="A2917" s="9" t="s">
        <v>3150</v>
      </c>
      <c r="B2917" s="9" t="s">
        <v>29</v>
      </c>
      <c r="C2917">
        <v>37</v>
      </c>
      <c r="D2917" t="s">
        <v>30</v>
      </c>
      <c r="E2917" t="s">
        <v>31</v>
      </c>
      <c r="F2917" t="s">
        <v>92</v>
      </c>
      <c r="G2917" t="s">
        <v>246</v>
      </c>
      <c r="H2917" t="s">
        <v>75</v>
      </c>
      <c r="I2917" s="5">
        <v>9.1999999999999993</v>
      </c>
      <c r="J2917" t="s">
        <v>25</v>
      </c>
      <c r="K2917" s="1">
        <v>44404</v>
      </c>
      <c r="L2917" s="1" t="s">
        <v>5075</v>
      </c>
      <c r="M2917" s="7">
        <v>4.25</v>
      </c>
      <c r="N2917" s="22">
        <v>44713</v>
      </c>
      <c r="O2917">
        <v>4</v>
      </c>
      <c r="P2917" t="s">
        <v>26</v>
      </c>
      <c r="Q2917">
        <v>1</v>
      </c>
      <c r="R2917">
        <v>8</v>
      </c>
      <c r="S2917" t="s">
        <v>1836</v>
      </c>
      <c r="T2917" t="s">
        <v>26</v>
      </c>
      <c r="U2917" t="str">
        <f t="shared" si="90"/>
        <v>Adult</v>
      </c>
      <c r="V2917" t="str">
        <f t="shared" si="91"/>
        <v>Senior</v>
      </c>
      <c r="W2917" t="str">
        <f>IF(Table13[[#This Row],[Last_Working_Date]]="Active","Active","Exited")</f>
        <v>Active</v>
      </c>
    </row>
    <row r="2918" spans="1:23" x14ac:dyDescent="0.3">
      <c r="A2918" s="9" t="s">
        <v>484</v>
      </c>
      <c r="B2918" s="9" t="s">
        <v>29</v>
      </c>
      <c r="C2918">
        <v>27</v>
      </c>
      <c r="D2918" t="s">
        <v>30</v>
      </c>
      <c r="E2918" t="s">
        <v>58</v>
      </c>
      <c r="F2918" t="s">
        <v>32</v>
      </c>
      <c r="G2918" t="s">
        <v>171</v>
      </c>
      <c r="H2918" t="s">
        <v>24</v>
      </c>
      <c r="I2918" s="5">
        <v>1.9</v>
      </c>
      <c r="J2918" t="s">
        <v>25</v>
      </c>
      <c r="K2918" s="1">
        <v>43199</v>
      </c>
      <c r="L2918" s="1" t="s">
        <v>5075</v>
      </c>
      <c r="M2918" s="7">
        <v>7.55</v>
      </c>
      <c r="N2918" s="22">
        <v>31823</v>
      </c>
      <c r="O2918">
        <v>4</v>
      </c>
      <c r="P2918" t="s">
        <v>65</v>
      </c>
      <c r="Q2918">
        <v>3</v>
      </c>
      <c r="R2918">
        <v>7</v>
      </c>
      <c r="S2918" t="s">
        <v>5074</v>
      </c>
      <c r="T2918" t="s">
        <v>26</v>
      </c>
      <c r="U2918" t="str">
        <f t="shared" si="90"/>
        <v>Young</v>
      </c>
      <c r="V2918" t="str">
        <f t="shared" si="91"/>
        <v>Junior</v>
      </c>
      <c r="W2918" t="str">
        <f>IF(Table13[[#This Row],[Last_Working_Date]]="Active","Active","Exited")</f>
        <v>Active</v>
      </c>
    </row>
    <row r="2919" spans="1:23" x14ac:dyDescent="0.3">
      <c r="A2919" s="9" t="s">
        <v>3151</v>
      </c>
      <c r="B2919" s="9" t="s">
        <v>29</v>
      </c>
      <c r="C2919">
        <v>33</v>
      </c>
      <c r="D2919" t="s">
        <v>30</v>
      </c>
      <c r="E2919" t="s">
        <v>39</v>
      </c>
      <c r="F2919" t="s">
        <v>22</v>
      </c>
      <c r="G2919" t="s">
        <v>59</v>
      </c>
      <c r="H2919" t="s">
        <v>84</v>
      </c>
      <c r="I2919" s="5">
        <v>3</v>
      </c>
      <c r="J2919" t="s">
        <v>25</v>
      </c>
      <c r="K2919" s="1">
        <v>43178</v>
      </c>
      <c r="L2919" s="1" t="s">
        <v>5075</v>
      </c>
      <c r="M2919" s="7">
        <v>7.61</v>
      </c>
      <c r="N2919" s="22">
        <v>46372</v>
      </c>
      <c r="O2919">
        <v>4</v>
      </c>
      <c r="P2919" t="s">
        <v>26</v>
      </c>
      <c r="Q2919">
        <v>4</v>
      </c>
      <c r="R2919">
        <v>2</v>
      </c>
      <c r="S2919" t="s">
        <v>382</v>
      </c>
      <c r="T2919" t="s">
        <v>26</v>
      </c>
      <c r="U2919" t="str">
        <f t="shared" si="90"/>
        <v>Adult</v>
      </c>
      <c r="V2919" t="str">
        <f t="shared" si="91"/>
        <v>Mid-Level</v>
      </c>
      <c r="W2919" t="str">
        <f>IF(Table13[[#This Row],[Last_Working_Date]]="Active","Active","Exited")</f>
        <v>Active</v>
      </c>
    </row>
    <row r="2920" spans="1:23" x14ac:dyDescent="0.3">
      <c r="A2920" s="9" t="s">
        <v>3152</v>
      </c>
      <c r="B2920" s="9" t="s">
        <v>19</v>
      </c>
      <c r="C2920">
        <v>33</v>
      </c>
      <c r="D2920" t="s">
        <v>20</v>
      </c>
      <c r="E2920" t="s">
        <v>63</v>
      </c>
      <c r="F2920" t="s">
        <v>40</v>
      </c>
      <c r="G2920" t="s">
        <v>41</v>
      </c>
      <c r="H2920" t="s">
        <v>51</v>
      </c>
      <c r="I2920" s="5">
        <v>2.7</v>
      </c>
      <c r="J2920" t="s">
        <v>25</v>
      </c>
      <c r="K2920" s="1">
        <v>43000</v>
      </c>
      <c r="L2920" s="1">
        <v>44820</v>
      </c>
      <c r="M2920" s="7">
        <v>4.9800000000000004</v>
      </c>
      <c r="N2920" s="22">
        <v>38950</v>
      </c>
      <c r="O2920">
        <v>2</v>
      </c>
      <c r="P2920" t="s">
        <v>26</v>
      </c>
      <c r="Q2920">
        <v>0</v>
      </c>
      <c r="R2920">
        <v>7</v>
      </c>
      <c r="S2920" t="s">
        <v>500</v>
      </c>
      <c r="T2920" t="s">
        <v>65</v>
      </c>
      <c r="U2920" t="str">
        <f t="shared" si="90"/>
        <v>Adult</v>
      </c>
      <c r="V2920" t="str">
        <f t="shared" si="91"/>
        <v>Mid-Level</v>
      </c>
      <c r="W2920" t="str">
        <f>IF(Table13[[#This Row],[Last_Working_Date]]="Active","Active","Exited")</f>
        <v>Exited</v>
      </c>
    </row>
    <row r="2921" spans="1:23" x14ac:dyDescent="0.3">
      <c r="A2921" s="9" t="s">
        <v>3153</v>
      </c>
      <c r="B2921" s="9" t="s">
        <v>29</v>
      </c>
      <c r="C2921">
        <v>32</v>
      </c>
      <c r="D2921" t="s">
        <v>20</v>
      </c>
      <c r="E2921" t="s">
        <v>63</v>
      </c>
      <c r="F2921" t="s">
        <v>45</v>
      </c>
      <c r="G2921" t="s">
        <v>46</v>
      </c>
      <c r="H2921" t="s">
        <v>24</v>
      </c>
      <c r="I2921" s="5">
        <v>6.6</v>
      </c>
      <c r="J2921" t="s">
        <v>25</v>
      </c>
      <c r="K2921" s="1">
        <v>44711</v>
      </c>
      <c r="L2921" s="1" t="s">
        <v>5075</v>
      </c>
      <c r="M2921" s="7">
        <v>3.41</v>
      </c>
      <c r="N2921" s="22">
        <v>50590</v>
      </c>
      <c r="O2921">
        <v>2</v>
      </c>
      <c r="P2921" t="s">
        <v>26</v>
      </c>
      <c r="Q2921">
        <v>1</v>
      </c>
      <c r="R2921">
        <v>5</v>
      </c>
      <c r="S2921" t="s">
        <v>160</v>
      </c>
      <c r="T2921" t="s">
        <v>26</v>
      </c>
      <c r="U2921" t="str">
        <f t="shared" si="90"/>
        <v>Adult</v>
      </c>
      <c r="V2921" t="str">
        <f t="shared" si="91"/>
        <v>Senior</v>
      </c>
      <c r="W2921" t="str">
        <f>IF(Table13[[#This Row],[Last_Working_Date]]="Active","Active","Exited")</f>
        <v>Active</v>
      </c>
    </row>
    <row r="2922" spans="1:23" x14ac:dyDescent="0.3">
      <c r="A2922" s="9" t="s">
        <v>3154</v>
      </c>
      <c r="B2922" s="9" t="s">
        <v>19</v>
      </c>
      <c r="C2922">
        <v>22</v>
      </c>
      <c r="D2922" t="s">
        <v>20</v>
      </c>
      <c r="E2922" t="s">
        <v>58</v>
      </c>
      <c r="F2922" t="s">
        <v>82</v>
      </c>
      <c r="G2922" t="s">
        <v>284</v>
      </c>
      <c r="H2922" t="s">
        <v>84</v>
      </c>
      <c r="I2922" s="5">
        <v>1.1000000000000001</v>
      </c>
      <c r="J2922" t="s">
        <v>25</v>
      </c>
      <c r="K2922" s="1">
        <v>45663</v>
      </c>
      <c r="L2922" s="1" t="s">
        <v>5075</v>
      </c>
      <c r="M2922" s="7">
        <v>0.81</v>
      </c>
      <c r="N2922" s="22">
        <v>35427</v>
      </c>
      <c r="O2922">
        <v>3</v>
      </c>
      <c r="P2922" t="s">
        <v>26</v>
      </c>
      <c r="Q2922">
        <v>1</v>
      </c>
      <c r="R2922">
        <v>5</v>
      </c>
      <c r="S2922" t="s">
        <v>837</v>
      </c>
      <c r="T2922" t="s">
        <v>26</v>
      </c>
      <c r="U2922" t="str">
        <f t="shared" si="90"/>
        <v>Young</v>
      </c>
      <c r="V2922" t="str">
        <f t="shared" si="91"/>
        <v>Junior</v>
      </c>
      <c r="W2922" t="str">
        <f>IF(Table13[[#This Row],[Last_Working_Date]]="Active","Active","Exited")</f>
        <v>Active</v>
      </c>
    </row>
    <row r="2923" spans="1:23" x14ac:dyDescent="0.3">
      <c r="A2923" s="9" t="s">
        <v>3155</v>
      </c>
      <c r="B2923" s="9" t="s">
        <v>29</v>
      </c>
      <c r="C2923">
        <v>33</v>
      </c>
      <c r="D2923" t="s">
        <v>30</v>
      </c>
      <c r="E2923" t="s">
        <v>58</v>
      </c>
      <c r="F2923" t="s">
        <v>40</v>
      </c>
      <c r="G2923" t="s">
        <v>50</v>
      </c>
      <c r="H2923" t="s">
        <v>47</v>
      </c>
      <c r="I2923" s="5">
        <v>6.3</v>
      </c>
      <c r="J2923" t="s">
        <v>25</v>
      </c>
      <c r="K2923" s="1">
        <v>42384</v>
      </c>
      <c r="L2923" s="1" t="s">
        <v>5075</v>
      </c>
      <c r="M2923" s="7">
        <v>9.7899999999999991</v>
      </c>
      <c r="N2923" s="22">
        <v>48012</v>
      </c>
      <c r="O2923">
        <v>3</v>
      </c>
      <c r="P2923" t="s">
        <v>26</v>
      </c>
      <c r="Q2923">
        <v>2</v>
      </c>
      <c r="R2923">
        <v>13</v>
      </c>
      <c r="S2923" t="s">
        <v>470</v>
      </c>
      <c r="T2923" t="s">
        <v>26</v>
      </c>
      <c r="U2923" t="str">
        <f t="shared" si="90"/>
        <v>Adult</v>
      </c>
      <c r="V2923" t="str">
        <f t="shared" si="91"/>
        <v>Senior</v>
      </c>
      <c r="W2923" t="str">
        <f>IF(Table13[[#This Row],[Last_Working_Date]]="Active","Active","Exited")</f>
        <v>Active</v>
      </c>
    </row>
    <row r="2924" spans="1:23" x14ac:dyDescent="0.3">
      <c r="A2924" s="9" t="s">
        <v>3156</v>
      </c>
      <c r="B2924" s="9" t="s">
        <v>19</v>
      </c>
      <c r="C2924">
        <v>32</v>
      </c>
      <c r="D2924" t="s">
        <v>20</v>
      </c>
      <c r="E2924" t="s">
        <v>63</v>
      </c>
      <c r="F2924" t="s">
        <v>32</v>
      </c>
      <c r="G2924" t="s">
        <v>171</v>
      </c>
      <c r="H2924" t="s">
        <v>84</v>
      </c>
      <c r="I2924" s="5">
        <v>6.8</v>
      </c>
      <c r="J2924" t="s">
        <v>25</v>
      </c>
      <c r="K2924" s="1">
        <v>42596</v>
      </c>
      <c r="L2924" s="1" t="s">
        <v>5075</v>
      </c>
      <c r="M2924" s="7">
        <v>9.1999999999999993</v>
      </c>
      <c r="N2924" s="22">
        <v>44128</v>
      </c>
      <c r="O2924">
        <v>3</v>
      </c>
      <c r="P2924" t="s">
        <v>26</v>
      </c>
      <c r="Q2924">
        <v>3</v>
      </c>
      <c r="R2924">
        <v>6</v>
      </c>
      <c r="S2924" t="s">
        <v>1020</v>
      </c>
      <c r="T2924" t="s">
        <v>26</v>
      </c>
      <c r="U2924" t="str">
        <f t="shared" si="90"/>
        <v>Adult</v>
      </c>
      <c r="V2924" t="str">
        <f t="shared" si="91"/>
        <v>Senior</v>
      </c>
      <c r="W2924" t="str">
        <f>IF(Table13[[#This Row],[Last_Working_Date]]="Active","Active","Exited")</f>
        <v>Active</v>
      </c>
    </row>
    <row r="2925" spans="1:23" x14ac:dyDescent="0.3">
      <c r="A2925" s="9" t="s">
        <v>3157</v>
      </c>
      <c r="B2925" s="9" t="s">
        <v>29</v>
      </c>
      <c r="C2925">
        <v>30</v>
      </c>
      <c r="D2925" t="s">
        <v>30</v>
      </c>
      <c r="E2925" t="s">
        <v>36</v>
      </c>
      <c r="F2925" t="s">
        <v>45</v>
      </c>
      <c r="G2925" t="s">
        <v>46</v>
      </c>
      <c r="H2925" t="s">
        <v>24</v>
      </c>
      <c r="I2925" s="5">
        <v>7</v>
      </c>
      <c r="J2925" t="s">
        <v>25</v>
      </c>
      <c r="K2925" s="1">
        <v>42462</v>
      </c>
      <c r="L2925" s="1" t="s">
        <v>5075</v>
      </c>
      <c r="M2925" s="7">
        <v>9.57</v>
      </c>
      <c r="N2925" s="22">
        <v>53856</v>
      </c>
      <c r="O2925">
        <v>2</v>
      </c>
      <c r="P2925" t="s">
        <v>26</v>
      </c>
      <c r="Q2925">
        <v>1</v>
      </c>
      <c r="R2925">
        <v>8</v>
      </c>
      <c r="S2925" t="s">
        <v>473</v>
      </c>
      <c r="T2925" t="s">
        <v>26</v>
      </c>
      <c r="U2925" t="str">
        <f t="shared" si="90"/>
        <v>Young</v>
      </c>
      <c r="V2925" t="str">
        <f t="shared" si="91"/>
        <v>Senior</v>
      </c>
      <c r="W2925" t="str">
        <f>IF(Table13[[#This Row],[Last_Working_Date]]="Active","Active","Exited")</f>
        <v>Active</v>
      </c>
    </row>
    <row r="2926" spans="1:23" x14ac:dyDescent="0.3">
      <c r="A2926" s="9" t="s">
        <v>3158</v>
      </c>
      <c r="B2926" s="9" t="s">
        <v>29</v>
      </c>
      <c r="C2926">
        <v>29</v>
      </c>
      <c r="D2926" t="s">
        <v>20</v>
      </c>
      <c r="E2926" t="s">
        <v>39</v>
      </c>
      <c r="F2926" t="s">
        <v>32</v>
      </c>
      <c r="G2926" t="s">
        <v>171</v>
      </c>
      <c r="H2926" t="s">
        <v>47</v>
      </c>
      <c r="I2926" s="5">
        <v>3.8</v>
      </c>
      <c r="J2926" t="s">
        <v>85</v>
      </c>
      <c r="K2926" s="1">
        <v>42193</v>
      </c>
      <c r="L2926" s="1" t="s">
        <v>5075</v>
      </c>
      <c r="M2926" s="7">
        <v>10.31</v>
      </c>
      <c r="N2926" s="22">
        <v>35708</v>
      </c>
      <c r="O2926">
        <v>2</v>
      </c>
      <c r="P2926" t="s">
        <v>65</v>
      </c>
      <c r="Q2926">
        <v>0</v>
      </c>
      <c r="R2926">
        <v>7</v>
      </c>
      <c r="S2926" t="s">
        <v>1173</v>
      </c>
      <c r="T2926" t="s">
        <v>26</v>
      </c>
      <c r="U2926" t="str">
        <f t="shared" si="90"/>
        <v>Young</v>
      </c>
      <c r="V2926" t="str">
        <f t="shared" si="91"/>
        <v>Mid-Level</v>
      </c>
      <c r="W2926" t="str">
        <f>IF(Table13[[#This Row],[Last_Working_Date]]="Active","Active","Exited")</f>
        <v>Active</v>
      </c>
    </row>
    <row r="2927" spans="1:23" x14ac:dyDescent="0.3">
      <c r="A2927" s="9" t="s">
        <v>3159</v>
      </c>
      <c r="B2927" s="9" t="s">
        <v>19</v>
      </c>
      <c r="C2927">
        <v>37</v>
      </c>
      <c r="D2927" t="s">
        <v>30</v>
      </c>
      <c r="E2927" t="s">
        <v>58</v>
      </c>
      <c r="F2927" t="s">
        <v>32</v>
      </c>
      <c r="G2927" t="s">
        <v>171</v>
      </c>
      <c r="H2927" t="s">
        <v>24</v>
      </c>
      <c r="I2927" s="5">
        <v>10.3</v>
      </c>
      <c r="J2927" t="s">
        <v>85</v>
      </c>
      <c r="K2927" s="1">
        <v>45280</v>
      </c>
      <c r="L2927" s="1">
        <v>45610</v>
      </c>
      <c r="M2927" s="7">
        <v>0.9</v>
      </c>
      <c r="N2927" s="22">
        <v>50072</v>
      </c>
      <c r="O2927">
        <v>1</v>
      </c>
      <c r="P2927" t="s">
        <v>65</v>
      </c>
      <c r="Q2927">
        <v>1</v>
      </c>
      <c r="R2927">
        <v>2</v>
      </c>
      <c r="S2927" t="s">
        <v>1359</v>
      </c>
      <c r="T2927" t="s">
        <v>65</v>
      </c>
      <c r="U2927" t="str">
        <f t="shared" si="90"/>
        <v>Adult</v>
      </c>
      <c r="V2927" t="str">
        <f t="shared" si="91"/>
        <v>Expert</v>
      </c>
      <c r="W2927" t="str">
        <f>IF(Table13[[#This Row],[Last_Working_Date]]="Active","Active","Exited")</f>
        <v>Exited</v>
      </c>
    </row>
    <row r="2928" spans="1:23" x14ac:dyDescent="0.3">
      <c r="A2928" s="9" t="s">
        <v>3160</v>
      </c>
      <c r="B2928" s="9" t="s">
        <v>29</v>
      </c>
      <c r="C2928">
        <v>39</v>
      </c>
      <c r="D2928" t="s">
        <v>20</v>
      </c>
      <c r="E2928" t="s">
        <v>36</v>
      </c>
      <c r="F2928" t="s">
        <v>67</v>
      </c>
      <c r="G2928" t="s">
        <v>71</v>
      </c>
      <c r="H2928" t="s">
        <v>24</v>
      </c>
      <c r="I2928" s="5">
        <v>13.8</v>
      </c>
      <c r="J2928" t="s">
        <v>25</v>
      </c>
      <c r="K2928" s="1">
        <v>40466</v>
      </c>
      <c r="L2928" s="1" t="s">
        <v>5075</v>
      </c>
      <c r="M2928" s="7">
        <v>15.04</v>
      </c>
      <c r="N2928" s="22">
        <v>62307</v>
      </c>
      <c r="O2928">
        <v>4</v>
      </c>
      <c r="P2928" t="s">
        <v>26</v>
      </c>
      <c r="Q2928">
        <v>3</v>
      </c>
      <c r="R2928">
        <v>3</v>
      </c>
      <c r="S2928" t="s">
        <v>111</v>
      </c>
      <c r="T2928" t="s">
        <v>26</v>
      </c>
      <c r="U2928" t="str">
        <f t="shared" si="90"/>
        <v>Adult</v>
      </c>
      <c r="V2928" t="str">
        <f t="shared" si="91"/>
        <v>Expert</v>
      </c>
      <c r="W2928" t="str">
        <f>IF(Table13[[#This Row],[Last_Working_Date]]="Active","Active","Exited")</f>
        <v>Active</v>
      </c>
    </row>
    <row r="2929" spans="1:23" x14ac:dyDescent="0.3">
      <c r="A2929" s="9" t="s">
        <v>3161</v>
      </c>
      <c r="B2929" s="9" t="s">
        <v>19</v>
      </c>
      <c r="C2929">
        <v>22</v>
      </c>
      <c r="D2929" t="s">
        <v>30</v>
      </c>
      <c r="E2929" t="s">
        <v>53</v>
      </c>
      <c r="F2929" t="s">
        <v>54</v>
      </c>
      <c r="G2929" t="s">
        <v>139</v>
      </c>
      <c r="H2929" t="s">
        <v>24</v>
      </c>
      <c r="I2929" s="5">
        <v>1.6</v>
      </c>
      <c r="J2929" t="s">
        <v>85</v>
      </c>
      <c r="K2929" s="1">
        <v>43466</v>
      </c>
      <c r="L2929" s="1" t="s">
        <v>5075</v>
      </c>
      <c r="M2929" s="7">
        <v>6.82</v>
      </c>
      <c r="N2929" s="22">
        <v>39750</v>
      </c>
      <c r="O2929">
        <v>4</v>
      </c>
      <c r="P2929" t="s">
        <v>26</v>
      </c>
      <c r="Q2929">
        <v>2</v>
      </c>
      <c r="R2929">
        <v>5</v>
      </c>
      <c r="S2929" t="s">
        <v>211</v>
      </c>
      <c r="T2929" t="s">
        <v>26</v>
      </c>
      <c r="U2929" t="str">
        <f t="shared" si="90"/>
        <v>Young</v>
      </c>
      <c r="V2929" t="str">
        <f t="shared" si="91"/>
        <v>Junior</v>
      </c>
      <c r="W2929" t="str">
        <f>IF(Table13[[#This Row],[Last_Working_Date]]="Active","Active","Exited")</f>
        <v>Active</v>
      </c>
    </row>
    <row r="2930" spans="1:23" x14ac:dyDescent="0.3">
      <c r="A2930" s="9" t="s">
        <v>3162</v>
      </c>
      <c r="B2930" s="9" t="s">
        <v>19</v>
      </c>
      <c r="C2930">
        <v>34</v>
      </c>
      <c r="D2930" t="s">
        <v>20</v>
      </c>
      <c r="E2930" t="s">
        <v>21</v>
      </c>
      <c r="F2930" t="s">
        <v>32</v>
      </c>
      <c r="G2930" t="s">
        <v>33</v>
      </c>
      <c r="H2930" t="s">
        <v>51</v>
      </c>
      <c r="I2930" s="5">
        <v>6.6</v>
      </c>
      <c r="J2930" t="s">
        <v>25</v>
      </c>
      <c r="K2930" s="1">
        <v>41490</v>
      </c>
      <c r="L2930" s="1" t="s">
        <v>5075</v>
      </c>
      <c r="M2930" s="7">
        <v>12.23</v>
      </c>
      <c r="N2930" s="22">
        <v>36032</v>
      </c>
      <c r="O2930">
        <v>2</v>
      </c>
      <c r="P2930" t="s">
        <v>26</v>
      </c>
      <c r="Q2930">
        <v>4</v>
      </c>
      <c r="R2930">
        <v>8</v>
      </c>
      <c r="S2930" t="s">
        <v>694</v>
      </c>
      <c r="T2930" t="s">
        <v>26</v>
      </c>
      <c r="U2930" t="str">
        <f t="shared" si="90"/>
        <v>Adult</v>
      </c>
      <c r="V2930" t="str">
        <f t="shared" si="91"/>
        <v>Senior</v>
      </c>
      <c r="W2930" t="str">
        <f>IF(Table13[[#This Row],[Last_Working_Date]]="Active","Active","Exited")</f>
        <v>Active</v>
      </c>
    </row>
    <row r="2931" spans="1:23" x14ac:dyDescent="0.3">
      <c r="A2931" s="9" t="s">
        <v>3163</v>
      </c>
      <c r="B2931" s="9" t="s">
        <v>29</v>
      </c>
      <c r="C2931">
        <v>32</v>
      </c>
      <c r="D2931" t="s">
        <v>20</v>
      </c>
      <c r="E2931" t="s">
        <v>31</v>
      </c>
      <c r="F2931" t="s">
        <v>54</v>
      </c>
      <c r="G2931" t="s">
        <v>77</v>
      </c>
      <c r="H2931" t="s">
        <v>51</v>
      </c>
      <c r="I2931" s="5">
        <v>9</v>
      </c>
      <c r="J2931" t="s">
        <v>25</v>
      </c>
      <c r="K2931" s="1">
        <v>43643</v>
      </c>
      <c r="L2931" s="1" t="s">
        <v>5075</v>
      </c>
      <c r="M2931" s="7">
        <v>6.34</v>
      </c>
      <c r="N2931" s="22">
        <v>41915</v>
      </c>
      <c r="O2931">
        <v>2</v>
      </c>
      <c r="P2931" t="s">
        <v>26</v>
      </c>
      <c r="Q2931">
        <v>1</v>
      </c>
      <c r="R2931">
        <v>5</v>
      </c>
      <c r="S2931" t="s">
        <v>320</v>
      </c>
      <c r="T2931" t="s">
        <v>26</v>
      </c>
      <c r="U2931" t="str">
        <f t="shared" si="90"/>
        <v>Adult</v>
      </c>
      <c r="V2931" t="str">
        <f t="shared" si="91"/>
        <v>Senior</v>
      </c>
      <c r="W2931" t="str">
        <f>IF(Table13[[#This Row],[Last_Working_Date]]="Active","Active","Exited")</f>
        <v>Active</v>
      </c>
    </row>
    <row r="2932" spans="1:23" x14ac:dyDescent="0.3">
      <c r="A2932" s="9" t="s">
        <v>3164</v>
      </c>
      <c r="B2932" s="9" t="s">
        <v>29</v>
      </c>
      <c r="C2932">
        <v>36</v>
      </c>
      <c r="D2932" t="s">
        <v>20</v>
      </c>
      <c r="E2932" t="s">
        <v>21</v>
      </c>
      <c r="F2932" t="s">
        <v>92</v>
      </c>
      <c r="G2932" t="s">
        <v>120</v>
      </c>
      <c r="H2932" t="s">
        <v>51</v>
      </c>
      <c r="I2932" s="5">
        <v>13.2</v>
      </c>
      <c r="J2932" t="s">
        <v>25</v>
      </c>
      <c r="K2932" s="1">
        <v>43947</v>
      </c>
      <c r="L2932" s="1">
        <v>45190</v>
      </c>
      <c r="M2932" s="7">
        <v>3.4</v>
      </c>
      <c r="N2932" s="22">
        <v>57485</v>
      </c>
      <c r="O2932">
        <v>2</v>
      </c>
      <c r="P2932" t="s">
        <v>65</v>
      </c>
      <c r="Q2932">
        <v>3</v>
      </c>
      <c r="R2932">
        <v>5</v>
      </c>
      <c r="S2932" t="s">
        <v>969</v>
      </c>
      <c r="T2932" t="s">
        <v>65</v>
      </c>
      <c r="U2932" t="str">
        <f t="shared" si="90"/>
        <v>Adult</v>
      </c>
      <c r="V2932" t="str">
        <f t="shared" si="91"/>
        <v>Expert</v>
      </c>
      <c r="W2932" t="str">
        <f>IF(Table13[[#This Row],[Last_Working_Date]]="Active","Active","Exited")</f>
        <v>Exited</v>
      </c>
    </row>
    <row r="2933" spans="1:23" x14ac:dyDescent="0.3">
      <c r="A2933" s="9" t="s">
        <v>3165</v>
      </c>
      <c r="B2933" s="9" t="s">
        <v>29</v>
      </c>
      <c r="C2933">
        <v>42</v>
      </c>
      <c r="D2933" t="s">
        <v>20</v>
      </c>
      <c r="E2933" t="s">
        <v>31</v>
      </c>
      <c r="F2933" t="s">
        <v>32</v>
      </c>
      <c r="G2933" t="s">
        <v>171</v>
      </c>
      <c r="H2933" t="s">
        <v>51</v>
      </c>
      <c r="I2933" s="5">
        <v>11.3</v>
      </c>
      <c r="J2933" t="s">
        <v>25</v>
      </c>
      <c r="K2933" s="1">
        <v>43574</v>
      </c>
      <c r="L2933" s="1" t="s">
        <v>5075</v>
      </c>
      <c r="M2933" s="7">
        <v>6.53</v>
      </c>
      <c r="N2933" s="22">
        <v>50404</v>
      </c>
      <c r="O2933">
        <v>1</v>
      </c>
      <c r="P2933" t="s">
        <v>26</v>
      </c>
      <c r="Q2933">
        <v>1</v>
      </c>
      <c r="R2933">
        <v>12</v>
      </c>
      <c r="S2933" t="s">
        <v>841</v>
      </c>
      <c r="T2933" t="s">
        <v>26</v>
      </c>
      <c r="U2933" t="str">
        <f t="shared" si="90"/>
        <v>Adult</v>
      </c>
      <c r="V2933" t="str">
        <f t="shared" si="91"/>
        <v>Expert</v>
      </c>
      <c r="W2933" t="str">
        <f>IF(Table13[[#This Row],[Last_Working_Date]]="Active","Active","Exited")</f>
        <v>Active</v>
      </c>
    </row>
    <row r="2934" spans="1:23" x14ac:dyDescent="0.3">
      <c r="A2934" s="9" t="s">
        <v>1165</v>
      </c>
      <c r="B2934" s="9" t="s">
        <v>19</v>
      </c>
      <c r="C2934">
        <v>28</v>
      </c>
      <c r="D2934" t="s">
        <v>30</v>
      </c>
      <c r="E2934" t="s">
        <v>39</v>
      </c>
      <c r="F2934" t="s">
        <v>92</v>
      </c>
      <c r="G2934" t="s">
        <v>120</v>
      </c>
      <c r="H2934" t="s">
        <v>47</v>
      </c>
      <c r="I2934" s="5">
        <v>6.7</v>
      </c>
      <c r="J2934" t="s">
        <v>25</v>
      </c>
      <c r="K2934" s="1">
        <v>39847</v>
      </c>
      <c r="L2934" s="1">
        <v>41678</v>
      </c>
      <c r="M2934" s="7">
        <v>5.01</v>
      </c>
      <c r="N2934" s="22">
        <v>46510</v>
      </c>
      <c r="O2934">
        <v>3</v>
      </c>
      <c r="P2934" t="s">
        <v>26</v>
      </c>
      <c r="Q2934">
        <v>0</v>
      </c>
      <c r="R2934">
        <v>7</v>
      </c>
      <c r="S2934" t="s">
        <v>5074</v>
      </c>
      <c r="T2934" t="s">
        <v>65</v>
      </c>
      <c r="U2934" t="str">
        <f t="shared" si="90"/>
        <v>Young</v>
      </c>
      <c r="V2934" t="str">
        <f t="shared" si="91"/>
        <v>Senior</v>
      </c>
      <c r="W2934" t="str">
        <f>IF(Table13[[#This Row],[Last_Working_Date]]="Active","Active","Exited")</f>
        <v>Exited</v>
      </c>
    </row>
    <row r="2935" spans="1:23" x14ac:dyDescent="0.3">
      <c r="A2935" s="9" t="s">
        <v>3166</v>
      </c>
      <c r="B2935" s="9" t="s">
        <v>29</v>
      </c>
      <c r="C2935">
        <v>36</v>
      </c>
      <c r="D2935" t="s">
        <v>30</v>
      </c>
      <c r="E2935" t="s">
        <v>63</v>
      </c>
      <c r="F2935" t="s">
        <v>32</v>
      </c>
      <c r="G2935" t="s">
        <v>171</v>
      </c>
      <c r="H2935" t="s">
        <v>84</v>
      </c>
      <c r="I2935" s="5">
        <v>9.3000000000000007</v>
      </c>
      <c r="J2935" t="s">
        <v>25</v>
      </c>
      <c r="K2935" s="1">
        <v>41752</v>
      </c>
      <c r="L2935" s="1" t="s">
        <v>5075</v>
      </c>
      <c r="M2935" s="7">
        <v>11.52</v>
      </c>
      <c r="N2935" s="22">
        <v>50566</v>
      </c>
      <c r="O2935">
        <v>3</v>
      </c>
      <c r="P2935" t="s">
        <v>26</v>
      </c>
      <c r="Q2935">
        <v>1</v>
      </c>
      <c r="R2935">
        <v>4</v>
      </c>
      <c r="S2935" t="s">
        <v>365</v>
      </c>
      <c r="T2935" t="s">
        <v>26</v>
      </c>
      <c r="U2935" t="str">
        <f t="shared" si="90"/>
        <v>Adult</v>
      </c>
      <c r="V2935" t="str">
        <f t="shared" si="91"/>
        <v>Senior</v>
      </c>
      <c r="W2935" t="str">
        <f>IF(Table13[[#This Row],[Last_Working_Date]]="Active","Active","Exited")</f>
        <v>Active</v>
      </c>
    </row>
    <row r="2936" spans="1:23" x14ac:dyDescent="0.3">
      <c r="A2936" s="9" t="s">
        <v>3167</v>
      </c>
      <c r="B2936" s="9" t="s">
        <v>19</v>
      </c>
      <c r="C2936">
        <v>28</v>
      </c>
      <c r="D2936" t="s">
        <v>20</v>
      </c>
      <c r="E2936" t="s">
        <v>63</v>
      </c>
      <c r="F2936" t="s">
        <v>40</v>
      </c>
      <c r="G2936" t="s">
        <v>50</v>
      </c>
      <c r="H2936" t="s">
        <v>24</v>
      </c>
      <c r="I2936" s="5">
        <v>2.1</v>
      </c>
      <c r="J2936" t="s">
        <v>25</v>
      </c>
      <c r="K2936" s="1">
        <v>41353</v>
      </c>
      <c r="L2936" s="1" t="s">
        <v>5075</v>
      </c>
      <c r="M2936" s="7">
        <v>12.61</v>
      </c>
      <c r="N2936" s="22">
        <v>31349</v>
      </c>
      <c r="O2936">
        <v>3</v>
      </c>
      <c r="P2936" t="s">
        <v>26</v>
      </c>
      <c r="Q2936">
        <v>0</v>
      </c>
      <c r="R2936">
        <v>4</v>
      </c>
      <c r="S2936" t="s">
        <v>881</v>
      </c>
      <c r="T2936" t="s">
        <v>26</v>
      </c>
      <c r="U2936" t="str">
        <f t="shared" si="90"/>
        <v>Young</v>
      </c>
      <c r="V2936" t="str">
        <f t="shared" si="91"/>
        <v>Mid-Level</v>
      </c>
      <c r="W2936" t="str">
        <f>IF(Table13[[#This Row],[Last_Working_Date]]="Active","Active","Exited")</f>
        <v>Active</v>
      </c>
    </row>
    <row r="2937" spans="1:23" x14ac:dyDescent="0.3">
      <c r="A2937" s="9" t="s">
        <v>3168</v>
      </c>
      <c r="B2937" s="9" t="s">
        <v>29</v>
      </c>
      <c r="C2937">
        <v>36</v>
      </c>
      <c r="D2937" t="s">
        <v>30</v>
      </c>
      <c r="E2937" t="s">
        <v>39</v>
      </c>
      <c r="F2937" t="s">
        <v>22</v>
      </c>
      <c r="G2937" t="s">
        <v>59</v>
      </c>
      <c r="H2937" t="s">
        <v>47</v>
      </c>
      <c r="I2937" s="5">
        <v>9.4</v>
      </c>
      <c r="J2937" t="s">
        <v>25</v>
      </c>
      <c r="K2937" s="1">
        <v>43353</v>
      </c>
      <c r="L2937" s="1" t="s">
        <v>5075</v>
      </c>
      <c r="M2937" s="7">
        <v>7.13</v>
      </c>
      <c r="N2937" s="22">
        <v>45359</v>
      </c>
      <c r="O2937">
        <v>3</v>
      </c>
      <c r="P2937" t="s">
        <v>26</v>
      </c>
      <c r="Q2937">
        <v>4</v>
      </c>
      <c r="R2937">
        <v>9</v>
      </c>
      <c r="S2937" t="s">
        <v>625</v>
      </c>
      <c r="T2937" t="s">
        <v>26</v>
      </c>
      <c r="U2937" t="str">
        <f t="shared" si="90"/>
        <v>Adult</v>
      </c>
      <c r="V2937" t="str">
        <f t="shared" si="91"/>
        <v>Senior</v>
      </c>
      <c r="W2937" t="str">
        <f>IF(Table13[[#This Row],[Last_Working_Date]]="Active","Active","Exited")</f>
        <v>Active</v>
      </c>
    </row>
    <row r="2938" spans="1:23" x14ac:dyDescent="0.3">
      <c r="A2938" s="9" t="s">
        <v>3169</v>
      </c>
      <c r="B2938" s="9" t="s">
        <v>19</v>
      </c>
      <c r="C2938">
        <v>26</v>
      </c>
      <c r="D2938" t="s">
        <v>30</v>
      </c>
      <c r="E2938" t="s">
        <v>44</v>
      </c>
      <c r="F2938" t="s">
        <v>82</v>
      </c>
      <c r="G2938" t="s">
        <v>284</v>
      </c>
      <c r="H2938" t="s">
        <v>51</v>
      </c>
      <c r="I2938" s="5">
        <v>2.9</v>
      </c>
      <c r="J2938" t="s">
        <v>85</v>
      </c>
      <c r="K2938" s="1">
        <v>43229</v>
      </c>
      <c r="L2938" s="1" t="s">
        <v>5075</v>
      </c>
      <c r="M2938" s="7">
        <v>7.47</v>
      </c>
      <c r="N2938" s="22">
        <v>41005</v>
      </c>
      <c r="O2938">
        <v>5</v>
      </c>
      <c r="P2938" t="s">
        <v>26</v>
      </c>
      <c r="Q2938">
        <v>2</v>
      </c>
      <c r="R2938">
        <v>10</v>
      </c>
      <c r="S2938" t="s">
        <v>837</v>
      </c>
      <c r="T2938" t="s">
        <v>26</v>
      </c>
      <c r="U2938" t="str">
        <f t="shared" si="90"/>
        <v>Young</v>
      </c>
      <c r="V2938" t="str">
        <f t="shared" si="91"/>
        <v>Mid-Level</v>
      </c>
      <c r="W2938" t="str">
        <f>IF(Table13[[#This Row],[Last_Working_Date]]="Active","Active","Exited")</f>
        <v>Active</v>
      </c>
    </row>
    <row r="2939" spans="1:23" x14ac:dyDescent="0.3">
      <c r="A2939" s="9" t="s">
        <v>3170</v>
      </c>
      <c r="B2939" s="9" t="s">
        <v>19</v>
      </c>
      <c r="C2939">
        <v>26</v>
      </c>
      <c r="D2939" t="s">
        <v>30</v>
      </c>
      <c r="E2939" t="s">
        <v>63</v>
      </c>
      <c r="F2939" t="s">
        <v>32</v>
      </c>
      <c r="G2939" t="s">
        <v>33</v>
      </c>
      <c r="H2939" t="s">
        <v>51</v>
      </c>
      <c r="I2939" s="5">
        <v>6</v>
      </c>
      <c r="J2939" t="s">
        <v>25</v>
      </c>
      <c r="K2939" s="1">
        <v>39785</v>
      </c>
      <c r="L2939" s="1" t="s">
        <v>5075</v>
      </c>
      <c r="M2939" s="7">
        <v>16.899999999999999</v>
      </c>
      <c r="N2939" s="22">
        <v>33922</v>
      </c>
      <c r="O2939">
        <v>2</v>
      </c>
      <c r="P2939" t="s">
        <v>26</v>
      </c>
      <c r="Q2939">
        <v>0</v>
      </c>
      <c r="R2939">
        <v>6</v>
      </c>
      <c r="S2939" t="s">
        <v>2633</v>
      </c>
      <c r="T2939" t="s">
        <v>26</v>
      </c>
      <c r="U2939" t="str">
        <f t="shared" si="90"/>
        <v>Young</v>
      </c>
      <c r="V2939" t="str">
        <f t="shared" si="91"/>
        <v>Senior</v>
      </c>
      <c r="W2939" t="str">
        <f>IF(Table13[[#This Row],[Last_Working_Date]]="Active","Active","Exited")</f>
        <v>Active</v>
      </c>
    </row>
    <row r="2940" spans="1:23" x14ac:dyDescent="0.3">
      <c r="A2940" s="9" t="s">
        <v>3171</v>
      </c>
      <c r="B2940" s="9" t="s">
        <v>29</v>
      </c>
      <c r="C2940">
        <v>33</v>
      </c>
      <c r="D2940" t="s">
        <v>20</v>
      </c>
      <c r="E2940" t="s">
        <v>39</v>
      </c>
      <c r="F2940" t="s">
        <v>45</v>
      </c>
      <c r="G2940" t="s">
        <v>164</v>
      </c>
      <c r="H2940" t="s">
        <v>24</v>
      </c>
      <c r="I2940" s="5">
        <v>8.8000000000000007</v>
      </c>
      <c r="J2940" t="s">
        <v>25</v>
      </c>
      <c r="K2940" s="1">
        <v>44773</v>
      </c>
      <c r="L2940" s="1" t="s">
        <v>5075</v>
      </c>
      <c r="M2940" s="7">
        <v>3.24</v>
      </c>
      <c r="N2940" s="22">
        <v>53587</v>
      </c>
      <c r="O2940">
        <v>3</v>
      </c>
      <c r="P2940" t="s">
        <v>26</v>
      </c>
      <c r="Q2940">
        <v>0</v>
      </c>
      <c r="R2940">
        <v>8</v>
      </c>
      <c r="S2940" t="s">
        <v>165</v>
      </c>
      <c r="T2940" t="s">
        <v>26</v>
      </c>
      <c r="U2940" t="str">
        <f t="shared" si="90"/>
        <v>Adult</v>
      </c>
      <c r="V2940" t="str">
        <f t="shared" si="91"/>
        <v>Senior</v>
      </c>
      <c r="W2940" t="str">
        <f>IF(Table13[[#This Row],[Last_Working_Date]]="Active","Active","Exited")</f>
        <v>Active</v>
      </c>
    </row>
    <row r="2941" spans="1:23" x14ac:dyDescent="0.3">
      <c r="A2941" s="9" t="s">
        <v>3172</v>
      </c>
      <c r="B2941" s="9" t="s">
        <v>19</v>
      </c>
      <c r="C2941">
        <v>29</v>
      </c>
      <c r="D2941" t="s">
        <v>20</v>
      </c>
      <c r="E2941" t="s">
        <v>39</v>
      </c>
      <c r="F2941" t="s">
        <v>40</v>
      </c>
      <c r="G2941" t="s">
        <v>41</v>
      </c>
      <c r="H2941" t="s">
        <v>51</v>
      </c>
      <c r="I2941" s="5">
        <v>5.4</v>
      </c>
      <c r="J2941" t="s">
        <v>25</v>
      </c>
      <c r="K2941" s="1">
        <v>43213</v>
      </c>
      <c r="L2941" s="1" t="s">
        <v>5075</v>
      </c>
      <c r="M2941" s="7">
        <v>7.52</v>
      </c>
      <c r="N2941" s="22">
        <v>41056</v>
      </c>
      <c r="O2941">
        <v>2</v>
      </c>
      <c r="P2941" t="s">
        <v>26</v>
      </c>
      <c r="Q2941">
        <v>2</v>
      </c>
      <c r="R2941">
        <v>7</v>
      </c>
      <c r="S2941" t="s">
        <v>116</v>
      </c>
      <c r="T2941" t="s">
        <v>26</v>
      </c>
      <c r="U2941" t="str">
        <f t="shared" si="90"/>
        <v>Young</v>
      </c>
      <c r="V2941" t="str">
        <f t="shared" si="91"/>
        <v>Senior</v>
      </c>
      <c r="W2941" t="str">
        <f>IF(Table13[[#This Row],[Last_Working_Date]]="Active","Active","Exited")</f>
        <v>Active</v>
      </c>
    </row>
    <row r="2942" spans="1:23" x14ac:dyDescent="0.3">
      <c r="A2942" s="9" t="s">
        <v>447</v>
      </c>
      <c r="B2942" s="9" t="s">
        <v>19</v>
      </c>
      <c r="C2942">
        <v>30</v>
      </c>
      <c r="D2942" t="s">
        <v>30</v>
      </c>
      <c r="E2942" t="s">
        <v>58</v>
      </c>
      <c r="F2942" t="s">
        <v>54</v>
      </c>
      <c r="G2942" t="s">
        <v>139</v>
      </c>
      <c r="H2942" t="s">
        <v>51</v>
      </c>
      <c r="I2942" s="5">
        <v>2.9</v>
      </c>
      <c r="J2942" t="s">
        <v>25</v>
      </c>
      <c r="K2942" s="1">
        <v>39652</v>
      </c>
      <c r="L2942" s="1">
        <v>41884</v>
      </c>
      <c r="M2942" s="7">
        <v>6.11</v>
      </c>
      <c r="N2942" s="22">
        <v>38714</v>
      </c>
      <c r="O2942">
        <v>5</v>
      </c>
      <c r="P2942" t="s">
        <v>26</v>
      </c>
      <c r="Q2942">
        <v>2</v>
      </c>
      <c r="R2942">
        <v>4</v>
      </c>
      <c r="S2942" t="s">
        <v>5074</v>
      </c>
      <c r="T2942" t="s">
        <v>65</v>
      </c>
      <c r="U2942" t="str">
        <f t="shared" si="90"/>
        <v>Young</v>
      </c>
      <c r="V2942" t="str">
        <f t="shared" si="91"/>
        <v>Mid-Level</v>
      </c>
      <c r="W2942" t="str">
        <f>IF(Table13[[#This Row],[Last_Working_Date]]="Active","Active","Exited")</f>
        <v>Exited</v>
      </c>
    </row>
    <row r="2943" spans="1:23" x14ac:dyDescent="0.3">
      <c r="A2943" s="9" t="s">
        <v>3173</v>
      </c>
      <c r="B2943" s="9" t="s">
        <v>19</v>
      </c>
      <c r="C2943">
        <v>27</v>
      </c>
      <c r="D2943" t="s">
        <v>30</v>
      </c>
      <c r="E2943" t="s">
        <v>21</v>
      </c>
      <c r="F2943" t="s">
        <v>67</v>
      </c>
      <c r="G2943" t="s">
        <v>176</v>
      </c>
      <c r="H2943" t="s">
        <v>24</v>
      </c>
      <c r="I2943" s="5">
        <v>2.2000000000000002</v>
      </c>
      <c r="J2943" t="s">
        <v>25</v>
      </c>
      <c r="K2943" s="1">
        <v>41084</v>
      </c>
      <c r="L2943" s="1">
        <v>43585</v>
      </c>
      <c r="M2943" s="7">
        <v>6.85</v>
      </c>
      <c r="N2943" s="22">
        <v>42342</v>
      </c>
      <c r="O2943">
        <v>2</v>
      </c>
      <c r="P2943" t="s">
        <v>26</v>
      </c>
      <c r="Q2943">
        <v>1</v>
      </c>
      <c r="R2943">
        <v>5</v>
      </c>
      <c r="S2943" t="s">
        <v>345</v>
      </c>
      <c r="T2943" t="s">
        <v>65</v>
      </c>
      <c r="U2943" t="str">
        <f t="shared" si="90"/>
        <v>Young</v>
      </c>
      <c r="V2943" t="str">
        <f t="shared" si="91"/>
        <v>Mid-Level</v>
      </c>
      <c r="W2943" t="str">
        <f>IF(Table13[[#This Row],[Last_Working_Date]]="Active","Active","Exited")</f>
        <v>Exited</v>
      </c>
    </row>
    <row r="2944" spans="1:23" x14ac:dyDescent="0.3">
      <c r="A2944" s="9" t="s">
        <v>3174</v>
      </c>
      <c r="B2944" s="9" t="s">
        <v>29</v>
      </c>
      <c r="C2944">
        <v>32</v>
      </c>
      <c r="D2944" t="s">
        <v>30</v>
      </c>
      <c r="E2944" t="s">
        <v>53</v>
      </c>
      <c r="F2944" t="s">
        <v>22</v>
      </c>
      <c r="G2944" t="s">
        <v>23</v>
      </c>
      <c r="H2944" t="s">
        <v>24</v>
      </c>
      <c r="I2944" s="5">
        <v>8.3000000000000007</v>
      </c>
      <c r="J2944" t="s">
        <v>25</v>
      </c>
      <c r="K2944" s="1">
        <v>45909</v>
      </c>
      <c r="L2944" s="1" t="s">
        <v>5075</v>
      </c>
      <c r="M2944" s="7">
        <v>0.13</v>
      </c>
      <c r="N2944" s="22">
        <v>53495</v>
      </c>
      <c r="O2944">
        <v>3</v>
      </c>
      <c r="P2944" t="s">
        <v>26</v>
      </c>
      <c r="Q2944">
        <v>2</v>
      </c>
      <c r="R2944">
        <v>7</v>
      </c>
      <c r="S2944" t="s">
        <v>382</v>
      </c>
      <c r="T2944" t="s">
        <v>26</v>
      </c>
      <c r="U2944" t="str">
        <f t="shared" si="90"/>
        <v>Adult</v>
      </c>
      <c r="V2944" t="str">
        <f t="shared" si="91"/>
        <v>Senior</v>
      </c>
      <c r="W2944" t="str">
        <f>IF(Table13[[#This Row],[Last_Working_Date]]="Active","Active","Exited")</f>
        <v>Active</v>
      </c>
    </row>
    <row r="2945" spans="1:23" x14ac:dyDescent="0.3">
      <c r="A2945" s="9" t="s">
        <v>311</v>
      </c>
      <c r="B2945" s="9" t="s">
        <v>19</v>
      </c>
      <c r="C2945">
        <v>31</v>
      </c>
      <c r="D2945" t="s">
        <v>20</v>
      </c>
      <c r="E2945" t="s">
        <v>31</v>
      </c>
      <c r="F2945" t="s">
        <v>82</v>
      </c>
      <c r="G2945" t="s">
        <v>83</v>
      </c>
      <c r="H2945" t="s">
        <v>24</v>
      </c>
      <c r="I2945" s="5">
        <v>6.5</v>
      </c>
      <c r="J2945" t="s">
        <v>25</v>
      </c>
      <c r="K2945" s="1">
        <v>42373</v>
      </c>
      <c r="L2945" s="1" t="s">
        <v>5075</v>
      </c>
      <c r="M2945" s="7">
        <v>9.82</v>
      </c>
      <c r="N2945" s="22">
        <v>47283</v>
      </c>
      <c r="O2945">
        <v>2</v>
      </c>
      <c r="P2945" t="s">
        <v>26</v>
      </c>
      <c r="Q2945">
        <v>1</v>
      </c>
      <c r="R2945">
        <v>1</v>
      </c>
      <c r="S2945" t="s">
        <v>5074</v>
      </c>
      <c r="T2945" t="s">
        <v>26</v>
      </c>
      <c r="U2945" t="str">
        <f t="shared" si="90"/>
        <v>Adult</v>
      </c>
      <c r="V2945" t="str">
        <f t="shared" si="91"/>
        <v>Senior</v>
      </c>
      <c r="W2945" t="str">
        <f>IF(Table13[[#This Row],[Last_Working_Date]]="Active","Active","Exited")</f>
        <v>Active</v>
      </c>
    </row>
    <row r="2946" spans="1:23" x14ac:dyDescent="0.3">
      <c r="A2946" s="9" t="s">
        <v>3175</v>
      </c>
      <c r="B2946" s="9" t="s">
        <v>19</v>
      </c>
      <c r="C2946">
        <v>34</v>
      </c>
      <c r="D2946" t="s">
        <v>20</v>
      </c>
      <c r="E2946" t="s">
        <v>39</v>
      </c>
      <c r="F2946" t="s">
        <v>67</v>
      </c>
      <c r="G2946" t="s">
        <v>68</v>
      </c>
      <c r="H2946" t="s">
        <v>51</v>
      </c>
      <c r="I2946" s="5">
        <v>8.3000000000000007</v>
      </c>
      <c r="J2946" t="s">
        <v>25</v>
      </c>
      <c r="K2946" s="1">
        <v>41463</v>
      </c>
      <c r="L2946" s="1">
        <v>44324</v>
      </c>
      <c r="M2946" s="7">
        <v>7.83</v>
      </c>
      <c r="N2946" s="22">
        <v>51311</v>
      </c>
      <c r="O2946">
        <v>2</v>
      </c>
      <c r="P2946" t="s">
        <v>26</v>
      </c>
      <c r="Q2946">
        <v>1</v>
      </c>
      <c r="R2946">
        <v>13</v>
      </c>
      <c r="S2946" t="s">
        <v>80</v>
      </c>
      <c r="T2946" t="s">
        <v>65</v>
      </c>
      <c r="U2946" t="str">
        <f t="shared" ref="U2946:U3009" si="92">IF(C2946&lt;=30,"Young","Adult")</f>
        <v>Adult</v>
      </c>
      <c r="V2946" t="str">
        <f t="shared" ref="V2946:V3009" si="93">IF(I2946&lt;2,"Junior",IF(I2946&lt;5,"Mid-Level",IF(I2946&lt;10,"Senior","Expert")))</f>
        <v>Senior</v>
      </c>
      <c r="W2946" t="str">
        <f>IF(Table13[[#This Row],[Last_Working_Date]]="Active","Active","Exited")</f>
        <v>Exited</v>
      </c>
    </row>
    <row r="2947" spans="1:23" x14ac:dyDescent="0.3">
      <c r="A2947" s="9" t="s">
        <v>3176</v>
      </c>
      <c r="B2947" s="9" t="s">
        <v>19</v>
      </c>
      <c r="C2947">
        <v>27</v>
      </c>
      <c r="D2947" t="s">
        <v>20</v>
      </c>
      <c r="E2947" t="s">
        <v>31</v>
      </c>
      <c r="F2947" t="s">
        <v>67</v>
      </c>
      <c r="G2947" t="s">
        <v>68</v>
      </c>
      <c r="H2947" t="s">
        <v>24</v>
      </c>
      <c r="I2947" s="5">
        <v>2.1</v>
      </c>
      <c r="J2947" t="s">
        <v>25</v>
      </c>
      <c r="K2947" s="1">
        <v>44945</v>
      </c>
      <c r="L2947" s="1" t="s">
        <v>5075</v>
      </c>
      <c r="M2947" s="7">
        <v>2.77</v>
      </c>
      <c r="N2947" s="22">
        <v>37844</v>
      </c>
      <c r="O2947">
        <v>3</v>
      </c>
      <c r="P2947" t="s">
        <v>26</v>
      </c>
      <c r="Q2947">
        <v>0</v>
      </c>
      <c r="R2947">
        <v>6</v>
      </c>
      <c r="S2947" t="s">
        <v>921</v>
      </c>
      <c r="T2947" t="s">
        <v>26</v>
      </c>
      <c r="U2947" t="str">
        <f t="shared" si="92"/>
        <v>Young</v>
      </c>
      <c r="V2947" t="str">
        <f t="shared" si="93"/>
        <v>Mid-Level</v>
      </c>
      <c r="W2947" t="str">
        <f>IF(Table13[[#This Row],[Last_Working_Date]]="Active","Active","Exited")</f>
        <v>Active</v>
      </c>
    </row>
    <row r="2948" spans="1:23" x14ac:dyDescent="0.3">
      <c r="A2948" s="9" t="s">
        <v>3177</v>
      </c>
      <c r="B2948" s="9" t="s">
        <v>29</v>
      </c>
      <c r="C2948">
        <v>29</v>
      </c>
      <c r="D2948" t="s">
        <v>30</v>
      </c>
      <c r="E2948" t="s">
        <v>21</v>
      </c>
      <c r="F2948" t="s">
        <v>82</v>
      </c>
      <c r="G2948" t="s">
        <v>107</v>
      </c>
      <c r="H2948" t="s">
        <v>84</v>
      </c>
      <c r="I2948" s="5">
        <v>5.7</v>
      </c>
      <c r="J2948" t="s">
        <v>85</v>
      </c>
      <c r="K2948" s="1">
        <v>41968</v>
      </c>
      <c r="L2948" s="1" t="s">
        <v>5075</v>
      </c>
      <c r="M2948" s="7">
        <v>10.92</v>
      </c>
      <c r="N2948" s="22">
        <v>44227</v>
      </c>
      <c r="O2948">
        <v>3</v>
      </c>
      <c r="P2948" t="s">
        <v>26</v>
      </c>
      <c r="Q2948">
        <v>2</v>
      </c>
      <c r="R2948">
        <v>8</v>
      </c>
      <c r="S2948" t="s">
        <v>663</v>
      </c>
      <c r="T2948" t="s">
        <v>26</v>
      </c>
      <c r="U2948" t="str">
        <f t="shared" si="92"/>
        <v>Young</v>
      </c>
      <c r="V2948" t="str">
        <f t="shared" si="93"/>
        <v>Senior</v>
      </c>
      <c r="W2948" t="str">
        <f>IF(Table13[[#This Row],[Last_Working_Date]]="Active","Active","Exited")</f>
        <v>Active</v>
      </c>
    </row>
    <row r="2949" spans="1:23" x14ac:dyDescent="0.3">
      <c r="A2949" s="9" t="s">
        <v>3178</v>
      </c>
      <c r="B2949" s="9" t="s">
        <v>29</v>
      </c>
      <c r="C2949">
        <v>34</v>
      </c>
      <c r="D2949" t="s">
        <v>20</v>
      </c>
      <c r="E2949" t="s">
        <v>63</v>
      </c>
      <c r="F2949" t="s">
        <v>92</v>
      </c>
      <c r="G2949" t="s">
        <v>93</v>
      </c>
      <c r="H2949" t="s">
        <v>24</v>
      </c>
      <c r="I2949" s="5">
        <v>9.8000000000000007</v>
      </c>
      <c r="J2949" t="s">
        <v>25</v>
      </c>
      <c r="K2949" s="1">
        <v>40158</v>
      </c>
      <c r="L2949" s="1" t="s">
        <v>5075</v>
      </c>
      <c r="M2949" s="7">
        <v>15.88</v>
      </c>
      <c r="N2949" s="22">
        <v>55468</v>
      </c>
      <c r="O2949">
        <v>2</v>
      </c>
      <c r="P2949" t="s">
        <v>26</v>
      </c>
      <c r="Q2949">
        <v>2</v>
      </c>
      <c r="R2949">
        <v>4</v>
      </c>
      <c r="S2949" t="s">
        <v>224</v>
      </c>
      <c r="T2949" t="s">
        <v>26</v>
      </c>
      <c r="U2949" t="str">
        <f t="shared" si="92"/>
        <v>Adult</v>
      </c>
      <c r="V2949" t="str">
        <f t="shared" si="93"/>
        <v>Senior</v>
      </c>
      <c r="W2949" t="str">
        <f>IF(Table13[[#This Row],[Last_Working_Date]]="Active","Active","Exited")</f>
        <v>Active</v>
      </c>
    </row>
    <row r="2950" spans="1:23" x14ac:dyDescent="0.3">
      <c r="A2950" s="9" t="s">
        <v>3179</v>
      </c>
      <c r="B2950" s="9" t="s">
        <v>19</v>
      </c>
      <c r="C2950">
        <v>30</v>
      </c>
      <c r="D2950" t="s">
        <v>20</v>
      </c>
      <c r="E2950" t="s">
        <v>58</v>
      </c>
      <c r="F2950" t="s">
        <v>22</v>
      </c>
      <c r="G2950" t="s">
        <v>59</v>
      </c>
      <c r="H2950" t="s">
        <v>24</v>
      </c>
      <c r="I2950" s="5">
        <v>10</v>
      </c>
      <c r="J2950" t="s">
        <v>25</v>
      </c>
      <c r="K2950" s="1">
        <v>42940</v>
      </c>
      <c r="L2950" s="1" t="s">
        <v>5075</v>
      </c>
      <c r="M2950" s="7">
        <v>8.26</v>
      </c>
      <c r="N2950" s="22">
        <v>51488</v>
      </c>
      <c r="O2950">
        <v>3</v>
      </c>
      <c r="P2950" t="s">
        <v>26</v>
      </c>
      <c r="Q2950">
        <v>2</v>
      </c>
      <c r="R2950">
        <v>6</v>
      </c>
      <c r="S2950" t="s">
        <v>289</v>
      </c>
      <c r="T2950" t="s">
        <v>26</v>
      </c>
      <c r="U2950" t="str">
        <f t="shared" si="92"/>
        <v>Young</v>
      </c>
      <c r="V2950" t="str">
        <f t="shared" si="93"/>
        <v>Expert</v>
      </c>
      <c r="W2950" t="str">
        <f>IF(Table13[[#This Row],[Last_Working_Date]]="Active","Active","Exited")</f>
        <v>Active</v>
      </c>
    </row>
    <row r="2951" spans="1:23" x14ac:dyDescent="0.3">
      <c r="A2951" s="9" t="s">
        <v>3180</v>
      </c>
      <c r="B2951" s="9" t="s">
        <v>19</v>
      </c>
      <c r="C2951">
        <v>38</v>
      </c>
      <c r="D2951" t="s">
        <v>30</v>
      </c>
      <c r="E2951" t="s">
        <v>21</v>
      </c>
      <c r="F2951" t="s">
        <v>22</v>
      </c>
      <c r="G2951" t="s">
        <v>74</v>
      </c>
      <c r="H2951" t="s">
        <v>24</v>
      </c>
      <c r="I2951" s="5">
        <v>13.6</v>
      </c>
      <c r="J2951" t="s">
        <v>25</v>
      </c>
      <c r="K2951" s="1">
        <v>42793</v>
      </c>
      <c r="L2951" s="1">
        <v>44946</v>
      </c>
      <c r="M2951" s="7">
        <v>5.89</v>
      </c>
      <c r="N2951" s="22">
        <v>53604</v>
      </c>
      <c r="O2951">
        <v>3</v>
      </c>
      <c r="P2951" t="s">
        <v>26</v>
      </c>
      <c r="Q2951">
        <v>1</v>
      </c>
      <c r="R2951">
        <v>7</v>
      </c>
      <c r="S2951" t="s">
        <v>289</v>
      </c>
      <c r="T2951" t="s">
        <v>65</v>
      </c>
      <c r="U2951" t="str">
        <f t="shared" si="92"/>
        <v>Adult</v>
      </c>
      <c r="V2951" t="str">
        <f t="shared" si="93"/>
        <v>Expert</v>
      </c>
      <c r="W2951" t="str">
        <f>IF(Table13[[#This Row],[Last_Working_Date]]="Active","Active","Exited")</f>
        <v>Exited</v>
      </c>
    </row>
    <row r="2952" spans="1:23" x14ac:dyDescent="0.3">
      <c r="A2952" s="9" t="s">
        <v>3181</v>
      </c>
      <c r="B2952" s="9" t="s">
        <v>29</v>
      </c>
      <c r="C2952">
        <v>48</v>
      </c>
      <c r="D2952" t="s">
        <v>30</v>
      </c>
      <c r="E2952" t="s">
        <v>63</v>
      </c>
      <c r="F2952" t="s">
        <v>45</v>
      </c>
      <c r="G2952" t="s">
        <v>46</v>
      </c>
      <c r="H2952" t="s">
        <v>51</v>
      </c>
      <c r="I2952" s="5">
        <v>7</v>
      </c>
      <c r="J2952" t="s">
        <v>25</v>
      </c>
      <c r="K2952" s="1">
        <v>45853</v>
      </c>
      <c r="L2952" s="1">
        <v>45937</v>
      </c>
      <c r="M2952" s="7">
        <v>0.23</v>
      </c>
      <c r="N2952" s="22">
        <v>51573</v>
      </c>
      <c r="O2952">
        <v>1</v>
      </c>
      <c r="P2952" t="s">
        <v>26</v>
      </c>
      <c r="Q2952">
        <v>2</v>
      </c>
      <c r="R2952">
        <v>9</v>
      </c>
      <c r="S2952" t="s">
        <v>114</v>
      </c>
      <c r="T2952" t="s">
        <v>65</v>
      </c>
      <c r="U2952" t="str">
        <f t="shared" si="92"/>
        <v>Adult</v>
      </c>
      <c r="V2952" t="str">
        <f t="shared" si="93"/>
        <v>Senior</v>
      </c>
      <c r="W2952" t="str">
        <f>IF(Table13[[#This Row],[Last_Working_Date]]="Active","Active","Exited")</f>
        <v>Exited</v>
      </c>
    </row>
    <row r="2953" spans="1:23" x14ac:dyDescent="0.3">
      <c r="A2953" s="9" t="s">
        <v>3182</v>
      </c>
      <c r="B2953" s="9" t="s">
        <v>29</v>
      </c>
      <c r="C2953">
        <v>36</v>
      </c>
      <c r="D2953" t="s">
        <v>30</v>
      </c>
      <c r="E2953" t="s">
        <v>63</v>
      </c>
      <c r="F2953" t="s">
        <v>67</v>
      </c>
      <c r="G2953" t="s">
        <v>71</v>
      </c>
      <c r="H2953" t="s">
        <v>24</v>
      </c>
      <c r="I2953" s="5">
        <v>11.5</v>
      </c>
      <c r="J2953" t="s">
        <v>25</v>
      </c>
      <c r="K2953" s="1">
        <v>42519</v>
      </c>
      <c r="L2953" s="1" t="s">
        <v>5075</v>
      </c>
      <c r="M2953" s="7">
        <v>9.42</v>
      </c>
      <c r="N2953" s="22">
        <v>51083</v>
      </c>
      <c r="O2953">
        <v>2</v>
      </c>
      <c r="P2953" t="s">
        <v>26</v>
      </c>
      <c r="Q2953">
        <v>1</v>
      </c>
      <c r="R2953">
        <v>7</v>
      </c>
      <c r="S2953" t="s">
        <v>921</v>
      </c>
      <c r="T2953" t="s">
        <v>26</v>
      </c>
      <c r="U2953" t="str">
        <f t="shared" si="92"/>
        <v>Adult</v>
      </c>
      <c r="V2953" t="str">
        <f t="shared" si="93"/>
        <v>Expert</v>
      </c>
      <c r="W2953" t="str">
        <f>IF(Table13[[#This Row],[Last_Working_Date]]="Active","Active","Exited")</f>
        <v>Active</v>
      </c>
    </row>
    <row r="2954" spans="1:23" x14ac:dyDescent="0.3">
      <c r="A2954" s="9" t="s">
        <v>3183</v>
      </c>
      <c r="B2954" s="9" t="s">
        <v>19</v>
      </c>
      <c r="C2954">
        <v>36</v>
      </c>
      <c r="D2954" t="s">
        <v>20</v>
      </c>
      <c r="E2954" t="s">
        <v>53</v>
      </c>
      <c r="F2954" t="s">
        <v>82</v>
      </c>
      <c r="G2954" t="s">
        <v>83</v>
      </c>
      <c r="H2954" t="s">
        <v>84</v>
      </c>
      <c r="I2954" s="5">
        <v>10.4</v>
      </c>
      <c r="J2954" t="s">
        <v>25</v>
      </c>
      <c r="K2954" s="1">
        <v>40926</v>
      </c>
      <c r="L2954" s="1" t="s">
        <v>5075</v>
      </c>
      <c r="M2954" s="7">
        <v>13.78</v>
      </c>
      <c r="N2954" s="22">
        <v>55905</v>
      </c>
      <c r="O2954">
        <v>4</v>
      </c>
      <c r="P2954" t="s">
        <v>65</v>
      </c>
      <c r="Q2954">
        <v>2</v>
      </c>
      <c r="R2954">
        <v>4</v>
      </c>
      <c r="S2954" t="s">
        <v>632</v>
      </c>
      <c r="T2954" t="s">
        <v>26</v>
      </c>
      <c r="U2954" t="str">
        <f t="shared" si="92"/>
        <v>Adult</v>
      </c>
      <c r="V2954" t="str">
        <f t="shared" si="93"/>
        <v>Expert</v>
      </c>
      <c r="W2954" t="str">
        <f>IF(Table13[[#This Row],[Last_Working_Date]]="Active","Active","Exited")</f>
        <v>Active</v>
      </c>
    </row>
    <row r="2955" spans="1:23" x14ac:dyDescent="0.3">
      <c r="A2955" s="9" t="s">
        <v>3184</v>
      </c>
      <c r="B2955" s="9" t="s">
        <v>29</v>
      </c>
      <c r="C2955">
        <v>31</v>
      </c>
      <c r="D2955" t="s">
        <v>20</v>
      </c>
      <c r="E2955" t="s">
        <v>44</v>
      </c>
      <c r="F2955" t="s">
        <v>67</v>
      </c>
      <c r="G2955" t="s">
        <v>110</v>
      </c>
      <c r="H2955" t="s">
        <v>24</v>
      </c>
      <c r="I2955" s="5">
        <v>6.8</v>
      </c>
      <c r="J2955" t="s">
        <v>25</v>
      </c>
      <c r="K2955" s="1">
        <v>44552</v>
      </c>
      <c r="L2955" s="1" t="s">
        <v>5075</v>
      </c>
      <c r="M2955" s="7">
        <v>3.85</v>
      </c>
      <c r="N2955" s="22">
        <v>51359</v>
      </c>
      <c r="O2955">
        <v>3</v>
      </c>
      <c r="P2955" t="s">
        <v>26</v>
      </c>
      <c r="Q2955">
        <v>0</v>
      </c>
      <c r="R2955">
        <v>5</v>
      </c>
      <c r="S2955" t="s">
        <v>598</v>
      </c>
      <c r="T2955" t="s">
        <v>26</v>
      </c>
      <c r="U2955" t="str">
        <f t="shared" si="92"/>
        <v>Adult</v>
      </c>
      <c r="V2955" t="str">
        <f t="shared" si="93"/>
        <v>Senior</v>
      </c>
      <c r="W2955" t="str">
        <f>IF(Table13[[#This Row],[Last_Working_Date]]="Active","Active","Exited")</f>
        <v>Active</v>
      </c>
    </row>
    <row r="2956" spans="1:23" x14ac:dyDescent="0.3">
      <c r="A2956" s="9" t="s">
        <v>3185</v>
      </c>
      <c r="B2956" s="9" t="s">
        <v>19</v>
      </c>
      <c r="C2956">
        <v>39</v>
      </c>
      <c r="D2956" t="s">
        <v>30</v>
      </c>
      <c r="E2956" t="s">
        <v>21</v>
      </c>
      <c r="F2956" t="s">
        <v>32</v>
      </c>
      <c r="G2956" t="s">
        <v>33</v>
      </c>
      <c r="H2956" t="s">
        <v>84</v>
      </c>
      <c r="I2956" s="5">
        <v>8.1999999999999993</v>
      </c>
      <c r="J2956" t="s">
        <v>25</v>
      </c>
      <c r="K2956" s="1">
        <v>42630</v>
      </c>
      <c r="L2956" s="1" t="s">
        <v>5075</v>
      </c>
      <c r="M2956" s="7">
        <v>9.11</v>
      </c>
      <c r="N2956" s="22">
        <v>42565</v>
      </c>
      <c r="O2956">
        <v>4</v>
      </c>
      <c r="P2956" t="s">
        <v>26</v>
      </c>
      <c r="Q2956">
        <v>1</v>
      </c>
      <c r="R2956">
        <v>8</v>
      </c>
      <c r="S2956" t="s">
        <v>316</v>
      </c>
      <c r="T2956" t="s">
        <v>26</v>
      </c>
      <c r="U2956" t="str">
        <f t="shared" si="92"/>
        <v>Adult</v>
      </c>
      <c r="V2956" t="str">
        <f t="shared" si="93"/>
        <v>Senior</v>
      </c>
      <c r="W2956" t="str">
        <f>IF(Table13[[#This Row],[Last_Working_Date]]="Active","Active","Exited")</f>
        <v>Active</v>
      </c>
    </row>
    <row r="2957" spans="1:23" x14ac:dyDescent="0.3">
      <c r="A2957" s="9" t="s">
        <v>3186</v>
      </c>
      <c r="B2957" s="9" t="s">
        <v>29</v>
      </c>
      <c r="C2957">
        <v>21</v>
      </c>
      <c r="D2957" t="s">
        <v>30</v>
      </c>
      <c r="E2957" t="s">
        <v>53</v>
      </c>
      <c r="F2957" t="s">
        <v>32</v>
      </c>
      <c r="G2957" t="s">
        <v>33</v>
      </c>
      <c r="H2957" t="s">
        <v>24</v>
      </c>
      <c r="I2957" s="5">
        <v>1</v>
      </c>
      <c r="J2957" t="s">
        <v>25</v>
      </c>
      <c r="K2957" s="1">
        <v>41523</v>
      </c>
      <c r="L2957" s="1" t="s">
        <v>5075</v>
      </c>
      <c r="M2957" s="7">
        <v>12.14</v>
      </c>
      <c r="N2957" s="22">
        <v>29566</v>
      </c>
      <c r="O2957">
        <v>2</v>
      </c>
      <c r="P2957" t="s">
        <v>26</v>
      </c>
      <c r="Q2957">
        <v>4</v>
      </c>
      <c r="R2957">
        <v>9</v>
      </c>
      <c r="S2957" t="s">
        <v>1343</v>
      </c>
      <c r="T2957" t="s">
        <v>26</v>
      </c>
      <c r="U2957" t="str">
        <f t="shared" si="92"/>
        <v>Young</v>
      </c>
      <c r="V2957" t="str">
        <f t="shared" si="93"/>
        <v>Junior</v>
      </c>
      <c r="W2957" t="str">
        <f>IF(Table13[[#This Row],[Last_Working_Date]]="Active","Active","Exited")</f>
        <v>Active</v>
      </c>
    </row>
    <row r="2958" spans="1:23" x14ac:dyDescent="0.3">
      <c r="A2958" s="9" t="s">
        <v>3187</v>
      </c>
      <c r="B2958" s="9" t="s">
        <v>19</v>
      </c>
      <c r="C2958">
        <v>37</v>
      </c>
      <c r="D2958" t="s">
        <v>20</v>
      </c>
      <c r="E2958" t="s">
        <v>44</v>
      </c>
      <c r="F2958" t="s">
        <v>45</v>
      </c>
      <c r="G2958" t="s">
        <v>46</v>
      </c>
      <c r="H2958" t="s">
        <v>24</v>
      </c>
      <c r="I2958" s="5">
        <v>7.2</v>
      </c>
      <c r="J2958" t="s">
        <v>25</v>
      </c>
      <c r="K2958" s="1">
        <v>39469</v>
      </c>
      <c r="L2958" s="1" t="s">
        <v>5075</v>
      </c>
      <c r="M2958" s="7">
        <v>17.77</v>
      </c>
      <c r="N2958" s="22">
        <v>52973</v>
      </c>
      <c r="O2958">
        <v>3</v>
      </c>
      <c r="P2958" t="s">
        <v>26</v>
      </c>
      <c r="Q2958">
        <v>2</v>
      </c>
      <c r="R2958">
        <v>8</v>
      </c>
      <c r="S2958" t="s">
        <v>258</v>
      </c>
      <c r="T2958" t="s">
        <v>26</v>
      </c>
      <c r="U2958" t="str">
        <f t="shared" si="92"/>
        <v>Adult</v>
      </c>
      <c r="V2958" t="str">
        <f t="shared" si="93"/>
        <v>Senior</v>
      </c>
      <c r="W2958" t="str">
        <f>IF(Table13[[#This Row],[Last_Working_Date]]="Active","Active","Exited")</f>
        <v>Active</v>
      </c>
    </row>
    <row r="2959" spans="1:23" x14ac:dyDescent="0.3">
      <c r="A2959" s="9" t="s">
        <v>3188</v>
      </c>
      <c r="B2959" s="9" t="s">
        <v>19</v>
      </c>
      <c r="C2959">
        <v>30</v>
      </c>
      <c r="D2959" t="s">
        <v>20</v>
      </c>
      <c r="E2959" t="s">
        <v>36</v>
      </c>
      <c r="F2959" t="s">
        <v>40</v>
      </c>
      <c r="G2959" t="s">
        <v>41</v>
      </c>
      <c r="H2959" t="s">
        <v>24</v>
      </c>
      <c r="I2959" s="5">
        <v>5.0999999999999996</v>
      </c>
      <c r="J2959" t="s">
        <v>25</v>
      </c>
      <c r="K2959" s="1">
        <v>43581</v>
      </c>
      <c r="L2959" s="1" t="s">
        <v>5075</v>
      </c>
      <c r="M2959" s="7">
        <v>6.51</v>
      </c>
      <c r="N2959" s="22">
        <v>35201</v>
      </c>
      <c r="O2959">
        <v>3</v>
      </c>
      <c r="P2959" t="s">
        <v>26</v>
      </c>
      <c r="Q2959">
        <v>1</v>
      </c>
      <c r="R2959">
        <v>5</v>
      </c>
      <c r="S2959" t="s">
        <v>438</v>
      </c>
      <c r="T2959" t="s">
        <v>26</v>
      </c>
      <c r="U2959" t="str">
        <f t="shared" si="92"/>
        <v>Young</v>
      </c>
      <c r="V2959" t="str">
        <f t="shared" si="93"/>
        <v>Senior</v>
      </c>
      <c r="W2959" t="str">
        <f>IF(Table13[[#This Row],[Last_Working_Date]]="Active","Active","Exited")</f>
        <v>Active</v>
      </c>
    </row>
    <row r="2960" spans="1:23" x14ac:dyDescent="0.3">
      <c r="A2960" s="9" t="s">
        <v>3189</v>
      </c>
      <c r="B2960" s="9" t="s">
        <v>29</v>
      </c>
      <c r="C2960">
        <v>40</v>
      </c>
      <c r="D2960" t="s">
        <v>30</v>
      </c>
      <c r="E2960" t="s">
        <v>63</v>
      </c>
      <c r="F2960" t="s">
        <v>45</v>
      </c>
      <c r="G2960" t="s">
        <v>46</v>
      </c>
      <c r="H2960" t="s">
        <v>24</v>
      </c>
      <c r="I2960" s="5">
        <v>7.1</v>
      </c>
      <c r="J2960" t="s">
        <v>25</v>
      </c>
      <c r="K2960" s="1">
        <v>43518</v>
      </c>
      <c r="L2960" s="1" t="s">
        <v>5075</v>
      </c>
      <c r="M2960" s="7">
        <v>6.68</v>
      </c>
      <c r="N2960" s="22">
        <v>45521</v>
      </c>
      <c r="O2960">
        <v>3</v>
      </c>
      <c r="P2960" t="s">
        <v>26</v>
      </c>
      <c r="Q2960">
        <v>2</v>
      </c>
      <c r="R2960">
        <v>4</v>
      </c>
      <c r="S2960" t="s">
        <v>244</v>
      </c>
      <c r="T2960" t="s">
        <v>26</v>
      </c>
      <c r="U2960" t="str">
        <f t="shared" si="92"/>
        <v>Adult</v>
      </c>
      <c r="V2960" t="str">
        <f t="shared" si="93"/>
        <v>Senior</v>
      </c>
      <c r="W2960" t="str">
        <f>IF(Table13[[#This Row],[Last_Working_Date]]="Active","Active","Exited")</f>
        <v>Active</v>
      </c>
    </row>
    <row r="2961" spans="1:23" x14ac:dyDescent="0.3">
      <c r="A2961" s="9" t="s">
        <v>3190</v>
      </c>
      <c r="B2961" s="9" t="s">
        <v>29</v>
      </c>
      <c r="C2961">
        <v>27</v>
      </c>
      <c r="D2961" t="s">
        <v>30</v>
      </c>
      <c r="E2961" t="s">
        <v>39</v>
      </c>
      <c r="F2961" t="s">
        <v>45</v>
      </c>
      <c r="G2961" t="s">
        <v>164</v>
      </c>
      <c r="H2961" t="s">
        <v>84</v>
      </c>
      <c r="I2961" s="5">
        <v>4.0999999999999996</v>
      </c>
      <c r="J2961" t="s">
        <v>25</v>
      </c>
      <c r="K2961" s="1">
        <v>39518</v>
      </c>
      <c r="L2961" s="1" t="s">
        <v>5075</v>
      </c>
      <c r="M2961" s="7">
        <v>17.63</v>
      </c>
      <c r="N2961" s="22">
        <v>42167</v>
      </c>
      <c r="O2961">
        <v>5</v>
      </c>
      <c r="P2961" t="s">
        <v>26</v>
      </c>
      <c r="Q2961">
        <v>2</v>
      </c>
      <c r="R2961">
        <v>7</v>
      </c>
      <c r="S2961" t="s">
        <v>258</v>
      </c>
      <c r="T2961" t="s">
        <v>26</v>
      </c>
      <c r="U2961" t="str">
        <f t="shared" si="92"/>
        <v>Young</v>
      </c>
      <c r="V2961" t="str">
        <f t="shared" si="93"/>
        <v>Mid-Level</v>
      </c>
      <c r="W2961" t="str">
        <f>IF(Table13[[#This Row],[Last_Working_Date]]="Active","Active","Exited")</f>
        <v>Active</v>
      </c>
    </row>
    <row r="2962" spans="1:23" x14ac:dyDescent="0.3">
      <c r="A2962" s="9" t="s">
        <v>3191</v>
      </c>
      <c r="B2962" s="9" t="s">
        <v>29</v>
      </c>
      <c r="C2962">
        <v>31</v>
      </c>
      <c r="D2962" t="s">
        <v>20</v>
      </c>
      <c r="E2962" t="s">
        <v>63</v>
      </c>
      <c r="F2962" t="s">
        <v>67</v>
      </c>
      <c r="G2962" t="s">
        <v>90</v>
      </c>
      <c r="H2962" t="s">
        <v>24</v>
      </c>
      <c r="I2962" s="5">
        <v>11</v>
      </c>
      <c r="J2962" t="s">
        <v>85</v>
      </c>
      <c r="K2962" s="1">
        <v>40091</v>
      </c>
      <c r="L2962" s="1" t="s">
        <v>5075</v>
      </c>
      <c r="M2962" s="7">
        <v>16.059999999999999</v>
      </c>
      <c r="N2962" s="22">
        <v>57216</v>
      </c>
      <c r="O2962">
        <v>2</v>
      </c>
      <c r="P2962" t="s">
        <v>26</v>
      </c>
      <c r="Q2962">
        <v>0</v>
      </c>
      <c r="R2962">
        <v>7</v>
      </c>
      <c r="S2962" t="s">
        <v>988</v>
      </c>
      <c r="T2962" t="s">
        <v>26</v>
      </c>
      <c r="U2962" t="str">
        <f t="shared" si="92"/>
        <v>Adult</v>
      </c>
      <c r="V2962" t="str">
        <f t="shared" si="93"/>
        <v>Expert</v>
      </c>
      <c r="W2962" t="str">
        <f>IF(Table13[[#This Row],[Last_Working_Date]]="Active","Active","Exited")</f>
        <v>Active</v>
      </c>
    </row>
    <row r="2963" spans="1:23" x14ac:dyDescent="0.3">
      <c r="A2963" s="9" t="s">
        <v>3192</v>
      </c>
      <c r="B2963" s="9" t="s">
        <v>19</v>
      </c>
      <c r="C2963">
        <v>36</v>
      </c>
      <c r="D2963" t="s">
        <v>20</v>
      </c>
      <c r="E2963" t="s">
        <v>39</v>
      </c>
      <c r="F2963" t="s">
        <v>92</v>
      </c>
      <c r="G2963" t="s">
        <v>120</v>
      </c>
      <c r="H2963" t="s">
        <v>47</v>
      </c>
      <c r="I2963" s="5">
        <v>16</v>
      </c>
      <c r="J2963" t="s">
        <v>25</v>
      </c>
      <c r="K2963" s="1">
        <v>43453</v>
      </c>
      <c r="L2963" s="1" t="s">
        <v>5075</v>
      </c>
      <c r="M2963" s="7">
        <v>6.86</v>
      </c>
      <c r="N2963" s="22">
        <v>63617</v>
      </c>
      <c r="O2963">
        <v>2</v>
      </c>
      <c r="P2963" t="s">
        <v>26</v>
      </c>
      <c r="Q2963">
        <v>2</v>
      </c>
      <c r="R2963">
        <v>8</v>
      </c>
      <c r="S2963" t="s">
        <v>686</v>
      </c>
      <c r="T2963" t="s">
        <v>26</v>
      </c>
      <c r="U2963" t="str">
        <f t="shared" si="92"/>
        <v>Adult</v>
      </c>
      <c r="V2963" t="str">
        <f t="shared" si="93"/>
        <v>Expert</v>
      </c>
      <c r="W2963" t="str">
        <f>IF(Table13[[#This Row],[Last_Working_Date]]="Active","Active","Exited")</f>
        <v>Active</v>
      </c>
    </row>
    <row r="2964" spans="1:23" x14ac:dyDescent="0.3">
      <c r="A2964" s="9" t="s">
        <v>3193</v>
      </c>
      <c r="B2964" s="9" t="s">
        <v>19</v>
      </c>
      <c r="C2964">
        <v>32</v>
      </c>
      <c r="D2964" t="s">
        <v>20</v>
      </c>
      <c r="E2964" t="s">
        <v>44</v>
      </c>
      <c r="F2964" t="s">
        <v>92</v>
      </c>
      <c r="G2964" t="s">
        <v>93</v>
      </c>
      <c r="H2964" t="s">
        <v>51</v>
      </c>
      <c r="I2964" s="5">
        <v>6.8</v>
      </c>
      <c r="J2964" t="s">
        <v>25</v>
      </c>
      <c r="K2964" s="1">
        <v>40070</v>
      </c>
      <c r="L2964" s="1">
        <v>41529</v>
      </c>
      <c r="M2964" s="7">
        <v>3.99</v>
      </c>
      <c r="N2964" s="22">
        <v>49467</v>
      </c>
      <c r="O2964">
        <v>4</v>
      </c>
      <c r="P2964" t="s">
        <v>26</v>
      </c>
      <c r="Q2964">
        <v>1</v>
      </c>
      <c r="R2964">
        <v>2</v>
      </c>
      <c r="S2964" t="s">
        <v>224</v>
      </c>
      <c r="T2964" t="s">
        <v>65</v>
      </c>
      <c r="U2964" t="str">
        <f t="shared" si="92"/>
        <v>Adult</v>
      </c>
      <c r="V2964" t="str">
        <f t="shared" si="93"/>
        <v>Senior</v>
      </c>
      <c r="W2964" t="str">
        <f>IF(Table13[[#This Row],[Last_Working_Date]]="Active","Active","Exited")</f>
        <v>Exited</v>
      </c>
    </row>
    <row r="2965" spans="1:23" x14ac:dyDescent="0.3">
      <c r="A2965" s="9" t="s">
        <v>3194</v>
      </c>
      <c r="B2965" s="9" t="s">
        <v>29</v>
      </c>
      <c r="C2965">
        <v>30</v>
      </c>
      <c r="D2965" t="s">
        <v>30</v>
      </c>
      <c r="E2965" t="s">
        <v>21</v>
      </c>
      <c r="F2965" t="s">
        <v>32</v>
      </c>
      <c r="G2965" t="s">
        <v>171</v>
      </c>
      <c r="H2965" t="s">
        <v>24</v>
      </c>
      <c r="I2965" s="5">
        <v>6.3</v>
      </c>
      <c r="J2965" t="s">
        <v>85</v>
      </c>
      <c r="K2965" s="1">
        <v>44533</v>
      </c>
      <c r="L2965" s="1">
        <v>44957</v>
      </c>
      <c r="M2965" s="7">
        <v>1.1599999999999999</v>
      </c>
      <c r="N2965" s="22">
        <v>40193</v>
      </c>
      <c r="O2965">
        <v>4</v>
      </c>
      <c r="P2965" t="s">
        <v>26</v>
      </c>
      <c r="Q2965">
        <v>1</v>
      </c>
      <c r="R2965">
        <v>2</v>
      </c>
      <c r="S2965" t="s">
        <v>705</v>
      </c>
      <c r="T2965" t="s">
        <v>65</v>
      </c>
      <c r="U2965" t="str">
        <f t="shared" si="92"/>
        <v>Young</v>
      </c>
      <c r="V2965" t="str">
        <f t="shared" si="93"/>
        <v>Senior</v>
      </c>
      <c r="W2965" t="str">
        <f>IF(Table13[[#This Row],[Last_Working_Date]]="Active","Active","Exited")</f>
        <v>Exited</v>
      </c>
    </row>
    <row r="2966" spans="1:23" x14ac:dyDescent="0.3">
      <c r="A2966" s="9" t="s">
        <v>64</v>
      </c>
      <c r="B2966" s="9" t="s">
        <v>29</v>
      </c>
      <c r="C2966">
        <v>31</v>
      </c>
      <c r="D2966" t="s">
        <v>30</v>
      </c>
      <c r="E2966" t="s">
        <v>44</v>
      </c>
      <c r="F2966" t="s">
        <v>40</v>
      </c>
      <c r="G2966" t="s">
        <v>50</v>
      </c>
      <c r="H2966" t="s">
        <v>51</v>
      </c>
      <c r="I2966" s="5">
        <v>4</v>
      </c>
      <c r="J2966" t="s">
        <v>25</v>
      </c>
      <c r="K2966" s="1">
        <v>40199</v>
      </c>
      <c r="L2966" s="1" t="s">
        <v>5075</v>
      </c>
      <c r="M2966" s="7">
        <v>15.77</v>
      </c>
      <c r="N2966" s="22">
        <v>38254</v>
      </c>
      <c r="O2966">
        <v>4</v>
      </c>
      <c r="P2966" t="s">
        <v>26</v>
      </c>
      <c r="Q2966">
        <v>3</v>
      </c>
      <c r="R2966">
        <v>4</v>
      </c>
      <c r="S2966" t="s">
        <v>5074</v>
      </c>
      <c r="T2966" t="s">
        <v>26</v>
      </c>
      <c r="U2966" t="str">
        <f t="shared" si="92"/>
        <v>Adult</v>
      </c>
      <c r="V2966" t="str">
        <f t="shared" si="93"/>
        <v>Mid-Level</v>
      </c>
      <c r="W2966" t="str">
        <f>IF(Table13[[#This Row],[Last_Working_Date]]="Active","Active","Exited")</f>
        <v>Active</v>
      </c>
    </row>
    <row r="2967" spans="1:23" x14ac:dyDescent="0.3">
      <c r="A2967" s="9" t="s">
        <v>3195</v>
      </c>
      <c r="B2967" s="9" t="s">
        <v>29</v>
      </c>
      <c r="C2967">
        <v>22</v>
      </c>
      <c r="D2967" t="s">
        <v>20</v>
      </c>
      <c r="E2967" t="s">
        <v>44</v>
      </c>
      <c r="F2967" t="s">
        <v>82</v>
      </c>
      <c r="G2967" t="s">
        <v>83</v>
      </c>
      <c r="H2967" t="s">
        <v>24</v>
      </c>
      <c r="I2967" s="5">
        <v>2</v>
      </c>
      <c r="J2967" t="s">
        <v>25</v>
      </c>
      <c r="K2967" s="1">
        <v>40489</v>
      </c>
      <c r="L2967" s="1" t="s">
        <v>5075</v>
      </c>
      <c r="M2967" s="7">
        <v>14.97</v>
      </c>
      <c r="N2967" s="22">
        <v>30763</v>
      </c>
      <c r="O2967">
        <v>3</v>
      </c>
      <c r="P2967" t="s">
        <v>26</v>
      </c>
      <c r="Q2967">
        <v>5</v>
      </c>
      <c r="R2967">
        <v>8</v>
      </c>
      <c r="S2967" t="s">
        <v>287</v>
      </c>
      <c r="T2967" t="s">
        <v>26</v>
      </c>
      <c r="U2967" t="str">
        <f t="shared" si="92"/>
        <v>Young</v>
      </c>
      <c r="V2967" t="str">
        <f t="shared" si="93"/>
        <v>Mid-Level</v>
      </c>
      <c r="W2967" t="str">
        <f>IF(Table13[[#This Row],[Last_Working_Date]]="Active","Active","Exited")</f>
        <v>Active</v>
      </c>
    </row>
    <row r="2968" spans="1:23" x14ac:dyDescent="0.3">
      <c r="A2968" s="9" t="s">
        <v>3196</v>
      </c>
      <c r="B2968" s="9" t="s">
        <v>19</v>
      </c>
      <c r="C2968">
        <v>23</v>
      </c>
      <c r="D2968" t="s">
        <v>30</v>
      </c>
      <c r="E2968" t="s">
        <v>39</v>
      </c>
      <c r="F2968" t="s">
        <v>67</v>
      </c>
      <c r="G2968" t="s">
        <v>90</v>
      </c>
      <c r="H2968" t="s">
        <v>24</v>
      </c>
      <c r="I2968" s="5">
        <v>3</v>
      </c>
      <c r="J2968" t="s">
        <v>25</v>
      </c>
      <c r="K2968" s="1">
        <v>41431</v>
      </c>
      <c r="L2968" s="1">
        <v>41917</v>
      </c>
      <c r="M2968" s="7">
        <v>1.33</v>
      </c>
      <c r="N2968" s="22">
        <v>50073</v>
      </c>
      <c r="O2968">
        <v>1</v>
      </c>
      <c r="P2968" t="s">
        <v>26</v>
      </c>
      <c r="Q2968">
        <v>1</v>
      </c>
      <c r="R2968">
        <v>6</v>
      </c>
      <c r="S2968" t="s">
        <v>515</v>
      </c>
      <c r="T2968" t="s">
        <v>65</v>
      </c>
      <c r="U2968" t="str">
        <f t="shared" si="92"/>
        <v>Young</v>
      </c>
      <c r="V2968" t="str">
        <f t="shared" si="93"/>
        <v>Mid-Level</v>
      </c>
      <c r="W2968" t="str">
        <f>IF(Table13[[#This Row],[Last_Working_Date]]="Active","Active","Exited")</f>
        <v>Exited</v>
      </c>
    </row>
    <row r="2969" spans="1:23" x14ac:dyDescent="0.3">
      <c r="A2969" s="9" t="s">
        <v>3197</v>
      </c>
      <c r="B2969" s="9" t="s">
        <v>29</v>
      </c>
      <c r="C2969">
        <v>32</v>
      </c>
      <c r="D2969" t="s">
        <v>30</v>
      </c>
      <c r="E2969" t="s">
        <v>53</v>
      </c>
      <c r="F2969" t="s">
        <v>22</v>
      </c>
      <c r="G2969" t="s">
        <v>23</v>
      </c>
      <c r="H2969" t="s">
        <v>24</v>
      </c>
      <c r="I2969" s="5">
        <v>12</v>
      </c>
      <c r="J2969" t="s">
        <v>25</v>
      </c>
      <c r="K2969" s="1">
        <v>41870</v>
      </c>
      <c r="L2969" s="1" t="s">
        <v>5075</v>
      </c>
      <c r="M2969" s="7">
        <v>11.19</v>
      </c>
      <c r="N2969" s="22">
        <v>56480</v>
      </c>
      <c r="O2969">
        <v>2</v>
      </c>
      <c r="P2969" t="s">
        <v>26</v>
      </c>
      <c r="Q2969">
        <v>6</v>
      </c>
      <c r="R2969">
        <v>4</v>
      </c>
      <c r="S2969" t="s">
        <v>885</v>
      </c>
      <c r="T2969" t="s">
        <v>26</v>
      </c>
      <c r="U2969" t="str">
        <f t="shared" si="92"/>
        <v>Adult</v>
      </c>
      <c r="V2969" t="str">
        <f t="shared" si="93"/>
        <v>Expert</v>
      </c>
      <c r="W2969" t="str">
        <f>IF(Table13[[#This Row],[Last_Working_Date]]="Active","Active","Exited")</f>
        <v>Active</v>
      </c>
    </row>
    <row r="2970" spans="1:23" x14ac:dyDescent="0.3">
      <c r="A2970" s="9" t="s">
        <v>308</v>
      </c>
      <c r="B2970" s="9" t="s">
        <v>29</v>
      </c>
      <c r="C2970">
        <v>24</v>
      </c>
      <c r="D2970" t="s">
        <v>30</v>
      </c>
      <c r="E2970" t="s">
        <v>39</v>
      </c>
      <c r="F2970" t="s">
        <v>32</v>
      </c>
      <c r="G2970" t="s">
        <v>33</v>
      </c>
      <c r="H2970" t="s">
        <v>84</v>
      </c>
      <c r="I2970" s="5">
        <v>1.9</v>
      </c>
      <c r="J2970" t="s">
        <v>85</v>
      </c>
      <c r="K2970" s="1">
        <v>39962</v>
      </c>
      <c r="L2970" s="1" t="s">
        <v>5075</v>
      </c>
      <c r="M2970" s="7">
        <v>16.420000000000002</v>
      </c>
      <c r="N2970" s="22">
        <v>31603</v>
      </c>
      <c r="O2970">
        <v>4</v>
      </c>
      <c r="P2970" t="s">
        <v>26</v>
      </c>
      <c r="Q2970">
        <v>1</v>
      </c>
      <c r="R2970">
        <v>5</v>
      </c>
      <c r="S2970" t="s">
        <v>5074</v>
      </c>
      <c r="T2970" t="s">
        <v>26</v>
      </c>
      <c r="U2970" t="str">
        <f t="shared" si="92"/>
        <v>Young</v>
      </c>
      <c r="V2970" t="str">
        <f t="shared" si="93"/>
        <v>Junior</v>
      </c>
      <c r="W2970" t="str">
        <f>IF(Table13[[#This Row],[Last_Working_Date]]="Active","Active","Exited")</f>
        <v>Active</v>
      </c>
    </row>
    <row r="2971" spans="1:23" x14ac:dyDescent="0.3">
      <c r="A2971" s="9" t="s">
        <v>3198</v>
      </c>
      <c r="B2971" s="9" t="s">
        <v>29</v>
      </c>
      <c r="C2971">
        <v>29</v>
      </c>
      <c r="D2971" t="s">
        <v>30</v>
      </c>
      <c r="E2971" t="s">
        <v>31</v>
      </c>
      <c r="F2971" t="s">
        <v>92</v>
      </c>
      <c r="G2971" t="s">
        <v>120</v>
      </c>
      <c r="H2971" t="s">
        <v>84</v>
      </c>
      <c r="I2971" s="5">
        <v>6.8</v>
      </c>
      <c r="J2971" t="s">
        <v>25</v>
      </c>
      <c r="K2971" s="1">
        <v>44950</v>
      </c>
      <c r="L2971" s="1" t="s">
        <v>5075</v>
      </c>
      <c r="M2971" s="7">
        <v>2.76</v>
      </c>
      <c r="N2971" s="22">
        <v>48462</v>
      </c>
      <c r="O2971">
        <v>2</v>
      </c>
      <c r="P2971" t="s">
        <v>26</v>
      </c>
      <c r="Q2971">
        <v>1</v>
      </c>
      <c r="R2971">
        <v>8</v>
      </c>
      <c r="S2971" t="s">
        <v>969</v>
      </c>
      <c r="T2971" t="s">
        <v>26</v>
      </c>
      <c r="U2971" t="str">
        <f t="shared" si="92"/>
        <v>Young</v>
      </c>
      <c r="V2971" t="str">
        <f t="shared" si="93"/>
        <v>Senior</v>
      </c>
      <c r="W2971" t="str">
        <f>IF(Table13[[#This Row],[Last_Working_Date]]="Active","Active","Exited")</f>
        <v>Active</v>
      </c>
    </row>
    <row r="2972" spans="1:23" x14ac:dyDescent="0.3">
      <c r="A2972" s="9" t="s">
        <v>3199</v>
      </c>
      <c r="B2972" s="9" t="s">
        <v>19</v>
      </c>
      <c r="C2972">
        <v>29</v>
      </c>
      <c r="D2972" t="s">
        <v>20</v>
      </c>
      <c r="E2972" t="s">
        <v>44</v>
      </c>
      <c r="F2972" t="s">
        <v>22</v>
      </c>
      <c r="G2972" t="s">
        <v>23</v>
      </c>
      <c r="H2972" t="s">
        <v>51</v>
      </c>
      <c r="I2972" s="5">
        <v>8.1</v>
      </c>
      <c r="J2972" t="s">
        <v>25</v>
      </c>
      <c r="K2972" s="1">
        <v>43188</v>
      </c>
      <c r="L2972" s="1" t="s">
        <v>5075</v>
      </c>
      <c r="M2972" s="7">
        <v>7.58</v>
      </c>
      <c r="N2972" s="22">
        <v>45062</v>
      </c>
      <c r="O2972">
        <v>3</v>
      </c>
      <c r="P2972" t="s">
        <v>26</v>
      </c>
      <c r="Q2972">
        <v>1</v>
      </c>
      <c r="R2972">
        <v>6</v>
      </c>
      <c r="S2972" t="s">
        <v>787</v>
      </c>
      <c r="T2972" t="s">
        <v>26</v>
      </c>
      <c r="U2972" t="str">
        <f t="shared" si="92"/>
        <v>Young</v>
      </c>
      <c r="V2972" t="str">
        <f t="shared" si="93"/>
        <v>Senior</v>
      </c>
      <c r="W2972" t="str">
        <f>IF(Table13[[#This Row],[Last_Working_Date]]="Active","Active","Exited")</f>
        <v>Active</v>
      </c>
    </row>
    <row r="2973" spans="1:23" x14ac:dyDescent="0.3">
      <c r="A2973" s="9" t="s">
        <v>2817</v>
      </c>
      <c r="B2973" s="9" t="s">
        <v>29</v>
      </c>
      <c r="C2973">
        <v>30</v>
      </c>
      <c r="D2973" t="s">
        <v>30</v>
      </c>
      <c r="E2973" t="s">
        <v>44</v>
      </c>
      <c r="F2973" t="s">
        <v>32</v>
      </c>
      <c r="G2973" t="s">
        <v>171</v>
      </c>
      <c r="H2973" t="s">
        <v>51</v>
      </c>
      <c r="I2973" s="5">
        <v>8</v>
      </c>
      <c r="J2973" t="s">
        <v>25</v>
      </c>
      <c r="K2973" s="1">
        <v>40953</v>
      </c>
      <c r="L2973" s="1" t="s">
        <v>5075</v>
      </c>
      <c r="M2973" s="7">
        <v>13.7</v>
      </c>
      <c r="N2973" s="22">
        <v>41003</v>
      </c>
      <c r="O2973">
        <v>3</v>
      </c>
      <c r="P2973" t="s">
        <v>26</v>
      </c>
      <c r="Q2973">
        <v>1</v>
      </c>
      <c r="R2973">
        <v>6</v>
      </c>
      <c r="S2973" t="s">
        <v>5074</v>
      </c>
      <c r="T2973" t="s">
        <v>26</v>
      </c>
      <c r="U2973" t="str">
        <f t="shared" si="92"/>
        <v>Young</v>
      </c>
      <c r="V2973" t="str">
        <f t="shared" si="93"/>
        <v>Senior</v>
      </c>
      <c r="W2973" t="str">
        <f>IF(Table13[[#This Row],[Last_Working_Date]]="Active","Active","Exited")</f>
        <v>Active</v>
      </c>
    </row>
    <row r="2974" spans="1:23" x14ac:dyDescent="0.3">
      <c r="A2974" s="9" t="s">
        <v>3200</v>
      </c>
      <c r="B2974" s="9" t="s">
        <v>29</v>
      </c>
      <c r="C2974">
        <v>33</v>
      </c>
      <c r="D2974" t="s">
        <v>30</v>
      </c>
      <c r="E2974" t="s">
        <v>44</v>
      </c>
      <c r="F2974" t="s">
        <v>22</v>
      </c>
      <c r="G2974" t="s">
        <v>23</v>
      </c>
      <c r="H2974" t="s">
        <v>24</v>
      </c>
      <c r="I2974" s="5">
        <v>6.8</v>
      </c>
      <c r="J2974" t="s">
        <v>85</v>
      </c>
      <c r="K2974" s="1">
        <v>41961</v>
      </c>
      <c r="L2974" s="1" t="s">
        <v>5075</v>
      </c>
      <c r="M2974" s="7">
        <v>10.94</v>
      </c>
      <c r="N2974" s="22">
        <v>47648</v>
      </c>
      <c r="O2974">
        <v>4</v>
      </c>
      <c r="P2974" t="s">
        <v>65</v>
      </c>
      <c r="Q2974">
        <v>0</v>
      </c>
      <c r="R2974">
        <v>4</v>
      </c>
      <c r="S2974" t="s">
        <v>135</v>
      </c>
      <c r="T2974" t="s">
        <v>26</v>
      </c>
      <c r="U2974" t="str">
        <f t="shared" si="92"/>
        <v>Adult</v>
      </c>
      <c r="V2974" t="str">
        <f t="shared" si="93"/>
        <v>Senior</v>
      </c>
      <c r="W2974" t="str">
        <f>IF(Table13[[#This Row],[Last_Working_Date]]="Active","Active","Exited")</f>
        <v>Active</v>
      </c>
    </row>
    <row r="2975" spans="1:23" x14ac:dyDescent="0.3">
      <c r="A2975" s="9" t="s">
        <v>3201</v>
      </c>
      <c r="B2975" s="9" t="s">
        <v>19</v>
      </c>
      <c r="C2975">
        <v>34</v>
      </c>
      <c r="D2975" t="s">
        <v>20</v>
      </c>
      <c r="E2975" t="s">
        <v>21</v>
      </c>
      <c r="F2975" t="s">
        <v>22</v>
      </c>
      <c r="G2975" t="s">
        <v>59</v>
      </c>
      <c r="H2975" t="s">
        <v>51</v>
      </c>
      <c r="I2975" s="5">
        <v>6.1</v>
      </c>
      <c r="J2975" t="s">
        <v>25</v>
      </c>
      <c r="K2975" s="1">
        <v>44696</v>
      </c>
      <c r="L2975" s="1" t="s">
        <v>5075</v>
      </c>
      <c r="M2975" s="7">
        <v>3.46</v>
      </c>
      <c r="N2975" s="22">
        <v>48362</v>
      </c>
      <c r="O2975">
        <v>3</v>
      </c>
      <c r="P2975" t="s">
        <v>26</v>
      </c>
      <c r="Q2975">
        <v>1</v>
      </c>
      <c r="R2975">
        <v>5</v>
      </c>
      <c r="S2975" t="s">
        <v>923</v>
      </c>
      <c r="T2975" t="s">
        <v>26</v>
      </c>
      <c r="U2975" t="str">
        <f t="shared" si="92"/>
        <v>Adult</v>
      </c>
      <c r="V2975" t="str">
        <f t="shared" si="93"/>
        <v>Senior</v>
      </c>
      <c r="W2975" t="str">
        <f>IF(Table13[[#This Row],[Last_Working_Date]]="Active","Active","Exited")</f>
        <v>Active</v>
      </c>
    </row>
    <row r="2976" spans="1:23" x14ac:dyDescent="0.3">
      <c r="A2976" s="9" t="s">
        <v>3202</v>
      </c>
      <c r="B2976" s="9" t="s">
        <v>29</v>
      </c>
      <c r="C2976">
        <v>38</v>
      </c>
      <c r="D2976" t="s">
        <v>30</v>
      </c>
      <c r="E2976" t="s">
        <v>36</v>
      </c>
      <c r="F2976" t="s">
        <v>32</v>
      </c>
      <c r="G2976" t="s">
        <v>33</v>
      </c>
      <c r="H2976" t="s">
        <v>51</v>
      </c>
      <c r="I2976" s="5">
        <v>7</v>
      </c>
      <c r="J2976" t="s">
        <v>85</v>
      </c>
      <c r="K2976" s="1">
        <v>45510</v>
      </c>
      <c r="L2976" s="1" t="s">
        <v>5075</v>
      </c>
      <c r="M2976" s="7">
        <v>1.23</v>
      </c>
      <c r="N2976" s="22">
        <v>45192</v>
      </c>
      <c r="O2976">
        <v>4</v>
      </c>
      <c r="P2976" t="s">
        <v>26</v>
      </c>
      <c r="Q2976">
        <v>2</v>
      </c>
      <c r="R2976">
        <v>6</v>
      </c>
      <c r="S2976" t="s">
        <v>751</v>
      </c>
      <c r="T2976" t="s">
        <v>26</v>
      </c>
      <c r="U2976" t="str">
        <f t="shared" si="92"/>
        <v>Adult</v>
      </c>
      <c r="V2976" t="str">
        <f t="shared" si="93"/>
        <v>Senior</v>
      </c>
      <c r="W2976" t="str">
        <f>IF(Table13[[#This Row],[Last_Working_Date]]="Active","Active","Exited")</f>
        <v>Active</v>
      </c>
    </row>
    <row r="2977" spans="1:23" x14ac:dyDescent="0.3">
      <c r="A2977" s="9" t="s">
        <v>3203</v>
      </c>
      <c r="B2977" s="9" t="s">
        <v>29</v>
      </c>
      <c r="C2977">
        <v>37</v>
      </c>
      <c r="D2977" t="s">
        <v>30</v>
      </c>
      <c r="E2977" t="s">
        <v>36</v>
      </c>
      <c r="F2977" t="s">
        <v>22</v>
      </c>
      <c r="G2977" t="s">
        <v>74</v>
      </c>
      <c r="H2977" t="s">
        <v>24</v>
      </c>
      <c r="I2977" s="5">
        <v>13.7</v>
      </c>
      <c r="J2977" t="s">
        <v>25</v>
      </c>
      <c r="K2977" s="1">
        <v>43537</v>
      </c>
      <c r="L2977" s="1" t="s">
        <v>5075</v>
      </c>
      <c r="M2977" s="7">
        <v>6.63</v>
      </c>
      <c r="N2977" s="22">
        <v>57883</v>
      </c>
      <c r="O2977">
        <v>3</v>
      </c>
      <c r="P2977" t="s">
        <v>26</v>
      </c>
      <c r="Q2977">
        <v>1</v>
      </c>
      <c r="R2977">
        <v>2</v>
      </c>
      <c r="S2977" t="s">
        <v>302</v>
      </c>
      <c r="T2977" t="s">
        <v>26</v>
      </c>
      <c r="U2977" t="str">
        <f t="shared" si="92"/>
        <v>Adult</v>
      </c>
      <c r="V2977" t="str">
        <f t="shared" si="93"/>
        <v>Expert</v>
      </c>
      <c r="W2977" t="str">
        <f>IF(Table13[[#This Row],[Last_Working_Date]]="Active","Active","Exited")</f>
        <v>Active</v>
      </c>
    </row>
    <row r="2978" spans="1:23" x14ac:dyDescent="0.3">
      <c r="A2978" s="9" t="s">
        <v>3204</v>
      </c>
      <c r="B2978" s="9" t="s">
        <v>29</v>
      </c>
      <c r="C2978">
        <v>31</v>
      </c>
      <c r="D2978" t="s">
        <v>20</v>
      </c>
      <c r="E2978" t="s">
        <v>63</v>
      </c>
      <c r="F2978" t="s">
        <v>92</v>
      </c>
      <c r="G2978" t="s">
        <v>246</v>
      </c>
      <c r="H2978" t="s">
        <v>51</v>
      </c>
      <c r="I2978" s="5">
        <v>5.2</v>
      </c>
      <c r="J2978" t="s">
        <v>25</v>
      </c>
      <c r="K2978" s="1">
        <v>41033</v>
      </c>
      <c r="L2978" s="1" t="s">
        <v>5075</v>
      </c>
      <c r="M2978" s="7">
        <v>13.48</v>
      </c>
      <c r="N2978" s="22">
        <v>47051</v>
      </c>
      <c r="O2978">
        <v>2</v>
      </c>
      <c r="P2978" t="s">
        <v>65</v>
      </c>
      <c r="Q2978">
        <v>4</v>
      </c>
      <c r="R2978">
        <v>5</v>
      </c>
      <c r="S2978" t="s">
        <v>155</v>
      </c>
      <c r="T2978" t="s">
        <v>26</v>
      </c>
      <c r="U2978" t="str">
        <f t="shared" si="92"/>
        <v>Adult</v>
      </c>
      <c r="V2978" t="str">
        <f t="shared" si="93"/>
        <v>Senior</v>
      </c>
      <c r="W2978" t="str">
        <f>IF(Table13[[#This Row],[Last_Working_Date]]="Active","Active","Exited")</f>
        <v>Active</v>
      </c>
    </row>
    <row r="2979" spans="1:23" x14ac:dyDescent="0.3">
      <c r="A2979" s="9" t="s">
        <v>3205</v>
      </c>
      <c r="B2979" s="9" t="s">
        <v>19</v>
      </c>
      <c r="C2979">
        <v>40</v>
      </c>
      <c r="D2979" t="s">
        <v>30</v>
      </c>
      <c r="E2979" t="s">
        <v>31</v>
      </c>
      <c r="F2979" t="s">
        <v>54</v>
      </c>
      <c r="G2979" t="s">
        <v>55</v>
      </c>
      <c r="H2979" t="s">
        <v>47</v>
      </c>
      <c r="I2979" s="5">
        <v>14.2</v>
      </c>
      <c r="J2979" t="s">
        <v>25</v>
      </c>
      <c r="K2979" s="1">
        <v>40587</v>
      </c>
      <c r="L2979" s="1" t="s">
        <v>5075</v>
      </c>
      <c r="M2979" s="7">
        <v>14.7</v>
      </c>
      <c r="N2979" s="22">
        <v>49858</v>
      </c>
      <c r="O2979">
        <v>2</v>
      </c>
      <c r="P2979" t="s">
        <v>26</v>
      </c>
      <c r="Q2979">
        <v>1</v>
      </c>
      <c r="R2979">
        <v>1</v>
      </c>
      <c r="S2979" t="s">
        <v>267</v>
      </c>
      <c r="T2979" t="s">
        <v>26</v>
      </c>
      <c r="U2979" t="str">
        <f t="shared" si="92"/>
        <v>Adult</v>
      </c>
      <c r="V2979" t="str">
        <f t="shared" si="93"/>
        <v>Expert</v>
      </c>
      <c r="W2979" t="str">
        <f>IF(Table13[[#This Row],[Last_Working_Date]]="Active","Active","Exited")</f>
        <v>Active</v>
      </c>
    </row>
    <row r="2980" spans="1:23" x14ac:dyDescent="0.3">
      <c r="A2980" s="9" t="s">
        <v>3206</v>
      </c>
      <c r="B2980" s="9" t="s">
        <v>29</v>
      </c>
      <c r="C2980">
        <v>27</v>
      </c>
      <c r="D2980" t="s">
        <v>20</v>
      </c>
      <c r="E2980" t="s">
        <v>31</v>
      </c>
      <c r="F2980" t="s">
        <v>92</v>
      </c>
      <c r="G2980" t="s">
        <v>93</v>
      </c>
      <c r="H2980" t="s">
        <v>24</v>
      </c>
      <c r="I2980" s="5">
        <v>5.4</v>
      </c>
      <c r="J2980" t="s">
        <v>25</v>
      </c>
      <c r="K2980" s="1">
        <v>39697</v>
      </c>
      <c r="L2980" s="1" t="s">
        <v>5075</v>
      </c>
      <c r="M2980" s="7">
        <v>17.14</v>
      </c>
      <c r="N2980" s="22">
        <v>44791</v>
      </c>
      <c r="O2980">
        <v>3</v>
      </c>
      <c r="P2980" t="s">
        <v>26</v>
      </c>
      <c r="Q2980">
        <v>2</v>
      </c>
      <c r="R2980">
        <v>4</v>
      </c>
      <c r="S2980" t="s">
        <v>121</v>
      </c>
      <c r="T2980" t="s">
        <v>26</v>
      </c>
      <c r="U2980" t="str">
        <f t="shared" si="92"/>
        <v>Young</v>
      </c>
      <c r="V2980" t="str">
        <f t="shared" si="93"/>
        <v>Senior</v>
      </c>
      <c r="W2980" t="str">
        <f>IF(Table13[[#This Row],[Last_Working_Date]]="Active","Active","Exited")</f>
        <v>Active</v>
      </c>
    </row>
    <row r="2981" spans="1:23" x14ac:dyDescent="0.3">
      <c r="A2981" s="9" t="s">
        <v>3207</v>
      </c>
      <c r="B2981" s="9" t="s">
        <v>19</v>
      </c>
      <c r="C2981">
        <v>33</v>
      </c>
      <c r="D2981" t="s">
        <v>20</v>
      </c>
      <c r="E2981" t="s">
        <v>39</v>
      </c>
      <c r="F2981" t="s">
        <v>82</v>
      </c>
      <c r="G2981" t="s">
        <v>83</v>
      </c>
      <c r="H2981" t="s">
        <v>47</v>
      </c>
      <c r="I2981" s="5">
        <v>2.2999999999999998</v>
      </c>
      <c r="J2981" t="s">
        <v>25</v>
      </c>
      <c r="K2981" s="1">
        <v>41529</v>
      </c>
      <c r="L2981" s="1" t="s">
        <v>5075</v>
      </c>
      <c r="M2981" s="7">
        <v>12.13</v>
      </c>
      <c r="N2981" s="22">
        <v>37245</v>
      </c>
      <c r="O2981">
        <v>3</v>
      </c>
      <c r="P2981" t="s">
        <v>26</v>
      </c>
      <c r="Q2981">
        <v>5</v>
      </c>
      <c r="R2981">
        <v>6</v>
      </c>
      <c r="S2981" t="s">
        <v>401</v>
      </c>
      <c r="T2981" t="s">
        <v>26</v>
      </c>
      <c r="U2981" t="str">
        <f t="shared" si="92"/>
        <v>Adult</v>
      </c>
      <c r="V2981" t="str">
        <f t="shared" si="93"/>
        <v>Mid-Level</v>
      </c>
      <c r="W2981" t="str">
        <f>IF(Table13[[#This Row],[Last_Working_Date]]="Active","Active","Exited")</f>
        <v>Active</v>
      </c>
    </row>
    <row r="2982" spans="1:23" x14ac:dyDescent="0.3">
      <c r="A2982" s="9" t="s">
        <v>3208</v>
      </c>
      <c r="B2982" s="9" t="s">
        <v>29</v>
      </c>
      <c r="C2982">
        <v>27</v>
      </c>
      <c r="D2982" t="s">
        <v>30</v>
      </c>
      <c r="E2982" t="s">
        <v>21</v>
      </c>
      <c r="F2982" t="s">
        <v>40</v>
      </c>
      <c r="G2982" t="s">
        <v>50</v>
      </c>
      <c r="H2982" t="s">
        <v>24</v>
      </c>
      <c r="I2982" s="5">
        <v>3.9</v>
      </c>
      <c r="J2982" t="s">
        <v>25</v>
      </c>
      <c r="K2982" s="1">
        <v>45323</v>
      </c>
      <c r="L2982" s="1" t="s">
        <v>5075</v>
      </c>
      <c r="M2982" s="7">
        <v>1.74</v>
      </c>
      <c r="N2982" s="22">
        <v>40634</v>
      </c>
      <c r="O2982">
        <v>3</v>
      </c>
      <c r="P2982" t="s">
        <v>26</v>
      </c>
      <c r="Q2982">
        <v>4</v>
      </c>
      <c r="R2982">
        <v>10</v>
      </c>
      <c r="S2982" t="s">
        <v>231</v>
      </c>
      <c r="T2982" t="s">
        <v>26</v>
      </c>
      <c r="U2982" t="str">
        <f t="shared" si="92"/>
        <v>Young</v>
      </c>
      <c r="V2982" t="str">
        <f t="shared" si="93"/>
        <v>Mid-Level</v>
      </c>
      <c r="W2982" t="str">
        <f>IF(Table13[[#This Row],[Last_Working_Date]]="Active","Active","Exited")</f>
        <v>Active</v>
      </c>
    </row>
    <row r="2983" spans="1:23" x14ac:dyDescent="0.3">
      <c r="A2983" s="9" t="s">
        <v>3209</v>
      </c>
      <c r="B2983" s="9" t="s">
        <v>19</v>
      </c>
      <c r="C2983">
        <v>37</v>
      </c>
      <c r="D2983" t="s">
        <v>20</v>
      </c>
      <c r="E2983" t="s">
        <v>31</v>
      </c>
      <c r="F2983" t="s">
        <v>82</v>
      </c>
      <c r="G2983" t="s">
        <v>284</v>
      </c>
      <c r="H2983" t="s">
        <v>24</v>
      </c>
      <c r="I2983" s="5">
        <v>9.9</v>
      </c>
      <c r="J2983" t="s">
        <v>85</v>
      </c>
      <c r="K2983" s="1">
        <v>44623</v>
      </c>
      <c r="L2983" s="1" t="s">
        <v>5075</v>
      </c>
      <c r="M2983" s="7">
        <v>3.66</v>
      </c>
      <c r="N2983" s="22">
        <v>47356</v>
      </c>
      <c r="O2983">
        <v>2</v>
      </c>
      <c r="P2983" t="s">
        <v>65</v>
      </c>
      <c r="Q2983">
        <v>3</v>
      </c>
      <c r="R2983">
        <v>8</v>
      </c>
      <c r="S2983" t="s">
        <v>314</v>
      </c>
      <c r="T2983" t="s">
        <v>26</v>
      </c>
      <c r="U2983" t="str">
        <f t="shared" si="92"/>
        <v>Adult</v>
      </c>
      <c r="V2983" t="str">
        <f t="shared" si="93"/>
        <v>Senior</v>
      </c>
      <c r="W2983" t="str">
        <f>IF(Table13[[#This Row],[Last_Working_Date]]="Active","Active","Exited")</f>
        <v>Active</v>
      </c>
    </row>
    <row r="2984" spans="1:23" x14ac:dyDescent="0.3">
      <c r="A2984" s="9" t="s">
        <v>1656</v>
      </c>
      <c r="B2984" s="9" t="s">
        <v>19</v>
      </c>
      <c r="C2984">
        <v>33</v>
      </c>
      <c r="D2984" t="s">
        <v>20</v>
      </c>
      <c r="E2984" t="s">
        <v>36</v>
      </c>
      <c r="F2984" t="s">
        <v>32</v>
      </c>
      <c r="G2984" t="s">
        <v>33</v>
      </c>
      <c r="H2984" t="s">
        <v>84</v>
      </c>
      <c r="I2984" s="5">
        <v>7.8</v>
      </c>
      <c r="J2984" t="s">
        <v>25</v>
      </c>
      <c r="K2984" s="1">
        <v>41595</v>
      </c>
      <c r="L2984" s="1" t="s">
        <v>5075</v>
      </c>
      <c r="M2984" s="7">
        <v>11.95</v>
      </c>
      <c r="N2984" s="22">
        <v>41735</v>
      </c>
      <c r="O2984">
        <v>3</v>
      </c>
      <c r="P2984" t="s">
        <v>26</v>
      </c>
      <c r="Q2984">
        <v>2</v>
      </c>
      <c r="R2984">
        <v>8</v>
      </c>
      <c r="S2984" t="s">
        <v>5074</v>
      </c>
      <c r="T2984" t="s">
        <v>26</v>
      </c>
      <c r="U2984" t="str">
        <f t="shared" si="92"/>
        <v>Adult</v>
      </c>
      <c r="V2984" t="str">
        <f t="shared" si="93"/>
        <v>Senior</v>
      </c>
      <c r="W2984" t="str">
        <f>IF(Table13[[#This Row],[Last_Working_Date]]="Active","Active","Exited")</f>
        <v>Active</v>
      </c>
    </row>
    <row r="2985" spans="1:23" x14ac:dyDescent="0.3">
      <c r="A2985" s="9" t="s">
        <v>3210</v>
      </c>
      <c r="B2985" s="9" t="s">
        <v>19</v>
      </c>
      <c r="C2985">
        <v>34</v>
      </c>
      <c r="D2985" t="s">
        <v>30</v>
      </c>
      <c r="E2985" t="s">
        <v>44</v>
      </c>
      <c r="F2985" t="s">
        <v>82</v>
      </c>
      <c r="G2985" t="s">
        <v>284</v>
      </c>
      <c r="H2985" t="s">
        <v>51</v>
      </c>
      <c r="I2985" s="5">
        <v>11.5</v>
      </c>
      <c r="J2985" t="s">
        <v>85</v>
      </c>
      <c r="K2985" s="1">
        <v>45121</v>
      </c>
      <c r="L2985" s="1" t="s">
        <v>5075</v>
      </c>
      <c r="M2985" s="7">
        <v>2.29</v>
      </c>
      <c r="N2985" s="22">
        <v>53085</v>
      </c>
      <c r="O2985">
        <v>2</v>
      </c>
      <c r="P2985" t="s">
        <v>26</v>
      </c>
      <c r="Q2985">
        <v>4</v>
      </c>
      <c r="R2985">
        <v>4</v>
      </c>
      <c r="S2985" t="s">
        <v>395</v>
      </c>
      <c r="T2985" t="s">
        <v>26</v>
      </c>
      <c r="U2985" t="str">
        <f t="shared" si="92"/>
        <v>Adult</v>
      </c>
      <c r="V2985" t="str">
        <f t="shared" si="93"/>
        <v>Expert</v>
      </c>
      <c r="W2985" t="str">
        <f>IF(Table13[[#This Row],[Last_Working_Date]]="Active","Active","Exited")</f>
        <v>Active</v>
      </c>
    </row>
    <row r="2986" spans="1:23" x14ac:dyDescent="0.3">
      <c r="A2986" s="9" t="s">
        <v>3211</v>
      </c>
      <c r="B2986" s="9" t="s">
        <v>19</v>
      </c>
      <c r="C2986">
        <v>27</v>
      </c>
      <c r="D2986" t="s">
        <v>30</v>
      </c>
      <c r="E2986" t="s">
        <v>39</v>
      </c>
      <c r="F2986" t="s">
        <v>92</v>
      </c>
      <c r="G2986" t="s">
        <v>120</v>
      </c>
      <c r="H2986" t="s">
        <v>84</v>
      </c>
      <c r="I2986" s="5">
        <v>4.0999999999999996</v>
      </c>
      <c r="J2986" t="s">
        <v>25</v>
      </c>
      <c r="K2986" s="1">
        <v>41574</v>
      </c>
      <c r="L2986" s="1" t="s">
        <v>5075</v>
      </c>
      <c r="M2986" s="7">
        <v>12</v>
      </c>
      <c r="N2986" s="22">
        <v>40625</v>
      </c>
      <c r="O2986">
        <v>3</v>
      </c>
      <c r="P2986" t="s">
        <v>26</v>
      </c>
      <c r="Q2986">
        <v>2</v>
      </c>
      <c r="R2986">
        <v>6</v>
      </c>
      <c r="S2986" t="s">
        <v>1997</v>
      </c>
      <c r="T2986" t="s">
        <v>26</v>
      </c>
      <c r="U2986" t="str">
        <f t="shared" si="92"/>
        <v>Young</v>
      </c>
      <c r="V2986" t="str">
        <f t="shared" si="93"/>
        <v>Mid-Level</v>
      </c>
      <c r="W2986" t="str">
        <f>IF(Table13[[#This Row],[Last_Working_Date]]="Active","Active","Exited")</f>
        <v>Active</v>
      </c>
    </row>
    <row r="2987" spans="1:23" x14ac:dyDescent="0.3">
      <c r="A2987" s="9" t="s">
        <v>3212</v>
      </c>
      <c r="B2987" s="9" t="s">
        <v>29</v>
      </c>
      <c r="C2987">
        <v>34</v>
      </c>
      <c r="D2987" t="s">
        <v>30</v>
      </c>
      <c r="E2987" t="s">
        <v>39</v>
      </c>
      <c r="F2987" t="s">
        <v>40</v>
      </c>
      <c r="G2987" t="s">
        <v>96</v>
      </c>
      <c r="H2987" t="s">
        <v>24</v>
      </c>
      <c r="I2987" s="5">
        <v>11.4</v>
      </c>
      <c r="J2987" t="s">
        <v>25</v>
      </c>
      <c r="K2987" s="1">
        <v>43665</v>
      </c>
      <c r="L2987" s="1" t="s">
        <v>5075</v>
      </c>
      <c r="M2987" s="7">
        <v>6.28</v>
      </c>
      <c r="N2987" s="22">
        <v>54817</v>
      </c>
      <c r="O2987">
        <v>5</v>
      </c>
      <c r="P2987" t="s">
        <v>26</v>
      </c>
      <c r="Q2987">
        <v>3</v>
      </c>
      <c r="R2987">
        <v>5</v>
      </c>
      <c r="S2987" t="s">
        <v>690</v>
      </c>
      <c r="T2987" t="s">
        <v>26</v>
      </c>
      <c r="U2987" t="str">
        <f t="shared" si="92"/>
        <v>Adult</v>
      </c>
      <c r="V2987" t="str">
        <f t="shared" si="93"/>
        <v>Expert</v>
      </c>
      <c r="W2987" t="str">
        <f>IF(Table13[[#This Row],[Last_Working_Date]]="Active","Active","Exited")</f>
        <v>Active</v>
      </c>
    </row>
    <row r="2988" spans="1:23" x14ac:dyDescent="0.3">
      <c r="A2988" s="9" t="s">
        <v>3213</v>
      </c>
      <c r="B2988" s="9" t="s">
        <v>29</v>
      </c>
      <c r="C2988">
        <v>35</v>
      </c>
      <c r="D2988" t="s">
        <v>30</v>
      </c>
      <c r="E2988" t="s">
        <v>63</v>
      </c>
      <c r="F2988" t="s">
        <v>45</v>
      </c>
      <c r="G2988" t="s">
        <v>46</v>
      </c>
      <c r="H2988" t="s">
        <v>24</v>
      </c>
      <c r="I2988" s="5">
        <v>4.5</v>
      </c>
      <c r="J2988" t="s">
        <v>25</v>
      </c>
      <c r="K2988" s="1">
        <v>44472</v>
      </c>
      <c r="L2988" s="1">
        <v>45808</v>
      </c>
      <c r="M2988" s="7">
        <v>3.66</v>
      </c>
      <c r="N2988" s="22">
        <v>47570</v>
      </c>
      <c r="O2988">
        <v>2</v>
      </c>
      <c r="P2988" t="s">
        <v>26</v>
      </c>
      <c r="Q2988">
        <v>0</v>
      </c>
      <c r="R2988">
        <v>4</v>
      </c>
      <c r="S2988" t="s">
        <v>48</v>
      </c>
      <c r="T2988" t="s">
        <v>65</v>
      </c>
      <c r="U2988" t="str">
        <f t="shared" si="92"/>
        <v>Adult</v>
      </c>
      <c r="V2988" t="str">
        <f t="shared" si="93"/>
        <v>Mid-Level</v>
      </c>
      <c r="W2988" t="str">
        <f>IF(Table13[[#This Row],[Last_Working_Date]]="Active","Active","Exited")</f>
        <v>Exited</v>
      </c>
    </row>
    <row r="2989" spans="1:23" x14ac:dyDescent="0.3">
      <c r="A2989" s="9" t="s">
        <v>3214</v>
      </c>
      <c r="B2989" s="9" t="s">
        <v>29</v>
      </c>
      <c r="C2989">
        <v>29</v>
      </c>
      <c r="D2989" t="s">
        <v>20</v>
      </c>
      <c r="E2989" t="s">
        <v>36</v>
      </c>
      <c r="F2989" t="s">
        <v>40</v>
      </c>
      <c r="G2989" t="s">
        <v>96</v>
      </c>
      <c r="H2989" t="s">
        <v>51</v>
      </c>
      <c r="I2989" s="5">
        <v>6.1</v>
      </c>
      <c r="J2989" t="s">
        <v>25</v>
      </c>
      <c r="K2989" s="1">
        <v>44294</v>
      </c>
      <c r="L2989" s="1" t="s">
        <v>5075</v>
      </c>
      <c r="M2989" s="7">
        <v>4.5599999999999996</v>
      </c>
      <c r="N2989" s="22">
        <v>46570</v>
      </c>
      <c r="O2989">
        <v>4</v>
      </c>
      <c r="P2989" t="s">
        <v>26</v>
      </c>
      <c r="Q2989">
        <v>3</v>
      </c>
      <c r="R2989">
        <v>5</v>
      </c>
      <c r="S2989" t="s">
        <v>1203</v>
      </c>
      <c r="T2989" t="s">
        <v>26</v>
      </c>
      <c r="U2989" t="str">
        <f t="shared" si="92"/>
        <v>Young</v>
      </c>
      <c r="V2989" t="str">
        <f t="shared" si="93"/>
        <v>Senior</v>
      </c>
      <c r="W2989" t="str">
        <f>IF(Table13[[#This Row],[Last_Working_Date]]="Active","Active","Exited")</f>
        <v>Active</v>
      </c>
    </row>
    <row r="2990" spans="1:23" x14ac:dyDescent="0.3">
      <c r="A2990" s="9" t="s">
        <v>3215</v>
      </c>
      <c r="B2990" s="9" t="s">
        <v>209</v>
      </c>
      <c r="C2990">
        <v>32</v>
      </c>
      <c r="D2990" t="s">
        <v>30</v>
      </c>
      <c r="E2990" t="s">
        <v>63</v>
      </c>
      <c r="F2990" t="s">
        <v>82</v>
      </c>
      <c r="G2990" t="s">
        <v>107</v>
      </c>
      <c r="H2990" t="s">
        <v>51</v>
      </c>
      <c r="I2990" s="5">
        <v>9.4</v>
      </c>
      <c r="J2990" t="s">
        <v>25</v>
      </c>
      <c r="K2990" s="1">
        <v>44274</v>
      </c>
      <c r="L2990" s="1" t="s">
        <v>5075</v>
      </c>
      <c r="M2990" s="7">
        <v>4.6100000000000003</v>
      </c>
      <c r="N2990" s="22">
        <v>47556</v>
      </c>
      <c r="O2990">
        <v>3</v>
      </c>
      <c r="P2990" t="s">
        <v>26</v>
      </c>
      <c r="Q2990">
        <v>2</v>
      </c>
      <c r="R2990">
        <v>6</v>
      </c>
      <c r="S2990" t="s">
        <v>343</v>
      </c>
      <c r="T2990" t="s">
        <v>26</v>
      </c>
      <c r="U2990" t="str">
        <f t="shared" si="92"/>
        <v>Adult</v>
      </c>
      <c r="V2990" t="str">
        <f t="shared" si="93"/>
        <v>Senior</v>
      </c>
      <c r="W2990" t="str">
        <f>IF(Table13[[#This Row],[Last_Working_Date]]="Active","Active","Exited")</f>
        <v>Active</v>
      </c>
    </row>
    <row r="2991" spans="1:23" x14ac:dyDescent="0.3">
      <c r="A2991" s="9" t="s">
        <v>3216</v>
      </c>
      <c r="B2991" s="9" t="s">
        <v>19</v>
      </c>
      <c r="C2991">
        <v>34</v>
      </c>
      <c r="D2991" t="s">
        <v>30</v>
      </c>
      <c r="E2991" t="s">
        <v>31</v>
      </c>
      <c r="F2991" t="s">
        <v>54</v>
      </c>
      <c r="G2991" t="s">
        <v>77</v>
      </c>
      <c r="H2991" t="s">
        <v>47</v>
      </c>
      <c r="I2991" s="5">
        <v>10.3</v>
      </c>
      <c r="J2991" t="s">
        <v>25</v>
      </c>
      <c r="K2991" s="1">
        <v>42145</v>
      </c>
      <c r="L2991" s="1" t="s">
        <v>5075</v>
      </c>
      <c r="M2991" s="7">
        <v>10.44</v>
      </c>
      <c r="N2991" s="22">
        <v>59281</v>
      </c>
      <c r="O2991">
        <v>2</v>
      </c>
      <c r="P2991" t="s">
        <v>65</v>
      </c>
      <c r="Q2991">
        <v>3</v>
      </c>
      <c r="R2991">
        <v>8</v>
      </c>
      <c r="S2991" t="s">
        <v>584</v>
      </c>
      <c r="T2991" t="s">
        <v>26</v>
      </c>
      <c r="U2991" t="str">
        <f t="shared" si="92"/>
        <v>Adult</v>
      </c>
      <c r="V2991" t="str">
        <f t="shared" si="93"/>
        <v>Expert</v>
      </c>
      <c r="W2991" t="str">
        <f>IF(Table13[[#This Row],[Last_Working_Date]]="Active","Active","Exited")</f>
        <v>Active</v>
      </c>
    </row>
    <row r="2992" spans="1:23" x14ac:dyDescent="0.3">
      <c r="A2992" s="9" t="s">
        <v>3217</v>
      </c>
      <c r="B2992" s="9" t="s">
        <v>19</v>
      </c>
      <c r="C2992">
        <v>30</v>
      </c>
      <c r="D2992" t="s">
        <v>20</v>
      </c>
      <c r="E2992" t="s">
        <v>39</v>
      </c>
      <c r="F2992" t="s">
        <v>22</v>
      </c>
      <c r="G2992" t="s">
        <v>59</v>
      </c>
      <c r="H2992" t="s">
        <v>51</v>
      </c>
      <c r="I2992" s="5">
        <v>7.3</v>
      </c>
      <c r="J2992" t="s">
        <v>25</v>
      </c>
      <c r="K2992" s="1">
        <v>45331</v>
      </c>
      <c r="L2992" s="1" t="s">
        <v>5075</v>
      </c>
      <c r="M2992" s="7">
        <v>1.72</v>
      </c>
      <c r="N2992" s="22">
        <v>52959</v>
      </c>
      <c r="O2992">
        <v>2</v>
      </c>
      <c r="P2992" t="s">
        <v>26</v>
      </c>
      <c r="Q2992">
        <v>1</v>
      </c>
      <c r="R2992">
        <v>6</v>
      </c>
      <c r="S2992" t="s">
        <v>581</v>
      </c>
      <c r="T2992" t="s">
        <v>26</v>
      </c>
      <c r="U2992" t="str">
        <f t="shared" si="92"/>
        <v>Young</v>
      </c>
      <c r="V2992" t="str">
        <f t="shared" si="93"/>
        <v>Senior</v>
      </c>
      <c r="W2992" t="str">
        <f>IF(Table13[[#This Row],[Last_Working_Date]]="Active","Active","Exited")</f>
        <v>Active</v>
      </c>
    </row>
    <row r="2993" spans="1:23" x14ac:dyDescent="0.3">
      <c r="A2993" s="9" t="s">
        <v>3218</v>
      </c>
      <c r="B2993" s="9" t="s">
        <v>29</v>
      </c>
      <c r="C2993">
        <v>27</v>
      </c>
      <c r="D2993" t="s">
        <v>20</v>
      </c>
      <c r="E2993" t="s">
        <v>58</v>
      </c>
      <c r="F2993" t="s">
        <v>54</v>
      </c>
      <c r="G2993" t="s">
        <v>55</v>
      </c>
      <c r="H2993" t="s">
        <v>51</v>
      </c>
      <c r="I2993" s="5">
        <v>3.9</v>
      </c>
      <c r="J2993" t="s">
        <v>25</v>
      </c>
      <c r="K2993" s="1">
        <v>42410</v>
      </c>
      <c r="L2993" s="1" t="s">
        <v>5075</v>
      </c>
      <c r="M2993" s="7">
        <v>9.7100000000000009</v>
      </c>
      <c r="N2993" s="22">
        <v>34780</v>
      </c>
      <c r="O2993">
        <v>3</v>
      </c>
      <c r="P2993" t="s">
        <v>26</v>
      </c>
      <c r="Q2993">
        <v>2</v>
      </c>
      <c r="R2993">
        <v>6</v>
      </c>
      <c r="S2993" t="s">
        <v>617</v>
      </c>
      <c r="T2993" t="s">
        <v>26</v>
      </c>
      <c r="U2993" t="str">
        <f t="shared" si="92"/>
        <v>Young</v>
      </c>
      <c r="V2993" t="str">
        <f t="shared" si="93"/>
        <v>Mid-Level</v>
      </c>
      <c r="W2993" t="str">
        <f>IF(Table13[[#This Row],[Last_Working_Date]]="Active","Active","Exited")</f>
        <v>Active</v>
      </c>
    </row>
    <row r="2994" spans="1:23" x14ac:dyDescent="0.3">
      <c r="A2994" s="9" t="s">
        <v>3219</v>
      </c>
      <c r="B2994" s="9" t="s">
        <v>29</v>
      </c>
      <c r="C2994">
        <v>34</v>
      </c>
      <c r="D2994" t="s">
        <v>20</v>
      </c>
      <c r="E2994" t="s">
        <v>21</v>
      </c>
      <c r="F2994" t="s">
        <v>40</v>
      </c>
      <c r="G2994" t="s">
        <v>41</v>
      </c>
      <c r="H2994" t="s">
        <v>24</v>
      </c>
      <c r="I2994" s="5">
        <v>4.5999999999999996</v>
      </c>
      <c r="J2994" t="s">
        <v>25</v>
      </c>
      <c r="K2994" s="1">
        <v>41209</v>
      </c>
      <c r="L2994" s="1" t="s">
        <v>5075</v>
      </c>
      <c r="M2994" s="7">
        <v>13</v>
      </c>
      <c r="N2994" s="22">
        <v>43177</v>
      </c>
      <c r="O2994">
        <v>3</v>
      </c>
      <c r="P2994" t="s">
        <v>26</v>
      </c>
      <c r="Q2994">
        <v>0</v>
      </c>
      <c r="R2994">
        <v>5</v>
      </c>
      <c r="S2994" t="s">
        <v>690</v>
      </c>
      <c r="T2994" t="s">
        <v>26</v>
      </c>
      <c r="U2994" t="str">
        <f t="shared" si="92"/>
        <v>Adult</v>
      </c>
      <c r="V2994" t="str">
        <f t="shared" si="93"/>
        <v>Mid-Level</v>
      </c>
      <c r="W2994" t="str">
        <f>IF(Table13[[#This Row],[Last_Working_Date]]="Active","Active","Exited")</f>
        <v>Active</v>
      </c>
    </row>
    <row r="2995" spans="1:23" x14ac:dyDescent="0.3">
      <c r="A2995" s="9" t="s">
        <v>3220</v>
      </c>
      <c r="B2995" s="9" t="s">
        <v>29</v>
      </c>
      <c r="C2995">
        <v>30</v>
      </c>
      <c r="D2995" t="s">
        <v>30</v>
      </c>
      <c r="E2995" t="s">
        <v>63</v>
      </c>
      <c r="F2995" t="s">
        <v>82</v>
      </c>
      <c r="G2995" t="s">
        <v>83</v>
      </c>
      <c r="H2995" t="s">
        <v>24</v>
      </c>
      <c r="I2995" s="5">
        <v>4.7</v>
      </c>
      <c r="J2995" t="s">
        <v>25</v>
      </c>
      <c r="K2995" s="1">
        <v>41543</v>
      </c>
      <c r="L2995" s="1" t="s">
        <v>5075</v>
      </c>
      <c r="M2995" s="7">
        <v>12.09</v>
      </c>
      <c r="N2995" s="22">
        <v>46297</v>
      </c>
      <c r="O2995">
        <v>4</v>
      </c>
      <c r="P2995" t="s">
        <v>26</v>
      </c>
      <c r="Q2995">
        <v>2</v>
      </c>
      <c r="R2995">
        <v>11</v>
      </c>
      <c r="S2995" t="s">
        <v>1318</v>
      </c>
      <c r="T2995" t="s">
        <v>26</v>
      </c>
      <c r="U2995" t="str">
        <f t="shared" si="92"/>
        <v>Young</v>
      </c>
      <c r="V2995" t="str">
        <f t="shared" si="93"/>
        <v>Mid-Level</v>
      </c>
      <c r="W2995" t="str">
        <f>IF(Table13[[#This Row],[Last_Working_Date]]="Active","Active","Exited")</f>
        <v>Active</v>
      </c>
    </row>
    <row r="2996" spans="1:23" x14ac:dyDescent="0.3">
      <c r="A2996" s="9" t="s">
        <v>3221</v>
      </c>
      <c r="B2996" s="9" t="s">
        <v>19</v>
      </c>
      <c r="C2996">
        <v>34</v>
      </c>
      <c r="D2996" t="s">
        <v>30</v>
      </c>
      <c r="E2996" t="s">
        <v>36</v>
      </c>
      <c r="F2996" t="s">
        <v>32</v>
      </c>
      <c r="G2996" t="s">
        <v>171</v>
      </c>
      <c r="H2996" t="s">
        <v>24</v>
      </c>
      <c r="I2996" s="5">
        <v>8.9</v>
      </c>
      <c r="J2996" t="s">
        <v>25</v>
      </c>
      <c r="K2996" s="1">
        <v>45791</v>
      </c>
      <c r="L2996" s="1" t="s">
        <v>5075</v>
      </c>
      <c r="M2996" s="7">
        <v>0.46</v>
      </c>
      <c r="N2996" s="22">
        <v>47706</v>
      </c>
      <c r="O2996">
        <v>3</v>
      </c>
      <c r="P2996" t="s">
        <v>26</v>
      </c>
      <c r="Q2996">
        <v>2</v>
      </c>
      <c r="R2996">
        <v>8</v>
      </c>
      <c r="S2996" t="s">
        <v>1209</v>
      </c>
      <c r="T2996" t="s">
        <v>26</v>
      </c>
      <c r="U2996" t="str">
        <f t="shared" si="92"/>
        <v>Adult</v>
      </c>
      <c r="V2996" t="str">
        <f t="shared" si="93"/>
        <v>Senior</v>
      </c>
      <c r="W2996" t="str">
        <f>IF(Table13[[#This Row],[Last_Working_Date]]="Active","Active","Exited")</f>
        <v>Active</v>
      </c>
    </row>
    <row r="2997" spans="1:23" x14ac:dyDescent="0.3">
      <c r="A2997" s="9" t="s">
        <v>3222</v>
      </c>
      <c r="B2997" s="9" t="s">
        <v>29</v>
      </c>
      <c r="C2997">
        <v>29</v>
      </c>
      <c r="D2997" t="s">
        <v>20</v>
      </c>
      <c r="E2997" t="s">
        <v>31</v>
      </c>
      <c r="F2997" t="s">
        <v>67</v>
      </c>
      <c r="G2997" t="s">
        <v>68</v>
      </c>
      <c r="H2997" t="s">
        <v>24</v>
      </c>
      <c r="I2997" s="5">
        <v>6.1</v>
      </c>
      <c r="J2997" t="s">
        <v>25</v>
      </c>
      <c r="K2997" s="1">
        <v>41236</v>
      </c>
      <c r="L2997" s="1" t="s">
        <v>5075</v>
      </c>
      <c r="M2997" s="7">
        <v>12.93</v>
      </c>
      <c r="N2997" s="22">
        <v>48923</v>
      </c>
      <c r="O2997">
        <v>5</v>
      </c>
      <c r="P2997" t="s">
        <v>26</v>
      </c>
      <c r="Q2997">
        <v>3</v>
      </c>
      <c r="R2997">
        <v>5</v>
      </c>
      <c r="S2997" t="s">
        <v>892</v>
      </c>
      <c r="T2997" t="s">
        <v>26</v>
      </c>
      <c r="U2997" t="str">
        <f t="shared" si="92"/>
        <v>Young</v>
      </c>
      <c r="V2997" t="str">
        <f t="shared" si="93"/>
        <v>Senior</v>
      </c>
      <c r="W2997" t="str">
        <f>IF(Table13[[#This Row],[Last_Working_Date]]="Active","Active","Exited")</f>
        <v>Active</v>
      </c>
    </row>
    <row r="2998" spans="1:23" x14ac:dyDescent="0.3">
      <c r="A2998" s="9" t="s">
        <v>3223</v>
      </c>
      <c r="B2998" s="9" t="s">
        <v>29</v>
      </c>
      <c r="C2998">
        <v>27</v>
      </c>
      <c r="D2998" t="s">
        <v>30</v>
      </c>
      <c r="E2998" t="s">
        <v>39</v>
      </c>
      <c r="F2998" t="s">
        <v>67</v>
      </c>
      <c r="G2998" t="s">
        <v>68</v>
      </c>
      <c r="H2998" t="s">
        <v>84</v>
      </c>
      <c r="I2998" s="5">
        <v>2.6</v>
      </c>
      <c r="J2998" t="s">
        <v>85</v>
      </c>
      <c r="K2998" s="1">
        <v>45030</v>
      </c>
      <c r="L2998" s="1" t="s">
        <v>5075</v>
      </c>
      <c r="M2998" s="7">
        <v>2.54</v>
      </c>
      <c r="N2998" s="22">
        <v>42072</v>
      </c>
      <c r="O2998">
        <v>3</v>
      </c>
      <c r="P2998" t="s">
        <v>26</v>
      </c>
      <c r="Q2998">
        <v>2</v>
      </c>
      <c r="R2998">
        <v>8</v>
      </c>
      <c r="S2998" t="s">
        <v>177</v>
      </c>
      <c r="T2998" t="s">
        <v>26</v>
      </c>
      <c r="U2998" t="str">
        <f t="shared" si="92"/>
        <v>Young</v>
      </c>
      <c r="V2998" t="str">
        <f t="shared" si="93"/>
        <v>Mid-Level</v>
      </c>
      <c r="W2998" t="str">
        <f>IF(Table13[[#This Row],[Last_Working_Date]]="Active","Active","Exited")</f>
        <v>Active</v>
      </c>
    </row>
    <row r="2999" spans="1:23" x14ac:dyDescent="0.3">
      <c r="A2999" s="9" t="s">
        <v>3224</v>
      </c>
      <c r="B2999" s="9" t="s">
        <v>19</v>
      </c>
      <c r="C2999">
        <v>27</v>
      </c>
      <c r="D2999" t="s">
        <v>30</v>
      </c>
      <c r="E2999" t="s">
        <v>63</v>
      </c>
      <c r="F2999" t="s">
        <v>32</v>
      </c>
      <c r="G2999" t="s">
        <v>171</v>
      </c>
      <c r="H2999" t="s">
        <v>24</v>
      </c>
      <c r="I2999" s="5">
        <v>6.3</v>
      </c>
      <c r="J2999" t="s">
        <v>25</v>
      </c>
      <c r="K2999" s="1">
        <v>41240</v>
      </c>
      <c r="L2999" s="1" t="s">
        <v>5075</v>
      </c>
      <c r="M2999" s="7">
        <v>12.92</v>
      </c>
      <c r="N2999" s="22">
        <v>38284</v>
      </c>
      <c r="O2999">
        <v>3</v>
      </c>
      <c r="P2999" t="s">
        <v>26</v>
      </c>
      <c r="Q2999">
        <v>1</v>
      </c>
      <c r="R2999">
        <v>3</v>
      </c>
      <c r="S2999" t="s">
        <v>308</v>
      </c>
      <c r="T2999" t="s">
        <v>26</v>
      </c>
      <c r="U2999" t="str">
        <f t="shared" si="92"/>
        <v>Young</v>
      </c>
      <c r="V2999" t="str">
        <f t="shared" si="93"/>
        <v>Senior</v>
      </c>
      <c r="W2999" t="str">
        <f>IF(Table13[[#This Row],[Last_Working_Date]]="Active","Active","Exited")</f>
        <v>Active</v>
      </c>
    </row>
    <row r="3000" spans="1:23" x14ac:dyDescent="0.3">
      <c r="A3000" s="9" t="s">
        <v>1503</v>
      </c>
      <c r="B3000" s="9" t="s">
        <v>19</v>
      </c>
      <c r="C3000">
        <v>28</v>
      </c>
      <c r="D3000" t="s">
        <v>30</v>
      </c>
      <c r="E3000" t="s">
        <v>58</v>
      </c>
      <c r="F3000" t="s">
        <v>45</v>
      </c>
      <c r="G3000" t="s">
        <v>164</v>
      </c>
      <c r="H3000" t="s">
        <v>24</v>
      </c>
      <c r="I3000" s="5">
        <v>6.2</v>
      </c>
      <c r="J3000" t="s">
        <v>25</v>
      </c>
      <c r="K3000" s="1">
        <v>42375</v>
      </c>
      <c r="L3000" s="1" t="s">
        <v>5075</v>
      </c>
      <c r="M3000" s="7">
        <v>9.81</v>
      </c>
      <c r="N3000" s="22">
        <v>47591</v>
      </c>
      <c r="O3000">
        <v>3</v>
      </c>
      <c r="P3000" t="s">
        <v>65</v>
      </c>
      <c r="Q3000">
        <v>0</v>
      </c>
      <c r="R3000">
        <v>3</v>
      </c>
      <c r="S3000" t="s">
        <v>5074</v>
      </c>
      <c r="T3000" t="s">
        <v>26</v>
      </c>
      <c r="U3000" t="str">
        <f t="shared" si="92"/>
        <v>Young</v>
      </c>
      <c r="V3000" t="str">
        <f t="shared" si="93"/>
        <v>Senior</v>
      </c>
      <c r="W3000" t="str">
        <f>IF(Table13[[#This Row],[Last_Working_Date]]="Active","Active","Exited")</f>
        <v>Active</v>
      </c>
    </row>
    <row r="3001" spans="1:23" x14ac:dyDescent="0.3">
      <c r="A3001" s="9" t="s">
        <v>3225</v>
      </c>
      <c r="B3001" s="9" t="s">
        <v>19</v>
      </c>
      <c r="C3001">
        <v>35</v>
      </c>
      <c r="D3001" t="s">
        <v>30</v>
      </c>
      <c r="E3001" t="s">
        <v>39</v>
      </c>
      <c r="F3001" t="s">
        <v>40</v>
      </c>
      <c r="G3001" t="s">
        <v>96</v>
      </c>
      <c r="H3001" t="s">
        <v>24</v>
      </c>
      <c r="I3001" s="5">
        <v>9.4</v>
      </c>
      <c r="J3001" t="s">
        <v>25</v>
      </c>
      <c r="K3001" s="1">
        <v>43568</v>
      </c>
      <c r="L3001" s="1" t="s">
        <v>5075</v>
      </c>
      <c r="M3001" s="7">
        <v>6.54</v>
      </c>
      <c r="N3001" s="22">
        <v>53521</v>
      </c>
      <c r="O3001">
        <v>3</v>
      </c>
      <c r="P3001" t="s">
        <v>26</v>
      </c>
      <c r="Q3001">
        <v>3</v>
      </c>
      <c r="R3001">
        <v>7</v>
      </c>
      <c r="S3001" t="s">
        <v>42</v>
      </c>
      <c r="T3001" t="s">
        <v>26</v>
      </c>
      <c r="U3001" t="str">
        <f t="shared" si="92"/>
        <v>Adult</v>
      </c>
      <c r="V3001" t="str">
        <f t="shared" si="93"/>
        <v>Senior</v>
      </c>
      <c r="W3001" t="str">
        <f>IF(Table13[[#This Row],[Last_Working_Date]]="Active","Active","Exited")</f>
        <v>Active</v>
      </c>
    </row>
    <row r="3002" spans="1:23" x14ac:dyDescent="0.3">
      <c r="A3002" s="9" t="s">
        <v>3226</v>
      </c>
      <c r="B3002" s="9" t="s">
        <v>29</v>
      </c>
      <c r="C3002">
        <v>29</v>
      </c>
      <c r="D3002" t="s">
        <v>20</v>
      </c>
      <c r="E3002" t="s">
        <v>21</v>
      </c>
      <c r="F3002" t="s">
        <v>45</v>
      </c>
      <c r="G3002" t="s">
        <v>164</v>
      </c>
      <c r="H3002" t="s">
        <v>24</v>
      </c>
      <c r="I3002" s="5">
        <v>5.0999999999999996</v>
      </c>
      <c r="J3002" t="s">
        <v>25</v>
      </c>
      <c r="K3002" s="1">
        <v>43761</v>
      </c>
      <c r="L3002" s="1">
        <v>45401</v>
      </c>
      <c r="M3002" s="7">
        <v>4.49</v>
      </c>
      <c r="N3002" s="22">
        <v>51157</v>
      </c>
      <c r="O3002">
        <v>3</v>
      </c>
      <c r="P3002" t="s">
        <v>26</v>
      </c>
      <c r="Q3002">
        <v>2</v>
      </c>
      <c r="R3002">
        <v>4</v>
      </c>
      <c r="S3002" t="s">
        <v>372</v>
      </c>
      <c r="T3002" t="s">
        <v>65</v>
      </c>
      <c r="U3002" t="str">
        <f t="shared" si="92"/>
        <v>Young</v>
      </c>
      <c r="V3002" t="str">
        <f t="shared" si="93"/>
        <v>Senior</v>
      </c>
      <c r="W3002" t="str">
        <f>IF(Table13[[#This Row],[Last_Working_Date]]="Active","Active","Exited")</f>
        <v>Exited</v>
      </c>
    </row>
    <row r="3003" spans="1:23" x14ac:dyDescent="0.3">
      <c r="A3003" s="9" t="s">
        <v>3227</v>
      </c>
      <c r="B3003" s="9" t="s">
        <v>29</v>
      </c>
      <c r="C3003">
        <v>34</v>
      </c>
      <c r="D3003" t="s">
        <v>20</v>
      </c>
      <c r="E3003" t="s">
        <v>21</v>
      </c>
      <c r="F3003" t="s">
        <v>67</v>
      </c>
      <c r="G3003" t="s">
        <v>110</v>
      </c>
      <c r="H3003" t="s">
        <v>51</v>
      </c>
      <c r="I3003" s="5">
        <v>10.6</v>
      </c>
      <c r="J3003" t="s">
        <v>25</v>
      </c>
      <c r="K3003" s="1">
        <v>42924</v>
      </c>
      <c r="L3003" s="1" t="s">
        <v>5075</v>
      </c>
      <c r="M3003" s="7">
        <v>8.31</v>
      </c>
      <c r="N3003" s="22">
        <v>54587</v>
      </c>
      <c r="O3003">
        <v>4</v>
      </c>
      <c r="P3003" t="s">
        <v>26</v>
      </c>
      <c r="Q3003">
        <v>1</v>
      </c>
      <c r="R3003">
        <v>4</v>
      </c>
      <c r="S3003" t="s">
        <v>542</v>
      </c>
      <c r="T3003" t="s">
        <v>26</v>
      </c>
      <c r="U3003" t="str">
        <f t="shared" si="92"/>
        <v>Adult</v>
      </c>
      <c r="V3003" t="str">
        <f t="shared" si="93"/>
        <v>Expert</v>
      </c>
      <c r="W3003" t="str">
        <f>IF(Table13[[#This Row],[Last_Working_Date]]="Active","Active","Exited")</f>
        <v>Active</v>
      </c>
    </row>
    <row r="3004" spans="1:23" x14ac:dyDescent="0.3">
      <c r="A3004" s="9" t="s">
        <v>3228</v>
      </c>
      <c r="B3004" s="9" t="s">
        <v>29</v>
      </c>
      <c r="C3004">
        <v>27</v>
      </c>
      <c r="D3004" t="s">
        <v>30</v>
      </c>
      <c r="E3004" t="s">
        <v>39</v>
      </c>
      <c r="F3004" t="s">
        <v>54</v>
      </c>
      <c r="G3004" t="s">
        <v>55</v>
      </c>
      <c r="H3004" t="s">
        <v>24</v>
      </c>
      <c r="I3004" s="5">
        <v>4.2</v>
      </c>
      <c r="J3004" t="s">
        <v>25</v>
      </c>
      <c r="K3004" s="1">
        <v>44701</v>
      </c>
      <c r="L3004" s="1">
        <v>45653</v>
      </c>
      <c r="M3004" s="7">
        <v>2.61</v>
      </c>
      <c r="N3004" s="22">
        <v>41356</v>
      </c>
      <c r="O3004">
        <v>2</v>
      </c>
      <c r="P3004" t="s">
        <v>26</v>
      </c>
      <c r="Q3004">
        <v>1</v>
      </c>
      <c r="R3004">
        <v>7</v>
      </c>
      <c r="S3004" t="s">
        <v>447</v>
      </c>
      <c r="T3004" t="s">
        <v>65</v>
      </c>
      <c r="U3004" t="str">
        <f t="shared" si="92"/>
        <v>Young</v>
      </c>
      <c r="V3004" t="str">
        <f t="shared" si="93"/>
        <v>Mid-Level</v>
      </c>
      <c r="W3004" t="str">
        <f>IF(Table13[[#This Row],[Last_Working_Date]]="Active","Active","Exited")</f>
        <v>Exited</v>
      </c>
    </row>
    <row r="3005" spans="1:23" x14ac:dyDescent="0.3">
      <c r="A3005" s="9" t="s">
        <v>3229</v>
      </c>
      <c r="B3005" s="9" t="s">
        <v>19</v>
      </c>
      <c r="C3005">
        <v>25</v>
      </c>
      <c r="D3005" t="s">
        <v>20</v>
      </c>
      <c r="E3005" t="s">
        <v>53</v>
      </c>
      <c r="F3005" t="s">
        <v>54</v>
      </c>
      <c r="G3005" t="s">
        <v>139</v>
      </c>
      <c r="H3005" t="s">
        <v>24</v>
      </c>
      <c r="I3005" s="5">
        <v>1.7</v>
      </c>
      <c r="J3005" t="s">
        <v>25</v>
      </c>
      <c r="K3005" s="1">
        <v>39856</v>
      </c>
      <c r="L3005" s="1">
        <v>44550</v>
      </c>
      <c r="M3005" s="7">
        <v>12.85</v>
      </c>
      <c r="N3005" s="22">
        <v>32519</v>
      </c>
      <c r="O3005">
        <v>4</v>
      </c>
      <c r="P3005" t="s">
        <v>65</v>
      </c>
      <c r="Q3005">
        <v>0</v>
      </c>
      <c r="R3005">
        <v>3</v>
      </c>
      <c r="S3005" t="s">
        <v>210</v>
      </c>
      <c r="T3005" t="s">
        <v>65</v>
      </c>
      <c r="U3005" t="str">
        <f t="shared" si="92"/>
        <v>Young</v>
      </c>
      <c r="V3005" t="str">
        <f t="shared" si="93"/>
        <v>Junior</v>
      </c>
      <c r="W3005" t="str">
        <f>IF(Table13[[#This Row],[Last_Working_Date]]="Active","Active","Exited")</f>
        <v>Exited</v>
      </c>
    </row>
    <row r="3006" spans="1:23" x14ac:dyDescent="0.3">
      <c r="A3006" s="9" t="s">
        <v>3230</v>
      </c>
      <c r="B3006" s="9" t="s">
        <v>19</v>
      </c>
      <c r="C3006">
        <v>33</v>
      </c>
      <c r="D3006" t="s">
        <v>30</v>
      </c>
      <c r="E3006" t="s">
        <v>21</v>
      </c>
      <c r="F3006" t="s">
        <v>40</v>
      </c>
      <c r="G3006" t="s">
        <v>41</v>
      </c>
      <c r="H3006" t="s">
        <v>51</v>
      </c>
      <c r="I3006" s="5">
        <v>10.9</v>
      </c>
      <c r="J3006" t="s">
        <v>25</v>
      </c>
      <c r="K3006" s="1">
        <v>39756</v>
      </c>
      <c r="L3006" s="1" t="s">
        <v>5075</v>
      </c>
      <c r="M3006" s="7">
        <v>16.98</v>
      </c>
      <c r="N3006" s="22">
        <v>55828</v>
      </c>
      <c r="O3006">
        <v>3</v>
      </c>
      <c r="P3006" t="s">
        <v>26</v>
      </c>
      <c r="Q3006">
        <v>2</v>
      </c>
      <c r="R3006">
        <v>5</v>
      </c>
      <c r="S3006" t="s">
        <v>758</v>
      </c>
      <c r="T3006" t="s">
        <v>26</v>
      </c>
      <c r="U3006" t="str">
        <f t="shared" si="92"/>
        <v>Adult</v>
      </c>
      <c r="V3006" t="str">
        <f t="shared" si="93"/>
        <v>Expert</v>
      </c>
      <c r="W3006" t="str">
        <f>IF(Table13[[#This Row],[Last_Working_Date]]="Active","Active","Exited")</f>
        <v>Active</v>
      </c>
    </row>
    <row r="3007" spans="1:23" x14ac:dyDescent="0.3">
      <c r="A3007" s="9" t="s">
        <v>3231</v>
      </c>
      <c r="B3007" s="9" t="s">
        <v>29</v>
      </c>
      <c r="C3007">
        <v>30</v>
      </c>
      <c r="D3007" t="s">
        <v>20</v>
      </c>
      <c r="E3007" t="s">
        <v>36</v>
      </c>
      <c r="F3007" t="s">
        <v>22</v>
      </c>
      <c r="G3007" t="s">
        <v>59</v>
      </c>
      <c r="H3007" t="s">
        <v>24</v>
      </c>
      <c r="I3007" s="5">
        <v>4.4000000000000004</v>
      </c>
      <c r="J3007" t="s">
        <v>25</v>
      </c>
      <c r="K3007" s="1">
        <v>43743</v>
      </c>
      <c r="L3007" s="1" t="s">
        <v>5075</v>
      </c>
      <c r="M3007" s="7">
        <v>6.06</v>
      </c>
      <c r="N3007" s="22">
        <v>41854</v>
      </c>
      <c r="O3007">
        <v>3</v>
      </c>
      <c r="P3007" t="s">
        <v>26</v>
      </c>
      <c r="Q3007">
        <v>2</v>
      </c>
      <c r="R3007">
        <v>8</v>
      </c>
      <c r="S3007" t="s">
        <v>88</v>
      </c>
      <c r="T3007" t="s">
        <v>26</v>
      </c>
      <c r="U3007" t="str">
        <f t="shared" si="92"/>
        <v>Young</v>
      </c>
      <c r="V3007" t="str">
        <f t="shared" si="93"/>
        <v>Mid-Level</v>
      </c>
      <c r="W3007" t="str">
        <f>IF(Table13[[#This Row],[Last_Working_Date]]="Active","Active","Exited")</f>
        <v>Active</v>
      </c>
    </row>
    <row r="3008" spans="1:23" x14ac:dyDescent="0.3">
      <c r="A3008" s="9" t="s">
        <v>3232</v>
      </c>
      <c r="B3008" s="9" t="s">
        <v>19</v>
      </c>
      <c r="C3008">
        <v>37</v>
      </c>
      <c r="D3008" t="s">
        <v>30</v>
      </c>
      <c r="E3008" t="s">
        <v>36</v>
      </c>
      <c r="F3008" t="s">
        <v>54</v>
      </c>
      <c r="G3008" t="s">
        <v>77</v>
      </c>
      <c r="H3008" t="s">
        <v>24</v>
      </c>
      <c r="I3008" s="5">
        <v>10.6</v>
      </c>
      <c r="J3008" t="s">
        <v>25</v>
      </c>
      <c r="K3008" s="1">
        <v>39847</v>
      </c>
      <c r="L3008" s="1" t="s">
        <v>5075</v>
      </c>
      <c r="M3008" s="7">
        <v>16.73</v>
      </c>
      <c r="N3008" s="22">
        <v>51841</v>
      </c>
      <c r="O3008">
        <v>2</v>
      </c>
      <c r="P3008" t="s">
        <v>26</v>
      </c>
      <c r="Q3008">
        <v>0</v>
      </c>
      <c r="R3008">
        <v>10</v>
      </c>
      <c r="S3008" t="s">
        <v>274</v>
      </c>
      <c r="T3008" t="s">
        <v>26</v>
      </c>
      <c r="U3008" t="str">
        <f t="shared" si="92"/>
        <v>Adult</v>
      </c>
      <c r="V3008" t="str">
        <f t="shared" si="93"/>
        <v>Expert</v>
      </c>
      <c r="W3008" t="str">
        <f>IF(Table13[[#This Row],[Last_Working_Date]]="Active","Active","Exited")</f>
        <v>Active</v>
      </c>
    </row>
    <row r="3009" spans="1:23" x14ac:dyDescent="0.3">
      <c r="A3009" s="9" t="s">
        <v>3233</v>
      </c>
      <c r="B3009" s="9" t="s">
        <v>19</v>
      </c>
      <c r="C3009">
        <v>39</v>
      </c>
      <c r="D3009" t="s">
        <v>30</v>
      </c>
      <c r="E3009" t="s">
        <v>31</v>
      </c>
      <c r="F3009" t="s">
        <v>54</v>
      </c>
      <c r="G3009" t="s">
        <v>55</v>
      </c>
      <c r="H3009" t="s">
        <v>84</v>
      </c>
      <c r="I3009" s="5">
        <v>5.7</v>
      </c>
      <c r="J3009" t="s">
        <v>25</v>
      </c>
      <c r="K3009" s="1">
        <v>41058</v>
      </c>
      <c r="L3009" s="1" t="s">
        <v>5075</v>
      </c>
      <c r="M3009" s="7">
        <v>13.42</v>
      </c>
      <c r="N3009" s="22">
        <v>42125</v>
      </c>
      <c r="O3009">
        <v>3</v>
      </c>
      <c r="P3009" t="s">
        <v>26</v>
      </c>
      <c r="Q3009">
        <v>2</v>
      </c>
      <c r="R3009">
        <v>2</v>
      </c>
      <c r="S3009" t="s">
        <v>720</v>
      </c>
      <c r="T3009" t="s">
        <v>26</v>
      </c>
      <c r="U3009" t="str">
        <f t="shared" si="92"/>
        <v>Adult</v>
      </c>
      <c r="V3009" t="str">
        <f t="shared" si="93"/>
        <v>Senior</v>
      </c>
      <c r="W3009" t="str">
        <f>IF(Table13[[#This Row],[Last_Working_Date]]="Active","Active","Exited")</f>
        <v>Active</v>
      </c>
    </row>
    <row r="3010" spans="1:23" x14ac:dyDescent="0.3">
      <c r="A3010" s="9" t="s">
        <v>3234</v>
      </c>
      <c r="B3010" s="9" t="s">
        <v>29</v>
      </c>
      <c r="C3010">
        <v>41</v>
      </c>
      <c r="D3010" t="s">
        <v>30</v>
      </c>
      <c r="E3010" t="s">
        <v>53</v>
      </c>
      <c r="F3010" t="s">
        <v>54</v>
      </c>
      <c r="G3010" t="s">
        <v>77</v>
      </c>
      <c r="H3010" t="s">
        <v>51</v>
      </c>
      <c r="I3010" s="5">
        <v>19.8</v>
      </c>
      <c r="J3010" t="s">
        <v>25</v>
      </c>
      <c r="K3010" s="1">
        <v>43765</v>
      </c>
      <c r="L3010" s="1" t="s">
        <v>5075</v>
      </c>
      <c r="M3010" s="7">
        <v>6</v>
      </c>
      <c r="N3010" s="22">
        <v>71748</v>
      </c>
      <c r="O3010">
        <v>4</v>
      </c>
      <c r="P3010" t="s">
        <v>26</v>
      </c>
      <c r="Q3010">
        <v>1</v>
      </c>
      <c r="R3010">
        <v>10</v>
      </c>
      <c r="S3010" t="s">
        <v>306</v>
      </c>
      <c r="T3010" t="s">
        <v>26</v>
      </c>
      <c r="U3010" t="str">
        <f t="shared" ref="U3010:U3073" si="94">IF(C3010&lt;=30,"Young","Adult")</f>
        <v>Adult</v>
      </c>
      <c r="V3010" t="str">
        <f t="shared" ref="V3010:V3073" si="95">IF(I3010&lt;2,"Junior",IF(I3010&lt;5,"Mid-Level",IF(I3010&lt;10,"Senior","Expert")))</f>
        <v>Expert</v>
      </c>
      <c r="W3010" t="str">
        <f>IF(Table13[[#This Row],[Last_Working_Date]]="Active","Active","Exited")</f>
        <v>Active</v>
      </c>
    </row>
    <row r="3011" spans="1:23" x14ac:dyDescent="0.3">
      <c r="A3011" s="9" t="s">
        <v>3235</v>
      </c>
      <c r="B3011" s="9" t="s">
        <v>19</v>
      </c>
      <c r="C3011">
        <v>24</v>
      </c>
      <c r="D3011" t="s">
        <v>30</v>
      </c>
      <c r="E3011" t="s">
        <v>39</v>
      </c>
      <c r="F3011" t="s">
        <v>32</v>
      </c>
      <c r="G3011" t="s">
        <v>171</v>
      </c>
      <c r="H3011" t="s">
        <v>24</v>
      </c>
      <c r="I3011" s="5">
        <v>0.7</v>
      </c>
      <c r="J3011" t="s">
        <v>85</v>
      </c>
      <c r="K3011" s="1">
        <v>39577</v>
      </c>
      <c r="L3011" s="1" t="s">
        <v>5075</v>
      </c>
      <c r="M3011" s="7">
        <v>17.47</v>
      </c>
      <c r="N3011" s="22">
        <v>22736</v>
      </c>
      <c r="O3011">
        <v>4</v>
      </c>
      <c r="P3011" t="s">
        <v>26</v>
      </c>
      <c r="Q3011">
        <v>2</v>
      </c>
      <c r="R3011">
        <v>12</v>
      </c>
      <c r="S3011" t="s">
        <v>180</v>
      </c>
      <c r="T3011" t="s">
        <v>26</v>
      </c>
      <c r="U3011" t="str">
        <f t="shared" si="94"/>
        <v>Young</v>
      </c>
      <c r="V3011" t="str">
        <f t="shared" si="95"/>
        <v>Junior</v>
      </c>
      <c r="W3011" t="str">
        <f>IF(Table13[[#This Row],[Last_Working_Date]]="Active","Active","Exited")</f>
        <v>Active</v>
      </c>
    </row>
    <row r="3012" spans="1:23" x14ac:dyDescent="0.3">
      <c r="A3012" s="9" t="s">
        <v>3236</v>
      </c>
      <c r="B3012" s="9" t="s">
        <v>19</v>
      </c>
      <c r="C3012">
        <v>31</v>
      </c>
      <c r="D3012" t="s">
        <v>30</v>
      </c>
      <c r="E3012" t="s">
        <v>63</v>
      </c>
      <c r="F3012" t="s">
        <v>92</v>
      </c>
      <c r="G3012" t="s">
        <v>120</v>
      </c>
      <c r="H3012" t="s">
        <v>51</v>
      </c>
      <c r="I3012" s="5">
        <v>7.5</v>
      </c>
      <c r="J3012" t="s">
        <v>25</v>
      </c>
      <c r="K3012" s="1">
        <v>45573</v>
      </c>
      <c r="L3012" s="1" t="s">
        <v>5075</v>
      </c>
      <c r="M3012" s="7">
        <v>1.05</v>
      </c>
      <c r="N3012" s="22">
        <v>48287</v>
      </c>
      <c r="O3012">
        <v>2</v>
      </c>
      <c r="P3012" t="s">
        <v>26</v>
      </c>
      <c r="Q3012">
        <v>3</v>
      </c>
      <c r="R3012">
        <v>6</v>
      </c>
      <c r="S3012" t="s">
        <v>945</v>
      </c>
      <c r="T3012" t="s">
        <v>26</v>
      </c>
      <c r="U3012" t="str">
        <f t="shared" si="94"/>
        <v>Adult</v>
      </c>
      <c r="V3012" t="str">
        <f t="shared" si="95"/>
        <v>Senior</v>
      </c>
      <c r="W3012" t="str">
        <f>IF(Table13[[#This Row],[Last_Working_Date]]="Active","Active","Exited")</f>
        <v>Active</v>
      </c>
    </row>
    <row r="3013" spans="1:23" x14ac:dyDescent="0.3">
      <c r="A3013" s="9" t="s">
        <v>3237</v>
      </c>
      <c r="B3013" s="9" t="s">
        <v>29</v>
      </c>
      <c r="C3013">
        <v>27</v>
      </c>
      <c r="D3013" t="s">
        <v>30</v>
      </c>
      <c r="E3013" t="s">
        <v>53</v>
      </c>
      <c r="F3013" t="s">
        <v>32</v>
      </c>
      <c r="G3013" t="s">
        <v>33</v>
      </c>
      <c r="H3013" t="s">
        <v>84</v>
      </c>
      <c r="I3013" s="5">
        <v>6.7</v>
      </c>
      <c r="J3013" t="s">
        <v>25</v>
      </c>
      <c r="K3013" s="1">
        <v>41896</v>
      </c>
      <c r="L3013" s="1" t="s">
        <v>5075</v>
      </c>
      <c r="M3013" s="7">
        <v>11.12</v>
      </c>
      <c r="N3013" s="22">
        <v>36780</v>
      </c>
      <c r="O3013">
        <v>3</v>
      </c>
      <c r="P3013" t="s">
        <v>26</v>
      </c>
      <c r="Q3013">
        <v>3</v>
      </c>
      <c r="R3013">
        <v>2</v>
      </c>
      <c r="S3013" t="s">
        <v>445</v>
      </c>
      <c r="T3013" t="s">
        <v>26</v>
      </c>
      <c r="U3013" t="str">
        <f t="shared" si="94"/>
        <v>Young</v>
      </c>
      <c r="V3013" t="str">
        <f t="shared" si="95"/>
        <v>Senior</v>
      </c>
      <c r="W3013" t="str">
        <f>IF(Table13[[#This Row],[Last_Working_Date]]="Active","Active","Exited")</f>
        <v>Active</v>
      </c>
    </row>
    <row r="3014" spans="1:23" x14ac:dyDescent="0.3">
      <c r="A3014" s="9" t="s">
        <v>3238</v>
      </c>
      <c r="B3014" s="9" t="s">
        <v>19</v>
      </c>
      <c r="C3014">
        <v>21</v>
      </c>
      <c r="D3014" t="s">
        <v>30</v>
      </c>
      <c r="E3014" t="s">
        <v>39</v>
      </c>
      <c r="F3014" t="s">
        <v>22</v>
      </c>
      <c r="G3014" t="s">
        <v>23</v>
      </c>
      <c r="H3014" t="s">
        <v>24</v>
      </c>
      <c r="I3014" s="5">
        <v>0</v>
      </c>
      <c r="J3014" t="s">
        <v>25</v>
      </c>
      <c r="K3014" s="1">
        <v>45041</v>
      </c>
      <c r="L3014" s="1">
        <v>45258</v>
      </c>
      <c r="M3014" s="7">
        <v>0.59</v>
      </c>
      <c r="N3014" s="22">
        <v>27808</v>
      </c>
      <c r="O3014">
        <v>2</v>
      </c>
      <c r="P3014" t="s">
        <v>26</v>
      </c>
      <c r="Q3014">
        <v>5</v>
      </c>
      <c r="R3014">
        <v>8</v>
      </c>
      <c r="S3014" t="s">
        <v>822</v>
      </c>
      <c r="T3014" t="s">
        <v>65</v>
      </c>
      <c r="U3014" t="str">
        <f t="shared" si="94"/>
        <v>Young</v>
      </c>
      <c r="V3014" t="str">
        <f t="shared" si="95"/>
        <v>Junior</v>
      </c>
      <c r="W3014" t="str">
        <f>IF(Table13[[#This Row],[Last_Working_Date]]="Active","Active","Exited")</f>
        <v>Exited</v>
      </c>
    </row>
    <row r="3015" spans="1:23" x14ac:dyDescent="0.3">
      <c r="A3015" s="9" t="s">
        <v>3239</v>
      </c>
      <c r="B3015" s="9" t="s">
        <v>29</v>
      </c>
      <c r="C3015">
        <v>31</v>
      </c>
      <c r="D3015" t="s">
        <v>20</v>
      </c>
      <c r="E3015" t="s">
        <v>39</v>
      </c>
      <c r="F3015" t="s">
        <v>92</v>
      </c>
      <c r="G3015" t="s">
        <v>246</v>
      </c>
      <c r="H3015" t="s">
        <v>75</v>
      </c>
      <c r="I3015" s="5">
        <v>6.7</v>
      </c>
      <c r="J3015" t="s">
        <v>25</v>
      </c>
      <c r="K3015" s="1">
        <v>45875</v>
      </c>
      <c r="L3015" s="1" t="s">
        <v>5075</v>
      </c>
      <c r="M3015" s="7">
        <v>0.23</v>
      </c>
      <c r="N3015" s="22">
        <v>47325</v>
      </c>
      <c r="O3015">
        <v>3</v>
      </c>
      <c r="P3015" t="s">
        <v>26</v>
      </c>
      <c r="Q3015">
        <v>5</v>
      </c>
      <c r="R3015">
        <v>5</v>
      </c>
      <c r="S3015" t="s">
        <v>903</v>
      </c>
      <c r="T3015" t="s">
        <v>26</v>
      </c>
      <c r="U3015" t="str">
        <f t="shared" si="94"/>
        <v>Adult</v>
      </c>
      <c r="V3015" t="str">
        <f t="shared" si="95"/>
        <v>Senior</v>
      </c>
      <c r="W3015" t="str">
        <f>IF(Table13[[#This Row],[Last_Working_Date]]="Active","Active","Exited")</f>
        <v>Active</v>
      </c>
    </row>
    <row r="3016" spans="1:23" x14ac:dyDescent="0.3">
      <c r="A3016" s="9" t="s">
        <v>3240</v>
      </c>
      <c r="B3016" s="9" t="s">
        <v>29</v>
      </c>
      <c r="C3016">
        <v>38</v>
      </c>
      <c r="D3016" t="s">
        <v>20</v>
      </c>
      <c r="E3016" t="s">
        <v>39</v>
      </c>
      <c r="F3016" t="s">
        <v>40</v>
      </c>
      <c r="G3016" t="s">
        <v>50</v>
      </c>
      <c r="H3016" t="s">
        <v>84</v>
      </c>
      <c r="I3016" s="5">
        <v>7.3</v>
      </c>
      <c r="J3016" t="s">
        <v>25</v>
      </c>
      <c r="K3016" s="1">
        <v>40179</v>
      </c>
      <c r="L3016" s="1" t="s">
        <v>5075</v>
      </c>
      <c r="M3016" s="7">
        <v>15.82</v>
      </c>
      <c r="N3016" s="22">
        <v>47206</v>
      </c>
      <c r="O3016">
        <v>3</v>
      </c>
      <c r="P3016" t="s">
        <v>26</v>
      </c>
      <c r="Q3016">
        <v>1</v>
      </c>
      <c r="R3016">
        <v>5</v>
      </c>
      <c r="S3016" t="s">
        <v>194</v>
      </c>
      <c r="T3016" t="s">
        <v>26</v>
      </c>
      <c r="U3016" t="str">
        <f t="shared" si="94"/>
        <v>Adult</v>
      </c>
      <c r="V3016" t="str">
        <f t="shared" si="95"/>
        <v>Senior</v>
      </c>
      <c r="W3016" t="str">
        <f>IF(Table13[[#This Row],[Last_Working_Date]]="Active","Active","Exited")</f>
        <v>Active</v>
      </c>
    </row>
    <row r="3017" spans="1:23" x14ac:dyDescent="0.3">
      <c r="A3017" s="9" t="s">
        <v>3241</v>
      </c>
      <c r="B3017" s="9" t="s">
        <v>29</v>
      </c>
      <c r="C3017">
        <v>43</v>
      </c>
      <c r="D3017" t="s">
        <v>30</v>
      </c>
      <c r="E3017" t="s">
        <v>39</v>
      </c>
      <c r="F3017" t="s">
        <v>67</v>
      </c>
      <c r="G3017" t="s">
        <v>110</v>
      </c>
      <c r="H3017" t="s">
        <v>24</v>
      </c>
      <c r="I3017" s="5">
        <v>9.4</v>
      </c>
      <c r="J3017" t="s">
        <v>85</v>
      </c>
      <c r="K3017" s="1">
        <v>41635</v>
      </c>
      <c r="L3017" s="1" t="s">
        <v>5075</v>
      </c>
      <c r="M3017" s="7">
        <v>11.84</v>
      </c>
      <c r="N3017" s="22">
        <v>54744</v>
      </c>
      <c r="O3017">
        <v>4</v>
      </c>
      <c r="P3017" t="s">
        <v>26</v>
      </c>
      <c r="Q3017">
        <v>0</v>
      </c>
      <c r="R3017">
        <v>5</v>
      </c>
      <c r="S3017" t="s">
        <v>324</v>
      </c>
      <c r="T3017" t="s">
        <v>26</v>
      </c>
      <c r="U3017" t="str">
        <f t="shared" si="94"/>
        <v>Adult</v>
      </c>
      <c r="V3017" t="str">
        <f t="shared" si="95"/>
        <v>Senior</v>
      </c>
      <c r="W3017" t="str">
        <f>IF(Table13[[#This Row],[Last_Working_Date]]="Active","Active","Exited")</f>
        <v>Active</v>
      </c>
    </row>
    <row r="3018" spans="1:23" x14ac:dyDescent="0.3">
      <c r="A3018" s="9" t="s">
        <v>3242</v>
      </c>
      <c r="B3018" s="9" t="s">
        <v>29</v>
      </c>
      <c r="C3018">
        <v>36</v>
      </c>
      <c r="D3018" t="s">
        <v>20</v>
      </c>
      <c r="E3018" t="s">
        <v>31</v>
      </c>
      <c r="F3018" t="s">
        <v>54</v>
      </c>
      <c r="G3018" t="s">
        <v>77</v>
      </c>
      <c r="H3018" t="s">
        <v>24</v>
      </c>
      <c r="I3018" s="5">
        <v>14.9</v>
      </c>
      <c r="J3018" t="s">
        <v>25</v>
      </c>
      <c r="K3018" s="1">
        <v>40121</v>
      </c>
      <c r="L3018" s="1" t="s">
        <v>5075</v>
      </c>
      <c r="M3018" s="7">
        <v>15.98</v>
      </c>
      <c r="N3018" s="22">
        <v>56645</v>
      </c>
      <c r="O3018">
        <v>2</v>
      </c>
      <c r="P3018" t="s">
        <v>26</v>
      </c>
      <c r="Q3018">
        <v>4</v>
      </c>
      <c r="R3018">
        <v>11</v>
      </c>
      <c r="S3018" t="s">
        <v>790</v>
      </c>
      <c r="T3018" t="s">
        <v>26</v>
      </c>
      <c r="U3018" t="str">
        <f t="shared" si="94"/>
        <v>Adult</v>
      </c>
      <c r="V3018" t="str">
        <f t="shared" si="95"/>
        <v>Expert</v>
      </c>
      <c r="W3018" t="str">
        <f>IF(Table13[[#This Row],[Last_Working_Date]]="Active","Active","Exited")</f>
        <v>Active</v>
      </c>
    </row>
    <row r="3019" spans="1:23" x14ac:dyDescent="0.3">
      <c r="A3019" s="9" t="s">
        <v>3243</v>
      </c>
      <c r="B3019" s="9" t="s">
        <v>29</v>
      </c>
      <c r="C3019">
        <v>33</v>
      </c>
      <c r="D3019" t="s">
        <v>30</v>
      </c>
      <c r="E3019" t="s">
        <v>21</v>
      </c>
      <c r="F3019" t="s">
        <v>22</v>
      </c>
      <c r="G3019" t="s">
        <v>59</v>
      </c>
      <c r="H3019" t="s">
        <v>24</v>
      </c>
      <c r="I3019" s="5">
        <v>10</v>
      </c>
      <c r="J3019" t="s">
        <v>25</v>
      </c>
      <c r="K3019" s="1">
        <v>41719</v>
      </c>
      <c r="L3019" s="1" t="s">
        <v>5075</v>
      </c>
      <c r="M3019" s="7">
        <v>11.61</v>
      </c>
      <c r="N3019" s="22">
        <v>49662</v>
      </c>
      <c r="O3019">
        <v>3</v>
      </c>
      <c r="P3019" t="s">
        <v>26</v>
      </c>
      <c r="Q3019">
        <v>2</v>
      </c>
      <c r="R3019">
        <v>6</v>
      </c>
      <c r="S3019" t="s">
        <v>60</v>
      </c>
      <c r="T3019" t="s">
        <v>26</v>
      </c>
      <c r="U3019" t="str">
        <f t="shared" si="94"/>
        <v>Adult</v>
      </c>
      <c r="V3019" t="str">
        <f t="shared" si="95"/>
        <v>Expert</v>
      </c>
      <c r="W3019" t="str">
        <f>IF(Table13[[#This Row],[Last_Working_Date]]="Active","Active","Exited")</f>
        <v>Active</v>
      </c>
    </row>
    <row r="3020" spans="1:23" x14ac:dyDescent="0.3">
      <c r="A3020" s="9" t="s">
        <v>3244</v>
      </c>
      <c r="B3020" s="9" t="s">
        <v>19</v>
      </c>
      <c r="C3020">
        <v>32</v>
      </c>
      <c r="D3020" t="s">
        <v>20</v>
      </c>
      <c r="E3020" t="s">
        <v>53</v>
      </c>
      <c r="F3020" t="s">
        <v>54</v>
      </c>
      <c r="G3020" t="s">
        <v>139</v>
      </c>
      <c r="H3020" t="s">
        <v>24</v>
      </c>
      <c r="I3020" s="5">
        <v>6.3</v>
      </c>
      <c r="J3020" t="s">
        <v>25</v>
      </c>
      <c r="K3020" s="1">
        <v>41705</v>
      </c>
      <c r="L3020" s="1" t="s">
        <v>5075</v>
      </c>
      <c r="M3020" s="7">
        <v>11.64</v>
      </c>
      <c r="N3020" s="22">
        <v>45041</v>
      </c>
      <c r="O3020">
        <v>3</v>
      </c>
      <c r="P3020" t="s">
        <v>26</v>
      </c>
      <c r="Q3020">
        <v>1</v>
      </c>
      <c r="R3020">
        <v>3</v>
      </c>
      <c r="S3020" t="s">
        <v>1245</v>
      </c>
      <c r="T3020" t="s">
        <v>26</v>
      </c>
      <c r="U3020" t="str">
        <f t="shared" si="94"/>
        <v>Adult</v>
      </c>
      <c r="V3020" t="str">
        <f t="shared" si="95"/>
        <v>Senior</v>
      </c>
      <c r="W3020" t="str">
        <f>IF(Table13[[#This Row],[Last_Working_Date]]="Active","Active","Exited")</f>
        <v>Active</v>
      </c>
    </row>
    <row r="3021" spans="1:23" x14ac:dyDescent="0.3">
      <c r="A3021" s="9" t="s">
        <v>127</v>
      </c>
      <c r="B3021" s="9" t="s">
        <v>19</v>
      </c>
      <c r="C3021">
        <v>33</v>
      </c>
      <c r="D3021" t="s">
        <v>20</v>
      </c>
      <c r="E3021" t="s">
        <v>39</v>
      </c>
      <c r="F3021" t="s">
        <v>67</v>
      </c>
      <c r="G3021" t="s">
        <v>71</v>
      </c>
      <c r="H3021" t="s">
        <v>51</v>
      </c>
      <c r="I3021" s="5">
        <v>10.7</v>
      </c>
      <c r="J3021" t="s">
        <v>25</v>
      </c>
      <c r="K3021" s="1">
        <v>43052</v>
      </c>
      <c r="L3021" s="1" t="s">
        <v>5075</v>
      </c>
      <c r="M3021" s="7">
        <v>7.96</v>
      </c>
      <c r="N3021" s="22">
        <v>53508</v>
      </c>
      <c r="O3021">
        <v>1</v>
      </c>
      <c r="P3021" t="s">
        <v>26</v>
      </c>
      <c r="Q3021">
        <v>1</v>
      </c>
      <c r="R3021">
        <v>5</v>
      </c>
      <c r="S3021" t="s">
        <v>5074</v>
      </c>
      <c r="T3021" t="s">
        <v>26</v>
      </c>
      <c r="U3021" t="str">
        <f t="shared" si="94"/>
        <v>Adult</v>
      </c>
      <c r="V3021" t="str">
        <f t="shared" si="95"/>
        <v>Expert</v>
      </c>
      <c r="W3021" t="str">
        <f>IF(Table13[[#This Row],[Last_Working_Date]]="Active","Active","Exited")</f>
        <v>Active</v>
      </c>
    </row>
    <row r="3022" spans="1:23" x14ac:dyDescent="0.3">
      <c r="A3022" s="9" t="s">
        <v>3245</v>
      </c>
      <c r="B3022" s="9" t="s">
        <v>29</v>
      </c>
      <c r="C3022">
        <v>35</v>
      </c>
      <c r="D3022" t="s">
        <v>30</v>
      </c>
      <c r="E3022" t="s">
        <v>31</v>
      </c>
      <c r="F3022" t="s">
        <v>45</v>
      </c>
      <c r="G3022" t="s">
        <v>164</v>
      </c>
      <c r="H3022" t="s">
        <v>51</v>
      </c>
      <c r="I3022" s="5">
        <v>3.5</v>
      </c>
      <c r="J3022" t="s">
        <v>25</v>
      </c>
      <c r="K3022" s="1">
        <v>41930</v>
      </c>
      <c r="L3022" s="1" t="s">
        <v>5075</v>
      </c>
      <c r="M3022" s="7">
        <v>11.03</v>
      </c>
      <c r="N3022" s="22">
        <v>47844</v>
      </c>
      <c r="O3022">
        <v>3</v>
      </c>
      <c r="P3022" t="s">
        <v>26</v>
      </c>
      <c r="Q3022">
        <v>1</v>
      </c>
      <c r="R3022">
        <v>13</v>
      </c>
      <c r="S3022" t="s">
        <v>48</v>
      </c>
      <c r="T3022" t="s">
        <v>26</v>
      </c>
      <c r="U3022" t="str">
        <f t="shared" si="94"/>
        <v>Adult</v>
      </c>
      <c r="V3022" t="str">
        <f t="shared" si="95"/>
        <v>Mid-Level</v>
      </c>
      <c r="W3022" t="str">
        <f>IF(Table13[[#This Row],[Last_Working_Date]]="Active","Active","Exited")</f>
        <v>Active</v>
      </c>
    </row>
    <row r="3023" spans="1:23" x14ac:dyDescent="0.3">
      <c r="A3023" s="9" t="s">
        <v>3246</v>
      </c>
      <c r="B3023" s="9" t="s">
        <v>19</v>
      </c>
      <c r="C3023">
        <v>33</v>
      </c>
      <c r="D3023" t="s">
        <v>179</v>
      </c>
      <c r="E3023" t="s">
        <v>53</v>
      </c>
      <c r="F3023" t="s">
        <v>54</v>
      </c>
      <c r="G3023" t="s">
        <v>77</v>
      </c>
      <c r="H3023" t="s">
        <v>24</v>
      </c>
      <c r="I3023" s="5">
        <v>11.1</v>
      </c>
      <c r="J3023" t="s">
        <v>25</v>
      </c>
      <c r="K3023" s="1">
        <v>43304</v>
      </c>
      <c r="L3023" s="1" t="s">
        <v>5075</v>
      </c>
      <c r="M3023" s="7">
        <v>7.27</v>
      </c>
      <c r="N3023" s="22">
        <v>49697</v>
      </c>
      <c r="O3023">
        <v>3</v>
      </c>
      <c r="P3023" t="s">
        <v>26</v>
      </c>
      <c r="Q3023">
        <v>3</v>
      </c>
      <c r="R3023">
        <v>6</v>
      </c>
      <c r="S3023" t="s">
        <v>306</v>
      </c>
      <c r="T3023" t="s">
        <v>26</v>
      </c>
      <c r="U3023" t="str">
        <f t="shared" si="94"/>
        <v>Adult</v>
      </c>
      <c r="V3023" t="str">
        <f t="shared" si="95"/>
        <v>Expert</v>
      </c>
      <c r="W3023" t="str">
        <f>IF(Table13[[#This Row],[Last_Working_Date]]="Active","Active","Exited")</f>
        <v>Active</v>
      </c>
    </row>
    <row r="3024" spans="1:23" x14ac:dyDescent="0.3">
      <c r="A3024" s="9" t="s">
        <v>3247</v>
      </c>
      <c r="B3024" s="9" t="s">
        <v>29</v>
      </c>
      <c r="C3024">
        <v>39</v>
      </c>
      <c r="D3024" t="s">
        <v>20</v>
      </c>
      <c r="E3024" t="s">
        <v>36</v>
      </c>
      <c r="F3024" t="s">
        <v>45</v>
      </c>
      <c r="G3024" t="s">
        <v>98</v>
      </c>
      <c r="H3024" t="s">
        <v>24</v>
      </c>
      <c r="I3024" s="5">
        <v>7.6</v>
      </c>
      <c r="J3024" t="s">
        <v>25</v>
      </c>
      <c r="K3024" s="1">
        <v>41624</v>
      </c>
      <c r="L3024" s="1" t="s">
        <v>5075</v>
      </c>
      <c r="M3024" s="7">
        <v>11.87</v>
      </c>
      <c r="N3024" s="22">
        <v>54345</v>
      </c>
      <c r="O3024">
        <v>2</v>
      </c>
      <c r="P3024" t="s">
        <v>26</v>
      </c>
      <c r="Q3024">
        <v>2</v>
      </c>
      <c r="R3024">
        <v>5</v>
      </c>
      <c r="S3024" t="s">
        <v>828</v>
      </c>
      <c r="T3024" t="s">
        <v>26</v>
      </c>
      <c r="U3024" t="str">
        <f t="shared" si="94"/>
        <v>Adult</v>
      </c>
      <c r="V3024" t="str">
        <f t="shared" si="95"/>
        <v>Senior</v>
      </c>
      <c r="W3024" t="str">
        <f>IF(Table13[[#This Row],[Last_Working_Date]]="Active","Active","Exited")</f>
        <v>Active</v>
      </c>
    </row>
    <row r="3025" spans="1:23" x14ac:dyDescent="0.3">
      <c r="A3025" s="9" t="s">
        <v>3248</v>
      </c>
      <c r="B3025" s="9" t="s">
        <v>29</v>
      </c>
      <c r="C3025">
        <v>30</v>
      </c>
      <c r="D3025" t="s">
        <v>30</v>
      </c>
      <c r="E3025" t="s">
        <v>21</v>
      </c>
      <c r="F3025" t="s">
        <v>82</v>
      </c>
      <c r="G3025" t="s">
        <v>284</v>
      </c>
      <c r="H3025" t="s">
        <v>47</v>
      </c>
      <c r="I3025" s="5">
        <v>4.4000000000000004</v>
      </c>
      <c r="J3025" t="s">
        <v>25</v>
      </c>
      <c r="K3025" s="1">
        <v>43247</v>
      </c>
      <c r="L3025" s="1" t="s">
        <v>5075</v>
      </c>
      <c r="M3025" s="7">
        <v>7.42</v>
      </c>
      <c r="N3025" s="22">
        <v>35606</v>
      </c>
      <c r="O3025">
        <v>5</v>
      </c>
      <c r="P3025" t="s">
        <v>26</v>
      </c>
      <c r="Q3025">
        <v>2</v>
      </c>
      <c r="R3025">
        <v>8</v>
      </c>
      <c r="S3025" t="s">
        <v>711</v>
      </c>
      <c r="T3025" t="s">
        <v>26</v>
      </c>
      <c r="U3025" t="str">
        <f t="shared" si="94"/>
        <v>Young</v>
      </c>
      <c r="V3025" t="str">
        <f t="shared" si="95"/>
        <v>Mid-Level</v>
      </c>
      <c r="W3025" t="str">
        <f>IF(Table13[[#This Row],[Last_Working_Date]]="Active","Active","Exited")</f>
        <v>Active</v>
      </c>
    </row>
    <row r="3026" spans="1:23" x14ac:dyDescent="0.3">
      <c r="A3026" s="9" t="s">
        <v>3249</v>
      </c>
      <c r="B3026" s="9" t="s">
        <v>209</v>
      </c>
      <c r="C3026">
        <v>31</v>
      </c>
      <c r="D3026" t="s">
        <v>20</v>
      </c>
      <c r="E3026" t="s">
        <v>39</v>
      </c>
      <c r="F3026" t="s">
        <v>45</v>
      </c>
      <c r="G3026" t="s">
        <v>98</v>
      </c>
      <c r="H3026" t="s">
        <v>51</v>
      </c>
      <c r="I3026" s="5">
        <v>5.8</v>
      </c>
      <c r="J3026" t="s">
        <v>25</v>
      </c>
      <c r="K3026" s="1">
        <v>41321</v>
      </c>
      <c r="L3026" s="1">
        <v>43738</v>
      </c>
      <c r="M3026" s="7">
        <v>6.62</v>
      </c>
      <c r="N3026" s="22">
        <v>44252</v>
      </c>
      <c r="O3026">
        <v>2</v>
      </c>
      <c r="P3026" t="s">
        <v>26</v>
      </c>
      <c r="Q3026">
        <v>1</v>
      </c>
      <c r="R3026">
        <v>8</v>
      </c>
      <c r="S3026" t="s">
        <v>942</v>
      </c>
      <c r="T3026" t="s">
        <v>65</v>
      </c>
      <c r="U3026" t="str">
        <f t="shared" si="94"/>
        <v>Adult</v>
      </c>
      <c r="V3026" t="str">
        <f t="shared" si="95"/>
        <v>Senior</v>
      </c>
      <c r="W3026" t="str">
        <f>IF(Table13[[#This Row],[Last_Working_Date]]="Active","Active","Exited")</f>
        <v>Exited</v>
      </c>
    </row>
    <row r="3027" spans="1:23" x14ac:dyDescent="0.3">
      <c r="A3027" s="9" t="s">
        <v>3250</v>
      </c>
      <c r="B3027" s="9" t="s">
        <v>19</v>
      </c>
      <c r="C3027">
        <v>31</v>
      </c>
      <c r="D3027" t="s">
        <v>30</v>
      </c>
      <c r="E3027" t="s">
        <v>58</v>
      </c>
      <c r="F3027" t="s">
        <v>54</v>
      </c>
      <c r="G3027" t="s">
        <v>139</v>
      </c>
      <c r="H3027" t="s">
        <v>51</v>
      </c>
      <c r="I3027" s="5">
        <v>0.7</v>
      </c>
      <c r="J3027" t="s">
        <v>25</v>
      </c>
      <c r="K3027" s="1">
        <v>42440</v>
      </c>
      <c r="L3027" s="1" t="s">
        <v>5075</v>
      </c>
      <c r="M3027" s="7">
        <v>9.6300000000000008</v>
      </c>
      <c r="N3027" s="22">
        <v>32091</v>
      </c>
      <c r="O3027">
        <v>3</v>
      </c>
      <c r="P3027" t="s">
        <v>26</v>
      </c>
      <c r="Q3027">
        <v>3</v>
      </c>
      <c r="R3027">
        <v>9</v>
      </c>
      <c r="S3027" t="s">
        <v>850</v>
      </c>
      <c r="T3027" t="s">
        <v>26</v>
      </c>
      <c r="U3027" t="str">
        <f t="shared" si="94"/>
        <v>Adult</v>
      </c>
      <c r="V3027" t="str">
        <f t="shared" si="95"/>
        <v>Junior</v>
      </c>
      <c r="W3027" t="str">
        <f>IF(Table13[[#This Row],[Last_Working_Date]]="Active","Active","Exited")</f>
        <v>Active</v>
      </c>
    </row>
    <row r="3028" spans="1:23" x14ac:dyDescent="0.3">
      <c r="A3028" s="9" t="s">
        <v>3251</v>
      </c>
      <c r="B3028" s="9" t="s">
        <v>29</v>
      </c>
      <c r="C3028">
        <v>32</v>
      </c>
      <c r="D3028" t="s">
        <v>20</v>
      </c>
      <c r="E3028" t="s">
        <v>44</v>
      </c>
      <c r="F3028" t="s">
        <v>45</v>
      </c>
      <c r="G3028" t="s">
        <v>46</v>
      </c>
      <c r="H3028" t="s">
        <v>24</v>
      </c>
      <c r="I3028" s="5">
        <v>3.9</v>
      </c>
      <c r="J3028" t="s">
        <v>25</v>
      </c>
      <c r="K3028" s="1">
        <v>43444</v>
      </c>
      <c r="L3028" s="1" t="s">
        <v>5075</v>
      </c>
      <c r="M3028" s="7">
        <v>6.88</v>
      </c>
      <c r="N3028" s="22">
        <v>41198</v>
      </c>
      <c r="O3028">
        <v>3</v>
      </c>
      <c r="P3028" t="s">
        <v>26</v>
      </c>
      <c r="Q3028">
        <v>1</v>
      </c>
      <c r="R3028">
        <v>4</v>
      </c>
      <c r="S3028" t="s">
        <v>244</v>
      </c>
      <c r="T3028" t="s">
        <v>26</v>
      </c>
      <c r="U3028" t="str">
        <f t="shared" si="94"/>
        <v>Adult</v>
      </c>
      <c r="V3028" t="str">
        <f t="shared" si="95"/>
        <v>Mid-Level</v>
      </c>
      <c r="W3028" t="str">
        <f>IF(Table13[[#This Row],[Last_Working_Date]]="Active","Active","Exited")</f>
        <v>Active</v>
      </c>
    </row>
    <row r="3029" spans="1:23" x14ac:dyDescent="0.3">
      <c r="A3029" s="9" t="s">
        <v>816</v>
      </c>
      <c r="B3029" s="9" t="s">
        <v>29</v>
      </c>
      <c r="C3029">
        <v>21</v>
      </c>
      <c r="D3029" t="s">
        <v>30</v>
      </c>
      <c r="E3029" t="s">
        <v>58</v>
      </c>
      <c r="F3029" t="s">
        <v>54</v>
      </c>
      <c r="G3029" t="s">
        <v>139</v>
      </c>
      <c r="H3029" t="s">
        <v>24</v>
      </c>
      <c r="I3029" s="5">
        <v>0.2</v>
      </c>
      <c r="J3029" t="s">
        <v>25</v>
      </c>
      <c r="K3029" s="1">
        <v>40690</v>
      </c>
      <c r="L3029" s="1" t="s">
        <v>5075</v>
      </c>
      <c r="M3029" s="7">
        <v>14.42</v>
      </c>
      <c r="N3029" s="22">
        <v>33408</v>
      </c>
      <c r="O3029">
        <v>4</v>
      </c>
      <c r="P3029" t="s">
        <v>26</v>
      </c>
      <c r="Q3029">
        <v>1</v>
      </c>
      <c r="R3029">
        <v>4</v>
      </c>
      <c r="S3029" t="s">
        <v>5074</v>
      </c>
      <c r="T3029" t="s">
        <v>26</v>
      </c>
      <c r="U3029" t="str">
        <f t="shared" si="94"/>
        <v>Young</v>
      </c>
      <c r="V3029" t="str">
        <f t="shared" si="95"/>
        <v>Junior</v>
      </c>
      <c r="W3029" t="str">
        <f>IF(Table13[[#This Row],[Last_Working_Date]]="Active","Active","Exited")</f>
        <v>Active</v>
      </c>
    </row>
    <row r="3030" spans="1:23" x14ac:dyDescent="0.3">
      <c r="A3030" s="9" t="s">
        <v>3252</v>
      </c>
      <c r="B3030" s="9" t="s">
        <v>29</v>
      </c>
      <c r="C3030">
        <v>29</v>
      </c>
      <c r="D3030" t="s">
        <v>20</v>
      </c>
      <c r="E3030" t="s">
        <v>31</v>
      </c>
      <c r="F3030" t="s">
        <v>40</v>
      </c>
      <c r="G3030" t="s">
        <v>96</v>
      </c>
      <c r="H3030" t="s">
        <v>47</v>
      </c>
      <c r="I3030" s="5">
        <v>6.2</v>
      </c>
      <c r="J3030" t="s">
        <v>25</v>
      </c>
      <c r="K3030" s="1">
        <v>44216</v>
      </c>
      <c r="L3030" s="1" t="s">
        <v>5075</v>
      </c>
      <c r="M3030" s="7">
        <v>4.7699999999999996</v>
      </c>
      <c r="N3030" s="22">
        <v>42025</v>
      </c>
      <c r="O3030">
        <v>3</v>
      </c>
      <c r="P3030" t="s">
        <v>26</v>
      </c>
      <c r="Q3030">
        <v>2</v>
      </c>
      <c r="R3030">
        <v>6</v>
      </c>
      <c r="S3030" t="s">
        <v>355</v>
      </c>
      <c r="T3030" t="s">
        <v>26</v>
      </c>
      <c r="U3030" t="str">
        <f t="shared" si="94"/>
        <v>Young</v>
      </c>
      <c r="V3030" t="str">
        <f t="shared" si="95"/>
        <v>Senior</v>
      </c>
      <c r="W3030" t="str">
        <f>IF(Table13[[#This Row],[Last_Working_Date]]="Active","Active","Exited")</f>
        <v>Active</v>
      </c>
    </row>
    <row r="3031" spans="1:23" x14ac:dyDescent="0.3">
      <c r="A3031" s="9" t="s">
        <v>3253</v>
      </c>
      <c r="B3031" s="9" t="s">
        <v>19</v>
      </c>
      <c r="C3031">
        <v>31</v>
      </c>
      <c r="D3031" t="s">
        <v>20</v>
      </c>
      <c r="E3031" t="s">
        <v>21</v>
      </c>
      <c r="F3031" t="s">
        <v>92</v>
      </c>
      <c r="G3031" t="s">
        <v>93</v>
      </c>
      <c r="H3031" t="s">
        <v>24</v>
      </c>
      <c r="I3031" s="5">
        <v>8.1</v>
      </c>
      <c r="J3031" t="s">
        <v>25</v>
      </c>
      <c r="K3031" s="1">
        <v>40720</v>
      </c>
      <c r="L3031" s="1" t="s">
        <v>5075</v>
      </c>
      <c r="M3031" s="7">
        <v>14.34</v>
      </c>
      <c r="N3031" s="22">
        <v>46084</v>
      </c>
      <c r="O3031">
        <v>3</v>
      </c>
      <c r="P3031" t="s">
        <v>26</v>
      </c>
      <c r="Q3031">
        <v>3</v>
      </c>
      <c r="R3031">
        <v>10</v>
      </c>
      <c r="S3031" t="s">
        <v>686</v>
      </c>
      <c r="T3031" t="s">
        <v>26</v>
      </c>
      <c r="U3031" t="str">
        <f t="shared" si="94"/>
        <v>Adult</v>
      </c>
      <c r="V3031" t="str">
        <f t="shared" si="95"/>
        <v>Senior</v>
      </c>
      <c r="W3031" t="str">
        <f>IF(Table13[[#This Row],[Last_Working_Date]]="Active","Active","Exited")</f>
        <v>Active</v>
      </c>
    </row>
    <row r="3032" spans="1:23" x14ac:dyDescent="0.3">
      <c r="A3032" s="9" t="s">
        <v>3254</v>
      </c>
      <c r="B3032" s="9" t="s">
        <v>19</v>
      </c>
      <c r="C3032">
        <v>30</v>
      </c>
      <c r="D3032" t="s">
        <v>30</v>
      </c>
      <c r="E3032" t="s">
        <v>53</v>
      </c>
      <c r="F3032" t="s">
        <v>54</v>
      </c>
      <c r="G3032" t="s">
        <v>77</v>
      </c>
      <c r="H3032" t="s">
        <v>51</v>
      </c>
      <c r="I3032" s="5">
        <v>8.8000000000000007</v>
      </c>
      <c r="J3032" t="s">
        <v>25</v>
      </c>
      <c r="K3032" s="1">
        <v>45895</v>
      </c>
      <c r="L3032" s="1" t="s">
        <v>5075</v>
      </c>
      <c r="M3032" s="7">
        <v>0.17</v>
      </c>
      <c r="N3032" s="22">
        <v>45083</v>
      </c>
      <c r="O3032">
        <v>3</v>
      </c>
      <c r="P3032" t="s">
        <v>26</v>
      </c>
      <c r="Q3032">
        <v>0</v>
      </c>
      <c r="R3032">
        <v>5</v>
      </c>
      <c r="S3032" t="s">
        <v>304</v>
      </c>
      <c r="T3032" t="s">
        <v>26</v>
      </c>
      <c r="U3032" t="str">
        <f t="shared" si="94"/>
        <v>Young</v>
      </c>
      <c r="V3032" t="str">
        <f t="shared" si="95"/>
        <v>Senior</v>
      </c>
      <c r="W3032" t="str">
        <f>IF(Table13[[#This Row],[Last_Working_Date]]="Active","Active","Exited")</f>
        <v>Active</v>
      </c>
    </row>
    <row r="3033" spans="1:23" x14ac:dyDescent="0.3">
      <c r="A3033" s="9" t="s">
        <v>3255</v>
      </c>
      <c r="B3033" s="9" t="s">
        <v>29</v>
      </c>
      <c r="C3033">
        <v>30</v>
      </c>
      <c r="D3033" t="s">
        <v>20</v>
      </c>
      <c r="E3033" t="s">
        <v>63</v>
      </c>
      <c r="F3033" t="s">
        <v>54</v>
      </c>
      <c r="G3033" t="s">
        <v>55</v>
      </c>
      <c r="H3033" t="s">
        <v>84</v>
      </c>
      <c r="I3033" s="5">
        <v>5.8</v>
      </c>
      <c r="J3033" t="s">
        <v>25</v>
      </c>
      <c r="K3033" s="1">
        <v>43090</v>
      </c>
      <c r="L3033" s="1">
        <v>45745</v>
      </c>
      <c r="M3033" s="7">
        <v>7.27</v>
      </c>
      <c r="N3033" s="22">
        <v>45485</v>
      </c>
      <c r="O3033">
        <v>3</v>
      </c>
      <c r="P3033" t="s">
        <v>26</v>
      </c>
      <c r="Q3033">
        <v>0</v>
      </c>
      <c r="R3033">
        <v>4</v>
      </c>
      <c r="S3033" t="s">
        <v>219</v>
      </c>
      <c r="T3033" t="s">
        <v>65</v>
      </c>
      <c r="U3033" t="str">
        <f t="shared" si="94"/>
        <v>Young</v>
      </c>
      <c r="V3033" t="str">
        <f t="shared" si="95"/>
        <v>Senior</v>
      </c>
      <c r="W3033" t="str">
        <f>IF(Table13[[#This Row],[Last_Working_Date]]="Active","Active","Exited")</f>
        <v>Exited</v>
      </c>
    </row>
    <row r="3034" spans="1:23" x14ac:dyDescent="0.3">
      <c r="A3034" s="9" t="s">
        <v>3256</v>
      </c>
      <c r="B3034" s="9" t="s">
        <v>19</v>
      </c>
      <c r="C3034">
        <v>26</v>
      </c>
      <c r="D3034" t="s">
        <v>20</v>
      </c>
      <c r="E3034" t="s">
        <v>53</v>
      </c>
      <c r="F3034" t="s">
        <v>22</v>
      </c>
      <c r="G3034" t="s">
        <v>74</v>
      </c>
      <c r="H3034" t="s">
        <v>24</v>
      </c>
      <c r="I3034" s="5">
        <v>0.6</v>
      </c>
      <c r="J3034" t="s">
        <v>25</v>
      </c>
      <c r="K3034" s="1">
        <v>42309</v>
      </c>
      <c r="L3034" s="1" t="s">
        <v>5075</v>
      </c>
      <c r="M3034" s="7">
        <v>9.99</v>
      </c>
      <c r="N3034" s="22">
        <v>28587</v>
      </c>
      <c r="O3034">
        <v>3</v>
      </c>
      <c r="P3034" t="s">
        <v>26</v>
      </c>
      <c r="Q3034">
        <v>1</v>
      </c>
      <c r="R3034">
        <v>4</v>
      </c>
      <c r="S3034" t="s">
        <v>434</v>
      </c>
      <c r="T3034" t="s">
        <v>26</v>
      </c>
      <c r="U3034" t="str">
        <f t="shared" si="94"/>
        <v>Young</v>
      </c>
      <c r="V3034" t="str">
        <f t="shared" si="95"/>
        <v>Junior</v>
      </c>
      <c r="W3034" t="str">
        <f>IF(Table13[[#This Row],[Last_Working_Date]]="Active","Active","Exited")</f>
        <v>Active</v>
      </c>
    </row>
    <row r="3035" spans="1:23" x14ac:dyDescent="0.3">
      <c r="A3035" s="9" t="s">
        <v>3257</v>
      </c>
      <c r="B3035" s="9" t="s">
        <v>29</v>
      </c>
      <c r="C3035">
        <v>21</v>
      </c>
      <c r="D3035" t="s">
        <v>20</v>
      </c>
      <c r="E3035" t="s">
        <v>58</v>
      </c>
      <c r="F3035" t="s">
        <v>92</v>
      </c>
      <c r="G3035" t="s">
        <v>246</v>
      </c>
      <c r="H3035" t="s">
        <v>84</v>
      </c>
      <c r="I3035" s="5">
        <v>0</v>
      </c>
      <c r="J3035" t="s">
        <v>25</v>
      </c>
      <c r="K3035" s="1">
        <v>45727</v>
      </c>
      <c r="L3035" s="1" t="s">
        <v>5075</v>
      </c>
      <c r="M3035" s="7">
        <v>0.63</v>
      </c>
      <c r="N3035" s="22">
        <v>32394</v>
      </c>
      <c r="O3035">
        <v>3</v>
      </c>
      <c r="P3035" t="s">
        <v>26</v>
      </c>
      <c r="Q3035">
        <v>0</v>
      </c>
      <c r="R3035">
        <v>4</v>
      </c>
      <c r="S3035" t="s">
        <v>513</v>
      </c>
      <c r="T3035" t="s">
        <v>26</v>
      </c>
      <c r="U3035" t="str">
        <f t="shared" si="94"/>
        <v>Young</v>
      </c>
      <c r="V3035" t="str">
        <f t="shared" si="95"/>
        <v>Junior</v>
      </c>
      <c r="W3035" t="str">
        <f>IF(Table13[[#This Row],[Last_Working_Date]]="Active","Active","Exited")</f>
        <v>Active</v>
      </c>
    </row>
    <row r="3036" spans="1:23" x14ac:dyDescent="0.3">
      <c r="A3036" s="9" t="s">
        <v>3258</v>
      </c>
      <c r="B3036" s="9" t="s">
        <v>29</v>
      </c>
      <c r="C3036">
        <v>28</v>
      </c>
      <c r="D3036" t="s">
        <v>30</v>
      </c>
      <c r="E3036" t="s">
        <v>63</v>
      </c>
      <c r="F3036" t="s">
        <v>32</v>
      </c>
      <c r="G3036" t="s">
        <v>33</v>
      </c>
      <c r="H3036" t="s">
        <v>84</v>
      </c>
      <c r="I3036" s="5">
        <v>3.4</v>
      </c>
      <c r="J3036" t="s">
        <v>25</v>
      </c>
      <c r="K3036" s="1">
        <v>42298</v>
      </c>
      <c r="L3036" s="1" t="s">
        <v>5075</v>
      </c>
      <c r="M3036" s="7">
        <v>10.02</v>
      </c>
      <c r="N3036" s="22">
        <v>33493</v>
      </c>
      <c r="O3036">
        <v>3</v>
      </c>
      <c r="P3036" t="s">
        <v>65</v>
      </c>
      <c r="Q3036">
        <v>2</v>
      </c>
      <c r="R3036">
        <v>1</v>
      </c>
      <c r="S3036" t="s">
        <v>991</v>
      </c>
      <c r="T3036" t="s">
        <v>26</v>
      </c>
      <c r="U3036" t="str">
        <f t="shared" si="94"/>
        <v>Young</v>
      </c>
      <c r="V3036" t="str">
        <f t="shared" si="95"/>
        <v>Mid-Level</v>
      </c>
      <c r="W3036" t="str">
        <f>IF(Table13[[#This Row],[Last_Working_Date]]="Active","Active","Exited")</f>
        <v>Active</v>
      </c>
    </row>
    <row r="3037" spans="1:23" x14ac:dyDescent="0.3">
      <c r="A3037" s="9" t="s">
        <v>3259</v>
      </c>
      <c r="B3037" s="9" t="s">
        <v>19</v>
      </c>
      <c r="C3037">
        <v>30</v>
      </c>
      <c r="D3037" t="s">
        <v>20</v>
      </c>
      <c r="E3037" t="s">
        <v>31</v>
      </c>
      <c r="F3037" t="s">
        <v>82</v>
      </c>
      <c r="G3037" t="s">
        <v>83</v>
      </c>
      <c r="H3037" t="s">
        <v>51</v>
      </c>
      <c r="I3037" s="5">
        <v>7.8</v>
      </c>
      <c r="J3037" t="s">
        <v>25</v>
      </c>
      <c r="K3037" s="1">
        <v>45924</v>
      </c>
      <c r="L3037" s="1" t="s">
        <v>5075</v>
      </c>
      <c r="M3037" s="7">
        <v>0.09</v>
      </c>
      <c r="N3037" s="22">
        <v>42838</v>
      </c>
      <c r="O3037">
        <v>4</v>
      </c>
      <c r="P3037" t="s">
        <v>26</v>
      </c>
      <c r="Q3037">
        <v>0</v>
      </c>
      <c r="R3037">
        <v>7</v>
      </c>
      <c r="S3037" t="s">
        <v>1243</v>
      </c>
      <c r="T3037" t="s">
        <v>26</v>
      </c>
      <c r="U3037" t="str">
        <f t="shared" si="94"/>
        <v>Young</v>
      </c>
      <c r="V3037" t="str">
        <f t="shared" si="95"/>
        <v>Senior</v>
      </c>
      <c r="W3037" t="str">
        <f>IF(Table13[[#This Row],[Last_Working_Date]]="Active","Active","Exited")</f>
        <v>Active</v>
      </c>
    </row>
    <row r="3038" spans="1:23" x14ac:dyDescent="0.3">
      <c r="A3038" s="9" t="s">
        <v>3260</v>
      </c>
      <c r="B3038" s="9" t="s">
        <v>29</v>
      </c>
      <c r="C3038">
        <v>38</v>
      </c>
      <c r="D3038" t="s">
        <v>20</v>
      </c>
      <c r="E3038" t="s">
        <v>36</v>
      </c>
      <c r="F3038" t="s">
        <v>54</v>
      </c>
      <c r="G3038" t="s">
        <v>77</v>
      </c>
      <c r="H3038" t="s">
        <v>24</v>
      </c>
      <c r="I3038" s="5">
        <v>12.2</v>
      </c>
      <c r="J3038" t="s">
        <v>25</v>
      </c>
      <c r="K3038" s="1">
        <v>45017</v>
      </c>
      <c r="L3038" s="1">
        <v>45177</v>
      </c>
      <c r="M3038" s="7">
        <v>0.44</v>
      </c>
      <c r="N3038" s="22">
        <v>62319</v>
      </c>
      <c r="O3038">
        <v>3</v>
      </c>
      <c r="P3038" t="s">
        <v>26</v>
      </c>
      <c r="Q3038">
        <v>1</v>
      </c>
      <c r="R3038">
        <v>5</v>
      </c>
      <c r="S3038" t="s">
        <v>418</v>
      </c>
      <c r="T3038" t="s">
        <v>65</v>
      </c>
      <c r="U3038" t="str">
        <f t="shared" si="94"/>
        <v>Adult</v>
      </c>
      <c r="V3038" t="str">
        <f t="shared" si="95"/>
        <v>Expert</v>
      </c>
      <c r="W3038" t="str">
        <f>IF(Table13[[#This Row],[Last_Working_Date]]="Active","Active","Exited")</f>
        <v>Exited</v>
      </c>
    </row>
    <row r="3039" spans="1:23" x14ac:dyDescent="0.3">
      <c r="A3039" s="9" t="s">
        <v>3261</v>
      </c>
      <c r="B3039" s="9" t="s">
        <v>29</v>
      </c>
      <c r="C3039">
        <v>31</v>
      </c>
      <c r="D3039" t="s">
        <v>20</v>
      </c>
      <c r="E3039" t="s">
        <v>53</v>
      </c>
      <c r="F3039" t="s">
        <v>32</v>
      </c>
      <c r="G3039" t="s">
        <v>33</v>
      </c>
      <c r="H3039" t="s">
        <v>51</v>
      </c>
      <c r="I3039" s="5">
        <v>10.5</v>
      </c>
      <c r="J3039" t="s">
        <v>25</v>
      </c>
      <c r="K3039" s="1">
        <v>44243</v>
      </c>
      <c r="L3039" s="1" t="s">
        <v>5075</v>
      </c>
      <c r="M3039" s="7">
        <v>4.7</v>
      </c>
      <c r="N3039" s="22">
        <v>48416</v>
      </c>
      <c r="O3039">
        <v>4</v>
      </c>
      <c r="P3039" t="s">
        <v>26</v>
      </c>
      <c r="Q3039">
        <v>3</v>
      </c>
      <c r="R3039">
        <v>9</v>
      </c>
      <c r="S3039" t="s">
        <v>529</v>
      </c>
      <c r="T3039" t="s">
        <v>26</v>
      </c>
      <c r="U3039" t="str">
        <f t="shared" si="94"/>
        <v>Adult</v>
      </c>
      <c r="V3039" t="str">
        <f t="shared" si="95"/>
        <v>Expert</v>
      </c>
      <c r="W3039" t="str">
        <f>IF(Table13[[#This Row],[Last_Working_Date]]="Active","Active","Exited")</f>
        <v>Active</v>
      </c>
    </row>
    <row r="3040" spans="1:23" x14ac:dyDescent="0.3">
      <c r="A3040" s="9" t="s">
        <v>3262</v>
      </c>
      <c r="B3040" s="9" t="s">
        <v>29</v>
      </c>
      <c r="C3040">
        <v>25</v>
      </c>
      <c r="D3040" t="s">
        <v>30</v>
      </c>
      <c r="E3040" t="s">
        <v>63</v>
      </c>
      <c r="F3040" t="s">
        <v>32</v>
      </c>
      <c r="G3040" t="s">
        <v>171</v>
      </c>
      <c r="H3040" t="s">
        <v>24</v>
      </c>
      <c r="I3040" s="5">
        <v>1.6</v>
      </c>
      <c r="J3040" t="s">
        <v>85</v>
      </c>
      <c r="K3040" s="1">
        <v>44967</v>
      </c>
      <c r="L3040" s="1" t="s">
        <v>5075</v>
      </c>
      <c r="M3040" s="7">
        <v>2.71</v>
      </c>
      <c r="N3040" s="22">
        <v>36052</v>
      </c>
      <c r="O3040">
        <v>2</v>
      </c>
      <c r="P3040" t="s">
        <v>26</v>
      </c>
      <c r="Q3040">
        <v>1</v>
      </c>
      <c r="R3040">
        <v>3</v>
      </c>
      <c r="S3040" t="s">
        <v>191</v>
      </c>
      <c r="T3040" t="s">
        <v>26</v>
      </c>
      <c r="U3040" t="str">
        <f t="shared" si="94"/>
        <v>Young</v>
      </c>
      <c r="V3040" t="str">
        <f t="shared" si="95"/>
        <v>Junior</v>
      </c>
      <c r="W3040" t="str">
        <f>IF(Table13[[#This Row],[Last_Working_Date]]="Active","Active","Exited")</f>
        <v>Active</v>
      </c>
    </row>
    <row r="3041" spans="1:23" x14ac:dyDescent="0.3">
      <c r="A3041" s="9" t="s">
        <v>3263</v>
      </c>
      <c r="B3041" s="9" t="s">
        <v>29</v>
      </c>
      <c r="C3041">
        <v>37</v>
      </c>
      <c r="D3041" t="s">
        <v>30</v>
      </c>
      <c r="E3041" t="s">
        <v>58</v>
      </c>
      <c r="F3041" t="s">
        <v>92</v>
      </c>
      <c r="G3041" t="s">
        <v>246</v>
      </c>
      <c r="H3041" t="s">
        <v>24</v>
      </c>
      <c r="I3041" s="5">
        <v>8.3000000000000007</v>
      </c>
      <c r="J3041" t="s">
        <v>25</v>
      </c>
      <c r="K3041" s="1">
        <v>41204</v>
      </c>
      <c r="L3041" s="1">
        <v>43476</v>
      </c>
      <c r="M3041" s="7">
        <v>6.22</v>
      </c>
      <c r="N3041" s="22">
        <v>44422</v>
      </c>
      <c r="O3041">
        <v>3</v>
      </c>
      <c r="P3041" t="s">
        <v>26</v>
      </c>
      <c r="Q3041">
        <v>1</v>
      </c>
      <c r="R3041">
        <v>6</v>
      </c>
      <c r="S3041" t="s">
        <v>118</v>
      </c>
      <c r="T3041" t="s">
        <v>65</v>
      </c>
      <c r="U3041" t="str">
        <f t="shared" si="94"/>
        <v>Adult</v>
      </c>
      <c r="V3041" t="str">
        <f t="shared" si="95"/>
        <v>Senior</v>
      </c>
      <c r="W3041" t="str">
        <f>IF(Table13[[#This Row],[Last_Working_Date]]="Active","Active","Exited")</f>
        <v>Exited</v>
      </c>
    </row>
    <row r="3042" spans="1:23" x14ac:dyDescent="0.3">
      <c r="A3042" s="9" t="s">
        <v>3264</v>
      </c>
      <c r="B3042" s="9" t="s">
        <v>29</v>
      </c>
      <c r="C3042">
        <v>30</v>
      </c>
      <c r="D3042" t="s">
        <v>20</v>
      </c>
      <c r="E3042" t="s">
        <v>53</v>
      </c>
      <c r="F3042" t="s">
        <v>22</v>
      </c>
      <c r="G3042" t="s">
        <v>23</v>
      </c>
      <c r="H3042" t="s">
        <v>24</v>
      </c>
      <c r="I3042" s="5">
        <v>7.7</v>
      </c>
      <c r="J3042" t="s">
        <v>25</v>
      </c>
      <c r="K3042" s="1">
        <v>41000</v>
      </c>
      <c r="L3042" s="1" t="s">
        <v>5075</v>
      </c>
      <c r="M3042" s="7">
        <v>13.57</v>
      </c>
      <c r="N3042" s="22">
        <v>52264</v>
      </c>
      <c r="O3042">
        <v>4</v>
      </c>
      <c r="P3042" t="s">
        <v>65</v>
      </c>
      <c r="Q3042">
        <v>0</v>
      </c>
      <c r="R3042">
        <v>1</v>
      </c>
      <c r="S3042" t="s">
        <v>250</v>
      </c>
      <c r="T3042" t="s">
        <v>26</v>
      </c>
      <c r="U3042" t="str">
        <f t="shared" si="94"/>
        <v>Young</v>
      </c>
      <c r="V3042" t="str">
        <f t="shared" si="95"/>
        <v>Senior</v>
      </c>
      <c r="W3042" t="str">
        <f>IF(Table13[[#This Row],[Last_Working_Date]]="Active","Active","Exited")</f>
        <v>Active</v>
      </c>
    </row>
    <row r="3043" spans="1:23" x14ac:dyDescent="0.3">
      <c r="A3043" s="9" t="s">
        <v>496</v>
      </c>
      <c r="B3043" s="9" t="s">
        <v>29</v>
      </c>
      <c r="C3043">
        <v>29</v>
      </c>
      <c r="D3043" t="s">
        <v>20</v>
      </c>
      <c r="E3043" t="s">
        <v>44</v>
      </c>
      <c r="F3043" t="s">
        <v>82</v>
      </c>
      <c r="G3043" t="s">
        <v>83</v>
      </c>
      <c r="H3043" t="s">
        <v>51</v>
      </c>
      <c r="I3043" s="5">
        <v>6.1</v>
      </c>
      <c r="J3043" t="s">
        <v>25</v>
      </c>
      <c r="K3043" s="1">
        <v>42767</v>
      </c>
      <c r="L3043" s="1" t="s">
        <v>5075</v>
      </c>
      <c r="M3043" s="7">
        <v>8.74</v>
      </c>
      <c r="N3043" s="22">
        <v>48153</v>
      </c>
      <c r="O3043">
        <v>4</v>
      </c>
      <c r="P3043" t="s">
        <v>26</v>
      </c>
      <c r="Q3043">
        <v>0</v>
      </c>
      <c r="R3043">
        <v>5</v>
      </c>
      <c r="S3043" t="s">
        <v>5074</v>
      </c>
      <c r="T3043" t="s">
        <v>26</v>
      </c>
      <c r="U3043" t="str">
        <f t="shared" si="94"/>
        <v>Young</v>
      </c>
      <c r="V3043" t="str">
        <f t="shared" si="95"/>
        <v>Senior</v>
      </c>
      <c r="W3043" t="str">
        <f>IF(Table13[[#This Row],[Last_Working_Date]]="Active","Active","Exited")</f>
        <v>Active</v>
      </c>
    </row>
    <row r="3044" spans="1:23" x14ac:dyDescent="0.3">
      <c r="A3044" s="9" t="s">
        <v>3265</v>
      </c>
      <c r="B3044" s="9" t="s">
        <v>29</v>
      </c>
      <c r="C3044">
        <v>39</v>
      </c>
      <c r="D3044" t="s">
        <v>20</v>
      </c>
      <c r="E3044" t="s">
        <v>58</v>
      </c>
      <c r="F3044" t="s">
        <v>40</v>
      </c>
      <c r="G3044" t="s">
        <v>41</v>
      </c>
      <c r="H3044" t="s">
        <v>51</v>
      </c>
      <c r="I3044" s="5">
        <v>6.5</v>
      </c>
      <c r="J3044" t="s">
        <v>25</v>
      </c>
      <c r="K3044" s="1">
        <v>45137</v>
      </c>
      <c r="L3044" s="1">
        <v>45471</v>
      </c>
      <c r="M3044" s="7">
        <v>0.91</v>
      </c>
      <c r="N3044" s="22">
        <v>43237</v>
      </c>
      <c r="O3044">
        <v>4</v>
      </c>
      <c r="P3044" t="s">
        <v>26</v>
      </c>
      <c r="Q3044">
        <v>2</v>
      </c>
      <c r="R3044">
        <v>8</v>
      </c>
      <c r="S3044" t="s">
        <v>1519</v>
      </c>
      <c r="T3044" t="s">
        <v>65</v>
      </c>
      <c r="U3044" t="str">
        <f t="shared" si="94"/>
        <v>Adult</v>
      </c>
      <c r="V3044" t="str">
        <f t="shared" si="95"/>
        <v>Senior</v>
      </c>
      <c r="W3044" t="str">
        <f>IF(Table13[[#This Row],[Last_Working_Date]]="Active","Active","Exited")</f>
        <v>Exited</v>
      </c>
    </row>
    <row r="3045" spans="1:23" x14ac:dyDescent="0.3">
      <c r="A3045" s="9" t="s">
        <v>3266</v>
      </c>
      <c r="B3045" s="9" t="s">
        <v>19</v>
      </c>
      <c r="C3045">
        <v>31</v>
      </c>
      <c r="D3045" t="s">
        <v>20</v>
      </c>
      <c r="E3045" t="s">
        <v>31</v>
      </c>
      <c r="F3045" t="s">
        <v>82</v>
      </c>
      <c r="G3045" t="s">
        <v>107</v>
      </c>
      <c r="H3045" t="s">
        <v>51</v>
      </c>
      <c r="I3045" s="5">
        <v>2.4</v>
      </c>
      <c r="J3045" t="s">
        <v>85</v>
      </c>
      <c r="K3045" s="1">
        <v>44965</v>
      </c>
      <c r="L3045" s="1" t="s">
        <v>5075</v>
      </c>
      <c r="M3045" s="7">
        <v>2.72</v>
      </c>
      <c r="N3045" s="22">
        <v>30864</v>
      </c>
      <c r="O3045">
        <v>2</v>
      </c>
      <c r="P3045" t="s">
        <v>26</v>
      </c>
      <c r="Q3045">
        <v>1</v>
      </c>
      <c r="R3045">
        <v>5</v>
      </c>
      <c r="S3045" t="s">
        <v>1999</v>
      </c>
      <c r="T3045" t="s">
        <v>26</v>
      </c>
      <c r="U3045" t="str">
        <f t="shared" si="94"/>
        <v>Adult</v>
      </c>
      <c r="V3045" t="str">
        <f t="shared" si="95"/>
        <v>Mid-Level</v>
      </c>
      <c r="W3045" t="str">
        <f>IF(Table13[[#This Row],[Last_Working_Date]]="Active","Active","Exited")</f>
        <v>Active</v>
      </c>
    </row>
    <row r="3046" spans="1:23" x14ac:dyDescent="0.3">
      <c r="A3046" s="9" t="s">
        <v>3267</v>
      </c>
      <c r="B3046" s="9" t="s">
        <v>19</v>
      </c>
      <c r="C3046">
        <v>29</v>
      </c>
      <c r="D3046" t="s">
        <v>30</v>
      </c>
      <c r="E3046" t="s">
        <v>36</v>
      </c>
      <c r="F3046" t="s">
        <v>40</v>
      </c>
      <c r="G3046" t="s">
        <v>41</v>
      </c>
      <c r="H3046" t="s">
        <v>24</v>
      </c>
      <c r="I3046" s="5">
        <v>2</v>
      </c>
      <c r="J3046" t="s">
        <v>25</v>
      </c>
      <c r="K3046" s="1">
        <v>40874</v>
      </c>
      <c r="L3046" s="1" t="s">
        <v>5075</v>
      </c>
      <c r="M3046" s="7">
        <v>13.92</v>
      </c>
      <c r="N3046" s="22">
        <v>43640</v>
      </c>
      <c r="O3046">
        <v>2</v>
      </c>
      <c r="P3046" t="s">
        <v>65</v>
      </c>
      <c r="Q3046">
        <v>2</v>
      </c>
      <c r="R3046">
        <v>4</v>
      </c>
      <c r="S3046" t="s">
        <v>262</v>
      </c>
      <c r="T3046" t="s">
        <v>26</v>
      </c>
      <c r="U3046" t="str">
        <f t="shared" si="94"/>
        <v>Young</v>
      </c>
      <c r="V3046" t="str">
        <f t="shared" si="95"/>
        <v>Mid-Level</v>
      </c>
      <c r="W3046" t="str">
        <f>IF(Table13[[#This Row],[Last_Working_Date]]="Active","Active","Exited")</f>
        <v>Active</v>
      </c>
    </row>
    <row r="3047" spans="1:23" x14ac:dyDescent="0.3">
      <c r="A3047" s="9" t="s">
        <v>3268</v>
      </c>
      <c r="B3047" s="9" t="s">
        <v>19</v>
      </c>
      <c r="C3047">
        <v>37</v>
      </c>
      <c r="D3047" t="s">
        <v>20</v>
      </c>
      <c r="E3047" t="s">
        <v>58</v>
      </c>
      <c r="F3047" t="s">
        <v>92</v>
      </c>
      <c r="G3047" t="s">
        <v>120</v>
      </c>
      <c r="H3047" t="s">
        <v>51</v>
      </c>
      <c r="I3047" s="5">
        <v>8</v>
      </c>
      <c r="J3047" t="s">
        <v>25</v>
      </c>
      <c r="K3047" s="1">
        <v>45244</v>
      </c>
      <c r="L3047" s="1" t="s">
        <v>5075</v>
      </c>
      <c r="M3047" s="7">
        <v>1.95</v>
      </c>
      <c r="N3047" s="22">
        <v>43418</v>
      </c>
      <c r="O3047">
        <v>3</v>
      </c>
      <c r="P3047" t="s">
        <v>26</v>
      </c>
      <c r="Q3047">
        <v>1</v>
      </c>
      <c r="R3047">
        <v>2</v>
      </c>
      <c r="S3047" t="s">
        <v>629</v>
      </c>
      <c r="T3047" t="s">
        <v>26</v>
      </c>
      <c r="U3047" t="str">
        <f t="shared" si="94"/>
        <v>Adult</v>
      </c>
      <c r="V3047" t="str">
        <f t="shared" si="95"/>
        <v>Senior</v>
      </c>
      <c r="W3047" t="str">
        <f>IF(Table13[[#This Row],[Last_Working_Date]]="Active","Active","Exited")</f>
        <v>Active</v>
      </c>
    </row>
    <row r="3048" spans="1:23" x14ac:dyDescent="0.3">
      <c r="A3048" s="9" t="s">
        <v>3269</v>
      </c>
      <c r="B3048" s="9" t="s">
        <v>19</v>
      </c>
      <c r="C3048">
        <v>38</v>
      </c>
      <c r="D3048" t="s">
        <v>20</v>
      </c>
      <c r="E3048" t="s">
        <v>63</v>
      </c>
      <c r="F3048" t="s">
        <v>22</v>
      </c>
      <c r="G3048" t="s">
        <v>23</v>
      </c>
      <c r="H3048" t="s">
        <v>51</v>
      </c>
      <c r="I3048" s="5">
        <v>6.7</v>
      </c>
      <c r="J3048" t="s">
        <v>25</v>
      </c>
      <c r="K3048" s="1">
        <v>40482</v>
      </c>
      <c r="L3048" s="1" t="s">
        <v>5075</v>
      </c>
      <c r="M3048" s="7">
        <v>14.99</v>
      </c>
      <c r="N3048" s="22">
        <v>42316</v>
      </c>
      <c r="O3048">
        <v>4</v>
      </c>
      <c r="P3048" t="s">
        <v>26</v>
      </c>
      <c r="Q3048">
        <v>3</v>
      </c>
      <c r="R3048">
        <v>5</v>
      </c>
      <c r="S3048" t="s">
        <v>581</v>
      </c>
      <c r="T3048" t="s">
        <v>26</v>
      </c>
      <c r="U3048" t="str">
        <f t="shared" si="94"/>
        <v>Adult</v>
      </c>
      <c r="V3048" t="str">
        <f t="shared" si="95"/>
        <v>Senior</v>
      </c>
      <c r="W3048" t="str">
        <f>IF(Table13[[#This Row],[Last_Working_Date]]="Active","Active","Exited")</f>
        <v>Active</v>
      </c>
    </row>
    <row r="3049" spans="1:23" x14ac:dyDescent="0.3">
      <c r="A3049" s="9" t="s">
        <v>3270</v>
      </c>
      <c r="B3049" s="9" t="s">
        <v>19</v>
      </c>
      <c r="C3049">
        <v>32</v>
      </c>
      <c r="D3049" t="s">
        <v>30</v>
      </c>
      <c r="E3049" t="s">
        <v>36</v>
      </c>
      <c r="F3049" t="s">
        <v>67</v>
      </c>
      <c r="G3049" t="s">
        <v>68</v>
      </c>
      <c r="H3049" t="s">
        <v>24</v>
      </c>
      <c r="I3049" s="5">
        <v>11.2</v>
      </c>
      <c r="J3049" t="s">
        <v>25</v>
      </c>
      <c r="K3049" s="1">
        <v>42541</v>
      </c>
      <c r="L3049" s="1" t="s">
        <v>5075</v>
      </c>
      <c r="M3049" s="7">
        <v>9.36</v>
      </c>
      <c r="N3049" s="22">
        <v>50217</v>
      </c>
      <c r="O3049">
        <v>3</v>
      </c>
      <c r="P3049" t="s">
        <v>26</v>
      </c>
      <c r="Q3049">
        <v>2</v>
      </c>
      <c r="R3049">
        <v>5</v>
      </c>
      <c r="S3049" t="s">
        <v>873</v>
      </c>
      <c r="T3049" t="s">
        <v>26</v>
      </c>
      <c r="U3049" t="str">
        <f t="shared" si="94"/>
        <v>Adult</v>
      </c>
      <c r="V3049" t="str">
        <f t="shared" si="95"/>
        <v>Expert</v>
      </c>
      <c r="W3049" t="str">
        <f>IF(Table13[[#This Row],[Last_Working_Date]]="Active","Active","Exited")</f>
        <v>Active</v>
      </c>
    </row>
    <row r="3050" spans="1:23" x14ac:dyDescent="0.3">
      <c r="A3050" s="9" t="s">
        <v>3271</v>
      </c>
      <c r="B3050" s="9" t="s">
        <v>19</v>
      </c>
      <c r="C3050">
        <v>31</v>
      </c>
      <c r="D3050" t="s">
        <v>20</v>
      </c>
      <c r="E3050" t="s">
        <v>36</v>
      </c>
      <c r="F3050" t="s">
        <v>22</v>
      </c>
      <c r="G3050" t="s">
        <v>23</v>
      </c>
      <c r="H3050" t="s">
        <v>51</v>
      </c>
      <c r="I3050" s="5">
        <v>10.5</v>
      </c>
      <c r="J3050" t="s">
        <v>25</v>
      </c>
      <c r="K3050" s="1">
        <v>41955</v>
      </c>
      <c r="L3050" s="1" t="s">
        <v>5075</v>
      </c>
      <c r="M3050" s="7">
        <v>10.96</v>
      </c>
      <c r="N3050" s="22">
        <v>48184</v>
      </c>
      <c r="O3050">
        <v>3</v>
      </c>
      <c r="P3050" t="s">
        <v>26</v>
      </c>
      <c r="Q3050">
        <v>1</v>
      </c>
      <c r="R3050">
        <v>3</v>
      </c>
      <c r="S3050" t="s">
        <v>27</v>
      </c>
      <c r="T3050" t="s">
        <v>26</v>
      </c>
      <c r="U3050" t="str">
        <f t="shared" si="94"/>
        <v>Adult</v>
      </c>
      <c r="V3050" t="str">
        <f t="shared" si="95"/>
        <v>Expert</v>
      </c>
      <c r="W3050" t="str">
        <f>IF(Table13[[#This Row],[Last_Working_Date]]="Active","Active","Exited")</f>
        <v>Active</v>
      </c>
    </row>
    <row r="3051" spans="1:23" x14ac:dyDescent="0.3">
      <c r="A3051" s="9" t="s">
        <v>3272</v>
      </c>
      <c r="B3051" s="9" t="s">
        <v>29</v>
      </c>
      <c r="C3051">
        <v>39</v>
      </c>
      <c r="D3051" t="s">
        <v>20</v>
      </c>
      <c r="E3051" t="s">
        <v>63</v>
      </c>
      <c r="F3051" t="s">
        <v>32</v>
      </c>
      <c r="G3051" t="s">
        <v>171</v>
      </c>
      <c r="H3051" t="s">
        <v>24</v>
      </c>
      <c r="I3051" s="5">
        <v>9.1999999999999993</v>
      </c>
      <c r="J3051" t="s">
        <v>25</v>
      </c>
      <c r="K3051" s="1">
        <v>40929</v>
      </c>
      <c r="L3051" s="1">
        <v>44059</v>
      </c>
      <c r="M3051" s="7">
        <v>8.57</v>
      </c>
      <c r="N3051" s="22">
        <v>43700</v>
      </c>
      <c r="O3051">
        <v>2</v>
      </c>
      <c r="P3051" t="s">
        <v>26</v>
      </c>
      <c r="Q3051">
        <v>1</v>
      </c>
      <c r="R3051">
        <v>1</v>
      </c>
      <c r="S3051" t="s">
        <v>694</v>
      </c>
      <c r="T3051" t="s">
        <v>65</v>
      </c>
      <c r="U3051" t="str">
        <f t="shared" si="94"/>
        <v>Adult</v>
      </c>
      <c r="V3051" t="str">
        <f t="shared" si="95"/>
        <v>Senior</v>
      </c>
      <c r="W3051" t="str">
        <f>IF(Table13[[#This Row],[Last_Working_Date]]="Active","Active","Exited")</f>
        <v>Exited</v>
      </c>
    </row>
    <row r="3052" spans="1:23" x14ac:dyDescent="0.3">
      <c r="A3052" s="9" t="s">
        <v>3273</v>
      </c>
      <c r="B3052" s="9" t="s">
        <v>29</v>
      </c>
      <c r="C3052">
        <v>43</v>
      </c>
      <c r="D3052" t="s">
        <v>30</v>
      </c>
      <c r="E3052" t="s">
        <v>39</v>
      </c>
      <c r="F3052" t="s">
        <v>92</v>
      </c>
      <c r="G3052" t="s">
        <v>93</v>
      </c>
      <c r="H3052" t="s">
        <v>84</v>
      </c>
      <c r="I3052" s="5">
        <v>15.5</v>
      </c>
      <c r="J3052" t="s">
        <v>25</v>
      </c>
      <c r="K3052" s="1">
        <v>43135</v>
      </c>
      <c r="L3052" s="1" t="s">
        <v>5075</v>
      </c>
      <c r="M3052" s="7">
        <v>7.73</v>
      </c>
      <c r="N3052" s="22">
        <v>60690</v>
      </c>
      <c r="O3052">
        <v>2</v>
      </c>
      <c r="P3052" t="s">
        <v>26</v>
      </c>
      <c r="Q3052">
        <v>1</v>
      </c>
      <c r="R3052">
        <v>6</v>
      </c>
      <c r="S3052" t="s">
        <v>723</v>
      </c>
      <c r="T3052" t="s">
        <v>26</v>
      </c>
      <c r="U3052" t="str">
        <f t="shared" si="94"/>
        <v>Adult</v>
      </c>
      <c r="V3052" t="str">
        <f t="shared" si="95"/>
        <v>Expert</v>
      </c>
      <c r="W3052" t="str">
        <f>IF(Table13[[#This Row],[Last_Working_Date]]="Active","Active","Exited")</f>
        <v>Active</v>
      </c>
    </row>
    <row r="3053" spans="1:23" x14ac:dyDescent="0.3">
      <c r="A3053" s="9" t="s">
        <v>3274</v>
      </c>
      <c r="B3053" s="9" t="s">
        <v>19</v>
      </c>
      <c r="C3053">
        <v>31</v>
      </c>
      <c r="D3053" t="s">
        <v>30</v>
      </c>
      <c r="E3053" t="s">
        <v>53</v>
      </c>
      <c r="F3053" t="s">
        <v>40</v>
      </c>
      <c r="G3053" t="s">
        <v>50</v>
      </c>
      <c r="H3053" t="s">
        <v>51</v>
      </c>
      <c r="I3053" s="5">
        <v>5</v>
      </c>
      <c r="J3053" t="s">
        <v>25</v>
      </c>
      <c r="K3053" s="1">
        <v>43870</v>
      </c>
      <c r="L3053" s="1" t="s">
        <v>5075</v>
      </c>
      <c r="M3053" s="7">
        <v>5.72</v>
      </c>
      <c r="N3053" s="22">
        <v>36388</v>
      </c>
      <c r="O3053">
        <v>5</v>
      </c>
      <c r="P3053" t="s">
        <v>26</v>
      </c>
      <c r="Q3053">
        <v>3</v>
      </c>
      <c r="R3053">
        <v>1</v>
      </c>
      <c r="S3053" t="s">
        <v>101</v>
      </c>
      <c r="T3053" t="s">
        <v>26</v>
      </c>
      <c r="U3053" t="str">
        <f t="shared" si="94"/>
        <v>Adult</v>
      </c>
      <c r="V3053" t="str">
        <f t="shared" si="95"/>
        <v>Senior</v>
      </c>
      <c r="W3053" t="str">
        <f>IF(Table13[[#This Row],[Last_Working_Date]]="Active","Active","Exited")</f>
        <v>Active</v>
      </c>
    </row>
    <row r="3054" spans="1:23" x14ac:dyDescent="0.3">
      <c r="A3054" s="9" t="s">
        <v>3275</v>
      </c>
      <c r="B3054" s="9" t="s">
        <v>19</v>
      </c>
      <c r="C3054">
        <v>35</v>
      </c>
      <c r="D3054" t="s">
        <v>30</v>
      </c>
      <c r="E3054" t="s">
        <v>63</v>
      </c>
      <c r="F3054" t="s">
        <v>22</v>
      </c>
      <c r="G3054" t="s">
        <v>59</v>
      </c>
      <c r="H3054" t="s">
        <v>24</v>
      </c>
      <c r="I3054" s="5">
        <v>6</v>
      </c>
      <c r="J3054" t="s">
        <v>85</v>
      </c>
      <c r="K3054" s="1">
        <v>43847</v>
      </c>
      <c r="L3054" s="1" t="s">
        <v>5075</v>
      </c>
      <c r="M3054" s="7">
        <v>5.78</v>
      </c>
      <c r="N3054" s="22">
        <v>46872</v>
      </c>
      <c r="O3054">
        <v>2</v>
      </c>
      <c r="P3054" t="s">
        <v>26</v>
      </c>
      <c r="Q3054">
        <v>2</v>
      </c>
      <c r="R3054">
        <v>8</v>
      </c>
      <c r="S3054" t="s">
        <v>923</v>
      </c>
      <c r="T3054" t="s">
        <v>26</v>
      </c>
      <c r="U3054" t="str">
        <f t="shared" si="94"/>
        <v>Adult</v>
      </c>
      <c r="V3054" t="str">
        <f t="shared" si="95"/>
        <v>Senior</v>
      </c>
      <c r="W3054" t="str">
        <f>IF(Table13[[#This Row],[Last_Working_Date]]="Active","Active","Exited")</f>
        <v>Active</v>
      </c>
    </row>
    <row r="3055" spans="1:23" x14ac:dyDescent="0.3">
      <c r="A3055" s="9" t="s">
        <v>3276</v>
      </c>
      <c r="B3055" s="9" t="s">
        <v>19</v>
      </c>
      <c r="C3055">
        <v>28</v>
      </c>
      <c r="D3055" t="s">
        <v>30</v>
      </c>
      <c r="E3055" t="s">
        <v>36</v>
      </c>
      <c r="F3055" t="s">
        <v>54</v>
      </c>
      <c r="G3055" t="s">
        <v>55</v>
      </c>
      <c r="H3055" t="s">
        <v>24</v>
      </c>
      <c r="I3055" s="5">
        <v>2</v>
      </c>
      <c r="J3055" t="s">
        <v>25</v>
      </c>
      <c r="K3055" s="1">
        <v>44870</v>
      </c>
      <c r="L3055" s="1" t="s">
        <v>5075</v>
      </c>
      <c r="M3055" s="7">
        <v>2.98</v>
      </c>
      <c r="N3055" s="22">
        <v>32425</v>
      </c>
      <c r="O3055">
        <v>2</v>
      </c>
      <c r="P3055" t="s">
        <v>65</v>
      </c>
      <c r="Q3055">
        <v>0</v>
      </c>
      <c r="R3055">
        <v>3</v>
      </c>
      <c r="S3055" t="s">
        <v>720</v>
      </c>
      <c r="T3055" t="s">
        <v>26</v>
      </c>
      <c r="U3055" t="str">
        <f t="shared" si="94"/>
        <v>Young</v>
      </c>
      <c r="V3055" t="str">
        <f t="shared" si="95"/>
        <v>Mid-Level</v>
      </c>
      <c r="W3055" t="str">
        <f>IF(Table13[[#This Row],[Last_Working_Date]]="Active","Active","Exited")</f>
        <v>Active</v>
      </c>
    </row>
    <row r="3056" spans="1:23" x14ac:dyDescent="0.3">
      <c r="A3056" s="9" t="s">
        <v>3277</v>
      </c>
      <c r="B3056" s="9" t="s">
        <v>29</v>
      </c>
      <c r="C3056">
        <v>29</v>
      </c>
      <c r="D3056" t="s">
        <v>30</v>
      </c>
      <c r="E3056" t="s">
        <v>21</v>
      </c>
      <c r="F3056" t="s">
        <v>40</v>
      </c>
      <c r="G3056" t="s">
        <v>96</v>
      </c>
      <c r="H3056" t="s">
        <v>24</v>
      </c>
      <c r="I3056" s="5">
        <v>4.7</v>
      </c>
      <c r="J3056" t="s">
        <v>25</v>
      </c>
      <c r="K3056" s="1">
        <v>43885</v>
      </c>
      <c r="L3056" s="1" t="s">
        <v>5075</v>
      </c>
      <c r="M3056" s="7">
        <v>5.68</v>
      </c>
      <c r="N3056" s="22">
        <v>43128</v>
      </c>
      <c r="O3056">
        <v>4</v>
      </c>
      <c r="P3056" t="s">
        <v>26</v>
      </c>
      <c r="Q3056">
        <v>7</v>
      </c>
      <c r="R3056">
        <v>9</v>
      </c>
      <c r="S3056" t="s">
        <v>194</v>
      </c>
      <c r="T3056" t="s">
        <v>26</v>
      </c>
      <c r="U3056" t="str">
        <f t="shared" si="94"/>
        <v>Young</v>
      </c>
      <c r="V3056" t="str">
        <f t="shared" si="95"/>
        <v>Mid-Level</v>
      </c>
      <c r="W3056" t="str">
        <f>IF(Table13[[#This Row],[Last_Working_Date]]="Active","Active","Exited")</f>
        <v>Active</v>
      </c>
    </row>
    <row r="3057" spans="1:23" x14ac:dyDescent="0.3">
      <c r="A3057" s="9" t="s">
        <v>3278</v>
      </c>
      <c r="B3057" s="9" t="s">
        <v>29</v>
      </c>
      <c r="C3057">
        <v>29</v>
      </c>
      <c r="D3057" t="s">
        <v>20</v>
      </c>
      <c r="E3057" t="s">
        <v>63</v>
      </c>
      <c r="F3057" t="s">
        <v>40</v>
      </c>
      <c r="G3057" t="s">
        <v>41</v>
      </c>
      <c r="H3057" t="s">
        <v>84</v>
      </c>
      <c r="I3057" s="5">
        <v>6.7</v>
      </c>
      <c r="J3057" t="s">
        <v>25</v>
      </c>
      <c r="K3057" s="1">
        <v>43403</v>
      </c>
      <c r="L3057" s="1" t="s">
        <v>5075</v>
      </c>
      <c r="M3057" s="7">
        <v>7</v>
      </c>
      <c r="N3057" s="22">
        <v>44464</v>
      </c>
      <c r="O3057">
        <v>4</v>
      </c>
      <c r="P3057" t="s">
        <v>26</v>
      </c>
      <c r="Q3057">
        <v>2</v>
      </c>
      <c r="R3057">
        <v>6</v>
      </c>
      <c r="S3057" t="s">
        <v>240</v>
      </c>
      <c r="T3057" t="s">
        <v>26</v>
      </c>
      <c r="U3057" t="str">
        <f t="shared" si="94"/>
        <v>Young</v>
      </c>
      <c r="V3057" t="str">
        <f t="shared" si="95"/>
        <v>Senior</v>
      </c>
      <c r="W3057" t="str">
        <f>IF(Table13[[#This Row],[Last_Working_Date]]="Active","Active","Exited")</f>
        <v>Active</v>
      </c>
    </row>
    <row r="3058" spans="1:23" x14ac:dyDescent="0.3">
      <c r="A3058" s="9" t="s">
        <v>3279</v>
      </c>
      <c r="B3058" s="9" t="s">
        <v>19</v>
      </c>
      <c r="C3058">
        <v>38</v>
      </c>
      <c r="D3058" t="s">
        <v>30</v>
      </c>
      <c r="E3058" t="s">
        <v>58</v>
      </c>
      <c r="F3058" t="s">
        <v>82</v>
      </c>
      <c r="G3058" t="s">
        <v>83</v>
      </c>
      <c r="H3058" t="s">
        <v>75</v>
      </c>
      <c r="I3058" s="5">
        <v>3.2</v>
      </c>
      <c r="J3058" t="s">
        <v>25</v>
      </c>
      <c r="K3058" s="1">
        <v>41391</v>
      </c>
      <c r="L3058" s="1" t="s">
        <v>5075</v>
      </c>
      <c r="M3058" s="7">
        <v>12.5</v>
      </c>
      <c r="N3058" s="22">
        <v>39957</v>
      </c>
      <c r="O3058">
        <v>1</v>
      </c>
      <c r="P3058" t="s">
        <v>26</v>
      </c>
      <c r="Q3058">
        <v>1</v>
      </c>
      <c r="R3058">
        <v>9</v>
      </c>
      <c r="S3058" t="s">
        <v>1005</v>
      </c>
      <c r="T3058" t="s">
        <v>26</v>
      </c>
      <c r="U3058" t="str">
        <f t="shared" si="94"/>
        <v>Adult</v>
      </c>
      <c r="V3058" t="str">
        <f t="shared" si="95"/>
        <v>Mid-Level</v>
      </c>
      <c r="W3058" t="str">
        <f>IF(Table13[[#This Row],[Last_Working_Date]]="Active","Active","Exited")</f>
        <v>Active</v>
      </c>
    </row>
    <row r="3059" spans="1:23" x14ac:dyDescent="0.3">
      <c r="A3059" s="9" t="s">
        <v>3280</v>
      </c>
      <c r="B3059" s="9" t="s">
        <v>29</v>
      </c>
      <c r="C3059">
        <v>38</v>
      </c>
      <c r="D3059" t="s">
        <v>20</v>
      </c>
      <c r="E3059" t="s">
        <v>63</v>
      </c>
      <c r="F3059" t="s">
        <v>45</v>
      </c>
      <c r="G3059" t="s">
        <v>164</v>
      </c>
      <c r="H3059" t="s">
        <v>24</v>
      </c>
      <c r="I3059" s="5">
        <v>7.1</v>
      </c>
      <c r="J3059" t="s">
        <v>25</v>
      </c>
      <c r="K3059" s="1">
        <v>39986</v>
      </c>
      <c r="L3059" s="1" t="s">
        <v>5075</v>
      </c>
      <c r="M3059" s="7">
        <v>16.350000000000001</v>
      </c>
      <c r="N3059" s="22">
        <v>53923</v>
      </c>
      <c r="O3059">
        <v>2</v>
      </c>
      <c r="P3059" t="s">
        <v>26</v>
      </c>
      <c r="Q3059">
        <v>3</v>
      </c>
      <c r="R3059">
        <v>2</v>
      </c>
      <c r="S3059" t="s">
        <v>843</v>
      </c>
      <c r="T3059" t="s">
        <v>26</v>
      </c>
      <c r="U3059" t="str">
        <f t="shared" si="94"/>
        <v>Adult</v>
      </c>
      <c r="V3059" t="str">
        <f t="shared" si="95"/>
        <v>Senior</v>
      </c>
      <c r="W3059" t="str">
        <f>IF(Table13[[#This Row],[Last_Working_Date]]="Active","Active","Exited")</f>
        <v>Active</v>
      </c>
    </row>
    <row r="3060" spans="1:23" x14ac:dyDescent="0.3">
      <c r="A3060" s="9" t="s">
        <v>3281</v>
      </c>
      <c r="B3060" s="9" t="s">
        <v>19</v>
      </c>
      <c r="C3060">
        <v>29</v>
      </c>
      <c r="D3060" t="s">
        <v>30</v>
      </c>
      <c r="E3060" t="s">
        <v>63</v>
      </c>
      <c r="F3060" t="s">
        <v>32</v>
      </c>
      <c r="G3060" t="s">
        <v>33</v>
      </c>
      <c r="H3060" t="s">
        <v>24</v>
      </c>
      <c r="I3060" s="5">
        <v>9</v>
      </c>
      <c r="J3060" t="s">
        <v>25</v>
      </c>
      <c r="K3060" s="1">
        <v>40291</v>
      </c>
      <c r="L3060" s="1" t="s">
        <v>5075</v>
      </c>
      <c r="M3060" s="7">
        <v>15.52</v>
      </c>
      <c r="N3060" s="22">
        <v>45013</v>
      </c>
      <c r="O3060">
        <v>2</v>
      </c>
      <c r="P3060" t="s">
        <v>26</v>
      </c>
      <c r="Q3060">
        <v>2</v>
      </c>
      <c r="R3060">
        <v>9</v>
      </c>
      <c r="S3060" t="s">
        <v>365</v>
      </c>
      <c r="T3060" t="s">
        <v>26</v>
      </c>
      <c r="U3060" t="str">
        <f t="shared" si="94"/>
        <v>Young</v>
      </c>
      <c r="V3060" t="str">
        <f t="shared" si="95"/>
        <v>Senior</v>
      </c>
      <c r="W3060" t="str">
        <f>IF(Table13[[#This Row],[Last_Working_Date]]="Active","Active","Exited")</f>
        <v>Active</v>
      </c>
    </row>
    <row r="3061" spans="1:23" x14ac:dyDescent="0.3">
      <c r="A3061" s="9" t="s">
        <v>3282</v>
      </c>
      <c r="B3061" s="9" t="s">
        <v>29</v>
      </c>
      <c r="C3061">
        <v>27</v>
      </c>
      <c r="D3061" t="s">
        <v>20</v>
      </c>
      <c r="E3061" t="s">
        <v>63</v>
      </c>
      <c r="F3061" t="s">
        <v>32</v>
      </c>
      <c r="G3061" t="s">
        <v>33</v>
      </c>
      <c r="H3061" t="s">
        <v>51</v>
      </c>
      <c r="I3061" s="5">
        <v>5</v>
      </c>
      <c r="J3061" t="s">
        <v>25</v>
      </c>
      <c r="K3061" s="1">
        <v>42729</v>
      </c>
      <c r="L3061" s="1" t="s">
        <v>5075</v>
      </c>
      <c r="M3061" s="7">
        <v>8.84</v>
      </c>
      <c r="N3061" s="22">
        <v>36610</v>
      </c>
      <c r="O3061">
        <v>3</v>
      </c>
      <c r="P3061" t="s">
        <v>26</v>
      </c>
      <c r="Q3061">
        <v>1</v>
      </c>
      <c r="R3061">
        <v>4</v>
      </c>
      <c r="S3061" t="s">
        <v>365</v>
      </c>
      <c r="T3061" t="s">
        <v>26</v>
      </c>
      <c r="U3061" t="str">
        <f t="shared" si="94"/>
        <v>Young</v>
      </c>
      <c r="V3061" t="str">
        <f t="shared" si="95"/>
        <v>Senior</v>
      </c>
      <c r="W3061" t="str">
        <f>IF(Table13[[#This Row],[Last_Working_Date]]="Active","Active","Exited")</f>
        <v>Active</v>
      </c>
    </row>
    <row r="3062" spans="1:23" x14ac:dyDescent="0.3">
      <c r="A3062" s="9" t="s">
        <v>3283</v>
      </c>
      <c r="B3062" s="9" t="s">
        <v>29</v>
      </c>
      <c r="C3062">
        <v>30</v>
      </c>
      <c r="D3062" t="s">
        <v>30</v>
      </c>
      <c r="E3062" t="s">
        <v>21</v>
      </c>
      <c r="F3062" t="s">
        <v>54</v>
      </c>
      <c r="G3062" t="s">
        <v>77</v>
      </c>
      <c r="H3062" t="s">
        <v>24</v>
      </c>
      <c r="I3062" s="5">
        <v>3.7</v>
      </c>
      <c r="J3062" t="s">
        <v>25</v>
      </c>
      <c r="K3062" s="1">
        <v>45056</v>
      </c>
      <c r="L3062" s="1">
        <v>45886</v>
      </c>
      <c r="M3062" s="7">
        <v>2.27</v>
      </c>
      <c r="N3062" s="22">
        <v>36833</v>
      </c>
      <c r="O3062">
        <v>3</v>
      </c>
      <c r="P3062" t="s">
        <v>26</v>
      </c>
      <c r="Q3062">
        <v>0</v>
      </c>
      <c r="R3062">
        <v>9</v>
      </c>
      <c r="S3062" t="s">
        <v>386</v>
      </c>
      <c r="T3062" t="s">
        <v>65</v>
      </c>
      <c r="U3062" t="str">
        <f t="shared" si="94"/>
        <v>Young</v>
      </c>
      <c r="V3062" t="str">
        <f t="shared" si="95"/>
        <v>Mid-Level</v>
      </c>
      <c r="W3062" t="str">
        <f>IF(Table13[[#This Row],[Last_Working_Date]]="Active","Active","Exited")</f>
        <v>Exited</v>
      </c>
    </row>
    <row r="3063" spans="1:23" x14ac:dyDescent="0.3">
      <c r="A3063" s="9" t="s">
        <v>3284</v>
      </c>
      <c r="B3063" s="9" t="s">
        <v>19</v>
      </c>
      <c r="C3063">
        <v>28</v>
      </c>
      <c r="D3063" t="s">
        <v>20</v>
      </c>
      <c r="E3063" t="s">
        <v>31</v>
      </c>
      <c r="F3063" t="s">
        <v>40</v>
      </c>
      <c r="G3063" t="s">
        <v>50</v>
      </c>
      <c r="H3063" t="s">
        <v>24</v>
      </c>
      <c r="I3063" s="5">
        <v>7.9</v>
      </c>
      <c r="J3063" t="s">
        <v>85</v>
      </c>
      <c r="K3063" s="1">
        <v>45597</v>
      </c>
      <c r="L3063" s="1" t="s">
        <v>5075</v>
      </c>
      <c r="M3063" s="7">
        <v>0.99</v>
      </c>
      <c r="N3063" s="22">
        <v>49905</v>
      </c>
      <c r="O3063">
        <v>3</v>
      </c>
      <c r="P3063" t="s">
        <v>26</v>
      </c>
      <c r="Q3063">
        <v>2</v>
      </c>
      <c r="R3063">
        <v>3</v>
      </c>
      <c r="S3063" t="s">
        <v>807</v>
      </c>
      <c r="T3063" t="s">
        <v>26</v>
      </c>
      <c r="U3063" t="str">
        <f t="shared" si="94"/>
        <v>Young</v>
      </c>
      <c r="V3063" t="str">
        <f t="shared" si="95"/>
        <v>Senior</v>
      </c>
      <c r="W3063" t="str">
        <f>IF(Table13[[#This Row],[Last_Working_Date]]="Active","Active","Exited")</f>
        <v>Active</v>
      </c>
    </row>
    <row r="3064" spans="1:23" x14ac:dyDescent="0.3">
      <c r="A3064" s="9" t="s">
        <v>3285</v>
      </c>
      <c r="B3064" s="9" t="s">
        <v>29</v>
      </c>
      <c r="C3064">
        <v>26</v>
      </c>
      <c r="D3064" t="s">
        <v>20</v>
      </c>
      <c r="E3064" t="s">
        <v>21</v>
      </c>
      <c r="F3064" t="s">
        <v>45</v>
      </c>
      <c r="G3064" t="s">
        <v>46</v>
      </c>
      <c r="H3064" t="s">
        <v>24</v>
      </c>
      <c r="I3064" s="5">
        <v>5.7</v>
      </c>
      <c r="J3064" t="s">
        <v>25</v>
      </c>
      <c r="K3064" s="1">
        <v>45040</v>
      </c>
      <c r="L3064" s="1">
        <v>45154</v>
      </c>
      <c r="M3064" s="7">
        <v>0.31</v>
      </c>
      <c r="N3064" s="22">
        <v>52583</v>
      </c>
      <c r="O3064">
        <v>4</v>
      </c>
      <c r="P3064" t="s">
        <v>26</v>
      </c>
      <c r="Q3064">
        <v>1</v>
      </c>
      <c r="R3064">
        <v>6</v>
      </c>
      <c r="S3064" t="s">
        <v>843</v>
      </c>
      <c r="T3064" t="s">
        <v>65</v>
      </c>
      <c r="U3064" t="str">
        <f t="shared" si="94"/>
        <v>Young</v>
      </c>
      <c r="V3064" t="str">
        <f t="shared" si="95"/>
        <v>Senior</v>
      </c>
      <c r="W3064" t="str">
        <f>IF(Table13[[#This Row],[Last_Working_Date]]="Active","Active","Exited")</f>
        <v>Exited</v>
      </c>
    </row>
    <row r="3065" spans="1:23" x14ac:dyDescent="0.3">
      <c r="A3065" s="9" t="s">
        <v>3286</v>
      </c>
      <c r="B3065" s="9" t="s">
        <v>29</v>
      </c>
      <c r="C3065">
        <v>30</v>
      </c>
      <c r="D3065" t="s">
        <v>30</v>
      </c>
      <c r="E3065" t="s">
        <v>21</v>
      </c>
      <c r="F3065" t="s">
        <v>22</v>
      </c>
      <c r="G3065" t="s">
        <v>59</v>
      </c>
      <c r="H3065" t="s">
        <v>51</v>
      </c>
      <c r="I3065" s="5">
        <v>5.6</v>
      </c>
      <c r="J3065" t="s">
        <v>25</v>
      </c>
      <c r="K3065" s="1">
        <v>40612</v>
      </c>
      <c r="L3065" s="1" t="s">
        <v>5075</v>
      </c>
      <c r="M3065" s="7">
        <v>14.64</v>
      </c>
      <c r="N3065" s="22">
        <v>34487</v>
      </c>
      <c r="O3065">
        <v>3</v>
      </c>
      <c r="P3065" t="s">
        <v>26</v>
      </c>
      <c r="Q3065">
        <v>4</v>
      </c>
      <c r="R3065">
        <v>3</v>
      </c>
      <c r="S3065" t="s">
        <v>250</v>
      </c>
      <c r="T3065" t="s">
        <v>26</v>
      </c>
      <c r="U3065" t="str">
        <f t="shared" si="94"/>
        <v>Young</v>
      </c>
      <c r="V3065" t="str">
        <f t="shared" si="95"/>
        <v>Senior</v>
      </c>
      <c r="W3065" t="str">
        <f>IF(Table13[[#This Row],[Last_Working_Date]]="Active","Active","Exited")</f>
        <v>Active</v>
      </c>
    </row>
    <row r="3066" spans="1:23" x14ac:dyDescent="0.3">
      <c r="A3066" s="9" t="s">
        <v>3287</v>
      </c>
      <c r="B3066" s="9" t="s">
        <v>19</v>
      </c>
      <c r="C3066">
        <v>27</v>
      </c>
      <c r="D3066" t="s">
        <v>20</v>
      </c>
      <c r="E3066" t="s">
        <v>39</v>
      </c>
      <c r="F3066" t="s">
        <v>32</v>
      </c>
      <c r="G3066" t="s">
        <v>171</v>
      </c>
      <c r="H3066" t="s">
        <v>24</v>
      </c>
      <c r="I3066" s="5">
        <v>5.0999999999999996</v>
      </c>
      <c r="J3066" t="s">
        <v>25</v>
      </c>
      <c r="K3066" s="1">
        <v>41487</v>
      </c>
      <c r="L3066" s="1" t="s">
        <v>5075</v>
      </c>
      <c r="M3066" s="7">
        <v>12.24</v>
      </c>
      <c r="N3066" s="22">
        <v>37100</v>
      </c>
      <c r="O3066">
        <v>5</v>
      </c>
      <c r="P3066" t="s">
        <v>65</v>
      </c>
      <c r="Q3066">
        <v>0</v>
      </c>
      <c r="R3066">
        <v>6</v>
      </c>
      <c r="S3066" t="s">
        <v>37</v>
      </c>
      <c r="T3066" t="s">
        <v>26</v>
      </c>
      <c r="U3066" t="str">
        <f t="shared" si="94"/>
        <v>Young</v>
      </c>
      <c r="V3066" t="str">
        <f t="shared" si="95"/>
        <v>Senior</v>
      </c>
      <c r="W3066" t="str">
        <f>IF(Table13[[#This Row],[Last_Working_Date]]="Active","Active","Exited")</f>
        <v>Active</v>
      </c>
    </row>
    <row r="3067" spans="1:23" x14ac:dyDescent="0.3">
      <c r="A3067" s="9" t="s">
        <v>3288</v>
      </c>
      <c r="B3067" s="9" t="s">
        <v>19</v>
      </c>
      <c r="C3067">
        <v>44</v>
      </c>
      <c r="D3067" t="s">
        <v>30</v>
      </c>
      <c r="E3067" t="s">
        <v>31</v>
      </c>
      <c r="F3067" t="s">
        <v>32</v>
      </c>
      <c r="G3067" t="s">
        <v>33</v>
      </c>
      <c r="H3067" t="s">
        <v>24</v>
      </c>
      <c r="I3067" s="5">
        <v>20.6</v>
      </c>
      <c r="J3067" t="s">
        <v>25</v>
      </c>
      <c r="K3067" s="1">
        <v>44128</v>
      </c>
      <c r="L3067" s="1" t="s">
        <v>5075</v>
      </c>
      <c r="M3067" s="7">
        <v>5.01</v>
      </c>
      <c r="N3067" s="22">
        <v>69349</v>
      </c>
      <c r="O3067">
        <v>3</v>
      </c>
      <c r="P3067" t="s">
        <v>26</v>
      </c>
      <c r="Q3067">
        <v>1</v>
      </c>
      <c r="R3067">
        <v>9</v>
      </c>
      <c r="S3067" t="s">
        <v>716</v>
      </c>
      <c r="T3067" t="s">
        <v>26</v>
      </c>
      <c r="U3067" t="str">
        <f t="shared" si="94"/>
        <v>Adult</v>
      </c>
      <c r="V3067" t="str">
        <f t="shared" si="95"/>
        <v>Expert</v>
      </c>
      <c r="W3067" t="str">
        <f>IF(Table13[[#This Row],[Last_Working_Date]]="Active","Active","Exited")</f>
        <v>Active</v>
      </c>
    </row>
    <row r="3068" spans="1:23" x14ac:dyDescent="0.3">
      <c r="A3068" s="9" t="s">
        <v>3289</v>
      </c>
      <c r="B3068" s="9" t="s">
        <v>19</v>
      </c>
      <c r="C3068">
        <v>38</v>
      </c>
      <c r="D3068" t="s">
        <v>30</v>
      </c>
      <c r="E3068" t="s">
        <v>31</v>
      </c>
      <c r="F3068" t="s">
        <v>82</v>
      </c>
      <c r="G3068" t="s">
        <v>83</v>
      </c>
      <c r="H3068" t="s">
        <v>24</v>
      </c>
      <c r="I3068" s="5">
        <v>13.9</v>
      </c>
      <c r="J3068" t="s">
        <v>25</v>
      </c>
      <c r="K3068" s="1">
        <v>44391</v>
      </c>
      <c r="L3068" s="1" t="s">
        <v>5075</v>
      </c>
      <c r="M3068" s="7">
        <v>4.29</v>
      </c>
      <c r="N3068" s="22">
        <v>55148</v>
      </c>
      <c r="O3068">
        <v>3</v>
      </c>
      <c r="P3068" t="s">
        <v>26</v>
      </c>
      <c r="Q3068">
        <v>4</v>
      </c>
      <c r="R3068">
        <v>8</v>
      </c>
      <c r="S3068" t="s">
        <v>1005</v>
      </c>
      <c r="T3068" t="s">
        <v>26</v>
      </c>
      <c r="U3068" t="str">
        <f t="shared" si="94"/>
        <v>Adult</v>
      </c>
      <c r="V3068" t="str">
        <f t="shared" si="95"/>
        <v>Expert</v>
      </c>
      <c r="W3068" t="str">
        <f>IF(Table13[[#This Row],[Last_Working_Date]]="Active","Active","Exited")</f>
        <v>Active</v>
      </c>
    </row>
    <row r="3069" spans="1:23" x14ac:dyDescent="0.3">
      <c r="A3069" s="9" t="s">
        <v>466</v>
      </c>
      <c r="B3069" s="9" t="s">
        <v>19</v>
      </c>
      <c r="C3069">
        <v>35</v>
      </c>
      <c r="D3069" t="s">
        <v>30</v>
      </c>
      <c r="E3069" t="s">
        <v>44</v>
      </c>
      <c r="F3069" t="s">
        <v>40</v>
      </c>
      <c r="G3069" t="s">
        <v>96</v>
      </c>
      <c r="H3069" t="s">
        <v>24</v>
      </c>
      <c r="I3069" s="5">
        <v>13.8</v>
      </c>
      <c r="J3069" t="s">
        <v>25</v>
      </c>
      <c r="K3069" s="1">
        <v>44680</v>
      </c>
      <c r="L3069" s="1" t="s">
        <v>5075</v>
      </c>
      <c r="M3069" s="7">
        <v>3.5</v>
      </c>
      <c r="N3069" s="22">
        <v>59981</v>
      </c>
      <c r="O3069">
        <v>3</v>
      </c>
      <c r="P3069" t="s">
        <v>26</v>
      </c>
      <c r="Q3069">
        <v>1</v>
      </c>
      <c r="R3069">
        <v>8</v>
      </c>
      <c r="S3069" t="s">
        <v>5074</v>
      </c>
      <c r="T3069" t="s">
        <v>26</v>
      </c>
      <c r="U3069" t="str">
        <f t="shared" si="94"/>
        <v>Adult</v>
      </c>
      <c r="V3069" t="str">
        <f t="shared" si="95"/>
        <v>Expert</v>
      </c>
      <c r="W3069" t="str">
        <f>IF(Table13[[#This Row],[Last_Working_Date]]="Active","Active","Exited")</f>
        <v>Active</v>
      </c>
    </row>
    <row r="3070" spans="1:23" x14ac:dyDescent="0.3">
      <c r="A3070" s="9" t="s">
        <v>3290</v>
      </c>
      <c r="B3070" s="9" t="s">
        <v>29</v>
      </c>
      <c r="C3070">
        <v>25</v>
      </c>
      <c r="D3070" t="s">
        <v>20</v>
      </c>
      <c r="E3070" t="s">
        <v>39</v>
      </c>
      <c r="F3070" t="s">
        <v>22</v>
      </c>
      <c r="G3070" t="s">
        <v>23</v>
      </c>
      <c r="H3070" t="s">
        <v>24</v>
      </c>
      <c r="I3070" s="5">
        <v>3.7</v>
      </c>
      <c r="J3070" t="s">
        <v>85</v>
      </c>
      <c r="K3070" s="1">
        <v>42217</v>
      </c>
      <c r="L3070" s="1" t="s">
        <v>5075</v>
      </c>
      <c r="M3070" s="7">
        <v>10.24</v>
      </c>
      <c r="N3070" s="22">
        <v>36826</v>
      </c>
      <c r="O3070">
        <v>2</v>
      </c>
      <c r="P3070" t="s">
        <v>26</v>
      </c>
      <c r="Q3070">
        <v>1</v>
      </c>
      <c r="R3070">
        <v>8</v>
      </c>
      <c r="S3070" t="s">
        <v>923</v>
      </c>
      <c r="T3070" t="s">
        <v>26</v>
      </c>
      <c r="U3070" t="str">
        <f t="shared" si="94"/>
        <v>Young</v>
      </c>
      <c r="V3070" t="str">
        <f t="shared" si="95"/>
        <v>Mid-Level</v>
      </c>
      <c r="W3070" t="str">
        <f>IF(Table13[[#This Row],[Last_Working_Date]]="Active","Active","Exited")</f>
        <v>Active</v>
      </c>
    </row>
    <row r="3071" spans="1:23" x14ac:dyDescent="0.3">
      <c r="A3071" s="9" t="s">
        <v>3291</v>
      </c>
      <c r="B3071" s="9" t="s">
        <v>19</v>
      </c>
      <c r="C3071">
        <v>25</v>
      </c>
      <c r="D3071" t="s">
        <v>30</v>
      </c>
      <c r="E3071" t="s">
        <v>21</v>
      </c>
      <c r="F3071" t="s">
        <v>54</v>
      </c>
      <c r="G3071" t="s">
        <v>55</v>
      </c>
      <c r="H3071" t="s">
        <v>51</v>
      </c>
      <c r="I3071" s="5">
        <v>3.5</v>
      </c>
      <c r="J3071" t="s">
        <v>25</v>
      </c>
      <c r="K3071" s="1">
        <v>40115</v>
      </c>
      <c r="L3071" s="1" t="s">
        <v>5075</v>
      </c>
      <c r="M3071" s="7">
        <v>16</v>
      </c>
      <c r="N3071" s="22">
        <v>36760</v>
      </c>
      <c r="O3071">
        <v>3</v>
      </c>
      <c r="P3071" t="s">
        <v>26</v>
      </c>
      <c r="Q3071">
        <v>5</v>
      </c>
      <c r="R3071">
        <v>8</v>
      </c>
      <c r="S3071" t="s">
        <v>617</v>
      </c>
      <c r="T3071" t="s">
        <v>26</v>
      </c>
      <c r="U3071" t="str">
        <f t="shared" si="94"/>
        <v>Young</v>
      </c>
      <c r="V3071" t="str">
        <f t="shared" si="95"/>
        <v>Mid-Level</v>
      </c>
      <c r="W3071" t="str">
        <f>IF(Table13[[#This Row],[Last_Working_Date]]="Active","Active","Exited")</f>
        <v>Active</v>
      </c>
    </row>
    <row r="3072" spans="1:23" x14ac:dyDescent="0.3">
      <c r="A3072" s="9" t="s">
        <v>3292</v>
      </c>
      <c r="B3072" s="9" t="s">
        <v>19</v>
      </c>
      <c r="C3072">
        <v>32</v>
      </c>
      <c r="D3072" t="s">
        <v>30</v>
      </c>
      <c r="E3072" t="s">
        <v>53</v>
      </c>
      <c r="F3072" t="s">
        <v>54</v>
      </c>
      <c r="G3072" t="s">
        <v>139</v>
      </c>
      <c r="H3072" t="s">
        <v>51</v>
      </c>
      <c r="I3072" s="5">
        <v>10.6</v>
      </c>
      <c r="J3072" t="s">
        <v>25</v>
      </c>
      <c r="K3072" s="1">
        <v>42459</v>
      </c>
      <c r="L3072" s="1" t="s">
        <v>5075</v>
      </c>
      <c r="M3072" s="7">
        <v>9.58</v>
      </c>
      <c r="N3072" s="22">
        <v>54457</v>
      </c>
      <c r="O3072">
        <v>4</v>
      </c>
      <c r="P3072" t="s">
        <v>26</v>
      </c>
      <c r="Q3072">
        <v>1</v>
      </c>
      <c r="R3072">
        <v>6</v>
      </c>
      <c r="S3072" t="s">
        <v>210</v>
      </c>
      <c r="T3072" t="s">
        <v>26</v>
      </c>
      <c r="U3072" t="str">
        <f t="shared" si="94"/>
        <v>Adult</v>
      </c>
      <c r="V3072" t="str">
        <f t="shared" si="95"/>
        <v>Expert</v>
      </c>
      <c r="W3072" t="str">
        <f>IF(Table13[[#This Row],[Last_Working_Date]]="Active","Active","Exited")</f>
        <v>Active</v>
      </c>
    </row>
    <row r="3073" spans="1:23" x14ac:dyDescent="0.3">
      <c r="A3073" s="9" t="s">
        <v>330</v>
      </c>
      <c r="B3073" s="9" t="s">
        <v>19</v>
      </c>
      <c r="C3073">
        <v>43</v>
      </c>
      <c r="D3073" t="s">
        <v>30</v>
      </c>
      <c r="E3073" t="s">
        <v>58</v>
      </c>
      <c r="F3073" t="s">
        <v>45</v>
      </c>
      <c r="G3073" t="s">
        <v>46</v>
      </c>
      <c r="H3073" t="s">
        <v>47</v>
      </c>
      <c r="I3073" s="5">
        <v>19.100000000000001</v>
      </c>
      <c r="J3073" t="s">
        <v>25</v>
      </c>
      <c r="K3073" s="1">
        <v>40115</v>
      </c>
      <c r="L3073" s="1" t="s">
        <v>5075</v>
      </c>
      <c r="M3073" s="7">
        <v>16</v>
      </c>
      <c r="N3073" s="22">
        <v>75847</v>
      </c>
      <c r="O3073">
        <v>3</v>
      </c>
      <c r="P3073" t="s">
        <v>26</v>
      </c>
      <c r="Q3073">
        <v>1</v>
      </c>
      <c r="R3073">
        <v>2</v>
      </c>
      <c r="S3073" t="s">
        <v>5074</v>
      </c>
      <c r="T3073" t="s">
        <v>26</v>
      </c>
      <c r="U3073" t="str">
        <f t="shared" si="94"/>
        <v>Adult</v>
      </c>
      <c r="V3073" t="str">
        <f t="shared" si="95"/>
        <v>Expert</v>
      </c>
      <c r="W3073" t="str">
        <f>IF(Table13[[#This Row],[Last_Working_Date]]="Active","Active","Exited")</f>
        <v>Active</v>
      </c>
    </row>
    <row r="3074" spans="1:23" x14ac:dyDescent="0.3">
      <c r="A3074" s="9" t="s">
        <v>3293</v>
      </c>
      <c r="B3074" s="9" t="s">
        <v>29</v>
      </c>
      <c r="C3074">
        <v>25</v>
      </c>
      <c r="D3074" t="s">
        <v>20</v>
      </c>
      <c r="E3074" t="s">
        <v>58</v>
      </c>
      <c r="F3074" t="s">
        <v>45</v>
      </c>
      <c r="G3074" t="s">
        <v>46</v>
      </c>
      <c r="H3074" t="s">
        <v>84</v>
      </c>
      <c r="I3074" s="5">
        <v>4.5</v>
      </c>
      <c r="J3074" t="s">
        <v>25</v>
      </c>
      <c r="K3074" s="1">
        <v>41933</v>
      </c>
      <c r="L3074" s="1" t="s">
        <v>5075</v>
      </c>
      <c r="M3074" s="7">
        <v>11.02</v>
      </c>
      <c r="N3074" s="22">
        <v>48665</v>
      </c>
      <c r="O3074">
        <v>3</v>
      </c>
      <c r="P3074" t="s">
        <v>26</v>
      </c>
      <c r="Q3074">
        <v>1</v>
      </c>
      <c r="R3074">
        <v>7</v>
      </c>
      <c r="S3074" t="s">
        <v>1503</v>
      </c>
      <c r="T3074" t="s">
        <v>26</v>
      </c>
      <c r="U3074" t="str">
        <f t="shared" ref="U3074:U3137" si="96">IF(C3074&lt;=30,"Young","Adult")</f>
        <v>Young</v>
      </c>
      <c r="V3074" t="str">
        <f t="shared" ref="V3074:V3137" si="97">IF(I3074&lt;2,"Junior",IF(I3074&lt;5,"Mid-Level",IF(I3074&lt;10,"Senior","Expert")))</f>
        <v>Mid-Level</v>
      </c>
      <c r="W3074" t="str">
        <f>IF(Table13[[#This Row],[Last_Working_Date]]="Active","Active","Exited")</f>
        <v>Active</v>
      </c>
    </row>
    <row r="3075" spans="1:23" x14ac:dyDescent="0.3">
      <c r="A3075" s="9" t="s">
        <v>3294</v>
      </c>
      <c r="B3075" s="9" t="s">
        <v>29</v>
      </c>
      <c r="C3075">
        <v>40</v>
      </c>
      <c r="D3075" t="s">
        <v>30</v>
      </c>
      <c r="E3075" t="s">
        <v>39</v>
      </c>
      <c r="F3075" t="s">
        <v>22</v>
      </c>
      <c r="G3075" t="s">
        <v>23</v>
      </c>
      <c r="H3075" t="s">
        <v>47</v>
      </c>
      <c r="I3075" s="5">
        <v>11.9</v>
      </c>
      <c r="J3075" t="s">
        <v>25</v>
      </c>
      <c r="K3075" s="1">
        <v>43878</v>
      </c>
      <c r="L3075" s="1">
        <v>45595</v>
      </c>
      <c r="M3075" s="7">
        <v>4.7</v>
      </c>
      <c r="N3075" s="22">
        <v>57551</v>
      </c>
      <c r="O3075">
        <v>4</v>
      </c>
      <c r="P3075" t="s">
        <v>26</v>
      </c>
      <c r="Q3075">
        <v>1</v>
      </c>
      <c r="R3075">
        <v>1</v>
      </c>
      <c r="S3075" t="s">
        <v>1098</v>
      </c>
      <c r="T3075" t="s">
        <v>65</v>
      </c>
      <c r="U3075" t="str">
        <f t="shared" si="96"/>
        <v>Adult</v>
      </c>
      <c r="V3075" t="str">
        <f t="shared" si="97"/>
        <v>Expert</v>
      </c>
      <c r="W3075" t="str">
        <f>IF(Table13[[#This Row],[Last_Working_Date]]="Active","Active","Exited")</f>
        <v>Exited</v>
      </c>
    </row>
    <row r="3076" spans="1:23" x14ac:dyDescent="0.3">
      <c r="A3076" s="9" t="s">
        <v>3295</v>
      </c>
      <c r="B3076" s="9" t="s">
        <v>19</v>
      </c>
      <c r="C3076">
        <v>33</v>
      </c>
      <c r="D3076" t="s">
        <v>30</v>
      </c>
      <c r="E3076" t="s">
        <v>58</v>
      </c>
      <c r="F3076" t="s">
        <v>40</v>
      </c>
      <c r="G3076" t="s">
        <v>50</v>
      </c>
      <c r="H3076" t="s">
        <v>24</v>
      </c>
      <c r="I3076" s="5">
        <v>7.7</v>
      </c>
      <c r="J3076" t="s">
        <v>25</v>
      </c>
      <c r="K3076" s="1">
        <v>45641</v>
      </c>
      <c r="L3076" s="1">
        <v>45933</v>
      </c>
      <c r="M3076" s="7">
        <v>0.8</v>
      </c>
      <c r="N3076" s="22">
        <v>51016</v>
      </c>
      <c r="O3076">
        <v>4</v>
      </c>
      <c r="P3076" t="s">
        <v>26</v>
      </c>
      <c r="Q3076">
        <v>2</v>
      </c>
      <c r="R3076">
        <v>7</v>
      </c>
      <c r="S3076" t="s">
        <v>42</v>
      </c>
      <c r="T3076" t="s">
        <v>65</v>
      </c>
      <c r="U3076" t="str">
        <f t="shared" si="96"/>
        <v>Adult</v>
      </c>
      <c r="V3076" t="str">
        <f t="shared" si="97"/>
        <v>Senior</v>
      </c>
      <c r="W3076" t="str">
        <f>IF(Table13[[#This Row],[Last_Working_Date]]="Active","Active","Exited")</f>
        <v>Exited</v>
      </c>
    </row>
    <row r="3077" spans="1:23" x14ac:dyDescent="0.3">
      <c r="A3077" s="9" t="s">
        <v>3296</v>
      </c>
      <c r="B3077" s="9" t="s">
        <v>29</v>
      </c>
      <c r="C3077">
        <v>29</v>
      </c>
      <c r="D3077" t="s">
        <v>30</v>
      </c>
      <c r="E3077" t="s">
        <v>31</v>
      </c>
      <c r="F3077" t="s">
        <v>32</v>
      </c>
      <c r="G3077" t="s">
        <v>171</v>
      </c>
      <c r="H3077" t="s">
        <v>51</v>
      </c>
      <c r="I3077" s="5">
        <v>8.4</v>
      </c>
      <c r="J3077" t="s">
        <v>25</v>
      </c>
      <c r="K3077" s="1">
        <v>42107</v>
      </c>
      <c r="L3077" s="1" t="s">
        <v>5075</v>
      </c>
      <c r="M3077" s="7">
        <v>10.54</v>
      </c>
      <c r="N3077" s="22">
        <v>51875</v>
      </c>
      <c r="O3077">
        <v>2</v>
      </c>
      <c r="P3077" t="s">
        <v>26</v>
      </c>
      <c r="Q3077">
        <v>2</v>
      </c>
      <c r="R3077">
        <v>7</v>
      </c>
      <c r="S3077" t="s">
        <v>365</v>
      </c>
      <c r="T3077" t="s">
        <v>26</v>
      </c>
      <c r="U3077" t="str">
        <f t="shared" si="96"/>
        <v>Young</v>
      </c>
      <c r="V3077" t="str">
        <f t="shared" si="97"/>
        <v>Senior</v>
      </c>
      <c r="W3077" t="str">
        <f>IF(Table13[[#This Row],[Last_Working_Date]]="Active","Active","Exited")</f>
        <v>Active</v>
      </c>
    </row>
    <row r="3078" spans="1:23" x14ac:dyDescent="0.3">
      <c r="A3078" s="9" t="s">
        <v>3297</v>
      </c>
      <c r="B3078" s="9" t="s">
        <v>19</v>
      </c>
      <c r="C3078">
        <v>32</v>
      </c>
      <c r="D3078" t="s">
        <v>20</v>
      </c>
      <c r="E3078" t="s">
        <v>58</v>
      </c>
      <c r="F3078" t="s">
        <v>45</v>
      </c>
      <c r="G3078" t="s">
        <v>46</v>
      </c>
      <c r="H3078" t="s">
        <v>51</v>
      </c>
      <c r="I3078" s="5">
        <v>6.4</v>
      </c>
      <c r="J3078" t="s">
        <v>25</v>
      </c>
      <c r="K3078" s="1">
        <v>41297</v>
      </c>
      <c r="L3078" s="1" t="s">
        <v>5075</v>
      </c>
      <c r="M3078" s="7">
        <v>12.76</v>
      </c>
      <c r="N3078" s="22">
        <v>50188</v>
      </c>
      <c r="O3078">
        <v>2</v>
      </c>
      <c r="P3078" t="s">
        <v>65</v>
      </c>
      <c r="Q3078">
        <v>0</v>
      </c>
      <c r="R3078">
        <v>11</v>
      </c>
      <c r="S3078" t="s">
        <v>1980</v>
      </c>
      <c r="T3078" t="s">
        <v>26</v>
      </c>
      <c r="U3078" t="str">
        <f t="shared" si="96"/>
        <v>Adult</v>
      </c>
      <c r="V3078" t="str">
        <f t="shared" si="97"/>
        <v>Senior</v>
      </c>
      <c r="W3078" t="str">
        <f>IF(Table13[[#This Row],[Last_Working_Date]]="Active","Active","Exited")</f>
        <v>Active</v>
      </c>
    </row>
    <row r="3079" spans="1:23" x14ac:dyDescent="0.3">
      <c r="A3079" s="9" t="s">
        <v>3298</v>
      </c>
      <c r="B3079" s="9" t="s">
        <v>19</v>
      </c>
      <c r="C3079">
        <v>37</v>
      </c>
      <c r="D3079" t="s">
        <v>30</v>
      </c>
      <c r="E3079" t="s">
        <v>58</v>
      </c>
      <c r="F3079" t="s">
        <v>67</v>
      </c>
      <c r="G3079" t="s">
        <v>90</v>
      </c>
      <c r="H3079" t="s">
        <v>24</v>
      </c>
      <c r="I3079" s="5">
        <v>8.8000000000000007</v>
      </c>
      <c r="J3079" t="s">
        <v>25</v>
      </c>
      <c r="K3079" s="1">
        <v>43542</v>
      </c>
      <c r="L3079" s="1">
        <v>44683</v>
      </c>
      <c r="M3079" s="7">
        <v>3.12</v>
      </c>
      <c r="N3079" s="22">
        <v>50984</v>
      </c>
      <c r="O3079">
        <v>2</v>
      </c>
      <c r="P3079" t="s">
        <v>26</v>
      </c>
      <c r="Q3079">
        <v>1</v>
      </c>
      <c r="R3079">
        <v>8</v>
      </c>
      <c r="S3079" t="s">
        <v>202</v>
      </c>
      <c r="T3079" t="s">
        <v>65</v>
      </c>
      <c r="U3079" t="str">
        <f t="shared" si="96"/>
        <v>Adult</v>
      </c>
      <c r="V3079" t="str">
        <f t="shared" si="97"/>
        <v>Senior</v>
      </c>
      <c r="W3079" t="str">
        <f>IF(Table13[[#This Row],[Last_Working_Date]]="Active","Active","Exited")</f>
        <v>Exited</v>
      </c>
    </row>
    <row r="3080" spans="1:23" x14ac:dyDescent="0.3">
      <c r="A3080" s="9" t="s">
        <v>3299</v>
      </c>
      <c r="B3080" s="9" t="s">
        <v>19</v>
      </c>
      <c r="C3080">
        <v>29</v>
      </c>
      <c r="D3080" t="s">
        <v>30</v>
      </c>
      <c r="E3080" t="s">
        <v>31</v>
      </c>
      <c r="F3080" t="s">
        <v>92</v>
      </c>
      <c r="G3080" t="s">
        <v>120</v>
      </c>
      <c r="H3080" t="s">
        <v>24</v>
      </c>
      <c r="I3080" s="5">
        <v>6.7</v>
      </c>
      <c r="J3080" t="s">
        <v>25</v>
      </c>
      <c r="K3080" s="1">
        <v>43042</v>
      </c>
      <c r="L3080" s="1" t="s">
        <v>5075</v>
      </c>
      <c r="M3080" s="7">
        <v>7.98</v>
      </c>
      <c r="N3080" s="22">
        <v>46011</v>
      </c>
      <c r="O3080">
        <v>4</v>
      </c>
      <c r="P3080" t="s">
        <v>26</v>
      </c>
      <c r="Q3080">
        <v>2</v>
      </c>
      <c r="R3080">
        <v>6</v>
      </c>
      <c r="S3080" t="s">
        <v>1349</v>
      </c>
      <c r="T3080" t="s">
        <v>26</v>
      </c>
      <c r="U3080" t="str">
        <f t="shared" si="96"/>
        <v>Young</v>
      </c>
      <c r="V3080" t="str">
        <f t="shared" si="97"/>
        <v>Senior</v>
      </c>
      <c r="W3080" t="str">
        <f>IF(Table13[[#This Row],[Last_Working_Date]]="Active","Active","Exited")</f>
        <v>Active</v>
      </c>
    </row>
    <row r="3081" spans="1:23" x14ac:dyDescent="0.3">
      <c r="A3081" s="9" t="s">
        <v>3300</v>
      </c>
      <c r="B3081" s="9" t="s">
        <v>29</v>
      </c>
      <c r="C3081">
        <v>25</v>
      </c>
      <c r="D3081" t="s">
        <v>20</v>
      </c>
      <c r="E3081" t="s">
        <v>39</v>
      </c>
      <c r="F3081" t="s">
        <v>40</v>
      </c>
      <c r="G3081" t="s">
        <v>96</v>
      </c>
      <c r="H3081" t="s">
        <v>75</v>
      </c>
      <c r="I3081" s="5">
        <v>4.4000000000000004</v>
      </c>
      <c r="J3081" t="s">
        <v>25</v>
      </c>
      <c r="K3081" s="1">
        <v>39869</v>
      </c>
      <c r="L3081" s="1" t="s">
        <v>5075</v>
      </c>
      <c r="M3081" s="7">
        <v>16.670000000000002</v>
      </c>
      <c r="N3081" s="22">
        <v>36425</v>
      </c>
      <c r="O3081">
        <v>3</v>
      </c>
      <c r="P3081" t="s">
        <v>26</v>
      </c>
      <c r="Q3081">
        <v>3</v>
      </c>
      <c r="R3081">
        <v>3</v>
      </c>
      <c r="S3081" t="s">
        <v>207</v>
      </c>
      <c r="T3081" t="s">
        <v>26</v>
      </c>
      <c r="U3081" t="str">
        <f t="shared" si="96"/>
        <v>Young</v>
      </c>
      <c r="V3081" t="str">
        <f t="shared" si="97"/>
        <v>Mid-Level</v>
      </c>
      <c r="W3081" t="str">
        <f>IF(Table13[[#This Row],[Last_Working_Date]]="Active","Active","Exited")</f>
        <v>Active</v>
      </c>
    </row>
    <row r="3082" spans="1:23" x14ac:dyDescent="0.3">
      <c r="A3082" s="9" t="s">
        <v>3301</v>
      </c>
      <c r="B3082" s="9" t="s">
        <v>19</v>
      </c>
      <c r="C3082">
        <v>44</v>
      </c>
      <c r="D3082" t="s">
        <v>20</v>
      </c>
      <c r="E3082" t="s">
        <v>44</v>
      </c>
      <c r="F3082" t="s">
        <v>45</v>
      </c>
      <c r="G3082" t="s">
        <v>46</v>
      </c>
      <c r="H3082" t="s">
        <v>24</v>
      </c>
      <c r="I3082" s="5">
        <v>18</v>
      </c>
      <c r="J3082" t="s">
        <v>85</v>
      </c>
      <c r="K3082" s="1">
        <v>40409</v>
      </c>
      <c r="L3082" s="1">
        <v>41330</v>
      </c>
      <c r="M3082" s="7">
        <v>2.52</v>
      </c>
      <c r="N3082" s="22">
        <v>72040</v>
      </c>
      <c r="O3082">
        <v>1</v>
      </c>
      <c r="P3082" t="s">
        <v>26</v>
      </c>
      <c r="Q3082">
        <v>2</v>
      </c>
      <c r="R3082">
        <v>6</v>
      </c>
      <c r="S3082" t="s">
        <v>238</v>
      </c>
      <c r="T3082" t="s">
        <v>65</v>
      </c>
      <c r="U3082" t="str">
        <f t="shared" si="96"/>
        <v>Adult</v>
      </c>
      <c r="V3082" t="str">
        <f t="shared" si="97"/>
        <v>Expert</v>
      </c>
      <c r="W3082" t="str">
        <f>IF(Table13[[#This Row],[Last_Working_Date]]="Active","Active","Exited")</f>
        <v>Exited</v>
      </c>
    </row>
    <row r="3083" spans="1:23" x14ac:dyDescent="0.3">
      <c r="A3083" s="9" t="s">
        <v>3302</v>
      </c>
      <c r="B3083" s="9" t="s">
        <v>29</v>
      </c>
      <c r="C3083">
        <v>21</v>
      </c>
      <c r="D3083" t="s">
        <v>20</v>
      </c>
      <c r="E3083" t="s">
        <v>44</v>
      </c>
      <c r="F3083" t="s">
        <v>22</v>
      </c>
      <c r="G3083" t="s">
        <v>23</v>
      </c>
      <c r="H3083" t="s">
        <v>75</v>
      </c>
      <c r="I3083" s="5">
        <v>0</v>
      </c>
      <c r="J3083" t="s">
        <v>25</v>
      </c>
      <c r="K3083" s="1">
        <v>44966</v>
      </c>
      <c r="L3083" s="1" t="s">
        <v>5075</v>
      </c>
      <c r="M3083" s="7">
        <v>2.72</v>
      </c>
      <c r="N3083" s="22">
        <v>35063</v>
      </c>
      <c r="O3083">
        <v>2</v>
      </c>
      <c r="P3083" t="s">
        <v>26</v>
      </c>
      <c r="Q3083">
        <v>3</v>
      </c>
      <c r="R3083">
        <v>2</v>
      </c>
      <c r="S3083" t="s">
        <v>653</v>
      </c>
      <c r="T3083" t="s">
        <v>26</v>
      </c>
      <c r="U3083" t="str">
        <f t="shared" si="96"/>
        <v>Young</v>
      </c>
      <c r="V3083" t="str">
        <f t="shared" si="97"/>
        <v>Junior</v>
      </c>
      <c r="W3083" t="str">
        <f>IF(Table13[[#This Row],[Last_Working_Date]]="Active","Active","Exited")</f>
        <v>Active</v>
      </c>
    </row>
    <row r="3084" spans="1:23" x14ac:dyDescent="0.3">
      <c r="A3084" s="9" t="s">
        <v>3303</v>
      </c>
      <c r="B3084" s="9" t="s">
        <v>29</v>
      </c>
      <c r="C3084">
        <v>28</v>
      </c>
      <c r="D3084" t="s">
        <v>30</v>
      </c>
      <c r="E3084" t="s">
        <v>58</v>
      </c>
      <c r="F3084" t="s">
        <v>92</v>
      </c>
      <c r="G3084" t="s">
        <v>93</v>
      </c>
      <c r="H3084" t="s">
        <v>24</v>
      </c>
      <c r="I3084" s="5">
        <v>3.7</v>
      </c>
      <c r="J3084" t="s">
        <v>25</v>
      </c>
      <c r="K3084" s="1">
        <v>44171</v>
      </c>
      <c r="L3084" s="1">
        <v>44661</v>
      </c>
      <c r="M3084" s="7">
        <v>1.34</v>
      </c>
      <c r="N3084" s="22">
        <v>34992</v>
      </c>
      <c r="O3084">
        <v>4</v>
      </c>
      <c r="P3084" t="s">
        <v>26</v>
      </c>
      <c r="Q3084">
        <v>2</v>
      </c>
      <c r="R3084">
        <v>4</v>
      </c>
      <c r="S3084" t="s">
        <v>756</v>
      </c>
      <c r="T3084" t="s">
        <v>65</v>
      </c>
      <c r="U3084" t="str">
        <f t="shared" si="96"/>
        <v>Young</v>
      </c>
      <c r="V3084" t="str">
        <f t="shared" si="97"/>
        <v>Mid-Level</v>
      </c>
      <c r="W3084" t="str">
        <f>IF(Table13[[#This Row],[Last_Working_Date]]="Active","Active","Exited")</f>
        <v>Exited</v>
      </c>
    </row>
    <row r="3085" spans="1:23" x14ac:dyDescent="0.3">
      <c r="A3085" s="9" t="s">
        <v>3304</v>
      </c>
      <c r="B3085" s="9" t="s">
        <v>29</v>
      </c>
      <c r="C3085">
        <v>32</v>
      </c>
      <c r="D3085" t="s">
        <v>30</v>
      </c>
      <c r="E3085" t="s">
        <v>53</v>
      </c>
      <c r="F3085" t="s">
        <v>54</v>
      </c>
      <c r="G3085" t="s">
        <v>77</v>
      </c>
      <c r="H3085" t="s">
        <v>47</v>
      </c>
      <c r="I3085" s="5">
        <v>6.6</v>
      </c>
      <c r="J3085" t="s">
        <v>25</v>
      </c>
      <c r="K3085" s="1">
        <v>41560</v>
      </c>
      <c r="L3085" s="1" t="s">
        <v>5075</v>
      </c>
      <c r="M3085" s="7">
        <v>12.04</v>
      </c>
      <c r="N3085" s="22">
        <v>42346</v>
      </c>
      <c r="O3085">
        <v>4</v>
      </c>
      <c r="P3085" t="s">
        <v>26</v>
      </c>
      <c r="Q3085">
        <v>1</v>
      </c>
      <c r="R3085">
        <v>5</v>
      </c>
      <c r="S3085" t="s">
        <v>636</v>
      </c>
      <c r="T3085" t="s">
        <v>26</v>
      </c>
      <c r="U3085" t="str">
        <f t="shared" si="96"/>
        <v>Adult</v>
      </c>
      <c r="V3085" t="str">
        <f t="shared" si="97"/>
        <v>Senior</v>
      </c>
      <c r="W3085" t="str">
        <f>IF(Table13[[#This Row],[Last_Working_Date]]="Active","Active","Exited")</f>
        <v>Active</v>
      </c>
    </row>
    <row r="3086" spans="1:23" x14ac:dyDescent="0.3">
      <c r="A3086" s="9" t="s">
        <v>3305</v>
      </c>
      <c r="B3086" s="9" t="s">
        <v>19</v>
      </c>
      <c r="C3086">
        <v>22</v>
      </c>
      <c r="D3086" t="s">
        <v>20</v>
      </c>
      <c r="E3086" t="s">
        <v>36</v>
      </c>
      <c r="F3086" t="s">
        <v>32</v>
      </c>
      <c r="G3086" t="s">
        <v>171</v>
      </c>
      <c r="H3086" t="s">
        <v>84</v>
      </c>
      <c r="I3086" s="5">
        <v>2</v>
      </c>
      <c r="J3086" t="s">
        <v>25</v>
      </c>
      <c r="K3086" s="1">
        <v>45328</v>
      </c>
      <c r="L3086" s="1" t="s">
        <v>5075</v>
      </c>
      <c r="M3086" s="7">
        <v>1.72</v>
      </c>
      <c r="N3086" s="22">
        <v>32925</v>
      </c>
      <c r="O3086">
        <v>3</v>
      </c>
      <c r="P3086" t="s">
        <v>26</v>
      </c>
      <c r="Q3086">
        <v>3</v>
      </c>
      <c r="R3086">
        <v>8</v>
      </c>
      <c r="S3086" t="s">
        <v>236</v>
      </c>
      <c r="T3086" t="s">
        <v>26</v>
      </c>
      <c r="U3086" t="str">
        <f t="shared" si="96"/>
        <v>Young</v>
      </c>
      <c r="V3086" t="str">
        <f t="shared" si="97"/>
        <v>Mid-Level</v>
      </c>
      <c r="W3086" t="str">
        <f>IF(Table13[[#This Row],[Last_Working_Date]]="Active","Active","Exited")</f>
        <v>Active</v>
      </c>
    </row>
    <row r="3087" spans="1:23" x14ac:dyDescent="0.3">
      <c r="A3087" s="9" t="s">
        <v>3306</v>
      </c>
      <c r="B3087" s="9" t="s">
        <v>29</v>
      </c>
      <c r="C3087">
        <v>32</v>
      </c>
      <c r="D3087" t="s">
        <v>30</v>
      </c>
      <c r="E3087" t="s">
        <v>58</v>
      </c>
      <c r="F3087" t="s">
        <v>32</v>
      </c>
      <c r="G3087" t="s">
        <v>33</v>
      </c>
      <c r="H3087" t="s">
        <v>24</v>
      </c>
      <c r="I3087" s="5">
        <v>2.5</v>
      </c>
      <c r="J3087" t="s">
        <v>25</v>
      </c>
      <c r="K3087" s="1">
        <v>43075</v>
      </c>
      <c r="L3087" s="1" t="s">
        <v>5075</v>
      </c>
      <c r="M3087" s="7">
        <v>7.89</v>
      </c>
      <c r="N3087" s="22">
        <v>34305</v>
      </c>
      <c r="O3087">
        <v>2</v>
      </c>
      <c r="P3087" t="s">
        <v>26</v>
      </c>
      <c r="Q3087">
        <v>1</v>
      </c>
      <c r="R3087">
        <v>4</v>
      </c>
      <c r="S3087" t="s">
        <v>298</v>
      </c>
      <c r="T3087" t="s">
        <v>26</v>
      </c>
      <c r="U3087" t="str">
        <f t="shared" si="96"/>
        <v>Adult</v>
      </c>
      <c r="V3087" t="str">
        <f t="shared" si="97"/>
        <v>Mid-Level</v>
      </c>
      <c r="W3087" t="str">
        <f>IF(Table13[[#This Row],[Last_Working_Date]]="Active","Active","Exited")</f>
        <v>Active</v>
      </c>
    </row>
    <row r="3088" spans="1:23" x14ac:dyDescent="0.3">
      <c r="A3088" s="9" t="s">
        <v>3307</v>
      </c>
      <c r="B3088" s="9" t="s">
        <v>29</v>
      </c>
      <c r="C3088">
        <v>37</v>
      </c>
      <c r="D3088" t="s">
        <v>30</v>
      </c>
      <c r="E3088" t="s">
        <v>53</v>
      </c>
      <c r="F3088" t="s">
        <v>45</v>
      </c>
      <c r="G3088" t="s">
        <v>164</v>
      </c>
      <c r="H3088" t="s">
        <v>24</v>
      </c>
      <c r="I3088" s="5">
        <v>7.1</v>
      </c>
      <c r="J3088" t="s">
        <v>25</v>
      </c>
      <c r="K3088" s="1">
        <v>42776</v>
      </c>
      <c r="L3088" s="1">
        <v>43427</v>
      </c>
      <c r="M3088" s="7">
        <v>1.78</v>
      </c>
      <c r="N3088" s="22">
        <v>45969</v>
      </c>
      <c r="O3088">
        <v>3</v>
      </c>
      <c r="P3088" t="s">
        <v>26</v>
      </c>
      <c r="Q3088">
        <v>5</v>
      </c>
      <c r="R3088">
        <v>6</v>
      </c>
      <c r="S3088" t="s">
        <v>341</v>
      </c>
      <c r="T3088" t="s">
        <v>65</v>
      </c>
      <c r="U3088" t="str">
        <f t="shared" si="96"/>
        <v>Adult</v>
      </c>
      <c r="V3088" t="str">
        <f t="shared" si="97"/>
        <v>Senior</v>
      </c>
      <c r="W3088" t="str">
        <f>IF(Table13[[#This Row],[Last_Working_Date]]="Active","Active","Exited")</f>
        <v>Exited</v>
      </c>
    </row>
    <row r="3089" spans="1:23" x14ac:dyDescent="0.3">
      <c r="A3089" s="9" t="s">
        <v>226</v>
      </c>
      <c r="B3089" s="9" t="s">
        <v>29</v>
      </c>
      <c r="C3089">
        <v>31</v>
      </c>
      <c r="D3089" t="s">
        <v>30</v>
      </c>
      <c r="E3089" t="s">
        <v>58</v>
      </c>
      <c r="F3089" t="s">
        <v>32</v>
      </c>
      <c r="G3089" t="s">
        <v>33</v>
      </c>
      <c r="H3089" t="s">
        <v>24</v>
      </c>
      <c r="I3089" s="5">
        <v>1.7</v>
      </c>
      <c r="J3089" t="s">
        <v>25</v>
      </c>
      <c r="K3089" s="1">
        <v>39899</v>
      </c>
      <c r="L3089" s="1" t="s">
        <v>5075</v>
      </c>
      <c r="M3089" s="7">
        <v>16.59</v>
      </c>
      <c r="N3089" s="22">
        <v>33020</v>
      </c>
      <c r="O3089">
        <v>4</v>
      </c>
      <c r="P3089" t="s">
        <v>26</v>
      </c>
      <c r="Q3089">
        <v>3</v>
      </c>
      <c r="R3089">
        <v>4</v>
      </c>
      <c r="S3089" t="s">
        <v>5074</v>
      </c>
      <c r="T3089" t="s">
        <v>26</v>
      </c>
      <c r="U3089" t="str">
        <f t="shared" si="96"/>
        <v>Adult</v>
      </c>
      <c r="V3089" t="str">
        <f t="shared" si="97"/>
        <v>Junior</v>
      </c>
      <c r="W3089" t="str">
        <f>IF(Table13[[#This Row],[Last_Working_Date]]="Active","Active","Exited")</f>
        <v>Active</v>
      </c>
    </row>
    <row r="3090" spans="1:23" x14ac:dyDescent="0.3">
      <c r="A3090" s="9" t="s">
        <v>3308</v>
      </c>
      <c r="B3090" s="9" t="s">
        <v>19</v>
      </c>
      <c r="C3090">
        <v>34</v>
      </c>
      <c r="D3090" t="s">
        <v>30</v>
      </c>
      <c r="E3090" t="s">
        <v>63</v>
      </c>
      <c r="F3090" t="s">
        <v>45</v>
      </c>
      <c r="G3090" t="s">
        <v>98</v>
      </c>
      <c r="H3090" t="s">
        <v>24</v>
      </c>
      <c r="I3090" s="5">
        <v>9</v>
      </c>
      <c r="J3090" t="s">
        <v>25</v>
      </c>
      <c r="K3090" s="1">
        <v>39714</v>
      </c>
      <c r="L3090" s="1" t="s">
        <v>5075</v>
      </c>
      <c r="M3090" s="7">
        <v>17.100000000000001</v>
      </c>
      <c r="N3090" s="22">
        <v>51388</v>
      </c>
      <c r="O3090">
        <v>3</v>
      </c>
      <c r="P3090" t="s">
        <v>26</v>
      </c>
      <c r="Q3090">
        <v>2</v>
      </c>
      <c r="R3090">
        <v>5</v>
      </c>
      <c r="S3090" t="s">
        <v>48</v>
      </c>
      <c r="T3090" t="s">
        <v>26</v>
      </c>
      <c r="U3090" t="str">
        <f t="shared" si="96"/>
        <v>Adult</v>
      </c>
      <c r="V3090" t="str">
        <f t="shared" si="97"/>
        <v>Senior</v>
      </c>
      <c r="W3090" t="str">
        <f>IF(Table13[[#This Row],[Last_Working_Date]]="Active","Active","Exited")</f>
        <v>Active</v>
      </c>
    </row>
    <row r="3091" spans="1:23" x14ac:dyDescent="0.3">
      <c r="A3091" s="9" t="s">
        <v>3309</v>
      </c>
      <c r="B3091" s="9" t="s">
        <v>29</v>
      </c>
      <c r="C3091">
        <v>35</v>
      </c>
      <c r="D3091" t="s">
        <v>30</v>
      </c>
      <c r="E3091" t="s">
        <v>53</v>
      </c>
      <c r="F3091" t="s">
        <v>32</v>
      </c>
      <c r="G3091" t="s">
        <v>33</v>
      </c>
      <c r="H3091" t="s">
        <v>24</v>
      </c>
      <c r="I3091" s="5">
        <v>12.7</v>
      </c>
      <c r="J3091" t="s">
        <v>25</v>
      </c>
      <c r="K3091" s="1">
        <v>44500</v>
      </c>
      <c r="L3091" s="1" t="s">
        <v>5075</v>
      </c>
      <c r="M3091" s="7">
        <v>3.99</v>
      </c>
      <c r="N3091" s="22">
        <v>55465</v>
      </c>
      <c r="O3091">
        <v>3</v>
      </c>
      <c r="P3091" t="s">
        <v>26</v>
      </c>
      <c r="Q3091">
        <v>1</v>
      </c>
      <c r="R3091">
        <v>8</v>
      </c>
      <c r="S3091" t="s">
        <v>797</v>
      </c>
      <c r="T3091" t="s">
        <v>26</v>
      </c>
      <c r="U3091" t="str">
        <f t="shared" si="96"/>
        <v>Adult</v>
      </c>
      <c r="V3091" t="str">
        <f t="shared" si="97"/>
        <v>Expert</v>
      </c>
      <c r="W3091" t="str">
        <f>IF(Table13[[#This Row],[Last_Working_Date]]="Active","Active","Exited")</f>
        <v>Active</v>
      </c>
    </row>
    <row r="3092" spans="1:23" x14ac:dyDescent="0.3">
      <c r="A3092" s="9" t="s">
        <v>355</v>
      </c>
      <c r="B3092" s="9" t="s">
        <v>29</v>
      </c>
      <c r="C3092">
        <v>33</v>
      </c>
      <c r="D3092" t="s">
        <v>20</v>
      </c>
      <c r="E3092" t="s">
        <v>31</v>
      </c>
      <c r="F3092" t="s">
        <v>40</v>
      </c>
      <c r="G3092" t="s">
        <v>41</v>
      </c>
      <c r="H3092" t="s">
        <v>84</v>
      </c>
      <c r="I3092" s="5">
        <v>8.9</v>
      </c>
      <c r="J3092" t="s">
        <v>25</v>
      </c>
      <c r="K3092" s="1">
        <v>42543</v>
      </c>
      <c r="L3092" s="1" t="s">
        <v>5075</v>
      </c>
      <c r="M3092" s="7">
        <v>9.35</v>
      </c>
      <c r="N3092" s="22">
        <v>56072</v>
      </c>
      <c r="O3092">
        <v>3</v>
      </c>
      <c r="P3092" t="s">
        <v>26</v>
      </c>
      <c r="Q3092">
        <v>0</v>
      </c>
      <c r="R3092">
        <v>10</v>
      </c>
      <c r="S3092" t="s">
        <v>5074</v>
      </c>
      <c r="T3092" t="s">
        <v>26</v>
      </c>
      <c r="U3092" t="str">
        <f t="shared" si="96"/>
        <v>Adult</v>
      </c>
      <c r="V3092" t="str">
        <f t="shared" si="97"/>
        <v>Senior</v>
      </c>
      <c r="W3092" t="str">
        <f>IF(Table13[[#This Row],[Last_Working_Date]]="Active","Active","Exited")</f>
        <v>Active</v>
      </c>
    </row>
    <row r="3093" spans="1:23" x14ac:dyDescent="0.3">
      <c r="A3093" s="9" t="s">
        <v>3310</v>
      </c>
      <c r="B3093" s="9" t="s">
        <v>29</v>
      </c>
      <c r="C3093">
        <v>35</v>
      </c>
      <c r="D3093" t="s">
        <v>20</v>
      </c>
      <c r="E3093" t="s">
        <v>39</v>
      </c>
      <c r="F3093" t="s">
        <v>54</v>
      </c>
      <c r="G3093" t="s">
        <v>77</v>
      </c>
      <c r="H3093" t="s">
        <v>47</v>
      </c>
      <c r="I3093" s="5">
        <v>7.9</v>
      </c>
      <c r="J3093" t="s">
        <v>25</v>
      </c>
      <c r="K3093" s="1">
        <v>43033</v>
      </c>
      <c r="L3093" s="1" t="s">
        <v>5075</v>
      </c>
      <c r="M3093" s="7">
        <v>8.01</v>
      </c>
      <c r="N3093" s="22">
        <v>47163</v>
      </c>
      <c r="O3093">
        <v>3</v>
      </c>
      <c r="P3093" t="s">
        <v>26</v>
      </c>
      <c r="Q3093">
        <v>4</v>
      </c>
      <c r="R3093">
        <v>2</v>
      </c>
      <c r="S3093" t="s">
        <v>143</v>
      </c>
      <c r="T3093" t="s">
        <v>26</v>
      </c>
      <c r="U3093" t="str">
        <f t="shared" si="96"/>
        <v>Adult</v>
      </c>
      <c r="V3093" t="str">
        <f t="shared" si="97"/>
        <v>Senior</v>
      </c>
      <c r="W3093" t="str">
        <f>IF(Table13[[#This Row],[Last_Working_Date]]="Active","Active","Exited")</f>
        <v>Active</v>
      </c>
    </row>
    <row r="3094" spans="1:23" x14ac:dyDescent="0.3">
      <c r="A3094" s="9" t="s">
        <v>3311</v>
      </c>
      <c r="B3094" s="9" t="s">
        <v>19</v>
      </c>
      <c r="C3094">
        <v>32</v>
      </c>
      <c r="D3094" t="s">
        <v>30</v>
      </c>
      <c r="E3094" t="s">
        <v>39</v>
      </c>
      <c r="F3094" t="s">
        <v>32</v>
      </c>
      <c r="G3094" t="s">
        <v>171</v>
      </c>
      <c r="H3094" t="s">
        <v>24</v>
      </c>
      <c r="I3094" s="5">
        <v>6.4</v>
      </c>
      <c r="J3094" t="s">
        <v>25</v>
      </c>
      <c r="K3094" s="1">
        <v>39845</v>
      </c>
      <c r="L3094" s="1" t="s">
        <v>5075</v>
      </c>
      <c r="M3094" s="7">
        <v>16.739999999999998</v>
      </c>
      <c r="N3094" s="22">
        <v>37762</v>
      </c>
      <c r="O3094">
        <v>5</v>
      </c>
      <c r="P3094" t="s">
        <v>26</v>
      </c>
      <c r="Q3094">
        <v>3</v>
      </c>
      <c r="R3094">
        <v>3</v>
      </c>
      <c r="S3094" t="s">
        <v>318</v>
      </c>
      <c r="T3094" t="s">
        <v>26</v>
      </c>
      <c r="U3094" t="str">
        <f t="shared" si="96"/>
        <v>Adult</v>
      </c>
      <c r="V3094" t="str">
        <f t="shared" si="97"/>
        <v>Senior</v>
      </c>
      <c r="W3094" t="str">
        <f>IF(Table13[[#This Row],[Last_Working_Date]]="Active","Active","Exited")</f>
        <v>Active</v>
      </c>
    </row>
    <row r="3095" spans="1:23" x14ac:dyDescent="0.3">
      <c r="A3095" s="9" t="s">
        <v>401</v>
      </c>
      <c r="B3095" s="9" t="s">
        <v>19</v>
      </c>
      <c r="C3095">
        <v>30</v>
      </c>
      <c r="D3095" t="s">
        <v>30</v>
      </c>
      <c r="E3095" t="s">
        <v>39</v>
      </c>
      <c r="F3095" t="s">
        <v>82</v>
      </c>
      <c r="G3095" t="s">
        <v>284</v>
      </c>
      <c r="H3095" t="s">
        <v>24</v>
      </c>
      <c r="I3095" s="5">
        <v>4</v>
      </c>
      <c r="J3095" t="s">
        <v>25</v>
      </c>
      <c r="K3095" s="1">
        <v>42238</v>
      </c>
      <c r="L3095" s="1">
        <v>43303</v>
      </c>
      <c r="M3095" s="7">
        <v>2.92</v>
      </c>
      <c r="N3095" s="22">
        <v>27493</v>
      </c>
      <c r="O3095">
        <v>4</v>
      </c>
      <c r="P3095" t="s">
        <v>26</v>
      </c>
      <c r="Q3095">
        <v>3</v>
      </c>
      <c r="R3095">
        <v>9</v>
      </c>
      <c r="S3095" t="s">
        <v>5074</v>
      </c>
      <c r="T3095" t="s">
        <v>65</v>
      </c>
      <c r="U3095" t="str">
        <f t="shared" si="96"/>
        <v>Young</v>
      </c>
      <c r="V3095" t="str">
        <f t="shared" si="97"/>
        <v>Mid-Level</v>
      </c>
      <c r="W3095" t="str">
        <f>IF(Table13[[#This Row],[Last_Working_Date]]="Active","Active","Exited")</f>
        <v>Exited</v>
      </c>
    </row>
    <row r="3096" spans="1:23" x14ac:dyDescent="0.3">
      <c r="A3096" s="9" t="s">
        <v>3312</v>
      </c>
      <c r="B3096" s="9" t="s">
        <v>19</v>
      </c>
      <c r="C3096">
        <v>25</v>
      </c>
      <c r="D3096" t="s">
        <v>30</v>
      </c>
      <c r="E3096" t="s">
        <v>31</v>
      </c>
      <c r="F3096" t="s">
        <v>22</v>
      </c>
      <c r="G3096" t="s">
        <v>23</v>
      </c>
      <c r="H3096" t="s">
        <v>24</v>
      </c>
      <c r="I3096" s="5">
        <v>2.6</v>
      </c>
      <c r="J3096" t="s">
        <v>25</v>
      </c>
      <c r="K3096" s="1">
        <v>41995</v>
      </c>
      <c r="L3096" s="1" t="s">
        <v>5075</v>
      </c>
      <c r="M3096" s="7">
        <v>10.85</v>
      </c>
      <c r="N3096" s="22">
        <v>30637</v>
      </c>
      <c r="O3096">
        <v>2</v>
      </c>
      <c r="P3096" t="s">
        <v>26</v>
      </c>
      <c r="Q3096">
        <v>1</v>
      </c>
      <c r="R3096">
        <v>7</v>
      </c>
      <c r="S3096" t="s">
        <v>641</v>
      </c>
      <c r="T3096" t="s">
        <v>26</v>
      </c>
      <c r="U3096" t="str">
        <f t="shared" si="96"/>
        <v>Young</v>
      </c>
      <c r="V3096" t="str">
        <f t="shared" si="97"/>
        <v>Mid-Level</v>
      </c>
      <c r="W3096" t="str">
        <f>IF(Table13[[#This Row],[Last_Working_Date]]="Active","Active","Exited")</f>
        <v>Active</v>
      </c>
    </row>
    <row r="3097" spans="1:23" x14ac:dyDescent="0.3">
      <c r="A3097" s="9" t="s">
        <v>3313</v>
      </c>
      <c r="B3097" s="9" t="s">
        <v>19</v>
      </c>
      <c r="C3097">
        <v>30</v>
      </c>
      <c r="D3097" t="s">
        <v>20</v>
      </c>
      <c r="E3097" t="s">
        <v>63</v>
      </c>
      <c r="F3097" t="s">
        <v>67</v>
      </c>
      <c r="G3097" t="s">
        <v>71</v>
      </c>
      <c r="H3097" t="s">
        <v>24</v>
      </c>
      <c r="I3097" s="5">
        <v>9</v>
      </c>
      <c r="J3097" t="s">
        <v>85</v>
      </c>
      <c r="K3097" s="1">
        <v>40529</v>
      </c>
      <c r="L3097" s="1">
        <v>43580</v>
      </c>
      <c r="M3097" s="7">
        <v>8.35</v>
      </c>
      <c r="N3097" s="22">
        <v>52945</v>
      </c>
      <c r="O3097">
        <v>5</v>
      </c>
      <c r="P3097" t="s">
        <v>26</v>
      </c>
      <c r="Q3097">
        <v>0</v>
      </c>
      <c r="R3097">
        <v>7</v>
      </c>
      <c r="S3097" t="s">
        <v>754</v>
      </c>
      <c r="T3097" t="s">
        <v>65</v>
      </c>
      <c r="U3097" t="str">
        <f t="shared" si="96"/>
        <v>Young</v>
      </c>
      <c r="V3097" t="str">
        <f t="shared" si="97"/>
        <v>Senior</v>
      </c>
      <c r="W3097" t="str">
        <f>IF(Table13[[#This Row],[Last_Working_Date]]="Active","Active","Exited")</f>
        <v>Exited</v>
      </c>
    </row>
    <row r="3098" spans="1:23" x14ac:dyDescent="0.3">
      <c r="A3098" s="9" t="s">
        <v>3314</v>
      </c>
      <c r="B3098" s="9" t="s">
        <v>29</v>
      </c>
      <c r="C3098">
        <v>33</v>
      </c>
      <c r="D3098" t="s">
        <v>30</v>
      </c>
      <c r="E3098" t="s">
        <v>58</v>
      </c>
      <c r="F3098" t="s">
        <v>92</v>
      </c>
      <c r="G3098" t="s">
        <v>120</v>
      </c>
      <c r="H3098" t="s">
        <v>51</v>
      </c>
      <c r="I3098" s="5">
        <v>9.1999999999999993</v>
      </c>
      <c r="J3098" t="s">
        <v>85</v>
      </c>
      <c r="K3098" s="1">
        <v>40926</v>
      </c>
      <c r="L3098" s="1">
        <v>41330</v>
      </c>
      <c r="M3098" s="7">
        <v>1.1100000000000001</v>
      </c>
      <c r="N3098" s="22">
        <v>51727</v>
      </c>
      <c r="O3098">
        <v>4</v>
      </c>
      <c r="P3098" t="s">
        <v>65</v>
      </c>
      <c r="Q3098">
        <v>2</v>
      </c>
      <c r="R3098">
        <v>11</v>
      </c>
      <c r="S3098" t="s">
        <v>624</v>
      </c>
      <c r="T3098" t="s">
        <v>65</v>
      </c>
      <c r="U3098" t="str">
        <f t="shared" si="96"/>
        <v>Adult</v>
      </c>
      <c r="V3098" t="str">
        <f t="shared" si="97"/>
        <v>Senior</v>
      </c>
      <c r="W3098" t="str">
        <f>IF(Table13[[#This Row],[Last_Working_Date]]="Active","Active","Exited")</f>
        <v>Exited</v>
      </c>
    </row>
    <row r="3099" spans="1:23" x14ac:dyDescent="0.3">
      <c r="A3099" s="9" t="s">
        <v>3315</v>
      </c>
      <c r="B3099" s="9" t="s">
        <v>19</v>
      </c>
      <c r="C3099">
        <v>36</v>
      </c>
      <c r="D3099" t="s">
        <v>20</v>
      </c>
      <c r="E3099" t="s">
        <v>21</v>
      </c>
      <c r="F3099" t="s">
        <v>40</v>
      </c>
      <c r="G3099" t="s">
        <v>50</v>
      </c>
      <c r="H3099" t="s">
        <v>24</v>
      </c>
      <c r="I3099" s="5">
        <v>15</v>
      </c>
      <c r="J3099" t="s">
        <v>25</v>
      </c>
      <c r="K3099" s="1">
        <v>40210</v>
      </c>
      <c r="L3099" s="1" t="s">
        <v>5075</v>
      </c>
      <c r="M3099" s="7">
        <v>15.74</v>
      </c>
      <c r="N3099" s="22">
        <v>63175</v>
      </c>
      <c r="O3099">
        <v>3</v>
      </c>
      <c r="P3099" t="s">
        <v>65</v>
      </c>
      <c r="Q3099">
        <v>0</v>
      </c>
      <c r="R3099">
        <v>3</v>
      </c>
      <c r="S3099" t="s">
        <v>690</v>
      </c>
      <c r="T3099" t="s">
        <v>26</v>
      </c>
      <c r="U3099" t="str">
        <f t="shared" si="96"/>
        <v>Adult</v>
      </c>
      <c r="V3099" t="str">
        <f t="shared" si="97"/>
        <v>Expert</v>
      </c>
      <c r="W3099" t="str">
        <f>IF(Table13[[#This Row],[Last_Working_Date]]="Active","Active","Exited")</f>
        <v>Active</v>
      </c>
    </row>
    <row r="3100" spans="1:23" x14ac:dyDescent="0.3">
      <c r="A3100" s="9" t="s">
        <v>3316</v>
      </c>
      <c r="B3100" s="9" t="s">
        <v>29</v>
      </c>
      <c r="C3100">
        <v>36</v>
      </c>
      <c r="D3100" t="s">
        <v>30</v>
      </c>
      <c r="E3100" t="s">
        <v>36</v>
      </c>
      <c r="F3100" t="s">
        <v>92</v>
      </c>
      <c r="G3100" t="s">
        <v>246</v>
      </c>
      <c r="H3100" t="s">
        <v>24</v>
      </c>
      <c r="I3100" s="5">
        <v>3.8</v>
      </c>
      <c r="J3100" t="s">
        <v>25</v>
      </c>
      <c r="K3100" s="1">
        <v>43744</v>
      </c>
      <c r="L3100" s="1" t="s">
        <v>5075</v>
      </c>
      <c r="M3100" s="7">
        <v>6.06</v>
      </c>
      <c r="N3100" s="22">
        <v>43163</v>
      </c>
      <c r="O3100">
        <v>3</v>
      </c>
      <c r="P3100" t="s">
        <v>26</v>
      </c>
      <c r="Q3100">
        <v>0</v>
      </c>
      <c r="R3100">
        <v>6</v>
      </c>
      <c r="S3100" t="s">
        <v>367</v>
      </c>
      <c r="T3100" t="s">
        <v>26</v>
      </c>
      <c r="U3100" t="str">
        <f t="shared" si="96"/>
        <v>Adult</v>
      </c>
      <c r="V3100" t="str">
        <f t="shared" si="97"/>
        <v>Mid-Level</v>
      </c>
      <c r="W3100" t="str">
        <f>IF(Table13[[#This Row],[Last_Working_Date]]="Active","Active","Exited")</f>
        <v>Active</v>
      </c>
    </row>
    <row r="3101" spans="1:23" x14ac:dyDescent="0.3">
      <c r="A3101" s="9" t="s">
        <v>3317</v>
      </c>
      <c r="B3101" s="9" t="s">
        <v>19</v>
      </c>
      <c r="C3101">
        <v>31</v>
      </c>
      <c r="D3101" t="s">
        <v>30</v>
      </c>
      <c r="E3101" t="s">
        <v>21</v>
      </c>
      <c r="F3101" t="s">
        <v>45</v>
      </c>
      <c r="G3101" t="s">
        <v>98</v>
      </c>
      <c r="H3101" t="s">
        <v>24</v>
      </c>
      <c r="I3101" s="5">
        <v>11</v>
      </c>
      <c r="J3101" t="s">
        <v>25</v>
      </c>
      <c r="K3101" s="1">
        <v>41985</v>
      </c>
      <c r="L3101" s="1" t="s">
        <v>5075</v>
      </c>
      <c r="M3101" s="7">
        <v>10.88</v>
      </c>
      <c r="N3101" s="22">
        <v>59472</v>
      </c>
      <c r="O3101">
        <v>4</v>
      </c>
      <c r="P3101" t="s">
        <v>26</v>
      </c>
      <c r="Q3101">
        <v>0</v>
      </c>
      <c r="R3101">
        <v>8</v>
      </c>
      <c r="S3101" t="s">
        <v>99</v>
      </c>
      <c r="T3101" t="s">
        <v>26</v>
      </c>
      <c r="U3101" t="str">
        <f t="shared" si="96"/>
        <v>Adult</v>
      </c>
      <c r="V3101" t="str">
        <f t="shared" si="97"/>
        <v>Expert</v>
      </c>
      <c r="W3101" t="str">
        <f>IF(Table13[[#This Row],[Last_Working_Date]]="Active","Active","Exited")</f>
        <v>Active</v>
      </c>
    </row>
    <row r="3102" spans="1:23" x14ac:dyDescent="0.3">
      <c r="A3102" s="9" t="s">
        <v>3318</v>
      </c>
      <c r="B3102" s="9" t="s">
        <v>29</v>
      </c>
      <c r="C3102">
        <v>29</v>
      </c>
      <c r="D3102" t="s">
        <v>30</v>
      </c>
      <c r="E3102" t="s">
        <v>63</v>
      </c>
      <c r="F3102" t="s">
        <v>92</v>
      </c>
      <c r="G3102" t="s">
        <v>93</v>
      </c>
      <c r="H3102" t="s">
        <v>51</v>
      </c>
      <c r="I3102" s="5">
        <v>6.5</v>
      </c>
      <c r="J3102" t="s">
        <v>25</v>
      </c>
      <c r="K3102" s="1">
        <v>39516</v>
      </c>
      <c r="L3102" s="1" t="s">
        <v>5075</v>
      </c>
      <c r="M3102" s="7">
        <v>17.64</v>
      </c>
      <c r="N3102" s="22">
        <v>46028</v>
      </c>
      <c r="O3102">
        <v>5</v>
      </c>
      <c r="P3102" t="s">
        <v>26</v>
      </c>
      <c r="Q3102">
        <v>1</v>
      </c>
      <c r="R3102">
        <v>6</v>
      </c>
      <c r="S3102" t="s">
        <v>1165</v>
      </c>
      <c r="T3102" t="s">
        <v>26</v>
      </c>
      <c r="U3102" t="str">
        <f t="shared" si="96"/>
        <v>Young</v>
      </c>
      <c r="V3102" t="str">
        <f t="shared" si="97"/>
        <v>Senior</v>
      </c>
      <c r="W3102" t="str">
        <f>IF(Table13[[#This Row],[Last_Working_Date]]="Active","Active","Exited")</f>
        <v>Active</v>
      </c>
    </row>
    <row r="3103" spans="1:23" x14ac:dyDescent="0.3">
      <c r="A3103" s="9" t="s">
        <v>3319</v>
      </c>
      <c r="B3103" s="9" t="s">
        <v>19</v>
      </c>
      <c r="C3103">
        <v>23</v>
      </c>
      <c r="D3103" t="s">
        <v>30</v>
      </c>
      <c r="E3103" t="s">
        <v>58</v>
      </c>
      <c r="F3103" t="s">
        <v>40</v>
      </c>
      <c r="G3103" t="s">
        <v>96</v>
      </c>
      <c r="H3103" t="s">
        <v>24</v>
      </c>
      <c r="I3103" s="5">
        <v>2.4</v>
      </c>
      <c r="J3103" t="s">
        <v>25</v>
      </c>
      <c r="K3103" s="1">
        <v>45195</v>
      </c>
      <c r="L3103" s="1" t="s">
        <v>5075</v>
      </c>
      <c r="M3103" s="7">
        <v>2.09</v>
      </c>
      <c r="N3103" s="22">
        <v>35151</v>
      </c>
      <c r="O3103">
        <v>2</v>
      </c>
      <c r="P3103" t="s">
        <v>26</v>
      </c>
      <c r="Q3103">
        <v>1</v>
      </c>
      <c r="R3103">
        <v>5</v>
      </c>
      <c r="S3103" t="s">
        <v>1439</v>
      </c>
      <c r="T3103" t="s">
        <v>26</v>
      </c>
      <c r="U3103" t="str">
        <f t="shared" si="96"/>
        <v>Young</v>
      </c>
      <c r="V3103" t="str">
        <f t="shared" si="97"/>
        <v>Mid-Level</v>
      </c>
      <c r="W3103" t="str">
        <f>IF(Table13[[#This Row],[Last_Working_Date]]="Active","Active","Exited")</f>
        <v>Active</v>
      </c>
    </row>
    <row r="3104" spans="1:23" x14ac:dyDescent="0.3">
      <c r="A3104" s="9" t="s">
        <v>3320</v>
      </c>
      <c r="B3104" s="9" t="s">
        <v>29</v>
      </c>
      <c r="C3104">
        <v>41</v>
      </c>
      <c r="D3104" t="s">
        <v>20</v>
      </c>
      <c r="E3104" t="s">
        <v>36</v>
      </c>
      <c r="F3104" t="s">
        <v>82</v>
      </c>
      <c r="G3104" t="s">
        <v>107</v>
      </c>
      <c r="H3104" t="s">
        <v>24</v>
      </c>
      <c r="I3104" s="5">
        <v>18.600000000000001</v>
      </c>
      <c r="J3104" t="s">
        <v>25</v>
      </c>
      <c r="K3104" s="1">
        <v>40752</v>
      </c>
      <c r="L3104" s="1" t="s">
        <v>5075</v>
      </c>
      <c r="M3104" s="7">
        <v>14.25</v>
      </c>
      <c r="N3104" s="22">
        <v>68173</v>
      </c>
      <c r="O3104">
        <v>3</v>
      </c>
      <c r="P3104" t="s">
        <v>26</v>
      </c>
      <c r="Q3104">
        <v>2</v>
      </c>
      <c r="R3104">
        <v>7</v>
      </c>
      <c r="S3104" t="s">
        <v>1239</v>
      </c>
      <c r="T3104" t="s">
        <v>26</v>
      </c>
      <c r="U3104" t="str">
        <f t="shared" si="96"/>
        <v>Adult</v>
      </c>
      <c r="V3104" t="str">
        <f t="shared" si="97"/>
        <v>Expert</v>
      </c>
      <c r="W3104" t="str">
        <f>IF(Table13[[#This Row],[Last_Working_Date]]="Active","Active","Exited")</f>
        <v>Active</v>
      </c>
    </row>
    <row r="3105" spans="1:23" x14ac:dyDescent="0.3">
      <c r="A3105" s="9" t="s">
        <v>3321</v>
      </c>
      <c r="B3105" s="9" t="s">
        <v>19</v>
      </c>
      <c r="C3105">
        <v>29</v>
      </c>
      <c r="D3105" t="s">
        <v>30</v>
      </c>
      <c r="E3105" t="s">
        <v>44</v>
      </c>
      <c r="F3105" t="s">
        <v>82</v>
      </c>
      <c r="G3105" t="s">
        <v>107</v>
      </c>
      <c r="H3105" t="s">
        <v>24</v>
      </c>
      <c r="I3105" s="5">
        <v>3.8</v>
      </c>
      <c r="J3105" t="s">
        <v>25</v>
      </c>
      <c r="K3105" s="1">
        <v>43529</v>
      </c>
      <c r="L3105" s="1" t="s">
        <v>5075</v>
      </c>
      <c r="M3105" s="7">
        <v>6.65</v>
      </c>
      <c r="N3105" s="22">
        <v>37856</v>
      </c>
      <c r="O3105">
        <v>4</v>
      </c>
      <c r="P3105" t="s">
        <v>26</v>
      </c>
      <c r="Q3105">
        <v>4</v>
      </c>
      <c r="R3105">
        <v>5</v>
      </c>
      <c r="S3105" t="s">
        <v>401</v>
      </c>
      <c r="T3105" t="s">
        <v>26</v>
      </c>
      <c r="U3105" t="str">
        <f t="shared" si="96"/>
        <v>Young</v>
      </c>
      <c r="V3105" t="str">
        <f t="shared" si="97"/>
        <v>Mid-Level</v>
      </c>
      <c r="W3105" t="str">
        <f>IF(Table13[[#This Row],[Last_Working_Date]]="Active","Active","Exited")</f>
        <v>Active</v>
      </c>
    </row>
    <row r="3106" spans="1:23" x14ac:dyDescent="0.3">
      <c r="A3106" s="9" t="s">
        <v>3322</v>
      </c>
      <c r="B3106" s="9" t="s">
        <v>29</v>
      </c>
      <c r="C3106">
        <v>32</v>
      </c>
      <c r="D3106" t="s">
        <v>20</v>
      </c>
      <c r="E3106" t="s">
        <v>36</v>
      </c>
      <c r="F3106" t="s">
        <v>67</v>
      </c>
      <c r="G3106" t="s">
        <v>176</v>
      </c>
      <c r="H3106" t="s">
        <v>51</v>
      </c>
      <c r="I3106" s="5">
        <v>11.6</v>
      </c>
      <c r="J3106" t="s">
        <v>25</v>
      </c>
      <c r="K3106" s="1">
        <v>45507</v>
      </c>
      <c r="L3106" s="1" t="s">
        <v>5075</v>
      </c>
      <c r="M3106" s="7">
        <v>1.23</v>
      </c>
      <c r="N3106" s="22">
        <v>62855</v>
      </c>
      <c r="O3106">
        <v>4</v>
      </c>
      <c r="P3106" t="s">
        <v>26</v>
      </c>
      <c r="Q3106">
        <v>4</v>
      </c>
      <c r="R3106">
        <v>1</v>
      </c>
      <c r="S3106" t="s">
        <v>921</v>
      </c>
      <c r="T3106" t="s">
        <v>26</v>
      </c>
      <c r="U3106" t="str">
        <f t="shared" si="96"/>
        <v>Adult</v>
      </c>
      <c r="V3106" t="str">
        <f t="shared" si="97"/>
        <v>Expert</v>
      </c>
      <c r="W3106" t="str">
        <f>IF(Table13[[#This Row],[Last_Working_Date]]="Active","Active","Exited")</f>
        <v>Active</v>
      </c>
    </row>
    <row r="3107" spans="1:23" x14ac:dyDescent="0.3">
      <c r="A3107" s="9" t="s">
        <v>3323</v>
      </c>
      <c r="B3107" s="9" t="s">
        <v>29</v>
      </c>
      <c r="C3107">
        <v>30</v>
      </c>
      <c r="D3107" t="s">
        <v>30</v>
      </c>
      <c r="E3107" t="s">
        <v>58</v>
      </c>
      <c r="F3107" t="s">
        <v>82</v>
      </c>
      <c r="G3107" t="s">
        <v>107</v>
      </c>
      <c r="H3107" t="s">
        <v>24</v>
      </c>
      <c r="I3107" s="5">
        <v>8.6</v>
      </c>
      <c r="J3107" t="s">
        <v>25</v>
      </c>
      <c r="K3107" s="1">
        <v>39864</v>
      </c>
      <c r="L3107" s="1" t="s">
        <v>5075</v>
      </c>
      <c r="M3107" s="7">
        <v>16.68</v>
      </c>
      <c r="N3107" s="22">
        <v>45749</v>
      </c>
      <c r="O3107">
        <v>1</v>
      </c>
      <c r="P3107" t="s">
        <v>65</v>
      </c>
      <c r="Q3107">
        <v>1</v>
      </c>
      <c r="R3107">
        <v>7</v>
      </c>
      <c r="S3107" t="s">
        <v>1999</v>
      </c>
      <c r="T3107" t="s">
        <v>26</v>
      </c>
      <c r="U3107" t="str">
        <f t="shared" si="96"/>
        <v>Young</v>
      </c>
      <c r="V3107" t="str">
        <f t="shared" si="97"/>
        <v>Senior</v>
      </c>
      <c r="W3107" t="str">
        <f>IF(Table13[[#This Row],[Last_Working_Date]]="Active","Active","Exited")</f>
        <v>Active</v>
      </c>
    </row>
    <row r="3108" spans="1:23" x14ac:dyDescent="0.3">
      <c r="A3108" s="9" t="s">
        <v>3324</v>
      </c>
      <c r="B3108" s="9" t="s">
        <v>29</v>
      </c>
      <c r="C3108">
        <v>33</v>
      </c>
      <c r="D3108" t="s">
        <v>30</v>
      </c>
      <c r="E3108" t="s">
        <v>39</v>
      </c>
      <c r="F3108" t="s">
        <v>40</v>
      </c>
      <c r="G3108" t="s">
        <v>50</v>
      </c>
      <c r="H3108" t="s">
        <v>24</v>
      </c>
      <c r="I3108" s="5">
        <v>2.7</v>
      </c>
      <c r="J3108" t="s">
        <v>85</v>
      </c>
      <c r="K3108" s="1">
        <v>40993</v>
      </c>
      <c r="L3108" s="1" t="s">
        <v>5075</v>
      </c>
      <c r="M3108" s="7">
        <v>13.59</v>
      </c>
      <c r="N3108" s="22">
        <v>42664</v>
      </c>
      <c r="O3108">
        <v>2</v>
      </c>
      <c r="P3108" t="s">
        <v>26</v>
      </c>
      <c r="Q3108">
        <v>3</v>
      </c>
      <c r="R3108">
        <v>4</v>
      </c>
      <c r="S3108" t="s">
        <v>807</v>
      </c>
      <c r="T3108" t="s">
        <v>26</v>
      </c>
      <c r="U3108" t="str">
        <f t="shared" si="96"/>
        <v>Adult</v>
      </c>
      <c r="V3108" t="str">
        <f t="shared" si="97"/>
        <v>Mid-Level</v>
      </c>
      <c r="W3108" t="str">
        <f>IF(Table13[[#This Row],[Last_Working_Date]]="Active","Active","Exited")</f>
        <v>Active</v>
      </c>
    </row>
    <row r="3109" spans="1:23" x14ac:dyDescent="0.3">
      <c r="A3109" s="9" t="s">
        <v>3325</v>
      </c>
      <c r="B3109" s="9" t="s">
        <v>19</v>
      </c>
      <c r="C3109">
        <v>28</v>
      </c>
      <c r="D3109" t="s">
        <v>20</v>
      </c>
      <c r="E3109" t="s">
        <v>36</v>
      </c>
      <c r="F3109" t="s">
        <v>40</v>
      </c>
      <c r="G3109" t="s">
        <v>96</v>
      </c>
      <c r="H3109" t="s">
        <v>24</v>
      </c>
      <c r="I3109" s="5">
        <v>8</v>
      </c>
      <c r="J3109" t="s">
        <v>85</v>
      </c>
      <c r="K3109" s="1">
        <v>41218</v>
      </c>
      <c r="L3109" s="1" t="s">
        <v>5075</v>
      </c>
      <c r="M3109" s="7">
        <v>12.98</v>
      </c>
      <c r="N3109" s="22">
        <v>52210</v>
      </c>
      <c r="O3109">
        <v>4</v>
      </c>
      <c r="P3109" t="s">
        <v>26</v>
      </c>
      <c r="Q3109">
        <v>1</v>
      </c>
      <c r="R3109">
        <v>5</v>
      </c>
      <c r="S3109" t="s">
        <v>254</v>
      </c>
      <c r="T3109" t="s">
        <v>26</v>
      </c>
      <c r="U3109" t="str">
        <f t="shared" si="96"/>
        <v>Young</v>
      </c>
      <c r="V3109" t="str">
        <f t="shared" si="97"/>
        <v>Senior</v>
      </c>
      <c r="W3109" t="str">
        <f>IF(Table13[[#This Row],[Last_Working_Date]]="Active","Active","Exited")</f>
        <v>Active</v>
      </c>
    </row>
    <row r="3110" spans="1:23" x14ac:dyDescent="0.3">
      <c r="A3110" s="9" t="s">
        <v>3326</v>
      </c>
      <c r="B3110" s="9" t="s">
        <v>29</v>
      </c>
      <c r="C3110">
        <v>23</v>
      </c>
      <c r="D3110" t="s">
        <v>30</v>
      </c>
      <c r="E3110" t="s">
        <v>39</v>
      </c>
      <c r="F3110" t="s">
        <v>32</v>
      </c>
      <c r="G3110" t="s">
        <v>33</v>
      </c>
      <c r="H3110" t="s">
        <v>51</v>
      </c>
      <c r="I3110" s="5">
        <v>1.4</v>
      </c>
      <c r="J3110" t="s">
        <v>25</v>
      </c>
      <c r="K3110" s="1">
        <v>41324</v>
      </c>
      <c r="L3110" s="1" t="s">
        <v>5075</v>
      </c>
      <c r="M3110" s="7">
        <v>12.69</v>
      </c>
      <c r="N3110" s="22">
        <v>23343</v>
      </c>
      <c r="O3110">
        <v>2</v>
      </c>
      <c r="P3110" t="s">
        <v>26</v>
      </c>
      <c r="Q3110">
        <v>2</v>
      </c>
      <c r="R3110">
        <v>5</v>
      </c>
      <c r="S3110" t="s">
        <v>1173</v>
      </c>
      <c r="T3110" t="s">
        <v>26</v>
      </c>
      <c r="U3110" t="str">
        <f t="shared" si="96"/>
        <v>Young</v>
      </c>
      <c r="V3110" t="str">
        <f t="shared" si="97"/>
        <v>Junior</v>
      </c>
      <c r="W3110" t="str">
        <f>IF(Table13[[#This Row],[Last_Working_Date]]="Active","Active","Exited")</f>
        <v>Active</v>
      </c>
    </row>
    <row r="3111" spans="1:23" x14ac:dyDescent="0.3">
      <c r="A3111" s="9" t="s">
        <v>3327</v>
      </c>
      <c r="B3111" s="9" t="s">
        <v>29</v>
      </c>
      <c r="C3111">
        <v>28</v>
      </c>
      <c r="D3111" t="s">
        <v>30</v>
      </c>
      <c r="E3111" t="s">
        <v>39</v>
      </c>
      <c r="F3111" t="s">
        <v>67</v>
      </c>
      <c r="G3111" t="s">
        <v>110</v>
      </c>
      <c r="H3111" t="s">
        <v>24</v>
      </c>
      <c r="I3111" s="5">
        <v>6.3</v>
      </c>
      <c r="J3111" t="s">
        <v>25</v>
      </c>
      <c r="K3111" s="1">
        <v>44643</v>
      </c>
      <c r="L3111" s="1">
        <v>45645</v>
      </c>
      <c r="M3111" s="7">
        <v>2.74</v>
      </c>
      <c r="N3111" s="22">
        <v>47943</v>
      </c>
      <c r="O3111">
        <v>2</v>
      </c>
      <c r="P3111" t="s">
        <v>65</v>
      </c>
      <c r="Q3111">
        <v>1</v>
      </c>
      <c r="R3111">
        <v>7</v>
      </c>
      <c r="S3111" t="s">
        <v>379</v>
      </c>
      <c r="T3111" t="s">
        <v>65</v>
      </c>
      <c r="U3111" t="str">
        <f t="shared" si="96"/>
        <v>Young</v>
      </c>
      <c r="V3111" t="str">
        <f t="shared" si="97"/>
        <v>Senior</v>
      </c>
      <c r="W3111" t="str">
        <f>IF(Table13[[#This Row],[Last_Working_Date]]="Active","Active","Exited")</f>
        <v>Exited</v>
      </c>
    </row>
    <row r="3112" spans="1:23" x14ac:dyDescent="0.3">
      <c r="A3112" s="9" t="s">
        <v>3328</v>
      </c>
      <c r="B3112" s="9" t="s">
        <v>29</v>
      </c>
      <c r="C3112">
        <v>43</v>
      </c>
      <c r="D3112" t="s">
        <v>20</v>
      </c>
      <c r="E3112" t="s">
        <v>58</v>
      </c>
      <c r="F3112" t="s">
        <v>82</v>
      </c>
      <c r="G3112" t="s">
        <v>107</v>
      </c>
      <c r="H3112" t="s">
        <v>51</v>
      </c>
      <c r="I3112" s="5">
        <v>15.6</v>
      </c>
      <c r="J3112" t="s">
        <v>25</v>
      </c>
      <c r="K3112" s="1">
        <v>43407</v>
      </c>
      <c r="L3112" s="1" t="s">
        <v>5075</v>
      </c>
      <c r="M3112" s="7">
        <v>6.98</v>
      </c>
      <c r="N3112" s="22">
        <v>58136</v>
      </c>
      <c r="O3112">
        <v>3</v>
      </c>
      <c r="P3112" t="s">
        <v>26</v>
      </c>
      <c r="Q3112">
        <v>4</v>
      </c>
      <c r="R3112">
        <v>9</v>
      </c>
      <c r="S3112" t="s">
        <v>744</v>
      </c>
      <c r="T3112" t="s">
        <v>26</v>
      </c>
      <c r="U3112" t="str">
        <f t="shared" si="96"/>
        <v>Adult</v>
      </c>
      <c r="V3112" t="str">
        <f t="shared" si="97"/>
        <v>Expert</v>
      </c>
      <c r="W3112" t="str">
        <f>IF(Table13[[#This Row],[Last_Working_Date]]="Active","Active","Exited")</f>
        <v>Active</v>
      </c>
    </row>
    <row r="3113" spans="1:23" x14ac:dyDescent="0.3">
      <c r="A3113" s="9" t="s">
        <v>1431</v>
      </c>
      <c r="B3113" s="9" t="s">
        <v>19</v>
      </c>
      <c r="C3113">
        <v>35</v>
      </c>
      <c r="D3113" t="s">
        <v>30</v>
      </c>
      <c r="E3113" t="s">
        <v>31</v>
      </c>
      <c r="F3113" t="s">
        <v>67</v>
      </c>
      <c r="G3113" t="s">
        <v>176</v>
      </c>
      <c r="H3113" t="s">
        <v>24</v>
      </c>
      <c r="I3113" s="5">
        <v>9.9</v>
      </c>
      <c r="J3113" t="s">
        <v>25</v>
      </c>
      <c r="K3113" s="1">
        <v>43951</v>
      </c>
      <c r="L3113" s="1" t="s">
        <v>5075</v>
      </c>
      <c r="M3113" s="7">
        <v>5.49</v>
      </c>
      <c r="N3113" s="22">
        <v>52730</v>
      </c>
      <c r="O3113">
        <v>3</v>
      </c>
      <c r="P3113" t="s">
        <v>26</v>
      </c>
      <c r="Q3113">
        <v>1</v>
      </c>
      <c r="R3113">
        <v>5</v>
      </c>
      <c r="S3113" t="s">
        <v>5074</v>
      </c>
      <c r="T3113" t="s">
        <v>26</v>
      </c>
      <c r="U3113" t="str">
        <f t="shared" si="96"/>
        <v>Adult</v>
      </c>
      <c r="V3113" t="str">
        <f t="shared" si="97"/>
        <v>Senior</v>
      </c>
      <c r="W3113" t="str">
        <f>IF(Table13[[#This Row],[Last_Working_Date]]="Active","Active","Exited")</f>
        <v>Active</v>
      </c>
    </row>
    <row r="3114" spans="1:23" x14ac:dyDescent="0.3">
      <c r="A3114" s="9" t="s">
        <v>3329</v>
      </c>
      <c r="B3114" s="9" t="s">
        <v>29</v>
      </c>
      <c r="C3114">
        <v>38</v>
      </c>
      <c r="D3114" t="s">
        <v>20</v>
      </c>
      <c r="E3114" t="s">
        <v>58</v>
      </c>
      <c r="F3114" t="s">
        <v>92</v>
      </c>
      <c r="G3114" t="s">
        <v>120</v>
      </c>
      <c r="H3114" t="s">
        <v>51</v>
      </c>
      <c r="I3114" s="5">
        <v>7.7</v>
      </c>
      <c r="J3114" t="s">
        <v>85</v>
      </c>
      <c r="K3114" s="1">
        <v>44161</v>
      </c>
      <c r="L3114" s="1">
        <v>45546</v>
      </c>
      <c r="M3114" s="7">
        <v>3.79</v>
      </c>
      <c r="N3114" s="22">
        <v>56138</v>
      </c>
      <c r="O3114">
        <v>3</v>
      </c>
      <c r="P3114" t="s">
        <v>26</v>
      </c>
      <c r="Q3114">
        <v>3</v>
      </c>
      <c r="R3114">
        <v>4</v>
      </c>
      <c r="S3114" t="s">
        <v>513</v>
      </c>
      <c r="T3114" t="s">
        <v>65</v>
      </c>
      <c r="U3114" t="str">
        <f t="shared" si="96"/>
        <v>Adult</v>
      </c>
      <c r="V3114" t="str">
        <f t="shared" si="97"/>
        <v>Senior</v>
      </c>
      <c r="W3114" t="str">
        <f>IF(Table13[[#This Row],[Last_Working_Date]]="Active","Active","Exited")</f>
        <v>Exited</v>
      </c>
    </row>
    <row r="3115" spans="1:23" x14ac:dyDescent="0.3">
      <c r="A3115" s="9" t="s">
        <v>3330</v>
      </c>
      <c r="B3115" s="9" t="s">
        <v>19</v>
      </c>
      <c r="C3115">
        <v>35</v>
      </c>
      <c r="D3115" t="s">
        <v>30</v>
      </c>
      <c r="E3115" t="s">
        <v>21</v>
      </c>
      <c r="F3115" t="s">
        <v>40</v>
      </c>
      <c r="G3115" t="s">
        <v>41</v>
      </c>
      <c r="H3115" t="s">
        <v>24</v>
      </c>
      <c r="I3115" s="5">
        <v>2.6</v>
      </c>
      <c r="J3115" t="s">
        <v>25</v>
      </c>
      <c r="K3115" s="1">
        <v>44622</v>
      </c>
      <c r="L3115" s="1">
        <v>45443</v>
      </c>
      <c r="M3115" s="7">
        <v>2.25</v>
      </c>
      <c r="N3115" s="22">
        <v>38148</v>
      </c>
      <c r="O3115">
        <v>3</v>
      </c>
      <c r="P3115" t="s">
        <v>26</v>
      </c>
      <c r="Q3115">
        <v>2</v>
      </c>
      <c r="R3115">
        <v>7</v>
      </c>
      <c r="S3115" t="s">
        <v>1309</v>
      </c>
      <c r="T3115" t="s">
        <v>65</v>
      </c>
      <c r="U3115" t="str">
        <f t="shared" si="96"/>
        <v>Adult</v>
      </c>
      <c r="V3115" t="str">
        <f t="shared" si="97"/>
        <v>Mid-Level</v>
      </c>
      <c r="W3115" t="str">
        <f>IF(Table13[[#This Row],[Last_Working_Date]]="Active","Active","Exited")</f>
        <v>Exited</v>
      </c>
    </row>
    <row r="3116" spans="1:23" x14ac:dyDescent="0.3">
      <c r="A3116" s="9" t="s">
        <v>3331</v>
      </c>
      <c r="B3116" s="9" t="s">
        <v>29</v>
      </c>
      <c r="C3116">
        <v>32</v>
      </c>
      <c r="D3116" t="s">
        <v>30</v>
      </c>
      <c r="E3116" t="s">
        <v>58</v>
      </c>
      <c r="F3116" t="s">
        <v>92</v>
      </c>
      <c r="G3116" t="s">
        <v>120</v>
      </c>
      <c r="H3116" t="s">
        <v>51</v>
      </c>
      <c r="I3116" s="5">
        <v>11.2</v>
      </c>
      <c r="J3116" t="s">
        <v>25</v>
      </c>
      <c r="K3116" s="1">
        <v>39606</v>
      </c>
      <c r="L3116" s="1" t="s">
        <v>5075</v>
      </c>
      <c r="M3116" s="7">
        <v>17.39</v>
      </c>
      <c r="N3116" s="22">
        <v>50504</v>
      </c>
      <c r="O3116">
        <v>5</v>
      </c>
      <c r="P3116" t="s">
        <v>26</v>
      </c>
      <c r="Q3116">
        <v>1</v>
      </c>
      <c r="R3116">
        <v>6</v>
      </c>
      <c r="S3116" t="s">
        <v>1931</v>
      </c>
      <c r="T3116" t="s">
        <v>26</v>
      </c>
      <c r="U3116" t="str">
        <f t="shared" si="96"/>
        <v>Adult</v>
      </c>
      <c r="V3116" t="str">
        <f t="shared" si="97"/>
        <v>Expert</v>
      </c>
      <c r="W3116" t="str">
        <f>IF(Table13[[#This Row],[Last_Working_Date]]="Active","Active","Exited")</f>
        <v>Active</v>
      </c>
    </row>
    <row r="3117" spans="1:23" x14ac:dyDescent="0.3">
      <c r="A3117" s="9" t="s">
        <v>3332</v>
      </c>
      <c r="B3117" s="9" t="s">
        <v>19</v>
      </c>
      <c r="C3117">
        <v>32</v>
      </c>
      <c r="D3117" t="s">
        <v>179</v>
      </c>
      <c r="E3117" t="s">
        <v>21</v>
      </c>
      <c r="F3117" t="s">
        <v>45</v>
      </c>
      <c r="G3117" t="s">
        <v>164</v>
      </c>
      <c r="H3117" t="s">
        <v>24</v>
      </c>
      <c r="I3117" s="5">
        <v>10.7</v>
      </c>
      <c r="J3117" t="s">
        <v>25</v>
      </c>
      <c r="K3117" s="1">
        <v>40951</v>
      </c>
      <c r="L3117" s="1" t="s">
        <v>5075</v>
      </c>
      <c r="M3117" s="7">
        <v>13.71</v>
      </c>
      <c r="N3117" s="22">
        <v>62146</v>
      </c>
      <c r="O3117">
        <v>4</v>
      </c>
      <c r="P3117" t="s">
        <v>26</v>
      </c>
      <c r="Q3117">
        <v>1</v>
      </c>
      <c r="R3117">
        <v>1</v>
      </c>
      <c r="S3117" t="s">
        <v>165</v>
      </c>
      <c r="T3117" t="s">
        <v>26</v>
      </c>
      <c r="U3117" t="str">
        <f t="shared" si="96"/>
        <v>Adult</v>
      </c>
      <c r="V3117" t="str">
        <f t="shared" si="97"/>
        <v>Expert</v>
      </c>
      <c r="W3117" t="str">
        <f>IF(Table13[[#This Row],[Last_Working_Date]]="Active","Active","Exited")</f>
        <v>Active</v>
      </c>
    </row>
    <row r="3118" spans="1:23" x14ac:dyDescent="0.3">
      <c r="A3118" s="9" t="s">
        <v>3333</v>
      </c>
      <c r="B3118" s="9" t="s">
        <v>19</v>
      </c>
      <c r="C3118">
        <v>22</v>
      </c>
      <c r="D3118" t="s">
        <v>30</v>
      </c>
      <c r="E3118" t="s">
        <v>36</v>
      </c>
      <c r="F3118" t="s">
        <v>54</v>
      </c>
      <c r="G3118" t="s">
        <v>77</v>
      </c>
      <c r="H3118" t="s">
        <v>51</v>
      </c>
      <c r="I3118" s="5">
        <v>1.6</v>
      </c>
      <c r="J3118" t="s">
        <v>25</v>
      </c>
      <c r="K3118" s="1">
        <v>40101</v>
      </c>
      <c r="L3118" s="1" t="s">
        <v>5075</v>
      </c>
      <c r="M3118" s="7">
        <v>16.04</v>
      </c>
      <c r="N3118" s="22">
        <v>33598</v>
      </c>
      <c r="O3118">
        <v>4</v>
      </c>
      <c r="P3118" t="s">
        <v>26</v>
      </c>
      <c r="Q3118">
        <v>1</v>
      </c>
      <c r="R3118">
        <v>4</v>
      </c>
      <c r="S3118" t="s">
        <v>1201</v>
      </c>
      <c r="T3118" t="s">
        <v>26</v>
      </c>
      <c r="U3118" t="str">
        <f t="shared" si="96"/>
        <v>Young</v>
      </c>
      <c r="V3118" t="str">
        <f t="shared" si="97"/>
        <v>Junior</v>
      </c>
      <c r="W3118" t="str">
        <f>IF(Table13[[#This Row],[Last_Working_Date]]="Active","Active","Exited")</f>
        <v>Active</v>
      </c>
    </row>
    <row r="3119" spans="1:23" x14ac:dyDescent="0.3">
      <c r="A3119" s="9" t="s">
        <v>3334</v>
      </c>
      <c r="B3119" s="9" t="s">
        <v>29</v>
      </c>
      <c r="C3119">
        <v>47</v>
      </c>
      <c r="D3119" t="s">
        <v>20</v>
      </c>
      <c r="E3119" t="s">
        <v>58</v>
      </c>
      <c r="F3119" t="s">
        <v>40</v>
      </c>
      <c r="G3119" t="s">
        <v>50</v>
      </c>
      <c r="H3119" t="s">
        <v>24</v>
      </c>
      <c r="I3119" s="5">
        <v>21.8</v>
      </c>
      <c r="J3119" t="s">
        <v>25</v>
      </c>
      <c r="K3119" s="1">
        <v>44738</v>
      </c>
      <c r="L3119" s="1" t="s">
        <v>5075</v>
      </c>
      <c r="M3119" s="7">
        <v>3.34</v>
      </c>
      <c r="N3119" s="22">
        <v>80938</v>
      </c>
      <c r="O3119">
        <v>3</v>
      </c>
      <c r="P3119" t="s">
        <v>26</v>
      </c>
      <c r="Q3119">
        <v>0</v>
      </c>
      <c r="R3119">
        <v>5</v>
      </c>
      <c r="S3119" t="s">
        <v>215</v>
      </c>
      <c r="T3119" t="s">
        <v>26</v>
      </c>
      <c r="U3119" t="str">
        <f t="shared" si="96"/>
        <v>Adult</v>
      </c>
      <c r="V3119" t="str">
        <f t="shared" si="97"/>
        <v>Expert</v>
      </c>
      <c r="W3119" t="str">
        <f>IF(Table13[[#This Row],[Last_Working_Date]]="Active","Active","Exited")</f>
        <v>Active</v>
      </c>
    </row>
    <row r="3120" spans="1:23" x14ac:dyDescent="0.3">
      <c r="A3120" s="9" t="s">
        <v>3335</v>
      </c>
      <c r="B3120" s="9" t="s">
        <v>29</v>
      </c>
      <c r="C3120">
        <v>34</v>
      </c>
      <c r="D3120" t="s">
        <v>20</v>
      </c>
      <c r="E3120" t="s">
        <v>53</v>
      </c>
      <c r="F3120" t="s">
        <v>32</v>
      </c>
      <c r="G3120" t="s">
        <v>171</v>
      </c>
      <c r="H3120" t="s">
        <v>51</v>
      </c>
      <c r="I3120" s="5">
        <v>13.4</v>
      </c>
      <c r="J3120" t="s">
        <v>25</v>
      </c>
      <c r="K3120" s="1">
        <v>42254</v>
      </c>
      <c r="L3120" s="1" t="s">
        <v>5075</v>
      </c>
      <c r="M3120" s="7">
        <v>10.14</v>
      </c>
      <c r="N3120" s="22">
        <v>59147</v>
      </c>
      <c r="O3120">
        <v>2</v>
      </c>
      <c r="P3120" t="s">
        <v>26</v>
      </c>
      <c r="Q3120">
        <v>2</v>
      </c>
      <c r="R3120">
        <v>8</v>
      </c>
      <c r="S3120" t="s">
        <v>540</v>
      </c>
      <c r="T3120" t="s">
        <v>26</v>
      </c>
      <c r="U3120" t="str">
        <f t="shared" si="96"/>
        <v>Adult</v>
      </c>
      <c r="V3120" t="str">
        <f t="shared" si="97"/>
        <v>Expert</v>
      </c>
      <c r="W3120" t="str">
        <f>IF(Table13[[#This Row],[Last_Working_Date]]="Active","Active","Exited")</f>
        <v>Active</v>
      </c>
    </row>
    <row r="3121" spans="1:23" x14ac:dyDescent="0.3">
      <c r="A3121" s="9" t="s">
        <v>3336</v>
      </c>
      <c r="B3121" s="9" t="s">
        <v>19</v>
      </c>
      <c r="C3121">
        <v>32</v>
      </c>
      <c r="D3121" t="s">
        <v>30</v>
      </c>
      <c r="E3121" t="s">
        <v>63</v>
      </c>
      <c r="F3121" t="s">
        <v>54</v>
      </c>
      <c r="G3121" t="s">
        <v>77</v>
      </c>
      <c r="H3121" t="s">
        <v>24</v>
      </c>
      <c r="I3121" s="5">
        <v>5.7</v>
      </c>
      <c r="J3121" t="s">
        <v>25</v>
      </c>
      <c r="K3121" s="1">
        <v>42774</v>
      </c>
      <c r="L3121" s="1" t="s">
        <v>5075</v>
      </c>
      <c r="M3121" s="7">
        <v>8.7200000000000006</v>
      </c>
      <c r="N3121" s="22">
        <v>47528</v>
      </c>
      <c r="O3121">
        <v>2</v>
      </c>
      <c r="P3121" t="s">
        <v>65</v>
      </c>
      <c r="Q3121">
        <v>1</v>
      </c>
      <c r="R3121">
        <v>6</v>
      </c>
      <c r="S3121" t="s">
        <v>670</v>
      </c>
      <c r="T3121" t="s">
        <v>26</v>
      </c>
      <c r="U3121" t="str">
        <f t="shared" si="96"/>
        <v>Adult</v>
      </c>
      <c r="V3121" t="str">
        <f t="shared" si="97"/>
        <v>Senior</v>
      </c>
      <c r="W3121" t="str">
        <f>IF(Table13[[#This Row],[Last_Working_Date]]="Active","Active","Exited")</f>
        <v>Active</v>
      </c>
    </row>
    <row r="3122" spans="1:23" x14ac:dyDescent="0.3">
      <c r="A3122" s="9" t="s">
        <v>3337</v>
      </c>
      <c r="B3122" s="9" t="s">
        <v>19</v>
      </c>
      <c r="C3122">
        <v>25</v>
      </c>
      <c r="D3122" t="s">
        <v>20</v>
      </c>
      <c r="E3122" t="s">
        <v>36</v>
      </c>
      <c r="F3122" t="s">
        <v>54</v>
      </c>
      <c r="G3122" t="s">
        <v>139</v>
      </c>
      <c r="H3122" t="s">
        <v>51</v>
      </c>
      <c r="I3122" s="5">
        <v>4.4000000000000004</v>
      </c>
      <c r="J3122" t="s">
        <v>25</v>
      </c>
      <c r="K3122" s="1">
        <v>45697</v>
      </c>
      <c r="L3122" s="1" t="s">
        <v>5075</v>
      </c>
      <c r="M3122" s="7">
        <v>0.71</v>
      </c>
      <c r="N3122" s="22">
        <v>40495</v>
      </c>
      <c r="O3122">
        <v>3</v>
      </c>
      <c r="P3122" t="s">
        <v>26</v>
      </c>
      <c r="Q3122">
        <v>1</v>
      </c>
      <c r="R3122">
        <v>5</v>
      </c>
      <c r="S3122" t="s">
        <v>820</v>
      </c>
      <c r="T3122" t="s">
        <v>26</v>
      </c>
      <c r="U3122" t="str">
        <f t="shared" si="96"/>
        <v>Young</v>
      </c>
      <c r="V3122" t="str">
        <f t="shared" si="97"/>
        <v>Mid-Level</v>
      </c>
      <c r="W3122" t="str">
        <f>IF(Table13[[#This Row],[Last_Working_Date]]="Active","Active","Exited")</f>
        <v>Active</v>
      </c>
    </row>
    <row r="3123" spans="1:23" x14ac:dyDescent="0.3">
      <c r="A3123" s="9" t="s">
        <v>3338</v>
      </c>
      <c r="B3123" s="9" t="s">
        <v>19</v>
      </c>
      <c r="C3123">
        <v>28</v>
      </c>
      <c r="D3123" t="s">
        <v>30</v>
      </c>
      <c r="E3123" t="s">
        <v>36</v>
      </c>
      <c r="F3123" t="s">
        <v>40</v>
      </c>
      <c r="G3123" t="s">
        <v>41</v>
      </c>
      <c r="H3123" t="s">
        <v>24</v>
      </c>
      <c r="I3123" s="5">
        <v>2.9</v>
      </c>
      <c r="J3123" t="s">
        <v>25</v>
      </c>
      <c r="K3123" s="1">
        <v>42878</v>
      </c>
      <c r="L3123" s="1" t="s">
        <v>5075</v>
      </c>
      <c r="M3123" s="7">
        <v>8.43</v>
      </c>
      <c r="N3123" s="22">
        <v>38477</v>
      </c>
      <c r="O3123">
        <v>5</v>
      </c>
      <c r="P3123" t="s">
        <v>26</v>
      </c>
      <c r="Q3123">
        <v>1</v>
      </c>
      <c r="R3123">
        <v>8</v>
      </c>
      <c r="S3123" t="s">
        <v>157</v>
      </c>
      <c r="T3123" t="s">
        <v>26</v>
      </c>
      <c r="U3123" t="str">
        <f t="shared" si="96"/>
        <v>Young</v>
      </c>
      <c r="V3123" t="str">
        <f t="shared" si="97"/>
        <v>Mid-Level</v>
      </c>
      <c r="W3123" t="str">
        <f>IF(Table13[[#This Row],[Last_Working_Date]]="Active","Active","Exited")</f>
        <v>Active</v>
      </c>
    </row>
    <row r="3124" spans="1:23" x14ac:dyDescent="0.3">
      <c r="A3124" s="9" t="s">
        <v>3339</v>
      </c>
      <c r="B3124" s="9" t="s">
        <v>29</v>
      </c>
      <c r="C3124">
        <v>38</v>
      </c>
      <c r="D3124" t="s">
        <v>30</v>
      </c>
      <c r="E3124" t="s">
        <v>21</v>
      </c>
      <c r="F3124" t="s">
        <v>82</v>
      </c>
      <c r="G3124" t="s">
        <v>83</v>
      </c>
      <c r="H3124" t="s">
        <v>84</v>
      </c>
      <c r="I3124" s="5">
        <v>14.5</v>
      </c>
      <c r="J3124" t="s">
        <v>25</v>
      </c>
      <c r="K3124" s="1">
        <v>41316</v>
      </c>
      <c r="L3124" s="1" t="s">
        <v>5075</v>
      </c>
      <c r="M3124" s="7">
        <v>12.71</v>
      </c>
      <c r="N3124" s="22">
        <v>59953</v>
      </c>
      <c r="O3124">
        <v>3</v>
      </c>
      <c r="P3124" t="s">
        <v>26</v>
      </c>
      <c r="Q3124">
        <v>3</v>
      </c>
      <c r="R3124">
        <v>8</v>
      </c>
      <c r="S3124" t="s">
        <v>285</v>
      </c>
      <c r="T3124" t="s">
        <v>26</v>
      </c>
      <c r="U3124" t="str">
        <f t="shared" si="96"/>
        <v>Adult</v>
      </c>
      <c r="V3124" t="str">
        <f t="shared" si="97"/>
        <v>Expert</v>
      </c>
      <c r="W3124" t="str">
        <f>IF(Table13[[#This Row],[Last_Working_Date]]="Active","Active","Exited")</f>
        <v>Active</v>
      </c>
    </row>
    <row r="3125" spans="1:23" x14ac:dyDescent="0.3">
      <c r="A3125" s="9" t="s">
        <v>3340</v>
      </c>
      <c r="B3125" s="9" t="s">
        <v>29</v>
      </c>
      <c r="C3125">
        <v>43</v>
      </c>
      <c r="D3125" t="s">
        <v>30</v>
      </c>
      <c r="E3125" t="s">
        <v>36</v>
      </c>
      <c r="F3125" t="s">
        <v>45</v>
      </c>
      <c r="G3125" t="s">
        <v>164</v>
      </c>
      <c r="H3125" t="s">
        <v>51</v>
      </c>
      <c r="I3125" s="5">
        <v>12.5</v>
      </c>
      <c r="J3125" t="s">
        <v>25</v>
      </c>
      <c r="K3125" s="1">
        <v>40707</v>
      </c>
      <c r="L3125" s="1" t="s">
        <v>5075</v>
      </c>
      <c r="M3125" s="7">
        <v>14.38</v>
      </c>
      <c r="N3125" s="22">
        <v>56568</v>
      </c>
      <c r="O3125">
        <v>3</v>
      </c>
      <c r="P3125" t="s">
        <v>26</v>
      </c>
      <c r="Q3125">
        <v>3</v>
      </c>
      <c r="R3125">
        <v>7</v>
      </c>
      <c r="S3125" t="s">
        <v>997</v>
      </c>
      <c r="T3125" t="s">
        <v>26</v>
      </c>
      <c r="U3125" t="str">
        <f t="shared" si="96"/>
        <v>Adult</v>
      </c>
      <c r="V3125" t="str">
        <f t="shared" si="97"/>
        <v>Expert</v>
      </c>
      <c r="W3125" t="str">
        <f>IF(Table13[[#This Row],[Last_Working_Date]]="Active","Active","Exited")</f>
        <v>Active</v>
      </c>
    </row>
    <row r="3126" spans="1:23" x14ac:dyDescent="0.3">
      <c r="A3126" s="9" t="s">
        <v>3341</v>
      </c>
      <c r="B3126" s="9" t="s">
        <v>29</v>
      </c>
      <c r="C3126">
        <v>34</v>
      </c>
      <c r="D3126" t="s">
        <v>20</v>
      </c>
      <c r="E3126" t="s">
        <v>21</v>
      </c>
      <c r="F3126" t="s">
        <v>82</v>
      </c>
      <c r="G3126" t="s">
        <v>107</v>
      </c>
      <c r="H3126" t="s">
        <v>24</v>
      </c>
      <c r="I3126" s="5">
        <v>9</v>
      </c>
      <c r="J3126" t="s">
        <v>25</v>
      </c>
      <c r="K3126" s="1">
        <v>44605</v>
      </c>
      <c r="L3126" s="1" t="s">
        <v>5075</v>
      </c>
      <c r="M3126" s="7">
        <v>3.7</v>
      </c>
      <c r="N3126" s="22">
        <v>47384</v>
      </c>
      <c r="O3126">
        <v>2</v>
      </c>
      <c r="P3126" t="s">
        <v>26</v>
      </c>
      <c r="Q3126">
        <v>3</v>
      </c>
      <c r="R3126">
        <v>3</v>
      </c>
      <c r="S3126" t="s">
        <v>1005</v>
      </c>
      <c r="T3126" t="s">
        <v>26</v>
      </c>
      <c r="U3126" t="str">
        <f t="shared" si="96"/>
        <v>Adult</v>
      </c>
      <c r="V3126" t="str">
        <f t="shared" si="97"/>
        <v>Senior</v>
      </c>
      <c r="W3126" t="str">
        <f>IF(Table13[[#This Row],[Last_Working_Date]]="Active","Active","Exited")</f>
        <v>Active</v>
      </c>
    </row>
    <row r="3127" spans="1:23" x14ac:dyDescent="0.3">
      <c r="A3127" s="9" t="s">
        <v>3342</v>
      </c>
      <c r="B3127" s="9" t="s">
        <v>19</v>
      </c>
      <c r="C3127">
        <v>34</v>
      </c>
      <c r="D3127" t="s">
        <v>20</v>
      </c>
      <c r="E3127" t="s">
        <v>21</v>
      </c>
      <c r="F3127" t="s">
        <v>82</v>
      </c>
      <c r="G3127" t="s">
        <v>107</v>
      </c>
      <c r="H3127" t="s">
        <v>24</v>
      </c>
      <c r="I3127" s="5">
        <v>6.3</v>
      </c>
      <c r="J3127" t="s">
        <v>25</v>
      </c>
      <c r="K3127" s="1">
        <v>40941</v>
      </c>
      <c r="L3127" s="1">
        <v>44245</v>
      </c>
      <c r="M3127" s="7">
        <v>9.0500000000000007</v>
      </c>
      <c r="N3127" s="22">
        <v>44509</v>
      </c>
      <c r="O3127">
        <v>1</v>
      </c>
      <c r="P3127" t="s">
        <v>26</v>
      </c>
      <c r="Q3127">
        <v>1</v>
      </c>
      <c r="R3127">
        <v>2</v>
      </c>
      <c r="S3127" t="s">
        <v>440</v>
      </c>
      <c r="T3127" t="s">
        <v>65</v>
      </c>
      <c r="U3127" t="str">
        <f t="shared" si="96"/>
        <v>Adult</v>
      </c>
      <c r="V3127" t="str">
        <f t="shared" si="97"/>
        <v>Senior</v>
      </c>
      <c r="W3127" t="str">
        <f>IF(Table13[[#This Row],[Last_Working_Date]]="Active","Active","Exited")</f>
        <v>Exited</v>
      </c>
    </row>
    <row r="3128" spans="1:23" x14ac:dyDescent="0.3">
      <c r="A3128" s="9" t="s">
        <v>3343</v>
      </c>
      <c r="B3128" s="9" t="s">
        <v>29</v>
      </c>
      <c r="C3128">
        <v>43</v>
      </c>
      <c r="D3128" t="s">
        <v>20</v>
      </c>
      <c r="E3128" t="s">
        <v>31</v>
      </c>
      <c r="F3128" t="s">
        <v>54</v>
      </c>
      <c r="G3128" t="s">
        <v>139</v>
      </c>
      <c r="H3128" t="s">
        <v>47</v>
      </c>
      <c r="I3128" s="5">
        <v>14.6</v>
      </c>
      <c r="J3128" t="s">
        <v>25</v>
      </c>
      <c r="K3128" s="1">
        <v>43721</v>
      </c>
      <c r="L3128" s="1" t="s">
        <v>5075</v>
      </c>
      <c r="M3128" s="7">
        <v>6.12</v>
      </c>
      <c r="N3128" s="22">
        <v>64806</v>
      </c>
      <c r="O3128">
        <v>2</v>
      </c>
      <c r="P3128" t="s">
        <v>26</v>
      </c>
      <c r="Q3128">
        <v>1</v>
      </c>
      <c r="R3128">
        <v>4</v>
      </c>
      <c r="S3128" t="s">
        <v>150</v>
      </c>
      <c r="T3128" t="s">
        <v>26</v>
      </c>
      <c r="U3128" t="str">
        <f t="shared" si="96"/>
        <v>Adult</v>
      </c>
      <c r="V3128" t="str">
        <f t="shared" si="97"/>
        <v>Expert</v>
      </c>
      <c r="W3128" t="str">
        <f>IF(Table13[[#This Row],[Last_Working_Date]]="Active","Active","Exited")</f>
        <v>Active</v>
      </c>
    </row>
    <row r="3129" spans="1:23" x14ac:dyDescent="0.3">
      <c r="A3129" s="9" t="s">
        <v>3344</v>
      </c>
      <c r="B3129" s="9" t="s">
        <v>19</v>
      </c>
      <c r="C3129">
        <v>34</v>
      </c>
      <c r="D3129" t="s">
        <v>20</v>
      </c>
      <c r="E3129" t="s">
        <v>39</v>
      </c>
      <c r="F3129" t="s">
        <v>54</v>
      </c>
      <c r="G3129" t="s">
        <v>139</v>
      </c>
      <c r="H3129" t="s">
        <v>51</v>
      </c>
      <c r="I3129" s="5">
        <v>10.5</v>
      </c>
      <c r="J3129" t="s">
        <v>25</v>
      </c>
      <c r="K3129" s="1">
        <v>41683</v>
      </c>
      <c r="L3129" s="1">
        <v>45416</v>
      </c>
      <c r="M3129" s="7">
        <v>10.220000000000001</v>
      </c>
      <c r="N3129" s="22">
        <v>48217</v>
      </c>
      <c r="O3129">
        <v>2</v>
      </c>
      <c r="P3129" t="s">
        <v>26</v>
      </c>
      <c r="Q3129">
        <v>2</v>
      </c>
      <c r="R3129">
        <v>7</v>
      </c>
      <c r="S3129" t="s">
        <v>167</v>
      </c>
      <c r="T3129" t="s">
        <v>65</v>
      </c>
      <c r="U3129" t="str">
        <f t="shared" si="96"/>
        <v>Adult</v>
      </c>
      <c r="V3129" t="str">
        <f t="shared" si="97"/>
        <v>Expert</v>
      </c>
      <c r="W3129" t="str">
        <f>IF(Table13[[#This Row],[Last_Working_Date]]="Active","Active","Exited")</f>
        <v>Exited</v>
      </c>
    </row>
    <row r="3130" spans="1:23" x14ac:dyDescent="0.3">
      <c r="A3130" s="9" t="s">
        <v>3345</v>
      </c>
      <c r="B3130" s="9" t="s">
        <v>29</v>
      </c>
      <c r="C3130">
        <v>28</v>
      </c>
      <c r="D3130" t="s">
        <v>20</v>
      </c>
      <c r="E3130" t="s">
        <v>39</v>
      </c>
      <c r="F3130" t="s">
        <v>54</v>
      </c>
      <c r="G3130" t="s">
        <v>139</v>
      </c>
      <c r="H3130" t="s">
        <v>24</v>
      </c>
      <c r="I3130" s="5">
        <v>0</v>
      </c>
      <c r="J3130" t="s">
        <v>25</v>
      </c>
      <c r="K3130" s="1">
        <v>45129</v>
      </c>
      <c r="L3130" s="1" t="s">
        <v>5075</v>
      </c>
      <c r="M3130" s="7">
        <v>2.27</v>
      </c>
      <c r="N3130" s="22">
        <v>36892</v>
      </c>
      <c r="O3130">
        <v>3</v>
      </c>
      <c r="P3130" t="s">
        <v>26</v>
      </c>
      <c r="Q3130">
        <v>2</v>
      </c>
      <c r="R3130">
        <v>7</v>
      </c>
      <c r="S3130" t="s">
        <v>256</v>
      </c>
      <c r="T3130" t="s">
        <v>26</v>
      </c>
      <c r="U3130" t="str">
        <f t="shared" si="96"/>
        <v>Young</v>
      </c>
      <c r="V3130" t="str">
        <f t="shared" si="97"/>
        <v>Junior</v>
      </c>
      <c r="W3130" t="str">
        <f>IF(Table13[[#This Row],[Last_Working_Date]]="Active","Active","Exited")</f>
        <v>Active</v>
      </c>
    </row>
    <row r="3131" spans="1:23" x14ac:dyDescent="0.3">
      <c r="A3131" s="9" t="s">
        <v>3346</v>
      </c>
      <c r="B3131" s="9" t="s">
        <v>19</v>
      </c>
      <c r="C3131">
        <v>27</v>
      </c>
      <c r="D3131" t="s">
        <v>20</v>
      </c>
      <c r="E3131" t="s">
        <v>31</v>
      </c>
      <c r="F3131" t="s">
        <v>45</v>
      </c>
      <c r="G3131" t="s">
        <v>164</v>
      </c>
      <c r="H3131" t="s">
        <v>84</v>
      </c>
      <c r="I3131" s="5">
        <v>6.1</v>
      </c>
      <c r="J3131" t="s">
        <v>25</v>
      </c>
      <c r="K3131" s="1">
        <v>45748</v>
      </c>
      <c r="L3131" s="1" t="s">
        <v>5075</v>
      </c>
      <c r="M3131" s="7">
        <v>0.56999999999999995</v>
      </c>
      <c r="N3131" s="22">
        <v>44681</v>
      </c>
      <c r="O3131">
        <v>1</v>
      </c>
      <c r="P3131" t="s">
        <v>65</v>
      </c>
      <c r="Q3131">
        <v>1</v>
      </c>
      <c r="R3131">
        <v>3</v>
      </c>
      <c r="S3131" t="s">
        <v>942</v>
      </c>
      <c r="T3131" t="s">
        <v>26</v>
      </c>
      <c r="U3131" t="str">
        <f t="shared" si="96"/>
        <v>Young</v>
      </c>
      <c r="V3131" t="str">
        <f t="shared" si="97"/>
        <v>Senior</v>
      </c>
      <c r="W3131" t="str">
        <f>IF(Table13[[#This Row],[Last_Working_Date]]="Active","Active","Exited")</f>
        <v>Active</v>
      </c>
    </row>
    <row r="3132" spans="1:23" x14ac:dyDescent="0.3">
      <c r="A3132" s="9" t="s">
        <v>3347</v>
      </c>
      <c r="B3132" s="9" t="s">
        <v>29</v>
      </c>
      <c r="C3132">
        <v>26</v>
      </c>
      <c r="D3132" t="s">
        <v>30</v>
      </c>
      <c r="E3132" t="s">
        <v>31</v>
      </c>
      <c r="F3132" t="s">
        <v>67</v>
      </c>
      <c r="G3132" t="s">
        <v>90</v>
      </c>
      <c r="H3132" t="s">
        <v>51</v>
      </c>
      <c r="I3132" s="5">
        <v>2.7</v>
      </c>
      <c r="J3132" t="s">
        <v>25</v>
      </c>
      <c r="K3132" s="1">
        <v>44405</v>
      </c>
      <c r="L3132" s="1" t="s">
        <v>5075</v>
      </c>
      <c r="M3132" s="7">
        <v>4.25</v>
      </c>
      <c r="N3132" s="22">
        <v>41534</v>
      </c>
      <c r="O3132">
        <v>4</v>
      </c>
      <c r="P3132" t="s">
        <v>26</v>
      </c>
      <c r="Q3132">
        <v>1</v>
      </c>
      <c r="R3132">
        <v>5</v>
      </c>
      <c r="S3132" t="s">
        <v>754</v>
      </c>
      <c r="T3132" t="s">
        <v>26</v>
      </c>
      <c r="U3132" t="str">
        <f t="shared" si="96"/>
        <v>Young</v>
      </c>
      <c r="V3132" t="str">
        <f t="shared" si="97"/>
        <v>Mid-Level</v>
      </c>
      <c r="W3132" t="str">
        <f>IF(Table13[[#This Row],[Last_Working_Date]]="Active","Active","Exited")</f>
        <v>Active</v>
      </c>
    </row>
    <row r="3133" spans="1:23" x14ac:dyDescent="0.3">
      <c r="A3133" s="9" t="s">
        <v>3348</v>
      </c>
      <c r="B3133" s="9" t="s">
        <v>29</v>
      </c>
      <c r="C3133">
        <v>28</v>
      </c>
      <c r="D3133" t="s">
        <v>20</v>
      </c>
      <c r="E3133" t="s">
        <v>44</v>
      </c>
      <c r="F3133" t="s">
        <v>82</v>
      </c>
      <c r="G3133" t="s">
        <v>83</v>
      </c>
      <c r="H3133" t="s">
        <v>47</v>
      </c>
      <c r="I3133" s="5">
        <v>5.2</v>
      </c>
      <c r="J3133" t="s">
        <v>25</v>
      </c>
      <c r="K3133" s="1">
        <v>44731</v>
      </c>
      <c r="L3133" s="1" t="s">
        <v>5075</v>
      </c>
      <c r="M3133" s="7">
        <v>3.36</v>
      </c>
      <c r="N3133" s="22">
        <v>46185</v>
      </c>
      <c r="O3133">
        <v>4</v>
      </c>
      <c r="P3133" t="s">
        <v>26</v>
      </c>
      <c r="Q3133">
        <v>1</v>
      </c>
      <c r="R3133">
        <v>6</v>
      </c>
      <c r="S3133" t="s">
        <v>683</v>
      </c>
      <c r="T3133" t="s">
        <v>26</v>
      </c>
      <c r="U3133" t="str">
        <f t="shared" si="96"/>
        <v>Young</v>
      </c>
      <c r="V3133" t="str">
        <f t="shared" si="97"/>
        <v>Senior</v>
      </c>
      <c r="W3133" t="str">
        <f>IF(Table13[[#This Row],[Last_Working_Date]]="Active","Active","Exited")</f>
        <v>Active</v>
      </c>
    </row>
    <row r="3134" spans="1:23" x14ac:dyDescent="0.3">
      <c r="A3134" s="9" t="s">
        <v>3349</v>
      </c>
      <c r="B3134" s="9" t="s">
        <v>29</v>
      </c>
      <c r="C3134">
        <v>24</v>
      </c>
      <c r="D3134" t="s">
        <v>30</v>
      </c>
      <c r="E3134" t="s">
        <v>39</v>
      </c>
      <c r="F3134" t="s">
        <v>54</v>
      </c>
      <c r="G3134" t="s">
        <v>55</v>
      </c>
      <c r="H3134" t="s">
        <v>24</v>
      </c>
      <c r="I3134" s="5">
        <v>3.2</v>
      </c>
      <c r="J3134" t="s">
        <v>25</v>
      </c>
      <c r="K3134" s="1">
        <v>39878</v>
      </c>
      <c r="L3134" s="1" t="s">
        <v>5075</v>
      </c>
      <c r="M3134" s="7">
        <v>16.649999999999999</v>
      </c>
      <c r="N3134" s="22">
        <v>38711</v>
      </c>
      <c r="O3134">
        <v>3</v>
      </c>
      <c r="P3134" t="s">
        <v>26</v>
      </c>
      <c r="Q3134">
        <v>1</v>
      </c>
      <c r="R3134">
        <v>9</v>
      </c>
      <c r="S3134" t="s">
        <v>386</v>
      </c>
      <c r="T3134" t="s">
        <v>26</v>
      </c>
      <c r="U3134" t="str">
        <f t="shared" si="96"/>
        <v>Young</v>
      </c>
      <c r="V3134" t="str">
        <f t="shared" si="97"/>
        <v>Mid-Level</v>
      </c>
      <c r="W3134" t="str">
        <f>IF(Table13[[#This Row],[Last_Working_Date]]="Active","Active","Exited")</f>
        <v>Active</v>
      </c>
    </row>
    <row r="3135" spans="1:23" x14ac:dyDescent="0.3">
      <c r="A3135" s="9" t="s">
        <v>3350</v>
      </c>
      <c r="B3135" s="9" t="s">
        <v>19</v>
      </c>
      <c r="C3135">
        <v>22</v>
      </c>
      <c r="D3135" t="s">
        <v>20</v>
      </c>
      <c r="E3135" t="s">
        <v>36</v>
      </c>
      <c r="F3135" t="s">
        <v>54</v>
      </c>
      <c r="G3135" t="s">
        <v>139</v>
      </c>
      <c r="H3135" t="s">
        <v>24</v>
      </c>
      <c r="I3135" s="5">
        <v>0.6</v>
      </c>
      <c r="J3135" t="s">
        <v>25</v>
      </c>
      <c r="K3135" s="1">
        <v>45466</v>
      </c>
      <c r="L3135" s="1" t="s">
        <v>5075</v>
      </c>
      <c r="M3135" s="7">
        <v>1.35</v>
      </c>
      <c r="N3135" s="22">
        <v>37447</v>
      </c>
      <c r="O3135">
        <v>3</v>
      </c>
      <c r="P3135" t="s">
        <v>26</v>
      </c>
      <c r="Q3135">
        <v>0</v>
      </c>
      <c r="R3135">
        <v>2</v>
      </c>
      <c r="S3135" t="s">
        <v>211</v>
      </c>
      <c r="T3135" t="s">
        <v>26</v>
      </c>
      <c r="U3135" t="str">
        <f t="shared" si="96"/>
        <v>Young</v>
      </c>
      <c r="V3135" t="str">
        <f t="shared" si="97"/>
        <v>Junior</v>
      </c>
      <c r="W3135" t="str">
        <f>IF(Table13[[#This Row],[Last_Working_Date]]="Active","Active","Exited")</f>
        <v>Active</v>
      </c>
    </row>
    <row r="3136" spans="1:23" x14ac:dyDescent="0.3">
      <c r="A3136" s="9" t="s">
        <v>694</v>
      </c>
      <c r="B3136" s="9" t="s">
        <v>19</v>
      </c>
      <c r="C3136">
        <v>31</v>
      </c>
      <c r="D3136" t="s">
        <v>20</v>
      </c>
      <c r="E3136" t="s">
        <v>53</v>
      </c>
      <c r="F3136" t="s">
        <v>32</v>
      </c>
      <c r="G3136" t="s">
        <v>171</v>
      </c>
      <c r="H3136" t="s">
        <v>51</v>
      </c>
      <c r="I3136" s="5">
        <v>4.4000000000000004</v>
      </c>
      <c r="J3136" t="s">
        <v>25</v>
      </c>
      <c r="K3136" s="1">
        <v>41341</v>
      </c>
      <c r="L3136" s="1" t="s">
        <v>5075</v>
      </c>
      <c r="M3136" s="7">
        <v>12.64</v>
      </c>
      <c r="N3136" s="22">
        <v>37309</v>
      </c>
      <c r="O3136">
        <v>3</v>
      </c>
      <c r="P3136" t="s">
        <v>26</v>
      </c>
      <c r="Q3136">
        <v>3</v>
      </c>
      <c r="R3136">
        <v>4</v>
      </c>
      <c r="S3136" t="s">
        <v>5074</v>
      </c>
      <c r="T3136" t="s">
        <v>26</v>
      </c>
      <c r="U3136" t="str">
        <f t="shared" si="96"/>
        <v>Adult</v>
      </c>
      <c r="V3136" t="str">
        <f t="shared" si="97"/>
        <v>Mid-Level</v>
      </c>
      <c r="W3136" t="str">
        <f>IF(Table13[[#This Row],[Last_Working_Date]]="Active","Active","Exited")</f>
        <v>Active</v>
      </c>
    </row>
    <row r="3137" spans="1:23" x14ac:dyDescent="0.3">
      <c r="A3137" s="9" t="s">
        <v>3351</v>
      </c>
      <c r="B3137" s="9" t="s">
        <v>29</v>
      </c>
      <c r="C3137">
        <v>30</v>
      </c>
      <c r="D3137" t="s">
        <v>20</v>
      </c>
      <c r="E3137" t="s">
        <v>36</v>
      </c>
      <c r="F3137" t="s">
        <v>32</v>
      </c>
      <c r="G3137" t="s">
        <v>33</v>
      </c>
      <c r="H3137" t="s">
        <v>51</v>
      </c>
      <c r="I3137" s="5">
        <v>0.1</v>
      </c>
      <c r="J3137" t="s">
        <v>25</v>
      </c>
      <c r="K3137" s="1">
        <v>40877</v>
      </c>
      <c r="L3137" s="1">
        <v>45142</v>
      </c>
      <c r="M3137" s="7">
        <v>11.68</v>
      </c>
      <c r="N3137" s="22">
        <v>30167</v>
      </c>
      <c r="O3137">
        <v>2</v>
      </c>
      <c r="P3137" t="s">
        <v>26</v>
      </c>
      <c r="Q3137">
        <v>2</v>
      </c>
      <c r="R3137">
        <v>3</v>
      </c>
      <c r="S3137" t="s">
        <v>37</v>
      </c>
      <c r="T3137" t="s">
        <v>65</v>
      </c>
      <c r="U3137" t="str">
        <f t="shared" si="96"/>
        <v>Young</v>
      </c>
      <c r="V3137" t="str">
        <f t="shared" si="97"/>
        <v>Junior</v>
      </c>
      <c r="W3137" t="str">
        <f>IF(Table13[[#This Row],[Last_Working_Date]]="Active","Active","Exited")</f>
        <v>Exited</v>
      </c>
    </row>
    <row r="3138" spans="1:23" x14ac:dyDescent="0.3">
      <c r="A3138" s="9" t="s">
        <v>3352</v>
      </c>
      <c r="B3138" s="9" t="s">
        <v>19</v>
      </c>
      <c r="C3138">
        <v>34</v>
      </c>
      <c r="D3138" t="s">
        <v>20</v>
      </c>
      <c r="E3138" t="s">
        <v>21</v>
      </c>
      <c r="F3138" t="s">
        <v>45</v>
      </c>
      <c r="G3138" t="s">
        <v>46</v>
      </c>
      <c r="H3138" t="s">
        <v>24</v>
      </c>
      <c r="I3138" s="5">
        <v>13.8</v>
      </c>
      <c r="J3138" t="s">
        <v>25</v>
      </c>
      <c r="K3138" s="1">
        <v>43391</v>
      </c>
      <c r="L3138" s="1" t="s">
        <v>5075</v>
      </c>
      <c r="M3138" s="7">
        <v>7.03</v>
      </c>
      <c r="N3138" s="22">
        <v>59551</v>
      </c>
      <c r="O3138">
        <v>4</v>
      </c>
      <c r="P3138" t="s">
        <v>26</v>
      </c>
      <c r="Q3138">
        <v>2</v>
      </c>
      <c r="R3138">
        <v>5</v>
      </c>
      <c r="S3138" t="s">
        <v>865</v>
      </c>
      <c r="T3138" t="s">
        <v>26</v>
      </c>
      <c r="U3138" t="str">
        <f t="shared" ref="U3138:U3201" si="98">IF(C3138&lt;=30,"Young","Adult")</f>
        <v>Adult</v>
      </c>
      <c r="V3138" t="str">
        <f t="shared" ref="V3138:V3201" si="99">IF(I3138&lt;2,"Junior",IF(I3138&lt;5,"Mid-Level",IF(I3138&lt;10,"Senior","Expert")))</f>
        <v>Expert</v>
      </c>
      <c r="W3138" t="str">
        <f>IF(Table13[[#This Row],[Last_Working_Date]]="Active","Active","Exited")</f>
        <v>Active</v>
      </c>
    </row>
    <row r="3139" spans="1:23" x14ac:dyDescent="0.3">
      <c r="A3139" s="9" t="s">
        <v>3353</v>
      </c>
      <c r="B3139" s="9" t="s">
        <v>29</v>
      </c>
      <c r="C3139">
        <v>27</v>
      </c>
      <c r="D3139" t="s">
        <v>30</v>
      </c>
      <c r="E3139" t="s">
        <v>53</v>
      </c>
      <c r="F3139" t="s">
        <v>40</v>
      </c>
      <c r="G3139" t="s">
        <v>41</v>
      </c>
      <c r="H3139" t="s">
        <v>24</v>
      </c>
      <c r="I3139" s="5">
        <v>1.4</v>
      </c>
      <c r="J3139" t="s">
        <v>25</v>
      </c>
      <c r="K3139" s="1">
        <v>42914</v>
      </c>
      <c r="L3139" s="1" t="s">
        <v>5075</v>
      </c>
      <c r="M3139" s="7">
        <v>8.33</v>
      </c>
      <c r="N3139" s="22">
        <v>36557</v>
      </c>
      <c r="O3139">
        <v>3</v>
      </c>
      <c r="P3139" t="s">
        <v>26</v>
      </c>
      <c r="Q3139">
        <v>2</v>
      </c>
      <c r="R3139">
        <v>4</v>
      </c>
      <c r="S3139" t="s">
        <v>1519</v>
      </c>
      <c r="T3139" t="s">
        <v>26</v>
      </c>
      <c r="U3139" t="str">
        <f t="shared" si="98"/>
        <v>Young</v>
      </c>
      <c r="V3139" t="str">
        <f t="shared" si="99"/>
        <v>Junior</v>
      </c>
      <c r="W3139" t="str">
        <f>IF(Table13[[#This Row],[Last_Working_Date]]="Active","Active","Exited")</f>
        <v>Active</v>
      </c>
    </row>
    <row r="3140" spans="1:23" x14ac:dyDescent="0.3">
      <c r="A3140" s="9" t="s">
        <v>3354</v>
      </c>
      <c r="B3140" s="9" t="s">
        <v>19</v>
      </c>
      <c r="C3140">
        <v>29</v>
      </c>
      <c r="D3140" t="s">
        <v>30</v>
      </c>
      <c r="E3140" t="s">
        <v>44</v>
      </c>
      <c r="F3140" t="s">
        <v>54</v>
      </c>
      <c r="G3140" t="s">
        <v>139</v>
      </c>
      <c r="H3140" t="s">
        <v>24</v>
      </c>
      <c r="I3140" s="5">
        <v>9</v>
      </c>
      <c r="J3140" t="s">
        <v>25</v>
      </c>
      <c r="K3140" s="1">
        <v>42514</v>
      </c>
      <c r="L3140" s="1">
        <v>43355</v>
      </c>
      <c r="M3140" s="7">
        <v>2.2999999999999998</v>
      </c>
      <c r="N3140" s="22">
        <v>46375</v>
      </c>
      <c r="O3140">
        <v>3</v>
      </c>
      <c r="P3140" t="s">
        <v>26</v>
      </c>
      <c r="Q3140">
        <v>3</v>
      </c>
      <c r="R3140">
        <v>4</v>
      </c>
      <c r="S3140" t="s">
        <v>774</v>
      </c>
      <c r="T3140" t="s">
        <v>65</v>
      </c>
      <c r="U3140" t="str">
        <f t="shared" si="98"/>
        <v>Young</v>
      </c>
      <c r="V3140" t="str">
        <f t="shared" si="99"/>
        <v>Senior</v>
      </c>
      <c r="W3140" t="str">
        <f>IF(Table13[[#This Row],[Last_Working_Date]]="Active","Active","Exited")</f>
        <v>Exited</v>
      </c>
    </row>
    <row r="3141" spans="1:23" x14ac:dyDescent="0.3">
      <c r="A3141" s="9" t="s">
        <v>3355</v>
      </c>
      <c r="B3141" s="9" t="s">
        <v>29</v>
      </c>
      <c r="C3141">
        <v>38</v>
      </c>
      <c r="D3141" t="s">
        <v>30</v>
      </c>
      <c r="E3141" t="s">
        <v>21</v>
      </c>
      <c r="F3141" t="s">
        <v>45</v>
      </c>
      <c r="G3141" t="s">
        <v>98</v>
      </c>
      <c r="H3141" t="s">
        <v>24</v>
      </c>
      <c r="I3141" s="5">
        <v>7.5</v>
      </c>
      <c r="J3141" t="s">
        <v>25</v>
      </c>
      <c r="K3141" s="1">
        <v>40529</v>
      </c>
      <c r="L3141" s="1">
        <v>43264</v>
      </c>
      <c r="M3141" s="7">
        <v>7.49</v>
      </c>
      <c r="N3141" s="22">
        <v>50006</v>
      </c>
      <c r="O3141">
        <v>2</v>
      </c>
      <c r="P3141" t="s">
        <v>65</v>
      </c>
      <c r="Q3141">
        <v>0</v>
      </c>
      <c r="R3141">
        <v>5</v>
      </c>
      <c r="S3141" t="s">
        <v>1136</v>
      </c>
      <c r="T3141" t="s">
        <v>65</v>
      </c>
      <c r="U3141" t="str">
        <f t="shared" si="98"/>
        <v>Adult</v>
      </c>
      <c r="V3141" t="str">
        <f t="shared" si="99"/>
        <v>Senior</v>
      </c>
      <c r="W3141" t="str">
        <f>IF(Table13[[#This Row],[Last_Working_Date]]="Active","Active","Exited")</f>
        <v>Exited</v>
      </c>
    </row>
    <row r="3142" spans="1:23" x14ac:dyDescent="0.3">
      <c r="A3142" s="9" t="s">
        <v>3356</v>
      </c>
      <c r="B3142" s="9" t="s">
        <v>29</v>
      </c>
      <c r="C3142">
        <v>21</v>
      </c>
      <c r="D3142" t="s">
        <v>30</v>
      </c>
      <c r="E3142" t="s">
        <v>39</v>
      </c>
      <c r="F3142" t="s">
        <v>22</v>
      </c>
      <c r="G3142" t="s">
        <v>23</v>
      </c>
      <c r="H3142" t="s">
        <v>84</v>
      </c>
      <c r="I3142" s="5">
        <v>0.4</v>
      </c>
      <c r="J3142" t="s">
        <v>85</v>
      </c>
      <c r="K3142" s="1">
        <v>44262</v>
      </c>
      <c r="L3142" s="1" t="s">
        <v>5075</v>
      </c>
      <c r="M3142" s="7">
        <v>4.6399999999999997</v>
      </c>
      <c r="N3142" s="22">
        <v>37382</v>
      </c>
      <c r="O3142">
        <v>3</v>
      </c>
      <c r="P3142" t="s">
        <v>26</v>
      </c>
      <c r="Q3142">
        <v>2</v>
      </c>
      <c r="R3142">
        <v>12</v>
      </c>
      <c r="S3142" t="s">
        <v>1575</v>
      </c>
      <c r="T3142" t="s">
        <v>26</v>
      </c>
      <c r="U3142" t="str">
        <f t="shared" si="98"/>
        <v>Young</v>
      </c>
      <c r="V3142" t="str">
        <f t="shared" si="99"/>
        <v>Junior</v>
      </c>
      <c r="W3142" t="str">
        <f>IF(Table13[[#This Row],[Last_Working_Date]]="Active","Active","Exited")</f>
        <v>Active</v>
      </c>
    </row>
    <row r="3143" spans="1:23" x14ac:dyDescent="0.3">
      <c r="A3143" s="9" t="s">
        <v>3357</v>
      </c>
      <c r="B3143" s="9" t="s">
        <v>209</v>
      </c>
      <c r="C3143">
        <v>28</v>
      </c>
      <c r="D3143" t="s">
        <v>20</v>
      </c>
      <c r="E3143" t="s">
        <v>44</v>
      </c>
      <c r="F3143" t="s">
        <v>54</v>
      </c>
      <c r="G3143" t="s">
        <v>77</v>
      </c>
      <c r="H3143" t="s">
        <v>84</v>
      </c>
      <c r="I3143" s="5">
        <v>7.4</v>
      </c>
      <c r="J3143" t="s">
        <v>25</v>
      </c>
      <c r="K3143" s="1">
        <v>40031</v>
      </c>
      <c r="L3143" s="1" t="s">
        <v>5075</v>
      </c>
      <c r="M3143" s="7">
        <v>16.23</v>
      </c>
      <c r="N3143" s="22">
        <v>46799</v>
      </c>
      <c r="O3143">
        <v>5</v>
      </c>
      <c r="P3143" t="s">
        <v>26</v>
      </c>
      <c r="Q3143">
        <v>3</v>
      </c>
      <c r="R3143">
        <v>8</v>
      </c>
      <c r="S3143" t="s">
        <v>1397</v>
      </c>
      <c r="T3143" t="s">
        <v>26</v>
      </c>
      <c r="U3143" t="str">
        <f t="shared" si="98"/>
        <v>Young</v>
      </c>
      <c r="V3143" t="str">
        <f t="shared" si="99"/>
        <v>Senior</v>
      </c>
      <c r="W3143" t="str">
        <f>IF(Table13[[#This Row],[Last_Working_Date]]="Active","Active","Exited")</f>
        <v>Active</v>
      </c>
    </row>
    <row r="3144" spans="1:23" x14ac:dyDescent="0.3">
      <c r="A3144" s="9" t="s">
        <v>3358</v>
      </c>
      <c r="B3144" s="9" t="s">
        <v>19</v>
      </c>
      <c r="C3144">
        <v>35</v>
      </c>
      <c r="D3144" t="s">
        <v>30</v>
      </c>
      <c r="E3144" t="s">
        <v>21</v>
      </c>
      <c r="F3144" t="s">
        <v>22</v>
      </c>
      <c r="G3144" t="s">
        <v>59</v>
      </c>
      <c r="H3144" t="s">
        <v>24</v>
      </c>
      <c r="I3144" s="5">
        <v>11</v>
      </c>
      <c r="J3144" t="s">
        <v>25</v>
      </c>
      <c r="K3144" s="1">
        <v>39739</v>
      </c>
      <c r="L3144" s="1" t="s">
        <v>5075</v>
      </c>
      <c r="M3144" s="7">
        <v>17.03</v>
      </c>
      <c r="N3144" s="22">
        <v>51699</v>
      </c>
      <c r="O3144">
        <v>3</v>
      </c>
      <c r="P3144" t="s">
        <v>26</v>
      </c>
      <c r="Q3144">
        <v>2</v>
      </c>
      <c r="R3144">
        <v>5</v>
      </c>
      <c r="S3144" t="s">
        <v>511</v>
      </c>
      <c r="T3144" t="s">
        <v>26</v>
      </c>
      <c r="U3144" t="str">
        <f t="shared" si="98"/>
        <v>Adult</v>
      </c>
      <c r="V3144" t="str">
        <f t="shared" si="99"/>
        <v>Expert</v>
      </c>
      <c r="W3144" t="str">
        <f>IF(Table13[[#This Row],[Last_Working_Date]]="Active","Active","Exited")</f>
        <v>Active</v>
      </c>
    </row>
    <row r="3145" spans="1:23" x14ac:dyDescent="0.3">
      <c r="A3145" s="9" t="s">
        <v>3359</v>
      </c>
      <c r="B3145" s="9" t="s">
        <v>29</v>
      </c>
      <c r="C3145">
        <v>36</v>
      </c>
      <c r="D3145" t="s">
        <v>20</v>
      </c>
      <c r="E3145" t="s">
        <v>39</v>
      </c>
      <c r="F3145" t="s">
        <v>45</v>
      </c>
      <c r="G3145" t="s">
        <v>46</v>
      </c>
      <c r="H3145" t="s">
        <v>84</v>
      </c>
      <c r="I3145" s="5">
        <v>11.8</v>
      </c>
      <c r="J3145" t="s">
        <v>25</v>
      </c>
      <c r="K3145" s="1">
        <v>45534</v>
      </c>
      <c r="L3145" s="1" t="s">
        <v>5075</v>
      </c>
      <c r="M3145" s="7">
        <v>1.1599999999999999</v>
      </c>
      <c r="N3145" s="22">
        <v>63923</v>
      </c>
      <c r="O3145">
        <v>3</v>
      </c>
      <c r="P3145" t="s">
        <v>26</v>
      </c>
      <c r="Q3145">
        <v>0</v>
      </c>
      <c r="R3145">
        <v>6</v>
      </c>
      <c r="S3145" t="s">
        <v>451</v>
      </c>
      <c r="T3145" t="s">
        <v>26</v>
      </c>
      <c r="U3145" t="str">
        <f t="shared" si="98"/>
        <v>Adult</v>
      </c>
      <c r="V3145" t="str">
        <f t="shared" si="99"/>
        <v>Expert</v>
      </c>
      <c r="W3145" t="str">
        <f>IF(Table13[[#This Row],[Last_Working_Date]]="Active","Active","Exited")</f>
        <v>Active</v>
      </c>
    </row>
    <row r="3146" spans="1:23" x14ac:dyDescent="0.3">
      <c r="A3146" s="9" t="s">
        <v>282</v>
      </c>
      <c r="B3146" s="9" t="s">
        <v>19</v>
      </c>
      <c r="C3146">
        <v>23</v>
      </c>
      <c r="D3146" t="s">
        <v>20</v>
      </c>
      <c r="E3146" t="s">
        <v>21</v>
      </c>
      <c r="F3146" t="s">
        <v>40</v>
      </c>
      <c r="G3146" t="s">
        <v>50</v>
      </c>
      <c r="H3146" t="s">
        <v>24</v>
      </c>
      <c r="I3146" s="5">
        <v>1.7</v>
      </c>
      <c r="J3146" t="s">
        <v>25</v>
      </c>
      <c r="K3146" s="1">
        <v>40349</v>
      </c>
      <c r="L3146" s="1" t="s">
        <v>5075</v>
      </c>
      <c r="M3146" s="7">
        <v>15.36</v>
      </c>
      <c r="N3146" s="22">
        <v>34131</v>
      </c>
      <c r="O3146">
        <v>2</v>
      </c>
      <c r="P3146" t="s">
        <v>26</v>
      </c>
      <c r="Q3146">
        <v>0</v>
      </c>
      <c r="R3146">
        <v>5</v>
      </c>
      <c r="S3146" t="s">
        <v>5074</v>
      </c>
      <c r="T3146" t="s">
        <v>26</v>
      </c>
      <c r="U3146" t="str">
        <f t="shared" si="98"/>
        <v>Young</v>
      </c>
      <c r="V3146" t="str">
        <f t="shared" si="99"/>
        <v>Junior</v>
      </c>
      <c r="W3146" t="str">
        <f>IF(Table13[[#This Row],[Last_Working_Date]]="Active","Active","Exited")</f>
        <v>Active</v>
      </c>
    </row>
    <row r="3147" spans="1:23" x14ac:dyDescent="0.3">
      <c r="A3147" s="9" t="s">
        <v>3360</v>
      </c>
      <c r="B3147" s="9" t="s">
        <v>29</v>
      </c>
      <c r="C3147">
        <v>30</v>
      </c>
      <c r="D3147" t="s">
        <v>20</v>
      </c>
      <c r="E3147" t="s">
        <v>21</v>
      </c>
      <c r="F3147" t="s">
        <v>92</v>
      </c>
      <c r="G3147" t="s">
        <v>246</v>
      </c>
      <c r="H3147" t="s">
        <v>51</v>
      </c>
      <c r="I3147" s="5">
        <v>7.9</v>
      </c>
      <c r="J3147" t="s">
        <v>25</v>
      </c>
      <c r="K3147" s="1">
        <v>41337</v>
      </c>
      <c r="L3147" s="1" t="s">
        <v>5075</v>
      </c>
      <c r="M3147" s="7">
        <v>12.65</v>
      </c>
      <c r="N3147" s="22">
        <v>56455</v>
      </c>
      <c r="O3147">
        <v>3</v>
      </c>
      <c r="P3147" t="s">
        <v>26</v>
      </c>
      <c r="Q3147">
        <v>3</v>
      </c>
      <c r="R3147">
        <v>6</v>
      </c>
      <c r="S3147" t="s">
        <v>1349</v>
      </c>
      <c r="T3147" t="s">
        <v>26</v>
      </c>
      <c r="U3147" t="str">
        <f t="shared" si="98"/>
        <v>Young</v>
      </c>
      <c r="V3147" t="str">
        <f t="shared" si="99"/>
        <v>Senior</v>
      </c>
      <c r="W3147" t="str">
        <f>IF(Table13[[#This Row],[Last_Working_Date]]="Active","Active","Exited")</f>
        <v>Active</v>
      </c>
    </row>
    <row r="3148" spans="1:23" x14ac:dyDescent="0.3">
      <c r="A3148" s="9" t="s">
        <v>3361</v>
      </c>
      <c r="B3148" s="9" t="s">
        <v>19</v>
      </c>
      <c r="C3148">
        <v>35</v>
      </c>
      <c r="D3148" t="s">
        <v>30</v>
      </c>
      <c r="E3148" t="s">
        <v>53</v>
      </c>
      <c r="F3148" t="s">
        <v>67</v>
      </c>
      <c r="G3148" t="s">
        <v>71</v>
      </c>
      <c r="H3148" t="s">
        <v>24</v>
      </c>
      <c r="I3148" s="5">
        <v>10</v>
      </c>
      <c r="J3148" t="s">
        <v>25</v>
      </c>
      <c r="K3148" s="1">
        <v>40433</v>
      </c>
      <c r="L3148" s="1" t="s">
        <v>5075</v>
      </c>
      <c r="M3148" s="7">
        <v>15.13</v>
      </c>
      <c r="N3148" s="22">
        <v>63298</v>
      </c>
      <c r="O3148">
        <v>4</v>
      </c>
      <c r="P3148" t="s">
        <v>26</v>
      </c>
      <c r="Q3148">
        <v>1</v>
      </c>
      <c r="R3148">
        <v>7</v>
      </c>
      <c r="S3148" t="s">
        <v>350</v>
      </c>
      <c r="T3148" t="s">
        <v>26</v>
      </c>
      <c r="U3148" t="str">
        <f t="shared" si="98"/>
        <v>Adult</v>
      </c>
      <c r="V3148" t="str">
        <f t="shared" si="99"/>
        <v>Expert</v>
      </c>
      <c r="W3148" t="str">
        <f>IF(Table13[[#This Row],[Last_Working_Date]]="Active","Active","Exited")</f>
        <v>Active</v>
      </c>
    </row>
    <row r="3149" spans="1:23" x14ac:dyDescent="0.3">
      <c r="A3149" s="9" t="s">
        <v>3362</v>
      </c>
      <c r="B3149" s="9" t="s">
        <v>19</v>
      </c>
      <c r="C3149">
        <v>33</v>
      </c>
      <c r="D3149" t="s">
        <v>20</v>
      </c>
      <c r="E3149" t="s">
        <v>39</v>
      </c>
      <c r="F3149" t="s">
        <v>32</v>
      </c>
      <c r="G3149" t="s">
        <v>33</v>
      </c>
      <c r="H3149" t="s">
        <v>84</v>
      </c>
      <c r="I3149" s="5">
        <v>6.8</v>
      </c>
      <c r="J3149" t="s">
        <v>25</v>
      </c>
      <c r="K3149" s="1">
        <v>41393</v>
      </c>
      <c r="L3149" s="1" t="s">
        <v>5075</v>
      </c>
      <c r="M3149" s="7">
        <v>12.5</v>
      </c>
      <c r="N3149" s="22">
        <v>50197</v>
      </c>
      <c r="O3149">
        <v>2</v>
      </c>
      <c r="P3149" t="s">
        <v>26</v>
      </c>
      <c r="Q3149">
        <v>3</v>
      </c>
      <c r="R3149">
        <v>5</v>
      </c>
      <c r="S3149" t="s">
        <v>318</v>
      </c>
      <c r="T3149" t="s">
        <v>26</v>
      </c>
      <c r="U3149" t="str">
        <f t="shared" si="98"/>
        <v>Adult</v>
      </c>
      <c r="V3149" t="str">
        <f t="shared" si="99"/>
        <v>Senior</v>
      </c>
      <c r="W3149" t="str">
        <f>IF(Table13[[#This Row],[Last_Working_Date]]="Active","Active","Exited")</f>
        <v>Active</v>
      </c>
    </row>
    <row r="3150" spans="1:23" x14ac:dyDescent="0.3">
      <c r="A3150" s="9" t="s">
        <v>3363</v>
      </c>
      <c r="B3150" s="9" t="s">
        <v>29</v>
      </c>
      <c r="C3150">
        <v>34</v>
      </c>
      <c r="D3150" t="s">
        <v>30</v>
      </c>
      <c r="E3150" t="s">
        <v>21</v>
      </c>
      <c r="F3150" t="s">
        <v>92</v>
      </c>
      <c r="G3150" t="s">
        <v>120</v>
      </c>
      <c r="H3150" t="s">
        <v>51</v>
      </c>
      <c r="I3150" s="5">
        <v>7.7</v>
      </c>
      <c r="J3150" t="s">
        <v>25</v>
      </c>
      <c r="K3150" s="1">
        <v>39896</v>
      </c>
      <c r="L3150" s="1" t="s">
        <v>5075</v>
      </c>
      <c r="M3150" s="7">
        <v>16.600000000000001</v>
      </c>
      <c r="N3150" s="22">
        <v>47595</v>
      </c>
      <c r="O3150">
        <v>3</v>
      </c>
      <c r="P3150" t="s">
        <v>26</v>
      </c>
      <c r="Q3150">
        <v>0</v>
      </c>
      <c r="R3150">
        <v>2</v>
      </c>
      <c r="S3150" t="s">
        <v>629</v>
      </c>
      <c r="T3150" t="s">
        <v>26</v>
      </c>
      <c r="U3150" t="str">
        <f t="shared" si="98"/>
        <v>Adult</v>
      </c>
      <c r="V3150" t="str">
        <f t="shared" si="99"/>
        <v>Senior</v>
      </c>
      <c r="W3150" t="str">
        <f>IF(Table13[[#This Row],[Last_Working_Date]]="Active","Active","Exited")</f>
        <v>Active</v>
      </c>
    </row>
    <row r="3151" spans="1:23" x14ac:dyDescent="0.3">
      <c r="A3151" s="9" t="s">
        <v>3364</v>
      </c>
      <c r="B3151" s="9" t="s">
        <v>19</v>
      </c>
      <c r="C3151">
        <v>31</v>
      </c>
      <c r="D3151" t="s">
        <v>30</v>
      </c>
      <c r="E3151" t="s">
        <v>63</v>
      </c>
      <c r="F3151" t="s">
        <v>92</v>
      </c>
      <c r="G3151" t="s">
        <v>246</v>
      </c>
      <c r="H3151" t="s">
        <v>24</v>
      </c>
      <c r="I3151" s="5">
        <v>3.9</v>
      </c>
      <c r="J3151" t="s">
        <v>25</v>
      </c>
      <c r="K3151" s="1">
        <v>40081</v>
      </c>
      <c r="L3151" s="1" t="s">
        <v>5075</v>
      </c>
      <c r="M3151" s="7">
        <v>16.09</v>
      </c>
      <c r="N3151" s="22">
        <v>47374</v>
      </c>
      <c r="O3151">
        <v>2</v>
      </c>
      <c r="P3151" t="s">
        <v>26</v>
      </c>
      <c r="Q3151">
        <v>2</v>
      </c>
      <c r="R3151">
        <v>7</v>
      </c>
      <c r="S3151" t="s">
        <v>155</v>
      </c>
      <c r="T3151" t="s">
        <v>26</v>
      </c>
      <c r="U3151" t="str">
        <f t="shared" si="98"/>
        <v>Adult</v>
      </c>
      <c r="V3151" t="str">
        <f t="shared" si="99"/>
        <v>Mid-Level</v>
      </c>
      <c r="W3151" t="str">
        <f>IF(Table13[[#This Row],[Last_Working_Date]]="Active","Active","Exited")</f>
        <v>Active</v>
      </c>
    </row>
    <row r="3152" spans="1:23" x14ac:dyDescent="0.3">
      <c r="A3152" s="9" t="s">
        <v>3365</v>
      </c>
      <c r="B3152" s="9" t="s">
        <v>19</v>
      </c>
      <c r="C3152">
        <v>35</v>
      </c>
      <c r="D3152" t="s">
        <v>20</v>
      </c>
      <c r="E3152" t="s">
        <v>31</v>
      </c>
      <c r="F3152" t="s">
        <v>54</v>
      </c>
      <c r="G3152" t="s">
        <v>139</v>
      </c>
      <c r="H3152" t="s">
        <v>51</v>
      </c>
      <c r="I3152" s="5">
        <v>5.4</v>
      </c>
      <c r="J3152" t="s">
        <v>25</v>
      </c>
      <c r="K3152" s="1">
        <v>40343</v>
      </c>
      <c r="L3152" s="1" t="s">
        <v>5075</v>
      </c>
      <c r="M3152" s="7">
        <v>15.37</v>
      </c>
      <c r="N3152" s="22">
        <v>34480</v>
      </c>
      <c r="O3152">
        <v>3</v>
      </c>
      <c r="P3152" t="s">
        <v>26</v>
      </c>
      <c r="Q3152">
        <v>3</v>
      </c>
      <c r="R3152">
        <v>6</v>
      </c>
      <c r="S3152" t="s">
        <v>306</v>
      </c>
      <c r="T3152" t="s">
        <v>26</v>
      </c>
      <c r="U3152" t="str">
        <f t="shared" si="98"/>
        <v>Adult</v>
      </c>
      <c r="V3152" t="str">
        <f t="shared" si="99"/>
        <v>Senior</v>
      </c>
      <c r="W3152" t="str">
        <f>IF(Table13[[#This Row],[Last_Working_Date]]="Active","Active","Exited")</f>
        <v>Active</v>
      </c>
    </row>
    <row r="3153" spans="1:23" x14ac:dyDescent="0.3">
      <c r="A3153" s="9" t="s">
        <v>3366</v>
      </c>
      <c r="B3153" s="9" t="s">
        <v>19</v>
      </c>
      <c r="C3153">
        <v>21</v>
      </c>
      <c r="D3153" t="s">
        <v>20</v>
      </c>
      <c r="E3153" t="s">
        <v>21</v>
      </c>
      <c r="F3153" t="s">
        <v>82</v>
      </c>
      <c r="G3153" t="s">
        <v>107</v>
      </c>
      <c r="H3153" t="s">
        <v>51</v>
      </c>
      <c r="I3153" s="5">
        <v>0.6</v>
      </c>
      <c r="J3153" t="s">
        <v>25</v>
      </c>
      <c r="K3153" s="1">
        <v>44362</v>
      </c>
      <c r="L3153" s="1" t="s">
        <v>5075</v>
      </c>
      <c r="M3153" s="7">
        <v>4.37</v>
      </c>
      <c r="N3153" s="22">
        <v>28561</v>
      </c>
      <c r="O3153">
        <v>3</v>
      </c>
      <c r="P3153" t="s">
        <v>26</v>
      </c>
      <c r="Q3153">
        <v>0</v>
      </c>
      <c r="R3153">
        <v>11</v>
      </c>
      <c r="S3153" t="s">
        <v>410</v>
      </c>
      <c r="T3153" t="s">
        <v>26</v>
      </c>
      <c r="U3153" t="str">
        <f t="shared" si="98"/>
        <v>Young</v>
      </c>
      <c r="V3153" t="str">
        <f t="shared" si="99"/>
        <v>Junior</v>
      </c>
      <c r="W3153" t="str">
        <f>IF(Table13[[#This Row],[Last_Working_Date]]="Active","Active","Exited")</f>
        <v>Active</v>
      </c>
    </row>
    <row r="3154" spans="1:23" x14ac:dyDescent="0.3">
      <c r="A3154" s="9" t="s">
        <v>552</v>
      </c>
      <c r="B3154" s="9" t="s">
        <v>19</v>
      </c>
      <c r="C3154">
        <v>22</v>
      </c>
      <c r="D3154" t="s">
        <v>30</v>
      </c>
      <c r="E3154" t="s">
        <v>53</v>
      </c>
      <c r="F3154" t="s">
        <v>67</v>
      </c>
      <c r="G3154" t="s">
        <v>110</v>
      </c>
      <c r="H3154" t="s">
        <v>24</v>
      </c>
      <c r="I3154" s="5">
        <v>0.8</v>
      </c>
      <c r="J3154" t="s">
        <v>25</v>
      </c>
      <c r="K3154" s="1">
        <v>42648</v>
      </c>
      <c r="L3154" s="1">
        <v>45396</v>
      </c>
      <c r="M3154" s="7">
        <v>7.52</v>
      </c>
      <c r="N3154" s="22">
        <v>37209</v>
      </c>
      <c r="O3154">
        <v>3</v>
      </c>
      <c r="P3154" t="s">
        <v>26</v>
      </c>
      <c r="Q3154">
        <v>2</v>
      </c>
      <c r="R3154">
        <v>6</v>
      </c>
      <c r="S3154" t="s">
        <v>5074</v>
      </c>
      <c r="T3154" t="s">
        <v>65</v>
      </c>
      <c r="U3154" t="str">
        <f t="shared" si="98"/>
        <v>Young</v>
      </c>
      <c r="V3154" t="str">
        <f t="shared" si="99"/>
        <v>Junior</v>
      </c>
      <c r="W3154" t="str">
        <f>IF(Table13[[#This Row],[Last_Working_Date]]="Active","Active","Exited")</f>
        <v>Exited</v>
      </c>
    </row>
    <row r="3155" spans="1:23" x14ac:dyDescent="0.3">
      <c r="A3155" s="9" t="s">
        <v>3367</v>
      </c>
      <c r="B3155" s="9" t="s">
        <v>19</v>
      </c>
      <c r="C3155">
        <v>32</v>
      </c>
      <c r="D3155" t="s">
        <v>20</v>
      </c>
      <c r="E3155" t="s">
        <v>58</v>
      </c>
      <c r="F3155" t="s">
        <v>22</v>
      </c>
      <c r="G3155" t="s">
        <v>74</v>
      </c>
      <c r="H3155" t="s">
        <v>24</v>
      </c>
      <c r="I3155" s="5">
        <v>5.9</v>
      </c>
      <c r="J3155" t="s">
        <v>25</v>
      </c>
      <c r="K3155" s="1">
        <v>40173</v>
      </c>
      <c r="L3155" s="1" t="s">
        <v>5075</v>
      </c>
      <c r="M3155" s="7">
        <v>15.84</v>
      </c>
      <c r="N3155" s="22">
        <v>45119</v>
      </c>
      <c r="O3155">
        <v>4</v>
      </c>
      <c r="P3155" t="s">
        <v>26</v>
      </c>
      <c r="Q3155">
        <v>2</v>
      </c>
      <c r="R3155">
        <v>5</v>
      </c>
      <c r="S3155" t="s">
        <v>382</v>
      </c>
      <c r="T3155" t="s">
        <v>26</v>
      </c>
      <c r="U3155" t="str">
        <f t="shared" si="98"/>
        <v>Adult</v>
      </c>
      <c r="V3155" t="str">
        <f t="shared" si="99"/>
        <v>Senior</v>
      </c>
      <c r="W3155" t="str">
        <f>IF(Table13[[#This Row],[Last_Working_Date]]="Active","Active","Exited")</f>
        <v>Active</v>
      </c>
    </row>
    <row r="3156" spans="1:23" x14ac:dyDescent="0.3">
      <c r="A3156" s="9" t="s">
        <v>3368</v>
      </c>
      <c r="B3156" s="9" t="s">
        <v>19</v>
      </c>
      <c r="C3156">
        <v>46</v>
      </c>
      <c r="D3156" t="s">
        <v>20</v>
      </c>
      <c r="E3156" t="s">
        <v>31</v>
      </c>
      <c r="F3156" t="s">
        <v>92</v>
      </c>
      <c r="G3156" t="s">
        <v>93</v>
      </c>
      <c r="H3156" t="s">
        <v>84</v>
      </c>
      <c r="I3156" s="5">
        <v>25.9</v>
      </c>
      <c r="J3156" t="s">
        <v>25</v>
      </c>
      <c r="K3156" s="1">
        <v>42726</v>
      </c>
      <c r="L3156" s="1" t="s">
        <v>5075</v>
      </c>
      <c r="M3156" s="7">
        <v>8.85</v>
      </c>
      <c r="N3156" s="22">
        <v>85972</v>
      </c>
      <c r="O3156">
        <v>3</v>
      </c>
      <c r="P3156" t="s">
        <v>26</v>
      </c>
      <c r="Q3156">
        <v>1</v>
      </c>
      <c r="R3156">
        <v>7</v>
      </c>
      <c r="S3156" t="s">
        <v>1228</v>
      </c>
      <c r="T3156" t="s">
        <v>26</v>
      </c>
      <c r="U3156" t="str">
        <f t="shared" si="98"/>
        <v>Adult</v>
      </c>
      <c r="V3156" t="str">
        <f t="shared" si="99"/>
        <v>Expert</v>
      </c>
      <c r="W3156" t="str">
        <f>IF(Table13[[#This Row],[Last_Working_Date]]="Active","Active","Exited")</f>
        <v>Active</v>
      </c>
    </row>
    <row r="3157" spans="1:23" x14ac:dyDescent="0.3">
      <c r="A3157" s="9" t="s">
        <v>3369</v>
      </c>
      <c r="B3157" s="9" t="s">
        <v>29</v>
      </c>
      <c r="C3157">
        <v>21</v>
      </c>
      <c r="D3157" t="s">
        <v>20</v>
      </c>
      <c r="E3157" t="s">
        <v>36</v>
      </c>
      <c r="F3157" t="s">
        <v>67</v>
      </c>
      <c r="G3157" t="s">
        <v>110</v>
      </c>
      <c r="H3157" t="s">
        <v>24</v>
      </c>
      <c r="I3157" s="5">
        <v>1</v>
      </c>
      <c r="J3157" t="s">
        <v>25</v>
      </c>
      <c r="K3157" s="1">
        <v>39462</v>
      </c>
      <c r="L3157" s="1" t="s">
        <v>5075</v>
      </c>
      <c r="M3157" s="7">
        <v>17.79</v>
      </c>
      <c r="N3157" s="22">
        <v>30798</v>
      </c>
      <c r="O3157">
        <v>3</v>
      </c>
      <c r="P3157" t="s">
        <v>26</v>
      </c>
      <c r="Q3157">
        <v>2</v>
      </c>
      <c r="R3157">
        <v>9</v>
      </c>
      <c r="S3157" t="s">
        <v>542</v>
      </c>
      <c r="T3157" t="s">
        <v>26</v>
      </c>
      <c r="U3157" t="str">
        <f t="shared" si="98"/>
        <v>Young</v>
      </c>
      <c r="V3157" t="str">
        <f t="shared" si="99"/>
        <v>Junior</v>
      </c>
      <c r="W3157" t="str">
        <f>IF(Table13[[#This Row],[Last_Working_Date]]="Active","Active","Exited")</f>
        <v>Active</v>
      </c>
    </row>
    <row r="3158" spans="1:23" x14ac:dyDescent="0.3">
      <c r="A3158" s="9" t="s">
        <v>3370</v>
      </c>
      <c r="B3158" s="9" t="s">
        <v>19</v>
      </c>
      <c r="C3158">
        <v>23</v>
      </c>
      <c r="D3158" t="s">
        <v>30</v>
      </c>
      <c r="E3158" t="s">
        <v>53</v>
      </c>
      <c r="F3158" t="s">
        <v>22</v>
      </c>
      <c r="G3158" t="s">
        <v>59</v>
      </c>
      <c r="H3158" t="s">
        <v>51</v>
      </c>
      <c r="I3158" s="5">
        <v>0.7</v>
      </c>
      <c r="J3158" t="s">
        <v>25</v>
      </c>
      <c r="K3158" s="1">
        <v>41764</v>
      </c>
      <c r="L3158" s="1" t="s">
        <v>5075</v>
      </c>
      <c r="M3158" s="7">
        <v>11.48</v>
      </c>
      <c r="N3158" s="22">
        <v>33203</v>
      </c>
      <c r="O3158">
        <v>3</v>
      </c>
      <c r="P3158" t="s">
        <v>26</v>
      </c>
      <c r="Q3158">
        <v>2</v>
      </c>
      <c r="R3158">
        <v>9</v>
      </c>
      <c r="S3158" t="s">
        <v>88</v>
      </c>
      <c r="T3158" t="s">
        <v>26</v>
      </c>
      <c r="U3158" t="str">
        <f t="shared" si="98"/>
        <v>Young</v>
      </c>
      <c r="V3158" t="str">
        <f t="shared" si="99"/>
        <v>Junior</v>
      </c>
      <c r="W3158" t="str">
        <f>IF(Table13[[#This Row],[Last_Working_Date]]="Active","Active","Exited")</f>
        <v>Active</v>
      </c>
    </row>
    <row r="3159" spans="1:23" x14ac:dyDescent="0.3">
      <c r="A3159" s="9" t="s">
        <v>3371</v>
      </c>
      <c r="B3159" s="9" t="s">
        <v>29</v>
      </c>
      <c r="C3159">
        <v>38</v>
      </c>
      <c r="D3159" t="s">
        <v>20</v>
      </c>
      <c r="E3159" t="s">
        <v>31</v>
      </c>
      <c r="F3159" t="s">
        <v>82</v>
      </c>
      <c r="G3159" t="s">
        <v>284</v>
      </c>
      <c r="H3159" t="s">
        <v>51</v>
      </c>
      <c r="I3159" s="5">
        <v>3.9</v>
      </c>
      <c r="J3159" t="s">
        <v>25</v>
      </c>
      <c r="K3159" s="1">
        <v>45744</v>
      </c>
      <c r="L3159" s="1" t="s">
        <v>5075</v>
      </c>
      <c r="M3159" s="7">
        <v>0.59</v>
      </c>
      <c r="N3159" s="22">
        <v>36440</v>
      </c>
      <c r="O3159">
        <v>2</v>
      </c>
      <c r="P3159" t="s">
        <v>26</v>
      </c>
      <c r="Q3159">
        <v>2</v>
      </c>
      <c r="R3159">
        <v>5</v>
      </c>
      <c r="S3159" t="s">
        <v>632</v>
      </c>
      <c r="T3159" t="s">
        <v>26</v>
      </c>
      <c r="U3159" t="str">
        <f t="shared" si="98"/>
        <v>Adult</v>
      </c>
      <c r="V3159" t="str">
        <f t="shared" si="99"/>
        <v>Mid-Level</v>
      </c>
      <c r="W3159" t="str">
        <f>IF(Table13[[#This Row],[Last_Working_Date]]="Active","Active","Exited")</f>
        <v>Active</v>
      </c>
    </row>
    <row r="3160" spans="1:23" x14ac:dyDescent="0.3">
      <c r="A3160" s="9" t="s">
        <v>3372</v>
      </c>
      <c r="B3160" s="9" t="s">
        <v>19</v>
      </c>
      <c r="C3160">
        <v>38</v>
      </c>
      <c r="D3160" t="s">
        <v>30</v>
      </c>
      <c r="E3160" t="s">
        <v>39</v>
      </c>
      <c r="F3160" t="s">
        <v>32</v>
      </c>
      <c r="G3160" t="s">
        <v>171</v>
      </c>
      <c r="H3160" t="s">
        <v>24</v>
      </c>
      <c r="I3160" s="5">
        <v>15.5</v>
      </c>
      <c r="J3160" t="s">
        <v>25</v>
      </c>
      <c r="K3160" s="1">
        <v>41774</v>
      </c>
      <c r="L3160" s="1" t="s">
        <v>5075</v>
      </c>
      <c r="M3160" s="7">
        <v>11.46</v>
      </c>
      <c r="N3160" s="22">
        <v>70709</v>
      </c>
      <c r="O3160">
        <v>3</v>
      </c>
      <c r="P3160" t="s">
        <v>26</v>
      </c>
      <c r="Q3160">
        <v>1</v>
      </c>
      <c r="R3160">
        <v>9</v>
      </c>
      <c r="S3160" t="s">
        <v>484</v>
      </c>
      <c r="T3160" t="s">
        <v>26</v>
      </c>
      <c r="U3160" t="str">
        <f t="shared" si="98"/>
        <v>Adult</v>
      </c>
      <c r="V3160" t="str">
        <f t="shared" si="99"/>
        <v>Expert</v>
      </c>
      <c r="W3160" t="str">
        <f>IF(Table13[[#This Row],[Last_Working_Date]]="Active","Active","Exited")</f>
        <v>Active</v>
      </c>
    </row>
    <row r="3161" spans="1:23" x14ac:dyDescent="0.3">
      <c r="A3161" s="9" t="s">
        <v>3373</v>
      </c>
      <c r="B3161" s="9" t="s">
        <v>29</v>
      </c>
      <c r="C3161">
        <v>22</v>
      </c>
      <c r="D3161" t="s">
        <v>30</v>
      </c>
      <c r="E3161" t="s">
        <v>44</v>
      </c>
      <c r="F3161" t="s">
        <v>40</v>
      </c>
      <c r="G3161" t="s">
        <v>41</v>
      </c>
      <c r="H3161" t="s">
        <v>84</v>
      </c>
      <c r="I3161" s="5">
        <v>0.1</v>
      </c>
      <c r="J3161" t="s">
        <v>25</v>
      </c>
      <c r="K3161" s="1">
        <v>42552</v>
      </c>
      <c r="L3161" s="1">
        <v>44769</v>
      </c>
      <c r="M3161" s="7">
        <v>6.07</v>
      </c>
      <c r="N3161" s="22">
        <v>35905</v>
      </c>
      <c r="O3161">
        <v>2</v>
      </c>
      <c r="P3161" t="s">
        <v>26</v>
      </c>
      <c r="Q3161">
        <v>0</v>
      </c>
      <c r="R3161">
        <v>9</v>
      </c>
      <c r="S3161" t="s">
        <v>914</v>
      </c>
      <c r="T3161" t="s">
        <v>65</v>
      </c>
      <c r="U3161" t="str">
        <f t="shared" si="98"/>
        <v>Young</v>
      </c>
      <c r="V3161" t="str">
        <f t="shared" si="99"/>
        <v>Junior</v>
      </c>
      <c r="W3161" t="str">
        <f>IF(Table13[[#This Row],[Last_Working_Date]]="Active","Active","Exited")</f>
        <v>Exited</v>
      </c>
    </row>
    <row r="3162" spans="1:23" x14ac:dyDescent="0.3">
      <c r="A3162" s="9" t="s">
        <v>3374</v>
      </c>
      <c r="B3162" s="9" t="s">
        <v>29</v>
      </c>
      <c r="C3162">
        <v>27</v>
      </c>
      <c r="D3162" t="s">
        <v>20</v>
      </c>
      <c r="E3162" t="s">
        <v>58</v>
      </c>
      <c r="F3162" t="s">
        <v>32</v>
      </c>
      <c r="G3162" t="s">
        <v>171</v>
      </c>
      <c r="H3162" t="s">
        <v>51</v>
      </c>
      <c r="I3162" s="5">
        <v>4.5</v>
      </c>
      <c r="J3162" t="s">
        <v>25</v>
      </c>
      <c r="K3162" s="1">
        <v>41941</v>
      </c>
      <c r="L3162" s="1" t="s">
        <v>5075</v>
      </c>
      <c r="M3162" s="7">
        <v>11</v>
      </c>
      <c r="N3162" s="22">
        <v>40763</v>
      </c>
      <c r="O3162">
        <v>3</v>
      </c>
      <c r="P3162" t="s">
        <v>26</v>
      </c>
      <c r="Q3162">
        <v>0</v>
      </c>
      <c r="R3162">
        <v>12</v>
      </c>
      <c r="S3162" t="s">
        <v>1209</v>
      </c>
      <c r="T3162" t="s">
        <v>26</v>
      </c>
      <c r="U3162" t="str">
        <f t="shared" si="98"/>
        <v>Young</v>
      </c>
      <c r="V3162" t="str">
        <f t="shared" si="99"/>
        <v>Mid-Level</v>
      </c>
      <c r="W3162" t="str">
        <f>IF(Table13[[#This Row],[Last_Working_Date]]="Active","Active","Exited")</f>
        <v>Active</v>
      </c>
    </row>
    <row r="3163" spans="1:23" x14ac:dyDescent="0.3">
      <c r="A3163" s="9" t="s">
        <v>3375</v>
      </c>
      <c r="B3163" s="9" t="s">
        <v>29</v>
      </c>
      <c r="C3163">
        <v>24</v>
      </c>
      <c r="D3163" t="s">
        <v>30</v>
      </c>
      <c r="E3163" t="s">
        <v>63</v>
      </c>
      <c r="F3163" t="s">
        <v>92</v>
      </c>
      <c r="G3163" t="s">
        <v>93</v>
      </c>
      <c r="H3163" t="s">
        <v>51</v>
      </c>
      <c r="I3163" s="5">
        <v>2</v>
      </c>
      <c r="J3163" t="s">
        <v>25</v>
      </c>
      <c r="K3163" s="1">
        <v>45596</v>
      </c>
      <c r="L3163" s="1" t="s">
        <v>5075</v>
      </c>
      <c r="M3163" s="7">
        <v>0.99</v>
      </c>
      <c r="N3163" s="22">
        <v>44206</v>
      </c>
      <c r="O3163">
        <v>3</v>
      </c>
      <c r="P3163" t="s">
        <v>26</v>
      </c>
      <c r="Q3163">
        <v>2</v>
      </c>
      <c r="R3163">
        <v>5</v>
      </c>
      <c r="S3163" t="s">
        <v>903</v>
      </c>
      <c r="T3163" t="s">
        <v>26</v>
      </c>
      <c r="U3163" t="str">
        <f t="shared" si="98"/>
        <v>Young</v>
      </c>
      <c r="V3163" t="str">
        <f t="shared" si="99"/>
        <v>Mid-Level</v>
      </c>
      <c r="W3163" t="str">
        <f>IF(Table13[[#This Row],[Last_Working_Date]]="Active","Active","Exited")</f>
        <v>Active</v>
      </c>
    </row>
    <row r="3164" spans="1:23" x14ac:dyDescent="0.3">
      <c r="A3164" s="9" t="s">
        <v>3376</v>
      </c>
      <c r="B3164" s="9" t="s">
        <v>29</v>
      </c>
      <c r="C3164">
        <v>37</v>
      </c>
      <c r="D3164" t="s">
        <v>30</v>
      </c>
      <c r="E3164" t="s">
        <v>36</v>
      </c>
      <c r="F3164" t="s">
        <v>22</v>
      </c>
      <c r="G3164" t="s">
        <v>59</v>
      </c>
      <c r="H3164" t="s">
        <v>24</v>
      </c>
      <c r="I3164" s="5">
        <v>10.9</v>
      </c>
      <c r="J3164" t="s">
        <v>25</v>
      </c>
      <c r="K3164" s="1">
        <v>42311</v>
      </c>
      <c r="L3164" s="1" t="s">
        <v>5075</v>
      </c>
      <c r="M3164" s="7">
        <v>9.98</v>
      </c>
      <c r="N3164" s="22">
        <v>52006</v>
      </c>
      <c r="O3164">
        <v>3</v>
      </c>
      <c r="P3164" t="s">
        <v>65</v>
      </c>
      <c r="Q3164">
        <v>1</v>
      </c>
      <c r="R3164">
        <v>9</v>
      </c>
      <c r="S3164" t="s">
        <v>2493</v>
      </c>
      <c r="T3164" t="s">
        <v>26</v>
      </c>
      <c r="U3164" t="str">
        <f t="shared" si="98"/>
        <v>Adult</v>
      </c>
      <c r="V3164" t="str">
        <f t="shared" si="99"/>
        <v>Expert</v>
      </c>
      <c r="W3164" t="str">
        <f>IF(Table13[[#This Row],[Last_Working_Date]]="Active","Active","Exited")</f>
        <v>Active</v>
      </c>
    </row>
    <row r="3165" spans="1:23" x14ac:dyDescent="0.3">
      <c r="A3165" s="9" t="s">
        <v>3377</v>
      </c>
      <c r="B3165" s="9" t="s">
        <v>29</v>
      </c>
      <c r="C3165">
        <v>28</v>
      </c>
      <c r="D3165" t="s">
        <v>20</v>
      </c>
      <c r="E3165" t="s">
        <v>58</v>
      </c>
      <c r="F3165" t="s">
        <v>92</v>
      </c>
      <c r="G3165" t="s">
        <v>93</v>
      </c>
      <c r="H3165" t="s">
        <v>51</v>
      </c>
      <c r="I3165" s="5">
        <v>5</v>
      </c>
      <c r="J3165" t="s">
        <v>25</v>
      </c>
      <c r="K3165" s="1">
        <v>41430</v>
      </c>
      <c r="L3165" s="1" t="s">
        <v>5075</v>
      </c>
      <c r="M3165" s="7">
        <v>12.4</v>
      </c>
      <c r="N3165" s="22">
        <v>41716</v>
      </c>
      <c r="O3165">
        <v>2</v>
      </c>
      <c r="P3165" t="s">
        <v>26</v>
      </c>
      <c r="Q3165">
        <v>1</v>
      </c>
      <c r="R3165">
        <v>8</v>
      </c>
      <c r="S3165" t="s">
        <v>513</v>
      </c>
      <c r="T3165" t="s">
        <v>26</v>
      </c>
      <c r="U3165" t="str">
        <f t="shared" si="98"/>
        <v>Young</v>
      </c>
      <c r="V3165" t="str">
        <f t="shared" si="99"/>
        <v>Senior</v>
      </c>
      <c r="W3165" t="str">
        <f>IF(Table13[[#This Row],[Last_Working_Date]]="Active","Active","Exited")</f>
        <v>Active</v>
      </c>
    </row>
    <row r="3166" spans="1:23" x14ac:dyDescent="0.3">
      <c r="A3166" s="9" t="s">
        <v>3378</v>
      </c>
      <c r="B3166" s="9" t="s">
        <v>29</v>
      </c>
      <c r="C3166">
        <v>32</v>
      </c>
      <c r="D3166" t="s">
        <v>30</v>
      </c>
      <c r="E3166" t="s">
        <v>58</v>
      </c>
      <c r="F3166" t="s">
        <v>82</v>
      </c>
      <c r="G3166" t="s">
        <v>83</v>
      </c>
      <c r="H3166" t="s">
        <v>24</v>
      </c>
      <c r="I3166" s="5">
        <v>1.9</v>
      </c>
      <c r="J3166" t="s">
        <v>25</v>
      </c>
      <c r="K3166" s="1">
        <v>42853</v>
      </c>
      <c r="L3166" s="1" t="s">
        <v>5075</v>
      </c>
      <c r="M3166" s="7">
        <v>8.5</v>
      </c>
      <c r="N3166" s="22">
        <v>33287</v>
      </c>
      <c r="O3166">
        <v>3</v>
      </c>
      <c r="P3166" t="s">
        <v>26</v>
      </c>
      <c r="Q3166">
        <v>1</v>
      </c>
      <c r="R3166">
        <v>4</v>
      </c>
      <c r="S3166" t="s">
        <v>663</v>
      </c>
      <c r="T3166" t="s">
        <v>26</v>
      </c>
      <c r="U3166" t="str">
        <f t="shared" si="98"/>
        <v>Adult</v>
      </c>
      <c r="V3166" t="str">
        <f t="shared" si="99"/>
        <v>Junior</v>
      </c>
      <c r="W3166" t="str">
        <f>IF(Table13[[#This Row],[Last_Working_Date]]="Active","Active","Exited")</f>
        <v>Active</v>
      </c>
    </row>
    <row r="3167" spans="1:23" x14ac:dyDescent="0.3">
      <c r="A3167" s="9" t="s">
        <v>3379</v>
      </c>
      <c r="B3167" s="9" t="s">
        <v>29</v>
      </c>
      <c r="C3167">
        <v>32</v>
      </c>
      <c r="D3167" t="s">
        <v>30</v>
      </c>
      <c r="E3167" t="s">
        <v>21</v>
      </c>
      <c r="F3167" t="s">
        <v>22</v>
      </c>
      <c r="G3167" t="s">
        <v>74</v>
      </c>
      <c r="H3167" t="s">
        <v>24</v>
      </c>
      <c r="I3167" s="5">
        <v>7.7</v>
      </c>
      <c r="J3167" t="s">
        <v>25</v>
      </c>
      <c r="K3167" s="1">
        <v>40582</v>
      </c>
      <c r="L3167" s="1" t="s">
        <v>5075</v>
      </c>
      <c r="M3167" s="7">
        <v>14.72</v>
      </c>
      <c r="N3167" s="22">
        <v>44958</v>
      </c>
      <c r="O3167">
        <v>5</v>
      </c>
      <c r="P3167" t="s">
        <v>26</v>
      </c>
      <c r="Q3167">
        <v>2</v>
      </c>
      <c r="R3167">
        <v>4</v>
      </c>
      <c r="S3167" t="s">
        <v>185</v>
      </c>
      <c r="T3167" t="s">
        <v>26</v>
      </c>
      <c r="U3167" t="str">
        <f t="shared" si="98"/>
        <v>Adult</v>
      </c>
      <c r="V3167" t="str">
        <f t="shared" si="99"/>
        <v>Senior</v>
      </c>
      <c r="W3167" t="str">
        <f>IF(Table13[[#This Row],[Last_Working_Date]]="Active","Active","Exited")</f>
        <v>Active</v>
      </c>
    </row>
    <row r="3168" spans="1:23" x14ac:dyDescent="0.3">
      <c r="A3168" s="9" t="s">
        <v>3380</v>
      </c>
      <c r="B3168" s="9" t="s">
        <v>29</v>
      </c>
      <c r="C3168">
        <v>32</v>
      </c>
      <c r="D3168" t="s">
        <v>30</v>
      </c>
      <c r="E3168" t="s">
        <v>39</v>
      </c>
      <c r="F3168" t="s">
        <v>92</v>
      </c>
      <c r="G3168" t="s">
        <v>93</v>
      </c>
      <c r="H3168" t="s">
        <v>84</v>
      </c>
      <c r="I3168" s="5">
        <v>10.1</v>
      </c>
      <c r="J3168" t="s">
        <v>25</v>
      </c>
      <c r="K3168" s="1">
        <v>43603</v>
      </c>
      <c r="L3168" s="1" t="s">
        <v>5075</v>
      </c>
      <c r="M3168" s="7">
        <v>6.45</v>
      </c>
      <c r="N3168" s="22">
        <v>58034</v>
      </c>
      <c r="O3168">
        <v>5</v>
      </c>
      <c r="P3168" t="s">
        <v>26</v>
      </c>
      <c r="Q3168">
        <v>1</v>
      </c>
      <c r="R3168">
        <v>5</v>
      </c>
      <c r="S3168" t="s">
        <v>723</v>
      </c>
      <c r="T3168" t="s">
        <v>26</v>
      </c>
      <c r="U3168" t="str">
        <f t="shared" si="98"/>
        <v>Adult</v>
      </c>
      <c r="V3168" t="str">
        <f t="shared" si="99"/>
        <v>Expert</v>
      </c>
      <c r="W3168" t="str">
        <f>IF(Table13[[#This Row],[Last_Working_Date]]="Active","Active","Exited")</f>
        <v>Active</v>
      </c>
    </row>
    <row r="3169" spans="1:23" x14ac:dyDescent="0.3">
      <c r="A3169" s="9" t="s">
        <v>3381</v>
      </c>
      <c r="B3169" s="9" t="s">
        <v>19</v>
      </c>
      <c r="C3169">
        <v>30</v>
      </c>
      <c r="D3169" t="s">
        <v>30</v>
      </c>
      <c r="E3169" t="s">
        <v>58</v>
      </c>
      <c r="F3169" t="s">
        <v>82</v>
      </c>
      <c r="G3169" t="s">
        <v>83</v>
      </c>
      <c r="H3169" t="s">
        <v>47</v>
      </c>
      <c r="I3169" s="5">
        <v>7.3</v>
      </c>
      <c r="J3169" t="s">
        <v>25</v>
      </c>
      <c r="K3169" s="1">
        <v>43711</v>
      </c>
      <c r="L3169" s="1">
        <v>45859</v>
      </c>
      <c r="M3169" s="7">
        <v>5.88</v>
      </c>
      <c r="N3169" s="22">
        <v>49299</v>
      </c>
      <c r="O3169">
        <v>4</v>
      </c>
      <c r="P3169" t="s">
        <v>26</v>
      </c>
      <c r="Q3169">
        <v>0</v>
      </c>
      <c r="R3169">
        <v>3</v>
      </c>
      <c r="S3169" t="s">
        <v>1000</v>
      </c>
      <c r="T3169" t="s">
        <v>65</v>
      </c>
      <c r="U3169" t="str">
        <f t="shared" si="98"/>
        <v>Young</v>
      </c>
      <c r="V3169" t="str">
        <f t="shared" si="99"/>
        <v>Senior</v>
      </c>
      <c r="W3169" t="str">
        <f>IF(Table13[[#This Row],[Last_Working_Date]]="Active","Active","Exited")</f>
        <v>Exited</v>
      </c>
    </row>
    <row r="3170" spans="1:23" x14ac:dyDescent="0.3">
      <c r="A3170" s="9" t="s">
        <v>3382</v>
      </c>
      <c r="B3170" s="9" t="s">
        <v>29</v>
      </c>
      <c r="C3170">
        <v>28</v>
      </c>
      <c r="D3170" t="s">
        <v>20</v>
      </c>
      <c r="E3170" t="s">
        <v>53</v>
      </c>
      <c r="F3170" t="s">
        <v>45</v>
      </c>
      <c r="G3170" t="s">
        <v>98</v>
      </c>
      <c r="H3170" t="s">
        <v>84</v>
      </c>
      <c r="I3170" s="5">
        <v>4.3</v>
      </c>
      <c r="J3170" t="s">
        <v>25</v>
      </c>
      <c r="K3170" s="1">
        <v>41485</v>
      </c>
      <c r="L3170" s="1" t="s">
        <v>5075</v>
      </c>
      <c r="M3170" s="7">
        <v>12.25</v>
      </c>
      <c r="N3170" s="22">
        <v>41930</v>
      </c>
      <c r="O3170">
        <v>2</v>
      </c>
      <c r="P3170" t="s">
        <v>26</v>
      </c>
      <c r="Q3170">
        <v>0</v>
      </c>
      <c r="R3170">
        <v>6</v>
      </c>
      <c r="S3170" t="s">
        <v>473</v>
      </c>
      <c r="T3170" t="s">
        <v>26</v>
      </c>
      <c r="U3170" t="str">
        <f t="shared" si="98"/>
        <v>Young</v>
      </c>
      <c r="V3170" t="str">
        <f t="shared" si="99"/>
        <v>Mid-Level</v>
      </c>
      <c r="W3170" t="str">
        <f>IF(Table13[[#This Row],[Last_Working_Date]]="Active","Active","Exited")</f>
        <v>Active</v>
      </c>
    </row>
    <row r="3171" spans="1:23" x14ac:dyDescent="0.3">
      <c r="A3171" s="9" t="s">
        <v>3383</v>
      </c>
      <c r="B3171" s="9" t="s">
        <v>29</v>
      </c>
      <c r="C3171">
        <v>29</v>
      </c>
      <c r="D3171" t="s">
        <v>30</v>
      </c>
      <c r="E3171" t="s">
        <v>53</v>
      </c>
      <c r="F3171" t="s">
        <v>40</v>
      </c>
      <c r="G3171" t="s">
        <v>50</v>
      </c>
      <c r="H3171" t="s">
        <v>84</v>
      </c>
      <c r="I3171" s="5">
        <v>6.5</v>
      </c>
      <c r="J3171" t="s">
        <v>25</v>
      </c>
      <c r="K3171" s="1">
        <v>44514</v>
      </c>
      <c r="L3171" s="1" t="s">
        <v>5075</v>
      </c>
      <c r="M3171" s="7">
        <v>3.95</v>
      </c>
      <c r="N3171" s="22">
        <v>46803</v>
      </c>
      <c r="O3171">
        <v>3</v>
      </c>
      <c r="P3171" t="s">
        <v>26</v>
      </c>
      <c r="Q3171">
        <v>3</v>
      </c>
      <c r="R3171">
        <v>4</v>
      </c>
      <c r="S3171" t="s">
        <v>262</v>
      </c>
      <c r="T3171" t="s">
        <v>26</v>
      </c>
      <c r="U3171" t="str">
        <f t="shared" si="98"/>
        <v>Young</v>
      </c>
      <c r="V3171" t="str">
        <f t="shared" si="99"/>
        <v>Senior</v>
      </c>
      <c r="W3171" t="str">
        <f>IF(Table13[[#This Row],[Last_Working_Date]]="Active","Active","Exited")</f>
        <v>Active</v>
      </c>
    </row>
    <row r="3172" spans="1:23" x14ac:dyDescent="0.3">
      <c r="A3172" s="9" t="s">
        <v>3384</v>
      </c>
      <c r="B3172" s="9" t="s">
        <v>29</v>
      </c>
      <c r="C3172">
        <v>27</v>
      </c>
      <c r="D3172" t="s">
        <v>179</v>
      </c>
      <c r="E3172" t="s">
        <v>58</v>
      </c>
      <c r="F3172" t="s">
        <v>40</v>
      </c>
      <c r="G3172" t="s">
        <v>96</v>
      </c>
      <c r="H3172" t="s">
        <v>47</v>
      </c>
      <c r="I3172" s="5">
        <v>3.9</v>
      </c>
      <c r="J3172" t="s">
        <v>25</v>
      </c>
      <c r="K3172" s="1">
        <v>44722</v>
      </c>
      <c r="L3172" s="1" t="s">
        <v>5075</v>
      </c>
      <c r="M3172" s="7">
        <v>3.38</v>
      </c>
      <c r="N3172" s="22">
        <v>42813</v>
      </c>
      <c r="O3172">
        <v>3</v>
      </c>
      <c r="P3172" t="s">
        <v>26</v>
      </c>
      <c r="Q3172">
        <v>2</v>
      </c>
      <c r="R3172">
        <v>6</v>
      </c>
      <c r="S3172" t="s">
        <v>42</v>
      </c>
      <c r="T3172" t="s">
        <v>26</v>
      </c>
      <c r="U3172" t="str">
        <f t="shared" si="98"/>
        <v>Young</v>
      </c>
      <c r="V3172" t="str">
        <f t="shared" si="99"/>
        <v>Mid-Level</v>
      </c>
      <c r="W3172" t="str">
        <f>IF(Table13[[#This Row],[Last_Working_Date]]="Active","Active","Exited")</f>
        <v>Active</v>
      </c>
    </row>
    <row r="3173" spans="1:23" x14ac:dyDescent="0.3">
      <c r="A3173" s="9" t="s">
        <v>3385</v>
      </c>
      <c r="B3173" s="9" t="s">
        <v>209</v>
      </c>
      <c r="C3173">
        <v>39</v>
      </c>
      <c r="D3173" t="s">
        <v>20</v>
      </c>
      <c r="E3173" t="s">
        <v>58</v>
      </c>
      <c r="F3173" t="s">
        <v>32</v>
      </c>
      <c r="G3173" t="s">
        <v>171</v>
      </c>
      <c r="H3173" t="s">
        <v>24</v>
      </c>
      <c r="I3173" s="5">
        <v>11.8</v>
      </c>
      <c r="J3173" t="s">
        <v>25</v>
      </c>
      <c r="K3173" s="1">
        <v>43723</v>
      </c>
      <c r="L3173" s="1" t="s">
        <v>5075</v>
      </c>
      <c r="M3173" s="7">
        <v>6.12</v>
      </c>
      <c r="N3173" s="22">
        <v>57218</v>
      </c>
      <c r="O3173">
        <v>4</v>
      </c>
      <c r="P3173" t="s">
        <v>26</v>
      </c>
      <c r="Q3173">
        <v>0</v>
      </c>
      <c r="R3173">
        <v>7</v>
      </c>
      <c r="S3173" t="s">
        <v>1656</v>
      </c>
      <c r="T3173" t="s">
        <v>26</v>
      </c>
      <c r="U3173" t="str">
        <f t="shared" si="98"/>
        <v>Adult</v>
      </c>
      <c r="V3173" t="str">
        <f t="shared" si="99"/>
        <v>Expert</v>
      </c>
      <c r="W3173" t="str">
        <f>IF(Table13[[#This Row],[Last_Working_Date]]="Active","Active","Exited")</f>
        <v>Active</v>
      </c>
    </row>
    <row r="3174" spans="1:23" x14ac:dyDescent="0.3">
      <c r="A3174" s="9" t="s">
        <v>3386</v>
      </c>
      <c r="B3174" s="9" t="s">
        <v>29</v>
      </c>
      <c r="C3174">
        <v>31</v>
      </c>
      <c r="D3174" t="s">
        <v>30</v>
      </c>
      <c r="E3174" t="s">
        <v>63</v>
      </c>
      <c r="F3174" t="s">
        <v>32</v>
      </c>
      <c r="G3174" t="s">
        <v>33</v>
      </c>
      <c r="H3174" t="s">
        <v>24</v>
      </c>
      <c r="I3174" s="5">
        <v>4.5</v>
      </c>
      <c r="J3174" t="s">
        <v>25</v>
      </c>
      <c r="K3174" s="1">
        <v>41494</v>
      </c>
      <c r="L3174" s="1" t="s">
        <v>5075</v>
      </c>
      <c r="M3174" s="7">
        <v>12.22</v>
      </c>
      <c r="N3174" s="22">
        <v>30009</v>
      </c>
      <c r="O3174">
        <v>3</v>
      </c>
      <c r="P3174" t="s">
        <v>26</v>
      </c>
      <c r="Q3174">
        <v>2</v>
      </c>
      <c r="R3174">
        <v>6</v>
      </c>
      <c r="S3174" t="s">
        <v>34</v>
      </c>
      <c r="T3174" t="s">
        <v>26</v>
      </c>
      <c r="U3174" t="str">
        <f t="shared" si="98"/>
        <v>Adult</v>
      </c>
      <c r="V3174" t="str">
        <f t="shared" si="99"/>
        <v>Mid-Level</v>
      </c>
      <c r="W3174" t="str">
        <f>IF(Table13[[#This Row],[Last_Working_Date]]="Active","Active","Exited")</f>
        <v>Active</v>
      </c>
    </row>
    <row r="3175" spans="1:23" x14ac:dyDescent="0.3">
      <c r="A3175" s="9" t="s">
        <v>3387</v>
      </c>
      <c r="B3175" s="9" t="s">
        <v>29</v>
      </c>
      <c r="C3175">
        <v>37</v>
      </c>
      <c r="D3175" t="s">
        <v>20</v>
      </c>
      <c r="E3175" t="s">
        <v>63</v>
      </c>
      <c r="F3175" t="s">
        <v>82</v>
      </c>
      <c r="G3175" t="s">
        <v>107</v>
      </c>
      <c r="H3175" t="s">
        <v>47</v>
      </c>
      <c r="I3175" s="5">
        <v>13.2</v>
      </c>
      <c r="J3175" t="s">
        <v>25</v>
      </c>
      <c r="K3175" s="1">
        <v>40284</v>
      </c>
      <c r="L3175" s="1" t="s">
        <v>5075</v>
      </c>
      <c r="M3175" s="7">
        <v>15.53</v>
      </c>
      <c r="N3175" s="22">
        <v>63547</v>
      </c>
      <c r="O3175">
        <v>2</v>
      </c>
      <c r="P3175" t="s">
        <v>26</v>
      </c>
      <c r="Q3175">
        <v>1</v>
      </c>
      <c r="R3175">
        <v>13</v>
      </c>
      <c r="S3175" t="s">
        <v>683</v>
      </c>
      <c r="T3175" t="s">
        <v>26</v>
      </c>
      <c r="U3175" t="str">
        <f t="shared" si="98"/>
        <v>Adult</v>
      </c>
      <c r="V3175" t="str">
        <f t="shared" si="99"/>
        <v>Expert</v>
      </c>
      <c r="W3175" t="str">
        <f>IF(Table13[[#This Row],[Last_Working_Date]]="Active","Active","Exited")</f>
        <v>Active</v>
      </c>
    </row>
    <row r="3176" spans="1:23" x14ac:dyDescent="0.3">
      <c r="A3176" s="9" t="s">
        <v>3388</v>
      </c>
      <c r="B3176" s="9" t="s">
        <v>29</v>
      </c>
      <c r="C3176">
        <v>31</v>
      </c>
      <c r="D3176" t="s">
        <v>20</v>
      </c>
      <c r="E3176" t="s">
        <v>31</v>
      </c>
      <c r="F3176" t="s">
        <v>67</v>
      </c>
      <c r="G3176" t="s">
        <v>90</v>
      </c>
      <c r="H3176" t="s">
        <v>24</v>
      </c>
      <c r="I3176" s="5">
        <v>8.6</v>
      </c>
      <c r="J3176" t="s">
        <v>25</v>
      </c>
      <c r="K3176" s="1">
        <v>43679</v>
      </c>
      <c r="L3176" s="1" t="s">
        <v>5075</v>
      </c>
      <c r="M3176" s="7">
        <v>6.24</v>
      </c>
      <c r="N3176" s="22">
        <v>47051</v>
      </c>
      <c r="O3176">
        <v>3</v>
      </c>
      <c r="P3176" t="s">
        <v>26</v>
      </c>
      <c r="Q3176">
        <v>2</v>
      </c>
      <c r="R3176">
        <v>5</v>
      </c>
      <c r="S3176" t="s">
        <v>324</v>
      </c>
      <c r="T3176" t="s">
        <v>26</v>
      </c>
      <c r="U3176" t="str">
        <f t="shared" si="98"/>
        <v>Adult</v>
      </c>
      <c r="V3176" t="str">
        <f t="shared" si="99"/>
        <v>Senior</v>
      </c>
      <c r="W3176" t="str">
        <f>IF(Table13[[#This Row],[Last_Working_Date]]="Active","Active","Exited")</f>
        <v>Active</v>
      </c>
    </row>
    <row r="3177" spans="1:23" x14ac:dyDescent="0.3">
      <c r="A3177" s="9" t="s">
        <v>3389</v>
      </c>
      <c r="B3177" s="9" t="s">
        <v>19</v>
      </c>
      <c r="C3177">
        <v>36</v>
      </c>
      <c r="D3177" t="s">
        <v>30</v>
      </c>
      <c r="E3177" t="s">
        <v>63</v>
      </c>
      <c r="F3177" t="s">
        <v>67</v>
      </c>
      <c r="G3177" t="s">
        <v>71</v>
      </c>
      <c r="H3177" t="s">
        <v>84</v>
      </c>
      <c r="I3177" s="5">
        <v>7.2</v>
      </c>
      <c r="J3177" t="s">
        <v>25</v>
      </c>
      <c r="K3177" s="1">
        <v>40388</v>
      </c>
      <c r="L3177" s="1" t="s">
        <v>5075</v>
      </c>
      <c r="M3177" s="7">
        <v>15.25</v>
      </c>
      <c r="N3177" s="22">
        <v>45998</v>
      </c>
      <c r="O3177">
        <v>3</v>
      </c>
      <c r="P3177" t="s">
        <v>26</v>
      </c>
      <c r="Q3177">
        <v>2</v>
      </c>
      <c r="R3177">
        <v>4</v>
      </c>
      <c r="S3177" t="s">
        <v>834</v>
      </c>
      <c r="T3177" t="s">
        <v>26</v>
      </c>
      <c r="U3177" t="str">
        <f t="shared" si="98"/>
        <v>Adult</v>
      </c>
      <c r="V3177" t="str">
        <f t="shared" si="99"/>
        <v>Senior</v>
      </c>
      <c r="W3177" t="str">
        <f>IF(Table13[[#This Row],[Last_Working_Date]]="Active","Active","Exited")</f>
        <v>Active</v>
      </c>
    </row>
    <row r="3178" spans="1:23" x14ac:dyDescent="0.3">
      <c r="A3178" s="9" t="s">
        <v>3390</v>
      </c>
      <c r="B3178" s="9" t="s">
        <v>19</v>
      </c>
      <c r="C3178">
        <v>31</v>
      </c>
      <c r="D3178" t="s">
        <v>30</v>
      </c>
      <c r="E3178" t="s">
        <v>44</v>
      </c>
      <c r="F3178" t="s">
        <v>67</v>
      </c>
      <c r="G3178" t="s">
        <v>68</v>
      </c>
      <c r="H3178" t="s">
        <v>24</v>
      </c>
      <c r="I3178" s="5">
        <v>9.4</v>
      </c>
      <c r="J3178" t="s">
        <v>25</v>
      </c>
      <c r="K3178" s="1">
        <v>44229</v>
      </c>
      <c r="L3178" s="1" t="s">
        <v>5075</v>
      </c>
      <c r="M3178" s="7">
        <v>4.7300000000000004</v>
      </c>
      <c r="N3178" s="22">
        <v>54894</v>
      </c>
      <c r="O3178">
        <v>2</v>
      </c>
      <c r="P3178" t="s">
        <v>26</v>
      </c>
      <c r="Q3178">
        <v>0</v>
      </c>
      <c r="R3178">
        <v>7</v>
      </c>
      <c r="S3178" t="s">
        <v>1572</v>
      </c>
      <c r="T3178" t="s">
        <v>26</v>
      </c>
      <c r="U3178" t="str">
        <f t="shared" si="98"/>
        <v>Adult</v>
      </c>
      <c r="V3178" t="str">
        <f t="shared" si="99"/>
        <v>Senior</v>
      </c>
      <c r="W3178" t="str">
        <f>IF(Table13[[#This Row],[Last_Working_Date]]="Active","Active","Exited")</f>
        <v>Active</v>
      </c>
    </row>
    <row r="3179" spans="1:23" x14ac:dyDescent="0.3">
      <c r="A3179" s="9" t="s">
        <v>3391</v>
      </c>
      <c r="B3179" s="9" t="s">
        <v>29</v>
      </c>
      <c r="C3179">
        <v>33</v>
      </c>
      <c r="D3179" t="s">
        <v>20</v>
      </c>
      <c r="E3179" t="s">
        <v>39</v>
      </c>
      <c r="F3179" t="s">
        <v>32</v>
      </c>
      <c r="G3179" t="s">
        <v>33</v>
      </c>
      <c r="H3179" t="s">
        <v>24</v>
      </c>
      <c r="I3179" s="5">
        <v>7.6</v>
      </c>
      <c r="J3179" t="s">
        <v>25</v>
      </c>
      <c r="K3179" s="1">
        <v>41756</v>
      </c>
      <c r="L3179" s="1" t="s">
        <v>5075</v>
      </c>
      <c r="M3179" s="7">
        <v>11.5</v>
      </c>
      <c r="N3179" s="22">
        <v>43820</v>
      </c>
      <c r="O3179">
        <v>4</v>
      </c>
      <c r="P3179" t="s">
        <v>26</v>
      </c>
      <c r="Q3179">
        <v>1</v>
      </c>
      <c r="R3179">
        <v>3</v>
      </c>
      <c r="S3179" t="s">
        <v>191</v>
      </c>
      <c r="T3179" t="s">
        <v>26</v>
      </c>
      <c r="U3179" t="str">
        <f t="shared" si="98"/>
        <v>Adult</v>
      </c>
      <c r="V3179" t="str">
        <f t="shared" si="99"/>
        <v>Senior</v>
      </c>
      <c r="W3179" t="str">
        <f>IF(Table13[[#This Row],[Last_Working_Date]]="Active","Active","Exited")</f>
        <v>Active</v>
      </c>
    </row>
    <row r="3180" spans="1:23" x14ac:dyDescent="0.3">
      <c r="A3180" s="9" t="s">
        <v>3392</v>
      </c>
      <c r="B3180" s="9" t="s">
        <v>29</v>
      </c>
      <c r="C3180">
        <v>30</v>
      </c>
      <c r="D3180" t="s">
        <v>20</v>
      </c>
      <c r="E3180" t="s">
        <v>44</v>
      </c>
      <c r="F3180" t="s">
        <v>54</v>
      </c>
      <c r="G3180" t="s">
        <v>55</v>
      </c>
      <c r="H3180" t="s">
        <v>24</v>
      </c>
      <c r="I3180" s="5">
        <v>5.3</v>
      </c>
      <c r="J3180" t="s">
        <v>25</v>
      </c>
      <c r="K3180" s="1">
        <v>43844</v>
      </c>
      <c r="L3180" s="1" t="s">
        <v>5075</v>
      </c>
      <c r="M3180" s="7">
        <v>5.79</v>
      </c>
      <c r="N3180" s="22">
        <v>42664</v>
      </c>
      <c r="O3180">
        <v>3</v>
      </c>
      <c r="P3180" t="s">
        <v>26</v>
      </c>
      <c r="Q3180">
        <v>2</v>
      </c>
      <c r="R3180">
        <v>2</v>
      </c>
      <c r="S3180" t="s">
        <v>229</v>
      </c>
      <c r="T3180" t="s">
        <v>26</v>
      </c>
      <c r="U3180" t="str">
        <f t="shared" si="98"/>
        <v>Young</v>
      </c>
      <c r="V3180" t="str">
        <f t="shared" si="99"/>
        <v>Senior</v>
      </c>
      <c r="W3180" t="str">
        <f>IF(Table13[[#This Row],[Last_Working_Date]]="Active","Active","Exited")</f>
        <v>Active</v>
      </c>
    </row>
    <row r="3181" spans="1:23" x14ac:dyDescent="0.3">
      <c r="A3181" s="9" t="s">
        <v>3393</v>
      </c>
      <c r="B3181" s="9" t="s">
        <v>19</v>
      </c>
      <c r="C3181">
        <v>40</v>
      </c>
      <c r="D3181" t="s">
        <v>30</v>
      </c>
      <c r="E3181" t="s">
        <v>58</v>
      </c>
      <c r="F3181" t="s">
        <v>32</v>
      </c>
      <c r="G3181" t="s">
        <v>33</v>
      </c>
      <c r="H3181" t="s">
        <v>24</v>
      </c>
      <c r="I3181" s="5">
        <v>9.8000000000000007</v>
      </c>
      <c r="J3181" t="s">
        <v>25</v>
      </c>
      <c r="K3181" s="1">
        <v>41302</v>
      </c>
      <c r="L3181" s="1">
        <v>41965</v>
      </c>
      <c r="M3181" s="7">
        <v>1.82</v>
      </c>
      <c r="N3181" s="22">
        <v>56724</v>
      </c>
      <c r="O3181">
        <v>3</v>
      </c>
      <c r="P3181" t="s">
        <v>26</v>
      </c>
      <c r="Q3181">
        <v>1</v>
      </c>
      <c r="R3181">
        <v>7</v>
      </c>
      <c r="S3181" t="s">
        <v>601</v>
      </c>
      <c r="T3181" t="s">
        <v>65</v>
      </c>
      <c r="U3181" t="str">
        <f t="shared" si="98"/>
        <v>Adult</v>
      </c>
      <c r="V3181" t="str">
        <f t="shared" si="99"/>
        <v>Senior</v>
      </c>
      <c r="W3181" t="str">
        <f>IF(Table13[[#This Row],[Last_Working_Date]]="Active","Active","Exited")</f>
        <v>Exited</v>
      </c>
    </row>
    <row r="3182" spans="1:23" x14ac:dyDescent="0.3">
      <c r="A3182" s="9" t="s">
        <v>3394</v>
      </c>
      <c r="B3182" s="9" t="s">
        <v>29</v>
      </c>
      <c r="C3182">
        <v>31</v>
      </c>
      <c r="D3182" t="s">
        <v>20</v>
      </c>
      <c r="E3182" t="s">
        <v>21</v>
      </c>
      <c r="F3182" t="s">
        <v>22</v>
      </c>
      <c r="G3182" t="s">
        <v>59</v>
      </c>
      <c r="H3182" t="s">
        <v>24</v>
      </c>
      <c r="I3182" s="5">
        <v>6.7</v>
      </c>
      <c r="J3182" t="s">
        <v>25</v>
      </c>
      <c r="K3182" s="1">
        <v>44398</v>
      </c>
      <c r="L3182" s="1">
        <v>44967</v>
      </c>
      <c r="M3182" s="7">
        <v>1.56</v>
      </c>
      <c r="N3182" s="22">
        <v>46745</v>
      </c>
      <c r="O3182">
        <v>2</v>
      </c>
      <c r="P3182" t="s">
        <v>26</v>
      </c>
      <c r="Q3182">
        <v>1</v>
      </c>
      <c r="R3182">
        <v>2</v>
      </c>
      <c r="S3182" t="s">
        <v>581</v>
      </c>
      <c r="T3182" t="s">
        <v>65</v>
      </c>
      <c r="U3182" t="str">
        <f t="shared" si="98"/>
        <v>Adult</v>
      </c>
      <c r="V3182" t="str">
        <f t="shared" si="99"/>
        <v>Senior</v>
      </c>
      <c r="W3182" t="str">
        <f>IF(Table13[[#This Row],[Last_Working_Date]]="Active","Active","Exited")</f>
        <v>Exited</v>
      </c>
    </row>
    <row r="3183" spans="1:23" x14ac:dyDescent="0.3">
      <c r="A3183" s="9" t="s">
        <v>3395</v>
      </c>
      <c r="B3183" s="9" t="s">
        <v>29</v>
      </c>
      <c r="C3183">
        <v>36</v>
      </c>
      <c r="D3183" t="s">
        <v>20</v>
      </c>
      <c r="E3183" t="s">
        <v>21</v>
      </c>
      <c r="F3183" t="s">
        <v>32</v>
      </c>
      <c r="G3183" t="s">
        <v>33</v>
      </c>
      <c r="H3183" t="s">
        <v>84</v>
      </c>
      <c r="I3183" s="5">
        <v>10.3</v>
      </c>
      <c r="J3183" t="s">
        <v>25</v>
      </c>
      <c r="K3183" s="1">
        <v>45545</v>
      </c>
      <c r="L3183" s="1" t="s">
        <v>5075</v>
      </c>
      <c r="M3183" s="7">
        <v>1.1299999999999999</v>
      </c>
      <c r="N3183" s="22">
        <v>47227</v>
      </c>
      <c r="O3183">
        <v>3</v>
      </c>
      <c r="P3183" t="s">
        <v>26</v>
      </c>
      <c r="Q3183">
        <v>3</v>
      </c>
      <c r="R3183">
        <v>7</v>
      </c>
      <c r="S3183" t="s">
        <v>377</v>
      </c>
      <c r="T3183" t="s">
        <v>26</v>
      </c>
      <c r="U3183" t="str">
        <f t="shared" si="98"/>
        <v>Adult</v>
      </c>
      <c r="V3183" t="str">
        <f t="shared" si="99"/>
        <v>Expert</v>
      </c>
      <c r="W3183" t="str">
        <f>IF(Table13[[#This Row],[Last_Working_Date]]="Active","Active","Exited")</f>
        <v>Active</v>
      </c>
    </row>
    <row r="3184" spans="1:23" x14ac:dyDescent="0.3">
      <c r="A3184" s="9" t="s">
        <v>3396</v>
      </c>
      <c r="B3184" s="9" t="s">
        <v>19</v>
      </c>
      <c r="C3184">
        <v>41</v>
      </c>
      <c r="D3184" t="s">
        <v>20</v>
      </c>
      <c r="E3184" t="s">
        <v>39</v>
      </c>
      <c r="F3184" t="s">
        <v>22</v>
      </c>
      <c r="G3184" t="s">
        <v>23</v>
      </c>
      <c r="H3184" t="s">
        <v>51</v>
      </c>
      <c r="I3184" s="5">
        <v>19.399999999999999</v>
      </c>
      <c r="J3184" t="s">
        <v>25</v>
      </c>
      <c r="K3184" s="1">
        <v>44836</v>
      </c>
      <c r="L3184" s="1" t="s">
        <v>5075</v>
      </c>
      <c r="M3184" s="7">
        <v>3.07</v>
      </c>
      <c r="N3184" s="22">
        <v>71472</v>
      </c>
      <c r="O3184">
        <v>2</v>
      </c>
      <c r="P3184" t="s">
        <v>26</v>
      </c>
      <c r="Q3184">
        <v>2</v>
      </c>
      <c r="R3184">
        <v>2</v>
      </c>
      <c r="S3184" t="s">
        <v>1575</v>
      </c>
      <c r="T3184" t="s">
        <v>26</v>
      </c>
      <c r="U3184" t="str">
        <f t="shared" si="98"/>
        <v>Adult</v>
      </c>
      <c r="V3184" t="str">
        <f t="shared" si="99"/>
        <v>Expert</v>
      </c>
      <c r="W3184" t="str">
        <f>IF(Table13[[#This Row],[Last_Working_Date]]="Active","Active","Exited")</f>
        <v>Active</v>
      </c>
    </row>
    <row r="3185" spans="1:23" x14ac:dyDescent="0.3">
      <c r="A3185" s="9" t="s">
        <v>3397</v>
      </c>
      <c r="B3185" s="9" t="s">
        <v>19</v>
      </c>
      <c r="C3185">
        <v>22</v>
      </c>
      <c r="D3185" t="s">
        <v>30</v>
      </c>
      <c r="E3185" t="s">
        <v>53</v>
      </c>
      <c r="F3185" t="s">
        <v>67</v>
      </c>
      <c r="G3185" t="s">
        <v>90</v>
      </c>
      <c r="H3185" t="s">
        <v>24</v>
      </c>
      <c r="I3185" s="5">
        <v>2</v>
      </c>
      <c r="J3185" t="s">
        <v>25</v>
      </c>
      <c r="K3185" s="1">
        <v>41253</v>
      </c>
      <c r="L3185" s="1" t="s">
        <v>5075</v>
      </c>
      <c r="M3185" s="7">
        <v>12.88</v>
      </c>
      <c r="N3185" s="22">
        <v>38932</v>
      </c>
      <c r="O3185">
        <v>1</v>
      </c>
      <c r="P3185" t="s">
        <v>26</v>
      </c>
      <c r="Q3185">
        <v>4</v>
      </c>
      <c r="R3185">
        <v>8</v>
      </c>
      <c r="S3185" t="s">
        <v>598</v>
      </c>
      <c r="T3185" t="s">
        <v>26</v>
      </c>
      <c r="U3185" t="str">
        <f t="shared" si="98"/>
        <v>Young</v>
      </c>
      <c r="V3185" t="str">
        <f t="shared" si="99"/>
        <v>Mid-Level</v>
      </c>
      <c r="W3185" t="str">
        <f>IF(Table13[[#This Row],[Last_Working_Date]]="Active","Active","Exited")</f>
        <v>Active</v>
      </c>
    </row>
    <row r="3186" spans="1:23" x14ac:dyDescent="0.3">
      <c r="A3186" s="9" t="s">
        <v>3398</v>
      </c>
      <c r="B3186" s="9" t="s">
        <v>29</v>
      </c>
      <c r="C3186">
        <v>38</v>
      </c>
      <c r="D3186" t="s">
        <v>30</v>
      </c>
      <c r="E3186" t="s">
        <v>21</v>
      </c>
      <c r="F3186" t="s">
        <v>54</v>
      </c>
      <c r="G3186" t="s">
        <v>139</v>
      </c>
      <c r="H3186" t="s">
        <v>24</v>
      </c>
      <c r="I3186" s="5">
        <v>14.5</v>
      </c>
      <c r="J3186" t="s">
        <v>25</v>
      </c>
      <c r="K3186" s="1">
        <v>44054</v>
      </c>
      <c r="L3186" s="1" t="s">
        <v>5075</v>
      </c>
      <c r="M3186" s="7">
        <v>5.21</v>
      </c>
      <c r="N3186" s="22">
        <v>62114</v>
      </c>
      <c r="O3186">
        <v>2</v>
      </c>
      <c r="P3186" t="s">
        <v>26</v>
      </c>
      <c r="Q3186">
        <v>0</v>
      </c>
      <c r="R3186">
        <v>4</v>
      </c>
      <c r="S3186" t="s">
        <v>386</v>
      </c>
      <c r="T3186" t="s">
        <v>26</v>
      </c>
      <c r="U3186" t="str">
        <f t="shared" si="98"/>
        <v>Adult</v>
      </c>
      <c r="V3186" t="str">
        <f t="shared" si="99"/>
        <v>Expert</v>
      </c>
      <c r="W3186" t="str">
        <f>IF(Table13[[#This Row],[Last_Working_Date]]="Active","Active","Exited")</f>
        <v>Active</v>
      </c>
    </row>
    <row r="3187" spans="1:23" x14ac:dyDescent="0.3">
      <c r="A3187" s="9" t="s">
        <v>322</v>
      </c>
      <c r="B3187" s="9" t="s">
        <v>29</v>
      </c>
      <c r="C3187">
        <v>23</v>
      </c>
      <c r="D3187" t="s">
        <v>30</v>
      </c>
      <c r="E3187" t="s">
        <v>53</v>
      </c>
      <c r="F3187" t="s">
        <v>22</v>
      </c>
      <c r="G3187" t="s">
        <v>74</v>
      </c>
      <c r="H3187" t="s">
        <v>75</v>
      </c>
      <c r="I3187" s="5">
        <v>3</v>
      </c>
      <c r="J3187" t="s">
        <v>85</v>
      </c>
      <c r="K3187" s="1">
        <v>43092</v>
      </c>
      <c r="L3187" s="1" t="s">
        <v>5075</v>
      </c>
      <c r="M3187" s="7">
        <v>7.85</v>
      </c>
      <c r="N3187" s="22">
        <v>38266</v>
      </c>
      <c r="O3187">
        <v>3</v>
      </c>
      <c r="P3187" t="s">
        <v>26</v>
      </c>
      <c r="Q3187">
        <v>0</v>
      </c>
      <c r="R3187">
        <v>5</v>
      </c>
      <c r="S3187" t="s">
        <v>5074</v>
      </c>
      <c r="T3187" t="s">
        <v>26</v>
      </c>
      <c r="U3187" t="str">
        <f t="shared" si="98"/>
        <v>Young</v>
      </c>
      <c r="V3187" t="str">
        <f t="shared" si="99"/>
        <v>Mid-Level</v>
      </c>
      <c r="W3187" t="str">
        <f>IF(Table13[[#This Row],[Last_Working_Date]]="Active","Active","Exited")</f>
        <v>Active</v>
      </c>
    </row>
    <row r="3188" spans="1:23" x14ac:dyDescent="0.3">
      <c r="A3188" s="9" t="s">
        <v>3399</v>
      </c>
      <c r="B3188" s="9" t="s">
        <v>29</v>
      </c>
      <c r="C3188">
        <v>34</v>
      </c>
      <c r="D3188" t="s">
        <v>30</v>
      </c>
      <c r="E3188" t="s">
        <v>31</v>
      </c>
      <c r="F3188" t="s">
        <v>82</v>
      </c>
      <c r="G3188" t="s">
        <v>284</v>
      </c>
      <c r="H3188" t="s">
        <v>84</v>
      </c>
      <c r="I3188" s="5">
        <v>10.3</v>
      </c>
      <c r="J3188" t="s">
        <v>25</v>
      </c>
      <c r="K3188" s="1">
        <v>39839</v>
      </c>
      <c r="L3188" s="1" t="s">
        <v>5075</v>
      </c>
      <c r="M3188" s="7">
        <v>16.75</v>
      </c>
      <c r="N3188" s="22">
        <v>50876</v>
      </c>
      <c r="O3188">
        <v>3</v>
      </c>
      <c r="P3188" t="s">
        <v>26</v>
      </c>
      <c r="Q3188">
        <v>3</v>
      </c>
      <c r="R3188">
        <v>6</v>
      </c>
      <c r="S3188" t="s">
        <v>1999</v>
      </c>
      <c r="T3188" t="s">
        <v>26</v>
      </c>
      <c r="U3188" t="str">
        <f t="shared" si="98"/>
        <v>Adult</v>
      </c>
      <c r="V3188" t="str">
        <f t="shared" si="99"/>
        <v>Expert</v>
      </c>
      <c r="W3188" t="str">
        <f>IF(Table13[[#This Row],[Last_Working_Date]]="Active","Active","Exited")</f>
        <v>Active</v>
      </c>
    </row>
    <row r="3189" spans="1:23" x14ac:dyDescent="0.3">
      <c r="A3189" s="9" t="s">
        <v>3400</v>
      </c>
      <c r="B3189" s="9" t="s">
        <v>29</v>
      </c>
      <c r="C3189">
        <v>38</v>
      </c>
      <c r="D3189" t="s">
        <v>30</v>
      </c>
      <c r="E3189" t="s">
        <v>53</v>
      </c>
      <c r="F3189" t="s">
        <v>32</v>
      </c>
      <c r="G3189" t="s">
        <v>171</v>
      </c>
      <c r="H3189" t="s">
        <v>51</v>
      </c>
      <c r="I3189" s="5">
        <v>9.9</v>
      </c>
      <c r="J3189" t="s">
        <v>25</v>
      </c>
      <c r="K3189" s="1">
        <v>41599</v>
      </c>
      <c r="L3189" s="1" t="s">
        <v>5075</v>
      </c>
      <c r="M3189" s="7">
        <v>11.93</v>
      </c>
      <c r="N3189" s="22">
        <v>48650</v>
      </c>
      <c r="O3189">
        <v>3</v>
      </c>
      <c r="P3189" t="s">
        <v>26</v>
      </c>
      <c r="Q3189">
        <v>0</v>
      </c>
      <c r="R3189">
        <v>4</v>
      </c>
      <c r="S3189" t="s">
        <v>2633</v>
      </c>
      <c r="T3189" t="s">
        <v>26</v>
      </c>
      <c r="U3189" t="str">
        <f t="shared" si="98"/>
        <v>Adult</v>
      </c>
      <c r="V3189" t="str">
        <f t="shared" si="99"/>
        <v>Senior</v>
      </c>
      <c r="W3189" t="str">
        <f>IF(Table13[[#This Row],[Last_Working_Date]]="Active","Active","Exited")</f>
        <v>Active</v>
      </c>
    </row>
    <row r="3190" spans="1:23" x14ac:dyDescent="0.3">
      <c r="A3190" s="9" t="s">
        <v>3401</v>
      </c>
      <c r="B3190" s="9" t="s">
        <v>29</v>
      </c>
      <c r="C3190">
        <v>38</v>
      </c>
      <c r="D3190" t="s">
        <v>30</v>
      </c>
      <c r="E3190" t="s">
        <v>36</v>
      </c>
      <c r="F3190" t="s">
        <v>92</v>
      </c>
      <c r="G3190" t="s">
        <v>93</v>
      </c>
      <c r="H3190" t="s">
        <v>24</v>
      </c>
      <c r="I3190" s="5">
        <v>8</v>
      </c>
      <c r="J3190" t="s">
        <v>85</v>
      </c>
      <c r="K3190" s="1">
        <v>43317</v>
      </c>
      <c r="L3190" s="1" t="s">
        <v>5075</v>
      </c>
      <c r="M3190" s="7">
        <v>7.23</v>
      </c>
      <c r="N3190" s="22">
        <v>44386</v>
      </c>
      <c r="O3190">
        <v>4</v>
      </c>
      <c r="P3190" t="s">
        <v>26</v>
      </c>
      <c r="Q3190">
        <v>1</v>
      </c>
      <c r="R3190">
        <v>13</v>
      </c>
      <c r="S3190" t="s">
        <v>1997</v>
      </c>
      <c r="T3190" t="s">
        <v>26</v>
      </c>
      <c r="U3190" t="str">
        <f t="shared" si="98"/>
        <v>Adult</v>
      </c>
      <c r="V3190" t="str">
        <f t="shared" si="99"/>
        <v>Senior</v>
      </c>
      <c r="W3190" t="str">
        <f>IF(Table13[[#This Row],[Last_Working_Date]]="Active","Active","Exited")</f>
        <v>Active</v>
      </c>
    </row>
    <row r="3191" spans="1:23" x14ac:dyDescent="0.3">
      <c r="A3191" s="9" t="s">
        <v>3402</v>
      </c>
      <c r="B3191" s="9" t="s">
        <v>29</v>
      </c>
      <c r="C3191">
        <v>28</v>
      </c>
      <c r="D3191" t="s">
        <v>30</v>
      </c>
      <c r="E3191" t="s">
        <v>58</v>
      </c>
      <c r="F3191" t="s">
        <v>54</v>
      </c>
      <c r="G3191" t="s">
        <v>139</v>
      </c>
      <c r="H3191" t="s">
        <v>24</v>
      </c>
      <c r="I3191" s="5">
        <v>5.3</v>
      </c>
      <c r="J3191" t="s">
        <v>25</v>
      </c>
      <c r="K3191" s="1">
        <v>44204</v>
      </c>
      <c r="L3191" s="1" t="s">
        <v>5075</v>
      </c>
      <c r="M3191" s="7">
        <v>4.8</v>
      </c>
      <c r="N3191" s="22">
        <v>44993</v>
      </c>
      <c r="O3191">
        <v>3</v>
      </c>
      <c r="P3191" t="s">
        <v>26</v>
      </c>
      <c r="Q3191">
        <v>2</v>
      </c>
      <c r="R3191">
        <v>11</v>
      </c>
      <c r="S3191" t="s">
        <v>78</v>
      </c>
      <c r="T3191" t="s">
        <v>26</v>
      </c>
      <c r="U3191" t="str">
        <f t="shared" si="98"/>
        <v>Young</v>
      </c>
      <c r="V3191" t="str">
        <f t="shared" si="99"/>
        <v>Senior</v>
      </c>
      <c r="W3191" t="str">
        <f>IF(Table13[[#This Row],[Last_Working_Date]]="Active","Active","Exited")</f>
        <v>Active</v>
      </c>
    </row>
    <row r="3192" spans="1:23" x14ac:dyDescent="0.3">
      <c r="A3192" s="9" t="s">
        <v>3403</v>
      </c>
      <c r="B3192" s="9" t="s">
        <v>19</v>
      </c>
      <c r="C3192">
        <v>30</v>
      </c>
      <c r="D3192" t="s">
        <v>30</v>
      </c>
      <c r="E3192" t="s">
        <v>53</v>
      </c>
      <c r="F3192" t="s">
        <v>45</v>
      </c>
      <c r="G3192" t="s">
        <v>98</v>
      </c>
      <c r="H3192" t="s">
        <v>24</v>
      </c>
      <c r="I3192" s="5">
        <v>5.8</v>
      </c>
      <c r="J3192" t="s">
        <v>25</v>
      </c>
      <c r="K3192" s="1">
        <v>44485</v>
      </c>
      <c r="L3192" s="1" t="s">
        <v>5075</v>
      </c>
      <c r="M3192" s="7">
        <v>4.03</v>
      </c>
      <c r="N3192" s="22">
        <v>46435</v>
      </c>
      <c r="O3192">
        <v>3</v>
      </c>
      <c r="P3192" t="s">
        <v>26</v>
      </c>
      <c r="Q3192">
        <v>1</v>
      </c>
      <c r="R3192">
        <v>11</v>
      </c>
      <c r="S3192" t="s">
        <v>424</v>
      </c>
      <c r="T3192" t="s">
        <v>26</v>
      </c>
      <c r="U3192" t="str">
        <f t="shared" si="98"/>
        <v>Young</v>
      </c>
      <c r="V3192" t="str">
        <f t="shared" si="99"/>
        <v>Senior</v>
      </c>
      <c r="W3192" t="str">
        <f>IF(Table13[[#This Row],[Last_Working_Date]]="Active","Active","Exited")</f>
        <v>Active</v>
      </c>
    </row>
    <row r="3193" spans="1:23" x14ac:dyDescent="0.3">
      <c r="A3193" s="9" t="s">
        <v>3404</v>
      </c>
      <c r="B3193" s="9" t="s">
        <v>29</v>
      </c>
      <c r="C3193">
        <v>34</v>
      </c>
      <c r="D3193" t="s">
        <v>30</v>
      </c>
      <c r="E3193" t="s">
        <v>21</v>
      </c>
      <c r="F3193" t="s">
        <v>54</v>
      </c>
      <c r="G3193" t="s">
        <v>139</v>
      </c>
      <c r="H3193" t="s">
        <v>24</v>
      </c>
      <c r="I3193" s="5">
        <v>12.9</v>
      </c>
      <c r="J3193" t="s">
        <v>85</v>
      </c>
      <c r="K3193" s="1">
        <v>41284</v>
      </c>
      <c r="L3193" s="1" t="s">
        <v>5075</v>
      </c>
      <c r="M3193" s="7">
        <v>12.8</v>
      </c>
      <c r="N3193" s="22">
        <v>58559</v>
      </c>
      <c r="O3193">
        <v>2</v>
      </c>
      <c r="P3193" t="s">
        <v>26</v>
      </c>
      <c r="Q3193">
        <v>1</v>
      </c>
      <c r="R3193">
        <v>6</v>
      </c>
      <c r="S3193" t="s">
        <v>545</v>
      </c>
      <c r="T3193" t="s">
        <v>26</v>
      </c>
      <c r="U3193" t="str">
        <f t="shared" si="98"/>
        <v>Adult</v>
      </c>
      <c r="V3193" t="str">
        <f t="shared" si="99"/>
        <v>Expert</v>
      </c>
      <c r="W3193" t="str">
        <f>IF(Table13[[#This Row],[Last_Working_Date]]="Active","Active","Exited")</f>
        <v>Active</v>
      </c>
    </row>
    <row r="3194" spans="1:23" x14ac:dyDescent="0.3">
      <c r="A3194" s="9" t="s">
        <v>3405</v>
      </c>
      <c r="B3194" s="9" t="s">
        <v>19</v>
      </c>
      <c r="C3194">
        <v>39</v>
      </c>
      <c r="D3194" t="s">
        <v>20</v>
      </c>
      <c r="E3194" t="s">
        <v>21</v>
      </c>
      <c r="F3194" t="s">
        <v>67</v>
      </c>
      <c r="G3194" t="s">
        <v>110</v>
      </c>
      <c r="H3194" t="s">
        <v>24</v>
      </c>
      <c r="I3194" s="5">
        <v>16.7</v>
      </c>
      <c r="J3194" t="s">
        <v>25</v>
      </c>
      <c r="K3194" s="1">
        <v>42296</v>
      </c>
      <c r="L3194" s="1" t="s">
        <v>5075</v>
      </c>
      <c r="M3194" s="7">
        <v>10.029999999999999</v>
      </c>
      <c r="N3194" s="22">
        <v>69509</v>
      </c>
      <c r="O3194">
        <v>4</v>
      </c>
      <c r="P3194" t="s">
        <v>26</v>
      </c>
      <c r="Q3194">
        <v>1</v>
      </c>
      <c r="R3194">
        <v>4</v>
      </c>
      <c r="S3194" t="s">
        <v>133</v>
      </c>
      <c r="T3194" t="s">
        <v>26</v>
      </c>
      <c r="U3194" t="str">
        <f t="shared" si="98"/>
        <v>Adult</v>
      </c>
      <c r="V3194" t="str">
        <f t="shared" si="99"/>
        <v>Expert</v>
      </c>
      <c r="W3194" t="str">
        <f>IF(Table13[[#This Row],[Last_Working_Date]]="Active","Active","Exited")</f>
        <v>Active</v>
      </c>
    </row>
    <row r="3195" spans="1:23" x14ac:dyDescent="0.3">
      <c r="A3195" s="9" t="s">
        <v>3406</v>
      </c>
      <c r="B3195" s="9" t="s">
        <v>29</v>
      </c>
      <c r="C3195">
        <v>26</v>
      </c>
      <c r="D3195" t="s">
        <v>179</v>
      </c>
      <c r="E3195" t="s">
        <v>31</v>
      </c>
      <c r="F3195" t="s">
        <v>45</v>
      </c>
      <c r="G3195" t="s">
        <v>164</v>
      </c>
      <c r="H3195" t="s">
        <v>51</v>
      </c>
      <c r="I3195" s="5">
        <v>2.8</v>
      </c>
      <c r="J3195" t="s">
        <v>25</v>
      </c>
      <c r="K3195" s="1">
        <v>44723</v>
      </c>
      <c r="L3195" s="1">
        <v>45463</v>
      </c>
      <c r="M3195" s="7">
        <v>2.0299999999999998</v>
      </c>
      <c r="N3195" s="22">
        <v>41477</v>
      </c>
      <c r="O3195">
        <v>2</v>
      </c>
      <c r="P3195" t="s">
        <v>26</v>
      </c>
      <c r="Q3195">
        <v>4</v>
      </c>
      <c r="R3195">
        <v>11</v>
      </c>
      <c r="S3195" t="s">
        <v>330</v>
      </c>
      <c r="T3195" t="s">
        <v>65</v>
      </c>
      <c r="U3195" t="str">
        <f t="shared" si="98"/>
        <v>Young</v>
      </c>
      <c r="V3195" t="str">
        <f t="shared" si="99"/>
        <v>Mid-Level</v>
      </c>
      <c r="W3195" t="str">
        <f>IF(Table13[[#This Row],[Last_Working_Date]]="Active","Active","Exited")</f>
        <v>Exited</v>
      </c>
    </row>
    <row r="3196" spans="1:23" x14ac:dyDescent="0.3">
      <c r="A3196" s="9" t="s">
        <v>3407</v>
      </c>
      <c r="B3196" s="9" t="s">
        <v>19</v>
      </c>
      <c r="C3196">
        <v>29</v>
      </c>
      <c r="D3196" t="s">
        <v>30</v>
      </c>
      <c r="E3196" t="s">
        <v>31</v>
      </c>
      <c r="F3196" t="s">
        <v>54</v>
      </c>
      <c r="G3196" t="s">
        <v>55</v>
      </c>
      <c r="H3196" t="s">
        <v>24</v>
      </c>
      <c r="I3196" s="5">
        <v>5.0999999999999996</v>
      </c>
      <c r="J3196" t="s">
        <v>25</v>
      </c>
      <c r="K3196" s="1">
        <v>39951</v>
      </c>
      <c r="L3196" s="1" t="s">
        <v>5075</v>
      </c>
      <c r="M3196" s="7">
        <v>16.45</v>
      </c>
      <c r="N3196" s="22">
        <v>39938</v>
      </c>
      <c r="O3196">
        <v>2</v>
      </c>
      <c r="P3196" t="s">
        <v>26</v>
      </c>
      <c r="Q3196">
        <v>3</v>
      </c>
      <c r="R3196">
        <v>6</v>
      </c>
      <c r="S3196" t="s">
        <v>545</v>
      </c>
      <c r="T3196" t="s">
        <v>26</v>
      </c>
      <c r="U3196" t="str">
        <f t="shared" si="98"/>
        <v>Young</v>
      </c>
      <c r="V3196" t="str">
        <f t="shared" si="99"/>
        <v>Senior</v>
      </c>
      <c r="W3196" t="str">
        <f>IF(Table13[[#This Row],[Last_Working_Date]]="Active","Active","Exited")</f>
        <v>Active</v>
      </c>
    </row>
    <row r="3197" spans="1:23" x14ac:dyDescent="0.3">
      <c r="A3197" s="9" t="s">
        <v>3408</v>
      </c>
      <c r="B3197" s="9" t="s">
        <v>29</v>
      </c>
      <c r="C3197">
        <v>32</v>
      </c>
      <c r="D3197" t="s">
        <v>20</v>
      </c>
      <c r="E3197" t="s">
        <v>44</v>
      </c>
      <c r="F3197" t="s">
        <v>54</v>
      </c>
      <c r="G3197" t="s">
        <v>55</v>
      </c>
      <c r="H3197" t="s">
        <v>24</v>
      </c>
      <c r="I3197" s="5">
        <v>7.6</v>
      </c>
      <c r="J3197" t="s">
        <v>25</v>
      </c>
      <c r="K3197" s="1">
        <v>44654</v>
      </c>
      <c r="L3197" s="1" t="s">
        <v>5075</v>
      </c>
      <c r="M3197" s="7">
        <v>3.57</v>
      </c>
      <c r="N3197" s="22">
        <v>54724</v>
      </c>
      <c r="O3197">
        <v>4</v>
      </c>
      <c r="P3197" t="s">
        <v>26</v>
      </c>
      <c r="Q3197">
        <v>1</v>
      </c>
      <c r="R3197">
        <v>6</v>
      </c>
      <c r="S3197" t="s">
        <v>447</v>
      </c>
      <c r="T3197" t="s">
        <v>26</v>
      </c>
      <c r="U3197" t="str">
        <f t="shared" si="98"/>
        <v>Adult</v>
      </c>
      <c r="V3197" t="str">
        <f t="shared" si="99"/>
        <v>Senior</v>
      </c>
      <c r="W3197" t="str">
        <f>IF(Table13[[#This Row],[Last_Working_Date]]="Active","Active","Exited")</f>
        <v>Active</v>
      </c>
    </row>
    <row r="3198" spans="1:23" x14ac:dyDescent="0.3">
      <c r="A3198" s="9" t="s">
        <v>274</v>
      </c>
      <c r="B3198" s="9" t="s">
        <v>29</v>
      </c>
      <c r="C3198">
        <v>27</v>
      </c>
      <c r="D3198" t="s">
        <v>30</v>
      </c>
      <c r="E3198" t="s">
        <v>53</v>
      </c>
      <c r="F3198" t="s">
        <v>54</v>
      </c>
      <c r="G3198" t="s">
        <v>77</v>
      </c>
      <c r="H3198" t="s">
        <v>84</v>
      </c>
      <c r="I3198" s="5">
        <v>6.2</v>
      </c>
      <c r="J3198" t="s">
        <v>25</v>
      </c>
      <c r="K3198" s="1">
        <v>39886</v>
      </c>
      <c r="L3198" s="1" t="s">
        <v>5075</v>
      </c>
      <c r="M3198" s="7">
        <v>16.62</v>
      </c>
      <c r="N3198" s="22">
        <v>44970</v>
      </c>
      <c r="O3198">
        <v>3</v>
      </c>
      <c r="P3198" t="s">
        <v>26</v>
      </c>
      <c r="Q3198">
        <v>2</v>
      </c>
      <c r="R3198">
        <v>11</v>
      </c>
      <c r="S3198" t="s">
        <v>5074</v>
      </c>
      <c r="T3198" t="s">
        <v>26</v>
      </c>
      <c r="U3198" t="str">
        <f t="shared" si="98"/>
        <v>Young</v>
      </c>
      <c r="V3198" t="str">
        <f t="shared" si="99"/>
        <v>Senior</v>
      </c>
      <c r="W3198" t="str">
        <f>IF(Table13[[#This Row],[Last_Working_Date]]="Active","Active","Exited")</f>
        <v>Active</v>
      </c>
    </row>
    <row r="3199" spans="1:23" x14ac:dyDescent="0.3">
      <c r="A3199" s="9" t="s">
        <v>3409</v>
      </c>
      <c r="B3199" s="9" t="s">
        <v>29</v>
      </c>
      <c r="C3199">
        <v>30</v>
      </c>
      <c r="D3199" t="s">
        <v>20</v>
      </c>
      <c r="E3199" t="s">
        <v>53</v>
      </c>
      <c r="F3199" t="s">
        <v>45</v>
      </c>
      <c r="G3199" t="s">
        <v>164</v>
      </c>
      <c r="H3199" t="s">
        <v>84</v>
      </c>
      <c r="I3199" s="5">
        <v>7.7</v>
      </c>
      <c r="J3199" t="s">
        <v>25</v>
      </c>
      <c r="K3199" s="1">
        <v>41987</v>
      </c>
      <c r="L3199" s="1" t="s">
        <v>5075</v>
      </c>
      <c r="M3199" s="7">
        <v>10.87</v>
      </c>
      <c r="N3199" s="22">
        <v>49470</v>
      </c>
      <c r="O3199">
        <v>4</v>
      </c>
      <c r="P3199" t="s">
        <v>26</v>
      </c>
      <c r="Q3199">
        <v>2</v>
      </c>
      <c r="R3199">
        <v>6</v>
      </c>
      <c r="S3199" t="s">
        <v>258</v>
      </c>
      <c r="T3199" t="s">
        <v>26</v>
      </c>
      <c r="U3199" t="str">
        <f t="shared" si="98"/>
        <v>Young</v>
      </c>
      <c r="V3199" t="str">
        <f t="shared" si="99"/>
        <v>Senior</v>
      </c>
      <c r="W3199" t="str">
        <f>IF(Table13[[#This Row],[Last_Working_Date]]="Active","Active","Exited")</f>
        <v>Active</v>
      </c>
    </row>
    <row r="3200" spans="1:23" x14ac:dyDescent="0.3">
      <c r="A3200" s="9" t="s">
        <v>3410</v>
      </c>
      <c r="B3200" s="9" t="s">
        <v>19</v>
      </c>
      <c r="C3200">
        <v>34</v>
      </c>
      <c r="D3200" t="s">
        <v>30</v>
      </c>
      <c r="E3200" t="s">
        <v>21</v>
      </c>
      <c r="F3200" t="s">
        <v>40</v>
      </c>
      <c r="G3200" t="s">
        <v>96</v>
      </c>
      <c r="H3200" t="s">
        <v>47</v>
      </c>
      <c r="I3200" s="5">
        <v>11.7</v>
      </c>
      <c r="J3200" t="s">
        <v>25</v>
      </c>
      <c r="K3200" s="1">
        <v>43071</v>
      </c>
      <c r="L3200" s="1" t="s">
        <v>5075</v>
      </c>
      <c r="M3200" s="7">
        <v>7.9</v>
      </c>
      <c r="N3200" s="22">
        <v>55720</v>
      </c>
      <c r="O3200">
        <v>3</v>
      </c>
      <c r="P3200" t="s">
        <v>26</v>
      </c>
      <c r="Q3200">
        <v>1</v>
      </c>
      <c r="R3200">
        <v>8</v>
      </c>
      <c r="S3200" t="s">
        <v>282</v>
      </c>
      <c r="T3200" t="s">
        <v>26</v>
      </c>
      <c r="U3200" t="str">
        <f t="shared" si="98"/>
        <v>Adult</v>
      </c>
      <c r="V3200" t="str">
        <f t="shared" si="99"/>
        <v>Expert</v>
      </c>
      <c r="W3200" t="str">
        <f>IF(Table13[[#This Row],[Last_Working_Date]]="Active","Active","Exited")</f>
        <v>Active</v>
      </c>
    </row>
    <row r="3201" spans="1:23" x14ac:dyDescent="0.3">
      <c r="A3201" s="9" t="s">
        <v>3411</v>
      </c>
      <c r="B3201" s="9" t="s">
        <v>19</v>
      </c>
      <c r="C3201">
        <v>43</v>
      </c>
      <c r="D3201" t="s">
        <v>30</v>
      </c>
      <c r="E3201" t="s">
        <v>31</v>
      </c>
      <c r="F3201" t="s">
        <v>22</v>
      </c>
      <c r="G3201" t="s">
        <v>59</v>
      </c>
      <c r="H3201" t="s">
        <v>24</v>
      </c>
      <c r="I3201" s="5">
        <v>7.6</v>
      </c>
      <c r="J3201" t="s">
        <v>25</v>
      </c>
      <c r="K3201" s="1">
        <v>40208</v>
      </c>
      <c r="L3201" s="1" t="s">
        <v>5075</v>
      </c>
      <c r="M3201" s="7">
        <v>15.74</v>
      </c>
      <c r="N3201" s="22">
        <v>45642</v>
      </c>
      <c r="O3201">
        <v>3</v>
      </c>
      <c r="P3201" t="s">
        <v>65</v>
      </c>
      <c r="Q3201">
        <v>0</v>
      </c>
      <c r="R3201">
        <v>6</v>
      </c>
      <c r="S3201" t="s">
        <v>88</v>
      </c>
      <c r="T3201" t="s">
        <v>26</v>
      </c>
      <c r="U3201" t="str">
        <f t="shared" si="98"/>
        <v>Adult</v>
      </c>
      <c r="V3201" t="str">
        <f t="shared" si="99"/>
        <v>Senior</v>
      </c>
      <c r="W3201" t="str">
        <f>IF(Table13[[#This Row],[Last_Working_Date]]="Active","Active","Exited")</f>
        <v>Active</v>
      </c>
    </row>
    <row r="3202" spans="1:23" x14ac:dyDescent="0.3">
      <c r="A3202" s="9" t="s">
        <v>3412</v>
      </c>
      <c r="B3202" s="9" t="s">
        <v>29</v>
      </c>
      <c r="C3202">
        <v>39</v>
      </c>
      <c r="D3202" t="s">
        <v>20</v>
      </c>
      <c r="E3202" t="s">
        <v>39</v>
      </c>
      <c r="F3202" t="s">
        <v>54</v>
      </c>
      <c r="G3202" t="s">
        <v>55</v>
      </c>
      <c r="H3202" t="s">
        <v>47</v>
      </c>
      <c r="I3202" s="5">
        <v>17.899999999999999</v>
      </c>
      <c r="J3202" t="s">
        <v>25</v>
      </c>
      <c r="K3202" s="1">
        <v>41736</v>
      </c>
      <c r="L3202" s="1" t="s">
        <v>5075</v>
      </c>
      <c r="M3202" s="7">
        <v>11.56</v>
      </c>
      <c r="N3202" s="22">
        <v>68414</v>
      </c>
      <c r="O3202">
        <v>5</v>
      </c>
      <c r="P3202" t="s">
        <v>26</v>
      </c>
      <c r="Q3202">
        <v>4</v>
      </c>
      <c r="R3202">
        <v>3</v>
      </c>
      <c r="S3202" t="s">
        <v>447</v>
      </c>
      <c r="T3202" t="s">
        <v>26</v>
      </c>
      <c r="U3202" t="str">
        <f t="shared" ref="U3202:U3265" si="100">IF(C3202&lt;=30,"Young","Adult")</f>
        <v>Adult</v>
      </c>
      <c r="V3202" t="str">
        <f t="shared" ref="V3202:V3265" si="101">IF(I3202&lt;2,"Junior",IF(I3202&lt;5,"Mid-Level",IF(I3202&lt;10,"Senior","Expert")))</f>
        <v>Expert</v>
      </c>
      <c r="W3202" t="str">
        <f>IF(Table13[[#This Row],[Last_Working_Date]]="Active","Active","Exited")</f>
        <v>Active</v>
      </c>
    </row>
    <row r="3203" spans="1:23" x14ac:dyDescent="0.3">
      <c r="A3203" s="9" t="s">
        <v>3413</v>
      </c>
      <c r="B3203" s="9" t="s">
        <v>29</v>
      </c>
      <c r="C3203">
        <v>39</v>
      </c>
      <c r="D3203" t="s">
        <v>179</v>
      </c>
      <c r="E3203" t="s">
        <v>63</v>
      </c>
      <c r="F3203" t="s">
        <v>40</v>
      </c>
      <c r="G3203" t="s">
        <v>96</v>
      </c>
      <c r="H3203" t="s">
        <v>51</v>
      </c>
      <c r="I3203" s="5">
        <v>12.9</v>
      </c>
      <c r="J3203" t="s">
        <v>25</v>
      </c>
      <c r="K3203" s="1">
        <v>42512</v>
      </c>
      <c r="L3203" s="1" t="s">
        <v>5075</v>
      </c>
      <c r="M3203" s="7">
        <v>9.43</v>
      </c>
      <c r="N3203" s="22">
        <v>56777</v>
      </c>
      <c r="O3203">
        <v>3</v>
      </c>
      <c r="P3203" t="s">
        <v>26</v>
      </c>
      <c r="Q3203">
        <v>1</v>
      </c>
      <c r="R3203">
        <v>8</v>
      </c>
      <c r="S3203" t="s">
        <v>881</v>
      </c>
      <c r="T3203" t="s">
        <v>26</v>
      </c>
      <c r="U3203" t="str">
        <f t="shared" si="100"/>
        <v>Adult</v>
      </c>
      <c r="V3203" t="str">
        <f t="shared" si="101"/>
        <v>Expert</v>
      </c>
      <c r="W3203" t="str">
        <f>IF(Table13[[#This Row],[Last_Working_Date]]="Active","Active","Exited")</f>
        <v>Active</v>
      </c>
    </row>
    <row r="3204" spans="1:23" x14ac:dyDescent="0.3">
      <c r="A3204" s="9" t="s">
        <v>3414</v>
      </c>
      <c r="B3204" s="9" t="s">
        <v>19</v>
      </c>
      <c r="C3204">
        <v>40</v>
      </c>
      <c r="D3204" t="s">
        <v>20</v>
      </c>
      <c r="E3204" t="s">
        <v>31</v>
      </c>
      <c r="F3204" t="s">
        <v>67</v>
      </c>
      <c r="G3204" t="s">
        <v>68</v>
      </c>
      <c r="H3204" t="s">
        <v>24</v>
      </c>
      <c r="I3204" s="5">
        <v>11.8</v>
      </c>
      <c r="J3204" t="s">
        <v>25</v>
      </c>
      <c r="K3204" s="1">
        <v>42398</v>
      </c>
      <c r="L3204" s="1" t="s">
        <v>5075</v>
      </c>
      <c r="M3204" s="7">
        <v>9.75</v>
      </c>
      <c r="N3204" s="22">
        <v>59156</v>
      </c>
      <c r="O3204">
        <v>3</v>
      </c>
      <c r="P3204" t="s">
        <v>26</v>
      </c>
      <c r="Q3204">
        <v>5</v>
      </c>
      <c r="R3204">
        <v>9</v>
      </c>
      <c r="S3204" t="s">
        <v>72</v>
      </c>
      <c r="T3204" t="s">
        <v>26</v>
      </c>
      <c r="U3204" t="str">
        <f t="shared" si="100"/>
        <v>Adult</v>
      </c>
      <c r="V3204" t="str">
        <f t="shared" si="101"/>
        <v>Expert</v>
      </c>
      <c r="W3204" t="str">
        <f>IF(Table13[[#This Row],[Last_Working_Date]]="Active","Active","Exited")</f>
        <v>Active</v>
      </c>
    </row>
    <row r="3205" spans="1:23" x14ac:dyDescent="0.3">
      <c r="A3205" s="9" t="s">
        <v>3415</v>
      </c>
      <c r="B3205" s="9" t="s">
        <v>19</v>
      </c>
      <c r="C3205">
        <v>27</v>
      </c>
      <c r="D3205" t="s">
        <v>30</v>
      </c>
      <c r="E3205" t="s">
        <v>36</v>
      </c>
      <c r="F3205" t="s">
        <v>40</v>
      </c>
      <c r="G3205" t="s">
        <v>96</v>
      </c>
      <c r="H3205" t="s">
        <v>51</v>
      </c>
      <c r="I3205" s="5">
        <v>4.8</v>
      </c>
      <c r="J3205" t="s">
        <v>25</v>
      </c>
      <c r="K3205" s="1">
        <v>42298</v>
      </c>
      <c r="L3205" s="1">
        <v>43236</v>
      </c>
      <c r="M3205" s="7">
        <v>2.57</v>
      </c>
      <c r="N3205" s="22">
        <v>38342</v>
      </c>
      <c r="O3205">
        <v>2</v>
      </c>
      <c r="P3205" t="s">
        <v>26</v>
      </c>
      <c r="Q3205">
        <v>3</v>
      </c>
      <c r="R3205">
        <v>10</v>
      </c>
      <c r="S3205" t="s">
        <v>207</v>
      </c>
      <c r="T3205" t="s">
        <v>65</v>
      </c>
      <c r="U3205" t="str">
        <f t="shared" si="100"/>
        <v>Young</v>
      </c>
      <c r="V3205" t="str">
        <f t="shared" si="101"/>
        <v>Mid-Level</v>
      </c>
      <c r="W3205" t="str">
        <f>IF(Table13[[#This Row],[Last_Working_Date]]="Active","Active","Exited")</f>
        <v>Exited</v>
      </c>
    </row>
    <row r="3206" spans="1:23" x14ac:dyDescent="0.3">
      <c r="A3206" s="9" t="s">
        <v>3416</v>
      </c>
      <c r="B3206" s="9" t="s">
        <v>19</v>
      </c>
      <c r="C3206">
        <v>33</v>
      </c>
      <c r="D3206" t="s">
        <v>30</v>
      </c>
      <c r="E3206" t="s">
        <v>58</v>
      </c>
      <c r="F3206" t="s">
        <v>32</v>
      </c>
      <c r="G3206" t="s">
        <v>33</v>
      </c>
      <c r="H3206" t="s">
        <v>24</v>
      </c>
      <c r="I3206" s="5">
        <v>7.9</v>
      </c>
      <c r="J3206" t="s">
        <v>25</v>
      </c>
      <c r="K3206" s="1">
        <v>41221</v>
      </c>
      <c r="L3206" s="1">
        <v>45933</v>
      </c>
      <c r="M3206" s="7">
        <v>12.9</v>
      </c>
      <c r="N3206" s="22">
        <v>41051</v>
      </c>
      <c r="O3206">
        <v>2</v>
      </c>
      <c r="P3206" t="s">
        <v>26</v>
      </c>
      <c r="Q3206">
        <v>2</v>
      </c>
      <c r="R3206">
        <v>5</v>
      </c>
      <c r="S3206" t="s">
        <v>242</v>
      </c>
      <c r="T3206" t="s">
        <v>65</v>
      </c>
      <c r="U3206" t="str">
        <f t="shared" si="100"/>
        <v>Adult</v>
      </c>
      <c r="V3206" t="str">
        <f t="shared" si="101"/>
        <v>Senior</v>
      </c>
      <c r="W3206" t="str">
        <f>IF(Table13[[#This Row],[Last_Working_Date]]="Active","Active","Exited")</f>
        <v>Exited</v>
      </c>
    </row>
    <row r="3207" spans="1:23" x14ac:dyDescent="0.3">
      <c r="A3207" s="9" t="s">
        <v>3417</v>
      </c>
      <c r="B3207" s="9" t="s">
        <v>19</v>
      </c>
      <c r="C3207">
        <v>34</v>
      </c>
      <c r="D3207" t="s">
        <v>20</v>
      </c>
      <c r="E3207" t="s">
        <v>36</v>
      </c>
      <c r="F3207" t="s">
        <v>54</v>
      </c>
      <c r="G3207" t="s">
        <v>55</v>
      </c>
      <c r="H3207" t="s">
        <v>24</v>
      </c>
      <c r="I3207" s="5">
        <v>0.9</v>
      </c>
      <c r="J3207" t="s">
        <v>25</v>
      </c>
      <c r="K3207" s="1">
        <v>45561</v>
      </c>
      <c r="L3207" s="1" t="s">
        <v>5075</v>
      </c>
      <c r="M3207" s="7">
        <v>1.0900000000000001</v>
      </c>
      <c r="N3207" s="22">
        <v>31609</v>
      </c>
      <c r="O3207">
        <v>2</v>
      </c>
      <c r="P3207" t="s">
        <v>26</v>
      </c>
      <c r="Q3207">
        <v>1</v>
      </c>
      <c r="R3207">
        <v>11</v>
      </c>
      <c r="S3207" t="s">
        <v>603</v>
      </c>
      <c r="T3207" t="s">
        <v>26</v>
      </c>
      <c r="U3207" t="str">
        <f t="shared" si="100"/>
        <v>Adult</v>
      </c>
      <c r="V3207" t="str">
        <f t="shared" si="101"/>
        <v>Junior</v>
      </c>
      <c r="W3207" t="str">
        <f>IF(Table13[[#This Row],[Last_Working_Date]]="Active","Active","Exited")</f>
        <v>Active</v>
      </c>
    </row>
    <row r="3208" spans="1:23" x14ac:dyDescent="0.3">
      <c r="A3208" s="9" t="s">
        <v>713</v>
      </c>
      <c r="B3208" s="9" t="s">
        <v>29</v>
      </c>
      <c r="C3208">
        <v>37</v>
      </c>
      <c r="D3208" t="s">
        <v>20</v>
      </c>
      <c r="E3208" t="s">
        <v>36</v>
      </c>
      <c r="F3208" t="s">
        <v>92</v>
      </c>
      <c r="G3208" t="s">
        <v>246</v>
      </c>
      <c r="H3208" t="s">
        <v>24</v>
      </c>
      <c r="I3208" s="5">
        <v>9.6999999999999993</v>
      </c>
      <c r="J3208" t="s">
        <v>25</v>
      </c>
      <c r="K3208" s="1">
        <v>42626</v>
      </c>
      <c r="L3208" s="1" t="s">
        <v>5075</v>
      </c>
      <c r="M3208" s="7">
        <v>9.1199999999999992</v>
      </c>
      <c r="N3208" s="22">
        <v>47960</v>
      </c>
      <c r="O3208">
        <v>1</v>
      </c>
      <c r="P3208" t="s">
        <v>26</v>
      </c>
      <c r="Q3208">
        <v>3</v>
      </c>
      <c r="R3208">
        <v>7</v>
      </c>
      <c r="S3208" t="s">
        <v>5074</v>
      </c>
      <c r="T3208" t="s">
        <v>26</v>
      </c>
      <c r="U3208" t="str">
        <f t="shared" si="100"/>
        <v>Adult</v>
      </c>
      <c r="V3208" t="str">
        <f t="shared" si="101"/>
        <v>Senior</v>
      </c>
      <c r="W3208" t="str">
        <f>IF(Table13[[#This Row],[Last_Working_Date]]="Active","Active","Exited")</f>
        <v>Active</v>
      </c>
    </row>
    <row r="3209" spans="1:23" x14ac:dyDescent="0.3">
      <c r="A3209" s="9" t="s">
        <v>3418</v>
      </c>
      <c r="B3209" s="9" t="s">
        <v>29</v>
      </c>
      <c r="C3209">
        <v>31</v>
      </c>
      <c r="D3209" t="s">
        <v>30</v>
      </c>
      <c r="E3209" t="s">
        <v>53</v>
      </c>
      <c r="F3209" t="s">
        <v>45</v>
      </c>
      <c r="G3209" t="s">
        <v>46</v>
      </c>
      <c r="H3209" t="s">
        <v>51</v>
      </c>
      <c r="I3209" s="5">
        <v>6.5</v>
      </c>
      <c r="J3209" t="s">
        <v>85</v>
      </c>
      <c r="K3209" s="1">
        <v>40466</v>
      </c>
      <c r="L3209" s="1" t="s">
        <v>5075</v>
      </c>
      <c r="M3209" s="7">
        <v>15.04</v>
      </c>
      <c r="N3209" s="22">
        <v>43573</v>
      </c>
      <c r="O3209">
        <v>4</v>
      </c>
      <c r="P3209" t="s">
        <v>26</v>
      </c>
      <c r="Q3209">
        <v>3</v>
      </c>
      <c r="R3209">
        <v>5</v>
      </c>
      <c r="S3209" t="s">
        <v>523</v>
      </c>
      <c r="T3209" t="s">
        <v>26</v>
      </c>
      <c r="U3209" t="str">
        <f t="shared" si="100"/>
        <v>Adult</v>
      </c>
      <c r="V3209" t="str">
        <f t="shared" si="101"/>
        <v>Senior</v>
      </c>
      <c r="W3209" t="str">
        <f>IF(Table13[[#This Row],[Last_Working_Date]]="Active","Active","Exited")</f>
        <v>Active</v>
      </c>
    </row>
    <row r="3210" spans="1:23" x14ac:dyDescent="0.3">
      <c r="A3210" s="9" t="s">
        <v>3419</v>
      </c>
      <c r="B3210" s="9" t="s">
        <v>29</v>
      </c>
      <c r="C3210">
        <v>37</v>
      </c>
      <c r="D3210" t="s">
        <v>30</v>
      </c>
      <c r="E3210" t="s">
        <v>39</v>
      </c>
      <c r="F3210" t="s">
        <v>45</v>
      </c>
      <c r="G3210" t="s">
        <v>46</v>
      </c>
      <c r="H3210" t="s">
        <v>47</v>
      </c>
      <c r="I3210" s="5">
        <v>15.6</v>
      </c>
      <c r="J3210" t="s">
        <v>25</v>
      </c>
      <c r="K3210" s="1">
        <v>43361</v>
      </c>
      <c r="L3210" s="1" t="s">
        <v>5075</v>
      </c>
      <c r="M3210" s="7">
        <v>7.11</v>
      </c>
      <c r="N3210" s="22">
        <v>68086</v>
      </c>
      <c r="O3210">
        <v>4</v>
      </c>
      <c r="P3210" t="s">
        <v>26</v>
      </c>
      <c r="Q3210">
        <v>0</v>
      </c>
      <c r="R3210">
        <v>8</v>
      </c>
      <c r="S3210" t="s">
        <v>341</v>
      </c>
      <c r="T3210" t="s">
        <v>26</v>
      </c>
      <c r="U3210" t="str">
        <f t="shared" si="100"/>
        <v>Adult</v>
      </c>
      <c r="V3210" t="str">
        <f t="shared" si="101"/>
        <v>Expert</v>
      </c>
      <c r="W3210" t="str">
        <f>IF(Table13[[#This Row],[Last_Working_Date]]="Active","Active","Exited")</f>
        <v>Active</v>
      </c>
    </row>
    <row r="3211" spans="1:23" x14ac:dyDescent="0.3">
      <c r="A3211" s="9" t="s">
        <v>3420</v>
      </c>
      <c r="B3211" s="9" t="s">
        <v>29</v>
      </c>
      <c r="C3211">
        <v>22</v>
      </c>
      <c r="D3211" t="s">
        <v>30</v>
      </c>
      <c r="E3211" t="s">
        <v>21</v>
      </c>
      <c r="F3211" t="s">
        <v>40</v>
      </c>
      <c r="G3211" t="s">
        <v>41</v>
      </c>
      <c r="H3211" t="s">
        <v>24</v>
      </c>
      <c r="I3211" s="5">
        <v>2</v>
      </c>
      <c r="J3211" t="s">
        <v>85</v>
      </c>
      <c r="K3211" s="1">
        <v>42669</v>
      </c>
      <c r="L3211" s="1">
        <v>45585</v>
      </c>
      <c r="M3211" s="7">
        <v>7.98</v>
      </c>
      <c r="N3211" s="22">
        <v>34959</v>
      </c>
      <c r="O3211">
        <v>3</v>
      </c>
      <c r="P3211" t="s">
        <v>26</v>
      </c>
      <c r="Q3211">
        <v>1</v>
      </c>
      <c r="R3211">
        <v>4</v>
      </c>
      <c r="S3211" t="s">
        <v>758</v>
      </c>
      <c r="T3211" t="s">
        <v>65</v>
      </c>
      <c r="U3211" t="str">
        <f t="shared" si="100"/>
        <v>Young</v>
      </c>
      <c r="V3211" t="str">
        <f t="shared" si="101"/>
        <v>Mid-Level</v>
      </c>
      <c r="W3211" t="str">
        <f>IF(Table13[[#This Row],[Last_Working_Date]]="Active","Active","Exited")</f>
        <v>Exited</v>
      </c>
    </row>
    <row r="3212" spans="1:23" x14ac:dyDescent="0.3">
      <c r="A3212" s="9" t="s">
        <v>3421</v>
      </c>
      <c r="B3212" s="9" t="s">
        <v>19</v>
      </c>
      <c r="C3212">
        <v>23</v>
      </c>
      <c r="D3212" t="s">
        <v>30</v>
      </c>
      <c r="E3212" t="s">
        <v>58</v>
      </c>
      <c r="F3212" t="s">
        <v>40</v>
      </c>
      <c r="G3212" t="s">
        <v>41</v>
      </c>
      <c r="H3212" t="s">
        <v>24</v>
      </c>
      <c r="I3212" s="5">
        <v>0.8</v>
      </c>
      <c r="J3212" t="s">
        <v>25</v>
      </c>
      <c r="K3212" s="1">
        <v>44876</v>
      </c>
      <c r="L3212" s="1" t="s">
        <v>5075</v>
      </c>
      <c r="M3212" s="7">
        <v>2.96</v>
      </c>
      <c r="N3212" s="22">
        <v>40360</v>
      </c>
      <c r="O3212">
        <v>2</v>
      </c>
      <c r="P3212" t="s">
        <v>26</v>
      </c>
      <c r="Q3212">
        <v>0</v>
      </c>
      <c r="R3212">
        <v>3</v>
      </c>
      <c r="S3212" t="s">
        <v>1203</v>
      </c>
      <c r="T3212" t="s">
        <v>26</v>
      </c>
      <c r="U3212" t="str">
        <f t="shared" si="100"/>
        <v>Young</v>
      </c>
      <c r="V3212" t="str">
        <f t="shared" si="101"/>
        <v>Junior</v>
      </c>
      <c r="W3212" t="str">
        <f>IF(Table13[[#This Row],[Last_Working_Date]]="Active","Active","Exited")</f>
        <v>Active</v>
      </c>
    </row>
    <row r="3213" spans="1:23" x14ac:dyDescent="0.3">
      <c r="A3213" s="9" t="s">
        <v>3422</v>
      </c>
      <c r="B3213" s="9" t="s">
        <v>29</v>
      </c>
      <c r="C3213">
        <v>30</v>
      </c>
      <c r="D3213" t="s">
        <v>30</v>
      </c>
      <c r="E3213" t="s">
        <v>53</v>
      </c>
      <c r="F3213" t="s">
        <v>92</v>
      </c>
      <c r="G3213" t="s">
        <v>93</v>
      </c>
      <c r="H3213" t="s">
        <v>51</v>
      </c>
      <c r="I3213" s="5">
        <v>9.4</v>
      </c>
      <c r="J3213" t="s">
        <v>25</v>
      </c>
      <c r="K3213" s="1">
        <v>45146</v>
      </c>
      <c r="L3213" s="1" t="s">
        <v>5075</v>
      </c>
      <c r="M3213" s="7">
        <v>2.2200000000000002</v>
      </c>
      <c r="N3213" s="22">
        <v>53306</v>
      </c>
      <c r="O3213">
        <v>5</v>
      </c>
      <c r="P3213" t="s">
        <v>26</v>
      </c>
      <c r="Q3213">
        <v>3</v>
      </c>
      <c r="R3213">
        <v>10</v>
      </c>
      <c r="S3213" t="s">
        <v>404</v>
      </c>
      <c r="T3213" t="s">
        <v>26</v>
      </c>
      <c r="U3213" t="str">
        <f t="shared" si="100"/>
        <v>Young</v>
      </c>
      <c r="V3213" t="str">
        <f t="shared" si="101"/>
        <v>Senior</v>
      </c>
      <c r="W3213" t="str">
        <f>IF(Table13[[#This Row],[Last_Working_Date]]="Active","Active","Exited")</f>
        <v>Active</v>
      </c>
    </row>
    <row r="3214" spans="1:23" x14ac:dyDescent="0.3">
      <c r="A3214" s="9" t="s">
        <v>3423</v>
      </c>
      <c r="B3214" s="9" t="s">
        <v>29</v>
      </c>
      <c r="C3214">
        <v>31</v>
      </c>
      <c r="D3214" t="s">
        <v>30</v>
      </c>
      <c r="E3214" t="s">
        <v>36</v>
      </c>
      <c r="F3214" t="s">
        <v>22</v>
      </c>
      <c r="G3214" t="s">
        <v>59</v>
      </c>
      <c r="H3214" t="s">
        <v>24</v>
      </c>
      <c r="I3214" s="5">
        <v>4.8</v>
      </c>
      <c r="J3214" t="s">
        <v>85</v>
      </c>
      <c r="K3214" s="1">
        <v>44760</v>
      </c>
      <c r="L3214" s="1" t="s">
        <v>5075</v>
      </c>
      <c r="M3214" s="7">
        <v>3.28</v>
      </c>
      <c r="N3214" s="22">
        <v>41152</v>
      </c>
      <c r="O3214">
        <v>3</v>
      </c>
      <c r="P3214" t="s">
        <v>26</v>
      </c>
      <c r="Q3214">
        <v>0</v>
      </c>
      <c r="R3214">
        <v>10</v>
      </c>
      <c r="S3214" t="s">
        <v>250</v>
      </c>
      <c r="T3214" t="s">
        <v>26</v>
      </c>
      <c r="U3214" t="str">
        <f t="shared" si="100"/>
        <v>Adult</v>
      </c>
      <c r="V3214" t="str">
        <f t="shared" si="101"/>
        <v>Mid-Level</v>
      </c>
      <c r="W3214" t="str">
        <f>IF(Table13[[#This Row],[Last_Working_Date]]="Active","Active","Exited")</f>
        <v>Active</v>
      </c>
    </row>
    <row r="3215" spans="1:23" x14ac:dyDescent="0.3">
      <c r="A3215" s="9" t="s">
        <v>3424</v>
      </c>
      <c r="B3215" s="9" t="s">
        <v>29</v>
      </c>
      <c r="C3215">
        <v>30</v>
      </c>
      <c r="D3215" t="s">
        <v>30</v>
      </c>
      <c r="E3215" t="s">
        <v>31</v>
      </c>
      <c r="F3215" t="s">
        <v>82</v>
      </c>
      <c r="G3215" t="s">
        <v>284</v>
      </c>
      <c r="H3215" t="s">
        <v>47</v>
      </c>
      <c r="I3215" s="5">
        <v>8.4</v>
      </c>
      <c r="J3215" t="s">
        <v>25</v>
      </c>
      <c r="K3215" s="1">
        <v>45868</v>
      </c>
      <c r="L3215" s="1" t="s">
        <v>5075</v>
      </c>
      <c r="M3215" s="7">
        <v>0.25</v>
      </c>
      <c r="N3215" s="22">
        <v>46737</v>
      </c>
      <c r="O3215">
        <v>4</v>
      </c>
      <c r="P3215" t="s">
        <v>26</v>
      </c>
      <c r="Q3215">
        <v>1</v>
      </c>
      <c r="R3215">
        <v>7</v>
      </c>
      <c r="S3215" t="s">
        <v>496</v>
      </c>
      <c r="T3215" t="s">
        <v>26</v>
      </c>
      <c r="U3215" t="str">
        <f t="shared" si="100"/>
        <v>Young</v>
      </c>
      <c r="V3215" t="str">
        <f t="shared" si="101"/>
        <v>Senior</v>
      </c>
      <c r="W3215" t="str">
        <f>IF(Table13[[#This Row],[Last_Working_Date]]="Active","Active","Exited")</f>
        <v>Active</v>
      </c>
    </row>
    <row r="3216" spans="1:23" x14ac:dyDescent="0.3">
      <c r="A3216" s="9" t="s">
        <v>3425</v>
      </c>
      <c r="B3216" s="9" t="s">
        <v>19</v>
      </c>
      <c r="C3216">
        <v>29</v>
      </c>
      <c r="D3216" t="s">
        <v>30</v>
      </c>
      <c r="E3216" t="s">
        <v>63</v>
      </c>
      <c r="F3216" t="s">
        <v>22</v>
      </c>
      <c r="G3216" t="s">
        <v>59</v>
      </c>
      <c r="H3216" t="s">
        <v>84</v>
      </c>
      <c r="I3216" s="5">
        <v>9</v>
      </c>
      <c r="J3216" t="s">
        <v>25</v>
      </c>
      <c r="K3216" s="1">
        <v>44243</v>
      </c>
      <c r="L3216" s="1" t="s">
        <v>5075</v>
      </c>
      <c r="M3216" s="7">
        <v>4.7</v>
      </c>
      <c r="N3216" s="22">
        <v>49149</v>
      </c>
      <c r="O3216">
        <v>4</v>
      </c>
      <c r="P3216" t="s">
        <v>65</v>
      </c>
      <c r="Q3216">
        <v>1</v>
      </c>
      <c r="R3216">
        <v>4</v>
      </c>
      <c r="S3216" t="s">
        <v>387</v>
      </c>
      <c r="T3216" t="s">
        <v>26</v>
      </c>
      <c r="U3216" t="str">
        <f t="shared" si="100"/>
        <v>Young</v>
      </c>
      <c r="V3216" t="str">
        <f t="shared" si="101"/>
        <v>Senior</v>
      </c>
      <c r="W3216" t="str">
        <f>IF(Table13[[#This Row],[Last_Working_Date]]="Active","Active","Exited")</f>
        <v>Active</v>
      </c>
    </row>
    <row r="3217" spans="1:23" x14ac:dyDescent="0.3">
      <c r="A3217" s="9" t="s">
        <v>3426</v>
      </c>
      <c r="B3217" s="9" t="s">
        <v>19</v>
      </c>
      <c r="C3217">
        <v>25</v>
      </c>
      <c r="D3217" t="s">
        <v>30</v>
      </c>
      <c r="E3217" t="s">
        <v>21</v>
      </c>
      <c r="F3217" t="s">
        <v>45</v>
      </c>
      <c r="G3217" t="s">
        <v>98</v>
      </c>
      <c r="H3217" t="s">
        <v>51</v>
      </c>
      <c r="I3217" s="5">
        <v>2.7</v>
      </c>
      <c r="J3217" t="s">
        <v>85</v>
      </c>
      <c r="K3217" s="1">
        <v>41340</v>
      </c>
      <c r="L3217" s="1" t="s">
        <v>5075</v>
      </c>
      <c r="M3217" s="7">
        <v>12.64</v>
      </c>
      <c r="N3217" s="22">
        <v>33797</v>
      </c>
      <c r="O3217">
        <v>2</v>
      </c>
      <c r="P3217" t="s">
        <v>65</v>
      </c>
      <c r="Q3217">
        <v>1</v>
      </c>
      <c r="R3217">
        <v>8</v>
      </c>
      <c r="S3217" t="s">
        <v>347</v>
      </c>
      <c r="T3217" t="s">
        <v>26</v>
      </c>
      <c r="U3217" t="str">
        <f t="shared" si="100"/>
        <v>Young</v>
      </c>
      <c r="V3217" t="str">
        <f t="shared" si="101"/>
        <v>Mid-Level</v>
      </c>
      <c r="W3217" t="str">
        <f>IF(Table13[[#This Row],[Last_Working_Date]]="Active","Active","Exited")</f>
        <v>Active</v>
      </c>
    </row>
    <row r="3218" spans="1:23" x14ac:dyDescent="0.3">
      <c r="A3218" s="9" t="s">
        <v>489</v>
      </c>
      <c r="B3218" s="9" t="s">
        <v>19</v>
      </c>
      <c r="C3218">
        <v>27</v>
      </c>
      <c r="D3218" t="s">
        <v>30</v>
      </c>
      <c r="E3218" t="s">
        <v>53</v>
      </c>
      <c r="F3218" t="s">
        <v>82</v>
      </c>
      <c r="G3218" t="s">
        <v>107</v>
      </c>
      <c r="H3218" t="s">
        <v>24</v>
      </c>
      <c r="I3218" s="5">
        <v>0</v>
      </c>
      <c r="J3218" t="s">
        <v>25</v>
      </c>
      <c r="K3218" s="1">
        <v>42523</v>
      </c>
      <c r="L3218" s="1" t="s">
        <v>5075</v>
      </c>
      <c r="M3218" s="7">
        <v>9.4</v>
      </c>
      <c r="N3218" s="22">
        <v>36114</v>
      </c>
      <c r="O3218">
        <v>3</v>
      </c>
      <c r="P3218" t="s">
        <v>26</v>
      </c>
      <c r="Q3218">
        <v>1</v>
      </c>
      <c r="R3218">
        <v>7</v>
      </c>
      <c r="S3218" t="s">
        <v>5074</v>
      </c>
      <c r="T3218" t="s">
        <v>26</v>
      </c>
      <c r="U3218" t="str">
        <f t="shared" si="100"/>
        <v>Young</v>
      </c>
      <c r="V3218" t="str">
        <f t="shared" si="101"/>
        <v>Junior</v>
      </c>
      <c r="W3218" t="str">
        <f>IF(Table13[[#This Row],[Last_Working_Date]]="Active","Active","Exited")</f>
        <v>Active</v>
      </c>
    </row>
    <row r="3219" spans="1:23" x14ac:dyDescent="0.3">
      <c r="A3219" s="9" t="s">
        <v>3427</v>
      </c>
      <c r="B3219" s="9" t="s">
        <v>19</v>
      </c>
      <c r="C3219">
        <v>31</v>
      </c>
      <c r="D3219" t="s">
        <v>30</v>
      </c>
      <c r="E3219" t="s">
        <v>63</v>
      </c>
      <c r="F3219" t="s">
        <v>82</v>
      </c>
      <c r="G3219" t="s">
        <v>83</v>
      </c>
      <c r="H3219" t="s">
        <v>51</v>
      </c>
      <c r="I3219" s="5">
        <v>7.4</v>
      </c>
      <c r="J3219" t="s">
        <v>25</v>
      </c>
      <c r="K3219" s="1">
        <v>41234</v>
      </c>
      <c r="L3219" s="1">
        <v>41896</v>
      </c>
      <c r="M3219" s="7">
        <v>1.81</v>
      </c>
      <c r="N3219" s="22">
        <v>40056</v>
      </c>
      <c r="O3219">
        <v>1</v>
      </c>
      <c r="P3219" t="s">
        <v>26</v>
      </c>
      <c r="Q3219">
        <v>0</v>
      </c>
      <c r="R3219">
        <v>6</v>
      </c>
      <c r="S3219" t="s">
        <v>663</v>
      </c>
      <c r="T3219" t="s">
        <v>65</v>
      </c>
      <c r="U3219" t="str">
        <f t="shared" si="100"/>
        <v>Adult</v>
      </c>
      <c r="V3219" t="str">
        <f t="shared" si="101"/>
        <v>Senior</v>
      </c>
      <c r="W3219" t="str">
        <f>IF(Table13[[#This Row],[Last_Working_Date]]="Active","Active","Exited")</f>
        <v>Exited</v>
      </c>
    </row>
    <row r="3220" spans="1:23" x14ac:dyDescent="0.3">
      <c r="A3220" s="9" t="s">
        <v>3428</v>
      </c>
      <c r="B3220" s="9" t="s">
        <v>19</v>
      </c>
      <c r="C3220">
        <v>39</v>
      </c>
      <c r="D3220" t="s">
        <v>20</v>
      </c>
      <c r="E3220" t="s">
        <v>58</v>
      </c>
      <c r="F3220" t="s">
        <v>82</v>
      </c>
      <c r="G3220" t="s">
        <v>284</v>
      </c>
      <c r="H3220" t="s">
        <v>24</v>
      </c>
      <c r="I3220" s="5">
        <v>11.4</v>
      </c>
      <c r="J3220" t="s">
        <v>25</v>
      </c>
      <c r="K3220" s="1">
        <v>42828</v>
      </c>
      <c r="L3220" s="1" t="s">
        <v>5075</v>
      </c>
      <c r="M3220" s="7">
        <v>8.57</v>
      </c>
      <c r="N3220" s="22">
        <v>53606</v>
      </c>
      <c r="O3220">
        <v>3</v>
      </c>
      <c r="P3220" t="s">
        <v>26</v>
      </c>
      <c r="Q3220">
        <v>2</v>
      </c>
      <c r="R3220">
        <v>3</v>
      </c>
      <c r="S3220" t="s">
        <v>108</v>
      </c>
      <c r="T3220" t="s">
        <v>26</v>
      </c>
      <c r="U3220" t="str">
        <f t="shared" si="100"/>
        <v>Adult</v>
      </c>
      <c r="V3220" t="str">
        <f t="shared" si="101"/>
        <v>Expert</v>
      </c>
      <c r="W3220" t="str">
        <f>IF(Table13[[#This Row],[Last_Working_Date]]="Active","Active","Exited")</f>
        <v>Active</v>
      </c>
    </row>
    <row r="3221" spans="1:23" x14ac:dyDescent="0.3">
      <c r="A3221" s="9" t="s">
        <v>3429</v>
      </c>
      <c r="B3221" s="9" t="s">
        <v>19</v>
      </c>
      <c r="C3221">
        <v>29</v>
      </c>
      <c r="D3221" t="s">
        <v>20</v>
      </c>
      <c r="E3221" t="s">
        <v>21</v>
      </c>
      <c r="F3221" t="s">
        <v>92</v>
      </c>
      <c r="G3221" t="s">
        <v>93</v>
      </c>
      <c r="H3221" t="s">
        <v>84</v>
      </c>
      <c r="I3221" s="5">
        <v>7.4</v>
      </c>
      <c r="J3221" t="s">
        <v>25</v>
      </c>
      <c r="K3221" s="1">
        <v>40563</v>
      </c>
      <c r="L3221" s="1" t="s">
        <v>5075</v>
      </c>
      <c r="M3221" s="7">
        <v>14.77</v>
      </c>
      <c r="N3221" s="22">
        <v>56444</v>
      </c>
      <c r="O3221">
        <v>3</v>
      </c>
      <c r="P3221" t="s">
        <v>26</v>
      </c>
      <c r="Q3221">
        <v>2</v>
      </c>
      <c r="R3221">
        <v>6</v>
      </c>
      <c r="S3221" t="s">
        <v>363</v>
      </c>
      <c r="T3221" t="s">
        <v>26</v>
      </c>
      <c r="U3221" t="str">
        <f t="shared" si="100"/>
        <v>Young</v>
      </c>
      <c r="V3221" t="str">
        <f t="shared" si="101"/>
        <v>Senior</v>
      </c>
      <c r="W3221" t="str">
        <f>IF(Table13[[#This Row],[Last_Working_Date]]="Active","Active","Exited")</f>
        <v>Active</v>
      </c>
    </row>
    <row r="3222" spans="1:23" x14ac:dyDescent="0.3">
      <c r="A3222" s="9" t="s">
        <v>3430</v>
      </c>
      <c r="B3222" s="9" t="s">
        <v>29</v>
      </c>
      <c r="C3222">
        <v>30</v>
      </c>
      <c r="D3222" t="s">
        <v>20</v>
      </c>
      <c r="E3222" t="s">
        <v>63</v>
      </c>
      <c r="F3222" t="s">
        <v>67</v>
      </c>
      <c r="G3222" t="s">
        <v>176</v>
      </c>
      <c r="H3222" t="s">
        <v>51</v>
      </c>
      <c r="I3222" s="5">
        <v>2.9</v>
      </c>
      <c r="J3222" t="s">
        <v>25</v>
      </c>
      <c r="K3222" s="1">
        <v>42597</v>
      </c>
      <c r="L3222" s="1">
        <v>42915</v>
      </c>
      <c r="M3222" s="7">
        <v>0.87</v>
      </c>
      <c r="N3222" s="22">
        <v>38321</v>
      </c>
      <c r="O3222">
        <v>4</v>
      </c>
      <c r="P3222" t="s">
        <v>26</v>
      </c>
      <c r="Q3222">
        <v>2</v>
      </c>
      <c r="R3222">
        <v>7</v>
      </c>
      <c r="S3222" t="s">
        <v>326</v>
      </c>
      <c r="T3222" t="s">
        <v>65</v>
      </c>
      <c r="U3222" t="str">
        <f t="shared" si="100"/>
        <v>Young</v>
      </c>
      <c r="V3222" t="str">
        <f t="shared" si="101"/>
        <v>Mid-Level</v>
      </c>
      <c r="W3222" t="str">
        <f>IF(Table13[[#This Row],[Last_Working_Date]]="Active","Active","Exited")</f>
        <v>Exited</v>
      </c>
    </row>
    <row r="3223" spans="1:23" x14ac:dyDescent="0.3">
      <c r="A3223" s="9" t="s">
        <v>3431</v>
      </c>
      <c r="B3223" s="9" t="s">
        <v>29</v>
      </c>
      <c r="C3223">
        <v>22</v>
      </c>
      <c r="D3223" t="s">
        <v>20</v>
      </c>
      <c r="E3223" t="s">
        <v>63</v>
      </c>
      <c r="F3223" t="s">
        <v>40</v>
      </c>
      <c r="G3223" t="s">
        <v>96</v>
      </c>
      <c r="H3223" t="s">
        <v>24</v>
      </c>
      <c r="I3223" s="5">
        <v>2</v>
      </c>
      <c r="J3223" t="s">
        <v>25</v>
      </c>
      <c r="K3223" s="1">
        <v>40998</v>
      </c>
      <c r="L3223" s="1" t="s">
        <v>5075</v>
      </c>
      <c r="M3223" s="7">
        <v>13.58</v>
      </c>
      <c r="N3223" s="22">
        <v>32486</v>
      </c>
      <c r="O3223">
        <v>4</v>
      </c>
      <c r="P3223" t="s">
        <v>26</v>
      </c>
      <c r="Q3223">
        <v>0</v>
      </c>
      <c r="R3223">
        <v>12</v>
      </c>
      <c r="S3223" t="s">
        <v>948</v>
      </c>
      <c r="T3223" t="s">
        <v>26</v>
      </c>
      <c r="U3223" t="str">
        <f t="shared" si="100"/>
        <v>Young</v>
      </c>
      <c r="V3223" t="str">
        <f t="shared" si="101"/>
        <v>Mid-Level</v>
      </c>
      <c r="W3223" t="str">
        <f>IF(Table13[[#This Row],[Last_Working_Date]]="Active","Active","Exited")</f>
        <v>Active</v>
      </c>
    </row>
    <row r="3224" spans="1:23" x14ac:dyDescent="0.3">
      <c r="A3224" s="9" t="s">
        <v>3432</v>
      </c>
      <c r="B3224" s="9" t="s">
        <v>19</v>
      </c>
      <c r="C3224">
        <v>29</v>
      </c>
      <c r="D3224" t="s">
        <v>30</v>
      </c>
      <c r="E3224" t="s">
        <v>63</v>
      </c>
      <c r="F3224" t="s">
        <v>92</v>
      </c>
      <c r="G3224" t="s">
        <v>246</v>
      </c>
      <c r="H3224" t="s">
        <v>84</v>
      </c>
      <c r="I3224" s="5">
        <v>1.9</v>
      </c>
      <c r="J3224" t="s">
        <v>25</v>
      </c>
      <c r="K3224" s="1">
        <v>40655</v>
      </c>
      <c r="L3224" s="1" t="s">
        <v>5075</v>
      </c>
      <c r="M3224" s="7">
        <v>14.52</v>
      </c>
      <c r="N3224" s="22">
        <v>36536</v>
      </c>
      <c r="O3224">
        <v>3</v>
      </c>
      <c r="P3224" t="s">
        <v>26</v>
      </c>
      <c r="Q3224">
        <v>1</v>
      </c>
      <c r="R3224">
        <v>2</v>
      </c>
      <c r="S3224" t="s">
        <v>486</v>
      </c>
      <c r="T3224" t="s">
        <v>26</v>
      </c>
      <c r="U3224" t="str">
        <f t="shared" si="100"/>
        <v>Young</v>
      </c>
      <c r="V3224" t="str">
        <f t="shared" si="101"/>
        <v>Junior</v>
      </c>
      <c r="W3224" t="str">
        <f>IF(Table13[[#This Row],[Last_Working_Date]]="Active","Active","Exited")</f>
        <v>Active</v>
      </c>
    </row>
    <row r="3225" spans="1:23" x14ac:dyDescent="0.3">
      <c r="A3225" s="9" t="s">
        <v>1203</v>
      </c>
      <c r="B3225" s="9" t="s">
        <v>19</v>
      </c>
      <c r="C3225">
        <v>34</v>
      </c>
      <c r="D3225" t="s">
        <v>20</v>
      </c>
      <c r="E3225" t="s">
        <v>36</v>
      </c>
      <c r="F3225" t="s">
        <v>40</v>
      </c>
      <c r="G3225" t="s">
        <v>50</v>
      </c>
      <c r="H3225" t="s">
        <v>51</v>
      </c>
      <c r="I3225" s="5">
        <v>2.4</v>
      </c>
      <c r="J3225" t="s">
        <v>25</v>
      </c>
      <c r="K3225" s="1">
        <v>43819</v>
      </c>
      <c r="L3225" s="1" t="s">
        <v>5075</v>
      </c>
      <c r="M3225" s="7">
        <v>5.86</v>
      </c>
      <c r="N3225" s="22">
        <v>35966</v>
      </c>
      <c r="O3225">
        <v>2</v>
      </c>
      <c r="P3225" t="s">
        <v>65</v>
      </c>
      <c r="Q3225">
        <v>3</v>
      </c>
      <c r="R3225">
        <v>10</v>
      </c>
      <c r="S3225" t="s">
        <v>5074</v>
      </c>
      <c r="T3225" t="s">
        <v>26</v>
      </c>
      <c r="U3225" t="str">
        <f t="shared" si="100"/>
        <v>Adult</v>
      </c>
      <c r="V3225" t="str">
        <f t="shared" si="101"/>
        <v>Mid-Level</v>
      </c>
      <c r="W3225" t="str">
        <f>IF(Table13[[#This Row],[Last_Working_Date]]="Active","Active","Exited")</f>
        <v>Active</v>
      </c>
    </row>
    <row r="3226" spans="1:23" x14ac:dyDescent="0.3">
      <c r="A3226" s="9" t="s">
        <v>3433</v>
      </c>
      <c r="B3226" s="9" t="s">
        <v>19</v>
      </c>
      <c r="C3226">
        <v>30</v>
      </c>
      <c r="D3226" t="s">
        <v>30</v>
      </c>
      <c r="E3226" t="s">
        <v>53</v>
      </c>
      <c r="F3226" t="s">
        <v>67</v>
      </c>
      <c r="G3226" t="s">
        <v>110</v>
      </c>
      <c r="H3226" t="s">
        <v>47</v>
      </c>
      <c r="I3226" s="5">
        <v>5.8</v>
      </c>
      <c r="J3226" t="s">
        <v>25</v>
      </c>
      <c r="K3226" s="1">
        <v>44564</v>
      </c>
      <c r="L3226" s="1" t="s">
        <v>5075</v>
      </c>
      <c r="M3226" s="7">
        <v>3.82</v>
      </c>
      <c r="N3226" s="22">
        <v>54025</v>
      </c>
      <c r="O3226">
        <v>3</v>
      </c>
      <c r="P3226" t="s">
        <v>26</v>
      </c>
      <c r="Q3226">
        <v>1</v>
      </c>
      <c r="R3226">
        <v>5</v>
      </c>
      <c r="S3226" t="s">
        <v>379</v>
      </c>
      <c r="T3226" t="s">
        <v>26</v>
      </c>
      <c r="U3226" t="str">
        <f t="shared" si="100"/>
        <v>Young</v>
      </c>
      <c r="V3226" t="str">
        <f t="shared" si="101"/>
        <v>Senior</v>
      </c>
      <c r="W3226" t="str">
        <f>IF(Table13[[#This Row],[Last_Working_Date]]="Active","Active","Exited")</f>
        <v>Active</v>
      </c>
    </row>
    <row r="3227" spans="1:23" x14ac:dyDescent="0.3">
      <c r="A3227" s="9" t="s">
        <v>3434</v>
      </c>
      <c r="B3227" s="9" t="s">
        <v>19</v>
      </c>
      <c r="C3227">
        <v>21</v>
      </c>
      <c r="D3227" t="s">
        <v>20</v>
      </c>
      <c r="E3227" t="s">
        <v>63</v>
      </c>
      <c r="F3227" t="s">
        <v>92</v>
      </c>
      <c r="G3227" t="s">
        <v>120</v>
      </c>
      <c r="H3227" t="s">
        <v>24</v>
      </c>
      <c r="I3227" s="5">
        <v>0.1</v>
      </c>
      <c r="J3227" t="s">
        <v>85</v>
      </c>
      <c r="K3227" s="1">
        <v>45049</v>
      </c>
      <c r="L3227" s="1" t="s">
        <v>5075</v>
      </c>
      <c r="M3227" s="7">
        <v>2.4900000000000002</v>
      </c>
      <c r="N3227" s="22">
        <v>27395</v>
      </c>
      <c r="O3227">
        <v>5</v>
      </c>
      <c r="P3227" t="s">
        <v>26</v>
      </c>
      <c r="Q3227">
        <v>1</v>
      </c>
      <c r="R3227">
        <v>6</v>
      </c>
      <c r="S3227" t="s">
        <v>200</v>
      </c>
      <c r="T3227" t="s">
        <v>26</v>
      </c>
      <c r="U3227" t="str">
        <f t="shared" si="100"/>
        <v>Young</v>
      </c>
      <c r="V3227" t="str">
        <f t="shared" si="101"/>
        <v>Junior</v>
      </c>
      <c r="W3227" t="str">
        <f>IF(Table13[[#This Row],[Last_Working_Date]]="Active","Active","Exited")</f>
        <v>Active</v>
      </c>
    </row>
    <row r="3228" spans="1:23" x14ac:dyDescent="0.3">
      <c r="A3228" s="9" t="s">
        <v>3435</v>
      </c>
      <c r="B3228" s="9" t="s">
        <v>19</v>
      </c>
      <c r="C3228">
        <v>38</v>
      </c>
      <c r="D3228" t="s">
        <v>30</v>
      </c>
      <c r="E3228" t="s">
        <v>63</v>
      </c>
      <c r="F3228" t="s">
        <v>54</v>
      </c>
      <c r="G3228" t="s">
        <v>139</v>
      </c>
      <c r="H3228" t="s">
        <v>51</v>
      </c>
      <c r="I3228" s="5">
        <v>15.4</v>
      </c>
      <c r="J3228" t="s">
        <v>25</v>
      </c>
      <c r="K3228" s="1">
        <v>40399</v>
      </c>
      <c r="L3228" s="1" t="s">
        <v>5075</v>
      </c>
      <c r="M3228" s="7">
        <v>15.22</v>
      </c>
      <c r="N3228" s="22">
        <v>61870</v>
      </c>
      <c r="O3228">
        <v>4</v>
      </c>
      <c r="P3228" t="s">
        <v>26</v>
      </c>
      <c r="Q3228">
        <v>1</v>
      </c>
      <c r="R3228">
        <v>5</v>
      </c>
      <c r="S3228" t="s">
        <v>816</v>
      </c>
      <c r="T3228" t="s">
        <v>26</v>
      </c>
      <c r="U3228" t="str">
        <f t="shared" si="100"/>
        <v>Adult</v>
      </c>
      <c r="V3228" t="str">
        <f t="shared" si="101"/>
        <v>Expert</v>
      </c>
      <c r="W3228" t="str">
        <f>IF(Table13[[#This Row],[Last_Working_Date]]="Active","Active","Exited")</f>
        <v>Active</v>
      </c>
    </row>
    <row r="3229" spans="1:23" x14ac:dyDescent="0.3">
      <c r="A3229" s="9" t="s">
        <v>3436</v>
      </c>
      <c r="B3229" s="9" t="s">
        <v>19</v>
      </c>
      <c r="C3229">
        <v>35</v>
      </c>
      <c r="D3229" t="s">
        <v>30</v>
      </c>
      <c r="E3229" t="s">
        <v>44</v>
      </c>
      <c r="F3229" t="s">
        <v>22</v>
      </c>
      <c r="G3229" t="s">
        <v>74</v>
      </c>
      <c r="H3229" t="s">
        <v>24</v>
      </c>
      <c r="I3229" s="5">
        <v>7.1</v>
      </c>
      <c r="J3229" t="s">
        <v>25</v>
      </c>
      <c r="K3229" s="1">
        <v>39648</v>
      </c>
      <c r="L3229" s="1" t="s">
        <v>5075</v>
      </c>
      <c r="M3229" s="7">
        <v>17.28</v>
      </c>
      <c r="N3229" s="22">
        <v>46295</v>
      </c>
      <c r="O3229">
        <v>3</v>
      </c>
      <c r="P3229" t="s">
        <v>26</v>
      </c>
      <c r="Q3229">
        <v>0</v>
      </c>
      <c r="R3229">
        <v>6</v>
      </c>
      <c r="S3229" t="s">
        <v>787</v>
      </c>
      <c r="T3229" t="s">
        <v>26</v>
      </c>
      <c r="U3229" t="str">
        <f t="shared" si="100"/>
        <v>Adult</v>
      </c>
      <c r="V3229" t="str">
        <f t="shared" si="101"/>
        <v>Senior</v>
      </c>
      <c r="W3229" t="str">
        <f>IF(Table13[[#This Row],[Last_Working_Date]]="Active","Active","Exited")</f>
        <v>Active</v>
      </c>
    </row>
    <row r="3230" spans="1:23" x14ac:dyDescent="0.3">
      <c r="A3230" s="9" t="s">
        <v>3437</v>
      </c>
      <c r="B3230" s="9" t="s">
        <v>29</v>
      </c>
      <c r="C3230">
        <v>38</v>
      </c>
      <c r="D3230" t="s">
        <v>30</v>
      </c>
      <c r="E3230" t="s">
        <v>39</v>
      </c>
      <c r="F3230" t="s">
        <v>92</v>
      </c>
      <c r="G3230" t="s">
        <v>246</v>
      </c>
      <c r="H3230" t="s">
        <v>84</v>
      </c>
      <c r="I3230" s="5">
        <v>15.1</v>
      </c>
      <c r="J3230" t="s">
        <v>25</v>
      </c>
      <c r="K3230" s="1">
        <v>45135</v>
      </c>
      <c r="L3230" s="1" t="s">
        <v>5075</v>
      </c>
      <c r="M3230" s="7">
        <v>2.25</v>
      </c>
      <c r="N3230" s="22">
        <v>71311</v>
      </c>
      <c r="O3230">
        <v>4</v>
      </c>
      <c r="P3230" t="s">
        <v>26</v>
      </c>
      <c r="Q3230">
        <v>1</v>
      </c>
      <c r="R3230">
        <v>13</v>
      </c>
      <c r="S3230" t="s">
        <v>1409</v>
      </c>
      <c r="T3230" t="s">
        <v>26</v>
      </c>
      <c r="U3230" t="str">
        <f t="shared" si="100"/>
        <v>Adult</v>
      </c>
      <c r="V3230" t="str">
        <f t="shared" si="101"/>
        <v>Expert</v>
      </c>
      <c r="W3230" t="str">
        <f>IF(Table13[[#This Row],[Last_Working_Date]]="Active","Active","Exited")</f>
        <v>Active</v>
      </c>
    </row>
    <row r="3231" spans="1:23" x14ac:dyDescent="0.3">
      <c r="A3231" s="9" t="s">
        <v>3438</v>
      </c>
      <c r="B3231" s="9" t="s">
        <v>19</v>
      </c>
      <c r="C3231">
        <v>26</v>
      </c>
      <c r="D3231" t="s">
        <v>30</v>
      </c>
      <c r="E3231" t="s">
        <v>58</v>
      </c>
      <c r="F3231" t="s">
        <v>82</v>
      </c>
      <c r="G3231" t="s">
        <v>83</v>
      </c>
      <c r="H3231" t="s">
        <v>51</v>
      </c>
      <c r="I3231" s="5">
        <v>3.8</v>
      </c>
      <c r="J3231" t="s">
        <v>25</v>
      </c>
      <c r="K3231" s="1">
        <v>39875</v>
      </c>
      <c r="L3231" s="1" t="s">
        <v>5075</v>
      </c>
      <c r="M3231" s="7">
        <v>16.649999999999999</v>
      </c>
      <c r="N3231" s="22">
        <v>38261</v>
      </c>
      <c r="O3231">
        <v>2</v>
      </c>
      <c r="P3231" t="s">
        <v>26</v>
      </c>
      <c r="Q3231">
        <v>1</v>
      </c>
      <c r="R3231">
        <v>8</v>
      </c>
      <c r="S3231" t="s">
        <v>744</v>
      </c>
      <c r="T3231" t="s">
        <v>26</v>
      </c>
      <c r="U3231" t="str">
        <f t="shared" si="100"/>
        <v>Young</v>
      </c>
      <c r="V3231" t="str">
        <f t="shared" si="101"/>
        <v>Mid-Level</v>
      </c>
      <c r="W3231" t="str">
        <f>IF(Table13[[#This Row],[Last_Working_Date]]="Active","Active","Exited")</f>
        <v>Active</v>
      </c>
    </row>
    <row r="3232" spans="1:23" x14ac:dyDescent="0.3">
      <c r="A3232" s="9" t="s">
        <v>3439</v>
      </c>
      <c r="B3232" s="9" t="s">
        <v>19</v>
      </c>
      <c r="C3232">
        <v>35</v>
      </c>
      <c r="D3232" t="s">
        <v>20</v>
      </c>
      <c r="E3232" t="s">
        <v>44</v>
      </c>
      <c r="F3232" t="s">
        <v>67</v>
      </c>
      <c r="G3232" t="s">
        <v>90</v>
      </c>
      <c r="H3232" t="s">
        <v>51</v>
      </c>
      <c r="I3232" s="5">
        <v>8.8000000000000007</v>
      </c>
      <c r="J3232" t="s">
        <v>25</v>
      </c>
      <c r="K3232" s="1">
        <v>43281</v>
      </c>
      <c r="L3232" s="1">
        <v>44030</v>
      </c>
      <c r="M3232" s="7">
        <v>2.0499999999999998</v>
      </c>
      <c r="N3232" s="22">
        <v>59670</v>
      </c>
      <c r="O3232">
        <v>4</v>
      </c>
      <c r="P3232" t="s">
        <v>26</v>
      </c>
      <c r="Q3232">
        <v>0</v>
      </c>
      <c r="R3232">
        <v>7</v>
      </c>
      <c r="S3232" t="s">
        <v>345</v>
      </c>
      <c r="T3232" t="s">
        <v>65</v>
      </c>
      <c r="U3232" t="str">
        <f t="shared" si="100"/>
        <v>Adult</v>
      </c>
      <c r="V3232" t="str">
        <f t="shared" si="101"/>
        <v>Senior</v>
      </c>
      <c r="W3232" t="str">
        <f>IF(Table13[[#This Row],[Last_Working_Date]]="Active","Active","Exited")</f>
        <v>Exited</v>
      </c>
    </row>
    <row r="3233" spans="1:23" x14ac:dyDescent="0.3">
      <c r="A3233" s="9" t="s">
        <v>3440</v>
      </c>
      <c r="B3233" s="9" t="s">
        <v>29</v>
      </c>
      <c r="C3233">
        <v>43</v>
      </c>
      <c r="D3233" t="s">
        <v>30</v>
      </c>
      <c r="E3233" t="s">
        <v>31</v>
      </c>
      <c r="F3233" t="s">
        <v>22</v>
      </c>
      <c r="G3233" t="s">
        <v>74</v>
      </c>
      <c r="H3233" t="s">
        <v>51</v>
      </c>
      <c r="I3233" s="5">
        <v>9.3000000000000007</v>
      </c>
      <c r="J3233" t="s">
        <v>25</v>
      </c>
      <c r="K3233" s="1">
        <v>43615</v>
      </c>
      <c r="L3233" s="1" t="s">
        <v>5075</v>
      </c>
      <c r="M3233" s="7">
        <v>6.41</v>
      </c>
      <c r="N3233" s="22">
        <v>50355</v>
      </c>
      <c r="O3233">
        <v>2</v>
      </c>
      <c r="P3233" t="s">
        <v>26</v>
      </c>
      <c r="Q3233">
        <v>2</v>
      </c>
      <c r="R3233">
        <v>8</v>
      </c>
      <c r="S3233" t="s">
        <v>382</v>
      </c>
      <c r="T3233" t="s">
        <v>26</v>
      </c>
      <c r="U3233" t="str">
        <f t="shared" si="100"/>
        <v>Adult</v>
      </c>
      <c r="V3233" t="str">
        <f t="shared" si="101"/>
        <v>Senior</v>
      </c>
      <c r="W3233" t="str">
        <f>IF(Table13[[#This Row],[Last_Working_Date]]="Active","Active","Exited")</f>
        <v>Active</v>
      </c>
    </row>
    <row r="3234" spans="1:23" x14ac:dyDescent="0.3">
      <c r="A3234" s="9" t="s">
        <v>3441</v>
      </c>
      <c r="B3234" s="9" t="s">
        <v>29</v>
      </c>
      <c r="C3234">
        <v>22</v>
      </c>
      <c r="D3234" t="s">
        <v>20</v>
      </c>
      <c r="E3234" t="s">
        <v>39</v>
      </c>
      <c r="F3234" t="s">
        <v>54</v>
      </c>
      <c r="G3234" t="s">
        <v>139</v>
      </c>
      <c r="H3234" t="s">
        <v>84</v>
      </c>
      <c r="I3234" s="5">
        <v>2</v>
      </c>
      <c r="J3234" t="s">
        <v>25</v>
      </c>
      <c r="K3234" s="1">
        <v>43459</v>
      </c>
      <c r="L3234" s="1" t="s">
        <v>5075</v>
      </c>
      <c r="M3234" s="7">
        <v>6.84</v>
      </c>
      <c r="N3234" s="22">
        <v>32712</v>
      </c>
      <c r="O3234">
        <v>3</v>
      </c>
      <c r="P3234" t="s">
        <v>26</v>
      </c>
      <c r="Q3234">
        <v>1</v>
      </c>
      <c r="R3234">
        <v>3</v>
      </c>
      <c r="S3234" t="s">
        <v>603</v>
      </c>
      <c r="T3234" t="s">
        <v>26</v>
      </c>
      <c r="U3234" t="str">
        <f t="shared" si="100"/>
        <v>Young</v>
      </c>
      <c r="V3234" t="str">
        <f t="shared" si="101"/>
        <v>Mid-Level</v>
      </c>
      <c r="W3234" t="str">
        <f>IF(Table13[[#This Row],[Last_Working_Date]]="Active","Active","Exited")</f>
        <v>Active</v>
      </c>
    </row>
    <row r="3235" spans="1:23" x14ac:dyDescent="0.3">
      <c r="A3235" s="9" t="s">
        <v>3442</v>
      </c>
      <c r="B3235" s="9" t="s">
        <v>19</v>
      </c>
      <c r="C3235">
        <v>27</v>
      </c>
      <c r="D3235" t="s">
        <v>20</v>
      </c>
      <c r="E3235" t="s">
        <v>53</v>
      </c>
      <c r="F3235" t="s">
        <v>45</v>
      </c>
      <c r="G3235" t="s">
        <v>98</v>
      </c>
      <c r="H3235" t="s">
        <v>47</v>
      </c>
      <c r="I3235" s="5">
        <v>2.2999999999999998</v>
      </c>
      <c r="J3235" t="s">
        <v>25</v>
      </c>
      <c r="K3235" s="1">
        <v>43452</v>
      </c>
      <c r="L3235" s="1" t="s">
        <v>5075</v>
      </c>
      <c r="M3235" s="7">
        <v>6.86</v>
      </c>
      <c r="N3235" s="22">
        <v>43605</v>
      </c>
      <c r="O3235">
        <v>2</v>
      </c>
      <c r="P3235" t="s">
        <v>26</v>
      </c>
      <c r="Q3235">
        <v>3</v>
      </c>
      <c r="R3235">
        <v>4</v>
      </c>
      <c r="S3235" t="s">
        <v>165</v>
      </c>
      <c r="T3235" t="s">
        <v>26</v>
      </c>
      <c r="U3235" t="str">
        <f t="shared" si="100"/>
        <v>Young</v>
      </c>
      <c r="V3235" t="str">
        <f t="shared" si="101"/>
        <v>Mid-Level</v>
      </c>
      <c r="W3235" t="str">
        <f>IF(Table13[[#This Row],[Last_Working_Date]]="Active","Active","Exited")</f>
        <v>Active</v>
      </c>
    </row>
    <row r="3236" spans="1:23" x14ac:dyDescent="0.3">
      <c r="A3236" s="9" t="s">
        <v>3443</v>
      </c>
      <c r="B3236" s="9" t="s">
        <v>29</v>
      </c>
      <c r="C3236">
        <v>30</v>
      </c>
      <c r="D3236" t="s">
        <v>20</v>
      </c>
      <c r="E3236" t="s">
        <v>44</v>
      </c>
      <c r="F3236" t="s">
        <v>92</v>
      </c>
      <c r="G3236" t="s">
        <v>93</v>
      </c>
      <c r="H3236" t="s">
        <v>47</v>
      </c>
      <c r="I3236" s="5">
        <v>4.4000000000000004</v>
      </c>
      <c r="J3236" t="s">
        <v>25</v>
      </c>
      <c r="K3236" s="1">
        <v>40147</v>
      </c>
      <c r="L3236" s="1">
        <v>40809</v>
      </c>
      <c r="M3236" s="7">
        <v>1.81</v>
      </c>
      <c r="N3236" s="22">
        <v>47483</v>
      </c>
      <c r="O3236">
        <v>2</v>
      </c>
      <c r="P3236" t="s">
        <v>26</v>
      </c>
      <c r="Q3236">
        <v>1</v>
      </c>
      <c r="R3236">
        <v>8</v>
      </c>
      <c r="S3236" t="s">
        <v>905</v>
      </c>
      <c r="T3236" t="s">
        <v>65</v>
      </c>
      <c r="U3236" t="str">
        <f t="shared" si="100"/>
        <v>Young</v>
      </c>
      <c r="V3236" t="str">
        <f t="shared" si="101"/>
        <v>Mid-Level</v>
      </c>
      <c r="W3236" t="str">
        <f>IF(Table13[[#This Row],[Last_Working_Date]]="Active","Active","Exited")</f>
        <v>Exited</v>
      </c>
    </row>
    <row r="3237" spans="1:23" x14ac:dyDescent="0.3">
      <c r="A3237" s="9" t="s">
        <v>3444</v>
      </c>
      <c r="B3237" s="9" t="s">
        <v>19</v>
      </c>
      <c r="C3237">
        <v>39</v>
      </c>
      <c r="D3237" t="s">
        <v>30</v>
      </c>
      <c r="E3237" t="s">
        <v>58</v>
      </c>
      <c r="F3237" t="s">
        <v>22</v>
      </c>
      <c r="G3237" t="s">
        <v>74</v>
      </c>
      <c r="H3237" t="s">
        <v>75</v>
      </c>
      <c r="I3237" s="5">
        <v>7.2</v>
      </c>
      <c r="J3237" t="s">
        <v>85</v>
      </c>
      <c r="K3237" s="1">
        <v>42935</v>
      </c>
      <c r="L3237" s="1" t="s">
        <v>5075</v>
      </c>
      <c r="M3237" s="7">
        <v>8.2799999999999994</v>
      </c>
      <c r="N3237" s="22">
        <v>47610</v>
      </c>
      <c r="O3237">
        <v>2</v>
      </c>
      <c r="P3237" t="s">
        <v>26</v>
      </c>
      <c r="Q3237">
        <v>2</v>
      </c>
      <c r="R3237">
        <v>3</v>
      </c>
      <c r="S3237" t="s">
        <v>250</v>
      </c>
      <c r="T3237" t="s">
        <v>26</v>
      </c>
      <c r="U3237" t="str">
        <f t="shared" si="100"/>
        <v>Adult</v>
      </c>
      <c r="V3237" t="str">
        <f t="shared" si="101"/>
        <v>Senior</v>
      </c>
      <c r="W3237" t="str">
        <f>IF(Table13[[#This Row],[Last_Working_Date]]="Active","Active","Exited")</f>
        <v>Active</v>
      </c>
    </row>
    <row r="3238" spans="1:23" x14ac:dyDescent="0.3">
      <c r="A3238" s="9" t="s">
        <v>3445</v>
      </c>
      <c r="B3238" s="9" t="s">
        <v>29</v>
      </c>
      <c r="C3238">
        <v>32</v>
      </c>
      <c r="D3238" t="s">
        <v>30</v>
      </c>
      <c r="E3238" t="s">
        <v>21</v>
      </c>
      <c r="F3238" t="s">
        <v>67</v>
      </c>
      <c r="G3238" t="s">
        <v>90</v>
      </c>
      <c r="H3238" t="s">
        <v>51</v>
      </c>
      <c r="I3238" s="5">
        <v>8.3000000000000007</v>
      </c>
      <c r="J3238" t="s">
        <v>25</v>
      </c>
      <c r="K3238" s="1">
        <v>43999</v>
      </c>
      <c r="L3238" s="1" t="s">
        <v>5075</v>
      </c>
      <c r="M3238" s="7">
        <v>5.36</v>
      </c>
      <c r="N3238" s="22">
        <v>45302</v>
      </c>
      <c r="O3238">
        <v>3</v>
      </c>
      <c r="P3238" t="s">
        <v>26</v>
      </c>
      <c r="Q3238">
        <v>7</v>
      </c>
      <c r="R3238">
        <v>6</v>
      </c>
      <c r="S3238" t="s">
        <v>127</v>
      </c>
      <c r="T3238" t="s">
        <v>26</v>
      </c>
      <c r="U3238" t="str">
        <f t="shared" si="100"/>
        <v>Adult</v>
      </c>
      <c r="V3238" t="str">
        <f t="shared" si="101"/>
        <v>Senior</v>
      </c>
      <c r="W3238" t="str">
        <f>IF(Table13[[#This Row],[Last_Working_Date]]="Active","Active","Exited")</f>
        <v>Active</v>
      </c>
    </row>
    <row r="3239" spans="1:23" x14ac:dyDescent="0.3">
      <c r="A3239" s="9" t="s">
        <v>3446</v>
      </c>
      <c r="B3239" s="9" t="s">
        <v>19</v>
      </c>
      <c r="C3239">
        <v>34</v>
      </c>
      <c r="D3239" t="s">
        <v>30</v>
      </c>
      <c r="E3239" t="s">
        <v>31</v>
      </c>
      <c r="F3239" t="s">
        <v>54</v>
      </c>
      <c r="G3239" t="s">
        <v>77</v>
      </c>
      <c r="H3239" t="s">
        <v>24</v>
      </c>
      <c r="I3239" s="5">
        <v>7.3</v>
      </c>
      <c r="J3239" t="s">
        <v>25</v>
      </c>
      <c r="K3239" s="1">
        <v>41489</v>
      </c>
      <c r="L3239" s="1">
        <v>41811</v>
      </c>
      <c r="M3239" s="7">
        <v>0.88</v>
      </c>
      <c r="N3239" s="22">
        <v>48724</v>
      </c>
      <c r="O3239">
        <v>1</v>
      </c>
      <c r="P3239" t="s">
        <v>26</v>
      </c>
      <c r="Q3239">
        <v>2</v>
      </c>
      <c r="R3239">
        <v>9</v>
      </c>
      <c r="S3239" t="s">
        <v>657</v>
      </c>
      <c r="T3239" t="s">
        <v>65</v>
      </c>
      <c r="U3239" t="str">
        <f t="shared" si="100"/>
        <v>Adult</v>
      </c>
      <c r="V3239" t="str">
        <f t="shared" si="101"/>
        <v>Senior</v>
      </c>
      <c r="W3239" t="str">
        <f>IF(Table13[[#This Row],[Last_Working_Date]]="Active","Active","Exited")</f>
        <v>Exited</v>
      </c>
    </row>
    <row r="3240" spans="1:23" x14ac:dyDescent="0.3">
      <c r="A3240" s="9" t="s">
        <v>3447</v>
      </c>
      <c r="B3240" s="9" t="s">
        <v>19</v>
      </c>
      <c r="C3240">
        <v>33</v>
      </c>
      <c r="D3240" t="s">
        <v>30</v>
      </c>
      <c r="E3240" t="s">
        <v>36</v>
      </c>
      <c r="F3240" t="s">
        <v>67</v>
      </c>
      <c r="G3240" t="s">
        <v>71</v>
      </c>
      <c r="H3240" t="s">
        <v>24</v>
      </c>
      <c r="I3240" s="5">
        <v>4.5</v>
      </c>
      <c r="J3240" t="s">
        <v>85</v>
      </c>
      <c r="K3240" s="1">
        <v>40851</v>
      </c>
      <c r="L3240" s="1" t="s">
        <v>5075</v>
      </c>
      <c r="M3240" s="7">
        <v>13.98</v>
      </c>
      <c r="N3240" s="22">
        <v>42182</v>
      </c>
      <c r="O3240">
        <v>4</v>
      </c>
      <c r="P3240" t="s">
        <v>26</v>
      </c>
      <c r="Q3240">
        <v>2</v>
      </c>
      <c r="R3240">
        <v>2</v>
      </c>
      <c r="S3240" t="s">
        <v>552</v>
      </c>
      <c r="T3240" t="s">
        <v>26</v>
      </c>
      <c r="U3240" t="str">
        <f t="shared" si="100"/>
        <v>Adult</v>
      </c>
      <c r="V3240" t="str">
        <f t="shared" si="101"/>
        <v>Mid-Level</v>
      </c>
      <c r="W3240" t="str">
        <f>IF(Table13[[#This Row],[Last_Working_Date]]="Active","Active","Exited")</f>
        <v>Active</v>
      </c>
    </row>
    <row r="3241" spans="1:23" x14ac:dyDescent="0.3">
      <c r="A3241" s="9" t="s">
        <v>3448</v>
      </c>
      <c r="B3241" s="9" t="s">
        <v>19</v>
      </c>
      <c r="C3241">
        <v>26</v>
      </c>
      <c r="D3241" t="s">
        <v>30</v>
      </c>
      <c r="E3241" t="s">
        <v>53</v>
      </c>
      <c r="F3241" t="s">
        <v>22</v>
      </c>
      <c r="G3241" t="s">
        <v>23</v>
      </c>
      <c r="H3241" t="s">
        <v>51</v>
      </c>
      <c r="I3241" s="5">
        <v>4.4000000000000004</v>
      </c>
      <c r="J3241" t="s">
        <v>25</v>
      </c>
      <c r="K3241" s="1">
        <v>41328</v>
      </c>
      <c r="L3241" s="1" t="s">
        <v>5075</v>
      </c>
      <c r="M3241" s="7">
        <v>12.68</v>
      </c>
      <c r="N3241" s="22">
        <v>38749</v>
      </c>
      <c r="O3241">
        <v>3</v>
      </c>
      <c r="P3241" t="s">
        <v>26</v>
      </c>
      <c r="Q3241">
        <v>2</v>
      </c>
      <c r="R3241">
        <v>5</v>
      </c>
      <c r="S3241" t="s">
        <v>625</v>
      </c>
      <c r="T3241" t="s">
        <v>26</v>
      </c>
      <c r="U3241" t="str">
        <f t="shared" si="100"/>
        <v>Young</v>
      </c>
      <c r="V3241" t="str">
        <f t="shared" si="101"/>
        <v>Mid-Level</v>
      </c>
      <c r="W3241" t="str">
        <f>IF(Table13[[#This Row],[Last_Working_Date]]="Active","Active","Exited")</f>
        <v>Active</v>
      </c>
    </row>
    <row r="3242" spans="1:23" x14ac:dyDescent="0.3">
      <c r="A3242" s="9" t="s">
        <v>3449</v>
      </c>
      <c r="B3242" s="9" t="s">
        <v>19</v>
      </c>
      <c r="C3242">
        <v>33</v>
      </c>
      <c r="D3242" t="s">
        <v>30</v>
      </c>
      <c r="E3242" t="s">
        <v>36</v>
      </c>
      <c r="F3242" t="s">
        <v>32</v>
      </c>
      <c r="G3242" t="s">
        <v>171</v>
      </c>
      <c r="H3242" t="s">
        <v>24</v>
      </c>
      <c r="I3242" s="5">
        <v>10.7</v>
      </c>
      <c r="J3242" t="s">
        <v>25</v>
      </c>
      <c r="K3242" s="1">
        <v>39972</v>
      </c>
      <c r="L3242" s="1" t="s">
        <v>5075</v>
      </c>
      <c r="M3242" s="7">
        <v>16.39</v>
      </c>
      <c r="N3242" s="22">
        <v>50186</v>
      </c>
      <c r="O3242">
        <v>1</v>
      </c>
      <c r="P3242" t="s">
        <v>65</v>
      </c>
      <c r="Q3242">
        <v>2</v>
      </c>
      <c r="R3242">
        <v>4</v>
      </c>
      <c r="S3242" t="s">
        <v>236</v>
      </c>
      <c r="T3242" t="s">
        <v>26</v>
      </c>
      <c r="U3242" t="str">
        <f t="shared" si="100"/>
        <v>Adult</v>
      </c>
      <c r="V3242" t="str">
        <f t="shared" si="101"/>
        <v>Expert</v>
      </c>
      <c r="W3242" t="str">
        <f>IF(Table13[[#This Row],[Last_Working_Date]]="Active","Active","Exited")</f>
        <v>Active</v>
      </c>
    </row>
    <row r="3243" spans="1:23" x14ac:dyDescent="0.3">
      <c r="A3243" s="9" t="s">
        <v>3450</v>
      </c>
      <c r="B3243" s="9" t="s">
        <v>19</v>
      </c>
      <c r="C3243">
        <v>38</v>
      </c>
      <c r="D3243" t="s">
        <v>30</v>
      </c>
      <c r="E3243" t="s">
        <v>21</v>
      </c>
      <c r="F3243" t="s">
        <v>45</v>
      </c>
      <c r="G3243" t="s">
        <v>98</v>
      </c>
      <c r="H3243" t="s">
        <v>24</v>
      </c>
      <c r="I3243" s="5">
        <v>1.6</v>
      </c>
      <c r="J3243" t="s">
        <v>25</v>
      </c>
      <c r="K3243" s="1">
        <v>43462</v>
      </c>
      <c r="L3243" s="1" t="s">
        <v>5075</v>
      </c>
      <c r="M3243" s="7">
        <v>6.83</v>
      </c>
      <c r="N3243" s="22">
        <v>39808</v>
      </c>
      <c r="O3243">
        <v>3</v>
      </c>
      <c r="P3243" t="s">
        <v>26</v>
      </c>
      <c r="Q3243">
        <v>2</v>
      </c>
      <c r="R3243">
        <v>4</v>
      </c>
      <c r="S3243" t="s">
        <v>328</v>
      </c>
      <c r="T3243" t="s">
        <v>26</v>
      </c>
      <c r="U3243" t="str">
        <f t="shared" si="100"/>
        <v>Adult</v>
      </c>
      <c r="V3243" t="str">
        <f t="shared" si="101"/>
        <v>Junior</v>
      </c>
      <c r="W3243" t="str">
        <f>IF(Table13[[#This Row],[Last_Working_Date]]="Active","Active","Exited")</f>
        <v>Active</v>
      </c>
    </row>
    <row r="3244" spans="1:23" x14ac:dyDescent="0.3">
      <c r="A3244" s="9" t="s">
        <v>594</v>
      </c>
      <c r="B3244" s="9" t="s">
        <v>19</v>
      </c>
      <c r="C3244">
        <v>33</v>
      </c>
      <c r="D3244" t="s">
        <v>30</v>
      </c>
      <c r="E3244" t="s">
        <v>39</v>
      </c>
      <c r="F3244" t="s">
        <v>32</v>
      </c>
      <c r="G3244" t="s">
        <v>33</v>
      </c>
      <c r="H3244" t="s">
        <v>24</v>
      </c>
      <c r="I3244" s="5">
        <v>7.2</v>
      </c>
      <c r="J3244" t="s">
        <v>25</v>
      </c>
      <c r="K3244" s="1">
        <v>45259</v>
      </c>
      <c r="L3244" s="1" t="s">
        <v>5075</v>
      </c>
      <c r="M3244" s="7">
        <v>1.91</v>
      </c>
      <c r="N3244" s="22">
        <v>43282</v>
      </c>
      <c r="O3244">
        <v>3</v>
      </c>
      <c r="P3244" t="s">
        <v>26</v>
      </c>
      <c r="Q3244">
        <v>0</v>
      </c>
      <c r="R3244">
        <v>7</v>
      </c>
      <c r="S3244" t="s">
        <v>5074</v>
      </c>
      <c r="T3244" t="s">
        <v>26</v>
      </c>
      <c r="U3244" t="str">
        <f t="shared" si="100"/>
        <v>Adult</v>
      </c>
      <c r="V3244" t="str">
        <f t="shared" si="101"/>
        <v>Senior</v>
      </c>
      <c r="W3244" t="str">
        <f>IF(Table13[[#This Row],[Last_Working_Date]]="Active","Active","Exited")</f>
        <v>Active</v>
      </c>
    </row>
    <row r="3245" spans="1:23" x14ac:dyDescent="0.3">
      <c r="A3245" s="9" t="s">
        <v>3451</v>
      </c>
      <c r="B3245" s="9" t="s">
        <v>19</v>
      </c>
      <c r="C3245">
        <v>39</v>
      </c>
      <c r="D3245" t="s">
        <v>20</v>
      </c>
      <c r="E3245" t="s">
        <v>21</v>
      </c>
      <c r="F3245" t="s">
        <v>82</v>
      </c>
      <c r="G3245" t="s">
        <v>107</v>
      </c>
      <c r="H3245" t="s">
        <v>51</v>
      </c>
      <c r="I3245" s="5">
        <v>5.3</v>
      </c>
      <c r="J3245" t="s">
        <v>25</v>
      </c>
      <c r="K3245" s="1">
        <v>45744</v>
      </c>
      <c r="L3245" s="1" t="s">
        <v>5075</v>
      </c>
      <c r="M3245" s="7">
        <v>0.59</v>
      </c>
      <c r="N3245" s="22">
        <v>40824</v>
      </c>
      <c r="O3245">
        <v>2</v>
      </c>
      <c r="P3245" t="s">
        <v>26</v>
      </c>
      <c r="Q3245">
        <v>4</v>
      </c>
      <c r="R3245">
        <v>5</v>
      </c>
      <c r="S3245" t="s">
        <v>1243</v>
      </c>
      <c r="T3245" t="s">
        <v>26</v>
      </c>
      <c r="U3245" t="str">
        <f t="shared" si="100"/>
        <v>Adult</v>
      </c>
      <c r="V3245" t="str">
        <f t="shared" si="101"/>
        <v>Senior</v>
      </c>
      <c r="W3245" t="str">
        <f>IF(Table13[[#This Row],[Last_Working_Date]]="Active","Active","Exited")</f>
        <v>Active</v>
      </c>
    </row>
    <row r="3246" spans="1:23" x14ac:dyDescent="0.3">
      <c r="A3246" s="9" t="s">
        <v>603</v>
      </c>
      <c r="B3246" s="9" t="s">
        <v>29</v>
      </c>
      <c r="C3246">
        <v>24</v>
      </c>
      <c r="D3246" t="s">
        <v>30</v>
      </c>
      <c r="E3246" t="s">
        <v>31</v>
      </c>
      <c r="F3246" t="s">
        <v>54</v>
      </c>
      <c r="G3246" t="s">
        <v>77</v>
      </c>
      <c r="H3246" t="s">
        <v>24</v>
      </c>
      <c r="I3246" s="5">
        <v>3.5</v>
      </c>
      <c r="J3246" t="s">
        <v>25</v>
      </c>
      <c r="K3246" s="1">
        <v>43149</v>
      </c>
      <c r="L3246" s="1" t="s">
        <v>5075</v>
      </c>
      <c r="M3246" s="7">
        <v>7.69</v>
      </c>
      <c r="N3246" s="22">
        <v>46764</v>
      </c>
      <c r="O3246">
        <v>3</v>
      </c>
      <c r="P3246" t="s">
        <v>26</v>
      </c>
      <c r="Q3246">
        <v>2</v>
      </c>
      <c r="R3246">
        <v>8</v>
      </c>
      <c r="S3246" t="s">
        <v>5074</v>
      </c>
      <c r="T3246" t="s">
        <v>26</v>
      </c>
      <c r="U3246" t="str">
        <f t="shared" si="100"/>
        <v>Young</v>
      </c>
      <c r="V3246" t="str">
        <f t="shared" si="101"/>
        <v>Mid-Level</v>
      </c>
      <c r="W3246" t="str">
        <f>IF(Table13[[#This Row],[Last_Working_Date]]="Active","Active","Exited")</f>
        <v>Active</v>
      </c>
    </row>
    <row r="3247" spans="1:23" x14ac:dyDescent="0.3">
      <c r="A3247" s="9" t="s">
        <v>3452</v>
      </c>
      <c r="B3247" s="9" t="s">
        <v>29</v>
      </c>
      <c r="C3247">
        <v>32</v>
      </c>
      <c r="D3247" t="s">
        <v>30</v>
      </c>
      <c r="E3247" t="s">
        <v>53</v>
      </c>
      <c r="F3247" t="s">
        <v>67</v>
      </c>
      <c r="G3247" t="s">
        <v>68</v>
      </c>
      <c r="H3247" t="s">
        <v>84</v>
      </c>
      <c r="I3247" s="5">
        <v>7.6</v>
      </c>
      <c r="J3247" t="s">
        <v>25</v>
      </c>
      <c r="K3247" s="1">
        <v>44933</v>
      </c>
      <c r="L3247" s="1" t="s">
        <v>5075</v>
      </c>
      <c r="M3247" s="7">
        <v>2.81</v>
      </c>
      <c r="N3247" s="22">
        <v>48347</v>
      </c>
      <c r="O3247">
        <v>3</v>
      </c>
      <c r="P3247" t="s">
        <v>26</v>
      </c>
      <c r="Q3247">
        <v>3</v>
      </c>
      <c r="R3247">
        <v>8</v>
      </c>
      <c r="S3247" t="s">
        <v>515</v>
      </c>
      <c r="T3247" t="s">
        <v>26</v>
      </c>
      <c r="U3247" t="str">
        <f t="shared" si="100"/>
        <v>Adult</v>
      </c>
      <c r="V3247" t="str">
        <f t="shared" si="101"/>
        <v>Senior</v>
      </c>
      <c r="W3247" t="str">
        <f>IF(Table13[[#This Row],[Last_Working_Date]]="Active","Active","Exited")</f>
        <v>Active</v>
      </c>
    </row>
    <row r="3248" spans="1:23" x14ac:dyDescent="0.3">
      <c r="A3248" s="9" t="s">
        <v>3453</v>
      </c>
      <c r="B3248" s="9" t="s">
        <v>29</v>
      </c>
      <c r="C3248">
        <v>36</v>
      </c>
      <c r="D3248" t="s">
        <v>30</v>
      </c>
      <c r="E3248" t="s">
        <v>58</v>
      </c>
      <c r="F3248" t="s">
        <v>54</v>
      </c>
      <c r="G3248" t="s">
        <v>77</v>
      </c>
      <c r="H3248" t="s">
        <v>51</v>
      </c>
      <c r="I3248" s="5">
        <v>10.8</v>
      </c>
      <c r="J3248" t="s">
        <v>25</v>
      </c>
      <c r="K3248" s="1">
        <v>40387</v>
      </c>
      <c r="L3248" s="1" t="s">
        <v>5075</v>
      </c>
      <c r="M3248" s="7">
        <v>15.25</v>
      </c>
      <c r="N3248" s="22">
        <v>55351</v>
      </c>
      <c r="O3248">
        <v>4</v>
      </c>
      <c r="P3248" t="s">
        <v>26</v>
      </c>
      <c r="Q3248">
        <v>0</v>
      </c>
      <c r="R3248">
        <v>10</v>
      </c>
      <c r="S3248" t="s">
        <v>418</v>
      </c>
      <c r="T3248" t="s">
        <v>26</v>
      </c>
      <c r="U3248" t="str">
        <f t="shared" si="100"/>
        <v>Adult</v>
      </c>
      <c r="V3248" t="str">
        <f t="shared" si="101"/>
        <v>Expert</v>
      </c>
      <c r="W3248" t="str">
        <f>IF(Table13[[#This Row],[Last_Working_Date]]="Active","Active","Exited")</f>
        <v>Active</v>
      </c>
    </row>
    <row r="3249" spans="1:23" x14ac:dyDescent="0.3">
      <c r="A3249" s="9" t="s">
        <v>569</v>
      </c>
      <c r="B3249" s="9" t="s">
        <v>19</v>
      </c>
      <c r="C3249">
        <v>30</v>
      </c>
      <c r="D3249" t="s">
        <v>20</v>
      </c>
      <c r="E3249" t="s">
        <v>21</v>
      </c>
      <c r="F3249" t="s">
        <v>32</v>
      </c>
      <c r="G3249" t="s">
        <v>33</v>
      </c>
      <c r="H3249" t="s">
        <v>24</v>
      </c>
      <c r="I3249" s="5">
        <v>8.3000000000000007</v>
      </c>
      <c r="J3249" t="s">
        <v>25</v>
      </c>
      <c r="K3249" s="1">
        <v>41259</v>
      </c>
      <c r="L3249" s="1">
        <v>42334</v>
      </c>
      <c r="M3249" s="7">
        <v>2.94</v>
      </c>
      <c r="N3249" s="22">
        <v>46309</v>
      </c>
      <c r="O3249">
        <v>3</v>
      </c>
      <c r="P3249" t="s">
        <v>26</v>
      </c>
      <c r="Q3249">
        <v>2</v>
      </c>
      <c r="R3249">
        <v>8</v>
      </c>
      <c r="S3249" t="s">
        <v>5074</v>
      </c>
      <c r="T3249" t="s">
        <v>65</v>
      </c>
      <c r="U3249" t="str">
        <f t="shared" si="100"/>
        <v>Young</v>
      </c>
      <c r="V3249" t="str">
        <f t="shared" si="101"/>
        <v>Senior</v>
      </c>
      <c r="W3249" t="str">
        <f>IF(Table13[[#This Row],[Last_Working_Date]]="Active","Active","Exited")</f>
        <v>Exited</v>
      </c>
    </row>
    <row r="3250" spans="1:23" x14ac:dyDescent="0.3">
      <c r="A3250" s="9" t="s">
        <v>3454</v>
      </c>
      <c r="B3250" s="9" t="s">
        <v>19</v>
      </c>
      <c r="C3250">
        <v>30</v>
      </c>
      <c r="D3250" t="s">
        <v>30</v>
      </c>
      <c r="E3250" t="s">
        <v>44</v>
      </c>
      <c r="F3250" t="s">
        <v>32</v>
      </c>
      <c r="G3250" t="s">
        <v>171</v>
      </c>
      <c r="H3250" t="s">
        <v>51</v>
      </c>
      <c r="I3250" s="5">
        <v>2.2000000000000002</v>
      </c>
      <c r="J3250" t="s">
        <v>25</v>
      </c>
      <c r="K3250" s="1">
        <v>39459</v>
      </c>
      <c r="L3250" s="1" t="s">
        <v>5075</v>
      </c>
      <c r="M3250" s="7">
        <v>17.79</v>
      </c>
      <c r="N3250" s="22">
        <v>38164</v>
      </c>
      <c r="O3250">
        <v>4</v>
      </c>
      <c r="P3250" t="s">
        <v>26</v>
      </c>
      <c r="Q3250">
        <v>5</v>
      </c>
      <c r="R3250">
        <v>8</v>
      </c>
      <c r="S3250" t="s">
        <v>172</v>
      </c>
      <c r="T3250" t="s">
        <v>26</v>
      </c>
      <c r="U3250" t="str">
        <f t="shared" si="100"/>
        <v>Young</v>
      </c>
      <c r="V3250" t="str">
        <f t="shared" si="101"/>
        <v>Mid-Level</v>
      </c>
      <c r="W3250" t="str">
        <f>IF(Table13[[#This Row],[Last_Working_Date]]="Active","Active","Exited")</f>
        <v>Active</v>
      </c>
    </row>
    <row r="3251" spans="1:23" x14ac:dyDescent="0.3">
      <c r="A3251" s="9" t="s">
        <v>3455</v>
      </c>
      <c r="B3251" s="9" t="s">
        <v>29</v>
      </c>
      <c r="C3251">
        <v>30</v>
      </c>
      <c r="D3251" t="s">
        <v>30</v>
      </c>
      <c r="E3251" t="s">
        <v>63</v>
      </c>
      <c r="F3251" t="s">
        <v>54</v>
      </c>
      <c r="G3251" t="s">
        <v>55</v>
      </c>
      <c r="H3251" t="s">
        <v>24</v>
      </c>
      <c r="I3251" s="5">
        <v>8.6999999999999993</v>
      </c>
      <c r="J3251" t="s">
        <v>85</v>
      </c>
      <c r="K3251" s="1">
        <v>44201</v>
      </c>
      <c r="L3251" s="1" t="s">
        <v>5075</v>
      </c>
      <c r="M3251" s="7">
        <v>4.8099999999999996</v>
      </c>
      <c r="N3251" s="22">
        <v>52333</v>
      </c>
      <c r="O3251">
        <v>3</v>
      </c>
      <c r="P3251" t="s">
        <v>26</v>
      </c>
      <c r="Q3251">
        <v>2</v>
      </c>
      <c r="R3251">
        <v>6</v>
      </c>
      <c r="S3251" t="s">
        <v>418</v>
      </c>
      <c r="T3251" t="s">
        <v>26</v>
      </c>
      <c r="U3251" t="str">
        <f t="shared" si="100"/>
        <v>Young</v>
      </c>
      <c r="V3251" t="str">
        <f t="shared" si="101"/>
        <v>Senior</v>
      </c>
      <c r="W3251" t="str">
        <f>IF(Table13[[#This Row],[Last_Working_Date]]="Active","Active","Exited")</f>
        <v>Active</v>
      </c>
    </row>
    <row r="3252" spans="1:23" x14ac:dyDescent="0.3">
      <c r="A3252" s="9" t="s">
        <v>3456</v>
      </c>
      <c r="B3252" s="9" t="s">
        <v>29</v>
      </c>
      <c r="C3252">
        <v>34</v>
      </c>
      <c r="D3252" t="s">
        <v>30</v>
      </c>
      <c r="E3252" t="s">
        <v>39</v>
      </c>
      <c r="F3252" t="s">
        <v>45</v>
      </c>
      <c r="G3252" t="s">
        <v>98</v>
      </c>
      <c r="H3252" t="s">
        <v>24</v>
      </c>
      <c r="I3252" s="5">
        <v>9.5</v>
      </c>
      <c r="J3252" t="s">
        <v>25</v>
      </c>
      <c r="K3252" s="1">
        <v>45418</v>
      </c>
      <c r="L3252" s="1">
        <v>45813</v>
      </c>
      <c r="M3252" s="7">
        <v>1.08</v>
      </c>
      <c r="N3252" s="22">
        <v>52103</v>
      </c>
      <c r="O3252">
        <v>4</v>
      </c>
      <c r="P3252" t="s">
        <v>26</v>
      </c>
      <c r="Q3252">
        <v>2</v>
      </c>
      <c r="R3252">
        <v>8</v>
      </c>
      <c r="S3252" t="s">
        <v>372</v>
      </c>
      <c r="T3252" t="s">
        <v>65</v>
      </c>
      <c r="U3252" t="str">
        <f t="shared" si="100"/>
        <v>Adult</v>
      </c>
      <c r="V3252" t="str">
        <f t="shared" si="101"/>
        <v>Senior</v>
      </c>
      <c r="W3252" t="str">
        <f>IF(Table13[[#This Row],[Last_Working_Date]]="Active","Active","Exited")</f>
        <v>Exited</v>
      </c>
    </row>
    <row r="3253" spans="1:23" x14ac:dyDescent="0.3">
      <c r="A3253" s="9" t="s">
        <v>3457</v>
      </c>
      <c r="B3253" s="9" t="s">
        <v>29</v>
      </c>
      <c r="C3253">
        <v>35</v>
      </c>
      <c r="D3253" t="s">
        <v>30</v>
      </c>
      <c r="E3253" t="s">
        <v>36</v>
      </c>
      <c r="F3253" t="s">
        <v>22</v>
      </c>
      <c r="G3253" t="s">
        <v>74</v>
      </c>
      <c r="H3253" t="s">
        <v>24</v>
      </c>
      <c r="I3253" s="5">
        <v>10</v>
      </c>
      <c r="J3253" t="s">
        <v>85</v>
      </c>
      <c r="K3253" s="1">
        <v>41870</v>
      </c>
      <c r="L3253" s="1" t="s">
        <v>5075</v>
      </c>
      <c r="M3253" s="7">
        <v>11.19</v>
      </c>
      <c r="N3253" s="22">
        <v>54021</v>
      </c>
      <c r="O3253">
        <v>4</v>
      </c>
      <c r="P3253" t="s">
        <v>26</v>
      </c>
      <c r="Q3253">
        <v>3</v>
      </c>
      <c r="R3253">
        <v>5</v>
      </c>
      <c r="S3253" t="s">
        <v>1098</v>
      </c>
      <c r="T3253" t="s">
        <v>26</v>
      </c>
      <c r="U3253" t="str">
        <f t="shared" si="100"/>
        <v>Adult</v>
      </c>
      <c r="V3253" t="str">
        <f t="shared" si="101"/>
        <v>Expert</v>
      </c>
      <c r="W3253" t="str">
        <f>IF(Table13[[#This Row],[Last_Working_Date]]="Active","Active","Exited")</f>
        <v>Active</v>
      </c>
    </row>
    <row r="3254" spans="1:23" x14ac:dyDescent="0.3">
      <c r="A3254" s="9" t="s">
        <v>3458</v>
      </c>
      <c r="B3254" s="9" t="s">
        <v>29</v>
      </c>
      <c r="C3254">
        <v>23</v>
      </c>
      <c r="D3254" t="s">
        <v>20</v>
      </c>
      <c r="E3254" t="s">
        <v>63</v>
      </c>
      <c r="F3254" t="s">
        <v>22</v>
      </c>
      <c r="G3254" t="s">
        <v>23</v>
      </c>
      <c r="H3254" t="s">
        <v>24</v>
      </c>
      <c r="I3254" s="5">
        <v>2</v>
      </c>
      <c r="J3254" t="s">
        <v>25</v>
      </c>
      <c r="K3254" s="1">
        <v>42853</v>
      </c>
      <c r="L3254" s="1" t="s">
        <v>5075</v>
      </c>
      <c r="M3254" s="7">
        <v>8.5</v>
      </c>
      <c r="N3254" s="22">
        <v>37269</v>
      </c>
      <c r="O3254">
        <v>4</v>
      </c>
      <c r="P3254" t="s">
        <v>26</v>
      </c>
      <c r="Q3254">
        <v>2</v>
      </c>
      <c r="R3254">
        <v>1</v>
      </c>
      <c r="S3254" t="s">
        <v>507</v>
      </c>
      <c r="T3254" t="s">
        <v>26</v>
      </c>
      <c r="U3254" t="str">
        <f t="shared" si="100"/>
        <v>Young</v>
      </c>
      <c r="V3254" t="str">
        <f t="shared" si="101"/>
        <v>Mid-Level</v>
      </c>
      <c r="W3254" t="str">
        <f>IF(Table13[[#This Row],[Last_Working_Date]]="Active","Active","Exited")</f>
        <v>Active</v>
      </c>
    </row>
    <row r="3255" spans="1:23" x14ac:dyDescent="0.3">
      <c r="A3255" s="9" t="s">
        <v>3459</v>
      </c>
      <c r="B3255" s="9" t="s">
        <v>19</v>
      </c>
      <c r="C3255">
        <v>34</v>
      </c>
      <c r="D3255" t="s">
        <v>20</v>
      </c>
      <c r="E3255" t="s">
        <v>36</v>
      </c>
      <c r="F3255" t="s">
        <v>22</v>
      </c>
      <c r="G3255" t="s">
        <v>59</v>
      </c>
      <c r="H3255" t="s">
        <v>24</v>
      </c>
      <c r="I3255" s="5">
        <v>12.3</v>
      </c>
      <c r="J3255" t="s">
        <v>25</v>
      </c>
      <c r="K3255" s="1">
        <v>45167</v>
      </c>
      <c r="L3255" s="1" t="s">
        <v>5075</v>
      </c>
      <c r="M3255" s="7">
        <v>2.17</v>
      </c>
      <c r="N3255" s="22">
        <v>60164</v>
      </c>
      <c r="O3255">
        <v>4</v>
      </c>
      <c r="P3255" t="s">
        <v>26</v>
      </c>
      <c r="Q3255">
        <v>0</v>
      </c>
      <c r="R3255">
        <v>4</v>
      </c>
      <c r="S3255" t="s">
        <v>923</v>
      </c>
      <c r="T3255" t="s">
        <v>26</v>
      </c>
      <c r="U3255" t="str">
        <f t="shared" si="100"/>
        <v>Adult</v>
      </c>
      <c r="V3255" t="str">
        <f t="shared" si="101"/>
        <v>Expert</v>
      </c>
      <c r="W3255" t="str">
        <f>IF(Table13[[#This Row],[Last_Working_Date]]="Active","Active","Exited")</f>
        <v>Active</v>
      </c>
    </row>
    <row r="3256" spans="1:23" x14ac:dyDescent="0.3">
      <c r="A3256" s="9" t="s">
        <v>3460</v>
      </c>
      <c r="B3256" s="9" t="s">
        <v>29</v>
      </c>
      <c r="C3256">
        <v>35</v>
      </c>
      <c r="D3256" t="s">
        <v>30</v>
      </c>
      <c r="E3256" t="s">
        <v>31</v>
      </c>
      <c r="F3256" t="s">
        <v>40</v>
      </c>
      <c r="G3256" t="s">
        <v>50</v>
      </c>
      <c r="H3256" t="s">
        <v>51</v>
      </c>
      <c r="I3256" s="5">
        <v>13.4</v>
      </c>
      <c r="J3256" t="s">
        <v>85</v>
      </c>
      <c r="K3256" s="1">
        <v>41029</v>
      </c>
      <c r="L3256" s="1" t="s">
        <v>5075</v>
      </c>
      <c r="M3256" s="7">
        <v>13.49</v>
      </c>
      <c r="N3256" s="22">
        <v>58959</v>
      </c>
      <c r="O3256">
        <v>4</v>
      </c>
      <c r="P3256" t="s">
        <v>26</v>
      </c>
      <c r="Q3256">
        <v>2</v>
      </c>
      <c r="R3256">
        <v>3</v>
      </c>
      <c r="S3256" t="s">
        <v>1309</v>
      </c>
      <c r="T3256" t="s">
        <v>26</v>
      </c>
      <c r="U3256" t="str">
        <f t="shared" si="100"/>
        <v>Adult</v>
      </c>
      <c r="V3256" t="str">
        <f t="shared" si="101"/>
        <v>Expert</v>
      </c>
      <c r="W3256" t="str">
        <f>IF(Table13[[#This Row],[Last_Working_Date]]="Active","Active","Exited")</f>
        <v>Active</v>
      </c>
    </row>
    <row r="3257" spans="1:23" x14ac:dyDescent="0.3">
      <c r="A3257" s="9" t="s">
        <v>3461</v>
      </c>
      <c r="B3257" s="9" t="s">
        <v>29</v>
      </c>
      <c r="C3257">
        <v>24</v>
      </c>
      <c r="D3257" t="s">
        <v>20</v>
      </c>
      <c r="E3257" t="s">
        <v>44</v>
      </c>
      <c r="F3257" t="s">
        <v>45</v>
      </c>
      <c r="G3257" t="s">
        <v>46</v>
      </c>
      <c r="H3257" t="s">
        <v>24</v>
      </c>
      <c r="I3257" s="5">
        <v>2.4</v>
      </c>
      <c r="J3257" t="s">
        <v>25</v>
      </c>
      <c r="K3257" s="1">
        <v>45289</v>
      </c>
      <c r="L3257" s="1" t="s">
        <v>5075</v>
      </c>
      <c r="M3257" s="7">
        <v>1.83</v>
      </c>
      <c r="N3257" s="22">
        <v>37260</v>
      </c>
      <c r="O3257">
        <v>3</v>
      </c>
      <c r="P3257" t="s">
        <v>26</v>
      </c>
      <c r="Q3257">
        <v>3</v>
      </c>
      <c r="R3257">
        <v>6</v>
      </c>
      <c r="S3257" t="s">
        <v>258</v>
      </c>
      <c r="T3257" t="s">
        <v>26</v>
      </c>
      <c r="U3257" t="str">
        <f t="shared" si="100"/>
        <v>Young</v>
      </c>
      <c r="V3257" t="str">
        <f t="shared" si="101"/>
        <v>Mid-Level</v>
      </c>
      <c r="W3257" t="str">
        <f>IF(Table13[[#This Row],[Last_Working_Date]]="Active","Active","Exited")</f>
        <v>Active</v>
      </c>
    </row>
    <row r="3258" spans="1:23" x14ac:dyDescent="0.3">
      <c r="A3258" s="9" t="s">
        <v>3462</v>
      </c>
      <c r="B3258" s="9" t="s">
        <v>209</v>
      </c>
      <c r="C3258">
        <v>29</v>
      </c>
      <c r="D3258" t="s">
        <v>30</v>
      </c>
      <c r="E3258" t="s">
        <v>53</v>
      </c>
      <c r="F3258" t="s">
        <v>54</v>
      </c>
      <c r="G3258" t="s">
        <v>55</v>
      </c>
      <c r="H3258" t="s">
        <v>24</v>
      </c>
      <c r="I3258" s="5">
        <v>5</v>
      </c>
      <c r="J3258" t="s">
        <v>25</v>
      </c>
      <c r="K3258" s="1">
        <v>40320</v>
      </c>
      <c r="L3258" s="1" t="s">
        <v>5075</v>
      </c>
      <c r="M3258" s="7">
        <v>15.44</v>
      </c>
      <c r="N3258" s="22">
        <v>47088</v>
      </c>
      <c r="O3258">
        <v>2</v>
      </c>
      <c r="P3258" t="s">
        <v>65</v>
      </c>
      <c r="Q3258">
        <v>0</v>
      </c>
      <c r="R3258">
        <v>2</v>
      </c>
      <c r="S3258" t="s">
        <v>143</v>
      </c>
      <c r="T3258" t="s">
        <v>26</v>
      </c>
      <c r="U3258" t="str">
        <f t="shared" si="100"/>
        <v>Young</v>
      </c>
      <c r="V3258" t="str">
        <f t="shared" si="101"/>
        <v>Senior</v>
      </c>
      <c r="W3258" t="str">
        <f>IF(Table13[[#This Row],[Last_Working_Date]]="Active","Active","Exited")</f>
        <v>Active</v>
      </c>
    </row>
    <row r="3259" spans="1:23" x14ac:dyDescent="0.3">
      <c r="A3259" s="9" t="s">
        <v>3463</v>
      </c>
      <c r="B3259" s="9" t="s">
        <v>19</v>
      </c>
      <c r="C3259">
        <v>30</v>
      </c>
      <c r="D3259" t="s">
        <v>30</v>
      </c>
      <c r="E3259" t="s">
        <v>39</v>
      </c>
      <c r="F3259" t="s">
        <v>22</v>
      </c>
      <c r="G3259" t="s">
        <v>23</v>
      </c>
      <c r="H3259" t="s">
        <v>51</v>
      </c>
      <c r="I3259" s="5">
        <v>9.5</v>
      </c>
      <c r="J3259" t="s">
        <v>25</v>
      </c>
      <c r="K3259" s="1">
        <v>40935</v>
      </c>
      <c r="L3259" s="1" t="s">
        <v>5075</v>
      </c>
      <c r="M3259" s="7">
        <v>13.75</v>
      </c>
      <c r="N3259" s="22">
        <v>43999</v>
      </c>
      <c r="O3259">
        <v>3</v>
      </c>
      <c r="P3259" t="s">
        <v>26</v>
      </c>
      <c r="Q3259">
        <v>2</v>
      </c>
      <c r="R3259">
        <v>3</v>
      </c>
      <c r="S3259" t="s">
        <v>382</v>
      </c>
      <c r="T3259" t="s">
        <v>26</v>
      </c>
      <c r="U3259" t="str">
        <f t="shared" si="100"/>
        <v>Young</v>
      </c>
      <c r="V3259" t="str">
        <f t="shared" si="101"/>
        <v>Senior</v>
      </c>
      <c r="W3259" t="str">
        <f>IF(Table13[[#This Row],[Last_Working_Date]]="Active","Active","Exited")</f>
        <v>Active</v>
      </c>
    </row>
    <row r="3260" spans="1:23" x14ac:dyDescent="0.3">
      <c r="A3260" s="9" t="s">
        <v>3464</v>
      </c>
      <c r="B3260" s="9" t="s">
        <v>19</v>
      </c>
      <c r="C3260">
        <v>30</v>
      </c>
      <c r="D3260" t="s">
        <v>30</v>
      </c>
      <c r="E3260" t="s">
        <v>31</v>
      </c>
      <c r="F3260" t="s">
        <v>45</v>
      </c>
      <c r="G3260" t="s">
        <v>164</v>
      </c>
      <c r="H3260" t="s">
        <v>24</v>
      </c>
      <c r="I3260" s="5">
        <v>6.9</v>
      </c>
      <c r="J3260" t="s">
        <v>25</v>
      </c>
      <c r="K3260" s="1">
        <v>41711</v>
      </c>
      <c r="L3260" s="1">
        <v>41924</v>
      </c>
      <c r="M3260" s="7">
        <v>0.57999999999999996</v>
      </c>
      <c r="N3260" s="22">
        <v>60902</v>
      </c>
      <c r="O3260">
        <v>1</v>
      </c>
      <c r="P3260" t="s">
        <v>26</v>
      </c>
      <c r="Q3260">
        <v>1</v>
      </c>
      <c r="R3260">
        <v>5</v>
      </c>
      <c r="S3260" t="s">
        <v>843</v>
      </c>
      <c r="T3260" t="s">
        <v>65</v>
      </c>
      <c r="U3260" t="str">
        <f t="shared" si="100"/>
        <v>Young</v>
      </c>
      <c r="V3260" t="str">
        <f t="shared" si="101"/>
        <v>Senior</v>
      </c>
      <c r="W3260" t="str">
        <f>IF(Table13[[#This Row],[Last_Working_Date]]="Active","Active","Exited")</f>
        <v>Exited</v>
      </c>
    </row>
    <row r="3261" spans="1:23" x14ac:dyDescent="0.3">
      <c r="A3261" s="9" t="s">
        <v>3465</v>
      </c>
      <c r="B3261" s="9" t="s">
        <v>29</v>
      </c>
      <c r="C3261">
        <v>37</v>
      </c>
      <c r="D3261" t="s">
        <v>20</v>
      </c>
      <c r="E3261" t="s">
        <v>31</v>
      </c>
      <c r="F3261" t="s">
        <v>40</v>
      </c>
      <c r="G3261" t="s">
        <v>96</v>
      </c>
      <c r="H3261" t="s">
        <v>47</v>
      </c>
      <c r="I3261" s="5">
        <v>5.5</v>
      </c>
      <c r="J3261" t="s">
        <v>25</v>
      </c>
      <c r="K3261" s="1">
        <v>40412</v>
      </c>
      <c r="L3261" s="1" t="s">
        <v>5075</v>
      </c>
      <c r="M3261" s="7">
        <v>15.18</v>
      </c>
      <c r="N3261" s="22">
        <v>46882</v>
      </c>
      <c r="O3261">
        <v>5</v>
      </c>
      <c r="P3261" t="s">
        <v>26</v>
      </c>
      <c r="Q3261">
        <v>0</v>
      </c>
      <c r="R3261">
        <v>7</v>
      </c>
      <c r="S3261" t="s">
        <v>647</v>
      </c>
      <c r="T3261" t="s">
        <v>26</v>
      </c>
      <c r="U3261" t="str">
        <f t="shared" si="100"/>
        <v>Adult</v>
      </c>
      <c r="V3261" t="str">
        <f t="shared" si="101"/>
        <v>Senior</v>
      </c>
      <c r="W3261" t="str">
        <f>IF(Table13[[#This Row],[Last_Working_Date]]="Active","Active","Exited")</f>
        <v>Active</v>
      </c>
    </row>
    <row r="3262" spans="1:23" x14ac:dyDescent="0.3">
      <c r="A3262" s="9" t="s">
        <v>3466</v>
      </c>
      <c r="B3262" s="9" t="s">
        <v>19</v>
      </c>
      <c r="C3262">
        <v>30</v>
      </c>
      <c r="D3262" t="s">
        <v>30</v>
      </c>
      <c r="E3262" t="s">
        <v>36</v>
      </c>
      <c r="F3262" t="s">
        <v>32</v>
      </c>
      <c r="G3262" t="s">
        <v>33</v>
      </c>
      <c r="H3262" t="s">
        <v>51</v>
      </c>
      <c r="I3262" s="5">
        <v>8.6999999999999993</v>
      </c>
      <c r="J3262" t="s">
        <v>25</v>
      </c>
      <c r="K3262" s="1">
        <v>41251</v>
      </c>
      <c r="L3262" s="1" t="s">
        <v>5075</v>
      </c>
      <c r="M3262" s="7">
        <v>12.89</v>
      </c>
      <c r="N3262" s="22">
        <v>48839</v>
      </c>
      <c r="O3262">
        <v>4</v>
      </c>
      <c r="P3262" t="s">
        <v>26</v>
      </c>
      <c r="Q3262">
        <v>2</v>
      </c>
      <c r="R3262">
        <v>5</v>
      </c>
      <c r="S3262" t="s">
        <v>456</v>
      </c>
      <c r="T3262" t="s">
        <v>26</v>
      </c>
      <c r="U3262" t="str">
        <f t="shared" si="100"/>
        <v>Young</v>
      </c>
      <c r="V3262" t="str">
        <f t="shared" si="101"/>
        <v>Senior</v>
      </c>
      <c r="W3262" t="str">
        <f>IF(Table13[[#This Row],[Last_Working_Date]]="Active","Active","Exited")</f>
        <v>Active</v>
      </c>
    </row>
    <row r="3263" spans="1:23" x14ac:dyDescent="0.3">
      <c r="A3263" s="9" t="s">
        <v>3467</v>
      </c>
      <c r="B3263" s="9" t="s">
        <v>29</v>
      </c>
      <c r="C3263">
        <v>30</v>
      </c>
      <c r="D3263" t="s">
        <v>30</v>
      </c>
      <c r="E3263" t="s">
        <v>39</v>
      </c>
      <c r="F3263" t="s">
        <v>92</v>
      </c>
      <c r="G3263" t="s">
        <v>246</v>
      </c>
      <c r="H3263" t="s">
        <v>51</v>
      </c>
      <c r="I3263" s="5">
        <v>1.5</v>
      </c>
      <c r="J3263" t="s">
        <v>25</v>
      </c>
      <c r="K3263" s="1">
        <v>42118</v>
      </c>
      <c r="L3263" s="1">
        <v>45194</v>
      </c>
      <c r="M3263" s="7">
        <v>8.42</v>
      </c>
      <c r="N3263" s="22">
        <v>37178</v>
      </c>
      <c r="O3263">
        <v>4</v>
      </c>
      <c r="P3263" t="s">
        <v>26</v>
      </c>
      <c r="Q3263">
        <v>3</v>
      </c>
      <c r="R3263">
        <v>7</v>
      </c>
      <c r="S3263" t="s">
        <v>1836</v>
      </c>
      <c r="T3263" t="s">
        <v>65</v>
      </c>
      <c r="U3263" t="str">
        <f t="shared" si="100"/>
        <v>Young</v>
      </c>
      <c r="V3263" t="str">
        <f t="shared" si="101"/>
        <v>Junior</v>
      </c>
      <c r="W3263" t="str">
        <f>IF(Table13[[#This Row],[Last_Working_Date]]="Active","Active","Exited")</f>
        <v>Exited</v>
      </c>
    </row>
    <row r="3264" spans="1:23" x14ac:dyDescent="0.3">
      <c r="A3264" s="9" t="s">
        <v>3468</v>
      </c>
      <c r="B3264" s="9" t="s">
        <v>29</v>
      </c>
      <c r="C3264">
        <v>26</v>
      </c>
      <c r="D3264" t="s">
        <v>30</v>
      </c>
      <c r="E3264" t="s">
        <v>21</v>
      </c>
      <c r="F3264" t="s">
        <v>92</v>
      </c>
      <c r="G3264" t="s">
        <v>246</v>
      </c>
      <c r="H3264" t="s">
        <v>24</v>
      </c>
      <c r="I3264" s="5">
        <v>3.6</v>
      </c>
      <c r="J3264" t="s">
        <v>25</v>
      </c>
      <c r="K3264" s="1">
        <v>43127</v>
      </c>
      <c r="L3264" s="1" t="s">
        <v>5075</v>
      </c>
      <c r="M3264" s="7">
        <v>7.75</v>
      </c>
      <c r="N3264" s="22">
        <v>43813</v>
      </c>
      <c r="O3264">
        <v>3</v>
      </c>
      <c r="P3264" t="s">
        <v>26</v>
      </c>
      <c r="Q3264">
        <v>5</v>
      </c>
      <c r="R3264">
        <v>3</v>
      </c>
      <c r="S3264" t="s">
        <v>432</v>
      </c>
      <c r="T3264" t="s">
        <v>26</v>
      </c>
      <c r="U3264" t="str">
        <f t="shared" si="100"/>
        <v>Young</v>
      </c>
      <c r="V3264" t="str">
        <f t="shared" si="101"/>
        <v>Mid-Level</v>
      </c>
      <c r="W3264" t="str">
        <f>IF(Table13[[#This Row],[Last_Working_Date]]="Active","Active","Exited")</f>
        <v>Active</v>
      </c>
    </row>
    <row r="3265" spans="1:23" x14ac:dyDescent="0.3">
      <c r="A3265" s="9" t="s">
        <v>3469</v>
      </c>
      <c r="B3265" s="9" t="s">
        <v>19</v>
      </c>
      <c r="C3265">
        <v>34</v>
      </c>
      <c r="D3265" t="s">
        <v>30</v>
      </c>
      <c r="E3265" t="s">
        <v>36</v>
      </c>
      <c r="F3265" t="s">
        <v>40</v>
      </c>
      <c r="G3265" t="s">
        <v>96</v>
      </c>
      <c r="H3265" t="s">
        <v>51</v>
      </c>
      <c r="I3265" s="5">
        <v>12.4</v>
      </c>
      <c r="J3265" t="s">
        <v>25</v>
      </c>
      <c r="K3265" s="1">
        <v>45731</v>
      </c>
      <c r="L3265" s="1" t="s">
        <v>5075</v>
      </c>
      <c r="M3265" s="7">
        <v>0.62</v>
      </c>
      <c r="N3265" s="22">
        <v>57413</v>
      </c>
      <c r="O3265">
        <v>4</v>
      </c>
      <c r="P3265" t="s">
        <v>26</v>
      </c>
      <c r="Q3265">
        <v>4</v>
      </c>
      <c r="R3265">
        <v>7</v>
      </c>
      <c r="S3265" t="s">
        <v>215</v>
      </c>
      <c r="T3265" t="s">
        <v>26</v>
      </c>
      <c r="U3265" t="str">
        <f t="shared" si="100"/>
        <v>Adult</v>
      </c>
      <c r="V3265" t="str">
        <f t="shared" si="101"/>
        <v>Expert</v>
      </c>
      <c r="W3265" t="str">
        <f>IF(Table13[[#This Row],[Last_Working_Date]]="Active","Active","Exited")</f>
        <v>Active</v>
      </c>
    </row>
    <row r="3266" spans="1:23" x14ac:dyDescent="0.3">
      <c r="A3266" s="9" t="s">
        <v>3470</v>
      </c>
      <c r="B3266" s="9" t="s">
        <v>209</v>
      </c>
      <c r="C3266">
        <v>27</v>
      </c>
      <c r="D3266" t="s">
        <v>20</v>
      </c>
      <c r="E3266" t="s">
        <v>39</v>
      </c>
      <c r="F3266" t="s">
        <v>22</v>
      </c>
      <c r="G3266" t="s">
        <v>23</v>
      </c>
      <c r="H3266" t="s">
        <v>84</v>
      </c>
      <c r="I3266" s="5">
        <v>2.4</v>
      </c>
      <c r="J3266" t="s">
        <v>25</v>
      </c>
      <c r="K3266" s="1">
        <v>39767</v>
      </c>
      <c r="L3266" s="1" t="s">
        <v>5075</v>
      </c>
      <c r="M3266" s="7">
        <v>16.95</v>
      </c>
      <c r="N3266" s="22">
        <v>43349</v>
      </c>
      <c r="O3266">
        <v>3</v>
      </c>
      <c r="P3266" t="s">
        <v>26</v>
      </c>
      <c r="Q3266">
        <v>0</v>
      </c>
      <c r="R3266">
        <v>4</v>
      </c>
      <c r="S3266" t="s">
        <v>73</v>
      </c>
      <c r="T3266" t="s">
        <v>26</v>
      </c>
      <c r="U3266" t="str">
        <f t="shared" ref="U3266:U3329" si="102">IF(C3266&lt;=30,"Young","Adult")</f>
        <v>Young</v>
      </c>
      <c r="V3266" t="str">
        <f t="shared" ref="V3266:V3329" si="103">IF(I3266&lt;2,"Junior",IF(I3266&lt;5,"Mid-Level",IF(I3266&lt;10,"Senior","Expert")))</f>
        <v>Mid-Level</v>
      </c>
      <c r="W3266" t="str">
        <f>IF(Table13[[#This Row],[Last_Working_Date]]="Active","Active","Exited")</f>
        <v>Active</v>
      </c>
    </row>
    <row r="3267" spans="1:23" x14ac:dyDescent="0.3">
      <c r="A3267" s="9" t="s">
        <v>3471</v>
      </c>
      <c r="B3267" s="9" t="s">
        <v>19</v>
      </c>
      <c r="C3267">
        <v>23</v>
      </c>
      <c r="D3267" t="s">
        <v>30</v>
      </c>
      <c r="E3267" t="s">
        <v>53</v>
      </c>
      <c r="F3267" t="s">
        <v>22</v>
      </c>
      <c r="G3267" t="s">
        <v>74</v>
      </c>
      <c r="H3267" t="s">
        <v>47</v>
      </c>
      <c r="I3267" s="5">
        <v>3</v>
      </c>
      <c r="J3267" t="s">
        <v>25</v>
      </c>
      <c r="K3267" s="1">
        <v>44323</v>
      </c>
      <c r="L3267" s="1">
        <v>45152</v>
      </c>
      <c r="M3267" s="7">
        <v>2.27</v>
      </c>
      <c r="N3267" s="22">
        <v>34998</v>
      </c>
      <c r="O3267">
        <v>2</v>
      </c>
      <c r="P3267" t="s">
        <v>26</v>
      </c>
      <c r="Q3267">
        <v>0</v>
      </c>
      <c r="R3267">
        <v>2</v>
      </c>
      <c r="S3267" t="s">
        <v>322</v>
      </c>
      <c r="T3267" t="s">
        <v>65</v>
      </c>
      <c r="U3267" t="str">
        <f t="shared" si="102"/>
        <v>Young</v>
      </c>
      <c r="V3267" t="str">
        <f t="shared" si="103"/>
        <v>Mid-Level</v>
      </c>
      <c r="W3267" t="str">
        <f>IF(Table13[[#This Row],[Last_Working_Date]]="Active","Active","Exited")</f>
        <v>Exited</v>
      </c>
    </row>
    <row r="3268" spans="1:23" x14ac:dyDescent="0.3">
      <c r="A3268" s="9" t="s">
        <v>3472</v>
      </c>
      <c r="B3268" s="9" t="s">
        <v>19</v>
      </c>
      <c r="C3268">
        <v>30</v>
      </c>
      <c r="D3268" t="s">
        <v>30</v>
      </c>
      <c r="E3268" t="s">
        <v>21</v>
      </c>
      <c r="F3268" t="s">
        <v>82</v>
      </c>
      <c r="G3268" t="s">
        <v>107</v>
      </c>
      <c r="H3268" t="s">
        <v>24</v>
      </c>
      <c r="I3268" s="5">
        <v>3.5</v>
      </c>
      <c r="J3268" t="s">
        <v>25</v>
      </c>
      <c r="K3268" s="1">
        <v>44181</v>
      </c>
      <c r="L3268" s="1" t="s">
        <v>5075</v>
      </c>
      <c r="M3268" s="7">
        <v>4.87</v>
      </c>
      <c r="N3268" s="22">
        <v>32969</v>
      </c>
      <c r="O3268">
        <v>3</v>
      </c>
      <c r="P3268" t="s">
        <v>26</v>
      </c>
      <c r="Q3268">
        <v>0</v>
      </c>
      <c r="R3268">
        <v>9</v>
      </c>
      <c r="S3268" t="s">
        <v>285</v>
      </c>
      <c r="T3268" t="s">
        <v>26</v>
      </c>
      <c r="U3268" t="str">
        <f t="shared" si="102"/>
        <v>Young</v>
      </c>
      <c r="V3268" t="str">
        <f t="shared" si="103"/>
        <v>Mid-Level</v>
      </c>
      <c r="W3268" t="str">
        <f>IF(Table13[[#This Row],[Last_Working_Date]]="Active","Active","Exited")</f>
        <v>Active</v>
      </c>
    </row>
    <row r="3269" spans="1:23" x14ac:dyDescent="0.3">
      <c r="A3269" s="9" t="s">
        <v>3473</v>
      </c>
      <c r="B3269" s="9" t="s">
        <v>19</v>
      </c>
      <c r="C3269">
        <v>39</v>
      </c>
      <c r="D3269" t="s">
        <v>20</v>
      </c>
      <c r="E3269" t="s">
        <v>21</v>
      </c>
      <c r="F3269" t="s">
        <v>40</v>
      </c>
      <c r="G3269" t="s">
        <v>96</v>
      </c>
      <c r="H3269" t="s">
        <v>47</v>
      </c>
      <c r="I3269" s="5">
        <v>8.3000000000000007</v>
      </c>
      <c r="J3269" t="s">
        <v>25</v>
      </c>
      <c r="K3269" s="1">
        <v>45432</v>
      </c>
      <c r="L3269" s="1" t="s">
        <v>5075</v>
      </c>
      <c r="M3269" s="7">
        <v>1.44</v>
      </c>
      <c r="N3269" s="22">
        <v>53118</v>
      </c>
      <c r="O3269">
        <v>4</v>
      </c>
      <c r="P3269" t="s">
        <v>26</v>
      </c>
      <c r="Q3269">
        <v>4</v>
      </c>
      <c r="R3269">
        <v>8</v>
      </c>
      <c r="S3269" t="s">
        <v>207</v>
      </c>
      <c r="T3269" t="s">
        <v>26</v>
      </c>
      <c r="U3269" t="str">
        <f t="shared" si="102"/>
        <v>Adult</v>
      </c>
      <c r="V3269" t="str">
        <f t="shared" si="103"/>
        <v>Senior</v>
      </c>
      <c r="W3269" t="str">
        <f>IF(Table13[[#This Row],[Last_Working_Date]]="Active","Active","Exited")</f>
        <v>Active</v>
      </c>
    </row>
    <row r="3270" spans="1:23" x14ac:dyDescent="0.3">
      <c r="A3270" s="9" t="s">
        <v>3474</v>
      </c>
      <c r="B3270" s="9" t="s">
        <v>19</v>
      </c>
      <c r="C3270">
        <v>28</v>
      </c>
      <c r="D3270" t="s">
        <v>20</v>
      </c>
      <c r="E3270" t="s">
        <v>21</v>
      </c>
      <c r="F3270" t="s">
        <v>45</v>
      </c>
      <c r="G3270" t="s">
        <v>46</v>
      </c>
      <c r="H3270" t="s">
        <v>51</v>
      </c>
      <c r="I3270" s="5">
        <v>8</v>
      </c>
      <c r="J3270" t="s">
        <v>25</v>
      </c>
      <c r="K3270" s="1">
        <v>45149</v>
      </c>
      <c r="L3270" s="1" t="s">
        <v>5075</v>
      </c>
      <c r="M3270" s="7">
        <v>2.21</v>
      </c>
      <c r="N3270" s="22">
        <v>54490</v>
      </c>
      <c r="O3270">
        <v>4</v>
      </c>
      <c r="P3270" t="s">
        <v>26</v>
      </c>
      <c r="Q3270">
        <v>0</v>
      </c>
      <c r="R3270">
        <v>3</v>
      </c>
      <c r="S3270" t="s">
        <v>997</v>
      </c>
      <c r="T3270" t="s">
        <v>26</v>
      </c>
      <c r="U3270" t="str">
        <f t="shared" si="102"/>
        <v>Young</v>
      </c>
      <c r="V3270" t="str">
        <f t="shared" si="103"/>
        <v>Senior</v>
      </c>
      <c r="W3270" t="str">
        <f>IF(Table13[[#This Row],[Last_Working_Date]]="Active","Active","Exited")</f>
        <v>Active</v>
      </c>
    </row>
    <row r="3271" spans="1:23" x14ac:dyDescent="0.3">
      <c r="A3271" s="9" t="s">
        <v>3475</v>
      </c>
      <c r="B3271" s="9" t="s">
        <v>19</v>
      </c>
      <c r="C3271">
        <v>43</v>
      </c>
      <c r="D3271" t="s">
        <v>20</v>
      </c>
      <c r="E3271" t="s">
        <v>58</v>
      </c>
      <c r="F3271" t="s">
        <v>32</v>
      </c>
      <c r="G3271" t="s">
        <v>33</v>
      </c>
      <c r="H3271" t="s">
        <v>51</v>
      </c>
      <c r="I3271" s="5">
        <v>1.8</v>
      </c>
      <c r="J3271" t="s">
        <v>25</v>
      </c>
      <c r="K3271" s="1">
        <v>44990</v>
      </c>
      <c r="L3271" s="1">
        <v>45411</v>
      </c>
      <c r="M3271" s="7">
        <v>1.1499999999999999</v>
      </c>
      <c r="N3271" s="22">
        <v>27609</v>
      </c>
      <c r="O3271">
        <v>2</v>
      </c>
      <c r="P3271" t="s">
        <v>26</v>
      </c>
      <c r="Q3271">
        <v>1</v>
      </c>
      <c r="R3271">
        <v>4</v>
      </c>
      <c r="S3271" t="s">
        <v>529</v>
      </c>
      <c r="T3271" t="s">
        <v>65</v>
      </c>
      <c r="U3271" t="str">
        <f t="shared" si="102"/>
        <v>Adult</v>
      </c>
      <c r="V3271" t="str">
        <f t="shared" si="103"/>
        <v>Junior</v>
      </c>
      <c r="W3271" t="str">
        <f>IF(Table13[[#This Row],[Last_Working_Date]]="Active","Active","Exited")</f>
        <v>Exited</v>
      </c>
    </row>
    <row r="3272" spans="1:23" x14ac:dyDescent="0.3">
      <c r="A3272" s="9" t="s">
        <v>3476</v>
      </c>
      <c r="B3272" s="9" t="s">
        <v>29</v>
      </c>
      <c r="C3272">
        <v>37</v>
      </c>
      <c r="D3272" t="s">
        <v>30</v>
      </c>
      <c r="E3272" t="s">
        <v>63</v>
      </c>
      <c r="F3272" t="s">
        <v>67</v>
      </c>
      <c r="G3272" t="s">
        <v>71</v>
      </c>
      <c r="H3272" t="s">
        <v>24</v>
      </c>
      <c r="I3272" s="5">
        <v>8</v>
      </c>
      <c r="J3272" t="s">
        <v>85</v>
      </c>
      <c r="K3272" s="1">
        <v>45780</v>
      </c>
      <c r="L3272" s="1">
        <v>45938</v>
      </c>
      <c r="M3272" s="7">
        <v>0.43</v>
      </c>
      <c r="N3272" s="22">
        <v>52977</v>
      </c>
      <c r="O3272">
        <v>1</v>
      </c>
      <c r="P3272" t="s">
        <v>65</v>
      </c>
      <c r="Q3272">
        <v>3</v>
      </c>
      <c r="R3272">
        <v>8</v>
      </c>
      <c r="S3272" t="s">
        <v>324</v>
      </c>
      <c r="T3272" t="s">
        <v>65</v>
      </c>
      <c r="U3272" t="str">
        <f t="shared" si="102"/>
        <v>Adult</v>
      </c>
      <c r="V3272" t="str">
        <f t="shared" si="103"/>
        <v>Senior</v>
      </c>
      <c r="W3272" t="str">
        <f>IF(Table13[[#This Row],[Last_Working_Date]]="Active","Active","Exited")</f>
        <v>Exited</v>
      </c>
    </row>
    <row r="3273" spans="1:23" x14ac:dyDescent="0.3">
      <c r="A3273" s="9" t="s">
        <v>1545</v>
      </c>
      <c r="B3273" s="9" t="s">
        <v>19</v>
      </c>
      <c r="C3273">
        <v>30</v>
      </c>
      <c r="D3273" t="s">
        <v>20</v>
      </c>
      <c r="E3273" t="s">
        <v>31</v>
      </c>
      <c r="F3273" t="s">
        <v>54</v>
      </c>
      <c r="G3273" t="s">
        <v>139</v>
      </c>
      <c r="H3273" t="s">
        <v>24</v>
      </c>
      <c r="I3273" s="5">
        <v>3.8</v>
      </c>
      <c r="J3273" t="s">
        <v>25</v>
      </c>
      <c r="K3273" s="1">
        <v>39518</v>
      </c>
      <c r="L3273" s="1" t="s">
        <v>5075</v>
      </c>
      <c r="M3273" s="7">
        <v>17.63</v>
      </c>
      <c r="N3273" s="22">
        <v>43815</v>
      </c>
      <c r="O3273">
        <v>3</v>
      </c>
      <c r="P3273" t="s">
        <v>26</v>
      </c>
      <c r="Q3273">
        <v>2</v>
      </c>
      <c r="R3273">
        <v>8</v>
      </c>
      <c r="S3273" t="s">
        <v>5074</v>
      </c>
      <c r="T3273" t="s">
        <v>26</v>
      </c>
      <c r="U3273" t="str">
        <f t="shared" si="102"/>
        <v>Young</v>
      </c>
      <c r="V3273" t="str">
        <f t="shared" si="103"/>
        <v>Mid-Level</v>
      </c>
      <c r="W3273" t="str">
        <f>IF(Table13[[#This Row],[Last_Working_Date]]="Active","Active","Exited")</f>
        <v>Active</v>
      </c>
    </row>
    <row r="3274" spans="1:23" x14ac:dyDescent="0.3">
      <c r="A3274" s="9" t="s">
        <v>3477</v>
      </c>
      <c r="B3274" s="9" t="s">
        <v>29</v>
      </c>
      <c r="C3274">
        <v>31</v>
      </c>
      <c r="D3274" t="s">
        <v>20</v>
      </c>
      <c r="E3274" t="s">
        <v>44</v>
      </c>
      <c r="F3274" t="s">
        <v>82</v>
      </c>
      <c r="G3274" t="s">
        <v>284</v>
      </c>
      <c r="H3274" t="s">
        <v>24</v>
      </c>
      <c r="I3274" s="5">
        <v>8.4</v>
      </c>
      <c r="J3274" t="s">
        <v>25</v>
      </c>
      <c r="K3274" s="1">
        <v>45051</v>
      </c>
      <c r="L3274" s="1">
        <v>45768</v>
      </c>
      <c r="M3274" s="7">
        <v>1.96</v>
      </c>
      <c r="N3274" s="22">
        <v>47748</v>
      </c>
      <c r="O3274">
        <v>1</v>
      </c>
      <c r="P3274" t="s">
        <v>26</v>
      </c>
      <c r="Q3274">
        <v>1</v>
      </c>
      <c r="R3274">
        <v>7</v>
      </c>
      <c r="S3274" t="s">
        <v>698</v>
      </c>
      <c r="T3274" t="s">
        <v>65</v>
      </c>
      <c r="U3274" t="str">
        <f t="shared" si="102"/>
        <v>Adult</v>
      </c>
      <c r="V3274" t="str">
        <f t="shared" si="103"/>
        <v>Senior</v>
      </c>
      <c r="W3274" t="str">
        <f>IF(Table13[[#This Row],[Last_Working_Date]]="Active","Active","Exited")</f>
        <v>Exited</v>
      </c>
    </row>
    <row r="3275" spans="1:23" x14ac:dyDescent="0.3">
      <c r="A3275" s="9" t="s">
        <v>3478</v>
      </c>
      <c r="B3275" s="9" t="s">
        <v>29</v>
      </c>
      <c r="C3275">
        <v>25</v>
      </c>
      <c r="D3275" t="s">
        <v>30</v>
      </c>
      <c r="E3275" t="s">
        <v>63</v>
      </c>
      <c r="F3275" t="s">
        <v>54</v>
      </c>
      <c r="G3275" t="s">
        <v>55</v>
      </c>
      <c r="H3275" t="s">
        <v>51</v>
      </c>
      <c r="I3275" s="5">
        <v>2.5</v>
      </c>
      <c r="J3275" t="s">
        <v>25</v>
      </c>
      <c r="K3275" s="1">
        <v>45541</v>
      </c>
      <c r="L3275" s="1" t="s">
        <v>5075</v>
      </c>
      <c r="M3275" s="7">
        <v>1.1399999999999999</v>
      </c>
      <c r="N3275" s="22">
        <v>34574</v>
      </c>
      <c r="O3275">
        <v>4</v>
      </c>
      <c r="P3275" t="s">
        <v>26</v>
      </c>
      <c r="Q3275">
        <v>2</v>
      </c>
      <c r="R3275">
        <v>3</v>
      </c>
      <c r="S3275" t="s">
        <v>584</v>
      </c>
      <c r="T3275" t="s">
        <v>26</v>
      </c>
      <c r="U3275" t="str">
        <f t="shared" si="102"/>
        <v>Young</v>
      </c>
      <c r="V3275" t="str">
        <f t="shared" si="103"/>
        <v>Mid-Level</v>
      </c>
      <c r="W3275" t="str">
        <f>IF(Table13[[#This Row],[Last_Working_Date]]="Active","Active","Exited")</f>
        <v>Active</v>
      </c>
    </row>
    <row r="3276" spans="1:23" x14ac:dyDescent="0.3">
      <c r="A3276" s="9" t="s">
        <v>3479</v>
      </c>
      <c r="B3276" s="9" t="s">
        <v>29</v>
      </c>
      <c r="C3276">
        <v>27</v>
      </c>
      <c r="D3276" t="s">
        <v>30</v>
      </c>
      <c r="E3276" t="s">
        <v>53</v>
      </c>
      <c r="F3276" t="s">
        <v>32</v>
      </c>
      <c r="G3276" t="s">
        <v>33</v>
      </c>
      <c r="H3276" t="s">
        <v>51</v>
      </c>
      <c r="I3276" s="5">
        <v>2</v>
      </c>
      <c r="J3276" t="s">
        <v>25</v>
      </c>
      <c r="K3276" s="1">
        <v>42353</v>
      </c>
      <c r="L3276" s="1" t="s">
        <v>5075</v>
      </c>
      <c r="M3276" s="7">
        <v>9.8699999999999992</v>
      </c>
      <c r="N3276" s="22">
        <v>30478</v>
      </c>
      <c r="O3276">
        <v>2</v>
      </c>
      <c r="P3276" t="s">
        <v>26</v>
      </c>
      <c r="Q3276">
        <v>2</v>
      </c>
      <c r="R3276">
        <v>6</v>
      </c>
      <c r="S3276" t="s">
        <v>191</v>
      </c>
      <c r="T3276" t="s">
        <v>26</v>
      </c>
      <c r="U3276" t="str">
        <f t="shared" si="102"/>
        <v>Young</v>
      </c>
      <c r="V3276" t="str">
        <f t="shared" si="103"/>
        <v>Mid-Level</v>
      </c>
      <c r="W3276" t="str">
        <f>IF(Table13[[#This Row],[Last_Working_Date]]="Active","Active","Exited")</f>
        <v>Active</v>
      </c>
    </row>
    <row r="3277" spans="1:23" x14ac:dyDescent="0.3">
      <c r="A3277" s="9" t="s">
        <v>3480</v>
      </c>
      <c r="B3277" s="9" t="s">
        <v>29</v>
      </c>
      <c r="C3277">
        <v>33</v>
      </c>
      <c r="D3277" t="s">
        <v>30</v>
      </c>
      <c r="E3277" t="s">
        <v>53</v>
      </c>
      <c r="F3277" t="s">
        <v>22</v>
      </c>
      <c r="G3277" t="s">
        <v>59</v>
      </c>
      <c r="H3277" t="s">
        <v>47</v>
      </c>
      <c r="I3277" s="5">
        <v>7.1</v>
      </c>
      <c r="J3277" t="s">
        <v>25</v>
      </c>
      <c r="K3277" s="1">
        <v>43670</v>
      </c>
      <c r="L3277" s="1" t="s">
        <v>5075</v>
      </c>
      <c r="M3277" s="7">
        <v>6.26</v>
      </c>
      <c r="N3277" s="22">
        <v>38602</v>
      </c>
      <c r="O3277">
        <v>1</v>
      </c>
      <c r="P3277" t="s">
        <v>26</v>
      </c>
      <c r="Q3277">
        <v>1</v>
      </c>
      <c r="R3277">
        <v>7</v>
      </c>
      <c r="S3277" t="s">
        <v>1379</v>
      </c>
      <c r="T3277" t="s">
        <v>26</v>
      </c>
      <c r="U3277" t="str">
        <f t="shared" si="102"/>
        <v>Adult</v>
      </c>
      <c r="V3277" t="str">
        <f t="shared" si="103"/>
        <v>Senior</v>
      </c>
      <c r="W3277" t="str">
        <f>IF(Table13[[#This Row],[Last_Working_Date]]="Active","Active","Exited")</f>
        <v>Active</v>
      </c>
    </row>
    <row r="3278" spans="1:23" x14ac:dyDescent="0.3">
      <c r="A3278" s="9" t="s">
        <v>3481</v>
      </c>
      <c r="B3278" s="9" t="s">
        <v>29</v>
      </c>
      <c r="C3278">
        <v>21</v>
      </c>
      <c r="D3278" t="s">
        <v>30</v>
      </c>
      <c r="E3278" t="s">
        <v>31</v>
      </c>
      <c r="F3278" t="s">
        <v>40</v>
      </c>
      <c r="G3278" t="s">
        <v>50</v>
      </c>
      <c r="H3278" t="s">
        <v>47</v>
      </c>
      <c r="I3278" s="5">
        <v>1</v>
      </c>
      <c r="J3278" t="s">
        <v>25</v>
      </c>
      <c r="K3278" s="1">
        <v>45860</v>
      </c>
      <c r="L3278" s="1" t="s">
        <v>5075</v>
      </c>
      <c r="M3278" s="7">
        <v>0.27</v>
      </c>
      <c r="N3278" s="22">
        <v>34912</v>
      </c>
      <c r="O3278">
        <v>4</v>
      </c>
      <c r="P3278" t="s">
        <v>26</v>
      </c>
      <c r="Q3278">
        <v>2</v>
      </c>
      <c r="R3278">
        <v>6</v>
      </c>
      <c r="S3278" t="s">
        <v>606</v>
      </c>
      <c r="T3278" t="s">
        <v>26</v>
      </c>
      <c r="U3278" t="str">
        <f t="shared" si="102"/>
        <v>Young</v>
      </c>
      <c r="V3278" t="str">
        <f t="shared" si="103"/>
        <v>Junior</v>
      </c>
      <c r="W3278" t="str">
        <f>IF(Table13[[#This Row],[Last_Working_Date]]="Active","Active","Exited")</f>
        <v>Active</v>
      </c>
    </row>
    <row r="3279" spans="1:23" x14ac:dyDescent="0.3">
      <c r="A3279" s="9" t="s">
        <v>705</v>
      </c>
      <c r="B3279" s="9" t="s">
        <v>29</v>
      </c>
      <c r="C3279">
        <v>25</v>
      </c>
      <c r="D3279" t="s">
        <v>20</v>
      </c>
      <c r="E3279" t="s">
        <v>53</v>
      </c>
      <c r="F3279" t="s">
        <v>32</v>
      </c>
      <c r="G3279" t="s">
        <v>171</v>
      </c>
      <c r="H3279" t="s">
        <v>24</v>
      </c>
      <c r="I3279" s="5">
        <v>2.9</v>
      </c>
      <c r="J3279" t="s">
        <v>25</v>
      </c>
      <c r="K3279" s="1">
        <v>42861</v>
      </c>
      <c r="L3279" s="1" t="s">
        <v>5075</v>
      </c>
      <c r="M3279" s="7">
        <v>8.48</v>
      </c>
      <c r="N3279" s="22">
        <v>33152</v>
      </c>
      <c r="O3279">
        <v>4</v>
      </c>
      <c r="P3279" t="s">
        <v>26</v>
      </c>
      <c r="Q3279">
        <v>5</v>
      </c>
      <c r="R3279">
        <v>8</v>
      </c>
      <c r="S3279" t="s">
        <v>5074</v>
      </c>
      <c r="T3279" t="s">
        <v>26</v>
      </c>
      <c r="U3279" t="str">
        <f t="shared" si="102"/>
        <v>Young</v>
      </c>
      <c r="V3279" t="str">
        <f t="shared" si="103"/>
        <v>Mid-Level</v>
      </c>
      <c r="W3279" t="str">
        <f>IF(Table13[[#This Row],[Last_Working_Date]]="Active","Active","Exited")</f>
        <v>Active</v>
      </c>
    </row>
    <row r="3280" spans="1:23" x14ac:dyDescent="0.3">
      <c r="A3280" s="9" t="s">
        <v>3482</v>
      </c>
      <c r="B3280" s="9" t="s">
        <v>29</v>
      </c>
      <c r="C3280">
        <v>37</v>
      </c>
      <c r="D3280" t="s">
        <v>20</v>
      </c>
      <c r="E3280" t="s">
        <v>44</v>
      </c>
      <c r="F3280" t="s">
        <v>22</v>
      </c>
      <c r="G3280" t="s">
        <v>74</v>
      </c>
      <c r="H3280" t="s">
        <v>24</v>
      </c>
      <c r="I3280" s="5">
        <v>10.1</v>
      </c>
      <c r="J3280" t="s">
        <v>25</v>
      </c>
      <c r="K3280" s="1">
        <v>45128</v>
      </c>
      <c r="L3280" s="1" t="s">
        <v>5075</v>
      </c>
      <c r="M3280" s="7">
        <v>2.27</v>
      </c>
      <c r="N3280" s="22">
        <v>54613</v>
      </c>
      <c r="O3280">
        <v>3</v>
      </c>
      <c r="P3280" t="s">
        <v>26</v>
      </c>
      <c r="Q3280">
        <v>2</v>
      </c>
      <c r="R3280">
        <v>3</v>
      </c>
      <c r="S3280" t="s">
        <v>1419</v>
      </c>
      <c r="T3280" t="s">
        <v>26</v>
      </c>
      <c r="U3280" t="str">
        <f t="shared" si="102"/>
        <v>Adult</v>
      </c>
      <c r="V3280" t="str">
        <f t="shared" si="103"/>
        <v>Expert</v>
      </c>
      <c r="W3280" t="str">
        <f>IF(Table13[[#This Row],[Last_Working_Date]]="Active","Active","Exited")</f>
        <v>Active</v>
      </c>
    </row>
    <row r="3281" spans="1:23" x14ac:dyDescent="0.3">
      <c r="A3281" s="9" t="s">
        <v>3483</v>
      </c>
      <c r="B3281" s="9" t="s">
        <v>209</v>
      </c>
      <c r="C3281">
        <v>26</v>
      </c>
      <c r="D3281" t="s">
        <v>30</v>
      </c>
      <c r="E3281" t="s">
        <v>58</v>
      </c>
      <c r="F3281" t="s">
        <v>40</v>
      </c>
      <c r="G3281" t="s">
        <v>96</v>
      </c>
      <c r="H3281" t="s">
        <v>51</v>
      </c>
      <c r="I3281" s="5">
        <v>5.5</v>
      </c>
      <c r="J3281" t="s">
        <v>25</v>
      </c>
      <c r="K3281" s="1">
        <v>45068</v>
      </c>
      <c r="L3281" s="1" t="s">
        <v>5075</v>
      </c>
      <c r="M3281" s="7">
        <v>2.44</v>
      </c>
      <c r="N3281" s="22">
        <v>46565</v>
      </c>
      <c r="O3281">
        <v>3</v>
      </c>
      <c r="P3281" t="s">
        <v>26</v>
      </c>
      <c r="Q3281">
        <v>2</v>
      </c>
      <c r="R3281">
        <v>4</v>
      </c>
      <c r="S3281" t="s">
        <v>272</v>
      </c>
      <c r="T3281" t="s">
        <v>26</v>
      </c>
      <c r="U3281" t="str">
        <f t="shared" si="102"/>
        <v>Young</v>
      </c>
      <c r="V3281" t="str">
        <f t="shared" si="103"/>
        <v>Senior</v>
      </c>
      <c r="W3281" t="str">
        <f>IF(Table13[[#This Row],[Last_Working_Date]]="Active","Active","Exited")</f>
        <v>Active</v>
      </c>
    </row>
    <row r="3282" spans="1:23" x14ac:dyDescent="0.3">
      <c r="A3282" s="9" t="s">
        <v>3484</v>
      </c>
      <c r="B3282" s="9" t="s">
        <v>19</v>
      </c>
      <c r="C3282">
        <v>41</v>
      </c>
      <c r="D3282" t="s">
        <v>30</v>
      </c>
      <c r="E3282" t="s">
        <v>53</v>
      </c>
      <c r="F3282" t="s">
        <v>40</v>
      </c>
      <c r="G3282" t="s">
        <v>41</v>
      </c>
      <c r="H3282" t="s">
        <v>24</v>
      </c>
      <c r="I3282" s="5">
        <v>1</v>
      </c>
      <c r="J3282" t="s">
        <v>25</v>
      </c>
      <c r="K3282" s="1">
        <v>41010</v>
      </c>
      <c r="L3282" s="1" t="s">
        <v>5075</v>
      </c>
      <c r="M3282" s="7">
        <v>13.55</v>
      </c>
      <c r="N3282" s="22">
        <v>30810</v>
      </c>
      <c r="O3282">
        <v>4</v>
      </c>
      <c r="P3282" t="s">
        <v>26</v>
      </c>
      <c r="Q3282">
        <v>1</v>
      </c>
      <c r="R3282">
        <v>3</v>
      </c>
      <c r="S3282" t="s">
        <v>479</v>
      </c>
      <c r="T3282" t="s">
        <v>26</v>
      </c>
      <c r="U3282" t="str">
        <f t="shared" si="102"/>
        <v>Adult</v>
      </c>
      <c r="V3282" t="str">
        <f t="shared" si="103"/>
        <v>Junior</v>
      </c>
      <c r="W3282" t="str">
        <f>IF(Table13[[#This Row],[Last_Working_Date]]="Active","Active","Exited")</f>
        <v>Active</v>
      </c>
    </row>
    <row r="3283" spans="1:23" x14ac:dyDescent="0.3">
      <c r="A3283" s="9" t="s">
        <v>3485</v>
      </c>
      <c r="B3283" s="9" t="s">
        <v>19</v>
      </c>
      <c r="C3283">
        <v>36</v>
      </c>
      <c r="D3283" t="s">
        <v>30</v>
      </c>
      <c r="E3283" t="s">
        <v>53</v>
      </c>
      <c r="F3283" t="s">
        <v>40</v>
      </c>
      <c r="G3283" t="s">
        <v>50</v>
      </c>
      <c r="H3283" t="s">
        <v>24</v>
      </c>
      <c r="I3283" s="5">
        <v>16</v>
      </c>
      <c r="J3283" t="s">
        <v>25</v>
      </c>
      <c r="K3283" s="1">
        <v>42233</v>
      </c>
      <c r="L3283" s="1">
        <v>42825</v>
      </c>
      <c r="M3283" s="7">
        <v>1.62</v>
      </c>
      <c r="N3283" s="22">
        <v>67131</v>
      </c>
      <c r="O3283">
        <v>2</v>
      </c>
      <c r="P3283" t="s">
        <v>26</v>
      </c>
      <c r="Q3283">
        <v>0</v>
      </c>
      <c r="R3283">
        <v>5</v>
      </c>
      <c r="S3283" t="s">
        <v>562</v>
      </c>
      <c r="T3283" t="s">
        <v>65</v>
      </c>
      <c r="U3283" t="str">
        <f t="shared" si="102"/>
        <v>Adult</v>
      </c>
      <c r="V3283" t="str">
        <f t="shared" si="103"/>
        <v>Expert</v>
      </c>
      <c r="W3283" t="str">
        <f>IF(Table13[[#This Row],[Last_Working_Date]]="Active","Active","Exited")</f>
        <v>Exited</v>
      </c>
    </row>
    <row r="3284" spans="1:23" x14ac:dyDescent="0.3">
      <c r="A3284" s="9" t="s">
        <v>3486</v>
      </c>
      <c r="B3284" s="9" t="s">
        <v>19</v>
      </c>
      <c r="C3284">
        <v>28</v>
      </c>
      <c r="D3284" t="s">
        <v>20</v>
      </c>
      <c r="E3284" t="s">
        <v>36</v>
      </c>
      <c r="F3284" t="s">
        <v>92</v>
      </c>
      <c r="G3284" t="s">
        <v>246</v>
      </c>
      <c r="H3284" t="s">
        <v>51</v>
      </c>
      <c r="I3284" s="5">
        <v>1.7</v>
      </c>
      <c r="J3284" t="s">
        <v>25</v>
      </c>
      <c r="K3284" s="1">
        <v>42664</v>
      </c>
      <c r="L3284" s="1" t="s">
        <v>5075</v>
      </c>
      <c r="M3284" s="7">
        <v>9.02</v>
      </c>
      <c r="N3284" s="22">
        <v>43794</v>
      </c>
      <c r="O3284">
        <v>3</v>
      </c>
      <c r="P3284" t="s">
        <v>26</v>
      </c>
      <c r="Q3284">
        <v>3</v>
      </c>
      <c r="R3284">
        <v>5</v>
      </c>
      <c r="S3284" t="s">
        <v>756</v>
      </c>
      <c r="T3284" t="s">
        <v>26</v>
      </c>
      <c r="U3284" t="str">
        <f t="shared" si="102"/>
        <v>Young</v>
      </c>
      <c r="V3284" t="str">
        <f t="shared" si="103"/>
        <v>Junior</v>
      </c>
      <c r="W3284" t="str">
        <f>IF(Table13[[#This Row],[Last_Working_Date]]="Active","Active","Exited")</f>
        <v>Active</v>
      </c>
    </row>
    <row r="3285" spans="1:23" x14ac:dyDescent="0.3">
      <c r="A3285" s="9" t="s">
        <v>723</v>
      </c>
      <c r="B3285" s="9" t="s">
        <v>29</v>
      </c>
      <c r="C3285">
        <v>34</v>
      </c>
      <c r="D3285" t="s">
        <v>20</v>
      </c>
      <c r="E3285" t="s">
        <v>39</v>
      </c>
      <c r="F3285" t="s">
        <v>92</v>
      </c>
      <c r="G3285" t="s">
        <v>120</v>
      </c>
      <c r="H3285" t="s">
        <v>24</v>
      </c>
      <c r="I3285" s="5">
        <v>7.5</v>
      </c>
      <c r="J3285" t="s">
        <v>25</v>
      </c>
      <c r="K3285" s="1">
        <v>43138</v>
      </c>
      <c r="L3285" s="1" t="s">
        <v>5075</v>
      </c>
      <c r="M3285" s="7">
        <v>7.72</v>
      </c>
      <c r="N3285" s="22">
        <v>47595</v>
      </c>
      <c r="O3285">
        <v>4</v>
      </c>
      <c r="P3285" t="s">
        <v>26</v>
      </c>
      <c r="Q3285">
        <v>0</v>
      </c>
      <c r="R3285">
        <v>6</v>
      </c>
      <c r="S3285" t="s">
        <v>5074</v>
      </c>
      <c r="T3285" t="s">
        <v>26</v>
      </c>
      <c r="U3285" t="str">
        <f t="shared" si="102"/>
        <v>Adult</v>
      </c>
      <c r="V3285" t="str">
        <f t="shared" si="103"/>
        <v>Senior</v>
      </c>
      <c r="W3285" t="str">
        <f>IF(Table13[[#This Row],[Last_Working_Date]]="Active","Active","Exited")</f>
        <v>Active</v>
      </c>
    </row>
    <row r="3286" spans="1:23" x14ac:dyDescent="0.3">
      <c r="A3286" s="9" t="s">
        <v>3487</v>
      </c>
      <c r="B3286" s="9" t="s">
        <v>19</v>
      </c>
      <c r="C3286">
        <v>30</v>
      </c>
      <c r="D3286" t="s">
        <v>30</v>
      </c>
      <c r="E3286" t="s">
        <v>36</v>
      </c>
      <c r="F3286" t="s">
        <v>67</v>
      </c>
      <c r="G3286" t="s">
        <v>90</v>
      </c>
      <c r="H3286" t="s">
        <v>84</v>
      </c>
      <c r="I3286" s="5">
        <v>5.4</v>
      </c>
      <c r="J3286" t="s">
        <v>25</v>
      </c>
      <c r="K3286" s="1">
        <v>40061</v>
      </c>
      <c r="L3286" s="1" t="s">
        <v>5075</v>
      </c>
      <c r="M3286" s="7">
        <v>16.149999999999999</v>
      </c>
      <c r="N3286" s="22">
        <v>38730</v>
      </c>
      <c r="O3286">
        <v>5</v>
      </c>
      <c r="P3286" t="s">
        <v>26</v>
      </c>
      <c r="Q3286">
        <v>1</v>
      </c>
      <c r="R3286">
        <v>11</v>
      </c>
      <c r="S3286" t="s">
        <v>598</v>
      </c>
      <c r="T3286" t="s">
        <v>26</v>
      </c>
      <c r="U3286" t="str">
        <f t="shared" si="102"/>
        <v>Young</v>
      </c>
      <c r="V3286" t="str">
        <f t="shared" si="103"/>
        <v>Senior</v>
      </c>
      <c r="W3286" t="str">
        <f>IF(Table13[[#This Row],[Last_Working_Date]]="Active","Active","Exited")</f>
        <v>Active</v>
      </c>
    </row>
    <row r="3287" spans="1:23" x14ac:dyDescent="0.3">
      <c r="A3287" s="9" t="s">
        <v>3488</v>
      </c>
      <c r="B3287" s="9" t="s">
        <v>19</v>
      </c>
      <c r="C3287">
        <v>29</v>
      </c>
      <c r="D3287" t="s">
        <v>20</v>
      </c>
      <c r="E3287" t="s">
        <v>53</v>
      </c>
      <c r="F3287" t="s">
        <v>54</v>
      </c>
      <c r="G3287" t="s">
        <v>55</v>
      </c>
      <c r="H3287" t="s">
        <v>24</v>
      </c>
      <c r="I3287" s="5">
        <v>4.5999999999999996</v>
      </c>
      <c r="J3287" t="s">
        <v>25</v>
      </c>
      <c r="K3287" s="1">
        <v>42271</v>
      </c>
      <c r="L3287" s="1" t="s">
        <v>5075</v>
      </c>
      <c r="M3287" s="7">
        <v>10.09</v>
      </c>
      <c r="N3287" s="22">
        <v>40625</v>
      </c>
      <c r="O3287">
        <v>2</v>
      </c>
      <c r="P3287" t="s">
        <v>26</v>
      </c>
      <c r="Q3287">
        <v>1</v>
      </c>
      <c r="R3287">
        <v>9</v>
      </c>
      <c r="S3287" t="s">
        <v>816</v>
      </c>
      <c r="T3287" t="s">
        <v>26</v>
      </c>
      <c r="U3287" t="str">
        <f t="shared" si="102"/>
        <v>Young</v>
      </c>
      <c r="V3287" t="str">
        <f t="shared" si="103"/>
        <v>Mid-Level</v>
      </c>
      <c r="W3287" t="str">
        <f>IF(Table13[[#This Row],[Last_Working_Date]]="Active","Active","Exited")</f>
        <v>Active</v>
      </c>
    </row>
    <row r="3288" spans="1:23" x14ac:dyDescent="0.3">
      <c r="A3288" s="9" t="s">
        <v>3489</v>
      </c>
      <c r="B3288" s="9" t="s">
        <v>19</v>
      </c>
      <c r="C3288">
        <v>26</v>
      </c>
      <c r="D3288" t="s">
        <v>30</v>
      </c>
      <c r="E3288" t="s">
        <v>21</v>
      </c>
      <c r="F3288" t="s">
        <v>45</v>
      </c>
      <c r="G3288" t="s">
        <v>98</v>
      </c>
      <c r="H3288" t="s">
        <v>24</v>
      </c>
      <c r="I3288" s="5">
        <v>4</v>
      </c>
      <c r="J3288" t="s">
        <v>25</v>
      </c>
      <c r="K3288" s="1">
        <v>42873</v>
      </c>
      <c r="L3288" s="1" t="s">
        <v>5075</v>
      </c>
      <c r="M3288" s="7">
        <v>8.4499999999999993</v>
      </c>
      <c r="N3288" s="22">
        <v>40824</v>
      </c>
      <c r="O3288">
        <v>4</v>
      </c>
      <c r="P3288" t="s">
        <v>65</v>
      </c>
      <c r="Q3288">
        <v>4</v>
      </c>
      <c r="R3288">
        <v>9</v>
      </c>
      <c r="S3288" t="s">
        <v>48</v>
      </c>
      <c r="T3288" t="s">
        <v>26</v>
      </c>
      <c r="U3288" t="str">
        <f t="shared" si="102"/>
        <v>Young</v>
      </c>
      <c r="V3288" t="str">
        <f t="shared" si="103"/>
        <v>Mid-Level</v>
      </c>
      <c r="W3288" t="str">
        <f>IF(Table13[[#This Row],[Last_Working_Date]]="Active","Active","Exited")</f>
        <v>Active</v>
      </c>
    </row>
    <row r="3289" spans="1:23" x14ac:dyDescent="0.3">
      <c r="A3289" s="9" t="s">
        <v>3490</v>
      </c>
      <c r="B3289" s="9" t="s">
        <v>19</v>
      </c>
      <c r="C3289">
        <v>35</v>
      </c>
      <c r="D3289" t="s">
        <v>20</v>
      </c>
      <c r="E3289" t="s">
        <v>58</v>
      </c>
      <c r="F3289" t="s">
        <v>54</v>
      </c>
      <c r="G3289" t="s">
        <v>55</v>
      </c>
      <c r="H3289" t="s">
        <v>51</v>
      </c>
      <c r="I3289" s="5">
        <v>14.3</v>
      </c>
      <c r="J3289" t="s">
        <v>25</v>
      </c>
      <c r="K3289" s="1">
        <v>40759</v>
      </c>
      <c r="L3289" s="1" t="s">
        <v>5075</v>
      </c>
      <c r="M3289" s="7">
        <v>14.23</v>
      </c>
      <c r="N3289" s="22">
        <v>50143</v>
      </c>
      <c r="O3289">
        <v>3</v>
      </c>
      <c r="P3289" t="s">
        <v>26</v>
      </c>
      <c r="Q3289">
        <v>5</v>
      </c>
      <c r="R3289">
        <v>8</v>
      </c>
      <c r="S3289" t="s">
        <v>639</v>
      </c>
      <c r="T3289" t="s">
        <v>26</v>
      </c>
      <c r="U3289" t="str">
        <f t="shared" si="102"/>
        <v>Adult</v>
      </c>
      <c r="V3289" t="str">
        <f t="shared" si="103"/>
        <v>Expert</v>
      </c>
      <c r="W3289" t="str">
        <f>IF(Table13[[#This Row],[Last_Working_Date]]="Active","Active","Exited")</f>
        <v>Active</v>
      </c>
    </row>
    <row r="3290" spans="1:23" x14ac:dyDescent="0.3">
      <c r="A3290" s="9" t="s">
        <v>3491</v>
      </c>
      <c r="B3290" s="9" t="s">
        <v>19</v>
      </c>
      <c r="C3290">
        <v>37</v>
      </c>
      <c r="D3290" t="s">
        <v>30</v>
      </c>
      <c r="E3290" t="s">
        <v>36</v>
      </c>
      <c r="F3290" t="s">
        <v>22</v>
      </c>
      <c r="G3290" t="s">
        <v>59</v>
      </c>
      <c r="H3290" t="s">
        <v>47</v>
      </c>
      <c r="I3290" s="5">
        <v>8.5</v>
      </c>
      <c r="J3290" t="s">
        <v>25</v>
      </c>
      <c r="K3290" s="1">
        <v>45884</v>
      </c>
      <c r="L3290" s="1" t="s">
        <v>5075</v>
      </c>
      <c r="M3290" s="7">
        <v>0.2</v>
      </c>
      <c r="N3290" s="22">
        <v>46483</v>
      </c>
      <c r="O3290">
        <v>4</v>
      </c>
      <c r="P3290" t="s">
        <v>26</v>
      </c>
      <c r="Q3290">
        <v>3</v>
      </c>
      <c r="R3290">
        <v>5</v>
      </c>
      <c r="S3290" t="s">
        <v>2493</v>
      </c>
      <c r="T3290" t="s">
        <v>26</v>
      </c>
      <c r="U3290" t="str">
        <f t="shared" si="102"/>
        <v>Adult</v>
      </c>
      <c r="V3290" t="str">
        <f t="shared" si="103"/>
        <v>Senior</v>
      </c>
      <c r="W3290" t="str">
        <f>IF(Table13[[#This Row],[Last_Working_Date]]="Active","Active","Exited")</f>
        <v>Active</v>
      </c>
    </row>
    <row r="3291" spans="1:23" x14ac:dyDescent="0.3">
      <c r="A3291" s="9" t="s">
        <v>698</v>
      </c>
      <c r="B3291" s="9" t="s">
        <v>29</v>
      </c>
      <c r="C3291">
        <v>32</v>
      </c>
      <c r="D3291" t="s">
        <v>30</v>
      </c>
      <c r="E3291" t="s">
        <v>36</v>
      </c>
      <c r="F3291" t="s">
        <v>82</v>
      </c>
      <c r="G3291" t="s">
        <v>284</v>
      </c>
      <c r="H3291" t="s">
        <v>24</v>
      </c>
      <c r="I3291" s="5">
        <v>5.9</v>
      </c>
      <c r="J3291" t="s">
        <v>25</v>
      </c>
      <c r="K3291" s="1">
        <v>43880</v>
      </c>
      <c r="L3291" s="1" t="s">
        <v>5075</v>
      </c>
      <c r="M3291" s="7">
        <v>5.69</v>
      </c>
      <c r="N3291" s="22">
        <v>39567</v>
      </c>
      <c r="O3291">
        <v>3</v>
      </c>
      <c r="P3291" t="s">
        <v>26</v>
      </c>
      <c r="Q3291">
        <v>3</v>
      </c>
      <c r="R3291">
        <v>8</v>
      </c>
      <c r="S3291" t="s">
        <v>5074</v>
      </c>
      <c r="T3291" t="s">
        <v>26</v>
      </c>
      <c r="U3291" t="str">
        <f t="shared" si="102"/>
        <v>Adult</v>
      </c>
      <c r="V3291" t="str">
        <f t="shared" si="103"/>
        <v>Senior</v>
      </c>
      <c r="W3291" t="str">
        <f>IF(Table13[[#This Row],[Last_Working_Date]]="Active","Active","Exited")</f>
        <v>Active</v>
      </c>
    </row>
    <row r="3292" spans="1:23" x14ac:dyDescent="0.3">
      <c r="A3292" s="9" t="s">
        <v>3492</v>
      </c>
      <c r="B3292" s="9" t="s">
        <v>19</v>
      </c>
      <c r="C3292">
        <v>32</v>
      </c>
      <c r="D3292" t="s">
        <v>30</v>
      </c>
      <c r="E3292" t="s">
        <v>44</v>
      </c>
      <c r="F3292" t="s">
        <v>40</v>
      </c>
      <c r="G3292" t="s">
        <v>50</v>
      </c>
      <c r="H3292" t="s">
        <v>84</v>
      </c>
      <c r="I3292" s="5">
        <v>4.0999999999999996</v>
      </c>
      <c r="J3292" t="s">
        <v>25</v>
      </c>
      <c r="K3292" s="1">
        <v>41482</v>
      </c>
      <c r="L3292" s="1" t="s">
        <v>5075</v>
      </c>
      <c r="M3292" s="7">
        <v>12.25</v>
      </c>
      <c r="N3292" s="22">
        <v>40843</v>
      </c>
      <c r="O3292">
        <v>4</v>
      </c>
      <c r="P3292" t="s">
        <v>26</v>
      </c>
      <c r="Q3292">
        <v>1</v>
      </c>
      <c r="R3292">
        <v>7</v>
      </c>
      <c r="S3292" t="s">
        <v>194</v>
      </c>
      <c r="T3292" t="s">
        <v>26</v>
      </c>
      <c r="U3292" t="str">
        <f t="shared" si="102"/>
        <v>Adult</v>
      </c>
      <c r="V3292" t="str">
        <f t="shared" si="103"/>
        <v>Mid-Level</v>
      </c>
      <c r="W3292" t="str">
        <f>IF(Table13[[#This Row],[Last_Working_Date]]="Active","Active","Exited")</f>
        <v>Active</v>
      </c>
    </row>
    <row r="3293" spans="1:23" x14ac:dyDescent="0.3">
      <c r="A3293" s="9" t="s">
        <v>3493</v>
      </c>
      <c r="B3293" s="9" t="s">
        <v>29</v>
      </c>
      <c r="C3293">
        <v>32</v>
      </c>
      <c r="D3293" t="s">
        <v>30</v>
      </c>
      <c r="E3293" t="s">
        <v>39</v>
      </c>
      <c r="F3293" t="s">
        <v>82</v>
      </c>
      <c r="G3293" t="s">
        <v>284</v>
      </c>
      <c r="H3293" t="s">
        <v>24</v>
      </c>
      <c r="I3293" s="5">
        <v>4.5</v>
      </c>
      <c r="J3293" t="s">
        <v>85</v>
      </c>
      <c r="K3293" s="1">
        <v>41186</v>
      </c>
      <c r="L3293" s="1" t="s">
        <v>5075</v>
      </c>
      <c r="M3293" s="7">
        <v>13.07</v>
      </c>
      <c r="N3293" s="22">
        <v>37676</v>
      </c>
      <c r="O3293">
        <v>3</v>
      </c>
      <c r="P3293" t="s">
        <v>26</v>
      </c>
      <c r="Q3293">
        <v>0</v>
      </c>
      <c r="R3293">
        <v>4</v>
      </c>
      <c r="S3293" t="s">
        <v>1741</v>
      </c>
      <c r="T3293" t="s">
        <v>26</v>
      </c>
      <c r="U3293" t="str">
        <f t="shared" si="102"/>
        <v>Adult</v>
      </c>
      <c r="V3293" t="str">
        <f t="shared" si="103"/>
        <v>Mid-Level</v>
      </c>
      <c r="W3293" t="str">
        <f>IF(Table13[[#This Row],[Last_Working_Date]]="Active","Active","Exited")</f>
        <v>Active</v>
      </c>
    </row>
    <row r="3294" spans="1:23" x14ac:dyDescent="0.3">
      <c r="A3294" s="9" t="s">
        <v>3494</v>
      </c>
      <c r="B3294" s="9" t="s">
        <v>29</v>
      </c>
      <c r="C3294">
        <v>26</v>
      </c>
      <c r="D3294" t="s">
        <v>20</v>
      </c>
      <c r="E3294" t="s">
        <v>44</v>
      </c>
      <c r="F3294" t="s">
        <v>92</v>
      </c>
      <c r="G3294" t="s">
        <v>93</v>
      </c>
      <c r="H3294" t="s">
        <v>24</v>
      </c>
      <c r="I3294" s="5">
        <v>1.8</v>
      </c>
      <c r="J3294" t="s">
        <v>25</v>
      </c>
      <c r="K3294" s="1">
        <v>44741</v>
      </c>
      <c r="L3294" s="1" t="s">
        <v>5075</v>
      </c>
      <c r="M3294" s="7">
        <v>3.33</v>
      </c>
      <c r="N3294" s="22">
        <v>41512</v>
      </c>
      <c r="O3294">
        <v>3</v>
      </c>
      <c r="P3294" t="s">
        <v>26</v>
      </c>
      <c r="Q3294">
        <v>1</v>
      </c>
      <c r="R3294">
        <v>4</v>
      </c>
      <c r="S3294" t="s">
        <v>336</v>
      </c>
      <c r="T3294" t="s">
        <v>26</v>
      </c>
      <c r="U3294" t="str">
        <f t="shared" si="102"/>
        <v>Young</v>
      </c>
      <c r="V3294" t="str">
        <f t="shared" si="103"/>
        <v>Junior</v>
      </c>
      <c r="W3294" t="str">
        <f>IF(Table13[[#This Row],[Last_Working_Date]]="Active","Active","Exited")</f>
        <v>Active</v>
      </c>
    </row>
    <row r="3295" spans="1:23" x14ac:dyDescent="0.3">
      <c r="A3295" s="9" t="s">
        <v>3495</v>
      </c>
      <c r="B3295" s="9" t="s">
        <v>29</v>
      </c>
      <c r="C3295">
        <v>31</v>
      </c>
      <c r="D3295" t="s">
        <v>30</v>
      </c>
      <c r="E3295" t="s">
        <v>31</v>
      </c>
      <c r="F3295" t="s">
        <v>67</v>
      </c>
      <c r="G3295" t="s">
        <v>110</v>
      </c>
      <c r="H3295" t="s">
        <v>75</v>
      </c>
      <c r="I3295" s="5">
        <v>3.1</v>
      </c>
      <c r="J3295" t="s">
        <v>25</v>
      </c>
      <c r="K3295" s="1">
        <v>39737</v>
      </c>
      <c r="L3295" s="1" t="s">
        <v>5075</v>
      </c>
      <c r="M3295" s="7">
        <v>17.03</v>
      </c>
      <c r="N3295" s="22">
        <v>39137</v>
      </c>
      <c r="O3295">
        <v>3</v>
      </c>
      <c r="P3295" t="s">
        <v>26</v>
      </c>
      <c r="Q3295">
        <v>3</v>
      </c>
      <c r="R3295">
        <v>6</v>
      </c>
      <c r="S3295" t="s">
        <v>384</v>
      </c>
      <c r="T3295" t="s">
        <v>26</v>
      </c>
      <c r="U3295" t="str">
        <f t="shared" si="102"/>
        <v>Adult</v>
      </c>
      <c r="V3295" t="str">
        <f t="shared" si="103"/>
        <v>Mid-Level</v>
      </c>
      <c r="W3295" t="str">
        <f>IF(Table13[[#This Row],[Last_Working_Date]]="Active","Active","Exited")</f>
        <v>Active</v>
      </c>
    </row>
    <row r="3296" spans="1:23" x14ac:dyDescent="0.3">
      <c r="A3296" s="9" t="s">
        <v>3496</v>
      </c>
      <c r="B3296" s="9" t="s">
        <v>29</v>
      </c>
      <c r="C3296">
        <v>30</v>
      </c>
      <c r="D3296" t="s">
        <v>20</v>
      </c>
      <c r="E3296" t="s">
        <v>63</v>
      </c>
      <c r="F3296" t="s">
        <v>82</v>
      </c>
      <c r="G3296" t="s">
        <v>83</v>
      </c>
      <c r="H3296" t="s">
        <v>51</v>
      </c>
      <c r="I3296" s="5">
        <v>5.6</v>
      </c>
      <c r="J3296" t="s">
        <v>25</v>
      </c>
      <c r="K3296" s="1">
        <v>40612</v>
      </c>
      <c r="L3296" s="1" t="s">
        <v>5075</v>
      </c>
      <c r="M3296" s="7">
        <v>14.64</v>
      </c>
      <c r="N3296" s="22">
        <v>45033</v>
      </c>
      <c r="O3296">
        <v>3</v>
      </c>
      <c r="P3296" t="s">
        <v>26</v>
      </c>
      <c r="Q3296">
        <v>1</v>
      </c>
      <c r="R3296">
        <v>7</v>
      </c>
      <c r="S3296" t="s">
        <v>440</v>
      </c>
      <c r="T3296" t="s">
        <v>26</v>
      </c>
      <c r="U3296" t="str">
        <f t="shared" si="102"/>
        <v>Young</v>
      </c>
      <c r="V3296" t="str">
        <f t="shared" si="103"/>
        <v>Senior</v>
      </c>
      <c r="W3296" t="str">
        <f>IF(Table13[[#This Row],[Last_Working_Date]]="Active","Active","Exited")</f>
        <v>Active</v>
      </c>
    </row>
    <row r="3297" spans="1:23" x14ac:dyDescent="0.3">
      <c r="A3297" s="9" t="s">
        <v>3497</v>
      </c>
      <c r="B3297" s="9" t="s">
        <v>29</v>
      </c>
      <c r="C3297">
        <v>38</v>
      </c>
      <c r="D3297" t="s">
        <v>30</v>
      </c>
      <c r="E3297" t="s">
        <v>58</v>
      </c>
      <c r="F3297" t="s">
        <v>32</v>
      </c>
      <c r="G3297" t="s">
        <v>33</v>
      </c>
      <c r="H3297" t="s">
        <v>51</v>
      </c>
      <c r="I3297" s="5">
        <v>11.3</v>
      </c>
      <c r="J3297" t="s">
        <v>25</v>
      </c>
      <c r="K3297" s="1">
        <v>39639</v>
      </c>
      <c r="L3297" s="1" t="s">
        <v>5075</v>
      </c>
      <c r="M3297" s="7">
        <v>17.3</v>
      </c>
      <c r="N3297" s="22">
        <v>51230</v>
      </c>
      <c r="O3297">
        <v>3</v>
      </c>
      <c r="P3297" t="s">
        <v>26</v>
      </c>
      <c r="Q3297">
        <v>2</v>
      </c>
      <c r="R3297">
        <v>5</v>
      </c>
      <c r="S3297" t="s">
        <v>187</v>
      </c>
      <c r="T3297" t="s">
        <v>26</v>
      </c>
      <c r="U3297" t="str">
        <f t="shared" si="102"/>
        <v>Adult</v>
      </c>
      <c r="V3297" t="str">
        <f t="shared" si="103"/>
        <v>Expert</v>
      </c>
      <c r="W3297" t="str">
        <f>IF(Table13[[#This Row],[Last_Working_Date]]="Active","Active","Exited")</f>
        <v>Active</v>
      </c>
    </row>
    <row r="3298" spans="1:23" x14ac:dyDescent="0.3">
      <c r="A3298" s="9" t="s">
        <v>3498</v>
      </c>
      <c r="B3298" s="9" t="s">
        <v>29</v>
      </c>
      <c r="C3298">
        <v>27</v>
      </c>
      <c r="D3298" t="s">
        <v>30</v>
      </c>
      <c r="E3298" t="s">
        <v>58</v>
      </c>
      <c r="F3298" t="s">
        <v>32</v>
      </c>
      <c r="G3298" t="s">
        <v>33</v>
      </c>
      <c r="H3298" t="s">
        <v>24</v>
      </c>
      <c r="I3298" s="5">
        <v>3.3</v>
      </c>
      <c r="J3298" t="s">
        <v>25</v>
      </c>
      <c r="K3298" s="1">
        <v>42239</v>
      </c>
      <c r="L3298" s="1" t="s">
        <v>5075</v>
      </c>
      <c r="M3298" s="7">
        <v>10.18</v>
      </c>
      <c r="N3298" s="22">
        <v>32401</v>
      </c>
      <c r="O3298">
        <v>4</v>
      </c>
      <c r="P3298" t="s">
        <v>26</v>
      </c>
      <c r="Q3298">
        <v>4</v>
      </c>
      <c r="R3298">
        <v>7</v>
      </c>
      <c r="S3298" t="s">
        <v>797</v>
      </c>
      <c r="T3298" t="s">
        <v>26</v>
      </c>
      <c r="U3298" t="str">
        <f t="shared" si="102"/>
        <v>Young</v>
      </c>
      <c r="V3298" t="str">
        <f t="shared" si="103"/>
        <v>Mid-Level</v>
      </c>
      <c r="W3298" t="str">
        <f>IF(Table13[[#This Row],[Last_Working_Date]]="Active","Active","Exited")</f>
        <v>Active</v>
      </c>
    </row>
    <row r="3299" spans="1:23" x14ac:dyDescent="0.3">
      <c r="A3299" s="9" t="s">
        <v>3499</v>
      </c>
      <c r="B3299" s="9" t="s">
        <v>29</v>
      </c>
      <c r="C3299">
        <v>21</v>
      </c>
      <c r="D3299" t="s">
        <v>30</v>
      </c>
      <c r="E3299" t="s">
        <v>44</v>
      </c>
      <c r="F3299" t="s">
        <v>22</v>
      </c>
      <c r="G3299" t="s">
        <v>23</v>
      </c>
      <c r="H3299" t="s">
        <v>24</v>
      </c>
      <c r="I3299" s="5">
        <v>0</v>
      </c>
      <c r="J3299" t="s">
        <v>25</v>
      </c>
      <c r="K3299" s="1">
        <v>43023</v>
      </c>
      <c r="L3299" s="1" t="s">
        <v>5075</v>
      </c>
      <c r="M3299" s="7">
        <v>8.0399999999999991</v>
      </c>
      <c r="N3299" s="22">
        <v>25254</v>
      </c>
      <c r="O3299">
        <v>2</v>
      </c>
      <c r="P3299" t="s">
        <v>65</v>
      </c>
      <c r="Q3299">
        <v>2</v>
      </c>
      <c r="R3299">
        <v>1</v>
      </c>
      <c r="S3299" t="s">
        <v>760</v>
      </c>
      <c r="T3299" t="s">
        <v>26</v>
      </c>
      <c r="U3299" t="str">
        <f t="shared" si="102"/>
        <v>Young</v>
      </c>
      <c r="V3299" t="str">
        <f t="shared" si="103"/>
        <v>Junior</v>
      </c>
      <c r="W3299" t="str">
        <f>IF(Table13[[#This Row],[Last_Working_Date]]="Active","Active","Exited")</f>
        <v>Active</v>
      </c>
    </row>
    <row r="3300" spans="1:23" x14ac:dyDescent="0.3">
      <c r="A3300" s="9" t="s">
        <v>3500</v>
      </c>
      <c r="B3300" s="9" t="s">
        <v>19</v>
      </c>
      <c r="C3300">
        <v>39</v>
      </c>
      <c r="D3300" t="s">
        <v>20</v>
      </c>
      <c r="E3300" t="s">
        <v>53</v>
      </c>
      <c r="F3300" t="s">
        <v>45</v>
      </c>
      <c r="G3300" t="s">
        <v>98</v>
      </c>
      <c r="H3300" t="s">
        <v>24</v>
      </c>
      <c r="I3300" s="5">
        <v>11.5</v>
      </c>
      <c r="J3300" t="s">
        <v>25</v>
      </c>
      <c r="K3300" s="1">
        <v>41342</v>
      </c>
      <c r="L3300" s="1" t="s">
        <v>5075</v>
      </c>
      <c r="M3300" s="7">
        <v>12.64</v>
      </c>
      <c r="N3300" s="22">
        <v>59683</v>
      </c>
      <c r="O3300">
        <v>5</v>
      </c>
      <c r="P3300" t="s">
        <v>26</v>
      </c>
      <c r="Q3300">
        <v>0</v>
      </c>
      <c r="R3300">
        <v>4</v>
      </c>
      <c r="S3300" t="s">
        <v>341</v>
      </c>
      <c r="T3300" t="s">
        <v>26</v>
      </c>
      <c r="U3300" t="str">
        <f t="shared" si="102"/>
        <v>Adult</v>
      </c>
      <c r="V3300" t="str">
        <f t="shared" si="103"/>
        <v>Expert</v>
      </c>
      <c r="W3300" t="str">
        <f>IF(Table13[[#This Row],[Last_Working_Date]]="Active","Active","Exited")</f>
        <v>Active</v>
      </c>
    </row>
    <row r="3301" spans="1:23" x14ac:dyDescent="0.3">
      <c r="A3301" s="9" t="s">
        <v>3501</v>
      </c>
      <c r="B3301" s="9" t="s">
        <v>19</v>
      </c>
      <c r="C3301">
        <v>40</v>
      </c>
      <c r="D3301" t="s">
        <v>30</v>
      </c>
      <c r="E3301" t="s">
        <v>36</v>
      </c>
      <c r="F3301" t="s">
        <v>22</v>
      </c>
      <c r="G3301" t="s">
        <v>59</v>
      </c>
      <c r="H3301" t="s">
        <v>24</v>
      </c>
      <c r="I3301" s="5">
        <v>6</v>
      </c>
      <c r="J3301" t="s">
        <v>25</v>
      </c>
      <c r="K3301" s="1">
        <v>41285</v>
      </c>
      <c r="L3301" s="1" t="s">
        <v>5075</v>
      </c>
      <c r="M3301" s="7">
        <v>12.79</v>
      </c>
      <c r="N3301" s="22">
        <v>43236</v>
      </c>
      <c r="O3301">
        <v>2</v>
      </c>
      <c r="P3301" t="s">
        <v>26</v>
      </c>
      <c r="Q3301">
        <v>2</v>
      </c>
      <c r="R3301">
        <v>10</v>
      </c>
      <c r="S3301" t="s">
        <v>511</v>
      </c>
      <c r="T3301" t="s">
        <v>26</v>
      </c>
      <c r="U3301" t="str">
        <f t="shared" si="102"/>
        <v>Adult</v>
      </c>
      <c r="V3301" t="str">
        <f t="shared" si="103"/>
        <v>Senior</v>
      </c>
      <c r="W3301" t="str">
        <f>IF(Table13[[#This Row],[Last_Working_Date]]="Active","Active","Exited")</f>
        <v>Active</v>
      </c>
    </row>
    <row r="3302" spans="1:23" x14ac:dyDescent="0.3">
      <c r="A3302" s="9" t="s">
        <v>3502</v>
      </c>
      <c r="B3302" s="9" t="s">
        <v>29</v>
      </c>
      <c r="C3302">
        <v>47</v>
      </c>
      <c r="D3302" t="s">
        <v>20</v>
      </c>
      <c r="E3302" t="s">
        <v>31</v>
      </c>
      <c r="F3302" t="s">
        <v>82</v>
      </c>
      <c r="G3302" t="s">
        <v>284</v>
      </c>
      <c r="H3302" t="s">
        <v>24</v>
      </c>
      <c r="I3302" s="5">
        <v>6.2</v>
      </c>
      <c r="J3302" t="s">
        <v>25</v>
      </c>
      <c r="K3302" s="1">
        <v>40638</v>
      </c>
      <c r="L3302" s="1" t="s">
        <v>5075</v>
      </c>
      <c r="M3302" s="7">
        <v>14.57</v>
      </c>
      <c r="N3302" s="22">
        <v>46149</v>
      </c>
      <c r="O3302">
        <v>3</v>
      </c>
      <c r="P3302" t="s">
        <v>26</v>
      </c>
      <c r="Q3302">
        <v>2</v>
      </c>
      <c r="R3302">
        <v>4</v>
      </c>
      <c r="S3302" t="s">
        <v>285</v>
      </c>
      <c r="T3302" t="s">
        <v>26</v>
      </c>
      <c r="U3302" t="str">
        <f t="shared" si="102"/>
        <v>Adult</v>
      </c>
      <c r="V3302" t="str">
        <f t="shared" si="103"/>
        <v>Senior</v>
      </c>
      <c r="W3302" t="str">
        <f>IF(Table13[[#This Row],[Last_Working_Date]]="Active","Active","Exited")</f>
        <v>Active</v>
      </c>
    </row>
    <row r="3303" spans="1:23" x14ac:dyDescent="0.3">
      <c r="A3303" s="9" t="s">
        <v>3503</v>
      </c>
      <c r="B3303" s="9" t="s">
        <v>29</v>
      </c>
      <c r="C3303">
        <v>35</v>
      </c>
      <c r="D3303" t="s">
        <v>30</v>
      </c>
      <c r="E3303" t="s">
        <v>31</v>
      </c>
      <c r="F3303" t="s">
        <v>40</v>
      </c>
      <c r="G3303" t="s">
        <v>50</v>
      </c>
      <c r="H3303" t="s">
        <v>51</v>
      </c>
      <c r="I3303" s="5">
        <v>14.2</v>
      </c>
      <c r="J3303" t="s">
        <v>25</v>
      </c>
      <c r="K3303" s="1">
        <v>42103</v>
      </c>
      <c r="L3303" s="1">
        <v>44174</v>
      </c>
      <c r="M3303" s="7">
        <v>5.67</v>
      </c>
      <c r="N3303" s="22">
        <v>58952</v>
      </c>
      <c r="O3303">
        <v>2</v>
      </c>
      <c r="P3303" t="s">
        <v>26</v>
      </c>
      <c r="Q3303">
        <v>0</v>
      </c>
      <c r="R3303">
        <v>3</v>
      </c>
      <c r="S3303" t="s">
        <v>901</v>
      </c>
      <c r="T3303" t="s">
        <v>65</v>
      </c>
      <c r="U3303" t="str">
        <f t="shared" si="102"/>
        <v>Adult</v>
      </c>
      <c r="V3303" t="str">
        <f t="shared" si="103"/>
        <v>Expert</v>
      </c>
      <c r="W3303" t="str">
        <f>IF(Table13[[#This Row],[Last_Working_Date]]="Active","Active","Exited")</f>
        <v>Exited</v>
      </c>
    </row>
    <row r="3304" spans="1:23" x14ac:dyDescent="0.3">
      <c r="A3304" s="9" t="s">
        <v>3504</v>
      </c>
      <c r="B3304" s="9" t="s">
        <v>19</v>
      </c>
      <c r="C3304">
        <v>35</v>
      </c>
      <c r="D3304" t="s">
        <v>30</v>
      </c>
      <c r="E3304" t="s">
        <v>53</v>
      </c>
      <c r="F3304" t="s">
        <v>45</v>
      </c>
      <c r="G3304" t="s">
        <v>98</v>
      </c>
      <c r="H3304" t="s">
        <v>47</v>
      </c>
      <c r="I3304" s="5">
        <v>10.199999999999999</v>
      </c>
      <c r="J3304" t="s">
        <v>25</v>
      </c>
      <c r="K3304" s="1">
        <v>43695</v>
      </c>
      <c r="L3304" s="1" t="s">
        <v>5075</v>
      </c>
      <c r="M3304" s="7">
        <v>6.2</v>
      </c>
      <c r="N3304" s="22">
        <v>57045</v>
      </c>
      <c r="O3304">
        <v>4</v>
      </c>
      <c r="P3304" t="s">
        <v>26</v>
      </c>
      <c r="Q3304">
        <v>0</v>
      </c>
      <c r="R3304">
        <v>5</v>
      </c>
      <c r="S3304" t="s">
        <v>865</v>
      </c>
      <c r="T3304" t="s">
        <v>26</v>
      </c>
      <c r="U3304" t="str">
        <f t="shared" si="102"/>
        <v>Adult</v>
      </c>
      <c r="V3304" t="str">
        <f t="shared" si="103"/>
        <v>Expert</v>
      </c>
      <c r="W3304" t="str">
        <f>IF(Table13[[#This Row],[Last_Working_Date]]="Active","Active","Exited")</f>
        <v>Active</v>
      </c>
    </row>
    <row r="3305" spans="1:23" x14ac:dyDescent="0.3">
      <c r="A3305" s="9" t="s">
        <v>3505</v>
      </c>
      <c r="B3305" s="9" t="s">
        <v>19</v>
      </c>
      <c r="C3305">
        <v>33</v>
      </c>
      <c r="D3305" t="s">
        <v>20</v>
      </c>
      <c r="E3305" t="s">
        <v>31</v>
      </c>
      <c r="F3305" t="s">
        <v>82</v>
      </c>
      <c r="G3305" t="s">
        <v>107</v>
      </c>
      <c r="H3305" t="s">
        <v>24</v>
      </c>
      <c r="I3305" s="5">
        <v>6.8</v>
      </c>
      <c r="J3305" t="s">
        <v>85</v>
      </c>
      <c r="K3305" s="1">
        <v>45212</v>
      </c>
      <c r="L3305" s="1">
        <v>45701</v>
      </c>
      <c r="M3305" s="7">
        <v>1.34</v>
      </c>
      <c r="N3305" s="22">
        <v>43483</v>
      </c>
      <c r="O3305">
        <v>4</v>
      </c>
      <c r="P3305" t="s">
        <v>26</v>
      </c>
      <c r="Q3305">
        <v>0</v>
      </c>
      <c r="R3305">
        <v>9</v>
      </c>
      <c r="S3305" t="s">
        <v>663</v>
      </c>
      <c r="T3305" t="s">
        <v>65</v>
      </c>
      <c r="U3305" t="str">
        <f t="shared" si="102"/>
        <v>Adult</v>
      </c>
      <c r="V3305" t="str">
        <f t="shared" si="103"/>
        <v>Senior</v>
      </c>
      <c r="W3305" t="str">
        <f>IF(Table13[[#This Row],[Last_Working_Date]]="Active","Active","Exited")</f>
        <v>Exited</v>
      </c>
    </row>
    <row r="3306" spans="1:23" x14ac:dyDescent="0.3">
      <c r="A3306" s="9" t="s">
        <v>3506</v>
      </c>
      <c r="B3306" s="9" t="s">
        <v>19</v>
      </c>
      <c r="C3306">
        <v>35</v>
      </c>
      <c r="D3306" t="s">
        <v>30</v>
      </c>
      <c r="E3306" t="s">
        <v>58</v>
      </c>
      <c r="F3306" t="s">
        <v>92</v>
      </c>
      <c r="G3306" t="s">
        <v>246</v>
      </c>
      <c r="H3306" t="s">
        <v>24</v>
      </c>
      <c r="I3306" s="5">
        <v>9.9</v>
      </c>
      <c r="J3306" t="s">
        <v>85</v>
      </c>
      <c r="K3306" s="1">
        <v>42863</v>
      </c>
      <c r="L3306" s="1" t="s">
        <v>5075</v>
      </c>
      <c r="M3306" s="7">
        <v>8.4700000000000006</v>
      </c>
      <c r="N3306" s="22">
        <v>54916</v>
      </c>
      <c r="O3306">
        <v>2</v>
      </c>
      <c r="P3306" t="s">
        <v>26</v>
      </c>
      <c r="Q3306">
        <v>1</v>
      </c>
      <c r="R3306">
        <v>8</v>
      </c>
      <c r="S3306" t="s">
        <v>1997</v>
      </c>
      <c r="T3306" t="s">
        <v>26</v>
      </c>
      <c r="U3306" t="str">
        <f t="shared" si="102"/>
        <v>Adult</v>
      </c>
      <c r="V3306" t="str">
        <f t="shared" si="103"/>
        <v>Senior</v>
      </c>
      <c r="W3306" t="str">
        <f>IF(Table13[[#This Row],[Last_Working_Date]]="Active","Active","Exited")</f>
        <v>Active</v>
      </c>
    </row>
    <row r="3307" spans="1:23" x14ac:dyDescent="0.3">
      <c r="A3307" s="9" t="s">
        <v>3507</v>
      </c>
      <c r="B3307" s="9" t="s">
        <v>29</v>
      </c>
      <c r="C3307">
        <v>27</v>
      </c>
      <c r="D3307" t="s">
        <v>20</v>
      </c>
      <c r="E3307" t="s">
        <v>36</v>
      </c>
      <c r="F3307" t="s">
        <v>82</v>
      </c>
      <c r="G3307" t="s">
        <v>83</v>
      </c>
      <c r="H3307" t="s">
        <v>51</v>
      </c>
      <c r="I3307" s="5">
        <v>6</v>
      </c>
      <c r="J3307" t="s">
        <v>25</v>
      </c>
      <c r="K3307" s="1">
        <v>42254</v>
      </c>
      <c r="L3307" s="1" t="s">
        <v>5075</v>
      </c>
      <c r="M3307" s="7">
        <v>10.14</v>
      </c>
      <c r="N3307" s="22">
        <v>38501</v>
      </c>
      <c r="O3307">
        <v>4</v>
      </c>
      <c r="P3307" t="s">
        <v>26</v>
      </c>
      <c r="Q3307">
        <v>4</v>
      </c>
      <c r="R3307">
        <v>11</v>
      </c>
      <c r="S3307" t="s">
        <v>285</v>
      </c>
      <c r="T3307" t="s">
        <v>26</v>
      </c>
      <c r="U3307" t="str">
        <f t="shared" si="102"/>
        <v>Young</v>
      </c>
      <c r="V3307" t="str">
        <f t="shared" si="103"/>
        <v>Senior</v>
      </c>
      <c r="W3307" t="str">
        <f>IF(Table13[[#This Row],[Last_Working_Date]]="Active","Active","Exited")</f>
        <v>Active</v>
      </c>
    </row>
    <row r="3308" spans="1:23" x14ac:dyDescent="0.3">
      <c r="A3308" s="9" t="s">
        <v>3508</v>
      </c>
      <c r="B3308" s="9" t="s">
        <v>29</v>
      </c>
      <c r="C3308">
        <v>35</v>
      </c>
      <c r="D3308" t="s">
        <v>30</v>
      </c>
      <c r="E3308" t="s">
        <v>44</v>
      </c>
      <c r="F3308" t="s">
        <v>67</v>
      </c>
      <c r="G3308" t="s">
        <v>90</v>
      </c>
      <c r="H3308" t="s">
        <v>24</v>
      </c>
      <c r="I3308" s="5">
        <v>8.9</v>
      </c>
      <c r="J3308" t="s">
        <v>25</v>
      </c>
      <c r="K3308" s="1">
        <v>43841</v>
      </c>
      <c r="L3308" s="1" t="s">
        <v>5075</v>
      </c>
      <c r="M3308" s="7">
        <v>5.8</v>
      </c>
      <c r="N3308" s="22">
        <v>57132</v>
      </c>
      <c r="O3308">
        <v>3</v>
      </c>
      <c r="P3308" t="s">
        <v>26</v>
      </c>
      <c r="Q3308">
        <v>1</v>
      </c>
      <c r="R3308">
        <v>3</v>
      </c>
      <c r="S3308" t="s">
        <v>988</v>
      </c>
      <c r="T3308" t="s">
        <v>26</v>
      </c>
      <c r="U3308" t="str">
        <f t="shared" si="102"/>
        <v>Adult</v>
      </c>
      <c r="V3308" t="str">
        <f t="shared" si="103"/>
        <v>Senior</v>
      </c>
      <c r="W3308" t="str">
        <f>IF(Table13[[#This Row],[Last_Working_Date]]="Active","Active","Exited")</f>
        <v>Active</v>
      </c>
    </row>
    <row r="3309" spans="1:23" x14ac:dyDescent="0.3">
      <c r="A3309" s="9" t="s">
        <v>591</v>
      </c>
      <c r="B3309" s="9" t="s">
        <v>29</v>
      </c>
      <c r="C3309">
        <v>38</v>
      </c>
      <c r="D3309" t="s">
        <v>30</v>
      </c>
      <c r="E3309" t="s">
        <v>44</v>
      </c>
      <c r="F3309" t="s">
        <v>54</v>
      </c>
      <c r="G3309" t="s">
        <v>139</v>
      </c>
      <c r="H3309" t="s">
        <v>51</v>
      </c>
      <c r="I3309" s="5">
        <v>1.5</v>
      </c>
      <c r="J3309" t="s">
        <v>25</v>
      </c>
      <c r="K3309" s="1">
        <v>43201</v>
      </c>
      <c r="L3309" s="1" t="s">
        <v>5075</v>
      </c>
      <c r="M3309" s="7">
        <v>7.55</v>
      </c>
      <c r="N3309" s="22">
        <v>31372</v>
      </c>
      <c r="O3309">
        <v>5</v>
      </c>
      <c r="P3309" t="s">
        <v>26</v>
      </c>
      <c r="Q3309">
        <v>0</v>
      </c>
      <c r="R3309">
        <v>6</v>
      </c>
      <c r="S3309" t="s">
        <v>5074</v>
      </c>
      <c r="T3309" t="s">
        <v>26</v>
      </c>
      <c r="U3309" t="str">
        <f t="shared" si="102"/>
        <v>Adult</v>
      </c>
      <c r="V3309" t="str">
        <f t="shared" si="103"/>
        <v>Junior</v>
      </c>
      <c r="W3309" t="str">
        <f>IF(Table13[[#This Row],[Last_Working_Date]]="Active","Active","Exited")</f>
        <v>Active</v>
      </c>
    </row>
    <row r="3310" spans="1:23" x14ac:dyDescent="0.3">
      <c r="A3310" s="9" t="s">
        <v>3509</v>
      </c>
      <c r="B3310" s="9" t="s">
        <v>29</v>
      </c>
      <c r="C3310">
        <v>24</v>
      </c>
      <c r="D3310" t="s">
        <v>20</v>
      </c>
      <c r="E3310" t="s">
        <v>58</v>
      </c>
      <c r="F3310" t="s">
        <v>82</v>
      </c>
      <c r="G3310" t="s">
        <v>284</v>
      </c>
      <c r="H3310" t="s">
        <v>47</v>
      </c>
      <c r="I3310" s="5">
        <v>3.9</v>
      </c>
      <c r="J3310" t="s">
        <v>25</v>
      </c>
      <c r="K3310" s="1">
        <v>41957</v>
      </c>
      <c r="L3310" s="1" t="s">
        <v>5075</v>
      </c>
      <c r="M3310" s="7">
        <v>10.95</v>
      </c>
      <c r="N3310" s="22">
        <v>31669</v>
      </c>
      <c r="O3310">
        <v>1</v>
      </c>
      <c r="P3310" t="s">
        <v>65</v>
      </c>
      <c r="Q3310">
        <v>3</v>
      </c>
      <c r="R3310">
        <v>5</v>
      </c>
      <c r="S3310" t="s">
        <v>744</v>
      </c>
      <c r="T3310" t="s">
        <v>26</v>
      </c>
      <c r="U3310" t="str">
        <f t="shared" si="102"/>
        <v>Young</v>
      </c>
      <c r="V3310" t="str">
        <f t="shared" si="103"/>
        <v>Mid-Level</v>
      </c>
      <c r="W3310" t="str">
        <f>IF(Table13[[#This Row],[Last_Working_Date]]="Active","Active","Exited")</f>
        <v>Active</v>
      </c>
    </row>
    <row r="3311" spans="1:23" x14ac:dyDescent="0.3">
      <c r="A3311" s="9" t="s">
        <v>3510</v>
      </c>
      <c r="B3311" s="9" t="s">
        <v>29</v>
      </c>
      <c r="C3311">
        <v>39</v>
      </c>
      <c r="D3311" t="s">
        <v>20</v>
      </c>
      <c r="E3311" t="s">
        <v>36</v>
      </c>
      <c r="F3311" t="s">
        <v>67</v>
      </c>
      <c r="G3311" t="s">
        <v>110</v>
      </c>
      <c r="H3311" t="s">
        <v>51</v>
      </c>
      <c r="I3311" s="5">
        <v>7.2</v>
      </c>
      <c r="J3311" t="s">
        <v>25</v>
      </c>
      <c r="K3311" s="1">
        <v>40031</v>
      </c>
      <c r="L3311" s="1" t="s">
        <v>5075</v>
      </c>
      <c r="M3311" s="7">
        <v>16.23</v>
      </c>
      <c r="N3311" s="22">
        <v>46888</v>
      </c>
      <c r="O3311">
        <v>4</v>
      </c>
      <c r="P3311" t="s">
        <v>26</v>
      </c>
      <c r="Q3311">
        <v>1</v>
      </c>
      <c r="R3311">
        <v>4</v>
      </c>
      <c r="S3311" t="s">
        <v>754</v>
      </c>
      <c r="T3311" t="s">
        <v>26</v>
      </c>
      <c r="U3311" t="str">
        <f t="shared" si="102"/>
        <v>Adult</v>
      </c>
      <c r="V3311" t="str">
        <f t="shared" si="103"/>
        <v>Senior</v>
      </c>
      <c r="W3311" t="str">
        <f>IF(Table13[[#This Row],[Last_Working_Date]]="Active","Active","Exited")</f>
        <v>Active</v>
      </c>
    </row>
    <row r="3312" spans="1:23" x14ac:dyDescent="0.3">
      <c r="A3312" s="9" t="s">
        <v>3511</v>
      </c>
      <c r="B3312" s="9" t="s">
        <v>29</v>
      </c>
      <c r="C3312">
        <v>33</v>
      </c>
      <c r="D3312" t="s">
        <v>30</v>
      </c>
      <c r="E3312" t="s">
        <v>58</v>
      </c>
      <c r="F3312" t="s">
        <v>32</v>
      </c>
      <c r="G3312" t="s">
        <v>171</v>
      </c>
      <c r="H3312" t="s">
        <v>84</v>
      </c>
      <c r="I3312" s="5">
        <v>6.1</v>
      </c>
      <c r="J3312" t="s">
        <v>25</v>
      </c>
      <c r="K3312" s="1">
        <v>42923</v>
      </c>
      <c r="L3312" s="1" t="s">
        <v>5075</v>
      </c>
      <c r="M3312" s="7">
        <v>8.31</v>
      </c>
      <c r="N3312" s="22">
        <v>36374</v>
      </c>
      <c r="O3312">
        <v>2</v>
      </c>
      <c r="P3312" t="s">
        <v>26</v>
      </c>
      <c r="Q3312">
        <v>1</v>
      </c>
      <c r="R3312">
        <v>8</v>
      </c>
      <c r="S3312" t="s">
        <v>318</v>
      </c>
      <c r="T3312" t="s">
        <v>26</v>
      </c>
      <c r="U3312" t="str">
        <f t="shared" si="102"/>
        <v>Adult</v>
      </c>
      <c r="V3312" t="str">
        <f t="shared" si="103"/>
        <v>Senior</v>
      </c>
      <c r="W3312" t="str">
        <f>IF(Table13[[#This Row],[Last_Working_Date]]="Active","Active","Exited")</f>
        <v>Active</v>
      </c>
    </row>
    <row r="3313" spans="1:23" x14ac:dyDescent="0.3">
      <c r="A3313" s="9" t="s">
        <v>3512</v>
      </c>
      <c r="B3313" s="9" t="s">
        <v>29</v>
      </c>
      <c r="C3313">
        <v>32</v>
      </c>
      <c r="D3313" t="s">
        <v>20</v>
      </c>
      <c r="E3313" t="s">
        <v>31</v>
      </c>
      <c r="F3313" t="s">
        <v>82</v>
      </c>
      <c r="G3313" t="s">
        <v>284</v>
      </c>
      <c r="H3313" t="s">
        <v>51</v>
      </c>
      <c r="I3313" s="5">
        <v>3.7</v>
      </c>
      <c r="J3313" t="s">
        <v>25</v>
      </c>
      <c r="K3313" s="1">
        <v>44701</v>
      </c>
      <c r="L3313" s="1" t="s">
        <v>5075</v>
      </c>
      <c r="M3313" s="7">
        <v>3.44</v>
      </c>
      <c r="N3313" s="22">
        <v>32191</v>
      </c>
      <c r="O3313">
        <v>3</v>
      </c>
      <c r="P3313" t="s">
        <v>65</v>
      </c>
      <c r="Q3313">
        <v>2</v>
      </c>
      <c r="R3313">
        <v>5</v>
      </c>
      <c r="S3313" t="s">
        <v>395</v>
      </c>
      <c r="T3313" t="s">
        <v>26</v>
      </c>
      <c r="U3313" t="str">
        <f t="shared" si="102"/>
        <v>Adult</v>
      </c>
      <c r="V3313" t="str">
        <f t="shared" si="103"/>
        <v>Mid-Level</v>
      </c>
      <c r="W3313" t="str">
        <f>IF(Table13[[#This Row],[Last_Working_Date]]="Active","Active","Exited")</f>
        <v>Active</v>
      </c>
    </row>
    <row r="3314" spans="1:23" x14ac:dyDescent="0.3">
      <c r="A3314" s="9" t="s">
        <v>3513</v>
      </c>
      <c r="B3314" s="9" t="s">
        <v>29</v>
      </c>
      <c r="C3314">
        <v>35</v>
      </c>
      <c r="D3314" t="s">
        <v>20</v>
      </c>
      <c r="E3314" t="s">
        <v>39</v>
      </c>
      <c r="F3314" t="s">
        <v>32</v>
      </c>
      <c r="G3314" t="s">
        <v>171</v>
      </c>
      <c r="H3314" t="s">
        <v>24</v>
      </c>
      <c r="I3314" s="5">
        <v>5.0999999999999996</v>
      </c>
      <c r="J3314" t="s">
        <v>25</v>
      </c>
      <c r="K3314" s="1">
        <v>44220</v>
      </c>
      <c r="L3314" s="1" t="s">
        <v>5075</v>
      </c>
      <c r="M3314" s="7">
        <v>4.76</v>
      </c>
      <c r="N3314" s="22">
        <v>42309</v>
      </c>
      <c r="O3314">
        <v>3</v>
      </c>
      <c r="P3314" t="s">
        <v>26</v>
      </c>
      <c r="Q3314">
        <v>1</v>
      </c>
      <c r="R3314">
        <v>8</v>
      </c>
      <c r="S3314" t="s">
        <v>1247</v>
      </c>
      <c r="T3314" t="s">
        <v>26</v>
      </c>
      <c r="U3314" t="str">
        <f t="shared" si="102"/>
        <v>Adult</v>
      </c>
      <c r="V3314" t="str">
        <f t="shared" si="103"/>
        <v>Senior</v>
      </c>
      <c r="W3314" t="str">
        <f>IF(Table13[[#This Row],[Last_Working_Date]]="Active","Active","Exited")</f>
        <v>Active</v>
      </c>
    </row>
    <row r="3315" spans="1:23" x14ac:dyDescent="0.3">
      <c r="A3315" s="9" t="s">
        <v>3514</v>
      </c>
      <c r="B3315" s="9" t="s">
        <v>19</v>
      </c>
      <c r="C3315">
        <v>27</v>
      </c>
      <c r="D3315" t="s">
        <v>30</v>
      </c>
      <c r="E3315" t="s">
        <v>36</v>
      </c>
      <c r="F3315" t="s">
        <v>40</v>
      </c>
      <c r="G3315" t="s">
        <v>96</v>
      </c>
      <c r="H3315" t="s">
        <v>51</v>
      </c>
      <c r="I3315" s="5">
        <v>3.9</v>
      </c>
      <c r="J3315" t="s">
        <v>85</v>
      </c>
      <c r="K3315" s="1">
        <v>42504</v>
      </c>
      <c r="L3315" s="1" t="s">
        <v>5075</v>
      </c>
      <c r="M3315" s="7">
        <v>9.4600000000000009</v>
      </c>
      <c r="N3315" s="22">
        <v>40228</v>
      </c>
      <c r="O3315">
        <v>4</v>
      </c>
      <c r="P3315" t="s">
        <v>26</v>
      </c>
      <c r="Q3315">
        <v>5</v>
      </c>
      <c r="R3315">
        <v>4</v>
      </c>
      <c r="S3315" t="s">
        <v>296</v>
      </c>
      <c r="T3315" t="s">
        <v>26</v>
      </c>
      <c r="U3315" t="str">
        <f t="shared" si="102"/>
        <v>Young</v>
      </c>
      <c r="V3315" t="str">
        <f t="shared" si="103"/>
        <v>Mid-Level</v>
      </c>
      <c r="W3315" t="str">
        <f>IF(Table13[[#This Row],[Last_Working_Date]]="Active","Active","Exited")</f>
        <v>Active</v>
      </c>
    </row>
    <row r="3316" spans="1:23" x14ac:dyDescent="0.3">
      <c r="A3316" s="9" t="s">
        <v>3515</v>
      </c>
      <c r="B3316" s="9" t="s">
        <v>19</v>
      </c>
      <c r="C3316">
        <v>39</v>
      </c>
      <c r="D3316" t="s">
        <v>20</v>
      </c>
      <c r="E3316" t="s">
        <v>21</v>
      </c>
      <c r="F3316" t="s">
        <v>54</v>
      </c>
      <c r="G3316" t="s">
        <v>139</v>
      </c>
      <c r="H3316" t="s">
        <v>51</v>
      </c>
      <c r="I3316" s="5">
        <v>18.5</v>
      </c>
      <c r="J3316" t="s">
        <v>25</v>
      </c>
      <c r="K3316" s="1">
        <v>41591</v>
      </c>
      <c r="L3316" s="1" t="s">
        <v>5075</v>
      </c>
      <c r="M3316" s="7">
        <v>11.96</v>
      </c>
      <c r="N3316" s="22">
        <v>68252</v>
      </c>
      <c r="O3316">
        <v>4</v>
      </c>
      <c r="P3316" t="s">
        <v>26</v>
      </c>
      <c r="Q3316">
        <v>3</v>
      </c>
      <c r="R3316">
        <v>6</v>
      </c>
      <c r="S3316" t="s">
        <v>591</v>
      </c>
      <c r="T3316" t="s">
        <v>26</v>
      </c>
      <c r="U3316" t="str">
        <f t="shared" si="102"/>
        <v>Adult</v>
      </c>
      <c r="V3316" t="str">
        <f t="shared" si="103"/>
        <v>Expert</v>
      </c>
      <c r="W3316" t="str">
        <f>IF(Table13[[#This Row],[Last_Working_Date]]="Active","Active","Exited")</f>
        <v>Active</v>
      </c>
    </row>
    <row r="3317" spans="1:23" x14ac:dyDescent="0.3">
      <c r="A3317" s="9" t="s">
        <v>3516</v>
      </c>
      <c r="B3317" s="9" t="s">
        <v>29</v>
      </c>
      <c r="C3317">
        <v>27</v>
      </c>
      <c r="D3317" t="s">
        <v>20</v>
      </c>
      <c r="E3317" t="s">
        <v>31</v>
      </c>
      <c r="F3317" t="s">
        <v>82</v>
      </c>
      <c r="G3317" t="s">
        <v>83</v>
      </c>
      <c r="H3317" t="s">
        <v>47</v>
      </c>
      <c r="I3317" s="5">
        <v>2.1</v>
      </c>
      <c r="J3317" t="s">
        <v>25</v>
      </c>
      <c r="K3317" s="1">
        <v>45060</v>
      </c>
      <c r="L3317" s="1" t="s">
        <v>5075</v>
      </c>
      <c r="M3317" s="7">
        <v>2.46</v>
      </c>
      <c r="N3317" s="22">
        <v>37458</v>
      </c>
      <c r="O3317">
        <v>3</v>
      </c>
      <c r="P3317" t="s">
        <v>26</v>
      </c>
      <c r="Q3317">
        <v>0</v>
      </c>
      <c r="R3317">
        <v>9</v>
      </c>
      <c r="S3317" t="s">
        <v>668</v>
      </c>
      <c r="T3317" t="s">
        <v>26</v>
      </c>
      <c r="U3317" t="str">
        <f t="shared" si="102"/>
        <v>Young</v>
      </c>
      <c r="V3317" t="str">
        <f t="shared" si="103"/>
        <v>Mid-Level</v>
      </c>
      <c r="W3317" t="str">
        <f>IF(Table13[[#This Row],[Last_Working_Date]]="Active","Active","Exited")</f>
        <v>Active</v>
      </c>
    </row>
    <row r="3318" spans="1:23" x14ac:dyDescent="0.3">
      <c r="A3318" s="9" t="s">
        <v>3517</v>
      </c>
      <c r="B3318" s="9" t="s">
        <v>19</v>
      </c>
      <c r="C3318">
        <v>26</v>
      </c>
      <c r="D3318" t="s">
        <v>30</v>
      </c>
      <c r="E3318" t="s">
        <v>58</v>
      </c>
      <c r="F3318" t="s">
        <v>32</v>
      </c>
      <c r="G3318" t="s">
        <v>171</v>
      </c>
      <c r="H3318" t="s">
        <v>24</v>
      </c>
      <c r="I3318" s="5">
        <v>4</v>
      </c>
      <c r="J3318" t="s">
        <v>25</v>
      </c>
      <c r="K3318" s="1">
        <v>39897</v>
      </c>
      <c r="L3318" s="1" t="s">
        <v>5075</v>
      </c>
      <c r="M3318" s="7">
        <v>16.59</v>
      </c>
      <c r="N3318" s="22">
        <v>36290</v>
      </c>
      <c r="O3318">
        <v>3</v>
      </c>
      <c r="P3318" t="s">
        <v>26</v>
      </c>
      <c r="Q3318">
        <v>2</v>
      </c>
      <c r="R3318">
        <v>11</v>
      </c>
      <c r="S3318" t="s">
        <v>991</v>
      </c>
      <c r="T3318" t="s">
        <v>26</v>
      </c>
      <c r="U3318" t="str">
        <f t="shared" si="102"/>
        <v>Young</v>
      </c>
      <c r="V3318" t="str">
        <f t="shared" si="103"/>
        <v>Mid-Level</v>
      </c>
      <c r="W3318" t="str">
        <f>IF(Table13[[#This Row],[Last_Working_Date]]="Active","Active","Exited")</f>
        <v>Active</v>
      </c>
    </row>
    <row r="3319" spans="1:23" x14ac:dyDescent="0.3">
      <c r="A3319" s="9" t="s">
        <v>3518</v>
      </c>
      <c r="B3319" s="9" t="s">
        <v>29</v>
      </c>
      <c r="C3319">
        <v>44</v>
      </c>
      <c r="D3319" t="s">
        <v>20</v>
      </c>
      <c r="E3319" t="s">
        <v>39</v>
      </c>
      <c r="F3319" t="s">
        <v>45</v>
      </c>
      <c r="G3319" t="s">
        <v>164</v>
      </c>
      <c r="H3319" t="s">
        <v>24</v>
      </c>
      <c r="I3319" s="5">
        <v>13.2</v>
      </c>
      <c r="J3319" t="s">
        <v>25</v>
      </c>
      <c r="K3319" s="1">
        <v>43159</v>
      </c>
      <c r="L3319" s="1">
        <v>43840</v>
      </c>
      <c r="M3319" s="7">
        <v>1.86</v>
      </c>
      <c r="N3319" s="22">
        <v>64362</v>
      </c>
      <c r="O3319">
        <v>2</v>
      </c>
      <c r="P3319" t="s">
        <v>26</v>
      </c>
      <c r="Q3319">
        <v>1</v>
      </c>
      <c r="R3319">
        <v>2</v>
      </c>
      <c r="S3319" t="s">
        <v>131</v>
      </c>
      <c r="T3319" t="s">
        <v>65</v>
      </c>
      <c r="U3319" t="str">
        <f t="shared" si="102"/>
        <v>Adult</v>
      </c>
      <c r="V3319" t="str">
        <f t="shared" si="103"/>
        <v>Expert</v>
      </c>
      <c r="W3319" t="str">
        <f>IF(Table13[[#This Row],[Last_Working_Date]]="Active","Active","Exited")</f>
        <v>Exited</v>
      </c>
    </row>
    <row r="3320" spans="1:23" x14ac:dyDescent="0.3">
      <c r="A3320" s="9" t="s">
        <v>3519</v>
      </c>
      <c r="B3320" s="9" t="s">
        <v>29</v>
      </c>
      <c r="C3320">
        <v>33</v>
      </c>
      <c r="D3320" t="s">
        <v>30</v>
      </c>
      <c r="E3320" t="s">
        <v>21</v>
      </c>
      <c r="F3320" t="s">
        <v>54</v>
      </c>
      <c r="G3320" t="s">
        <v>55</v>
      </c>
      <c r="H3320" t="s">
        <v>84</v>
      </c>
      <c r="I3320" s="5">
        <v>8</v>
      </c>
      <c r="J3320" t="s">
        <v>85</v>
      </c>
      <c r="K3320" s="1">
        <v>39452</v>
      </c>
      <c r="L3320" s="1" t="s">
        <v>5075</v>
      </c>
      <c r="M3320" s="7">
        <v>17.809999999999999</v>
      </c>
      <c r="N3320" s="22">
        <v>45001</v>
      </c>
      <c r="O3320">
        <v>4</v>
      </c>
      <c r="P3320" t="s">
        <v>26</v>
      </c>
      <c r="Q3320">
        <v>0</v>
      </c>
      <c r="R3320">
        <v>1</v>
      </c>
      <c r="S3320" t="s">
        <v>790</v>
      </c>
      <c r="T3320" t="s">
        <v>26</v>
      </c>
      <c r="U3320" t="str">
        <f t="shared" si="102"/>
        <v>Adult</v>
      </c>
      <c r="V3320" t="str">
        <f t="shared" si="103"/>
        <v>Senior</v>
      </c>
      <c r="W3320" t="str">
        <f>IF(Table13[[#This Row],[Last_Working_Date]]="Active","Active","Exited")</f>
        <v>Active</v>
      </c>
    </row>
    <row r="3321" spans="1:23" x14ac:dyDescent="0.3">
      <c r="A3321" s="9" t="s">
        <v>3520</v>
      </c>
      <c r="B3321" s="9" t="s">
        <v>29</v>
      </c>
      <c r="C3321">
        <v>27</v>
      </c>
      <c r="D3321" t="s">
        <v>30</v>
      </c>
      <c r="E3321" t="s">
        <v>39</v>
      </c>
      <c r="F3321" t="s">
        <v>82</v>
      </c>
      <c r="G3321" t="s">
        <v>83</v>
      </c>
      <c r="H3321" t="s">
        <v>51</v>
      </c>
      <c r="I3321" s="5">
        <v>2.4</v>
      </c>
      <c r="J3321" t="s">
        <v>25</v>
      </c>
      <c r="K3321" s="1">
        <v>42497</v>
      </c>
      <c r="L3321" s="1" t="s">
        <v>5075</v>
      </c>
      <c r="M3321" s="7">
        <v>9.48</v>
      </c>
      <c r="N3321" s="22">
        <v>39619</v>
      </c>
      <c r="O3321">
        <v>2</v>
      </c>
      <c r="P3321" t="s">
        <v>65</v>
      </c>
      <c r="Q3321">
        <v>1</v>
      </c>
      <c r="R3321">
        <v>6</v>
      </c>
      <c r="S3321" t="s">
        <v>579</v>
      </c>
      <c r="T3321" t="s">
        <v>26</v>
      </c>
      <c r="U3321" t="str">
        <f t="shared" si="102"/>
        <v>Young</v>
      </c>
      <c r="V3321" t="str">
        <f t="shared" si="103"/>
        <v>Mid-Level</v>
      </c>
      <c r="W3321" t="str">
        <f>IF(Table13[[#This Row],[Last_Working_Date]]="Active","Active","Exited")</f>
        <v>Active</v>
      </c>
    </row>
    <row r="3322" spans="1:23" x14ac:dyDescent="0.3">
      <c r="A3322" s="9" t="s">
        <v>3521</v>
      </c>
      <c r="B3322" s="9" t="s">
        <v>29</v>
      </c>
      <c r="C3322">
        <v>33</v>
      </c>
      <c r="D3322" t="s">
        <v>20</v>
      </c>
      <c r="E3322" t="s">
        <v>53</v>
      </c>
      <c r="F3322" t="s">
        <v>82</v>
      </c>
      <c r="G3322" t="s">
        <v>107</v>
      </c>
      <c r="H3322" t="s">
        <v>24</v>
      </c>
      <c r="I3322" s="5">
        <v>7.3</v>
      </c>
      <c r="J3322" t="s">
        <v>25</v>
      </c>
      <c r="K3322" s="1">
        <v>39716</v>
      </c>
      <c r="L3322" s="1" t="s">
        <v>5075</v>
      </c>
      <c r="M3322" s="7">
        <v>17.09</v>
      </c>
      <c r="N3322" s="22">
        <v>49054</v>
      </c>
      <c r="O3322">
        <v>2</v>
      </c>
      <c r="P3322" t="s">
        <v>26</v>
      </c>
      <c r="Q3322">
        <v>5</v>
      </c>
      <c r="R3322">
        <v>8</v>
      </c>
      <c r="S3322" t="s">
        <v>1741</v>
      </c>
      <c r="T3322" t="s">
        <v>26</v>
      </c>
      <c r="U3322" t="str">
        <f t="shared" si="102"/>
        <v>Adult</v>
      </c>
      <c r="V3322" t="str">
        <f t="shared" si="103"/>
        <v>Senior</v>
      </c>
      <c r="W3322" t="str">
        <f>IF(Table13[[#This Row],[Last_Working_Date]]="Active","Active","Exited")</f>
        <v>Active</v>
      </c>
    </row>
    <row r="3323" spans="1:23" x14ac:dyDescent="0.3">
      <c r="A3323" s="9" t="s">
        <v>3522</v>
      </c>
      <c r="B3323" s="9" t="s">
        <v>19</v>
      </c>
      <c r="C3323">
        <v>27</v>
      </c>
      <c r="D3323" t="s">
        <v>30</v>
      </c>
      <c r="E3323" t="s">
        <v>58</v>
      </c>
      <c r="F3323" t="s">
        <v>22</v>
      </c>
      <c r="G3323" t="s">
        <v>23</v>
      </c>
      <c r="H3323" t="s">
        <v>24</v>
      </c>
      <c r="I3323" s="5">
        <v>4.4000000000000004</v>
      </c>
      <c r="J3323" t="s">
        <v>85</v>
      </c>
      <c r="K3323" s="1">
        <v>44388</v>
      </c>
      <c r="L3323" s="1" t="s">
        <v>5075</v>
      </c>
      <c r="M3323" s="7">
        <v>4.3</v>
      </c>
      <c r="N3323" s="22">
        <v>39385</v>
      </c>
      <c r="O3323">
        <v>3</v>
      </c>
      <c r="P3323" t="s">
        <v>26</v>
      </c>
      <c r="Q3323">
        <v>1</v>
      </c>
      <c r="R3323">
        <v>5</v>
      </c>
      <c r="S3323" t="s">
        <v>322</v>
      </c>
      <c r="T3323" t="s">
        <v>26</v>
      </c>
      <c r="U3323" t="str">
        <f t="shared" si="102"/>
        <v>Young</v>
      </c>
      <c r="V3323" t="str">
        <f t="shared" si="103"/>
        <v>Mid-Level</v>
      </c>
      <c r="W3323" t="str">
        <f>IF(Table13[[#This Row],[Last_Working_Date]]="Active","Active","Exited")</f>
        <v>Active</v>
      </c>
    </row>
    <row r="3324" spans="1:23" x14ac:dyDescent="0.3">
      <c r="A3324" s="9" t="s">
        <v>3523</v>
      </c>
      <c r="B3324" s="9" t="s">
        <v>19</v>
      </c>
      <c r="C3324">
        <v>29</v>
      </c>
      <c r="D3324" t="s">
        <v>20</v>
      </c>
      <c r="E3324" t="s">
        <v>39</v>
      </c>
      <c r="F3324" t="s">
        <v>45</v>
      </c>
      <c r="G3324" t="s">
        <v>164</v>
      </c>
      <c r="H3324" t="s">
        <v>51</v>
      </c>
      <c r="I3324" s="5">
        <v>6.6</v>
      </c>
      <c r="J3324" t="s">
        <v>25</v>
      </c>
      <c r="K3324" s="1">
        <v>42907</v>
      </c>
      <c r="L3324" s="1" t="s">
        <v>5075</v>
      </c>
      <c r="M3324" s="7">
        <v>8.35</v>
      </c>
      <c r="N3324" s="22">
        <v>42107</v>
      </c>
      <c r="O3324">
        <v>4</v>
      </c>
      <c r="P3324" t="s">
        <v>26</v>
      </c>
      <c r="Q3324">
        <v>2</v>
      </c>
      <c r="R3324">
        <v>12</v>
      </c>
      <c r="S3324" t="s">
        <v>160</v>
      </c>
      <c r="T3324" t="s">
        <v>26</v>
      </c>
      <c r="U3324" t="str">
        <f t="shared" si="102"/>
        <v>Young</v>
      </c>
      <c r="V3324" t="str">
        <f t="shared" si="103"/>
        <v>Senior</v>
      </c>
      <c r="W3324" t="str">
        <f>IF(Table13[[#This Row],[Last_Working_Date]]="Active","Active","Exited")</f>
        <v>Active</v>
      </c>
    </row>
    <row r="3325" spans="1:23" x14ac:dyDescent="0.3">
      <c r="A3325" s="9" t="s">
        <v>3524</v>
      </c>
      <c r="B3325" s="9" t="s">
        <v>19</v>
      </c>
      <c r="C3325">
        <v>31</v>
      </c>
      <c r="D3325" t="s">
        <v>20</v>
      </c>
      <c r="E3325" t="s">
        <v>44</v>
      </c>
      <c r="F3325" t="s">
        <v>92</v>
      </c>
      <c r="G3325" t="s">
        <v>246</v>
      </c>
      <c r="H3325" t="s">
        <v>75</v>
      </c>
      <c r="I3325" s="5">
        <v>6.5</v>
      </c>
      <c r="J3325" t="s">
        <v>25</v>
      </c>
      <c r="K3325" s="1">
        <v>40687</v>
      </c>
      <c r="L3325" s="1" t="s">
        <v>5075</v>
      </c>
      <c r="M3325" s="7">
        <v>14.43</v>
      </c>
      <c r="N3325" s="22">
        <v>48926</v>
      </c>
      <c r="O3325">
        <v>2</v>
      </c>
      <c r="P3325" t="s">
        <v>65</v>
      </c>
      <c r="Q3325">
        <v>0</v>
      </c>
      <c r="R3325">
        <v>0</v>
      </c>
      <c r="S3325" t="s">
        <v>1836</v>
      </c>
      <c r="T3325" t="s">
        <v>26</v>
      </c>
      <c r="U3325" t="str">
        <f t="shared" si="102"/>
        <v>Adult</v>
      </c>
      <c r="V3325" t="str">
        <f t="shared" si="103"/>
        <v>Senior</v>
      </c>
      <c r="W3325" t="str">
        <f>IF(Table13[[#This Row],[Last_Working_Date]]="Active","Active","Exited")</f>
        <v>Active</v>
      </c>
    </row>
    <row r="3326" spans="1:23" x14ac:dyDescent="0.3">
      <c r="A3326" s="9" t="s">
        <v>3525</v>
      </c>
      <c r="B3326" s="9" t="s">
        <v>19</v>
      </c>
      <c r="C3326">
        <v>39</v>
      </c>
      <c r="D3326" t="s">
        <v>30</v>
      </c>
      <c r="E3326" t="s">
        <v>63</v>
      </c>
      <c r="F3326" t="s">
        <v>32</v>
      </c>
      <c r="G3326" t="s">
        <v>171</v>
      </c>
      <c r="H3326" t="s">
        <v>24</v>
      </c>
      <c r="I3326" s="5">
        <v>10.6</v>
      </c>
      <c r="J3326" t="s">
        <v>25</v>
      </c>
      <c r="K3326" s="1">
        <v>45336</v>
      </c>
      <c r="L3326" s="1">
        <v>45612</v>
      </c>
      <c r="M3326" s="7">
        <v>0.76</v>
      </c>
      <c r="N3326" s="22">
        <v>45701</v>
      </c>
      <c r="O3326">
        <v>2</v>
      </c>
      <c r="P3326" t="s">
        <v>26</v>
      </c>
      <c r="Q3326">
        <v>0</v>
      </c>
      <c r="R3326">
        <v>6</v>
      </c>
      <c r="S3326" t="s">
        <v>407</v>
      </c>
      <c r="T3326" t="s">
        <v>65</v>
      </c>
      <c r="U3326" t="str">
        <f t="shared" si="102"/>
        <v>Adult</v>
      </c>
      <c r="V3326" t="str">
        <f t="shared" si="103"/>
        <v>Expert</v>
      </c>
      <c r="W3326" t="str">
        <f>IF(Table13[[#This Row],[Last_Working_Date]]="Active","Active","Exited")</f>
        <v>Exited</v>
      </c>
    </row>
    <row r="3327" spans="1:23" x14ac:dyDescent="0.3">
      <c r="A3327" s="9" t="s">
        <v>3526</v>
      </c>
      <c r="B3327" s="9" t="s">
        <v>29</v>
      </c>
      <c r="C3327">
        <v>27</v>
      </c>
      <c r="D3327" t="s">
        <v>30</v>
      </c>
      <c r="E3327" t="s">
        <v>39</v>
      </c>
      <c r="F3327" t="s">
        <v>45</v>
      </c>
      <c r="G3327" t="s">
        <v>164</v>
      </c>
      <c r="H3327" t="s">
        <v>51</v>
      </c>
      <c r="I3327" s="5">
        <v>2.8</v>
      </c>
      <c r="J3327" t="s">
        <v>25</v>
      </c>
      <c r="K3327" s="1">
        <v>40985</v>
      </c>
      <c r="L3327" s="1" t="s">
        <v>5075</v>
      </c>
      <c r="M3327" s="7">
        <v>13.62</v>
      </c>
      <c r="N3327" s="22">
        <v>39871</v>
      </c>
      <c r="O3327">
        <v>1</v>
      </c>
      <c r="P3327" t="s">
        <v>26</v>
      </c>
      <c r="Q3327">
        <v>3</v>
      </c>
      <c r="R3327">
        <v>7</v>
      </c>
      <c r="S3327" t="s">
        <v>942</v>
      </c>
      <c r="T3327" t="s">
        <v>26</v>
      </c>
      <c r="U3327" t="str">
        <f t="shared" si="102"/>
        <v>Young</v>
      </c>
      <c r="V3327" t="str">
        <f t="shared" si="103"/>
        <v>Mid-Level</v>
      </c>
      <c r="W3327" t="str">
        <f>IF(Table13[[#This Row],[Last_Working_Date]]="Active","Active","Exited")</f>
        <v>Active</v>
      </c>
    </row>
    <row r="3328" spans="1:23" x14ac:dyDescent="0.3">
      <c r="A3328" s="9" t="s">
        <v>3527</v>
      </c>
      <c r="B3328" s="9" t="s">
        <v>19</v>
      </c>
      <c r="C3328">
        <v>40</v>
      </c>
      <c r="D3328" t="s">
        <v>20</v>
      </c>
      <c r="E3328" t="s">
        <v>58</v>
      </c>
      <c r="F3328" t="s">
        <v>40</v>
      </c>
      <c r="G3328" t="s">
        <v>41</v>
      </c>
      <c r="H3328" t="s">
        <v>75</v>
      </c>
      <c r="I3328" s="5">
        <v>12.1</v>
      </c>
      <c r="J3328" t="s">
        <v>25</v>
      </c>
      <c r="K3328" s="1">
        <v>42687</v>
      </c>
      <c r="L3328" s="1" t="s">
        <v>5075</v>
      </c>
      <c r="M3328" s="7">
        <v>8.9600000000000009</v>
      </c>
      <c r="N3328" s="22">
        <v>57431</v>
      </c>
      <c r="O3328">
        <v>4</v>
      </c>
      <c r="P3328" t="s">
        <v>26</v>
      </c>
      <c r="Q3328">
        <v>0</v>
      </c>
      <c r="R3328">
        <v>3</v>
      </c>
      <c r="S3328" t="s">
        <v>1439</v>
      </c>
      <c r="T3328" t="s">
        <v>26</v>
      </c>
      <c r="U3328" t="str">
        <f t="shared" si="102"/>
        <v>Adult</v>
      </c>
      <c r="V3328" t="str">
        <f t="shared" si="103"/>
        <v>Expert</v>
      </c>
      <c r="W3328" t="str">
        <f>IF(Table13[[#This Row],[Last_Working_Date]]="Active","Active","Exited")</f>
        <v>Active</v>
      </c>
    </row>
    <row r="3329" spans="1:23" x14ac:dyDescent="0.3">
      <c r="A3329" s="9" t="s">
        <v>3528</v>
      </c>
      <c r="B3329" s="9" t="s">
        <v>29</v>
      </c>
      <c r="C3329">
        <v>35</v>
      </c>
      <c r="D3329" t="s">
        <v>20</v>
      </c>
      <c r="E3329" t="s">
        <v>31</v>
      </c>
      <c r="F3329" t="s">
        <v>45</v>
      </c>
      <c r="G3329" t="s">
        <v>164</v>
      </c>
      <c r="H3329" t="s">
        <v>51</v>
      </c>
      <c r="I3329" s="5">
        <v>3.2</v>
      </c>
      <c r="J3329" t="s">
        <v>85</v>
      </c>
      <c r="K3329" s="1">
        <v>43514</v>
      </c>
      <c r="L3329" s="1">
        <v>43936</v>
      </c>
      <c r="M3329" s="7">
        <v>1.1599999999999999</v>
      </c>
      <c r="N3329" s="22">
        <v>39603</v>
      </c>
      <c r="O3329">
        <v>4</v>
      </c>
      <c r="P3329" t="s">
        <v>26</v>
      </c>
      <c r="Q3329">
        <v>3</v>
      </c>
      <c r="R3329">
        <v>9</v>
      </c>
      <c r="S3329" t="s">
        <v>997</v>
      </c>
      <c r="T3329" t="s">
        <v>65</v>
      </c>
      <c r="U3329" t="str">
        <f t="shared" si="102"/>
        <v>Adult</v>
      </c>
      <c r="V3329" t="str">
        <f t="shared" si="103"/>
        <v>Mid-Level</v>
      </c>
      <c r="W3329" t="str">
        <f>IF(Table13[[#This Row],[Last_Working_Date]]="Active","Active","Exited")</f>
        <v>Exited</v>
      </c>
    </row>
    <row r="3330" spans="1:23" x14ac:dyDescent="0.3">
      <c r="A3330" s="9" t="s">
        <v>3529</v>
      </c>
      <c r="B3330" s="9" t="s">
        <v>19</v>
      </c>
      <c r="C3330">
        <v>32</v>
      </c>
      <c r="D3330" t="s">
        <v>20</v>
      </c>
      <c r="E3330" t="s">
        <v>44</v>
      </c>
      <c r="F3330" t="s">
        <v>45</v>
      </c>
      <c r="G3330" t="s">
        <v>164</v>
      </c>
      <c r="H3330" t="s">
        <v>84</v>
      </c>
      <c r="I3330" s="5">
        <v>6</v>
      </c>
      <c r="J3330" t="s">
        <v>25</v>
      </c>
      <c r="K3330" s="1">
        <v>43618</v>
      </c>
      <c r="L3330" s="1" t="s">
        <v>5075</v>
      </c>
      <c r="M3330" s="7">
        <v>6.41</v>
      </c>
      <c r="N3330" s="22">
        <v>47987</v>
      </c>
      <c r="O3330">
        <v>3</v>
      </c>
      <c r="P3330" t="s">
        <v>26</v>
      </c>
      <c r="Q3330">
        <v>1</v>
      </c>
      <c r="R3330">
        <v>10</v>
      </c>
      <c r="S3330" t="s">
        <v>341</v>
      </c>
      <c r="T3330" t="s">
        <v>26</v>
      </c>
      <c r="U3330" t="str">
        <f t="shared" ref="U3330:U3393" si="104">IF(C3330&lt;=30,"Young","Adult")</f>
        <v>Adult</v>
      </c>
      <c r="V3330" t="str">
        <f t="shared" ref="V3330:V3393" si="105">IF(I3330&lt;2,"Junior",IF(I3330&lt;5,"Mid-Level",IF(I3330&lt;10,"Senior","Expert")))</f>
        <v>Senior</v>
      </c>
      <c r="W3330" t="str">
        <f>IF(Table13[[#This Row],[Last_Working_Date]]="Active","Active","Exited")</f>
        <v>Active</v>
      </c>
    </row>
    <row r="3331" spans="1:23" x14ac:dyDescent="0.3">
      <c r="A3331" s="9" t="s">
        <v>3530</v>
      </c>
      <c r="B3331" s="9" t="s">
        <v>29</v>
      </c>
      <c r="C3331">
        <v>34</v>
      </c>
      <c r="D3331" t="s">
        <v>20</v>
      </c>
      <c r="E3331" t="s">
        <v>53</v>
      </c>
      <c r="F3331" t="s">
        <v>22</v>
      </c>
      <c r="G3331" t="s">
        <v>74</v>
      </c>
      <c r="H3331" t="s">
        <v>24</v>
      </c>
      <c r="I3331" s="5">
        <v>9.3000000000000007</v>
      </c>
      <c r="J3331" t="s">
        <v>25</v>
      </c>
      <c r="K3331" s="1">
        <v>43571</v>
      </c>
      <c r="L3331" s="1" t="s">
        <v>5075</v>
      </c>
      <c r="M3331" s="7">
        <v>6.54</v>
      </c>
      <c r="N3331" s="22">
        <v>47310</v>
      </c>
      <c r="O3331">
        <v>2</v>
      </c>
      <c r="P3331" t="s">
        <v>26</v>
      </c>
      <c r="Q3331">
        <v>1</v>
      </c>
      <c r="R3331">
        <v>7</v>
      </c>
      <c r="S3331" t="s">
        <v>1419</v>
      </c>
      <c r="T3331" t="s">
        <v>26</v>
      </c>
      <c r="U3331" t="str">
        <f t="shared" si="104"/>
        <v>Adult</v>
      </c>
      <c r="V3331" t="str">
        <f t="shared" si="105"/>
        <v>Senior</v>
      </c>
      <c r="W3331" t="str">
        <f>IF(Table13[[#This Row],[Last_Working_Date]]="Active","Active","Exited")</f>
        <v>Active</v>
      </c>
    </row>
    <row r="3332" spans="1:23" x14ac:dyDescent="0.3">
      <c r="A3332" s="9" t="s">
        <v>3531</v>
      </c>
      <c r="B3332" s="9" t="s">
        <v>29</v>
      </c>
      <c r="C3332">
        <v>37</v>
      </c>
      <c r="D3332" t="s">
        <v>30</v>
      </c>
      <c r="E3332" t="s">
        <v>44</v>
      </c>
      <c r="F3332" t="s">
        <v>32</v>
      </c>
      <c r="G3332" t="s">
        <v>33</v>
      </c>
      <c r="H3332" t="s">
        <v>84</v>
      </c>
      <c r="I3332" s="5">
        <v>15.2</v>
      </c>
      <c r="J3332" t="s">
        <v>25</v>
      </c>
      <c r="K3332" s="1">
        <v>44504</v>
      </c>
      <c r="L3332" s="1" t="s">
        <v>5075</v>
      </c>
      <c r="M3332" s="7">
        <v>3.98</v>
      </c>
      <c r="N3332" s="22">
        <v>58920</v>
      </c>
      <c r="O3332">
        <v>3</v>
      </c>
      <c r="P3332" t="s">
        <v>65</v>
      </c>
      <c r="Q3332">
        <v>2</v>
      </c>
      <c r="R3332">
        <v>6</v>
      </c>
      <c r="S3332" t="s">
        <v>1171</v>
      </c>
      <c r="T3332" t="s">
        <v>26</v>
      </c>
      <c r="U3332" t="str">
        <f t="shared" si="104"/>
        <v>Adult</v>
      </c>
      <c r="V3332" t="str">
        <f t="shared" si="105"/>
        <v>Expert</v>
      </c>
      <c r="W3332" t="str">
        <f>IF(Table13[[#This Row],[Last_Working_Date]]="Active","Active","Exited")</f>
        <v>Active</v>
      </c>
    </row>
    <row r="3333" spans="1:23" x14ac:dyDescent="0.3">
      <c r="A3333" s="9" t="s">
        <v>3532</v>
      </c>
      <c r="B3333" s="9" t="s">
        <v>29</v>
      </c>
      <c r="C3333">
        <v>31</v>
      </c>
      <c r="D3333" t="s">
        <v>20</v>
      </c>
      <c r="E3333" t="s">
        <v>36</v>
      </c>
      <c r="F3333" t="s">
        <v>32</v>
      </c>
      <c r="G3333" t="s">
        <v>33</v>
      </c>
      <c r="H3333" t="s">
        <v>24</v>
      </c>
      <c r="I3333" s="5">
        <v>4.5</v>
      </c>
      <c r="J3333" t="s">
        <v>25</v>
      </c>
      <c r="K3333" s="1">
        <v>40343</v>
      </c>
      <c r="L3333" s="1" t="s">
        <v>5075</v>
      </c>
      <c r="M3333" s="7">
        <v>15.37</v>
      </c>
      <c r="N3333" s="22">
        <v>36094</v>
      </c>
      <c r="O3333">
        <v>4</v>
      </c>
      <c r="P3333" t="s">
        <v>26</v>
      </c>
      <c r="Q3333">
        <v>3</v>
      </c>
      <c r="R3333">
        <v>5</v>
      </c>
      <c r="S3333" t="s">
        <v>1171</v>
      </c>
      <c r="T3333" t="s">
        <v>26</v>
      </c>
      <c r="U3333" t="str">
        <f t="shared" si="104"/>
        <v>Adult</v>
      </c>
      <c r="V3333" t="str">
        <f t="shared" si="105"/>
        <v>Mid-Level</v>
      </c>
      <c r="W3333" t="str">
        <f>IF(Table13[[#This Row],[Last_Working_Date]]="Active","Active","Exited")</f>
        <v>Active</v>
      </c>
    </row>
    <row r="3334" spans="1:23" x14ac:dyDescent="0.3">
      <c r="A3334" s="9" t="s">
        <v>3533</v>
      </c>
      <c r="B3334" s="9" t="s">
        <v>29</v>
      </c>
      <c r="C3334">
        <v>29</v>
      </c>
      <c r="D3334" t="s">
        <v>20</v>
      </c>
      <c r="E3334" t="s">
        <v>39</v>
      </c>
      <c r="F3334" t="s">
        <v>22</v>
      </c>
      <c r="G3334" t="s">
        <v>23</v>
      </c>
      <c r="H3334" t="s">
        <v>47</v>
      </c>
      <c r="I3334" s="5">
        <v>5.6</v>
      </c>
      <c r="J3334" t="s">
        <v>85</v>
      </c>
      <c r="K3334" s="1">
        <v>43824</v>
      </c>
      <c r="L3334" s="1">
        <v>44909</v>
      </c>
      <c r="M3334" s="7">
        <v>2.97</v>
      </c>
      <c r="N3334" s="22">
        <v>41453</v>
      </c>
      <c r="O3334">
        <v>1</v>
      </c>
      <c r="P3334" t="s">
        <v>26</v>
      </c>
      <c r="Q3334">
        <v>1</v>
      </c>
      <c r="R3334">
        <v>7</v>
      </c>
      <c r="S3334" t="s">
        <v>641</v>
      </c>
      <c r="T3334" t="s">
        <v>65</v>
      </c>
      <c r="U3334" t="str">
        <f t="shared" si="104"/>
        <v>Young</v>
      </c>
      <c r="V3334" t="str">
        <f t="shared" si="105"/>
        <v>Senior</v>
      </c>
      <c r="W3334" t="str">
        <f>IF(Table13[[#This Row],[Last_Working_Date]]="Active","Active","Exited")</f>
        <v>Exited</v>
      </c>
    </row>
    <row r="3335" spans="1:23" x14ac:dyDescent="0.3">
      <c r="A3335" s="9" t="s">
        <v>3534</v>
      </c>
      <c r="B3335" s="9" t="s">
        <v>19</v>
      </c>
      <c r="C3335">
        <v>27</v>
      </c>
      <c r="D3335" t="s">
        <v>30</v>
      </c>
      <c r="E3335" t="s">
        <v>39</v>
      </c>
      <c r="F3335" t="s">
        <v>32</v>
      </c>
      <c r="G3335" t="s">
        <v>171</v>
      </c>
      <c r="H3335" t="s">
        <v>24</v>
      </c>
      <c r="I3335" s="5">
        <v>3.8</v>
      </c>
      <c r="J3335" t="s">
        <v>25</v>
      </c>
      <c r="K3335" s="1">
        <v>40073</v>
      </c>
      <c r="L3335" s="1" t="s">
        <v>5075</v>
      </c>
      <c r="M3335" s="7">
        <v>16.11</v>
      </c>
      <c r="N3335" s="22">
        <v>34963</v>
      </c>
      <c r="O3335">
        <v>3</v>
      </c>
      <c r="P3335" t="s">
        <v>26</v>
      </c>
      <c r="Q3335">
        <v>0</v>
      </c>
      <c r="R3335">
        <v>10</v>
      </c>
      <c r="S3335" t="s">
        <v>461</v>
      </c>
      <c r="T3335" t="s">
        <v>26</v>
      </c>
      <c r="U3335" t="str">
        <f t="shared" si="104"/>
        <v>Young</v>
      </c>
      <c r="V3335" t="str">
        <f t="shared" si="105"/>
        <v>Mid-Level</v>
      </c>
      <c r="W3335" t="str">
        <f>IF(Table13[[#This Row],[Last_Working_Date]]="Active","Active","Exited")</f>
        <v>Active</v>
      </c>
    </row>
    <row r="3336" spans="1:23" x14ac:dyDescent="0.3">
      <c r="A3336" s="9" t="s">
        <v>3535</v>
      </c>
      <c r="B3336" s="9" t="s">
        <v>19</v>
      </c>
      <c r="C3336">
        <v>42</v>
      </c>
      <c r="D3336" t="s">
        <v>30</v>
      </c>
      <c r="E3336" t="s">
        <v>53</v>
      </c>
      <c r="F3336" t="s">
        <v>40</v>
      </c>
      <c r="G3336" t="s">
        <v>41</v>
      </c>
      <c r="H3336" t="s">
        <v>24</v>
      </c>
      <c r="I3336" s="5">
        <v>13.5</v>
      </c>
      <c r="J3336" t="s">
        <v>25</v>
      </c>
      <c r="K3336" s="1">
        <v>45372</v>
      </c>
      <c r="L3336" s="1" t="s">
        <v>5075</v>
      </c>
      <c r="M3336" s="7">
        <v>1.6</v>
      </c>
      <c r="N3336" s="22">
        <v>65598</v>
      </c>
      <c r="O3336">
        <v>4</v>
      </c>
      <c r="P3336" t="s">
        <v>26</v>
      </c>
      <c r="Q3336">
        <v>0</v>
      </c>
      <c r="R3336">
        <v>7</v>
      </c>
      <c r="S3336" t="s">
        <v>470</v>
      </c>
      <c r="T3336" t="s">
        <v>26</v>
      </c>
      <c r="U3336" t="str">
        <f t="shared" si="104"/>
        <v>Adult</v>
      </c>
      <c r="V3336" t="str">
        <f t="shared" si="105"/>
        <v>Expert</v>
      </c>
      <c r="W3336" t="str">
        <f>IF(Table13[[#This Row],[Last_Working_Date]]="Active","Active","Exited")</f>
        <v>Active</v>
      </c>
    </row>
    <row r="3337" spans="1:23" x14ac:dyDescent="0.3">
      <c r="A3337" s="9" t="s">
        <v>3536</v>
      </c>
      <c r="B3337" s="9" t="s">
        <v>29</v>
      </c>
      <c r="C3337">
        <v>21</v>
      </c>
      <c r="D3337" t="s">
        <v>20</v>
      </c>
      <c r="E3337" t="s">
        <v>31</v>
      </c>
      <c r="F3337" t="s">
        <v>40</v>
      </c>
      <c r="G3337" t="s">
        <v>50</v>
      </c>
      <c r="H3337" t="s">
        <v>47</v>
      </c>
      <c r="I3337" s="5">
        <v>0</v>
      </c>
      <c r="J3337" t="s">
        <v>25</v>
      </c>
      <c r="K3337" s="1">
        <v>42877</v>
      </c>
      <c r="L3337" s="1" t="s">
        <v>5075</v>
      </c>
      <c r="M3337" s="7">
        <v>8.44</v>
      </c>
      <c r="N3337" s="22">
        <v>41635</v>
      </c>
      <c r="O3337">
        <v>4</v>
      </c>
      <c r="P3337" t="s">
        <v>26</v>
      </c>
      <c r="Q3337">
        <v>1</v>
      </c>
      <c r="R3337">
        <v>7</v>
      </c>
      <c r="S3337" t="s">
        <v>262</v>
      </c>
      <c r="T3337" t="s">
        <v>26</v>
      </c>
      <c r="U3337" t="str">
        <f t="shared" si="104"/>
        <v>Young</v>
      </c>
      <c r="V3337" t="str">
        <f t="shared" si="105"/>
        <v>Junior</v>
      </c>
      <c r="W3337" t="str">
        <f>IF(Table13[[#This Row],[Last_Working_Date]]="Active","Active","Exited")</f>
        <v>Active</v>
      </c>
    </row>
    <row r="3338" spans="1:23" x14ac:dyDescent="0.3">
      <c r="A3338" s="9" t="s">
        <v>3537</v>
      </c>
      <c r="B3338" s="9" t="s">
        <v>29</v>
      </c>
      <c r="C3338">
        <v>30</v>
      </c>
      <c r="D3338" t="s">
        <v>30</v>
      </c>
      <c r="E3338" t="s">
        <v>36</v>
      </c>
      <c r="F3338" t="s">
        <v>54</v>
      </c>
      <c r="G3338" t="s">
        <v>139</v>
      </c>
      <c r="H3338" t="s">
        <v>47</v>
      </c>
      <c r="I3338" s="5">
        <v>4</v>
      </c>
      <c r="J3338" t="s">
        <v>25</v>
      </c>
      <c r="K3338" s="1">
        <v>41876</v>
      </c>
      <c r="L3338" s="1">
        <v>44175</v>
      </c>
      <c r="M3338" s="7">
        <v>6.29</v>
      </c>
      <c r="N3338" s="22">
        <v>38291</v>
      </c>
      <c r="O3338">
        <v>3</v>
      </c>
      <c r="P3338" t="s">
        <v>26</v>
      </c>
      <c r="Q3338">
        <v>2</v>
      </c>
      <c r="R3338">
        <v>6</v>
      </c>
      <c r="S3338" t="s">
        <v>956</v>
      </c>
      <c r="T3338" t="s">
        <v>65</v>
      </c>
      <c r="U3338" t="str">
        <f t="shared" si="104"/>
        <v>Young</v>
      </c>
      <c r="V3338" t="str">
        <f t="shared" si="105"/>
        <v>Mid-Level</v>
      </c>
      <c r="W3338" t="str">
        <f>IF(Table13[[#This Row],[Last_Working_Date]]="Active","Active","Exited")</f>
        <v>Exited</v>
      </c>
    </row>
    <row r="3339" spans="1:23" x14ac:dyDescent="0.3">
      <c r="A3339" s="9" t="s">
        <v>3538</v>
      </c>
      <c r="B3339" s="9" t="s">
        <v>29</v>
      </c>
      <c r="C3339">
        <v>44</v>
      </c>
      <c r="D3339" t="s">
        <v>20</v>
      </c>
      <c r="E3339" t="s">
        <v>21</v>
      </c>
      <c r="F3339" t="s">
        <v>67</v>
      </c>
      <c r="G3339" t="s">
        <v>71</v>
      </c>
      <c r="H3339" t="s">
        <v>51</v>
      </c>
      <c r="I3339" s="5">
        <v>17.100000000000001</v>
      </c>
      <c r="J3339" t="s">
        <v>25</v>
      </c>
      <c r="K3339" s="1">
        <v>39974</v>
      </c>
      <c r="L3339" s="1" t="s">
        <v>5075</v>
      </c>
      <c r="M3339" s="7">
        <v>16.38</v>
      </c>
      <c r="N3339" s="22">
        <v>68845</v>
      </c>
      <c r="O3339">
        <v>4</v>
      </c>
      <c r="P3339" t="s">
        <v>26</v>
      </c>
      <c r="Q3339">
        <v>3</v>
      </c>
      <c r="R3339">
        <v>5</v>
      </c>
      <c r="S3339" t="s">
        <v>137</v>
      </c>
      <c r="T3339" t="s">
        <v>26</v>
      </c>
      <c r="U3339" t="str">
        <f t="shared" si="104"/>
        <v>Adult</v>
      </c>
      <c r="V3339" t="str">
        <f t="shared" si="105"/>
        <v>Expert</v>
      </c>
      <c r="W3339" t="str">
        <f>IF(Table13[[#This Row],[Last_Working_Date]]="Active","Active","Exited")</f>
        <v>Active</v>
      </c>
    </row>
    <row r="3340" spans="1:23" x14ac:dyDescent="0.3">
      <c r="A3340" s="9" t="s">
        <v>3539</v>
      </c>
      <c r="B3340" s="9" t="s">
        <v>19</v>
      </c>
      <c r="C3340">
        <v>27</v>
      </c>
      <c r="D3340" t="s">
        <v>30</v>
      </c>
      <c r="E3340" t="s">
        <v>44</v>
      </c>
      <c r="F3340" t="s">
        <v>54</v>
      </c>
      <c r="G3340" t="s">
        <v>55</v>
      </c>
      <c r="H3340" t="s">
        <v>24</v>
      </c>
      <c r="I3340" s="5">
        <v>2.8</v>
      </c>
      <c r="J3340" t="s">
        <v>25</v>
      </c>
      <c r="K3340" s="1">
        <v>41862</v>
      </c>
      <c r="L3340" s="1" t="s">
        <v>5075</v>
      </c>
      <c r="M3340" s="7">
        <v>11.21</v>
      </c>
      <c r="N3340" s="22">
        <v>30268</v>
      </c>
      <c r="O3340">
        <v>2</v>
      </c>
      <c r="P3340" t="s">
        <v>26</v>
      </c>
      <c r="Q3340">
        <v>1</v>
      </c>
      <c r="R3340">
        <v>3</v>
      </c>
      <c r="S3340" t="s">
        <v>956</v>
      </c>
      <c r="T3340" t="s">
        <v>26</v>
      </c>
      <c r="U3340" t="str">
        <f t="shared" si="104"/>
        <v>Young</v>
      </c>
      <c r="V3340" t="str">
        <f t="shared" si="105"/>
        <v>Mid-Level</v>
      </c>
      <c r="W3340" t="str">
        <f>IF(Table13[[#This Row],[Last_Working_Date]]="Active","Active","Exited")</f>
        <v>Active</v>
      </c>
    </row>
    <row r="3341" spans="1:23" x14ac:dyDescent="0.3">
      <c r="A3341" s="9" t="s">
        <v>3540</v>
      </c>
      <c r="B3341" s="9" t="s">
        <v>29</v>
      </c>
      <c r="C3341">
        <v>21</v>
      </c>
      <c r="D3341" t="s">
        <v>20</v>
      </c>
      <c r="E3341" t="s">
        <v>44</v>
      </c>
      <c r="F3341" t="s">
        <v>67</v>
      </c>
      <c r="G3341" t="s">
        <v>71</v>
      </c>
      <c r="H3341" t="s">
        <v>24</v>
      </c>
      <c r="I3341" s="5">
        <v>1</v>
      </c>
      <c r="J3341" t="s">
        <v>25</v>
      </c>
      <c r="K3341" s="1">
        <v>40924</v>
      </c>
      <c r="L3341" s="1" t="s">
        <v>5075</v>
      </c>
      <c r="M3341" s="7">
        <v>13.78</v>
      </c>
      <c r="N3341" s="22">
        <v>32629</v>
      </c>
      <c r="O3341">
        <v>4</v>
      </c>
      <c r="P3341" t="s">
        <v>26</v>
      </c>
      <c r="Q3341">
        <v>7</v>
      </c>
      <c r="R3341">
        <v>6</v>
      </c>
      <c r="S3341" t="s">
        <v>463</v>
      </c>
      <c r="T3341" t="s">
        <v>26</v>
      </c>
      <c r="U3341" t="str">
        <f t="shared" si="104"/>
        <v>Young</v>
      </c>
      <c r="V3341" t="str">
        <f t="shared" si="105"/>
        <v>Junior</v>
      </c>
      <c r="W3341" t="str">
        <f>IF(Table13[[#This Row],[Last_Working_Date]]="Active","Active","Exited")</f>
        <v>Active</v>
      </c>
    </row>
    <row r="3342" spans="1:23" x14ac:dyDescent="0.3">
      <c r="A3342" s="9" t="s">
        <v>3541</v>
      </c>
      <c r="B3342" s="9" t="s">
        <v>29</v>
      </c>
      <c r="C3342">
        <v>37</v>
      </c>
      <c r="D3342" t="s">
        <v>20</v>
      </c>
      <c r="E3342" t="s">
        <v>31</v>
      </c>
      <c r="F3342" t="s">
        <v>22</v>
      </c>
      <c r="G3342" t="s">
        <v>74</v>
      </c>
      <c r="H3342" t="s">
        <v>24</v>
      </c>
      <c r="I3342" s="5">
        <v>6.2</v>
      </c>
      <c r="J3342" t="s">
        <v>25</v>
      </c>
      <c r="K3342" s="1">
        <v>40628</v>
      </c>
      <c r="L3342" s="1" t="s">
        <v>5075</v>
      </c>
      <c r="M3342" s="7">
        <v>14.59</v>
      </c>
      <c r="N3342" s="22">
        <v>42764</v>
      </c>
      <c r="O3342">
        <v>3</v>
      </c>
      <c r="P3342" t="s">
        <v>26</v>
      </c>
      <c r="Q3342">
        <v>4</v>
      </c>
      <c r="R3342">
        <v>4</v>
      </c>
      <c r="S3342" t="s">
        <v>533</v>
      </c>
      <c r="T3342" t="s">
        <v>26</v>
      </c>
      <c r="U3342" t="str">
        <f t="shared" si="104"/>
        <v>Adult</v>
      </c>
      <c r="V3342" t="str">
        <f t="shared" si="105"/>
        <v>Senior</v>
      </c>
      <c r="W3342" t="str">
        <f>IF(Table13[[#This Row],[Last_Working_Date]]="Active","Active","Exited")</f>
        <v>Active</v>
      </c>
    </row>
    <row r="3343" spans="1:23" x14ac:dyDescent="0.3">
      <c r="A3343" s="9" t="s">
        <v>3542</v>
      </c>
      <c r="B3343" s="9" t="s">
        <v>29</v>
      </c>
      <c r="C3343">
        <v>29</v>
      </c>
      <c r="D3343" t="s">
        <v>30</v>
      </c>
      <c r="E3343" t="s">
        <v>58</v>
      </c>
      <c r="F3343" t="s">
        <v>67</v>
      </c>
      <c r="G3343" t="s">
        <v>110</v>
      </c>
      <c r="H3343" t="s">
        <v>47</v>
      </c>
      <c r="I3343" s="5">
        <v>8.6</v>
      </c>
      <c r="J3343" t="s">
        <v>25</v>
      </c>
      <c r="K3343" s="1">
        <v>43224</v>
      </c>
      <c r="L3343" s="1" t="s">
        <v>5075</v>
      </c>
      <c r="M3343" s="7">
        <v>7.49</v>
      </c>
      <c r="N3343" s="22">
        <v>56810</v>
      </c>
      <c r="O3343">
        <v>5</v>
      </c>
      <c r="P3343" t="s">
        <v>26</v>
      </c>
      <c r="Q3343">
        <v>2</v>
      </c>
      <c r="R3343">
        <v>4</v>
      </c>
      <c r="S3343" t="s">
        <v>921</v>
      </c>
      <c r="T3343" t="s">
        <v>26</v>
      </c>
      <c r="U3343" t="str">
        <f t="shared" si="104"/>
        <v>Young</v>
      </c>
      <c r="V3343" t="str">
        <f t="shared" si="105"/>
        <v>Senior</v>
      </c>
      <c r="W3343" t="str">
        <f>IF(Table13[[#This Row],[Last_Working_Date]]="Active","Active","Exited")</f>
        <v>Active</v>
      </c>
    </row>
    <row r="3344" spans="1:23" x14ac:dyDescent="0.3">
      <c r="A3344" s="9" t="s">
        <v>3543</v>
      </c>
      <c r="B3344" s="9" t="s">
        <v>29</v>
      </c>
      <c r="C3344">
        <v>30</v>
      </c>
      <c r="D3344" t="s">
        <v>20</v>
      </c>
      <c r="E3344" t="s">
        <v>58</v>
      </c>
      <c r="F3344" t="s">
        <v>45</v>
      </c>
      <c r="G3344" t="s">
        <v>164</v>
      </c>
      <c r="H3344" t="s">
        <v>24</v>
      </c>
      <c r="I3344" s="5">
        <v>4.0999999999999996</v>
      </c>
      <c r="J3344" t="s">
        <v>25</v>
      </c>
      <c r="K3344" s="1">
        <v>41378</v>
      </c>
      <c r="L3344" s="1" t="s">
        <v>5075</v>
      </c>
      <c r="M3344" s="7">
        <v>12.54</v>
      </c>
      <c r="N3344" s="22">
        <v>41815</v>
      </c>
      <c r="O3344">
        <v>3</v>
      </c>
      <c r="P3344" t="s">
        <v>26</v>
      </c>
      <c r="Q3344">
        <v>1</v>
      </c>
      <c r="R3344">
        <v>4</v>
      </c>
      <c r="S3344" t="s">
        <v>473</v>
      </c>
      <c r="T3344" t="s">
        <v>26</v>
      </c>
      <c r="U3344" t="str">
        <f t="shared" si="104"/>
        <v>Young</v>
      </c>
      <c r="V3344" t="str">
        <f t="shared" si="105"/>
        <v>Mid-Level</v>
      </c>
      <c r="W3344" t="str">
        <f>IF(Table13[[#This Row],[Last_Working_Date]]="Active","Active","Exited")</f>
        <v>Active</v>
      </c>
    </row>
    <row r="3345" spans="1:23" x14ac:dyDescent="0.3">
      <c r="A3345" s="9" t="s">
        <v>3544</v>
      </c>
      <c r="B3345" s="9" t="s">
        <v>29</v>
      </c>
      <c r="C3345">
        <v>21</v>
      </c>
      <c r="D3345" t="s">
        <v>30</v>
      </c>
      <c r="E3345" t="s">
        <v>53</v>
      </c>
      <c r="F3345" t="s">
        <v>54</v>
      </c>
      <c r="G3345" t="s">
        <v>139</v>
      </c>
      <c r="H3345" t="s">
        <v>24</v>
      </c>
      <c r="I3345" s="5">
        <v>0.4</v>
      </c>
      <c r="J3345" t="s">
        <v>85</v>
      </c>
      <c r="K3345" s="1">
        <v>39474</v>
      </c>
      <c r="L3345" s="1" t="s">
        <v>5075</v>
      </c>
      <c r="M3345" s="7">
        <v>17.75</v>
      </c>
      <c r="N3345" s="22">
        <v>32610</v>
      </c>
      <c r="O3345">
        <v>5</v>
      </c>
      <c r="P3345" t="s">
        <v>26</v>
      </c>
      <c r="Q3345">
        <v>0</v>
      </c>
      <c r="R3345">
        <v>9</v>
      </c>
      <c r="S3345" t="s">
        <v>256</v>
      </c>
      <c r="T3345" t="s">
        <v>26</v>
      </c>
      <c r="U3345" t="str">
        <f t="shared" si="104"/>
        <v>Young</v>
      </c>
      <c r="V3345" t="str">
        <f t="shared" si="105"/>
        <v>Junior</v>
      </c>
      <c r="W3345" t="str">
        <f>IF(Table13[[#This Row],[Last_Working_Date]]="Active","Active","Exited")</f>
        <v>Active</v>
      </c>
    </row>
    <row r="3346" spans="1:23" x14ac:dyDescent="0.3">
      <c r="A3346" s="9" t="s">
        <v>3545</v>
      </c>
      <c r="B3346" s="9" t="s">
        <v>29</v>
      </c>
      <c r="C3346">
        <v>44</v>
      </c>
      <c r="D3346" t="s">
        <v>179</v>
      </c>
      <c r="E3346" t="s">
        <v>21</v>
      </c>
      <c r="F3346" t="s">
        <v>92</v>
      </c>
      <c r="G3346" t="s">
        <v>246</v>
      </c>
      <c r="H3346" t="s">
        <v>51</v>
      </c>
      <c r="I3346" s="5">
        <v>10.9</v>
      </c>
      <c r="J3346" t="s">
        <v>25</v>
      </c>
      <c r="K3346" s="1">
        <v>41505</v>
      </c>
      <c r="L3346" s="1">
        <v>44652</v>
      </c>
      <c r="M3346" s="7">
        <v>8.6199999999999992</v>
      </c>
      <c r="N3346" s="22">
        <v>61455</v>
      </c>
      <c r="O3346">
        <v>4</v>
      </c>
      <c r="P3346" t="s">
        <v>26</v>
      </c>
      <c r="Q3346">
        <v>3</v>
      </c>
      <c r="R3346">
        <v>7</v>
      </c>
      <c r="S3346" t="s">
        <v>363</v>
      </c>
      <c r="T3346" t="s">
        <v>65</v>
      </c>
      <c r="U3346" t="str">
        <f t="shared" si="104"/>
        <v>Adult</v>
      </c>
      <c r="V3346" t="str">
        <f t="shared" si="105"/>
        <v>Expert</v>
      </c>
      <c r="W3346" t="str">
        <f>IF(Table13[[#This Row],[Last_Working_Date]]="Active","Active","Exited")</f>
        <v>Exited</v>
      </c>
    </row>
    <row r="3347" spans="1:23" x14ac:dyDescent="0.3">
      <c r="A3347" s="9" t="s">
        <v>690</v>
      </c>
      <c r="B3347" s="9" t="s">
        <v>19</v>
      </c>
      <c r="C3347">
        <v>27</v>
      </c>
      <c r="D3347" t="s">
        <v>20</v>
      </c>
      <c r="E3347" t="s">
        <v>44</v>
      </c>
      <c r="F3347" t="s">
        <v>40</v>
      </c>
      <c r="G3347" t="s">
        <v>50</v>
      </c>
      <c r="H3347" t="s">
        <v>24</v>
      </c>
      <c r="I3347" s="5">
        <v>4.5</v>
      </c>
      <c r="J3347" t="s">
        <v>25</v>
      </c>
      <c r="K3347" s="1">
        <v>41433</v>
      </c>
      <c r="L3347" s="1" t="s">
        <v>5075</v>
      </c>
      <c r="M3347" s="7">
        <v>12.39</v>
      </c>
      <c r="N3347" s="22">
        <v>43427</v>
      </c>
      <c r="O3347">
        <v>2</v>
      </c>
      <c r="P3347" t="s">
        <v>26</v>
      </c>
      <c r="Q3347">
        <v>0</v>
      </c>
      <c r="R3347">
        <v>4</v>
      </c>
      <c r="S3347" t="s">
        <v>5074</v>
      </c>
      <c r="T3347" t="s">
        <v>26</v>
      </c>
      <c r="U3347" t="str">
        <f t="shared" si="104"/>
        <v>Young</v>
      </c>
      <c r="V3347" t="str">
        <f t="shared" si="105"/>
        <v>Mid-Level</v>
      </c>
      <c r="W3347" t="str">
        <f>IF(Table13[[#This Row],[Last_Working_Date]]="Active","Active","Exited")</f>
        <v>Active</v>
      </c>
    </row>
    <row r="3348" spans="1:23" x14ac:dyDescent="0.3">
      <c r="A3348" s="9" t="s">
        <v>3546</v>
      </c>
      <c r="B3348" s="9" t="s">
        <v>29</v>
      </c>
      <c r="C3348">
        <v>35</v>
      </c>
      <c r="D3348" t="s">
        <v>30</v>
      </c>
      <c r="E3348" t="s">
        <v>39</v>
      </c>
      <c r="F3348" t="s">
        <v>32</v>
      </c>
      <c r="G3348" t="s">
        <v>171</v>
      </c>
      <c r="H3348" t="s">
        <v>47</v>
      </c>
      <c r="I3348" s="5">
        <v>7.7</v>
      </c>
      <c r="J3348" t="s">
        <v>25</v>
      </c>
      <c r="K3348" s="1">
        <v>40562</v>
      </c>
      <c r="L3348" s="1">
        <v>41705</v>
      </c>
      <c r="M3348" s="7">
        <v>3.13</v>
      </c>
      <c r="N3348" s="22">
        <v>44768</v>
      </c>
      <c r="O3348">
        <v>2</v>
      </c>
      <c r="P3348" t="s">
        <v>26</v>
      </c>
      <c r="Q3348">
        <v>0</v>
      </c>
      <c r="R3348">
        <v>7</v>
      </c>
      <c r="S3348" t="s">
        <v>644</v>
      </c>
      <c r="T3348" t="s">
        <v>65</v>
      </c>
      <c r="U3348" t="str">
        <f t="shared" si="104"/>
        <v>Adult</v>
      </c>
      <c r="V3348" t="str">
        <f t="shared" si="105"/>
        <v>Senior</v>
      </c>
      <c r="W3348" t="str">
        <f>IF(Table13[[#This Row],[Last_Working_Date]]="Active","Active","Exited")</f>
        <v>Exited</v>
      </c>
    </row>
    <row r="3349" spans="1:23" x14ac:dyDescent="0.3">
      <c r="A3349" s="9" t="s">
        <v>740</v>
      </c>
      <c r="B3349" s="9" t="s">
        <v>19</v>
      </c>
      <c r="C3349">
        <v>30</v>
      </c>
      <c r="D3349" t="s">
        <v>30</v>
      </c>
      <c r="E3349" t="s">
        <v>63</v>
      </c>
      <c r="F3349" t="s">
        <v>40</v>
      </c>
      <c r="G3349" t="s">
        <v>96</v>
      </c>
      <c r="H3349" t="s">
        <v>51</v>
      </c>
      <c r="I3349" s="5">
        <v>7.8</v>
      </c>
      <c r="J3349" t="s">
        <v>25</v>
      </c>
      <c r="K3349" s="1">
        <v>39695</v>
      </c>
      <c r="L3349" s="1" t="s">
        <v>5075</v>
      </c>
      <c r="M3349" s="7">
        <v>17.149999999999999</v>
      </c>
      <c r="N3349" s="22">
        <v>45816</v>
      </c>
      <c r="O3349">
        <v>1</v>
      </c>
      <c r="P3349" t="s">
        <v>26</v>
      </c>
      <c r="Q3349">
        <v>1</v>
      </c>
      <c r="R3349">
        <v>3</v>
      </c>
      <c r="S3349" t="s">
        <v>5074</v>
      </c>
      <c r="T3349" t="s">
        <v>26</v>
      </c>
      <c r="U3349" t="str">
        <f t="shared" si="104"/>
        <v>Young</v>
      </c>
      <c r="V3349" t="str">
        <f t="shared" si="105"/>
        <v>Senior</v>
      </c>
      <c r="W3349" t="str">
        <f>IF(Table13[[#This Row],[Last_Working_Date]]="Active","Active","Exited")</f>
        <v>Active</v>
      </c>
    </row>
    <row r="3350" spans="1:23" x14ac:dyDescent="0.3">
      <c r="A3350" s="9" t="s">
        <v>3547</v>
      </c>
      <c r="B3350" s="9" t="s">
        <v>29</v>
      </c>
      <c r="C3350">
        <v>33</v>
      </c>
      <c r="D3350" t="s">
        <v>20</v>
      </c>
      <c r="E3350" t="s">
        <v>58</v>
      </c>
      <c r="F3350" t="s">
        <v>92</v>
      </c>
      <c r="G3350" t="s">
        <v>120</v>
      </c>
      <c r="H3350" t="s">
        <v>84</v>
      </c>
      <c r="I3350" s="5">
        <v>0</v>
      </c>
      <c r="J3350" t="s">
        <v>25</v>
      </c>
      <c r="K3350" s="1">
        <v>41480</v>
      </c>
      <c r="L3350" s="1" t="s">
        <v>5075</v>
      </c>
      <c r="M3350" s="7">
        <v>12.26</v>
      </c>
      <c r="N3350" s="22">
        <v>34012</v>
      </c>
      <c r="O3350">
        <v>4</v>
      </c>
      <c r="P3350" t="s">
        <v>26</v>
      </c>
      <c r="Q3350">
        <v>2</v>
      </c>
      <c r="R3350">
        <v>7</v>
      </c>
      <c r="S3350" t="s">
        <v>436</v>
      </c>
      <c r="T3350" t="s">
        <v>26</v>
      </c>
      <c r="U3350" t="str">
        <f t="shared" si="104"/>
        <v>Adult</v>
      </c>
      <c r="V3350" t="str">
        <f t="shared" si="105"/>
        <v>Junior</v>
      </c>
      <c r="W3350" t="str">
        <f>IF(Table13[[#This Row],[Last_Working_Date]]="Active","Active","Exited")</f>
        <v>Active</v>
      </c>
    </row>
    <row r="3351" spans="1:23" x14ac:dyDescent="0.3">
      <c r="A3351" s="9" t="s">
        <v>3548</v>
      </c>
      <c r="B3351" s="9" t="s">
        <v>19</v>
      </c>
      <c r="C3351">
        <v>25</v>
      </c>
      <c r="D3351" t="s">
        <v>30</v>
      </c>
      <c r="E3351" t="s">
        <v>58</v>
      </c>
      <c r="F3351" t="s">
        <v>82</v>
      </c>
      <c r="G3351" t="s">
        <v>107</v>
      </c>
      <c r="H3351" t="s">
        <v>47</v>
      </c>
      <c r="I3351" s="5">
        <v>4.4000000000000004</v>
      </c>
      <c r="J3351" t="s">
        <v>25</v>
      </c>
      <c r="K3351" s="1">
        <v>44762</v>
      </c>
      <c r="L3351" s="1" t="s">
        <v>5075</v>
      </c>
      <c r="M3351" s="7">
        <v>3.27</v>
      </c>
      <c r="N3351" s="22">
        <v>38415</v>
      </c>
      <c r="O3351">
        <v>3</v>
      </c>
      <c r="P3351" t="s">
        <v>26</v>
      </c>
      <c r="Q3351">
        <v>3</v>
      </c>
      <c r="R3351">
        <v>7</v>
      </c>
      <c r="S3351" t="s">
        <v>496</v>
      </c>
      <c r="T3351" t="s">
        <v>26</v>
      </c>
      <c r="U3351" t="str">
        <f t="shared" si="104"/>
        <v>Young</v>
      </c>
      <c r="V3351" t="str">
        <f t="shared" si="105"/>
        <v>Mid-Level</v>
      </c>
      <c r="W3351" t="str">
        <f>IF(Table13[[#This Row],[Last_Working_Date]]="Active","Active","Exited")</f>
        <v>Active</v>
      </c>
    </row>
    <row r="3352" spans="1:23" x14ac:dyDescent="0.3">
      <c r="A3352" s="9" t="s">
        <v>892</v>
      </c>
      <c r="B3352" s="9" t="s">
        <v>29</v>
      </c>
      <c r="C3352">
        <v>28</v>
      </c>
      <c r="D3352" t="s">
        <v>20</v>
      </c>
      <c r="E3352" t="s">
        <v>53</v>
      </c>
      <c r="F3352" t="s">
        <v>67</v>
      </c>
      <c r="G3352" t="s">
        <v>90</v>
      </c>
      <c r="H3352" t="s">
        <v>51</v>
      </c>
      <c r="I3352" s="5">
        <v>3.3</v>
      </c>
      <c r="J3352" t="s">
        <v>25</v>
      </c>
      <c r="K3352" s="1">
        <v>40309</v>
      </c>
      <c r="L3352" s="1" t="s">
        <v>5075</v>
      </c>
      <c r="M3352" s="7">
        <v>15.47</v>
      </c>
      <c r="N3352" s="22">
        <v>48657</v>
      </c>
      <c r="O3352">
        <v>3</v>
      </c>
      <c r="P3352" t="s">
        <v>26</v>
      </c>
      <c r="Q3352">
        <v>1</v>
      </c>
      <c r="R3352">
        <v>4</v>
      </c>
      <c r="S3352" t="s">
        <v>5074</v>
      </c>
      <c r="T3352" t="s">
        <v>26</v>
      </c>
      <c r="U3352" t="str">
        <f t="shared" si="104"/>
        <v>Young</v>
      </c>
      <c r="V3352" t="str">
        <f t="shared" si="105"/>
        <v>Mid-Level</v>
      </c>
      <c r="W3352" t="str">
        <f>IF(Table13[[#This Row],[Last_Working_Date]]="Active","Active","Exited")</f>
        <v>Active</v>
      </c>
    </row>
    <row r="3353" spans="1:23" x14ac:dyDescent="0.3">
      <c r="A3353" s="9" t="s">
        <v>3549</v>
      </c>
      <c r="B3353" s="9" t="s">
        <v>29</v>
      </c>
      <c r="C3353">
        <v>32</v>
      </c>
      <c r="D3353" t="s">
        <v>30</v>
      </c>
      <c r="E3353" t="s">
        <v>36</v>
      </c>
      <c r="F3353" t="s">
        <v>67</v>
      </c>
      <c r="G3353" t="s">
        <v>176</v>
      </c>
      <c r="H3353" t="s">
        <v>51</v>
      </c>
      <c r="I3353" s="5">
        <v>12</v>
      </c>
      <c r="J3353" t="s">
        <v>25</v>
      </c>
      <c r="K3353" s="1">
        <v>45659</v>
      </c>
      <c r="L3353" s="1" t="s">
        <v>5075</v>
      </c>
      <c r="M3353" s="7">
        <v>0.82</v>
      </c>
      <c r="N3353" s="22">
        <v>56781</v>
      </c>
      <c r="O3353">
        <v>3</v>
      </c>
      <c r="P3353" t="s">
        <v>26</v>
      </c>
      <c r="Q3353">
        <v>1</v>
      </c>
      <c r="R3353">
        <v>6</v>
      </c>
      <c r="S3353" t="s">
        <v>1572</v>
      </c>
      <c r="T3353" t="s">
        <v>26</v>
      </c>
      <c r="U3353" t="str">
        <f t="shared" si="104"/>
        <v>Adult</v>
      </c>
      <c r="V3353" t="str">
        <f t="shared" si="105"/>
        <v>Expert</v>
      </c>
      <c r="W3353" t="str">
        <f>IF(Table13[[#This Row],[Last_Working_Date]]="Active","Active","Exited")</f>
        <v>Active</v>
      </c>
    </row>
    <row r="3354" spans="1:23" x14ac:dyDescent="0.3">
      <c r="A3354" s="9" t="s">
        <v>3550</v>
      </c>
      <c r="B3354" s="9" t="s">
        <v>29</v>
      </c>
      <c r="C3354">
        <v>23</v>
      </c>
      <c r="D3354" t="s">
        <v>20</v>
      </c>
      <c r="E3354" t="s">
        <v>39</v>
      </c>
      <c r="F3354" t="s">
        <v>82</v>
      </c>
      <c r="G3354" t="s">
        <v>284</v>
      </c>
      <c r="H3354" t="s">
        <v>24</v>
      </c>
      <c r="I3354" s="5">
        <v>2</v>
      </c>
      <c r="J3354" t="s">
        <v>85</v>
      </c>
      <c r="K3354" s="1">
        <v>43655</v>
      </c>
      <c r="L3354" s="1" t="s">
        <v>5075</v>
      </c>
      <c r="M3354" s="7">
        <v>6.31</v>
      </c>
      <c r="N3354" s="22">
        <v>34725</v>
      </c>
      <c r="O3354">
        <v>3</v>
      </c>
      <c r="P3354" t="s">
        <v>26</v>
      </c>
      <c r="Q3354">
        <v>1</v>
      </c>
      <c r="R3354">
        <v>7</v>
      </c>
      <c r="S3354" t="s">
        <v>698</v>
      </c>
      <c r="T3354" t="s">
        <v>26</v>
      </c>
      <c r="U3354" t="str">
        <f t="shared" si="104"/>
        <v>Young</v>
      </c>
      <c r="V3354" t="str">
        <f t="shared" si="105"/>
        <v>Mid-Level</v>
      </c>
      <c r="W3354" t="str">
        <f>IF(Table13[[#This Row],[Last_Working_Date]]="Active","Active","Exited")</f>
        <v>Active</v>
      </c>
    </row>
    <row r="3355" spans="1:23" x14ac:dyDescent="0.3">
      <c r="A3355" s="9" t="s">
        <v>3551</v>
      </c>
      <c r="B3355" s="9" t="s">
        <v>29</v>
      </c>
      <c r="C3355">
        <v>26</v>
      </c>
      <c r="D3355" t="s">
        <v>30</v>
      </c>
      <c r="E3355" t="s">
        <v>44</v>
      </c>
      <c r="F3355" t="s">
        <v>32</v>
      </c>
      <c r="G3355" t="s">
        <v>171</v>
      </c>
      <c r="H3355" t="s">
        <v>24</v>
      </c>
      <c r="I3355" s="5">
        <v>2.1</v>
      </c>
      <c r="J3355" t="s">
        <v>25</v>
      </c>
      <c r="K3355" s="1">
        <v>40801</v>
      </c>
      <c r="L3355" s="1" t="s">
        <v>5075</v>
      </c>
      <c r="M3355" s="7">
        <v>14.12</v>
      </c>
      <c r="N3355" s="22">
        <v>41501</v>
      </c>
      <c r="O3355">
        <v>3</v>
      </c>
      <c r="P3355" t="s">
        <v>26</v>
      </c>
      <c r="Q3355">
        <v>6</v>
      </c>
      <c r="R3355">
        <v>6</v>
      </c>
      <c r="S3355" t="s">
        <v>529</v>
      </c>
      <c r="T3355" t="s">
        <v>26</v>
      </c>
      <c r="U3355" t="str">
        <f t="shared" si="104"/>
        <v>Young</v>
      </c>
      <c r="V3355" t="str">
        <f t="shared" si="105"/>
        <v>Mid-Level</v>
      </c>
      <c r="W3355" t="str">
        <f>IF(Table13[[#This Row],[Last_Working_Date]]="Active","Active","Exited")</f>
        <v>Active</v>
      </c>
    </row>
    <row r="3356" spans="1:23" x14ac:dyDescent="0.3">
      <c r="A3356" s="9" t="s">
        <v>3552</v>
      </c>
      <c r="B3356" s="9" t="s">
        <v>29</v>
      </c>
      <c r="C3356">
        <v>37</v>
      </c>
      <c r="D3356" t="s">
        <v>30</v>
      </c>
      <c r="E3356" t="s">
        <v>63</v>
      </c>
      <c r="F3356" t="s">
        <v>67</v>
      </c>
      <c r="G3356" t="s">
        <v>90</v>
      </c>
      <c r="H3356" t="s">
        <v>47</v>
      </c>
      <c r="I3356" s="5">
        <v>10.3</v>
      </c>
      <c r="J3356" t="s">
        <v>85</v>
      </c>
      <c r="K3356" s="1">
        <v>42037</v>
      </c>
      <c r="L3356" s="1" t="s">
        <v>5075</v>
      </c>
      <c r="M3356" s="7">
        <v>10.74</v>
      </c>
      <c r="N3356" s="22">
        <v>50058</v>
      </c>
      <c r="O3356">
        <v>3</v>
      </c>
      <c r="P3356" t="s">
        <v>65</v>
      </c>
      <c r="Q3356">
        <v>4</v>
      </c>
      <c r="R3356">
        <v>6</v>
      </c>
      <c r="S3356" t="s">
        <v>770</v>
      </c>
      <c r="T3356" t="s">
        <v>26</v>
      </c>
      <c r="U3356" t="str">
        <f t="shared" si="104"/>
        <v>Adult</v>
      </c>
      <c r="V3356" t="str">
        <f t="shared" si="105"/>
        <v>Expert</v>
      </c>
      <c r="W3356" t="str">
        <f>IF(Table13[[#This Row],[Last_Working_Date]]="Active","Active","Exited")</f>
        <v>Active</v>
      </c>
    </row>
    <row r="3357" spans="1:23" x14ac:dyDescent="0.3">
      <c r="A3357" s="9" t="s">
        <v>3553</v>
      </c>
      <c r="B3357" s="9" t="s">
        <v>19</v>
      </c>
      <c r="C3357">
        <v>33</v>
      </c>
      <c r="D3357" t="s">
        <v>30</v>
      </c>
      <c r="E3357" t="s">
        <v>44</v>
      </c>
      <c r="F3357" t="s">
        <v>54</v>
      </c>
      <c r="G3357" t="s">
        <v>55</v>
      </c>
      <c r="H3357" t="s">
        <v>51</v>
      </c>
      <c r="I3357" s="5">
        <v>6.6</v>
      </c>
      <c r="J3357" t="s">
        <v>25</v>
      </c>
      <c r="K3357" s="1">
        <v>40728</v>
      </c>
      <c r="L3357" s="1" t="s">
        <v>5075</v>
      </c>
      <c r="M3357" s="7">
        <v>14.32</v>
      </c>
      <c r="N3357" s="22">
        <v>40679</v>
      </c>
      <c r="O3357">
        <v>5</v>
      </c>
      <c r="P3357" t="s">
        <v>26</v>
      </c>
      <c r="Q3357">
        <v>2</v>
      </c>
      <c r="R3357">
        <v>7</v>
      </c>
      <c r="S3357" t="s">
        <v>447</v>
      </c>
      <c r="T3357" t="s">
        <v>26</v>
      </c>
      <c r="U3357" t="str">
        <f t="shared" si="104"/>
        <v>Adult</v>
      </c>
      <c r="V3357" t="str">
        <f t="shared" si="105"/>
        <v>Senior</v>
      </c>
      <c r="W3357" t="str">
        <f>IF(Table13[[#This Row],[Last_Working_Date]]="Active","Active","Exited")</f>
        <v>Active</v>
      </c>
    </row>
    <row r="3358" spans="1:23" x14ac:dyDescent="0.3">
      <c r="A3358" s="9" t="s">
        <v>3554</v>
      </c>
      <c r="B3358" s="9" t="s">
        <v>19</v>
      </c>
      <c r="C3358">
        <v>30</v>
      </c>
      <c r="D3358" t="s">
        <v>20</v>
      </c>
      <c r="E3358" t="s">
        <v>21</v>
      </c>
      <c r="F3358" t="s">
        <v>54</v>
      </c>
      <c r="G3358" t="s">
        <v>55</v>
      </c>
      <c r="H3358" t="s">
        <v>24</v>
      </c>
      <c r="I3358" s="5">
        <v>9.3000000000000007</v>
      </c>
      <c r="J3358" t="s">
        <v>25</v>
      </c>
      <c r="K3358" s="1">
        <v>40820</v>
      </c>
      <c r="L3358" s="1" t="s">
        <v>5075</v>
      </c>
      <c r="M3358" s="7">
        <v>14.07</v>
      </c>
      <c r="N3358" s="22">
        <v>43114</v>
      </c>
      <c r="O3358">
        <v>4</v>
      </c>
      <c r="P3358" t="s">
        <v>26</v>
      </c>
      <c r="Q3358">
        <v>3</v>
      </c>
      <c r="R3358">
        <v>12</v>
      </c>
      <c r="S3358" t="s">
        <v>418</v>
      </c>
      <c r="T3358" t="s">
        <v>26</v>
      </c>
      <c r="U3358" t="str">
        <f t="shared" si="104"/>
        <v>Young</v>
      </c>
      <c r="V3358" t="str">
        <f t="shared" si="105"/>
        <v>Senior</v>
      </c>
      <c r="W3358" t="str">
        <f>IF(Table13[[#This Row],[Last_Working_Date]]="Active","Active","Exited")</f>
        <v>Active</v>
      </c>
    </row>
    <row r="3359" spans="1:23" x14ac:dyDescent="0.3">
      <c r="A3359" s="9" t="s">
        <v>3555</v>
      </c>
      <c r="B3359" s="9" t="s">
        <v>19</v>
      </c>
      <c r="C3359">
        <v>35</v>
      </c>
      <c r="D3359" t="s">
        <v>20</v>
      </c>
      <c r="E3359" t="s">
        <v>36</v>
      </c>
      <c r="F3359" t="s">
        <v>45</v>
      </c>
      <c r="G3359" t="s">
        <v>98</v>
      </c>
      <c r="H3359" t="s">
        <v>51</v>
      </c>
      <c r="I3359" s="5">
        <v>10.7</v>
      </c>
      <c r="J3359" t="s">
        <v>25</v>
      </c>
      <c r="K3359" s="1">
        <v>42991</v>
      </c>
      <c r="L3359" s="1" t="s">
        <v>5075</v>
      </c>
      <c r="M3359" s="7">
        <v>8.1199999999999992</v>
      </c>
      <c r="N3359" s="22">
        <v>62692</v>
      </c>
      <c r="O3359">
        <v>1</v>
      </c>
      <c r="P3359" t="s">
        <v>26</v>
      </c>
      <c r="Q3359">
        <v>0</v>
      </c>
      <c r="R3359">
        <v>5</v>
      </c>
      <c r="S3359" t="s">
        <v>865</v>
      </c>
      <c r="T3359" t="s">
        <v>26</v>
      </c>
      <c r="U3359" t="str">
        <f t="shared" si="104"/>
        <v>Adult</v>
      </c>
      <c r="V3359" t="str">
        <f t="shared" si="105"/>
        <v>Expert</v>
      </c>
      <c r="W3359" t="str">
        <f>IF(Table13[[#This Row],[Last_Working_Date]]="Active","Active","Exited")</f>
        <v>Active</v>
      </c>
    </row>
    <row r="3360" spans="1:23" x14ac:dyDescent="0.3">
      <c r="A3360" s="9" t="s">
        <v>3556</v>
      </c>
      <c r="B3360" s="9" t="s">
        <v>19</v>
      </c>
      <c r="C3360">
        <v>30</v>
      </c>
      <c r="D3360" t="s">
        <v>30</v>
      </c>
      <c r="E3360" t="s">
        <v>58</v>
      </c>
      <c r="F3360" t="s">
        <v>32</v>
      </c>
      <c r="G3360" t="s">
        <v>171</v>
      </c>
      <c r="H3360" t="s">
        <v>24</v>
      </c>
      <c r="I3360" s="5">
        <v>6.9</v>
      </c>
      <c r="J3360" t="s">
        <v>25</v>
      </c>
      <c r="K3360" s="1">
        <v>43884</v>
      </c>
      <c r="L3360" s="1" t="s">
        <v>5075</v>
      </c>
      <c r="M3360" s="7">
        <v>5.68</v>
      </c>
      <c r="N3360" s="22">
        <v>48481</v>
      </c>
      <c r="O3360">
        <v>4</v>
      </c>
      <c r="P3360" t="s">
        <v>26</v>
      </c>
      <c r="Q3360">
        <v>4</v>
      </c>
      <c r="R3360">
        <v>8</v>
      </c>
      <c r="S3360" t="s">
        <v>612</v>
      </c>
      <c r="T3360" t="s">
        <v>26</v>
      </c>
      <c r="U3360" t="str">
        <f t="shared" si="104"/>
        <v>Young</v>
      </c>
      <c r="V3360" t="str">
        <f t="shared" si="105"/>
        <v>Senior</v>
      </c>
      <c r="W3360" t="str">
        <f>IF(Table13[[#This Row],[Last_Working_Date]]="Active","Active","Exited")</f>
        <v>Active</v>
      </c>
    </row>
    <row r="3361" spans="1:23" x14ac:dyDescent="0.3">
      <c r="A3361" s="9" t="s">
        <v>3557</v>
      </c>
      <c r="B3361" s="9" t="s">
        <v>29</v>
      </c>
      <c r="C3361">
        <v>36</v>
      </c>
      <c r="D3361" t="s">
        <v>20</v>
      </c>
      <c r="E3361" t="s">
        <v>31</v>
      </c>
      <c r="F3361" t="s">
        <v>92</v>
      </c>
      <c r="G3361" t="s">
        <v>120</v>
      </c>
      <c r="H3361" t="s">
        <v>24</v>
      </c>
      <c r="I3361" s="5">
        <v>8.4</v>
      </c>
      <c r="J3361" t="s">
        <v>25</v>
      </c>
      <c r="K3361" s="1">
        <v>43591</v>
      </c>
      <c r="L3361" s="1" t="s">
        <v>5075</v>
      </c>
      <c r="M3361" s="7">
        <v>6.48</v>
      </c>
      <c r="N3361" s="22">
        <v>47381</v>
      </c>
      <c r="O3361">
        <v>4</v>
      </c>
      <c r="P3361" t="s">
        <v>26</v>
      </c>
      <c r="Q3361">
        <v>0</v>
      </c>
      <c r="R3361">
        <v>8</v>
      </c>
      <c r="S3361" t="s">
        <v>436</v>
      </c>
      <c r="T3361" t="s">
        <v>26</v>
      </c>
      <c r="U3361" t="str">
        <f t="shared" si="104"/>
        <v>Adult</v>
      </c>
      <c r="V3361" t="str">
        <f t="shared" si="105"/>
        <v>Senior</v>
      </c>
      <c r="W3361" t="str">
        <f>IF(Table13[[#This Row],[Last_Working_Date]]="Active","Active","Exited")</f>
        <v>Active</v>
      </c>
    </row>
    <row r="3362" spans="1:23" x14ac:dyDescent="0.3">
      <c r="A3362" s="9" t="s">
        <v>3558</v>
      </c>
      <c r="B3362" s="9" t="s">
        <v>19</v>
      </c>
      <c r="C3362">
        <v>27</v>
      </c>
      <c r="D3362" t="s">
        <v>20</v>
      </c>
      <c r="E3362" t="s">
        <v>21</v>
      </c>
      <c r="F3362" t="s">
        <v>45</v>
      </c>
      <c r="G3362" t="s">
        <v>164</v>
      </c>
      <c r="H3362" t="s">
        <v>51</v>
      </c>
      <c r="I3362" s="5">
        <v>4.2</v>
      </c>
      <c r="J3362" t="s">
        <v>25</v>
      </c>
      <c r="K3362" s="1">
        <v>40938</v>
      </c>
      <c r="L3362" s="1" t="s">
        <v>5075</v>
      </c>
      <c r="M3362" s="7">
        <v>13.74</v>
      </c>
      <c r="N3362" s="22">
        <v>44246</v>
      </c>
      <c r="O3362">
        <v>1</v>
      </c>
      <c r="P3362" t="s">
        <v>65</v>
      </c>
      <c r="Q3362">
        <v>3</v>
      </c>
      <c r="R3362">
        <v>6</v>
      </c>
      <c r="S3362" t="s">
        <v>1503</v>
      </c>
      <c r="T3362" t="s">
        <v>26</v>
      </c>
      <c r="U3362" t="str">
        <f t="shared" si="104"/>
        <v>Young</v>
      </c>
      <c r="V3362" t="str">
        <f t="shared" si="105"/>
        <v>Mid-Level</v>
      </c>
      <c r="W3362" t="str">
        <f>IF(Table13[[#This Row],[Last_Working_Date]]="Active","Active","Exited")</f>
        <v>Active</v>
      </c>
    </row>
    <row r="3363" spans="1:23" x14ac:dyDescent="0.3">
      <c r="A3363" s="9" t="s">
        <v>3559</v>
      </c>
      <c r="B3363" s="9" t="s">
        <v>29</v>
      </c>
      <c r="C3363">
        <v>38</v>
      </c>
      <c r="D3363" t="s">
        <v>30</v>
      </c>
      <c r="E3363" t="s">
        <v>39</v>
      </c>
      <c r="F3363" t="s">
        <v>40</v>
      </c>
      <c r="G3363" t="s">
        <v>96</v>
      </c>
      <c r="H3363" t="s">
        <v>24</v>
      </c>
      <c r="I3363" s="5">
        <v>7.7</v>
      </c>
      <c r="J3363" t="s">
        <v>25</v>
      </c>
      <c r="K3363" s="1">
        <v>42931</v>
      </c>
      <c r="L3363" s="1" t="s">
        <v>5075</v>
      </c>
      <c r="M3363" s="7">
        <v>8.2899999999999991</v>
      </c>
      <c r="N3363" s="22">
        <v>48841</v>
      </c>
      <c r="O3363">
        <v>2</v>
      </c>
      <c r="P3363" t="s">
        <v>26</v>
      </c>
      <c r="Q3363">
        <v>0</v>
      </c>
      <c r="R3363">
        <v>3</v>
      </c>
      <c r="S3363" t="s">
        <v>807</v>
      </c>
      <c r="T3363" t="s">
        <v>26</v>
      </c>
      <c r="U3363" t="str">
        <f t="shared" si="104"/>
        <v>Adult</v>
      </c>
      <c r="V3363" t="str">
        <f t="shared" si="105"/>
        <v>Senior</v>
      </c>
      <c r="W3363" t="str">
        <f>IF(Table13[[#This Row],[Last_Working_Date]]="Active","Active","Exited")</f>
        <v>Active</v>
      </c>
    </row>
    <row r="3364" spans="1:23" x14ac:dyDescent="0.3">
      <c r="A3364" s="9" t="s">
        <v>3560</v>
      </c>
      <c r="B3364" s="9" t="s">
        <v>19</v>
      </c>
      <c r="C3364">
        <v>28</v>
      </c>
      <c r="D3364" t="s">
        <v>30</v>
      </c>
      <c r="E3364" t="s">
        <v>58</v>
      </c>
      <c r="F3364" t="s">
        <v>67</v>
      </c>
      <c r="G3364" t="s">
        <v>68</v>
      </c>
      <c r="H3364" t="s">
        <v>24</v>
      </c>
      <c r="I3364" s="5">
        <v>2.2000000000000002</v>
      </c>
      <c r="J3364" t="s">
        <v>25</v>
      </c>
      <c r="K3364" s="1">
        <v>39747</v>
      </c>
      <c r="L3364" s="1" t="s">
        <v>5075</v>
      </c>
      <c r="M3364" s="7">
        <v>17</v>
      </c>
      <c r="N3364" s="22">
        <v>27375</v>
      </c>
      <c r="O3364">
        <v>3</v>
      </c>
      <c r="P3364" t="s">
        <v>26</v>
      </c>
      <c r="Q3364">
        <v>3</v>
      </c>
      <c r="R3364">
        <v>8</v>
      </c>
      <c r="S3364" t="s">
        <v>345</v>
      </c>
      <c r="T3364" t="s">
        <v>26</v>
      </c>
      <c r="U3364" t="str">
        <f t="shared" si="104"/>
        <v>Young</v>
      </c>
      <c r="V3364" t="str">
        <f t="shared" si="105"/>
        <v>Mid-Level</v>
      </c>
      <c r="W3364" t="str">
        <f>IF(Table13[[#This Row],[Last_Working_Date]]="Active","Active","Exited")</f>
        <v>Active</v>
      </c>
    </row>
    <row r="3365" spans="1:23" x14ac:dyDescent="0.3">
      <c r="A3365" s="9" t="s">
        <v>3561</v>
      </c>
      <c r="B3365" s="9" t="s">
        <v>29</v>
      </c>
      <c r="C3365">
        <v>22</v>
      </c>
      <c r="D3365" t="s">
        <v>30</v>
      </c>
      <c r="E3365" t="s">
        <v>58</v>
      </c>
      <c r="F3365" t="s">
        <v>82</v>
      </c>
      <c r="G3365" t="s">
        <v>284</v>
      </c>
      <c r="H3365" t="s">
        <v>24</v>
      </c>
      <c r="I3365" s="5">
        <v>2</v>
      </c>
      <c r="J3365" t="s">
        <v>25</v>
      </c>
      <c r="K3365" s="1">
        <v>45804</v>
      </c>
      <c r="L3365" s="1" t="s">
        <v>5075</v>
      </c>
      <c r="M3365" s="7">
        <v>0.42</v>
      </c>
      <c r="N3365" s="22">
        <v>35839</v>
      </c>
      <c r="O3365">
        <v>3</v>
      </c>
      <c r="P3365" t="s">
        <v>26</v>
      </c>
      <c r="Q3365">
        <v>2</v>
      </c>
      <c r="R3365">
        <v>5</v>
      </c>
      <c r="S3365" t="s">
        <v>1741</v>
      </c>
      <c r="T3365" t="s">
        <v>26</v>
      </c>
      <c r="U3365" t="str">
        <f t="shared" si="104"/>
        <v>Young</v>
      </c>
      <c r="V3365" t="str">
        <f t="shared" si="105"/>
        <v>Mid-Level</v>
      </c>
      <c r="W3365" t="str">
        <f>IF(Table13[[#This Row],[Last_Working_Date]]="Active","Active","Exited")</f>
        <v>Active</v>
      </c>
    </row>
    <row r="3366" spans="1:23" x14ac:dyDescent="0.3">
      <c r="A3366" s="9" t="s">
        <v>3562</v>
      </c>
      <c r="B3366" s="9" t="s">
        <v>19</v>
      </c>
      <c r="C3366">
        <v>33</v>
      </c>
      <c r="D3366" t="s">
        <v>20</v>
      </c>
      <c r="E3366" t="s">
        <v>39</v>
      </c>
      <c r="F3366" t="s">
        <v>45</v>
      </c>
      <c r="G3366" t="s">
        <v>98</v>
      </c>
      <c r="H3366" t="s">
        <v>51</v>
      </c>
      <c r="I3366" s="5">
        <v>8.3000000000000007</v>
      </c>
      <c r="J3366" t="s">
        <v>25</v>
      </c>
      <c r="K3366" s="1">
        <v>39633</v>
      </c>
      <c r="L3366" s="1">
        <v>42250</v>
      </c>
      <c r="M3366" s="7">
        <v>7.16</v>
      </c>
      <c r="N3366" s="22">
        <v>56051</v>
      </c>
      <c r="O3366">
        <v>2</v>
      </c>
      <c r="P3366" t="s">
        <v>26</v>
      </c>
      <c r="Q3366">
        <v>2</v>
      </c>
      <c r="R3366">
        <v>6</v>
      </c>
      <c r="S3366" t="s">
        <v>660</v>
      </c>
      <c r="T3366" t="s">
        <v>65</v>
      </c>
      <c r="U3366" t="str">
        <f t="shared" si="104"/>
        <v>Adult</v>
      </c>
      <c r="V3366" t="str">
        <f t="shared" si="105"/>
        <v>Senior</v>
      </c>
      <c r="W3366" t="str">
        <f>IF(Table13[[#This Row],[Last_Working_Date]]="Active","Active","Exited")</f>
        <v>Exited</v>
      </c>
    </row>
    <row r="3367" spans="1:23" x14ac:dyDescent="0.3">
      <c r="A3367" s="9" t="s">
        <v>3563</v>
      </c>
      <c r="B3367" s="9" t="s">
        <v>29</v>
      </c>
      <c r="C3367">
        <v>37</v>
      </c>
      <c r="D3367" t="s">
        <v>30</v>
      </c>
      <c r="E3367" t="s">
        <v>39</v>
      </c>
      <c r="F3367" t="s">
        <v>67</v>
      </c>
      <c r="G3367" t="s">
        <v>90</v>
      </c>
      <c r="H3367" t="s">
        <v>51</v>
      </c>
      <c r="I3367" s="5">
        <v>8.9</v>
      </c>
      <c r="J3367" t="s">
        <v>25</v>
      </c>
      <c r="K3367" s="1">
        <v>43717</v>
      </c>
      <c r="L3367" s="1" t="s">
        <v>5075</v>
      </c>
      <c r="M3367" s="7">
        <v>6.14</v>
      </c>
      <c r="N3367" s="22">
        <v>55274</v>
      </c>
      <c r="O3367">
        <v>4</v>
      </c>
      <c r="P3367" t="s">
        <v>26</v>
      </c>
      <c r="Q3367">
        <v>1</v>
      </c>
      <c r="R3367">
        <v>9</v>
      </c>
      <c r="S3367" t="s">
        <v>1572</v>
      </c>
      <c r="T3367" t="s">
        <v>26</v>
      </c>
      <c r="U3367" t="str">
        <f t="shared" si="104"/>
        <v>Adult</v>
      </c>
      <c r="V3367" t="str">
        <f t="shared" si="105"/>
        <v>Senior</v>
      </c>
      <c r="W3367" t="str">
        <f>IF(Table13[[#This Row],[Last_Working_Date]]="Active","Active","Exited")</f>
        <v>Active</v>
      </c>
    </row>
    <row r="3368" spans="1:23" x14ac:dyDescent="0.3">
      <c r="A3368" s="9" t="s">
        <v>3564</v>
      </c>
      <c r="B3368" s="9" t="s">
        <v>19</v>
      </c>
      <c r="C3368">
        <v>28</v>
      </c>
      <c r="D3368" t="s">
        <v>30</v>
      </c>
      <c r="E3368" t="s">
        <v>31</v>
      </c>
      <c r="F3368" t="s">
        <v>40</v>
      </c>
      <c r="G3368" t="s">
        <v>50</v>
      </c>
      <c r="H3368" t="s">
        <v>51</v>
      </c>
      <c r="I3368" s="5">
        <v>4.9000000000000004</v>
      </c>
      <c r="J3368" t="s">
        <v>85</v>
      </c>
      <c r="K3368" s="1">
        <v>43352</v>
      </c>
      <c r="L3368" s="1">
        <v>45697</v>
      </c>
      <c r="M3368" s="7">
        <v>6.42</v>
      </c>
      <c r="N3368" s="22">
        <v>43819</v>
      </c>
      <c r="O3368">
        <v>3</v>
      </c>
      <c r="P3368" t="s">
        <v>26</v>
      </c>
      <c r="Q3368">
        <v>1</v>
      </c>
      <c r="R3368">
        <v>6</v>
      </c>
      <c r="S3368" t="s">
        <v>1439</v>
      </c>
      <c r="T3368" t="s">
        <v>65</v>
      </c>
      <c r="U3368" t="str">
        <f t="shared" si="104"/>
        <v>Young</v>
      </c>
      <c r="V3368" t="str">
        <f t="shared" si="105"/>
        <v>Mid-Level</v>
      </c>
      <c r="W3368" t="str">
        <f>IF(Table13[[#This Row],[Last_Working_Date]]="Active","Active","Exited")</f>
        <v>Exited</v>
      </c>
    </row>
    <row r="3369" spans="1:23" x14ac:dyDescent="0.3">
      <c r="A3369" s="9" t="s">
        <v>3565</v>
      </c>
      <c r="B3369" s="9" t="s">
        <v>19</v>
      </c>
      <c r="C3369">
        <v>32</v>
      </c>
      <c r="D3369" t="s">
        <v>30</v>
      </c>
      <c r="E3369" t="s">
        <v>44</v>
      </c>
      <c r="F3369" t="s">
        <v>22</v>
      </c>
      <c r="G3369" t="s">
        <v>74</v>
      </c>
      <c r="H3369" t="s">
        <v>24</v>
      </c>
      <c r="I3369" s="5">
        <v>9.8000000000000007</v>
      </c>
      <c r="J3369" t="s">
        <v>25</v>
      </c>
      <c r="K3369" s="1">
        <v>41355</v>
      </c>
      <c r="L3369" s="1" t="s">
        <v>5075</v>
      </c>
      <c r="M3369" s="7">
        <v>12.6</v>
      </c>
      <c r="N3369" s="22">
        <v>59053</v>
      </c>
      <c r="O3369">
        <v>3</v>
      </c>
      <c r="P3369" t="s">
        <v>26</v>
      </c>
      <c r="Q3369">
        <v>2</v>
      </c>
      <c r="R3369">
        <v>6</v>
      </c>
      <c r="S3369" t="s">
        <v>197</v>
      </c>
      <c r="T3369" t="s">
        <v>26</v>
      </c>
      <c r="U3369" t="str">
        <f t="shared" si="104"/>
        <v>Adult</v>
      </c>
      <c r="V3369" t="str">
        <f t="shared" si="105"/>
        <v>Senior</v>
      </c>
      <c r="W3369" t="str">
        <f>IF(Table13[[#This Row],[Last_Working_Date]]="Active","Active","Exited")</f>
        <v>Active</v>
      </c>
    </row>
    <row r="3370" spans="1:23" x14ac:dyDescent="0.3">
      <c r="A3370" s="9" t="s">
        <v>3566</v>
      </c>
      <c r="B3370" s="9" t="s">
        <v>29</v>
      </c>
      <c r="C3370">
        <v>34</v>
      </c>
      <c r="D3370" t="s">
        <v>30</v>
      </c>
      <c r="E3370" t="s">
        <v>44</v>
      </c>
      <c r="F3370" t="s">
        <v>32</v>
      </c>
      <c r="G3370" t="s">
        <v>171</v>
      </c>
      <c r="H3370" t="s">
        <v>84</v>
      </c>
      <c r="I3370" s="5">
        <v>2.6</v>
      </c>
      <c r="J3370" t="s">
        <v>85</v>
      </c>
      <c r="K3370" s="1">
        <v>41615</v>
      </c>
      <c r="L3370" s="1">
        <v>45207</v>
      </c>
      <c r="M3370" s="7">
        <v>9.83</v>
      </c>
      <c r="N3370" s="22">
        <v>37119</v>
      </c>
      <c r="O3370">
        <v>2</v>
      </c>
      <c r="P3370" t="s">
        <v>26</v>
      </c>
      <c r="Q3370">
        <v>1</v>
      </c>
      <c r="R3370">
        <v>3</v>
      </c>
      <c r="S3370" t="s">
        <v>601</v>
      </c>
      <c r="T3370" t="s">
        <v>65</v>
      </c>
      <c r="U3370" t="str">
        <f t="shared" si="104"/>
        <v>Adult</v>
      </c>
      <c r="V3370" t="str">
        <f t="shared" si="105"/>
        <v>Mid-Level</v>
      </c>
      <c r="W3370" t="str">
        <f>IF(Table13[[#This Row],[Last_Working_Date]]="Active","Active","Exited")</f>
        <v>Exited</v>
      </c>
    </row>
    <row r="3371" spans="1:23" x14ac:dyDescent="0.3">
      <c r="A3371" s="9" t="s">
        <v>3567</v>
      </c>
      <c r="B3371" s="9" t="s">
        <v>29</v>
      </c>
      <c r="C3371">
        <v>24</v>
      </c>
      <c r="D3371" t="s">
        <v>20</v>
      </c>
      <c r="E3371" t="s">
        <v>21</v>
      </c>
      <c r="F3371" t="s">
        <v>45</v>
      </c>
      <c r="G3371" t="s">
        <v>46</v>
      </c>
      <c r="H3371" t="s">
        <v>24</v>
      </c>
      <c r="I3371" s="5">
        <v>2.8</v>
      </c>
      <c r="J3371" t="s">
        <v>25</v>
      </c>
      <c r="K3371" s="1">
        <v>43907</v>
      </c>
      <c r="L3371" s="1" t="s">
        <v>5075</v>
      </c>
      <c r="M3371" s="7">
        <v>5.62</v>
      </c>
      <c r="N3371" s="22">
        <v>45631</v>
      </c>
      <c r="O3371">
        <v>2</v>
      </c>
      <c r="P3371" t="s">
        <v>65</v>
      </c>
      <c r="Q3371">
        <v>1</v>
      </c>
      <c r="R3371">
        <v>5</v>
      </c>
      <c r="S3371" t="s">
        <v>328</v>
      </c>
      <c r="T3371" t="s">
        <v>26</v>
      </c>
      <c r="U3371" t="str">
        <f t="shared" si="104"/>
        <v>Young</v>
      </c>
      <c r="V3371" t="str">
        <f t="shared" si="105"/>
        <v>Mid-Level</v>
      </c>
      <c r="W3371" t="str">
        <f>IF(Table13[[#This Row],[Last_Working_Date]]="Active","Active","Exited")</f>
        <v>Active</v>
      </c>
    </row>
    <row r="3372" spans="1:23" x14ac:dyDescent="0.3">
      <c r="A3372" s="9" t="s">
        <v>3568</v>
      </c>
      <c r="B3372" s="9" t="s">
        <v>29</v>
      </c>
      <c r="C3372">
        <v>32</v>
      </c>
      <c r="D3372" t="s">
        <v>20</v>
      </c>
      <c r="E3372" t="s">
        <v>31</v>
      </c>
      <c r="F3372" t="s">
        <v>92</v>
      </c>
      <c r="G3372" t="s">
        <v>93</v>
      </c>
      <c r="H3372" t="s">
        <v>47</v>
      </c>
      <c r="I3372" s="5">
        <v>8.5</v>
      </c>
      <c r="J3372" t="s">
        <v>25</v>
      </c>
      <c r="K3372" s="1">
        <v>40772</v>
      </c>
      <c r="L3372" s="1" t="s">
        <v>5075</v>
      </c>
      <c r="M3372" s="7">
        <v>14.2</v>
      </c>
      <c r="N3372" s="22">
        <v>44058</v>
      </c>
      <c r="O3372">
        <v>2</v>
      </c>
      <c r="P3372" t="s">
        <v>26</v>
      </c>
      <c r="Q3372">
        <v>0</v>
      </c>
      <c r="R3372">
        <v>1</v>
      </c>
      <c r="S3372" t="s">
        <v>905</v>
      </c>
      <c r="T3372" t="s">
        <v>26</v>
      </c>
      <c r="U3372" t="str">
        <f t="shared" si="104"/>
        <v>Adult</v>
      </c>
      <c r="V3372" t="str">
        <f t="shared" si="105"/>
        <v>Senior</v>
      </c>
      <c r="W3372" t="str">
        <f>IF(Table13[[#This Row],[Last_Working_Date]]="Active","Active","Exited")</f>
        <v>Active</v>
      </c>
    </row>
    <row r="3373" spans="1:23" x14ac:dyDescent="0.3">
      <c r="A3373" s="9" t="s">
        <v>3569</v>
      </c>
      <c r="B3373" s="9" t="s">
        <v>19</v>
      </c>
      <c r="C3373">
        <v>39</v>
      </c>
      <c r="D3373" t="s">
        <v>20</v>
      </c>
      <c r="E3373" t="s">
        <v>44</v>
      </c>
      <c r="F3373" t="s">
        <v>40</v>
      </c>
      <c r="G3373" t="s">
        <v>50</v>
      </c>
      <c r="H3373" t="s">
        <v>47</v>
      </c>
      <c r="I3373" s="5">
        <v>8.5</v>
      </c>
      <c r="J3373" t="s">
        <v>25</v>
      </c>
      <c r="K3373" s="1">
        <v>39708</v>
      </c>
      <c r="L3373" s="1" t="s">
        <v>5075</v>
      </c>
      <c r="M3373" s="7">
        <v>17.11</v>
      </c>
      <c r="N3373" s="22">
        <v>55637</v>
      </c>
      <c r="O3373">
        <v>3</v>
      </c>
      <c r="P3373" t="s">
        <v>26</v>
      </c>
      <c r="Q3373">
        <v>1</v>
      </c>
      <c r="R3373">
        <v>7</v>
      </c>
      <c r="S3373" t="s">
        <v>414</v>
      </c>
      <c r="T3373" t="s">
        <v>26</v>
      </c>
      <c r="U3373" t="str">
        <f t="shared" si="104"/>
        <v>Adult</v>
      </c>
      <c r="V3373" t="str">
        <f t="shared" si="105"/>
        <v>Senior</v>
      </c>
      <c r="W3373" t="str">
        <f>IF(Table13[[#This Row],[Last_Working_Date]]="Active","Active","Exited")</f>
        <v>Active</v>
      </c>
    </row>
    <row r="3374" spans="1:23" x14ac:dyDescent="0.3">
      <c r="A3374" s="9" t="s">
        <v>3570</v>
      </c>
      <c r="B3374" s="9" t="s">
        <v>29</v>
      </c>
      <c r="C3374">
        <v>38</v>
      </c>
      <c r="D3374" t="s">
        <v>30</v>
      </c>
      <c r="E3374" t="s">
        <v>31</v>
      </c>
      <c r="F3374" t="s">
        <v>45</v>
      </c>
      <c r="G3374" t="s">
        <v>164</v>
      </c>
      <c r="H3374" t="s">
        <v>24</v>
      </c>
      <c r="I3374" s="5">
        <v>13.1</v>
      </c>
      <c r="J3374" t="s">
        <v>25</v>
      </c>
      <c r="K3374" s="1">
        <v>39834</v>
      </c>
      <c r="L3374" s="1">
        <v>41740</v>
      </c>
      <c r="M3374" s="7">
        <v>5.22</v>
      </c>
      <c r="N3374" s="22">
        <v>67915</v>
      </c>
      <c r="O3374">
        <v>1</v>
      </c>
      <c r="P3374" t="s">
        <v>26</v>
      </c>
      <c r="Q3374">
        <v>3</v>
      </c>
      <c r="R3374">
        <v>7</v>
      </c>
      <c r="S3374" t="s">
        <v>1050</v>
      </c>
      <c r="T3374" t="s">
        <v>65</v>
      </c>
      <c r="U3374" t="str">
        <f t="shared" si="104"/>
        <v>Adult</v>
      </c>
      <c r="V3374" t="str">
        <f t="shared" si="105"/>
        <v>Expert</v>
      </c>
      <c r="W3374" t="str">
        <f>IF(Table13[[#This Row],[Last_Working_Date]]="Active","Active","Exited")</f>
        <v>Exited</v>
      </c>
    </row>
    <row r="3375" spans="1:23" x14ac:dyDescent="0.3">
      <c r="A3375" s="9" t="s">
        <v>3571</v>
      </c>
      <c r="B3375" s="9" t="s">
        <v>29</v>
      </c>
      <c r="C3375">
        <v>29</v>
      </c>
      <c r="D3375" t="s">
        <v>30</v>
      </c>
      <c r="E3375" t="s">
        <v>58</v>
      </c>
      <c r="F3375" t="s">
        <v>40</v>
      </c>
      <c r="G3375" t="s">
        <v>50</v>
      </c>
      <c r="H3375" t="s">
        <v>51</v>
      </c>
      <c r="I3375" s="5">
        <v>8.5</v>
      </c>
      <c r="J3375" t="s">
        <v>25</v>
      </c>
      <c r="K3375" s="1">
        <v>40625</v>
      </c>
      <c r="L3375" s="1">
        <v>45143</v>
      </c>
      <c r="M3375" s="7">
        <v>12.37</v>
      </c>
      <c r="N3375" s="22">
        <v>52971</v>
      </c>
      <c r="O3375">
        <v>3</v>
      </c>
      <c r="P3375" t="s">
        <v>26</v>
      </c>
      <c r="Q3375">
        <v>2</v>
      </c>
      <c r="R3375">
        <v>10</v>
      </c>
      <c r="S3375" t="s">
        <v>740</v>
      </c>
      <c r="T3375" t="s">
        <v>65</v>
      </c>
      <c r="U3375" t="str">
        <f t="shared" si="104"/>
        <v>Young</v>
      </c>
      <c r="V3375" t="str">
        <f t="shared" si="105"/>
        <v>Senior</v>
      </c>
      <c r="W3375" t="str">
        <f>IF(Table13[[#This Row],[Last_Working_Date]]="Active","Active","Exited")</f>
        <v>Exited</v>
      </c>
    </row>
    <row r="3376" spans="1:23" x14ac:dyDescent="0.3">
      <c r="A3376" s="9" t="s">
        <v>3572</v>
      </c>
      <c r="B3376" s="9" t="s">
        <v>29</v>
      </c>
      <c r="C3376">
        <v>39</v>
      </c>
      <c r="D3376" t="s">
        <v>30</v>
      </c>
      <c r="E3376" t="s">
        <v>21</v>
      </c>
      <c r="F3376" t="s">
        <v>40</v>
      </c>
      <c r="G3376" t="s">
        <v>96</v>
      </c>
      <c r="H3376" t="s">
        <v>24</v>
      </c>
      <c r="I3376" s="5">
        <v>6.4</v>
      </c>
      <c r="J3376" t="s">
        <v>25</v>
      </c>
      <c r="K3376" s="1">
        <v>40406</v>
      </c>
      <c r="L3376" s="1" t="s">
        <v>5075</v>
      </c>
      <c r="M3376" s="7">
        <v>15.2</v>
      </c>
      <c r="N3376" s="22">
        <v>51608</v>
      </c>
      <c r="O3376">
        <v>5</v>
      </c>
      <c r="P3376" t="s">
        <v>26</v>
      </c>
      <c r="Q3376">
        <v>2</v>
      </c>
      <c r="R3376">
        <v>5</v>
      </c>
      <c r="S3376" t="s">
        <v>169</v>
      </c>
      <c r="T3376" t="s">
        <v>26</v>
      </c>
      <c r="U3376" t="str">
        <f t="shared" si="104"/>
        <v>Adult</v>
      </c>
      <c r="V3376" t="str">
        <f t="shared" si="105"/>
        <v>Senior</v>
      </c>
      <c r="W3376" t="str">
        <f>IF(Table13[[#This Row],[Last_Working_Date]]="Active","Active","Exited")</f>
        <v>Active</v>
      </c>
    </row>
    <row r="3377" spans="1:23" x14ac:dyDescent="0.3">
      <c r="A3377" s="9" t="s">
        <v>3573</v>
      </c>
      <c r="B3377" s="9" t="s">
        <v>29</v>
      </c>
      <c r="C3377">
        <v>34</v>
      </c>
      <c r="D3377" t="s">
        <v>30</v>
      </c>
      <c r="E3377" t="s">
        <v>39</v>
      </c>
      <c r="F3377" t="s">
        <v>92</v>
      </c>
      <c r="G3377" t="s">
        <v>120</v>
      </c>
      <c r="H3377" t="s">
        <v>24</v>
      </c>
      <c r="I3377" s="5">
        <v>1.7</v>
      </c>
      <c r="J3377" t="s">
        <v>25</v>
      </c>
      <c r="K3377" s="1">
        <v>44657</v>
      </c>
      <c r="L3377" s="1" t="s">
        <v>5075</v>
      </c>
      <c r="M3377" s="7">
        <v>3.56</v>
      </c>
      <c r="N3377" s="22">
        <v>34772</v>
      </c>
      <c r="O3377">
        <v>4</v>
      </c>
      <c r="P3377" t="s">
        <v>65</v>
      </c>
      <c r="Q3377">
        <v>1</v>
      </c>
      <c r="R3377">
        <v>3</v>
      </c>
      <c r="S3377" t="s">
        <v>1931</v>
      </c>
      <c r="T3377" t="s">
        <v>26</v>
      </c>
      <c r="U3377" t="str">
        <f t="shared" si="104"/>
        <v>Adult</v>
      </c>
      <c r="V3377" t="str">
        <f t="shared" si="105"/>
        <v>Junior</v>
      </c>
      <c r="W3377" t="str">
        <f>IF(Table13[[#This Row],[Last_Working_Date]]="Active","Active","Exited")</f>
        <v>Active</v>
      </c>
    </row>
    <row r="3378" spans="1:23" x14ac:dyDescent="0.3">
      <c r="A3378" s="9" t="s">
        <v>3574</v>
      </c>
      <c r="B3378" s="9" t="s">
        <v>29</v>
      </c>
      <c r="C3378">
        <v>31</v>
      </c>
      <c r="D3378" t="s">
        <v>20</v>
      </c>
      <c r="E3378" t="s">
        <v>39</v>
      </c>
      <c r="F3378" t="s">
        <v>45</v>
      </c>
      <c r="G3378" t="s">
        <v>164</v>
      </c>
      <c r="H3378" t="s">
        <v>51</v>
      </c>
      <c r="I3378" s="5">
        <v>8.3000000000000007</v>
      </c>
      <c r="J3378" t="s">
        <v>25</v>
      </c>
      <c r="K3378" s="1">
        <v>42982</v>
      </c>
      <c r="L3378" s="1" t="s">
        <v>5075</v>
      </c>
      <c r="M3378" s="7">
        <v>8.15</v>
      </c>
      <c r="N3378" s="22">
        <v>57082</v>
      </c>
      <c r="O3378">
        <v>2</v>
      </c>
      <c r="P3378" t="s">
        <v>26</v>
      </c>
      <c r="Q3378">
        <v>4</v>
      </c>
      <c r="R3378">
        <v>8</v>
      </c>
      <c r="S3378" t="s">
        <v>280</v>
      </c>
      <c r="T3378" t="s">
        <v>26</v>
      </c>
      <c r="U3378" t="str">
        <f t="shared" si="104"/>
        <v>Adult</v>
      </c>
      <c r="V3378" t="str">
        <f t="shared" si="105"/>
        <v>Senior</v>
      </c>
      <c r="W3378" t="str">
        <f>IF(Table13[[#This Row],[Last_Working_Date]]="Active","Active","Exited")</f>
        <v>Active</v>
      </c>
    </row>
    <row r="3379" spans="1:23" x14ac:dyDescent="0.3">
      <c r="A3379" s="9" t="s">
        <v>3575</v>
      </c>
      <c r="B3379" s="9" t="s">
        <v>19</v>
      </c>
      <c r="C3379">
        <v>21</v>
      </c>
      <c r="D3379" t="s">
        <v>20</v>
      </c>
      <c r="E3379" t="s">
        <v>39</v>
      </c>
      <c r="F3379" t="s">
        <v>92</v>
      </c>
      <c r="G3379" t="s">
        <v>93</v>
      </c>
      <c r="H3379" t="s">
        <v>24</v>
      </c>
      <c r="I3379" s="5">
        <v>0</v>
      </c>
      <c r="J3379" t="s">
        <v>85</v>
      </c>
      <c r="K3379" s="1">
        <v>42259</v>
      </c>
      <c r="L3379" s="1">
        <v>44824</v>
      </c>
      <c r="M3379" s="7">
        <v>7.02</v>
      </c>
      <c r="N3379" s="22">
        <v>29561</v>
      </c>
      <c r="O3379">
        <v>3</v>
      </c>
      <c r="P3379" t="s">
        <v>26</v>
      </c>
      <c r="Q3379">
        <v>1</v>
      </c>
      <c r="R3379">
        <v>10</v>
      </c>
      <c r="S3379" t="s">
        <v>969</v>
      </c>
      <c r="T3379" t="s">
        <v>65</v>
      </c>
      <c r="U3379" t="str">
        <f t="shared" si="104"/>
        <v>Young</v>
      </c>
      <c r="V3379" t="str">
        <f t="shared" si="105"/>
        <v>Junior</v>
      </c>
      <c r="W3379" t="str">
        <f>IF(Table13[[#This Row],[Last_Working_Date]]="Active","Active","Exited")</f>
        <v>Exited</v>
      </c>
    </row>
    <row r="3380" spans="1:23" x14ac:dyDescent="0.3">
      <c r="A3380" s="9" t="s">
        <v>3576</v>
      </c>
      <c r="B3380" s="9" t="s">
        <v>29</v>
      </c>
      <c r="C3380">
        <v>26</v>
      </c>
      <c r="D3380" t="s">
        <v>20</v>
      </c>
      <c r="E3380" t="s">
        <v>53</v>
      </c>
      <c r="F3380" t="s">
        <v>92</v>
      </c>
      <c r="G3380" t="s">
        <v>93</v>
      </c>
      <c r="H3380" t="s">
        <v>24</v>
      </c>
      <c r="I3380" s="5">
        <v>4.0999999999999996</v>
      </c>
      <c r="J3380" t="s">
        <v>85</v>
      </c>
      <c r="K3380" s="1">
        <v>44061</v>
      </c>
      <c r="L3380" s="1">
        <v>45575</v>
      </c>
      <c r="M3380" s="7">
        <v>4.1500000000000004</v>
      </c>
      <c r="N3380" s="22">
        <v>47500</v>
      </c>
      <c r="O3380">
        <v>4</v>
      </c>
      <c r="P3380" t="s">
        <v>26</v>
      </c>
      <c r="Q3380">
        <v>3</v>
      </c>
      <c r="R3380">
        <v>9</v>
      </c>
      <c r="S3380" t="s">
        <v>336</v>
      </c>
      <c r="T3380" t="s">
        <v>65</v>
      </c>
      <c r="U3380" t="str">
        <f t="shared" si="104"/>
        <v>Young</v>
      </c>
      <c r="V3380" t="str">
        <f t="shared" si="105"/>
        <v>Mid-Level</v>
      </c>
      <c r="W3380" t="str">
        <f>IF(Table13[[#This Row],[Last_Working_Date]]="Active","Active","Exited")</f>
        <v>Exited</v>
      </c>
    </row>
    <row r="3381" spans="1:23" x14ac:dyDescent="0.3">
      <c r="A3381" s="9" t="s">
        <v>3577</v>
      </c>
      <c r="B3381" s="9" t="s">
        <v>29</v>
      </c>
      <c r="C3381">
        <v>35</v>
      </c>
      <c r="D3381" t="s">
        <v>20</v>
      </c>
      <c r="E3381" t="s">
        <v>44</v>
      </c>
      <c r="F3381" t="s">
        <v>22</v>
      </c>
      <c r="G3381" t="s">
        <v>74</v>
      </c>
      <c r="H3381" t="s">
        <v>24</v>
      </c>
      <c r="I3381" s="5">
        <v>8.1999999999999993</v>
      </c>
      <c r="J3381" t="s">
        <v>25</v>
      </c>
      <c r="K3381" s="1">
        <v>44561</v>
      </c>
      <c r="L3381" s="1" t="s">
        <v>5075</v>
      </c>
      <c r="M3381" s="7">
        <v>3.82</v>
      </c>
      <c r="N3381" s="22">
        <v>52576</v>
      </c>
      <c r="O3381">
        <v>4</v>
      </c>
      <c r="P3381" t="s">
        <v>26</v>
      </c>
      <c r="Q3381">
        <v>2</v>
      </c>
      <c r="R3381">
        <v>5</v>
      </c>
      <c r="S3381" t="s">
        <v>382</v>
      </c>
      <c r="T3381" t="s">
        <v>26</v>
      </c>
      <c r="U3381" t="str">
        <f t="shared" si="104"/>
        <v>Adult</v>
      </c>
      <c r="V3381" t="str">
        <f t="shared" si="105"/>
        <v>Senior</v>
      </c>
      <c r="W3381" t="str">
        <f>IF(Table13[[#This Row],[Last_Working_Date]]="Active","Active","Exited")</f>
        <v>Active</v>
      </c>
    </row>
    <row r="3382" spans="1:23" x14ac:dyDescent="0.3">
      <c r="A3382" s="9" t="s">
        <v>3578</v>
      </c>
      <c r="B3382" s="9" t="s">
        <v>19</v>
      </c>
      <c r="C3382">
        <v>30</v>
      </c>
      <c r="D3382" t="s">
        <v>30</v>
      </c>
      <c r="E3382" t="s">
        <v>39</v>
      </c>
      <c r="F3382" t="s">
        <v>92</v>
      </c>
      <c r="G3382" t="s">
        <v>120</v>
      </c>
      <c r="H3382" t="s">
        <v>24</v>
      </c>
      <c r="I3382" s="5">
        <v>8.1</v>
      </c>
      <c r="J3382" t="s">
        <v>25</v>
      </c>
      <c r="K3382" s="1">
        <v>43160</v>
      </c>
      <c r="L3382" s="1" t="s">
        <v>5075</v>
      </c>
      <c r="M3382" s="7">
        <v>7.66</v>
      </c>
      <c r="N3382" s="22">
        <v>45005</v>
      </c>
      <c r="O3382">
        <v>3</v>
      </c>
      <c r="P3382" t="s">
        <v>26</v>
      </c>
      <c r="Q3382">
        <v>0</v>
      </c>
      <c r="R3382">
        <v>7</v>
      </c>
      <c r="S3382" t="s">
        <v>367</v>
      </c>
      <c r="T3382" t="s">
        <v>26</v>
      </c>
      <c r="U3382" t="str">
        <f t="shared" si="104"/>
        <v>Young</v>
      </c>
      <c r="V3382" t="str">
        <f t="shared" si="105"/>
        <v>Senior</v>
      </c>
      <c r="W3382" t="str">
        <f>IF(Table13[[#This Row],[Last_Working_Date]]="Active","Active","Exited")</f>
        <v>Active</v>
      </c>
    </row>
    <row r="3383" spans="1:23" x14ac:dyDescent="0.3">
      <c r="A3383" s="9" t="s">
        <v>3579</v>
      </c>
      <c r="B3383" s="9" t="s">
        <v>29</v>
      </c>
      <c r="C3383">
        <v>30</v>
      </c>
      <c r="D3383" t="s">
        <v>30</v>
      </c>
      <c r="E3383" t="s">
        <v>36</v>
      </c>
      <c r="F3383" t="s">
        <v>67</v>
      </c>
      <c r="G3383" t="s">
        <v>176</v>
      </c>
      <c r="H3383" t="s">
        <v>24</v>
      </c>
      <c r="I3383" s="5">
        <v>8.9</v>
      </c>
      <c r="J3383" t="s">
        <v>25</v>
      </c>
      <c r="K3383" s="1">
        <v>42513</v>
      </c>
      <c r="L3383" s="1" t="s">
        <v>5075</v>
      </c>
      <c r="M3383" s="7">
        <v>9.43</v>
      </c>
      <c r="N3383" s="22">
        <v>52205</v>
      </c>
      <c r="O3383">
        <v>3</v>
      </c>
      <c r="P3383" t="s">
        <v>26</v>
      </c>
      <c r="Q3383">
        <v>3</v>
      </c>
      <c r="R3383">
        <v>5</v>
      </c>
      <c r="S3383" t="s">
        <v>921</v>
      </c>
      <c r="T3383" t="s">
        <v>26</v>
      </c>
      <c r="U3383" t="str">
        <f t="shared" si="104"/>
        <v>Young</v>
      </c>
      <c r="V3383" t="str">
        <f t="shared" si="105"/>
        <v>Senior</v>
      </c>
      <c r="W3383" t="str">
        <f>IF(Table13[[#This Row],[Last_Working_Date]]="Active","Active","Exited")</f>
        <v>Active</v>
      </c>
    </row>
    <row r="3384" spans="1:23" x14ac:dyDescent="0.3">
      <c r="A3384" s="9" t="s">
        <v>3580</v>
      </c>
      <c r="B3384" s="9" t="s">
        <v>19</v>
      </c>
      <c r="C3384">
        <v>27</v>
      </c>
      <c r="D3384" t="s">
        <v>30</v>
      </c>
      <c r="E3384" t="s">
        <v>53</v>
      </c>
      <c r="F3384" t="s">
        <v>45</v>
      </c>
      <c r="G3384" t="s">
        <v>164</v>
      </c>
      <c r="H3384" t="s">
        <v>24</v>
      </c>
      <c r="I3384" s="5">
        <v>7</v>
      </c>
      <c r="J3384" t="s">
        <v>25</v>
      </c>
      <c r="K3384" s="1">
        <v>40558</v>
      </c>
      <c r="L3384" s="1" t="s">
        <v>5075</v>
      </c>
      <c r="M3384" s="7">
        <v>14.78</v>
      </c>
      <c r="N3384" s="22">
        <v>54384</v>
      </c>
      <c r="O3384">
        <v>3</v>
      </c>
      <c r="P3384" t="s">
        <v>26</v>
      </c>
      <c r="Q3384">
        <v>0</v>
      </c>
      <c r="R3384">
        <v>8</v>
      </c>
      <c r="S3384" t="s">
        <v>1138</v>
      </c>
      <c r="T3384" t="s">
        <v>26</v>
      </c>
      <c r="U3384" t="str">
        <f t="shared" si="104"/>
        <v>Young</v>
      </c>
      <c r="V3384" t="str">
        <f t="shared" si="105"/>
        <v>Senior</v>
      </c>
      <c r="W3384" t="str">
        <f>IF(Table13[[#This Row],[Last_Working_Date]]="Active","Active","Exited")</f>
        <v>Active</v>
      </c>
    </row>
    <row r="3385" spans="1:23" x14ac:dyDescent="0.3">
      <c r="A3385" s="9" t="s">
        <v>3581</v>
      </c>
      <c r="B3385" s="9" t="s">
        <v>29</v>
      </c>
      <c r="C3385">
        <v>30</v>
      </c>
      <c r="D3385" t="s">
        <v>30</v>
      </c>
      <c r="E3385" t="s">
        <v>53</v>
      </c>
      <c r="F3385" t="s">
        <v>45</v>
      </c>
      <c r="G3385" t="s">
        <v>46</v>
      </c>
      <c r="H3385" t="s">
        <v>24</v>
      </c>
      <c r="I3385" s="5">
        <v>5.3</v>
      </c>
      <c r="J3385" t="s">
        <v>25</v>
      </c>
      <c r="K3385" s="1">
        <v>43928</v>
      </c>
      <c r="L3385" s="1" t="s">
        <v>5075</v>
      </c>
      <c r="M3385" s="7">
        <v>5.56</v>
      </c>
      <c r="N3385" s="22">
        <v>45319</v>
      </c>
      <c r="O3385">
        <v>3</v>
      </c>
      <c r="P3385" t="s">
        <v>26</v>
      </c>
      <c r="Q3385">
        <v>2</v>
      </c>
      <c r="R3385">
        <v>8</v>
      </c>
      <c r="S3385" t="s">
        <v>997</v>
      </c>
      <c r="T3385" t="s">
        <v>26</v>
      </c>
      <c r="U3385" t="str">
        <f t="shared" si="104"/>
        <v>Young</v>
      </c>
      <c r="V3385" t="str">
        <f t="shared" si="105"/>
        <v>Senior</v>
      </c>
      <c r="W3385" t="str">
        <f>IF(Table13[[#This Row],[Last_Working_Date]]="Active","Active","Exited")</f>
        <v>Active</v>
      </c>
    </row>
    <row r="3386" spans="1:23" x14ac:dyDescent="0.3">
      <c r="A3386" s="9" t="s">
        <v>3582</v>
      </c>
      <c r="B3386" s="9" t="s">
        <v>19</v>
      </c>
      <c r="C3386">
        <v>28</v>
      </c>
      <c r="D3386" t="s">
        <v>30</v>
      </c>
      <c r="E3386" t="s">
        <v>53</v>
      </c>
      <c r="F3386" t="s">
        <v>67</v>
      </c>
      <c r="G3386" t="s">
        <v>90</v>
      </c>
      <c r="H3386" t="s">
        <v>24</v>
      </c>
      <c r="I3386" s="5">
        <v>7.2</v>
      </c>
      <c r="J3386" t="s">
        <v>25</v>
      </c>
      <c r="K3386" s="1">
        <v>45885</v>
      </c>
      <c r="L3386" s="1" t="s">
        <v>5075</v>
      </c>
      <c r="M3386" s="7">
        <v>0.2</v>
      </c>
      <c r="N3386" s="22">
        <v>44569</v>
      </c>
      <c r="O3386">
        <v>3</v>
      </c>
      <c r="P3386" t="s">
        <v>26</v>
      </c>
      <c r="Q3386">
        <v>3</v>
      </c>
      <c r="R3386">
        <v>3</v>
      </c>
      <c r="S3386" t="s">
        <v>111</v>
      </c>
      <c r="T3386" t="s">
        <v>26</v>
      </c>
      <c r="U3386" t="str">
        <f t="shared" si="104"/>
        <v>Young</v>
      </c>
      <c r="V3386" t="str">
        <f t="shared" si="105"/>
        <v>Senior</v>
      </c>
      <c r="W3386" t="str">
        <f>IF(Table13[[#This Row],[Last_Working_Date]]="Active","Active","Exited")</f>
        <v>Active</v>
      </c>
    </row>
    <row r="3387" spans="1:23" x14ac:dyDescent="0.3">
      <c r="A3387" s="9" t="s">
        <v>3583</v>
      </c>
      <c r="B3387" s="9" t="s">
        <v>19</v>
      </c>
      <c r="C3387">
        <v>26</v>
      </c>
      <c r="D3387" t="s">
        <v>30</v>
      </c>
      <c r="E3387" t="s">
        <v>36</v>
      </c>
      <c r="F3387" t="s">
        <v>67</v>
      </c>
      <c r="G3387" t="s">
        <v>90</v>
      </c>
      <c r="H3387" t="s">
        <v>24</v>
      </c>
      <c r="I3387" s="5">
        <v>1.3</v>
      </c>
      <c r="J3387" t="s">
        <v>25</v>
      </c>
      <c r="K3387" s="1">
        <v>43023</v>
      </c>
      <c r="L3387" s="1" t="s">
        <v>5075</v>
      </c>
      <c r="M3387" s="7">
        <v>8.0399999999999991</v>
      </c>
      <c r="N3387" s="22">
        <v>41549</v>
      </c>
      <c r="O3387">
        <v>3</v>
      </c>
      <c r="P3387" t="s">
        <v>26</v>
      </c>
      <c r="Q3387">
        <v>3</v>
      </c>
      <c r="R3387">
        <v>7</v>
      </c>
      <c r="S3387" t="s">
        <v>921</v>
      </c>
      <c r="T3387" t="s">
        <v>26</v>
      </c>
      <c r="U3387" t="str">
        <f t="shared" si="104"/>
        <v>Young</v>
      </c>
      <c r="V3387" t="str">
        <f t="shared" si="105"/>
        <v>Junior</v>
      </c>
      <c r="W3387" t="str">
        <f>IF(Table13[[#This Row],[Last_Working_Date]]="Active","Active","Exited")</f>
        <v>Active</v>
      </c>
    </row>
    <row r="3388" spans="1:23" x14ac:dyDescent="0.3">
      <c r="A3388" s="9" t="s">
        <v>3584</v>
      </c>
      <c r="B3388" s="9" t="s">
        <v>19</v>
      </c>
      <c r="C3388">
        <v>28</v>
      </c>
      <c r="D3388" t="s">
        <v>30</v>
      </c>
      <c r="E3388" t="s">
        <v>44</v>
      </c>
      <c r="F3388" t="s">
        <v>40</v>
      </c>
      <c r="G3388" t="s">
        <v>41</v>
      </c>
      <c r="H3388" t="s">
        <v>51</v>
      </c>
      <c r="I3388" s="5">
        <v>6.7</v>
      </c>
      <c r="J3388" t="s">
        <v>25</v>
      </c>
      <c r="K3388" s="1">
        <v>40173</v>
      </c>
      <c r="L3388" s="1" t="s">
        <v>5075</v>
      </c>
      <c r="M3388" s="7">
        <v>15.84</v>
      </c>
      <c r="N3388" s="22">
        <v>43756</v>
      </c>
      <c r="O3388">
        <v>3</v>
      </c>
      <c r="P3388" t="s">
        <v>26</v>
      </c>
      <c r="Q3388">
        <v>0</v>
      </c>
      <c r="R3388">
        <v>4</v>
      </c>
      <c r="S3388" t="s">
        <v>477</v>
      </c>
      <c r="T3388" t="s">
        <v>26</v>
      </c>
      <c r="U3388" t="str">
        <f t="shared" si="104"/>
        <v>Young</v>
      </c>
      <c r="V3388" t="str">
        <f t="shared" si="105"/>
        <v>Senior</v>
      </c>
      <c r="W3388" t="str">
        <f>IF(Table13[[#This Row],[Last_Working_Date]]="Active","Active","Exited")</f>
        <v>Active</v>
      </c>
    </row>
    <row r="3389" spans="1:23" x14ac:dyDescent="0.3">
      <c r="A3389" s="9" t="s">
        <v>3585</v>
      </c>
      <c r="B3389" s="9" t="s">
        <v>19</v>
      </c>
      <c r="C3389">
        <v>32</v>
      </c>
      <c r="D3389" t="s">
        <v>30</v>
      </c>
      <c r="E3389" t="s">
        <v>39</v>
      </c>
      <c r="F3389" t="s">
        <v>82</v>
      </c>
      <c r="G3389" t="s">
        <v>284</v>
      </c>
      <c r="H3389" t="s">
        <v>51</v>
      </c>
      <c r="I3389" s="5">
        <v>7.8</v>
      </c>
      <c r="J3389" t="s">
        <v>25</v>
      </c>
      <c r="K3389" s="1">
        <v>39668</v>
      </c>
      <c r="L3389" s="1" t="s">
        <v>5075</v>
      </c>
      <c r="M3389" s="7">
        <v>17.22</v>
      </c>
      <c r="N3389" s="22">
        <v>38612</v>
      </c>
      <c r="O3389">
        <v>4</v>
      </c>
      <c r="P3389" t="s">
        <v>65</v>
      </c>
      <c r="Q3389">
        <v>1</v>
      </c>
      <c r="R3389">
        <v>5</v>
      </c>
      <c r="S3389" t="s">
        <v>711</v>
      </c>
      <c r="T3389" t="s">
        <v>26</v>
      </c>
      <c r="U3389" t="str">
        <f t="shared" si="104"/>
        <v>Adult</v>
      </c>
      <c r="V3389" t="str">
        <f t="shared" si="105"/>
        <v>Senior</v>
      </c>
      <c r="W3389" t="str">
        <f>IF(Table13[[#This Row],[Last_Working_Date]]="Active","Active","Exited")</f>
        <v>Active</v>
      </c>
    </row>
    <row r="3390" spans="1:23" x14ac:dyDescent="0.3">
      <c r="A3390" s="9" t="s">
        <v>3586</v>
      </c>
      <c r="B3390" s="9" t="s">
        <v>19</v>
      </c>
      <c r="C3390">
        <v>41</v>
      </c>
      <c r="D3390" t="s">
        <v>20</v>
      </c>
      <c r="E3390" t="s">
        <v>53</v>
      </c>
      <c r="F3390" t="s">
        <v>54</v>
      </c>
      <c r="G3390" t="s">
        <v>55</v>
      </c>
      <c r="H3390" t="s">
        <v>24</v>
      </c>
      <c r="I3390" s="5">
        <v>12.5</v>
      </c>
      <c r="J3390" t="s">
        <v>25</v>
      </c>
      <c r="K3390" s="1">
        <v>42779</v>
      </c>
      <c r="L3390" s="1" t="s">
        <v>5075</v>
      </c>
      <c r="M3390" s="7">
        <v>8.6999999999999993</v>
      </c>
      <c r="N3390" s="22">
        <v>56849</v>
      </c>
      <c r="O3390">
        <v>3</v>
      </c>
      <c r="P3390" t="s">
        <v>26</v>
      </c>
      <c r="Q3390">
        <v>0</v>
      </c>
      <c r="R3390">
        <v>7</v>
      </c>
      <c r="S3390" t="s">
        <v>1189</v>
      </c>
      <c r="T3390" t="s">
        <v>26</v>
      </c>
      <c r="U3390" t="str">
        <f t="shared" si="104"/>
        <v>Adult</v>
      </c>
      <c r="V3390" t="str">
        <f t="shared" si="105"/>
        <v>Expert</v>
      </c>
      <c r="W3390" t="str">
        <f>IF(Table13[[#This Row],[Last_Working_Date]]="Active","Active","Exited")</f>
        <v>Active</v>
      </c>
    </row>
    <row r="3391" spans="1:23" x14ac:dyDescent="0.3">
      <c r="A3391" s="9" t="s">
        <v>3587</v>
      </c>
      <c r="B3391" s="9" t="s">
        <v>19</v>
      </c>
      <c r="C3391">
        <v>31</v>
      </c>
      <c r="D3391" t="s">
        <v>30</v>
      </c>
      <c r="E3391" t="s">
        <v>21</v>
      </c>
      <c r="F3391" t="s">
        <v>82</v>
      </c>
      <c r="G3391" t="s">
        <v>107</v>
      </c>
      <c r="H3391" t="s">
        <v>24</v>
      </c>
      <c r="I3391" s="5">
        <v>3.4</v>
      </c>
      <c r="J3391" t="s">
        <v>85</v>
      </c>
      <c r="K3391" s="1">
        <v>45427</v>
      </c>
      <c r="L3391" s="1" t="s">
        <v>5075</v>
      </c>
      <c r="M3391" s="7">
        <v>1.45</v>
      </c>
      <c r="N3391" s="22">
        <v>40741</v>
      </c>
      <c r="O3391">
        <v>3</v>
      </c>
      <c r="P3391" t="s">
        <v>26</v>
      </c>
      <c r="Q3391">
        <v>1</v>
      </c>
      <c r="R3391">
        <v>3</v>
      </c>
      <c r="S3391" t="s">
        <v>632</v>
      </c>
      <c r="T3391" t="s">
        <v>26</v>
      </c>
      <c r="U3391" t="str">
        <f t="shared" si="104"/>
        <v>Adult</v>
      </c>
      <c r="V3391" t="str">
        <f t="shared" si="105"/>
        <v>Mid-Level</v>
      </c>
      <c r="W3391" t="str">
        <f>IF(Table13[[#This Row],[Last_Working_Date]]="Active","Active","Exited")</f>
        <v>Active</v>
      </c>
    </row>
    <row r="3392" spans="1:23" x14ac:dyDescent="0.3">
      <c r="A3392" s="9" t="s">
        <v>3588</v>
      </c>
      <c r="B3392" s="9" t="s">
        <v>19</v>
      </c>
      <c r="C3392">
        <v>30</v>
      </c>
      <c r="D3392" t="s">
        <v>30</v>
      </c>
      <c r="E3392" t="s">
        <v>53</v>
      </c>
      <c r="F3392" t="s">
        <v>40</v>
      </c>
      <c r="G3392" t="s">
        <v>41</v>
      </c>
      <c r="H3392" t="s">
        <v>51</v>
      </c>
      <c r="I3392" s="5">
        <v>9.1</v>
      </c>
      <c r="J3392" t="s">
        <v>25</v>
      </c>
      <c r="K3392" s="1">
        <v>44554</v>
      </c>
      <c r="L3392" s="1" t="s">
        <v>5075</v>
      </c>
      <c r="M3392" s="7">
        <v>3.84</v>
      </c>
      <c r="N3392" s="22">
        <v>45621</v>
      </c>
      <c r="O3392">
        <v>3</v>
      </c>
      <c r="P3392" t="s">
        <v>26</v>
      </c>
      <c r="Q3392">
        <v>2</v>
      </c>
      <c r="R3392">
        <v>5</v>
      </c>
      <c r="S3392" t="s">
        <v>148</v>
      </c>
      <c r="T3392" t="s">
        <v>26</v>
      </c>
      <c r="U3392" t="str">
        <f t="shared" si="104"/>
        <v>Young</v>
      </c>
      <c r="V3392" t="str">
        <f t="shared" si="105"/>
        <v>Senior</v>
      </c>
      <c r="W3392" t="str">
        <f>IF(Table13[[#This Row],[Last_Working_Date]]="Active","Active","Exited")</f>
        <v>Active</v>
      </c>
    </row>
    <row r="3393" spans="1:23" x14ac:dyDescent="0.3">
      <c r="A3393" s="9" t="s">
        <v>3589</v>
      </c>
      <c r="B3393" s="9" t="s">
        <v>19</v>
      </c>
      <c r="C3393">
        <v>38</v>
      </c>
      <c r="D3393" t="s">
        <v>30</v>
      </c>
      <c r="E3393" t="s">
        <v>36</v>
      </c>
      <c r="F3393" t="s">
        <v>32</v>
      </c>
      <c r="G3393" t="s">
        <v>33</v>
      </c>
      <c r="H3393" t="s">
        <v>24</v>
      </c>
      <c r="I3393" s="5">
        <v>7.2</v>
      </c>
      <c r="J3393" t="s">
        <v>25</v>
      </c>
      <c r="K3393" s="1">
        <v>40500</v>
      </c>
      <c r="L3393" s="1" t="s">
        <v>5075</v>
      </c>
      <c r="M3393" s="7">
        <v>14.94</v>
      </c>
      <c r="N3393" s="22">
        <v>44401</v>
      </c>
      <c r="O3393">
        <v>2</v>
      </c>
      <c r="P3393" t="s">
        <v>26</v>
      </c>
      <c r="Q3393">
        <v>0</v>
      </c>
      <c r="R3393">
        <v>7</v>
      </c>
      <c r="S3393" t="s">
        <v>1658</v>
      </c>
      <c r="T3393" t="s">
        <v>26</v>
      </c>
      <c r="U3393" t="str">
        <f t="shared" si="104"/>
        <v>Adult</v>
      </c>
      <c r="V3393" t="str">
        <f t="shared" si="105"/>
        <v>Senior</v>
      </c>
      <c r="W3393" t="str">
        <f>IF(Table13[[#This Row],[Last_Working_Date]]="Active","Active","Exited")</f>
        <v>Active</v>
      </c>
    </row>
    <row r="3394" spans="1:23" x14ac:dyDescent="0.3">
      <c r="A3394" s="9" t="s">
        <v>3590</v>
      </c>
      <c r="B3394" s="9" t="s">
        <v>29</v>
      </c>
      <c r="C3394">
        <v>36</v>
      </c>
      <c r="D3394" t="s">
        <v>30</v>
      </c>
      <c r="E3394" t="s">
        <v>53</v>
      </c>
      <c r="F3394" t="s">
        <v>22</v>
      </c>
      <c r="G3394" t="s">
        <v>23</v>
      </c>
      <c r="H3394" t="s">
        <v>51</v>
      </c>
      <c r="I3394" s="5">
        <v>7.1</v>
      </c>
      <c r="J3394" t="s">
        <v>25</v>
      </c>
      <c r="K3394" s="1">
        <v>39771</v>
      </c>
      <c r="L3394" s="1" t="s">
        <v>5075</v>
      </c>
      <c r="M3394" s="7">
        <v>16.940000000000001</v>
      </c>
      <c r="N3394" s="22">
        <v>43783</v>
      </c>
      <c r="O3394">
        <v>4</v>
      </c>
      <c r="P3394" t="s">
        <v>26</v>
      </c>
      <c r="Q3394">
        <v>2</v>
      </c>
      <c r="R3394">
        <v>8</v>
      </c>
      <c r="S3394" t="s">
        <v>182</v>
      </c>
      <c r="T3394" t="s">
        <v>26</v>
      </c>
      <c r="U3394" t="str">
        <f t="shared" ref="U3394:U3457" si="106">IF(C3394&lt;=30,"Young","Adult")</f>
        <v>Adult</v>
      </c>
      <c r="V3394" t="str">
        <f t="shared" ref="V3394:V3457" si="107">IF(I3394&lt;2,"Junior",IF(I3394&lt;5,"Mid-Level",IF(I3394&lt;10,"Senior","Expert")))</f>
        <v>Senior</v>
      </c>
      <c r="W3394" t="str">
        <f>IF(Table13[[#This Row],[Last_Working_Date]]="Active","Active","Exited")</f>
        <v>Active</v>
      </c>
    </row>
    <row r="3395" spans="1:23" x14ac:dyDescent="0.3">
      <c r="A3395" s="9" t="s">
        <v>3591</v>
      </c>
      <c r="B3395" s="9" t="s">
        <v>19</v>
      </c>
      <c r="C3395">
        <v>34</v>
      </c>
      <c r="D3395" t="s">
        <v>30</v>
      </c>
      <c r="E3395" t="s">
        <v>31</v>
      </c>
      <c r="F3395" t="s">
        <v>22</v>
      </c>
      <c r="G3395" t="s">
        <v>74</v>
      </c>
      <c r="H3395" t="s">
        <v>24</v>
      </c>
      <c r="I3395" s="5">
        <v>14</v>
      </c>
      <c r="J3395" t="s">
        <v>25</v>
      </c>
      <c r="K3395" s="1">
        <v>45275</v>
      </c>
      <c r="L3395" s="1" t="s">
        <v>5075</v>
      </c>
      <c r="M3395" s="7">
        <v>1.87</v>
      </c>
      <c r="N3395" s="22">
        <v>56207</v>
      </c>
      <c r="O3395">
        <v>4</v>
      </c>
      <c r="P3395" t="s">
        <v>26</v>
      </c>
      <c r="Q3395">
        <v>1</v>
      </c>
      <c r="R3395">
        <v>6</v>
      </c>
      <c r="S3395" t="s">
        <v>641</v>
      </c>
      <c r="T3395" t="s">
        <v>26</v>
      </c>
      <c r="U3395" t="str">
        <f t="shared" si="106"/>
        <v>Adult</v>
      </c>
      <c r="V3395" t="str">
        <f t="shared" si="107"/>
        <v>Expert</v>
      </c>
      <c r="W3395" t="str">
        <f>IF(Table13[[#This Row],[Last_Working_Date]]="Active","Active","Exited")</f>
        <v>Active</v>
      </c>
    </row>
    <row r="3396" spans="1:23" x14ac:dyDescent="0.3">
      <c r="A3396" s="9" t="s">
        <v>3592</v>
      </c>
      <c r="B3396" s="9" t="s">
        <v>29</v>
      </c>
      <c r="C3396">
        <v>36</v>
      </c>
      <c r="D3396" t="s">
        <v>30</v>
      </c>
      <c r="E3396" t="s">
        <v>36</v>
      </c>
      <c r="F3396" t="s">
        <v>22</v>
      </c>
      <c r="G3396" t="s">
        <v>59</v>
      </c>
      <c r="H3396" t="s">
        <v>24</v>
      </c>
      <c r="I3396" s="5">
        <v>10.6</v>
      </c>
      <c r="J3396" t="s">
        <v>25</v>
      </c>
      <c r="K3396" s="1">
        <v>40330</v>
      </c>
      <c r="L3396" s="1" t="s">
        <v>5075</v>
      </c>
      <c r="M3396" s="7">
        <v>15.41</v>
      </c>
      <c r="N3396" s="22">
        <v>53105</v>
      </c>
      <c r="O3396">
        <v>3</v>
      </c>
      <c r="P3396" t="s">
        <v>26</v>
      </c>
      <c r="Q3396">
        <v>5</v>
      </c>
      <c r="R3396">
        <v>6</v>
      </c>
      <c r="S3396" t="s">
        <v>197</v>
      </c>
      <c r="T3396" t="s">
        <v>26</v>
      </c>
      <c r="U3396" t="str">
        <f t="shared" si="106"/>
        <v>Adult</v>
      </c>
      <c r="V3396" t="str">
        <f t="shared" si="107"/>
        <v>Expert</v>
      </c>
      <c r="W3396" t="str">
        <f>IF(Table13[[#This Row],[Last_Working_Date]]="Active","Active","Exited")</f>
        <v>Active</v>
      </c>
    </row>
    <row r="3397" spans="1:23" x14ac:dyDescent="0.3">
      <c r="A3397" s="9" t="s">
        <v>3593</v>
      </c>
      <c r="B3397" s="9" t="s">
        <v>29</v>
      </c>
      <c r="C3397">
        <v>38</v>
      </c>
      <c r="D3397" t="s">
        <v>20</v>
      </c>
      <c r="E3397" t="s">
        <v>63</v>
      </c>
      <c r="F3397" t="s">
        <v>82</v>
      </c>
      <c r="G3397" t="s">
        <v>83</v>
      </c>
      <c r="H3397" t="s">
        <v>51</v>
      </c>
      <c r="I3397" s="5">
        <v>11</v>
      </c>
      <c r="J3397" t="s">
        <v>25</v>
      </c>
      <c r="K3397" s="1">
        <v>45151</v>
      </c>
      <c r="L3397" s="1" t="s">
        <v>5075</v>
      </c>
      <c r="M3397" s="7">
        <v>2.21</v>
      </c>
      <c r="N3397" s="22">
        <v>58022</v>
      </c>
      <c r="O3397">
        <v>3</v>
      </c>
      <c r="P3397" t="s">
        <v>26</v>
      </c>
      <c r="Q3397">
        <v>0</v>
      </c>
      <c r="R3397">
        <v>6</v>
      </c>
      <c r="S3397" t="s">
        <v>837</v>
      </c>
      <c r="T3397" t="s">
        <v>26</v>
      </c>
      <c r="U3397" t="str">
        <f t="shared" si="106"/>
        <v>Adult</v>
      </c>
      <c r="V3397" t="str">
        <f t="shared" si="107"/>
        <v>Expert</v>
      </c>
      <c r="W3397" t="str">
        <f>IF(Table13[[#This Row],[Last_Working_Date]]="Active","Active","Exited")</f>
        <v>Active</v>
      </c>
    </row>
    <row r="3398" spans="1:23" x14ac:dyDescent="0.3">
      <c r="A3398" s="9" t="s">
        <v>3594</v>
      </c>
      <c r="B3398" s="9" t="s">
        <v>29</v>
      </c>
      <c r="C3398">
        <v>29</v>
      </c>
      <c r="D3398" t="s">
        <v>30</v>
      </c>
      <c r="E3398" t="s">
        <v>63</v>
      </c>
      <c r="F3398" t="s">
        <v>40</v>
      </c>
      <c r="G3398" t="s">
        <v>96</v>
      </c>
      <c r="H3398" t="s">
        <v>24</v>
      </c>
      <c r="I3398" s="5">
        <v>4.8</v>
      </c>
      <c r="J3398" t="s">
        <v>25</v>
      </c>
      <c r="K3398" s="1">
        <v>45276</v>
      </c>
      <c r="L3398" s="1" t="s">
        <v>5075</v>
      </c>
      <c r="M3398" s="7">
        <v>1.87</v>
      </c>
      <c r="N3398" s="22">
        <v>38413</v>
      </c>
      <c r="O3398">
        <v>3</v>
      </c>
      <c r="P3398" t="s">
        <v>26</v>
      </c>
      <c r="Q3398">
        <v>3</v>
      </c>
      <c r="R3398">
        <v>5</v>
      </c>
      <c r="S3398" t="s">
        <v>148</v>
      </c>
      <c r="T3398" t="s">
        <v>26</v>
      </c>
      <c r="U3398" t="str">
        <f t="shared" si="106"/>
        <v>Young</v>
      </c>
      <c r="V3398" t="str">
        <f t="shared" si="107"/>
        <v>Mid-Level</v>
      </c>
      <c r="W3398" t="str">
        <f>IF(Table13[[#This Row],[Last_Working_Date]]="Active","Active","Exited")</f>
        <v>Active</v>
      </c>
    </row>
    <row r="3399" spans="1:23" x14ac:dyDescent="0.3">
      <c r="A3399" s="9" t="s">
        <v>3595</v>
      </c>
      <c r="B3399" s="9" t="s">
        <v>29</v>
      </c>
      <c r="C3399">
        <v>26</v>
      </c>
      <c r="D3399" t="s">
        <v>20</v>
      </c>
      <c r="E3399" t="s">
        <v>21</v>
      </c>
      <c r="F3399" t="s">
        <v>22</v>
      </c>
      <c r="G3399" t="s">
        <v>74</v>
      </c>
      <c r="H3399" t="s">
        <v>51</v>
      </c>
      <c r="I3399" s="5">
        <v>4.5</v>
      </c>
      <c r="J3399" t="s">
        <v>25</v>
      </c>
      <c r="K3399" s="1">
        <v>45696</v>
      </c>
      <c r="L3399" s="1">
        <v>45878</v>
      </c>
      <c r="M3399" s="7">
        <v>0.5</v>
      </c>
      <c r="N3399" s="22">
        <v>41518</v>
      </c>
      <c r="O3399">
        <v>1</v>
      </c>
      <c r="P3399" t="s">
        <v>26</v>
      </c>
      <c r="Q3399">
        <v>2</v>
      </c>
      <c r="R3399">
        <v>7</v>
      </c>
      <c r="S3399" t="s">
        <v>302</v>
      </c>
      <c r="T3399" t="s">
        <v>65</v>
      </c>
      <c r="U3399" t="str">
        <f t="shared" si="106"/>
        <v>Young</v>
      </c>
      <c r="V3399" t="str">
        <f t="shared" si="107"/>
        <v>Mid-Level</v>
      </c>
      <c r="W3399" t="str">
        <f>IF(Table13[[#This Row],[Last_Working_Date]]="Active","Active","Exited")</f>
        <v>Exited</v>
      </c>
    </row>
    <row r="3400" spans="1:23" x14ac:dyDescent="0.3">
      <c r="A3400" s="9" t="s">
        <v>3596</v>
      </c>
      <c r="B3400" s="9" t="s">
        <v>29</v>
      </c>
      <c r="C3400">
        <v>30</v>
      </c>
      <c r="D3400" t="s">
        <v>20</v>
      </c>
      <c r="E3400" t="s">
        <v>53</v>
      </c>
      <c r="F3400" t="s">
        <v>54</v>
      </c>
      <c r="G3400" t="s">
        <v>139</v>
      </c>
      <c r="H3400" t="s">
        <v>51</v>
      </c>
      <c r="I3400" s="5">
        <v>5.8</v>
      </c>
      <c r="J3400" t="s">
        <v>25</v>
      </c>
      <c r="K3400" s="1">
        <v>41487</v>
      </c>
      <c r="L3400" s="1" t="s">
        <v>5075</v>
      </c>
      <c r="M3400" s="7">
        <v>12.24</v>
      </c>
      <c r="N3400" s="22">
        <v>40577</v>
      </c>
      <c r="O3400">
        <v>3</v>
      </c>
      <c r="P3400" t="s">
        <v>65</v>
      </c>
      <c r="Q3400">
        <v>2</v>
      </c>
      <c r="R3400">
        <v>5</v>
      </c>
      <c r="S3400" t="s">
        <v>790</v>
      </c>
      <c r="T3400" t="s">
        <v>26</v>
      </c>
      <c r="U3400" t="str">
        <f t="shared" si="106"/>
        <v>Young</v>
      </c>
      <c r="V3400" t="str">
        <f t="shared" si="107"/>
        <v>Senior</v>
      </c>
      <c r="W3400" t="str">
        <f>IF(Table13[[#This Row],[Last_Working_Date]]="Active","Active","Exited")</f>
        <v>Active</v>
      </c>
    </row>
    <row r="3401" spans="1:23" x14ac:dyDescent="0.3">
      <c r="A3401" s="9" t="s">
        <v>3597</v>
      </c>
      <c r="B3401" s="9" t="s">
        <v>19</v>
      </c>
      <c r="C3401">
        <v>28</v>
      </c>
      <c r="D3401" t="s">
        <v>30</v>
      </c>
      <c r="E3401" t="s">
        <v>21</v>
      </c>
      <c r="F3401" t="s">
        <v>54</v>
      </c>
      <c r="G3401" t="s">
        <v>55</v>
      </c>
      <c r="H3401" t="s">
        <v>24</v>
      </c>
      <c r="I3401" s="5">
        <v>2.2999999999999998</v>
      </c>
      <c r="J3401" t="s">
        <v>85</v>
      </c>
      <c r="K3401" s="1">
        <v>45755</v>
      </c>
      <c r="L3401" s="1" t="s">
        <v>5075</v>
      </c>
      <c r="M3401" s="7">
        <v>0.56000000000000005</v>
      </c>
      <c r="N3401" s="22">
        <v>34471</v>
      </c>
      <c r="O3401">
        <v>2</v>
      </c>
      <c r="P3401" t="s">
        <v>26</v>
      </c>
      <c r="Q3401">
        <v>1</v>
      </c>
      <c r="R3401">
        <v>14</v>
      </c>
      <c r="S3401" t="s">
        <v>352</v>
      </c>
      <c r="T3401" t="s">
        <v>26</v>
      </c>
      <c r="U3401" t="str">
        <f t="shared" si="106"/>
        <v>Young</v>
      </c>
      <c r="V3401" t="str">
        <f t="shared" si="107"/>
        <v>Mid-Level</v>
      </c>
      <c r="W3401" t="str">
        <f>IF(Table13[[#This Row],[Last_Working_Date]]="Active","Active","Exited")</f>
        <v>Active</v>
      </c>
    </row>
    <row r="3402" spans="1:23" x14ac:dyDescent="0.3">
      <c r="A3402" s="9" t="s">
        <v>3598</v>
      </c>
      <c r="B3402" s="9" t="s">
        <v>29</v>
      </c>
      <c r="C3402">
        <v>26</v>
      </c>
      <c r="D3402" t="s">
        <v>30</v>
      </c>
      <c r="E3402" t="s">
        <v>36</v>
      </c>
      <c r="F3402" t="s">
        <v>32</v>
      </c>
      <c r="G3402" t="s">
        <v>171</v>
      </c>
      <c r="H3402" t="s">
        <v>51</v>
      </c>
      <c r="I3402" s="5">
        <v>3.5</v>
      </c>
      <c r="J3402" t="s">
        <v>25</v>
      </c>
      <c r="K3402" s="1">
        <v>43210</v>
      </c>
      <c r="L3402" s="1" t="s">
        <v>5075</v>
      </c>
      <c r="M3402" s="7">
        <v>7.52</v>
      </c>
      <c r="N3402" s="22">
        <v>26007</v>
      </c>
      <c r="O3402">
        <v>4</v>
      </c>
      <c r="P3402" t="s">
        <v>26</v>
      </c>
      <c r="Q3402">
        <v>2</v>
      </c>
      <c r="R3402">
        <v>4</v>
      </c>
      <c r="S3402" t="s">
        <v>1475</v>
      </c>
      <c r="T3402" t="s">
        <v>26</v>
      </c>
      <c r="U3402" t="str">
        <f t="shared" si="106"/>
        <v>Young</v>
      </c>
      <c r="V3402" t="str">
        <f t="shared" si="107"/>
        <v>Mid-Level</v>
      </c>
      <c r="W3402" t="str">
        <f>IF(Table13[[#This Row],[Last_Working_Date]]="Active","Active","Exited")</f>
        <v>Active</v>
      </c>
    </row>
    <row r="3403" spans="1:23" x14ac:dyDescent="0.3">
      <c r="A3403" s="9" t="s">
        <v>3599</v>
      </c>
      <c r="B3403" s="9" t="s">
        <v>29</v>
      </c>
      <c r="C3403">
        <v>29</v>
      </c>
      <c r="D3403" t="s">
        <v>30</v>
      </c>
      <c r="E3403" t="s">
        <v>21</v>
      </c>
      <c r="F3403" t="s">
        <v>67</v>
      </c>
      <c r="G3403" t="s">
        <v>68</v>
      </c>
      <c r="H3403" t="s">
        <v>24</v>
      </c>
      <c r="I3403" s="5">
        <v>5.7</v>
      </c>
      <c r="J3403" t="s">
        <v>25</v>
      </c>
      <c r="K3403" s="1">
        <v>44872</v>
      </c>
      <c r="L3403" s="1" t="s">
        <v>5075</v>
      </c>
      <c r="M3403" s="7">
        <v>2.97</v>
      </c>
      <c r="N3403" s="22">
        <v>40887</v>
      </c>
      <c r="O3403">
        <v>5</v>
      </c>
      <c r="P3403" t="s">
        <v>26</v>
      </c>
      <c r="Q3403">
        <v>4</v>
      </c>
      <c r="R3403">
        <v>8</v>
      </c>
      <c r="S3403" t="s">
        <v>123</v>
      </c>
      <c r="T3403" t="s">
        <v>26</v>
      </c>
      <c r="U3403" t="str">
        <f t="shared" si="106"/>
        <v>Young</v>
      </c>
      <c r="V3403" t="str">
        <f t="shared" si="107"/>
        <v>Senior</v>
      </c>
      <c r="W3403" t="str">
        <f>IF(Table13[[#This Row],[Last_Working_Date]]="Active","Active","Exited")</f>
        <v>Active</v>
      </c>
    </row>
    <row r="3404" spans="1:23" x14ac:dyDescent="0.3">
      <c r="A3404" s="9" t="s">
        <v>3600</v>
      </c>
      <c r="B3404" s="9" t="s">
        <v>29</v>
      </c>
      <c r="C3404">
        <v>28</v>
      </c>
      <c r="D3404" t="s">
        <v>30</v>
      </c>
      <c r="E3404" t="s">
        <v>31</v>
      </c>
      <c r="F3404" t="s">
        <v>45</v>
      </c>
      <c r="G3404" t="s">
        <v>46</v>
      </c>
      <c r="H3404" t="s">
        <v>84</v>
      </c>
      <c r="I3404" s="5">
        <v>6.3</v>
      </c>
      <c r="J3404" t="s">
        <v>25</v>
      </c>
      <c r="K3404" s="1">
        <v>45633</v>
      </c>
      <c r="L3404" s="1" t="s">
        <v>5075</v>
      </c>
      <c r="M3404" s="7">
        <v>0.89</v>
      </c>
      <c r="N3404" s="22">
        <v>53465</v>
      </c>
      <c r="O3404">
        <v>4</v>
      </c>
      <c r="P3404" t="s">
        <v>26</v>
      </c>
      <c r="Q3404">
        <v>3</v>
      </c>
      <c r="R3404">
        <v>6</v>
      </c>
      <c r="S3404" t="s">
        <v>843</v>
      </c>
      <c r="T3404" t="s">
        <v>26</v>
      </c>
      <c r="U3404" t="str">
        <f t="shared" si="106"/>
        <v>Young</v>
      </c>
      <c r="V3404" t="str">
        <f t="shared" si="107"/>
        <v>Senior</v>
      </c>
      <c r="W3404" t="str">
        <f>IF(Table13[[#This Row],[Last_Working_Date]]="Active","Active","Exited")</f>
        <v>Active</v>
      </c>
    </row>
    <row r="3405" spans="1:23" x14ac:dyDescent="0.3">
      <c r="A3405" s="9" t="s">
        <v>3601</v>
      </c>
      <c r="B3405" s="9" t="s">
        <v>19</v>
      </c>
      <c r="C3405">
        <v>44</v>
      </c>
      <c r="D3405" t="s">
        <v>20</v>
      </c>
      <c r="E3405" t="s">
        <v>63</v>
      </c>
      <c r="F3405" t="s">
        <v>45</v>
      </c>
      <c r="G3405" t="s">
        <v>98</v>
      </c>
      <c r="H3405" t="s">
        <v>51</v>
      </c>
      <c r="I3405" s="5">
        <v>4.8</v>
      </c>
      <c r="J3405" t="s">
        <v>25</v>
      </c>
      <c r="K3405" s="1">
        <v>42925</v>
      </c>
      <c r="L3405" s="1" t="s">
        <v>5075</v>
      </c>
      <c r="M3405" s="7">
        <v>8.3000000000000007</v>
      </c>
      <c r="N3405" s="22">
        <v>44709</v>
      </c>
      <c r="O3405">
        <v>3</v>
      </c>
      <c r="P3405" t="s">
        <v>26</v>
      </c>
      <c r="Q3405">
        <v>0</v>
      </c>
      <c r="R3405">
        <v>7</v>
      </c>
      <c r="S3405" t="s">
        <v>848</v>
      </c>
      <c r="T3405" t="s">
        <v>26</v>
      </c>
      <c r="U3405" t="str">
        <f t="shared" si="106"/>
        <v>Adult</v>
      </c>
      <c r="V3405" t="str">
        <f t="shared" si="107"/>
        <v>Mid-Level</v>
      </c>
      <c r="W3405" t="str">
        <f>IF(Table13[[#This Row],[Last_Working_Date]]="Active","Active","Exited")</f>
        <v>Active</v>
      </c>
    </row>
    <row r="3406" spans="1:23" x14ac:dyDescent="0.3">
      <c r="A3406" s="9" t="s">
        <v>3602</v>
      </c>
      <c r="B3406" s="9" t="s">
        <v>29</v>
      </c>
      <c r="C3406">
        <v>35</v>
      </c>
      <c r="D3406" t="s">
        <v>20</v>
      </c>
      <c r="E3406" t="s">
        <v>63</v>
      </c>
      <c r="F3406" t="s">
        <v>32</v>
      </c>
      <c r="G3406" t="s">
        <v>171</v>
      </c>
      <c r="H3406" t="s">
        <v>24</v>
      </c>
      <c r="I3406" s="5">
        <v>8.9</v>
      </c>
      <c r="J3406" t="s">
        <v>25</v>
      </c>
      <c r="K3406" s="1">
        <v>42699</v>
      </c>
      <c r="L3406" s="1" t="s">
        <v>5075</v>
      </c>
      <c r="M3406" s="7">
        <v>8.92</v>
      </c>
      <c r="N3406" s="22">
        <v>41218</v>
      </c>
      <c r="O3406">
        <v>2</v>
      </c>
      <c r="P3406" t="s">
        <v>26</v>
      </c>
      <c r="Q3406">
        <v>2</v>
      </c>
      <c r="R3406">
        <v>7</v>
      </c>
      <c r="S3406" t="s">
        <v>792</v>
      </c>
      <c r="T3406" t="s">
        <v>26</v>
      </c>
      <c r="U3406" t="str">
        <f t="shared" si="106"/>
        <v>Adult</v>
      </c>
      <c r="V3406" t="str">
        <f t="shared" si="107"/>
        <v>Senior</v>
      </c>
      <c r="W3406" t="str">
        <f>IF(Table13[[#This Row],[Last_Working_Date]]="Active","Active","Exited")</f>
        <v>Active</v>
      </c>
    </row>
    <row r="3407" spans="1:23" x14ac:dyDescent="0.3">
      <c r="A3407" s="9" t="s">
        <v>3603</v>
      </c>
      <c r="B3407" s="9" t="s">
        <v>19</v>
      </c>
      <c r="C3407">
        <v>31</v>
      </c>
      <c r="D3407" t="s">
        <v>20</v>
      </c>
      <c r="E3407" t="s">
        <v>53</v>
      </c>
      <c r="F3407" t="s">
        <v>32</v>
      </c>
      <c r="G3407" t="s">
        <v>33</v>
      </c>
      <c r="H3407" t="s">
        <v>24</v>
      </c>
      <c r="I3407" s="5">
        <v>6.5</v>
      </c>
      <c r="J3407" t="s">
        <v>25</v>
      </c>
      <c r="K3407" s="1">
        <v>43487</v>
      </c>
      <c r="L3407" s="1" t="s">
        <v>5075</v>
      </c>
      <c r="M3407" s="7">
        <v>6.77</v>
      </c>
      <c r="N3407" s="22">
        <v>34486</v>
      </c>
      <c r="O3407">
        <v>2</v>
      </c>
      <c r="P3407" t="s">
        <v>65</v>
      </c>
      <c r="Q3407">
        <v>0</v>
      </c>
      <c r="R3407">
        <v>7</v>
      </c>
      <c r="S3407" t="s">
        <v>461</v>
      </c>
      <c r="T3407" t="s">
        <v>26</v>
      </c>
      <c r="U3407" t="str">
        <f t="shared" si="106"/>
        <v>Adult</v>
      </c>
      <c r="V3407" t="str">
        <f t="shared" si="107"/>
        <v>Senior</v>
      </c>
      <c r="W3407" t="str">
        <f>IF(Table13[[#This Row],[Last_Working_Date]]="Active","Active","Exited")</f>
        <v>Active</v>
      </c>
    </row>
    <row r="3408" spans="1:23" x14ac:dyDescent="0.3">
      <c r="A3408" s="9" t="s">
        <v>3604</v>
      </c>
      <c r="B3408" s="9" t="s">
        <v>19</v>
      </c>
      <c r="C3408">
        <v>36</v>
      </c>
      <c r="D3408" t="s">
        <v>30</v>
      </c>
      <c r="E3408" t="s">
        <v>31</v>
      </c>
      <c r="F3408" t="s">
        <v>22</v>
      </c>
      <c r="G3408" t="s">
        <v>59</v>
      </c>
      <c r="H3408" t="s">
        <v>24</v>
      </c>
      <c r="I3408" s="5">
        <v>10.7</v>
      </c>
      <c r="J3408" t="s">
        <v>25</v>
      </c>
      <c r="K3408" s="1">
        <v>39986</v>
      </c>
      <c r="L3408" s="1" t="s">
        <v>5075</v>
      </c>
      <c r="M3408" s="7">
        <v>16.350000000000001</v>
      </c>
      <c r="N3408" s="22">
        <v>49699</v>
      </c>
      <c r="O3408">
        <v>2</v>
      </c>
      <c r="P3408" t="s">
        <v>26</v>
      </c>
      <c r="Q3408">
        <v>4</v>
      </c>
      <c r="R3408">
        <v>8</v>
      </c>
      <c r="S3408" t="s">
        <v>135</v>
      </c>
      <c r="T3408" t="s">
        <v>26</v>
      </c>
      <c r="U3408" t="str">
        <f t="shared" si="106"/>
        <v>Adult</v>
      </c>
      <c r="V3408" t="str">
        <f t="shared" si="107"/>
        <v>Expert</v>
      </c>
      <c r="W3408" t="str">
        <f>IF(Table13[[#This Row],[Last_Working_Date]]="Active","Active","Exited")</f>
        <v>Active</v>
      </c>
    </row>
    <row r="3409" spans="1:23" x14ac:dyDescent="0.3">
      <c r="A3409" s="9" t="s">
        <v>3605</v>
      </c>
      <c r="B3409" s="9" t="s">
        <v>29</v>
      </c>
      <c r="C3409">
        <v>32</v>
      </c>
      <c r="D3409" t="s">
        <v>30</v>
      </c>
      <c r="E3409" t="s">
        <v>53</v>
      </c>
      <c r="F3409" t="s">
        <v>54</v>
      </c>
      <c r="G3409" t="s">
        <v>77</v>
      </c>
      <c r="H3409" t="s">
        <v>24</v>
      </c>
      <c r="I3409" s="5">
        <v>6.6</v>
      </c>
      <c r="J3409" t="s">
        <v>25</v>
      </c>
      <c r="K3409" s="1">
        <v>45613</v>
      </c>
      <c r="L3409" s="1" t="s">
        <v>5075</v>
      </c>
      <c r="M3409" s="7">
        <v>0.94</v>
      </c>
      <c r="N3409" s="22">
        <v>48001</v>
      </c>
      <c r="O3409">
        <v>3</v>
      </c>
      <c r="P3409" t="s">
        <v>26</v>
      </c>
      <c r="Q3409">
        <v>2</v>
      </c>
      <c r="R3409">
        <v>7</v>
      </c>
      <c r="S3409" t="s">
        <v>639</v>
      </c>
      <c r="T3409" t="s">
        <v>26</v>
      </c>
      <c r="U3409" t="str">
        <f t="shared" si="106"/>
        <v>Adult</v>
      </c>
      <c r="V3409" t="str">
        <f t="shared" si="107"/>
        <v>Senior</v>
      </c>
      <c r="W3409" t="str">
        <f>IF(Table13[[#This Row],[Last_Working_Date]]="Active","Active","Exited")</f>
        <v>Active</v>
      </c>
    </row>
    <row r="3410" spans="1:23" x14ac:dyDescent="0.3">
      <c r="A3410" s="9" t="s">
        <v>3606</v>
      </c>
      <c r="B3410" s="9" t="s">
        <v>19</v>
      </c>
      <c r="C3410">
        <v>35</v>
      </c>
      <c r="D3410" t="s">
        <v>20</v>
      </c>
      <c r="E3410" t="s">
        <v>53</v>
      </c>
      <c r="F3410" t="s">
        <v>32</v>
      </c>
      <c r="G3410" t="s">
        <v>171</v>
      </c>
      <c r="H3410" t="s">
        <v>51</v>
      </c>
      <c r="I3410" s="5">
        <v>9.9</v>
      </c>
      <c r="J3410" t="s">
        <v>25</v>
      </c>
      <c r="K3410" s="1">
        <v>41441</v>
      </c>
      <c r="L3410" s="1" t="s">
        <v>5075</v>
      </c>
      <c r="M3410" s="7">
        <v>12.37</v>
      </c>
      <c r="N3410" s="22">
        <v>47184</v>
      </c>
      <c r="O3410">
        <v>3</v>
      </c>
      <c r="P3410" t="s">
        <v>26</v>
      </c>
      <c r="Q3410">
        <v>3</v>
      </c>
      <c r="R3410">
        <v>7</v>
      </c>
      <c r="S3410" t="s">
        <v>298</v>
      </c>
      <c r="T3410" t="s">
        <v>26</v>
      </c>
      <c r="U3410" t="str">
        <f t="shared" si="106"/>
        <v>Adult</v>
      </c>
      <c r="V3410" t="str">
        <f t="shared" si="107"/>
        <v>Senior</v>
      </c>
      <c r="W3410" t="str">
        <f>IF(Table13[[#This Row],[Last_Working_Date]]="Active","Active","Exited")</f>
        <v>Active</v>
      </c>
    </row>
    <row r="3411" spans="1:23" x14ac:dyDescent="0.3">
      <c r="A3411" s="9" t="s">
        <v>3607</v>
      </c>
      <c r="B3411" s="9" t="s">
        <v>19</v>
      </c>
      <c r="C3411">
        <v>28</v>
      </c>
      <c r="D3411" t="s">
        <v>30</v>
      </c>
      <c r="E3411" t="s">
        <v>36</v>
      </c>
      <c r="F3411" t="s">
        <v>45</v>
      </c>
      <c r="G3411" t="s">
        <v>164</v>
      </c>
      <c r="H3411" t="s">
        <v>84</v>
      </c>
      <c r="I3411" s="5">
        <v>6.9</v>
      </c>
      <c r="J3411" t="s">
        <v>25</v>
      </c>
      <c r="K3411" s="1">
        <v>42110</v>
      </c>
      <c r="L3411" s="1" t="s">
        <v>5075</v>
      </c>
      <c r="M3411" s="7">
        <v>10.54</v>
      </c>
      <c r="N3411" s="22">
        <v>40897</v>
      </c>
      <c r="O3411">
        <v>4</v>
      </c>
      <c r="P3411" t="s">
        <v>26</v>
      </c>
      <c r="Q3411">
        <v>3</v>
      </c>
      <c r="R3411">
        <v>10</v>
      </c>
      <c r="S3411" t="s">
        <v>357</v>
      </c>
      <c r="T3411" t="s">
        <v>26</v>
      </c>
      <c r="U3411" t="str">
        <f t="shared" si="106"/>
        <v>Young</v>
      </c>
      <c r="V3411" t="str">
        <f t="shared" si="107"/>
        <v>Senior</v>
      </c>
      <c r="W3411" t="str">
        <f>IF(Table13[[#This Row],[Last_Working_Date]]="Active","Active","Exited")</f>
        <v>Active</v>
      </c>
    </row>
    <row r="3412" spans="1:23" x14ac:dyDescent="0.3">
      <c r="A3412" s="9" t="s">
        <v>3608</v>
      </c>
      <c r="B3412" s="9" t="s">
        <v>19</v>
      </c>
      <c r="C3412">
        <v>21</v>
      </c>
      <c r="D3412" t="s">
        <v>179</v>
      </c>
      <c r="E3412" t="s">
        <v>39</v>
      </c>
      <c r="F3412" t="s">
        <v>67</v>
      </c>
      <c r="G3412" t="s">
        <v>90</v>
      </c>
      <c r="H3412" t="s">
        <v>24</v>
      </c>
      <c r="I3412" s="5">
        <v>0</v>
      </c>
      <c r="J3412" t="s">
        <v>25</v>
      </c>
      <c r="K3412" s="1">
        <v>44528</v>
      </c>
      <c r="L3412" s="1">
        <v>44822</v>
      </c>
      <c r="M3412" s="7">
        <v>0.8</v>
      </c>
      <c r="N3412" s="22">
        <v>39128</v>
      </c>
      <c r="O3412">
        <v>4</v>
      </c>
      <c r="P3412" t="s">
        <v>26</v>
      </c>
      <c r="Q3412">
        <v>2</v>
      </c>
      <c r="R3412">
        <v>6</v>
      </c>
      <c r="S3412" t="s">
        <v>892</v>
      </c>
      <c r="T3412" t="s">
        <v>65</v>
      </c>
      <c r="U3412" t="str">
        <f t="shared" si="106"/>
        <v>Young</v>
      </c>
      <c r="V3412" t="str">
        <f t="shared" si="107"/>
        <v>Junior</v>
      </c>
      <c r="W3412" t="str">
        <f>IF(Table13[[#This Row],[Last_Working_Date]]="Active","Active","Exited")</f>
        <v>Exited</v>
      </c>
    </row>
    <row r="3413" spans="1:23" x14ac:dyDescent="0.3">
      <c r="A3413" s="9" t="s">
        <v>3609</v>
      </c>
      <c r="B3413" s="9" t="s">
        <v>19</v>
      </c>
      <c r="C3413">
        <v>28</v>
      </c>
      <c r="D3413" t="s">
        <v>20</v>
      </c>
      <c r="E3413" t="s">
        <v>36</v>
      </c>
      <c r="F3413" t="s">
        <v>32</v>
      </c>
      <c r="G3413" t="s">
        <v>33</v>
      </c>
      <c r="H3413" t="s">
        <v>47</v>
      </c>
      <c r="I3413" s="5">
        <v>4.2</v>
      </c>
      <c r="J3413" t="s">
        <v>25</v>
      </c>
      <c r="K3413" s="1">
        <v>43508</v>
      </c>
      <c r="L3413" s="1" t="s">
        <v>5075</v>
      </c>
      <c r="M3413" s="7">
        <v>6.71</v>
      </c>
      <c r="N3413" s="22">
        <v>37316</v>
      </c>
      <c r="O3413">
        <v>4</v>
      </c>
      <c r="P3413" t="s">
        <v>26</v>
      </c>
      <c r="Q3413">
        <v>3</v>
      </c>
      <c r="R3413">
        <v>8</v>
      </c>
      <c r="S3413" t="s">
        <v>1343</v>
      </c>
      <c r="T3413" t="s">
        <v>26</v>
      </c>
      <c r="U3413" t="str">
        <f t="shared" si="106"/>
        <v>Young</v>
      </c>
      <c r="V3413" t="str">
        <f t="shared" si="107"/>
        <v>Mid-Level</v>
      </c>
      <c r="W3413" t="str">
        <f>IF(Table13[[#This Row],[Last_Working_Date]]="Active","Active","Exited")</f>
        <v>Active</v>
      </c>
    </row>
    <row r="3414" spans="1:23" x14ac:dyDescent="0.3">
      <c r="A3414" s="9" t="s">
        <v>3610</v>
      </c>
      <c r="B3414" s="9" t="s">
        <v>19</v>
      </c>
      <c r="C3414">
        <v>26</v>
      </c>
      <c r="D3414" t="s">
        <v>30</v>
      </c>
      <c r="E3414" t="s">
        <v>53</v>
      </c>
      <c r="F3414" t="s">
        <v>40</v>
      </c>
      <c r="G3414" t="s">
        <v>50</v>
      </c>
      <c r="H3414" t="s">
        <v>24</v>
      </c>
      <c r="I3414" s="5">
        <v>5.5</v>
      </c>
      <c r="J3414" t="s">
        <v>25</v>
      </c>
      <c r="K3414" s="1">
        <v>39587</v>
      </c>
      <c r="L3414" s="1" t="s">
        <v>5075</v>
      </c>
      <c r="M3414" s="7">
        <v>17.440000000000001</v>
      </c>
      <c r="N3414" s="22">
        <v>45400</v>
      </c>
      <c r="O3414">
        <v>3</v>
      </c>
      <c r="P3414" t="s">
        <v>26</v>
      </c>
      <c r="Q3414">
        <v>1</v>
      </c>
      <c r="R3414">
        <v>14</v>
      </c>
      <c r="S3414" t="s">
        <v>807</v>
      </c>
      <c r="T3414" t="s">
        <v>26</v>
      </c>
      <c r="U3414" t="str">
        <f t="shared" si="106"/>
        <v>Young</v>
      </c>
      <c r="V3414" t="str">
        <f t="shared" si="107"/>
        <v>Senior</v>
      </c>
      <c r="W3414" t="str">
        <f>IF(Table13[[#This Row],[Last_Working_Date]]="Active","Active","Exited")</f>
        <v>Active</v>
      </c>
    </row>
    <row r="3415" spans="1:23" x14ac:dyDescent="0.3">
      <c r="A3415" s="9" t="s">
        <v>3611</v>
      </c>
      <c r="B3415" s="9" t="s">
        <v>19</v>
      </c>
      <c r="C3415">
        <v>38</v>
      </c>
      <c r="D3415" t="s">
        <v>30</v>
      </c>
      <c r="E3415" t="s">
        <v>44</v>
      </c>
      <c r="F3415" t="s">
        <v>82</v>
      </c>
      <c r="G3415" t="s">
        <v>284</v>
      </c>
      <c r="H3415" t="s">
        <v>24</v>
      </c>
      <c r="I3415" s="5">
        <v>13.3</v>
      </c>
      <c r="J3415" t="s">
        <v>25</v>
      </c>
      <c r="K3415" s="1">
        <v>41688</v>
      </c>
      <c r="L3415" s="1" t="s">
        <v>5075</v>
      </c>
      <c r="M3415" s="7">
        <v>11.69</v>
      </c>
      <c r="N3415" s="22">
        <v>61409</v>
      </c>
      <c r="O3415">
        <v>2</v>
      </c>
      <c r="P3415" t="s">
        <v>26</v>
      </c>
      <c r="Q3415">
        <v>4</v>
      </c>
      <c r="R3415">
        <v>9</v>
      </c>
      <c r="S3415" t="s">
        <v>489</v>
      </c>
      <c r="T3415" t="s">
        <v>26</v>
      </c>
      <c r="U3415" t="str">
        <f t="shared" si="106"/>
        <v>Adult</v>
      </c>
      <c r="V3415" t="str">
        <f t="shared" si="107"/>
        <v>Expert</v>
      </c>
      <c r="W3415" t="str">
        <f>IF(Table13[[#This Row],[Last_Working_Date]]="Active","Active","Exited")</f>
        <v>Active</v>
      </c>
    </row>
    <row r="3416" spans="1:23" x14ac:dyDescent="0.3">
      <c r="A3416" s="9" t="s">
        <v>3612</v>
      </c>
      <c r="B3416" s="9" t="s">
        <v>19</v>
      </c>
      <c r="C3416">
        <v>36</v>
      </c>
      <c r="D3416" t="s">
        <v>20</v>
      </c>
      <c r="E3416" t="s">
        <v>58</v>
      </c>
      <c r="F3416" t="s">
        <v>32</v>
      </c>
      <c r="G3416" t="s">
        <v>171</v>
      </c>
      <c r="H3416" t="s">
        <v>24</v>
      </c>
      <c r="I3416" s="5">
        <v>10.9</v>
      </c>
      <c r="J3416" t="s">
        <v>25</v>
      </c>
      <c r="K3416" s="1">
        <v>42727</v>
      </c>
      <c r="L3416" s="1" t="s">
        <v>5075</v>
      </c>
      <c r="M3416" s="7">
        <v>8.85</v>
      </c>
      <c r="N3416" s="22">
        <v>54407</v>
      </c>
      <c r="O3416">
        <v>1</v>
      </c>
      <c r="P3416" t="s">
        <v>65</v>
      </c>
      <c r="Q3416">
        <v>2</v>
      </c>
      <c r="R3416">
        <v>10</v>
      </c>
      <c r="S3416" t="s">
        <v>797</v>
      </c>
      <c r="T3416" t="s">
        <v>26</v>
      </c>
      <c r="U3416" t="str">
        <f t="shared" si="106"/>
        <v>Adult</v>
      </c>
      <c r="V3416" t="str">
        <f t="shared" si="107"/>
        <v>Expert</v>
      </c>
      <c r="W3416" t="str">
        <f>IF(Table13[[#This Row],[Last_Working_Date]]="Active","Active","Exited")</f>
        <v>Active</v>
      </c>
    </row>
    <row r="3417" spans="1:23" x14ac:dyDescent="0.3">
      <c r="A3417" s="9" t="s">
        <v>3613</v>
      </c>
      <c r="B3417" s="9" t="s">
        <v>29</v>
      </c>
      <c r="C3417">
        <v>26</v>
      </c>
      <c r="D3417" t="s">
        <v>30</v>
      </c>
      <c r="E3417" t="s">
        <v>58</v>
      </c>
      <c r="F3417" t="s">
        <v>40</v>
      </c>
      <c r="G3417" t="s">
        <v>96</v>
      </c>
      <c r="H3417" t="s">
        <v>24</v>
      </c>
      <c r="I3417" s="5">
        <v>4.3</v>
      </c>
      <c r="J3417" t="s">
        <v>25</v>
      </c>
      <c r="K3417" s="1">
        <v>41579</v>
      </c>
      <c r="L3417" s="1" t="s">
        <v>5075</v>
      </c>
      <c r="M3417" s="7">
        <v>11.99</v>
      </c>
      <c r="N3417" s="22">
        <v>42560</v>
      </c>
      <c r="O3417">
        <v>3</v>
      </c>
      <c r="P3417" t="s">
        <v>65</v>
      </c>
      <c r="Q3417">
        <v>0</v>
      </c>
      <c r="R3417">
        <v>9</v>
      </c>
      <c r="S3417" t="s">
        <v>901</v>
      </c>
      <c r="T3417" t="s">
        <v>26</v>
      </c>
      <c r="U3417" t="str">
        <f t="shared" si="106"/>
        <v>Young</v>
      </c>
      <c r="V3417" t="str">
        <f t="shared" si="107"/>
        <v>Mid-Level</v>
      </c>
      <c r="W3417" t="str">
        <f>IF(Table13[[#This Row],[Last_Working_Date]]="Active","Active","Exited")</f>
        <v>Active</v>
      </c>
    </row>
    <row r="3418" spans="1:23" x14ac:dyDescent="0.3">
      <c r="A3418" s="9" t="s">
        <v>3614</v>
      </c>
      <c r="B3418" s="9" t="s">
        <v>29</v>
      </c>
      <c r="C3418">
        <v>29</v>
      </c>
      <c r="D3418" t="s">
        <v>30</v>
      </c>
      <c r="E3418" t="s">
        <v>44</v>
      </c>
      <c r="F3418" t="s">
        <v>92</v>
      </c>
      <c r="G3418" t="s">
        <v>246</v>
      </c>
      <c r="H3418" t="s">
        <v>24</v>
      </c>
      <c r="I3418" s="5">
        <v>9</v>
      </c>
      <c r="J3418" t="s">
        <v>25</v>
      </c>
      <c r="K3418" s="1">
        <v>43047</v>
      </c>
      <c r="L3418" s="1" t="s">
        <v>5075</v>
      </c>
      <c r="M3418" s="7">
        <v>7.97</v>
      </c>
      <c r="N3418" s="22">
        <v>45047</v>
      </c>
      <c r="O3418">
        <v>3</v>
      </c>
      <c r="P3418" t="s">
        <v>65</v>
      </c>
      <c r="Q3418">
        <v>0</v>
      </c>
      <c r="R3418">
        <v>2</v>
      </c>
      <c r="S3418" t="s">
        <v>367</v>
      </c>
      <c r="T3418" t="s">
        <v>26</v>
      </c>
      <c r="U3418" t="str">
        <f t="shared" si="106"/>
        <v>Young</v>
      </c>
      <c r="V3418" t="str">
        <f t="shared" si="107"/>
        <v>Senior</v>
      </c>
      <c r="W3418" t="str">
        <f>IF(Table13[[#This Row],[Last_Working_Date]]="Active","Active","Exited")</f>
        <v>Active</v>
      </c>
    </row>
    <row r="3419" spans="1:23" x14ac:dyDescent="0.3">
      <c r="A3419" s="9" t="s">
        <v>3615</v>
      </c>
      <c r="B3419" s="9" t="s">
        <v>29</v>
      </c>
      <c r="C3419">
        <v>29</v>
      </c>
      <c r="D3419" t="s">
        <v>20</v>
      </c>
      <c r="E3419" t="s">
        <v>63</v>
      </c>
      <c r="F3419" t="s">
        <v>67</v>
      </c>
      <c r="G3419" t="s">
        <v>71</v>
      </c>
      <c r="H3419" t="s">
        <v>24</v>
      </c>
      <c r="I3419" s="5">
        <v>2.7</v>
      </c>
      <c r="J3419" t="s">
        <v>25</v>
      </c>
      <c r="K3419" s="1">
        <v>43863</v>
      </c>
      <c r="L3419" s="1" t="s">
        <v>5075</v>
      </c>
      <c r="M3419" s="7">
        <v>5.74</v>
      </c>
      <c r="N3419" s="22">
        <v>36902</v>
      </c>
      <c r="O3419">
        <v>3</v>
      </c>
      <c r="P3419" t="s">
        <v>65</v>
      </c>
      <c r="Q3419">
        <v>1</v>
      </c>
      <c r="R3419">
        <v>5</v>
      </c>
      <c r="S3419" t="s">
        <v>324</v>
      </c>
      <c r="T3419" t="s">
        <v>26</v>
      </c>
      <c r="U3419" t="str">
        <f t="shared" si="106"/>
        <v>Young</v>
      </c>
      <c r="V3419" t="str">
        <f t="shared" si="107"/>
        <v>Mid-Level</v>
      </c>
      <c r="W3419" t="str">
        <f>IF(Table13[[#This Row],[Last_Working_Date]]="Active","Active","Exited")</f>
        <v>Active</v>
      </c>
    </row>
    <row r="3420" spans="1:23" x14ac:dyDescent="0.3">
      <c r="A3420" s="9" t="s">
        <v>3616</v>
      </c>
      <c r="B3420" s="9" t="s">
        <v>29</v>
      </c>
      <c r="C3420">
        <v>23</v>
      </c>
      <c r="D3420" t="s">
        <v>20</v>
      </c>
      <c r="E3420" t="s">
        <v>53</v>
      </c>
      <c r="F3420" t="s">
        <v>32</v>
      </c>
      <c r="G3420" t="s">
        <v>33</v>
      </c>
      <c r="H3420" t="s">
        <v>24</v>
      </c>
      <c r="I3420" s="5">
        <v>1.6</v>
      </c>
      <c r="J3420" t="s">
        <v>25</v>
      </c>
      <c r="K3420" s="1">
        <v>43678</v>
      </c>
      <c r="L3420" s="1" t="s">
        <v>5075</v>
      </c>
      <c r="M3420" s="7">
        <v>6.24</v>
      </c>
      <c r="N3420" s="22">
        <v>28633</v>
      </c>
      <c r="O3420">
        <v>4</v>
      </c>
      <c r="P3420" t="s">
        <v>65</v>
      </c>
      <c r="Q3420">
        <v>2</v>
      </c>
      <c r="R3420">
        <v>3</v>
      </c>
      <c r="S3420" t="s">
        <v>535</v>
      </c>
      <c r="T3420" t="s">
        <v>26</v>
      </c>
      <c r="U3420" t="str">
        <f t="shared" si="106"/>
        <v>Young</v>
      </c>
      <c r="V3420" t="str">
        <f t="shared" si="107"/>
        <v>Junior</v>
      </c>
      <c r="W3420" t="str">
        <f>IF(Table13[[#This Row],[Last_Working_Date]]="Active","Active","Exited")</f>
        <v>Active</v>
      </c>
    </row>
    <row r="3421" spans="1:23" x14ac:dyDescent="0.3">
      <c r="A3421" s="9" t="s">
        <v>3617</v>
      </c>
      <c r="B3421" s="9" t="s">
        <v>19</v>
      </c>
      <c r="C3421">
        <v>30</v>
      </c>
      <c r="D3421" t="s">
        <v>20</v>
      </c>
      <c r="E3421" t="s">
        <v>39</v>
      </c>
      <c r="F3421" t="s">
        <v>67</v>
      </c>
      <c r="G3421" t="s">
        <v>110</v>
      </c>
      <c r="H3421" t="s">
        <v>84</v>
      </c>
      <c r="I3421" s="5">
        <v>8.6</v>
      </c>
      <c r="J3421" t="s">
        <v>25</v>
      </c>
      <c r="K3421" s="1">
        <v>42320</v>
      </c>
      <c r="L3421" s="1">
        <v>43437</v>
      </c>
      <c r="M3421" s="7">
        <v>3.06</v>
      </c>
      <c r="N3421" s="22">
        <v>56921</v>
      </c>
      <c r="O3421">
        <v>1</v>
      </c>
      <c r="P3421" t="s">
        <v>26</v>
      </c>
      <c r="Q3421">
        <v>3</v>
      </c>
      <c r="R3421">
        <v>5</v>
      </c>
      <c r="S3421" t="s">
        <v>145</v>
      </c>
      <c r="T3421" t="s">
        <v>65</v>
      </c>
      <c r="U3421" t="str">
        <f t="shared" si="106"/>
        <v>Young</v>
      </c>
      <c r="V3421" t="str">
        <f t="shared" si="107"/>
        <v>Senior</v>
      </c>
      <c r="W3421" t="str">
        <f>IF(Table13[[#This Row],[Last_Working_Date]]="Active","Active","Exited")</f>
        <v>Exited</v>
      </c>
    </row>
    <row r="3422" spans="1:23" x14ac:dyDescent="0.3">
      <c r="A3422" s="9" t="s">
        <v>72</v>
      </c>
      <c r="B3422" s="9" t="s">
        <v>29</v>
      </c>
      <c r="C3422">
        <v>33</v>
      </c>
      <c r="D3422" t="s">
        <v>20</v>
      </c>
      <c r="E3422" t="s">
        <v>44</v>
      </c>
      <c r="F3422" t="s">
        <v>67</v>
      </c>
      <c r="G3422" t="s">
        <v>110</v>
      </c>
      <c r="H3422" t="s">
        <v>24</v>
      </c>
      <c r="I3422" s="5">
        <v>1.5</v>
      </c>
      <c r="J3422" t="s">
        <v>25</v>
      </c>
      <c r="K3422" s="1">
        <v>41344</v>
      </c>
      <c r="L3422" s="1" t="s">
        <v>5075</v>
      </c>
      <c r="M3422" s="7">
        <v>12.63</v>
      </c>
      <c r="N3422" s="22">
        <v>43189</v>
      </c>
      <c r="O3422">
        <v>4</v>
      </c>
      <c r="P3422" t="s">
        <v>26</v>
      </c>
      <c r="Q3422">
        <v>2</v>
      </c>
      <c r="R3422">
        <v>5</v>
      </c>
      <c r="S3422" t="s">
        <v>5074</v>
      </c>
      <c r="T3422" t="s">
        <v>26</v>
      </c>
      <c r="U3422" t="str">
        <f t="shared" si="106"/>
        <v>Adult</v>
      </c>
      <c r="V3422" t="str">
        <f t="shared" si="107"/>
        <v>Junior</v>
      </c>
      <c r="W3422" t="str">
        <f>IF(Table13[[#This Row],[Last_Working_Date]]="Active","Active","Exited")</f>
        <v>Active</v>
      </c>
    </row>
    <row r="3423" spans="1:23" x14ac:dyDescent="0.3">
      <c r="A3423" s="9" t="s">
        <v>3618</v>
      </c>
      <c r="B3423" s="9" t="s">
        <v>29</v>
      </c>
      <c r="C3423">
        <v>46</v>
      </c>
      <c r="D3423" t="s">
        <v>20</v>
      </c>
      <c r="E3423" t="s">
        <v>44</v>
      </c>
      <c r="F3423" t="s">
        <v>45</v>
      </c>
      <c r="G3423" t="s">
        <v>164</v>
      </c>
      <c r="H3423" t="s">
        <v>24</v>
      </c>
      <c r="I3423" s="5">
        <v>15.3</v>
      </c>
      <c r="J3423" t="s">
        <v>25</v>
      </c>
      <c r="K3423" s="1">
        <v>44624</v>
      </c>
      <c r="L3423" s="1" t="s">
        <v>5075</v>
      </c>
      <c r="M3423" s="7">
        <v>3.65</v>
      </c>
      <c r="N3423" s="22">
        <v>65703</v>
      </c>
      <c r="O3423">
        <v>4</v>
      </c>
      <c r="P3423" t="s">
        <v>26</v>
      </c>
      <c r="Q3423">
        <v>0</v>
      </c>
      <c r="R3423">
        <v>11</v>
      </c>
      <c r="S3423" t="s">
        <v>160</v>
      </c>
      <c r="T3423" t="s">
        <v>26</v>
      </c>
      <c r="U3423" t="str">
        <f t="shared" si="106"/>
        <v>Adult</v>
      </c>
      <c r="V3423" t="str">
        <f t="shared" si="107"/>
        <v>Expert</v>
      </c>
      <c r="W3423" t="str">
        <f>IF(Table13[[#This Row],[Last_Working_Date]]="Active","Active","Exited")</f>
        <v>Active</v>
      </c>
    </row>
    <row r="3424" spans="1:23" x14ac:dyDescent="0.3">
      <c r="A3424" s="9" t="s">
        <v>3619</v>
      </c>
      <c r="B3424" s="9" t="s">
        <v>209</v>
      </c>
      <c r="C3424">
        <v>32</v>
      </c>
      <c r="D3424" t="s">
        <v>20</v>
      </c>
      <c r="E3424" t="s">
        <v>63</v>
      </c>
      <c r="F3424" t="s">
        <v>92</v>
      </c>
      <c r="G3424" t="s">
        <v>93</v>
      </c>
      <c r="H3424" t="s">
        <v>51</v>
      </c>
      <c r="I3424" s="5">
        <v>9</v>
      </c>
      <c r="J3424" t="s">
        <v>25</v>
      </c>
      <c r="K3424" s="1">
        <v>41339</v>
      </c>
      <c r="L3424" s="1">
        <v>41455</v>
      </c>
      <c r="M3424" s="7">
        <v>0.32</v>
      </c>
      <c r="N3424" s="22">
        <v>49287</v>
      </c>
      <c r="O3424">
        <v>1</v>
      </c>
      <c r="P3424" t="s">
        <v>65</v>
      </c>
      <c r="Q3424">
        <v>3</v>
      </c>
      <c r="R3424">
        <v>4</v>
      </c>
      <c r="S3424" t="s">
        <v>624</v>
      </c>
      <c r="T3424" t="s">
        <v>65</v>
      </c>
      <c r="U3424" t="str">
        <f t="shared" si="106"/>
        <v>Adult</v>
      </c>
      <c r="V3424" t="str">
        <f t="shared" si="107"/>
        <v>Senior</v>
      </c>
      <c r="W3424" t="str">
        <f>IF(Table13[[#This Row],[Last_Working_Date]]="Active","Active","Exited")</f>
        <v>Exited</v>
      </c>
    </row>
    <row r="3425" spans="1:23" x14ac:dyDescent="0.3">
      <c r="A3425" s="9" t="s">
        <v>185</v>
      </c>
      <c r="B3425" s="9" t="s">
        <v>19</v>
      </c>
      <c r="C3425">
        <v>34</v>
      </c>
      <c r="D3425" t="s">
        <v>30</v>
      </c>
      <c r="E3425" t="s">
        <v>36</v>
      </c>
      <c r="F3425" t="s">
        <v>22</v>
      </c>
      <c r="G3425" t="s">
        <v>23</v>
      </c>
      <c r="H3425" t="s">
        <v>24</v>
      </c>
      <c r="I3425" s="5">
        <v>12.2</v>
      </c>
      <c r="J3425" t="s">
        <v>85</v>
      </c>
      <c r="K3425" s="1">
        <v>41254</v>
      </c>
      <c r="L3425" s="1" t="s">
        <v>5075</v>
      </c>
      <c r="M3425" s="7">
        <v>12.88</v>
      </c>
      <c r="N3425" s="22">
        <v>63879</v>
      </c>
      <c r="O3425">
        <v>4</v>
      </c>
      <c r="P3425" t="s">
        <v>26</v>
      </c>
      <c r="Q3425">
        <v>3</v>
      </c>
      <c r="R3425">
        <v>6</v>
      </c>
      <c r="S3425" t="s">
        <v>5074</v>
      </c>
      <c r="T3425" t="s">
        <v>26</v>
      </c>
      <c r="U3425" t="str">
        <f t="shared" si="106"/>
        <v>Adult</v>
      </c>
      <c r="V3425" t="str">
        <f t="shared" si="107"/>
        <v>Expert</v>
      </c>
      <c r="W3425" t="str">
        <f>IF(Table13[[#This Row],[Last_Working_Date]]="Active","Active","Exited")</f>
        <v>Active</v>
      </c>
    </row>
    <row r="3426" spans="1:23" x14ac:dyDescent="0.3">
      <c r="A3426" s="9" t="s">
        <v>3620</v>
      </c>
      <c r="B3426" s="9" t="s">
        <v>19</v>
      </c>
      <c r="C3426">
        <v>28</v>
      </c>
      <c r="D3426" t="s">
        <v>20</v>
      </c>
      <c r="E3426" t="s">
        <v>58</v>
      </c>
      <c r="F3426" t="s">
        <v>32</v>
      </c>
      <c r="G3426" t="s">
        <v>171</v>
      </c>
      <c r="H3426" t="s">
        <v>51</v>
      </c>
      <c r="I3426" s="5">
        <v>4.5999999999999996</v>
      </c>
      <c r="J3426" t="s">
        <v>25</v>
      </c>
      <c r="K3426" s="1">
        <v>42647</v>
      </c>
      <c r="L3426" s="1">
        <v>44879</v>
      </c>
      <c r="M3426" s="7">
        <v>6.11</v>
      </c>
      <c r="N3426" s="22">
        <v>33672</v>
      </c>
      <c r="O3426">
        <v>2</v>
      </c>
      <c r="P3426" t="s">
        <v>26</v>
      </c>
      <c r="Q3426">
        <v>1</v>
      </c>
      <c r="R3426">
        <v>9</v>
      </c>
      <c r="S3426" t="s">
        <v>1516</v>
      </c>
      <c r="T3426" t="s">
        <v>65</v>
      </c>
      <c r="U3426" t="str">
        <f t="shared" si="106"/>
        <v>Young</v>
      </c>
      <c r="V3426" t="str">
        <f t="shared" si="107"/>
        <v>Mid-Level</v>
      </c>
      <c r="W3426" t="str">
        <f>IF(Table13[[#This Row],[Last_Working_Date]]="Active","Active","Exited")</f>
        <v>Exited</v>
      </c>
    </row>
    <row r="3427" spans="1:23" x14ac:dyDescent="0.3">
      <c r="A3427" s="9" t="s">
        <v>3621</v>
      </c>
      <c r="B3427" s="9" t="s">
        <v>29</v>
      </c>
      <c r="C3427">
        <v>29</v>
      </c>
      <c r="D3427" t="s">
        <v>20</v>
      </c>
      <c r="E3427" t="s">
        <v>39</v>
      </c>
      <c r="F3427" t="s">
        <v>40</v>
      </c>
      <c r="G3427" t="s">
        <v>50</v>
      </c>
      <c r="H3427" t="s">
        <v>51</v>
      </c>
      <c r="I3427" s="5">
        <v>4.7</v>
      </c>
      <c r="J3427" t="s">
        <v>25</v>
      </c>
      <c r="K3427" s="1">
        <v>39623</v>
      </c>
      <c r="L3427" s="1" t="s">
        <v>5075</v>
      </c>
      <c r="M3427" s="7">
        <v>17.34</v>
      </c>
      <c r="N3427" s="22">
        <v>39051</v>
      </c>
      <c r="O3427">
        <v>2</v>
      </c>
      <c r="P3427" t="s">
        <v>26</v>
      </c>
      <c r="Q3427">
        <v>2</v>
      </c>
      <c r="R3427">
        <v>4</v>
      </c>
      <c r="S3427" t="s">
        <v>901</v>
      </c>
      <c r="T3427" t="s">
        <v>26</v>
      </c>
      <c r="U3427" t="str">
        <f t="shared" si="106"/>
        <v>Young</v>
      </c>
      <c r="V3427" t="str">
        <f t="shared" si="107"/>
        <v>Mid-Level</v>
      </c>
      <c r="W3427" t="str">
        <f>IF(Table13[[#This Row],[Last_Working_Date]]="Active","Active","Exited")</f>
        <v>Active</v>
      </c>
    </row>
    <row r="3428" spans="1:23" x14ac:dyDescent="0.3">
      <c r="A3428" s="9" t="s">
        <v>3622</v>
      </c>
      <c r="B3428" s="9" t="s">
        <v>29</v>
      </c>
      <c r="C3428">
        <v>42</v>
      </c>
      <c r="D3428" t="s">
        <v>20</v>
      </c>
      <c r="E3428" t="s">
        <v>63</v>
      </c>
      <c r="F3428" t="s">
        <v>40</v>
      </c>
      <c r="G3428" t="s">
        <v>41</v>
      </c>
      <c r="H3428" t="s">
        <v>51</v>
      </c>
      <c r="I3428" s="5">
        <v>9.6999999999999993</v>
      </c>
      <c r="J3428" t="s">
        <v>25</v>
      </c>
      <c r="K3428" s="1">
        <v>39719</v>
      </c>
      <c r="L3428" s="1">
        <v>44232</v>
      </c>
      <c r="M3428" s="7">
        <v>12.36</v>
      </c>
      <c r="N3428" s="22">
        <v>51715</v>
      </c>
      <c r="O3428">
        <v>1</v>
      </c>
      <c r="P3428" t="s">
        <v>26</v>
      </c>
      <c r="Q3428">
        <v>1</v>
      </c>
      <c r="R3428">
        <v>4</v>
      </c>
      <c r="S3428" t="s">
        <v>49</v>
      </c>
      <c r="T3428" t="s">
        <v>65</v>
      </c>
      <c r="U3428" t="str">
        <f t="shared" si="106"/>
        <v>Adult</v>
      </c>
      <c r="V3428" t="str">
        <f t="shared" si="107"/>
        <v>Senior</v>
      </c>
      <c r="W3428" t="str">
        <f>IF(Table13[[#This Row],[Last_Working_Date]]="Active","Active","Exited")</f>
        <v>Exited</v>
      </c>
    </row>
    <row r="3429" spans="1:23" x14ac:dyDescent="0.3">
      <c r="A3429" s="9" t="s">
        <v>3623</v>
      </c>
      <c r="B3429" s="9" t="s">
        <v>29</v>
      </c>
      <c r="C3429">
        <v>30</v>
      </c>
      <c r="D3429" t="s">
        <v>30</v>
      </c>
      <c r="E3429" t="s">
        <v>31</v>
      </c>
      <c r="F3429" t="s">
        <v>22</v>
      </c>
      <c r="G3429" t="s">
        <v>23</v>
      </c>
      <c r="H3429" t="s">
        <v>51</v>
      </c>
      <c r="I3429" s="5">
        <v>4.7</v>
      </c>
      <c r="J3429" t="s">
        <v>25</v>
      </c>
      <c r="K3429" s="1">
        <v>44595</v>
      </c>
      <c r="L3429" s="1" t="s">
        <v>5075</v>
      </c>
      <c r="M3429" s="7">
        <v>3.73</v>
      </c>
      <c r="N3429" s="22">
        <v>41261</v>
      </c>
      <c r="O3429">
        <v>3</v>
      </c>
      <c r="P3429" t="s">
        <v>26</v>
      </c>
      <c r="Q3429">
        <v>2</v>
      </c>
      <c r="R3429">
        <v>8</v>
      </c>
      <c r="S3429" t="s">
        <v>322</v>
      </c>
      <c r="T3429" t="s">
        <v>26</v>
      </c>
      <c r="U3429" t="str">
        <f t="shared" si="106"/>
        <v>Young</v>
      </c>
      <c r="V3429" t="str">
        <f t="shared" si="107"/>
        <v>Mid-Level</v>
      </c>
      <c r="W3429" t="str">
        <f>IF(Table13[[#This Row],[Last_Working_Date]]="Active","Active","Exited")</f>
        <v>Active</v>
      </c>
    </row>
    <row r="3430" spans="1:23" x14ac:dyDescent="0.3">
      <c r="A3430" s="9" t="s">
        <v>3624</v>
      </c>
      <c r="B3430" s="9" t="s">
        <v>29</v>
      </c>
      <c r="C3430">
        <v>38</v>
      </c>
      <c r="D3430" t="s">
        <v>30</v>
      </c>
      <c r="E3430" t="s">
        <v>58</v>
      </c>
      <c r="F3430" t="s">
        <v>54</v>
      </c>
      <c r="G3430" t="s">
        <v>77</v>
      </c>
      <c r="H3430" t="s">
        <v>51</v>
      </c>
      <c r="I3430" s="5">
        <v>18</v>
      </c>
      <c r="J3430" t="s">
        <v>85</v>
      </c>
      <c r="K3430" s="1">
        <v>40862</v>
      </c>
      <c r="L3430" s="1" t="s">
        <v>5075</v>
      </c>
      <c r="M3430" s="7">
        <v>13.95</v>
      </c>
      <c r="N3430" s="22">
        <v>63862</v>
      </c>
      <c r="O3430">
        <v>2</v>
      </c>
      <c r="P3430" t="s">
        <v>26</v>
      </c>
      <c r="Q3430">
        <v>2</v>
      </c>
      <c r="R3430">
        <v>7</v>
      </c>
      <c r="S3430" t="s">
        <v>1613</v>
      </c>
      <c r="T3430" t="s">
        <v>26</v>
      </c>
      <c r="U3430" t="str">
        <f t="shared" si="106"/>
        <v>Adult</v>
      </c>
      <c r="V3430" t="str">
        <f t="shared" si="107"/>
        <v>Expert</v>
      </c>
      <c r="W3430" t="str">
        <f>IF(Table13[[#This Row],[Last_Working_Date]]="Active","Active","Exited")</f>
        <v>Active</v>
      </c>
    </row>
    <row r="3431" spans="1:23" x14ac:dyDescent="0.3">
      <c r="A3431" s="9" t="s">
        <v>3625</v>
      </c>
      <c r="B3431" s="9" t="s">
        <v>29</v>
      </c>
      <c r="C3431">
        <v>38</v>
      </c>
      <c r="D3431" t="s">
        <v>30</v>
      </c>
      <c r="E3431" t="s">
        <v>21</v>
      </c>
      <c r="F3431" t="s">
        <v>45</v>
      </c>
      <c r="G3431" t="s">
        <v>46</v>
      </c>
      <c r="H3431" t="s">
        <v>51</v>
      </c>
      <c r="I3431" s="5">
        <v>8.9</v>
      </c>
      <c r="J3431" t="s">
        <v>25</v>
      </c>
      <c r="K3431" s="1">
        <v>42359</v>
      </c>
      <c r="L3431" s="1" t="s">
        <v>5075</v>
      </c>
      <c r="M3431" s="7">
        <v>9.85</v>
      </c>
      <c r="N3431" s="22">
        <v>55463</v>
      </c>
      <c r="O3431">
        <v>2</v>
      </c>
      <c r="P3431" t="s">
        <v>26</v>
      </c>
      <c r="Q3431">
        <v>0</v>
      </c>
      <c r="R3431">
        <v>10</v>
      </c>
      <c r="S3431" t="s">
        <v>328</v>
      </c>
      <c r="T3431" t="s">
        <v>26</v>
      </c>
      <c r="U3431" t="str">
        <f t="shared" si="106"/>
        <v>Adult</v>
      </c>
      <c r="V3431" t="str">
        <f t="shared" si="107"/>
        <v>Senior</v>
      </c>
      <c r="W3431" t="str">
        <f>IF(Table13[[#This Row],[Last_Working_Date]]="Active","Active","Exited")</f>
        <v>Active</v>
      </c>
    </row>
    <row r="3432" spans="1:23" x14ac:dyDescent="0.3">
      <c r="A3432" s="9" t="s">
        <v>3626</v>
      </c>
      <c r="B3432" s="9" t="s">
        <v>19</v>
      </c>
      <c r="C3432">
        <v>35</v>
      </c>
      <c r="D3432" t="s">
        <v>30</v>
      </c>
      <c r="E3432" t="s">
        <v>44</v>
      </c>
      <c r="F3432" t="s">
        <v>54</v>
      </c>
      <c r="G3432" t="s">
        <v>55</v>
      </c>
      <c r="H3432" t="s">
        <v>24</v>
      </c>
      <c r="I3432" s="5">
        <v>10.4</v>
      </c>
      <c r="J3432" t="s">
        <v>25</v>
      </c>
      <c r="K3432" s="1">
        <v>45525</v>
      </c>
      <c r="L3432" s="1" t="s">
        <v>5075</v>
      </c>
      <c r="M3432" s="7">
        <v>1.19</v>
      </c>
      <c r="N3432" s="22">
        <v>41218</v>
      </c>
      <c r="O3432">
        <v>2</v>
      </c>
      <c r="P3432" t="s">
        <v>65</v>
      </c>
      <c r="Q3432">
        <v>4</v>
      </c>
      <c r="R3432">
        <v>6</v>
      </c>
      <c r="S3432" t="s">
        <v>150</v>
      </c>
      <c r="T3432" t="s">
        <v>26</v>
      </c>
      <c r="U3432" t="str">
        <f t="shared" si="106"/>
        <v>Adult</v>
      </c>
      <c r="V3432" t="str">
        <f t="shared" si="107"/>
        <v>Expert</v>
      </c>
      <c r="W3432" t="str">
        <f>IF(Table13[[#This Row],[Last_Working_Date]]="Active","Active","Exited")</f>
        <v>Active</v>
      </c>
    </row>
    <row r="3433" spans="1:23" x14ac:dyDescent="0.3">
      <c r="A3433" s="9" t="s">
        <v>3627</v>
      </c>
      <c r="B3433" s="9" t="s">
        <v>19</v>
      </c>
      <c r="C3433">
        <v>37</v>
      </c>
      <c r="D3433" t="s">
        <v>30</v>
      </c>
      <c r="E3433" t="s">
        <v>58</v>
      </c>
      <c r="F3433" t="s">
        <v>45</v>
      </c>
      <c r="G3433" t="s">
        <v>46</v>
      </c>
      <c r="H3433" t="s">
        <v>24</v>
      </c>
      <c r="I3433" s="5">
        <v>9</v>
      </c>
      <c r="J3433" t="s">
        <v>25</v>
      </c>
      <c r="K3433" s="1">
        <v>39546</v>
      </c>
      <c r="L3433" s="1" t="s">
        <v>5075</v>
      </c>
      <c r="M3433" s="7">
        <v>17.559999999999999</v>
      </c>
      <c r="N3433" s="22">
        <v>51149</v>
      </c>
      <c r="O3433">
        <v>2</v>
      </c>
      <c r="P3433" t="s">
        <v>26</v>
      </c>
      <c r="Q3433">
        <v>3</v>
      </c>
      <c r="R3433">
        <v>8</v>
      </c>
      <c r="S3433" t="s">
        <v>244</v>
      </c>
      <c r="T3433" t="s">
        <v>26</v>
      </c>
      <c r="U3433" t="str">
        <f t="shared" si="106"/>
        <v>Adult</v>
      </c>
      <c r="V3433" t="str">
        <f t="shared" si="107"/>
        <v>Senior</v>
      </c>
      <c r="W3433" t="str">
        <f>IF(Table13[[#This Row],[Last_Working_Date]]="Active","Active","Exited")</f>
        <v>Active</v>
      </c>
    </row>
    <row r="3434" spans="1:23" x14ac:dyDescent="0.3">
      <c r="A3434" s="9" t="s">
        <v>3628</v>
      </c>
      <c r="B3434" s="9" t="s">
        <v>19</v>
      </c>
      <c r="C3434">
        <v>42</v>
      </c>
      <c r="D3434" t="s">
        <v>20</v>
      </c>
      <c r="E3434" t="s">
        <v>21</v>
      </c>
      <c r="F3434" t="s">
        <v>22</v>
      </c>
      <c r="G3434" t="s">
        <v>74</v>
      </c>
      <c r="H3434" t="s">
        <v>51</v>
      </c>
      <c r="I3434" s="5">
        <v>9.3000000000000007</v>
      </c>
      <c r="J3434" t="s">
        <v>85</v>
      </c>
      <c r="K3434" s="1">
        <v>41667</v>
      </c>
      <c r="L3434" s="1" t="s">
        <v>5075</v>
      </c>
      <c r="M3434" s="7">
        <v>11.75</v>
      </c>
      <c r="N3434" s="22">
        <v>49969</v>
      </c>
      <c r="O3434">
        <v>1</v>
      </c>
      <c r="P3434" t="s">
        <v>26</v>
      </c>
      <c r="Q3434">
        <v>5</v>
      </c>
      <c r="R3434">
        <v>9</v>
      </c>
      <c r="S3434" t="s">
        <v>625</v>
      </c>
      <c r="T3434" t="s">
        <v>26</v>
      </c>
      <c r="U3434" t="str">
        <f t="shared" si="106"/>
        <v>Adult</v>
      </c>
      <c r="V3434" t="str">
        <f t="shared" si="107"/>
        <v>Senior</v>
      </c>
      <c r="W3434" t="str">
        <f>IF(Table13[[#This Row],[Last_Working_Date]]="Active","Active","Exited")</f>
        <v>Active</v>
      </c>
    </row>
    <row r="3435" spans="1:23" x14ac:dyDescent="0.3">
      <c r="A3435" s="9" t="s">
        <v>3629</v>
      </c>
      <c r="B3435" s="9" t="s">
        <v>19</v>
      </c>
      <c r="C3435">
        <v>32</v>
      </c>
      <c r="D3435" t="s">
        <v>30</v>
      </c>
      <c r="E3435" t="s">
        <v>39</v>
      </c>
      <c r="F3435" t="s">
        <v>54</v>
      </c>
      <c r="G3435" t="s">
        <v>55</v>
      </c>
      <c r="H3435" t="s">
        <v>51</v>
      </c>
      <c r="I3435" s="5">
        <v>6.7</v>
      </c>
      <c r="J3435" t="s">
        <v>25</v>
      </c>
      <c r="K3435" s="1">
        <v>44970</v>
      </c>
      <c r="L3435" s="1" t="s">
        <v>5075</v>
      </c>
      <c r="M3435" s="7">
        <v>2.7</v>
      </c>
      <c r="N3435" s="22">
        <v>50033</v>
      </c>
      <c r="O3435">
        <v>4</v>
      </c>
      <c r="P3435" t="s">
        <v>26</v>
      </c>
      <c r="Q3435">
        <v>2</v>
      </c>
      <c r="R3435">
        <v>9</v>
      </c>
      <c r="S3435" t="s">
        <v>217</v>
      </c>
      <c r="T3435" t="s">
        <v>26</v>
      </c>
      <c r="U3435" t="str">
        <f t="shared" si="106"/>
        <v>Adult</v>
      </c>
      <c r="V3435" t="str">
        <f t="shared" si="107"/>
        <v>Senior</v>
      </c>
      <c r="W3435" t="str">
        <f>IF(Table13[[#This Row],[Last_Working_Date]]="Active","Active","Exited")</f>
        <v>Active</v>
      </c>
    </row>
    <row r="3436" spans="1:23" x14ac:dyDescent="0.3">
      <c r="A3436" s="9" t="s">
        <v>3630</v>
      </c>
      <c r="B3436" s="9" t="s">
        <v>19</v>
      </c>
      <c r="C3436">
        <v>29</v>
      </c>
      <c r="D3436" t="s">
        <v>30</v>
      </c>
      <c r="E3436" t="s">
        <v>63</v>
      </c>
      <c r="F3436" t="s">
        <v>22</v>
      </c>
      <c r="G3436" t="s">
        <v>74</v>
      </c>
      <c r="H3436" t="s">
        <v>24</v>
      </c>
      <c r="I3436" s="5">
        <v>1.7</v>
      </c>
      <c r="J3436" t="s">
        <v>25</v>
      </c>
      <c r="K3436" s="1">
        <v>44412</v>
      </c>
      <c r="L3436" s="1" t="s">
        <v>5075</v>
      </c>
      <c r="M3436" s="7">
        <v>4.2300000000000004</v>
      </c>
      <c r="N3436" s="22">
        <v>41229</v>
      </c>
      <c r="O3436">
        <v>5</v>
      </c>
      <c r="P3436" t="s">
        <v>26</v>
      </c>
      <c r="Q3436">
        <v>2</v>
      </c>
      <c r="R3436">
        <v>6</v>
      </c>
      <c r="S3436" t="s">
        <v>185</v>
      </c>
      <c r="T3436" t="s">
        <v>26</v>
      </c>
      <c r="U3436" t="str">
        <f t="shared" si="106"/>
        <v>Young</v>
      </c>
      <c r="V3436" t="str">
        <f t="shared" si="107"/>
        <v>Junior</v>
      </c>
      <c r="W3436" t="str">
        <f>IF(Table13[[#This Row],[Last_Working_Date]]="Active","Active","Exited")</f>
        <v>Active</v>
      </c>
    </row>
    <row r="3437" spans="1:23" x14ac:dyDescent="0.3">
      <c r="A3437" s="9" t="s">
        <v>3631</v>
      </c>
      <c r="B3437" s="9" t="s">
        <v>29</v>
      </c>
      <c r="C3437">
        <v>38</v>
      </c>
      <c r="D3437" t="s">
        <v>30</v>
      </c>
      <c r="E3437" t="s">
        <v>31</v>
      </c>
      <c r="F3437" t="s">
        <v>45</v>
      </c>
      <c r="G3437" t="s">
        <v>46</v>
      </c>
      <c r="H3437" t="s">
        <v>47</v>
      </c>
      <c r="I3437" s="5">
        <v>7.7</v>
      </c>
      <c r="J3437" t="s">
        <v>25</v>
      </c>
      <c r="K3437" s="1">
        <v>44004</v>
      </c>
      <c r="L3437" s="1" t="s">
        <v>5075</v>
      </c>
      <c r="M3437" s="7">
        <v>5.35</v>
      </c>
      <c r="N3437" s="22">
        <v>57928</v>
      </c>
      <c r="O3437">
        <v>4</v>
      </c>
      <c r="P3437" t="s">
        <v>65</v>
      </c>
      <c r="Q3437">
        <v>3</v>
      </c>
      <c r="R3437">
        <v>8</v>
      </c>
      <c r="S3437" t="s">
        <v>341</v>
      </c>
      <c r="T3437" t="s">
        <v>26</v>
      </c>
      <c r="U3437" t="str">
        <f t="shared" si="106"/>
        <v>Adult</v>
      </c>
      <c r="V3437" t="str">
        <f t="shared" si="107"/>
        <v>Senior</v>
      </c>
      <c r="W3437" t="str">
        <f>IF(Table13[[#This Row],[Last_Working_Date]]="Active","Active","Exited")</f>
        <v>Active</v>
      </c>
    </row>
    <row r="3438" spans="1:23" x14ac:dyDescent="0.3">
      <c r="A3438" s="9" t="s">
        <v>3632</v>
      </c>
      <c r="B3438" s="9" t="s">
        <v>19</v>
      </c>
      <c r="C3438">
        <v>21</v>
      </c>
      <c r="D3438" t="s">
        <v>30</v>
      </c>
      <c r="E3438" t="s">
        <v>39</v>
      </c>
      <c r="F3438" t="s">
        <v>22</v>
      </c>
      <c r="G3438" t="s">
        <v>23</v>
      </c>
      <c r="H3438" t="s">
        <v>24</v>
      </c>
      <c r="I3438" s="5">
        <v>0.7</v>
      </c>
      <c r="J3438" t="s">
        <v>25</v>
      </c>
      <c r="K3438" s="1">
        <v>45490</v>
      </c>
      <c r="L3438" s="1" t="s">
        <v>5075</v>
      </c>
      <c r="M3438" s="7">
        <v>1.28</v>
      </c>
      <c r="N3438" s="22">
        <v>43182</v>
      </c>
      <c r="O3438">
        <v>2</v>
      </c>
      <c r="P3438" t="s">
        <v>26</v>
      </c>
      <c r="Q3438">
        <v>1</v>
      </c>
      <c r="R3438">
        <v>3</v>
      </c>
      <c r="S3438" t="s">
        <v>511</v>
      </c>
      <c r="T3438" t="s">
        <v>26</v>
      </c>
      <c r="U3438" t="str">
        <f t="shared" si="106"/>
        <v>Young</v>
      </c>
      <c r="V3438" t="str">
        <f t="shared" si="107"/>
        <v>Junior</v>
      </c>
      <c r="W3438" t="str">
        <f>IF(Table13[[#This Row],[Last_Working_Date]]="Active","Active","Exited")</f>
        <v>Active</v>
      </c>
    </row>
    <row r="3439" spans="1:23" x14ac:dyDescent="0.3">
      <c r="A3439" s="9" t="s">
        <v>3633</v>
      </c>
      <c r="B3439" s="9" t="s">
        <v>19</v>
      </c>
      <c r="C3439">
        <v>28</v>
      </c>
      <c r="D3439" t="s">
        <v>30</v>
      </c>
      <c r="E3439" t="s">
        <v>44</v>
      </c>
      <c r="F3439" t="s">
        <v>40</v>
      </c>
      <c r="G3439" t="s">
        <v>96</v>
      </c>
      <c r="H3439" t="s">
        <v>51</v>
      </c>
      <c r="I3439" s="5">
        <v>5.0999999999999996</v>
      </c>
      <c r="J3439" t="s">
        <v>25</v>
      </c>
      <c r="K3439" s="1">
        <v>41810</v>
      </c>
      <c r="L3439" s="1">
        <v>42581</v>
      </c>
      <c r="M3439" s="7">
        <v>2.11</v>
      </c>
      <c r="N3439" s="22">
        <v>40876</v>
      </c>
      <c r="O3439">
        <v>2</v>
      </c>
      <c r="P3439" t="s">
        <v>65</v>
      </c>
      <c r="Q3439">
        <v>3</v>
      </c>
      <c r="R3439">
        <v>6</v>
      </c>
      <c r="S3439" t="s">
        <v>690</v>
      </c>
      <c r="T3439" t="s">
        <v>65</v>
      </c>
      <c r="U3439" t="str">
        <f t="shared" si="106"/>
        <v>Young</v>
      </c>
      <c r="V3439" t="str">
        <f t="shared" si="107"/>
        <v>Senior</v>
      </c>
      <c r="W3439" t="str">
        <f>IF(Table13[[#This Row],[Last_Working_Date]]="Active","Active","Exited")</f>
        <v>Exited</v>
      </c>
    </row>
    <row r="3440" spans="1:23" x14ac:dyDescent="0.3">
      <c r="A3440" s="9" t="s">
        <v>101</v>
      </c>
      <c r="B3440" s="9" t="s">
        <v>19</v>
      </c>
      <c r="C3440">
        <v>34</v>
      </c>
      <c r="D3440" t="s">
        <v>20</v>
      </c>
      <c r="E3440" t="s">
        <v>53</v>
      </c>
      <c r="F3440" t="s">
        <v>40</v>
      </c>
      <c r="G3440" t="s">
        <v>41</v>
      </c>
      <c r="H3440" t="s">
        <v>51</v>
      </c>
      <c r="I3440" s="5">
        <v>6.7</v>
      </c>
      <c r="J3440" t="s">
        <v>25</v>
      </c>
      <c r="K3440" s="1">
        <v>44973</v>
      </c>
      <c r="L3440" s="1" t="s">
        <v>5075</v>
      </c>
      <c r="M3440" s="7">
        <v>2.7</v>
      </c>
      <c r="N3440" s="22">
        <v>50883</v>
      </c>
      <c r="O3440">
        <v>1</v>
      </c>
      <c r="P3440" t="s">
        <v>26</v>
      </c>
      <c r="Q3440">
        <v>2</v>
      </c>
      <c r="R3440">
        <v>4</v>
      </c>
      <c r="S3440" t="s">
        <v>5074</v>
      </c>
      <c r="T3440" t="s">
        <v>26</v>
      </c>
      <c r="U3440" t="str">
        <f t="shared" si="106"/>
        <v>Adult</v>
      </c>
      <c r="V3440" t="str">
        <f t="shared" si="107"/>
        <v>Senior</v>
      </c>
      <c r="W3440" t="str">
        <f>IF(Table13[[#This Row],[Last_Working_Date]]="Active","Active","Exited")</f>
        <v>Active</v>
      </c>
    </row>
    <row r="3441" spans="1:23" x14ac:dyDescent="0.3">
      <c r="A3441" s="9" t="s">
        <v>3634</v>
      </c>
      <c r="B3441" s="9" t="s">
        <v>29</v>
      </c>
      <c r="C3441">
        <v>37</v>
      </c>
      <c r="D3441" t="s">
        <v>20</v>
      </c>
      <c r="E3441" t="s">
        <v>21</v>
      </c>
      <c r="F3441" t="s">
        <v>45</v>
      </c>
      <c r="G3441" t="s">
        <v>46</v>
      </c>
      <c r="H3441" t="s">
        <v>24</v>
      </c>
      <c r="I3441" s="5">
        <v>7.9</v>
      </c>
      <c r="J3441" t="s">
        <v>25</v>
      </c>
      <c r="K3441" s="1">
        <v>40582</v>
      </c>
      <c r="L3441" s="1" t="s">
        <v>5075</v>
      </c>
      <c r="M3441" s="7">
        <v>14.72</v>
      </c>
      <c r="N3441" s="22">
        <v>55916</v>
      </c>
      <c r="O3441">
        <v>4</v>
      </c>
      <c r="P3441" t="s">
        <v>65</v>
      </c>
      <c r="Q3441">
        <v>2</v>
      </c>
      <c r="R3441">
        <v>9</v>
      </c>
      <c r="S3441" t="s">
        <v>248</v>
      </c>
      <c r="T3441" t="s">
        <v>26</v>
      </c>
      <c r="U3441" t="str">
        <f t="shared" si="106"/>
        <v>Adult</v>
      </c>
      <c r="V3441" t="str">
        <f t="shared" si="107"/>
        <v>Senior</v>
      </c>
      <c r="W3441" t="str">
        <f>IF(Table13[[#This Row],[Last_Working_Date]]="Active","Active","Exited")</f>
        <v>Active</v>
      </c>
    </row>
    <row r="3442" spans="1:23" x14ac:dyDescent="0.3">
      <c r="A3442" s="9" t="s">
        <v>3635</v>
      </c>
      <c r="B3442" s="9" t="s">
        <v>29</v>
      </c>
      <c r="C3442">
        <v>31</v>
      </c>
      <c r="D3442" t="s">
        <v>30</v>
      </c>
      <c r="E3442" t="s">
        <v>58</v>
      </c>
      <c r="F3442" t="s">
        <v>32</v>
      </c>
      <c r="G3442" t="s">
        <v>171</v>
      </c>
      <c r="H3442" t="s">
        <v>24</v>
      </c>
      <c r="I3442" s="5">
        <v>6</v>
      </c>
      <c r="J3442" t="s">
        <v>85</v>
      </c>
      <c r="K3442" s="1">
        <v>43688</v>
      </c>
      <c r="L3442" s="1" t="s">
        <v>5075</v>
      </c>
      <c r="M3442" s="7">
        <v>6.21</v>
      </c>
      <c r="N3442" s="22">
        <v>41311</v>
      </c>
      <c r="O3442">
        <v>4</v>
      </c>
      <c r="P3442" t="s">
        <v>26</v>
      </c>
      <c r="Q3442">
        <v>1</v>
      </c>
      <c r="R3442">
        <v>4</v>
      </c>
      <c r="S3442" t="s">
        <v>694</v>
      </c>
      <c r="T3442" t="s">
        <v>26</v>
      </c>
      <c r="U3442" t="str">
        <f t="shared" si="106"/>
        <v>Adult</v>
      </c>
      <c r="V3442" t="str">
        <f t="shared" si="107"/>
        <v>Senior</v>
      </c>
      <c r="W3442" t="str">
        <f>IF(Table13[[#This Row],[Last_Working_Date]]="Active","Active","Exited")</f>
        <v>Active</v>
      </c>
    </row>
    <row r="3443" spans="1:23" x14ac:dyDescent="0.3">
      <c r="A3443" s="9" t="s">
        <v>3636</v>
      </c>
      <c r="B3443" s="9" t="s">
        <v>19</v>
      </c>
      <c r="C3443">
        <v>27</v>
      </c>
      <c r="D3443" t="s">
        <v>20</v>
      </c>
      <c r="E3443" t="s">
        <v>31</v>
      </c>
      <c r="F3443" t="s">
        <v>67</v>
      </c>
      <c r="G3443" t="s">
        <v>176</v>
      </c>
      <c r="H3443" t="s">
        <v>51</v>
      </c>
      <c r="I3443" s="5">
        <v>0.5</v>
      </c>
      <c r="J3443" t="s">
        <v>85</v>
      </c>
      <c r="K3443" s="1">
        <v>44318</v>
      </c>
      <c r="L3443" s="1" t="s">
        <v>5075</v>
      </c>
      <c r="M3443" s="7">
        <v>4.49</v>
      </c>
      <c r="N3443" s="22">
        <v>31735</v>
      </c>
      <c r="O3443">
        <v>3</v>
      </c>
      <c r="P3443" t="s">
        <v>26</v>
      </c>
      <c r="Q3443">
        <v>1</v>
      </c>
      <c r="R3443">
        <v>5</v>
      </c>
      <c r="S3443" t="s">
        <v>379</v>
      </c>
      <c r="T3443" t="s">
        <v>26</v>
      </c>
      <c r="U3443" t="str">
        <f t="shared" si="106"/>
        <v>Young</v>
      </c>
      <c r="V3443" t="str">
        <f t="shared" si="107"/>
        <v>Junior</v>
      </c>
      <c r="W3443" t="str">
        <f>IF(Table13[[#This Row],[Last_Working_Date]]="Active","Active","Exited")</f>
        <v>Active</v>
      </c>
    </row>
    <row r="3444" spans="1:23" x14ac:dyDescent="0.3">
      <c r="A3444" s="9" t="s">
        <v>3637</v>
      </c>
      <c r="B3444" s="9" t="s">
        <v>19</v>
      </c>
      <c r="C3444">
        <v>24</v>
      </c>
      <c r="D3444" t="s">
        <v>30</v>
      </c>
      <c r="E3444" t="s">
        <v>21</v>
      </c>
      <c r="F3444" t="s">
        <v>54</v>
      </c>
      <c r="G3444" t="s">
        <v>139</v>
      </c>
      <c r="H3444" t="s">
        <v>47</v>
      </c>
      <c r="I3444" s="5">
        <v>2.2999999999999998</v>
      </c>
      <c r="J3444" t="s">
        <v>25</v>
      </c>
      <c r="K3444" s="1">
        <v>40071</v>
      </c>
      <c r="L3444" s="1">
        <v>42594</v>
      </c>
      <c r="M3444" s="7">
        <v>6.91</v>
      </c>
      <c r="N3444" s="22">
        <v>35148</v>
      </c>
      <c r="O3444">
        <v>2</v>
      </c>
      <c r="P3444" t="s">
        <v>26</v>
      </c>
      <c r="Q3444">
        <v>2</v>
      </c>
      <c r="R3444">
        <v>8</v>
      </c>
      <c r="S3444" t="s">
        <v>274</v>
      </c>
      <c r="T3444" t="s">
        <v>65</v>
      </c>
      <c r="U3444" t="str">
        <f t="shared" si="106"/>
        <v>Young</v>
      </c>
      <c r="V3444" t="str">
        <f t="shared" si="107"/>
        <v>Mid-Level</v>
      </c>
      <c r="W3444" t="str">
        <f>IF(Table13[[#This Row],[Last_Working_Date]]="Active","Active","Exited")</f>
        <v>Exited</v>
      </c>
    </row>
    <row r="3445" spans="1:23" x14ac:dyDescent="0.3">
      <c r="A3445" s="9" t="s">
        <v>3638</v>
      </c>
      <c r="B3445" s="9" t="s">
        <v>29</v>
      </c>
      <c r="C3445">
        <v>31</v>
      </c>
      <c r="D3445" t="s">
        <v>179</v>
      </c>
      <c r="E3445" t="s">
        <v>21</v>
      </c>
      <c r="F3445" t="s">
        <v>32</v>
      </c>
      <c r="G3445" t="s">
        <v>171</v>
      </c>
      <c r="H3445" t="s">
        <v>51</v>
      </c>
      <c r="I3445" s="5">
        <v>8.6</v>
      </c>
      <c r="J3445" t="s">
        <v>25</v>
      </c>
      <c r="K3445" s="1">
        <v>41423</v>
      </c>
      <c r="L3445" s="1" t="s">
        <v>5075</v>
      </c>
      <c r="M3445" s="7">
        <v>12.42</v>
      </c>
      <c r="N3445" s="22">
        <v>49304</v>
      </c>
      <c r="O3445">
        <v>4</v>
      </c>
      <c r="P3445" t="s">
        <v>26</v>
      </c>
      <c r="Q3445">
        <v>2</v>
      </c>
      <c r="R3445">
        <v>6</v>
      </c>
      <c r="S3445" t="s">
        <v>751</v>
      </c>
      <c r="T3445" t="s">
        <v>26</v>
      </c>
      <c r="U3445" t="str">
        <f t="shared" si="106"/>
        <v>Adult</v>
      </c>
      <c r="V3445" t="str">
        <f t="shared" si="107"/>
        <v>Senior</v>
      </c>
      <c r="W3445" t="str">
        <f>IF(Table13[[#This Row],[Last_Working_Date]]="Active","Active","Exited")</f>
        <v>Active</v>
      </c>
    </row>
    <row r="3446" spans="1:23" x14ac:dyDescent="0.3">
      <c r="A3446" s="9" t="s">
        <v>3639</v>
      </c>
      <c r="B3446" s="9" t="s">
        <v>29</v>
      </c>
      <c r="C3446">
        <v>27</v>
      </c>
      <c r="D3446" t="s">
        <v>20</v>
      </c>
      <c r="E3446" t="s">
        <v>44</v>
      </c>
      <c r="F3446" t="s">
        <v>82</v>
      </c>
      <c r="G3446" t="s">
        <v>83</v>
      </c>
      <c r="H3446" t="s">
        <v>51</v>
      </c>
      <c r="I3446" s="5">
        <v>4.8</v>
      </c>
      <c r="J3446" t="s">
        <v>25</v>
      </c>
      <c r="K3446" s="1">
        <v>45441</v>
      </c>
      <c r="L3446" s="1" t="s">
        <v>5075</v>
      </c>
      <c r="M3446" s="7">
        <v>1.42</v>
      </c>
      <c r="N3446" s="22">
        <v>44036</v>
      </c>
      <c r="O3446">
        <v>2</v>
      </c>
      <c r="P3446" t="s">
        <v>26</v>
      </c>
      <c r="Q3446">
        <v>1</v>
      </c>
      <c r="R3446">
        <v>6</v>
      </c>
      <c r="S3446" t="s">
        <v>440</v>
      </c>
      <c r="T3446" t="s">
        <v>26</v>
      </c>
      <c r="U3446" t="str">
        <f t="shared" si="106"/>
        <v>Young</v>
      </c>
      <c r="V3446" t="str">
        <f t="shared" si="107"/>
        <v>Mid-Level</v>
      </c>
      <c r="W3446" t="str">
        <f>IF(Table13[[#This Row],[Last_Working_Date]]="Active","Active","Exited")</f>
        <v>Active</v>
      </c>
    </row>
    <row r="3447" spans="1:23" x14ac:dyDescent="0.3">
      <c r="A3447" s="9" t="s">
        <v>3640</v>
      </c>
      <c r="B3447" s="9" t="s">
        <v>29</v>
      </c>
      <c r="C3447">
        <v>31</v>
      </c>
      <c r="D3447" t="s">
        <v>20</v>
      </c>
      <c r="E3447" t="s">
        <v>58</v>
      </c>
      <c r="F3447" t="s">
        <v>92</v>
      </c>
      <c r="G3447" t="s">
        <v>246</v>
      </c>
      <c r="H3447" t="s">
        <v>24</v>
      </c>
      <c r="I3447" s="5">
        <v>11</v>
      </c>
      <c r="J3447" t="s">
        <v>25</v>
      </c>
      <c r="K3447" s="1">
        <v>45411</v>
      </c>
      <c r="L3447" s="1" t="s">
        <v>5075</v>
      </c>
      <c r="M3447" s="7">
        <v>1.5</v>
      </c>
      <c r="N3447" s="22">
        <v>57332</v>
      </c>
      <c r="O3447">
        <v>4</v>
      </c>
      <c r="P3447" t="s">
        <v>26</v>
      </c>
      <c r="Q3447">
        <v>1</v>
      </c>
      <c r="R3447">
        <v>7</v>
      </c>
      <c r="S3447" t="s">
        <v>925</v>
      </c>
      <c r="T3447" t="s">
        <v>26</v>
      </c>
      <c r="U3447" t="str">
        <f t="shared" si="106"/>
        <v>Adult</v>
      </c>
      <c r="V3447" t="str">
        <f t="shared" si="107"/>
        <v>Expert</v>
      </c>
      <c r="W3447" t="str">
        <f>IF(Table13[[#This Row],[Last_Working_Date]]="Active","Active","Exited")</f>
        <v>Active</v>
      </c>
    </row>
    <row r="3448" spans="1:23" x14ac:dyDescent="0.3">
      <c r="A3448" s="9" t="s">
        <v>3641</v>
      </c>
      <c r="B3448" s="9" t="s">
        <v>29</v>
      </c>
      <c r="C3448">
        <v>27</v>
      </c>
      <c r="D3448" t="s">
        <v>20</v>
      </c>
      <c r="E3448" t="s">
        <v>21</v>
      </c>
      <c r="F3448" t="s">
        <v>45</v>
      </c>
      <c r="G3448" t="s">
        <v>164</v>
      </c>
      <c r="H3448" t="s">
        <v>24</v>
      </c>
      <c r="I3448" s="5">
        <v>4</v>
      </c>
      <c r="J3448" t="s">
        <v>25</v>
      </c>
      <c r="K3448" s="1">
        <v>40861</v>
      </c>
      <c r="L3448" s="1" t="s">
        <v>5075</v>
      </c>
      <c r="M3448" s="7">
        <v>13.95</v>
      </c>
      <c r="N3448" s="22">
        <v>37750</v>
      </c>
      <c r="O3448">
        <v>2</v>
      </c>
      <c r="P3448" t="s">
        <v>26</v>
      </c>
      <c r="Q3448">
        <v>3</v>
      </c>
      <c r="R3448">
        <v>6</v>
      </c>
      <c r="S3448" t="s">
        <v>330</v>
      </c>
      <c r="T3448" t="s">
        <v>26</v>
      </c>
      <c r="U3448" t="str">
        <f t="shared" si="106"/>
        <v>Young</v>
      </c>
      <c r="V3448" t="str">
        <f t="shared" si="107"/>
        <v>Mid-Level</v>
      </c>
      <c r="W3448" t="str">
        <f>IF(Table13[[#This Row],[Last_Working_Date]]="Active","Active","Exited")</f>
        <v>Active</v>
      </c>
    </row>
    <row r="3449" spans="1:23" x14ac:dyDescent="0.3">
      <c r="A3449" s="9" t="s">
        <v>3642</v>
      </c>
      <c r="B3449" s="9" t="s">
        <v>29</v>
      </c>
      <c r="C3449">
        <v>45</v>
      </c>
      <c r="D3449" t="s">
        <v>30</v>
      </c>
      <c r="E3449" t="s">
        <v>31</v>
      </c>
      <c r="F3449" t="s">
        <v>92</v>
      </c>
      <c r="G3449" t="s">
        <v>120</v>
      </c>
      <c r="H3449" t="s">
        <v>51</v>
      </c>
      <c r="I3449" s="5">
        <v>16.7</v>
      </c>
      <c r="J3449" t="s">
        <v>25</v>
      </c>
      <c r="K3449" s="1">
        <v>40807</v>
      </c>
      <c r="L3449" s="1" t="s">
        <v>5075</v>
      </c>
      <c r="M3449" s="7">
        <v>14.1</v>
      </c>
      <c r="N3449" s="22">
        <v>70585</v>
      </c>
      <c r="O3449">
        <v>4</v>
      </c>
      <c r="P3449" t="s">
        <v>26</v>
      </c>
      <c r="Q3449">
        <v>1</v>
      </c>
      <c r="R3449">
        <v>10</v>
      </c>
      <c r="S3449" t="s">
        <v>153</v>
      </c>
      <c r="T3449" t="s">
        <v>26</v>
      </c>
      <c r="U3449" t="str">
        <f t="shared" si="106"/>
        <v>Adult</v>
      </c>
      <c r="V3449" t="str">
        <f t="shared" si="107"/>
        <v>Expert</v>
      </c>
      <c r="W3449" t="str">
        <f>IF(Table13[[#This Row],[Last_Working_Date]]="Active","Active","Exited")</f>
        <v>Active</v>
      </c>
    </row>
    <row r="3450" spans="1:23" x14ac:dyDescent="0.3">
      <c r="A3450" s="9" t="s">
        <v>3643</v>
      </c>
      <c r="B3450" s="9" t="s">
        <v>19</v>
      </c>
      <c r="C3450">
        <v>27</v>
      </c>
      <c r="D3450" t="s">
        <v>30</v>
      </c>
      <c r="E3450" t="s">
        <v>63</v>
      </c>
      <c r="F3450" t="s">
        <v>32</v>
      </c>
      <c r="G3450" t="s">
        <v>171</v>
      </c>
      <c r="H3450" t="s">
        <v>24</v>
      </c>
      <c r="I3450" s="5">
        <v>2</v>
      </c>
      <c r="J3450" t="s">
        <v>25</v>
      </c>
      <c r="K3450" s="1">
        <v>43881</v>
      </c>
      <c r="L3450" s="1">
        <v>44822</v>
      </c>
      <c r="M3450" s="7">
        <v>2.58</v>
      </c>
      <c r="N3450" s="22">
        <v>21953</v>
      </c>
      <c r="O3450">
        <v>2</v>
      </c>
      <c r="P3450" t="s">
        <v>65</v>
      </c>
      <c r="Q3450">
        <v>0</v>
      </c>
      <c r="R3450">
        <v>5</v>
      </c>
      <c r="S3450" t="s">
        <v>751</v>
      </c>
      <c r="T3450" t="s">
        <v>65</v>
      </c>
      <c r="U3450" t="str">
        <f t="shared" si="106"/>
        <v>Young</v>
      </c>
      <c r="V3450" t="str">
        <f t="shared" si="107"/>
        <v>Mid-Level</v>
      </c>
      <c r="W3450" t="str">
        <f>IF(Table13[[#This Row],[Last_Working_Date]]="Active","Active","Exited")</f>
        <v>Exited</v>
      </c>
    </row>
    <row r="3451" spans="1:23" x14ac:dyDescent="0.3">
      <c r="A3451" s="9" t="s">
        <v>3644</v>
      </c>
      <c r="B3451" s="9" t="s">
        <v>19</v>
      </c>
      <c r="C3451">
        <v>31</v>
      </c>
      <c r="D3451" t="s">
        <v>30</v>
      </c>
      <c r="E3451" t="s">
        <v>39</v>
      </c>
      <c r="F3451" t="s">
        <v>92</v>
      </c>
      <c r="G3451" t="s">
        <v>246</v>
      </c>
      <c r="H3451" t="s">
        <v>24</v>
      </c>
      <c r="I3451" s="5">
        <v>9.5</v>
      </c>
      <c r="J3451" t="s">
        <v>25</v>
      </c>
      <c r="K3451" s="1">
        <v>42745</v>
      </c>
      <c r="L3451" s="1" t="s">
        <v>5075</v>
      </c>
      <c r="M3451" s="7">
        <v>8.8000000000000007</v>
      </c>
      <c r="N3451" s="22">
        <v>51765</v>
      </c>
      <c r="O3451">
        <v>3</v>
      </c>
      <c r="P3451" t="s">
        <v>26</v>
      </c>
      <c r="Q3451">
        <v>3</v>
      </c>
      <c r="R3451">
        <v>4</v>
      </c>
      <c r="S3451" t="s">
        <v>621</v>
      </c>
      <c r="T3451" t="s">
        <v>26</v>
      </c>
      <c r="U3451" t="str">
        <f t="shared" si="106"/>
        <v>Adult</v>
      </c>
      <c r="V3451" t="str">
        <f t="shared" si="107"/>
        <v>Senior</v>
      </c>
      <c r="W3451" t="str">
        <f>IF(Table13[[#This Row],[Last_Working_Date]]="Active","Active","Exited")</f>
        <v>Active</v>
      </c>
    </row>
    <row r="3452" spans="1:23" x14ac:dyDescent="0.3">
      <c r="A3452" s="9" t="s">
        <v>3645</v>
      </c>
      <c r="B3452" s="9" t="s">
        <v>19</v>
      </c>
      <c r="C3452">
        <v>33</v>
      </c>
      <c r="D3452" t="s">
        <v>30</v>
      </c>
      <c r="E3452" t="s">
        <v>58</v>
      </c>
      <c r="F3452" t="s">
        <v>67</v>
      </c>
      <c r="G3452" t="s">
        <v>176</v>
      </c>
      <c r="H3452" t="s">
        <v>84</v>
      </c>
      <c r="I3452" s="5">
        <v>8.8000000000000007</v>
      </c>
      <c r="J3452" t="s">
        <v>25</v>
      </c>
      <c r="K3452" s="1">
        <v>44311</v>
      </c>
      <c r="L3452" s="1" t="s">
        <v>5075</v>
      </c>
      <c r="M3452" s="7">
        <v>4.51</v>
      </c>
      <c r="N3452" s="22">
        <v>55043</v>
      </c>
      <c r="O3452">
        <v>1</v>
      </c>
      <c r="P3452" t="s">
        <v>26</v>
      </c>
      <c r="Q3452">
        <v>0</v>
      </c>
      <c r="R3452">
        <v>7</v>
      </c>
      <c r="S3452" t="s">
        <v>475</v>
      </c>
      <c r="T3452" t="s">
        <v>26</v>
      </c>
      <c r="U3452" t="str">
        <f t="shared" si="106"/>
        <v>Adult</v>
      </c>
      <c r="V3452" t="str">
        <f t="shared" si="107"/>
        <v>Senior</v>
      </c>
      <c r="W3452" t="str">
        <f>IF(Table13[[#This Row],[Last_Working_Date]]="Active","Active","Exited")</f>
        <v>Active</v>
      </c>
    </row>
    <row r="3453" spans="1:23" x14ac:dyDescent="0.3">
      <c r="A3453" s="9" t="s">
        <v>3646</v>
      </c>
      <c r="B3453" s="9" t="s">
        <v>29</v>
      </c>
      <c r="C3453">
        <v>29</v>
      </c>
      <c r="D3453" t="s">
        <v>30</v>
      </c>
      <c r="E3453" t="s">
        <v>31</v>
      </c>
      <c r="F3453" t="s">
        <v>82</v>
      </c>
      <c r="G3453" t="s">
        <v>284</v>
      </c>
      <c r="H3453" t="s">
        <v>24</v>
      </c>
      <c r="I3453" s="5">
        <v>3.9</v>
      </c>
      <c r="J3453" t="s">
        <v>25</v>
      </c>
      <c r="K3453" s="1">
        <v>45454</v>
      </c>
      <c r="L3453" s="1">
        <v>45727</v>
      </c>
      <c r="M3453" s="7">
        <v>0.75</v>
      </c>
      <c r="N3453" s="22">
        <v>32777</v>
      </c>
      <c r="O3453">
        <v>2</v>
      </c>
      <c r="P3453" t="s">
        <v>26</v>
      </c>
      <c r="Q3453">
        <v>2</v>
      </c>
      <c r="R3453">
        <v>2</v>
      </c>
      <c r="S3453" t="s">
        <v>557</v>
      </c>
      <c r="T3453" t="s">
        <v>65</v>
      </c>
      <c r="U3453" t="str">
        <f t="shared" si="106"/>
        <v>Young</v>
      </c>
      <c r="V3453" t="str">
        <f t="shared" si="107"/>
        <v>Mid-Level</v>
      </c>
      <c r="W3453" t="str">
        <f>IF(Table13[[#This Row],[Last_Working_Date]]="Active","Active","Exited")</f>
        <v>Exited</v>
      </c>
    </row>
    <row r="3454" spans="1:23" x14ac:dyDescent="0.3">
      <c r="A3454" s="9" t="s">
        <v>3647</v>
      </c>
      <c r="B3454" s="9" t="s">
        <v>29</v>
      </c>
      <c r="C3454">
        <v>27</v>
      </c>
      <c r="D3454" t="s">
        <v>30</v>
      </c>
      <c r="E3454" t="s">
        <v>31</v>
      </c>
      <c r="F3454" t="s">
        <v>32</v>
      </c>
      <c r="G3454" t="s">
        <v>33</v>
      </c>
      <c r="H3454" t="s">
        <v>24</v>
      </c>
      <c r="I3454" s="5">
        <v>2.1</v>
      </c>
      <c r="J3454" t="s">
        <v>25</v>
      </c>
      <c r="K3454" s="1">
        <v>43665</v>
      </c>
      <c r="L3454" s="1" t="s">
        <v>5075</v>
      </c>
      <c r="M3454" s="7">
        <v>6.28</v>
      </c>
      <c r="N3454" s="22">
        <v>29652</v>
      </c>
      <c r="O3454">
        <v>4</v>
      </c>
      <c r="P3454" t="s">
        <v>26</v>
      </c>
      <c r="Q3454">
        <v>1</v>
      </c>
      <c r="R3454">
        <v>7</v>
      </c>
      <c r="S3454" t="s">
        <v>705</v>
      </c>
      <c r="T3454" t="s">
        <v>26</v>
      </c>
      <c r="U3454" t="str">
        <f t="shared" si="106"/>
        <v>Young</v>
      </c>
      <c r="V3454" t="str">
        <f t="shared" si="107"/>
        <v>Mid-Level</v>
      </c>
      <c r="W3454" t="str">
        <f>IF(Table13[[#This Row],[Last_Working_Date]]="Active","Active","Exited")</f>
        <v>Active</v>
      </c>
    </row>
    <row r="3455" spans="1:23" x14ac:dyDescent="0.3">
      <c r="A3455" s="9" t="s">
        <v>3648</v>
      </c>
      <c r="B3455" s="9" t="s">
        <v>29</v>
      </c>
      <c r="C3455">
        <v>38</v>
      </c>
      <c r="D3455" t="s">
        <v>30</v>
      </c>
      <c r="E3455" t="s">
        <v>63</v>
      </c>
      <c r="F3455" t="s">
        <v>40</v>
      </c>
      <c r="G3455" t="s">
        <v>41</v>
      </c>
      <c r="H3455" t="s">
        <v>24</v>
      </c>
      <c r="I3455" s="5">
        <v>13.1</v>
      </c>
      <c r="J3455" t="s">
        <v>25</v>
      </c>
      <c r="K3455" s="1">
        <v>43054</v>
      </c>
      <c r="L3455" s="1" t="s">
        <v>5075</v>
      </c>
      <c r="M3455" s="7">
        <v>7.95</v>
      </c>
      <c r="N3455" s="22">
        <v>68482</v>
      </c>
      <c r="O3455">
        <v>2</v>
      </c>
      <c r="P3455" t="s">
        <v>26</v>
      </c>
      <c r="Q3455">
        <v>1</v>
      </c>
      <c r="R3455">
        <v>7</v>
      </c>
      <c r="S3455" t="s">
        <v>169</v>
      </c>
      <c r="T3455" t="s">
        <v>26</v>
      </c>
      <c r="U3455" t="str">
        <f t="shared" si="106"/>
        <v>Adult</v>
      </c>
      <c r="V3455" t="str">
        <f t="shared" si="107"/>
        <v>Expert</v>
      </c>
      <c r="W3455" t="str">
        <f>IF(Table13[[#This Row],[Last_Working_Date]]="Active","Active","Exited")</f>
        <v>Active</v>
      </c>
    </row>
    <row r="3456" spans="1:23" x14ac:dyDescent="0.3">
      <c r="A3456" s="9" t="s">
        <v>242</v>
      </c>
      <c r="B3456" s="9" t="s">
        <v>19</v>
      </c>
      <c r="C3456">
        <v>44</v>
      </c>
      <c r="D3456" t="s">
        <v>20</v>
      </c>
      <c r="E3456" t="s">
        <v>44</v>
      </c>
      <c r="F3456" t="s">
        <v>32</v>
      </c>
      <c r="G3456" t="s">
        <v>33</v>
      </c>
      <c r="H3456" t="s">
        <v>24</v>
      </c>
      <c r="I3456" s="5">
        <v>24</v>
      </c>
      <c r="J3456" t="s">
        <v>25</v>
      </c>
      <c r="K3456" s="1">
        <v>42235</v>
      </c>
      <c r="L3456" s="1" t="s">
        <v>5075</v>
      </c>
      <c r="M3456" s="7">
        <v>10.19</v>
      </c>
      <c r="N3456" s="22">
        <v>66786</v>
      </c>
      <c r="O3456">
        <v>4</v>
      </c>
      <c r="P3456" t="s">
        <v>26</v>
      </c>
      <c r="Q3456">
        <v>3</v>
      </c>
      <c r="R3456">
        <v>3</v>
      </c>
      <c r="S3456" t="s">
        <v>5074</v>
      </c>
      <c r="T3456" t="s">
        <v>26</v>
      </c>
      <c r="U3456" t="str">
        <f t="shared" si="106"/>
        <v>Adult</v>
      </c>
      <c r="V3456" t="str">
        <f t="shared" si="107"/>
        <v>Expert</v>
      </c>
      <c r="W3456" t="str">
        <f>IF(Table13[[#This Row],[Last_Working_Date]]="Active","Active","Exited")</f>
        <v>Active</v>
      </c>
    </row>
    <row r="3457" spans="1:23" x14ac:dyDescent="0.3">
      <c r="A3457" s="9" t="s">
        <v>403</v>
      </c>
      <c r="B3457" s="9" t="s">
        <v>29</v>
      </c>
      <c r="C3457">
        <v>38</v>
      </c>
      <c r="D3457" t="s">
        <v>30</v>
      </c>
      <c r="E3457" t="s">
        <v>44</v>
      </c>
      <c r="F3457" t="s">
        <v>32</v>
      </c>
      <c r="G3457" t="s">
        <v>171</v>
      </c>
      <c r="H3457" t="s">
        <v>24</v>
      </c>
      <c r="I3457" s="5">
        <v>12.8</v>
      </c>
      <c r="J3457" t="s">
        <v>25</v>
      </c>
      <c r="K3457" s="1">
        <v>40760</v>
      </c>
      <c r="L3457" s="1">
        <v>44933</v>
      </c>
      <c r="M3457" s="7">
        <v>11.43</v>
      </c>
      <c r="N3457" s="22">
        <v>53492</v>
      </c>
      <c r="O3457">
        <v>4</v>
      </c>
      <c r="P3457" t="s">
        <v>26</v>
      </c>
      <c r="Q3457">
        <v>3</v>
      </c>
      <c r="R3457">
        <v>3</v>
      </c>
      <c r="S3457" t="s">
        <v>5074</v>
      </c>
      <c r="T3457" t="s">
        <v>65</v>
      </c>
      <c r="U3457" t="str">
        <f t="shared" si="106"/>
        <v>Adult</v>
      </c>
      <c r="V3457" t="str">
        <f t="shared" si="107"/>
        <v>Expert</v>
      </c>
      <c r="W3457" t="str">
        <f>IF(Table13[[#This Row],[Last_Working_Date]]="Active","Active","Exited")</f>
        <v>Exited</v>
      </c>
    </row>
    <row r="3458" spans="1:23" x14ac:dyDescent="0.3">
      <c r="A3458" s="9" t="s">
        <v>3649</v>
      </c>
      <c r="B3458" s="9" t="s">
        <v>209</v>
      </c>
      <c r="C3458">
        <v>31</v>
      </c>
      <c r="D3458" t="s">
        <v>30</v>
      </c>
      <c r="E3458" t="s">
        <v>39</v>
      </c>
      <c r="F3458" t="s">
        <v>22</v>
      </c>
      <c r="G3458" t="s">
        <v>74</v>
      </c>
      <c r="H3458" t="s">
        <v>24</v>
      </c>
      <c r="I3458" s="5">
        <v>9.8000000000000007</v>
      </c>
      <c r="J3458" t="s">
        <v>25</v>
      </c>
      <c r="K3458" s="1">
        <v>39778</v>
      </c>
      <c r="L3458" s="1" t="s">
        <v>5075</v>
      </c>
      <c r="M3458" s="7">
        <v>16.920000000000002</v>
      </c>
      <c r="N3458" s="22">
        <v>57244</v>
      </c>
      <c r="O3458">
        <v>3</v>
      </c>
      <c r="P3458" t="s">
        <v>26</v>
      </c>
      <c r="Q3458">
        <v>3</v>
      </c>
      <c r="R3458">
        <v>4</v>
      </c>
      <c r="S3458" t="s">
        <v>300</v>
      </c>
      <c r="T3458" t="s">
        <v>26</v>
      </c>
      <c r="U3458" t="str">
        <f t="shared" ref="U3458:U3521" si="108">IF(C3458&lt;=30,"Young","Adult")</f>
        <v>Adult</v>
      </c>
      <c r="V3458" t="str">
        <f t="shared" ref="V3458:V3521" si="109">IF(I3458&lt;2,"Junior",IF(I3458&lt;5,"Mid-Level",IF(I3458&lt;10,"Senior","Expert")))</f>
        <v>Senior</v>
      </c>
      <c r="W3458" t="str">
        <f>IF(Table13[[#This Row],[Last_Working_Date]]="Active","Active","Exited")</f>
        <v>Active</v>
      </c>
    </row>
    <row r="3459" spans="1:23" x14ac:dyDescent="0.3">
      <c r="A3459" s="9" t="s">
        <v>3650</v>
      </c>
      <c r="B3459" s="9" t="s">
        <v>29</v>
      </c>
      <c r="C3459">
        <v>37</v>
      </c>
      <c r="D3459" t="s">
        <v>30</v>
      </c>
      <c r="E3459" t="s">
        <v>36</v>
      </c>
      <c r="F3459" t="s">
        <v>40</v>
      </c>
      <c r="G3459" t="s">
        <v>41</v>
      </c>
      <c r="H3459" t="s">
        <v>24</v>
      </c>
      <c r="I3459" s="5">
        <v>17</v>
      </c>
      <c r="J3459" t="s">
        <v>25</v>
      </c>
      <c r="K3459" s="1">
        <v>44457</v>
      </c>
      <c r="L3459" s="1">
        <v>44979</v>
      </c>
      <c r="M3459" s="7">
        <v>1.43</v>
      </c>
      <c r="N3459" s="22">
        <v>67422</v>
      </c>
      <c r="O3459">
        <v>3</v>
      </c>
      <c r="P3459" t="s">
        <v>26</v>
      </c>
      <c r="Q3459">
        <v>3</v>
      </c>
      <c r="R3459">
        <v>1</v>
      </c>
      <c r="S3459" t="s">
        <v>1439</v>
      </c>
      <c r="T3459" t="s">
        <v>65</v>
      </c>
      <c r="U3459" t="str">
        <f t="shared" si="108"/>
        <v>Adult</v>
      </c>
      <c r="V3459" t="str">
        <f t="shared" si="109"/>
        <v>Expert</v>
      </c>
      <c r="W3459" t="str">
        <f>IF(Table13[[#This Row],[Last_Working_Date]]="Active","Active","Exited")</f>
        <v>Exited</v>
      </c>
    </row>
    <row r="3460" spans="1:23" x14ac:dyDescent="0.3">
      <c r="A3460" s="9" t="s">
        <v>3651</v>
      </c>
      <c r="B3460" s="9" t="s">
        <v>29</v>
      </c>
      <c r="C3460">
        <v>31</v>
      </c>
      <c r="D3460" t="s">
        <v>30</v>
      </c>
      <c r="E3460" t="s">
        <v>44</v>
      </c>
      <c r="F3460" t="s">
        <v>82</v>
      </c>
      <c r="G3460" t="s">
        <v>107</v>
      </c>
      <c r="H3460" t="s">
        <v>51</v>
      </c>
      <c r="I3460" s="5">
        <v>9.5</v>
      </c>
      <c r="J3460" t="s">
        <v>25</v>
      </c>
      <c r="K3460" s="1">
        <v>42489</v>
      </c>
      <c r="L3460" s="1" t="s">
        <v>5075</v>
      </c>
      <c r="M3460" s="7">
        <v>9.5</v>
      </c>
      <c r="N3460" s="22">
        <v>47711</v>
      </c>
      <c r="O3460">
        <v>3</v>
      </c>
      <c r="P3460" t="s">
        <v>26</v>
      </c>
      <c r="Q3460">
        <v>2</v>
      </c>
      <c r="R3460">
        <v>5</v>
      </c>
      <c r="S3460" t="s">
        <v>496</v>
      </c>
      <c r="T3460" t="s">
        <v>26</v>
      </c>
      <c r="U3460" t="str">
        <f t="shared" si="108"/>
        <v>Adult</v>
      </c>
      <c r="V3460" t="str">
        <f t="shared" si="109"/>
        <v>Senior</v>
      </c>
      <c r="W3460" t="str">
        <f>IF(Table13[[#This Row],[Last_Working_Date]]="Active","Active","Exited")</f>
        <v>Active</v>
      </c>
    </row>
    <row r="3461" spans="1:23" x14ac:dyDescent="0.3">
      <c r="A3461" s="9" t="s">
        <v>3652</v>
      </c>
      <c r="B3461" s="9" t="s">
        <v>29</v>
      </c>
      <c r="C3461">
        <v>21</v>
      </c>
      <c r="D3461" t="s">
        <v>179</v>
      </c>
      <c r="E3461" t="s">
        <v>31</v>
      </c>
      <c r="F3461" t="s">
        <v>45</v>
      </c>
      <c r="G3461" t="s">
        <v>98</v>
      </c>
      <c r="H3461" t="s">
        <v>24</v>
      </c>
      <c r="I3461" s="5">
        <v>0.1</v>
      </c>
      <c r="J3461" t="s">
        <v>25</v>
      </c>
      <c r="K3461" s="1">
        <v>45799</v>
      </c>
      <c r="L3461" s="1" t="s">
        <v>5075</v>
      </c>
      <c r="M3461" s="7">
        <v>0.44</v>
      </c>
      <c r="N3461" s="22">
        <v>26929</v>
      </c>
      <c r="O3461">
        <v>3</v>
      </c>
      <c r="P3461" t="s">
        <v>26</v>
      </c>
      <c r="Q3461">
        <v>1</v>
      </c>
      <c r="R3461">
        <v>4</v>
      </c>
      <c r="S3461" t="s">
        <v>848</v>
      </c>
      <c r="T3461" t="s">
        <v>26</v>
      </c>
      <c r="U3461" t="str">
        <f t="shared" si="108"/>
        <v>Young</v>
      </c>
      <c r="V3461" t="str">
        <f t="shared" si="109"/>
        <v>Junior</v>
      </c>
      <c r="W3461" t="str">
        <f>IF(Table13[[#This Row],[Last_Working_Date]]="Active","Active","Exited")</f>
        <v>Active</v>
      </c>
    </row>
    <row r="3462" spans="1:23" x14ac:dyDescent="0.3">
      <c r="A3462" s="9" t="s">
        <v>3653</v>
      </c>
      <c r="B3462" s="9" t="s">
        <v>19</v>
      </c>
      <c r="C3462">
        <v>31</v>
      </c>
      <c r="D3462" t="s">
        <v>30</v>
      </c>
      <c r="E3462" t="s">
        <v>39</v>
      </c>
      <c r="F3462" t="s">
        <v>54</v>
      </c>
      <c r="G3462" t="s">
        <v>139</v>
      </c>
      <c r="H3462" t="s">
        <v>24</v>
      </c>
      <c r="I3462" s="5">
        <v>2</v>
      </c>
      <c r="J3462" t="s">
        <v>25</v>
      </c>
      <c r="K3462" s="1">
        <v>43257</v>
      </c>
      <c r="L3462" s="1" t="s">
        <v>5075</v>
      </c>
      <c r="M3462" s="7">
        <v>7.39</v>
      </c>
      <c r="N3462" s="22">
        <v>36179</v>
      </c>
      <c r="O3462">
        <v>2</v>
      </c>
      <c r="P3462" t="s">
        <v>65</v>
      </c>
      <c r="Q3462">
        <v>0</v>
      </c>
      <c r="R3462">
        <v>2</v>
      </c>
      <c r="S3462" t="s">
        <v>210</v>
      </c>
      <c r="T3462" t="s">
        <v>26</v>
      </c>
      <c r="U3462" t="str">
        <f t="shared" si="108"/>
        <v>Adult</v>
      </c>
      <c r="V3462" t="str">
        <f t="shared" si="109"/>
        <v>Mid-Level</v>
      </c>
      <c r="W3462" t="str">
        <f>IF(Table13[[#This Row],[Last_Working_Date]]="Active","Active","Exited")</f>
        <v>Active</v>
      </c>
    </row>
    <row r="3463" spans="1:23" x14ac:dyDescent="0.3">
      <c r="A3463" s="9" t="s">
        <v>3654</v>
      </c>
      <c r="B3463" s="9" t="s">
        <v>29</v>
      </c>
      <c r="C3463">
        <v>37</v>
      </c>
      <c r="D3463" t="s">
        <v>30</v>
      </c>
      <c r="E3463" t="s">
        <v>53</v>
      </c>
      <c r="F3463" t="s">
        <v>32</v>
      </c>
      <c r="G3463" t="s">
        <v>171</v>
      </c>
      <c r="H3463" t="s">
        <v>24</v>
      </c>
      <c r="I3463" s="5">
        <v>6.5</v>
      </c>
      <c r="J3463" t="s">
        <v>25</v>
      </c>
      <c r="K3463" s="1">
        <v>44310</v>
      </c>
      <c r="L3463" s="1" t="s">
        <v>5075</v>
      </c>
      <c r="M3463" s="7">
        <v>4.51</v>
      </c>
      <c r="N3463" s="22">
        <v>43559</v>
      </c>
      <c r="O3463">
        <v>3</v>
      </c>
      <c r="P3463" t="s">
        <v>26</v>
      </c>
      <c r="Q3463">
        <v>1</v>
      </c>
      <c r="R3463">
        <v>5</v>
      </c>
      <c r="S3463" t="s">
        <v>172</v>
      </c>
      <c r="T3463" t="s">
        <v>26</v>
      </c>
      <c r="U3463" t="str">
        <f t="shared" si="108"/>
        <v>Adult</v>
      </c>
      <c r="V3463" t="str">
        <f t="shared" si="109"/>
        <v>Senior</v>
      </c>
      <c r="W3463" t="str">
        <f>IF(Table13[[#This Row],[Last_Working_Date]]="Active","Active","Exited")</f>
        <v>Active</v>
      </c>
    </row>
    <row r="3464" spans="1:23" x14ac:dyDescent="0.3">
      <c r="A3464" s="9" t="s">
        <v>3655</v>
      </c>
      <c r="B3464" s="9" t="s">
        <v>19</v>
      </c>
      <c r="C3464">
        <v>34</v>
      </c>
      <c r="D3464" t="s">
        <v>30</v>
      </c>
      <c r="E3464" t="s">
        <v>53</v>
      </c>
      <c r="F3464" t="s">
        <v>82</v>
      </c>
      <c r="G3464" t="s">
        <v>107</v>
      </c>
      <c r="H3464" t="s">
        <v>24</v>
      </c>
      <c r="I3464" s="5">
        <v>9.6</v>
      </c>
      <c r="J3464" t="s">
        <v>25</v>
      </c>
      <c r="K3464" s="1">
        <v>42791</v>
      </c>
      <c r="L3464" s="1">
        <v>45310</v>
      </c>
      <c r="M3464" s="7">
        <v>6.9</v>
      </c>
      <c r="N3464" s="22">
        <v>56306</v>
      </c>
      <c r="O3464">
        <v>2</v>
      </c>
      <c r="P3464" t="s">
        <v>26</v>
      </c>
      <c r="Q3464">
        <v>2</v>
      </c>
      <c r="R3464">
        <v>9</v>
      </c>
      <c r="S3464" t="s">
        <v>1415</v>
      </c>
      <c r="T3464" t="s">
        <v>65</v>
      </c>
      <c r="U3464" t="str">
        <f t="shared" si="108"/>
        <v>Adult</v>
      </c>
      <c r="V3464" t="str">
        <f t="shared" si="109"/>
        <v>Senior</v>
      </c>
      <c r="W3464" t="str">
        <f>IF(Table13[[#This Row],[Last_Working_Date]]="Active","Active","Exited")</f>
        <v>Exited</v>
      </c>
    </row>
    <row r="3465" spans="1:23" x14ac:dyDescent="0.3">
      <c r="A3465" s="9" t="s">
        <v>3656</v>
      </c>
      <c r="B3465" s="9" t="s">
        <v>29</v>
      </c>
      <c r="C3465">
        <v>34</v>
      </c>
      <c r="D3465" t="s">
        <v>30</v>
      </c>
      <c r="E3465" t="s">
        <v>44</v>
      </c>
      <c r="F3465" t="s">
        <v>40</v>
      </c>
      <c r="G3465" t="s">
        <v>96</v>
      </c>
      <c r="H3465" t="s">
        <v>24</v>
      </c>
      <c r="I3465" s="5">
        <v>7.7</v>
      </c>
      <c r="J3465" t="s">
        <v>25</v>
      </c>
      <c r="K3465" s="1">
        <v>42355</v>
      </c>
      <c r="L3465" s="1" t="s">
        <v>5075</v>
      </c>
      <c r="M3465" s="7">
        <v>9.86</v>
      </c>
      <c r="N3465" s="22">
        <v>42980</v>
      </c>
      <c r="O3465">
        <v>3</v>
      </c>
      <c r="P3465" t="s">
        <v>26</v>
      </c>
      <c r="Q3465">
        <v>0</v>
      </c>
      <c r="R3465">
        <v>7</v>
      </c>
      <c r="S3465" t="s">
        <v>500</v>
      </c>
      <c r="T3465" t="s">
        <v>26</v>
      </c>
      <c r="U3465" t="str">
        <f t="shared" si="108"/>
        <v>Adult</v>
      </c>
      <c r="V3465" t="str">
        <f t="shared" si="109"/>
        <v>Senior</v>
      </c>
      <c r="W3465" t="str">
        <f>IF(Table13[[#This Row],[Last_Working_Date]]="Active","Active","Exited")</f>
        <v>Active</v>
      </c>
    </row>
    <row r="3466" spans="1:23" x14ac:dyDescent="0.3">
      <c r="A3466" s="9" t="s">
        <v>3657</v>
      </c>
      <c r="B3466" s="9" t="s">
        <v>19</v>
      </c>
      <c r="C3466">
        <v>21</v>
      </c>
      <c r="D3466" t="s">
        <v>20</v>
      </c>
      <c r="E3466" t="s">
        <v>36</v>
      </c>
      <c r="F3466" t="s">
        <v>32</v>
      </c>
      <c r="G3466" t="s">
        <v>33</v>
      </c>
      <c r="H3466" t="s">
        <v>51</v>
      </c>
      <c r="I3466" s="5">
        <v>0.5</v>
      </c>
      <c r="J3466" t="s">
        <v>25</v>
      </c>
      <c r="K3466" s="1">
        <v>41242</v>
      </c>
      <c r="L3466" s="1" t="s">
        <v>5075</v>
      </c>
      <c r="M3466" s="7">
        <v>12.91</v>
      </c>
      <c r="N3466" s="22">
        <v>25022</v>
      </c>
      <c r="O3466">
        <v>2</v>
      </c>
      <c r="P3466" t="s">
        <v>26</v>
      </c>
      <c r="Q3466">
        <v>2</v>
      </c>
      <c r="R3466">
        <v>7</v>
      </c>
      <c r="S3466" t="s">
        <v>180</v>
      </c>
      <c r="T3466" t="s">
        <v>26</v>
      </c>
      <c r="U3466" t="str">
        <f t="shared" si="108"/>
        <v>Young</v>
      </c>
      <c r="V3466" t="str">
        <f t="shared" si="109"/>
        <v>Junior</v>
      </c>
      <c r="W3466" t="str">
        <f>IF(Table13[[#This Row],[Last_Working_Date]]="Active","Active","Exited")</f>
        <v>Active</v>
      </c>
    </row>
    <row r="3467" spans="1:23" x14ac:dyDescent="0.3">
      <c r="A3467" s="9" t="s">
        <v>3658</v>
      </c>
      <c r="B3467" s="9" t="s">
        <v>29</v>
      </c>
      <c r="C3467">
        <v>33</v>
      </c>
      <c r="D3467" t="s">
        <v>30</v>
      </c>
      <c r="E3467" t="s">
        <v>21</v>
      </c>
      <c r="F3467" t="s">
        <v>45</v>
      </c>
      <c r="G3467" t="s">
        <v>46</v>
      </c>
      <c r="H3467" t="s">
        <v>24</v>
      </c>
      <c r="I3467" s="5">
        <v>8.5</v>
      </c>
      <c r="J3467" t="s">
        <v>25</v>
      </c>
      <c r="K3467" s="1">
        <v>45325</v>
      </c>
      <c r="L3467" s="1" t="s">
        <v>5075</v>
      </c>
      <c r="M3467" s="7">
        <v>1.73</v>
      </c>
      <c r="N3467" s="22">
        <v>52468</v>
      </c>
      <c r="O3467">
        <v>5</v>
      </c>
      <c r="P3467" t="s">
        <v>26</v>
      </c>
      <c r="Q3467">
        <v>4</v>
      </c>
      <c r="R3467">
        <v>6</v>
      </c>
      <c r="S3467" t="s">
        <v>997</v>
      </c>
      <c r="T3467" t="s">
        <v>26</v>
      </c>
      <c r="U3467" t="str">
        <f t="shared" si="108"/>
        <v>Adult</v>
      </c>
      <c r="V3467" t="str">
        <f t="shared" si="109"/>
        <v>Senior</v>
      </c>
      <c r="W3467" t="str">
        <f>IF(Table13[[#This Row],[Last_Working_Date]]="Active","Active","Exited")</f>
        <v>Active</v>
      </c>
    </row>
    <row r="3468" spans="1:23" x14ac:dyDescent="0.3">
      <c r="A3468" s="9" t="s">
        <v>3659</v>
      </c>
      <c r="B3468" s="9" t="s">
        <v>19</v>
      </c>
      <c r="C3468">
        <v>37</v>
      </c>
      <c r="D3468" t="s">
        <v>30</v>
      </c>
      <c r="E3468" t="s">
        <v>44</v>
      </c>
      <c r="F3468" t="s">
        <v>45</v>
      </c>
      <c r="G3468" t="s">
        <v>46</v>
      </c>
      <c r="H3468" t="s">
        <v>51</v>
      </c>
      <c r="I3468" s="5">
        <v>9.3000000000000007</v>
      </c>
      <c r="J3468" t="s">
        <v>25</v>
      </c>
      <c r="K3468" s="1">
        <v>39726</v>
      </c>
      <c r="L3468" s="1" t="s">
        <v>5075</v>
      </c>
      <c r="M3468" s="7">
        <v>17.059999999999999</v>
      </c>
      <c r="N3468" s="22">
        <v>54224</v>
      </c>
      <c r="O3468">
        <v>4</v>
      </c>
      <c r="P3468" t="s">
        <v>26</v>
      </c>
      <c r="Q3468">
        <v>3</v>
      </c>
      <c r="R3468">
        <v>3</v>
      </c>
      <c r="S3468" t="s">
        <v>997</v>
      </c>
      <c r="T3468" t="s">
        <v>26</v>
      </c>
      <c r="U3468" t="str">
        <f t="shared" si="108"/>
        <v>Adult</v>
      </c>
      <c r="V3468" t="str">
        <f t="shared" si="109"/>
        <v>Senior</v>
      </c>
      <c r="W3468" t="str">
        <f>IF(Table13[[#This Row],[Last_Working_Date]]="Active","Active","Exited")</f>
        <v>Active</v>
      </c>
    </row>
    <row r="3469" spans="1:23" x14ac:dyDescent="0.3">
      <c r="A3469" s="9" t="s">
        <v>215</v>
      </c>
      <c r="B3469" s="9" t="s">
        <v>29</v>
      </c>
      <c r="C3469">
        <v>35</v>
      </c>
      <c r="D3469" t="s">
        <v>20</v>
      </c>
      <c r="E3469" t="s">
        <v>53</v>
      </c>
      <c r="F3469" t="s">
        <v>40</v>
      </c>
      <c r="G3469" t="s">
        <v>50</v>
      </c>
      <c r="H3469" t="s">
        <v>24</v>
      </c>
      <c r="I3469" s="5">
        <v>10.4</v>
      </c>
      <c r="J3469" t="s">
        <v>25</v>
      </c>
      <c r="K3469" s="1">
        <v>43850</v>
      </c>
      <c r="L3469" s="1" t="s">
        <v>5075</v>
      </c>
      <c r="M3469" s="7">
        <v>5.77</v>
      </c>
      <c r="N3469" s="22">
        <v>53470</v>
      </c>
      <c r="O3469">
        <v>3</v>
      </c>
      <c r="P3469" t="s">
        <v>26</v>
      </c>
      <c r="Q3469">
        <v>1</v>
      </c>
      <c r="R3469">
        <v>3</v>
      </c>
      <c r="S3469" t="s">
        <v>5074</v>
      </c>
      <c r="T3469" t="s">
        <v>26</v>
      </c>
      <c r="U3469" t="str">
        <f t="shared" si="108"/>
        <v>Adult</v>
      </c>
      <c r="V3469" t="str">
        <f t="shared" si="109"/>
        <v>Expert</v>
      </c>
      <c r="W3469" t="str">
        <f>IF(Table13[[#This Row],[Last_Working_Date]]="Active","Active","Exited")</f>
        <v>Active</v>
      </c>
    </row>
    <row r="3470" spans="1:23" x14ac:dyDescent="0.3">
      <c r="A3470" s="9" t="s">
        <v>3660</v>
      </c>
      <c r="B3470" s="9" t="s">
        <v>29</v>
      </c>
      <c r="C3470">
        <v>43</v>
      </c>
      <c r="D3470" t="s">
        <v>30</v>
      </c>
      <c r="E3470" t="s">
        <v>21</v>
      </c>
      <c r="F3470" t="s">
        <v>40</v>
      </c>
      <c r="G3470" t="s">
        <v>50</v>
      </c>
      <c r="H3470" t="s">
        <v>24</v>
      </c>
      <c r="I3470" s="5">
        <v>13.9</v>
      </c>
      <c r="J3470" t="s">
        <v>25</v>
      </c>
      <c r="K3470" s="1">
        <v>43932</v>
      </c>
      <c r="L3470" s="1" t="s">
        <v>5075</v>
      </c>
      <c r="M3470" s="7">
        <v>5.55</v>
      </c>
      <c r="N3470" s="22">
        <v>64324</v>
      </c>
      <c r="O3470">
        <v>3</v>
      </c>
      <c r="P3470" t="s">
        <v>26</v>
      </c>
      <c r="Q3470">
        <v>1</v>
      </c>
      <c r="R3470">
        <v>5</v>
      </c>
      <c r="S3470" t="s">
        <v>881</v>
      </c>
      <c r="T3470" t="s">
        <v>26</v>
      </c>
      <c r="U3470" t="str">
        <f t="shared" si="108"/>
        <v>Adult</v>
      </c>
      <c r="V3470" t="str">
        <f t="shared" si="109"/>
        <v>Expert</v>
      </c>
      <c r="W3470" t="str">
        <f>IF(Table13[[#This Row],[Last_Working_Date]]="Active","Active","Exited")</f>
        <v>Active</v>
      </c>
    </row>
    <row r="3471" spans="1:23" x14ac:dyDescent="0.3">
      <c r="A3471" s="9" t="s">
        <v>3661</v>
      </c>
      <c r="B3471" s="9" t="s">
        <v>29</v>
      </c>
      <c r="C3471">
        <v>32</v>
      </c>
      <c r="D3471" t="s">
        <v>20</v>
      </c>
      <c r="E3471" t="s">
        <v>39</v>
      </c>
      <c r="F3471" t="s">
        <v>82</v>
      </c>
      <c r="G3471" t="s">
        <v>284</v>
      </c>
      <c r="H3471" t="s">
        <v>24</v>
      </c>
      <c r="I3471" s="5">
        <v>8.6999999999999993</v>
      </c>
      <c r="J3471" t="s">
        <v>25</v>
      </c>
      <c r="K3471" s="1">
        <v>40379</v>
      </c>
      <c r="L3471" s="1" t="s">
        <v>5075</v>
      </c>
      <c r="M3471" s="7">
        <v>15.27</v>
      </c>
      <c r="N3471" s="22">
        <v>38369</v>
      </c>
      <c r="O3471">
        <v>3</v>
      </c>
      <c r="P3471" t="s">
        <v>26</v>
      </c>
      <c r="Q3471">
        <v>4</v>
      </c>
      <c r="R3471">
        <v>1</v>
      </c>
      <c r="S3471" t="s">
        <v>86</v>
      </c>
      <c r="T3471" t="s">
        <v>26</v>
      </c>
      <c r="U3471" t="str">
        <f t="shared" si="108"/>
        <v>Adult</v>
      </c>
      <c r="V3471" t="str">
        <f t="shared" si="109"/>
        <v>Senior</v>
      </c>
      <c r="W3471" t="str">
        <f>IF(Table13[[#This Row],[Last_Working_Date]]="Active","Active","Exited")</f>
        <v>Active</v>
      </c>
    </row>
    <row r="3472" spans="1:23" x14ac:dyDescent="0.3">
      <c r="A3472" s="9" t="s">
        <v>3662</v>
      </c>
      <c r="B3472" s="9" t="s">
        <v>19</v>
      </c>
      <c r="C3472">
        <v>35</v>
      </c>
      <c r="D3472" t="s">
        <v>30</v>
      </c>
      <c r="E3472" t="s">
        <v>63</v>
      </c>
      <c r="F3472" t="s">
        <v>45</v>
      </c>
      <c r="G3472" t="s">
        <v>164</v>
      </c>
      <c r="H3472" t="s">
        <v>24</v>
      </c>
      <c r="I3472" s="5">
        <v>7.7</v>
      </c>
      <c r="J3472" t="s">
        <v>25</v>
      </c>
      <c r="K3472" s="1">
        <v>42368</v>
      </c>
      <c r="L3472" s="1" t="s">
        <v>5075</v>
      </c>
      <c r="M3472" s="7">
        <v>9.83</v>
      </c>
      <c r="N3472" s="22">
        <v>44922</v>
      </c>
      <c r="O3472">
        <v>5</v>
      </c>
      <c r="P3472" t="s">
        <v>26</v>
      </c>
      <c r="Q3472">
        <v>4</v>
      </c>
      <c r="R3472">
        <v>9</v>
      </c>
      <c r="S3472" t="s">
        <v>1980</v>
      </c>
      <c r="T3472" t="s">
        <v>26</v>
      </c>
      <c r="U3472" t="str">
        <f t="shared" si="108"/>
        <v>Adult</v>
      </c>
      <c r="V3472" t="str">
        <f t="shared" si="109"/>
        <v>Senior</v>
      </c>
      <c r="W3472" t="str">
        <f>IF(Table13[[#This Row],[Last_Working_Date]]="Active","Active","Exited")</f>
        <v>Active</v>
      </c>
    </row>
    <row r="3473" spans="1:23" x14ac:dyDescent="0.3">
      <c r="A3473" s="9" t="s">
        <v>3663</v>
      </c>
      <c r="B3473" s="9" t="s">
        <v>19</v>
      </c>
      <c r="C3473">
        <v>25</v>
      </c>
      <c r="D3473" t="s">
        <v>20</v>
      </c>
      <c r="E3473" t="s">
        <v>58</v>
      </c>
      <c r="F3473" t="s">
        <v>54</v>
      </c>
      <c r="G3473" t="s">
        <v>55</v>
      </c>
      <c r="H3473" t="s">
        <v>51</v>
      </c>
      <c r="I3473" s="5">
        <v>3.2</v>
      </c>
      <c r="J3473" t="s">
        <v>25</v>
      </c>
      <c r="K3473" s="1">
        <v>41270</v>
      </c>
      <c r="L3473" s="1">
        <v>45127</v>
      </c>
      <c r="M3473" s="7">
        <v>10.56</v>
      </c>
      <c r="N3473" s="22">
        <v>31675</v>
      </c>
      <c r="O3473">
        <v>2</v>
      </c>
      <c r="P3473" t="s">
        <v>26</v>
      </c>
      <c r="Q3473">
        <v>3</v>
      </c>
      <c r="R3473">
        <v>7</v>
      </c>
      <c r="S3473" t="s">
        <v>294</v>
      </c>
      <c r="T3473" t="s">
        <v>65</v>
      </c>
      <c r="U3473" t="str">
        <f t="shared" si="108"/>
        <v>Young</v>
      </c>
      <c r="V3473" t="str">
        <f t="shared" si="109"/>
        <v>Mid-Level</v>
      </c>
      <c r="W3473" t="str">
        <f>IF(Table13[[#This Row],[Last_Working_Date]]="Active","Active","Exited")</f>
        <v>Exited</v>
      </c>
    </row>
    <row r="3474" spans="1:23" x14ac:dyDescent="0.3">
      <c r="A3474" s="9" t="s">
        <v>3664</v>
      </c>
      <c r="B3474" s="9" t="s">
        <v>29</v>
      </c>
      <c r="C3474">
        <v>35</v>
      </c>
      <c r="D3474" t="s">
        <v>30</v>
      </c>
      <c r="E3474" t="s">
        <v>58</v>
      </c>
      <c r="F3474" t="s">
        <v>67</v>
      </c>
      <c r="G3474" t="s">
        <v>110</v>
      </c>
      <c r="H3474" t="s">
        <v>24</v>
      </c>
      <c r="I3474" s="5">
        <v>3.2</v>
      </c>
      <c r="J3474" t="s">
        <v>25</v>
      </c>
      <c r="K3474" s="1">
        <v>44383</v>
      </c>
      <c r="L3474" s="1" t="s">
        <v>5075</v>
      </c>
      <c r="M3474" s="7">
        <v>4.3099999999999996</v>
      </c>
      <c r="N3474" s="22">
        <v>45486</v>
      </c>
      <c r="O3474">
        <v>3</v>
      </c>
      <c r="P3474" t="s">
        <v>26</v>
      </c>
      <c r="Q3474">
        <v>2</v>
      </c>
      <c r="R3474">
        <v>7</v>
      </c>
      <c r="S3474" t="s">
        <v>921</v>
      </c>
      <c r="T3474" t="s">
        <v>26</v>
      </c>
      <c r="U3474" t="str">
        <f t="shared" si="108"/>
        <v>Adult</v>
      </c>
      <c r="V3474" t="str">
        <f t="shared" si="109"/>
        <v>Mid-Level</v>
      </c>
      <c r="W3474" t="str">
        <f>IF(Table13[[#This Row],[Last_Working_Date]]="Active","Active","Exited")</f>
        <v>Active</v>
      </c>
    </row>
    <row r="3475" spans="1:23" x14ac:dyDescent="0.3">
      <c r="A3475" s="9" t="s">
        <v>3665</v>
      </c>
      <c r="B3475" s="9" t="s">
        <v>19</v>
      </c>
      <c r="C3475">
        <v>30</v>
      </c>
      <c r="D3475" t="s">
        <v>20</v>
      </c>
      <c r="E3475" t="s">
        <v>53</v>
      </c>
      <c r="F3475" t="s">
        <v>32</v>
      </c>
      <c r="G3475" t="s">
        <v>171</v>
      </c>
      <c r="H3475" t="s">
        <v>24</v>
      </c>
      <c r="I3475" s="5">
        <v>8.1999999999999993</v>
      </c>
      <c r="J3475" t="s">
        <v>85</v>
      </c>
      <c r="K3475" s="1">
        <v>41258</v>
      </c>
      <c r="L3475" s="1" t="s">
        <v>5075</v>
      </c>
      <c r="M3475" s="7">
        <v>12.87</v>
      </c>
      <c r="N3475" s="22">
        <v>36927</v>
      </c>
      <c r="O3475">
        <v>3</v>
      </c>
      <c r="P3475" t="s">
        <v>26</v>
      </c>
      <c r="Q3475">
        <v>0</v>
      </c>
      <c r="R3475">
        <v>5</v>
      </c>
      <c r="S3475" t="s">
        <v>644</v>
      </c>
      <c r="T3475" t="s">
        <v>26</v>
      </c>
      <c r="U3475" t="str">
        <f t="shared" si="108"/>
        <v>Young</v>
      </c>
      <c r="V3475" t="str">
        <f t="shared" si="109"/>
        <v>Senior</v>
      </c>
      <c r="W3475" t="str">
        <f>IF(Table13[[#This Row],[Last_Working_Date]]="Active","Active","Exited")</f>
        <v>Active</v>
      </c>
    </row>
    <row r="3476" spans="1:23" x14ac:dyDescent="0.3">
      <c r="A3476" s="9" t="s">
        <v>3666</v>
      </c>
      <c r="B3476" s="9" t="s">
        <v>19</v>
      </c>
      <c r="C3476">
        <v>26</v>
      </c>
      <c r="D3476" t="s">
        <v>20</v>
      </c>
      <c r="E3476" t="s">
        <v>53</v>
      </c>
      <c r="F3476" t="s">
        <v>45</v>
      </c>
      <c r="G3476" t="s">
        <v>46</v>
      </c>
      <c r="H3476" t="s">
        <v>24</v>
      </c>
      <c r="I3476" s="5">
        <v>2.1</v>
      </c>
      <c r="J3476" t="s">
        <v>85</v>
      </c>
      <c r="K3476" s="1">
        <v>42497</v>
      </c>
      <c r="L3476" s="1" t="s">
        <v>5075</v>
      </c>
      <c r="M3476" s="7">
        <v>9.48</v>
      </c>
      <c r="N3476" s="22">
        <v>39073</v>
      </c>
      <c r="O3476">
        <v>4</v>
      </c>
      <c r="P3476" t="s">
        <v>26</v>
      </c>
      <c r="Q3476">
        <v>2</v>
      </c>
      <c r="R3476">
        <v>5</v>
      </c>
      <c r="S3476" t="s">
        <v>131</v>
      </c>
      <c r="T3476" t="s">
        <v>26</v>
      </c>
      <c r="U3476" t="str">
        <f t="shared" si="108"/>
        <v>Young</v>
      </c>
      <c r="V3476" t="str">
        <f t="shared" si="109"/>
        <v>Mid-Level</v>
      </c>
      <c r="W3476" t="str">
        <f>IF(Table13[[#This Row],[Last_Working_Date]]="Active","Active","Exited")</f>
        <v>Active</v>
      </c>
    </row>
    <row r="3477" spans="1:23" x14ac:dyDescent="0.3">
      <c r="A3477" s="9" t="s">
        <v>3667</v>
      </c>
      <c r="B3477" s="9" t="s">
        <v>29</v>
      </c>
      <c r="C3477">
        <v>37</v>
      </c>
      <c r="D3477" t="s">
        <v>20</v>
      </c>
      <c r="E3477" t="s">
        <v>63</v>
      </c>
      <c r="F3477" t="s">
        <v>82</v>
      </c>
      <c r="G3477" t="s">
        <v>107</v>
      </c>
      <c r="H3477" t="s">
        <v>24</v>
      </c>
      <c r="I3477" s="5">
        <v>11.2</v>
      </c>
      <c r="J3477" t="s">
        <v>25</v>
      </c>
      <c r="K3477" s="1">
        <v>45832</v>
      </c>
      <c r="L3477" s="1" t="s">
        <v>5075</v>
      </c>
      <c r="M3477" s="7">
        <v>0.34</v>
      </c>
      <c r="N3477" s="22">
        <v>54626</v>
      </c>
      <c r="O3477">
        <v>3</v>
      </c>
      <c r="P3477" t="s">
        <v>26</v>
      </c>
      <c r="Q3477">
        <v>3</v>
      </c>
      <c r="R3477">
        <v>12</v>
      </c>
      <c r="S3477" t="s">
        <v>1232</v>
      </c>
      <c r="T3477" t="s">
        <v>26</v>
      </c>
      <c r="U3477" t="str">
        <f t="shared" si="108"/>
        <v>Adult</v>
      </c>
      <c r="V3477" t="str">
        <f t="shared" si="109"/>
        <v>Expert</v>
      </c>
      <c r="W3477" t="str">
        <f>IF(Table13[[#This Row],[Last_Working_Date]]="Active","Active","Exited")</f>
        <v>Active</v>
      </c>
    </row>
    <row r="3478" spans="1:23" x14ac:dyDescent="0.3">
      <c r="A3478" s="9" t="s">
        <v>3668</v>
      </c>
      <c r="B3478" s="9" t="s">
        <v>19</v>
      </c>
      <c r="C3478">
        <v>24</v>
      </c>
      <c r="D3478" t="s">
        <v>30</v>
      </c>
      <c r="E3478" t="s">
        <v>63</v>
      </c>
      <c r="F3478" t="s">
        <v>22</v>
      </c>
      <c r="G3478" t="s">
        <v>59</v>
      </c>
      <c r="H3478" t="s">
        <v>84</v>
      </c>
      <c r="I3478" s="5">
        <v>1.4</v>
      </c>
      <c r="J3478" t="s">
        <v>25</v>
      </c>
      <c r="K3478" s="1">
        <v>45480</v>
      </c>
      <c r="L3478" s="1" t="s">
        <v>5075</v>
      </c>
      <c r="M3478" s="7">
        <v>1.31</v>
      </c>
      <c r="N3478" s="22">
        <v>38743</v>
      </c>
      <c r="O3478">
        <v>2</v>
      </c>
      <c r="P3478" t="s">
        <v>26</v>
      </c>
      <c r="Q3478">
        <v>1</v>
      </c>
      <c r="R3478">
        <v>6</v>
      </c>
      <c r="S3478" t="s">
        <v>103</v>
      </c>
      <c r="T3478" t="s">
        <v>26</v>
      </c>
      <c r="U3478" t="str">
        <f t="shared" si="108"/>
        <v>Young</v>
      </c>
      <c r="V3478" t="str">
        <f t="shared" si="109"/>
        <v>Junior</v>
      </c>
      <c r="W3478" t="str">
        <f>IF(Table13[[#This Row],[Last_Working_Date]]="Active","Active","Exited")</f>
        <v>Active</v>
      </c>
    </row>
    <row r="3479" spans="1:23" x14ac:dyDescent="0.3">
      <c r="A3479" s="9" t="s">
        <v>3669</v>
      </c>
      <c r="B3479" s="9" t="s">
        <v>29</v>
      </c>
      <c r="C3479">
        <v>28</v>
      </c>
      <c r="D3479" t="s">
        <v>30</v>
      </c>
      <c r="E3479" t="s">
        <v>58</v>
      </c>
      <c r="F3479" t="s">
        <v>32</v>
      </c>
      <c r="G3479" t="s">
        <v>33</v>
      </c>
      <c r="H3479" t="s">
        <v>24</v>
      </c>
      <c r="I3479" s="5">
        <v>3.9</v>
      </c>
      <c r="J3479" t="s">
        <v>85</v>
      </c>
      <c r="K3479" s="1">
        <v>41887</v>
      </c>
      <c r="L3479" s="1" t="s">
        <v>5075</v>
      </c>
      <c r="M3479" s="7">
        <v>11.15</v>
      </c>
      <c r="N3479" s="22">
        <v>40925</v>
      </c>
      <c r="O3479">
        <v>3</v>
      </c>
      <c r="P3479" t="s">
        <v>26</v>
      </c>
      <c r="Q3479">
        <v>1</v>
      </c>
      <c r="R3479">
        <v>3</v>
      </c>
      <c r="S3479" t="s">
        <v>747</v>
      </c>
      <c r="T3479" t="s">
        <v>26</v>
      </c>
      <c r="U3479" t="str">
        <f t="shared" si="108"/>
        <v>Young</v>
      </c>
      <c r="V3479" t="str">
        <f t="shared" si="109"/>
        <v>Mid-Level</v>
      </c>
      <c r="W3479" t="str">
        <f>IF(Table13[[#This Row],[Last_Working_Date]]="Active","Active","Exited")</f>
        <v>Active</v>
      </c>
    </row>
    <row r="3480" spans="1:23" x14ac:dyDescent="0.3">
      <c r="A3480" s="9" t="s">
        <v>3670</v>
      </c>
      <c r="B3480" s="9" t="s">
        <v>29</v>
      </c>
      <c r="C3480">
        <v>30</v>
      </c>
      <c r="D3480" t="s">
        <v>20</v>
      </c>
      <c r="E3480" t="s">
        <v>21</v>
      </c>
      <c r="F3480" t="s">
        <v>32</v>
      </c>
      <c r="G3480" t="s">
        <v>33</v>
      </c>
      <c r="H3480" t="s">
        <v>24</v>
      </c>
      <c r="I3480" s="5">
        <v>2.6</v>
      </c>
      <c r="J3480" t="s">
        <v>25</v>
      </c>
      <c r="K3480" s="1">
        <v>43771</v>
      </c>
      <c r="L3480" s="1" t="s">
        <v>5075</v>
      </c>
      <c r="M3480" s="7">
        <v>5.99</v>
      </c>
      <c r="N3480" s="22">
        <v>29390</v>
      </c>
      <c r="O3480">
        <v>4</v>
      </c>
      <c r="P3480" t="s">
        <v>65</v>
      </c>
      <c r="Q3480">
        <v>3</v>
      </c>
      <c r="R3480">
        <v>7</v>
      </c>
      <c r="S3480" t="s">
        <v>2673</v>
      </c>
      <c r="T3480" t="s">
        <v>26</v>
      </c>
      <c r="U3480" t="str">
        <f t="shared" si="108"/>
        <v>Young</v>
      </c>
      <c r="V3480" t="str">
        <f t="shared" si="109"/>
        <v>Mid-Level</v>
      </c>
      <c r="W3480" t="str">
        <f>IF(Table13[[#This Row],[Last_Working_Date]]="Active","Active","Exited")</f>
        <v>Active</v>
      </c>
    </row>
    <row r="3481" spans="1:23" x14ac:dyDescent="0.3">
      <c r="A3481" s="9" t="s">
        <v>3671</v>
      </c>
      <c r="B3481" s="9" t="s">
        <v>29</v>
      </c>
      <c r="C3481">
        <v>26</v>
      </c>
      <c r="D3481" t="s">
        <v>30</v>
      </c>
      <c r="E3481" t="s">
        <v>36</v>
      </c>
      <c r="F3481" t="s">
        <v>92</v>
      </c>
      <c r="G3481" t="s">
        <v>120</v>
      </c>
      <c r="H3481" t="s">
        <v>51</v>
      </c>
      <c r="I3481" s="5">
        <v>0.8</v>
      </c>
      <c r="J3481" t="s">
        <v>25</v>
      </c>
      <c r="K3481" s="1">
        <v>45668</v>
      </c>
      <c r="L3481" s="1" t="s">
        <v>5075</v>
      </c>
      <c r="M3481" s="7">
        <v>0.79</v>
      </c>
      <c r="N3481" s="22">
        <v>36956</v>
      </c>
      <c r="O3481">
        <v>1</v>
      </c>
      <c r="P3481" t="s">
        <v>26</v>
      </c>
      <c r="Q3481">
        <v>5</v>
      </c>
      <c r="R3481">
        <v>3</v>
      </c>
      <c r="S3481" t="s">
        <v>486</v>
      </c>
      <c r="T3481" t="s">
        <v>26</v>
      </c>
      <c r="U3481" t="str">
        <f t="shared" si="108"/>
        <v>Young</v>
      </c>
      <c r="V3481" t="str">
        <f t="shared" si="109"/>
        <v>Junior</v>
      </c>
      <c r="W3481" t="str">
        <f>IF(Table13[[#This Row],[Last_Working_Date]]="Active","Active","Exited")</f>
        <v>Active</v>
      </c>
    </row>
    <row r="3482" spans="1:23" x14ac:dyDescent="0.3">
      <c r="A3482" s="9" t="s">
        <v>3672</v>
      </c>
      <c r="B3482" s="9" t="s">
        <v>19</v>
      </c>
      <c r="C3482">
        <v>31</v>
      </c>
      <c r="D3482" t="s">
        <v>30</v>
      </c>
      <c r="E3482" t="s">
        <v>63</v>
      </c>
      <c r="F3482" t="s">
        <v>32</v>
      </c>
      <c r="G3482" t="s">
        <v>33</v>
      </c>
      <c r="H3482" t="s">
        <v>24</v>
      </c>
      <c r="I3482" s="5">
        <v>8</v>
      </c>
      <c r="J3482" t="s">
        <v>25</v>
      </c>
      <c r="K3482" s="1">
        <v>44486</v>
      </c>
      <c r="L3482" s="1" t="s">
        <v>5075</v>
      </c>
      <c r="M3482" s="7">
        <v>4.03</v>
      </c>
      <c r="N3482" s="22">
        <v>47418</v>
      </c>
      <c r="O3482">
        <v>3</v>
      </c>
      <c r="P3482" t="s">
        <v>26</v>
      </c>
      <c r="Q3482">
        <v>3</v>
      </c>
      <c r="R3482">
        <v>7</v>
      </c>
      <c r="S3482" t="s">
        <v>644</v>
      </c>
      <c r="T3482" t="s">
        <v>26</v>
      </c>
      <c r="U3482" t="str">
        <f t="shared" si="108"/>
        <v>Adult</v>
      </c>
      <c r="V3482" t="str">
        <f t="shared" si="109"/>
        <v>Senior</v>
      </c>
      <c r="W3482" t="str">
        <f>IF(Table13[[#This Row],[Last_Working_Date]]="Active","Active","Exited")</f>
        <v>Active</v>
      </c>
    </row>
    <row r="3483" spans="1:23" x14ac:dyDescent="0.3">
      <c r="A3483" s="9" t="s">
        <v>3673</v>
      </c>
      <c r="B3483" s="9" t="s">
        <v>29</v>
      </c>
      <c r="C3483">
        <v>29</v>
      </c>
      <c r="D3483" t="s">
        <v>20</v>
      </c>
      <c r="E3483" t="s">
        <v>39</v>
      </c>
      <c r="F3483" t="s">
        <v>92</v>
      </c>
      <c r="G3483" t="s">
        <v>246</v>
      </c>
      <c r="H3483" t="s">
        <v>24</v>
      </c>
      <c r="I3483" s="5">
        <v>7</v>
      </c>
      <c r="J3483" t="s">
        <v>25</v>
      </c>
      <c r="K3483" s="1">
        <v>42415</v>
      </c>
      <c r="L3483" s="1" t="s">
        <v>5075</v>
      </c>
      <c r="M3483" s="7">
        <v>9.6999999999999993</v>
      </c>
      <c r="N3483" s="22">
        <v>55634</v>
      </c>
      <c r="O3483">
        <v>2</v>
      </c>
      <c r="P3483" t="s">
        <v>26</v>
      </c>
      <c r="Q3483">
        <v>3</v>
      </c>
      <c r="R3483">
        <v>1</v>
      </c>
      <c r="S3483" t="s">
        <v>486</v>
      </c>
      <c r="T3483" t="s">
        <v>26</v>
      </c>
      <c r="U3483" t="str">
        <f t="shared" si="108"/>
        <v>Young</v>
      </c>
      <c r="V3483" t="str">
        <f t="shared" si="109"/>
        <v>Senior</v>
      </c>
      <c r="W3483" t="str">
        <f>IF(Table13[[#This Row],[Last_Working_Date]]="Active","Active","Exited")</f>
        <v>Active</v>
      </c>
    </row>
    <row r="3484" spans="1:23" x14ac:dyDescent="0.3">
      <c r="A3484" s="9" t="s">
        <v>3674</v>
      </c>
      <c r="B3484" s="9" t="s">
        <v>29</v>
      </c>
      <c r="C3484">
        <v>29</v>
      </c>
      <c r="D3484" t="s">
        <v>30</v>
      </c>
      <c r="E3484" t="s">
        <v>53</v>
      </c>
      <c r="F3484" t="s">
        <v>32</v>
      </c>
      <c r="G3484" t="s">
        <v>171</v>
      </c>
      <c r="H3484" t="s">
        <v>24</v>
      </c>
      <c r="I3484" s="5">
        <v>9</v>
      </c>
      <c r="J3484" t="s">
        <v>25</v>
      </c>
      <c r="K3484" s="1">
        <v>40193</v>
      </c>
      <c r="L3484" s="1" t="s">
        <v>5075</v>
      </c>
      <c r="M3484" s="7">
        <v>15.78</v>
      </c>
      <c r="N3484" s="22">
        <v>46177</v>
      </c>
      <c r="O3484">
        <v>2</v>
      </c>
      <c r="P3484" t="s">
        <v>65</v>
      </c>
      <c r="Q3484">
        <v>2</v>
      </c>
      <c r="R3484">
        <v>5</v>
      </c>
      <c r="S3484" t="s">
        <v>172</v>
      </c>
      <c r="T3484" t="s">
        <v>26</v>
      </c>
      <c r="U3484" t="str">
        <f t="shared" si="108"/>
        <v>Young</v>
      </c>
      <c r="V3484" t="str">
        <f t="shared" si="109"/>
        <v>Senior</v>
      </c>
      <c r="W3484" t="str">
        <f>IF(Table13[[#This Row],[Last_Working_Date]]="Active","Active","Exited")</f>
        <v>Active</v>
      </c>
    </row>
    <row r="3485" spans="1:23" x14ac:dyDescent="0.3">
      <c r="A3485" s="9" t="s">
        <v>3675</v>
      </c>
      <c r="B3485" s="9" t="s">
        <v>29</v>
      </c>
      <c r="C3485">
        <v>39</v>
      </c>
      <c r="D3485" t="s">
        <v>30</v>
      </c>
      <c r="E3485" t="s">
        <v>53</v>
      </c>
      <c r="F3485" t="s">
        <v>82</v>
      </c>
      <c r="G3485" t="s">
        <v>83</v>
      </c>
      <c r="H3485" t="s">
        <v>51</v>
      </c>
      <c r="I3485" s="5">
        <v>3.6</v>
      </c>
      <c r="J3485" t="s">
        <v>25</v>
      </c>
      <c r="K3485" s="1">
        <v>45042</v>
      </c>
      <c r="L3485" s="1" t="s">
        <v>5075</v>
      </c>
      <c r="M3485" s="7">
        <v>2.5099999999999998</v>
      </c>
      <c r="N3485" s="22">
        <v>37352</v>
      </c>
      <c r="O3485">
        <v>3</v>
      </c>
      <c r="P3485" t="s">
        <v>26</v>
      </c>
      <c r="Q3485">
        <v>2</v>
      </c>
      <c r="R3485">
        <v>3</v>
      </c>
      <c r="S3485" t="s">
        <v>343</v>
      </c>
      <c r="T3485" t="s">
        <v>26</v>
      </c>
      <c r="U3485" t="str">
        <f t="shared" si="108"/>
        <v>Adult</v>
      </c>
      <c r="V3485" t="str">
        <f t="shared" si="109"/>
        <v>Mid-Level</v>
      </c>
      <c r="W3485" t="str">
        <f>IF(Table13[[#This Row],[Last_Working_Date]]="Active","Active","Exited")</f>
        <v>Active</v>
      </c>
    </row>
    <row r="3486" spans="1:23" x14ac:dyDescent="0.3">
      <c r="A3486" s="9" t="s">
        <v>577</v>
      </c>
      <c r="B3486" s="9" t="s">
        <v>19</v>
      </c>
      <c r="C3486">
        <v>37</v>
      </c>
      <c r="D3486" t="s">
        <v>30</v>
      </c>
      <c r="E3486" t="s">
        <v>36</v>
      </c>
      <c r="F3486" t="s">
        <v>67</v>
      </c>
      <c r="G3486" t="s">
        <v>90</v>
      </c>
      <c r="H3486" t="s">
        <v>51</v>
      </c>
      <c r="I3486" s="5">
        <v>11.7</v>
      </c>
      <c r="J3486" t="s">
        <v>25</v>
      </c>
      <c r="K3486" s="1">
        <v>41783</v>
      </c>
      <c r="L3486" s="1" t="s">
        <v>5075</v>
      </c>
      <c r="M3486" s="7">
        <v>11.43</v>
      </c>
      <c r="N3486" s="22">
        <v>56599</v>
      </c>
      <c r="O3486">
        <v>2</v>
      </c>
      <c r="P3486" t="s">
        <v>26</v>
      </c>
      <c r="Q3486">
        <v>0</v>
      </c>
      <c r="R3486">
        <v>9</v>
      </c>
      <c r="S3486" t="s">
        <v>5074</v>
      </c>
      <c r="T3486" t="s">
        <v>26</v>
      </c>
      <c r="U3486" t="str">
        <f t="shared" si="108"/>
        <v>Adult</v>
      </c>
      <c r="V3486" t="str">
        <f t="shared" si="109"/>
        <v>Expert</v>
      </c>
      <c r="W3486" t="str">
        <f>IF(Table13[[#This Row],[Last_Working_Date]]="Active","Active","Exited")</f>
        <v>Active</v>
      </c>
    </row>
    <row r="3487" spans="1:23" x14ac:dyDescent="0.3">
      <c r="A3487" s="9" t="s">
        <v>3676</v>
      </c>
      <c r="B3487" s="9" t="s">
        <v>19</v>
      </c>
      <c r="C3487">
        <v>32</v>
      </c>
      <c r="D3487" t="s">
        <v>30</v>
      </c>
      <c r="E3487" t="s">
        <v>63</v>
      </c>
      <c r="F3487" t="s">
        <v>45</v>
      </c>
      <c r="G3487" t="s">
        <v>164</v>
      </c>
      <c r="H3487" t="s">
        <v>24</v>
      </c>
      <c r="I3487" s="5">
        <v>3.4</v>
      </c>
      <c r="J3487" t="s">
        <v>25</v>
      </c>
      <c r="K3487" s="1">
        <v>40462</v>
      </c>
      <c r="L3487" s="1" t="s">
        <v>5075</v>
      </c>
      <c r="M3487" s="7">
        <v>15.05</v>
      </c>
      <c r="N3487" s="22">
        <v>48108</v>
      </c>
      <c r="O3487">
        <v>4</v>
      </c>
      <c r="P3487" t="s">
        <v>26</v>
      </c>
      <c r="Q3487">
        <v>0</v>
      </c>
      <c r="R3487">
        <v>3</v>
      </c>
      <c r="S3487" t="s">
        <v>997</v>
      </c>
      <c r="T3487" t="s">
        <v>26</v>
      </c>
      <c r="U3487" t="str">
        <f t="shared" si="108"/>
        <v>Adult</v>
      </c>
      <c r="V3487" t="str">
        <f t="shared" si="109"/>
        <v>Mid-Level</v>
      </c>
      <c r="W3487" t="str">
        <f>IF(Table13[[#This Row],[Last_Working_Date]]="Active","Active","Exited")</f>
        <v>Active</v>
      </c>
    </row>
    <row r="3488" spans="1:23" x14ac:dyDescent="0.3">
      <c r="A3488" s="9" t="s">
        <v>3677</v>
      </c>
      <c r="B3488" s="9" t="s">
        <v>29</v>
      </c>
      <c r="C3488">
        <v>34</v>
      </c>
      <c r="D3488" t="s">
        <v>20</v>
      </c>
      <c r="E3488" t="s">
        <v>31</v>
      </c>
      <c r="F3488" t="s">
        <v>82</v>
      </c>
      <c r="G3488" t="s">
        <v>83</v>
      </c>
      <c r="H3488" t="s">
        <v>24</v>
      </c>
      <c r="I3488" s="5">
        <v>13.2</v>
      </c>
      <c r="J3488" t="s">
        <v>25</v>
      </c>
      <c r="K3488" s="1">
        <v>45558</v>
      </c>
      <c r="L3488" s="1" t="s">
        <v>5075</v>
      </c>
      <c r="M3488" s="7">
        <v>1.1000000000000001</v>
      </c>
      <c r="N3488" s="22">
        <v>53136</v>
      </c>
      <c r="O3488">
        <v>3</v>
      </c>
      <c r="P3488" t="s">
        <v>26</v>
      </c>
      <c r="Q3488">
        <v>6</v>
      </c>
      <c r="R3488">
        <v>7</v>
      </c>
      <c r="S3488" t="s">
        <v>1529</v>
      </c>
      <c r="T3488" t="s">
        <v>26</v>
      </c>
      <c r="U3488" t="str">
        <f t="shared" si="108"/>
        <v>Adult</v>
      </c>
      <c r="V3488" t="str">
        <f t="shared" si="109"/>
        <v>Expert</v>
      </c>
      <c r="W3488" t="str">
        <f>IF(Table13[[#This Row],[Last_Working_Date]]="Active","Active","Exited")</f>
        <v>Active</v>
      </c>
    </row>
    <row r="3489" spans="1:23" x14ac:dyDescent="0.3">
      <c r="A3489" s="9" t="s">
        <v>3678</v>
      </c>
      <c r="B3489" s="9" t="s">
        <v>29</v>
      </c>
      <c r="C3489">
        <v>41</v>
      </c>
      <c r="D3489" t="s">
        <v>20</v>
      </c>
      <c r="E3489" t="s">
        <v>53</v>
      </c>
      <c r="F3489" t="s">
        <v>67</v>
      </c>
      <c r="G3489" t="s">
        <v>110</v>
      </c>
      <c r="H3489" t="s">
        <v>47</v>
      </c>
      <c r="I3489" s="5">
        <v>11.8</v>
      </c>
      <c r="J3489" t="s">
        <v>25</v>
      </c>
      <c r="K3489" s="1">
        <v>44478</v>
      </c>
      <c r="L3489" s="1">
        <v>45281</v>
      </c>
      <c r="M3489" s="7">
        <v>2.2000000000000002</v>
      </c>
      <c r="N3489" s="22">
        <v>66407</v>
      </c>
      <c r="O3489">
        <v>1</v>
      </c>
      <c r="P3489" t="s">
        <v>26</v>
      </c>
      <c r="Q3489">
        <v>2</v>
      </c>
      <c r="R3489">
        <v>5</v>
      </c>
      <c r="S3489" t="s">
        <v>222</v>
      </c>
      <c r="T3489" t="s">
        <v>65</v>
      </c>
      <c r="U3489" t="str">
        <f t="shared" si="108"/>
        <v>Adult</v>
      </c>
      <c r="V3489" t="str">
        <f t="shared" si="109"/>
        <v>Expert</v>
      </c>
      <c r="W3489" t="str">
        <f>IF(Table13[[#This Row],[Last_Working_Date]]="Active","Active","Exited")</f>
        <v>Exited</v>
      </c>
    </row>
    <row r="3490" spans="1:23" x14ac:dyDescent="0.3">
      <c r="A3490" s="9" t="s">
        <v>3679</v>
      </c>
      <c r="B3490" s="9" t="s">
        <v>29</v>
      </c>
      <c r="C3490">
        <v>31</v>
      </c>
      <c r="D3490" t="s">
        <v>30</v>
      </c>
      <c r="E3490" t="s">
        <v>31</v>
      </c>
      <c r="F3490" t="s">
        <v>54</v>
      </c>
      <c r="G3490" t="s">
        <v>139</v>
      </c>
      <c r="H3490" t="s">
        <v>24</v>
      </c>
      <c r="I3490" s="5">
        <v>5</v>
      </c>
      <c r="J3490" t="s">
        <v>25</v>
      </c>
      <c r="K3490" s="1">
        <v>42846</v>
      </c>
      <c r="L3490" s="1" t="s">
        <v>5075</v>
      </c>
      <c r="M3490" s="7">
        <v>8.52</v>
      </c>
      <c r="N3490" s="22">
        <v>43959</v>
      </c>
      <c r="O3490">
        <v>2</v>
      </c>
      <c r="P3490" t="s">
        <v>26</v>
      </c>
      <c r="Q3490">
        <v>1</v>
      </c>
      <c r="R3490">
        <v>9</v>
      </c>
      <c r="S3490" t="s">
        <v>639</v>
      </c>
      <c r="T3490" t="s">
        <v>26</v>
      </c>
      <c r="U3490" t="str">
        <f t="shared" si="108"/>
        <v>Adult</v>
      </c>
      <c r="V3490" t="str">
        <f t="shared" si="109"/>
        <v>Senior</v>
      </c>
      <c r="W3490" t="str">
        <f>IF(Table13[[#This Row],[Last_Working_Date]]="Active","Active","Exited")</f>
        <v>Active</v>
      </c>
    </row>
    <row r="3491" spans="1:23" x14ac:dyDescent="0.3">
      <c r="A3491" s="9" t="s">
        <v>3680</v>
      </c>
      <c r="B3491" s="9" t="s">
        <v>19</v>
      </c>
      <c r="C3491">
        <v>27</v>
      </c>
      <c r="D3491" t="s">
        <v>30</v>
      </c>
      <c r="E3491" t="s">
        <v>21</v>
      </c>
      <c r="F3491" t="s">
        <v>54</v>
      </c>
      <c r="G3491" t="s">
        <v>77</v>
      </c>
      <c r="H3491" t="s">
        <v>24</v>
      </c>
      <c r="I3491" s="5">
        <v>2.1</v>
      </c>
      <c r="J3491" t="s">
        <v>85</v>
      </c>
      <c r="K3491" s="1">
        <v>43468</v>
      </c>
      <c r="L3491" s="1" t="s">
        <v>5075</v>
      </c>
      <c r="M3491" s="7">
        <v>6.82</v>
      </c>
      <c r="N3491" s="22">
        <v>36769</v>
      </c>
      <c r="O3491">
        <v>3</v>
      </c>
      <c r="P3491" t="s">
        <v>26</v>
      </c>
      <c r="Q3491">
        <v>4</v>
      </c>
      <c r="R3491">
        <v>5</v>
      </c>
      <c r="S3491" t="s">
        <v>816</v>
      </c>
      <c r="T3491" t="s">
        <v>26</v>
      </c>
      <c r="U3491" t="str">
        <f t="shared" si="108"/>
        <v>Young</v>
      </c>
      <c r="V3491" t="str">
        <f t="shared" si="109"/>
        <v>Mid-Level</v>
      </c>
      <c r="W3491" t="str">
        <f>IF(Table13[[#This Row],[Last_Working_Date]]="Active","Active","Exited")</f>
        <v>Active</v>
      </c>
    </row>
    <row r="3492" spans="1:23" x14ac:dyDescent="0.3">
      <c r="A3492" s="9" t="s">
        <v>3681</v>
      </c>
      <c r="B3492" s="9" t="s">
        <v>29</v>
      </c>
      <c r="C3492">
        <v>23</v>
      </c>
      <c r="D3492" t="s">
        <v>30</v>
      </c>
      <c r="E3492" t="s">
        <v>44</v>
      </c>
      <c r="F3492" t="s">
        <v>40</v>
      </c>
      <c r="G3492" t="s">
        <v>50</v>
      </c>
      <c r="H3492" t="s">
        <v>24</v>
      </c>
      <c r="I3492" s="5">
        <v>1.2</v>
      </c>
      <c r="J3492" t="s">
        <v>25</v>
      </c>
      <c r="K3492" s="1">
        <v>41196</v>
      </c>
      <c r="L3492" s="1" t="s">
        <v>5075</v>
      </c>
      <c r="M3492" s="7">
        <v>13.04</v>
      </c>
      <c r="N3492" s="22">
        <v>34745</v>
      </c>
      <c r="O3492">
        <v>3</v>
      </c>
      <c r="P3492" t="s">
        <v>26</v>
      </c>
      <c r="Q3492">
        <v>5</v>
      </c>
      <c r="R3492">
        <v>3</v>
      </c>
      <c r="S3492" t="s">
        <v>148</v>
      </c>
      <c r="T3492" t="s">
        <v>26</v>
      </c>
      <c r="U3492" t="str">
        <f t="shared" si="108"/>
        <v>Young</v>
      </c>
      <c r="V3492" t="str">
        <f t="shared" si="109"/>
        <v>Junior</v>
      </c>
      <c r="W3492" t="str">
        <f>IF(Table13[[#This Row],[Last_Working_Date]]="Active","Active","Exited")</f>
        <v>Active</v>
      </c>
    </row>
    <row r="3493" spans="1:23" x14ac:dyDescent="0.3">
      <c r="A3493" s="9" t="s">
        <v>3682</v>
      </c>
      <c r="B3493" s="9" t="s">
        <v>29</v>
      </c>
      <c r="C3493">
        <v>21</v>
      </c>
      <c r="D3493" t="s">
        <v>30</v>
      </c>
      <c r="E3493" t="s">
        <v>39</v>
      </c>
      <c r="F3493" t="s">
        <v>40</v>
      </c>
      <c r="G3493" t="s">
        <v>50</v>
      </c>
      <c r="H3493" t="s">
        <v>24</v>
      </c>
      <c r="I3493" s="5">
        <v>0</v>
      </c>
      <c r="J3493" t="s">
        <v>25</v>
      </c>
      <c r="K3493" s="1">
        <v>39693</v>
      </c>
      <c r="L3493" s="1" t="s">
        <v>5075</v>
      </c>
      <c r="M3493" s="7">
        <v>17.149999999999999</v>
      </c>
      <c r="N3493" s="22">
        <v>31804</v>
      </c>
      <c r="O3493">
        <v>3</v>
      </c>
      <c r="P3493" t="s">
        <v>26</v>
      </c>
      <c r="Q3493">
        <v>1</v>
      </c>
      <c r="R3493">
        <v>8</v>
      </c>
      <c r="S3493" t="s">
        <v>64</v>
      </c>
      <c r="T3493" t="s">
        <v>26</v>
      </c>
      <c r="U3493" t="str">
        <f t="shared" si="108"/>
        <v>Young</v>
      </c>
      <c r="V3493" t="str">
        <f t="shared" si="109"/>
        <v>Junior</v>
      </c>
      <c r="W3493" t="str">
        <f>IF(Table13[[#This Row],[Last_Working_Date]]="Active","Active","Exited")</f>
        <v>Active</v>
      </c>
    </row>
    <row r="3494" spans="1:23" x14ac:dyDescent="0.3">
      <c r="A3494" s="9" t="s">
        <v>3683</v>
      </c>
      <c r="B3494" s="9" t="s">
        <v>29</v>
      </c>
      <c r="C3494">
        <v>23</v>
      </c>
      <c r="D3494" t="s">
        <v>30</v>
      </c>
      <c r="E3494" t="s">
        <v>53</v>
      </c>
      <c r="F3494" t="s">
        <v>92</v>
      </c>
      <c r="G3494" t="s">
        <v>93</v>
      </c>
      <c r="H3494" t="s">
        <v>47</v>
      </c>
      <c r="I3494" s="5">
        <v>1.6</v>
      </c>
      <c r="J3494" t="s">
        <v>25</v>
      </c>
      <c r="K3494" s="1">
        <v>41929</v>
      </c>
      <c r="L3494" s="1" t="s">
        <v>5075</v>
      </c>
      <c r="M3494" s="7">
        <v>11.03</v>
      </c>
      <c r="N3494" s="22">
        <v>31230</v>
      </c>
      <c r="O3494">
        <v>3</v>
      </c>
      <c r="P3494" t="s">
        <v>26</v>
      </c>
      <c r="Q3494">
        <v>1</v>
      </c>
      <c r="R3494">
        <v>5</v>
      </c>
      <c r="S3494" t="s">
        <v>245</v>
      </c>
      <c r="T3494" t="s">
        <v>26</v>
      </c>
      <c r="U3494" t="str">
        <f t="shared" si="108"/>
        <v>Young</v>
      </c>
      <c r="V3494" t="str">
        <f t="shared" si="109"/>
        <v>Junior</v>
      </c>
      <c r="W3494" t="str">
        <f>IF(Table13[[#This Row],[Last_Working_Date]]="Active","Active","Exited")</f>
        <v>Active</v>
      </c>
    </row>
    <row r="3495" spans="1:23" x14ac:dyDescent="0.3">
      <c r="A3495" s="9" t="s">
        <v>3684</v>
      </c>
      <c r="B3495" s="9" t="s">
        <v>29</v>
      </c>
      <c r="C3495">
        <v>32</v>
      </c>
      <c r="D3495" t="s">
        <v>20</v>
      </c>
      <c r="E3495" t="s">
        <v>53</v>
      </c>
      <c r="F3495" t="s">
        <v>45</v>
      </c>
      <c r="G3495" t="s">
        <v>164</v>
      </c>
      <c r="H3495" t="s">
        <v>24</v>
      </c>
      <c r="I3495" s="5">
        <v>10.8</v>
      </c>
      <c r="J3495" t="s">
        <v>25</v>
      </c>
      <c r="K3495" s="1">
        <v>41610</v>
      </c>
      <c r="L3495" s="1" t="s">
        <v>5075</v>
      </c>
      <c r="M3495" s="7">
        <v>11.9</v>
      </c>
      <c r="N3495" s="22">
        <v>56009</v>
      </c>
      <c r="O3495">
        <v>2</v>
      </c>
      <c r="P3495" t="s">
        <v>26</v>
      </c>
      <c r="Q3495">
        <v>3</v>
      </c>
      <c r="R3495">
        <v>10</v>
      </c>
      <c r="S3495" t="s">
        <v>1503</v>
      </c>
      <c r="T3495" t="s">
        <v>26</v>
      </c>
      <c r="U3495" t="str">
        <f t="shared" si="108"/>
        <v>Adult</v>
      </c>
      <c r="V3495" t="str">
        <f t="shared" si="109"/>
        <v>Expert</v>
      </c>
      <c r="W3495" t="str">
        <f>IF(Table13[[#This Row],[Last_Working_Date]]="Active","Active","Exited")</f>
        <v>Active</v>
      </c>
    </row>
    <row r="3496" spans="1:23" x14ac:dyDescent="0.3">
      <c r="A3496" s="9" t="s">
        <v>3685</v>
      </c>
      <c r="B3496" s="9" t="s">
        <v>19</v>
      </c>
      <c r="C3496">
        <v>40</v>
      </c>
      <c r="D3496" t="s">
        <v>30</v>
      </c>
      <c r="E3496" t="s">
        <v>53</v>
      </c>
      <c r="F3496" t="s">
        <v>92</v>
      </c>
      <c r="G3496" t="s">
        <v>120</v>
      </c>
      <c r="H3496" t="s">
        <v>24</v>
      </c>
      <c r="I3496" s="5">
        <v>11.7</v>
      </c>
      <c r="J3496" t="s">
        <v>25</v>
      </c>
      <c r="K3496" s="1">
        <v>45566</v>
      </c>
      <c r="L3496" s="1">
        <v>45791</v>
      </c>
      <c r="M3496" s="7">
        <v>0.62</v>
      </c>
      <c r="N3496" s="22">
        <v>58710</v>
      </c>
      <c r="O3496">
        <v>4</v>
      </c>
      <c r="P3496" t="s">
        <v>26</v>
      </c>
      <c r="Q3496">
        <v>2</v>
      </c>
      <c r="R3496">
        <v>8</v>
      </c>
      <c r="S3496" t="s">
        <v>823</v>
      </c>
      <c r="T3496" t="s">
        <v>65</v>
      </c>
      <c r="U3496" t="str">
        <f t="shared" si="108"/>
        <v>Adult</v>
      </c>
      <c r="V3496" t="str">
        <f t="shared" si="109"/>
        <v>Expert</v>
      </c>
      <c r="W3496" t="str">
        <f>IF(Table13[[#This Row],[Last_Working_Date]]="Active","Active","Exited")</f>
        <v>Exited</v>
      </c>
    </row>
    <row r="3497" spans="1:23" x14ac:dyDescent="0.3">
      <c r="A3497" s="9" t="s">
        <v>3686</v>
      </c>
      <c r="B3497" s="9" t="s">
        <v>29</v>
      </c>
      <c r="C3497">
        <v>28</v>
      </c>
      <c r="D3497" t="s">
        <v>30</v>
      </c>
      <c r="E3497" t="s">
        <v>63</v>
      </c>
      <c r="F3497" t="s">
        <v>82</v>
      </c>
      <c r="G3497" t="s">
        <v>107</v>
      </c>
      <c r="H3497" t="s">
        <v>24</v>
      </c>
      <c r="I3497" s="5">
        <v>3.1</v>
      </c>
      <c r="J3497" t="s">
        <v>25</v>
      </c>
      <c r="K3497" s="1">
        <v>44689</v>
      </c>
      <c r="L3497" s="1" t="s">
        <v>5075</v>
      </c>
      <c r="M3497" s="7">
        <v>3.47</v>
      </c>
      <c r="N3497" s="22">
        <v>41499</v>
      </c>
      <c r="O3497">
        <v>3</v>
      </c>
      <c r="P3497" t="s">
        <v>26</v>
      </c>
      <c r="Q3497">
        <v>4</v>
      </c>
      <c r="R3497">
        <v>2</v>
      </c>
      <c r="S3497" t="s">
        <v>491</v>
      </c>
      <c r="T3497" t="s">
        <v>26</v>
      </c>
      <c r="U3497" t="str">
        <f t="shared" si="108"/>
        <v>Young</v>
      </c>
      <c r="V3497" t="str">
        <f t="shared" si="109"/>
        <v>Mid-Level</v>
      </c>
      <c r="W3497" t="str">
        <f>IF(Table13[[#This Row],[Last_Working_Date]]="Active","Active","Exited")</f>
        <v>Active</v>
      </c>
    </row>
    <row r="3498" spans="1:23" x14ac:dyDescent="0.3">
      <c r="A3498" s="9" t="s">
        <v>3687</v>
      </c>
      <c r="B3498" s="9" t="s">
        <v>19</v>
      </c>
      <c r="C3498">
        <v>26</v>
      </c>
      <c r="D3498" t="s">
        <v>30</v>
      </c>
      <c r="E3498" t="s">
        <v>39</v>
      </c>
      <c r="F3498" t="s">
        <v>67</v>
      </c>
      <c r="G3498" t="s">
        <v>90</v>
      </c>
      <c r="H3498" t="s">
        <v>24</v>
      </c>
      <c r="I3498" s="5">
        <v>4.8</v>
      </c>
      <c r="J3498" t="s">
        <v>25</v>
      </c>
      <c r="K3498" s="1">
        <v>42151</v>
      </c>
      <c r="L3498" s="1" t="s">
        <v>5075</v>
      </c>
      <c r="M3498" s="7">
        <v>10.42</v>
      </c>
      <c r="N3498" s="22">
        <v>38459</v>
      </c>
      <c r="O3498">
        <v>2</v>
      </c>
      <c r="P3498" t="s">
        <v>26</v>
      </c>
      <c r="Q3498">
        <v>4</v>
      </c>
      <c r="R3498">
        <v>7</v>
      </c>
      <c r="S3498" t="s">
        <v>72</v>
      </c>
      <c r="T3498" t="s">
        <v>26</v>
      </c>
      <c r="U3498" t="str">
        <f t="shared" si="108"/>
        <v>Young</v>
      </c>
      <c r="V3498" t="str">
        <f t="shared" si="109"/>
        <v>Mid-Level</v>
      </c>
      <c r="W3498" t="str">
        <f>IF(Table13[[#This Row],[Last_Working_Date]]="Active","Active","Exited")</f>
        <v>Active</v>
      </c>
    </row>
    <row r="3499" spans="1:23" x14ac:dyDescent="0.3">
      <c r="A3499" s="9" t="s">
        <v>3688</v>
      </c>
      <c r="B3499" s="9" t="s">
        <v>29</v>
      </c>
      <c r="C3499">
        <v>27</v>
      </c>
      <c r="D3499" t="s">
        <v>20</v>
      </c>
      <c r="E3499" t="s">
        <v>31</v>
      </c>
      <c r="F3499" t="s">
        <v>67</v>
      </c>
      <c r="G3499" t="s">
        <v>176</v>
      </c>
      <c r="H3499" t="s">
        <v>24</v>
      </c>
      <c r="I3499" s="5">
        <v>5.2</v>
      </c>
      <c r="J3499" t="s">
        <v>25</v>
      </c>
      <c r="K3499" s="1">
        <v>39968</v>
      </c>
      <c r="L3499" s="1" t="s">
        <v>5075</v>
      </c>
      <c r="M3499" s="7">
        <v>16.399999999999999</v>
      </c>
      <c r="N3499" s="22">
        <v>52495</v>
      </c>
      <c r="O3499">
        <v>2</v>
      </c>
      <c r="P3499" t="s">
        <v>26</v>
      </c>
      <c r="Q3499">
        <v>2</v>
      </c>
      <c r="R3499">
        <v>6</v>
      </c>
      <c r="S3499" t="s">
        <v>463</v>
      </c>
      <c r="T3499" t="s">
        <v>26</v>
      </c>
      <c r="U3499" t="str">
        <f t="shared" si="108"/>
        <v>Young</v>
      </c>
      <c r="V3499" t="str">
        <f t="shared" si="109"/>
        <v>Senior</v>
      </c>
      <c r="W3499" t="str">
        <f>IF(Table13[[#This Row],[Last_Working_Date]]="Active","Active","Exited")</f>
        <v>Active</v>
      </c>
    </row>
    <row r="3500" spans="1:23" x14ac:dyDescent="0.3">
      <c r="A3500" s="9" t="s">
        <v>3689</v>
      </c>
      <c r="B3500" s="9" t="s">
        <v>29</v>
      </c>
      <c r="C3500">
        <v>38</v>
      </c>
      <c r="D3500" t="s">
        <v>20</v>
      </c>
      <c r="E3500" t="s">
        <v>63</v>
      </c>
      <c r="F3500" t="s">
        <v>82</v>
      </c>
      <c r="G3500" t="s">
        <v>83</v>
      </c>
      <c r="H3500" t="s">
        <v>24</v>
      </c>
      <c r="I3500" s="5">
        <v>9.6</v>
      </c>
      <c r="J3500" t="s">
        <v>25</v>
      </c>
      <c r="K3500" s="1">
        <v>39453</v>
      </c>
      <c r="L3500" s="1" t="s">
        <v>5075</v>
      </c>
      <c r="M3500" s="7">
        <v>17.809999999999999</v>
      </c>
      <c r="N3500" s="22">
        <v>51154</v>
      </c>
      <c r="O3500">
        <v>2</v>
      </c>
      <c r="P3500" t="s">
        <v>26</v>
      </c>
      <c r="Q3500">
        <v>2</v>
      </c>
      <c r="R3500">
        <v>8</v>
      </c>
      <c r="S3500" t="s">
        <v>1239</v>
      </c>
      <c r="T3500" t="s">
        <v>26</v>
      </c>
      <c r="U3500" t="str">
        <f t="shared" si="108"/>
        <v>Adult</v>
      </c>
      <c r="V3500" t="str">
        <f t="shared" si="109"/>
        <v>Senior</v>
      </c>
      <c r="W3500" t="str">
        <f>IF(Table13[[#This Row],[Last_Working_Date]]="Active","Active","Exited")</f>
        <v>Active</v>
      </c>
    </row>
    <row r="3501" spans="1:23" x14ac:dyDescent="0.3">
      <c r="A3501" s="9" t="s">
        <v>256</v>
      </c>
      <c r="B3501" s="9" t="s">
        <v>19</v>
      </c>
      <c r="C3501">
        <v>24</v>
      </c>
      <c r="D3501" t="s">
        <v>30</v>
      </c>
      <c r="E3501" t="s">
        <v>58</v>
      </c>
      <c r="F3501" t="s">
        <v>54</v>
      </c>
      <c r="G3501" t="s">
        <v>77</v>
      </c>
      <c r="H3501" t="s">
        <v>24</v>
      </c>
      <c r="I3501" s="5">
        <v>4</v>
      </c>
      <c r="J3501" t="s">
        <v>25</v>
      </c>
      <c r="K3501" s="1">
        <v>44222</v>
      </c>
      <c r="L3501" s="1">
        <v>44532</v>
      </c>
      <c r="M3501" s="7">
        <v>0.85</v>
      </c>
      <c r="N3501" s="22">
        <v>41913</v>
      </c>
      <c r="O3501">
        <v>2</v>
      </c>
      <c r="P3501" t="s">
        <v>26</v>
      </c>
      <c r="Q3501">
        <v>2</v>
      </c>
      <c r="R3501">
        <v>7</v>
      </c>
      <c r="S3501" t="s">
        <v>5074</v>
      </c>
      <c r="T3501" t="s">
        <v>65</v>
      </c>
      <c r="U3501" t="str">
        <f t="shared" si="108"/>
        <v>Young</v>
      </c>
      <c r="V3501" t="str">
        <f t="shared" si="109"/>
        <v>Mid-Level</v>
      </c>
      <c r="W3501" t="str">
        <f>IF(Table13[[#This Row],[Last_Working_Date]]="Active","Active","Exited")</f>
        <v>Exited</v>
      </c>
    </row>
    <row r="3502" spans="1:23" x14ac:dyDescent="0.3">
      <c r="A3502" s="9" t="s">
        <v>3690</v>
      </c>
      <c r="B3502" s="9" t="s">
        <v>29</v>
      </c>
      <c r="C3502">
        <v>34</v>
      </c>
      <c r="D3502" t="s">
        <v>179</v>
      </c>
      <c r="E3502" t="s">
        <v>31</v>
      </c>
      <c r="F3502" t="s">
        <v>22</v>
      </c>
      <c r="G3502" t="s">
        <v>74</v>
      </c>
      <c r="H3502" t="s">
        <v>24</v>
      </c>
      <c r="I3502" s="5">
        <v>4.5</v>
      </c>
      <c r="J3502" t="s">
        <v>25</v>
      </c>
      <c r="K3502" s="1">
        <v>44154</v>
      </c>
      <c r="L3502" s="1" t="s">
        <v>5075</v>
      </c>
      <c r="M3502" s="7">
        <v>4.9400000000000004</v>
      </c>
      <c r="N3502" s="22">
        <v>38847</v>
      </c>
      <c r="O3502">
        <v>3</v>
      </c>
      <c r="P3502" t="s">
        <v>26</v>
      </c>
      <c r="Q3502">
        <v>3</v>
      </c>
      <c r="R3502">
        <v>5</v>
      </c>
      <c r="S3502" t="s">
        <v>250</v>
      </c>
      <c r="T3502" t="s">
        <v>26</v>
      </c>
      <c r="U3502" t="str">
        <f t="shared" si="108"/>
        <v>Adult</v>
      </c>
      <c r="V3502" t="str">
        <f t="shared" si="109"/>
        <v>Mid-Level</v>
      </c>
      <c r="W3502" t="str">
        <f>IF(Table13[[#This Row],[Last_Working_Date]]="Active","Active","Exited")</f>
        <v>Active</v>
      </c>
    </row>
    <row r="3503" spans="1:23" x14ac:dyDescent="0.3">
      <c r="A3503" s="9" t="s">
        <v>365</v>
      </c>
      <c r="B3503" s="9" t="s">
        <v>19</v>
      </c>
      <c r="C3503">
        <v>32</v>
      </c>
      <c r="D3503" t="s">
        <v>20</v>
      </c>
      <c r="E3503" t="s">
        <v>21</v>
      </c>
      <c r="F3503" t="s">
        <v>32</v>
      </c>
      <c r="G3503" t="s">
        <v>171</v>
      </c>
      <c r="H3503" t="s">
        <v>24</v>
      </c>
      <c r="I3503" s="5">
        <v>7.1</v>
      </c>
      <c r="J3503" t="s">
        <v>25</v>
      </c>
      <c r="K3503" s="1">
        <v>39811</v>
      </c>
      <c r="L3503" s="1" t="s">
        <v>5075</v>
      </c>
      <c r="M3503" s="7">
        <v>16.829999999999998</v>
      </c>
      <c r="N3503" s="22">
        <v>42835</v>
      </c>
      <c r="O3503">
        <v>2</v>
      </c>
      <c r="P3503" t="s">
        <v>26</v>
      </c>
      <c r="Q3503">
        <v>2</v>
      </c>
      <c r="R3503">
        <v>5</v>
      </c>
      <c r="S3503" t="s">
        <v>5074</v>
      </c>
      <c r="T3503" t="s">
        <v>26</v>
      </c>
      <c r="U3503" t="str">
        <f t="shared" si="108"/>
        <v>Adult</v>
      </c>
      <c r="V3503" t="str">
        <f t="shared" si="109"/>
        <v>Senior</v>
      </c>
      <c r="W3503" t="str">
        <f>IF(Table13[[#This Row],[Last_Working_Date]]="Active","Active","Exited")</f>
        <v>Active</v>
      </c>
    </row>
    <row r="3504" spans="1:23" x14ac:dyDescent="0.3">
      <c r="A3504" s="9" t="s">
        <v>3691</v>
      </c>
      <c r="B3504" s="9" t="s">
        <v>29</v>
      </c>
      <c r="C3504">
        <v>39</v>
      </c>
      <c r="D3504" t="s">
        <v>30</v>
      </c>
      <c r="E3504" t="s">
        <v>53</v>
      </c>
      <c r="F3504" t="s">
        <v>82</v>
      </c>
      <c r="G3504" t="s">
        <v>284</v>
      </c>
      <c r="H3504" t="s">
        <v>24</v>
      </c>
      <c r="I3504" s="5">
        <v>5.3</v>
      </c>
      <c r="J3504" t="s">
        <v>25</v>
      </c>
      <c r="K3504" s="1">
        <v>42855</v>
      </c>
      <c r="L3504" s="1" t="s">
        <v>5075</v>
      </c>
      <c r="M3504" s="7">
        <v>8.5</v>
      </c>
      <c r="N3504" s="22">
        <v>43496</v>
      </c>
      <c r="O3504">
        <v>3</v>
      </c>
      <c r="P3504" t="s">
        <v>26</v>
      </c>
      <c r="Q3504">
        <v>3</v>
      </c>
      <c r="R3504">
        <v>7</v>
      </c>
      <c r="S3504" t="s">
        <v>972</v>
      </c>
      <c r="T3504" t="s">
        <v>26</v>
      </c>
      <c r="U3504" t="str">
        <f t="shared" si="108"/>
        <v>Adult</v>
      </c>
      <c r="V3504" t="str">
        <f t="shared" si="109"/>
        <v>Senior</v>
      </c>
      <c r="W3504" t="str">
        <f>IF(Table13[[#This Row],[Last_Working_Date]]="Active","Active","Exited")</f>
        <v>Active</v>
      </c>
    </row>
    <row r="3505" spans="1:23" x14ac:dyDescent="0.3">
      <c r="A3505" s="9" t="s">
        <v>3692</v>
      </c>
      <c r="B3505" s="9" t="s">
        <v>29</v>
      </c>
      <c r="C3505">
        <v>27</v>
      </c>
      <c r="D3505" t="s">
        <v>20</v>
      </c>
      <c r="E3505" t="s">
        <v>31</v>
      </c>
      <c r="F3505" t="s">
        <v>32</v>
      </c>
      <c r="G3505" t="s">
        <v>33</v>
      </c>
      <c r="H3505" t="s">
        <v>24</v>
      </c>
      <c r="I3505" s="5">
        <v>7</v>
      </c>
      <c r="J3505" t="s">
        <v>25</v>
      </c>
      <c r="K3505" s="1">
        <v>44249</v>
      </c>
      <c r="L3505" s="1">
        <v>45002</v>
      </c>
      <c r="M3505" s="7">
        <v>2.06</v>
      </c>
      <c r="N3505" s="22">
        <v>42681</v>
      </c>
      <c r="O3505">
        <v>2</v>
      </c>
      <c r="P3505" t="s">
        <v>65</v>
      </c>
      <c r="Q3505">
        <v>0</v>
      </c>
      <c r="R3505">
        <v>5</v>
      </c>
      <c r="S3505" t="s">
        <v>292</v>
      </c>
      <c r="T3505" t="s">
        <v>65</v>
      </c>
      <c r="U3505" t="str">
        <f t="shared" si="108"/>
        <v>Young</v>
      </c>
      <c r="V3505" t="str">
        <f t="shared" si="109"/>
        <v>Senior</v>
      </c>
      <c r="W3505" t="str">
        <f>IF(Table13[[#This Row],[Last_Working_Date]]="Active","Active","Exited")</f>
        <v>Exited</v>
      </c>
    </row>
    <row r="3506" spans="1:23" x14ac:dyDescent="0.3">
      <c r="A3506" s="9" t="s">
        <v>1138</v>
      </c>
      <c r="B3506" s="9" t="s">
        <v>19</v>
      </c>
      <c r="C3506">
        <v>28</v>
      </c>
      <c r="D3506" t="s">
        <v>30</v>
      </c>
      <c r="E3506" t="s">
        <v>31</v>
      </c>
      <c r="F3506" t="s">
        <v>45</v>
      </c>
      <c r="G3506" t="s">
        <v>98</v>
      </c>
      <c r="H3506" t="s">
        <v>84</v>
      </c>
      <c r="I3506" s="5">
        <v>1.8</v>
      </c>
      <c r="J3506" t="s">
        <v>85</v>
      </c>
      <c r="K3506" s="1">
        <v>42346</v>
      </c>
      <c r="L3506" s="1">
        <v>45912</v>
      </c>
      <c r="M3506" s="7">
        <v>9.76</v>
      </c>
      <c r="N3506" s="22">
        <v>38418</v>
      </c>
      <c r="O3506">
        <v>3</v>
      </c>
      <c r="P3506" t="s">
        <v>26</v>
      </c>
      <c r="Q3506">
        <v>2</v>
      </c>
      <c r="R3506">
        <v>11</v>
      </c>
      <c r="S3506" t="s">
        <v>5074</v>
      </c>
      <c r="T3506" t="s">
        <v>65</v>
      </c>
      <c r="U3506" t="str">
        <f t="shared" si="108"/>
        <v>Young</v>
      </c>
      <c r="V3506" t="str">
        <f t="shared" si="109"/>
        <v>Junior</v>
      </c>
      <c r="W3506" t="str">
        <f>IF(Table13[[#This Row],[Last_Working_Date]]="Active","Active","Exited")</f>
        <v>Exited</v>
      </c>
    </row>
    <row r="3507" spans="1:23" x14ac:dyDescent="0.3">
      <c r="A3507" s="9" t="s">
        <v>3693</v>
      </c>
      <c r="B3507" s="9" t="s">
        <v>19</v>
      </c>
      <c r="C3507">
        <v>31</v>
      </c>
      <c r="D3507" t="s">
        <v>30</v>
      </c>
      <c r="E3507" t="s">
        <v>31</v>
      </c>
      <c r="F3507" t="s">
        <v>45</v>
      </c>
      <c r="G3507" t="s">
        <v>98</v>
      </c>
      <c r="H3507" t="s">
        <v>84</v>
      </c>
      <c r="I3507" s="5">
        <v>7.1</v>
      </c>
      <c r="J3507" t="s">
        <v>25</v>
      </c>
      <c r="K3507" s="1">
        <v>40190</v>
      </c>
      <c r="L3507" s="1" t="s">
        <v>5075</v>
      </c>
      <c r="M3507" s="7">
        <v>15.79</v>
      </c>
      <c r="N3507" s="22">
        <v>48711</v>
      </c>
      <c r="O3507">
        <v>4</v>
      </c>
      <c r="P3507" t="s">
        <v>26</v>
      </c>
      <c r="Q3507">
        <v>2</v>
      </c>
      <c r="R3507">
        <v>13</v>
      </c>
      <c r="S3507" t="s">
        <v>660</v>
      </c>
      <c r="T3507" t="s">
        <v>26</v>
      </c>
      <c r="U3507" t="str">
        <f t="shared" si="108"/>
        <v>Adult</v>
      </c>
      <c r="V3507" t="str">
        <f t="shared" si="109"/>
        <v>Senior</v>
      </c>
      <c r="W3507" t="str">
        <f>IF(Table13[[#This Row],[Last_Working_Date]]="Active","Active","Exited")</f>
        <v>Active</v>
      </c>
    </row>
    <row r="3508" spans="1:23" x14ac:dyDescent="0.3">
      <c r="A3508" s="9" t="s">
        <v>3694</v>
      </c>
      <c r="B3508" s="9" t="s">
        <v>19</v>
      </c>
      <c r="C3508">
        <v>30</v>
      </c>
      <c r="D3508" t="s">
        <v>20</v>
      </c>
      <c r="E3508" t="s">
        <v>63</v>
      </c>
      <c r="F3508" t="s">
        <v>54</v>
      </c>
      <c r="G3508" t="s">
        <v>77</v>
      </c>
      <c r="H3508" t="s">
        <v>24</v>
      </c>
      <c r="I3508" s="5">
        <v>5.6</v>
      </c>
      <c r="J3508" t="s">
        <v>25</v>
      </c>
      <c r="K3508" s="1">
        <v>39744</v>
      </c>
      <c r="L3508" s="1" t="s">
        <v>5075</v>
      </c>
      <c r="M3508" s="7">
        <v>17.010000000000002</v>
      </c>
      <c r="N3508" s="22">
        <v>48487</v>
      </c>
      <c r="O3508">
        <v>3</v>
      </c>
      <c r="P3508" t="s">
        <v>26</v>
      </c>
      <c r="Q3508">
        <v>0</v>
      </c>
      <c r="R3508">
        <v>5</v>
      </c>
      <c r="S3508" t="s">
        <v>975</v>
      </c>
      <c r="T3508" t="s">
        <v>26</v>
      </c>
      <c r="U3508" t="str">
        <f t="shared" si="108"/>
        <v>Young</v>
      </c>
      <c r="V3508" t="str">
        <f t="shared" si="109"/>
        <v>Senior</v>
      </c>
      <c r="W3508" t="str">
        <f>IF(Table13[[#This Row],[Last_Working_Date]]="Active","Active","Exited")</f>
        <v>Active</v>
      </c>
    </row>
    <row r="3509" spans="1:23" x14ac:dyDescent="0.3">
      <c r="A3509" s="9" t="s">
        <v>3695</v>
      </c>
      <c r="B3509" s="9" t="s">
        <v>29</v>
      </c>
      <c r="C3509">
        <v>34</v>
      </c>
      <c r="D3509" t="s">
        <v>20</v>
      </c>
      <c r="E3509" t="s">
        <v>53</v>
      </c>
      <c r="F3509" t="s">
        <v>92</v>
      </c>
      <c r="G3509" t="s">
        <v>93</v>
      </c>
      <c r="H3509" t="s">
        <v>84</v>
      </c>
      <c r="I3509" s="5">
        <v>6.6</v>
      </c>
      <c r="J3509" t="s">
        <v>25</v>
      </c>
      <c r="K3509" s="1">
        <v>43808</v>
      </c>
      <c r="L3509" s="1" t="s">
        <v>5075</v>
      </c>
      <c r="M3509" s="7">
        <v>5.89</v>
      </c>
      <c r="N3509" s="22">
        <v>48527</v>
      </c>
      <c r="O3509">
        <v>3</v>
      </c>
      <c r="P3509" t="s">
        <v>26</v>
      </c>
      <c r="Q3509">
        <v>1</v>
      </c>
      <c r="R3509">
        <v>5</v>
      </c>
      <c r="S3509" t="s">
        <v>629</v>
      </c>
      <c r="T3509" t="s">
        <v>26</v>
      </c>
      <c r="U3509" t="str">
        <f t="shared" si="108"/>
        <v>Adult</v>
      </c>
      <c r="V3509" t="str">
        <f t="shared" si="109"/>
        <v>Senior</v>
      </c>
      <c r="W3509" t="str">
        <f>IF(Table13[[#This Row],[Last_Working_Date]]="Active","Active","Exited")</f>
        <v>Active</v>
      </c>
    </row>
    <row r="3510" spans="1:23" x14ac:dyDescent="0.3">
      <c r="A3510" s="9" t="s">
        <v>3696</v>
      </c>
      <c r="B3510" s="9" t="s">
        <v>29</v>
      </c>
      <c r="C3510">
        <v>35</v>
      </c>
      <c r="D3510" t="s">
        <v>30</v>
      </c>
      <c r="E3510" t="s">
        <v>58</v>
      </c>
      <c r="F3510" t="s">
        <v>45</v>
      </c>
      <c r="G3510" t="s">
        <v>98</v>
      </c>
      <c r="H3510" t="s">
        <v>51</v>
      </c>
      <c r="I3510" s="5">
        <v>12.9</v>
      </c>
      <c r="J3510" t="s">
        <v>25</v>
      </c>
      <c r="K3510" s="1">
        <v>41997</v>
      </c>
      <c r="L3510" s="1" t="s">
        <v>5075</v>
      </c>
      <c r="M3510" s="7">
        <v>10.84</v>
      </c>
      <c r="N3510" s="22">
        <v>72986</v>
      </c>
      <c r="O3510">
        <v>3</v>
      </c>
      <c r="P3510" t="s">
        <v>65</v>
      </c>
      <c r="Q3510">
        <v>0</v>
      </c>
      <c r="R3510">
        <v>8</v>
      </c>
      <c r="S3510" t="s">
        <v>244</v>
      </c>
      <c r="T3510" t="s">
        <v>26</v>
      </c>
      <c r="U3510" t="str">
        <f t="shared" si="108"/>
        <v>Adult</v>
      </c>
      <c r="V3510" t="str">
        <f t="shared" si="109"/>
        <v>Expert</v>
      </c>
      <c r="W3510" t="str">
        <f>IF(Table13[[#This Row],[Last_Working_Date]]="Active","Active","Exited")</f>
        <v>Active</v>
      </c>
    </row>
    <row r="3511" spans="1:23" x14ac:dyDescent="0.3">
      <c r="A3511" s="9" t="s">
        <v>3697</v>
      </c>
      <c r="B3511" s="9" t="s">
        <v>19</v>
      </c>
      <c r="C3511">
        <v>36</v>
      </c>
      <c r="D3511" t="s">
        <v>30</v>
      </c>
      <c r="E3511" t="s">
        <v>39</v>
      </c>
      <c r="F3511" t="s">
        <v>67</v>
      </c>
      <c r="G3511" t="s">
        <v>71</v>
      </c>
      <c r="H3511" t="s">
        <v>51</v>
      </c>
      <c r="I3511" s="5">
        <v>5</v>
      </c>
      <c r="J3511" t="s">
        <v>25</v>
      </c>
      <c r="K3511" s="1">
        <v>45198</v>
      </c>
      <c r="L3511" s="1" t="s">
        <v>5075</v>
      </c>
      <c r="M3511" s="7">
        <v>2.08</v>
      </c>
      <c r="N3511" s="22">
        <v>54855</v>
      </c>
      <c r="O3511">
        <v>4</v>
      </c>
      <c r="P3511" t="s">
        <v>26</v>
      </c>
      <c r="Q3511">
        <v>0</v>
      </c>
      <c r="R3511">
        <v>6</v>
      </c>
      <c r="S3511" t="s">
        <v>1407</v>
      </c>
      <c r="T3511" t="s">
        <v>26</v>
      </c>
      <c r="U3511" t="str">
        <f t="shared" si="108"/>
        <v>Adult</v>
      </c>
      <c r="V3511" t="str">
        <f t="shared" si="109"/>
        <v>Senior</v>
      </c>
      <c r="W3511" t="str">
        <f>IF(Table13[[#This Row],[Last_Working_Date]]="Active","Active","Exited")</f>
        <v>Active</v>
      </c>
    </row>
    <row r="3512" spans="1:23" x14ac:dyDescent="0.3">
      <c r="A3512" s="9" t="s">
        <v>3698</v>
      </c>
      <c r="B3512" s="9" t="s">
        <v>29</v>
      </c>
      <c r="C3512">
        <v>33</v>
      </c>
      <c r="D3512" t="s">
        <v>20</v>
      </c>
      <c r="E3512" t="s">
        <v>53</v>
      </c>
      <c r="F3512" t="s">
        <v>22</v>
      </c>
      <c r="G3512" t="s">
        <v>59</v>
      </c>
      <c r="H3512" t="s">
        <v>24</v>
      </c>
      <c r="I3512" s="5">
        <v>6.1</v>
      </c>
      <c r="J3512" t="s">
        <v>25</v>
      </c>
      <c r="K3512" s="1">
        <v>41043</v>
      </c>
      <c r="L3512" s="1" t="s">
        <v>5075</v>
      </c>
      <c r="M3512" s="7">
        <v>13.46</v>
      </c>
      <c r="N3512" s="22">
        <v>37264</v>
      </c>
      <c r="O3512">
        <v>4</v>
      </c>
      <c r="P3512" t="s">
        <v>65</v>
      </c>
      <c r="Q3512">
        <v>1</v>
      </c>
      <c r="R3512">
        <v>7</v>
      </c>
      <c r="S3512" t="s">
        <v>527</v>
      </c>
      <c r="T3512" t="s">
        <v>26</v>
      </c>
      <c r="U3512" t="str">
        <f t="shared" si="108"/>
        <v>Adult</v>
      </c>
      <c r="V3512" t="str">
        <f t="shared" si="109"/>
        <v>Senior</v>
      </c>
      <c r="W3512" t="str">
        <f>IF(Table13[[#This Row],[Last_Working_Date]]="Active","Active","Exited")</f>
        <v>Active</v>
      </c>
    </row>
    <row r="3513" spans="1:23" x14ac:dyDescent="0.3">
      <c r="A3513" s="9" t="s">
        <v>3699</v>
      </c>
      <c r="B3513" s="9" t="s">
        <v>29</v>
      </c>
      <c r="C3513">
        <v>33</v>
      </c>
      <c r="D3513" t="s">
        <v>30</v>
      </c>
      <c r="E3513" t="s">
        <v>44</v>
      </c>
      <c r="F3513" t="s">
        <v>54</v>
      </c>
      <c r="G3513" t="s">
        <v>77</v>
      </c>
      <c r="H3513" t="s">
        <v>47</v>
      </c>
      <c r="I3513" s="5">
        <v>8.1999999999999993</v>
      </c>
      <c r="J3513" t="s">
        <v>25</v>
      </c>
      <c r="K3513" s="1">
        <v>41194</v>
      </c>
      <c r="L3513" s="1" t="s">
        <v>5075</v>
      </c>
      <c r="M3513" s="7">
        <v>13.04</v>
      </c>
      <c r="N3513" s="22">
        <v>49439</v>
      </c>
      <c r="O3513">
        <v>4</v>
      </c>
      <c r="P3513" t="s">
        <v>65</v>
      </c>
      <c r="Q3513">
        <v>3</v>
      </c>
      <c r="R3513">
        <v>2</v>
      </c>
      <c r="S3513" t="s">
        <v>294</v>
      </c>
      <c r="T3513" t="s">
        <v>26</v>
      </c>
      <c r="U3513" t="str">
        <f t="shared" si="108"/>
        <v>Adult</v>
      </c>
      <c r="V3513" t="str">
        <f t="shared" si="109"/>
        <v>Senior</v>
      </c>
      <c r="W3513" t="str">
        <f>IF(Table13[[#This Row],[Last_Working_Date]]="Active","Active","Exited")</f>
        <v>Active</v>
      </c>
    </row>
    <row r="3514" spans="1:23" x14ac:dyDescent="0.3">
      <c r="A3514" s="9" t="s">
        <v>3700</v>
      </c>
      <c r="B3514" s="9" t="s">
        <v>29</v>
      </c>
      <c r="C3514">
        <v>29</v>
      </c>
      <c r="D3514" t="s">
        <v>30</v>
      </c>
      <c r="E3514" t="s">
        <v>39</v>
      </c>
      <c r="F3514" t="s">
        <v>45</v>
      </c>
      <c r="G3514" t="s">
        <v>46</v>
      </c>
      <c r="H3514" t="s">
        <v>47</v>
      </c>
      <c r="I3514" s="5">
        <v>7.4</v>
      </c>
      <c r="J3514" t="s">
        <v>25</v>
      </c>
      <c r="K3514" s="1">
        <v>41536</v>
      </c>
      <c r="L3514" s="1">
        <v>41652</v>
      </c>
      <c r="M3514" s="7">
        <v>0.32</v>
      </c>
      <c r="N3514" s="22">
        <v>51135</v>
      </c>
      <c r="O3514">
        <v>2</v>
      </c>
      <c r="P3514" t="s">
        <v>26</v>
      </c>
      <c r="Q3514">
        <v>3</v>
      </c>
      <c r="R3514">
        <v>7</v>
      </c>
      <c r="S3514" t="s">
        <v>368</v>
      </c>
      <c r="T3514" t="s">
        <v>65</v>
      </c>
      <c r="U3514" t="str">
        <f t="shared" si="108"/>
        <v>Young</v>
      </c>
      <c r="V3514" t="str">
        <f t="shared" si="109"/>
        <v>Senior</v>
      </c>
      <c r="W3514" t="str">
        <f>IF(Table13[[#This Row],[Last_Working_Date]]="Active","Active","Exited")</f>
        <v>Exited</v>
      </c>
    </row>
    <row r="3515" spans="1:23" x14ac:dyDescent="0.3">
      <c r="A3515" s="9" t="s">
        <v>3701</v>
      </c>
      <c r="B3515" s="9" t="s">
        <v>29</v>
      </c>
      <c r="C3515">
        <v>30</v>
      </c>
      <c r="D3515" t="s">
        <v>20</v>
      </c>
      <c r="E3515" t="s">
        <v>36</v>
      </c>
      <c r="F3515" t="s">
        <v>32</v>
      </c>
      <c r="G3515" t="s">
        <v>171</v>
      </c>
      <c r="H3515" t="s">
        <v>51</v>
      </c>
      <c r="I3515" s="5">
        <v>5.8</v>
      </c>
      <c r="J3515" t="s">
        <v>85</v>
      </c>
      <c r="K3515" s="1">
        <v>45515</v>
      </c>
      <c r="L3515" s="1" t="s">
        <v>5075</v>
      </c>
      <c r="M3515" s="7">
        <v>1.21</v>
      </c>
      <c r="N3515" s="22">
        <v>38314</v>
      </c>
      <c r="O3515">
        <v>3</v>
      </c>
      <c r="P3515" t="s">
        <v>26</v>
      </c>
      <c r="Q3515">
        <v>1</v>
      </c>
      <c r="R3515">
        <v>6</v>
      </c>
      <c r="S3515" t="s">
        <v>540</v>
      </c>
      <c r="T3515" t="s">
        <v>26</v>
      </c>
      <c r="U3515" t="str">
        <f t="shared" si="108"/>
        <v>Young</v>
      </c>
      <c r="V3515" t="str">
        <f t="shared" si="109"/>
        <v>Senior</v>
      </c>
      <c r="W3515" t="str">
        <f>IF(Table13[[#This Row],[Last_Working_Date]]="Active","Active","Exited")</f>
        <v>Active</v>
      </c>
    </row>
    <row r="3516" spans="1:23" x14ac:dyDescent="0.3">
      <c r="A3516" s="9" t="s">
        <v>3702</v>
      </c>
      <c r="B3516" s="9" t="s">
        <v>19</v>
      </c>
      <c r="C3516">
        <v>30</v>
      </c>
      <c r="D3516" t="s">
        <v>20</v>
      </c>
      <c r="E3516" t="s">
        <v>39</v>
      </c>
      <c r="F3516" t="s">
        <v>67</v>
      </c>
      <c r="G3516" t="s">
        <v>176</v>
      </c>
      <c r="H3516" t="s">
        <v>47</v>
      </c>
      <c r="I3516" s="5">
        <v>10</v>
      </c>
      <c r="J3516" t="s">
        <v>85</v>
      </c>
      <c r="K3516" s="1">
        <v>43465</v>
      </c>
      <c r="L3516" s="1" t="s">
        <v>5075</v>
      </c>
      <c r="M3516" s="7">
        <v>6.83</v>
      </c>
      <c r="N3516" s="22">
        <v>62131</v>
      </c>
      <c r="O3516">
        <v>2</v>
      </c>
      <c r="P3516" t="s">
        <v>26</v>
      </c>
      <c r="Q3516">
        <v>2</v>
      </c>
      <c r="R3516">
        <v>8</v>
      </c>
      <c r="S3516" t="s">
        <v>1431</v>
      </c>
      <c r="T3516" t="s">
        <v>26</v>
      </c>
      <c r="U3516" t="str">
        <f t="shared" si="108"/>
        <v>Young</v>
      </c>
      <c r="V3516" t="str">
        <f t="shared" si="109"/>
        <v>Expert</v>
      </c>
      <c r="W3516" t="str">
        <f>IF(Table13[[#This Row],[Last_Working_Date]]="Active","Active","Exited")</f>
        <v>Active</v>
      </c>
    </row>
    <row r="3517" spans="1:23" x14ac:dyDescent="0.3">
      <c r="A3517" s="9" t="s">
        <v>3703</v>
      </c>
      <c r="B3517" s="9" t="s">
        <v>29</v>
      </c>
      <c r="C3517">
        <v>39</v>
      </c>
      <c r="D3517" t="s">
        <v>30</v>
      </c>
      <c r="E3517" t="s">
        <v>21</v>
      </c>
      <c r="F3517" t="s">
        <v>22</v>
      </c>
      <c r="G3517" t="s">
        <v>23</v>
      </c>
      <c r="H3517" t="s">
        <v>24</v>
      </c>
      <c r="I3517" s="5">
        <v>6.9</v>
      </c>
      <c r="J3517" t="s">
        <v>25</v>
      </c>
      <c r="K3517" s="1">
        <v>44913</v>
      </c>
      <c r="L3517" s="1" t="s">
        <v>5075</v>
      </c>
      <c r="M3517" s="7">
        <v>2.86</v>
      </c>
      <c r="N3517" s="22">
        <v>42908</v>
      </c>
      <c r="O3517">
        <v>3</v>
      </c>
      <c r="P3517" t="s">
        <v>26</v>
      </c>
      <c r="Q3517">
        <v>2</v>
      </c>
      <c r="R3517">
        <v>10</v>
      </c>
      <c r="S3517" t="s">
        <v>300</v>
      </c>
      <c r="T3517" t="s">
        <v>26</v>
      </c>
      <c r="U3517" t="str">
        <f t="shared" si="108"/>
        <v>Adult</v>
      </c>
      <c r="V3517" t="str">
        <f t="shared" si="109"/>
        <v>Senior</v>
      </c>
      <c r="W3517" t="str">
        <f>IF(Table13[[#This Row],[Last_Working_Date]]="Active","Active","Exited")</f>
        <v>Active</v>
      </c>
    </row>
    <row r="3518" spans="1:23" x14ac:dyDescent="0.3">
      <c r="A3518" s="9" t="s">
        <v>3704</v>
      </c>
      <c r="B3518" s="9" t="s">
        <v>19</v>
      </c>
      <c r="C3518">
        <v>30</v>
      </c>
      <c r="D3518" t="s">
        <v>30</v>
      </c>
      <c r="E3518" t="s">
        <v>53</v>
      </c>
      <c r="F3518" t="s">
        <v>67</v>
      </c>
      <c r="G3518" t="s">
        <v>68</v>
      </c>
      <c r="H3518" t="s">
        <v>24</v>
      </c>
      <c r="I3518" s="5">
        <v>10</v>
      </c>
      <c r="J3518" t="s">
        <v>25</v>
      </c>
      <c r="K3518" s="1">
        <v>42373</v>
      </c>
      <c r="L3518" s="1">
        <v>44823</v>
      </c>
      <c r="M3518" s="7">
        <v>6.71</v>
      </c>
      <c r="N3518" s="22">
        <v>49458</v>
      </c>
      <c r="O3518">
        <v>1</v>
      </c>
      <c r="P3518" t="s">
        <v>26</v>
      </c>
      <c r="Q3518">
        <v>2</v>
      </c>
      <c r="R3518">
        <v>6</v>
      </c>
      <c r="S3518" t="s">
        <v>515</v>
      </c>
      <c r="T3518" t="s">
        <v>65</v>
      </c>
      <c r="U3518" t="str">
        <f t="shared" si="108"/>
        <v>Young</v>
      </c>
      <c r="V3518" t="str">
        <f t="shared" si="109"/>
        <v>Expert</v>
      </c>
      <c r="W3518" t="str">
        <f>IF(Table13[[#This Row],[Last_Working_Date]]="Active","Active","Exited")</f>
        <v>Exited</v>
      </c>
    </row>
    <row r="3519" spans="1:23" x14ac:dyDescent="0.3">
      <c r="A3519" s="9" t="s">
        <v>3705</v>
      </c>
      <c r="B3519" s="9" t="s">
        <v>19</v>
      </c>
      <c r="C3519">
        <v>34</v>
      </c>
      <c r="D3519" t="s">
        <v>30</v>
      </c>
      <c r="E3519" t="s">
        <v>36</v>
      </c>
      <c r="F3519" t="s">
        <v>45</v>
      </c>
      <c r="G3519" t="s">
        <v>46</v>
      </c>
      <c r="H3519" t="s">
        <v>24</v>
      </c>
      <c r="I3519" s="5">
        <v>11.2</v>
      </c>
      <c r="J3519" t="s">
        <v>25</v>
      </c>
      <c r="K3519" s="1">
        <v>44877</v>
      </c>
      <c r="L3519" s="1" t="s">
        <v>5075</v>
      </c>
      <c r="M3519" s="7">
        <v>2.96</v>
      </c>
      <c r="N3519" s="22">
        <v>65719</v>
      </c>
      <c r="O3519">
        <v>4</v>
      </c>
      <c r="P3519" t="s">
        <v>26</v>
      </c>
      <c r="Q3519">
        <v>1</v>
      </c>
      <c r="R3519">
        <v>3</v>
      </c>
      <c r="S3519" t="s">
        <v>942</v>
      </c>
      <c r="T3519" t="s">
        <v>26</v>
      </c>
      <c r="U3519" t="str">
        <f t="shared" si="108"/>
        <v>Adult</v>
      </c>
      <c r="V3519" t="str">
        <f t="shared" si="109"/>
        <v>Expert</v>
      </c>
      <c r="W3519" t="str">
        <f>IF(Table13[[#This Row],[Last_Working_Date]]="Active","Active","Exited")</f>
        <v>Active</v>
      </c>
    </row>
    <row r="3520" spans="1:23" x14ac:dyDescent="0.3">
      <c r="A3520" s="9" t="s">
        <v>3706</v>
      </c>
      <c r="B3520" s="9" t="s">
        <v>29</v>
      </c>
      <c r="C3520">
        <v>23</v>
      </c>
      <c r="D3520" t="s">
        <v>20</v>
      </c>
      <c r="E3520" t="s">
        <v>21</v>
      </c>
      <c r="F3520" t="s">
        <v>92</v>
      </c>
      <c r="G3520" t="s">
        <v>246</v>
      </c>
      <c r="H3520" t="s">
        <v>51</v>
      </c>
      <c r="I3520" s="5">
        <v>0.9</v>
      </c>
      <c r="J3520" t="s">
        <v>25</v>
      </c>
      <c r="K3520" s="1">
        <v>45214</v>
      </c>
      <c r="L3520" s="1" t="s">
        <v>5075</v>
      </c>
      <c r="M3520" s="7">
        <v>2.04</v>
      </c>
      <c r="N3520" s="22">
        <v>40910</v>
      </c>
      <c r="O3520">
        <v>3</v>
      </c>
      <c r="P3520" t="s">
        <v>26</v>
      </c>
      <c r="Q3520">
        <v>2</v>
      </c>
      <c r="R3520">
        <v>8</v>
      </c>
      <c r="S3520" t="s">
        <v>903</v>
      </c>
      <c r="T3520" t="s">
        <v>26</v>
      </c>
      <c r="U3520" t="str">
        <f t="shared" si="108"/>
        <v>Young</v>
      </c>
      <c r="V3520" t="str">
        <f t="shared" si="109"/>
        <v>Junior</v>
      </c>
      <c r="W3520" t="str">
        <f>IF(Table13[[#This Row],[Last_Working_Date]]="Active","Active","Exited")</f>
        <v>Active</v>
      </c>
    </row>
    <row r="3521" spans="1:23" x14ac:dyDescent="0.3">
      <c r="A3521" s="9" t="s">
        <v>3707</v>
      </c>
      <c r="B3521" s="9" t="s">
        <v>19</v>
      </c>
      <c r="C3521">
        <v>33</v>
      </c>
      <c r="D3521" t="s">
        <v>30</v>
      </c>
      <c r="E3521" t="s">
        <v>44</v>
      </c>
      <c r="F3521" t="s">
        <v>32</v>
      </c>
      <c r="G3521" t="s">
        <v>33</v>
      </c>
      <c r="H3521" t="s">
        <v>24</v>
      </c>
      <c r="I3521" s="5">
        <v>3.2</v>
      </c>
      <c r="J3521" t="s">
        <v>25</v>
      </c>
      <c r="K3521" s="1">
        <v>40177</v>
      </c>
      <c r="L3521" s="1" t="s">
        <v>5075</v>
      </c>
      <c r="M3521" s="7">
        <v>15.83</v>
      </c>
      <c r="N3521" s="22">
        <v>32250</v>
      </c>
      <c r="O3521">
        <v>3</v>
      </c>
      <c r="P3521" t="s">
        <v>26</v>
      </c>
      <c r="Q3521">
        <v>2</v>
      </c>
      <c r="R3521">
        <v>4</v>
      </c>
      <c r="S3521" t="s">
        <v>236</v>
      </c>
      <c r="T3521" t="s">
        <v>26</v>
      </c>
      <c r="U3521" t="str">
        <f t="shared" si="108"/>
        <v>Adult</v>
      </c>
      <c r="V3521" t="str">
        <f t="shared" si="109"/>
        <v>Mid-Level</v>
      </c>
      <c r="W3521" t="str">
        <f>IF(Table13[[#This Row],[Last_Working_Date]]="Active","Active","Exited")</f>
        <v>Active</v>
      </c>
    </row>
    <row r="3522" spans="1:23" x14ac:dyDescent="0.3">
      <c r="A3522" s="9" t="s">
        <v>3708</v>
      </c>
      <c r="B3522" s="9" t="s">
        <v>19</v>
      </c>
      <c r="C3522">
        <v>41</v>
      </c>
      <c r="D3522" t="s">
        <v>30</v>
      </c>
      <c r="E3522" t="s">
        <v>31</v>
      </c>
      <c r="F3522" t="s">
        <v>22</v>
      </c>
      <c r="G3522" t="s">
        <v>23</v>
      </c>
      <c r="H3522" t="s">
        <v>51</v>
      </c>
      <c r="I3522" s="5">
        <v>5.6</v>
      </c>
      <c r="J3522" t="s">
        <v>25</v>
      </c>
      <c r="K3522" s="1">
        <v>41693</v>
      </c>
      <c r="L3522" s="1" t="s">
        <v>5075</v>
      </c>
      <c r="M3522" s="7">
        <v>11.68</v>
      </c>
      <c r="N3522" s="22">
        <v>41583</v>
      </c>
      <c r="O3522">
        <v>4</v>
      </c>
      <c r="P3522" t="s">
        <v>26</v>
      </c>
      <c r="Q3522">
        <v>2</v>
      </c>
      <c r="R3522">
        <v>2</v>
      </c>
      <c r="S3522" t="s">
        <v>1575</v>
      </c>
      <c r="T3522" t="s">
        <v>26</v>
      </c>
      <c r="U3522" t="str">
        <f t="shared" ref="U3522:U3585" si="110">IF(C3522&lt;=30,"Young","Adult")</f>
        <v>Adult</v>
      </c>
      <c r="V3522" t="str">
        <f t="shared" ref="V3522:V3585" si="111">IF(I3522&lt;2,"Junior",IF(I3522&lt;5,"Mid-Level",IF(I3522&lt;10,"Senior","Expert")))</f>
        <v>Senior</v>
      </c>
      <c r="W3522" t="str">
        <f>IF(Table13[[#This Row],[Last_Working_Date]]="Active","Active","Exited")</f>
        <v>Active</v>
      </c>
    </row>
    <row r="3523" spans="1:23" x14ac:dyDescent="0.3">
      <c r="A3523" s="9" t="s">
        <v>953</v>
      </c>
      <c r="B3523" s="9" t="s">
        <v>19</v>
      </c>
      <c r="C3523">
        <v>37</v>
      </c>
      <c r="D3523" t="s">
        <v>20</v>
      </c>
      <c r="E3523" t="s">
        <v>63</v>
      </c>
      <c r="F3523" t="s">
        <v>22</v>
      </c>
      <c r="G3523" t="s">
        <v>59</v>
      </c>
      <c r="H3523" t="s">
        <v>51</v>
      </c>
      <c r="I3523" s="5">
        <v>7.7</v>
      </c>
      <c r="J3523" t="s">
        <v>25</v>
      </c>
      <c r="K3523" s="1">
        <v>45194</v>
      </c>
      <c r="L3523" s="1" t="s">
        <v>5075</v>
      </c>
      <c r="M3523" s="7">
        <v>2.09</v>
      </c>
      <c r="N3523" s="22">
        <v>45150</v>
      </c>
      <c r="O3523">
        <v>4</v>
      </c>
      <c r="P3523" t="s">
        <v>26</v>
      </c>
      <c r="Q3523">
        <v>0</v>
      </c>
      <c r="R3523">
        <v>4</v>
      </c>
      <c r="S3523" t="s">
        <v>5074</v>
      </c>
      <c r="T3523" t="s">
        <v>26</v>
      </c>
      <c r="U3523" t="str">
        <f t="shared" si="110"/>
        <v>Adult</v>
      </c>
      <c r="V3523" t="str">
        <f t="shared" si="111"/>
        <v>Senior</v>
      </c>
      <c r="W3523" t="str">
        <f>IF(Table13[[#This Row],[Last_Working_Date]]="Active","Active","Exited")</f>
        <v>Active</v>
      </c>
    </row>
    <row r="3524" spans="1:23" x14ac:dyDescent="0.3">
      <c r="A3524" s="9" t="s">
        <v>3709</v>
      </c>
      <c r="B3524" s="9" t="s">
        <v>19</v>
      </c>
      <c r="C3524">
        <v>34</v>
      </c>
      <c r="D3524" t="s">
        <v>30</v>
      </c>
      <c r="E3524" t="s">
        <v>53</v>
      </c>
      <c r="F3524" t="s">
        <v>22</v>
      </c>
      <c r="G3524" t="s">
        <v>59</v>
      </c>
      <c r="H3524" t="s">
        <v>47</v>
      </c>
      <c r="I3524" s="5">
        <v>6.1</v>
      </c>
      <c r="J3524" t="s">
        <v>25</v>
      </c>
      <c r="K3524" s="1">
        <v>41607</v>
      </c>
      <c r="L3524" s="1" t="s">
        <v>5075</v>
      </c>
      <c r="M3524" s="7">
        <v>11.91</v>
      </c>
      <c r="N3524" s="22">
        <v>46721</v>
      </c>
      <c r="O3524">
        <v>3</v>
      </c>
      <c r="P3524" t="s">
        <v>26</v>
      </c>
      <c r="Q3524">
        <v>2</v>
      </c>
      <c r="R3524">
        <v>4</v>
      </c>
      <c r="S3524" t="s">
        <v>88</v>
      </c>
      <c r="T3524" t="s">
        <v>26</v>
      </c>
      <c r="U3524" t="str">
        <f t="shared" si="110"/>
        <v>Adult</v>
      </c>
      <c r="V3524" t="str">
        <f t="shared" si="111"/>
        <v>Senior</v>
      </c>
      <c r="W3524" t="str">
        <f>IF(Table13[[#This Row],[Last_Working_Date]]="Active","Active","Exited")</f>
        <v>Active</v>
      </c>
    </row>
    <row r="3525" spans="1:23" x14ac:dyDescent="0.3">
      <c r="A3525" s="9" t="s">
        <v>3710</v>
      </c>
      <c r="B3525" s="9" t="s">
        <v>19</v>
      </c>
      <c r="C3525">
        <v>29</v>
      </c>
      <c r="D3525" t="s">
        <v>20</v>
      </c>
      <c r="E3525" t="s">
        <v>39</v>
      </c>
      <c r="F3525" t="s">
        <v>54</v>
      </c>
      <c r="G3525" t="s">
        <v>77</v>
      </c>
      <c r="H3525" t="s">
        <v>84</v>
      </c>
      <c r="I3525" s="5">
        <v>3.8</v>
      </c>
      <c r="J3525" t="s">
        <v>25</v>
      </c>
      <c r="K3525" s="1">
        <v>39732</v>
      </c>
      <c r="L3525" s="1" t="s">
        <v>5075</v>
      </c>
      <c r="M3525" s="7">
        <v>17.05</v>
      </c>
      <c r="N3525" s="22">
        <v>43426</v>
      </c>
      <c r="O3525">
        <v>3</v>
      </c>
      <c r="P3525" t="s">
        <v>26</v>
      </c>
      <c r="Q3525">
        <v>2</v>
      </c>
      <c r="R3525">
        <v>4</v>
      </c>
      <c r="S3525" t="s">
        <v>670</v>
      </c>
      <c r="T3525" t="s">
        <v>26</v>
      </c>
      <c r="U3525" t="str">
        <f t="shared" si="110"/>
        <v>Young</v>
      </c>
      <c r="V3525" t="str">
        <f t="shared" si="111"/>
        <v>Mid-Level</v>
      </c>
      <c r="W3525" t="str">
        <f>IF(Table13[[#This Row],[Last_Working_Date]]="Active","Active","Exited")</f>
        <v>Active</v>
      </c>
    </row>
    <row r="3526" spans="1:23" x14ac:dyDescent="0.3">
      <c r="A3526" s="9" t="s">
        <v>3711</v>
      </c>
      <c r="B3526" s="9" t="s">
        <v>19</v>
      </c>
      <c r="C3526">
        <v>27</v>
      </c>
      <c r="D3526" t="s">
        <v>30</v>
      </c>
      <c r="E3526" t="s">
        <v>63</v>
      </c>
      <c r="F3526" t="s">
        <v>32</v>
      </c>
      <c r="G3526" t="s">
        <v>33</v>
      </c>
      <c r="H3526" t="s">
        <v>24</v>
      </c>
      <c r="I3526" s="5">
        <v>5.3</v>
      </c>
      <c r="J3526" t="s">
        <v>25</v>
      </c>
      <c r="K3526" s="1">
        <v>44512</v>
      </c>
      <c r="L3526" s="1" t="s">
        <v>5075</v>
      </c>
      <c r="M3526" s="7">
        <v>3.96</v>
      </c>
      <c r="N3526" s="22">
        <v>39180</v>
      </c>
      <c r="O3526">
        <v>3</v>
      </c>
      <c r="P3526" t="s">
        <v>26</v>
      </c>
      <c r="Q3526">
        <v>1</v>
      </c>
      <c r="R3526">
        <v>6</v>
      </c>
      <c r="S3526" t="s">
        <v>2007</v>
      </c>
      <c r="T3526" t="s">
        <v>26</v>
      </c>
      <c r="U3526" t="str">
        <f t="shared" si="110"/>
        <v>Young</v>
      </c>
      <c r="V3526" t="str">
        <f t="shared" si="111"/>
        <v>Senior</v>
      </c>
      <c r="W3526" t="str">
        <f>IF(Table13[[#This Row],[Last_Working_Date]]="Active","Active","Exited")</f>
        <v>Active</v>
      </c>
    </row>
    <row r="3527" spans="1:23" x14ac:dyDescent="0.3">
      <c r="A3527" s="9" t="s">
        <v>3712</v>
      </c>
      <c r="B3527" s="9" t="s">
        <v>19</v>
      </c>
      <c r="C3527">
        <v>43</v>
      </c>
      <c r="D3527" t="s">
        <v>30</v>
      </c>
      <c r="E3527" t="s">
        <v>44</v>
      </c>
      <c r="F3527" t="s">
        <v>92</v>
      </c>
      <c r="G3527" t="s">
        <v>246</v>
      </c>
      <c r="H3527" t="s">
        <v>24</v>
      </c>
      <c r="I3527" s="5">
        <v>11.3</v>
      </c>
      <c r="J3527" t="s">
        <v>25</v>
      </c>
      <c r="K3527" s="1">
        <v>44516</v>
      </c>
      <c r="L3527" s="1" t="s">
        <v>5075</v>
      </c>
      <c r="M3527" s="7">
        <v>3.95</v>
      </c>
      <c r="N3527" s="22">
        <v>63302</v>
      </c>
      <c r="O3527">
        <v>3</v>
      </c>
      <c r="P3527" t="s">
        <v>26</v>
      </c>
      <c r="Q3527">
        <v>3</v>
      </c>
      <c r="R3527">
        <v>9</v>
      </c>
      <c r="S3527" t="s">
        <v>621</v>
      </c>
      <c r="T3527" t="s">
        <v>26</v>
      </c>
      <c r="U3527" t="str">
        <f t="shared" si="110"/>
        <v>Adult</v>
      </c>
      <c r="V3527" t="str">
        <f t="shared" si="111"/>
        <v>Expert</v>
      </c>
      <c r="W3527" t="str">
        <f>IF(Table13[[#This Row],[Last_Working_Date]]="Active","Active","Exited")</f>
        <v>Active</v>
      </c>
    </row>
    <row r="3528" spans="1:23" x14ac:dyDescent="0.3">
      <c r="A3528" s="9" t="s">
        <v>3713</v>
      </c>
      <c r="B3528" s="9" t="s">
        <v>19</v>
      </c>
      <c r="C3528">
        <v>27</v>
      </c>
      <c r="D3528" t="s">
        <v>20</v>
      </c>
      <c r="E3528" t="s">
        <v>58</v>
      </c>
      <c r="F3528" t="s">
        <v>82</v>
      </c>
      <c r="G3528" t="s">
        <v>284</v>
      </c>
      <c r="H3528" t="s">
        <v>24</v>
      </c>
      <c r="I3528" s="5">
        <v>2.6</v>
      </c>
      <c r="J3528" t="s">
        <v>25</v>
      </c>
      <c r="K3528" s="1">
        <v>41008</v>
      </c>
      <c r="L3528" s="1">
        <v>45439</v>
      </c>
      <c r="M3528" s="7">
        <v>12.13</v>
      </c>
      <c r="N3528" s="22">
        <v>33794</v>
      </c>
      <c r="O3528">
        <v>3</v>
      </c>
      <c r="P3528" t="s">
        <v>26</v>
      </c>
      <c r="Q3528">
        <v>2</v>
      </c>
      <c r="R3528">
        <v>12</v>
      </c>
      <c r="S3528" t="s">
        <v>108</v>
      </c>
      <c r="T3528" t="s">
        <v>65</v>
      </c>
      <c r="U3528" t="str">
        <f t="shared" si="110"/>
        <v>Young</v>
      </c>
      <c r="V3528" t="str">
        <f t="shared" si="111"/>
        <v>Mid-Level</v>
      </c>
      <c r="W3528" t="str">
        <f>IF(Table13[[#This Row],[Last_Working_Date]]="Active","Active","Exited")</f>
        <v>Exited</v>
      </c>
    </row>
    <row r="3529" spans="1:23" x14ac:dyDescent="0.3">
      <c r="A3529" s="9" t="s">
        <v>3714</v>
      </c>
      <c r="B3529" s="9" t="s">
        <v>29</v>
      </c>
      <c r="C3529">
        <v>24</v>
      </c>
      <c r="D3529" t="s">
        <v>30</v>
      </c>
      <c r="E3529" t="s">
        <v>39</v>
      </c>
      <c r="F3529" t="s">
        <v>54</v>
      </c>
      <c r="G3529" t="s">
        <v>55</v>
      </c>
      <c r="H3529" t="s">
        <v>24</v>
      </c>
      <c r="I3529" s="5">
        <v>1.3</v>
      </c>
      <c r="J3529" t="s">
        <v>25</v>
      </c>
      <c r="K3529" s="1">
        <v>41788</v>
      </c>
      <c r="L3529" s="1">
        <v>45906</v>
      </c>
      <c r="M3529" s="7">
        <v>11.27</v>
      </c>
      <c r="N3529" s="22">
        <v>36983</v>
      </c>
      <c r="O3529">
        <v>5</v>
      </c>
      <c r="P3529" t="s">
        <v>26</v>
      </c>
      <c r="Q3529">
        <v>3</v>
      </c>
      <c r="R3529">
        <v>1</v>
      </c>
      <c r="S3529" t="s">
        <v>140</v>
      </c>
      <c r="T3529" t="s">
        <v>65</v>
      </c>
      <c r="U3529" t="str">
        <f t="shared" si="110"/>
        <v>Young</v>
      </c>
      <c r="V3529" t="str">
        <f t="shared" si="111"/>
        <v>Junior</v>
      </c>
      <c r="W3529" t="str">
        <f>IF(Table13[[#This Row],[Last_Working_Date]]="Active","Active","Exited")</f>
        <v>Exited</v>
      </c>
    </row>
    <row r="3530" spans="1:23" x14ac:dyDescent="0.3">
      <c r="A3530" s="9" t="s">
        <v>3715</v>
      </c>
      <c r="B3530" s="9" t="s">
        <v>19</v>
      </c>
      <c r="C3530">
        <v>35</v>
      </c>
      <c r="D3530" t="s">
        <v>20</v>
      </c>
      <c r="E3530" t="s">
        <v>44</v>
      </c>
      <c r="F3530" t="s">
        <v>67</v>
      </c>
      <c r="G3530" t="s">
        <v>71</v>
      </c>
      <c r="H3530" t="s">
        <v>24</v>
      </c>
      <c r="I3530" s="5">
        <v>4.2</v>
      </c>
      <c r="J3530" t="s">
        <v>25</v>
      </c>
      <c r="K3530" s="1">
        <v>43697</v>
      </c>
      <c r="L3530" s="1" t="s">
        <v>5075</v>
      </c>
      <c r="M3530" s="7">
        <v>6.19</v>
      </c>
      <c r="N3530" s="22">
        <v>40134</v>
      </c>
      <c r="O3530">
        <v>3</v>
      </c>
      <c r="P3530" t="s">
        <v>26</v>
      </c>
      <c r="Q3530">
        <v>2</v>
      </c>
      <c r="R3530">
        <v>5</v>
      </c>
      <c r="S3530" t="s">
        <v>988</v>
      </c>
      <c r="T3530" t="s">
        <v>26</v>
      </c>
      <c r="U3530" t="str">
        <f t="shared" si="110"/>
        <v>Adult</v>
      </c>
      <c r="V3530" t="str">
        <f t="shared" si="111"/>
        <v>Mid-Level</v>
      </c>
      <c r="W3530" t="str">
        <f>IF(Table13[[#This Row],[Last_Working_Date]]="Active","Active","Exited")</f>
        <v>Active</v>
      </c>
    </row>
    <row r="3531" spans="1:23" x14ac:dyDescent="0.3">
      <c r="A3531" s="9" t="s">
        <v>3716</v>
      </c>
      <c r="B3531" s="9" t="s">
        <v>19</v>
      </c>
      <c r="C3531">
        <v>29</v>
      </c>
      <c r="D3531" t="s">
        <v>30</v>
      </c>
      <c r="E3531" t="s">
        <v>63</v>
      </c>
      <c r="F3531" t="s">
        <v>92</v>
      </c>
      <c r="G3531" t="s">
        <v>246</v>
      </c>
      <c r="H3531" t="s">
        <v>24</v>
      </c>
      <c r="I3531" s="5">
        <v>7.5</v>
      </c>
      <c r="J3531" t="s">
        <v>25</v>
      </c>
      <c r="K3531" s="1">
        <v>42627</v>
      </c>
      <c r="L3531" s="1" t="s">
        <v>5075</v>
      </c>
      <c r="M3531" s="7">
        <v>9.1199999999999992</v>
      </c>
      <c r="N3531" s="22">
        <v>48133</v>
      </c>
      <c r="O3531">
        <v>3</v>
      </c>
      <c r="P3531" t="s">
        <v>26</v>
      </c>
      <c r="Q3531">
        <v>0</v>
      </c>
      <c r="R3531">
        <v>6</v>
      </c>
      <c r="S3531" t="s">
        <v>624</v>
      </c>
      <c r="T3531" t="s">
        <v>26</v>
      </c>
      <c r="U3531" t="str">
        <f t="shared" si="110"/>
        <v>Young</v>
      </c>
      <c r="V3531" t="str">
        <f t="shared" si="111"/>
        <v>Senior</v>
      </c>
      <c r="W3531" t="str">
        <f>IF(Table13[[#This Row],[Last_Working_Date]]="Active","Active","Exited")</f>
        <v>Active</v>
      </c>
    </row>
    <row r="3532" spans="1:23" x14ac:dyDescent="0.3">
      <c r="A3532" s="9" t="s">
        <v>3717</v>
      </c>
      <c r="B3532" s="9" t="s">
        <v>19</v>
      </c>
      <c r="C3532">
        <v>40</v>
      </c>
      <c r="D3532" t="s">
        <v>30</v>
      </c>
      <c r="E3532" t="s">
        <v>63</v>
      </c>
      <c r="F3532" t="s">
        <v>22</v>
      </c>
      <c r="G3532" t="s">
        <v>23</v>
      </c>
      <c r="H3532" t="s">
        <v>24</v>
      </c>
      <c r="I3532" s="5">
        <v>10.7</v>
      </c>
      <c r="J3532" t="s">
        <v>25</v>
      </c>
      <c r="K3532" s="1">
        <v>41974</v>
      </c>
      <c r="L3532" s="1" t="s">
        <v>5075</v>
      </c>
      <c r="M3532" s="7">
        <v>10.91</v>
      </c>
      <c r="N3532" s="22">
        <v>50650</v>
      </c>
      <c r="O3532">
        <v>4</v>
      </c>
      <c r="P3532" t="s">
        <v>26</v>
      </c>
      <c r="Q3532">
        <v>2</v>
      </c>
      <c r="R3532">
        <v>3</v>
      </c>
      <c r="S3532" t="s">
        <v>27</v>
      </c>
      <c r="T3532" t="s">
        <v>26</v>
      </c>
      <c r="U3532" t="str">
        <f t="shared" si="110"/>
        <v>Adult</v>
      </c>
      <c r="V3532" t="str">
        <f t="shared" si="111"/>
        <v>Expert</v>
      </c>
      <c r="W3532" t="str">
        <f>IF(Table13[[#This Row],[Last_Working_Date]]="Active","Active","Exited")</f>
        <v>Active</v>
      </c>
    </row>
    <row r="3533" spans="1:23" x14ac:dyDescent="0.3">
      <c r="A3533" s="9" t="s">
        <v>3718</v>
      </c>
      <c r="B3533" s="9" t="s">
        <v>19</v>
      </c>
      <c r="C3533">
        <v>36</v>
      </c>
      <c r="D3533" t="s">
        <v>30</v>
      </c>
      <c r="E3533" t="s">
        <v>63</v>
      </c>
      <c r="F3533" t="s">
        <v>67</v>
      </c>
      <c r="G3533" t="s">
        <v>90</v>
      </c>
      <c r="H3533" t="s">
        <v>24</v>
      </c>
      <c r="I3533" s="5">
        <v>8.5</v>
      </c>
      <c r="J3533" t="s">
        <v>25</v>
      </c>
      <c r="K3533" s="1">
        <v>42690</v>
      </c>
      <c r="L3533" s="1" t="s">
        <v>5075</v>
      </c>
      <c r="M3533" s="7">
        <v>8.9499999999999993</v>
      </c>
      <c r="N3533" s="22">
        <v>60614</v>
      </c>
      <c r="O3533">
        <v>4</v>
      </c>
      <c r="P3533" t="s">
        <v>65</v>
      </c>
      <c r="Q3533">
        <v>4</v>
      </c>
      <c r="R3533">
        <v>10</v>
      </c>
      <c r="S3533" t="s">
        <v>552</v>
      </c>
      <c r="T3533" t="s">
        <v>26</v>
      </c>
      <c r="U3533" t="str">
        <f t="shared" si="110"/>
        <v>Adult</v>
      </c>
      <c r="V3533" t="str">
        <f t="shared" si="111"/>
        <v>Senior</v>
      </c>
      <c r="W3533" t="str">
        <f>IF(Table13[[#This Row],[Last_Working_Date]]="Active","Active","Exited")</f>
        <v>Active</v>
      </c>
    </row>
    <row r="3534" spans="1:23" x14ac:dyDescent="0.3">
      <c r="A3534" s="9" t="s">
        <v>3719</v>
      </c>
      <c r="B3534" s="9" t="s">
        <v>29</v>
      </c>
      <c r="C3534">
        <v>37</v>
      </c>
      <c r="D3534" t="s">
        <v>30</v>
      </c>
      <c r="E3534" t="s">
        <v>44</v>
      </c>
      <c r="F3534" t="s">
        <v>92</v>
      </c>
      <c r="G3534" t="s">
        <v>93</v>
      </c>
      <c r="H3534" t="s">
        <v>24</v>
      </c>
      <c r="I3534" s="5">
        <v>13.8</v>
      </c>
      <c r="J3534" t="s">
        <v>25</v>
      </c>
      <c r="K3534" s="1">
        <v>42429</v>
      </c>
      <c r="L3534" s="1" t="s">
        <v>5075</v>
      </c>
      <c r="M3534" s="7">
        <v>9.66</v>
      </c>
      <c r="N3534" s="22">
        <v>62453</v>
      </c>
      <c r="O3534">
        <v>2</v>
      </c>
      <c r="P3534" t="s">
        <v>65</v>
      </c>
      <c r="Q3534">
        <v>2</v>
      </c>
      <c r="R3534">
        <v>7</v>
      </c>
      <c r="S3534" t="s">
        <v>391</v>
      </c>
      <c r="T3534" t="s">
        <v>26</v>
      </c>
      <c r="U3534" t="str">
        <f t="shared" si="110"/>
        <v>Adult</v>
      </c>
      <c r="V3534" t="str">
        <f t="shared" si="111"/>
        <v>Expert</v>
      </c>
      <c r="W3534" t="str">
        <f>IF(Table13[[#This Row],[Last_Working_Date]]="Active","Active","Exited")</f>
        <v>Active</v>
      </c>
    </row>
    <row r="3535" spans="1:23" x14ac:dyDescent="0.3">
      <c r="A3535" s="9" t="s">
        <v>3720</v>
      </c>
      <c r="B3535" s="9" t="s">
        <v>29</v>
      </c>
      <c r="C3535">
        <v>40</v>
      </c>
      <c r="D3535" t="s">
        <v>30</v>
      </c>
      <c r="E3535" t="s">
        <v>36</v>
      </c>
      <c r="F3535" t="s">
        <v>45</v>
      </c>
      <c r="G3535" t="s">
        <v>98</v>
      </c>
      <c r="H3535" t="s">
        <v>51</v>
      </c>
      <c r="I3535" s="5">
        <v>6.7</v>
      </c>
      <c r="J3535" t="s">
        <v>25</v>
      </c>
      <c r="K3535" s="1">
        <v>42234</v>
      </c>
      <c r="L3535" s="1" t="s">
        <v>5075</v>
      </c>
      <c r="M3535" s="7">
        <v>10.199999999999999</v>
      </c>
      <c r="N3535" s="22">
        <v>51133</v>
      </c>
      <c r="O3535">
        <v>3</v>
      </c>
      <c r="P3535" t="s">
        <v>26</v>
      </c>
      <c r="Q3535">
        <v>2</v>
      </c>
      <c r="R3535">
        <v>12</v>
      </c>
      <c r="S3535" t="s">
        <v>258</v>
      </c>
      <c r="T3535" t="s">
        <v>26</v>
      </c>
      <c r="U3535" t="str">
        <f t="shared" si="110"/>
        <v>Adult</v>
      </c>
      <c r="V3535" t="str">
        <f t="shared" si="111"/>
        <v>Senior</v>
      </c>
      <c r="W3535" t="str">
        <f>IF(Table13[[#This Row],[Last_Working_Date]]="Active","Active","Exited")</f>
        <v>Active</v>
      </c>
    </row>
    <row r="3536" spans="1:23" x14ac:dyDescent="0.3">
      <c r="A3536" s="9" t="s">
        <v>111</v>
      </c>
      <c r="B3536" s="9" t="s">
        <v>19</v>
      </c>
      <c r="C3536">
        <v>29</v>
      </c>
      <c r="D3536" t="s">
        <v>20</v>
      </c>
      <c r="E3536" t="s">
        <v>39</v>
      </c>
      <c r="F3536" t="s">
        <v>67</v>
      </c>
      <c r="G3536" t="s">
        <v>90</v>
      </c>
      <c r="H3536" t="s">
        <v>24</v>
      </c>
      <c r="I3536" s="5">
        <v>8.6</v>
      </c>
      <c r="J3536" t="s">
        <v>25</v>
      </c>
      <c r="K3536" s="1">
        <v>44521</v>
      </c>
      <c r="L3536" s="1" t="s">
        <v>5075</v>
      </c>
      <c r="M3536" s="7">
        <v>3.93</v>
      </c>
      <c r="N3536" s="22">
        <v>50161</v>
      </c>
      <c r="O3536">
        <v>4</v>
      </c>
      <c r="P3536" t="s">
        <v>26</v>
      </c>
      <c r="Q3536">
        <v>2</v>
      </c>
      <c r="R3536">
        <v>10</v>
      </c>
      <c r="S3536" t="s">
        <v>5074</v>
      </c>
      <c r="T3536" t="s">
        <v>26</v>
      </c>
      <c r="U3536" t="str">
        <f t="shared" si="110"/>
        <v>Young</v>
      </c>
      <c r="V3536" t="str">
        <f t="shared" si="111"/>
        <v>Senior</v>
      </c>
      <c r="W3536" t="str">
        <f>IF(Table13[[#This Row],[Last_Working_Date]]="Active","Active","Exited")</f>
        <v>Active</v>
      </c>
    </row>
    <row r="3537" spans="1:23" x14ac:dyDescent="0.3">
      <c r="A3537" s="9" t="s">
        <v>3721</v>
      </c>
      <c r="B3537" s="9" t="s">
        <v>29</v>
      </c>
      <c r="C3537">
        <v>38</v>
      </c>
      <c r="D3537" t="s">
        <v>20</v>
      </c>
      <c r="E3537" t="s">
        <v>39</v>
      </c>
      <c r="F3537" t="s">
        <v>54</v>
      </c>
      <c r="G3537" t="s">
        <v>77</v>
      </c>
      <c r="H3537" t="s">
        <v>84</v>
      </c>
      <c r="I3537" s="5">
        <v>16.899999999999999</v>
      </c>
      <c r="J3537" t="s">
        <v>25</v>
      </c>
      <c r="K3537" s="1">
        <v>45778</v>
      </c>
      <c r="L3537" s="1" t="s">
        <v>5075</v>
      </c>
      <c r="M3537" s="7">
        <v>0.49</v>
      </c>
      <c r="N3537" s="22">
        <v>65355</v>
      </c>
      <c r="O3537">
        <v>3</v>
      </c>
      <c r="P3537" t="s">
        <v>65</v>
      </c>
      <c r="Q3537">
        <v>2</v>
      </c>
      <c r="R3537">
        <v>2</v>
      </c>
      <c r="S3537" t="s">
        <v>591</v>
      </c>
      <c r="T3537" t="s">
        <v>26</v>
      </c>
      <c r="U3537" t="str">
        <f t="shared" si="110"/>
        <v>Adult</v>
      </c>
      <c r="V3537" t="str">
        <f t="shared" si="111"/>
        <v>Expert</v>
      </c>
      <c r="W3537" t="str">
        <f>IF(Table13[[#This Row],[Last_Working_Date]]="Active","Active","Exited")</f>
        <v>Active</v>
      </c>
    </row>
    <row r="3538" spans="1:23" x14ac:dyDescent="0.3">
      <c r="A3538" s="9" t="s">
        <v>3722</v>
      </c>
      <c r="B3538" s="9" t="s">
        <v>19</v>
      </c>
      <c r="C3538">
        <v>21</v>
      </c>
      <c r="D3538" t="s">
        <v>30</v>
      </c>
      <c r="E3538" t="s">
        <v>39</v>
      </c>
      <c r="F3538" t="s">
        <v>67</v>
      </c>
      <c r="G3538" t="s">
        <v>176</v>
      </c>
      <c r="H3538" t="s">
        <v>47</v>
      </c>
      <c r="I3538" s="5">
        <v>0.7</v>
      </c>
      <c r="J3538" t="s">
        <v>85</v>
      </c>
      <c r="K3538" s="1">
        <v>45337</v>
      </c>
      <c r="L3538" s="1" t="s">
        <v>5075</v>
      </c>
      <c r="M3538" s="7">
        <v>1.7</v>
      </c>
      <c r="N3538" s="22">
        <v>37543</v>
      </c>
      <c r="O3538">
        <v>2</v>
      </c>
      <c r="P3538" t="s">
        <v>65</v>
      </c>
      <c r="Q3538">
        <v>2</v>
      </c>
      <c r="R3538">
        <v>5</v>
      </c>
      <c r="S3538" t="s">
        <v>463</v>
      </c>
      <c r="T3538" t="s">
        <v>26</v>
      </c>
      <c r="U3538" t="str">
        <f t="shared" si="110"/>
        <v>Young</v>
      </c>
      <c r="V3538" t="str">
        <f t="shared" si="111"/>
        <v>Junior</v>
      </c>
      <c r="W3538" t="str">
        <f>IF(Table13[[#This Row],[Last_Working_Date]]="Active","Active","Exited")</f>
        <v>Active</v>
      </c>
    </row>
    <row r="3539" spans="1:23" x14ac:dyDescent="0.3">
      <c r="A3539" s="9" t="s">
        <v>3723</v>
      </c>
      <c r="B3539" s="9" t="s">
        <v>29</v>
      </c>
      <c r="C3539">
        <v>33</v>
      </c>
      <c r="D3539" t="s">
        <v>30</v>
      </c>
      <c r="E3539" t="s">
        <v>53</v>
      </c>
      <c r="F3539" t="s">
        <v>22</v>
      </c>
      <c r="G3539" t="s">
        <v>59</v>
      </c>
      <c r="H3539" t="s">
        <v>47</v>
      </c>
      <c r="I3539" s="5">
        <v>8.1</v>
      </c>
      <c r="J3539" t="s">
        <v>25</v>
      </c>
      <c r="K3539" s="1">
        <v>40672</v>
      </c>
      <c r="L3539" s="1" t="s">
        <v>5075</v>
      </c>
      <c r="M3539" s="7">
        <v>14.47</v>
      </c>
      <c r="N3539" s="22">
        <v>43350</v>
      </c>
      <c r="O3539">
        <v>5</v>
      </c>
      <c r="P3539" t="s">
        <v>26</v>
      </c>
      <c r="Q3539">
        <v>1</v>
      </c>
      <c r="R3539">
        <v>6</v>
      </c>
      <c r="S3539" t="s">
        <v>1216</v>
      </c>
      <c r="T3539" t="s">
        <v>26</v>
      </c>
      <c r="U3539" t="str">
        <f t="shared" si="110"/>
        <v>Adult</v>
      </c>
      <c r="V3539" t="str">
        <f t="shared" si="111"/>
        <v>Senior</v>
      </c>
      <c r="W3539" t="str">
        <f>IF(Table13[[#This Row],[Last_Working_Date]]="Active","Active","Exited")</f>
        <v>Active</v>
      </c>
    </row>
    <row r="3540" spans="1:23" x14ac:dyDescent="0.3">
      <c r="A3540" s="9" t="s">
        <v>3724</v>
      </c>
      <c r="B3540" s="9" t="s">
        <v>29</v>
      </c>
      <c r="C3540">
        <v>28</v>
      </c>
      <c r="D3540" t="s">
        <v>20</v>
      </c>
      <c r="E3540" t="s">
        <v>44</v>
      </c>
      <c r="F3540" t="s">
        <v>67</v>
      </c>
      <c r="G3540" t="s">
        <v>176</v>
      </c>
      <c r="H3540" t="s">
        <v>84</v>
      </c>
      <c r="I3540" s="5">
        <v>4.5</v>
      </c>
      <c r="J3540" t="s">
        <v>25</v>
      </c>
      <c r="K3540" s="1">
        <v>41301</v>
      </c>
      <c r="L3540" s="1" t="s">
        <v>5075</v>
      </c>
      <c r="M3540" s="7">
        <v>12.75</v>
      </c>
      <c r="N3540" s="22">
        <v>45086</v>
      </c>
      <c r="O3540">
        <v>3</v>
      </c>
      <c r="P3540" t="s">
        <v>26</v>
      </c>
      <c r="Q3540">
        <v>2</v>
      </c>
      <c r="R3540">
        <v>7</v>
      </c>
      <c r="S3540" t="s">
        <v>384</v>
      </c>
      <c r="T3540" t="s">
        <v>26</v>
      </c>
      <c r="U3540" t="str">
        <f t="shared" si="110"/>
        <v>Young</v>
      </c>
      <c r="V3540" t="str">
        <f t="shared" si="111"/>
        <v>Mid-Level</v>
      </c>
      <c r="W3540" t="str">
        <f>IF(Table13[[#This Row],[Last_Working_Date]]="Active","Active","Exited")</f>
        <v>Active</v>
      </c>
    </row>
    <row r="3541" spans="1:23" x14ac:dyDescent="0.3">
      <c r="A3541" s="9" t="s">
        <v>3725</v>
      </c>
      <c r="B3541" s="9" t="s">
        <v>19</v>
      </c>
      <c r="C3541">
        <v>26</v>
      </c>
      <c r="D3541" t="s">
        <v>20</v>
      </c>
      <c r="E3541" t="s">
        <v>31</v>
      </c>
      <c r="F3541" t="s">
        <v>22</v>
      </c>
      <c r="G3541" t="s">
        <v>74</v>
      </c>
      <c r="H3541" t="s">
        <v>24</v>
      </c>
      <c r="I3541" s="5">
        <v>4.0999999999999996</v>
      </c>
      <c r="J3541" t="s">
        <v>25</v>
      </c>
      <c r="K3541" s="1">
        <v>45919</v>
      </c>
      <c r="L3541" s="1" t="s">
        <v>5075</v>
      </c>
      <c r="M3541" s="7">
        <v>0.11</v>
      </c>
      <c r="N3541" s="22">
        <v>43706</v>
      </c>
      <c r="O3541">
        <v>2</v>
      </c>
      <c r="P3541" t="s">
        <v>26</v>
      </c>
      <c r="Q3541">
        <v>4</v>
      </c>
      <c r="R3541">
        <v>5</v>
      </c>
      <c r="S3541" t="s">
        <v>322</v>
      </c>
      <c r="T3541" t="s">
        <v>26</v>
      </c>
      <c r="U3541" t="str">
        <f t="shared" si="110"/>
        <v>Young</v>
      </c>
      <c r="V3541" t="str">
        <f t="shared" si="111"/>
        <v>Mid-Level</v>
      </c>
      <c r="W3541" t="str">
        <f>IF(Table13[[#This Row],[Last_Working_Date]]="Active","Active","Exited")</f>
        <v>Active</v>
      </c>
    </row>
    <row r="3542" spans="1:23" x14ac:dyDescent="0.3">
      <c r="A3542" s="9" t="s">
        <v>3726</v>
      </c>
      <c r="B3542" s="9" t="s">
        <v>29</v>
      </c>
      <c r="C3542">
        <v>36</v>
      </c>
      <c r="D3542" t="s">
        <v>20</v>
      </c>
      <c r="E3542" t="s">
        <v>53</v>
      </c>
      <c r="F3542" t="s">
        <v>45</v>
      </c>
      <c r="G3542" t="s">
        <v>46</v>
      </c>
      <c r="H3542" t="s">
        <v>51</v>
      </c>
      <c r="I3542" s="5">
        <v>5.0999999999999996</v>
      </c>
      <c r="J3542" t="s">
        <v>25</v>
      </c>
      <c r="K3542" s="1">
        <v>43394</v>
      </c>
      <c r="L3542" s="1" t="s">
        <v>5075</v>
      </c>
      <c r="M3542" s="7">
        <v>7.02</v>
      </c>
      <c r="N3542" s="22">
        <v>47213</v>
      </c>
      <c r="O3542">
        <v>2</v>
      </c>
      <c r="P3542" t="s">
        <v>26</v>
      </c>
      <c r="Q3542">
        <v>1</v>
      </c>
      <c r="R3542">
        <v>5</v>
      </c>
      <c r="S3542" t="s">
        <v>233</v>
      </c>
      <c r="T3542" t="s">
        <v>26</v>
      </c>
      <c r="U3542" t="str">
        <f t="shared" si="110"/>
        <v>Adult</v>
      </c>
      <c r="V3542" t="str">
        <f t="shared" si="111"/>
        <v>Senior</v>
      </c>
      <c r="W3542" t="str">
        <f>IF(Table13[[#This Row],[Last_Working_Date]]="Active","Active","Exited")</f>
        <v>Active</v>
      </c>
    </row>
    <row r="3543" spans="1:23" x14ac:dyDescent="0.3">
      <c r="A3543" s="9" t="s">
        <v>3727</v>
      </c>
      <c r="B3543" s="9" t="s">
        <v>29</v>
      </c>
      <c r="C3543">
        <v>29</v>
      </c>
      <c r="D3543" t="s">
        <v>20</v>
      </c>
      <c r="E3543" t="s">
        <v>63</v>
      </c>
      <c r="F3543" t="s">
        <v>67</v>
      </c>
      <c r="G3543" t="s">
        <v>90</v>
      </c>
      <c r="H3543" t="s">
        <v>24</v>
      </c>
      <c r="I3543" s="5">
        <v>5.4</v>
      </c>
      <c r="J3543" t="s">
        <v>85</v>
      </c>
      <c r="K3543" s="1">
        <v>40207</v>
      </c>
      <c r="L3543" s="1">
        <v>42044</v>
      </c>
      <c r="M3543" s="7">
        <v>5.03</v>
      </c>
      <c r="N3543" s="22">
        <v>46061</v>
      </c>
      <c r="O3543">
        <v>4</v>
      </c>
      <c r="P3543" t="s">
        <v>26</v>
      </c>
      <c r="Q3543">
        <v>0</v>
      </c>
      <c r="R3543">
        <v>6</v>
      </c>
      <c r="S3543" t="s">
        <v>552</v>
      </c>
      <c r="T3543" t="s">
        <v>65</v>
      </c>
      <c r="U3543" t="str">
        <f t="shared" si="110"/>
        <v>Young</v>
      </c>
      <c r="V3543" t="str">
        <f t="shared" si="111"/>
        <v>Senior</v>
      </c>
      <c r="W3543" t="str">
        <f>IF(Table13[[#This Row],[Last_Working_Date]]="Active","Active","Exited")</f>
        <v>Exited</v>
      </c>
    </row>
    <row r="3544" spans="1:23" x14ac:dyDescent="0.3">
      <c r="A3544" s="9" t="s">
        <v>3728</v>
      </c>
      <c r="B3544" s="9" t="s">
        <v>19</v>
      </c>
      <c r="C3544">
        <v>37</v>
      </c>
      <c r="D3544" t="s">
        <v>30</v>
      </c>
      <c r="E3544" t="s">
        <v>21</v>
      </c>
      <c r="F3544" t="s">
        <v>45</v>
      </c>
      <c r="G3544" t="s">
        <v>46</v>
      </c>
      <c r="H3544" t="s">
        <v>51</v>
      </c>
      <c r="I3544" s="5">
        <v>7.6</v>
      </c>
      <c r="J3544" t="s">
        <v>85</v>
      </c>
      <c r="K3544" s="1">
        <v>39797</v>
      </c>
      <c r="L3544" s="1" t="s">
        <v>5075</v>
      </c>
      <c r="M3544" s="7">
        <v>16.87</v>
      </c>
      <c r="N3544" s="22">
        <v>47484</v>
      </c>
      <c r="O3544">
        <v>2</v>
      </c>
      <c r="P3544" t="s">
        <v>26</v>
      </c>
      <c r="Q3544">
        <v>3</v>
      </c>
      <c r="R3544">
        <v>6</v>
      </c>
      <c r="S3544" t="s">
        <v>1050</v>
      </c>
      <c r="T3544" t="s">
        <v>26</v>
      </c>
      <c r="U3544" t="str">
        <f t="shared" si="110"/>
        <v>Adult</v>
      </c>
      <c r="V3544" t="str">
        <f t="shared" si="111"/>
        <v>Senior</v>
      </c>
      <c r="W3544" t="str">
        <f>IF(Table13[[#This Row],[Last_Working_Date]]="Active","Active","Exited")</f>
        <v>Active</v>
      </c>
    </row>
    <row r="3545" spans="1:23" x14ac:dyDescent="0.3">
      <c r="A3545" s="9" t="s">
        <v>3729</v>
      </c>
      <c r="B3545" s="9" t="s">
        <v>19</v>
      </c>
      <c r="C3545">
        <v>24</v>
      </c>
      <c r="D3545" t="s">
        <v>30</v>
      </c>
      <c r="E3545" t="s">
        <v>58</v>
      </c>
      <c r="F3545" t="s">
        <v>32</v>
      </c>
      <c r="G3545" t="s">
        <v>33</v>
      </c>
      <c r="H3545" t="s">
        <v>24</v>
      </c>
      <c r="I3545" s="5">
        <v>3.5</v>
      </c>
      <c r="J3545" t="s">
        <v>25</v>
      </c>
      <c r="K3545" s="1">
        <v>43013</v>
      </c>
      <c r="L3545" s="1" t="s">
        <v>5075</v>
      </c>
      <c r="M3545" s="7">
        <v>8.06</v>
      </c>
      <c r="N3545" s="22">
        <v>30833</v>
      </c>
      <c r="O3545">
        <v>3</v>
      </c>
      <c r="P3545" t="s">
        <v>26</v>
      </c>
      <c r="Q3545">
        <v>1</v>
      </c>
      <c r="R3545">
        <v>8</v>
      </c>
      <c r="S3545" t="s">
        <v>797</v>
      </c>
      <c r="T3545" t="s">
        <v>26</v>
      </c>
      <c r="U3545" t="str">
        <f t="shared" si="110"/>
        <v>Young</v>
      </c>
      <c r="V3545" t="str">
        <f t="shared" si="111"/>
        <v>Mid-Level</v>
      </c>
      <c r="W3545" t="str">
        <f>IF(Table13[[#This Row],[Last_Working_Date]]="Active","Active","Exited")</f>
        <v>Active</v>
      </c>
    </row>
    <row r="3546" spans="1:23" x14ac:dyDescent="0.3">
      <c r="A3546" s="9" t="s">
        <v>3730</v>
      </c>
      <c r="B3546" s="9" t="s">
        <v>29</v>
      </c>
      <c r="C3546">
        <v>26</v>
      </c>
      <c r="D3546" t="s">
        <v>20</v>
      </c>
      <c r="E3546" t="s">
        <v>44</v>
      </c>
      <c r="F3546" t="s">
        <v>40</v>
      </c>
      <c r="G3546" t="s">
        <v>50</v>
      </c>
      <c r="H3546" t="s">
        <v>24</v>
      </c>
      <c r="I3546" s="5">
        <v>2.6</v>
      </c>
      <c r="J3546" t="s">
        <v>25</v>
      </c>
      <c r="K3546" s="1">
        <v>40492</v>
      </c>
      <c r="L3546" s="1" t="s">
        <v>5075</v>
      </c>
      <c r="M3546" s="7">
        <v>14.97</v>
      </c>
      <c r="N3546" s="22">
        <v>37794</v>
      </c>
      <c r="O3546">
        <v>3</v>
      </c>
      <c r="P3546" t="s">
        <v>26</v>
      </c>
      <c r="Q3546">
        <v>2</v>
      </c>
      <c r="R3546">
        <v>7</v>
      </c>
      <c r="S3546" t="s">
        <v>169</v>
      </c>
      <c r="T3546" t="s">
        <v>26</v>
      </c>
      <c r="U3546" t="str">
        <f t="shared" si="110"/>
        <v>Young</v>
      </c>
      <c r="V3546" t="str">
        <f t="shared" si="111"/>
        <v>Mid-Level</v>
      </c>
      <c r="W3546" t="str">
        <f>IF(Table13[[#This Row],[Last_Working_Date]]="Active","Active","Exited")</f>
        <v>Active</v>
      </c>
    </row>
    <row r="3547" spans="1:23" x14ac:dyDescent="0.3">
      <c r="A3547" s="9" t="s">
        <v>3731</v>
      </c>
      <c r="B3547" s="9" t="s">
        <v>19</v>
      </c>
      <c r="C3547">
        <v>28</v>
      </c>
      <c r="D3547" t="s">
        <v>30</v>
      </c>
      <c r="E3547" t="s">
        <v>36</v>
      </c>
      <c r="F3547" t="s">
        <v>32</v>
      </c>
      <c r="G3547" t="s">
        <v>33</v>
      </c>
      <c r="H3547" t="s">
        <v>24</v>
      </c>
      <c r="I3547" s="5">
        <v>4.9000000000000004</v>
      </c>
      <c r="J3547" t="s">
        <v>25</v>
      </c>
      <c r="K3547" s="1">
        <v>43494</v>
      </c>
      <c r="L3547" s="1" t="s">
        <v>5075</v>
      </c>
      <c r="M3547" s="7">
        <v>6.75</v>
      </c>
      <c r="N3547" s="22">
        <v>35788</v>
      </c>
      <c r="O3547">
        <v>3</v>
      </c>
      <c r="P3547" t="s">
        <v>26</v>
      </c>
      <c r="Q3547">
        <v>1</v>
      </c>
      <c r="R3547">
        <v>10</v>
      </c>
      <c r="S3547" t="s">
        <v>991</v>
      </c>
      <c r="T3547" t="s">
        <v>26</v>
      </c>
      <c r="U3547" t="str">
        <f t="shared" si="110"/>
        <v>Young</v>
      </c>
      <c r="V3547" t="str">
        <f t="shared" si="111"/>
        <v>Mid-Level</v>
      </c>
      <c r="W3547" t="str">
        <f>IF(Table13[[#This Row],[Last_Working_Date]]="Active","Active","Exited")</f>
        <v>Active</v>
      </c>
    </row>
    <row r="3548" spans="1:23" x14ac:dyDescent="0.3">
      <c r="A3548" s="9" t="s">
        <v>3732</v>
      </c>
      <c r="B3548" s="9" t="s">
        <v>29</v>
      </c>
      <c r="C3548">
        <v>28</v>
      </c>
      <c r="D3548" t="s">
        <v>30</v>
      </c>
      <c r="E3548" t="s">
        <v>39</v>
      </c>
      <c r="F3548" t="s">
        <v>67</v>
      </c>
      <c r="G3548" t="s">
        <v>90</v>
      </c>
      <c r="H3548" t="s">
        <v>51</v>
      </c>
      <c r="I3548" s="5">
        <v>5.6</v>
      </c>
      <c r="J3548" t="s">
        <v>25</v>
      </c>
      <c r="K3548" s="1">
        <v>43264</v>
      </c>
      <c r="L3548" s="1" t="s">
        <v>5075</v>
      </c>
      <c r="M3548" s="7">
        <v>7.38</v>
      </c>
      <c r="N3548" s="22">
        <v>42170</v>
      </c>
      <c r="O3548">
        <v>4</v>
      </c>
      <c r="P3548" t="s">
        <v>26</v>
      </c>
      <c r="Q3548">
        <v>1</v>
      </c>
      <c r="R3548">
        <v>5</v>
      </c>
      <c r="S3548" t="s">
        <v>598</v>
      </c>
      <c r="T3548" t="s">
        <v>26</v>
      </c>
      <c r="U3548" t="str">
        <f t="shared" si="110"/>
        <v>Young</v>
      </c>
      <c r="V3548" t="str">
        <f t="shared" si="111"/>
        <v>Senior</v>
      </c>
      <c r="W3548" t="str">
        <f>IF(Table13[[#This Row],[Last_Working_Date]]="Active","Active","Exited")</f>
        <v>Active</v>
      </c>
    </row>
    <row r="3549" spans="1:23" x14ac:dyDescent="0.3">
      <c r="A3549" s="9" t="s">
        <v>3733</v>
      </c>
      <c r="B3549" s="9" t="s">
        <v>29</v>
      </c>
      <c r="C3549">
        <v>32</v>
      </c>
      <c r="D3549" t="s">
        <v>30</v>
      </c>
      <c r="E3549" t="s">
        <v>39</v>
      </c>
      <c r="F3549" t="s">
        <v>67</v>
      </c>
      <c r="G3549" t="s">
        <v>71</v>
      </c>
      <c r="H3549" t="s">
        <v>84</v>
      </c>
      <c r="I3549" s="5">
        <v>9.6</v>
      </c>
      <c r="J3549" t="s">
        <v>25</v>
      </c>
      <c r="K3549" s="1">
        <v>43767</v>
      </c>
      <c r="L3549" s="1" t="s">
        <v>5075</v>
      </c>
      <c r="M3549" s="7">
        <v>6</v>
      </c>
      <c r="N3549" s="22">
        <v>53881</v>
      </c>
      <c r="O3549">
        <v>3</v>
      </c>
      <c r="P3549" t="s">
        <v>26</v>
      </c>
      <c r="Q3549">
        <v>0</v>
      </c>
      <c r="R3549">
        <v>4</v>
      </c>
      <c r="S3549" t="s">
        <v>921</v>
      </c>
      <c r="T3549" t="s">
        <v>26</v>
      </c>
      <c r="U3549" t="str">
        <f t="shared" si="110"/>
        <v>Adult</v>
      </c>
      <c r="V3549" t="str">
        <f t="shared" si="111"/>
        <v>Senior</v>
      </c>
      <c r="W3549" t="str">
        <f>IF(Table13[[#This Row],[Last_Working_Date]]="Active","Active","Exited")</f>
        <v>Active</v>
      </c>
    </row>
    <row r="3550" spans="1:23" x14ac:dyDescent="0.3">
      <c r="A3550" s="9" t="s">
        <v>3734</v>
      </c>
      <c r="B3550" s="9" t="s">
        <v>19</v>
      </c>
      <c r="C3550">
        <v>36</v>
      </c>
      <c r="D3550" t="s">
        <v>30</v>
      </c>
      <c r="E3550" t="s">
        <v>58</v>
      </c>
      <c r="F3550" t="s">
        <v>67</v>
      </c>
      <c r="G3550" t="s">
        <v>71</v>
      </c>
      <c r="H3550" t="s">
        <v>24</v>
      </c>
      <c r="I3550" s="5">
        <v>6.7</v>
      </c>
      <c r="J3550" t="s">
        <v>85</v>
      </c>
      <c r="K3550" s="1">
        <v>42551</v>
      </c>
      <c r="L3550" s="1" t="s">
        <v>5075</v>
      </c>
      <c r="M3550" s="7">
        <v>9.33</v>
      </c>
      <c r="N3550" s="22">
        <v>55412</v>
      </c>
      <c r="O3550">
        <v>4</v>
      </c>
      <c r="P3550" t="s">
        <v>26</v>
      </c>
      <c r="Q3550">
        <v>1</v>
      </c>
      <c r="R3550">
        <v>5</v>
      </c>
      <c r="S3550" t="s">
        <v>326</v>
      </c>
      <c r="T3550" t="s">
        <v>26</v>
      </c>
      <c r="U3550" t="str">
        <f t="shared" si="110"/>
        <v>Adult</v>
      </c>
      <c r="V3550" t="str">
        <f t="shared" si="111"/>
        <v>Senior</v>
      </c>
      <c r="W3550" t="str">
        <f>IF(Table13[[#This Row],[Last_Working_Date]]="Active","Active","Exited")</f>
        <v>Active</v>
      </c>
    </row>
    <row r="3551" spans="1:23" x14ac:dyDescent="0.3">
      <c r="A3551" s="9" t="s">
        <v>3735</v>
      </c>
      <c r="B3551" s="9" t="s">
        <v>29</v>
      </c>
      <c r="C3551">
        <v>31</v>
      </c>
      <c r="D3551" t="s">
        <v>20</v>
      </c>
      <c r="E3551" t="s">
        <v>39</v>
      </c>
      <c r="F3551" t="s">
        <v>82</v>
      </c>
      <c r="G3551" t="s">
        <v>83</v>
      </c>
      <c r="H3551" t="s">
        <v>24</v>
      </c>
      <c r="I3551" s="5">
        <v>9.8000000000000007</v>
      </c>
      <c r="J3551" t="s">
        <v>25</v>
      </c>
      <c r="K3551" s="1">
        <v>43107</v>
      </c>
      <c r="L3551" s="1">
        <v>43490</v>
      </c>
      <c r="M3551" s="7">
        <v>1.05</v>
      </c>
      <c r="N3551" s="22">
        <v>50040</v>
      </c>
      <c r="O3551">
        <v>3</v>
      </c>
      <c r="P3551" t="s">
        <v>26</v>
      </c>
      <c r="Q3551">
        <v>5</v>
      </c>
      <c r="R3551">
        <v>9</v>
      </c>
      <c r="S3551" t="s">
        <v>86</v>
      </c>
      <c r="T3551" t="s">
        <v>65</v>
      </c>
      <c r="U3551" t="str">
        <f t="shared" si="110"/>
        <v>Adult</v>
      </c>
      <c r="V3551" t="str">
        <f t="shared" si="111"/>
        <v>Senior</v>
      </c>
      <c r="W3551" t="str">
        <f>IF(Table13[[#This Row],[Last_Working_Date]]="Active","Active","Exited")</f>
        <v>Exited</v>
      </c>
    </row>
    <row r="3552" spans="1:23" x14ac:dyDescent="0.3">
      <c r="A3552" s="9" t="s">
        <v>3736</v>
      </c>
      <c r="B3552" s="9" t="s">
        <v>19</v>
      </c>
      <c r="C3552">
        <v>27</v>
      </c>
      <c r="D3552" t="s">
        <v>20</v>
      </c>
      <c r="E3552" t="s">
        <v>53</v>
      </c>
      <c r="F3552" t="s">
        <v>67</v>
      </c>
      <c r="G3552" t="s">
        <v>176</v>
      </c>
      <c r="H3552" t="s">
        <v>24</v>
      </c>
      <c r="I3552" s="5">
        <v>2.2000000000000002</v>
      </c>
      <c r="J3552" t="s">
        <v>25</v>
      </c>
      <c r="K3552" s="1">
        <v>42396</v>
      </c>
      <c r="L3552" s="1" t="s">
        <v>5075</v>
      </c>
      <c r="M3552" s="7">
        <v>9.75</v>
      </c>
      <c r="N3552" s="22">
        <v>41362</v>
      </c>
      <c r="O3552">
        <v>3</v>
      </c>
      <c r="P3552" t="s">
        <v>26</v>
      </c>
      <c r="Q3552">
        <v>0</v>
      </c>
      <c r="R3552">
        <v>3</v>
      </c>
      <c r="S3552" t="s">
        <v>566</v>
      </c>
      <c r="T3552" t="s">
        <v>26</v>
      </c>
      <c r="U3552" t="str">
        <f t="shared" si="110"/>
        <v>Young</v>
      </c>
      <c r="V3552" t="str">
        <f t="shared" si="111"/>
        <v>Mid-Level</v>
      </c>
      <c r="W3552" t="str">
        <f>IF(Table13[[#This Row],[Last_Working_Date]]="Active","Active","Exited")</f>
        <v>Active</v>
      </c>
    </row>
    <row r="3553" spans="1:23" x14ac:dyDescent="0.3">
      <c r="A3553" s="9" t="s">
        <v>3737</v>
      </c>
      <c r="B3553" s="9" t="s">
        <v>29</v>
      </c>
      <c r="C3553">
        <v>39</v>
      </c>
      <c r="D3553" t="s">
        <v>30</v>
      </c>
      <c r="E3553" t="s">
        <v>36</v>
      </c>
      <c r="F3553" t="s">
        <v>40</v>
      </c>
      <c r="G3553" t="s">
        <v>96</v>
      </c>
      <c r="H3553" t="s">
        <v>51</v>
      </c>
      <c r="I3553" s="5">
        <v>12.6</v>
      </c>
      <c r="J3553" t="s">
        <v>25</v>
      </c>
      <c r="K3553" s="1">
        <v>43386</v>
      </c>
      <c r="L3553" s="1" t="s">
        <v>5075</v>
      </c>
      <c r="M3553" s="7">
        <v>7.04</v>
      </c>
      <c r="N3553" s="22">
        <v>60950</v>
      </c>
      <c r="O3553">
        <v>4</v>
      </c>
      <c r="P3553" t="s">
        <v>26</v>
      </c>
      <c r="Q3553">
        <v>2</v>
      </c>
      <c r="R3553">
        <v>7</v>
      </c>
      <c r="S3553" t="s">
        <v>881</v>
      </c>
      <c r="T3553" t="s">
        <v>26</v>
      </c>
      <c r="U3553" t="str">
        <f t="shared" si="110"/>
        <v>Adult</v>
      </c>
      <c r="V3553" t="str">
        <f t="shared" si="111"/>
        <v>Expert</v>
      </c>
      <c r="W3553" t="str">
        <f>IF(Table13[[#This Row],[Last_Working_Date]]="Active","Active","Exited")</f>
        <v>Active</v>
      </c>
    </row>
    <row r="3554" spans="1:23" x14ac:dyDescent="0.3">
      <c r="A3554" s="9" t="s">
        <v>3738</v>
      </c>
      <c r="B3554" s="9" t="s">
        <v>19</v>
      </c>
      <c r="C3554">
        <v>31</v>
      </c>
      <c r="D3554" t="s">
        <v>30</v>
      </c>
      <c r="E3554" t="s">
        <v>44</v>
      </c>
      <c r="F3554" t="s">
        <v>54</v>
      </c>
      <c r="G3554" t="s">
        <v>77</v>
      </c>
      <c r="H3554" t="s">
        <v>84</v>
      </c>
      <c r="I3554" s="5">
        <v>8.1999999999999993</v>
      </c>
      <c r="J3554" t="s">
        <v>25</v>
      </c>
      <c r="K3554" s="1">
        <v>40445</v>
      </c>
      <c r="L3554" s="1" t="s">
        <v>5075</v>
      </c>
      <c r="M3554" s="7">
        <v>15.09</v>
      </c>
      <c r="N3554" s="22">
        <v>50303</v>
      </c>
      <c r="O3554">
        <v>3</v>
      </c>
      <c r="P3554" t="s">
        <v>26</v>
      </c>
      <c r="Q3554">
        <v>1</v>
      </c>
      <c r="R3554">
        <v>6</v>
      </c>
      <c r="S3554" t="s">
        <v>774</v>
      </c>
      <c r="T3554" t="s">
        <v>26</v>
      </c>
      <c r="U3554" t="str">
        <f t="shared" si="110"/>
        <v>Adult</v>
      </c>
      <c r="V3554" t="str">
        <f t="shared" si="111"/>
        <v>Senior</v>
      </c>
      <c r="W3554" t="str">
        <f>IF(Table13[[#This Row],[Last_Working_Date]]="Active","Active","Exited")</f>
        <v>Active</v>
      </c>
    </row>
    <row r="3555" spans="1:23" x14ac:dyDescent="0.3">
      <c r="A3555" s="9" t="s">
        <v>3739</v>
      </c>
      <c r="B3555" s="9" t="s">
        <v>29</v>
      </c>
      <c r="C3555">
        <v>29</v>
      </c>
      <c r="D3555" t="s">
        <v>20</v>
      </c>
      <c r="E3555" t="s">
        <v>63</v>
      </c>
      <c r="F3555" t="s">
        <v>82</v>
      </c>
      <c r="G3555" t="s">
        <v>284</v>
      </c>
      <c r="H3555" t="s">
        <v>47</v>
      </c>
      <c r="I3555" s="5">
        <v>4.2</v>
      </c>
      <c r="J3555" t="s">
        <v>25</v>
      </c>
      <c r="K3555" s="1">
        <v>43227</v>
      </c>
      <c r="L3555" s="1" t="s">
        <v>5075</v>
      </c>
      <c r="M3555" s="7">
        <v>7.48</v>
      </c>
      <c r="N3555" s="22">
        <v>40488</v>
      </c>
      <c r="O3555">
        <v>4</v>
      </c>
      <c r="P3555" t="s">
        <v>26</v>
      </c>
      <c r="Q3555">
        <v>1</v>
      </c>
      <c r="R3555">
        <v>9</v>
      </c>
      <c r="S3555" t="s">
        <v>422</v>
      </c>
      <c r="T3555" t="s">
        <v>26</v>
      </c>
      <c r="U3555" t="str">
        <f t="shared" si="110"/>
        <v>Young</v>
      </c>
      <c r="V3555" t="str">
        <f t="shared" si="111"/>
        <v>Mid-Level</v>
      </c>
      <c r="W3555" t="str">
        <f>IF(Table13[[#This Row],[Last_Working_Date]]="Active","Active","Exited")</f>
        <v>Active</v>
      </c>
    </row>
    <row r="3556" spans="1:23" x14ac:dyDescent="0.3">
      <c r="A3556" s="9" t="s">
        <v>3740</v>
      </c>
      <c r="B3556" s="9" t="s">
        <v>19</v>
      </c>
      <c r="C3556">
        <v>33</v>
      </c>
      <c r="D3556" t="s">
        <v>30</v>
      </c>
      <c r="E3556" t="s">
        <v>58</v>
      </c>
      <c r="F3556" t="s">
        <v>54</v>
      </c>
      <c r="G3556" t="s">
        <v>55</v>
      </c>
      <c r="H3556" t="s">
        <v>24</v>
      </c>
      <c r="I3556" s="5">
        <v>6.9</v>
      </c>
      <c r="J3556" t="s">
        <v>25</v>
      </c>
      <c r="K3556" s="1">
        <v>42416</v>
      </c>
      <c r="L3556" s="1" t="s">
        <v>5075</v>
      </c>
      <c r="M3556" s="7">
        <v>9.6999999999999993</v>
      </c>
      <c r="N3556" s="22">
        <v>48529</v>
      </c>
      <c r="O3556">
        <v>3</v>
      </c>
      <c r="P3556" t="s">
        <v>26</v>
      </c>
      <c r="Q3556">
        <v>1</v>
      </c>
      <c r="R3556">
        <v>7</v>
      </c>
      <c r="S3556" t="s">
        <v>850</v>
      </c>
      <c r="T3556" t="s">
        <v>26</v>
      </c>
      <c r="U3556" t="str">
        <f t="shared" si="110"/>
        <v>Adult</v>
      </c>
      <c r="V3556" t="str">
        <f t="shared" si="111"/>
        <v>Senior</v>
      </c>
      <c r="W3556" t="str">
        <f>IF(Table13[[#This Row],[Last_Working_Date]]="Active","Active","Exited")</f>
        <v>Active</v>
      </c>
    </row>
    <row r="3557" spans="1:23" x14ac:dyDescent="0.3">
      <c r="A3557" s="9" t="s">
        <v>3741</v>
      </c>
      <c r="B3557" s="9" t="s">
        <v>19</v>
      </c>
      <c r="C3557">
        <v>30</v>
      </c>
      <c r="D3557" t="s">
        <v>30</v>
      </c>
      <c r="E3557" t="s">
        <v>58</v>
      </c>
      <c r="F3557" t="s">
        <v>40</v>
      </c>
      <c r="G3557" t="s">
        <v>96</v>
      </c>
      <c r="H3557" t="s">
        <v>51</v>
      </c>
      <c r="I3557" s="5">
        <v>3.2</v>
      </c>
      <c r="J3557" t="s">
        <v>25</v>
      </c>
      <c r="K3557" s="1">
        <v>44488</v>
      </c>
      <c r="L3557" s="1" t="s">
        <v>5075</v>
      </c>
      <c r="M3557" s="7">
        <v>4.0199999999999996</v>
      </c>
      <c r="N3557" s="22">
        <v>44371</v>
      </c>
      <c r="O3557">
        <v>1</v>
      </c>
      <c r="P3557" t="s">
        <v>26</v>
      </c>
      <c r="Q3557">
        <v>0</v>
      </c>
      <c r="R3557">
        <v>8</v>
      </c>
      <c r="S3557" t="s">
        <v>914</v>
      </c>
      <c r="T3557" t="s">
        <v>26</v>
      </c>
      <c r="U3557" t="str">
        <f t="shared" si="110"/>
        <v>Young</v>
      </c>
      <c r="V3557" t="str">
        <f t="shared" si="111"/>
        <v>Mid-Level</v>
      </c>
      <c r="W3557" t="str">
        <f>IF(Table13[[#This Row],[Last_Working_Date]]="Active","Active","Exited")</f>
        <v>Active</v>
      </c>
    </row>
    <row r="3558" spans="1:23" x14ac:dyDescent="0.3">
      <c r="A3558" s="9" t="s">
        <v>3742</v>
      </c>
      <c r="B3558" s="9" t="s">
        <v>29</v>
      </c>
      <c r="C3558">
        <v>22</v>
      </c>
      <c r="D3558" t="s">
        <v>30</v>
      </c>
      <c r="E3558" t="s">
        <v>44</v>
      </c>
      <c r="F3558" t="s">
        <v>45</v>
      </c>
      <c r="G3558" t="s">
        <v>98</v>
      </c>
      <c r="H3558" t="s">
        <v>51</v>
      </c>
      <c r="I3558" s="5">
        <v>2</v>
      </c>
      <c r="J3558" t="s">
        <v>25</v>
      </c>
      <c r="K3558" s="1">
        <v>44360</v>
      </c>
      <c r="L3558" s="1" t="s">
        <v>5075</v>
      </c>
      <c r="M3558" s="7">
        <v>4.38</v>
      </c>
      <c r="N3558" s="22">
        <v>43197</v>
      </c>
      <c r="O3558">
        <v>4</v>
      </c>
      <c r="P3558" t="s">
        <v>26</v>
      </c>
      <c r="Q3558">
        <v>3</v>
      </c>
      <c r="R3558">
        <v>9</v>
      </c>
      <c r="S3558" t="s">
        <v>473</v>
      </c>
      <c r="T3558" t="s">
        <v>26</v>
      </c>
      <c r="U3558" t="str">
        <f t="shared" si="110"/>
        <v>Young</v>
      </c>
      <c r="V3558" t="str">
        <f t="shared" si="111"/>
        <v>Mid-Level</v>
      </c>
      <c r="W3558" t="str">
        <f>IF(Table13[[#This Row],[Last_Working_Date]]="Active","Active","Exited")</f>
        <v>Active</v>
      </c>
    </row>
    <row r="3559" spans="1:23" x14ac:dyDescent="0.3">
      <c r="A3559" s="9" t="s">
        <v>3743</v>
      </c>
      <c r="B3559" s="9" t="s">
        <v>19</v>
      </c>
      <c r="C3559">
        <v>35</v>
      </c>
      <c r="D3559" t="s">
        <v>20</v>
      </c>
      <c r="E3559" t="s">
        <v>63</v>
      </c>
      <c r="F3559" t="s">
        <v>45</v>
      </c>
      <c r="G3559" t="s">
        <v>164</v>
      </c>
      <c r="H3559" t="s">
        <v>24</v>
      </c>
      <c r="I3559" s="5">
        <v>8.1999999999999993</v>
      </c>
      <c r="J3559" t="s">
        <v>25</v>
      </c>
      <c r="K3559" s="1">
        <v>43736</v>
      </c>
      <c r="L3559" s="1" t="s">
        <v>5075</v>
      </c>
      <c r="M3559" s="7">
        <v>6.08</v>
      </c>
      <c r="N3559" s="22">
        <v>53668</v>
      </c>
      <c r="O3559">
        <v>3</v>
      </c>
      <c r="P3559" t="s">
        <v>26</v>
      </c>
      <c r="Q3559">
        <v>0</v>
      </c>
      <c r="R3559">
        <v>3</v>
      </c>
      <c r="S3559" t="s">
        <v>843</v>
      </c>
      <c r="T3559" t="s">
        <v>26</v>
      </c>
      <c r="U3559" t="str">
        <f t="shared" si="110"/>
        <v>Adult</v>
      </c>
      <c r="V3559" t="str">
        <f t="shared" si="111"/>
        <v>Senior</v>
      </c>
      <c r="W3559" t="str">
        <f>IF(Table13[[#This Row],[Last_Working_Date]]="Active","Active","Exited")</f>
        <v>Active</v>
      </c>
    </row>
    <row r="3560" spans="1:23" x14ac:dyDescent="0.3">
      <c r="A3560" s="9" t="s">
        <v>3744</v>
      </c>
      <c r="B3560" s="9" t="s">
        <v>29</v>
      </c>
      <c r="C3560">
        <v>40</v>
      </c>
      <c r="D3560" t="s">
        <v>30</v>
      </c>
      <c r="E3560" t="s">
        <v>36</v>
      </c>
      <c r="F3560" t="s">
        <v>22</v>
      </c>
      <c r="G3560" t="s">
        <v>74</v>
      </c>
      <c r="H3560" t="s">
        <v>84</v>
      </c>
      <c r="I3560" s="5">
        <v>18.600000000000001</v>
      </c>
      <c r="J3560" t="s">
        <v>25</v>
      </c>
      <c r="K3560" s="1">
        <v>40705</v>
      </c>
      <c r="L3560" s="1" t="s">
        <v>5075</v>
      </c>
      <c r="M3560" s="7">
        <v>14.38</v>
      </c>
      <c r="N3560" s="22">
        <v>64145</v>
      </c>
      <c r="O3560">
        <v>1</v>
      </c>
      <c r="P3560" t="s">
        <v>26</v>
      </c>
      <c r="Q3560">
        <v>0</v>
      </c>
      <c r="R3560">
        <v>4</v>
      </c>
      <c r="S3560" t="s">
        <v>182</v>
      </c>
      <c r="T3560" t="s">
        <v>26</v>
      </c>
      <c r="U3560" t="str">
        <f t="shared" si="110"/>
        <v>Adult</v>
      </c>
      <c r="V3560" t="str">
        <f t="shared" si="111"/>
        <v>Expert</v>
      </c>
      <c r="W3560" t="str">
        <f>IF(Table13[[#This Row],[Last_Working_Date]]="Active","Active","Exited")</f>
        <v>Active</v>
      </c>
    </row>
    <row r="3561" spans="1:23" x14ac:dyDescent="0.3">
      <c r="A3561" s="9" t="s">
        <v>3745</v>
      </c>
      <c r="B3561" s="9" t="s">
        <v>29</v>
      </c>
      <c r="C3561">
        <v>36</v>
      </c>
      <c r="D3561" t="s">
        <v>30</v>
      </c>
      <c r="E3561" t="s">
        <v>53</v>
      </c>
      <c r="F3561" t="s">
        <v>45</v>
      </c>
      <c r="G3561" t="s">
        <v>46</v>
      </c>
      <c r="H3561" t="s">
        <v>24</v>
      </c>
      <c r="I3561" s="5">
        <v>13.1</v>
      </c>
      <c r="J3561" t="s">
        <v>85</v>
      </c>
      <c r="K3561" s="1">
        <v>41811</v>
      </c>
      <c r="L3561" s="1" t="s">
        <v>5075</v>
      </c>
      <c r="M3561" s="7">
        <v>11.35</v>
      </c>
      <c r="N3561" s="22">
        <v>57794</v>
      </c>
      <c r="O3561">
        <v>5</v>
      </c>
      <c r="P3561" t="s">
        <v>26</v>
      </c>
      <c r="Q3561">
        <v>4</v>
      </c>
      <c r="R3561">
        <v>7</v>
      </c>
      <c r="S3561" t="s">
        <v>328</v>
      </c>
      <c r="T3561" t="s">
        <v>26</v>
      </c>
      <c r="U3561" t="str">
        <f t="shared" si="110"/>
        <v>Adult</v>
      </c>
      <c r="V3561" t="str">
        <f t="shared" si="111"/>
        <v>Expert</v>
      </c>
      <c r="W3561" t="str">
        <f>IF(Table13[[#This Row],[Last_Working_Date]]="Active","Active","Exited")</f>
        <v>Active</v>
      </c>
    </row>
    <row r="3562" spans="1:23" x14ac:dyDescent="0.3">
      <c r="A3562" s="9" t="s">
        <v>3746</v>
      </c>
      <c r="B3562" s="9" t="s">
        <v>29</v>
      </c>
      <c r="C3562">
        <v>29</v>
      </c>
      <c r="D3562" t="s">
        <v>30</v>
      </c>
      <c r="E3562" t="s">
        <v>39</v>
      </c>
      <c r="F3562" t="s">
        <v>82</v>
      </c>
      <c r="G3562" t="s">
        <v>107</v>
      </c>
      <c r="H3562" t="s">
        <v>24</v>
      </c>
      <c r="I3562" s="5">
        <v>8.4</v>
      </c>
      <c r="J3562" t="s">
        <v>25</v>
      </c>
      <c r="K3562" s="1">
        <v>43044</v>
      </c>
      <c r="L3562" s="1" t="s">
        <v>5075</v>
      </c>
      <c r="M3562" s="7">
        <v>7.98</v>
      </c>
      <c r="N3562" s="22">
        <v>51095</v>
      </c>
      <c r="O3562">
        <v>5</v>
      </c>
      <c r="P3562" t="s">
        <v>65</v>
      </c>
      <c r="Q3562">
        <v>1</v>
      </c>
      <c r="R3562">
        <v>5</v>
      </c>
      <c r="S3562" t="s">
        <v>395</v>
      </c>
      <c r="T3562" t="s">
        <v>26</v>
      </c>
      <c r="U3562" t="str">
        <f t="shared" si="110"/>
        <v>Young</v>
      </c>
      <c r="V3562" t="str">
        <f t="shared" si="111"/>
        <v>Senior</v>
      </c>
      <c r="W3562" t="str">
        <f>IF(Table13[[#This Row],[Last_Working_Date]]="Active","Active","Exited")</f>
        <v>Active</v>
      </c>
    </row>
    <row r="3563" spans="1:23" x14ac:dyDescent="0.3">
      <c r="A3563" s="9" t="s">
        <v>3747</v>
      </c>
      <c r="B3563" s="9" t="s">
        <v>29</v>
      </c>
      <c r="C3563">
        <v>39</v>
      </c>
      <c r="D3563" t="s">
        <v>20</v>
      </c>
      <c r="E3563" t="s">
        <v>53</v>
      </c>
      <c r="F3563" t="s">
        <v>82</v>
      </c>
      <c r="G3563" t="s">
        <v>284</v>
      </c>
      <c r="H3563" t="s">
        <v>51</v>
      </c>
      <c r="I3563" s="5">
        <v>11.3</v>
      </c>
      <c r="J3563" t="s">
        <v>85</v>
      </c>
      <c r="K3563" s="1">
        <v>41984</v>
      </c>
      <c r="L3563" s="1" t="s">
        <v>5075</v>
      </c>
      <c r="M3563" s="7">
        <v>10.88</v>
      </c>
      <c r="N3563" s="22">
        <v>39306</v>
      </c>
      <c r="O3563">
        <v>3</v>
      </c>
      <c r="P3563" t="s">
        <v>26</v>
      </c>
      <c r="Q3563">
        <v>5</v>
      </c>
      <c r="R3563">
        <v>6</v>
      </c>
      <c r="S3563" t="s">
        <v>125</v>
      </c>
      <c r="T3563" t="s">
        <v>26</v>
      </c>
      <c r="U3563" t="str">
        <f t="shared" si="110"/>
        <v>Adult</v>
      </c>
      <c r="V3563" t="str">
        <f t="shared" si="111"/>
        <v>Expert</v>
      </c>
      <c r="W3563" t="str">
        <f>IF(Table13[[#This Row],[Last_Working_Date]]="Active","Active","Exited")</f>
        <v>Active</v>
      </c>
    </row>
    <row r="3564" spans="1:23" x14ac:dyDescent="0.3">
      <c r="A3564" s="9" t="s">
        <v>3748</v>
      </c>
      <c r="B3564" s="9" t="s">
        <v>19</v>
      </c>
      <c r="C3564">
        <v>34</v>
      </c>
      <c r="D3564" t="s">
        <v>30</v>
      </c>
      <c r="E3564" t="s">
        <v>31</v>
      </c>
      <c r="F3564" t="s">
        <v>45</v>
      </c>
      <c r="G3564" t="s">
        <v>164</v>
      </c>
      <c r="H3564" t="s">
        <v>24</v>
      </c>
      <c r="I3564" s="5">
        <v>10.9</v>
      </c>
      <c r="J3564" t="s">
        <v>25</v>
      </c>
      <c r="K3564" s="1">
        <v>45692</v>
      </c>
      <c r="L3564" s="1" t="s">
        <v>5075</v>
      </c>
      <c r="M3564" s="7">
        <v>0.73</v>
      </c>
      <c r="N3564" s="22">
        <v>53379</v>
      </c>
      <c r="O3564">
        <v>2</v>
      </c>
      <c r="P3564" t="s">
        <v>26</v>
      </c>
      <c r="Q3564">
        <v>3</v>
      </c>
      <c r="R3564">
        <v>8</v>
      </c>
      <c r="S3564" t="s">
        <v>1002</v>
      </c>
      <c r="T3564" t="s">
        <v>26</v>
      </c>
      <c r="U3564" t="str">
        <f t="shared" si="110"/>
        <v>Adult</v>
      </c>
      <c r="V3564" t="str">
        <f t="shared" si="111"/>
        <v>Expert</v>
      </c>
      <c r="W3564" t="str">
        <f>IF(Table13[[#This Row],[Last_Working_Date]]="Active","Active","Exited")</f>
        <v>Active</v>
      </c>
    </row>
    <row r="3565" spans="1:23" x14ac:dyDescent="0.3">
      <c r="A3565" s="9" t="s">
        <v>3749</v>
      </c>
      <c r="B3565" s="9" t="s">
        <v>29</v>
      </c>
      <c r="C3565">
        <v>30</v>
      </c>
      <c r="D3565" t="s">
        <v>30</v>
      </c>
      <c r="E3565" t="s">
        <v>36</v>
      </c>
      <c r="F3565" t="s">
        <v>92</v>
      </c>
      <c r="G3565" t="s">
        <v>93</v>
      </c>
      <c r="H3565" t="s">
        <v>51</v>
      </c>
      <c r="I3565" s="5">
        <v>6.4</v>
      </c>
      <c r="J3565" t="s">
        <v>25</v>
      </c>
      <c r="K3565" s="1">
        <v>40714</v>
      </c>
      <c r="L3565" s="1" t="s">
        <v>5075</v>
      </c>
      <c r="M3565" s="7">
        <v>14.36</v>
      </c>
      <c r="N3565" s="22">
        <v>48180</v>
      </c>
      <c r="O3565">
        <v>3</v>
      </c>
      <c r="P3565" t="s">
        <v>26</v>
      </c>
      <c r="Q3565">
        <v>2</v>
      </c>
      <c r="R3565">
        <v>4</v>
      </c>
      <c r="S3565" t="s">
        <v>702</v>
      </c>
      <c r="T3565" t="s">
        <v>26</v>
      </c>
      <c r="U3565" t="str">
        <f t="shared" si="110"/>
        <v>Young</v>
      </c>
      <c r="V3565" t="str">
        <f t="shared" si="111"/>
        <v>Senior</v>
      </c>
      <c r="W3565" t="str">
        <f>IF(Table13[[#This Row],[Last_Working_Date]]="Active","Active","Exited")</f>
        <v>Active</v>
      </c>
    </row>
    <row r="3566" spans="1:23" x14ac:dyDescent="0.3">
      <c r="A3566" s="9" t="s">
        <v>3750</v>
      </c>
      <c r="B3566" s="9" t="s">
        <v>19</v>
      </c>
      <c r="C3566">
        <v>23</v>
      </c>
      <c r="D3566" t="s">
        <v>20</v>
      </c>
      <c r="E3566" t="s">
        <v>53</v>
      </c>
      <c r="F3566" t="s">
        <v>22</v>
      </c>
      <c r="G3566" t="s">
        <v>23</v>
      </c>
      <c r="H3566" t="s">
        <v>24</v>
      </c>
      <c r="I3566" s="5">
        <v>3</v>
      </c>
      <c r="J3566" t="s">
        <v>25</v>
      </c>
      <c r="K3566" s="1">
        <v>43848</v>
      </c>
      <c r="L3566" s="1" t="s">
        <v>5075</v>
      </c>
      <c r="M3566" s="7">
        <v>5.78</v>
      </c>
      <c r="N3566" s="22">
        <v>42716</v>
      </c>
      <c r="O3566">
        <v>5</v>
      </c>
      <c r="P3566" t="s">
        <v>26</v>
      </c>
      <c r="Q3566">
        <v>1</v>
      </c>
      <c r="R3566">
        <v>10</v>
      </c>
      <c r="S3566" t="s">
        <v>953</v>
      </c>
      <c r="T3566" t="s">
        <v>26</v>
      </c>
      <c r="U3566" t="str">
        <f t="shared" si="110"/>
        <v>Young</v>
      </c>
      <c r="V3566" t="str">
        <f t="shared" si="111"/>
        <v>Mid-Level</v>
      </c>
      <c r="W3566" t="str">
        <f>IF(Table13[[#This Row],[Last_Working_Date]]="Active","Active","Exited")</f>
        <v>Active</v>
      </c>
    </row>
    <row r="3567" spans="1:23" x14ac:dyDescent="0.3">
      <c r="A3567" s="9" t="s">
        <v>770</v>
      </c>
      <c r="B3567" s="9" t="s">
        <v>19</v>
      </c>
      <c r="C3567">
        <v>41</v>
      </c>
      <c r="D3567" t="s">
        <v>30</v>
      </c>
      <c r="E3567" t="s">
        <v>63</v>
      </c>
      <c r="F3567" t="s">
        <v>67</v>
      </c>
      <c r="G3567" t="s">
        <v>110</v>
      </c>
      <c r="H3567" t="s">
        <v>24</v>
      </c>
      <c r="I3567" s="5">
        <v>10.199999999999999</v>
      </c>
      <c r="J3567" t="s">
        <v>25</v>
      </c>
      <c r="K3567" s="1">
        <v>44352</v>
      </c>
      <c r="L3567" s="1" t="s">
        <v>5075</v>
      </c>
      <c r="M3567" s="7">
        <v>4.4000000000000004</v>
      </c>
      <c r="N3567" s="22">
        <v>53093</v>
      </c>
      <c r="O3567">
        <v>2</v>
      </c>
      <c r="P3567" t="s">
        <v>26</v>
      </c>
      <c r="Q3567">
        <v>1</v>
      </c>
      <c r="R3567">
        <v>7</v>
      </c>
      <c r="S3567" t="s">
        <v>5074</v>
      </c>
      <c r="T3567" t="s">
        <v>26</v>
      </c>
      <c r="U3567" t="str">
        <f t="shared" si="110"/>
        <v>Adult</v>
      </c>
      <c r="V3567" t="str">
        <f t="shared" si="111"/>
        <v>Expert</v>
      </c>
      <c r="W3567" t="str">
        <f>IF(Table13[[#This Row],[Last_Working_Date]]="Active","Active","Exited")</f>
        <v>Active</v>
      </c>
    </row>
    <row r="3568" spans="1:23" x14ac:dyDescent="0.3">
      <c r="A3568" s="9" t="s">
        <v>3751</v>
      </c>
      <c r="B3568" s="9" t="s">
        <v>19</v>
      </c>
      <c r="C3568">
        <v>32</v>
      </c>
      <c r="D3568" t="s">
        <v>20</v>
      </c>
      <c r="E3568" t="s">
        <v>39</v>
      </c>
      <c r="F3568" t="s">
        <v>40</v>
      </c>
      <c r="G3568" t="s">
        <v>96</v>
      </c>
      <c r="H3568" t="s">
        <v>47</v>
      </c>
      <c r="I3568" s="5">
        <v>6.7</v>
      </c>
      <c r="J3568" t="s">
        <v>25</v>
      </c>
      <c r="K3568" s="1">
        <v>42977</v>
      </c>
      <c r="L3568" s="1" t="s">
        <v>5075</v>
      </c>
      <c r="M3568" s="7">
        <v>8.16</v>
      </c>
      <c r="N3568" s="22">
        <v>50015</v>
      </c>
      <c r="O3568">
        <v>3</v>
      </c>
      <c r="P3568" t="s">
        <v>26</v>
      </c>
      <c r="Q3568">
        <v>0</v>
      </c>
      <c r="R3568">
        <v>8</v>
      </c>
      <c r="S3568" t="s">
        <v>240</v>
      </c>
      <c r="T3568" t="s">
        <v>26</v>
      </c>
      <c r="U3568" t="str">
        <f t="shared" si="110"/>
        <v>Adult</v>
      </c>
      <c r="V3568" t="str">
        <f t="shared" si="111"/>
        <v>Senior</v>
      </c>
      <c r="W3568" t="str">
        <f>IF(Table13[[#This Row],[Last_Working_Date]]="Active","Active","Exited")</f>
        <v>Active</v>
      </c>
    </row>
    <row r="3569" spans="1:23" x14ac:dyDescent="0.3">
      <c r="A3569" s="9" t="s">
        <v>3752</v>
      </c>
      <c r="B3569" s="9" t="s">
        <v>19</v>
      </c>
      <c r="C3569">
        <v>36</v>
      </c>
      <c r="D3569" t="s">
        <v>20</v>
      </c>
      <c r="E3569" t="s">
        <v>31</v>
      </c>
      <c r="F3569" t="s">
        <v>67</v>
      </c>
      <c r="G3569" t="s">
        <v>176</v>
      </c>
      <c r="H3569" t="s">
        <v>24</v>
      </c>
      <c r="I3569" s="5">
        <v>13.9</v>
      </c>
      <c r="J3569" t="s">
        <v>85</v>
      </c>
      <c r="K3569" s="1">
        <v>41345</v>
      </c>
      <c r="L3569" s="1" t="s">
        <v>5075</v>
      </c>
      <c r="M3569" s="7">
        <v>12.63</v>
      </c>
      <c r="N3569" s="22">
        <v>62682</v>
      </c>
      <c r="O3569">
        <v>3</v>
      </c>
      <c r="P3569" t="s">
        <v>26</v>
      </c>
      <c r="Q3569">
        <v>2</v>
      </c>
      <c r="R3569">
        <v>3</v>
      </c>
      <c r="S3569" t="s">
        <v>127</v>
      </c>
      <c r="T3569" t="s">
        <v>26</v>
      </c>
      <c r="U3569" t="str">
        <f t="shared" si="110"/>
        <v>Adult</v>
      </c>
      <c r="V3569" t="str">
        <f t="shared" si="111"/>
        <v>Expert</v>
      </c>
      <c r="W3569" t="str">
        <f>IF(Table13[[#This Row],[Last_Working_Date]]="Active","Active","Exited")</f>
        <v>Active</v>
      </c>
    </row>
    <row r="3570" spans="1:23" x14ac:dyDescent="0.3">
      <c r="A3570" s="9" t="s">
        <v>3753</v>
      </c>
      <c r="B3570" s="9" t="s">
        <v>29</v>
      </c>
      <c r="C3570">
        <v>34</v>
      </c>
      <c r="D3570" t="s">
        <v>30</v>
      </c>
      <c r="E3570" t="s">
        <v>39</v>
      </c>
      <c r="F3570" t="s">
        <v>22</v>
      </c>
      <c r="G3570" t="s">
        <v>23</v>
      </c>
      <c r="H3570" t="s">
        <v>51</v>
      </c>
      <c r="I3570" s="5">
        <v>9</v>
      </c>
      <c r="J3570" t="s">
        <v>25</v>
      </c>
      <c r="K3570" s="1">
        <v>44185</v>
      </c>
      <c r="L3570" s="1" t="s">
        <v>5075</v>
      </c>
      <c r="M3570" s="7">
        <v>4.8499999999999996</v>
      </c>
      <c r="N3570" s="22">
        <v>55094</v>
      </c>
      <c r="O3570">
        <v>3</v>
      </c>
      <c r="P3570" t="s">
        <v>26</v>
      </c>
      <c r="Q3570">
        <v>3</v>
      </c>
      <c r="R3570">
        <v>2</v>
      </c>
      <c r="S3570" t="s">
        <v>527</v>
      </c>
      <c r="T3570" t="s">
        <v>26</v>
      </c>
      <c r="U3570" t="str">
        <f t="shared" si="110"/>
        <v>Adult</v>
      </c>
      <c r="V3570" t="str">
        <f t="shared" si="111"/>
        <v>Senior</v>
      </c>
      <c r="W3570" t="str">
        <f>IF(Table13[[#This Row],[Last_Working_Date]]="Active","Active","Exited")</f>
        <v>Active</v>
      </c>
    </row>
    <row r="3571" spans="1:23" x14ac:dyDescent="0.3">
      <c r="A3571" s="9" t="s">
        <v>3754</v>
      </c>
      <c r="B3571" s="9" t="s">
        <v>19</v>
      </c>
      <c r="C3571">
        <v>42</v>
      </c>
      <c r="D3571" t="s">
        <v>30</v>
      </c>
      <c r="E3571" t="s">
        <v>63</v>
      </c>
      <c r="F3571" t="s">
        <v>22</v>
      </c>
      <c r="G3571" t="s">
        <v>23</v>
      </c>
      <c r="H3571" t="s">
        <v>51</v>
      </c>
      <c r="I3571" s="5">
        <v>19.2</v>
      </c>
      <c r="J3571" t="s">
        <v>85</v>
      </c>
      <c r="K3571" s="1">
        <v>41589</v>
      </c>
      <c r="L3571" s="1" t="s">
        <v>5075</v>
      </c>
      <c r="M3571" s="7">
        <v>11.96</v>
      </c>
      <c r="N3571" s="22">
        <v>66367</v>
      </c>
      <c r="O3571">
        <v>4</v>
      </c>
      <c r="P3571" t="s">
        <v>26</v>
      </c>
      <c r="Q3571">
        <v>1</v>
      </c>
      <c r="R3571">
        <v>4</v>
      </c>
      <c r="S3571" t="s">
        <v>265</v>
      </c>
      <c r="T3571" t="s">
        <v>26</v>
      </c>
      <c r="U3571" t="str">
        <f t="shared" si="110"/>
        <v>Adult</v>
      </c>
      <c r="V3571" t="str">
        <f t="shared" si="111"/>
        <v>Expert</v>
      </c>
      <c r="W3571" t="str">
        <f>IF(Table13[[#This Row],[Last_Working_Date]]="Active","Active","Exited")</f>
        <v>Active</v>
      </c>
    </row>
    <row r="3572" spans="1:23" x14ac:dyDescent="0.3">
      <c r="A3572" s="9" t="s">
        <v>3755</v>
      </c>
      <c r="B3572" s="9" t="s">
        <v>29</v>
      </c>
      <c r="C3572">
        <v>32</v>
      </c>
      <c r="D3572" t="s">
        <v>30</v>
      </c>
      <c r="E3572" t="s">
        <v>21</v>
      </c>
      <c r="F3572" t="s">
        <v>67</v>
      </c>
      <c r="G3572" t="s">
        <v>176</v>
      </c>
      <c r="H3572" t="s">
        <v>24</v>
      </c>
      <c r="I3572" s="5">
        <v>10.4</v>
      </c>
      <c r="J3572" t="s">
        <v>25</v>
      </c>
      <c r="K3572" s="1">
        <v>41962</v>
      </c>
      <c r="L3572" s="1" t="s">
        <v>5075</v>
      </c>
      <c r="M3572" s="7">
        <v>10.94</v>
      </c>
      <c r="N3572" s="22">
        <v>58953</v>
      </c>
      <c r="O3572">
        <v>3</v>
      </c>
      <c r="P3572" t="s">
        <v>26</v>
      </c>
      <c r="Q3572">
        <v>2</v>
      </c>
      <c r="R3572">
        <v>4</v>
      </c>
      <c r="S3572" t="s">
        <v>202</v>
      </c>
      <c r="T3572" t="s">
        <v>26</v>
      </c>
      <c r="U3572" t="str">
        <f t="shared" si="110"/>
        <v>Adult</v>
      </c>
      <c r="V3572" t="str">
        <f t="shared" si="111"/>
        <v>Expert</v>
      </c>
      <c r="W3572" t="str">
        <f>IF(Table13[[#This Row],[Last_Working_Date]]="Active","Active","Exited")</f>
        <v>Active</v>
      </c>
    </row>
    <row r="3573" spans="1:23" x14ac:dyDescent="0.3">
      <c r="A3573" s="9" t="s">
        <v>3756</v>
      </c>
      <c r="B3573" s="9" t="s">
        <v>29</v>
      </c>
      <c r="C3573">
        <v>39</v>
      </c>
      <c r="D3573" t="s">
        <v>20</v>
      </c>
      <c r="E3573" t="s">
        <v>63</v>
      </c>
      <c r="F3573" t="s">
        <v>40</v>
      </c>
      <c r="G3573" t="s">
        <v>41</v>
      </c>
      <c r="H3573" t="s">
        <v>47</v>
      </c>
      <c r="I3573" s="5">
        <v>15.5</v>
      </c>
      <c r="J3573" t="s">
        <v>25</v>
      </c>
      <c r="K3573" s="1">
        <v>42408</v>
      </c>
      <c r="L3573" s="1" t="s">
        <v>5075</v>
      </c>
      <c r="M3573" s="7">
        <v>9.7200000000000006</v>
      </c>
      <c r="N3573" s="22">
        <v>63732</v>
      </c>
      <c r="O3573">
        <v>4</v>
      </c>
      <c r="P3573" t="s">
        <v>26</v>
      </c>
      <c r="Q3573">
        <v>2</v>
      </c>
      <c r="R3573">
        <v>5</v>
      </c>
      <c r="S3573" t="s">
        <v>207</v>
      </c>
      <c r="T3573" t="s">
        <v>26</v>
      </c>
      <c r="U3573" t="str">
        <f t="shared" si="110"/>
        <v>Adult</v>
      </c>
      <c r="V3573" t="str">
        <f t="shared" si="111"/>
        <v>Expert</v>
      </c>
      <c r="W3573" t="str">
        <f>IF(Table13[[#This Row],[Last_Working_Date]]="Active","Active","Exited")</f>
        <v>Active</v>
      </c>
    </row>
    <row r="3574" spans="1:23" x14ac:dyDescent="0.3">
      <c r="A3574" s="9" t="s">
        <v>3757</v>
      </c>
      <c r="B3574" s="9" t="s">
        <v>19</v>
      </c>
      <c r="C3574">
        <v>36</v>
      </c>
      <c r="D3574" t="s">
        <v>30</v>
      </c>
      <c r="E3574" t="s">
        <v>58</v>
      </c>
      <c r="F3574" t="s">
        <v>92</v>
      </c>
      <c r="G3574" t="s">
        <v>246</v>
      </c>
      <c r="H3574" t="s">
        <v>24</v>
      </c>
      <c r="I3574" s="5">
        <v>10.7</v>
      </c>
      <c r="J3574" t="s">
        <v>25</v>
      </c>
      <c r="K3574" s="1">
        <v>40303</v>
      </c>
      <c r="L3574" s="1" t="s">
        <v>5075</v>
      </c>
      <c r="M3574" s="7">
        <v>15.48</v>
      </c>
      <c r="N3574" s="22">
        <v>52359</v>
      </c>
      <c r="O3574">
        <v>4</v>
      </c>
      <c r="P3574" t="s">
        <v>26</v>
      </c>
      <c r="Q3574">
        <v>1</v>
      </c>
      <c r="R3574">
        <v>4</v>
      </c>
      <c r="S3574" t="s">
        <v>224</v>
      </c>
      <c r="T3574" t="s">
        <v>26</v>
      </c>
      <c r="U3574" t="str">
        <f t="shared" si="110"/>
        <v>Adult</v>
      </c>
      <c r="V3574" t="str">
        <f t="shared" si="111"/>
        <v>Expert</v>
      </c>
      <c r="W3574" t="str">
        <f>IF(Table13[[#This Row],[Last_Working_Date]]="Active","Active","Exited")</f>
        <v>Active</v>
      </c>
    </row>
    <row r="3575" spans="1:23" x14ac:dyDescent="0.3">
      <c r="A3575" s="9" t="s">
        <v>3758</v>
      </c>
      <c r="B3575" s="9" t="s">
        <v>29</v>
      </c>
      <c r="C3575">
        <v>36</v>
      </c>
      <c r="D3575" t="s">
        <v>30</v>
      </c>
      <c r="E3575" t="s">
        <v>58</v>
      </c>
      <c r="F3575" t="s">
        <v>40</v>
      </c>
      <c r="G3575" t="s">
        <v>41</v>
      </c>
      <c r="H3575" t="s">
        <v>51</v>
      </c>
      <c r="I3575" s="5">
        <v>14</v>
      </c>
      <c r="J3575" t="s">
        <v>25</v>
      </c>
      <c r="K3575" s="1">
        <v>42951</v>
      </c>
      <c r="L3575" s="1" t="s">
        <v>5075</v>
      </c>
      <c r="M3575" s="7">
        <v>8.23</v>
      </c>
      <c r="N3575" s="22">
        <v>56929</v>
      </c>
      <c r="O3575">
        <v>3</v>
      </c>
      <c r="P3575" t="s">
        <v>26</v>
      </c>
      <c r="Q3575">
        <v>1</v>
      </c>
      <c r="R3575">
        <v>5</v>
      </c>
      <c r="S3575" t="s">
        <v>42</v>
      </c>
      <c r="T3575" t="s">
        <v>26</v>
      </c>
      <c r="U3575" t="str">
        <f t="shared" si="110"/>
        <v>Adult</v>
      </c>
      <c r="V3575" t="str">
        <f t="shared" si="111"/>
        <v>Expert</v>
      </c>
      <c r="W3575" t="str">
        <f>IF(Table13[[#This Row],[Last_Working_Date]]="Active","Active","Exited")</f>
        <v>Active</v>
      </c>
    </row>
    <row r="3576" spans="1:23" x14ac:dyDescent="0.3">
      <c r="A3576" s="9" t="s">
        <v>3759</v>
      </c>
      <c r="B3576" s="9" t="s">
        <v>29</v>
      </c>
      <c r="C3576">
        <v>25</v>
      </c>
      <c r="D3576" t="s">
        <v>30</v>
      </c>
      <c r="E3576" t="s">
        <v>63</v>
      </c>
      <c r="F3576" t="s">
        <v>45</v>
      </c>
      <c r="G3576" t="s">
        <v>164</v>
      </c>
      <c r="H3576" t="s">
        <v>24</v>
      </c>
      <c r="I3576" s="5">
        <v>2.7</v>
      </c>
      <c r="J3576" t="s">
        <v>25</v>
      </c>
      <c r="K3576" s="1">
        <v>41976</v>
      </c>
      <c r="L3576" s="1" t="s">
        <v>5075</v>
      </c>
      <c r="M3576" s="7">
        <v>10.9</v>
      </c>
      <c r="N3576" s="22">
        <v>41789</v>
      </c>
      <c r="O3576">
        <v>3</v>
      </c>
      <c r="P3576" t="s">
        <v>26</v>
      </c>
      <c r="Q3576">
        <v>1</v>
      </c>
      <c r="R3576">
        <v>7</v>
      </c>
      <c r="S3576" t="s">
        <v>114</v>
      </c>
      <c r="T3576" t="s">
        <v>26</v>
      </c>
      <c r="U3576" t="str">
        <f t="shared" si="110"/>
        <v>Young</v>
      </c>
      <c r="V3576" t="str">
        <f t="shared" si="111"/>
        <v>Mid-Level</v>
      </c>
      <c r="W3576" t="str">
        <f>IF(Table13[[#This Row],[Last_Working_Date]]="Active","Active","Exited")</f>
        <v>Active</v>
      </c>
    </row>
    <row r="3577" spans="1:23" x14ac:dyDescent="0.3">
      <c r="A3577" s="9" t="s">
        <v>3760</v>
      </c>
      <c r="B3577" s="9" t="s">
        <v>29</v>
      </c>
      <c r="C3577">
        <v>23</v>
      </c>
      <c r="D3577" t="s">
        <v>20</v>
      </c>
      <c r="E3577" t="s">
        <v>53</v>
      </c>
      <c r="F3577" t="s">
        <v>22</v>
      </c>
      <c r="G3577" t="s">
        <v>74</v>
      </c>
      <c r="H3577" t="s">
        <v>24</v>
      </c>
      <c r="I3577" s="5">
        <v>1.8</v>
      </c>
      <c r="J3577" t="s">
        <v>25</v>
      </c>
      <c r="K3577" s="1">
        <v>39640</v>
      </c>
      <c r="L3577" s="1" t="s">
        <v>5075</v>
      </c>
      <c r="M3577" s="7">
        <v>17.3</v>
      </c>
      <c r="N3577" s="22">
        <v>36606</v>
      </c>
      <c r="O3577">
        <v>3</v>
      </c>
      <c r="P3577" t="s">
        <v>26</v>
      </c>
      <c r="Q3577">
        <v>1</v>
      </c>
      <c r="R3577">
        <v>6</v>
      </c>
      <c r="S3577" t="s">
        <v>950</v>
      </c>
      <c r="T3577" t="s">
        <v>26</v>
      </c>
      <c r="U3577" t="str">
        <f t="shared" si="110"/>
        <v>Young</v>
      </c>
      <c r="V3577" t="str">
        <f t="shared" si="111"/>
        <v>Junior</v>
      </c>
      <c r="W3577" t="str">
        <f>IF(Table13[[#This Row],[Last_Working_Date]]="Active","Active","Exited")</f>
        <v>Active</v>
      </c>
    </row>
    <row r="3578" spans="1:23" x14ac:dyDescent="0.3">
      <c r="A3578" s="9" t="s">
        <v>3761</v>
      </c>
      <c r="B3578" s="9" t="s">
        <v>29</v>
      </c>
      <c r="C3578">
        <v>45</v>
      </c>
      <c r="D3578" t="s">
        <v>20</v>
      </c>
      <c r="E3578" t="s">
        <v>53</v>
      </c>
      <c r="F3578" t="s">
        <v>54</v>
      </c>
      <c r="G3578" t="s">
        <v>139</v>
      </c>
      <c r="H3578" t="s">
        <v>24</v>
      </c>
      <c r="I3578" s="5">
        <v>21.7</v>
      </c>
      <c r="J3578" t="s">
        <v>25</v>
      </c>
      <c r="K3578" s="1">
        <v>43462</v>
      </c>
      <c r="L3578" s="1" t="s">
        <v>5075</v>
      </c>
      <c r="M3578" s="7">
        <v>6.83</v>
      </c>
      <c r="N3578" s="22">
        <v>72112</v>
      </c>
      <c r="O3578">
        <v>4</v>
      </c>
      <c r="P3578" t="s">
        <v>65</v>
      </c>
      <c r="Q3578">
        <v>3</v>
      </c>
      <c r="R3578">
        <v>6</v>
      </c>
      <c r="S3578" t="s">
        <v>78</v>
      </c>
      <c r="T3578" t="s">
        <v>26</v>
      </c>
      <c r="U3578" t="str">
        <f t="shared" si="110"/>
        <v>Adult</v>
      </c>
      <c r="V3578" t="str">
        <f t="shared" si="111"/>
        <v>Expert</v>
      </c>
      <c r="W3578" t="str">
        <f>IF(Table13[[#This Row],[Last_Working_Date]]="Active","Active","Exited")</f>
        <v>Active</v>
      </c>
    </row>
    <row r="3579" spans="1:23" x14ac:dyDescent="0.3">
      <c r="A3579" s="9" t="s">
        <v>3762</v>
      </c>
      <c r="B3579" s="9" t="s">
        <v>29</v>
      </c>
      <c r="C3579">
        <v>30</v>
      </c>
      <c r="D3579" t="s">
        <v>30</v>
      </c>
      <c r="E3579" t="s">
        <v>21</v>
      </c>
      <c r="F3579" t="s">
        <v>32</v>
      </c>
      <c r="G3579" t="s">
        <v>33</v>
      </c>
      <c r="H3579" t="s">
        <v>84</v>
      </c>
      <c r="I3579" s="5">
        <v>2.1</v>
      </c>
      <c r="J3579" t="s">
        <v>25</v>
      </c>
      <c r="K3579" s="1">
        <v>41970</v>
      </c>
      <c r="L3579" s="1" t="s">
        <v>5075</v>
      </c>
      <c r="M3579" s="7">
        <v>10.92</v>
      </c>
      <c r="N3579" s="22">
        <v>31268</v>
      </c>
      <c r="O3579">
        <v>5</v>
      </c>
      <c r="P3579" t="s">
        <v>26</v>
      </c>
      <c r="Q3579">
        <v>2</v>
      </c>
      <c r="R3579">
        <v>7</v>
      </c>
      <c r="S3579" t="s">
        <v>644</v>
      </c>
      <c r="T3579" t="s">
        <v>26</v>
      </c>
      <c r="U3579" t="str">
        <f t="shared" si="110"/>
        <v>Young</v>
      </c>
      <c r="V3579" t="str">
        <f t="shared" si="111"/>
        <v>Mid-Level</v>
      </c>
      <c r="W3579" t="str">
        <f>IF(Table13[[#This Row],[Last_Working_Date]]="Active","Active","Exited")</f>
        <v>Active</v>
      </c>
    </row>
    <row r="3580" spans="1:23" x14ac:dyDescent="0.3">
      <c r="A3580" s="9" t="s">
        <v>3763</v>
      </c>
      <c r="B3580" s="9" t="s">
        <v>29</v>
      </c>
      <c r="C3580">
        <v>30</v>
      </c>
      <c r="D3580" t="s">
        <v>30</v>
      </c>
      <c r="E3580" t="s">
        <v>44</v>
      </c>
      <c r="F3580" t="s">
        <v>82</v>
      </c>
      <c r="G3580" t="s">
        <v>284</v>
      </c>
      <c r="H3580" t="s">
        <v>51</v>
      </c>
      <c r="I3580" s="5">
        <v>6.3</v>
      </c>
      <c r="J3580" t="s">
        <v>25</v>
      </c>
      <c r="K3580" s="1">
        <v>40059</v>
      </c>
      <c r="L3580" s="1" t="s">
        <v>5075</v>
      </c>
      <c r="M3580" s="7">
        <v>16.149999999999999</v>
      </c>
      <c r="N3580" s="22">
        <v>47341</v>
      </c>
      <c r="O3580">
        <v>3</v>
      </c>
      <c r="P3580" t="s">
        <v>26</v>
      </c>
      <c r="Q3580">
        <v>3</v>
      </c>
      <c r="R3580">
        <v>8</v>
      </c>
      <c r="S3580" t="s">
        <v>557</v>
      </c>
      <c r="T3580" t="s">
        <v>26</v>
      </c>
      <c r="U3580" t="str">
        <f t="shared" si="110"/>
        <v>Young</v>
      </c>
      <c r="V3580" t="str">
        <f t="shared" si="111"/>
        <v>Senior</v>
      </c>
      <c r="W3580" t="str">
        <f>IF(Table13[[#This Row],[Last_Working_Date]]="Active","Active","Exited")</f>
        <v>Active</v>
      </c>
    </row>
    <row r="3581" spans="1:23" x14ac:dyDescent="0.3">
      <c r="A3581" s="9" t="s">
        <v>3764</v>
      </c>
      <c r="B3581" s="9" t="s">
        <v>19</v>
      </c>
      <c r="C3581">
        <v>30</v>
      </c>
      <c r="D3581" t="s">
        <v>30</v>
      </c>
      <c r="E3581" t="s">
        <v>63</v>
      </c>
      <c r="F3581" t="s">
        <v>54</v>
      </c>
      <c r="G3581" t="s">
        <v>77</v>
      </c>
      <c r="H3581" t="s">
        <v>84</v>
      </c>
      <c r="I3581" s="5">
        <v>3.9</v>
      </c>
      <c r="J3581" t="s">
        <v>25</v>
      </c>
      <c r="K3581" s="1">
        <v>45815</v>
      </c>
      <c r="L3581" s="1" t="s">
        <v>5075</v>
      </c>
      <c r="M3581" s="7">
        <v>0.39</v>
      </c>
      <c r="N3581" s="22">
        <v>42285</v>
      </c>
      <c r="O3581">
        <v>3</v>
      </c>
      <c r="P3581" t="s">
        <v>26</v>
      </c>
      <c r="Q3581">
        <v>4</v>
      </c>
      <c r="R3581">
        <v>2</v>
      </c>
      <c r="S3581" t="s">
        <v>78</v>
      </c>
      <c r="T3581" t="s">
        <v>26</v>
      </c>
      <c r="U3581" t="str">
        <f t="shared" si="110"/>
        <v>Young</v>
      </c>
      <c r="V3581" t="str">
        <f t="shared" si="111"/>
        <v>Mid-Level</v>
      </c>
      <c r="W3581" t="str">
        <f>IF(Table13[[#This Row],[Last_Working_Date]]="Active","Active","Exited")</f>
        <v>Active</v>
      </c>
    </row>
    <row r="3582" spans="1:23" x14ac:dyDescent="0.3">
      <c r="A3582" s="9" t="s">
        <v>3765</v>
      </c>
      <c r="B3582" s="9" t="s">
        <v>19</v>
      </c>
      <c r="C3582">
        <v>26</v>
      </c>
      <c r="D3582" t="s">
        <v>30</v>
      </c>
      <c r="E3582" t="s">
        <v>21</v>
      </c>
      <c r="F3582" t="s">
        <v>54</v>
      </c>
      <c r="G3582" t="s">
        <v>55</v>
      </c>
      <c r="H3582" t="s">
        <v>84</v>
      </c>
      <c r="I3582" s="5">
        <v>3.3</v>
      </c>
      <c r="J3582" t="s">
        <v>25</v>
      </c>
      <c r="K3582" s="1">
        <v>41284</v>
      </c>
      <c r="L3582" s="1" t="s">
        <v>5075</v>
      </c>
      <c r="M3582" s="7">
        <v>12.8</v>
      </c>
      <c r="N3582" s="22">
        <v>35424</v>
      </c>
      <c r="O3582">
        <v>4</v>
      </c>
      <c r="P3582" t="s">
        <v>26</v>
      </c>
      <c r="Q3582">
        <v>4</v>
      </c>
      <c r="R3582">
        <v>9</v>
      </c>
      <c r="S3582" t="s">
        <v>217</v>
      </c>
      <c r="T3582" t="s">
        <v>26</v>
      </c>
      <c r="U3582" t="str">
        <f t="shared" si="110"/>
        <v>Young</v>
      </c>
      <c r="V3582" t="str">
        <f t="shared" si="111"/>
        <v>Mid-Level</v>
      </c>
      <c r="W3582" t="str">
        <f>IF(Table13[[#This Row],[Last_Working_Date]]="Active","Active","Exited")</f>
        <v>Active</v>
      </c>
    </row>
    <row r="3583" spans="1:23" x14ac:dyDescent="0.3">
      <c r="A3583" s="9" t="s">
        <v>3766</v>
      </c>
      <c r="B3583" s="9" t="s">
        <v>29</v>
      </c>
      <c r="C3583">
        <v>31</v>
      </c>
      <c r="D3583" t="s">
        <v>30</v>
      </c>
      <c r="E3583" t="s">
        <v>53</v>
      </c>
      <c r="F3583" t="s">
        <v>82</v>
      </c>
      <c r="G3583" t="s">
        <v>284</v>
      </c>
      <c r="H3583" t="s">
        <v>47</v>
      </c>
      <c r="I3583" s="5">
        <v>4.5999999999999996</v>
      </c>
      <c r="J3583" t="s">
        <v>25</v>
      </c>
      <c r="K3583" s="1">
        <v>39747</v>
      </c>
      <c r="L3583" s="1" t="s">
        <v>5075</v>
      </c>
      <c r="M3583" s="7">
        <v>17</v>
      </c>
      <c r="N3583" s="22">
        <v>39594</v>
      </c>
      <c r="O3583">
        <v>3</v>
      </c>
      <c r="P3583" t="s">
        <v>26</v>
      </c>
      <c r="Q3583">
        <v>2</v>
      </c>
      <c r="R3583">
        <v>11</v>
      </c>
      <c r="S3583" t="s">
        <v>738</v>
      </c>
      <c r="T3583" t="s">
        <v>26</v>
      </c>
      <c r="U3583" t="str">
        <f t="shared" si="110"/>
        <v>Adult</v>
      </c>
      <c r="V3583" t="str">
        <f t="shared" si="111"/>
        <v>Mid-Level</v>
      </c>
      <c r="W3583" t="str">
        <f>IF(Table13[[#This Row],[Last_Working_Date]]="Active","Active","Exited")</f>
        <v>Active</v>
      </c>
    </row>
    <row r="3584" spans="1:23" x14ac:dyDescent="0.3">
      <c r="A3584" s="9" t="s">
        <v>3767</v>
      </c>
      <c r="B3584" s="9" t="s">
        <v>29</v>
      </c>
      <c r="C3584">
        <v>33</v>
      </c>
      <c r="D3584" t="s">
        <v>30</v>
      </c>
      <c r="E3584" t="s">
        <v>36</v>
      </c>
      <c r="F3584" t="s">
        <v>32</v>
      </c>
      <c r="G3584" t="s">
        <v>33</v>
      </c>
      <c r="H3584" t="s">
        <v>24</v>
      </c>
      <c r="I3584" s="5">
        <v>3.8</v>
      </c>
      <c r="J3584" t="s">
        <v>25</v>
      </c>
      <c r="K3584" s="1">
        <v>40868</v>
      </c>
      <c r="L3584" s="1" t="s">
        <v>5075</v>
      </c>
      <c r="M3584" s="7">
        <v>13.94</v>
      </c>
      <c r="N3584" s="22">
        <v>36675</v>
      </c>
      <c r="O3584">
        <v>4</v>
      </c>
      <c r="P3584" t="s">
        <v>26</v>
      </c>
      <c r="Q3584">
        <v>1</v>
      </c>
      <c r="R3584">
        <v>6</v>
      </c>
      <c r="S3584" t="s">
        <v>191</v>
      </c>
      <c r="T3584" t="s">
        <v>26</v>
      </c>
      <c r="U3584" t="str">
        <f t="shared" si="110"/>
        <v>Adult</v>
      </c>
      <c r="V3584" t="str">
        <f t="shared" si="111"/>
        <v>Mid-Level</v>
      </c>
      <c r="W3584" t="str">
        <f>IF(Table13[[#This Row],[Last_Working_Date]]="Active","Active","Exited")</f>
        <v>Active</v>
      </c>
    </row>
    <row r="3585" spans="1:23" x14ac:dyDescent="0.3">
      <c r="A3585" s="9" t="s">
        <v>744</v>
      </c>
      <c r="B3585" s="9" t="s">
        <v>29</v>
      </c>
      <c r="C3585">
        <v>21</v>
      </c>
      <c r="D3585" t="s">
        <v>20</v>
      </c>
      <c r="E3585" t="s">
        <v>36</v>
      </c>
      <c r="F3585" t="s">
        <v>82</v>
      </c>
      <c r="G3585" t="s">
        <v>284</v>
      </c>
      <c r="H3585" t="s">
        <v>24</v>
      </c>
      <c r="I3585" s="5">
        <v>1</v>
      </c>
      <c r="J3585" t="s">
        <v>25</v>
      </c>
      <c r="K3585" s="1">
        <v>44530</v>
      </c>
      <c r="L3585" s="1">
        <v>45550</v>
      </c>
      <c r="M3585" s="7">
        <v>2.79</v>
      </c>
      <c r="N3585" s="22">
        <v>25723</v>
      </c>
      <c r="O3585">
        <v>4</v>
      </c>
      <c r="P3585" t="s">
        <v>26</v>
      </c>
      <c r="Q3585">
        <v>0</v>
      </c>
      <c r="R3585">
        <v>6</v>
      </c>
      <c r="S3585" t="s">
        <v>5074</v>
      </c>
      <c r="T3585" t="s">
        <v>65</v>
      </c>
      <c r="U3585" t="str">
        <f t="shared" si="110"/>
        <v>Young</v>
      </c>
      <c r="V3585" t="str">
        <f t="shared" si="111"/>
        <v>Junior</v>
      </c>
      <c r="W3585" t="str">
        <f>IF(Table13[[#This Row],[Last_Working_Date]]="Active","Active","Exited")</f>
        <v>Exited</v>
      </c>
    </row>
    <row r="3586" spans="1:23" x14ac:dyDescent="0.3">
      <c r="A3586" s="9" t="s">
        <v>3768</v>
      </c>
      <c r="B3586" s="9" t="s">
        <v>19</v>
      </c>
      <c r="C3586">
        <v>37</v>
      </c>
      <c r="D3586" t="s">
        <v>20</v>
      </c>
      <c r="E3586" t="s">
        <v>58</v>
      </c>
      <c r="F3586" t="s">
        <v>22</v>
      </c>
      <c r="G3586" t="s">
        <v>59</v>
      </c>
      <c r="H3586" t="s">
        <v>24</v>
      </c>
      <c r="I3586" s="5">
        <v>13.8</v>
      </c>
      <c r="J3586" t="s">
        <v>25</v>
      </c>
      <c r="K3586" s="1">
        <v>43453</v>
      </c>
      <c r="L3586" s="1" t="s">
        <v>5075</v>
      </c>
      <c r="M3586" s="7">
        <v>6.86</v>
      </c>
      <c r="N3586" s="22">
        <v>52920</v>
      </c>
      <c r="O3586">
        <v>2</v>
      </c>
      <c r="P3586" t="s">
        <v>65</v>
      </c>
      <c r="Q3586">
        <v>9</v>
      </c>
      <c r="R3586">
        <v>4</v>
      </c>
      <c r="S3586" t="s">
        <v>300</v>
      </c>
      <c r="T3586" t="s">
        <v>26</v>
      </c>
      <c r="U3586" t="str">
        <f t="shared" ref="U3586:U3649" si="112">IF(C3586&lt;=30,"Young","Adult")</f>
        <v>Adult</v>
      </c>
      <c r="V3586" t="str">
        <f t="shared" ref="V3586:V3649" si="113">IF(I3586&lt;2,"Junior",IF(I3586&lt;5,"Mid-Level",IF(I3586&lt;10,"Senior","Expert")))</f>
        <v>Expert</v>
      </c>
      <c r="W3586" t="str">
        <f>IF(Table13[[#This Row],[Last_Working_Date]]="Active","Active","Exited")</f>
        <v>Active</v>
      </c>
    </row>
    <row r="3587" spans="1:23" x14ac:dyDescent="0.3">
      <c r="A3587" s="9" t="s">
        <v>3769</v>
      </c>
      <c r="B3587" s="9" t="s">
        <v>29</v>
      </c>
      <c r="C3587">
        <v>37</v>
      </c>
      <c r="D3587" t="s">
        <v>20</v>
      </c>
      <c r="E3587" t="s">
        <v>21</v>
      </c>
      <c r="F3587" t="s">
        <v>45</v>
      </c>
      <c r="G3587" t="s">
        <v>98</v>
      </c>
      <c r="H3587" t="s">
        <v>51</v>
      </c>
      <c r="I3587" s="5">
        <v>17</v>
      </c>
      <c r="J3587" t="s">
        <v>25</v>
      </c>
      <c r="K3587" s="1">
        <v>43536</v>
      </c>
      <c r="L3587" s="1" t="s">
        <v>5075</v>
      </c>
      <c r="M3587" s="7">
        <v>6.63</v>
      </c>
      <c r="N3587" s="22">
        <v>76180</v>
      </c>
      <c r="O3587">
        <v>4</v>
      </c>
      <c r="P3587" t="s">
        <v>26</v>
      </c>
      <c r="Q3587">
        <v>2</v>
      </c>
      <c r="R3587">
        <v>7</v>
      </c>
      <c r="S3587" t="s">
        <v>328</v>
      </c>
      <c r="T3587" t="s">
        <v>26</v>
      </c>
      <c r="U3587" t="str">
        <f t="shared" si="112"/>
        <v>Adult</v>
      </c>
      <c r="V3587" t="str">
        <f t="shared" si="113"/>
        <v>Expert</v>
      </c>
      <c r="W3587" t="str">
        <f>IF(Table13[[#This Row],[Last_Working_Date]]="Active","Active","Exited")</f>
        <v>Active</v>
      </c>
    </row>
    <row r="3588" spans="1:23" x14ac:dyDescent="0.3">
      <c r="A3588" s="9" t="s">
        <v>2454</v>
      </c>
      <c r="B3588" s="9" t="s">
        <v>19</v>
      </c>
      <c r="C3588">
        <v>31</v>
      </c>
      <c r="D3588" t="s">
        <v>20</v>
      </c>
      <c r="E3588" t="s">
        <v>31</v>
      </c>
      <c r="F3588" t="s">
        <v>40</v>
      </c>
      <c r="G3588" t="s">
        <v>50</v>
      </c>
      <c r="H3588" t="s">
        <v>51</v>
      </c>
      <c r="I3588" s="5">
        <v>3</v>
      </c>
      <c r="J3588" t="s">
        <v>25</v>
      </c>
      <c r="K3588" s="1">
        <v>43609</v>
      </c>
      <c r="L3588" s="1" t="s">
        <v>5075</v>
      </c>
      <c r="M3588" s="7">
        <v>6.43</v>
      </c>
      <c r="N3588" s="22">
        <v>43088</v>
      </c>
      <c r="O3588">
        <v>3</v>
      </c>
      <c r="P3588" t="s">
        <v>26</v>
      </c>
      <c r="Q3588">
        <v>3</v>
      </c>
      <c r="R3588">
        <v>4</v>
      </c>
      <c r="S3588" t="s">
        <v>5074</v>
      </c>
      <c r="T3588" t="s">
        <v>26</v>
      </c>
      <c r="U3588" t="str">
        <f t="shared" si="112"/>
        <v>Adult</v>
      </c>
      <c r="V3588" t="str">
        <f t="shared" si="113"/>
        <v>Mid-Level</v>
      </c>
      <c r="W3588" t="str">
        <f>IF(Table13[[#This Row],[Last_Working_Date]]="Active","Active","Exited")</f>
        <v>Active</v>
      </c>
    </row>
    <row r="3589" spans="1:23" x14ac:dyDescent="0.3">
      <c r="A3589" s="9" t="s">
        <v>1931</v>
      </c>
      <c r="B3589" s="9" t="s">
        <v>29</v>
      </c>
      <c r="C3589">
        <v>27</v>
      </c>
      <c r="D3589" t="s">
        <v>20</v>
      </c>
      <c r="E3589" t="s">
        <v>63</v>
      </c>
      <c r="F3589" t="s">
        <v>92</v>
      </c>
      <c r="G3589" t="s">
        <v>93</v>
      </c>
      <c r="H3589" t="s">
        <v>51</v>
      </c>
      <c r="I3589" s="5">
        <v>3.1</v>
      </c>
      <c r="J3589" t="s">
        <v>25</v>
      </c>
      <c r="K3589" s="1">
        <v>45642</v>
      </c>
      <c r="L3589" s="1">
        <v>45877</v>
      </c>
      <c r="M3589" s="7">
        <v>0.64</v>
      </c>
      <c r="N3589" s="22">
        <v>39592</v>
      </c>
      <c r="O3589">
        <v>4</v>
      </c>
      <c r="P3589" t="s">
        <v>65</v>
      </c>
      <c r="Q3589">
        <v>2</v>
      </c>
      <c r="R3589">
        <v>8</v>
      </c>
      <c r="S3589" t="s">
        <v>5074</v>
      </c>
      <c r="T3589" t="s">
        <v>65</v>
      </c>
      <c r="U3589" t="str">
        <f t="shared" si="112"/>
        <v>Young</v>
      </c>
      <c r="V3589" t="str">
        <f t="shared" si="113"/>
        <v>Mid-Level</v>
      </c>
      <c r="W3589" t="str">
        <f>IF(Table13[[#This Row],[Last_Working_Date]]="Active","Active","Exited")</f>
        <v>Exited</v>
      </c>
    </row>
    <row r="3590" spans="1:23" x14ac:dyDescent="0.3">
      <c r="A3590" s="9" t="s">
        <v>3770</v>
      </c>
      <c r="B3590" s="9" t="s">
        <v>19</v>
      </c>
      <c r="C3590">
        <v>27</v>
      </c>
      <c r="D3590" t="s">
        <v>20</v>
      </c>
      <c r="E3590" t="s">
        <v>58</v>
      </c>
      <c r="F3590" t="s">
        <v>45</v>
      </c>
      <c r="G3590" t="s">
        <v>98</v>
      </c>
      <c r="H3590" t="s">
        <v>24</v>
      </c>
      <c r="I3590" s="5">
        <v>5</v>
      </c>
      <c r="J3590" t="s">
        <v>85</v>
      </c>
      <c r="K3590" s="1">
        <v>44290</v>
      </c>
      <c r="L3590" s="1" t="s">
        <v>5075</v>
      </c>
      <c r="M3590" s="7">
        <v>4.57</v>
      </c>
      <c r="N3590" s="22">
        <v>44986</v>
      </c>
      <c r="O3590">
        <v>2</v>
      </c>
      <c r="P3590" t="s">
        <v>26</v>
      </c>
      <c r="Q3590">
        <v>0</v>
      </c>
      <c r="R3590">
        <v>7</v>
      </c>
      <c r="S3590" t="s">
        <v>523</v>
      </c>
      <c r="T3590" t="s">
        <v>26</v>
      </c>
      <c r="U3590" t="str">
        <f t="shared" si="112"/>
        <v>Young</v>
      </c>
      <c r="V3590" t="str">
        <f t="shared" si="113"/>
        <v>Senior</v>
      </c>
      <c r="W3590" t="str">
        <f>IF(Table13[[#This Row],[Last_Working_Date]]="Active","Active","Exited")</f>
        <v>Active</v>
      </c>
    </row>
    <row r="3591" spans="1:23" x14ac:dyDescent="0.3">
      <c r="A3591" s="9" t="s">
        <v>3771</v>
      </c>
      <c r="B3591" s="9" t="s">
        <v>19</v>
      </c>
      <c r="C3591">
        <v>24</v>
      </c>
      <c r="D3591" t="s">
        <v>30</v>
      </c>
      <c r="E3591" t="s">
        <v>63</v>
      </c>
      <c r="F3591" t="s">
        <v>54</v>
      </c>
      <c r="G3591" t="s">
        <v>139</v>
      </c>
      <c r="H3591" t="s">
        <v>47</v>
      </c>
      <c r="I3591" s="5">
        <v>2.5</v>
      </c>
      <c r="J3591" t="s">
        <v>85</v>
      </c>
      <c r="K3591" s="1">
        <v>39866</v>
      </c>
      <c r="L3591" s="1" t="s">
        <v>5075</v>
      </c>
      <c r="M3591" s="7">
        <v>16.68</v>
      </c>
      <c r="N3591" s="22">
        <v>31802</v>
      </c>
      <c r="O3591">
        <v>4</v>
      </c>
      <c r="P3591" t="s">
        <v>26</v>
      </c>
      <c r="Q3591">
        <v>0</v>
      </c>
      <c r="R3591">
        <v>5</v>
      </c>
      <c r="S3591" t="s">
        <v>256</v>
      </c>
      <c r="T3591" t="s">
        <v>26</v>
      </c>
      <c r="U3591" t="str">
        <f t="shared" si="112"/>
        <v>Young</v>
      </c>
      <c r="V3591" t="str">
        <f t="shared" si="113"/>
        <v>Mid-Level</v>
      </c>
      <c r="W3591" t="str">
        <f>IF(Table13[[#This Row],[Last_Working_Date]]="Active","Active","Exited")</f>
        <v>Active</v>
      </c>
    </row>
    <row r="3592" spans="1:23" x14ac:dyDescent="0.3">
      <c r="A3592" s="9" t="s">
        <v>3772</v>
      </c>
      <c r="B3592" s="9" t="s">
        <v>29</v>
      </c>
      <c r="C3592">
        <v>31</v>
      </c>
      <c r="D3592" t="s">
        <v>20</v>
      </c>
      <c r="E3592" t="s">
        <v>63</v>
      </c>
      <c r="F3592" t="s">
        <v>67</v>
      </c>
      <c r="G3592" t="s">
        <v>110</v>
      </c>
      <c r="H3592" t="s">
        <v>24</v>
      </c>
      <c r="I3592" s="5">
        <v>6.8</v>
      </c>
      <c r="J3592" t="s">
        <v>25</v>
      </c>
      <c r="K3592" s="1">
        <v>42320</v>
      </c>
      <c r="L3592" s="1">
        <v>44815</v>
      </c>
      <c r="M3592" s="7">
        <v>6.83</v>
      </c>
      <c r="N3592" s="22">
        <v>48589</v>
      </c>
      <c r="O3592">
        <v>3</v>
      </c>
      <c r="P3592" t="s">
        <v>26</v>
      </c>
      <c r="Q3592">
        <v>3</v>
      </c>
      <c r="R3592">
        <v>6</v>
      </c>
      <c r="S3592" t="s">
        <v>988</v>
      </c>
      <c r="T3592" t="s">
        <v>65</v>
      </c>
      <c r="U3592" t="str">
        <f t="shared" si="112"/>
        <v>Adult</v>
      </c>
      <c r="V3592" t="str">
        <f t="shared" si="113"/>
        <v>Senior</v>
      </c>
      <c r="W3592" t="str">
        <f>IF(Table13[[#This Row],[Last_Working_Date]]="Active","Active","Exited")</f>
        <v>Exited</v>
      </c>
    </row>
    <row r="3593" spans="1:23" x14ac:dyDescent="0.3">
      <c r="A3593" s="9" t="s">
        <v>3773</v>
      </c>
      <c r="B3593" s="9" t="s">
        <v>19</v>
      </c>
      <c r="C3593">
        <v>31</v>
      </c>
      <c r="D3593" t="s">
        <v>30</v>
      </c>
      <c r="E3593" t="s">
        <v>63</v>
      </c>
      <c r="F3593" t="s">
        <v>32</v>
      </c>
      <c r="G3593" t="s">
        <v>171</v>
      </c>
      <c r="H3593" t="s">
        <v>24</v>
      </c>
      <c r="I3593" s="5">
        <v>9.1</v>
      </c>
      <c r="J3593" t="s">
        <v>25</v>
      </c>
      <c r="K3593" s="1">
        <v>44226</v>
      </c>
      <c r="L3593" s="1" t="s">
        <v>5075</v>
      </c>
      <c r="M3593" s="7">
        <v>4.74</v>
      </c>
      <c r="N3593" s="22">
        <v>41158</v>
      </c>
      <c r="O3593">
        <v>3</v>
      </c>
      <c r="P3593" t="s">
        <v>26</v>
      </c>
      <c r="Q3593">
        <v>0</v>
      </c>
      <c r="R3593">
        <v>6</v>
      </c>
      <c r="S3593" t="s">
        <v>509</v>
      </c>
      <c r="T3593" t="s">
        <v>26</v>
      </c>
      <c r="U3593" t="str">
        <f t="shared" si="112"/>
        <v>Adult</v>
      </c>
      <c r="V3593" t="str">
        <f t="shared" si="113"/>
        <v>Senior</v>
      </c>
      <c r="W3593" t="str">
        <f>IF(Table13[[#This Row],[Last_Working_Date]]="Active","Active","Exited")</f>
        <v>Active</v>
      </c>
    </row>
    <row r="3594" spans="1:23" x14ac:dyDescent="0.3">
      <c r="A3594" s="9" t="s">
        <v>3774</v>
      </c>
      <c r="B3594" s="9" t="s">
        <v>19</v>
      </c>
      <c r="C3594">
        <v>38</v>
      </c>
      <c r="D3594" t="s">
        <v>30</v>
      </c>
      <c r="E3594" t="s">
        <v>53</v>
      </c>
      <c r="F3594" t="s">
        <v>54</v>
      </c>
      <c r="G3594" t="s">
        <v>55</v>
      </c>
      <c r="H3594" t="s">
        <v>24</v>
      </c>
      <c r="I3594" s="5">
        <v>9.9</v>
      </c>
      <c r="J3594" t="s">
        <v>25</v>
      </c>
      <c r="K3594" s="1">
        <v>41518</v>
      </c>
      <c r="L3594" s="1" t="s">
        <v>5075</v>
      </c>
      <c r="M3594" s="7">
        <v>12.16</v>
      </c>
      <c r="N3594" s="22">
        <v>52711</v>
      </c>
      <c r="O3594">
        <v>4</v>
      </c>
      <c r="P3594" t="s">
        <v>26</v>
      </c>
      <c r="Q3594">
        <v>3</v>
      </c>
      <c r="R3594">
        <v>7</v>
      </c>
      <c r="S3594" t="s">
        <v>167</v>
      </c>
      <c r="T3594" t="s">
        <v>26</v>
      </c>
      <c r="U3594" t="str">
        <f t="shared" si="112"/>
        <v>Adult</v>
      </c>
      <c r="V3594" t="str">
        <f t="shared" si="113"/>
        <v>Senior</v>
      </c>
      <c r="W3594" t="str">
        <f>IF(Table13[[#This Row],[Last_Working_Date]]="Active","Active","Exited")</f>
        <v>Active</v>
      </c>
    </row>
    <row r="3595" spans="1:23" x14ac:dyDescent="0.3">
      <c r="A3595" s="9" t="s">
        <v>3775</v>
      </c>
      <c r="B3595" s="9" t="s">
        <v>29</v>
      </c>
      <c r="C3595">
        <v>28</v>
      </c>
      <c r="D3595" t="s">
        <v>30</v>
      </c>
      <c r="E3595" t="s">
        <v>39</v>
      </c>
      <c r="F3595" t="s">
        <v>92</v>
      </c>
      <c r="G3595" t="s">
        <v>246</v>
      </c>
      <c r="H3595" t="s">
        <v>24</v>
      </c>
      <c r="I3595" s="5">
        <v>4.8</v>
      </c>
      <c r="J3595" t="s">
        <v>25</v>
      </c>
      <c r="K3595" s="1">
        <v>44367</v>
      </c>
      <c r="L3595" s="1" t="s">
        <v>5075</v>
      </c>
      <c r="M3595" s="7">
        <v>4.3600000000000003</v>
      </c>
      <c r="N3595" s="22">
        <v>41561</v>
      </c>
      <c r="O3595">
        <v>3</v>
      </c>
      <c r="P3595" t="s">
        <v>26</v>
      </c>
      <c r="Q3595">
        <v>1</v>
      </c>
      <c r="R3595">
        <v>2</v>
      </c>
      <c r="S3595" t="s">
        <v>486</v>
      </c>
      <c r="T3595" t="s">
        <v>26</v>
      </c>
      <c r="U3595" t="str">
        <f t="shared" si="112"/>
        <v>Young</v>
      </c>
      <c r="V3595" t="str">
        <f t="shared" si="113"/>
        <v>Mid-Level</v>
      </c>
      <c r="W3595" t="str">
        <f>IF(Table13[[#This Row],[Last_Working_Date]]="Active","Active","Exited")</f>
        <v>Active</v>
      </c>
    </row>
    <row r="3596" spans="1:23" x14ac:dyDescent="0.3">
      <c r="A3596" s="9" t="s">
        <v>3776</v>
      </c>
      <c r="B3596" s="9" t="s">
        <v>19</v>
      </c>
      <c r="C3596">
        <v>34</v>
      </c>
      <c r="D3596" t="s">
        <v>30</v>
      </c>
      <c r="E3596" t="s">
        <v>63</v>
      </c>
      <c r="F3596" t="s">
        <v>82</v>
      </c>
      <c r="G3596" t="s">
        <v>83</v>
      </c>
      <c r="H3596" t="s">
        <v>51</v>
      </c>
      <c r="I3596" s="5">
        <v>9</v>
      </c>
      <c r="J3596" t="s">
        <v>25</v>
      </c>
      <c r="K3596" s="1">
        <v>44557</v>
      </c>
      <c r="L3596" s="1" t="s">
        <v>5075</v>
      </c>
      <c r="M3596" s="7">
        <v>3.84</v>
      </c>
      <c r="N3596" s="22">
        <v>52955</v>
      </c>
      <c r="O3596">
        <v>3</v>
      </c>
      <c r="P3596" t="s">
        <v>26</v>
      </c>
      <c r="Q3596">
        <v>3</v>
      </c>
      <c r="R3596">
        <v>5</v>
      </c>
      <c r="S3596" t="s">
        <v>863</v>
      </c>
      <c r="T3596" t="s">
        <v>26</v>
      </c>
      <c r="U3596" t="str">
        <f t="shared" si="112"/>
        <v>Adult</v>
      </c>
      <c r="V3596" t="str">
        <f t="shared" si="113"/>
        <v>Senior</v>
      </c>
      <c r="W3596" t="str">
        <f>IF(Table13[[#This Row],[Last_Working_Date]]="Active","Active","Exited")</f>
        <v>Active</v>
      </c>
    </row>
    <row r="3597" spans="1:23" x14ac:dyDescent="0.3">
      <c r="A3597" s="9" t="s">
        <v>3777</v>
      </c>
      <c r="B3597" s="9" t="s">
        <v>19</v>
      </c>
      <c r="C3597">
        <v>27</v>
      </c>
      <c r="D3597" t="s">
        <v>30</v>
      </c>
      <c r="E3597" t="s">
        <v>39</v>
      </c>
      <c r="F3597" t="s">
        <v>54</v>
      </c>
      <c r="G3597" t="s">
        <v>55</v>
      </c>
      <c r="H3597" t="s">
        <v>24</v>
      </c>
      <c r="I3597" s="5">
        <v>2</v>
      </c>
      <c r="J3597" t="s">
        <v>25</v>
      </c>
      <c r="K3597" s="1">
        <v>39714</v>
      </c>
      <c r="L3597" s="1" t="s">
        <v>5075</v>
      </c>
      <c r="M3597" s="7">
        <v>17.100000000000001</v>
      </c>
      <c r="N3597" s="22">
        <v>38169</v>
      </c>
      <c r="O3597">
        <v>4</v>
      </c>
      <c r="P3597" t="s">
        <v>26</v>
      </c>
      <c r="Q3597">
        <v>1</v>
      </c>
      <c r="R3597">
        <v>7</v>
      </c>
      <c r="S3597" t="s">
        <v>980</v>
      </c>
      <c r="T3597" t="s">
        <v>26</v>
      </c>
      <c r="U3597" t="str">
        <f t="shared" si="112"/>
        <v>Young</v>
      </c>
      <c r="V3597" t="str">
        <f t="shared" si="113"/>
        <v>Mid-Level</v>
      </c>
      <c r="W3597" t="str">
        <f>IF(Table13[[#This Row],[Last_Working_Date]]="Active","Active","Exited")</f>
        <v>Active</v>
      </c>
    </row>
    <row r="3598" spans="1:23" x14ac:dyDescent="0.3">
      <c r="A3598" s="9" t="s">
        <v>3778</v>
      </c>
      <c r="B3598" s="9" t="s">
        <v>29</v>
      </c>
      <c r="C3598">
        <v>31</v>
      </c>
      <c r="D3598" t="s">
        <v>20</v>
      </c>
      <c r="E3598" t="s">
        <v>39</v>
      </c>
      <c r="F3598" t="s">
        <v>45</v>
      </c>
      <c r="G3598" t="s">
        <v>46</v>
      </c>
      <c r="H3598" t="s">
        <v>24</v>
      </c>
      <c r="I3598" s="5">
        <v>7</v>
      </c>
      <c r="J3598" t="s">
        <v>25</v>
      </c>
      <c r="K3598" s="1">
        <v>40976</v>
      </c>
      <c r="L3598" s="1" t="s">
        <v>5075</v>
      </c>
      <c r="M3598" s="7">
        <v>13.64</v>
      </c>
      <c r="N3598" s="22">
        <v>53271</v>
      </c>
      <c r="O3598">
        <v>4</v>
      </c>
      <c r="P3598" t="s">
        <v>26</v>
      </c>
      <c r="Q3598">
        <v>1</v>
      </c>
      <c r="R3598">
        <v>9</v>
      </c>
      <c r="S3598" t="s">
        <v>1980</v>
      </c>
      <c r="T3598" t="s">
        <v>26</v>
      </c>
      <c r="U3598" t="str">
        <f t="shared" si="112"/>
        <v>Adult</v>
      </c>
      <c r="V3598" t="str">
        <f t="shared" si="113"/>
        <v>Senior</v>
      </c>
      <c r="W3598" t="str">
        <f>IF(Table13[[#This Row],[Last_Working_Date]]="Active","Active","Exited")</f>
        <v>Active</v>
      </c>
    </row>
    <row r="3599" spans="1:23" x14ac:dyDescent="0.3">
      <c r="A3599" s="9" t="s">
        <v>822</v>
      </c>
      <c r="B3599" s="9" t="s">
        <v>29</v>
      </c>
      <c r="C3599">
        <v>29</v>
      </c>
      <c r="D3599" t="s">
        <v>20</v>
      </c>
      <c r="E3599" t="s">
        <v>31</v>
      </c>
      <c r="F3599" t="s">
        <v>22</v>
      </c>
      <c r="G3599" t="s">
        <v>23</v>
      </c>
      <c r="H3599" t="s">
        <v>24</v>
      </c>
      <c r="I3599" s="5">
        <v>8.6</v>
      </c>
      <c r="J3599" t="s">
        <v>85</v>
      </c>
      <c r="K3599" s="1">
        <v>45844</v>
      </c>
      <c r="L3599" s="1" t="s">
        <v>5075</v>
      </c>
      <c r="M3599" s="7">
        <v>0.31</v>
      </c>
      <c r="N3599" s="22">
        <v>41935</v>
      </c>
      <c r="O3599">
        <v>5</v>
      </c>
      <c r="P3599" t="s">
        <v>26</v>
      </c>
      <c r="Q3599">
        <v>1</v>
      </c>
      <c r="R3599">
        <v>1</v>
      </c>
      <c r="S3599" t="s">
        <v>5074</v>
      </c>
      <c r="T3599" t="s">
        <v>26</v>
      </c>
      <c r="U3599" t="str">
        <f t="shared" si="112"/>
        <v>Young</v>
      </c>
      <c r="V3599" t="str">
        <f t="shared" si="113"/>
        <v>Senior</v>
      </c>
      <c r="W3599" t="str">
        <f>IF(Table13[[#This Row],[Last_Working_Date]]="Active","Active","Exited")</f>
        <v>Active</v>
      </c>
    </row>
    <row r="3600" spans="1:23" x14ac:dyDescent="0.3">
      <c r="A3600" s="9" t="s">
        <v>3779</v>
      </c>
      <c r="B3600" s="9" t="s">
        <v>29</v>
      </c>
      <c r="C3600">
        <v>28</v>
      </c>
      <c r="D3600" t="s">
        <v>30</v>
      </c>
      <c r="E3600" t="s">
        <v>44</v>
      </c>
      <c r="F3600" t="s">
        <v>82</v>
      </c>
      <c r="G3600" t="s">
        <v>284</v>
      </c>
      <c r="H3600" t="s">
        <v>24</v>
      </c>
      <c r="I3600" s="5">
        <v>3.3</v>
      </c>
      <c r="J3600" t="s">
        <v>85</v>
      </c>
      <c r="K3600" s="1">
        <v>42612</v>
      </c>
      <c r="L3600" s="1" t="s">
        <v>5075</v>
      </c>
      <c r="M3600" s="7">
        <v>9.16</v>
      </c>
      <c r="N3600" s="22">
        <v>35718</v>
      </c>
      <c r="O3600">
        <v>2</v>
      </c>
      <c r="P3600" t="s">
        <v>65</v>
      </c>
      <c r="Q3600">
        <v>3</v>
      </c>
      <c r="R3600">
        <v>10</v>
      </c>
      <c r="S3600" t="s">
        <v>422</v>
      </c>
      <c r="T3600" t="s">
        <v>26</v>
      </c>
      <c r="U3600" t="str">
        <f t="shared" si="112"/>
        <v>Young</v>
      </c>
      <c r="V3600" t="str">
        <f t="shared" si="113"/>
        <v>Mid-Level</v>
      </c>
      <c r="W3600" t="str">
        <f>IF(Table13[[#This Row],[Last_Working_Date]]="Active","Active","Exited")</f>
        <v>Active</v>
      </c>
    </row>
    <row r="3601" spans="1:23" x14ac:dyDescent="0.3">
      <c r="A3601" s="9" t="s">
        <v>3780</v>
      </c>
      <c r="B3601" s="9" t="s">
        <v>19</v>
      </c>
      <c r="C3601">
        <v>30</v>
      </c>
      <c r="D3601" t="s">
        <v>30</v>
      </c>
      <c r="E3601" t="s">
        <v>39</v>
      </c>
      <c r="F3601" t="s">
        <v>40</v>
      </c>
      <c r="G3601" t="s">
        <v>96</v>
      </c>
      <c r="H3601" t="s">
        <v>51</v>
      </c>
      <c r="I3601" s="5">
        <v>0.6</v>
      </c>
      <c r="J3601" t="s">
        <v>25</v>
      </c>
      <c r="K3601" s="1">
        <v>40604</v>
      </c>
      <c r="L3601" s="1" t="s">
        <v>5075</v>
      </c>
      <c r="M3601" s="7">
        <v>14.66</v>
      </c>
      <c r="N3601" s="22">
        <v>32953</v>
      </c>
      <c r="O3601">
        <v>2</v>
      </c>
      <c r="P3601" t="s">
        <v>26</v>
      </c>
      <c r="Q3601">
        <v>2</v>
      </c>
      <c r="R3601">
        <v>9</v>
      </c>
      <c r="S3601" t="s">
        <v>948</v>
      </c>
      <c r="T3601" t="s">
        <v>26</v>
      </c>
      <c r="U3601" t="str">
        <f t="shared" si="112"/>
        <v>Young</v>
      </c>
      <c r="V3601" t="str">
        <f t="shared" si="113"/>
        <v>Junior</v>
      </c>
      <c r="W3601" t="str">
        <f>IF(Table13[[#This Row],[Last_Working_Date]]="Active","Active","Exited")</f>
        <v>Active</v>
      </c>
    </row>
    <row r="3602" spans="1:23" x14ac:dyDescent="0.3">
      <c r="A3602" s="9" t="s">
        <v>3781</v>
      </c>
      <c r="B3602" s="9" t="s">
        <v>29</v>
      </c>
      <c r="C3602">
        <v>41</v>
      </c>
      <c r="D3602" t="s">
        <v>30</v>
      </c>
      <c r="E3602" t="s">
        <v>63</v>
      </c>
      <c r="F3602" t="s">
        <v>32</v>
      </c>
      <c r="G3602" t="s">
        <v>171</v>
      </c>
      <c r="H3602" t="s">
        <v>51</v>
      </c>
      <c r="I3602" s="5">
        <v>8</v>
      </c>
      <c r="J3602" t="s">
        <v>25</v>
      </c>
      <c r="K3602" s="1">
        <v>42680</v>
      </c>
      <c r="L3602" s="1" t="s">
        <v>5075</v>
      </c>
      <c r="M3602" s="7">
        <v>8.9700000000000006</v>
      </c>
      <c r="N3602" s="22">
        <v>41464</v>
      </c>
      <c r="O3602">
        <v>3</v>
      </c>
      <c r="P3602" t="s">
        <v>26</v>
      </c>
      <c r="Q3602">
        <v>4</v>
      </c>
      <c r="R3602">
        <v>5</v>
      </c>
      <c r="S3602" t="s">
        <v>644</v>
      </c>
      <c r="T3602" t="s">
        <v>26</v>
      </c>
      <c r="U3602" t="str">
        <f t="shared" si="112"/>
        <v>Adult</v>
      </c>
      <c r="V3602" t="str">
        <f t="shared" si="113"/>
        <v>Senior</v>
      </c>
      <c r="W3602" t="str">
        <f>IF(Table13[[#This Row],[Last_Working_Date]]="Active","Active","Exited")</f>
        <v>Active</v>
      </c>
    </row>
    <row r="3603" spans="1:23" x14ac:dyDescent="0.3">
      <c r="A3603" s="9" t="s">
        <v>3782</v>
      </c>
      <c r="B3603" s="9" t="s">
        <v>19</v>
      </c>
      <c r="C3603">
        <v>22</v>
      </c>
      <c r="D3603" t="s">
        <v>20</v>
      </c>
      <c r="E3603" t="s">
        <v>63</v>
      </c>
      <c r="F3603" t="s">
        <v>45</v>
      </c>
      <c r="G3603" t="s">
        <v>164</v>
      </c>
      <c r="H3603" t="s">
        <v>24</v>
      </c>
      <c r="I3603" s="5">
        <v>0.9</v>
      </c>
      <c r="J3603" t="s">
        <v>85</v>
      </c>
      <c r="K3603" s="1">
        <v>41476</v>
      </c>
      <c r="L3603" s="1" t="s">
        <v>5075</v>
      </c>
      <c r="M3603" s="7">
        <v>12.27</v>
      </c>
      <c r="N3603" s="22">
        <v>37498</v>
      </c>
      <c r="O3603">
        <v>4</v>
      </c>
      <c r="P3603" t="s">
        <v>26</v>
      </c>
      <c r="Q3603">
        <v>1</v>
      </c>
      <c r="R3603">
        <v>7</v>
      </c>
      <c r="S3603" t="s">
        <v>997</v>
      </c>
      <c r="T3603" t="s">
        <v>26</v>
      </c>
      <c r="U3603" t="str">
        <f t="shared" si="112"/>
        <v>Young</v>
      </c>
      <c r="V3603" t="str">
        <f t="shared" si="113"/>
        <v>Junior</v>
      </c>
      <c r="W3603" t="str">
        <f>IF(Table13[[#This Row],[Last_Working_Date]]="Active","Active","Exited")</f>
        <v>Active</v>
      </c>
    </row>
    <row r="3604" spans="1:23" x14ac:dyDescent="0.3">
      <c r="A3604" s="9" t="s">
        <v>3783</v>
      </c>
      <c r="B3604" s="9" t="s">
        <v>19</v>
      </c>
      <c r="C3604">
        <v>29</v>
      </c>
      <c r="D3604" t="s">
        <v>30</v>
      </c>
      <c r="E3604" t="s">
        <v>58</v>
      </c>
      <c r="F3604" t="s">
        <v>40</v>
      </c>
      <c r="G3604" t="s">
        <v>96</v>
      </c>
      <c r="H3604" t="s">
        <v>24</v>
      </c>
      <c r="I3604" s="5">
        <v>5.4</v>
      </c>
      <c r="J3604" t="s">
        <v>25</v>
      </c>
      <c r="K3604" s="1">
        <v>40649</v>
      </c>
      <c r="L3604" s="1" t="s">
        <v>5075</v>
      </c>
      <c r="M3604" s="7">
        <v>14.54</v>
      </c>
      <c r="N3604" s="22">
        <v>39440</v>
      </c>
      <c r="O3604">
        <v>2</v>
      </c>
      <c r="P3604" t="s">
        <v>26</v>
      </c>
      <c r="Q3604">
        <v>4</v>
      </c>
      <c r="R3604">
        <v>6</v>
      </c>
      <c r="S3604" t="s">
        <v>1309</v>
      </c>
      <c r="T3604" t="s">
        <v>26</v>
      </c>
      <c r="U3604" t="str">
        <f t="shared" si="112"/>
        <v>Young</v>
      </c>
      <c r="V3604" t="str">
        <f t="shared" si="113"/>
        <v>Senior</v>
      </c>
      <c r="W3604" t="str">
        <f>IF(Table13[[#This Row],[Last_Working_Date]]="Active","Active","Exited")</f>
        <v>Active</v>
      </c>
    </row>
    <row r="3605" spans="1:23" x14ac:dyDescent="0.3">
      <c r="A3605" s="9" t="s">
        <v>3784</v>
      </c>
      <c r="B3605" s="9" t="s">
        <v>19</v>
      </c>
      <c r="C3605">
        <v>29</v>
      </c>
      <c r="D3605" t="s">
        <v>30</v>
      </c>
      <c r="E3605" t="s">
        <v>21</v>
      </c>
      <c r="F3605" t="s">
        <v>82</v>
      </c>
      <c r="G3605" t="s">
        <v>83</v>
      </c>
      <c r="H3605" t="s">
        <v>24</v>
      </c>
      <c r="I3605" s="5">
        <v>6.6</v>
      </c>
      <c r="J3605" t="s">
        <v>25</v>
      </c>
      <c r="K3605" s="1">
        <v>40914</v>
      </c>
      <c r="L3605" s="1">
        <v>44981</v>
      </c>
      <c r="M3605" s="7">
        <v>11.13</v>
      </c>
      <c r="N3605" s="22">
        <v>39428</v>
      </c>
      <c r="O3605">
        <v>2</v>
      </c>
      <c r="P3605" t="s">
        <v>65</v>
      </c>
      <c r="Q3605">
        <v>2</v>
      </c>
      <c r="R3605">
        <v>3</v>
      </c>
      <c r="S3605" t="s">
        <v>491</v>
      </c>
      <c r="T3605" t="s">
        <v>65</v>
      </c>
      <c r="U3605" t="str">
        <f t="shared" si="112"/>
        <v>Young</v>
      </c>
      <c r="V3605" t="str">
        <f t="shared" si="113"/>
        <v>Senior</v>
      </c>
      <c r="W3605" t="str">
        <f>IF(Table13[[#This Row],[Last_Working_Date]]="Active","Active","Exited")</f>
        <v>Exited</v>
      </c>
    </row>
    <row r="3606" spans="1:23" x14ac:dyDescent="0.3">
      <c r="A3606" s="9" t="s">
        <v>1478</v>
      </c>
      <c r="B3606" s="9" t="s">
        <v>29</v>
      </c>
      <c r="C3606">
        <v>25</v>
      </c>
      <c r="D3606" t="s">
        <v>30</v>
      </c>
      <c r="E3606" t="s">
        <v>39</v>
      </c>
      <c r="F3606" t="s">
        <v>32</v>
      </c>
      <c r="G3606" t="s">
        <v>33</v>
      </c>
      <c r="H3606" t="s">
        <v>24</v>
      </c>
      <c r="I3606" s="5">
        <v>3.6</v>
      </c>
      <c r="J3606" t="s">
        <v>25</v>
      </c>
      <c r="K3606" s="1">
        <v>43689</v>
      </c>
      <c r="L3606" s="1" t="s">
        <v>5075</v>
      </c>
      <c r="M3606" s="7">
        <v>6.21</v>
      </c>
      <c r="N3606" s="22">
        <v>40190</v>
      </c>
      <c r="O3606">
        <v>3</v>
      </c>
      <c r="P3606" t="s">
        <v>26</v>
      </c>
      <c r="Q3606">
        <v>0</v>
      </c>
      <c r="R3606">
        <v>7</v>
      </c>
      <c r="S3606" t="s">
        <v>5074</v>
      </c>
      <c r="T3606" t="s">
        <v>26</v>
      </c>
      <c r="U3606" t="str">
        <f t="shared" si="112"/>
        <v>Young</v>
      </c>
      <c r="V3606" t="str">
        <f t="shared" si="113"/>
        <v>Mid-Level</v>
      </c>
      <c r="W3606" t="str">
        <f>IF(Table13[[#This Row],[Last_Working_Date]]="Active","Active","Exited")</f>
        <v>Active</v>
      </c>
    </row>
    <row r="3607" spans="1:23" x14ac:dyDescent="0.3">
      <c r="A3607" s="9" t="s">
        <v>3785</v>
      </c>
      <c r="B3607" s="9" t="s">
        <v>19</v>
      </c>
      <c r="C3607">
        <v>35</v>
      </c>
      <c r="D3607" t="s">
        <v>30</v>
      </c>
      <c r="E3607" t="s">
        <v>53</v>
      </c>
      <c r="F3607" t="s">
        <v>54</v>
      </c>
      <c r="G3607" t="s">
        <v>77</v>
      </c>
      <c r="H3607" t="s">
        <v>24</v>
      </c>
      <c r="I3607" s="5">
        <v>12.9</v>
      </c>
      <c r="J3607" t="s">
        <v>25</v>
      </c>
      <c r="K3607" s="1">
        <v>39625</v>
      </c>
      <c r="L3607" s="1" t="s">
        <v>5075</v>
      </c>
      <c r="M3607" s="7">
        <v>17.34</v>
      </c>
      <c r="N3607" s="22">
        <v>56282</v>
      </c>
      <c r="O3607">
        <v>3</v>
      </c>
      <c r="P3607" t="s">
        <v>26</v>
      </c>
      <c r="Q3607">
        <v>1</v>
      </c>
      <c r="R3607">
        <v>3</v>
      </c>
      <c r="S3607" t="s">
        <v>956</v>
      </c>
      <c r="T3607" t="s">
        <v>26</v>
      </c>
      <c r="U3607" t="str">
        <f t="shared" si="112"/>
        <v>Adult</v>
      </c>
      <c r="V3607" t="str">
        <f t="shared" si="113"/>
        <v>Expert</v>
      </c>
      <c r="W3607" t="str">
        <f>IF(Table13[[#This Row],[Last_Working_Date]]="Active","Active","Exited")</f>
        <v>Active</v>
      </c>
    </row>
    <row r="3608" spans="1:23" x14ac:dyDescent="0.3">
      <c r="A3608" s="9" t="s">
        <v>3786</v>
      </c>
      <c r="B3608" s="9" t="s">
        <v>29</v>
      </c>
      <c r="C3608">
        <v>25</v>
      </c>
      <c r="D3608" t="s">
        <v>30</v>
      </c>
      <c r="E3608" t="s">
        <v>39</v>
      </c>
      <c r="F3608" t="s">
        <v>32</v>
      </c>
      <c r="G3608" t="s">
        <v>33</v>
      </c>
      <c r="H3608" t="s">
        <v>24</v>
      </c>
      <c r="I3608" s="5">
        <v>2.7</v>
      </c>
      <c r="J3608" t="s">
        <v>25</v>
      </c>
      <c r="K3608" s="1">
        <v>43774</v>
      </c>
      <c r="L3608" s="1" t="s">
        <v>5075</v>
      </c>
      <c r="M3608" s="7">
        <v>5.98</v>
      </c>
      <c r="N3608" s="22">
        <v>37253</v>
      </c>
      <c r="O3608">
        <v>4</v>
      </c>
      <c r="P3608" t="s">
        <v>26</v>
      </c>
      <c r="Q3608">
        <v>2</v>
      </c>
      <c r="R3608">
        <v>7</v>
      </c>
      <c r="S3608" t="s">
        <v>2633</v>
      </c>
      <c r="T3608" t="s">
        <v>26</v>
      </c>
      <c r="U3608" t="str">
        <f t="shared" si="112"/>
        <v>Young</v>
      </c>
      <c r="V3608" t="str">
        <f t="shared" si="113"/>
        <v>Mid-Level</v>
      </c>
      <c r="W3608" t="str">
        <f>IF(Table13[[#This Row],[Last_Working_Date]]="Active","Active","Exited")</f>
        <v>Active</v>
      </c>
    </row>
    <row r="3609" spans="1:23" x14ac:dyDescent="0.3">
      <c r="A3609" s="9" t="s">
        <v>3787</v>
      </c>
      <c r="B3609" s="9" t="s">
        <v>29</v>
      </c>
      <c r="C3609">
        <v>31</v>
      </c>
      <c r="D3609" t="s">
        <v>30</v>
      </c>
      <c r="E3609" t="s">
        <v>36</v>
      </c>
      <c r="F3609" t="s">
        <v>40</v>
      </c>
      <c r="G3609" t="s">
        <v>41</v>
      </c>
      <c r="H3609" t="s">
        <v>51</v>
      </c>
      <c r="I3609" s="5">
        <v>3.6</v>
      </c>
      <c r="J3609" t="s">
        <v>25</v>
      </c>
      <c r="K3609" s="1">
        <v>43276</v>
      </c>
      <c r="L3609" s="1" t="s">
        <v>5075</v>
      </c>
      <c r="M3609" s="7">
        <v>7.34</v>
      </c>
      <c r="N3609" s="22">
        <v>38331</v>
      </c>
      <c r="O3609">
        <v>3</v>
      </c>
      <c r="P3609" t="s">
        <v>26</v>
      </c>
      <c r="Q3609">
        <v>0</v>
      </c>
      <c r="R3609">
        <v>5</v>
      </c>
      <c r="S3609" t="s">
        <v>1519</v>
      </c>
      <c r="T3609" t="s">
        <v>26</v>
      </c>
      <c r="U3609" t="str">
        <f t="shared" si="112"/>
        <v>Adult</v>
      </c>
      <c r="V3609" t="str">
        <f t="shared" si="113"/>
        <v>Mid-Level</v>
      </c>
      <c r="W3609" t="str">
        <f>IF(Table13[[#This Row],[Last_Working_Date]]="Active","Active","Exited")</f>
        <v>Active</v>
      </c>
    </row>
    <row r="3610" spans="1:23" x14ac:dyDescent="0.3">
      <c r="A3610" s="9" t="s">
        <v>3788</v>
      </c>
      <c r="B3610" s="9" t="s">
        <v>29</v>
      </c>
      <c r="C3610">
        <v>31</v>
      </c>
      <c r="D3610" t="s">
        <v>30</v>
      </c>
      <c r="E3610" t="s">
        <v>58</v>
      </c>
      <c r="F3610" t="s">
        <v>82</v>
      </c>
      <c r="G3610" t="s">
        <v>83</v>
      </c>
      <c r="H3610" t="s">
        <v>24</v>
      </c>
      <c r="I3610" s="5">
        <v>8.5</v>
      </c>
      <c r="J3610" t="s">
        <v>25</v>
      </c>
      <c r="K3610" s="1">
        <v>45179</v>
      </c>
      <c r="L3610" s="1" t="s">
        <v>5075</v>
      </c>
      <c r="M3610" s="7">
        <v>2.13</v>
      </c>
      <c r="N3610" s="22">
        <v>46409</v>
      </c>
      <c r="O3610">
        <v>2</v>
      </c>
      <c r="P3610" t="s">
        <v>65</v>
      </c>
      <c r="Q3610">
        <v>0</v>
      </c>
      <c r="R3610">
        <v>5</v>
      </c>
      <c r="S3610" t="s">
        <v>1005</v>
      </c>
      <c r="T3610" t="s">
        <v>26</v>
      </c>
      <c r="U3610" t="str">
        <f t="shared" si="112"/>
        <v>Adult</v>
      </c>
      <c r="V3610" t="str">
        <f t="shared" si="113"/>
        <v>Senior</v>
      </c>
      <c r="W3610" t="str">
        <f>IF(Table13[[#This Row],[Last_Working_Date]]="Active","Active","Exited")</f>
        <v>Active</v>
      </c>
    </row>
    <row r="3611" spans="1:23" x14ac:dyDescent="0.3">
      <c r="A3611" s="9" t="s">
        <v>3789</v>
      </c>
      <c r="B3611" s="9" t="s">
        <v>19</v>
      </c>
      <c r="C3611">
        <v>26</v>
      </c>
      <c r="D3611" t="s">
        <v>20</v>
      </c>
      <c r="E3611" t="s">
        <v>21</v>
      </c>
      <c r="F3611" t="s">
        <v>22</v>
      </c>
      <c r="G3611" t="s">
        <v>23</v>
      </c>
      <c r="H3611" t="s">
        <v>24</v>
      </c>
      <c r="I3611" s="5">
        <v>3.6</v>
      </c>
      <c r="J3611" t="s">
        <v>25</v>
      </c>
      <c r="K3611" s="1">
        <v>40491</v>
      </c>
      <c r="L3611" s="1" t="s">
        <v>5075</v>
      </c>
      <c r="M3611" s="7">
        <v>14.97</v>
      </c>
      <c r="N3611" s="22">
        <v>37712</v>
      </c>
      <c r="O3611">
        <v>3</v>
      </c>
      <c r="P3611" t="s">
        <v>26</v>
      </c>
      <c r="Q3611">
        <v>1</v>
      </c>
      <c r="R3611">
        <v>10</v>
      </c>
      <c r="S3611" t="s">
        <v>129</v>
      </c>
      <c r="T3611" t="s">
        <v>26</v>
      </c>
      <c r="U3611" t="str">
        <f t="shared" si="112"/>
        <v>Young</v>
      </c>
      <c r="V3611" t="str">
        <f t="shared" si="113"/>
        <v>Mid-Level</v>
      </c>
      <c r="W3611" t="str">
        <f>IF(Table13[[#This Row],[Last_Working_Date]]="Active","Active","Exited")</f>
        <v>Active</v>
      </c>
    </row>
    <row r="3612" spans="1:23" x14ac:dyDescent="0.3">
      <c r="A3612" s="9" t="s">
        <v>3790</v>
      </c>
      <c r="B3612" s="9" t="s">
        <v>29</v>
      </c>
      <c r="C3612">
        <v>31</v>
      </c>
      <c r="D3612" t="s">
        <v>20</v>
      </c>
      <c r="E3612" t="s">
        <v>44</v>
      </c>
      <c r="F3612" t="s">
        <v>40</v>
      </c>
      <c r="G3612" t="s">
        <v>41</v>
      </c>
      <c r="H3612" t="s">
        <v>24</v>
      </c>
      <c r="I3612" s="5">
        <v>3.4</v>
      </c>
      <c r="J3612" t="s">
        <v>25</v>
      </c>
      <c r="K3612" s="1">
        <v>45480</v>
      </c>
      <c r="L3612" s="1" t="s">
        <v>5075</v>
      </c>
      <c r="M3612" s="7">
        <v>1.31</v>
      </c>
      <c r="N3612" s="22">
        <v>37096</v>
      </c>
      <c r="O3612">
        <v>3</v>
      </c>
      <c r="P3612" t="s">
        <v>26</v>
      </c>
      <c r="Q3612">
        <v>4</v>
      </c>
      <c r="R3612">
        <v>5</v>
      </c>
      <c r="S3612" t="s">
        <v>282</v>
      </c>
      <c r="T3612" t="s">
        <v>26</v>
      </c>
      <c r="U3612" t="str">
        <f t="shared" si="112"/>
        <v>Adult</v>
      </c>
      <c r="V3612" t="str">
        <f t="shared" si="113"/>
        <v>Mid-Level</v>
      </c>
      <c r="W3612" t="str">
        <f>IF(Table13[[#This Row],[Last_Working_Date]]="Active","Active","Exited")</f>
        <v>Active</v>
      </c>
    </row>
    <row r="3613" spans="1:23" x14ac:dyDescent="0.3">
      <c r="A3613" s="9" t="s">
        <v>3791</v>
      </c>
      <c r="B3613" s="9" t="s">
        <v>29</v>
      </c>
      <c r="C3613">
        <v>46</v>
      </c>
      <c r="D3613" t="s">
        <v>20</v>
      </c>
      <c r="E3613" t="s">
        <v>39</v>
      </c>
      <c r="F3613" t="s">
        <v>40</v>
      </c>
      <c r="G3613" t="s">
        <v>96</v>
      </c>
      <c r="H3613" t="s">
        <v>47</v>
      </c>
      <c r="I3613" s="5">
        <v>10.9</v>
      </c>
      <c r="J3613" t="s">
        <v>25</v>
      </c>
      <c r="K3613" s="1">
        <v>39543</v>
      </c>
      <c r="L3613" s="1" t="s">
        <v>5075</v>
      </c>
      <c r="M3613" s="7">
        <v>17.559999999999999</v>
      </c>
      <c r="N3613" s="22">
        <v>54917</v>
      </c>
      <c r="O3613">
        <v>3</v>
      </c>
      <c r="P3613" t="s">
        <v>26</v>
      </c>
      <c r="Q3613">
        <v>1</v>
      </c>
      <c r="R3613">
        <v>4</v>
      </c>
      <c r="S3613" t="s">
        <v>758</v>
      </c>
      <c r="T3613" t="s">
        <v>26</v>
      </c>
      <c r="U3613" t="str">
        <f t="shared" si="112"/>
        <v>Adult</v>
      </c>
      <c r="V3613" t="str">
        <f t="shared" si="113"/>
        <v>Expert</v>
      </c>
      <c r="W3613" t="str">
        <f>IF(Table13[[#This Row],[Last_Working_Date]]="Active","Active","Exited")</f>
        <v>Active</v>
      </c>
    </row>
    <row r="3614" spans="1:23" x14ac:dyDescent="0.3">
      <c r="A3614" s="9" t="s">
        <v>3792</v>
      </c>
      <c r="B3614" s="9" t="s">
        <v>29</v>
      </c>
      <c r="C3614">
        <v>35</v>
      </c>
      <c r="D3614" t="s">
        <v>20</v>
      </c>
      <c r="E3614" t="s">
        <v>63</v>
      </c>
      <c r="F3614" t="s">
        <v>45</v>
      </c>
      <c r="G3614" t="s">
        <v>46</v>
      </c>
      <c r="H3614" t="s">
        <v>84</v>
      </c>
      <c r="I3614" s="5">
        <v>10.9</v>
      </c>
      <c r="J3614" t="s">
        <v>25</v>
      </c>
      <c r="K3614" s="1">
        <v>39693</v>
      </c>
      <c r="L3614" s="1" t="s">
        <v>5075</v>
      </c>
      <c r="M3614" s="7">
        <v>17.149999999999999</v>
      </c>
      <c r="N3614" s="22">
        <v>53265</v>
      </c>
      <c r="O3614">
        <v>2</v>
      </c>
      <c r="P3614" t="s">
        <v>26</v>
      </c>
      <c r="Q3614">
        <v>3</v>
      </c>
      <c r="R3614">
        <v>3</v>
      </c>
      <c r="S3614" t="s">
        <v>48</v>
      </c>
      <c r="T3614" t="s">
        <v>26</v>
      </c>
      <c r="U3614" t="str">
        <f t="shared" si="112"/>
        <v>Adult</v>
      </c>
      <c r="V3614" t="str">
        <f t="shared" si="113"/>
        <v>Expert</v>
      </c>
      <c r="W3614" t="str">
        <f>IF(Table13[[#This Row],[Last_Working_Date]]="Active","Active","Exited")</f>
        <v>Active</v>
      </c>
    </row>
    <row r="3615" spans="1:23" x14ac:dyDescent="0.3">
      <c r="A3615" s="9" t="s">
        <v>3793</v>
      </c>
      <c r="B3615" s="9" t="s">
        <v>29</v>
      </c>
      <c r="C3615">
        <v>35</v>
      </c>
      <c r="D3615" t="s">
        <v>20</v>
      </c>
      <c r="E3615" t="s">
        <v>53</v>
      </c>
      <c r="F3615" t="s">
        <v>32</v>
      </c>
      <c r="G3615" t="s">
        <v>171</v>
      </c>
      <c r="H3615" t="s">
        <v>84</v>
      </c>
      <c r="I3615" s="5">
        <v>10.1</v>
      </c>
      <c r="J3615" t="s">
        <v>25</v>
      </c>
      <c r="K3615" s="1">
        <v>41916</v>
      </c>
      <c r="L3615" s="1" t="s">
        <v>5075</v>
      </c>
      <c r="M3615" s="7">
        <v>11.07</v>
      </c>
      <c r="N3615" s="22">
        <v>45805</v>
      </c>
      <c r="O3615">
        <v>3</v>
      </c>
      <c r="P3615" t="s">
        <v>26</v>
      </c>
      <c r="Q3615">
        <v>2</v>
      </c>
      <c r="R3615">
        <v>6</v>
      </c>
      <c r="S3615" t="s">
        <v>365</v>
      </c>
      <c r="T3615" t="s">
        <v>26</v>
      </c>
      <c r="U3615" t="str">
        <f t="shared" si="112"/>
        <v>Adult</v>
      </c>
      <c r="V3615" t="str">
        <f t="shared" si="113"/>
        <v>Expert</v>
      </c>
      <c r="W3615" t="str">
        <f>IF(Table13[[#This Row],[Last_Working_Date]]="Active","Active","Exited")</f>
        <v>Active</v>
      </c>
    </row>
    <row r="3616" spans="1:23" x14ac:dyDescent="0.3">
      <c r="A3616" s="9" t="s">
        <v>3794</v>
      </c>
      <c r="B3616" s="9" t="s">
        <v>19</v>
      </c>
      <c r="C3616">
        <v>25</v>
      </c>
      <c r="D3616" t="s">
        <v>30</v>
      </c>
      <c r="E3616" t="s">
        <v>31</v>
      </c>
      <c r="F3616" t="s">
        <v>45</v>
      </c>
      <c r="G3616" t="s">
        <v>46</v>
      </c>
      <c r="H3616" t="s">
        <v>24</v>
      </c>
      <c r="I3616" s="5">
        <v>2.9</v>
      </c>
      <c r="J3616" t="s">
        <v>25</v>
      </c>
      <c r="K3616" s="1">
        <v>45745</v>
      </c>
      <c r="L3616" s="1" t="s">
        <v>5075</v>
      </c>
      <c r="M3616" s="7">
        <v>0.57999999999999996</v>
      </c>
      <c r="N3616" s="22">
        <v>43729</v>
      </c>
      <c r="O3616">
        <v>4</v>
      </c>
      <c r="P3616" t="s">
        <v>26</v>
      </c>
      <c r="Q3616">
        <v>3</v>
      </c>
      <c r="R3616">
        <v>8</v>
      </c>
      <c r="S3616" t="s">
        <v>368</v>
      </c>
      <c r="T3616" t="s">
        <v>26</v>
      </c>
      <c r="U3616" t="str">
        <f t="shared" si="112"/>
        <v>Young</v>
      </c>
      <c r="V3616" t="str">
        <f t="shared" si="113"/>
        <v>Mid-Level</v>
      </c>
      <c r="W3616" t="str">
        <f>IF(Table13[[#This Row],[Last_Working_Date]]="Active","Active","Exited")</f>
        <v>Active</v>
      </c>
    </row>
    <row r="3617" spans="1:23" x14ac:dyDescent="0.3">
      <c r="A3617" s="9" t="s">
        <v>3795</v>
      </c>
      <c r="B3617" s="9" t="s">
        <v>29</v>
      </c>
      <c r="C3617">
        <v>29</v>
      </c>
      <c r="D3617" t="s">
        <v>20</v>
      </c>
      <c r="E3617" t="s">
        <v>44</v>
      </c>
      <c r="F3617" t="s">
        <v>92</v>
      </c>
      <c r="G3617" t="s">
        <v>93</v>
      </c>
      <c r="H3617" t="s">
        <v>47</v>
      </c>
      <c r="I3617" s="5">
        <v>6.1</v>
      </c>
      <c r="J3617" t="s">
        <v>25</v>
      </c>
      <c r="K3617" s="1">
        <v>41832</v>
      </c>
      <c r="L3617" s="1" t="s">
        <v>5075</v>
      </c>
      <c r="M3617" s="7">
        <v>11.3</v>
      </c>
      <c r="N3617" s="22">
        <v>50770</v>
      </c>
      <c r="O3617">
        <v>4</v>
      </c>
      <c r="P3617" t="s">
        <v>65</v>
      </c>
      <c r="Q3617">
        <v>4</v>
      </c>
      <c r="R3617">
        <v>6</v>
      </c>
      <c r="S3617" t="s">
        <v>245</v>
      </c>
      <c r="T3617" t="s">
        <v>26</v>
      </c>
      <c r="U3617" t="str">
        <f t="shared" si="112"/>
        <v>Young</v>
      </c>
      <c r="V3617" t="str">
        <f t="shared" si="113"/>
        <v>Senior</v>
      </c>
      <c r="W3617" t="str">
        <f>IF(Table13[[#This Row],[Last_Working_Date]]="Active","Active","Exited")</f>
        <v>Active</v>
      </c>
    </row>
    <row r="3618" spans="1:23" x14ac:dyDescent="0.3">
      <c r="A3618" s="9" t="s">
        <v>3796</v>
      </c>
      <c r="B3618" s="9" t="s">
        <v>29</v>
      </c>
      <c r="C3618">
        <v>34</v>
      </c>
      <c r="D3618" t="s">
        <v>30</v>
      </c>
      <c r="E3618" t="s">
        <v>31</v>
      </c>
      <c r="F3618" t="s">
        <v>54</v>
      </c>
      <c r="G3618" t="s">
        <v>77</v>
      </c>
      <c r="H3618" t="s">
        <v>24</v>
      </c>
      <c r="I3618" s="5">
        <v>5.7</v>
      </c>
      <c r="J3618" t="s">
        <v>25</v>
      </c>
      <c r="K3618" s="1">
        <v>43987</v>
      </c>
      <c r="L3618" s="1" t="s">
        <v>5075</v>
      </c>
      <c r="M3618" s="7">
        <v>5.4</v>
      </c>
      <c r="N3618" s="22">
        <v>48147</v>
      </c>
      <c r="O3618">
        <v>3</v>
      </c>
      <c r="P3618" t="s">
        <v>26</v>
      </c>
      <c r="Q3618">
        <v>1</v>
      </c>
      <c r="R3618">
        <v>4</v>
      </c>
      <c r="S3618" t="s">
        <v>774</v>
      </c>
      <c r="T3618" t="s">
        <v>26</v>
      </c>
      <c r="U3618" t="str">
        <f t="shared" si="112"/>
        <v>Adult</v>
      </c>
      <c r="V3618" t="str">
        <f t="shared" si="113"/>
        <v>Senior</v>
      </c>
      <c r="W3618" t="str">
        <f>IF(Table13[[#This Row],[Last_Working_Date]]="Active","Active","Exited")</f>
        <v>Active</v>
      </c>
    </row>
    <row r="3619" spans="1:23" x14ac:dyDescent="0.3">
      <c r="A3619" s="9" t="s">
        <v>3797</v>
      </c>
      <c r="B3619" s="9" t="s">
        <v>19</v>
      </c>
      <c r="C3619">
        <v>26</v>
      </c>
      <c r="D3619" t="s">
        <v>30</v>
      </c>
      <c r="E3619" t="s">
        <v>21</v>
      </c>
      <c r="F3619" t="s">
        <v>40</v>
      </c>
      <c r="G3619" t="s">
        <v>50</v>
      </c>
      <c r="H3619" t="s">
        <v>51</v>
      </c>
      <c r="I3619" s="5">
        <v>3.5</v>
      </c>
      <c r="J3619" t="s">
        <v>25</v>
      </c>
      <c r="K3619" s="1">
        <v>42115</v>
      </c>
      <c r="L3619" s="1" t="s">
        <v>5075</v>
      </c>
      <c r="M3619" s="7">
        <v>10.52</v>
      </c>
      <c r="N3619" s="22">
        <v>50737</v>
      </c>
      <c r="O3619">
        <v>4</v>
      </c>
      <c r="P3619" t="s">
        <v>26</v>
      </c>
      <c r="Q3619">
        <v>2</v>
      </c>
      <c r="R3619">
        <v>6</v>
      </c>
      <c r="S3619" t="s">
        <v>606</v>
      </c>
      <c r="T3619" t="s">
        <v>26</v>
      </c>
      <c r="U3619" t="str">
        <f t="shared" si="112"/>
        <v>Young</v>
      </c>
      <c r="V3619" t="str">
        <f t="shared" si="113"/>
        <v>Mid-Level</v>
      </c>
      <c r="W3619" t="str">
        <f>IF(Table13[[#This Row],[Last_Working_Date]]="Active","Active","Exited")</f>
        <v>Active</v>
      </c>
    </row>
    <row r="3620" spans="1:23" x14ac:dyDescent="0.3">
      <c r="A3620" s="9" t="s">
        <v>3798</v>
      </c>
      <c r="B3620" s="9" t="s">
        <v>209</v>
      </c>
      <c r="C3620">
        <v>32</v>
      </c>
      <c r="D3620" t="s">
        <v>179</v>
      </c>
      <c r="E3620" t="s">
        <v>39</v>
      </c>
      <c r="F3620" t="s">
        <v>54</v>
      </c>
      <c r="G3620" t="s">
        <v>55</v>
      </c>
      <c r="H3620" t="s">
        <v>51</v>
      </c>
      <c r="I3620" s="5">
        <v>11.1</v>
      </c>
      <c r="J3620" t="s">
        <v>25</v>
      </c>
      <c r="K3620" s="1">
        <v>39644</v>
      </c>
      <c r="L3620" s="1" t="s">
        <v>5075</v>
      </c>
      <c r="M3620" s="7">
        <v>17.29</v>
      </c>
      <c r="N3620" s="22">
        <v>59203</v>
      </c>
      <c r="O3620">
        <v>4</v>
      </c>
      <c r="P3620" t="s">
        <v>26</v>
      </c>
      <c r="Q3620">
        <v>1</v>
      </c>
      <c r="R3620">
        <v>8</v>
      </c>
      <c r="S3620" t="s">
        <v>260</v>
      </c>
      <c r="T3620" t="s">
        <v>26</v>
      </c>
      <c r="U3620" t="str">
        <f t="shared" si="112"/>
        <v>Adult</v>
      </c>
      <c r="V3620" t="str">
        <f t="shared" si="113"/>
        <v>Expert</v>
      </c>
      <c r="W3620" t="str">
        <f>IF(Table13[[#This Row],[Last_Working_Date]]="Active","Active","Exited")</f>
        <v>Active</v>
      </c>
    </row>
    <row r="3621" spans="1:23" x14ac:dyDescent="0.3">
      <c r="A3621" s="9" t="s">
        <v>3799</v>
      </c>
      <c r="B3621" s="9" t="s">
        <v>19</v>
      </c>
      <c r="C3621">
        <v>37</v>
      </c>
      <c r="D3621" t="s">
        <v>30</v>
      </c>
      <c r="E3621" t="s">
        <v>39</v>
      </c>
      <c r="F3621" t="s">
        <v>40</v>
      </c>
      <c r="G3621" t="s">
        <v>96</v>
      </c>
      <c r="H3621" t="s">
        <v>84</v>
      </c>
      <c r="I3621" s="5">
        <v>3.4</v>
      </c>
      <c r="J3621" t="s">
        <v>25</v>
      </c>
      <c r="K3621" s="1">
        <v>42251</v>
      </c>
      <c r="L3621" s="1" t="s">
        <v>5075</v>
      </c>
      <c r="M3621" s="7">
        <v>10.15</v>
      </c>
      <c r="N3621" s="22">
        <v>46808</v>
      </c>
      <c r="O3621">
        <v>4</v>
      </c>
      <c r="P3621" t="s">
        <v>26</v>
      </c>
      <c r="Q3621">
        <v>2</v>
      </c>
      <c r="R3621">
        <v>7</v>
      </c>
      <c r="S3621" t="s">
        <v>914</v>
      </c>
      <c r="T3621" t="s">
        <v>26</v>
      </c>
      <c r="U3621" t="str">
        <f t="shared" si="112"/>
        <v>Adult</v>
      </c>
      <c r="V3621" t="str">
        <f t="shared" si="113"/>
        <v>Mid-Level</v>
      </c>
      <c r="W3621" t="str">
        <f>IF(Table13[[#This Row],[Last_Working_Date]]="Active","Active","Exited")</f>
        <v>Active</v>
      </c>
    </row>
    <row r="3622" spans="1:23" x14ac:dyDescent="0.3">
      <c r="A3622" s="9" t="s">
        <v>3800</v>
      </c>
      <c r="B3622" s="9" t="s">
        <v>19</v>
      </c>
      <c r="C3622">
        <v>27</v>
      </c>
      <c r="D3622" t="s">
        <v>30</v>
      </c>
      <c r="E3622" t="s">
        <v>39</v>
      </c>
      <c r="F3622" t="s">
        <v>67</v>
      </c>
      <c r="G3622" t="s">
        <v>110</v>
      </c>
      <c r="H3622" t="s">
        <v>51</v>
      </c>
      <c r="I3622" s="5">
        <v>1.5</v>
      </c>
      <c r="J3622" t="s">
        <v>25</v>
      </c>
      <c r="K3622" s="1">
        <v>44764</v>
      </c>
      <c r="L3622" s="1" t="s">
        <v>5075</v>
      </c>
      <c r="M3622" s="7">
        <v>3.27</v>
      </c>
      <c r="N3622" s="22">
        <v>33524</v>
      </c>
      <c r="O3622">
        <v>3</v>
      </c>
      <c r="P3622" t="s">
        <v>26</v>
      </c>
      <c r="Q3622">
        <v>5</v>
      </c>
      <c r="R3622">
        <v>3</v>
      </c>
      <c r="S3622" t="s">
        <v>892</v>
      </c>
      <c r="T3622" t="s">
        <v>26</v>
      </c>
      <c r="U3622" t="str">
        <f t="shared" si="112"/>
        <v>Young</v>
      </c>
      <c r="V3622" t="str">
        <f t="shared" si="113"/>
        <v>Junior</v>
      </c>
      <c r="W3622" t="str">
        <f>IF(Table13[[#This Row],[Last_Working_Date]]="Active","Active","Exited")</f>
        <v>Active</v>
      </c>
    </row>
    <row r="3623" spans="1:23" x14ac:dyDescent="0.3">
      <c r="A3623" s="9" t="s">
        <v>3801</v>
      </c>
      <c r="B3623" s="9" t="s">
        <v>19</v>
      </c>
      <c r="C3623">
        <v>23</v>
      </c>
      <c r="D3623" t="s">
        <v>30</v>
      </c>
      <c r="E3623" t="s">
        <v>63</v>
      </c>
      <c r="F3623" t="s">
        <v>82</v>
      </c>
      <c r="G3623" t="s">
        <v>107</v>
      </c>
      <c r="H3623" t="s">
        <v>24</v>
      </c>
      <c r="I3623" s="5">
        <v>1.9</v>
      </c>
      <c r="J3623" t="s">
        <v>25</v>
      </c>
      <c r="K3623" s="1">
        <v>44366</v>
      </c>
      <c r="L3623" s="1" t="s">
        <v>5075</v>
      </c>
      <c r="M3623" s="7">
        <v>4.3600000000000003</v>
      </c>
      <c r="N3623" s="22">
        <v>33241</v>
      </c>
      <c r="O3623">
        <v>3</v>
      </c>
      <c r="P3623" t="s">
        <v>65</v>
      </c>
      <c r="Q3623">
        <v>1</v>
      </c>
      <c r="R3623">
        <v>5</v>
      </c>
      <c r="S3623" t="s">
        <v>287</v>
      </c>
      <c r="T3623" t="s">
        <v>26</v>
      </c>
      <c r="U3623" t="str">
        <f t="shared" si="112"/>
        <v>Young</v>
      </c>
      <c r="V3623" t="str">
        <f t="shared" si="113"/>
        <v>Junior</v>
      </c>
      <c r="W3623" t="str">
        <f>IF(Table13[[#This Row],[Last_Working_Date]]="Active","Active","Exited")</f>
        <v>Active</v>
      </c>
    </row>
    <row r="3624" spans="1:23" x14ac:dyDescent="0.3">
      <c r="A3624" s="9" t="s">
        <v>3802</v>
      </c>
      <c r="B3624" s="9" t="s">
        <v>29</v>
      </c>
      <c r="C3624">
        <v>37</v>
      </c>
      <c r="D3624" t="s">
        <v>20</v>
      </c>
      <c r="E3624" t="s">
        <v>31</v>
      </c>
      <c r="F3624" t="s">
        <v>67</v>
      </c>
      <c r="G3624" t="s">
        <v>68</v>
      </c>
      <c r="H3624" t="s">
        <v>47</v>
      </c>
      <c r="I3624" s="5">
        <v>9.6999999999999993</v>
      </c>
      <c r="J3624" t="s">
        <v>25</v>
      </c>
      <c r="K3624" s="1">
        <v>44340</v>
      </c>
      <c r="L3624" s="1" t="s">
        <v>5075</v>
      </c>
      <c r="M3624" s="7">
        <v>4.43</v>
      </c>
      <c r="N3624" s="22">
        <v>58861</v>
      </c>
      <c r="O3624">
        <v>3</v>
      </c>
      <c r="P3624" t="s">
        <v>65</v>
      </c>
      <c r="Q3624">
        <v>0</v>
      </c>
      <c r="R3624">
        <v>13</v>
      </c>
      <c r="S3624" t="s">
        <v>127</v>
      </c>
      <c r="T3624" t="s">
        <v>26</v>
      </c>
      <c r="U3624" t="str">
        <f t="shared" si="112"/>
        <v>Adult</v>
      </c>
      <c r="V3624" t="str">
        <f t="shared" si="113"/>
        <v>Senior</v>
      </c>
      <c r="W3624" t="str">
        <f>IF(Table13[[#This Row],[Last_Working_Date]]="Active","Active","Exited")</f>
        <v>Active</v>
      </c>
    </row>
    <row r="3625" spans="1:23" x14ac:dyDescent="0.3">
      <c r="A3625" s="9" t="s">
        <v>3803</v>
      </c>
      <c r="B3625" s="9" t="s">
        <v>29</v>
      </c>
      <c r="C3625">
        <v>37</v>
      </c>
      <c r="D3625" t="s">
        <v>20</v>
      </c>
      <c r="E3625" t="s">
        <v>36</v>
      </c>
      <c r="F3625" t="s">
        <v>22</v>
      </c>
      <c r="G3625" t="s">
        <v>74</v>
      </c>
      <c r="H3625" t="s">
        <v>51</v>
      </c>
      <c r="I3625" s="5">
        <v>3.1</v>
      </c>
      <c r="J3625" t="s">
        <v>25</v>
      </c>
      <c r="K3625" s="1">
        <v>40786</v>
      </c>
      <c r="L3625" s="1" t="s">
        <v>5075</v>
      </c>
      <c r="M3625" s="7">
        <v>14.16</v>
      </c>
      <c r="N3625" s="22">
        <v>41091</v>
      </c>
      <c r="O3625">
        <v>4</v>
      </c>
      <c r="P3625" t="s">
        <v>26</v>
      </c>
      <c r="Q3625">
        <v>3</v>
      </c>
      <c r="R3625">
        <v>5</v>
      </c>
      <c r="S3625" t="s">
        <v>787</v>
      </c>
      <c r="T3625" t="s">
        <v>26</v>
      </c>
      <c r="U3625" t="str">
        <f t="shared" si="112"/>
        <v>Adult</v>
      </c>
      <c r="V3625" t="str">
        <f t="shared" si="113"/>
        <v>Mid-Level</v>
      </c>
      <c r="W3625" t="str">
        <f>IF(Table13[[#This Row],[Last_Working_Date]]="Active","Active","Exited")</f>
        <v>Active</v>
      </c>
    </row>
    <row r="3626" spans="1:23" x14ac:dyDescent="0.3">
      <c r="A3626" s="9" t="s">
        <v>3804</v>
      </c>
      <c r="B3626" s="9" t="s">
        <v>29</v>
      </c>
      <c r="C3626">
        <v>31</v>
      </c>
      <c r="D3626" t="s">
        <v>30</v>
      </c>
      <c r="E3626" t="s">
        <v>53</v>
      </c>
      <c r="F3626" t="s">
        <v>82</v>
      </c>
      <c r="G3626" t="s">
        <v>107</v>
      </c>
      <c r="H3626" t="s">
        <v>47</v>
      </c>
      <c r="I3626" s="5">
        <v>1.5</v>
      </c>
      <c r="J3626" t="s">
        <v>25</v>
      </c>
      <c r="K3626" s="1">
        <v>42121</v>
      </c>
      <c r="L3626" s="1" t="s">
        <v>5075</v>
      </c>
      <c r="M3626" s="7">
        <v>10.51</v>
      </c>
      <c r="N3626" s="22">
        <v>31063</v>
      </c>
      <c r="O3626">
        <v>3</v>
      </c>
      <c r="P3626" t="s">
        <v>26</v>
      </c>
      <c r="Q3626">
        <v>2</v>
      </c>
      <c r="R3626">
        <v>4</v>
      </c>
      <c r="S3626" t="s">
        <v>2407</v>
      </c>
      <c r="T3626" t="s">
        <v>26</v>
      </c>
      <c r="U3626" t="str">
        <f t="shared" si="112"/>
        <v>Adult</v>
      </c>
      <c r="V3626" t="str">
        <f t="shared" si="113"/>
        <v>Junior</v>
      </c>
      <c r="W3626" t="str">
        <f>IF(Table13[[#This Row],[Last_Working_Date]]="Active","Active","Exited")</f>
        <v>Active</v>
      </c>
    </row>
    <row r="3627" spans="1:23" x14ac:dyDescent="0.3">
      <c r="A3627" s="9" t="s">
        <v>3805</v>
      </c>
      <c r="B3627" s="9" t="s">
        <v>29</v>
      </c>
      <c r="C3627">
        <v>31</v>
      </c>
      <c r="D3627" t="s">
        <v>20</v>
      </c>
      <c r="E3627" t="s">
        <v>36</v>
      </c>
      <c r="F3627" t="s">
        <v>82</v>
      </c>
      <c r="G3627" t="s">
        <v>107</v>
      </c>
      <c r="H3627" t="s">
        <v>24</v>
      </c>
      <c r="I3627" s="5">
        <v>8.1</v>
      </c>
      <c r="J3627" t="s">
        <v>25</v>
      </c>
      <c r="K3627" s="1">
        <v>45123</v>
      </c>
      <c r="L3627" s="1" t="s">
        <v>5075</v>
      </c>
      <c r="M3627" s="7">
        <v>2.29</v>
      </c>
      <c r="N3627" s="22">
        <v>48043</v>
      </c>
      <c r="O3627">
        <v>2</v>
      </c>
      <c r="P3627" t="s">
        <v>26</v>
      </c>
      <c r="Q3627">
        <v>1</v>
      </c>
      <c r="R3627">
        <v>9</v>
      </c>
      <c r="S3627" t="s">
        <v>491</v>
      </c>
      <c r="T3627" t="s">
        <v>26</v>
      </c>
      <c r="U3627" t="str">
        <f t="shared" si="112"/>
        <v>Adult</v>
      </c>
      <c r="V3627" t="str">
        <f t="shared" si="113"/>
        <v>Senior</v>
      </c>
      <c r="W3627" t="str">
        <f>IF(Table13[[#This Row],[Last_Working_Date]]="Active","Active","Exited")</f>
        <v>Active</v>
      </c>
    </row>
    <row r="3628" spans="1:23" x14ac:dyDescent="0.3">
      <c r="A3628" s="9" t="s">
        <v>3806</v>
      </c>
      <c r="B3628" s="9" t="s">
        <v>19</v>
      </c>
      <c r="C3628">
        <v>32</v>
      </c>
      <c r="D3628" t="s">
        <v>20</v>
      </c>
      <c r="E3628" t="s">
        <v>21</v>
      </c>
      <c r="F3628" t="s">
        <v>32</v>
      </c>
      <c r="G3628" t="s">
        <v>33</v>
      </c>
      <c r="H3628" t="s">
        <v>84</v>
      </c>
      <c r="I3628" s="5">
        <v>6.5</v>
      </c>
      <c r="J3628" t="s">
        <v>25</v>
      </c>
      <c r="K3628" s="1">
        <v>41393</v>
      </c>
      <c r="L3628" s="1" t="s">
        <v>5075</v>
      </c>
      <c r="M3628" s="7">
        <v>12.5</v>
      </c>
      <c r="N3628" s="22">
        <v>41841</v>
      </c>
      <c r="O3628">
        <v>2</v>
      </c>
      <c r="P3628" t="s">
        <v>65</v>
      </c>
      <c r="Q3628">
        <v>3</v>
      </c>
      <c r="R3628">
        <v>3</v>
      </c>
      <c r="S3628" t="s">
        <v>461</v>
      </c>
      <c r="T3628" t="s">
        <v>26</v>
      </c>
      <c r="U3628" t="str">
        <f t="shared" si="112"/>
        <v>Adult</v>
      </c>
      <c r="V3628" t="str">
        <f t="shared" si="113"/>
        <v>Senior</v>
      </c>
      <c r="W3628" t="str">
        <f>IF(Table13[[#This Row],[Last_Working_Date]]="Active","Active","Exited")</f>
        <v>Active</v>
      </c>
    </row>
    <row r="3629" spans="1:23" x14ac:dyDescent="0.3">
      <c r="A3629" s="9" t="s">
        <v>3807</v>
      </c>
      <c r="B3629" s="9" t="s">
        <v>29</v>
      </c>
      <c r="C3629">
        <v>43</v>
      </c>
      <c r="D3629" t="s">
        <v>30</v>
      </c>
      <c r="E3629" t="s">
        <v>39</v>
      </c>
      <c r="F3629" t="s">
        <v>82</v>
      </c>
      <c r="G3629" t="s">
        <v>284</v>
      </c>
      <c r="H3629" t="s">
        <v>24</v>
      </c>
      <c r="I3629" s="5">
        <v>11.1</v>
      </c>
      <c r="J3629" t="s">
        <v>25</v>
      </c>
      <c r="K3629" s="1">
        <v>44363</v>
      </c>
      <c r="L3629" s="1" t="s">
        <v>5075</v>
      </c>
      <c r="M3629" s="7">
        <v>4.37</v>
      </c>
      <c r="N3629" s="22">
        <v>49291</v>
      </c>
      <c r="O3629">
        <v>2</v>
      </c>
      <c r="P3629" t="s">
        <v>26</v>
      </c>
      <c r="Q3629">
        <v>4</v>
      </c>
      <c r="R3629">
        <v>5</v>
      </c>
      <c r="S3629" t="s">
        <v>314</v>
      </c>
      <c r="T3629" t="s">
        <v>26</v>
      </c>
      <c r="U3629" t="str">
        <f t="shared" si="112"/>
        <v>Adult</v>
      </c>
      <c r="V3629" t="str">
        <f t="shared" si="113"/>
        <v>Expert</v>
      </c>
      <c r="W3629" t="str">
        <f>IF(Table13[[#This Row],[Last_Working_Date]]="Active","Active","Exited")</f>
        <v>Active</v>
      </c>
    </row>
    <row r="3630" spans="1:23" x14ac:dyDescent="0.3">
      <c r="A3630" s="9" t="s">
        <v>3808</v>
      </c>
      <c r="B3630" s="9" t="s">
        <v>19</v>
      </c>
      <c r="C3630">
        <v>22</v>
      </c>
      <c r="D3630" t="s">
        <v>20</v>
      </c>
      <c r="E3630" t="s">
        <v>44</v>
      </c>
      <c r="F3630" t="s">
        <v>45</v>
      </c>
      <c r="G3630" t="s">
        <v>98</v>
      </c>
      <c r="H3630" t="s">
        <v>24</v>
      </c>
      <c r="I3630" s="5">
        <v>1.7</v>
      </c>
      <c r="J3630" t="s">
        <v>25</v>
      </c>
      <c r="K3630" s="1">
        <v>45017</v>
      </c>
      <c r="L3630" s="1" t="s">
        <v>5075</v>
      </c>
      <c r="M3630" s="7">
        <v>2.58</v>
      </c>
      <c r="N3630" s="22">
        <v>42744</v>
      </c>
      <c r="O3630">
        <v>2</v>
      </c>
      <c r="P3630" t="s">
        <v>26</v>
      </c>
      <c r="Q3630">
        <v>5</v>
      </c>
      <c r="R3630">
        <v>6</v>
      </c>
      <c r="S3630" t="s">
        <v>848</v>
      </c>
      <c r="T3630" t="s">
        <v>26</v>
      </c>
      <c r="U3630" t="str">
        <f t="shared" si="112"/>
        <v>Young</v>
      </c>
      <c r="V3630" t="str">
        <f t="shared" si="113"/>
        <v>Junior</v>
      </c>
      <c r="W3630" t="str">
        <f>IF(Table13[[#This Row],[Last_Working_Date]]="Active","Active","Exited")</f>
        <v>Active</v>
      </c>
    </row>
    <row r="3631" spans="1:23" x14ac:dyDescent="0.3">
      <c r="A3631" s="9" t="s">
        <v>3809</v>
      </c>
      <c r="B3631" s="9" t="s">
        <v>29</v>
      </c>
      <c r="C3631">
        <v>21</v>
      </c>
      <c r="D3631" t="s">
        <v>30</v>
      </c>
      <c r="E3631" t="s">
        <v>36</v>
      </c>
      <c r="F3631" t="s">
        <v>92</v>
      </c>
      <c r="G3631" t="s">
        <v>120</v>
      </c>
      <c r="H3631" t="s">
        <v>24</v>
      </c>
      <c r="I3631" s="5">
        <v>0</v>
      </c>
      <c r="J3631" t="s">
        <v>25</v>
      </c>
      <c r="K3631" s="1">
        <v>40986</v>
      </c>
      <c r="L3631" s="1" t="s">
        <v>5075</v>
      </c>
      <c r="M3631" s="7">
        <v>13.61</v>
      </c>
      <c r="N3631" s="22">
        <v>34047</v>
      </c>
      <c r="O3631">
        <v>2</v>
      </c>
      <c r="P3631" t="s">
        <v>26</v>
      </c>
      <c r="Q3631">
        <v>2</v>
      </c>
      <c r="R3631">
        <v>4</v>
      </c>
      <c r="S3631" t="s">
        <v>200</v>
      </c>
      <c r="T3631" t="s">
        <v>26</v>
      </c>
      <c r="U3631" t="str">
        <f t="shared" si="112"/>
        <v>Young</v>
      </c>
      <c r="V3631" t="str">
        <f t="shared" si="113"/>
        <v>Junior</v>
      </c>
      <c r="W3631" t="str">
        <f>IF(Table13[[#This Row],[Last_Working_Date]]="Active","Active","Exited")</f>
        <v>Active</v>
      </c>
    </row>
    <row r="3632" spans="1:23" x14ac:dyDescent="0.3">
      <c r="A3632" s="9" t="s">
        <v>222</v>
      </c>
      <c r="B3632" s="9" t="s">
        <v>19</v>
      </c>
      <c r="C3632">
        <v>21</v>
      </c>
      <c r="D3632" t="s">
        <v>30</v>
      </c>
      <c r="E3632" t="s">
        <v>21</v>
      </c>
      <c r="F3632" t="s">
        <v>67</v>
      </c>
      <c r="G3632" t="s">
        <v>110</v>
      </c>
      <c r="H3632" t="s">
        <v>51</v>
      </c>
      <c r="I3632" s="5">
        <v>1</v>
      </c>
      <c r="J3632" t="s">
        <v>25</v>
      </c>
      <c r="K3632" s="1">
        <v>42416</v>
      </c>
      <c r="L3632" s="1" t="s">
        <v>5075</v>
      </c>
      <c r="M3632" s="7">
        <v>9.6999999999999993</v>
      </c>
      <c r="N3632" s="22">
        <v>35590</v>
      </c>
      <c r="O3632">
        <v>3</v>
      </c>
      <c r="P3632" t="s">
        <v>26</v>
      </c>
      <c r="Q3632">
        <v>1</v>
      </c>
      <c r="R3632">
        <v>4</v>
      </c>
      <c r="S3632" t="s">
        <v>5074</v>
      </c>
      <c r="T3632" t="s">
        <v>26</v>
      </c>
      <c r="U3632" t="str">
        <f t="shared" si="112"/>
        <v>Young</v>
      </c>
      <c r="V3632" t="str">
        <f t="shared" si="113"/>
        <v>Junior</v>
      </c>
      <c r="W3632" t="str">
        <f>IF(Table13[[#This Row],[Last_Working_Date]]="Active","Active","Exited")</f>
        <v>Active</v>
      </c>
    </row>
    <row r="3633" spans="1:23" x14ac:dyDescent="0.3">
      <c r="A3633" s="9" t="s">
        <v>1349</v>
      </c>
      <c r="B3633" s="9" t="s">
        <v>29</v>
      </c>
      <c r="C3633">
        <v>24</v>
      </c>
      <c r="D3633" t="s">
        <v>30</v>
      </c>
      <c r="E3633" t="s">
        <v>21</v>
      </c>
      <c r="F3633" t="s">
        <v>92</v>
      </c>
      <c r="G3633" t="s">
        <v>246</v>
      </c>
      <c r="H3633" t="s">
        <v>24</v>
      </c>
      <c r="I3633" s="5">
        <v>2</v>
      </c>
      <c r="J3633" t="s">
        <v>25</v>
      </c>
      <c r="K3633" s="1">
        <v>39784</v>
      </c>
      <c r="L3633" s="1" t="s">
        <v>5075</v>
      </c>
      <c r="M3633" s="7">
        <v>16.899999999999999</v>
      </c>
      <c r="N3633" s="22">
        <v>41118</v>
      </c>
      <c r="O3633">
        <v>2</v>
      </c>
      <c r="P3633" t="s">
        <v>26</v>
      </c>
      <c r="Q3633">
        <v>0</v>
      </c>
      <c r="R3633">
        <v>11</v>
      </c>
      <c r="S3633" t="s">
        <v>5074</v>
      </c>
      <c r="T3633" t="s">
        <v>26</v>
      </c>
      <c r="U3633" t="str">
        <f t="shared" si="112"/>
        <v>Young</v>
      </c>
      <c r="V3633" t="str">
        <f t="shared" si="113"/>
        <v>Mid-Level</v>
      </c>
      <c r="W3633" t="str">
        <f>IF(Table13[[#This Row],[Last_Working_Date]]="Active","Active","Exited")</f>
        <v>Active</v>
      </c>
    </row>
    <row r="3634" spans="1:23" x14ac:dyDescent="0.3">
      <c r="A3634" s="9" t="s">
        <v>438</v>
      </c>
      <c r="B3634" s="9" t="s">
        <v>19</v>
      </c>
      <c r="C3634">
        <v>21</v>
      </c>
      <c r="D3634" t="s">
        <v>20</v>
      </c>
      <c r="E3634" t="s">
        <v>39</v>
      </c>
      <c r="F3634" t="s">
        <v>40</v>
      </c>
      <c r="G3634" t="s">
        <v>96</v>
      </c>
      <c r="H3634" t="s">
        <v>24</v>
      </c>
      <c r="I3634" s="5">
        <v>0.7</v>
      </c>
      <c r="J3634" t="s">
        <v>25</v>
      </c>
      <c r="K3634" s="1">
        <v>43558</v>
      </c>
      <c r="L3634" s="1" t="s">
        <v>5075</v>
      </c>
      <c r="M3634" s="7">
        <v>6.57</v>
      </c>
      <c r="N3634" s="22">
        <v>28330</v>
      </c>
      <c r="O3634">
        <v>2</v>
      </c>
      <c r="P3634" t="s">
        <v>26</v>
      </c>
      <c r="Q3634">
        <v>4</v>
      </c>
      <c r="R3634">
        <v>5</v>
      </c>
      <c r="S3634" t="s">
        <v>5074</v>
      </c>
      <c r="T3634" t="s">
        <v>26</v>
      </c>
      <c r="U3634" t="str">
        <f t="shared" si="112"/>
        <v>Young</v>
      </c>
      <c r="V3634" t="str">
        <f t="shared" si="113"/>
        <v>Junior</v>
      </c>
      <c r="W3634" t="str">
        <f>IF(Table13[[#This Row],[Last_Working_Date]]="Active","Active","Exited")</f>
        <v>Active</v>
      </c>
    </row>
    <row r="3635" spans="1:23" x14ac:dyDescent="0.3">
      <c r="A3635" s="9" t="s">
        <v>3810</v>
      </c>
      <c r="B3635" s="9" t="s">
        <v>29</v>
      </c>
      <c r="C3635">
        <v>36</v>
      </c>
      <c r="D3635" t="s">
        <v>30</v>
      </c>
      <c r="E3635" t="s">
        <v>44</v>
      </c>
      <c r="F3635" t="s">
        <v>45</v>
      </c>
      <c r="G3635" t="s">
        <v>164</v>
      </c>
      <c r="H3635" t="s">
        <v>51</v>
      </c>
      <c r="I3635" s="5">
        <v>16</v>
      </c>
      <c r="J3635" t="s">
        <v>25</v>
      </c>
      <c r="K3635" s="1">
        <v>45505</v>
      </c>
      <c r="L3635" s="1" t="s">
        <v>5075</v>
      </c>
      <c r="M3635" s="7">
        <v>1.24</v>
      </c>
      <c r="N3635" s="22">
        <v>65098</v>
      </c>
      <c r="O3635">
        <v>3</v>
      </c>
      <c r="P3635" t="s">
        <v>26</v>
      </c>
      <c r="Q3635">
        <v>0</v>
      </c>
      <c r="R3635">
        <v>4</v>
      </c>
      <c r="S3635" t="s">
        <v>1980</v>
      </c>
      <c r="T3635" t="s">
        <v>26</v>
      </c>
      <c r="U3635" t="str">
        <f t="shared" si="112"/>
        <v>Adult</v>
      </c>
      <c r="V3635" t="str">
        <f t="shared" si="113"/>
        <v>Expert</v>
      </c>
      <c r="W3635" t="str">
        <f>IF(Table13[[#This Row],[Last_Working_Date]]="Active","Active","Exited")</f>
        <v>Active</v>
      </c>
    </row>
    <row r="3636" spans="1:23" x14ac:dyDescent="0.3">
      <c r="A3636" s="9" t="s">
        <v>3811</v>
      </c>
      <c r="B3636" s="9" t="s">
        <v>19</v>
      </c>
      <c r="C3636">
        <v>32</v>
      </c>
      <c r="D3636" t="s">
        <v>20</v>
      </c>
      <c r="E3636" t="s">
        <v>36</v>
      </c>
      <c r="F3636" t="s">
        <v>22</v>
      </c>
      <c r="G3636" t="s">
        <v>59</v>
      </c>
      <c r="H3636" t="s">
        <v>51</v>
      </c>
      <c r="I3636" s="5">
        <v>9</v>
      </c>
      <c r="J3636" t="s">
        <v>25</v>
      </c>
      <c r="K3636" s="1">
        <v>45279</v>
      </c>
      <c r="L3636" s="1">
        <v>45636</v>
      </c>
      <c r="M3636" s="7">
        <v>0.98</v>
      </c>
      <c r="N3636" s="22">
        <v>48381</v>
      </c>
      <c r="O3636">
        <v>2</v>
      </c>
      <c r="P3636" t="s">
        <v>26</v>
      </c>
      <c r="Q3636">
        <v>1</v>
      </c>
      <c r="R3636">
        <v>9</v>
      </c>
      <c r="S3636" t="s">
        <v>533</v>
      </c>
      <c r="T3636" t="s">
        <v>65</v>
      </c>
      <c r="U3636" t="str">
        <f t="shared" si="112"/>
        <v>Adult</v>
      </c>
      <c r="V3636" t="str">
        <f t="shared" si="113"/>
        <v>Senior</v>
      </c>
      <c r="W3636" t="str">
        <f>IF(Table13[[#This Row],[Last_Working_Date]]="Active","Active","Exited")</f>
        <v>Exited</v>
      </c>
    </row>
    <row r="3637" spans="1:23" x14ac:dyDescent="0.3">
      <c r="A3637" s="9" t="s">
        <v>711</v>
      </c>
      <c r="B3637" s="9" t="s">
        <v>19</v>
      </c>
      <c r="C3637">
        <v>29</v>
      </c>
      <c r="D3637" t="s">
        <v>30</v>
      </c>
      <c r="E3637" t="s">
        <v>63</v>
      </c>
      <c r="F3637" t="s">
        <v>82</v>
      </c>
      <c r="G3637" t="s">
        <v>107</v>
      </c>
      <c r="H3637" t="s">
        <v>84</v>
      </c>
      <c r="I3637" s="5">
        <v>7.1</v>
      </c>
      <c r="J3637" t="s">
        <v>85</v>
      </c>
      <c r="K3637" s="1">
        <v>45869</v>
      </c>
      <c r="L3637" s="1" t="s">
        <v>5075</v>
      </c>
      <c r="M3637" s="7">
        <v>0.24</v>
      </c>
      <c r="N3637" s="22">
        <v>41267</v>
      </c>
      <c r="O3637">
        <v>3</v>
      </c>
      <c r="P3637" t="s">
        <v>26</v>
      </c>
      <c r="Q3637">
        <v>6</v>
      </c>
      <c r="R3637">
        <v>11</v>
      </c>
      <c r="S3637" t="s">
        <v>5074</v>
      </c>
      <c r="T3637" t="s">
        <v>26</v>
      </c>
      <c r="U3637" t="str">
        <f t="shared" si="112"/>
        <v>Young</v>
      </c>
      <c r="V3637" t="str">
        <f t="shared" si="113"/>
        <v>Senior</v>
      </c>
      <c r="W3637" t="str">
        <f>IF(Table13[[#This Row],[Last_Working_Date]]="Active","Active","Exited")</f>
        <v>Active</v>
      </c>
    </row>
    <row r="3638" spans="1:23" x14ac:dyDescent="0.3">
      <c r="A3638" s="9" t="s">
        <v>3812</v>
      </c>
      <c r="B3638" s="9" t="s">
        <v>19</v>
      </c>
      <c r="C3638">
        <v>38</v>
      </c>
      <c r="D3638" t="s">
        <v>30</v>
      </c>
      <c r="E3638" t="s">
        <v>39</v>
      </c>
      <c r="F3638" t="s">
        <v>92</v>
      </c>
      <c r="G3638" t="s">
        <v>246</v>
      </c>
      <c r="H3638" t="s">
        <v>51</v>
      </c>
      <c r="I3638" s="5">
        <v>13.5</v>
      </c>
      <c r="J3638" t="s">
        <v>25</v>
      </c>
      <c r="K3638" s="1">
        <v>39955</v>
      </c>
      <c r="L3638" s="1" t="s">
        <v>5075</v>
      </c>
      <c r="M3638" s="7">
        <v>16.440000000000001</v>
      </c>
      <c r="N3638" s="22">
        <v>64076</v>
      </c>
      <c r="O3638">
        <v>5</v>
      </c>
      <c r="P3638" t="s">
        <v>65</v>
      </c>
      <c r="Q3638">
        <v>3</v>
      </c>
      <c r="R3638">
        <v>4</v>
      </c>
      <c r="S3638" t="s">
        <v>1836</v>
      </c>
      <c r="T3638" t="s">
        <v>26</v>
      </c>
      <c r="U3638" t="str">
        <f t="shared" si="112"/>
        <v>Adult</v>
      </c>
      <c r="V3638" t="str">
        <f t="shared" si="113"/>
        <v>Expert</v>
      </c>
      <c r="W3638" t="str">
        <f>IF(Table13[[#This Row],[Last_Working_Date]]="Active","Active","Exited")</f>
        <v>Active</v>
      </c>
    </row>
    <row r="3639" spans="1:23" x14ac:dyDescent="0.3">
      <c r="A3639" s="9" t="s">
        <v>3813</v>
      </c>
      <c r="B3639" s="9" t="s">
        <v>29</v>
      </c>
      <c r="C3639">
        <v>23</v>
      </c>
      <c r="D3639" t="s">
        <v>20</v>
      </c>
      <c r="E3639" t="s">
        <v>58</v>
      </c>
      <c r="F3639" t="s">
        <v>67</v>
      </c>
      <c r="G3639" t="s">
        <v>68</v>
      </c>
      <c r="H3639" t="s">
        <v>51</v>
      </c>
      <c r="I3639" s="5">
        <v>3</v>
      </c>
      <c r="J3639" t="s">
        <v>25</v>
      </c>
      <c r="K3639" s="1">
        <v>41672</v>
      </c>
      <c r="L3639" s="1" t="s">
        <v>5075</v>
      </c>
      <c r="M3639" s="7">
        <v>11.73</v>
      </c>
      <c r="N3639" s="22">
        <v>37570</v>
      </c>
      <c r="O3639">
        <v>3</v>
      </c>
      <c r="P3639" t="s">
        <v>26</v>
      </c>
      <c r="Q3639">
        <v>1</v>
      </c>
      <c r="R3639">
        <v>7</v>
      </c>
      <c r="S3639" t="s">
        <v>873</v>
      </c>
      <c r="T3639" t="s">
        <v>26</v>
      </c>
      <c r="U3639" t="str">
        <f t="shared" si="112"/>
        <v>Young</v>
      </c>
      <c r="V3639" t="str">
        <f t="shared" si="113"/>
        <v>Mid-Level</v>
      </c>
      <c r="W3639" t="str">
        <f>IF(Table13[[#This Row],[Last_Working_Date]]="Active","Active","Exited")</f>
        <v>Active</v>
      </c>
    </row>
    <row r="3640" spans="1:23" x14ac:dyDescent="0.3">
      <c r="A3640" s="9" t="s">
        <v>3814</v>
      </c>
      <c r="B3640" s="9" t="s">
        <v>19</v>
      </c>
      <c r="C3640">
        <v>33</v>
      </c>
      <c r="D3640" t="s">
        <v>30</v>
      </c>
      <c r="E3640" t="s">
        <v>21</v>
      </c>
      <c r="F3640" t="s">
        <v>92</v>
      </c>
      <c r="G3640" t="s">
        <v>246</v>
      </c>
      <c r="H3640" t="s">
        <v>24</v>
      </c>
      <c r="I3640" s="5">
        <v>11.9</v>
      </c>
      <c r="J3640" t="s">
        <v>25</v>
      </c>
      <c r="K3640" s="1">
        <v>40663</v>
      </c>
      <c r="L3640" s="1" t="s">
        <v>5075</v>
      </c>
      <c r="M3640" s="7">
        <v>14.5</v>
      </c>
      <c r="N3640" s="22">
        <v>59689</v>
      </c>
      <c r="O3640">
        <v>2</v>
      </c>
      <c r="P3640" t="s">
        <v>26</v>
      </c>
      <c r="Q3640">
        <v>0</v>
      </c>
      <c r="R3640">
        <v>7</v>
      </c>
      <c r="S3640" t="s">
        <v>629</v>
      </c>
      <c r="T3640" t="s">
        <v>26</v>
      </c>
      <c r="U3640" t="str">
        <f t="shared" si="112"/>
        <v>Adult</v>
      </c>
      <c r="V3640" t="str">
        <f t="shared" si="113"/>
        <v>Expert</v>
      </c>
      <c r="W3640" t="str">
        <f>IF(Table13[[#This Row],[Last_Working_Date]]="Active","Active","Exited")</f>
        <v>Active</v>
      </c>
    </row>
    <row r="3641" spans="1:23" x14ac:dyDescent="0.3">
      <c r="A3641" s="9" t="s">
        <v>3815</v>
      </c>
      <c r="B3641" s="9" t="s">
        <v>19</v>
      </c>
      <c r="C3641">
        <v>26</v>
      </c>
      <c r="D3641" t="s">
        <v>20</v>
      </c>
      <c r="E3641" t="s">
        <v>58</v>
      </c>
      <c r="F3641" t="s">
        <v>54</v>
      </c>
      <c r="G3641" t="s">
        <v>77</v>
      </c>
      <c r="H3641" t="s">
        <v>51</v>
      </c>
      <c r="I3641" s="5">
        <v>2.9</v>
      </c>
      <c r="J3641" t="s">
        <v>25</v>
      </c>
      <c r="K3641" s="1">
        <v>39956</v>
      </c>
      <c r="L3641" s="1">
        <v>45838</v>
      </c>
      <c r="M3641" s="7">
        <v>16.100000000000001</v>
      </c>
      <c r="N3641" s="22">
        <v>33036</v>
      </c>
      <c r="O3641">
        <v>2</v>
      </c>
      <c r="P3641" t="s">
        <v>65</v>
      </c>
      <c r="Q3641">
        <v>0</v>
      </c>
      <c r="R3641">
        <v>6</v>
      </c>
      <c r="S3641" t="s">
        <v>584</v>
      </c>
      <c r="T3641" t="s">
        <v>65</v>
      </c>
      <c r="U3641" t="str">
        <f t="shared" si="112"/>
        <v>Young</v>
      </c>
      <c r="V3641" t="str">
        <f t="shared" si="113"/>
        <v>Mid-Level</v>
      </c>
      <c r="W3641" t="str">
        <f>IF(Table13[[#This Row],[Last_Working_Date]]="Active","Active","Exited")</f>
        <v>Exited</v>
      </c>
    </row>
    <row r="3642" spans="1:23" x14ac:dyDescent="0.3">
      <c r="A3642" s="9" t="s">
        <v>3816</v>
      </c>
      <c r="B3642" s="9" t="s">
        <v>19</v>
      </c>
      <c r="C3642">
        <v>34</v>
      </c>
      <c r="D3642" t="s">
        <v>30</v>
      </c>
      <c r="E3642" t="s">
        <v>44</v>
      </c>
      <c r="F3642" t="s">
        <v>54</v>
      </c>
      <c r="G3642" t="s">
        <v>55</v>
      </c>
      <c r="H3642" t="s">
        <v>24</v>
      </c>
      <c r="I3642" s="5">
        <v>1.7</v>
      </c>
      <c r="J3642" t="s">
        <v>25</v>
      </c>
      <c r="K3642" s="1">
        <v>43231</v>
      </c>
      <c r="L3642" s="1" t="s">
        <v>5075</v>
      </c>
      <c r="M3642" s="7">
        <v>7.47</v>
      </c>
      <c r="N3642" s="22">
        <v>36571</v>
      </c>
      <c r="O3642">
        <v>3</v>
      </c>
      <c r="P3642" t="s">
        <v>26</v>
      </c>
      <c r="Q3642">
        <v>2</v>
      </c>
      <c r="R3642">
        <v>4</v>
      </c>
      <c r="S3642" t="s">
        <v>1037</v>
      </c>
      <c r="T3642" t="s">
        <v>26</v>
      </c>
      <c r="U3642" t="str">
        <f t="shared" si="112"/>
        <v>Adult</v>
      </c>
      <c r="V3642" t="str">
        <f t="shared" si="113"/>
        <v>Junior</v>
      </c>
      <c r="W3642" t="str">
        <f>IF(Table13[[#This Row],[Last_Working_Date]]="Active","Active","Exited")</f>
        <v>Active</v>
      </c>
    </row>
    <row r="3643" spans="1:23" x14ac:dyDescent="0.3">
      <c r="A3643" s="9" t="s">
        <v>3817</v>
      </c>
      <c r="B3643" s="9" t="s">
        <v>19</v>
      </c>
      <c r="C3643">
        <v>38</v>
      </c>
      <c r="D3643" t="s">
        <v>20</v>
      </c>
      <c r="E3643" t="s">
        <v>53</v>
      </c>
      <c r="F3643" t="s">
        <v>54</v>
      </c>
      <c r="G3643" t="s">
        <v>77</v>
      </c>
      <c r="H3643" t="s">
        <v>24</v>
      </c>
      <c r="I3643" s="5">
        <v>12.4</v>
      </c>
      <c r="J3643" t="s">
        <v>25</v>
      </c>
      <c r="K3643" s="1">
        <v>42903</v>
      </c>
      <c r="L3643" s="1" t="s">
        <v>5075</v>
      </c>
      <c r="M3643" s="7">
        <v>8.36</v>
      </c>
      <c r="N3643" s="22">
        <v>48872</v>
      </c>
      <c r="O3643">
        <v>3</v>
      </c>
      <c r="P3643" t="s">
        <v>26</v>
      </c>
      <c r="Q3643">
        <v>1</v>
      </c>
      <c r="R3643">
        <v>8</v>
      </c>
      <c r="S3643" t="s">
        <v>816</v>
      </c>
      <c r="T3643" t="s">
        <v>26</v>
      </c>
      <c r="U3643" t="str">
        <f t="shared" si="112"/>
        <v>Adult</v>
      </c>
      <c r="V3643" t="str">
        <f t="shared" si="113"/>
        <v>Expert</v>
      </c>
      <c r="W3643" t="str">
        <f>IF(Table13[[#This Row],[Last_Working_Date]]="Active","Active","Exited")</f>
        <v>Active</v>
      </c>
    </row>
    <row r="3644" spans="1:23" x14ac:dyDescent="0.3">
      <c r="A3644" s="9" t="s">
        <v>3818</v>
      </c>
      <c r="B3644" s="9" t="s">
        <v>29</v>
      </c>
      <c r="C3644">
        <v>34</v>
      </c>
      <c r="D3644" t="s">
        <v>20</v>
      </c>
      <c r="E3644" t="s">
        <v>31</v>
      </c>
      <c r="F3644" t="s">
        <v>45</v>
      </c>
      <c r="G3644" t="s">
        <v>98</v>
      </c>
      <c r="H3644" t="s">
        <v>24</v>
      </c>
      <c r="I3644" s="5">
        <v>6.2</v>
      </c>
      <c r="J3644" t="s">
        <v>25</v>
      </c>
      <c r="K3644" s="1">
        <v>42978</v>
      </c>
      <c r="L3644" s="1" t="s">
        <v>5075</v>
      </c>
      <c r="M3644" s="7">
        <v>8.16</v>
      </c>
      <c r="N3644" s="22">
        <v>50275</v>
      </c>
      <c r="O3644">
        <v>4</v>
      </c>
      <c r="P3644" t="s">
        <v>26</v>
      </c>
      <c r="Q3644">
        <v>4</v>
      </c>
      <c r="R3644">
        <v>4</v>
      </c>
      <c r="S3644" t="s">
        <v>1136</v>
      </c>
      <c r="T3644" t="s">
        <v>26</v>
      </c>
      <c r="U3644" t="str">
        <f t="shared" si="112"/>
        <v>Adult</v>
      </c>
      <c r="V3644" t="str">
        <f t="shared" si="113"/>
        <v>Senior</v>
      </c>
      <c r="W3644" t="str">
        <f>IF(Table13[[#This Row],[Last_Working_Date]]="Active","Active","Exited")</f>
        <v>Active</v>
      </c>
    </row>
    <row r="3645" spans="1:23" x14ac:dyDescent="0.3">
      <c r="A3645" s="9" t="s">
        <v>3819</v>
      </c>
      <c r="B3645" s="9" t="s">
        <v>19</v>
      </c>
      <c r="C3645">
        <v>32</v>
      </c>
      <c r="D3645" t="s">
        <v>20</v>
      </c>
      <c r="E3645" t="s">
        <v>21</v>
      </c>
      <c r="F3645" t="s">
        <v>45</v>
      </c>
      <c r="G3645" t="s">
        <v>164</v>
      </c>
      <c r="H3645" t="s">
        <v>51</v>
      </c>
      <c r="I3645" s="5">
        <v>6</v>
      </c>
      <c r="J3645" t="s">
        <v>25</v>
      </c>
      <c r="K3645" s="1">
        <v>40701</v>
      </c>
      <c r="L3645" s="1" t="s">
        <v>5075</v>
      </c>
      <c r="M3645" s="7">
        <v>14.39</v>
      </c>
      <c r="N3645" s="22">
        <v>55120</v>
      </c>
      <c r="O3645">
        <v>2</v>
      </c>
      <c r="P3645" t="s">
        <v>26</v>
      </c>
      <c r="Q3645">
        <v>3</v>
      </c>
      <c r="R3645">
        <v>8</v>
      </c>
      <c r="S3645" t="s">
        <v>244</v>
      </c>
      <c r="T3645" t="s">
        <v>26</v>
      </c>
      <c r="U3645" t="str">
        <f t="shared" si="112"/>
        <v>Adult</v>
      </c>
      <c r="V3645" t="str">
        <f t="shared" si="113"/>
        <v>Senior</v>
      </c>
      <c r="W3645" t="str">
        <f>IF(Table13[[#This Row],[Last_Working_Date]]="Active","Active","Exited")</f>
        <v>Active</v>
      </c>
    </row>
    <row r="3646" spans="1:23" x14ac:dyDescent="0.3">
      <c r="A3646" s="9" t="s">
        <v>3820</v>
      </c>
      <c r="B3646" s="9" t="s">
        <v>19</v>
      </c>
      <c r="C3646">
        <v>21</v>
      </c>
      <c r="D3646" t="s">
        <v>20</v>
      </c>
      <c r="E3646" t="s">
        <v>21</v>
      </c>
      <c r="F3646" t="s">
        <v>45</v>
      </c>
      <c r="G3646" t="s">
        <v>98</v>
      </c>
      <c r="H3646" t="s">
        <v>24</v>
      </c>
      <c r="I3646" s="5">
        <v>0.1</v>
      </c>
      <c r="J3646" t="s">
        <v>25</v>
      </c>
      <c r="K3646" s="1">
        <v>40375</v>
      </c>
      <c r="L3646" s="1" t="s">
        <v>5075</v>
      </c>
      <c r="M3646" s="7">
        <v>15.29</v>
      </c>
      <c r="N3646" s="22">
        <v>44897</v>
      </c>
      <c r="O3646">
        <v>3</v>
      </c>
      <c r="P3646" t="s">
        <v>26</v>
      </c>
      <c r="Q3646">
        <v>4</v>
      </c>
      <c r="R3646">
        <v>8</v>
      </c>
      <c r="S3646" t="s">
        <v>131</v>
      </c>
      <c r="T3646" t="s">
        <v>26</v>
      </c>
      <c r="U3646" t="str">
        <f t="shared" si="112"/>
        <v>Young</v>
      </c>
      <c r="V3646" t="str">
        <f t="shared" si="113"/>
        <v>Junior</v>
      </c>
      <c r="W3646" t="str">
        <f>IF(Table13[[#This Row],[Last_Working_Date]]="Active","Active","Exited")</f>
        <v>Active</v>
      </c>
    </row>
    <row r="3647" spans="1:23" x14ac:dyDescent="0.3">
      <c r="A3647" s="9" t="s">
        <v>3821</v>
      </c>
      <c r="B3647" s="9" t="s">
        <v>29</v>
      </c>
      <c r="C3647">
        <v>32</v>
      </c>
      <c r="D3647" t="s">
        <v>30</v>
      </c>
      <c r="E3647" t="s">
        <v>31</v>
      </c>
      <c r="F3647" t="s">
        <v>40</v>
      </c>
      <c r="G3647" t="s">
        <v>41</v>
      </c>
      <c r="H3647" t="s">
        <v>47</v>
      </c>
      <c r="I3647" s="5">
        <v>7.1</v>
      </c>
      <c r="J3647" t="s">
        <v>25</v>
      </c>
      <c r="K3647" s="1">
        <v>42434</v>
      </c>
      <c r="L3647" s="1" t="s">
        <v>5075</v>
      </c>
      <c r="M3647" s="7">
        <v>9.65</v>
      </c>
      <c r="N3647" s="22">
        <v>47128</v>
      </c>
      <c r="O3647">
        <v>3</v>
      </c>
      <c r="P3647" t="s">
        <v>26</v>
      </c>
      <c r="Q3647">
        <v>2</v>
      </c>
      <c r="R3647">
        <v>6</v>
      </c>
      <c r="S3647" t="s">
        <v>500</v>
      </c>
      <c r="T3647" t="s">
        <v>26</v>
      </c>
      <c r="U3647" t="str">
        <f t="shared" si="112"/>
        <v>Adult</v>
      </c>
      <c r="V3647" t="str">
        <f t="shared" si="113"/>
        <v>Senior</v>
      </c>
      <c r="W3647" t="str">
        <f>IF(Table13[[#This Row],[Last_Working_Date]]="Active","Active","Exited")</f>
        <v>Active</v>
      </c>
    </row>
    <row r="3648" spans="1:23" x14ac:dyDescent="0.3">
      <c r="A3648" s="9" t="s">
        <v>3822</v>
      </c>
      <c r="B3648" s="9" t="s">
        <v>29</v>
      </c>
      <c r="C3648">
        <v>38</v>
      </c>
      <c r="D3648" t="s">
        <v>20</v>
      </c>
      <c r="E3648" t="s">
        <v>39</v>
      </c>
      <c r="F3648" t="s">
        <v>92</v>
      </c>
      <c r="G3648" t="s">
        <v>246</v>
      </c>
      <c r="H3648" t="s">
        <v>24</v>
      </c>
      <c r="I3648" s="5">
        <v>7.9</v>
      </c>
      <c r="J3648" t="s">
        <v>25</v>
      </c>
      <c r="K3648" s="1">
        <v>43012</v>
      </c>
      <c r="L3648" s="1" t="s">
        <v>5075</v>
      </c>
      <c r="M3648" s="7">
        <v>8.07</v>
      </c>
      <c r="N3648" s="22">
        <v>46826</v>
      </c>
      <c r="O3648">
        <v>4</v>
      </c>
      <c r="P3648" t="s">
        <v>26</v>
      </c>
      <c r="Q3648">
        <v>5</v>
      </c>
      <c r="R3648">
        <v>4</v>
      </c>
      <c r="S3648" t="s">
        <v>153</v>
      </c>
      <c r="T3648" t="s">
        <v>26</v>
      </c>
      <c r="U3648" t="str">
        <f t="shared" si="112"/>
        <v>Adult</v>
      </c>
      <c r="V3648" t="str">
        <f t="shared" si="113"/>
        <v>Senior</v>
      </c>
      <c r="W3648" t="str">
        <f>IF(Table13[[#This Row],[Last_Working_Date]]="Active","Active","Exited")</f>
        <v>Active</v>
      </c>
    </row>
    <row r="3649" spans="1:23" x14ac:dyDescent="0.3">
      <c r="A3649" s="9" t="s">
        <v>3823</v>
      </c>
      <c r="B3649" s="9" t="s">
        <v>29</v>
      </c>
      <c r="C3649">
        <v>26</v>
      </c>
      <c r="D3649" t="s">
        <v>30</v>
      </c>
      <c r="E3649" t="s">
        <v>53</v>
      </c>
      <c r="F3649" t="s">
        <v>67</v>
      </c>
      <c r="G3649" t="s">
        <v>176</v>
      </c>
      <c r="H3649" t="s">
        <v>24</v>
      </c>
      <c r="I3649" s="5">
        <v>5.7</v>
      </c>
      <c r="J3649" t="s">
        <v>85</v>
      </c>
      <c r="K3649" s="1">
        <v>44838</v>
      </c>
      <c r="L3649" s="1">
        <v>45888</v>
      </c>
      <c r="M3649" s="7">
        <v>2.87</v>
      </c>
      <c r="N3649" s="22">
        <v>37321</v>
      </c>
      <c r="O3649">
        <v>3</v>
      </c>
      <c r="P3649" t="s">
        <v>26</v>
      </c>
      <c r="Q3649">
        <v>0</v>
      </c>
      <c r="R3649">
        <v>6</v>
      </c>
      <c r="S3649" t="s">
        <v>1431</v>
      </c>
      <c r="T3649" t="s">
        <v>65</v>
      </c>
      <c r="U3649" t="str">
        <f t="shared" si="112"/>
        <v>Young</v>
      </c>
      <c r="V3649" t="str">
        <f t="shared" si="113"/>
        <v>Senior</v>
      </c>
      <c r="W3649" t="str">
        <f>IF(Table13[[#This Row],[Last_Working_Date]]="Active","Active","Exited")</f>
        <v>Exited</v>
      </c>
    </row>
    <row r="3650" spans="1:23" x14ac:dyDescent="0.3">
      <c r="A3650" s="9" t="s">
        <v>3824</v>
      </c>
      <c r="B3650" s="9" t="s">
        <v>29</v>
      </c>
      <c r="C3650">
        <v>27</v>
      </c>
      <c r="D3650" t="s">
        <v>20</v>
      </c>
      <c r="E3650" t="s">
        <v>39</v>
      </c>
      <c r="F3650" t="s">
        <v>32</v>
      </c>
      <c r="G3650" t="s">
        <v>171</v>
      </c>
      <c r="H3650" t="s">
        <v>24</v>
      </c>
      <c r="I3650" s="5">
        <v>0</v>
      </c>
      <c r="J3650" t="s">
        <v>25</v>
      </c>
      <c r="K3650" s="1">
        <v>45541</v>
      </c>
      <c r="L3650" s="1" t="s">
        <v>5075</v>
      </c>
      <c r="M3650" s="7">
        <v>1.1399999999999999</v>
      </c>
      <c r="N3650" s="22">
        <v>27953</v>
      </c>
      <c r="O3650">
        <v>3</v>
      </c>
      <c r="P3650" t="s">
        <v>26</v>
      </c>
      <c r="Q3650">
        <v>0</v>
      </c>
      <c r="R3650">
        <v>5</v>
      </c>
      <c r="S3650" t="s">
        <v>1171</v>
      </c>
      <c r="T3650" t="s">
        <v>26</v>
      </c>
      <c r="U3650" t="str">
        <f t="shared" ref="U3650:U3713" si="114">IF(C3650&lt;=30,"Young","Adult")</f>
        <v>Young</v>
      </c>
      <c r="V3650" t="str">
        <f t="shared" ref="V3650:V3713" si="115">IF(I3650&lt;2,"Junior",IF(I3650&lt;5,"Mid-Level",IF(I3650&lt;10,"Senior","Expert")))</f>
        <v>Junior</v>
      </c>
      <c r="W3650" t="str">
        <f>IF(Table13[[#This Row],[Last_Working_Date]]="Active","Active","Exited")</f>
        <v>Active</v>
      </c>
    </row>
    <row r="3651" spans="1:23" x14ac:dyDescent="0.3">
      <c r="A3651" s="9" t="s">
        <v>3825</v>
      </c>
      <c r="B3651" s="9" t="s">
        <v>29</v>
      </c>
      <c r="C3651">
        <v>27</v>
      </c>
      <c r="D3651" t="s">
        <v>30</v>
      </c>
      <c r="E3651" t="s">
        <v>53</v>
      </c>
      <c r="F3651" t="s">
        <v>22</v>
      </c>
      <c r="G3651" t="s">
        <v>23</v>
      </c>
      <c r="H3651" t="s">
        <v>51</v>
      </c>
      <c r="I3651" s="5">
        <v>4.5</v>
      </c>
      <c r="J3651" t="s">
        <v>25</v>
      </c>
      <c r="K3651" s="1">
        <v>42148</v>
      </c>
      <c r="L3651" s="1" t="s">
        <v>5075</v>
      </c>
      <c r="M3651" s="7">
        <v>10.43</v>
      </c>
      <c r="N3651" s="22">
        <v>41647</v>
      </c>
      <c r="O3651">
        <v>2</v>
      </c>
      <c r="P3651" t="s">
        <v>65</v>
      </c>
      <c r="Q3651">
        <v>4</v>
      </c>
      <c r="R3651">
        <v>6</v>
      </c>
      <c r="S3651" t="s">
        <v>270</v>
      </c>
      <c r="T3651" t="s">
        <v>26</v>
      </c>
      <c r="U3651" t="str">
        <f t="shared" si="114"/>
        <v>Young</v>
      </c>
      <c r="V3651" t="str">
        <f t="shared" si="115"/>
        <v>Mid-Level</v>
      </c>
      <c r="W3651" t="str">
        <f>IF(Table13[[#This Row],[Last_Working_Date]]="Active","Active","Exited")</f>
        <v>Active</v>
      </c>
    </row>
    <row r="3652" spans="1:23" x14ac:dyDescent="0.3">
      <c r="A3652" s="9" t="s">
        <v>3826</v>
      </c>
      <c r="B3652" s="9" t="s">
        <v>29</v>
      </c>
      <c r="C3652">
        <v>35</v>
      </c>
      <c r="D3652" t="s">
        <v>30</v>
      </c>
      <c r="E3652" t="s">
        <v>58</v>
      </c>
      <c r="F3652" t="s">
        <v>45</v>
      </c>
      <c r="G3652" t="s">
        <v>46</v>
      </c>
      <c r="H3652" t="s">
        <v>24</v>
      </c>
      <c r="I3652" s="5">
        <v>4.5999999999999996</v>
      </c>
      <c r="J3652" t="s">
        <v>25</v>
      </c>
      <c r="K3652" s="1">
        <v>44002</v>
      </c>
      <c r="L3652" s="1" t="s">
        <v>5075</v>
      </c>
      <c r="M3652" s="7">
        <v>5.36</v>
      </c>
      <c r="N3652" s="22">
        <v>43087</v>
      </c>
      <c r="O3652">
        <v>3</v>
      </c>
      <c r="P3652" t="s">
        <v>26</v>
      </c>
      <c r="Q3652">
        <v>2</v>
      </c>
      <c r="R3652">
        <v>6</v>
      </c>
      <c r="S3652" t="s">
        <v>1563</v>
      </c>
      <c r="T3652" t="s">
        <v>26</v>
      </c>
      <c r="U3652" t="str">
        <f t="shared" si="114"/>
        <v>Adult</v>
      </c>
      <c r="V3652" t="str">
        <f t="shared" si="115"/>
        <v>Mid-Level</v>
      </c>
      <c r="W3652" t="str">
        <f>IF(Table13[[#This Row],[Last_Working_Date]]="Active","Active","Exited")</f>
        <v>Active</v>
      </c>
    </row>
    <row r="3653" spans="1:23" x14ac:dyDescent="0.3">
      <c r="A3653" s="9" t="s">
        <v>3827</v>
      </c>
      <c r="B3653" s="9" t="s">
        <v>19</v>
      </c>
      <c r="C3653">
        <v>26</v>
      </c>
      <c r="D3653" t="s">
        <v>20</v>
      </c>
      <c r="E3653" t="s">
        <v>21</v>
      </c>
      <c r="F3653" t="s">
        <v>32</v>
      </c>
      <c r="G3653" t="s">
        <v>33</v>
      </c>
      <c r="H3653" t="s">
        <v>24</v>
      </c>
      <c r="I3653" s="5">
        <v>0.2</v>
      </c>
      <c r="J3653" t="s">
        <v>85</v>
      </c>
      <c r="K3653" s="1">
        <v>43736</v>
      </c>
      <c r="L3653" s="1" t="s">
        <v>5075</v>
      </c>
      <c r="M3653" s="7">
        <v>6.08</v>
      </c>
      <c r="N3653" s="22">
        <v>27397</v>
      </c>
      <c r="O3653">
        <v>4</v>
      </c>
      <c r="P3653" t="s">
        <v>26</v>
      </c>
      <c r="Q3653">
        <v>1</v>
      </c>
      <c r="R3653">
        <v>5</v>
      </c>
      <c r="S3653" t="s">
        <v>172</v>
      </c>
      <c r="T3653" t="s">
        <v>26</v>
      </c>
      <c r="U3653" t="str">
        <f t="shared" si="114"/>
        <v>Young</v>
      </c>
      <c r="V3653" t="str">
        <f t="shared" si="115"/>
        <v>Junior</v>
      </c>
      <c r="W3653" t="str">
        <f>IF(Table13[[#This Row],[Last_Working_Date]]="Active","Active","Exited")</f>
        <v>Active</v>
      </c>
    </row>
    <row r="3654" spans="1:23" x14ac:dyDescent="0.3">
      <c r="A3654" s="9" t="s">
        <v>3828</v>
      </c>
      <c r="B3654" s="9" t="s">
        <v>19</v>
      </c>
      <c r="C3654">
        <v>34</v>
      </c>
      <c r="D3654" t="s">
        <v>20</v>
      </c>
      <c r="E3654" t="s">
        <v>39</v>
      </c>
      <c r="F3654" t="s">
        <v>92</v>
      </c>
      <c r="G3654" t="s">
        <v>246</v>
      </c>
      <c r="H3654" t="s">
        <v>47</v>
      </c>
      <c r="I3654" s="5">
        <v>8.8000000000000007</v>
      </c>
      <c r="J3654" t="s">
        <v>25</v>
      </c>
      <c r="K3654" s="1">
        <v>44340</v>
      </c>
      <c r="L3654" s="1" t="s">
        <v>5075</v>
      </c>
      <c r="M3654" s="7">
        <v>4.43</v>
      </c>
      <c r="N3654" s="22">
        <v>57499</v>
      </c>
      <c r="O3654">
        <v>2</v>
      </c>
      <c r="P3654" t="s">
        <v>26</v>
      </c>
      <c r="Q3654">
        <v>2</v>
      </c>
      <c r="R3654">
        <v>7</v>
      </c>
      <c r="S3654" t="s">
        <v>432</v>
      </c>
      <c r="T3654" t="s">
        <v>26</v>
      </c>
      <c r="U3654" t="str">
        <f t="shared" si="114"/>
        <v>Adult</v>
      </c>
      <c r="V3654" t="str">
        <f t="shared" si="115"/>
        <v>Senior</v>
      </c>
      <c r="W3654" t="str">
        <f>IF(Table13[[#This Row],[Last_Working_Date]]="Active","Active","Exited")</f>
        <v>Active</v>
      </c>
    </row>
    <row r="3655" spans="1:23" x14ac:dyDescent="0.3">
      <c r="A3655" s="9" t="s">
        <v>3829</v>
      </c>
      <c r="B3655" s="9" t="s">
        <v>29</v>
      </c>
      <c r="C3655">
        <v>31</v>
      </c>
      <c r="D3655" t="s">
        <v>30</v>
      </c>
      <c r="E3655" t="s">
        <v>36</v>
      </c>
      <c r="F3655" t="s">
        <v>22</v>
      </c>
      <c r="G3655" t="s">
        <v>23</v>
      </c>
      <c r="H3655" t="s">
        <v>51</v>
      </c>
      <c r="I3655" s="5">
        <v>5.2</v>
      </c>
      <c r="J3655" t="s">
        <v>25</v>
      </c>
      <c r="K3655" s="1">
        <v>44454</v>
      </c>
      <c r="L3655" s="1" t="s">
        <v>5075</v>
      </c>
      <c r="M3655" s="7">
        <v>4.12</v>
      </c>
      <c r="N3655" s="22">
        <v>34735</v>
      </c>
      <c r="O3655">
        <v>2</v>
      </c>
      <c r="P3655" t="s">
        <v>65</v>
      </c>
      <c r="Q3655">
        <v>1</v>
      </c>
      <c r="R3655">
        <v>3</v>
      </c>
      <c r="S3655" t="s">
        <v>73</v>
      </c>
      <c r="T3655" t="s">
        <v>26</v>
      </c>
      <c r="U3655" t="str">
        <f t="shared" si="114"/>
        <v>Adult</v>
      </c>
      <c r="V3655" t="str">
        <f t="shared" si="115"/>
        <v>Senior</v>
      </c>
      <c r="W3655" t="str">
        <f>IF(Table13[[#This Row],[Last_Working_Date]]="Active","Active","Exited")</f>
        <v>Active</v>
      </c>
    </row>
    <row r="3656" spans="1:23" x14ac:dyDescent="0.3">
      <c r="A3656" s="9" t="s">
        <v>3830</v>
      </c>
      <c r="B3656" s="9" t="s">
        <v>19</v>
      </c>
      <c r="C3656">
        <v>38</v>
      </c>
      <c r="D3656" t="s">
        <v>30</v>
      </c>
      <c r="E3656" t="s">
        <v>63</v>
      </c>
      <c r="F3656" t="s">
        <v>40</v>
      </c>
      <c r="G3656" t="s">
        <v>50</v>
      </c>
      <c r="H3656" t="s">
        <v>24</v>
      </c>
      <c r="I3656" s="5">
        <v>7.2</v>
      </c>
      <c r="J3656" t="s">
        <v>25</v>
      </c>
      <c r="K3656" s="1">
        <v>40963</v>
      </c>
      <c r="L3656" s="1" t="s">
        <v>5075</v>
      </c>
      <c r="M3656" s="7">
        <v>13.68</v>
      </c>
      <c r="N3656" s="22">
        <v>52431</v>
      </c>
      <c r="O3656">
        <v>3</v>
      </c>
      <c r="P3656" t="s">
        <v>26</v>
      </c>
      <c r="Q3656">
        <v>4</v>
      </c>
      <c r="R3656">
        <v>6</v>
      </c>
      <c r="S3656" t="s">
        <v>479</v>
      </c>
      <c r="T3656" t="s">
        <v>26</v>
      </c>
      <c r="U3656" t="str">
        <f t="shared" si="114"/>
        <v>Adult</v>
      </c>
      <c r="V3656" t="str">
        <f t="shared" si="115"/>
        <v>Senior</v>
      </c>
      <c r="W3656" t="str">
        <f>IF(Table13[[#This Row],[Last_Working_Date]]="Active","Active","Exited")</f>
        <v>Active</v>
      </c>
    </row>
    <row r="3657" spans="1:23" x14ac:dyDescent="0.3">
      <c r="A3657" s="9" t="s">
        <v>1243</v>
      </c>
      <c r="B3657" s="9" t="s">
        <v>19</v>
      </c>
      <c r="C3657">
        <v>36</v>
      </c>
      <c r="D3657" t="s">
        <v>30</v>
      </c>
      <c r="E3657" t="s">
        <v>58</v>
      </c>
      <c r="F3657" t="s">
        <v>82</v>
      </c>
      <c r="G3657" t="s">
        <v>83</v>
      </c>
      <c r="H3657" t="s">
        <v>24</v>
      </c>
      <c r="I3657" s="5">
        <v>10.8</v>
      </c>
      <c r="J3657" t="s">
        <v>25</v>
      </c>
      <c r="K3657" s="1">
        <v>39962</v>
      </c>
      <c r="L3657" s="1" t="s">
        <v>5075</v>
      </c>
      <c r="M3657" s="7">
        <v>16.420000000000002</v>
      </c>
      <c r="N3657" s="22">
        <v>52269</v>
      </c>
      <c r="O3657">
        <v>4</v>
      </c>
      <c r="P3657" t="s">
        <v>26</v>
      </c>
      <c r="Q3657">
        <v>0</v>
      </c>
      <c r="R3657">
        <v>6</v>
      </c>
      <c r="S3657" t="s">
        <v>5074</v>
      </c>
      <c r="T3657" t="s">
        <v>26</v>
      </c>
      <c r="U3657" t="str">
        <f t="shared" si="114"/>
        <v>Adult</v>
      </c>
      <c r="V3657" t="str">
        <f t="shared" si="115"/>
        <v>Expert</v>
      </c>
      <c r="W3657" t="str">
        <f>IF(Table13[[#This Row],[Last_Working_Date]]="Active","Active","Exited")</f>
        <v>Active</v>
      </c>
    </row>
    <row r="3658" spans="1:23" x14ac:dyDescent="0.3">
      <c r="A3658" s="9" t="s">
        <v>3831</v>
      </c>
      <c r="B3658" s="9" t="s">
        <v>29</v>
      </c>
      <c r="C3658">
        <v>31</v>
      </c>
      <c r="D3658" t="s">
        <v>20</v>
      </c>
      <c r="E3658" t="s">
        <v>21</v>
      </c>
      <c r="F3658" t="s">
        <v>40</v>
      </c>
      <c r="G3658" t="s">
        <v>50</v>
      </c>
      <c r="H3658" t="s">
        <v>47</v>
      </c>
      <c r="I3658" s="5">
        <v>5.3</v>
      </c>
      <c r="J3658" t="s">
        <v>25</v>
      </c>
      <c r="K3658" s="1">
        <v>43157</v>
      </c>
      <c r="L3658" s="1" t="s">
        <v>5075</v>
      </c>
      <c r="M3658" s="7">
        <v>7.67</v>
      </c>
      <c r="N3658" s="22">
        <v>41965</v>
      </c>
      <c r="O3658">
        <v>4</v>
      </c>
      <c r="P3658" t="s">
        <v>26</v>
      </c>
      <c r="Q3658">
        <v>0</v>
      </c>
      <c r="R3658">
        <v>7</v>
      </c>
      <c r="S3658" t="s">
        <v>254</v>
      </c>
      <c r="T3658" t="s">
        <v>26</v>
      </c>
      <c r="U3658" t="str">
        <f t="shared" si="114"/>
        <v>Adult</v>
      </c>
      <c r="V3658" t="str">
        <f t="shared" si="115"/>
        <v>Senior</v>
      </c>
      <c r="W3658" t="str">
        <f>IF(Table13[[#This Row],[Last_Working_Date]]="Active","Active","Exited")</f>
        <v>Active</v>
      </c>
    </row>
    <row r="3659" spans="1:23" x14ac:dyDescent="0.3">
      <c r="A3659" s="9" t="s">
        <v>3832</v>
      </c>
      <c r="B3659" s="9" t="s">
        <v>29</v>
      </c>
      <c r="C3659">
        <v>22</v>
      </c>
      <c r="D3659" t="s">
        <v>20</v>
      </c>
      <c r="E3659" t="s">
        <v>36</v>
      </c>
      <c r="F3659" t="s">
        <v>32</v>
      </c>
      <c r="G3659" t="s">
        <v>171</v>
      </c>
      <c r="H3659" t="s">
        <v>51</v>
      </c>
      <c r="I3659" s="5">
        <v>1.7</v>
      </c>
      <c r="J3659" t="s">
        <v>85</v>
      </c>
      <c r="K3659" s="1">
        <v>41897</v>
      </c>
      <c r="L3659" s="1" t="s">
        <v>5075</v>
      </c>
      <c r="M3659" s="7">
        <v>11.12</v>
      </c>
      <c r="N3659" s="22">
        <v>25648</v>
      </c>
      <c r="O3659">
        <v>2</v>
      </c>
      <c r="P3659" t="s">
        <v>26</v>
      </c>
      <c r="Q3659">
        <v>1</v>
      </c>
      <c r="R3659">
        <v>5</v>
      </c>
      <c r="S3659" t="s">
        <v>1359</v>
      </c>
      <c r="T3659" t="s">
        <v>26</v>
      </c>
      <c r="U3659" t="str">
        <f t="shared" si="114"/>
        <v>Young</v>
      </c>
      <c r="V3659" t="str">
        <f t="shared" si="115"/>
        <v>Junior</v>
      </c>
      <c r="W3659" t="str">
        <f>IF(Table13[[#This Row],[Last_Working_Date]]="Active","Active","Exited")</f>
        <v>Active</v>
      </c>
    </row>
    <row r="3660" spans="1:23" x14ac:dyDescent="0.3">
      <c r="A3660" s="9" t="s">
        <v>3833</v>
      </c>
      <c r="B3660" s="9" t="s">
        <v>29</v>
      </c>
      <c r="C3660">
        <v>37</v>
      </c>
      <c r="D3660" t="s">
        <v>30</v>
      </c>
      <c r="E3660" t="s">
        <v>44</v>
      </c>
      <c r="F3660" t="s">
        <v>22</v>
      </c>
      <c r="G3660" t="s">
        <v>23</v>
      </c>
      <c r="H3660" t="s">
        <v>51</v>
      </c>
      <c r="I3660" s="5">
        <v>14.6</v>
      </c>
      <c r="J3660" t="s">
        <v>25</v>
      </c>
      <c r="K3660" s="1">
        <v>42831</v>
      </c>
      <c r="L3660" s="1" t="s">
        <v>5075</v>
      </c>
      <c r="M3660" s="7">
        <v>8.56</v>
      </c>
      <c r="N3660" s="22">
        <v>63084</v>
      </c>
      <c r="O3660">
        <v>3</v>
      </c>
      <c r="P3660" t="s">
        <v>26</v>
      </c>
      <c r="Q3660">
        <v>0</v>
      </c>
      <c r="R3660">
        <v>6</v>
      </c>
      <c r="S3660" t="s">
        <v>250</v>
      </c>
      <c r="T3660" t="s">
        <v>26</v>
      </c>
      <c r="U3660" t="str">
        <f t="shared" si="114"/>
        <v>Adult</v>
      </c>
      <c r="V3660" t="str">
        <f t="shared" si="115"/>
        <v>Expert</v>
      </c>
      <c r="W3660" t="str">
        <f>IF(Table13[[#This Row],[Last_Working_Date]]="Active","Active","Exited")</f>
        <v>Active</v>
      </c>
    </row>
    <row r="3661" spans="1:23" x14ac:dyDescent="0.3">
      <c r="A3661" s="9" t="s">
        <v>3834</v>
      </c>
      <c r="B3661" s="9" t="s">
        <v>19</v>
      </c>
      <c r="C3661">
        <v>32</v>
      </c>
      <c r="D3661" t="s">
        <v>20</v>
      </c>
      <c r="E3661" t="s">
        <v>53</v>
      </c>
      <c r="F3661" t="s">
        <v>54</v>
      </c>
      <c r="G3661" t="s">
        <v>55</v>
      </c>
      <c r="H3661" t="s">
        <v>24</v>
      </c>
      <c r="I3661" s="5">
        <v>8.3000000000000007</v>
      </c>
      <c r="J3661" t="s">
        <v>25</v>
      </c>
      <c r="K3661" s="1">
        <v>45687</v>
      </c>
      <c r="L3661" s="1">
        <v>45873</v>
      </c>
      <c r="M3661" s="7">
        <v>0.51</v>
      </c>
      <c r="N3661" s="22">
        <v>51058</v>
      </c>
      <c r="O3661">
        <v>1</v>
      </c>
      <c r="P3661" t="s">
        <v>26</v>
      </c>
      <c r="Q3661">
        <v>2</v>
      </c>
      <c r="R3661">
        <v>6</v>
      </c>
      <c r="S3661" t="s">
        <v>167</v>
      </c>
      <c r="T3661" t="s">
        <v>65</v>
      </c>
      <c r="U3661" t="str">
        <f t="shared" si="114"/>
        <v>Adult</v>
      </c>
      <c r="V3661" t="str">
        <f t="shared" si="115"/>
        <v>Senior</v>
      </c>
      <c r="W3661" t="str">
        <f>IF(Table13[[#This Row],[Last_Working_Date]]="Active","Active","Exited")</f>
        <v>Exited</v>
      </c>
    </row>
    <row r="3662" spans="1:23" x14ac:dyDescent="0.3">
      <c r="A3662" s="9" t="s">
        <v>3835</v>
      </c>
      <c r="B3662" s="9" t="s">
        <v>29</v>
      </c>
      <c r="C3662">
        <v>29</v>
      </c>
      <c r="D3662" t="s">
        <v>20</v>
      </c>
      <c r="E3662" t="s">
        <v>21</v>
      </c>
      <c r="F3662" t="s">
        <v>32</v>
      </c>
      <c r="G3662" t="s">
        <v>171</v>
      </c>
      <c r="H3662" t="s">
        <v>24</v>
      </c>
      <c r="I3662" s="5">
        <v>4.9000000000000004</v>
      </c>
      <c r="J3662" t="s">
        <v>25</v>
      </c>
      <c r="K3662" s="1">
        <v>43082</v>
      </c>
      <c r="L3662" s="1" t="s">
        <v>5075</v>
      </c>
      <c r="M3662" s="7">
        <v>7.87</v>
      </c>
      <c r="N3662" s="22">
        <v>35135</v>
      </c>
      <c r="O3662">
        <v>3</v>
      </c>
      <c r="P3662" t="s">
        <v>26</v>
      </c>
      <c r="Q3662">
        <v>1</v>
      </c>
      <c r="R3662">
        <v>6</v>
      </c>
      <c r="S3662" t="s">
        <v>456</v>
      </c>
      <c r="T3662" t="s">
        <v>26</v>
      </c>
      <c r="U3662" t="str">
        <f t="shared" si="114"/>
        <v>Young</v>
      </c>
      <c r="V3662" t="str">
        <f t="shared" si="115"/>
        <v>Mid-Level</v>
      </c>
      <c r="W3662" t="str">
        <f>IF(Table13[[#This Row],[Last_Working_Date]]="Active","Active","Exited")</f>
        <v>Active</v>
      </c>
    </row>
    <row r="3663" spans="1:23" x14ac:dyDescent="0.3">
      <c r="A3663" s="9" t="s">
        <v>3836</v>
      </c>
      <c r="B3663" s="9" t="s">
        <v>19</v>
      </c>
      <c r="C3663">
        <v>38</v>
      </c>
      <c r="D3663" t="s">
        <v>20</v>
      </c>
      <c r="E3663" t="s">
        <v>58</v>
      </c>
      <c r="F3663" t="s">
        <v>54</v>
      </c>
      <c r="G3663" t="s">
        <v>55</v>
      </c>
      <c r="H3663" t="s">
        <v>24</v>
      </c>
      <c r="I3663" s="5">
        <v>11.6</v>
      </c>
      <c r="J3663" t="s">
        <v>25</v>
      </c>
      <c r="K3663" s="1">
        <v>41555</v>
      </c>
      <c r="L3663" s="1" t="s">
        <v>5075</v>
      </c>
      <c r="M3663" s="7">
        <v>12.05</v>
      </c>
      <c r="N3663" s="22">
        <v>57467</v>
      </c>
      <c r="O3663">
        <v>4</v>
      </c>
      <c r="P3663" t="s">
        <v>26</v>
      </c>
      <c r="Q3663">
        <v>2</v>
      </c>
      <c r="R3663">
        <v>7</v>
      </c>
      <c r="S3663" t="s">
        <v>267</v>
      </c>
      <c r="T3663" t="s">
        <v>26</v>
      </c>
      <c r="U3663" t="str">
        <f t="shared" si="114"/>
        <v>Adult</v>
      </c>
      <c r="V3663" t="str">
        <f t="shared" si="115"/>
        <v>Expert</v>
      </c>
      <c r="W3663" t="str">
        <f>IF(Table13[[#This Row],[Last_Working_Date]]="Active","Active","Exited")</f>
        <v>Active</v>
      </c>
    </row>
    <row r="3664" spans="1:23" x14ac:dyDescent="0.3">
      <c r="A3664" s="9" t="s">
        <v>3837</v>
      </c>
      <c r="B3664" s="9" t="s">
        <v>19</v>
      </c>
      <c r="C3664">
        <v>31</v>
      </c>
      <c r="D3664" t="s">
        <v>30</v>
      </c>
      <c r="E3664" t="s">
        <v>53</v>
      </c>
      <c r="F3664" t="s">
        <v>32</v>
      </c>
      <c r="G3664" t="s">
        <v>33</v>
      </c>
      <c r="H3664" t="s">
        <v>24</v>
      </c>
      <c r="I3664" s="5">
        <v>8.4</v>
      </c>
      <c r="J3664" t="s">
        <v>25</v>
      </c>
      <c r="K3664" s="1">
        <v>43029</v>
      </c>
      <c r="L3664" s="1" t="s">
        <v>5075</v>
      </c>
      <c r="M3664" s="7">
        <v>8.02</v>
      </c>
      <c r="N3664" s="22">
        <v>42316</v>
      </c>
      <c r="O3664">
        <v>4</v>
      </c>
      <c r="P3664" t="s">
        <v>26</v>
      </c>
      <c r="Q3664">
        <v>5</v>
      </c>
      <c r="R3664">
        <v>5</v>
      </c>
      <c r="S3664" t="s">
        <v>172</v>
      </c>
      <c r="T3664" t="s">
        <v>26</v>
      </c>
      <c r="U3664" t="str">
        <f t="shared" si="114"/>
        <v>Adult</v>
      </c>
      <c r="V3664" t="str">
        <f t="shared" si="115"/>
        <v>Senior</v>
      </c>
      <c r="W3664" t="str">
        <f>IF(Table13[[#This Row],[Last_Working_Date]]="Active","Active","Exited")</f>
        <v>Active</v>
      </c>
    </row>
    <row r="3665" spans="1:23" x14ac:dyDescent="0.3">
      <c r="A3665" s="9" t="s">
        <v>634</v>
      </c>
      <c r="B3665" s="9" t="s">
        <v>19</v>
      </c>
      <c r="C3665">
        <v>22</v>
      </c>
      <c r="D3665" t="s">
        <v>20</v>
      </c>
      <c r="E3665" t="s">
        <v>36</v>
      </c>
      <c r="F3665" t="s">
        <v>32</v>
      </c>
      <c r="G3665" t="s">
        <v>171</v>
      </c>
      <c r="H3665" t="s">
        <v>24</v>
      </c>
      <c r="I3665" s="5">
        <v>0.7</v>
      </c>
      <c r="J3665" t="s">
        <v>25</v>
      </c>
      <c r="K3665" s="1">
        <v>44226</v>
      </c>
      <c r="L3665" s="1" t="s">
        <v>5075</v>
      </c>
      <c r="M3665" s="7">
        <v>4.74</v>
      </c>
      <c r="N3665" s="22">
        <v>33264</v>
      </c>
      <c r="O3665">
        <v>3</v>
      </c>
      <c r="P3665" t="s">
        <v>26</v>
      </c>
      <c r="Q3665">
        <v>2</v>
      </c>
      <c r="R3665">
        <v>6</v>
      </c>
      <c r="S3665" t="s">
        <v>5074</v>
      </c>
      <c r="T3665" t="s">
        <v>26</v>
      </c>
      <c r="U3665" t="str">
        <f t="shared" si="114"/>
        <v>Young</v>
      </c>
      <c r="V3665" t="str">
        <f t="shared" si="115"/>
        <v>Junior</v>
      </c>
      <c r="W3665" t="str">
        <f>IF(Table13[[#This Row],[Last_Working_Date]]="Active","Active","Exited")</f>
        <v>Active</v>
      </c>
    </row>
    <row r="3666" spans="1:23" x14ac:dyDescent="0.3">
      <c r="A3666" s="9" t="s">
        <v>3838</v>
      </c>
      <c r="B3666" s="9" t="s">
        <v>19</v>
      </c>
      <c r="C3666">
        <v>36</v>
      </c>
      <c r="D3666" t="s">
        <v>30</v>
      </c>
      <c r="E3666" t="s">
        <v>63</v>
      </c>
      <c r="F3666" t="s">
        <v>82</v>
      </c>
      <c r="G3666" t="s">
        <v>83</v>
      </c>
      <c r="H3666" t="s">
        <v>51</v>
      </c>
      <c r="I3666" s="5">
        <v>6.9</v>
      </c>
      <c r="J3666" t="s">
        <v>25</v>
      </c>
      <c r="K3666" s="1">
        <v>43702</v>
      </c>
      <c r="L3666" s="1">
        <v>44023</v>
      </c>
      <c r="M3666" s="7">
        <v>0.88</v>
      </c>
      <c r="N3666" s="22">
        <v>39843</v>
      </c>
      <c r="O3666">
        <v>3</v>
      </c>
      <c r="P3666" t="s">
        <v>26</v>
      </c>
      <c r="Q3666">
        <v>0</v>
      </c>
      <c r="R3666">
        <v>5</v>
      </c>
      <c r="S3666" t="s">
        <v>343</v>
      </c>
      <c r="T3666" t="s">
        <v>65</v>
      </c>
      <c r="U3666" t="str">
        <f t="shared" si="114"/>
        <v>Adult</v>
      </c>
      <c r="V3666" t="str">
        <f t="shared" si="115"/>
        <v>Senior</v>
      </c>
      <c r="W3666" t="str">
        <f>IF(Table13[[#This Row],[Last_Working_Date]]="Active","Active","Exited")</f>
        <v>Exited</v>
      </c>
    </row>
    <row r="3667" spans="1:23" x14ac:dyDescent="0.3">
      <c r="A3667" s="9" t="s">
        <v>3839</v>
      </c>
      <c r="B3667" s="9" t="s">
        <v>19</v>
      </c>
      <c r="C3667">
        <v>34</v>
      </c>
      <c r="D3667" t="s">
        <v>30</v>
      </c>
      <c r="E3667" t="s">
        <v>36</v>
      </c>
      <c r="F3667" t="s">
        <v>22</v>
      </c>
      <c r="G3667" t="s">
        <v>59</v>
      </c>
      <c r="H3667" t="s">
        <v>24</v>
      </c>
      <c r="I3667" s="5">
        <v>11.5</v>
      </c>
      <c r="J3667" t="s">
        <v>25</v>
      </c>
      <c r="K3667" s="1">
        <v>44610</v>
      </c>
      <c r="L3667" s="1" t="s">
        <v>5075</v>
      </c>
      <c r="M3667" s="7">
        <v>3.69</v>
      </c>
      <c r="N3667" s="22">
        <v>52574</v>
      </c>
      <c r="O3667">
        <v>3</v>
      </c>
      <c r="P3667" t="s">
        <v>26</v>
      </c>
      <c r="Q3667">
        <v>1</v>
      </c>
      <c r="R3667">
        <v>7</v>
      </c>
      <c r="S3667" t="s">
        <v>434</v>
      </c>
      <c r="T3667" t="s">
        <v>26</v>
      </c>
      <c r="U3667" t="str">
        <f t="shared" si="114"/>
        <v>Adult</v>
      </c>
      <c r="V3667" t="str">
        <f t="shared" si="115"/>
        <v>Expert</v>
      </c>
      <c r="W3667" t="str">
        <f>IF(Table13[[#This Row],[Last_Working_Date]]="Active","Active","Exited")</f>
        <v>Active</v>
      </c>
    </row>
    <row r="3668" spans="1:23" x14ac:dyDescent="0.3">
      <c r="A3668" s="9" t="s">
        <v>3840</v>
      </c>
      <c r="B3668" s="9" t="s">
        <v>29</v>
      </c>
      <c r="C3668">
        <v>28</v>
      </c>
      <c r="D3668" t="s">
        <v>30</v>
      </c>
      <c r="E3668" t="s">
        <v>31</v>
      </c>
      <c r="F3668" t="s">
        <v>67</v>
      </c>
      <c r="G3668" t="s">
        <v>90</v>
      </c>
      <c r="H3668" t="s">
        <v>24</v>
      </c>
      <c r="I3668" s="5">
        <v>5.6</v>
      </c>
      <c r="J3668" t="s">
        <v>25</v>
      </c>
      <c r="K3668" s="1">
        <v>43429</v>
      </c>
      <c r="L3668" s="1" t="s">
        <v>5075</v>
      </c>
      <c r="M3668" s="7">
        <v>6.92</v>
      </c>
      <c r="N3668" s="22">
        <v>48084</v>
      </c>
      <c r="O3668">
        <v>3</v>
      </c>
      <c r="P3668" t="s">
        <v>26</v>
      </c>
      <c r="Q3668">
        <v>1</v>
      </c>
      <c r="R3668">
        <v>3</v>
      </c>
      <c r="S3668" t="s">
        <v>892</v>
      </c>
      <c r="T3668" t="s">
        <v>26</v>
      </c>
      <c r="U3668" t="str">
        <f t="shared" si="114"/>
        <v>Young</v>
      </c>
      <c r="V3668" t="str">
        <f t="shared" si="115"/>
        <v>Senior</v>
      </c>
      <c r="W3668" t="str">
        <f>IF(Table13[[#This Row],[Last_Working_Date]]="Active","Active","Exited")</f>
        <v>Active</v>
      </c>
    </row>
    <row r="3669" spans="1:23" x14ac:dyDescent="0.3">
      <c r="A3669" s="9" t="s">
        <v>3841</v>
      </c>
      <c r="B3669" s="9" t="s">
        <v>19</v>
      </c>
      <c r="C3669">
        <v>34</v>
      </c>
      <c r="D3669" t="s">
        <v>30</v>
      </c>
      <c r="E3669" t="s">
        <v>63</v>
      </c>
      <c r="F3669" t="s">
        <v>54</v>
      </c>
      <c r="G3669" t="s">
        <v>139</v>
      </c>
      <c r="H3669" t="s">
        <v>51</v>
      </c>
      <c r="I3669" s="5">
        <v>10.7</v>
      </c>
      <c r="J3669" t="s">
        <v>25</v>
      </c>
      <c r="K3669" s="1">
        <v>43714</v>
      </c>
      <c r="L3669" s="1" t="s">
        <v>5075</v>
      </c>
      <c r="M3669" s="7">
        <v>6.14</v>
      </c>
      <c r="N3669" s="22">
        <v>56342</v>
      </c>
      <c r="O3669">
        <v>3</v>
      </c>
      <c r="P3669" t="s">
        <v>26</v>
      </c>
      <c r="Q3669">
        <v>2</v>
      </c>
      <c r="R3669">
        <v>4</v>
      </c>
      <c r="S3669" t="s">
        <v>545</v>
      </c>
      <c r="T3669" t="s">
        <v>26</v>
      </c>
      <c r="U3669" t="str">
        <f t="shared" si="114"/>
        <v>Adult</v>
      </c>
      <c r="V3669" t="str">
        <f t="shared" si="115"/>
        <v>Expert</v>
      </c>
      <c r="W3669" t="str">
        <f>IF(Table13[[#This Row],[Last_Working_Date]]="Active","Active","Exited")</f>
        <v>Active</v>
      </c>
    </row>
    <row r="3670" spans="1:23" x14ac:dyDescent="0.3">
      <c r="A3670" s="9" t="s">
        <v>3842</v>
      </c>
      <c r="B3670" s="9" t="s">
        <v>29</v>
      </c>
      <c r="C3670">
        <v>32</v>
      </c>
      <c r="D3670" t="s">
        <v>30</v>
      </c>
      <c r="E3670" t="s">
        <v>39</v>
      </c>
      <c r="F3670" t="s">
        <v>92</v>
      </c>
      <c r="G3670" t="s">
        <v>93</v>
      </c>
      <c r="H3670" t="s">
        <v>84</v>
      </c>
      <c r="I3670" s="5">
        <v>3.7</v>
      </c>
      <c r="J3670" t="s">
        <v>25</v>
      </c>
      <c r="K3670" s="1">
        <v>42114</v>
      </c>
      <c r="L3670" s="1" t="s">
        <v>5075</v>
      </c>
      <c r="M3670" s="7">
        <v>10.52</v>
      </c>
      <c r="N3670" s="22">
        <v>47049</v>
      </c>
      <c r="O3670">
        <v>2</v>
      </c>
      <c r="P3670" t="s">
        <v>26</v>
      </c>
      <c r="Q3670">
        <v>0</v>
      </c>
      <c r="R3670">
        <v>3</v>
      </c>
      <c r="S3670" t="s">
        <v>969</v>
      </c>
      <c r="T3670" t="s">
        <v>26</v>
      </c>
      <c r="U3670" t="str">
        <f t="shared" si="114"/>
        <v>Adult</v>
      </c>
      <c r="V3670" t="str">
        <f t="shared" si="115"/>
        <v>Mid-Level</v>
      </c>
      <c r="W3670" t="str">
        <f>IF(Table13[[#This Row],[Last_Working_Date]]="Active","Active","Exited")</f>
        <v>Active</v>
      </c>
    </row>
    <row r="3671" spans="1:23" x14ac:dyDescent="0.3">
      <c r="A3671" s="9" t="s">
        <v>3843</v>
      </c>
      <c r="B3671" s="9" t="s">
        <v>29</v>
      </c>
      <c r="C3671">
        <v>25</v>
      </c>
      <c r="D3671" t="s">
        <v>20</v>
      </c>
      <c r="E3671" t="s">
        <v>39</v>
      </c>
      <c r="F3671" t="s">
        <v>45</v>
      </c>
      <c r="G3671" t="s">
        <v>46</v>
      </c>
      <c r="H3671" t="s">
        <v>51</v>
      </c>
      <c r="I3671" s="5">
        <v>2.7</v>
      </c>
      <c r="J3671" t="s">
        <v>85</v>
      </c>
      <c r="K3671" s="1">
        <v>42604</v>
      </c>
      <c r="L3671" s="1" t="s">
        <v>5075</v>
      </c>
      <c r="M3671" s="7">
        <v>9.18</v>
      </c>
      <c r="N3671" s="22">
        <v>40982</v>
      </c>
      <c r="O3671">
        <v>3</v>
      </c>
      <c r="P3671" t="s">
        <v>26</v>
      </c>
      <c r="Q3671">
        <v>1</v>
      </c>
      <c r="R3671">
        <v>7</v>
      </c>
      <c r="S3671" t="s">
        <v>258</v>
      </c>
      <c r="T3671" t="s">
        <v>26</v>
      </c>
      <c r="U3671" t="str">
        <f t="shared" si="114"/>
        <v>Young</v>
      </c>
      <c r="V3671" t="str">
        <f t="shared" si="115"/>
        <v>Mid-Level</v>
      </c>
      <c r="W3671" t="str">
        <f>IF(Table13[[#This Row],[Last_Working_Date]]="Active","Active","Exited")</f>
        <v>Active</v>
      </c>
    </row>
    <row r="3672" spans="1:23" x14ac:dyDescent="0.3">
      <c r="A3672" s="9" t="s">
        <v>395</v>
      </c>
      <c r="B3672" s="9" t="s">
        <v>19</v>
      </c>
      <c r="C3672">
        <v>27</v>
      </c>
      <c r="D3672" t="s">
        <v>20</v>
      </c>
      <c r="E3672" t="s">
        <v>36</v>
      </c>
      <c r="F3672" t="s">
        <v>82</v>
      </c>
      <c r="G3672" t="s">
        <v>107</v>
      </c>
      <c r="H3672" t="s">
        <v>24</v>
      </c>
      <c r="I3672" s="5">
        <v>7</v>
      </c>
      <c r="J3672" t="s">
        <v>25</v>
      </c>
      <c r="K3672" s="1">
        <v>43371</v>
      </c>
      <c r="L3672" s="1" t="s">
        <v>5075</v>
      </c>
      <c r="M3672" s="7">
        <v>7.08</v>
      </c>
      <c r="N3672" s="22">
        <v>45945</v>
      </c>
      <c r="O3672">
        <v>3</v>
      </c>
      <c r="P3672" t="s">
        <v>26</v>
      </c>
      <c r="Q3672">
        <v>3</v>
      </c>
      <c r="R3672">
        <v>7</v>
      </c>
      <c r="S3672" t="s">
        <v>5074</v>
      </c>
      <c r="T3672" t="s">
        <v>26</v>
      </c>
      <c r="U3672" t="str">
        <f t="shared" si="114"/>
        <v>Young</v>
      </c>
      <c r="V3672" t="str">
        <f t="shared" si="115"/>
        <v>Senior</v>
      </c>
      <c r="W3672" t="str">
        <f>IF(Table13[[#This Row],[Last_Working_Date]]="Active","Active","Exited")</f>
        <v>Active</v>
      </c>
    </row>
    <row r="3673" spans="1:23" x14ac:dyDescent="0.3">
      <c r="A3673" s="9" t="s">
        <v>3844</v>
      </c>
      <c r="B3673" s="9" t="s">
        <v>19</v>
      </c>
      <c r="C3673">
        <v>21</v>
      </c>
      <c r="D3673" t="s">
        <v>20</v>
      </c>
      <c r="E3673" t="s">
        <v>63</v>
      </c>
      <c r="F3673" t="s">
        <v>32</v>
      </c>
      <c r="G3673" t="s">
        <v>171</v>
      </c>
      <c r="H3673" t="s">
        <v>47</v>
      </c>
      <c r="I3673" s="5">
        <v>0.3</v>
      </c>
      <c r="J3673" t="s">
        <v>25</v>
      </c>
      <c r="K3673" s="1">
        <v>39746</v>
      </c>
      <c r="L3673" s="1" t="s">
        <v>5075</v>
      </c>
      <c r="M3673" s="7">
        <v>17.010000000000002</v>
      </c>
      <c r="N3673" s="22">
        <v>29137</v>
      </c>
      <c r="O3673">
        <v>2</v>
      </c>
      <c r="P3673" t="s">
        <v>65</v>
      </c>
      <c r="Q3673">
        <v>0</v>
      </c>
      <c r="R3673">
        <v>7</v>
      </c>
      <c r="S3673" t="s">
        <v>461</v>
      </c>
      <c r="T3673" t="s">
        <v>26</v>
      </c>
      <c r="U3673" t="str">
        <f t="shared" si="114"/>
        <v>Young</v>
      </c>
      <c r="V3673" t="str">
        <f t="shared" si="115"/>
        <v>Junior</v>
      </c>
      <c r="W3673" t="str">
        <f>IF(Table13[[#This Row],[Last_Working_Date]]="Active","Active","Exited")</f>
        <v>Active</v>
      </c>
    </row>
    <row r="3674" spans="1:23" x14ac:dyDescent="0.3">
      <c r="A3674" s="9" t="s">
        <v>3845</v>
      </c>
      <c r="B3674" s="9" t="s">
        <v>29</v>
      </c>
      <c r="C3674">
        <v>24</v>
      </c>
      <c r="D3674" t="s">
        <v>20</v>
      </c>
      <c r="E3674" t="s">
        <v>44</v>
      </c>
      <c r="F3674" t="s">
        <v>92</v>
      </c>
      <c r="G3674" t="s">
        <v>93</v>
      </c>
      <c r="H3674" t="s">
        <v>47</v>
      </c>
      <c r="I3674" s="5">
        <v>2.6</v>
      </c>
      <c r="J3674" t="s">
        <v>25</v>
      </c>
      <c r="K3674" s="1">
        <v>39951</v>
      </c>
      <c r="L3674" s="1" t="s">
        <v>5075</v>
      </c>
      <c r="M3674" s="7">
        <v>16.45</v>
      </c>
      <c r="N3674" s="22">
        <v>40670</v>
      </c>
      <c r="O3674">
        <v>2</v>
      </c>
      <c r="P3674" t="s">
        <v>65</v>
      </c>
      <c r="Q3674">
        <v>4</v>
      </c>
      <c r="R3674">
        <v>5</v>
      </c>
      <c r="S3674" t="s">
        <v>153</v>
      </c>
      <c r="T3674" t="s">
        <v>26</v>
      </c>
      <c r="U3674" t="str">
        <f t="shared" si="114"/>
        <v>Young</v>
      </c>
      <c r="V3674" t="str">
        <f t="shared" si="115"/>
        <v>Mid-Level</v>
      </c>
      <c r="W3674" t="str">
        <f>IF(Table13[[#This Row],[Last_Working_Date]]="Active","Active","Exited")</f>
        <v>Active</v>
      </c>
    </row>
    <row r="3675" spans="1:23" x14ac:dyDescent="0.3">
      <c r="A3675" s="9" t="s">
        <v>3846</v>
      </c>
      <c r="B3675" s="9" t="s">
        <v>29</v>
      </c>
      <c r="C3675">
        <v>25</v>
      </c>
      <c r="D3675" t="s">
        <v>30</v>
      </c>
      <c r="E3675" t="s">
        <v>44</v>
      </c>
      <c r="F3675" t="s">
        <v>54</v>
      </c>
      <c r="G3675" t="s">
        <v>139</v>
      </c>
      <c r="H3675" t="s">
        <v>51</v>
      </c>
      <c r="I3675" s="5">
        <v>3.5</v>
      </c>
      <c r="J3675" t="s">
        <v>25</v>
      </c>
      <c r="K3675" s="1">
        <v>42468</v>
      </c>
      <c r="L3675" s="1" t="s">
        <v>5075</v>
      </c>
      <c r="M3675" s="7">
        <v>9.56</v>
      </c>
      <c r="N3675" s="22">
        <v>39244</v>
      </c>
      <c r="O3675">
        <v>2</v>
      </c>
      <c r="P3675" t="s">
        <v>65</v>
      </c>
      <c r="Q3675">
        <v>2</v>
      </c>
      <c r="R3675">
        <v>3</v>
      </c>
      <c r="S3675" t="s">
        <v>505</v>
      </c>
      <c r="T3675" t="s">
        <v>26</v>
      </c>
      <c r="U3675" t="str">
        <f t="shared" si="114"/>
        <v>Young</v>
      </c>
      <c r="V3675" t="str">
        <f t="shared" si="115"/>
        <v>Mid-Level</v>
      </c>
      <c r="W3675" t="str">
        <f>IF(Table13[[#This Row],[Last_Working_Date]]="Active","Active","Exited")</f>
        <v>Active</v>
      </c>
    </row>
    <row r="3676" spans="1:23" x14ac:dyDescent="0.3">
      <c r="A3676" s="9" t="s">
        <v>3847</v>
      </c>
      <c r="B3676" s="9" t="s">
        <v>29</v>
      </c>
      <c r="C3676">
        <v>41</v>
      </c>
      <c r="D3676" t="s">
        <v>20</v>
      </c>
      <c r="E3676" t="s">
        <v>39</v>
      </c>
      <c r="F3676" t="s">
        <v>67</v>
      </c>
      <c r="G3676" t="s">
        <v>176</v>
      </c>
      <c r="H3676" t="s">
        <v>84</v>
      </c>
      <c r="I3676" s="5">
        <v>13.4</v>
      </c>
      <c r="J3676" t="s">
        <v>25</v>
      </c>
      <c r="K3676" s="1">
        <v>42235</v>
      </c>
      <c r="L3676" s="1">
        <v>43969</v>
      </c>
      <c r="M3676" s="7">
        <v>4.75</v>
      </c>
      <c r="N3676" s="22">
        <v>54876</v>
      </c>
      <c r="O3676">
        <v>3</v>
      </c>
      <c r="P3676" t="s">
        <v>26</v>
      </c>
      <c r="Q3676">
        <v>2</v>
      </c>
      <c r="R3676">
        <v>12</v>
      </c>
      <c r="S3676" t="s">
        <v>552</v>
      </c>
      <c r="T3676" t="s">
        <v>65</v>
      </c>
      <c r="U3676" t="str">
        <f t="shared" si="114"/>
        <v>Adult</v>
      </c>
      <c r="V3676" t="str">
        <f t="shared" si="115"/>
        <v>Expert</v>
      </c>
      <c r="W3676" t="str">
        <f>IF(Table13[[#This Row],[Last_Working_Date]]="Active","Active","Exited")</f>
        <v>Exited</v>
      </c>
    </row>
    <row r="3677" spans="1:23" x14ac:dyDescent="0.3">
      <c r="A3677" s="9" t="s">
        <v>3848</v>
      </c>
      <c r="B3677" s="9" t="s">
        <v>29</v>
      </c>
      <c r="C3677">
        <v>28</v>
      </c>
      <c r="D3677" t="s">
        <v>30</v>
      </c>
      <c r="E3677" t="s">
        <v>39</v>
      </c>
      <c r="F3677" t="s">
        <v>92</v>
      </c>
      <c r="G3677" t="s">
        <v>246</v>
      </c>
      <c r="H3677" t="s">
        <v>24</v>
      </c>
      <c r="I3677" s="5">
        <v>7.3</v>
      </c>
      <c r="J3677" t="s">
        <v>25</v>
      </c>
      <c r="K3677" s="1">
        <v>41603</v>
      </c>
      <c r="L3677" s="1" t="s">
        <v>5075</v>
      </c>
      <c r="M3677" s="7">
        <v>11.92</v>
      </c>
      <c r="N3677" s="22">
        <v>46994</v>
      </c>
      <c r="O3677">
        <v>2</v>
      </c>
      <c r="P3677" t="s">
        <v>65</v>
      </c>
      <c r="Q3677">
        <v>3</v>
      </c>
      <c r="R3677">
        <v>9</v>
      </c>
      <c r="S3677" t="s">
        <v>1997</v>
      </c>
      <c r="T3677" t="s">
        <v>26</v>
      </c>
      <c r="U3677" t="str">
        <f t="shared" si="114"/>
        <v>Young</v>
      </c>
      <c r="V3677" t="str">
        <f t="shared" si="115"/>
        <v>Senior</v>
      </c>
      <c r="W3677" t="str">
        <f>IF(Table13[[#This Row],[Last_Working_Date]]="Active","Active","Exited")</f>
        <v>Active</v>
      </c>
    </row>
    <row r="3678" spans="1:23" x14ac:dyDescent="0.3">
      <c r="A3678" s="9" t="s">
        <v>3849</v>
      </c>
      <c r="B3678" s="9" t="s">
        <v>19</v>
      </c>
      <c r="C3678">
        <v>45</v>
      </c>
      <c r="D3678" t="s">
        <v>20</v>
      </c>
      <c r="E3678" t="s">
        <v>58</v>
      </c>
      <c r="F3678" t="s">
        <v>40</v>
      </c>
      <c r="G3678" t="s">
        <v>96</v>
      </c>
      <c r="H3678" t="s">
        <v>51</v>
      </c>
      <c r="I3678" s="5">
        <v>10.3</v>
      </c>
      <c r="J3678" t="s">
        <v>25</v>
      </c>
      <c r="K3678" s="1">
        <v>41125</v>
      </c>
      <c r="L3678" s="1" t="s">
        <v>5075</v>
      </c>
      <c r="M3678" s="7">
        <v>13.23</v>
      </c>
      <c r="N3678" s="22">
        <v>52445</v>
      </c>
      <c r="O3678">
        <v>3</v>
      </c>
      <c r="P3678" t="s">
        <v>26</v>
      </c>
      <c r="Q3678">
        <v>2</v>
      </c>
      <c r="R3678">
        <v>4</v>
      </c>
      <c r="S3678" t="s">
        <v>2454</v>
      </c>
      <c r="T3678" t="s">
        <v>26</v>
      </c>
      <c r="U3678" t="str">
        <f t="shared" si="114"/>
        <v>Adult</v>
      </c>
      <c r="V3678" t="str">
        <f t="shared" si="115"/>
        <v>Expert</v>
      </c>
      <c r="W3678" t="str">
        <f>IF(Table13[[#This Row],[Last_Working_Date]]="Active","Active","Exited")</f>
        <v>Active</v>
      </c>
    </row>
    <row r="3679" spans="1:23" x14ac:dyDescent="0.3">
      <c r="A3679" s="9" t="s">
        <v>3850</v>
      </c>
      <c r="B3679" s="9" t="s">
        <v>19</v>
      </c>
      <c r="C3679">
        <v>37</v>
      </c>
      <c r="D3679" t="s">
        <v>30</v>
      </c>
      <c r="E3679" t="s">
        <v>44</v>
      </c>
      <c r="F3679" t="s">
        <v>67</v>
      </c>
      <c r="G3679" t="s">
        <v>110</v>
      </c>
      <c r="H3679" t="s">
        <v>51</v>
      </c>
      <c r="I3679" s="5">
        <v>11.8</v>
      </c>
      <c r="J3679" t="s">
        <v>25</v>
      </c>
      <c r="K3679" s="1">
        <v>40232</v>
      </c>
      <c r="L3679" s="1" t="s">
        <v>5075</v>
      </c>
      <c r="M3679" s="7">
        <v>15.68</v>
      </c>
      <c r="N3679" s="22">
        <v>56988</v>
      </c>
      <c r="O3679">
        <v>5</v>
      </c>
      <c r="P3679" t="s">
        <v>26</v>
      </c>
      <c r="Q3679">
        <v>3</v>
      </c>
      <c r="R3679">
        <v>4</v>
      </c>
      <c r="S3679" t="s">
        <v>276</v>
      </c>
      <c r="T3679" t="s">
        <v>26</v>
      </c>
      <c r="U3679" t="str">
        <f t="shared" si="114"/>
        <v>Adult</v>
      </c>
      <c r="V3679" t="str">
        <f t="shared" si="115"/>
        <v>Expert</v>
      </c>
      <c r="W3679" t="str">
        <f>IF(Table13[[#This Row],[Last_Working_Date]]="Active","Active","Exited")</f>
        <v>Active</v>
      </c>
    </row>
    <row r="3680" spans="1:23" x14ac:dyDescent="0.3">
      <c r="A3680" s="9" t="s">
        <v>3851</v>
      </c>
      <c r="B3680" s="9" t="s">
        <v>29</v>
      </c>
      <c r="C3680">
        <v>37</v>
      </c>
      <c r="D3680" t="s">
        <v>20</v>
      </c>
      <c r="E3680" t="s">
        <v>21</v>
      </c>
      <c r="F3680" t="s">
        <v>82</v>
      </c>
      <c r="G3680" t="s">
        <v>284</v>
      </c>
      <c r="H3680" t="s">
        <v>75</v>
      </c>
      <c r="I3680" s="5">
        <v>9.9</v>
      </c>
      <c r="J3680" t="s">
        <v>25</v>
      </c>
      <c r="K3680" s="1">
        <v>39760</v>
      </c>
      <c r="L3680" s="1" t="s">
        <v>5075</v>
      </c>
      <c r="M3680" s="7">
        <v>16.97</v>
      </c>
      <c r="N3680" s="22">
        <v>46033</v>
      </c>
      <c r="O3680">
        <v>3</v>
      </c>
      <c r="P3680" t="s">
        <v>26</v>
      </c>
      <c r="Q3680">
        <v>2</v>
      </c>
      <c r="R3680">
        <v>6</v>
      </c>
      <c r="S3680" t="s">
        <v>972</v>
      </c>
      <c r="T3680" t="s">
        <v>26</v>
      </c>
      <c r="U3680" t="str">
        <f t="shared" si="114"/>
        <v>Adult</v>
      </c>
      <c r="V3680" t="str">
        <f t="shared" si="115"/>
        <v>Senior</v>
      </c>
      <c r="W3680" t="str">
        <f>IF(Table13[[#This Row],[Last_Working_Date]]="Active","Active","Exited")</f>
        <v>Active</v>
      </c>
    </row>
    <row r="3681" spans="1:23" x14ac:dyDescent="0.3">
      <c r="A3681" s="9" t="s">
        <v>3852</v>
      </c>
      <c r="B3681" s="9" t="s">
        <v>29</v>
      </c>
      <c r="C3681">
        <v>31</v>
      </c>
      <c r="D3681" t="s">
        <v>20</v>
      </c>
      <c r="E3681" t="s">
        <v>58</v>
      </c>
      <c r="F3681" t="s">
        <v>92</v>
      </c>
      <c r="G3681" t="s">
        <v>120</v>
      </c>
      <c r="H3681" t="s">
        <v>84</v>
      </c>
      <c r="I3681" s="5">
        <v>11</v>
      </c>
      <c r="J3681" t="s">
        <v>25</v>
      </c>
      <c r="K3681" s="1">
        <v>41868</v>
      </c>
      <c r="L3681" s="1" t="s">
        <v>5075</v>
      </c>
      <c r="M3681" s="7">
        <v>11.2</v>
      </c>
      <c r="N3681" s="22">
        <v>57013</v>
      </c>
      <c r="O3681">
        <v>2</v>
      </c>
      <c r="P3681" t="s">
        <v>26</v>
      </c>
      <c r="Q3681">
        <v>4</v>
      </c>
      <c r="R3681">
        <v>7</v>
      </c>
      <c r="S3681" t="s">
        <v>823</v>
      </c>
      <c r="T3681" t="s">
        <v>26</v>
      </c>
      <c r="U3681" t="str">
        <f t="shared" si="114"/>
        <v>Adult</v>
      </c>
      <c r="V3681" t="str">
        <f t="shared" si="115"/>
        <v>Expert</v>
      </c>
      <c r="W3681" t="str">
        <f>IF(Table13[[#This Row],[Last_Working_Date]]="Active","Active","Exited")</f>
        <v>Active</v>
      </c>
    </row>
    <row r="3682" spans="1:23" x14ac:dyDescent="0.3">
      <c r="A3682" s="9" t="s">
        <v>3853</v>
      </c>
      <c r="B3682" s="9" t="s">
        <v>19</v>
      </c>
      <c r="C3682">
        <v>39</v>
      </c>
      <c r="D3682" t="s">
        <v>30</v>
      </c>
      <c r="E3682" t="s">
        <v>58</v>
      </c>
      <c r="F3682" t="s">
        <v>32</v>
      </c>
      <c r="G3682" t="s">
        <v>171</v>
      </c>
      <c r="H3682" t="s">
        <v>84</v>
      </c>
      <c r="I3682" s="5">
        <v>12.1</v>
      </c>
      <c r="J3682" t="s">
        <v>25</v>
      </c>
      <c r="K3682" s="1">
        <v>44497</v>
      </c>
      <c r="L3682" s="1" t="s">
        <v>5075</v>
      </c>
      <c r="M3682" s="7">
        <v>4</v>
      </c>
      <c r="N3682" s="22">
        <v>49079</v>
      </c>
      <c r="O3682">
        <v>4</v>
      </c>
      <c r="P3682" t="s">
        <v>26</v>
      </c>
      <c r="Q3682">
        <v>1</v>
      </c>
      <c r="R3682">
        <v>8</v>
      </c>
      <c r="S3682" t="s">
        <v>529</v>
      </c>
      <c r="T3682" t="s">
        <v>26</v>
      </c>
      <c r="U3682" t="str">
        <f t="shared" si="114"/>
        <v>Adult</v>
      </c>
      <c r="V3682" t="str">
        <f t="shared" si="115"/>
        <v>Expert</v>
      </c>
      <c r="W3682" t="str">
        <f>IF(Table13[[#This Row],[Last_Working_Date]]="Active","Active","Exited")</f>
        <v>Active</v>
      </c>
    </row>
    <row r="3683" spans="1:23" x14ac:dyDescent="0.3">
      <c r="A3683" s="9" t="s">
        <v>3854</v>
      </c>
      <c r="B3683" s="9" t="s">
        <v>19</v>
      </c>
      <c r="C3683">
        <v>26</v>
      </c>
      <c r="D3683" t="s">
        <v>30</v>
      </c>
      <c r="E3683" t="s">
        <v>53</v>
      </c>
      <c r="F3683" t="s">
        <v>32</v>
      </c>
      <c r="G3683" t="s">
        <v>33</v>
      </c>
      <c r="H3683" t="s">
        <v>51</v>
      </c>
      <c r="I3683" s="5">
        <v>3.2</v>
      </c>
      <c r="J3683" t="s">
        <v>25</v>
      </c>
      <c r="K3683" s="1">
        <v>39499</v>
      </c>
      <c r="L3683" s="1" t="s">
        <v>5075</v>
      </c>
      <c r="M3683" s="7">
        <v>17.68</v>
      </c>
      <c r="N3683" s="22">
        <v>37196</v>
      </c>
      <c r="O3683">
        <v>4</v>
      </c>
      <c r="P3683" t="s">
        <v>26</v>
      </c>
      <c r="Q3683">
        <v>2</v>
      </c>
      <c r="R3683">
        <v>10</v>
      </c>
      <c r="S3683" t="s">
        <v>377</v>
      </c>
      <c r="T3683" t="s">
        <v>26</v>
      </c>
      <c r="U3683" t="str">
        <f t="shared" si="114"/>
        <v>Young</v>
      </c>
      <c r="V3683" t="str">
        <f t="shared" si="115"/>
        <v>Mid-Level</v>
      </c>
      <c r="W3683" t="str">
        <f>IF(Table13[[#This Row],[Last_Working_Date]]="Active","Active","Exited")</f>
        <v>Active</v>
      </c>
    </row>
    <row r="3684" spans="1:23" x14ac:dyDescent="0.3">
      <c r="A3684" s="9" t="s">
        <v>3855</v>
      </c>
      <c r="B3684" s="9" t="s">
        <v>19</v>
      </c>
      <c r="C3684">
        <v>45</v>
      </c>
      <c r="D3684" t="s">
        <v>30</v>
      </c>
      <c r="E3684" t="s">
        <v>53</v>
      </c>
      <c r="F3684" t="s">
        <v>45</v>
      </c>
      <c r="G3684" t="s">
        <v>164</v>
      </c>
      <c r="H3684" t="s">
        <v>51</v>
      </c>
      <c r="I3684" s="5">
        <v>23.3</v>
      </c>
      <c r="J3684" t="s">
        <v>25</v>
      </c>
      <c r="K3684" s="1">
        <v>44325</v>
      </c>
      <c r="L3684" s="1" t="s">
        <v>5075</v>
      </c>
      <c r="M3684" s="7">
        <v>4.47</v>
      </c>
      <c r="N3684" s="22">
        <v>82407</v>
      </c>
      <c r="O3684">
        <v>4</v>
      </c>
      <c r="P3684" t="s">
        <v>65</v>
      </c>
      <c r="Q3684">
        <v>1</v>
      </c>
      <c r="R3684">
        <v>2</v>
      </c>
      <c r="S3684" t="s">
        <v>997</v>
      </c>
      <c r="T3684" t="s">
        <v>26</v>
      </c>
      <c r="U3684" t="str">
        <f t="shared" si="114"/>
        <v>Adult</v>
      </c>
      <c r="V3684" t="str">
        <f t="shared" si="115"/>
        <v>Expert</v>
      </c>
      <c r="W3684" t="str">
        <f>IF(Table13[[#This Row],[Last_Working_Date]]="Active","Active","Exited")</f>
        <v>Active</v>
      </c>
    </row>
    <row r="3685" spans="1:23" x14ac:dyDescent="0.3">
      <c r="A3685" s="9" t="s">
        <v>3856</v>
      </c>
      <c r="B3685" s="9" t="s">
        <v>29</v>
      </c>
      <c r="C3685">
        <v>33</v>
      </c>
      <c r="D3685" t="s">
        <v>20</v>
      </c>
      <c r="E3685" t="s">
        <v>39</v>
      </c>
      <c r="F3685" t="s">
        <v>67</v>
      </c>
      <c r="G3685" t="s">
        <v>68</v>
      </c>
      <c r="H3685" t="s">
        <v>24</v>
      </c>
      <c r="I3685" s="5">
        <v>11.3</v>
      </c>
      <c r="J3685" t="s">
        <v>25</v>
      </c>
      <c r="K3685" s="1">
        <v>43215</v>
      </c>
      <c r="L3685" s="1" t="s">
        <v>5075</v>
      </c>
      <c r="M3685" s="7">
        <v>7.51</v>
      </c>
      <c r="N3685" s="22">
        <v>56751</v>
      </c>
      <c r="O3685">
        <v>4</v>
      </c>
      <c r="P3685" t="s">
        <v>26</v>
      </c>
      <c r="Q3685">
        <v>4</v>
      </c>
      <c r="R3685">
        <v>8</v>
      </c>
      <c r="S3685" t="s">
        <v>834</v>
      </c>
      <c r="T3685" t="s">
        <v>26</v>
      </c>
      <c r="U3685" t="str">
        <f t="shared" si="114"/>
        <v>Adult</v>
      </c>
      <c r="V3685" t="str">
        <f t="shared" si="115"/>
        <v>Expert</v>
      </c>
      <c r="W3685" t="str">
        <f>IF(Table13[[#This Row],[Last_Working_Date]]="Active","Active","Exited")</f>
        <v>Active</v>
      </c>
    </row>
    <row r="3686" spans="1:23" x14ac:dyDescent="0.3">
      <c r="A3686" s="9" t="s">
        <v>3857</v>
      </c>
      <c r="B3686" s="9" t="s">
        <v>209</v>
      </c>
      <c r="C3686">
        <v>27</v>
      </c>
      <c r="D3686" t="s">
        <v>30</v>
      </c>
      <c r="E3686" t="s">
        <v>31</v>
      </c>
      <c r="F3686" t="s">
        <v>22</v>
      </c>
      <c r="G3686" t="s">
        <v>74</v>
      </c>
      <c r="H3686" t="s">
        <v>24</v>
      </c>
      <c r="I3686" s="5">
        <v>5</v>
      </c>
      <c r="J3686" t="s">
        <v>25</v>
      </c>
      <c r="K3686" s="1">
        <v>40482</v>
      </c>
      <c r="L3686" s="1" t="s">
        <v>5075</v>
      </c>
      <c r="M3686" s="7">
        <v>14.99</v>
      </c>
      <c r="N3686" s="22">
        <v>45823</v>
      </c>
      <c r="O3686">
        <v>3</v>
      </c>
      <c r="P3686" t="s">
        <v>26</v>
      </c>
      <c r="Q3686">
        <v>0</v>
      </c>
      <c r="R3686">
        <v>4</v>
      </c>
      <c r="S3686" t="s">
        <v>270</v>
      </c>
      <c r="T3686" t="s">
        <v>26</v>
      </c>
      <c r="U3686" t="str">
        <f t="shared" si="114"/>
        <v>Young</v>
      </c>
      <c r="V3686" t="str">
        <f t="shared" si="115"/>
        <v>Senior</v>
      </c>
      <c r="W3686" t="str">
        <f>IF(Table13[[#This Row],[Last_Working_Date]]="Active","Active","Exited")</f>
        <v>Active</v>
      </c>
    </row>
    <row r="3687" spans="1:23" x14ac:dyDescent="0.3">
      <c r="A3687" s="9" t="s">
        <v>3858</v>
      </c>
      <c r="B3687" s="9" t="s">
        <v>29</v>
      </c>
      <c r="C3687">
        <v>36</v>
      </c>
      <c r="D3687" t="s">
        <v>30</v>
      </c>
      <c r="E3687" t="s">
        <v>63</v>
      </c>
      <c r="F3687" t="s">
        <v>45</v>
      </c>
      <c r="G3687" t="s">
        <v>164</v>
      </c>
      <c r="H3687" t="s">
        <v>84</v>
      </c>
      <c r="I3687" s="5">
        <v>6.4</v>
      </c>
      <c r="J3687" t="s">
        <v>25</v>
      </c>
      <c r="K3687" s="1">
        <v>40885</v>
      </c>
      <c r="L3687" s="1" t="s">
        <v>5075</v>
      </c>
      <c r="M3687" s="7">
        <v>13.89</v>
      </c>
      <c r="N3687" s="22">
        <v>46561</v>
      </c>
      <c r="O3687">
        <v>2</v>
      </c>
      <c r="P3687" t="s">
        <v>26</v>
      </c>
      <c r="Q3687">
        <v>1</v>
      </c>
      <c r="R3687">
        <v>4</v>
      </c>
      <c r="S3687" t="s">
        <v>99</v>
      </c>
      <c r="T3687" t="s">
        <v>26</v>
      </c>
      <c r="U3687" t="str">
        <f t="shared" si="114"/>
        <v>Adult</v>
      </c>
      <c r="V3687" t="str">
        <f t="shared" si="115"/>
        <v>Senior</v>
      </c>
      <c r="W3687" t="str">
        <f>IF(Table13[[#This Row],[Last_Working_Date]]="Active","Active","Exited")</f>
        <v>Active</v>
      </c>
    </row>
    <row r="3688" spans="1:23" x14ac:dyDescent="0.3">
      <c r="A3688" s="9" t="s">
        <v>3859</v>
      </c>
      <c r="B3688" s="9" t="s">
        <v>29</v>
      </c>
      <c r="C3688">
        <v>31</v>
      </c>
      <c r="D3688" t="s">
        <v>30</v>
      </c>
      <c r="E3688" t="s">
        <v>39</v>
      </c>
      <c r="F3688" t="s">
        <v>40</v>
      </c>
      <c r="G3688" t="s">
        <v>96</v>
      </c>
      <c r="H3688" t="s">
        <v>47</v>
      </c>
      <c r="I3688" s="5">
        <v>6.1</v>
      </c>
      <c r="J3688" t="s">
        <v>85</v>
      </c>
      <c r="K3688" s="1">
        <v>40640</v>
      </c>
      <c r="L3688" s="1" t="s">
        <v>5075</v>
      </c>
      <c r="M3688" s="7">
        <v>14.56</v>
      </c>
      <c r="N3688" s="22">
        <v>44598</v>
      </c>
      <c r="O3688">
        <v>3</v>
      </c>
      <c r="P3688" t="s">
        <v>26</v>
      </c>
      <c r="Q3688">
        <v>2</v>
      </c>
      <c r="R3688">
        <v>5</v>
      </c>
      <c r="S3688" t="s">
        <v>2221</v>
      </c>
      <c r="T3688" t="s">
        <v>26</v>
      </c>
      <c r="U3688" t="str">
        <f t="shared" si="114"/>
        <v>Adult</v>
      </c>
      <c r="V3688" t="str">
        <f t="shared" si="115"/>
        <v>Senior</v>
      </c>
      <c r="W3688" t="str">
        <f>IF(Table13[[#This Row],[Last_Working_Date]]="Active","Active","Exited")</f>
        <v>Active</v>
      </c>
    </row>
    <row r="3689" spans="1:23" x14ac:dyDescent="0.3">
      <c r="A3689" s="9" t="s">
        <v>3860</v>
      </c>
      <c r="B3689" s="9" t="s">
        <v>29</v>
      </c>
      <c r="C3689">
        <v>31</v>
      </c>
      <c r="D3689" t="s">
        <v>20</v>
      </c>
      <c r="E3689" t="s">
        <v>36</v>
      </c>
      <c r="F3689" t="s">
        <v>54</v>
      </c>
      <c r="G3689" t="s">
        <v>55</v>
      </c>
      <c r="H3689" t="s">
        <v>24</v>
      </c>
      <c r="I3689" s="5">
        <v>3.6</v>
      </c>
      <c r="J3689" t="s">
        <v>25</v>
      </c>
      <c r="K3689" s="1">
        <v>42767</v>
      </c>
      <c r="L3689" s="1" t="s">
        <v>5075</v>
      </c>
      <c r="M3689" s="7">
        <v>8.74</v>
      </c>
      <c r="N3689" s="22">
        <v>39180</v>
      </c>
      <c r="O3689">
        <v>3</v>
      </c>
      <c r="P3689" t="s">
        <v>26</v>
      </c>
      <c r="Q3689">
        <v>1</v>
      </c>
      <c r="R3689">
        <v>6</v>
      </c>
      <c r="S3689" t="s">
        <v>418</v>
      </c>
      <c r="T3689" t="s">
        <v>26</v>
      </c>
      <c r="U3689" t="str">
        <f t="shared" si="114"/>
        <v>Adult</v>
      </c>
      <c r="V3689" t="str">
        <f t="shared" si="115"/>
        <v>Mid-Level</v>
      </c>
      <c r="W3689" t="str">
        <f>IF(Table13[[#This Row],[Last_Working_Date]]="Active","Active","Exited")</f>
        <v>Active</v>
      </c>
    </row>
    <row r="3690" spans="1:23" x14ac:dyDescent="0.3">
      <c r="A3690" s="9" t="s">
        <v>3861</v>
      </c>
      <c r="B3690" s="9" t="s">
        <v>29</v>
      </c>
      <c r="C3690">
        <v>31</v>
      </c>
      <c r="D3690" t="s">
        <v>30</v>
      </c>
      <c r="E3690" t="s">
        <v>31</v>
      </c>
      <c r="F3690" t="s">
        <v>45</v>
      </c>
      <c r="G3690" t="s">
        <v>46</v>
      </c>
      <c r="H3690" t="s">
        <v>24</v>
      </c>
      <c r="I3690" s="5">
        <v>4</v>
      </c>
      <c r="J3690" t="s">
        <v>25</v>
      </c>
      <c r="K3690" s="1">
        <v>45578</v>
      </c>
      <c r="L3690" s="1">
        <v>45861</v>
      </c>
      <c r="M3690" s="7">
        <v>0.77</v>
      </c>
      <c r="N3690" s="22">
        <v>40833</v>
      </c>
      <c r="O3690">
        <v>3</v>
      </c>
      <c r="P3690" t="s">
        <v>26</v>
      </c>
      <c r="Q3690">
        <v>4</v>
      </c>
      <c r="R3690">
        <v>2</v>
      </c>
      <c r="S3690" t="s">
        <v>1138</v>
      </c>
      <c r="T3690" t="s">
        <v>65</v>
      </c>
      <c r="U3690" t="str">
        <f t="shared" si="114"/>
        <v>Adult</v>
      </c>
      <c r="V3690" t="str">
        <f t="shared" si="115"/>
        <v>Mid-Level</v>
      </c>
      <c r="W3690" t="str">
        <f>IF(Table13[[#This Row],[Last_Working_Date]]="Active","Active","Exited")</f>
        <v>Exited</v>
      </c>
    </row>
    <row r="3691" spans="1:23" x14ac:dyDescent="0.3">
      <c r="A3691" s="9" t="s">
        <v>3862</v>
      </c>
      <c r="B3691" s="9" t="s">
        <v>29</v>
      </c>
      <c r="C3691">
        <v>21</v>
      </c>
      <c r="D3691" t="s">
        <v>20</v>
      </c>
      <c r="E3691" t="s">
        <v>21</v>
      </c>
      <c r="F3691" t="s">
        <v>45</v>
      </c>
      <c r="G3691" t="s">
        <v>98</v>
      </c>
      <c r="H3691" t="s">
        <v>84</v>
      </c>
      <c r="I3691" s="5">
        <v>0</v>
      </c>
      <c r="J3691" t="s">
        <v>25</v>
      </c>
      <c r="K3691" s="1">
        <v>40129</v>
      </c>
      <c r="L3691" s="1" t="s">
        <v>5075</v>
      </c>
      <c r="M3691" s="7">
        <v>15.96</v>
      </c>
      <c r="N3691" s="22">
        <v>35827</v>
      </c>
      <c r="O3691">
        <v>3</v>
      </c>
      <c r="P3691" t="s">
        <v>26</v>
      </c>
      <c r="Q3691">
        <v>1</v>
      </c>
      <c r="R3691">
        <v>7</v>
      </c>
      <c r="S3691" t="s">
        <v>48</v>
      </c>
      <c r="T3691" t="s">
        <v>26</v>
      </c>
      <c r="U3691" t="str">
        <f t="shared" si="114"/>
        <v>Young</v>
      </c>
      <c r="V3691" t="str">
        <f t="shared" si="115"/>
        <v>Junior</v>
      </c>
      <c r="W3691" t="str">
        <f>IF(Table13[[#This Row],[Last_Working_Date]]="Active","Active","Exited")</f>
        <v>Active</v>
      </c>
    </row>
    <row r="3692" spans="1:23" x14ac:dyDescent="0.3">
      <c r="A3692" s="9" t="s">
        <v>3863</v>
      </c>
      <c r="B3692" s="9" t="s">
        <v>29</v>
      </c>
      <c r="C3692">
        <v>42</v>
      </c>
      <c r="D3692" t="s">
        <v>20</v>
      </c>
      <c r="E3692" t="s">
        <v>36</v>
      </c>
      <c r="F3692" t="s">
        <v>22</v>
      </c>
      <c r="G3692" t="s">
        <v>74</v>
      </c>
      <c r="H3692" t="s">
        <v>51</v>
      </c>
      <c r="I3692" s="5">
        <v>11.1</v>
      </c>
      <c r="J3692" t="s">
        <v>25</v>
      </c>
      <c r="K3692" s="1">
        <v>40985</v>
      </c>
      <c r="L3692" s="1" t="s">
        <v>5075</v>
      </c>
      <c r="M3692" s="7">
        <v>13.62</v>
      </c>
      <c r="N3692" s="22">
        <v>56236</v>
      </c>
      <c r="O3692">
        <v>2</v>
      </c>
      <c r="P3692" t="s">
        <v>26</v>
      </c>
      <c r="Q3692">
        <v>3</v>
      </c>
      <c r="R3692">
        <v>5</v>
      </c>
      <c r="S3692" t="s">
        <v>885</v>
      </c>
      <c r="T3692" t="s">
        <v>26</v>
      </c>
      <c r="U3692" t="str">
        <f t="shared" si="114"/>
        <v>Adult</v>
      </c>
      <c r="V3692" t="str">
        <f t="shared" si="115"/>
        <v>Expert</v>
      </c>
      <c r="W3692" t="str">
        <f>IF(Table13[[#This Row],[Last_Working_Date]]="Active","Active","Exited")</f>
        <v>Active</v>
      </c>
    </row>
    <row r="3693" spans="1:23" x14ac:dyDescent="0.3">
      <c r="A3693" s="9" t="s">
        <v>3864</v>
      </c>
      <c r="B3693" s="9" t="s">
        <v>19</v>
      </c>
      <c r="C3693">
        <v>24</v>
      </c>
      <c r="D3693" t="s">
        <v>30</v>
      </c>
      <c r="E3693" t="s">
        <v>44</v>
      </c>
      <c r="F3693" t="s">
        <v>40</v>
      </c>
      <c r="G3693" t="s">
        <v>50</v>
      </c>
      <c r="H3693" t="s">
        <v>84</v>
      </c>
      <c r="I3693" s="5">
        <v>2.7</v>
      </c>
      <c r="J3693" t="s">
        <v>25</v>
      </c>
      <c r="K3693" s="1">
        <v>45189</v>
      </c>
      <c r="L3693" s="1" t="s">
        <v>5075</v>
      </c>
      <c r="M3693" s="7">
        <v>2.11</v>
      </c>
      <c r="N3693" s="22">
        <v>36955</v>
      </c>
      <c r="O3693">
        <v>4</v>
      </c>
      <c r="P3693" t="s">
        <v>26</v>
      </c>
      <c r="Q3693">
        <v>0</v>
      </c>
      <c r="R3693">
        <v>3</v>
      </c>
      <c r="S3693" t="s">
        <v>1439</v>
      </c>
      <c r="T3693" t="s">
        <v>26</v>
      </c>
      <c r="U3693" t="str">
        <f t="shared" si="114"/>
        <v>Young</v>
      </c>
      <c r="V3693" t="str">
        <f t="shared" si="115"/>
        <v>Mid-Level</v>
      </c>
      <c r="W3693" t="str">
        <f>IF(Table13[[#This Row],[Last_Working_Date]]="Active","Active","Exited")</f>
        <v>Active</v>
      </c>
    </row>
    <row r="3694" spans="1:23" x14ac:dyDescent="0.3">
      <c r="A3694" s="9" t="s">
        <v>3865</v>
      </c>
      <c r="B3694" s="9" t="s">
        <v>19</v>
      </c>
      <c r="C3694">
        <v>33</v>
      </c>
      <c r="D3694" t="s">
        <v>20</v>
      </c>
      <c r="E3694" t="s">
        <v>31</v>
      </c>
      <c r="F3694" t="s">
        <v>92</v>
      </c>
      <c r="G3694" t="s">
        <v>120</v>
      </c>
      <c r="H3694" t="s">
        <v>24</v>
      </c>
      <c r="I3694" s="5">
        <v>9.6</v>
      </c>
      <c r="J3694" t="s">
        <v>25</v>
      </c>
      <c r="K3694" s="1">
        <v>40990</v>
      </c>
      <c r="L3694" s="1" t="s">
        <v>5075</v>
      </c>
      <c r="M3694" s="7">
        <v>13.6</v>
      </c>
      <c r="N3694" s="22">
        <v>52026</v>
      </c>
      <c r="O3694">
        <v>4</v>
      </c>
      <c r="P3694" t="s">
        <v>26</v>
      </c>
      <c r="Q3694">
        <v>2</v>
      </c>
      <c r="R3694">
        <v>4</v>
      </c>
      <c r="S3694" t="s">
        <v>1228</v>
      </c>
      <c r="T3694" t="s">
        <v>26</v>
      </c>
      <c r="U3694" t="str">
        <f t="shared" si="114"/>
        <v>Adult</v>
      </c>
      <c r="V3694" t="str">
        <f t="shared" si="115"/>
        <v>Senior</v>
      </c>
      <c r="W3694" t="str">
        <f>IF(Table13[[#This Row],[Last_Working_Date]]="Active","Active","Exited")</f>
        <v>Active</v>
      </c>
    </row>
    <row r="3695" spans="1:23" x14ac:dyDescent="0.3">
      <c r="A3695" s="9" t="s">
        <v>3866</v>
      </c>
      <c r="B3695" s="9" t="s">
        <v>19</v>
      </c>
      <c r="C3695">
        <v>41</v>
      </c>
      <c r="D3695" t="s">
        <v>30</v>
      </c>
      <c r="E3695" t="s">
        <v>36</v>
      </c>
      <c r="F3695" t="s">
        <v>67</v>
      </c>
      <c r="G3695" t="s">
        <v>176</v>
      </c>
      <c r="H3695" t="s">
        <v>24</v>
      </c>
      <c r="I3695" s="5">
        <v>13</v>
      </c>
      <c r="J3695" t="s">
        <v>25</v>
      </c>
      <c r="K3695" s="1">
        <v>45590</v>
      </c>
      <c r="L3695" s="1" t="s">
        <v>5075</v>
      </c>
      <c r="M3695" s="7">
        <v>1.01</v>
      </c>
      <c r="N3695" s="22">
        <v>61867</v>
      </c>
      <c r="O3695">
        <v>2</v>
      </c>
      <c r="P3695" t="s">
        <v>26</v>
      </c>
      <c r="Q3695">
        <v>2</v>
      </c>
      <c r="R3695">
        <v>6</v>
      </c>
      <c r="S3695" t="s">
        <v>133</v>
      </c>
      <c r="T3695" t="s">
        <v>26</v>
      </c>
      <c r="U3695" t="str">
        <f t="shared" si="114"/>
        <v>Adult</v>
      </c>
      <c r="V3695" t="str">
        <f t="shared" si="115"/>
        <v>Expert</v>
      </c>
      <c r="W3695" t="str">
        <f>IF(Table13[[#This Row],[Last_Working_Date]]="Active","Active","Exited")</f>
        <v>Active</v>
      </c>
    </row>
    <row r="3696" spans="1:23" x14ac:dyDescent="0.3">
      <c r="A3696" s="9" t="s">
        <v>3867</v>
      </c>
      <c r="B3696" s="9" t="s">
        <v>19</v>
      </c>
      <c r="C3696">
        <v>34</v>
      </c>
      <c r="D3696" t="s">
        <v>30</v>
      </c>
      <c r="E3696" t="s">
        <v>31</v>
      </c>
      <c r="F3696" t="s">
        <v>92</v>
      </c>
      <c r="G3696" t="s">
        <v>246</v>
      </c>
      <c r="H3696" t="s">
        <v>24</v>
      </c>
      <c r="I3696" s="5">
        <v>3</v>
      </c>
      <c r="J3696" t="s">
        <v>25</v>
      </c>
      <c r="K3696" s="1">
        <v>40011</v>
      </c>
      <c r="L3696" s="1" t="s">
        <v>5075</v>
      </c>
      <c r="M3696" s="7">
        <v>16.28</v>
      </c>
      <c r="N3696" s="22">
        <v>39207</v>
      </c>
      <c r="O3696">
        <v>4</v>
      </c>
      <c r="P3696" t="s">
        <v>65</v>
      </c>
      <c r="Q3696">
        <v>0</v>
      </c>
      <c r="R3696">
        <v>9</v>
      </c>
      <c r="S3696" t="s">
        <v>1836</v>
      </c>
      <c r="T3696" t="s">
        <v>26</v>
      </c>
      <c r="U3696" t="str">
        <f t="shared" si="114"/>
        <v>Adult</v>
      </c>
      <c r="V3696" t="str">
        <f t="shared" si="115"/>
        <v>Mid-Level</v>
      </c>
      <c r="W3696" t="str">
        <f>IF(Table13[[#This Row],[Last_Working_Date]]="Active","Active","Exited")</f>
        <v>Active</v>
      </c>
    </row>
    <row r="3697" spans="1:23" x14ac:dyDescent="0.3">
      <c r="A3697" s="9" t="s">
        <v>923</v>
      </c>
      <c r="B3697" s="9" t="s">
        <v>19</v>
      </c>
      <c r="C3697">
        <v>40</v>
      </c>
      <c r="D3697" t="s">
        <v>30</v>
      </c>
      <c r="E3697" t="s">
        <v>39</v>
      </c>
      <c r="F3697" t="s">
        <v>22</v>
      </c>
      <c r="G3697" t="s">
        <v>74</v>
      </c>
      <c r="H3697" t="s">
        <v>24</v>
      </c>
      <c r="I3697" s="5">
        <v>13.3</v>
      </c>
      <c r="J3697" t="s">
        <v>25</v>
      </c>
      <c r="K3697" s="1">
        <v>41007</v>
      </c>
      <c r="L3697" s="1" t="s">
        <v>5075</v>
      </c>
      <c r="M3697" s="7">
        <v>13.56</v>
      </c>
      <c r="N3697" s="22">
        <v>60801</v>
      </c>
      <c r="O3697">
        <v>4</v>
      </c>
      <c r="P3697" t="s">
        <v>26</v>
      </c>
      <c r="Q3697">
        <v>1</v>
      </c>
      <c r="R3697">
        <v>5</v>
      </c>
      <c r="S3697" t="s">
        <v>5074</v>
      </c>
      <c r="T3697" t="s">
        <v>26</v>
      </c>
      <c r="U3697" t="str">
        <f t="shared" si="114"/>
        <v>Adult</v>
      </c>
      <c r="V3697" t="str">
        <f t="shared" si="115"/>
        <v>Expert</v>
      </c>
      <c r="W3697" t="str">
        <f>IF(Table13[[#This Row],[Last_Working_Date]]="Active","Active","Exited")</f>
        <v>Active</v>
      </c>
    </row>
    <row r="3698" spans="1:23" x14ac:dyDescent="0.3">
      <c r="A3698" s="9" t="s">
        <v>3868</v>
      </c>
      <c r="B3698" s="9" t="s">
        <v>19</v>
      </c>
      <c r="C3698">
        <v>31</v>
      </c>
      <c r="D3698" t="s">
        <v>30</v>
      </c>
      <c r="E3698" t="s">
        <v>63</v>
      </c>
      <c r="F3698" t="s">
        <v>54</v>
      </c>
      <c r="G3698" t="s">
        <v>55</v>
      </c>
      <c r="H3698" t="s">
        <v>51</v>
      </c>
      <c r="I3698" s="5">
        <v>7.1</v>
      </c>
      <c r="J3698" t="s">
        <v>25</v>
      </c>
      <c r="K3698" s="1">
        <v>42034</v>
      </c>
      <c r="L3698" s="1" t="s">
        <v>5075</v>
      </c>
      <c r="M3698" s="7">
        <v>10.74</v>
      </c>
      <c r="N3698" s="22">
        <v>44132</v>
      </c>
      <c r="O3698">
        <v>3</v>
      </c>
      <c r="P3698" t="s">
        <v>26</v>
      </c>
      <c r="Q3698">
        <v>1</v>
      </c>
      <c r="R3698">
        <v>5</v>
      </c>
      <c r="S3698" t="s">
        <v>774</v>
      </c>
      <c r="T3698" t="s">
        <v>26</v>
      </c>
      <c r="U3698" t="str">
        <f t="shared" si="114"/>
        <v>Adult</v>
      </c>
      <c r="V3698" t="str">
        <f t="shared" si="115"/>
        <v>Senior</v>
      </c>
      <c r="W3698" t="str">
        <f>IF(Table13[[#This Row],[Last_Working_Date]]="Active","Active","Exited")</f>
        <v>Active</v>
      </c>
    </row>
    <row r="3699" spans="1:23" x14ac:dyDescent="0.3">
      <c r="A3699" s="9" t="s">
        <v>3869</v>
      </c>
      <c r="B3699" s="9" t="s">
        <v>19</v>
      </c>
      <c r="C3699">
        <v>36</v>
      </c>
      <c r="D3699" t="s">
        <v>30</v>
      </c>
      <c r="E3699" t="s">
        <v>31</v>
      </c>
      <c r="F3699" t="s">
        <v>45</v>
      </c>
      <c r="G3699" t="s">
        <v>46</v>
      </c>
      <c r="H3699" t="s">
        <v>51</v>
      </c>
      <c r="I3699" s="5">
        <v>5.8</v>
      </c>
      <c r="J3699" t="s">
        <v>25</v>
      </c>
      <c r="K3699" s="1">
        <v>41756</v>
      </c>
      <c r="L3699" s="1">
        <v>42795</v>
      </c>
      <c r="M3699" s="7">
        <v>2.84</v>
      </c>
      <c r="N3699" s="22">
        <v>51587</v>
      </c>
      <c r="O3699">
        <v>2</v>
      </c>
      <c r="P3699" t="s">
        <v>26</v>
      </c>
      <c r="Q3699">
        <v>3</v>
      </c>
      <c r="R3699">
        <v>7</v>
      </c>
      <c r="S3699" t="s">
        <v>1503</v>
      </c>
      <c r="T3699" t="s">
        <v>65</v>
      </c>
      <c r="U3699" t="str">
        <f t="shared" si="114"/>
        <v>Adult</v>
      </c>
      <c r="V3699" t="str">
        <f t="shared" si="115"/>
        <v>Senior</v>
      </c>
      <c r="W3699" t="str">
        <f>IF(Table13[[#This Row],[Last_Working_Date]]="Active","Active","Exited")</f>
        <v>Exited</v>
      </c>
    </row>
    <row r="3700" spans="1:23" x14ac:dyDescent="0.3">
      <c r="A3700" s="9" t="s">
        <v>3870</v>
      </c>
      <c r="B3700" s="9" t="s">
        <v>29</v>
      </c>
      <c r="C3700">
        <v>37</v>
      </c>
      <c r="D3700" t="s">
        <v>30</v>
      </c>
      <c r="E3700" t="s">
        <v>36</v>
      </c>
      <c r="F3700" t="s">
        <v>32</v>
      </c>
      <c r="G3700" t="s">
        <v>171</v>
      </c>
      <c r="H3700" t="s">
        <v>47</v>
      </c>
      <c r="I3700" s="5">
        <v>7</v>
      </c>
      <c r="J3700" t="s">
        <v>25</v>
      </c>
      <c r="K3700" s="1">
        <v>45564</v>
      </c>
      <c r="L3700" s="1" t="s">
        <v>5075</v>
      </c>
      <c r="M3700" s="7">
        <v>1.08</v>
      </c>
      <c r="N3700" s="22">
        <v>32414</v>
      </c>
      <c r="O3700">
        <v>4</v>
      </c>
      <c r="P3700" t="s">
        <v>26</v>
      </c>
      <c r="Q3700">
        <v>4</v>
      </c>
      <c r="R3700">
        <v>6</v>
      </c>
      <c r="S3700" t="s">
        <v>2817</v>
      </c>
      <c r="T3700" t="s">
        <v>26</v>
      </c>
      <c r="U3700" t="str">
        <f t="shared" si="114"/>
        <v>Adult</v>
      </c>
      <c r="V3700" t="str">
        <f t="shared" si="115"/>
        <v>Senior</v>
      </c>
      <c r="W3700" t="str">
        <f>IF(Table13[[#This Row],[Last_Working_Date]]="Active","Active","Exited")</f>
        <v>Active</v>
      </c>
    </row>
    <row r="3701" spans="1:23" x14ac:dyDescent="0.3">
      <c r="A3701" s="9" t="s">
        <v>3871</v>
      </c>
      <c r="B3701" s="9" t="s">
        <v>29</v>
      </c>
      <c r="C3701">
        <v>29</v>
      </c>
      <c r="D3701" t="s">
        <v>30</v>
      </c>
      <c r="E3701" t="s">
        <v>36</v>
      </c>
      <c r="F3701" t="s">
        <v>54</v>
      </c>
      <c r="G3701" t="s">
        <v>55</v>
      </c>
      <c r="H3701" t="s">
        <v>51</v>
      </c>
      <c r="I3701" s="5">
        <v>5.6</v>
      </c>
      <c r="J3701" t="s">
        <v>25</v>
      </c>
      <c r="K3701" s="1">
        <v>41282</v>
      </c>
      <c r="L3701" s="1" t="s">
        <v>5075</v>
      </c>
      <c r="M3701" s="7">
        <v>12.8</v>
      </c>
      <c r="N3701" s="22">
        <v>38568</v>
      </c>
      <c r="O3701">
        <v>3</v>
      </c>
      <c r="P3701" t="s">
        <v>26</v>
      </c>
      <c r="Q3701">
        <v>1</v>
      </c>
      <c r="R3701">
        <v>9</v>
      </c>
      <c r="S3701" t="s">
        <v>1037</v>
      </c>
      <c r="T3701" t="s">
        <v>26</v>
      </c>
      <c r="U3701" t="str">
        <f t="shared" si="114"/>
        <v>Young</v>
      </c>
      <c r="V3701" t="str">
        <f t="shared" si="115"/>
        <v>Senior</v>
      </c>
      <c r="W3701" t="str">
        <f>IF(Table13[[#This Row],[Last_Working_Date]]="Active","Active","Exited")</f>
        <v>Active</v>
      </c>
    </row>
    <row r="3702" spans="1:23" x14ac:dyDescent="0.3">
      <c r="A3702" s="9" t="s">
        <v>3872</v>
      </c>
      <c r="B3702" s="9" t="s">
        <v>19</v>
      </c>
      <c r="C3702">
        <v>32</v>
      </c>
      <c r="D3702" t="s">
        <v>30</v>
      </c>
      <c r="E3702" t="s">
        <v>39</v>
      </c>
      <c r="F3702" t="s">
        <v>40</v>
      </c>
      <c r="G3702" t="s">
        <v>50</v>
      </c>
      <c r="H3702" t="s">
        <v>51</v>
      </c>
      <c r="I3702" s="5">
        <v>7.3</v>
      </c>
      <c r="J3702" t="s">
        <v>25</v>
      </c>
      <c r="K3702" s="1">
        <v>42549</v>
      </c>
      <c r="L3702" s="1" t="s">
        <v>5075</v>
      </c>
      <c r="M3702" s="7">
        <v>9.33</v>
      </c>
      <c r="N3702" s="22">
        <v>39871</v>
      </c>
      <c r="O3702">
        <v>2</v>
      </c>
      <c r="P3702" t="s">
        <v>65</v>
      </c>
      <c r="Q3702">
        <v>0</v>
      </c>
      <c r="R3702">
        <v>6</v>
      </c>
      <c r="S3702" t="s">
        <v>272</v>
      </c>
      <c r="T3702" t="s">
        <v>26</v>
      </c>
      <c r="U3702" t="str">
        <f t="shared" si="114"/>
        <v>Adult</v>
      </c>
      <c r="V3702" t="str">
        <f t="shared" si="115"/>
        <v>Senior</v>
      </c>
      <c r="W3702" t="str">
        <f>IF(Table13[[#This Row],[Last_Working_Date]]="Active","Active","Exited")</f>
        <v>Active</v>
      </c>
    </row>
    <row r="3703" spans="1:23" x14ac:dyDescent="0.3">
      <c r="A3703" s="9" t="s">
        <v>3873</v>
      </c>
      <c r="B3703" s="9" t="s">
        <v>29</v>
      </c>
      <c r="C3703">
        <v>32</v>
      </c>
      <c r="D3703" t="s">
        <v>20</v>
      </c>
      <c r="E3703" t="s">
        <v>53</v>
      </c>
      <c r="F3703" t="s">
        <v>45</v>
      </c>
      <c r="G3703" t="s">
        <v>164</v>
      </c>
      <c r="H3703" t="s">
        <v>24</v>
      </c>
      <c r="I3703" s="5">
        <v>11.9</v>
      </c>
      <c r="J3703" t="s">
        <v>25</v>
      </c>
      <c r="K3703" s="1">
        <v>41405</v>
      </c>
      <c r="L3703" s="1" t="s">
        <v>5075</v>
      </c>
      <c r="M3703" s="7">
        <v>12.47</v>
      </c>
      <c r="N3703" s="22">
        <v>53825</v>
      </c>
      <c r="O3703">
        <v>4</v>
      </c>
      <c r="P3703" t="s">
        <v>26</v>
      </c>
      <c r="Q3703">
        <v>1</v>
      </c>
      <c r="R3703">
        <v>9</v>
      </c>
      <c r="S3703" t="s">
        <v>99</v>
      </c>
      <c r="T3703" t="s">
        <v>26</v>
      </c>
      <c r="U3703" t="str">
        <f t="shared" si="114"/>
        <v>Adult</v>
      </c>
      <c r="V3703" t="str">
        <f t="shared" si="115"/>
        <v>Expert</v>
      </c>
      <c r="W3703" t="str">
        <f>IF(Table13[[#This Row],[Last_Working_Date]]="Active","Active","Exited")</f>
        <v>Active</v>
      </c>
    </row>
    <row r="3704" spans="1:23" x14ac:dyDescent="0.3">
      <c r="A3704" s="9" t="s">
        <v>3874</v>
      </c>
      <c r="B3704" s="9" t="s">
        <v>29</v>
      </c>
      <c r="C3704">
        <v>30</v>
      </c>
      <c r="D3704" t="s">
        <v>20</v>
      </c>
      <c r="E3704" t="s">
        <v>39</v>
      </c>
      <c r="F3704" t="s">
        <v>82</v>
      </c>
      <c r="G3704" t="s">
        <v>83</v>
      </c>
      <c r="H3704" t="s">
        <v>84</v>
      </c>
      <c r="I3704" s="5">
        <v>8.1999999999999993</v>
      </c>
      <c r="J3704" t="s">
        <v>25</v>
      </c>
      <c r="K3704" s="1">
        <v>45792</v>
      </c>
      <c r="L3704" s="1" t="s">
        <v>5075</v>
      </c>
      <c r="M3704" s="7">
        <v>0.45</v>
      </c>
      <c r="N3704" s="22">
        <v>45921</v>
      </c>
      <c r="O3704">
        <v>2</v>
      </c>
      <c r="P3704" t="s">
        <v>26</v>
      </c>
      <c r="Q3704">
        <v>2</v>
      </c>
      <c r="R3704">
        <v>8</v>
      </c>
      <c r="S3704" t="s">
        <v>609</v>
      </c>
      <c r="T3704" t="s">
        <v>26</v>
      </c>
      <c r="U3704" t="str">
        <f t="shared" si="114"/>
        <v>Young</v>
      </c>
      <c r="V3704" t="str">
        <f t="shared" si="115"/>
        <v>Senior</v>
      </c>
      <c r="W3704" t="str">
        <f>IF(Table13[[#This Row],[Last_Working_Date]]="Active","Active","Exited")</f>
        <v>Active</v>
      </c>
    </row>
    <row r="3705" spans="1:23" x14ac:dyDescent="0.3">
      <c r="A3705" s="9" t="s">
        <v>3875</v>
      </c>
      <c r="B3705" s="9" t="s">
        <v>29</v>
      </c>
      <c r="C3705">
        <v>35</v>
      </c>
      <c r="D3705" t="s">
        <v>179</v>
      </c>
      <c r="E3705" t="s">
        <v>53</v>
      </c>
      <c r="F3705" t="s">
        <v>32</v>
      </c>
      <c r="G3705" t="s">
        <v>33</v>
      </c>
      <c r="H3705" t="s">
        <v>51</v>
      </c>
      <c r="I3705" s="5">
        <v>4</v>
      </c>
      <c r="J3705" t="s">
        <v>25</v>
      </c>
      <c r="K3705" s="1">
        <v>44720</v>
      </c>
      <c r="L3705" s="1" t="s">
        <v>5075</v>
      </c>
      <c r="M3705" s="7">
        <v>3.39</v>
      </c>
      <c r="N3705" s="22">
        <v>34606</v>
      </c>
      <c r="O3705">
        <v>3</v>
      </c>
      <c r="P3705" t="s">
        <v>26</v>
      </c>
      <c r="Q3705">
        <v>1</v>
      </c>
      <c r="R3705">
        <v>4</v>
      </c>
      <c r="S3705" t="s">
        <v>601</v>
      </c>
      <c r="T3705" t="s">
        <v>26</v>
      </c>
      <c r="U3705" t="str">
        <f t="shared" si="114"/>
        <v>Adult</v>
      </c>
      <c r="V3705" t="str">
        <f t="shared" si="115"/>
        <v>Mid-Level</v>
      </c>
      <c r="W3705" t="str">
        <f>IF(Table13[[#This Row],[Last_Working_Date]]="Active","Active","Exited")</f>
        <v>Active</v>
      </c>
    </row>
    <row r="3706" spans="1:23" x14ac:dyDescent="0.3">
      <c r="A3706" s="9" t="s">
        <v>3876</v>
      </c>
      <c r="B3706" s="9" t="s">
        <v>29</v>
      </c>
      <c r="C3706">
        <v>43</v>
      </c>
      <c r="D3706" t="s">
        <v>30</v>
      </c>
      <c r="E3706" t="s">
        <v>44</v>
      </c>
      <c r="F3706" t="s">
        <v>45</v>
      </c>
      <c r="G3706" t="s">
        <v>98</v>
      </c>
      <c r="H3706" t="s">
        <v>51</v>
      </c>
      <c r="I3706" s="5">
        <v>20.3</v>
      </c>
      <c r="J3706" t="s">
        <v>25</v>
      </c>
      <c r="K3706" s="1">
        <v>45324</v>
      </c>
      <c r="L3706" s="1" t="s">
        <v>5075</v>
      </c>
      <c r="M3706" s="7">
        <v>1.74</v>
      </c>
      <c r="N3706" s="22">
        <v>83705</v>
      </c>
      <c r="O3706">
        <v>3</v>
      </c>
      <c r="P3706" t="s">
        <v>26</v>
      </c>
      <c r="Q3706">
        <v>6</v>
      </c>
      <c r="R3706">
        <v>4</v>
      </c>
      <c r="S3706" t="s">
        <v>330</v>
      </c>
      <c r="T3706" t="s">
        <v>26</v>
      </c>
      <c r="U3706" t="str">
        <f t="shared" si="114"/>
        <v>Adult</v>
      </c>
      <c r="V3706" t="str">
        <f t="shared" si="115"/>
        <v>Expert</v>
      </c>
      <c r="W3706" t="str">
        <f>IF(Table13[[#This Row],[Last_Working_Date]]="Active","Active","Exited")</f>
        <v>Active</v>
      </c>
    </row>
    <row r="3707" spans="1:23" x14ac:dyDescent="0.3">
      <c r="A3707" s="9" t="s">
        <v>720</v>
      </c>
      <c r="B3707" s="9" t="s">
        <v>19</v>
      </c>
      <c r="C3707">
        <v>36</v>
      </c>
      <c r="D3707" t="s">
        <v>20</v>
      </c>
      <c r="E3707" t="s">
        <v>53</v>
      </c>
      <c r="F3707" t="s">
        <v>54</v>
      </c>
      <c r="G3707" t="s">
        <v>55</v>
      </c>
      <c r="H3707" t="s">
        <v>47</v>
      </c>
      <c r="I3707" s="5">
        <v>3.7</v>
      </c>
      <c r="J3707" t="s">
        <v>25</v>
      </c>
      <c r="K3707" s="1">
        <v>39623</v>
      </c>
      <c r="L3707" s="1" t="s">
        <v>5075</v>
      </c>
      <c r="M3707" s="7">
        <v>17.34</v>
      </c>
      <c r="N3707" s="22">
        <v>42204</v>
      </c>
      <c r="O3707">
        <v>4</v>
      </c>
      <c r="P3707" t="s">
        <v>26</v>
      </c>
      <c r="Q3707">
        <v>1</v>
      </c>
      <c r="R3707">
        <v>8</v>
      </c>
      <c r="S3707" t="s">
        <v>5074</v>
      </c>
      <c r="T3707" t="s">
        <v>26</v>
      </c>
      <c r="U3707" t="str">
        <f t="shared" si="114"/>
        <v>Adult</v>
      </c>
      <c r="V3707" t="str">
        <f t="shared" si="115"/>
        <v>Mid-Level</v>
      </c>
      <c r="W3707" t="str">
        <f>IF(Table13[[#This Row],[Last_Working_Date]]="Active","Active","Exited")</f>
        <v>Active</v>
      </c>
    </row>
    <row r="3708" spans="1:23" x14ac:dyDescent="0.3">
      <c r="A3708" s="9" t="s">
        <v>3877</v>
      </c>
      <c r="B3708" s="9" t="s">
        <v>19</v>
      </c>
      <c r="C3708">
        <v>33</v>
      </c>
      <c r="D3708" t="s">
        <v>20</v>
      </c>
      <c r="E3708" t="s">
        <v>36</v>
      </c>
      <c r="F3708" t="s">
        <v>45</v>
      </c>
      <c r="G3708" t="s">
        <v>164</v>
      </c>
      <c r="H3708" t="s">
        <v>84</v>
      </c>
      <c r="I3708" s="5">
        <v>7.6</v>
      </c>
      <c r="J3708" t="s">
        <v>25</v>
      </c>
      <c r="K3708" s="1">
        <v>44756</v>
      </c>
      <c r="L3708" s="1" t="s">
        <v>5075</v>
      </c>
      <c r="M3708" s="7">
        <v>3.29</v>
      </c>
      <c r="N3708" s="22">
        <v>51821</v>
      </c>
      <c r="O3708">
        <v>3</v>
      </c>
      <c r="P3708" t="s">
        <v>26</v>
      </c>
      <c r="Q3708">
        <v>0</v>
      </c>
      <c r="R3708">
        <v>5</v>
      </c>
      <c r="S3708" t="s">
        <v>233</v>
      </c>
      <c r="T3708" t="s">
        <v>26</v>
      </c>
      <c r="U3708" t="str">
        <f t="shared" si="114"/>
        <v>Adult</v>
      </c>
      <c r="V3708" t="str">
        <f t="shared" si="115"/>
        <v>Senior</v>
      </c>
      <c r="W3708" t="str">
        <f>IF(Table13[[#This Row],[Last_Working_Date]]="Active","Active","Exited")</f>
        <v>Active</v>
      </c>
    </row>
    <row r="3709" spans="1:23" x14ac:dyDescent="0.3">
      <c r="A3709" s="9" t="s">
        <v>3878</v>
      </c>
      <c r="B3709" s="9" t="s">
        <v>29</v>
      </c>
      <c r="C3709">
        <v>36</v>
      </c>
      <c r="D3709" t="s">
        <v>30</v>
      </c>
      <c r="E3709" t="s">
        <v>21</v>
      </c>
      <c r="F3709" t="s">
        <v>92</v>
      </c>
      <c r="G3709" t="s">
        <v>93</v>
      </c>
      <c r="H3709" t="s">
        <v>47</v>
      </c>
      <c r="I3709" s="5">
        <v>13.8</v>
      </c>
      <c r="J3709" t="s">
        <v>25</v>
      </c>
      <c r="K3709" s="1">
        <v>42812</v>
      </c>
      <c r="L3709" s="1" t="s">
        <v>5075</v>
      </c>
      <c r="M3709" s="7">
        <v>8.61</v>
      </c>
      <c r="N3709" s="22">
        <v>64149</v>
      </c>
      <c r="O3709">
        <v>4</v>
      </c>
      <c r="P3709" t="s">
        <v>26</v>
      </c>
      <c r="Q3709">
        <v>1</v>
      </c>
      <c r="R3709">
        <v>6</v>
      </c>
      <c r="S3709" t="s">
        <v>903</v>
      </c>
      <c r="T3709" t="s">
        <v>26</v>
      </c>
      <c r="U3709" t="str">
        <f t="shared" si="114"/>
        <v>Adult</v>
      </c>
      <c r="V3709" t="str">
        <f t="shared" si="115"/>
        <v>Expert</v>
      </c>
      <c r="W3709" t="str">
        <f>IF(Table13[[#This Row],[Last_Working_Date]]="Active","Active","Exited")</f>
        <v>Active</v>
      </c>
    </row>
    <row r="3710" spans="1:23" x14ac:dyDescent="0.3">
      <c r="A3710" s="9" t="s">
        <v>86</v>
      </c>
      <c r="B3710" s="9" t="s">
        <v>19</v>
      </c>
      <c r="C3710">
        <v>33</v>
      </c>
      <c r="D3710" t="s">
        <v>30</v>
      </c>
      <c r="E3710" t="s">
        <v>21</v>
      </c>
      <c r="F3710" t="s">
        <v>82</v>
      </c>
      <c r="G3710" t="s">
        <v>107</v>
      </c>
      <c r="H3710" t="s">
        <v>51</v>
      </c>
      <c r="I3710" s="5">
        <v>9.9</v>
      </c>
      <c r="J3710" t="s">
        <v>25</v>
      </c>
      <c r="K3710" s="1">
        <v>39611</v>
      </c>
      <c r="L3710" s="1">
        <v>45729</v>
      </c>
      <c r="M3710" s="7">
        <v>16.75</v>
      </c>
      <c r="N3710" s="22">
        <v>49418</v>
      </c>
      <c r="O3710">
        <v>1</v>
      </c>
      <c r="P3710" t="s">
        <v>26</v>
      </c>
      <c r="Q3710">
        <v>3</v>
      </c>
      <c r="R3710">
        <v>5</v>
      </c>
      <c r="S3710" t="s">
        <v>5074</v>
      </c>
      <c r="T3710" t="s">
        <v>65</v>
      </c>
      <c r="U3710" t="str">
        <f t="shared" si="114"/>
        <v>Adult</v>
      </c>
      <c r="V3710" t="str">
        <f t="shared" si="115"/>
        <v>Senior</v>
      </c>
      <c r="W3710" t="str">
        <f>IF(Table13[[#This Row],[Last_Working_Date]]="Active","Active","Exited")</f>
        <v>Exited</v>
      </c>
    </row>
    <row r="3711" spans="1:23" x14ac:dyDescent="0.3">
      <c r="A3711" s="9" t="s">
        <v>3879</v>
      </c>
      <c r="B3711" s="9" t="s">
        <v>19</v>
      </c>
      <c r="C3711">
        <v>23</v>
      </c>
      <c r="D3711" t="s">
        <v>20</v>
      </c>
      <c r="E3711" t="s">
        <v>63</v>
      </c>
      <c r="F3711" t="s">
        <v>22</v>
      </c>
      <c r="G3711" t="s">
        <v>23</v>
      </c>
      <c r="H3711" t="s">
        <v>51</v>
      </c>
      <c r="I3711" s="5">
        <v>2.2000000000000002</v>
      </c>
      <c r="J3711" t="s">
        <v>25</v>
      </c>
      <c r="K3711" s="1">
        <v>40005</v>
      </c>
      <c r="L3711" s="1" t="s">
        <v>5075</v>
      </c>
      <c r="M3711" s="7">
        <v>16.3</v>
      </c>
      <c r="N3711" s="22">
        <v>39251</v>
      </c>
      <c r="O3711">
        <v>4</v>
      </c>
      <c r="P3711" t="s">
        <v>26</v>
      </c>
      <c r="Q3711">
        <v>2</v>
      </c>
      <c r="R3711">
        <v>5</v>
      </c>
      <c r="S3711" t="s">
        <v>73</v>
      </c>
      <c r="T3711" t="s">
        <v>26</v>
      </c>
      <c r="U3711" t="str">
        <f t="shared" si="114"/>
        <v>Young</v>
      </c>
      <c r="V3711" t="str">
        <f t="shared" si="115"/>
        <v>Mid-Level</v>
      </c>
      <c r="W3711" t="str">
        <f>IF(Table13[[#This Row],[Last_Working_Date]]="Active","Active","Exited")</f>
        <v>Active</v>
      </c>
    </row>
    <row r="3712" spans="1:23" x14ac:dyDescent="0.3">
      <c r="A3712" s="9" t="s">
        <v>3880</v>
      </c>
      <c r="B3712" s="9" t="s">
        <v>29</v>
      </c>
      <c r="C3712">
        <v>33</v>
      </c>
      <c r="D3712" t="s">
        <v>30</v>
      </c>
      <c r="E3712" t="s">
        <v>31</v>
      </c>
      <c r="F3712" t="s">
        <v>54</v>
      </c>
      <c r="G3712" t="s">
        <v>77</v>
      </c>
      <c r="H3712" t="s">
        <v>24</v>
      </c>
      <c r="I3712" s="5">
        <v>13</v>
      </c>
      <c r="J3712" t="s">
        <v>25</v>
      </c>
      <c r="K3712" s="1">
        <v>40561</v>
      </c>
      <c r="L3712" s="1" t="s">
        <v>5075</v>
      </c>
      <c r="M3712" s="7">
        <v>14.78</v>
      </c>
      <c r="N3712" s="22">
        <v>58134</v>
      </c>
      <c r="O3712">
        <v>2</v>
      </c>
      <c r="P3712" t="s">
        <v>26</v>
      </c>
      <c r="Q3712">
        <v>2</v>
      </c>
      <c r="R3712">
        <v>11</v>
      </c>
      <c r="S3712" t="s">
        <v>320</v>
      </c>
      <c r="T3712" t="s">
        <v>26</v>
      </c>
      <c r="U3712" t="str">
        <f t="shared" si="114"/>
        <v>Adult</v>
      </c>
      <c r="V3712" t="str">
        <f t="shared" si="115"/>
        <v>Expert</v>
      </c>
      <c r="W3712" t="str">
        <f>IF(Table13[[#This Row],[Last_Working_Date]]="Active","Active","Exited")</f>
        <v>Active</v>
      </c>
    </row>
    <row r="3713" spans="1:23" x14ac:dyDescent="0.3">
      <c r="A3713" s="9" t="s">
        <v>3881</v>
      </c>
      <c r="B3713" s="9" t="s">
        <v>29</v>
      </c>
      <c r="C3713">
        <v>42</v>
      </c>
      <c r="D3713" t="s">
        <v>30</v>
      </c>
      <c r="E3713" t="s">
        <v>58</v>
      </c>
      <c r="F3713" t="s">
        <v>45</v>
      </c>
      <c r="G3713" t="s">
        <v>46</v>
      </c>
      <c r="H3713" t="s">
        <v>24</v>
      </c>
      <c r="I3713" s="5">
        <v>8.1999999999999993</v>
      </c>
      <c r="J3713" t="s">
        <v>25</v>
      </c>
      <c r="K3713" s="1">
        <v>43509</v>
      </c>
      <c r="L3713" s="1" t="s">
        <v>5075</v>
      </c>
      <c r="M3713" s="7">
        <v>6.7</v>
      </c>
      <c r="N3713" s="22">
        <v>48057</v>
      </c>
      <c r="O3713">
        <v>2</v>
      </c>
      <c r="P3713" t="s">
        <v>26</v>
      </c>
      <c r="Q3713">
        <v>3</v>
      </c>
      <c r="R3713">
        <v>1</v>
      </c>
      <c r="S3713" t="s">
        <v>160</v>
      </c>
      <c r="T3713" t="s">
        <v>26</v>
      </c>
      <c r="U3713" t="str">
        <f t="shared" si="114"/>
        <v>Adult</v>
      </c>
      <c r="V3713" t="str">
        <f t="shared" si="115"/>
        <v>Senior</v>
      </c>
      <c r="W3713" t="str">
        <f>IF(Table13[[#This Row],[Last_Working_Date]]="Active","Active","Exited")</f>
        <v>Active</v>
      </c>
    </row>
    <row r="3714" spans="1:23" x14ac:dyDescent="0.3">
      <c r="A3714" s="9" t="s">
        <v>3882</v>
      </c>
      <c r="B3714" s="9" t="s">
        <v>29</v>
      </c>
      <c r="C3714">
        <v>32</v>
      </c>
      <c r="D3714" t="s">
        <v>30</v>
      </c>
      <c r="E3714" t="s">
        <v>63</v>
      </c>
      <c r="F3714" t="s">
        <v>82</v>
      </c>
      <c r="G3714" t="s">
        <v>107</v>
      </c>
      <c r="H3714" t="s">
        <v>24</v>
      </c>
      <c r="I3714" s="5">
        <v>9</v>
      </c>
      <c r="J3714" t="s">
        <v>25</v>
      </c>
      <c r="K3714" s="1">
        <v>40271</v>
      </c>
      <c r="L3714" s="1" t="s">
        <v>5075</v>
      </c>
      <c r="M3714" s="7">
        <v>15.57</v>
      </c>
      <c r="N3714" s="22">
        <v>52620</v>
      </c>
      <c r="O3714">
        <v>4</v>
      </c>
      <c r="P3714" t="s">
        <v>26</v>
      </c>
      <c r="Q3714">
        <v>0</v>
      </c>
      <c r="R3714">
        <v>9</v>
      </c>
      <c r="S3714" t="s">
        <v>683</v>
      </c>
      <c r="T3714" t="s">
        <v>26</v>
      </c>
      <c r="U3714" t="str">
        <f t="shared" ref="U3714:U3777" si="116">IF(C3714&lt;=30,"Young","Adult")</f>
        <v>Adult</v>
      </c>
      <c r="V3714" t="str">
        <f t="shared" ref="V3714:V3777" si="117">IF(I3714&lt;2,"Junior",IF(I3714&lt;5,"Mid-Level",IF(I3714&lt;10,"Senior","Expert")))</f>
        <v>Senior</v>
      </c>
      <c r="W3714" t="str">
        <f>IF(Table13[[#This Row],[Last_Working_Date]]="Active","Active","Exited")</f>
        <v>Active</v>
      </c>
    </row>
    <row r="3715" spans="1:23" x14ac:dyDescent="0.3">
      <c r="A3715" s="9" t="s">
        <v>3883</v>
      </c>
      <c r="B3715" s="9" t="s">
        <v>29</v>
      </c>
      <c r="C3715">
        <v>22</v>
      </c>
      <c r="D3715" t="s">
        <v>30</v>
      </c>
      <c r="E3715" t="s">
        <v>63</v>
      </c>
      <c r="F3715" t="s">
        <v>22</v>
      </c>
      <c r="G3715" t="s">
        <v>59</v>
      </c>
      <c r="H3715" t="s">
        <v>24</v>
      </c>
      <c r="I3715" s="5">
        <v>2</v>
      </c>
      <c r="J3715" t="s">
        <v>25</v>
      </c>
      <c r="K3715" s="1">
        <v>43469</v>
      </c>
      <c r="L3715" s="1">
        <v>45370</v>
      </c>
      <c r="M3715" s="7">
        <v>5.2</v>
      </c>
      <c r="N3715" s="22">
        <v>28244</v>
      </c>
      <c r="O3715">
        <v>2</v>
      </c>
      <c r="P3715" t="s">
        <v>65</v>
      </c>
      <c r="Q3715">
        <v>0</v>
      </c>
      <c r="R3715">
        <v>2</v>
      </c>
      <c r="S3715" t="s">
        <v>399</v>
      </c>
      <c r="T3715" t="s">
        <v>65</v>
      </c>
      <c r="U3715" t="str">
        <f t="shared" si="116"/>
        <v>Young</v>
      </c>
      <c r="V3715" t="str">
        <f t="shared" si="117"/>
        <v>Mid-Level</v>
      </c>
      <c r="W3715" t="str">
        <f>IF(Table13[[#This Row],[Last_Working_Date]]="Active","Active","Exited")</f>
        <v>Exited</v>
      </c>
    </row>
    <row r="3716" spans="1:23" x14ac:dyDescent="0.3">
      <c r="A3716" s="9" t="s">
        <v>3884</v>
      </c>
      <c r="B3716" s="9" t="s">
        <v>29</v>
      </c>
      <c r="C3716">
        <v>27</v>
      </c>
      <c r="D3716" t="s">
        <v>179</v>
      </c>
      <c r="E3716" t="s">
        <v>21</v>
      </c>
      <c r="F3716" t="s">
        <v>40</v>
      </c>
      <c r="G3716" t="s">
        <v>50</v>
      </c>
      <c r="H3716" t="s">
        <v>24</v>
      </c>
      <c r="I3716" s="5">
        <v>4.8</v>
      </c>
      <c r="J3716" t="s">
        <v>25</v>
      </c>
      <c r="K3716" s="1">
        <v>40671</v>
      </c>
      <c r="L3716" s="1" t="s">
        <v>5075</v>
      </c>
      <c r="M3716" s="7">
        <v>14.48</v>
      </c>
      <c r="N3716" s="22">
        <v>45891</v>
      </c>
      <c r="O3716">
        <v>2</v>
      </c>
      <c r="P3716" t="s">
        <v>26</v>
      </c>
      <c r="Q3716">
        <v>0</v>
      </c>
      <c r="R3716">
        <v>4</v>
      </c>
      <c r="S3716" t="s">
        <v>1914</v>
      </c>
      <c r="T3716" t="s">
        <v>26</v>
      </c>
      <c r="U3716" t="str">
        <f t="shared" si="116"/>
        <v>Young</v>
      </c>
      <c r="V3716" t="str">
        <f t="shared" si="117"/>
        <v>Mid-Level</v>
      </c>
      <c r="W3716" t="str">
        <f>IF(Table13[[#This Row],[Last_Working_Date]]="Active","Active","Exited")</f>
        <v>Active</v>
      </c>
    </row>
    <row r="3717" spans="1:23" x14ac:dyDescent="0.3">
      <c r="A3717" s="9" t="s">
        <v>3885</v>
      </c>
      <c r="B3717" s="9" t="s">
        <v>19</v>
      </c>
      <c r="C3717">
        <v>36</v>
      </c>
      <c r="D3717" t="s">
        <v>30</v>
      </c>
      <c r="E3717" t="s">
        <v>53</v>
      </c>
      <c r="F3717" t="s">
        <v>82</v>
      </c>
      <c r="G3717" t="s">
        <v>284</v>
      </c>
      <c r="H3717" t="s">
        <v>47</v>
      </c>
      <c r="I3717" s="5">
        <v>2.2999999999999998</v>
      </c>
      <c r="J3717" t="s">
        <v>25</v>
      </c>
      <c r="K3717" s="1">
        <v>45422</v>
      </c>
      <c r="L3717" s="1" t="s">
        <v>5075</v>
      </c>
      <c r="M3717" s="7">
        <v>1.47</v>
      </c>
      <c r="N3717" s="22">
        <v>24273</v>
      </c>
      <c r="O3717">
        <v>2</v>
      </c>
      <c r="P3717" t="s">
        <v>26</v>
      </c>
      <c r="Q3717">
        <v>1</v>
      </c>
      <c r="R3717">
        <v>5</v>
      </c>
      <c r="S3717" t="s">
        <v>285</v>
      </c>
      <c r="T3717" t="s">
        <v>26</v>
      </c>
      <c r="U3717" t="str">
        <f t="shared" si="116"/>
        <v>Adult</v>
      </c>
      <c r="V3717" t="str">
        <f t="shared" si="117"/>
        <v>Mid-Level</v>
      </c>
      <c r="W3717" t="str">
        <f>IF(Table13[[#This Row],[Last_Working_Date]]="Active","Active","Exited")</f>
        <v>Active</v>
      </c>
    </row>
    <row r="3718" spans="1:23" x14ac:dyDescent="0.3">
      <c r="A3718" s="9" t="s">
        <v>244</v>
      </c>
      <c r="B3718" s="9" t="s">
        <v>19</v>
      </c>
      <c r="C3718">
        <v>28</v>
      </c>
      <c r="D3718" t="s">
        <v>30</v>
      </c>
      <c r="E3718" t="s">
        <v>39</v>
      </c>
      <c r="F3718" t="s">
        <v>45</v>
      </c>
      <c r="G3718" t="s">
        <v>164</v>
      </c>
      <c r="H3718" t="s">
        <v>51</v>
      </c>
      <c r="I3718" s="5">
        <v>5.7</v>
      </c>
      <c r="J3718" t="s">
        <v>25</v>
      </c>
      <c r="K3718" s="1">
        <v>40315</v>
      </c>
      <c r="L3718" s="1" t="s">
        <v>5075</v>
      </c>
      <c r="M3718" s="7">
        <v>15.45</v>
      </c>
      <c r="N3718" s="22">
        <v>53415</v>
      </c>
      <c r="O3718">
        <v>3</v>
      </c>
      <c r="P3718" t="s">
        <v>26</v>
      </c>
      <c r="Q3718">
        <v>2</v>
      </c>
      <c r="R3718">
        <v>4</v>
      </c>
      <c r="S3718" t="s">
        <v>5074</v>
      </c>
      <c r="T3718" t="s">
        <v>26</v>
      </c>
      <c r="U3718" t="str">
        <f t="shared" si="116"/>
        <v>Young</v>
      </c>
      <c r="V3718" t="str">
        <f t="shared" si="117"/>
        <v>Senior</v>
      </c>
      <c r="W3718" t="str">
        <f>IF(Table13[[#This Row],[Last_Working_Date]]="Active","Active","Exited")</f>
        <v>Active</v>
      </c>
    </row>
    <row r="3719" spans="1:23" x14ac:dyDescent="0.3">
      <c r="A3719" s="9" t="s">
        <v>3886</v>
      </c>
      <c r="B3719" s="9" t="s">
        <v>19</v>
      </c>
      <c r="C3719">
        <v>25</v>
      </c>
      <c r="D3719" t="s">
        <v>20</v>
      </c>
      <c r="E3719" t="s">
        <v>63</v>
      </c>
      <c r="F3719" t="s">
        <v>32</v>
      </c>
      <c r="G3719" t="s">
        <v>171</v>
      </c>
      <c r="H3719" t="s">
        <v>51</v>
      </c>
      <c r="I3719" s="5">
        <v>2</v>
      </c>
      <c r="J3719" t="s">
        <v>25</v>
      </c>
      <c r="K3719" s="1">
        <v>43882</v>
      </c>
      <c r="L3719" s="1" t="s">
        <v>5075</v>
      </c>
      <c r="M3719" s="7">
        <v>5.68</v>
      </c>
      <c r="N3719" s="22">
        <v>35110</v>
      </c>
      <c r="O3719">
        <v>4</v>
      </c>
      <c r="P3719" t="s">
        <v>26</v>
      </c>
      <c r="Q3719">
        <v>3</v>
      </c>
      <c r="R3719">
        <v>8</v>
      </c>
      <c r="S3719" t="s">
        <v>612</v>
      </c>
      <c r="T3719" t="s">
        <v>26</v>
      </c>
      <c r="U3719" t="str">
        <f t="shared" si="116"/>
        <v>Young</v>
      </c>
      <c r="V3719" t="str">
        <f t="shared" si="117"/>
        <v>Mid-Level</v>
      </c>
      <c r="W3719" t="str">
        <f>IF(Table13[[#This Row],[Last_Working_Date]]="Active","Active","Exited")</f>
        <v>Active</v>
      </c>
    </row>
    <row r="3720" spans="1:23" x14ac:dyDescent="0.3">
      <c r="A3720" s="9" t="s">
        <v>3887</v>
      </c>
      <c r="B3720" s="9" t="s">
        <v>29</v>
      </c>
      <c r="C3720">
        <v>30</v>
      </c>
      <c r="D3720" t="s">
        <v>30</v>
      </c>
      <c r="E3720" t="s">
        <v>44</v>
      </c>
      <c r="F3720" t="s">
        <v>22</v>
      </c>
      <c r="G3720" t="s">
        <v>59</v>
      </c>
      <c r="H3720" t="s">
        <v>24</v>
      </c>
      <c r="I3720" s="5">
        <v>8.5</v>
      </c>
      <c r="J3720" t="s">
        <v>25</v>
      </c>
      <c r="K3720" s="1">
        <v>41759</v>
      </c>
      <c r="L3720" s="1">
        <v>45907</v>
      </c>
      <c r="M3720" s="7">
        <v>11.36</v>
      </c>
      <c r="N3720" s="22">
        <v>43605</v>
      </c>
      <c r="O3720">
        <v>3</v>
      </c>
      <c r="P3720" t="s">
        <v>26</v>
      </c>
      <c r="Q3720">
        <v>1</v>
      </c>
      <c r="R3720">
        <v>6</v>
      </c>
      <c r="S3720" t="s">
        <v>822</v>
      </c>
      <c r="T3720" t="s">
        <v>65</v>
      </c>
      <c r="U3720" t="str">
        <f t="shared" si="116"/>
        <v>Young</v>
      </c>
      <c r="V3720" t="str">
        <f t="shared" si="117"/>
        <v>Senior</v>
      </c>
      <c r="W3720" t="str">
        <f>IF(Table13[[#This Row],[Last_Working_Date]]="Active","Active","Exited")</f>
        <v>Exited</v>
      </c>
    </row>
    <row r="3721" spans="1:23" x14ac:dyDescent="0.3">
      <c r="A3721" s="9" t="s">
        <v>3888</v>
      </c>
      <c r="B3721" s="9" t="s">
        <v>29</v>
      </c>
      <c r="C3721">
        <v>41</v>
      </c>
      <c r="D3721" t="s">
        <v>20</v>
      </c>
      <c r="E3721" t="s">
        <v>39</v>
      </c>
      <c r="F3721" t="s">
        <v>45</v>
      </c>
      <c r="G3721" t="s">
        <v>46</v>
      </c>
      <c r="H3721" t="s">
        <v>51</v>
      </c>
      <c r="I3721" s="5">
        <v>10.1</v>
      </c>
      <c r="J3721" t="s">
        <v>25</v>
      </c>
      <c r="K3721" s="1">
        <v>43847</v>
      </c>
      <c r="L3721" s="1" t="s">
        <v>5075</v>
      </c>
      <c r="M3721" s="7">
        <v>5.78</v>
      </c>
      <c r="N3721" s="22">
        <v>53928</v>
      </c>
      <c r="O3721">
        <v>4</v>
      </c>
      <c r="P3721" t="s">
        <v>26</v>
      </c>
      <c r="Q3721">
        <v>0</v>
      </c>
      <c r="R3721">
        <v>6</v>
      </c>
      <c r="S3721" t="s">
        <v>1503</v>
      </c>
      <c r="T3721" t="s">
        <v>26</v>
      </c>
      <c r="U3721" t="str">
        <f t="shared" si="116"/>
        <v>Adult</v>
      </c>
      <c r="V3721" t="str">
        <f t="shared" si="117"/>
        <v>Expert</v>
      </c>
      <c r="W3721" t="str">
        <f>IF(Table13[[#This Row],[Last_Working_Date]]="Active","Active","Exited")</f>
        <v>Active</v>
      </c>
    </row>
    <row r="3722" spans="1:23" x14ac:dyDescent="0.3">
      <c r="A3722" s="9" t="s">
        <v>3889</v>
      </c>
      <c r="B3722" s="9" t="s">
        <v>29</v>
      </c>
      <c r="C3722">
        <v>33</v>
      </c>
      <c r="D3722" t="s">
        <v>30</v>
      </c>
      <c r="E3722" t="s">
        <v>21</v>
      </c>
      <c r="F3722" t="s">
        <v>40</v>
      </c>
      <c r="G3722" t="s">
        <v>41</v>
      </c>
      <c r="H3722" t="s">
        <v>24</v>
      </c>
      <c r="I3722" s="5">
        <v>6.9</v>
      </c>
      <c r="J3722" t="s">
        <v>25</v>
      </c>
      <c r="K3722" s="1">
        <v>39743</v>
      </c>
      <c r="L3722" s="1">
        <v>40460</v>
      </c>
      <c r="M3722" s="7">
        <v>1.96</v>
      </c>
      <c r="N3722" s="22">
        <v>43283</v>
      </c>
      <c r="O3722">
        <v>3</v>
      </c>
      <c r="P3722" t="s">
        <v>26</v>
      </c>
      <c r="Q3722">
        <v>2</v>
      </c>
      <c r="R3722">
        <v>6</v>
      </c>
      <c r="S3722" t="s">
        <v>1203</v>
      </c>
      <c r="T3722" t="s">
        <v>65</v>
      </c>
      <c r="U3722" t="str">
        <f t="shared" si="116"/>
        <v>Adult</v>
      </c>
      <c r="V3722" t="str">
        <f t="shared" si="117"/>
        <v>Senior</v>
      </c>
      <c r="W3722" t="str">
        <f>IF(Table13[[#This Row],[Last_Working_Date]]="Active","Active","Exited")</f>
        <v>Exited</v>
      </c>
    </row>
    <row r="3723" spans="1:23" x14ac:dyDescent="0.3">
      <c r="A3723" s="9" t="s">
        <v>3890</v>
      </c>
      <c r="B3723" s="9" t="s">
        <v>19</v>
      </c>
      <c r="C3723">
        <v>39</v>
      </c>
      <c r="D3723" t="s">
        <v>30</v>
      </c>
      <c r="E3723" t="s">
        <v>21</v>
      </c>
      <c r="F3723" t="s">
        <v>40</v>
      </c>
      <c r="G3723" t="s">
        <v>96</v>
      </c>
      <c r="H3723" t="s">
        <v>51</v>
      </c>
      <c r="I3723" s="5">
        <v>11.6</v>
      </c>
      <c r="J3723" t="s">
        <v>25</v>
      </c>
      <c r="K3723" s="1">
        <v>40364</v>
      </c>
      <c r="L3723" s="1" t="s">
        <v>5075</v>
      </c>
      <c r="M3723" s="7">
        <v>15.32</v>
      </c>
      <c r="N3723" s="22">
        <v>59077</v>
      </c>
      <c r="O3723">
        <v>3</v>
      </c>
      <c r="P3723" t="s">
        <v>26</v>
      </c>
      <c r="Q3723">
        <v>1</v>
      </c>
      <c r="R3723">
        <v>6</v>
      </c>
      <c r="S3723" t="s">
        <v>807</v>
      </c>
      <c r="T3723" t="s">
        <v>26</v>
      </c>
      <c r="U3723" t="str">
        <f t="shared" si="116"/>
        <v>Adult</v>
      </c>
      <c r="V3723" t="str">
        <f t="shared" si="117"/>
        <v>Expert</v>
      </c>
      <c r="W3723" t="str">
        <f>IF(Table13[[#This Row],[Last_Working_Date]]="Active","Active","Exited")</f>
        <v>Active</v>
      </c>
    </row>
    <row r="3724" spans="1:23" x14ac:dyDescent="0.3">
      <c r="A3724" s="9" t="s">
        <v>3891</v>
      </c>
      <c r="B3724" s="9" t="s">
        <v>29</v>
      </c>
      <c r="C3724">
        <v>27</v>
      </c>
      <c r="D3724" t="s">
        <v>30</v>
      </c>
      <c r="E3724" t="s">
        <v>39</v>
      </c>
      <c r="F3724" t="s">
        <v>22</v>
      </c>
      <c r="G3724" t="s">
        <v>59</v>
      </c>
      <c r="H3724" t="s">
        <v>24</v>
      </c>
      <c r="I3724" s="5">
        <v>7</v>
      </c>
      <c r="J3724" t="s">
        <v>25</v>
      </c>
      <c r="K3724" s="1">
        <v>44585</v>
      </c>
      <c r="L3724" s="1" t="s">
        <v>5075</v>
      </c>
      <c r="M3724" s="7">
        <v>3.76</v>
      </c>
      <c r="N3724" s="22">
        <v>51508</v>
      </c>
      <c r="O3724">
        <v>3</v>
      </c>
      <c r="P3724" t="s">
        <v>65</v>
      </c>
      <c r="Q3724">
        <v>3</v>
      </c>
      <c r="R3724">
        <v>4</v>
      </c>
      <c r="S3724" t="s">
        <v>760</v>
      </c>
      <c r="T3724" t="s">
        <v>26</v>
      </c>
      <c r="U3724" t="str">
        <f t="shared" si="116"/>
        <v>Young</v>
      </c>
      <c r="V3724" t="str">
        <f t="shared" si="117"/>
        <v>Senior</v>
      </c>
      <c r="W3724" t="str">
        <f>IF(Table13[[#This Row],[Last_Working_Date]]="Active","Active","Exited")</f>
        <v>Active</v>
      </c>
    </row>
    <row r="3725" spans="1:23" x14ac:dyDescent="0.3">
      <c r="A3725" s="9" t="s">
        <v>3892</v>
      </c>
      <c r="B3725" s="9" t="s">
        <v>19</v>
      </c>
      <c r="C3725">
        <v>22</v>
      </c>
      <c r="D3725" t="s">
        <v>20</v>
      </c>
      <c r="E3725" t="s">
        <v>39</v>
      </c>
      <c r="F3725" t="s">
        <v>22</v>
      </c>
      <c r="G3725" t="s">
        <v>23</v>
      </c>
      <c r="H3725" t="s">
        <v>24</v>
      </c>
      <c r="I3725" s="5">
        <v>1.7</v>
      </c>
      <c r="J3725" t="s">
        <v>25</v>
      </c>
      <c r="K3725" s="1">
        <v>43671</v>
      </c>
      <c r="L3725" s="1" t="s">
        <v>5075</v>
      </c>
      <c r="M3725" s="7">
        <v>6.26</v>
      </c>
      <c r="N3725" s="22">
        <v>40493</v>
      </c>
      <c r="O3725">
        <v>2</v>
      </c>
      <c r="P3725" t="s">
        <v>26</v>
      </c>
      <c r="Q3725">
        <v>2</v>
      </c>
      <c r="R3725">
        <v>3</v>
      </c>
      <c r="S3725" t="s">
        <v>289</v>
      </c>
      <c r="T3725" t="s">
        <v>26</v>
      </c>
      <c r="U3725" t="str">
        <f t="shared" si="116"/>
        <v>Young</v>
      </c>
      <c r="V3725" t="str">
        <f t="shared" si="117"/>
        <v>Junior</v>
      </c>
      <c r="W3725" t="str">
        <f>IF(Table13[[#This Row],[Last_Working_Date]]="Active","Active","Exited")</f>
        <v>Active</v>
      </c>
    </row>
    <row r="3726" spans="1:23" x14ac:dyDescent="0.3">
      <c r="A3726" s="9" t="s">
        <v>3893</v>
      </c>
      <c r="B3726" s="9" t="s">
        <v>29</v>
      </c>
      <c r="C3726">
        <v>28</v>
      </c>
      <c r="D3726" t="s">
        <v>20</v>
      </c>
      <c r="E3726" t="s">
        <v>63</v>
      </c>
      <c r="F3726" t="s">
        <v>45</v>
      </c>
      <c r="G3726" t="s">
        <v>164</v>
      </c>
      <c r="H3726" t="s">
        <v>24</v>
      </c>
      <c r="I3726" s="5">
        <v>8</v>
      </c>
      <c r="J3726" t="s">
        <v>25</v>
      </c>
      <c r="K3726" s="1">
        <v>44348</v>
      </c>
      <c r="L3726" s="1" t="s">
        <v>5075</v>
      </c>
      <c r="M3726" s="7">
        <v>4.41</v>
      </c>
      <c r="N3726" s="22">
        <v>52907</v>
      </c>
      <c r="O3726">
        <v>2</v>
      </c>
      <c r="P3726" t="s">
        <v>65</v>
      </c>
      <c r="Q3726">
        <v>1</v>
      </c>
      <c r="R3726">
        <v>5</v>
      </c>
      <c r="S3726" t="s">
        <v>1002</v>
      </c>
      <c r="T3726" t="s">
        <v>26</v>
      </c>
      <c r="U3726" t="str">
        <f t="shared" si="116"/>
        <v>Young</v>
      </c>
      <c r="V3726" t="str">
        <f t="shared" si="117"/>
        <v>Senior</v>
      </c>
      <c r="W3726" t="str">
        <f>IF(Table13[[#This Row],[Last_Working_Date]]="Active","Active","Exited")</f>
        <v>Active</v>
      </c>
    </row>
    <row r="3727" spans="1:23" x14ac:dyDescent="0.3">
      <c r="A3727" s="9" t="s">
        <v>3894</v>
      </c>
      <c r="B3727" s="9" t="s">
        <v>19</v>
      </c>
      <c r="C3727">
        <v>29</v>
      </c>
      <c r="D3727" t="s">
        <v>30</v>
      </c>
      <c r="E3727" t="s">
        <v>21</v>
      </c>
      <c r="F3727" t="s">
        <v>54</v>
      </c>
      <c r="G3727" t="s">
        <v>77</v>
      </c>
      <c r="H3727" t="s">
        <v>24</v>
      </c>
      <c r="I3727" s="5">
        <v>3</v>
      </c>
      <c r="J3727" t="s">
        <v>25</v>
      </c>
      <c r="K3727" s="1">
        <v>44288</v>
      </c>
      <c r="L3727" s="1" t="s">
        <v>5075</v>
      </c>
      <c r="M3727" s="7">
        <v>4.57</v>
      </c>
      <c r="N3727" s="22">
        <v>33399</v>
      </c>
      <c r="O3727">
        <v>2</v>
      </c>
      <c r="P3727" t="s">
        <v>65</v>
      </c>
      <c r="Q3727">
        <v>2</v>
      </c>
      <c r="R3727">
        <v>5</v>
      </c>
      <c r="S3727" t="s">
        <v>256</v>
      </c>
      <c r="T3727" t="s">
        <v>26</v>
      </c>
      <c r="U3727" t="str">
        <f t="shared" si="116"/>
        <v>Young</v>
      </c>
      <c r="V3727" t="str">
        <f t="shared" si="117"/>
        <v>Mid-Level</v>
      </c>
      <c r="W3727" t="str">
        <f>IF(Table13[[#This Row],[Last_Working_Date]]="Active","Active","Exited")</f>
        <v>Active</v>
      </c>
    </row>
    <row r="3728" spans="1:23" x14ac:dyDescent="0.3">
      <c r="A3728" s="9" t="s">
        <v>3895</v>
      </c>
      <c r="B3728" s="9" t="s">
        <v>19</v>
      </c>
      <c r="C3728">
        <v>27</v>
      </c>
      <c r="D3728" t="s">
        <v>20</v>
      </c>
      <c r="E3728" t="s">
        <v>36</v>
      </c>
      <c r="F3728" t="s">
        <v>40</v>
      </c>
      <c r="G3728" t="s">
        <v>41</v>
      </c>
      <c r="H3728" t="s">
        <v>24</v>
      </c>
      <c r="I3728" s="5">
        <v>3.7</v>
      </c>
      <c r="J3728" t="s">
        <v>25</v>
      </c>
      <c r="K3728" s="1">
        <v>41258</v>
      </c>
      <c r="L3728" s="1" t="s">
        <v>5075</v>
      </c>
      <c r="M3728" s="7">
        <v>12.87</v>
      </c>
      <c r="N3728" s="22">
        <v>35649</v>
      </c>
      <c r="O3728">
        <v>4</v>
      </c>
      <c r="P3728" t="s">
        <v>26</v>
      </c>
      <c r="Q3728">
        <v>3</v>
      </c>
      <c r="R3728">
        <v>4</v>
      </c>
      <c r="S3728" t="s">
        <v>49</v>
      </c>
      <c r="T3728" t="s">
        <v>26</v>
      </c>
      <c r="U3728" t="str">
        <f t="shared" si="116"/>
        <v>Young</v>
      </c>
      <c r="V3728" t="str">
        <f t="shared" si="117"/>
        <v>Mid-Level</v>
      </c>
      <c r="W3728" t="str">
        <f>IF(Table13[[#This Row],[Last_Working_Date]]="Active","Active","Exited")</f>
        <v>Active</v>
      </c>
    </row>
    <row r="3729" spans="1:23" x14ac:dyDescent="0.3">
      <c r="A3729" s="9" t="s">
        <v>3896</v>
      </c>
      <c r="B3729" s="9" t="s">
        <v>19</v>
      </c>
      <c r="C3729">
        <v>26</v>
      </c>
      <c r="D3729" t="s">
        <v>20</v>
      </c>
      <c r="E3729" t="s">
        <v>31</v>
      </c>
      <c r="F3729" t="s">
        <v>22</v>
      </c>
      <c r="G3729" t="s">
        <v>74</v>
      </c>
      <c r="H3729" t="s">
        <v>24</v>
      </c>
      <c r="I3729" s="5">
        <v>1.8</v>
      </c>
      <c r="J3729" t="s">
        <v>25</v>
      </c>
      <c r="K3729" s="1">
        <v>41716</v>
      </c>
      <c r="L3729" s="1">
        <v>45375</v>
      </c>
      <c r="M3729" s="7">
        <v>10.02</v>
      </c>
      <c r="N3729" s="22">
        <v>39697</v>
      </c>
      <c r="O3729">
        <v>4</v>
      </c>
      <c r="P3729" t="s">
        <v>26</v>
      </c>
      <c r="Q3729">
        <v>4</v>
      </c>
      <c r="R3729">
        <v>7</v>
      </c>
      <c r="S3729" t="s">
        <v>434</v>
      </c>
      <c r="T3729" t="s">
        <v>65</v>
      </c>
      <c r="U3729" t="str">
        <f t="shared" si="116"/>
        <v>Young</v>
      </c>
      <c r="V3729" t="str">
        <f t="shared" si="117"/>
        <v>Junior</v>
      </c>
      <c r="W3729" t="str">
        <f>IF(Table13[[#This Row],[Last_Working_Date]]="Active","Active","Exited")</f>
        <v>Exited</v>
      </c>
    </row>
    <row r="3730" spans="1:23" x14ac:dyDescent="0.3">
      <c r="A3730" s="9" t="s">
        <v>3897</v>
      </c>
      <c r="B3730" s="9" t="s">
        <v>19</v>
      </c>
      <c r="C3730">
        <v>34</v>
      </c>
      <c r="D3730" t="s">
        <v>20</v>
      </c>
      <c r="E3730" t="s">
        <v>58</v>
      </c>
      <c r="F3730" t="s">
        <v>92</v>
      </c>
      <c r="G3730" t="s">
        <v>246</v>
      </c>
      <c r="H3730" t="s">
        <v>24</v>
      </c>
      <c r="I3730" s="5">
        <v>14</v>
      </c>
      <c r="J3730" t="s">
        <v>85</v>
      </c>
      <c r="K3730" s="1">
        <v>44056</v>
      </c>
      <c r="L3730" s="1" t="s">
        <v>5075</v>
      </c>
      <c r="M3730" s="7">
        <v>5.21</v>
      </c>
      <c r="N3730" s="22">
        <v>58553</v>
      </c>
      <c r="O3730">
        <v>3</v>
      </c>
      <c r="P3730" t="s">
        <v>26</v>
      </c>
      <c r="Q3730">
        <v>1</v>
      </c>
      <c r="R3730">
        <v>6</v>
      </c>
      <c r="S3730" t="s">
        <v>1367</v>
      </c>
      <c r="T3730" t="s">
        <v>26</v>
      </c>
      <c r="U3730" t="str">
        <f t="shared" si="116"/>
        <v>Adult</v>
      </c>
      <c r="V3730" t="str">
        <f t="shared" si="117"/>
        <v>Expert</v>
      </c>
      <c r="W3730" t="str">
        <f>IF(Table13[[#This Row],[Last_Working_Date]]="Active","Active","Exited")</f>
        <v>Active</v>
      </c>
    </row>
    <row r="3731" spans="1:23" x14ac:dyDescent="0.3">
      <c r="A3731" s="9" t="s">
        <v>3898</v>
      </c>
      <c r="B3731" s="9" t="s">
        <v>29</v>
      </c>
      <c r="C3731">
        <v>21</v>
      </c>
      <c r="D3731" t="s">
        <v>30</v>
      </c>
      <c r="E3731" t="s">
        <v>44</v>
      </c>
      <c r="F3731" t="s">
        <v>22</v>
      </c>
      <c r="G3731" t="s">
        <v>74</v>
      </c>
      <c r="H3731" t="s">
        <v>84</v>
      </c>
      <c r="I3731" s="5">
        <v>1</v>
      </c>
      <c r="J3731" t="s">
        <v>25</v>
      </c>
      <c r="K3731" s="1">
        <v>41138</v>
      </c>
      <c r="L3731" s="1" t="s">
        <v>5075</v>
      </c>
      <c r="M3731" s="7">
        <v>13.2</v>
      </c>
      <c r="N3731" s="22">
        <v>38504</v>
      </c>
      <c r="O3731">
        <v>2</v>
      </c>
      <c r="P3731" t="s">
        <v>26</v>
      </c>
      <c r="Q3731">
        <v>1</v>
      </c>
      <c r="R3731">
        <v>6</v>
      </c>
      <c r="S3731" t="s">
        <v>387</v>
      </c>
      <c r="T3731" t="s">
        <v>26</v>
      </c>
      <c r="U3731" t="str">
        <f t="shared" si="116"/>
        <v>Young</v>
      </c>
      <c r="V3731" t="str">
        <f t="shared" si="117"/>
        <v>Junior</v>
      </c>
      <c r="W3731" t="str">
        <f>IF(Table13[[#This Row],[Last_Working_Date]]="Active","Active","Exited")</f>
        <v>Active</v>
      </c>
    </row>
    <row r="3732" spans="1:23" x14ac:dyDescent="0.3">
      <c r="A3732" s="9" t="s">
        <v>3899</v>
      </c>
      <c r="B3732" s="9" t="s">
        <v>29</v>
      </c>
      <c r="C3732">
        <v>38</v>
      </c>
      <c r="D3732" t="s">
        <v>30</v>
      </c>
      <c r="E3732" t="s">
        <v>39</v>
      </c>
      <c r="F3732" t="s">
        <v>92</v>
      </c>
      <c r="G3732" t="s">
        <v>120</v>
      </c>
      <c r="H3732" t="s">
        <v>51</v>
      </c>
      <c r="I3732" s="5">
        <v>11.7</v>
      </c>
      <c r="J3732" t="s">
        <v>25</v>
      </c>
      <c r="K3732" s="1">
        <v>44261</v>
      </c>
      <c r="L3732" s="1" t="s">
        <v>5075</v>
      </c>
      <c r="M3732" s="7">
        <v>4.6500000000000004</v>
      </c>
      <c r="N3732" s="22">
        <v>51776</v>
      </c>
      <c r="O3732">
        <v>3</v>
      </c>
      <c r="P3732" t="s">
        <v>65</v>
      </c>
      <c r="Q3732">
        <v>2</v>
      </c>
      <c r="R3732">
        <v>8</v>
      </c>
      <c r="S3732" t="s">
        <v>723</v>
      </c>
      <c r="T3732" t="s">
        <v>26</v>
      </c>
      <c r="U3732" t="str">
        <f t="shared" si="116"/>
        <v>Adult</v>
      </c>
      <c r="V3732" t="str">
        <f t="shared" si="117"/>
        <v>Expert</v>
      </c>
      <c r="W3732" t="str">
        <f>IF(Table13[[#This Row],[Last_Working_Date]]="Active","Active","Exited")</f>
        <v>Active</v>
      </c>
    </row>
    <row r="3733" spans="1:23" x14ac:dyDescent="0.3">
      <c r="A3733" s="9" t="s">
        <v>3900</v>
      </c>
      <c r="B3733" s="9" t="s">
        <v>29</v>
      </c>
      <c r="C3733">
        <v>37</v>
      </c>
      <c r="D3733" t="s">
        <v>30</v>
      </c>
      <c r="E3733" t="s">
        <v>53</v>
      </c>
      <c r="F3733" t="s">
        <v>67</v>
      </c>
      <c r="G3733" t="s">
        <v>110</v>
      </c>
      <c r="H3733" t="s">
        <v>24</v>
      </c>
      <c r="I3733" s="5">
        <v>3.5</v>
      </c>
      <c r="J3733" t="s">
        <v>25</v>
      </c>
      <c r="K3733" s="1">
        <v>42504</v>
      </c>
      <c r="L3733" s="1" t="s">
        <v>5075</v>
      </c>
      <c r="M3733" s="7">
        <v>9.4600000000000009</v>
      </c>
      <c r="N3733" s="22">
        <v>44606</v>
      </c>
      <c r="O3733">
        <v>4</v>
      </c>
      <c r="P3733" t="s">
        <v>26</v>
      </c>
      <c r="Q3733">
        <v>3</v>
      </c>
      <c r="R3733">
        <v>7</v>
      </c>
      <c r="S3733" t="s">
        <v>133</v>
      </c>
      <c r="T3733" t="s">
        <v>26</v>
      </c>
      <c r="U3733" t="str">
        <f t="shared" si="116"/>
        <v>Adult</v>
      </c>
      <c r="V3733" t="str">
        <f t="shared" si="117"/>
        <v>Mid-Level</v>
      </c>
      <c r="W3733" t="str">
        <f>IF(Table13[[#This Row],[Last_Working_Date]]="Active","Active","Exited")</f>
        <v>Active</v>
      </c>
    </row>
    <row r="3734" spans="1:23" x14ac:dyDescent="0.3">
      <c r="A3734" s="9" t="s">
        <v>3901</v>
      </c>
      <c r="B3734" s="9" t="s">
        <v>29</v>
      </c>
      <c r="C3734">
        <v>35</v>
      </c>
      <c r="D3734" t="s">
        <v>30</v>
      </c>
      <c r="E3734" t="s">
        <v>44</v>
      </c>
      <c r="F3734" t="s">
        <v>45</v>
      </c>
      <c r="G3734" t="s">
        <v>46</v>
      </c>
      <c r="H3734" t="s">
        <v>24</v>
      </c>
      <c r="I3734" s="5">
        <v>9.1999999999999993</v>
      </c>
      <c r="J3734" t="s">
        <v>85</v>
      </c>
      <c r="K3734" s="1">
        <v>42781</v>
      </c>
      <c r="L3734" s="1" t="s">
        <v>5075</v>
      </c>
      <c r="M3734" s="7">
        <v>8.6999999999999993</v>
      </c>
      <c r="N3734" s="22">
        <v>54066</v>
      </c>
      <c r="O3734">
        <v>3</v>
      </c>
      <c r="P3734" t="s">
        <v>26</v>
      </c>
      <c r="Q3734">
        <v>3</v>
      </c>
      <c r="R3734">
        <v>7</v>
      </c>
      <c r="S3734" t="s">
        <v>244</v>
      </c>
      <c r="T3734" t="s">
        <v>26</v>
      </c>
      <c r="U3734" t="str">
        <f t="shared" si="116"/>
        <v>Adult</v>
      </c>
      <c r="V3734" t="str">
        <f t="shared" si="117"/>
        <v>Senior</v>
      </c>
      <c r="W3734" t="str">
        <f>IF(Table13[[#This Row],[Last_Working_Date]]="Active","Active","Exited")</f>
        <v>Active</v>
      </c>
    </row>
    <row r="3735" spans="1:23" x14ac:dyDescent="0.3">
      <c r="A3735" s="9" t="s">
        <v>3902</v>
      </c>
      <c r="B3735" s="9" t="s">
        <v>19</v>
      </c>
      <c r="C3735">
        <v>40</v>
      </c>
      <c r="D3735" t="s">
        <v>30</v>
      </c>
      <c r="E3735" t="s">
        <v>39</v>
      </c>
      <c r="F3735" t="s">
        <v>32</v>
      </c>
      <c r="G3735" t="s">
        <v>171</v>
      </c>
      <c r="H3735" t="s">
        <v>51</v>
      </c>
      <c r="I3735" s="5">
        <v>6.8</v>
      </c>
      <c r="J3735" t="s">
        <v>25</v>
      </c>
      <c r="K3735" s="1">
        <v>41678</v>
      </c>
      <c r="L3735" s="1" t="s">
        <v>5075</v>
      </c>
      <c r="M3735" s="7">
        <v>11.72</v>
      </c>
      <c r="N3735" s="22">
        <v>28447</v>
      </c>
      <c r="O3735">
        <v>2</v>
      </c>
      <c r="P3735" t="s">
        <v>26</v>
      </c>
      <c r="Q3735">
        <v>2</v>
      </c>
      <c r="R3735">
        <v>5</v>
      </c>
      <c r="S3735" t="s">
        <v>529</v>
      </c>
      <c r="T3735" t="s">
        <v>26</v>
      </c>
      <c r="U3735" t="str">
        <f t="shared" si="116"/>
        <v>Adult</v>
      </c>
      <c r="V3735" t="str">
        <f t="shared" si="117"/>
        <v>Senior</v>
      </c>
      <c r="W3735" t="str">
        <f>IF(Table13[[#This Row],[Last_Working_Date]]="Active","Active","Exited")</f>
        <v>Active</v>
      </c>
    </row>
    <row r="3736" spans="1:23" x14ac:dyDescent="0.3">
      <c r="A3736" s="9" t="s">
        <v>3903</v>
      </c>
      <c r="B3736" s="9" t="s">
        <v>19</v>
      </c>
      <c r="C3736">
        <v>44</v>
      </c>
      <c r="D3736" t="s">
        <v>20</v>
      </c>
      <c r="E3736" t="s">
        <v>31</v>
      </c>
      <c r="F3736" t="s">
        <v>40</v>
      </c>
      <c r="G3736" t="s">
        <v>50</v>
      </c>
      <c r="H3736" t="s">
        <v>24</v>
      </c>
      <c r="I3736" s="5">
        <v>14.5</v>
      </c>
      <c r="J3736" t="s">
        <v>25</v>
      </c>
      <c r="K3736" s="1">
        <v>41904</v>
      </c>
      <c r="L3736" s="1" t="s">
        <v>5075</v>
      </c>
      <c r="M3736" s="7">
        <v>11.1</v>
      </c>
      <c r="N3736" s="22">
        <v>53698</v>
      </c>
      <c r="O3736">
        <v>2</v>
      </c>
      <c r="P3736" t="s">
        <v>65</v>
      </c>
      <c r="Q3736">
        <v>2</v>
      </c>
      <c r="R3736">
        <v>10</v>
      </c>
      <c r="S3736" t="s">
        <v>240</v>
      </c>
      <c r="T3736" t="s">
        <v>26</v>
      </c>
      <c r="U3736" t="str">
        <f t="shared" si="116"/>
        <v>Adult</v>
      </c>
      <c r="V3736" t="str">
        <f t="shared" si="117"/>
        <v>Expert</v>
      </c>
      <c r="W3736" t="str">
        <f>IF(Table13[[#This Row],[Last_Working_Date]]="Active","Active","Exited")</f>
        <v>Active</v>
      </c>
    </row>
    <row r="3737" spans="1:23" x14ac:dyDescent="0.3">
      <c r="A3737" s="9" t="s">
        <v>3904</v>
      </c>
      <c r="B3737" s="9" t="s">
        <v>19</v>
      </c>
      <c r="C3737">
        <v>33</v>
      </c>
      <c r="D3737" t="s">
        <v>30</v>
      </c>
      <c r="E3737" t="s">
        <v>53</v>
      </c>
      <c r="F3737" t="s">
        <v>67</v>
      </c>
      <c r="G3737" t="s">
        <v>110</v>
      </c>
      <c r="H3737" t="s">
        <v>24</v>
      </c>
      <c r="I3737" s="5">
        <v>5</v>
      </c>
      <c r="J3737" t="s">
        <v>25</v>
      </c>
      <c r="K3737" s="1">
        <v>40678</v>
      </c>
      <c r="L3737" s="1" t="s">
        <v>5075</v>
      </c>
      <c r="M3737" s="7">
        <v>14.46</v>
      </c>
      <c r="N3737" s="22">
        <v>54723</v>
      </c>
      <c r="O3737">
        <v>4</v>
      </c>
      <c r="P3737" t="s">
        <v>26</v>
      </c>
      <c r="Q3737">
        <v>1</v>
      </c>
      <c r="R3737">
        <v>5</v>
      </c>
      <c r="S3737" t="s">
        <v>463</v>
      </c>
      <c r="T3737" t="s">
        <v>26</v>
      </c>
      <c r="U3737" t="str">
        <f t="shared" si="116"/>
        <v>Adult</v>
      </c>
      <c r="V3737" t="str">
        <f t="shared" si="117"/>
        <v>Senior</v>
      </c>
      <c r="W3737" t="str">
        <f>IF(Table13[[#This Row],[Last_Working_Date]]="Active","Active","Exited")</f>
        <v>Active</v>
      </c>
    </row>
    <row r="3738" spans="1:23" x14ac:dyDescent="0.3">
      <c r="A3738" s="9" t="s">
        <v>3905</v>
      </c>
      <c r="B3738" s="9" t="s">
        <v>29</v>
      </c>
      <c r="C3738">
        <v>21</v>
      </c>
      <c r="D3738" t="s">
        <v>20</v>
      </c>
      <c r="E3738" t="s">
        <v>63</v>
      </c>
      <c r="F3738" t="s">
        <v>22</v>
      </c>
      <c r="G3738" t="s">
        <v>23</v>
      </c>
      <c r="H3738" t="s">
        <v>24</v>
      </c>
      <c r="I3738" s="5">
        <v>0</v>
      </c>
      <c r="J3738" t="s">
        <v>25</v>
      </c>
      <c r="K3738" s="1">
        <v>44703</v>
      </c>
      <c r="L3738" s="1" t="s">
        <v>5075</v>
      </c>
      <c r="M3738" s="7">
        <v>3.44</v>
      </c>
      <c r="N3738" s="22">
        <v>36306</v>
      </c>
      <c r="O3738">
        <v>3</v>
      </c>
      <c r="P3738" t="s">
        <v>26</v>
      </c>
      <c r="Q3738">
        <v>0</v>
      </c>
      <c r="R3738">
        <v>12</v>
      </c>
      <c r="S3738" t="s">
        <v>185</v>
      </c>
      <c r="T3738" t="s">
        <v>26</v>
      </c>
      <c r="U3738" t="str">
        <f t="shared" si="116"/>
        <v>Young</v>
      </c>
      <c r="V3738" t="str">
        <f t="shared" si="117"/>
        <v>Junior</v>
      </c>
      <c r="W3738" t="str">
        <f>IF(Table13[[#This Row],[Last_Working_Date]]="Active","Active","Exited")</f>
        <v>Active</v>
      </c>
    </row>
    <row r="3739" spans="1:23" x14ac:dyDescent="0.3">
      <c r="A3739" s="9" t="s">
        <v>3906</v>
      </c>
      <c r="B3739" s="9" t="s">
        <v>19</v>
      </c>
      <c r="C3739">
        <v>24</v>
      </c>
      <c r="D3739" t="s">
        <v>30</v>
      </c>
      <c r="E3739" t="s">
        <v>53</v>
      </c>
      <c r="F3739" t="s">
        <v>22</v>
      </c>
      <c r="G3739" t="s">
        <v>23</v>
      </c>
      <c r="H3739" t="s">
        <v>51</v>
      </c>
      <c r="I3739" s="5">
        <v>4</v>
      </c>
      <c r="J3739" t="s">
        <v>25</v>
      </c>
      <c r="K3739" s="1">
        <v>42077</v>
      </c>
      <c r="L3739" s="1" t="s">
        <v>5075</v>
      </c>
      <c r="M3739" s="7">
        <v>10.63</v>
      </c>
      <c r="N3739" s="22">
        <v>44483</v>
      </c>
      <c r="O3739">
        <v>3</v>
      </c>
      <c r="P3739" t="s">
        <v>26</v>
      </c>
      <c r="Q3739">
        <v>3</v>
      </c>
      <c r="R3739">
        <v>7</v>
      </c>
      <c r="S3739" t="s">
        <v>27</v>
      </c>
      <c r="T3739" t="s">
        <v>26</v>
      </c>
      <c r="U3739" t="str">
        <f t="shared" si="116"/>
        <v>Young</v>
      </c>
      <c r="V3739" t="str">
        <f t="shared" si="117"/>
        <v>Mid-Level</v>
      </c>
      <c r="W3739" t="str">
        <f>IF(Table13[[#This Row],[Last_Working_Date]]="Active","Active","Exited")</f>
        <v>Active</v>
      </c>
    </row>
    <row r="3740" spans="1:23" x14ac:dyDescent="0.3">
      <c r="A3740" s="9" t="s">
        <v>3907</v>
      </c>
      <c r="B3740" s="9" t="s">
        <v>29</v>
      </c>
      <c r="C3740">
        <v>25</v>
      </c>
      <c r="D3740" t="s">
        <v>30</v>
      </c>
      <c r="E3740" t="s">
        <v>21</v>
      </c>
      <c r="F3740" t="s">
        <v>40</v>
      </c>
      <c r="G3740" t="s">
        <v>50</v>
      </c>
      <c r="H3740" t="s">
        <v>24</v>
      </c>
      <c r="I3740" s="5">
        <v>0.9</v>
      </c>
      <c r="J3740" t="s">
        <v>25</v>
      </c>
      <c r="K3740" s="1">
        <v>39755</v>
      </c>
      <c r="L3740" s="1" t="s">
        <v>5075</v>
      </c>
      <c r="M3740" s="7">
        <v>16.98</v>
      </c>
      <c r="N3740" s="22">
        <v>34412</v>
      </c>
      <c r="O3740">
        <v>2</v>
      </c>
      <c r="P3740" t="s">
        <v>26</v>
      </c>
      <c r="Q3740">
        <v>2</v>
      </c>
      <c r="R3740">
        <v>4</v>
      </c>
      <c r="S3740" t="s">
        <v>606</v>
      </c>
      <c r="T3740" t="s">
        <v>26</v>
      </c>
      <c r="U3740" t="str">
        <f t="shared" si="116"/>
        <v>Young</v>
      </c>
      <c r="V3740" t="str">
        <f t="shared" si="117"/>
        <v>Junior</v>
      </c>
      <c r="W3740" t="str">
        <f>IF(Table13[[#This Row],[Last_Working_Date]]="Active","Active","Exited")</f>
        <v>Active</v>
      </c>
    </row>
    <row r="3741" spans="1:23" x14ac:dyDescent="0.3">
      <c r="A3741" s="9" t="s">
        <v>3908</v>
      </c>
      <c r="B3741" s="9" t="s">
        <v>29</v>
      </c>
      <c r="C3741">
        <v>41</v>
      </c>
      <c r="D3741" t="s">
        <v>30</v>
      </c>
      <c r="E3741" t="s">
        <v>63</v>
      </c>
      <c r="F3741" t="s">
        <v>40</v>
      </c>
      <c r="G3741" t="s">
        <v>41</v>
      </c>
      <c r="H3741" t="s">
        <v>24</v>
      </c>
      <c r="I3741" s="5">
        <v>9.3000000000000007</v>
      </c>
      <c r="J3741" t="s">
        <v>25</v>
      </c>
      <c r="K3741" s="1">
        <v>45076</v>
      </c>
      <c r="L3741" s="1" t="s">
        <v>5075</v>
      </c>
      <c r="M3741" s="7">
        <v>2.41</v>
      </c>
      <c r="N3741" s="22">
        <v>48174</v>
      </c>
      <c r="O3741">
        <v>3</v>
      </c>
      <c r="P3741" t="s">
        <v>26</v>
      </c>
      <c r="Q3741">
        <v>1</v>
      </c>
      <c r="R3741">
        <v>6</v>
      </c>
      <c r="S3741" t="s">
        <v>1914</v>
      </c>
      <c r="T3741" t="s">
        <v>26</v>
      </c>
      <c r="U3741" t="str">
        <f t="shared" si="116"/>
        <v>Adult</v>
      </c>
      <c r="V3741" t="str">
        <f t="shared" si="117"/>
        <v>Senior</v>
      </c>
      <c r="W3741" t="str">
        <f>IF(Table13[[#This Row],[Last_Working_Date]]="Active","Active","Exited")</f>
        <v>Active</v>
      </c>
    </row>
    <row r="3742" spans="1:23" x14ac:dyDescent="0.3">
      <c r="A3742" s="9" t="s">
        <v>3909</v>
      </c>
      <c r="B3742" s="9" t="s">
        <v>29</v>
      </c>
      <c r="C3742">
        <v>48</v>
      </c>
      <c r="D3742" t="s">
        <v>30</v>
      </c>
      <c r="E3742" t="s">
        <v>39</v>
      </c>
      <c r="F3742" t="s">
        <v>67</v>
      </c>
      <c r="G3742" t="s">
        <v>110</v>
      </c>
      <c r="H3742" t="s">
        <v>51</v>
      </c>
      <c r="I3742" s="5">
        <v>17.2</v>
      </c>
      <c r="J3742" t="s">
        <v>25</v>
      </c>
      <c r="K3742" s="1">
        <v>39474</v>
      </c>
      <c r="L3742" s="1" t="s">
        <v>5075</v>
      </c>
      <c r="M3742" s="7">
        <v>17.75</v>
      </c>
      <c r="N3742" s="22">
        <v>70727</v>
      </c>
      <c r="O3742">
        <v>2</v>
      </c>
      <c r="P3742" t="s">
        <v>26</v>
      </c>
      <c r="Q3742">
        <v>1</v>
      </c>
      <c r="R3742">
        <v>5</v>
      </c>
      <c r="S3742" t="s">
        <v>80</v>
      </c>
      <c r="T3742" t="s">
        <v>26</v>
      </c>
      <c r="U3742" t="str">
        <f t="shared" si="116"/>
        <v>Adult</v>
      </c>
      <c r="V3742" t="str">
        <f t="shared" si="117"/>
        <v>Expert</v>
      </c>
      <c r="W3742" t="str">
        <f>IF(Table13[[#This Row],[Last_Working_Date]]="Active","Active","Exited")</f>
        <v>Active</v>
      </c>
    </row>
    <row r="3743" spans="1:23" x14ac:dyDescent="0.3">
      <c r="A3743" s="9" t="s">
        <v>326</v>
      </c>
      <c r="B3743" s="9" t="s">
        <v>19</v>
      </c>
      <c r="C3743">
        <v>38</v>
      </c>
      <c r="D3743" t="s">
        <v>20</v>
      </c>
      <c r="E3743" t="s">
        <v>63</v>
      </c>
      <c r="F3743" t="s">
        <v>67</v>
      </c>
      <c r="G3743" t="s">
        <v>176</v>
      </c>
      <c r="H3743" t="s">
        <v>24</v>
      </c>
      <c r="I3743" s="5">
        <v>8.5</v>
      </c>
      <c r="J3743" t="s">
        <v>25</v>
      </c>
      <c r="K3743" s="1">
        <v>40628</v>
      </c>
      <c r="L3743" s="1" t="s">
        <v>5075</v>
      </c>
      <c r="M3743" s="7">
        <v>14.59</v>
      </c>
      <c r="N3743" s="22">
        <v>47255</v>
      </c>
      <c r="O3743">
        <v>2</v>
      </c>
      <c r="P3743" t="s">
        <v>26</v>
      </c>
      <c r="Q3743">
        <v>1</v>
      </c>
      <c r="R3743">
        <v>4</v>
      </c>
      <c r="S3743" t="s">
        <v>5074</v>
      </c>
      <c r="T3743" t="s">
        <v>26</v>
      </c>
      <c r="U3743" t="str">
        <f t="shared" si="116"/>
        <v>Adult</v>
      </c>
      <c r="V3743" t="str">
        <f t="shared" si="117"/>
        <v>Senior</v>
      </c>
      <c r="W3743" t="str">
        <f>IF(Table13[[#This Row],[Last_Working_Date]]="Active","Active","Exited")</f>
        <v>Active</v>
      </c>
    </row>
    <row r="3744" spans="1:23" x14ac:dyDescent="0.3">
      <c r="A3744" s="9" t="s">
        <v>3910</v>
      </c>
      <c r="B3744" s="9" t="s">
        <v>29</v>
      </c>
      <c r="C3744">
        <v>31</v>
      </c>
      <c r="D3744" t="s">
        <v>30</v>
      </c>
      <c r="E3744" t="s">
        <v>58</v>
      </c>
      <c r="F3744" t="s">
        <v>40</v>
      </c>
      <c r="G3744" t="s">
        <v>50</v>
      </c>
      <c r="H3744" t="s">
        <v>24</v>
      </c>
      <c r="I3744" s="5">
        <v>7.7</v>
      </c>
      <c r="J3744" t="s">
        <v>25</v>
      </c>
      <c r="K3744" s="1">
        <v>41710</v>
      </c>
      <c r="L3744" s="1">
        <v>44923</v>
      </c>
      <c r="M3744" s="7">
        <v>8.8000000000000007</v>
      </c>
      <c r="N3744" s="22">
        <v>46727</v>
      </c>
      <c r="O3744">
        <v>2</v>
      </c>
      <c r="P3744" t="s">
        <v>26</v>
      </c>
      <c r="Q3744">
        <v>2</v>
      </c>
      <c r="R3744">
        <v>4</v>
      </c>
      <c r="S3744" t="s">
        <v>562</v>
      </c>
      <c r="T3744" t="s">
        <v>65</v>
      </c>
      <c r="U3744" t="str">
        <f t="shared" si="116"/>
        <v>Adult</v>
      </c>
      <c r="V3744" t="str">
        <f t="shared" si="117"/>
        <v>Senior</v>
      </c>
      <c r="W3744" t="str">
        <f>IF(Table13[[#This Row],[Last_Working_Date]]="Active","Active","Exited")</f>
        <v>Exited</v>
      </c>
    </row>
    <row r="3745" spans="1:23" x14ac:dyDescent="0.3">
      <c r="A3745" s="9" t="s">
        <v>1737</v>
      </c>
      <c r="B3745" s="9" t="s">
        <v>19</v>
      </c>
      <c r="C3745">
        <v>39</v>
      </c>
      <c r="D3745" t="s">
        <v>30</v>
      </c>
      <c r="E3745" t="s">
        <v>44</v>
      </c>
      <c r="F3745" t="s">
        <v>32</v>
      </c>
      <c r="G3745" t="s">
        <v>33</v>
      </c>
      <c r="H3745" t="s">
        <v>51</v>
      </c>
      <c r="I3745" s="5">
        <v>10.7</v>
      </c>
      <c r="J3745" t="s">
        <v>85</v>
      </c>
      <c r="K3745" s="1">
        <v>44871</v>
      </c>
      <c r="L3745" s="1" t="s">
        <v>5075</v>
      </c>
      <c r="M3745" s="7">
        <v>2.98</v>
      </c>
      <c r="N3745" s="22">
        <v>44381</v>
      </c>
      <c r="O3745">
        <v>2</v>
      </c>
      <c r="P3745" t="s">
        <v>65</v>
      </c>
      <c r="Q3745">
        <v>1</v>
      </c>
      <c r="R3745">
        <v>5</v>
      </c>
      <c r="S3745" t="s">
        <v>5074</v>
      </c>
      <c r="T3745" t="s">
        <v>26</v>
      </c>
      <c r="U3745" t="str">
        <f t="shared" si="116"/>
        <v>Adult</v>
      </c>
      <c r="V3745" t="str">
        <f t="shared" si="117"/>
        <v>Expert</v>
      </c>
      <c r="W3745" t="str">
        <f>IF(Table13[[#This Row],[Last_Working_Date]]="Active","Active","Exited")</f>
        <v>Active</v>
      </c>
    </row>
    <row r="3746" spans="1:23" x14ac:dyDescent="0.3">
      <c r="A3746" s="9" t="s">
        <v>3911</v>
      </c>
      <c r="B3746" s="9" t="s">
        <v>29</v>
      </c>
      <c r="C3746">
        <v>21</v>
      </c>
      <c r="D3746" t="s">
        <v>30</v>
      </c>
      <c r="E3746" t="s">
        <v>21</v>
      </c>
      <c r="F3746" t="s">
        <v>82</v>
      </c>
      <c r="G3746" t="s">
        <v>284</v>
      </c>
      <c r="H3746" t="s">
        <v>51</v>
      </c>
      <c r="I3746" s="5">
        <v>1</v>
      </c>
      <c r="J3746" t="s">
        <v>85</v>
      </c>
      <c r="K3746" s="1">
        <v>45786</v>
      </c>
      <c r="L3746" s="1" t="s">
        <v>5075</v>
      </c>
      <c r="M3746" s="7">
        <v>0.47</v>
      </c>
      <c r="N3746" s="22">
        <v>30556</v>
      </c>
      <c r="O3746">
        <v>3</v>
      </c>
      <c r="P3746" t="s">
        <v>26</v>
      </c>
      <c r="Q3746">
        <v>0</v>
      </c>
      <c r="R3746">
        <v>7</v>
      </c>
      <c r="S3746" t="s">
        <v>1239</v>
      </c>
      <c r="T3746" t="s">
        <v>26</v>
      </c>
      <c r="U3746" t="str">
        <f t="shared" si="116"/>
        <v>Young</v>
      </c>
      <c r="V3746" t="str">
        <f t="shared" si="117"/>
        <v>Junior</v>
      </c>
      <c r="W3746" t="str">
        <f>IF(Table13[[#This Row],[Last_Working_Date]]="Active","Active","Exited")</f>
        <v>Active</v>
      </c>
    </row>
    <row r="3747" spans="1:23" x14ac:dyDescent="0.3">
      <c r="A3747" s="9" t="s">
        <v>3912</v>
      </c>
      <c r="B3747" s="9" t="s">
        <v>29</v>
      </c>
      <c r="C3747">
        <v>34</v>
      </c>
      <c r="D3747" t="s">
        <v>20</v>
      </c>
      <c r="E3747" t="s">
        <v>21</v>
      </c>
      <c r="F3747" t="s">
        <v>92</v>
      </c>
      <c r="G3747" t="s">
        <v>120</v>
      </c>
      <c r="H3747" t="s">
        <v>24</v>
      </c>
      <c r="I3747" s="5">
        <v>0</v>
      </c>
      <c r="J3747" t="s">
        <v>25</v>
      </c>
      <c r="K3747" s="1">
        <v>40844</v>
      </c>
      <c r="L3747" s="1" t="s">
        <v>5075</v>
      </c>
      <c r="M3747" s="7">
        <v>14</v>
      </c>
      <c r="N3747" s="22">
        <v>26472</v>
      </c>
      <c r="O3747">
        <v>1</v>
      </c>
      <c r="P3747" t="s">
        <v>65</v>
      </c>
      <c r="Q3747">
        <v>1</v>
      </c>
      <c r="R3747">
        <v>8</v>
      </c>
      <c r="S3747" t="s">
        <v>1266</v>
      </c>
      <c r="T3747" t="s">
        <v>26</v>
      </c>
      <c r="U3747" t="str">
        <f t="shared" si="116"/>
        <v>Adult</v>
      </c>
      <c r="V3747" t="str">
        <f t="shared" si="117"/>
        <v>Junior</v>
      </c>
      <c r="W3747" t="str">
        <f>IF(Table13[[#This Row],[Last_Working_Date]]="Active","Active","Exited")</f>
        <v>Active</v>
      </c>
    </row>
    <row r="3748" spans="1:23" x14ac:dyDescent="0.3">
      <c r="A3748" s="9" t="s">
        <v>3913</v>
      </c>
      <c r="B3748" s="9" t="s">
        <v>19</v>
      </c>
      <c r="C3748">
        <v>33</v>
      </c>
      <c r="D3748" t="s">
        <v>30</v>
      </c>
      <c r="E3748" t="s">
        <v>63</v>
      </c>
      <c r="F3748" t="s">
        <v>67</v>
      </c>
      <c r="G3748" t="s">
        <v>90</v>
      </c>
      <c r="H3748" t="s">
        <v>24</v>
      </c>
      <c r="I3748" s="5">
        <v>7.1</v>
      </c>
      <c r="J3748" t="s">
        <v>25</v>
      </c>
      <c r="K3748" s="1">
        <v>42212</v>
      </c>
      <c r="L3748" s="1" t="s">
        <v>5075</v>
      </c>
      <c r="M3748" s="7">
        <v>10.26</v>
      </c>
      <c r="N3748" s="22">
        <v>40719</v>
      </c>
      <c r="O3748">
        <v>5</v>
      </c>
      <c r="P3748" t="s">
        <v>26</v>
      </c>
      <c r="Q3748">
        <v>3</v>
      </c>
      <c r="R3748">
        <v>8</v>
      </c>
      <c r="S3748" t="s">
        <v>1151</v>
      </c>
      <c r="T3748" t="s">
        <v>26</v>
      </c>
      <c r="U3748" t="str">
        <f t="shared" si="116"/>
        <v>Adult</v>
      </c>
      <c r="V3748" t="str">
        <f t="shared" si="117"/>
        <v>Senior</v>
      </c>
      <c r="W3748" t="str">
        <f>IF(Table13[[#This Row],[Last_Working_Date]]="Active","Active","Exited")</f>
        <v>Active</v>
      </c>
    </row>
    <row r="3749" spans="1:23" x14ac:dyDescent="0.3">
      <c r="A3749" s="9" t="s">
        <v>3914</v>
      </c>
      <c r="B3749" s="9" t="s">
        <v>19</v>
      </c>
      <c r="C3749">
        <v>35</v>
      </c>
      <c r="D3749" t="s">
        <v>30</v>
      </c>
      <c r="E3749" t="s">
        <v>39</v>
      </c>
      <c r="F3749" t="s">
        <v>32</v>
      </c>
      <c r="G3749" t="s">
        <v>171</v>
      </c>
      <c r="H3749" t="s">
        <v>84</v>
      </c>
      <c r="I3749" s="5">
        <v>6.4</v>
      </c>
      <c r="J3749" t="s">
        <v>25</v>
      </c>
      <c r="K3749" s="1">
        <v>44970</v>
      </c>
      <c r="L3749" s="1" t="s">
        <v>5075</v>
      </c>
      <c r="M3749" s="7">
        <v>2.7</v>
      </c>
      <c r="N3749" s="22">
        <v>44694</v>
      </c>
      <c r="O3749">
        <v>4</v>
      </c>
      <c r="P3749" t="s">
        <v>26</v>
      </c>
      <c r="Q3749">
        <v>1</v>
      </c>
      <c r="R3749">
        <v>5</v>
      </c>
      <c r="S3749" t="s">
        <v>430</v>
      </c>
      <c r="T3749" t="s">
        <v>26</v>
      </c>
      <c r="U3749" t="str">
        <f t="shared" si="116"/>
        <v>Adult</v>
      </c>
      <c r="V3749" t="str">
        <f t="shared" si="117"/>
        <v>Senior</v>
      </c>
      <c r="W3749" t="str">
        <f>IF(Table13[[#This Row],[Last_Working_Date]]="Active","Active","Exited")</f>
        <v>Active</v>
      </c>
    </row>
    <row r="3750" spans="1:23" x14ac:dyDescent="0.3">
      <c r="A3750" s="9" t="s">
        <v>3915</v>
      </c>
      <c r="B3750" s="9" t="s">
        <v>29</v>
      </c>
      <c r="C3750">
        <v>39</v>
      </c>
      <c r="D3750" t="s">
        <v>179</v>
      </c>
      <c r="E3750" t="s">
        <v>39</v>
      </c>
      <c r="F3750" t="s">
        <v>40</v>
      </c>
      <c r="G3750" t="s">
        <v>41</v>
      </c>
      <c r="H3750" t="s">
        <v>51</v>
      </c>
      <c r="I3750" s="5">
        <v>5.5</v>
      </c>
      <c r="J3750" t="s">
        <v>25</v>
      </c>
      <c r="K3750" s="1">
        <v>39999</v>
      </c>
      <c r="L3750" s="1">
        <v>42752</v>
      </c>
      <c r="M3750" s="7">
        <v>7.54</v>
      </c>
      <c r="N3750" s="22">
        <v>42578</v>
      </c>
      <c r="O3750">
        <v>3</v>
      </c>
      <c r="P3750" t="s">
        <v>26</v>
      </c>
      <c r="Q3750">
        <v>1</v>
      </c>
      <c r="R3750">
        <v>8</v>
      </c>
      <c r="S3750" t="s">
        <v>231</v>
      </c>
      <c r="T3750" t="s">
        <v>65</v>
      </c>
      <c r="U3750" t="str">
        <f t="shared" si="116"/>
        <v>Adult</v>
      </c>
      <c r="V3750" t="str">
        <f t="shared" si="117"/>
        <v>Senior</v>
      </c>
      <c r="W3750" t="str">
        <f>IF(Table13[[#This Row],[Last_Working_Date]]="Active","Active","Exited")</f>
        <v>Exited</v>
      </c>
    </row>
    <row r="3751" spans="1:23" x14ac:dyDescent="0.3">
      <c r="A3751" s="9" t="s">
        <v>3916</v>
      </c>
      <c r="B3751" s="9" t="s">
        <v>19</v>
      </c>
      <c r="C3751">
        <v>34</v>
      </c>
      <c r="D3751" t="s">
        <v>20</v>
      </c>
      <c r="E3751" t="s">
        <v>39</v>
      </c>
      <c r="F3751" t="s">
        <v>32</v>
      </c>
      <c r="G3751" t="s">
        <v>171</v>
      </c>
      <c r="H3751" t="s">
        <v>24</v>
      </c>
      <c r="I3751" s="5">
        <v>8.6999999999999993</v>
      </c>
      <c r="J3751" t="s">
        <v>25</v>
      </c>
      <c r="K3751" s="1">
        <v>44083</v>
      </c>
      <c r="L3751" s="1" t="s">
        <v>5075</v>
      </c>
      <c r="M3751" s="7">
        <v>5.13</v>
      </c>
      <c r="N3751" s="22">
        <v>42273</v>
      </c>
      <c r="O3751">
        <v>4</v>
      </c>
      <c r="P3751" t="s">
        <v>26</v>
      </c>
      <c r="Q3751">
        <v>2</v>
      </c>
      <c r="R3751">
        <v>2</v>
      </c>
      <c r="S3751" t="s">
        <v>747</v>
      </c>
      <c r="T3751" t="s">
        <v>26</v>
      </c>
      <c r="U3751" t="str">
        <f t="shared" si="116"/>
        <v>Adult</v>
      </c>
      <c r="V3751" t="str">
        <f t="shared" si="117"/>
        <v>Senior</v>
      </c>
      <c r="W3751" t="str">
        <f>IF(Table13[[#This Row],[Last_Working_Date]]="Active","Active","Exited")</f>
        <v>Active</v>
      </c>
    </row>
    <row r="3752" spans="1:23" x14ac:dyDescent="0.3">
      <c r="A3752" s="9" t="s">
        <v>3917</v>
      </c>
      <c r="B3752" s="9" t="s">
        <v>29</v>
      </c>
      <c r="C3752">
        <v>35</v>
      </c>
      <c r="D3752" t="s">
        <v>30</v>
      </c>
      <c r="E3752" t="s">
        <v>36</v>
      </c>
      <c r="F3752" t="s">
        <v>82</v>
      </c>
      <c r="G3752" t="s">
        <v>83</v>
      </c>
      <c r="H3752" t="s">
        <v>51</v>
      </c>
      <c r="I3752" s="5">
        <v>4.3</v>
      </c>
      <c r="J3752" t="s">
        <v>25</v>
      </c>
      <c r="K3752" s="1">
        <v>40399</v>
      </c>
      <c r="L3752" s="1">
        <v>45727</v>
      </c>
      <c r="M3752" s="7">
        <v>14.59</v>
      </c>
      <c r="N3752" s="22">
        <v>42856</v>
      </c>
      <c r="O3752">
        <v>3</v>
      </c>
      <c r="P3752" t="s">
        <v>26</v>
      </c>
      <c r="Q3752">
        <v>2</v>
      </c>
      <c r="R3752">
        <v>4</v>
      </c>
      <c r="S3752" t="s">
        <v>343</v>
      </c>
      <c r="T3752" t="s">
        <v>65</v>
      </c>
      <c r="U3752" t="str">
        <f t="shared" si="116"/>
        <v>Adult</v>
      </c>
      <c r="V3752" t="str">
        <f t="shared" si="117"/>
        <v>Mid-Level</v>
      </c>
      <c r="W3752" t="str">
        <f>IF(Table13[[#This Row],[Last_Working_Date]]="Active","Active","Exited")</f>
        <v>Exited</v>
      </c>
    </row>
    <row r="3753" spans="1:23" x14ac:dyDescent="0.3">
      <c r="A3753" s="9" t="s">
        <v>3918</v>
      </c>
      <c r="B3753" s="9" t="s">
        <v>29</v>
      </c>
      <c r="C3753">
        <v>30</v>
      </c>
      <c r="D3753" t="s">
        <v>30</v>
      </c>
      <c r="E3753" t="s">
        <v>44</v>
      </c>
      <c r="F3753" t="s">
        <v>22</v>
      </c>
      <c r="G3753" t="s">
        <v>59</v>
      </c>
      <c r="H3753" t="s">
        <v>24</v>
      </c>
      <c r="I3753" s="5">
        <v>8.6999999999999993</v>
      </c>
      <c r="J3753" t="s">
        <v>85</v>
      </c>
      <c r="K3753" s="1">
        <v>41776</v>
      </c>
      <c r="L3753" s="1" t="s">
        <v>5075</v>
      </c>
      <c r="M3753" s="7">
        <v>11.45</v>
      </c>
      <c r="N3753" s="22">
        <v>51967</v>
      </c>
      <c r="O3753">
        <v>4</v>
      </c>
      <c r="P3753" t="s">
        <v>26</v>
      </c>
      <c r="Q3753">
        <v>1</v>
      </c>
      <c r="R3753">
        <v>8</v>
      </c>
      <c r="S3753" t="s">
        <v>511</v>
      </c>
      <c r="T3753" t="s">
        <v>26</v>
      </c>
      <c r="U3753" t="str">
        <f t="shared" si="116"/>
        <v>Young</v>
      </c>
      <c r="V3753" t="str">
        <f t="shared" si="117"/>
        <v>Senior</v>
      </c>
      <c r="W3753" t="str">
        <f>IF(Table13[[#This Row],[Last_Working_Date]]="Active","Active","Exited")</f>
        <v>Active</v>
      </c>
    </row>
    <row r="3754" spans="1:23" x14ac:dyDescent="0.3">
      <c r="A3754" s="9" t="s">
        <v>3919</v>
      </c>
      <c r="B3754" s="9" t="s">
        <v>29</v>
      </c>
      <c r="C3754">
        <v>21</v>
      </c>
      <c r="D3754" t="s">
        <v>20</v>
      </c>
      <c r="E3754" t="s">
        <v>63</v>
      </c>
      <c r="F3754" t="s">
        <v>82</v>
      </c>
      <c r="G3754" t="s">
        <v>107</v>
      </c>
      <c r="H3754" t="s">
        <v>24</v>
      </c>
      <c r="I3754" s="5">
        <v>0.8</v>
      </c>
      <c r="J3754" t="s">
        <v>25</v>
      </c>
      <c r="K3754" s="1">
        <v>44203</v>
      </c>
      <c r="L3754" s="1">
        <v>44510</v>
      </c>
      <c r="M3754" s="7">
        <v>0.84</v>
      </c>
      <c r="N3754" s="22">
        <v>31442</v>
      </c>
      <c r="O3754">
        <v>2</v>
      </c>
      <c r="P3754" t="s">
        <v>26</v>
      </c>
      <c r="Q3754">
        <v>1</v>
      </c>
      <c r="R3754">
        <v>9</v>
      </c>
      <c r="S3754" t="s">
        <v>2407</v>
      </c>
      <c r="T3754" t="s">
        <v>65</v>
      </c>
      <c r="U3754" t="str">
        <f t="shared" si="116"/>
        <v>Young</v>
      </c>
      <c r="V3754" t="str">
        <f t="shared" si="117"/>
        <v>Junior</v>
      </c>
      <c r="W3754" t="str">
        <f>IF(Table13[[#This Row],[Last_Working_Date]]="Active","Active","Exited")</f>
        <v>Exited</v>
      </c>
    </row>
    <row r="3755" spans="1:23" x14ac:dyDescent="0.3">
      <c r="A3755" s="9" t="s">
        <v>418</v>
      </c>
      <c r="B3755" s="9" t="s">
        <v>29</v>
      </c>
      <c r="C3755">
        <v>22</v>
      </c>
      <c r="D3755" t="s">
        <v>20</v>
      </c>
      <c r="E3755" t="s">
        <v>36</v>
      </c>
      <c r="F3755" t="s">
        <v>54</v>
      </c>
      <c r="G3755" t="s">
        <v>139</v>
      </c>
      <c r="H3755" t="s">
        <v>24</v>
      </c>
      <c r="I3755" s="5">
        <v>0.3</v>
      </c>
      <c r="J3755" t="s">
        <v>85</v>
      </c>
      <c r="K3755" s="1">
        <v>43136</v>
      </c>
      <c r="L3755" s="1" t="s">
        <v>5075</v>
      </c>
      <c r="M3755" s="7">
        <v>7.73</v>
      </c>
      <c r="N3755" s="22">
        <v>35307</v>
      </c>
      <c r="O3755">
        <v>3</v>
      </c>
      <c r="P3755" t="s">
        <v>65</v>
      </c>
      <c r="Q3755">
        <v>2</v>
      </c>
      <c r="R3755">
        <v>4</v>
      </c>
      <c r="S3755" t="s">
        <v>5074</v>
      </c>
      <c r="T3755" t="s">
        <v>26</v>
      </c>
      <c r="U3755" t="str">
        <f t="shared" si="116"/>
        <v>Young</v>
      </c>
      <c r="V3755" t="str">
        <f t="shared" si="117"/>
        <v>Junior</v>
      </c>
      <c r="W3755" t="str">
        <f>IF(Table13[[#This Row],[Last_Working_Date]]="Active","Active","Exited")</f>
        <v>Active</v>
      </c>
    </row>
    <row r="3756" spans="1:23" x14ac:dyDescent="0.3">
      <c r="A3756" s="9" t="s">
        <v>3920</v>
      </c>
      <c r="B3756" s="9" t="s">
        <v>29</v>
      </c>
      <c r="C3756">
        <v>28</v>
      </c>
      <c r="D3756" t="s">
        <v>20</v>
      </c>
      <c r="E3756" t="s">
        <v>44</v>
      </c>
      <c r="F3756" t="s">
        <v>54</v>
      </c>
      <c r="G3756" t="s">
        <v>139</v>
      </c>
      <c r="H3756" t="s">
        <v>24</v>
      </c>
      <c r="I3756" s="5">
        <v>3.9</v>
      </c>
      <c r="J3756" t="s">
        <v>25</v>
      </c>
      <c r="K3756" s="1">
        <v>43570</v>
      </c>
      <c r="L3756" s="1" t="s">
        <v>5075</v>
      </c>
      <c r="M3756" s="7">
        <v>6.54</v>
      </c>
      <c r="N3756" s="22">
        <v>40917</v>
      </c>
      <c r="O3756">
        <v>3</v>
      </c>
      <c r="P3756" t="s">
        <v>26</v>
      </c>
      <c r="Q3756">
        <v>0</v>
      </c>
      <c r="R3756">
        <v>6</v>
      </c>
      <c r="S3756" t="s">
        <v>352</v>
      </c>
      <c r="T3756" t="s">
        <v>26</v>
      </c>
      <c r="U3756" t="str">
        <f t="shared" si="116"/>
        <v>Young</v>
      </c>
      <c r="V3756" t="str">
        <f t="shared" si="117"/>
        <v>Mid-Level</v>
      </c>
      <c r="W3756" t="str">
        <f>IF(Table13[[#This Row],[Last_Working_Date]]="Active","Active","Exited")</f>
        <v>Active</v>
      </c>
    </row>
    <row r="3757" spans="1:23" x14ac:dyDescent="0.3">
      <c r="A3757" s="9" t="s">
        <v>3921</v>
      </c>
      <c r="B3757" s="9" t="s">
        <v>29</v>
      </c>
      <c r="C3757">
        <v>34</v>
      </c>
      <c r="D3757" t="s">
        <v>30</v>
      </c>
      <c r="E3757" t="s">
        <v>36</v>
      </c>
      <c r="F3757" t="s">
        <v>32</v>
      </c>
      <c r="G3757" t="s">
        <v>171</v>
      </c>
      <c r="H3757" t="s">
        <v>24</v>
      </c>
      <c r="I3757" s="5">
        <v>7.8</v>
      </c>
      <c r="J3757" t="s">
        <v>25</v>
      </c>
      <c r="K3757" s="1">
        <v>44362</v>
      </c>
      <c r="L3757" s="1" t="s">
        <v>5075</v>
      </c>
      <c r="M3757" s="7">
        <v>4.37</v>
      </c>
      <c r="N3757" s="22">
        <v>47717</v>
      </c>
      <c r="O3757">
        <v>2</v>
      </c>
      <c r="P3757" t="s">
        <v>26</v>
      </c>
      <c r="Q3757">
        <v>5</v>
      </c>
      <c r="R3757">
        <v>11</v>
      </c>
      <c r="S3757" t="s">
        <v>377</v>
      </c>
      <c r="T3757" t="s">
        <v>26</v>
      </c>
      <c r="U3757" t="str">
        <f t="shared" si="116"/>
        <v>Adult</v>
      </c>
      <c r="V3757" t="str">
        <f t="shared" si="117"/>
        <v>Senior</v>
      </c>
      <c r="W3757" t="str">
        <f>IF(Table13[[#This Row],[Last_Working_Date]]="Active","Active","Exited")</f>
        <v>Active</v>
      </c>
    </row>
    <row r="3758" spans="1:23" x14ac:dyDescent="0.3">
      <c r="A3758" s="9" t="s">
        <v>3922</v>
      </c>
      <c r="B3758" s="9" t="s">
        <v>19</v>
      </c>
      <c r="C3758">
        <v>31</v>
      </c>
      <c r="D3758" t="s">
        <v>20</v>
      </c>
      <c r="E3758" t="s">
        <v>21</v>
      </c>
      <c r="F3758" t="s">
        <v>22</v>
      </c>
      <c r="G3758" t="s">
        <v>23</v>
      </c>
      <c r="H3758" t="s">
        <v>24</v>
      </c>
      <c r="I3758" s="5">
        <v>9.8000000000000007</v>
      </c>
      <c r="J3758" t="s">
        <v>25</v>
      </c>
      <c r="K3758" s="1">
        <v>41685</v>
      </c>
      <c r="L3758" s="1" t="s">
        <v>5075</v>
      </c>
      <c r="M3758" s="7">
        <v>11.7</v>
      </c>
      <c r="N3758" s="22">
        <v>55907</v>
      </c>
      <c r="O3758">
        <v>4</v>
      </c>
      <c r="P3758" t="s">
        <v>26</v>
      </c>
      <c r="Q3758">
        <v>0</v>
      </c>
      <c r="R3758">
        <v>3</v>
      </c>
      <c r="S3758" t="s">
        <v>399</v>
      </c>
      <c r="T3758" t="s">
        <v>26</v>
      </c>
      <c r="U3758" t="str">
        <f t="shared" si="116"/>
        <v>Adult</v>
      </c>
      <c r="V3758" t="str">
        <f t="shared" si="117"/>
        <v>Senior</v>
      </c>
      <c r="W3758" t="str">
        <f>IF(Table13[[#This Row],[Last_Working_Date]]="Active","Active","Exited")</f>
        <v>Active</v>
      </c>
    </row>
    <row r="3759" spans="1:23" x14ac:dyDescent="0.3">
      <c r="A3759" s="9" t="s">
        <v>3923</v>
      </c>
      <c r="B3759" s="9" t="s">
        <v>29</v>
      </c>
      <c r="C3759">
        <v>37</v>
      </c>
      <c r="D3759" t="s">
        <v>20</v>
      </c>
      <c r="E3759" t="s">
        <v>31</v>
      </c>
      <c r="F3759" t="s">
        <v>22</v>
      </c>
      <c r="G3759" t="s">
        <v>74</v>
      </c>
      <c r="H3759" t="s">
        <v>24</v>
      </c>
      <c r="I3759" s="5">
        <v>10.8</v>
      </c>
      <c r="J3759" t="s">
        <v>25</v>
      </c>
      <c r="K3759" s="1">
        <v>39952</v>
      </c>
      <c r="L3759" s="1">
        <v>44250</v>
      </c>
      <c r="M3759" s="7">
        <v>11.77</v>
      </c>
      <c r="N3759" s="22">
        <v>57655</v>
      </c>
      <c r="O3759">
        <v>2</v>
      </c>
      <c r="P3759" t="s">
        <v>65</v>
      </c>
      <c r="Q3759">
        <v>1</v>
      </c>
      <c r="R3759">
        <v>6</v>
      </c>
      <c r="S3759" t="s">
        <v>787</v>
      </c>
      <c r="T3759" t="s">
        <v>65</v>
      </c>
      <c r="U3759" t="str">
        <f t="shared" si="116"/>
        <v>Adult</v>
      </c>
      <c r="V3759" t="str">
        <f t="shared" si="117"/>
        <v>Expert</v>
      </c>
      <c r="W3759" t="str">
        <f>IF(Table13[[#This Row],[Last_Working_Date]]="Active","Active","Exited")</f>
        <v>Exited</v>
      </c>
    </row>
    <row r="3760" spans="1:23" x14ac:dyDescent="0.3">
      <c r="A3760" s="9" t="s">
        <v>3924</v>
      </c>
      <c r="B3760" s="9" t="s">
        <v>29</v>
      </c>
      <c r="C3760">
        <v>45</v>
      </c>
      <c r="D3760" t="s">
        <v>20</v>
      </c>
      <c r="E3760" t="s">
        <v>36</v>
      </c>
      <c r="F3760" t="s">
        <v>92</v>
      </c>
      <c r="G3760" t="s">
        <v>120</v>
      </c>
      <c r="H3760" t="s">
        <v>24</v>
      </c>
      <c r="I3760" s="5">
        <v>7.4</v>
      </c>
      <c r="J3760" t="s">
        <v>25</v>
      </c>
      <c r="K3760" s="1">
        <v>40947</v>
      </c>
      <c r="L3760" s="1" t="s">
        <v>5075</v>
      </c>
      <c r="M3760" s="7">
        <v>13.72</v>
      </c>
      <c r="N3760" s="22">
        <v>52878</v>
      </c>
      <c r="O3760">
        <v>4</v>
      </c>
      <c r="P3760" t="s">
        <v>26</v>
      </c>
      <c r="Q3760">
        <v>0</v>
      </c>
      <c r="R3760">
        <v>8</v>
      </c>
      <c r="S3760" t="s">
        <v>713</v>
      </c>
      <c r="T3760" t="s">
        <v>26</v>
      </c>
      <c r="U3760" t="str">
        <f t="shared" si="116"/>
        <v>Adult</v>
      </c>
      <c r="V3760" t="str">
        <f t="shared" si="117"/>
        <v>Senior</v>
      </c>
      <c r="W3760" t="str">
        <f>IF(Table13[[#This Row],[Last_Working_Date]]="Active","Active","Exited")</f>
        <v>Active</v>
      </c>
    </row>
    <row r="3761" spans="1:23" x14ac:dyDescent="0.3">
      <c r="A3761" s="9" t="s">
        <v>3925</v>
      </c>
      <c r="B3761" s="9" t="s">
        <v>19</v>
      </c>
      <c r="C3761">
        <v>22</v>
      </c>
      <c r="D3761" t="s">
        <v>30</v>
      </c>
      <c r="E3761" t="s">
        <v>44</v>
      </c>
      <c r="F3761" t="s">
        <v>54</v>
      </c>
      <c r="G3761" t="s">
        <v>77</v>
      </c>
      <c r="H3761" t="s">
        <v>51</v>
      </c>
      <c r="I3761" s="5">
        <v>1.6</v>
      </c>
      <c r="J3761" t="s">
        <v>25</v>
      </c>
      <c r="K3761" s="1">
        <v>43352</v>
      </c>
      <c r="L3761" s="1" t="s">
        <v>5075</v>
      </c>
      <c r="M3761" s="7">
        <v>7.13</v>
      </c>
      <c r="N3761" s="22">
        <v>34982</v>
      </c>
      <c r="O3761">
        <v>3</v>
      </c>
      <c r="P3761" t="s">
        <v>26</v>
      </c>
      <c r="Q3761">
        <v>2</v>
      </c>
      <c r="R3761">
        <v>6</v>
      </c>
      <c r="S3761" t="s">
        <v>375</v>
      </c>
      <c r="T3761" t="s">
        <v>26</v>
      </c>
      <c r="U3761" t="str">
        <f t="shared" si="116"/>
        <v>Young</v>
      </c>
      <c r="V3761" t="str">
        <f t="shared" si="117"/>
        <v>Junior</v>
      </c>
      <c r="W3761" t="str">
        <f>IF(Table13[[#This Row],[Last_Working_Date]]="Active","Active","Exited")</f>
        <v>Active</v>
      </c>
    </row>
    <row r="3762" spans="1:23" x14ac:dyDescent="0.3">
      <c r="A3762" s="9" t="s">
        <v>3926</v>
      </c>
      <c r="B3762" s="9" t="s">
        <v>29</v>
      </c>
      <c r="C3762">
        <v>34</v>
      </c>
      <c r="D3762" t="s">
        <v>30</v>
      </c>
      <c r="E3762" t="s">
        <v>36</v>
      </c>
      <c r="F3762" t="s">
        <v>22</v>
      </c>
      <c r="G3762" t="s">
        <v>59</v>
      </c>
      <c r="H3762" t="s">
        <v>51</v>
      </c>
      <c r="I3762" s="5">
        <v>0</v>
      </c>
      <c r="J3762" t="s">
        <v>25</v>
      </c>
      <c r="K3762" s="1">
        <v>45654</v>
      </c>
      <c r="L3762" s="1" t="s">
        <v>5075</v>
      </c>
      <c r="M3762" s="7">
        <v>0.83</v>
      </c>
      <c r="N3762" s="22">
        <v>33167</v>
      </c>
      <c r="O3762">
        <v>3</v>
      </c>
      <c r="P3762" t="s">
        <v>26</v>
      </c>
      <c r="Q3762">
        <v>0</v>
      </c>
      <c r="R3762">
        <v>8</v>
      </c>
      <c r="S3762" t="s">
        <v>197</v>
      </c>
      <c r="T3762" t="s">
        <v>26</v>
      </c>
      <c r="U3762" t="str">
        <f t="shared" si="116"/>
        <v>Adult</v>
      </c>
      <c r="V3762" t="str">
        <f t="shared" si="117"/>
        <v>Junior</v>
      </c>
      <c r="W3762" t="str">
        <f>IF(Table13[[#This Row],[Last_Working_Date]]="Active","Active","Exited")</f>
        <v>Active</v>
      </c>
    </row>
    <row r="3763" spans="1:23" x14ac:dyDescent="0.3">
      <c r="A3763" s="9" t="s">
        <v>167</v>
      </c>
      <c r="B3763" s="9" t="s">
        <v>29</v>
      </c>
      <c r="C3763">
        <v>29</v>
      </c>
      <c r="D3763" t="s">
        <v>30</v>
      </c>
      <c r="E3763" t="s">
        <v>58</v>
      </c>
      <c r="F3763" t="s">
        <v>54</v>
      </c>
      <c r="G3763" t="s">
        <v>139</v>
      </c>
      <c r="H3763" t="s">
        <v>24</v>
      </c>
      <c r="I3763" s="5">
        <v>5</v>
      </c>
      <c r="J3763" t="s">
        <v>25</v>
      </c>
      <c r="K3763" s="1">
        <v>45778</v>
      </c>
      <c r="L3763" s="1" t="s">
        <v>5075</v>
      </c>
      <c r="M3763" s="7">
        <v>0.49</v>
      </c>
      <c r="N3763" s="22">
        <v>41145</v>
      </c>
      <c r="O3763">
        <v>4</v>
      </c>
      <c r="P3763" t="s">
        <v>65</v>
      </c>
      <c r="Q3763">
        <v>2</v>
      </c>
      <c r="R3763">
        <v>3</v>
      </c>
      <c r="S3763" t="s">
        <v>5074</v>
      </c>
      <c r="T3763" t="s">
        <v>26</v>
      </c>
      <c r="U3763" t="str">
        <f t="shared" si="116"/>
        <v>Young</v>
      </c>
      <c r="V3763" t="str">
        <f t="shared" si="117"/>
        <v>Senior</v>
      </c>
      <c r="W3763" t="str">
        <f>IF(Table13[[#This Row],[Last_Working_Date]]="Active","Active","Exited")</f>
        <v>Active</v>
      </c>
    </row>
    <row r="3764" spans="1:23" x14ac:dyDescent="0.3">
      <c r="A3764" s="9" t="s">
        <v>3927</v>
      </c>
      <c r="B3764" s="9" t="s">
        <v>19</v>
      </c>
      <c r="C3764">
        <v>35</v>
      </c>
      <c r="D3764" t="s">
        <v>20</v>
      </c>
      <c r="E3764" t="s">
        <v>58</v>
      </c>
      <c r="F3764" t="s">
        <v>67</v>
      </c>
      <c r="G3764" t="s">
        <v>71</v>
      </c>
      <c r="H3764" t="s">
        <v>24</v>
      </c>
      <c r="I3764" s="5">
        <v>12</v>
      </c>
      <c r="J3764" t="s">
        <v>85</v>
      </c>
      <c r="K3764" s="1">
        <v>42942</v>
      </c>
      <c r="L3764" s="1" t="s">
        <v>5075</v>
      </c>
      <c r="M3764" s="7">
        <v>8.26</v>
      </c>
      <c r="N3764" s="22">
        <v>69072</v>
      </c>
      <c r="O3764">
        <v>2</v>
      </c>
      <c r="P3764" t="s">
        <v>26</v>
      </c>
      <c r="Q3764">
        <v>0</v>
      </c>
      <c r="R3764">
        <v>7</v>
      </c>
      <c r="S3764" t="s">
        <v>770</v>
      </c>
      <c r="T3764" t="s">
        <v>26</v>
      </c>
      <c r="U3764" t="str">
        <f t="shared" si="116"/>
        <v>Adult</v>
      </c>
      <c r="V3764" t="str">
        <f t="shared" si="117"/>
        <v>Expert</v>
      </c>
      <c r="W3764" t="str">
        <f>IF(Table13[[#This Row],[Last_Working_Date]]="Active","Active","Exited")</f>
        <v>Active</v>
      </c>
    </row>
    <row r="3765" spans="1:23" x14ac:dyDescent="0.3">
      <c r="A3765" s="9" t="s">
        <v>3928</v>
      </c>
      <c r="B3765" s="9" t="s">
        <v>29</v>
      </c>
      <c r="C3765">
        <v>32</v>
      </c>
      <c r="D3765" t="s">
        <v>30</v>
      </c>
      <c r="E3765" t="s">
        <v>58</v>
      </c>
      <c r="F3765" t="s">
        <v>32</v>
      </c>
      <c r="G3765" t="s">
        <v>171</v>
      </c>
      <c r="H3765" t="s">
        <v>47</v>
      </c>
      <c r="I3765" s="5">
        <v>1.5</v>
      </c>
      <c r="J3765" t="s">
        <v>25</v>
      </c>
      <c r="K3765" s="1">
        <v>39773</v>
      </c>
      <c r="L3765" s="1" t="s">
        <v>5075</v>
      </c>
      <c r="M3765" s="7">
        <v>16.93</v>
      </c>
      <c r="N3765" s="22">
        <v>30205</v>
      </c>
      <c r="O3765">
        <v>3</v>
      </c>
      <c r="P3765" t="s">
        <v>26</v>
      </c>
      <c r="Q3765">
        <v>2</v>
      </c>
      <c r="R3765">
        <v>11</v>
      </c>
      <c r="S3765" t="s">
        <v>1748</v>
      </c>
      <c r="T3765" t="s">
        <v>26</v>
      </c>
      <c r="U3765" t="str">
        <f t="shared" si="116"/>
        <v>Adult</v>
      </c>
      <c r="V3765" t="str">
        <f t="shared" si="117"/>
        <v>Junior</v>
      </c>
      <c r="W3765" t="str">
        <f>IF(Table13[[#This Row],[Last_Working_Date]]="Active","Active","Exited")</f>
        <v>Active</v>
      </c>
    </row>
    <row r="3766" spans="1:23" x14ac:dyDescent="0.3">
      <c r="A3766" s="9" t="s">
        <v>3929</v>
      </c>
      <c r="B3766" s="9" t="s">
        <v>29</v>
      </c>
      <c r="C3766">
        <v>27</v>
      </c>
      <c r="D3766" t="s">
        <v>30</v>
      </c>
      <c r="E3766" t="s">
        <v>31</v>
      </c>
      <c r="F3766" t="s">
        <v>45</v>
      </c>
      <c r="G3766" t="s">
        <v>46</v>
      </c>
      <c r="H3766" t="s">
        <v>51</v>
      </c>
      <c r="I3766" s="5">
        <v>3.2</v>
      </c>
      <c r="J3766" t="s">
        <v>25</v>
      </c>
      <c r="K3766" s="1">
        <v>45173</v>
      </c>
      <c r="L3766" s="1" t="s">
        <v>5075</v>
      </c>
      <c r="M3766" s="7">
        <v>2.15</v>
      </c>
      <c r="N3766" s="22">
        <v>46681</v>
      </c>
      <c r="O3766">
        <v>4</v>
      </c>
      <c r="P3766" t="s">
        <v>26</v>
      </c>
      <c r="Q3766">
        <v>2</v>
      </c>
      <c r="R3766">
        <v>5</v>
      </c>
      <c r="S3766" t="s">
        <v>1136</v>
      </c>
      <c r="T3766" t="s">
        <v>26</v>
      </c>
      <c r="U3766" t="str">
        <f t="shared" si="116"/>
        <v>Young</v>
      </c>
      <c r="V3766" t="str">
        <f t="shared" si="117"/>
        <v>Mid-Level</v>
      </c>
      <c r="W3766" t="str">
        <f>IF(Table13[[#This Row],[Last_Working_Date]]="Active","Active","Exited")</f>
        <v>Active</v>
      </c>
    </row>
    <row r="3767" spans="1:23" x14ac:dyDescent="0.3">
      <c r="A3767" s="9" t="s">
        <v>3930</v>
      </c>
      <c r="B3767" s="9" t="s">
        <v>19</v>
      </c>
      <c r="C3767">
        <v>35</v>
      </c>
      <c r="D3767" t="s">
        <v>20</v>
      </c>
      <c r="E3767" t="s">
        <v>58</v>
      </c>
      <c r="F3767" t="s">
        <v>82</v>
      </c>
      <c r="G3767" t="s">
        <v>284</v>
      </c>
      <c r="H3767" t="s">
        <v>84</v>
      </c>
      <c r="I3767" s="5">
        <v>6.3</v>
      </c>
      <c r="J3767" t="s">
        <v>25</v>
      </c>
      <c r="K3767" s="1">
        <v>43232</v>
      </c>
      <c r="L3767" s="1">
        <v>43855</v>
      </c>
      <c r="M3767" s="7">
        <v>1.71</v>
      </c>
      <c r="N3767" s="22">
        <v>40155</v>
      </c>
      <c r="O3767">
        <v>1</v>
      </c>
      <c r="P3767" t="s">
        <v>65</v>
      </c>
      <c r="Q3767">
        <v>3</v>
      </c>
      <c r="R3767">
        <v>4</v>
      </c>
      <c r="S3767" t="s">
        <v>491</v>
      </c>
      <c r="T3767" t="s">
        <v>65</v>
      </c>
      <c r="U3767" t="str">
        <f t="shared" si="116"/>
        <v>Adult</v>
      </c>
      <c r="V3767" t="str">
        <f t="shared" si="117"/>
        <v>Senior</v>
      </c>
      <c r="W3767" t="str">
        <f>IF(Table13[[#This Row],[Last_Working_Date]]="Active","Active","Exited")</f>
        <v>Exited</v>
      </c>
    </row>
    <row r="3768" spans="1:23" x14ac:dyDescent="0.3">
      <c r="A3768" s="9" t="s">
        <v>3931</v>
      </c>
      <c r="B3768" s="9" t="s">
        <v>29</v>
      </c>
      <c r="C3768">
        <v>27</v>
      </c>
      <c r="D3768" t="s">
        <v>20</v>
      </c>
      <c r="E3768" t="s">
        <v>63</v>
      </c>
      <c r="F3768" t="s">
        <v>92</v>
      </c>
      <c r="G3768" t="s">
        <v>93</v>
      </c>
      <c r="H3768" t="s">
        <v>24</v>
      </c>
      <c r="I3768" s="5">
        <v>2.2999999999999998</v>
      </c>
      <c r="J3768" t="s">
        <v>85</v>
      </c>
      <c r="K3768" s="1">
        <v>43804</v>
      </c>
      <c r="L3768" s="1">
        <v>44713</v>
      </c>
      <c r="M3768" s="7">
        <v>2.4900000000000002</v>
      </c>
      <c r="N3768" s="22">
        <v>44074</v>
      </c>
      <c r="O3768">
        <v>1</v>
      </c>
      <c r="P3768" t="s">
        <v>26</v>
      </c>
      <c r="Q3768">
        <v>4</v>
      </c>
      <c r="R3768">
        <v>6</v>
      </c>
      <c r="S3768" t="s">
        <v>686</v>
      </c>
      <c r="T3768" t="s">
        <v>65</v>
      </c>
      <c r="U3768" t="str">
        <f t="shared" si="116"/>
        <v>Young</v>
      </c>
      <c r="V3768" t="str">
        <f t="shared" si="117"/>
        <v>Mid-Level</v>
      </c>
      <c r="W3768" t="str">
        <f>IF(Table13[[#This Row],[Last_Working_Date]]="Active","Active","Exited")</f>
        <v>Exited</v>
      </c>
    </row>
    <row r="3769" spans="1:23" x14ac:dyDescent="0.3">
      <c r="A3769" s="9" t="s">
        <v>3932</v>
      </c>
      <c r="B3769" s="9" t="s">
        <v>209</v>
      </c>
      <c r="C3769">
        <v>29</v>
      </c>
      <c r="D3769" t="s">
        <v>30</v>
      </c>
      <c r="E3769" t="s">
        <v>53</v>
      </c>
      <c r="F3769" t="s">
        <v>67</v>
      </c>
      <c r="G3769" t="s">
        <v>110</v>
      </c>
      <c r="H3769" t="s">
        <v>24</v>
      </c>
      <c r="I3769" s="5">
        <v>4.9000000000000004</v>
      </c>
      <c r="J3769" t="s">
        <v>25</v>
      </c>
      <c r="K3769" s="1">
        <v>40965</v>
      </c>
      <c r="L3769" s="1" t="s">
        <v>5075</v>
      </c>
      <c r="M3769" s="7">
        <v>13.67</v>
      </c>
      <c r="N3769" s="22">
        <v>43470</v>
      </c>
      <c r="O3769">
        <v>3</v>
      </c>
      <c r="P3769" t="s">
        <v>26</v>
      </c>
      <c r="Q3769">
        <v>0</v>
      </c>
      <c r="R3769">
        <v>6</v>
      </c>
      <c r="S3769" t="s">
        <v>770</v>
      </c>
      <c r="T3769" t="s">
        <v>26</v>
      </c>
      <c r="U3769" t="str">
        <f t="shared" si="116"/>
        <v>Young</v>
      </c>
      <c r="V3769" t="str">
        <f t="shared" si="117"/>
        <v>Mid-Level</v>
      </c>
      <c r="W3769" t="str">
        <f>IF(Table13[[#This Row],[Last_Working_Date]]="Active","Active","Exited")</f>
        <v>Active</v>
      </c>
    </row>
    <row r="3770" spans="1:23" x14ac:dyDescent="0.3">
      <c r="A3770" s="9" t="s">
        <v>3933</v>
      </c>
      <c r="B3770" s="9" t="s">
        <v>19</v>
      </c>
      <c r="C3770">
        <v>25</v>
      </c>
      <c r="D3770" t="s">
        <v>20</v>
      </c>
      <c r="E3770" t="s">
        <v>53</v>
      </c>
      <c r="F3770" t="s">
        <v>40</v>
      </c>
      <c r="G3770" t="s">
        <v>50</v>
      </c>
      <c r="H3770" t="s">
        <v>51</v>
      </c>
      <c r="I3770" s="5">
        <v>4</v>
      </c>
      <c r="J3770" t="s">
        <v>25</v>
      </c>
      <c r="K3770" s="1">
        <v>44941</v>
      </c>
      <c r="L3770" s="1" t="s">
        <v>5075</v>
      </c>
      <c r="M3770" s="7">
        <v>2.78</v>
      </c>
      <c r="N3770" s="22">
        <v>43964</v>
      </c>
      <c r="O3770">
        <v>4</v>
      </c>
      <c r="P3770" t="s">
        <v>26</v>
      </c>
      <c r="Q3770">
        <v>4</v>
      </c>
      <c r="R3770">
        <v>4</v>
      </c>
      <c r="S3770" t="s">
        <v>194</v>
      </c>
      <c r="T3770" t="s">
        <v>26</v>
      </c>
      <c r="U3770" t="str">
        <f t="shared" si="116"/>
        <v>Young</v>
      </c>
      <c r="V3770" t="str">
        <f t="shared" si="117"/>
        <v>Mid-Level</v>
      </c>
      <c r="W3770" t="str">
        <f>IF(Table13[[#This Row],[Last_Working_Date]]="Active","Active","Exited")</f>
        <v>Active</v>
      </c>
    </row>
    <row r="3771" spans="1:23" x14ac:dyDescent="0.3">
      <c r="A3771" s="9" t="s">
        <v>3934</v>
      </c>
      <c r="B3771" s="9" t="s">
        <v>29</v>
      </c>
      <c r="C3771">
        <v>39</v>
      </c>
      <c r="D3771" t="s">
        <v>30</v>
      </c>
      <c r="E3771" t="s">
        <v>31</v>
      </c>
      <c r="F3771" t="s">
        <v>67</v>
      </c>
      <c r="G3771" t="s">
        <v>110</v>
      </c>
      <c r="H3771" t="s">
        <v>24</v>
      </c>
      <c r="I3771" s="5">
        <v>9.9</v>
      </c>
      <c r="J3771" t="s">
        <v>25</v>
      </c>
      <c r="K3771" s="1">
        <v>41350</v>
      </c>
      <c r="L3771" s="1" t="s">
        <v>5075</v>
      </c>
      <c r="M3771" s="7">
        <v>12.62</v>
      </c>
      <c r="N3771" s="22">
        <v>48837</v>
      </c>
      <c r="O3771">
        <v>2</v>
      </c>
      <c r="P3771" t="s">
        <v>26</v>
      </c>
      <c r="Q3771">
        <v>4</v>
      </c>
      <c r="R3771">
        <v>1</v>
      </c>
      <c r="S3771" t="s">
        <v>350</v>
      </c>
      <c r="T3771" t="s">
        <v>26</v>
      </c>
      <c r="U3771" t="str">
        <f t="shared" si="116"/>
        <v>Adult</v>
      </c>
      <c r="V3771" t="str">
        <f t="shared" si="117"/>
        <v>Senior</v>
      </c>
      <c r="W3771" t="str">
        <f>IF(Table13[[#This Row],[Last_Working_Date]]="Active","Active","Exited")</f>
        <v>Active</v>
      </c>
    </row>
    <row r="3772" spans="1:23" x14ac:dyDescent="0.3">
      <c r="A3772" s="9" t="s">
        <v>3935</v>
      </c>
      <c r="B3772" s="9" t="s">
        <v>19</v>
      </c>
      <c r="C3772">
        <v>26</v>
      </c>
      <c r="D3772" t="s">
        <v>30</v>
      </c>
      <c r="E3772" t="s">
        <v>39</v>
      </c>
      <c r="F3772" t="s">
        <v>92</v>
      </c>
      <c r="G3772" t="s">
        <v>93</v>
      </c>
      <c r="H3772" t="s">
        <v>24</v>
      </c>
      <c r="I3772" s="5">
        <v>2.1</v>
      </c>
      <c r="J3772" t="s">
        <v>25</v>
      </c>
      <c r="K3772" s="1">
        <v>40108</v>
      </c>
      <c r="L3772" s="1" t="s">
        <v>5075</v>
      </c>
      <c r="M3772" s="7">
        <v>16.02</v>
      </c>
      <c r="N3772" s="22">
        <v>40432</v>
      </c>
      <c r="O3772">
        <v>4</v>
      </c>
      <c r="P3772" t="s">
        <v>65</v>
      </c>
      <c r="Q3772">
        <v>1</v>
      </c>
      <c r="R3772">
        <v>4</v>
      </c>
      <c r="S3772" t="s">
        <v>823</v>
      </c>
      <c r="T3772" t="s">
        <v>26</v>
      </c>
      <c r="U3772" t="str">
        <f t="shared" si="116"/>
        <v>Young</v>
      </c>
      <c r="V3772" t="str">
        <f t="shared" si="117"/>
        <v>Mid-Level</v>
      </c>
      <c r="W3772" t="str">
        <f>IF(Table13[[#This Row],[Last_Working_Date]]="Active","Active","Exited")</f>
        <v>Active</v>
      </c>
    </row>
    <row r="3773" spans="1:23" x14ac:dyDescent="0.3">
      <c r="A3773" s="9" t="s">
        <v>3936</v>
      </c>
      <c r="B3773" s="9" t="s">
        <v>19</v>
      </c>
      <c r="C3773">
        <v>35</v>
      </c>
      <c r="D3773" t="s">
        <v>20</v>
      </c>
      <c r="E3773" t="s">
        <v>44</v>
      </c>
      <c r="F3773" t="s">
        <v>32</v>
      </c>
      <c r="G3773" t="s">
        <v>33</v>
      </c>
      <c r="H3773" t="s">
        <v>51</v>
      </c>
      <c r="I3773" s="5">
        <v>8.1999999999999993</v>
      </c>
      <c r="J3773" t="s">
        <v>25</v>
      </c>
      <c r="K3773" s="1">
        <v>42283</v>
      </c>
      <c r="L3773" s="1">
        <v>42371</v>
      </c>
      <c r="M3773" s="7">
        <v>0.24</v>
      </c>
      <c r="N3773" s="22">
        <v>47251</v>
      </c>
      <c r="O3773">
        <v>3</v>
      </c>
      <c r="P3773" t="s">
        <v>26</v>
      </c>
      <c r="Q3773">
        <v>0</v>
      </c>
      <c r="R3773">
        <v>5</v>
      </c>
      <c r="S3773" t="s">
        <v>2673</v>
      </c>
      <c r="T3773" t="s">
        <v>65</v>
      </c>
      <c r="U3773" t="str">
        <f t="shared" si="116"/>
        <v>Adult</v>
      </c>
      <c r="V3773" t="str">
        <f t="shared" si="117"/>
        <v>Senior</v>
      </c>
      <c r="W3773" t="str">
        <f>IF(Table13[[#This Row],[Last_Working_Date]]="Active","Active","Exited")</f>
        <v>Exited</v>
      </c>
    </row>
    <row r="3774" spans="1:23" x14ac:dyDescent="0.3">
      <c r="A3774" s="9" t="s">
        <v>3937</v>
      </c>
      <c r="B3774" s="9" t="s">
        <v>29</v>
      </c>
      <c r="C3774">
        <v>35</v>
      </c>
      <c r="D3774" t="s">
        <v>30</v>
      </c>
      <c r="E3774" t="s">
        <v>44</v>
      </c>
      <c r="F3774" t="s">
        <v>45</v>
      </c>
      <c r="G3774" t="s">
        <v>46</v>
      </c>
      <c r="H3774" t="s">
        <v>24</v>
      </c>
      <c r="I3774" s="5">
        <v>14</v>
      </c>
      <c r="J3774" t="s">
        <v>25</v>
      </c>
      <c r="K3774" s="1">
        <v>44440</v>
      </c>
      <c r="L3774" s="1" t="s">
        <v>5075</v>
      </c>
      <c r="M3774" s="7">
        <v>4.16</v>
      </c>
      <c r="N3774" s="22">
        <v>68699</v>
      </c>
      <c r="O3774">
        <v>3</v>
      </c>
      <c r="P3774" t="s">
        <v>26</v>
      </c>
      <c r="Q3774">
        <v>3</v>
      </c>
      <c r="R3774">
        <v>5</v>
      </c>
      <c r="S3774" t="s">
        <v>165</v>
      </c>
      <c r="T3774" t="s">
        <v>26</v>
      </c>
      <c r="U3774" t="str">
        <f t="shared" si="116"/>
        <v>Adult</v>
      </c>
      <c r="V3774" t="str">
        <f t="shared" si="117"/>
        <v>Expert</v>
      </c>
      <c r="W3774" t="str">
        <f>IF(Table13[[#This Row],[Last_Working_Date]]="Active","Active","Exited")</f>
        <v>Active</v>
      </c>
    </row>
    <row r="3775" spans="1:23" x14ac:dyDescent="0.3">
      <c r="A3775" s="9" t="s">
        <v>3938</v>
      </c>
      <c r="B3775" s="9" t="s">
        <v>19</v>
      </c>
      <c r="C3775">
        <v>24</v>
      </c>
      <c r="D3775" t="s">
        <v>30</v>
      </c>
      <c r="E3775" t="s">
        <v>63</v>
      </c>
      <c r="F3775" t="s">
        <v>32</v>
      </c>
      <c r="G3775" t="s">
        <v>33</v>
      </c>
      <c r="H3775" t="s">
        <v>24</v>
      </c>
      <c r="I3775" s="5">
        <v>2.4</v>
      </c>
      <c r="J3775" t="s">
        <v>25</v>
      </c>
      <c r="K3775" s="1">
        <v>43927</v>
      </c>
      <c r="L3775" s="1">
        <v>45900</v>
      </c>
      <c r="M3775" s="7">
        <v>5.4</v>
      </c>
      <c r="N3775" s="22">
        <v>32480</v>
      </c>
      <c r="O3775">
        <v>3</v>
      </c>
      <c r="P3775" t="s">
        <v>65</v>
      </c>
      <c r="Q3775">
        <v>0</v>
      </c>
      <c r="R3775">
        <v>4</v>
      </c>
      <c r="S3775" t="s">
        <v>365</v>
      </c>
      <c r="T3775" t="s">
        <v>65</v>
      </c>
      <c r="U3775" t="str">
        <f t="shared" si="116"/>
        <v>Young</v>
      </c>
      <c r="V3775" t="str">
        <f t="shared" si="117"/>
        <v>Mid-Level</v>
      </c>
      <c r="W3775" t="str">
        <f>IF(Table13[[#This Row],[Last_Working_Date]]="Active","Active","Exited")</f>
        <v>Exited</v>
      </c>
    </row>
    <row r="3776" spans="1:23" x14ac:dyDescent="0.3">
      <c r="A3776" s="9" t="s">
        <v>3939</v>
      </c>
      <c r="B3776" s="9" t="s">
        <v>19</v>
      </c>
      <c r="C3776">
        <v>34</v>
      </c>
      <c r="D3776" t="s">
        <v>30</v>
      </c>
      <c r="E3776" t="s">
        <v>44</v>
      </c>
      <c r="F3776" t="s">
        <v>82</v>
      </c>
      <c r="G3776" t="s">
        <v>284</v>
      </c>
      <c r="H3776" t="s">
        <v>24</v>
      </c>
      <c r="I3776" s="5">
        <v>13.9</v>
      </c>
      <c r="J3776" t="s">
        <v>25</v>
      </c>
      <c r="K3776" s="1">
        <v>41724</v>
      </c>
      <c r="L3776" s="1" t="s">
        <v>5075</v>
      </c>
      <c r="M3776" s="7">
        <v>11.59</v>
      </c>
      <c r="N3776" s="22">
        <v>57601</v>
      </c>
      <c r="O3776">
        <v>2</v>
      </c>
      <c r="P3776" t="s">
        <v>26</v>
      </c>
      <c r="Q3776">
        <v>0</v>
      </c>
      <c r="R3776">
        <v>7</v>
      </c>
      <c r="S3776" t="s">
        <v>395</v>
      </c>
      <c r="T3776" t="s">
        <v>26</v>
      </c>
      <c r="U3776" t="str">
        <f t="shared" si="116"/>
        <v>Adult</v>
      </c>
      <c r="V3776" t="str">
        <f t="shared" si="117"/>
        <v>Expert</v>
      </c>
      <c r="W3776" t="str">
        <f>IF(Table13[[#This Row],[Last_Working_Date]]="Active","Active","Exited")</f>
        <v>Active</v>
      </c>
    </row>
    <row r="3777" spans="1:23" x14ac:dyDescent="0.3">
      <c r="A3777" s="9" t="s">
        <v>3940</v>
      </c>
      <c r="B3777" s="9" t="s">
        <v>19</v>
      </c>
      <c r="C3777">
        <v>28</v>
      </c>
      <c r="D3777" t="s">
        <v>20</v>
      </c>
      <c r="E3777" t="s">
        <v>53</v>
      </c>
      <c r="F3777" t="s">
        <v>67</v>
      </c>
      <c r="G3777" t="s">
        <v>68</v>
      </c>
      <c r="H3777" t="s">
        <v>24</v>
      </c>
      <c r="I3777" s="5">
        <v>4.4000000000000004</v>
      </c>
      <c r="J3777" t="s">
        <v>25</v>
      </c>
      <c r="K3777" s="1">
        <v>45247</v>
      </c>
      <c r="L3777" s="1" t="s">
        <v>5075</v>
      </c>
      <c r="M3777" s="7">
        <v>1.95</v>
      </c>
      <c r="N3777" s="22">
        <v>39037</v>
      </c>
      <c r="O3777">
        <v>2</v>
      </c>
      <c r="P3777" t="s">
        <v>26</v>
      </c>
      <c r="Q3777">
        <v>1</v>
      </c>
      <c r="R3777">
        <v>4</v>
      </c>
      <c r="S3777" t="s">
        <v>463</v>
      </c>
      <c r="T3777" t="s">
        <v>26</v>
      </c>
      <c r="U3777" t="str">
        <f t="shared" si="116"/>
        <v>Young</v>
      </c>
      <c r="V3777" t="str">
        <f t="shared" si="117"/>
        <v>Mid-Level</v>
      </c>
      <c r="W3777" t="str">
        <f>IF(Table13[[#This Row],[Last_Working_Date]]="Active","Active","Exited")</f>
        <v>Active</v>
      </c>
    </row>
    <row r="3778" spans="1:23" x14ac:dyDescent="0.3">
      <c r="A3778" s="9" t="s">
        <v>3941</v>
      </c>
      <c r="B3778" s="9" t="s">
        <v>29</v>
      </c>
      <c r="C3778">
        <v>29</v>
      </c>
      <c r="D3778" t="s">
        <v>30</v>
      </c>
      <c r="E3778" t="s">
        <v>63</v>
      </c>
      <c r="F3778" t="s">
        <v>82</v>
      </c>
      <c r="G3778" t="s">
        <v>83</v>
      </c>
      <c r="H3778" t="s">
        <v>84</v>
      </c>
      <c r="I3778" s="5">
        <v>5.2</v>
      </c>
      <c r="J3778" t="s">
        <v>25</v>
      </c>
      <c r="K3778" s="1">
        <v>40346</v>
      </c>
      <c r="L3778" s="1" t="s">
        <v>5075</v>
      </c>
      <c r="M3778" s="7">
        <v>15.36</v>
      </c>
      <c r="N3778" s="22">
        <v>42653</v>
      </c>
      <c r="O3778">
        <v>4</v>
      </c>
      <c r="P3778" t="s">
        <v>26</v>
      </c>
      <c r="Q3778">
        <v>3</v>
      </c>
      <c r="R3778">
        <v>6</v>
      </c>
      <c r="S3778" t="s">
        <v>878</v>
      </c>
      <c r="T3778" t="s">
        <v>26</v>
      </c>
      <c r="U3778" t="str">
        <f t="shared" ref="U3778:U3841" si="118">IF(C3778&lt;=30,"Young","Adult")</f>
        <v>Young</v>
      </c>
      <c r="V3778" t="str">
        <f t="shared" ref="V3778:V3841" si="119">IF(I3778&lt;2,"Junior",IF(I3778&lt;5,"Mid-Level",IF(I3778&lt;10,"Senior","Expert")))</f>
        <v>Senior</v>
      </c>
      <c r="W3778" t="str">
        <f>IF(Table13[[#This Row],[Last_Working_Date]]="Active","Active","Exited")</f>
        <v>Active</v>
      </c>
    </row>
    <row r="3779" spans="1:23" x14ac:dyDescent="0.3">
      <c r="A3779" s="9" t="s">
        <v>3942</v>
      </c>
      <c r="B3779" s="9" t="s">
        <v>19</v>
      </c>
      <c r="C3779">
        <v>31</v>
      </c>
      <c r="D3779" t="s">
        <v>20</v>
      </c>
      <c r="E3779" t="s">
        <v>53</v>
      </c>
      <c r="F3779" t="s">
        <v>22</v>
      </c>
      <c r="G3779" t="s">
        <v>23</v>
      </c>
      <c r="H3779" t="s">
        <v>24</v>
      </c>
      <c r="I3779" s="5">
        <v>6.3</v>
      </c>
      <c r="J3779" t="s">
        <v>25</v>
      </c>
      <c r="K3779" s="1">
        <v>42961</v>
      </c>
      <c r="L3779" s="1" t="s">
        <v>5075</v>
      </c>
      <c r="M3779" s="7">
        <v>8.2100000000000009</v>
      </c>
      <c r="N3779" s="22">
        <v>40650</v>
      </c>
      <c r="O3779">
        <v>3</v>
      </c>
      <c r="P3779" t="s">
        <v>26</v>
      </c>
      <c r="Q3779">
        <v>2</v>
      </c>
      <c r="R3779">
        <v>9</v>
      </c>
      <c r="S3779" t="s">
        <v>135</v>
      </c>
      <c r="T3779" t="s">
        <v>26</v>
      </c>
      <c r="U3779" t="str">
        <f t="shared" si="118"/>
        <v>Adult</v>
      </c>
      <c r="V3779" t="str">
        <f t="shared" si="119"/>
        <v>Senior</v>
      </c>
      <c r="W3779" t="str">
        <f>IF(Table13[[#This Row],[Last_Working_Date]]="Active","Active","Exited")</f>
        <v>Active</v>
      </c>
    </row>
    <row r="3780" spans="1:23" x14ac:dyDescent="0.3">
      <c r="A3780" s="9" t="s">
        <v>3943</v>
      </c>
      <c r="B3780" s="9" t="s">
        <v>19</v>
      </c>
      <c r="C3780">
        <v>33</v>
      </c>
      <c r="D3780" t="s">
        <v>20</v>
      </c>
      <c r="E3780" t="s">
        <v>39</v>
      </c>
      <c r="F3780" t="s">
        <v>40</v>
      </c>
      <c r="G3780" t="s">
        <v>41</v>
      </c>
      <c r="H3780" t="s">
        <v>51</v>
      </c>
      <c r="I3780" s="5">
        <v>6.5</v>
      </c>
      <c r="J3780" t="s">
        <v>25</v>
      </c>
      <c r="K3780" s="1">
        <v>43472</v>
      </c>
      <c r="L3780" s="1" t="s">
        <v>5075</v>
      </c>
      <c r="M3780" s="7">
        <v>6.81</v>
      </c>
      <c r="N3780" s="22">
        <v>41520</v>
      </c>
      <c r="O3780">
        <v>2</v>
      </c>
      <c r="P3780" t="s">
        <v>26</v>
      </c>
      <c r="Q3780">
        <v>4</v>
      </c>
      <c r="R3780">
        <v>5</v>
      </c>
      <c r="S3780" t="s">
        <v>1084</v>
      </c>
      <c r="T3780" t="s">
        <v>26</v>
      </c>
      <c r="U3780" t="str">
        <f t="shared" si="118"/>
        <v>Adult</v>
      </c>
      <c r="V3780" t="str">
        <f t="shared" si="119"/>
        <v>Senior</v>
      </c>
      <c r="W3780" t="str">
        <f>IF(Table13[[#This Row],[Last_Working_Date]]="Active","Active","Exited")</f>
        <v>Active</v>
      </c>
    </row>
    <row r="3781" spans="1:23" x14ac:dyDescent="0.3">
      <c r="A3781" s="9" t="s">
        <v>3944</v>
      </c>
      <c r="B3781" s="9" t="s">
        <v>19</v>
      </c>
      <c r="C3781">
        <v>34</v>
      </c>
      <c r="D3781" t="s">
        <v>30</v>
      </c>
      <c r="E3781" t="s">
        <v>44</v>
      </c>
      <c r="F3781" t="s">
        <v>40</v>
      </c>
      <c r="G3781" t="s">
        <v>41</v>
      </c>
      <c r="H3781" t="s">
        <v>47</v>
      </c>
      <c r="I3781" s="5">
        <v>11.5</v>
      </c>
      <c r="J3781" t="s">
        <v>25</v>
      </c>
      <c r="K3781" s="1">
        <v>43436</v>
      </c>
      <c r="L3781" s="1" t="s">
        <v>5075</v>
      </c>
      <c r="M3781" s="7">
        <v>6.9</v>
      </c>
      <c r="N3781" s="22">
        <v>55049</v>
      </c>
      <c r="O3781">
        <v>3</v>
      </c>
      <c r="P3781" t="s">
        <v>26</v>
      </c>
      <c r="Q3781">
        <v>0</v>
      </c>
      <c r="R3781">
        <v>5</v>
      </c>
      <c r="S3781" t="s">
        <v>470</v>
      </c>
      <c r="T3781" t="s">
        <v>26</v>
      </c>
      <c r="U3781" t="str">
        <f t="shared" si="118"/>
        <v>Adult</v>
      </c>
      <c r="V3781" t="str">
        <f t="shared" si="119"/>
        <v>Expert</v>
      </c>
      <c r="W3781" t="str">
        <f>IF(Table13[[#This Row],[Last_Working_Date]]="Active","Active","Exited")</f>
        <v>Active</v>
      </c>
    </row>
    <row r="3782" spans="1:23" x14ac:dyDescent="0.3">
      <c r="A3782" s="9" t="s">
        <v>3945</v>
      </c>
      <c r="B3782" s="9" t="s">
        <v>209</v>
      </c>
      <c r="C3782">
        <v>36</v>
      </c>
      <c r="D3782" t="s">
        <v>30</v>
      </c>
      <c r="E3782" t="s">
        <v>36</v>
      </c>
      <c r="F3782" t="s">
        <v>45</v>
      </c>
      <c r="G3782" t="s">
        <v>98</v>
      </c>
      <c r="H3782" t="s">
        <v>24</v>
      </c>
      <c r="I3782" s="5">
        <v>8.6999999999999993</v>
      </c>
      <c r="J3782" t="s">
        <v>85</v>
      </c>
      <c r="K3782" s="1">
        <v>40365</v>
      </c>
      <c r="L3782" s="1" t="s">
        <v>5075</v>
      </c>
      <c r="M3782" s="7">
        <v>15.31</v>
      </c>
      <c r="N3782" s="22">
        <v>47337</v>
      </c>
      <c r="O3782">
        <v>2</v>
      </c>
      <c r="P3782" t="s">
        <v>26</v>
      </c>
      <c r="Q3782">
        <v>2</v>
      </c>
      <c r="R3782">
        <v>5</v>
      </c>
      <c r="S3782" t="s">
        <v>424</v>
      </c>
      <c r="T3782" t="s">
        <v>26</v>
      </c>
      <c r="U3782" t="str">
        <f t="shared" si="118"/>
        <v>Adult</v>
      </c>
      <c r="V3782" t="str">
        <f t="shared" si="119"/>
        <v>Senior</v>
      </c>
      <c r="W3782" t="str">
        <f>IF(Table13[[#This Row],[Last_Working_Date]]="Active","Active","Exited")</f>
        <v>Active</v>
      </c>
    </row>
    <row r="3783" spans="1:23" x14ac:dyDescent="0.3">
      <c r="A3783" s="9" t="s">
        <v>3946</v>
      </c>
      <c r="B3783" s="9" t="s">
        <v>29</v>
      </c>
      <c r="C3783">
        <v>34</v>
      </c>
      <c r="D3783" t="s">
        <v>30</v>
      </c>
      <c r="E3783" t="s">
        <v>53</v>
      </c>
      <c r="F3783" t="s">
        <v>67</v>
      </c>
      <c r="G3783" t="s">
        <v>71</v>
      </c>
      <c r="H3783" t="s">
        <v>84</v>
      </c>
      <c r="I3783" s="5">
        <v>9.9</v>
      </c>
      <c r="J3783" t="s">
        <v>25</v>
      </c>
      <c r="K3783" s="1">
        <v>44975</v>
      </c>
      <c r="L3783" s="1" t="s">
        <v>5075</v>
      </c>
      <c r="M3783" s="7">
        <v>2.69</v>
      </c>
      <c r="N3783" s="22">
        <v>54937</v>
      </c>
      <c r="O3783">
        <v>3</v>
      </c>
      <c r="P3783" t="s">
        <v>26</v>
      </c>
      <c r="Q3783">
        <v>3</v>
      </c>
      <c r="R3783">
        <v>5</v>
      </c>
      <c r="S3783" t="s">
        <v>111</v>
      </c>
      <c r="T3783" t="s">
        <v>26</v>
      </c>
      <c r="U3783" t="str">
        <f t="shared" si="118"/>
        <v>Adult</v>
      </c>
      <c r="V3783" t="str">
        <f t="shared" si="119"/>
        <v>Senior</v>
      </c>
      <c r="W3783" t="str">
        <f>IF(Table13[[#This Row],[Last_Working_Date]]="Active","Active","Exited")</f>
        <v>Active</v>
      </c>
    </row>
    <row r="3784" spans="1:23" x14ac:dyDescent="0.3">
      <c r="A3784" s="9" t="s">
        <v>3947</v>
      </c>
      <c r="B3784" s="9" t="s">
        <v>19</v>
      </c>
      <c r="C3784">
        <v>29</v>
      </c>
      <c r="D3784" t="s">
        <v>30</v>
      </c>
      <c r="E3784" t="s">
        <v>21</v>
      </c>
      <c r="F3784" t="s">
        <v>45</v>
      </c>
      <c r="G3784" t="s">
        <v>46</v>
      </c>
      <c r="H3784" t="s">
        <v>51</v>
      </c>
      <c r="I3784" s="5">
        <v>6.8</v>
      </c>
      <c r="J3784" t="s">
        <v>25</v>
      </c>
      <c r="K3784" s="1">
        <v>45585</v>
      </c>
      <c r="L3784" s="1" t="s">
        <v>5075</v>
      </c>
      <c r="M3784" s="7">
        <v>1.02</v>
      </c>
      <c r="N3784" s="22">
        <v>44698</v>
      </c>
      <c r="O3784">
        <v>4</v>
      </c>
      <c r="P3784" t="s">
        <v>26</v>
      </c>
      <c r="Q3784">
        <v>0</v>
      </c>
      <c r="R3784">
        <v>6</v>
      </c>
      <c r="S3784" t="s">
        <v>244</v>
      </c>
      <c r="T3784" t="s">
        <v>26</v>
      </c>
      <c r="U3784" t="str">
        <f t="shared" si="118"/>
        <v>Young</v>
      </c>
      <c r="V3784" t="str">
        <f t="shared" si="119"/>
        <v>Senior</v>
      </c>
      <c r="W3784" t="str">
        <f>IF(Table13[[#This Row],[Last_Working_Date]]="Active","Active","Exited")</f>
        <v>Active</v>
      </c>
    </row>
    <row r="3785" spans="1:23" x14ac:dyDescent="0.3">
      <c r="A3785" s="9" t="s">
        <v>3948</v>
      </c>
      <c r="B3785" s="9" t="s">
        <v>29</v>
      </c>
      <c r="C3785">
        <v>33</v>
      </c>
      <c r="D3785" t="s">
        <v>30</v>
      </c>
      <c r="E3785" t="s">
        <v>53</v>
      </c>
      <c r="F3785" t="s">
        <v>92</v>
      </c>
      <c r="G3785" t="s">
        <v>246</v>
      </c>
      <c r="H3785" t="s">
        <v>51</v>
      </c>
      <c r="I3785" s="5">
        <v>3.3</v>
      </c>
      <c r="J3785" t="s">
        <v>25</v>
      </c>
      <c r="K3785" s="1">
        <v>41134</v>
      </c>
      <c r="L3785" s="1" t="s">
        <v>5075</v>
      </c>
      <c r="M3785" s="7">
        <v>13.21</v>
      </c>
      <c r="N3785" s="22">
        <v>39576</v>
      </c>
      <c r="O3785">
        <v>3</v>
      </c>
      <c r="P3785" t="s">
        <v>26</v>
      </c>
      <c r="Q3785">
        <v>0</v>
      </c>
      <c r="R3785">
        <v>6</v>
      </c>
      <c r="S3785" t="s">
        <v>1349</v>
      </c>
      <c r="T3785" t="s">
        <v>26</v>
      </c>
      <c r="U3785" t="str">
        <f t="shared" si="118"/>
        <v>Adult</v>
      </c>
      <c r="V3785" t="str">
        <f t="shared" si="119"/>
        <v>Mid-Level</v>
      </c>
      <c r="W3785" t="str">
        <f>IF(Table13[[#This Row],[Last_Working_Date]]="Active","Active","Exited")</f>
        <v>Active</v>
      </c>
    </row>
    <row r="3786" spans="1:23" x14ac:dyDescent="0.3">
      <c r="A3786" s="9" t="s">
        <v>3949</v>
      </c>
      <c r="B3786" s="9" t="s">
        <v>19</v>
      </c>
      <c r="C3786">
        <v>39</v>
      </c>
      <c r="D3786" t="s">
        <v>20</v>
      </c>
      <c r="E3786" t="s">
        <v>36</v>
      </c>
      <c r="F3786" t="s">
        <v>40</v>
      </c>
      <c r="G3786" t="s">
        <v>96</v>
      </c>
      <c r="H3786" t="s">
        <v>75</v>
      </c>
      <c r="I3786" s="5">
        <v>8</v>
      </c>
      <c r="J3786" t="s">
        <v>25</v>
      </c>
      <c r="K3786" s="1">
        <v>42986</v>
      </c>
      <c r="L3786" s="1" t="s">
        <v>5075</v>
      </c>
      <c r="M3786" s="7">
        <v>8.14</v>
      </c>
      <c r="N3786" s="22">
        <v>52512</v>
      </c>
      <c r="O3786">
        <v>2</v>
      </c>
      <c r="P3786" t="s">
        <v>65</v>
      </c>
      <c r="Q3786">
        <v>0</v>
      </c>
      <c r="R3786">
        <v>4</v>
      </c>
      <c r="S3786" t="s">
        <v>1439</v>
      </c>
      <c r="T3786" t="s">
        <v>26</v>
      </c>
      <c r="U3786" t="str">
        <f t="shared" si="118"/>
        <v>Adult</v>
      </c>
      <c r="V3786" t="str">
        <f t="shared" si="119"/>
        <v>Senior</v>
      </c>
      <c r="W3786" t="str">
        <f>IF(Table13[[#This Row],[Last_Working_Date]]="Active","Active","Exited")</f>
        <v>Active</v>
      </c>
    </row>
    <row r="3787" spans="1:23" x14ac:dyDescent="0.3">
      <c r="A3787" s="9" t="s">
        <v>3950</v>
      </c>
      <c r="B3787" s="9" t="s">
        <v>19</v>
      </c>
      <c r="C3787">
        <v>36</v>
      </c>
      <c r="D3787" t="s">
        <v>20</v>
      </c>
      <c r="E3787" t="s">
        <v>53</v>
      </c>
      <c r="F3787" t="s">
        <v>92</v>
      </c>
      <c r="G3787" t="s">
        <v>246</v>
      </c>
      <c r="H3787" t="s">
        <v>51</v>
      </c>
      <c r="I3787" s="5">
        <v>6.9</v>
      </c>
      <c r="J3787" t="s">
        <v>25</v>
      </c>
      <c r="K3787" s="1">
        <v>43621</v>
      </c>
      <c r="L3787" s="1" t="s">
        <v>5075</v>
      </c>
      <c r="M3787" s="7">
        <v>6.4</v>
      </c>
      <c r="N3787" s="22">
        <v>39953</v>
      </c>
      <c r="O3787">
        <v>2</v>
      </c>
      <c r="P3787" t="s">
        <v>26</v>
      </c>
      <c r="Q3787">
        <v>1</v>
      </c>
      <c r="R3787">
        <v>5</v>
      </c>
      <c r="S3787" t="s">
        <v>432</v>
      </c>
      <c r="T3787" t="s">
        <v>26</v>
      </c>
      <c r="U3787" t="str">
        <f t="shared" si="118"/>
        <v>Adult</v>
      </c>
      <c r="V3787" t="str">
        <f t="shared" si="119"/>
        <v>Senior</v>
      </c>
      <c r="W3787" t="str">
        <f>IF(Table13[[#This Row],[Last_Working_Date]]="Active","Active","Exited")</f>
        <v>Active</v>
      </c>
    </row>
    <row r="3788" spans="1:23" x14ac:dyDescent="0.3">
      <c r="A3788" s="9" t="s">
        <v>3951</v>
      </c>
      <c r="B3788" s="9" t="s">
        <v>19</v>
      </c>
      <c r="C3788">
        <v>23</v>
      </c>
      <c r="D3788" t="s">
        <v>20</v>
      </c>
      <c r="E3788" t="s">
        <v>21</v>
      </c>
      <c r="F3788" t="s">
        <v>82</v>
      </c>
      <c r="G3788" t="s">
        <v>107</v>
      </c>
      <c r="H3788" t="s">
        <v>24</v>
      </c>
      <c r="I3788" s="5">
        <v>0.8</v>
      </c>
      <c r="J3788" t="s">
        <v>85</v>
      </c>
      <c r="K3788" s="1">
        <v>40504</v>
      </c>
      <c r="L3788" s="1" t="s">
        <v>5075</v>
      </c>
      <c r="M3788" s="7">
        <v>14.93</v>
      </c>
      <c r="N3788" s="22">
        <v>34064</v>
      </c>
      <c r="O3788">
        <v>1</v>
      </c>
      <c r="P3788" t="s">
        <v>26</v>
      </c>
      <c r="Q3788">
        <v>3</v>
      </c>
      <c r="R3788">
        <v>7</v>
      </c>
      <c r="S3788" t="s">
        <v>878</v>
      </c>
      <c r="T3788" t="s">
        <v>26</v>
      </c>
      <c r="U3788" t="str">
        <f t="shared" si="118"/>
        <v>Young</v>
      </c>
      <c r="V3788" t="str">
        <f t="shared" si="119"/>
        <v>Junior</v>
      </c>
      <c r="W3788" t="str">
        <f>IF(Table13[[#This Row],[Last_Working_Date]]="Active","Active","Exited")</f>
        <v>Active</v>
      </c>
    </row>
    <row r="3789" spans="1:23" x14ac:dyDescent="0.3">
      <c r="A3789" s="9" t="s">
        <v>3952</v>
      </c>
      <c r="B3789" s="9" t="s">
        <v>29</v>
      </c>
      <c r="C3789">
        <v>21</v>
      </c>
      <c r="D3789" t="s">
        <v>30</v>
      </c>
      <c r="E3789" t="s">
        <v>21</v>
      </c>
      <c r="F3789" t="s">
        <v>22</v>
      </c>
      <c r="G3789" t="s">
        <v>59</v>
      </c>
      <c r="H3789" t="s">
        <v>84</v>
      </c>
      <c r="I3789" s="5">
        <v>1</v>
      </c>
      <c r="J3789" t="s">
        <v>25</v>
      </c>
      <c r="K3789" s="1">
        <v>41592</v>
      </c>
      <c r="L3789" s="1">
        <v>45114</v>
      </c>
      <c r="M3789" s="7">
        <v>9.64</v>
      </c>
      <c r="N3789" s="22">
        <v>40183</v>
      </c>
      <c r="O3789">
        <v>2</v>
      </c>
      <c r="P3789" t="s">
        <v>65</v>
      </c>
      <c r="Q3789">
        <v>0</v>
      </c>
      <c r="R3789">
        <v>4</v>
      </c>
      <c r="S3789" t="s">
        <v>493</v>
      </c>
      <c r="T3789" t="s">
        <v>65</v>
      </c>
      <c r="U3789" t="str">
        <f t="shared" si="118"/>
        <v>Young</v>
      </c>
      <c r="V3789" t="str">
        <f t="shared" si="119"/>
        <v>Junior</v>
      </c>
      <c r="W3789" t="str">
        <f>IF(Table13[[#This Row],[Last_Working_Date]]="Active","Active","Exited")</f>
        <v>Exited</v>
      </c>
    </row>
    <row r="3790" spans="1:23" x14ac:dyDescent="0.3">
      <c r="A3790" s="9" t="s">
        <v>3953</v>
      </c>
      <c r="B3790" s="9" t="s">
        <v>19</v>
      </c>
      <c r="C3790">
        <v>34</v>
      </c>
      <c r="D3790" t="s">
        <v>30</v>
      </c>
      <c r="E3790" t="s">
        <v>53</v>
      </c>
      <c r="F3790" t="s">
        <v>22</v>
      </c>
      <c r="G3790" t="s">
        <v>74</v>
      </c>
      <c r="H3790" t="s">
        <v>24</v>
      </c>
      <c r="I3790" s="5">
        <v>8.4</v>
      </c>
      <c r="J3790" t="s">
        <v>25</v>
      </c>
      <c r="K3790" s="1">
        <v>44100</v>
      </c>
      <c r="L3790" s="1" t="s">
        <v>5075</v>
      </c>
      <c r="M3790" s="7">
        <v>5.09</v>
      </c>
      <c r="N3790" s="22">
        <v>44230</v>
      </c>
      <c r="O3790">
        <v>4</v>
      </c>
      <c r="P3790" t="s">
        <v>65</v>
      </c>
      <c r="Q3790">
        <v>1</v>
      </c>
      <c r="R3790">
        <v>3</v>
      </c>
      <c r="S3790" t="s">
        <v>88</v>
      </c>
      <c r="T3790" t="s">
        <v>26</v>
      </c>
      <c r="U3790" t="str">
        <f t="shared" si="118"/>
        <v>Adult</v>
      </c>
      <c r="V3790" t="str">
        <f t="shared" si="119"/>
        <v>Senior</v>
      </c>
      <c r="W3790" t="str">
        <f>IF(Table13[[#This Row],[Last_Working_Date]]="Active","Active","Exited")</f>
        <v>Active</v>
      </c>
    </row>
    <row r="3791" spans="1:23" x14ac:dyDescent="0.3">
      <c r="A3791" s="9" t="s">
        <v>3954</v>
      </c>
      <c r="B3791" s="9" t="s">
        <v>29</v>
      </c>
      <c r="C3791">
        <v>33</v>
      </c>
      <c r="D3791" t="s">
        <v>20</v>
      </c>
      <c r="E3791" t="s">
        <v>53</v>
      </c>
      <c r="F3791" t="s">
        <v>45</v>
      </c>
      <c r="G3791" t="s">
        <v>98</v>
      </c>
      <c r="H3791" t="s">
        <v>24</v>
      </c>
      <c r="I3791" s="5">
        <v>8</v>
      </c>
      <c r="J3791" t="s">
        <v>25</v>
      </c>
      <c r="K3791" s="1">
        <v>41543</v>
      </c>
      <c r="L3791" s="1" t="s">
        <v>5075</v>
      </c>
      <c r="M3791" s="7">
        <v>12.09</v>
      </c>
      <c r="N3791" s="22">
        <v>46012</v>
      </c>
      <c r="O3791">
        <v>3</v>
      </c>
      <c r="P3791" t="s">
        <v>26</v>
      </c>
      <c r="Q3791">
        <v>2</v>
      </c>
      <c r="R3791">
        <v>6</v>
      </c>
      <c r="S3791" t="s">
        <v>660</v>
      </c>
      <c r="T3791" t="s">
        <v>26</v>
      </c>
      <c r="U3791" t="str">
        <f t="shared" si="118"/>
        <v>Adult</v>
      </c>
      <c r="V3791" t="str">
        <f t="shared" si="119"/>
        <v>Senior</v>
      </c>
      <c r="W3791" t="str">
        <f>IF(Table13[[#This Row],[Last_Working_Date]]="Active","Active","Exited")</f>
        <v>Active</v>
      </c>
    </row>
    <row r="3792" spans="1:23" x14ac:dyDescent="0.3">
      <c r="A3792" s="9" t="s">
        <v>3955</v>
      </c>
      <c r="B3792" s="9" t="s">
        <v>29</v>
      </c>
      <c r="C3792">
        <v>23</v>
      </c>
      <c r="D3792" t="s">
        <v>30</v>
      </c>
      <c r="E3792" t="s">
        <v>63</v>
      </c>
      <c r="F3792" t="s">
        <v>40</v>
      </c>
      <c r="G3792" t="s">
        <v>50</v>
      </c>
      <c r="H3792" t="s">
        <v>24</v>
      </c>
      <c r="I3792" s="5">
        <v>1.3</v>
      </c>
      <c r="J3792" t="s">
        <v>25</v>
      </c>
      <c r="K3792" s="1">
        <v>39618</v>
      </c>
      <c r="L3792" s="1" t="s">
        <v>5075</v>
      </c>
      <c r="M3792" s="7">
        <v>17.36</v>
      </c>
      <c r="N3792" s="22">
        <v>31433</v>
      </c>
      <c r="O3792">
        <v>4</v>
      </c>
      <c r="P3792" t="s">
        <v>26</v>
      </c>
      <c r="Q3792">
        <v>3</v>
      </c>
      <c r="R3792">
        <v>7</v>
      </c>
      <c r="S3792" t="s">
        <v>116</v>
      </c>
      <c r="T3792" t="s">
        <v>26</v>
      </c>
      <c r="U3792" t="str">
        <f t="shared" si="118"/>
        <v>Young</v>
      </c>
      <c r="V3792" t="str">
        <f t="shared" si="119"/>
        <v>Junior</v>
      </c>
      <c r="W3792" t="str">
        <f>IF(Table13[[#This Row],[Last_Working_Date]]="Active","Active","Exited")</f>
        <v>Active</v>
      </c>
    </row>
    <row r="3793" spans="1:23" x14ac:dyDescent="0.3">
      <c r="A3793" s="9" t="s">
        <v>3956</v>
      </c>
      <c r="B3793" s="9" t="s">
        <v>29</v>
      </c>
      <c r="C3793">
        <v>30</v>
      </c>
      <c r="D3793" t="s">
        <v>30</v>
      </c>
      <c r="E3793" t="s">
        <v>53</v>
      </c>
      <c r="F3793" t="s">
        <v>54</v>
      </c>
      <c r="G3793" t="s">
        <v>55</v>
      </c>
      <c r="H3793" t="s">
        <v>84</v>
      </c>
      <c r="I3793" s="5">
        <v>4.5</v>
      </c>
      <c r="J3793" t="s">
        <v>25</v>
      </c>
      <c r="K3793" s="1">
        <v>42183</v>
      </c>
      <c r="L3793" s="1" t="s">
        <v>5075</v>
      </c>
      <c r="M3793" s="7">
        <v>10.34</v>
      </c>
      <c r="N3793" s="22">
        <v>35511</v>
      </c>
      <c r="O3793">
        <v>2</v>
      </c>
      <c r="P3793" t="s">
        <v>26</v>
      </c>
      <c r="Q3793">
        <v>0</v>
      </c>
      <c r="R3793">
        <v>7</v>
      </c>
      <c r="S3793" t="s">
        <v>603</v>
      </c>
      <c r="T3793" t="s">
        <v>26</v>
      </c>
      <c r="U3793" t="str">
        <f t="shared" si="118"/>
        <v>Young</v>
      </c>
      <c r="V3793" t="str">
        <f t="shared" si="119"/>
        <v>Mid-Level</v>
      </c>
      <c r="W3793" t="str">
        <f>IF(Table13[[#This Row],[Last_Working_Date]]="Active","Active","Exited")</f>
        <v>Active</v>
      </c>
    </row>
    <row r="3794" spans="1:23" x14ac:dyDescent="0.3">
      <c r="A3794" s="9" t="s">
        <v>828</v>
      </c>
      <c r="B3794" s="9" t="s">
        <v>29</v>
      </c>
      <c r="C3794">
        <v>27</v>
      </c>
      <c r="D3794" t="s">
        <v>20</v>
      </c>
      <c r="E3794" t="s">
        <v>36</v>
      </c>
      <c r="F3794" t="s">
        <v>45</v>
      </c>
      <c r="G3794" t="s">
        <v>46</v>
      </c>
      <c r="H3794" t="s">
        <v>84</v>
      </c>
      <c r="I3794" s="5">
        <v>3.3</v>
      </c>
      <c r="J3794" t="s">
        <v>25</v>
      </c>
      <c r="K3794" s="1">
        <v>41348</v>
      </c>
      <c r="L3794" s="1" t="s">
        <v>5075</v>
      </c>
      <c r="M3794" s="7">
        <v>12.62</v>
      </c>
      <c r="N3794" s="22">
        <v>41151</v>
      </c>
      <c r="O3794">
        <v>5</v>
      </c>
      <c r="P3794" t="s">
        <v>26</v>
      </c>
      <c r="Q3794">
        <v>2</v>
      </c>
      <c r="R3794">
        <v>5</v>
      </c>
      <c r="S3794" t="s">
        <v>5074</v>
      </c>
      <c r="T3794" t="s">
        <v>26</v>
      </c>
      <c r="U3794" t="str">
        <f t="shared" si="118"/>
        <v>Young</v>
      </c>
      <c r="V3794" t="str">
        <f t="shared" si="119"/>
        <v>Mid-Level</v>
      </c>
      <c r="W3794" t="str">
        <f>IF(Table13[[#This Row],[Last_Working_Date]]="Active","Active","Exited")</f>
        <v>Active</v>
      </c>
    </row>
    <row r="3795" spans="1:23" x14ac:dyDescent="0.3">
      <c r="A3795" s="9" t="s">
        <v>3957</v>
      </c>
      <c r="B3795" s="9" t="s">
        <v>19</v>
      </c>
      <c r="C3795">
        <v>31</v>
      </c>
      <c r="D3795" t="s">
        <v>30</v>
      </c>
      <c r="E3795" t="s">
        <v>21</v>
      </c>
      <c r="F3795" t="s">
        <v>92</v>
      </c>
      <c r="G3795" t="s">
        <v>93</v>
      </c>
      <c r="H3795" t="s">
        <v>75</v>
      </c>
      <c r="I3795" s="5">
        <v>5.5</v>
      </c>
      <c r="J3795" t="s">
        <v>25</v>
      </c>
      <c r="K3795" s="1">
        <v>40076</v>
      </c>
      <c r="L3795" s="1" t="s">
        <v>5075</v>
      </c>
      <c r="M3795" s="7">
        <v>16.100000000000001</v>
      </c>
      <c r="N3795" s="22">
        <v>50081</v>
      </c>
      <c r="O3795">
        <v>3</v>
      </c>
      <c r="P3795" t="s">
        <v>26</v>
      </c>
      <c r="Q3795">
        <v>5</v>
      </c>
      <c r="R3795">
        <v>4</v>
      </c>
      <c r="S3795" t="s">
        <v>336</v>
      </c>
      <c r="T3795" t="s">
        <v>26</v>
      </c>
      <c r="U3795" t="str">
        <f t="shared" si="118"/>
        <v>Adult</v>
      </c>
      <c r="V3795" t="str">
        <f t="shared" si="119"/>
        <v>Senior</v>
      </c>
      <c r="W3795" t="str">
        <f>IF(Table13[[#This Row],[Last_Working_Date]]="Active","Active","Exited")</f>
        <v>Active</v>
      </c>
    </row>
    <row r="3796" spans="1:23" x14ac:dyDescent="0.3">
      <c r="A3796" s="9" t="s">
        <v>3958</v>
      </c>
      <c r="B3796" s="9" t="s">
        <v>19</v>
      </c>
      <c r="C3796">
        <v>25</v>
      </c>
      <c r="D3796" t="s">
        <v>30</v>
      </c>
      <c r="E3796" t="s">
        <v>63</v>
      </c>
      <c r="F3796" t="s">
        <v>45</v>
      </c>
      <c r="G3796" t="s">
        <v>46</v>
      </c>
      <c r="H3796" t="s">
        <v>51</v>
      </c>
      <c r="I3796" s="5">
        <v>1.4</v>
      </c>
      <c r="J3796" t="s">
        <v>25</v>
      </c>
      <c r="K3796" s="1">
        <v>42487</v>
      </c>
      <c r="L3796" s="1" t="s">
        <v>5075</v>
      </c>
      <c r="M3796" s="7">
        <v>9.5</v>
      </c>
      <c r="N3796" s="22">
        <v>34608</v>
      </c>
      <c r="O3796">
        <v>3</v>
      </c>
      <c r="P3796" t="s">
        <v>26</v>
      </c>
      <c r="Q3796">
        <v>1</v>
      </c>
      <c r="R3796">
        <v>4</v>
      </c>
      <c r="S3796" t="s">
        <v>174</v>
      </c>
      <c r="T3796" t="s">
        <v>26</v>
      </c>
      <c r="U3796" t="str">
        <f t="shared" si="118"/>
        <v>Young</v>
      </c>
      <c r="V3796" t="str">
        <f t="shared" si="119"/>
        <v>Junior</v>
      </c>
      <c r="W3796" t="str">
        <f>IF(Table13[[#This Row],[Last_Working_Date]]="Active","Active","Exited")</f>
        <v>Active</v>
      </c>
    </row>
    <row r="3797" spans="1:23" x14ac:dyDescent="0.3">
      <c r="A3797" s="9" t="s">
        <v>3959</v>
      </c>
      <c r="B3797" s="9" t="s">
        <v>29</v>
      </c>
      <c r="C3797">
        <v>30</v>
      </c>
      <c r="D3797" t="s">
        <v>20</v>
      </c>
      <c r="E3797" t="s">
        <v>53</v>
      </c>
      <c r="F3797" t="s">
        <v>22</v>
      </c>
      <c r="G3797" t="s">
        <v>23</v>
      </c>
      <c r="H3797" t="s">
        <v>24</v>
      </c>
      <c r="I3797" s="5">
        <v>4.5999999999999996</v>
      </c>
      <c r="J3797" t="s">
        <v>25</v>
      </c>
      <c r="K3797" s="1">
        <v>44148</v>
      </c>
      <c r="L3797" s="1" t="s">
        <v>5075</v>
      </c>
      <c r="M3797" s="7">
        <v>4.96</v>
      </c>
      <c r="N3797" s="22">
        <v>44743</v>
      </c>
      <c r="O3797">
        <v>3</v>
      </c>
      <c r="P3797" t="s">
        <v>26</v>
      </c>
      <c r="Q3797">
        <v>0</v>
      </c>
      <c r="R3797">
        <v>4</v>
      </c>
      <c r="S3797" t="s">
        <v>1575</v>
      </c>
      <c r="T3797" t="s">
        <v>26</v>
      </c>
      <c r="U3797" t="str">
        <f t="shared" si="118"/>
        <v>Young</v>
      </c>
      <c r="V3797" t="str">
        <f t="shared" si="119"/>
        <v>Mid-Level</v>
      </c>
      <c r="W3797" t="str">
        <f>IF(Table13[[#This Row],[Last_Working_Date]]="Active","Active","Exited")</f>
        <v>Active</v>
      </c>
    </row>
    <row r="3798" spans="1:23" x14ac:dyDescent="0.3">
      <c r="A3798" s="9" t="s">
        <v>3960</v>
      </c>
      <c r="B3798" s="9" t="s">
        <v>29</v>
      </c>
      <c r="C3798">
        <v>23</v>
      </c>
      <c r="D3798" t="s">
        <v>30</v>
      </c>
      <c r="E3798" t="s">
        <v>44</v>
      </c>
      <c r="F3798" t="s">
        <v>40</v>
      </c>
      <c r="G3798" t="s">
        <v>50</v>
      </c>
      <c r="H3798" t="s">
        <v>24</v>
      </c>
      <c r="I3798" s="5">
        <v>3</v>
      </c>
      <c r="J3798" t="s">
        <v>25</v>
      </c>
      <c r="K3798" s="1">
        <v>41700</v>
      </c>
      <c r="L3798" s="1" t="s">
        <v>5075</v>
      </c>
      <c r="M3798" s="7">
        <v>11.66</v>
      </c>
      <c r="N3798" s="22">
        <v>39121</v>
      </c>
      <c r="O3798">
        <v>4</v>
      </c>
      <c r="P3798" t="s">
        <v>26</v>
      </c>
      <c r="Q3798">
        <v>1</v>
      </c>
      <c r="R3798">
        <v>8</v>
      </c>
      <c r="S3798" t="s">
        <v>807</v>
      </c>
      <c r="T3798" t="s">
        <v>26</v>
      </c>
      <c r="U3798" t="str">
        <f t="shared" si="118"/>
        <v>Young</v>
      </c>
      <c r="V3798" t="str">
        <f t="shared" si="119"/>
        <v>Mid-Level</v>
      </c>
      <c r="W3798" t="str">
        <f>IF(Table13[[#This Row],[Last_Working_Date]]="Active","Active","Exited")</f>
        <v>Active</v>
      </c>
    </row>
    <row r="3799" spans="1:23" x14ac:dyDescent="0.3">
      <c r="A3799" s="9" t="s">
        <v>3961</v>
      </c>
      <c r="B3799" s="9" t="s">
        <v>19</v>
      </c>
      <c r="C3799">
        <v>33</v>
      </c>
      <c r="D3799" t="s">
        <v>20</v>
      </c>
      <c r="E3799" t="s">
        <v>63</v>
      </c>
      <c r="F3799" t="s">
        <v>92</v>
      </c>
      <c r="G3799" t="s">
        <v>120</v>
      </c>
      <c r="H3799" t="s">
        <v>24</v>
      </c>
      <c r="I3799" s="5">
        <v>11.4</v>
      </c>
      <c r="J3799" t="s">
        <v>25</v>
      </c>
      <c r="K3799" s="1">
        <v>40140</v>
      </c>
      <c r="L3799" s="1" t="s">
        <v>5075</v>
      </c>
      <c r="M3799" s="7">
        <v>15.93</v>
      </c>
      <c r="N3799" s="22">
        <v>60579</v>
      </c>
      <c r="O3799">
        <v>4</v>
      </c>
      <c r="P3799" t="s">
        <v>26</v>
      </c>
      <c r="Q3799">
        <v>3</v>
      </c>
      <c r="R3799">
        <v>7</v>
      </c>
      <c r="S3799" t="s">
        <v>629</v>
      </c>
      <c r="T3799" t="s">
        <v>26</v>
      </c>
      <c r="U3799" t="str">
        <f t="shared" si="118"/>
        <v>Adult</v>
      </c>
      <c r="V3799" t="str">
        <f t="shared" si="119"/>
        <v>Expert</v>
      </c>
      <c r="W3799" t="str">
        <f>IF(Table13[[#This Row],[Last_Working_Date]]="Active","Active","Exited")</f>
        <v>Active</v>
      </c>
    </row>
    <row r="3800" spans="1:23" x14ac:dyDescent="0.3">
      <c r="A3800" s="9" t="s">
        <v>3962</v>
      </c>
      <c r="B3800" s="9" t="s">
        <v>29</v>
      </c>
      <c r="C3800">
        <v>31</v>
      </c>
      <c r="D3800" t="s">
        <v>30</v>
      </c>
      <c r="E3800" t="s">
        <v>31</v>
      </c>
      <c r="F3800" t="s">
        <v>45</v>
      </c>
      <c r="G3800" t="s">
        <v>46</v>
      </c>
      <c r="H3800" t="s">
        <v>24</v>
      </c>
      <c r="I3800" s="5">
        <v>5.9</v>
      </c>
      <c r="J3800" t="s">
        <v>25</v>
      </c>
      <c r="K3800" s="1">
        <v>44832</v>
      </c>
      <c r="L3800" s="1" t="s">
        <v>5075</v>
      </c>
      <c r="M3800" s="7">
        <v>3.08</v>
      </c>
      <c r="N3800" s="22">
        <v>46002</v>
      </c>
      <c r="O3800">
        <v>4</v>
      </c>
      <c r="P3800" t="s">
        <v>26</v>
      </c>
      <c r="Q3800">
        <v>4</v>
      </c>
      <c r="R3800">
        <v>7</v>
      </c>
      <c r="S3800" t="s">
        <v>244</v>
      </c>
      <c r="T3800" t="s">
        <v>26</v>
      </c>
      <c r="U3800" t="str">
        <f t="shared" si="118"/>
        <v>Adult</v>
      </c>
      <c r="V3800" t="str">
        <f t="shared" si="119"/>
        <v>Senior</v>
      </c>
      <c r="W3800" t="str">
        <f>IF(Table13[[#This Row],[Last_Working_Date]]="Active","Active","Exited")</f>
        <v>Active</v>
      </c>
    </row>
    <row r="3801" spans="1:23" x14ac:dyDescent="0.3">
      <c r="A3801" s="9" t="s">
        <v>3963</v>
      </c>
      <c r="B3801" s="9" t="s">
        <v>19</v>
      </c>
      <c r="C3801">
        <v>21</v>
      </c>
      <c r="D3801" t="s">
        <v>30</v>
      </c>
      <c r="E3801" t="s">
        <v>21</v>
      </c>
      <c r="F3801" t="s">
        <v>32</v>
      </c>
      <c r="G3801" t="s">
        <v>171</v>
      </c>
      <c r="H3801" t="s">
        <v>84</v>
      </c>
      <c r="I3801" s="5">
        <v>1</v>
      </c>
      <c r="J3801" t="s">
        <v>25</v>
      </c>
      <c r="K3801" s="1">
        <v>42061</v>
      </c>
      <c r="L3801" s="1">
        <v>44209</v>
      </c>
      <c r="M3801" s="7">
        <v>5.88</v>
      </c>
      <c r="N3801" s="22">
        <v>29518</v>
      </c>
      <c r="O3801">
        <v>1</v>
      </c>
      <c r="P3801" t="s">
        <v>26</v>
      </c>
      <c r="Q3801">
        <v>2</v>
      </c>
      <c r="R3801">
        <v>6</v>
      </c>
      <c r="S3801" t="s">
        <v>236</v>
      </c>
      <c r="T3801" t="s">
        <v>65</v>
      </c>
      <c r="U3801" t="str">
        <f t="shared" si="118"/>
        <v>Young</v>
      </c>
      <c r="V3801" t="str">
        <f t="shared" si="119"/>
        <v>Junior</v>
      </c>
      <c r="W3801" t="str">
        <f>IF(Table13[[#This Row],[Last_Working_Date]]="Active","Active","Exited")</f>
        <v>Exited</v>
      </c>
    </row>
    <row r="3802" spans="1:23" x14ac:dyDescent="0.3">
      <c r="A3802" s="9" t="s">
        <v>3964</v>
      </c>
      <c r="B3802" s="9" t="s">
        <v>29</v>
      </c>
      <c r="C3802">
        <v>31</v>
      </c>
      <c r="D3802" t="s">
        <v>30</v>
      </c>
      <c r="E3802" t="s">
        <v>39</v>
      </c>
      <c r="F3802" t="s">
        <v>92</v>
      </c>
      <c r="G3802" t="s">
        <v>246</v>
      </c>
      <c r="H3802" t="s">
        <v>24</v>
      </c>
      <c r="I3802" s="5">
        <v>2.1</v>
      </c>
      <c r="J3802" t="s">
        <v>25</v>
      </c>
      <c r="K3802" s="1">
        <v>40596</v>
      </c>
      <c r="L3802" s="1" t="s">
        <v>5075</v>
      </c>
      <c r="M3802" s="7">
        <v>14.68</v>
      </c>
      <c r="N3802" s="22">
        <v>35352</v>
      </c>
      <c r="O3802">
        <v>3</v>
      </c>
      <c r="P3802" t="s">
        <v>26</v>
      </c>
      <c r="Q3802">
        <v>3</v>
      </c>
      <c r="R3802">
        <v>5</v>
      </c>
      <c r="S3802" t="s">
        <v>713</v>
      </c>
      <c r="T3802" t="s">
        <v>26</v>
      </c>
      <c r="U3802" t="str">
        <f t="shared" si="118"/>
        <v>Adult</v>
      </c>
      <c r="V3802" t="str">
        <f t="shared" si="119"/>
        <v>Mid-Level</v>
      </c>
      <c r="W3802" t="str">
        <f>IF(Table13[[#This Row],[Last_Working_Date]]="Active","Active","Exited")</f>
        <v>Active</v>
      </c>
    </row>
    <row r="3803" spans="1:23" x14ac:dyDescent="0.3">
      <c r="A3803" s="9" t="s">
        <v>1999</v>
      </c>
      <c r="B3803" s="9" t="s">
        <v>19</v>
      </c>
      <c r="C3803">
        <v>46</v>
      </c>
      <c r="D3803" t="s">
        <v>30</v>
      </c>
      <c r="E3803" t="s">
        <v>53</v>
      </c>
      <c r="F3803" t="s">
        <v>82</v>
      </c>
      <c r="G3803" t="s">
        <v>284</v>
      </c>
      <c r="H3803" t="s">
        <v>51</v>
      </c>
      <c r="I3803" s="5">
        <v>20.3</v>
      </c>
      <c r="J3803" t="s">
        <v>25</v>
      </c>
      <c r="K3803" s="1">
        <v>44971</v>
      </c>
      <c r="L3803" s="1" t="s">
        <v>5075</v>
      </c>
      <c r="M3803" s="7">
        <v>2.7</v>
      </c>
      <c r="N3803" s="22">
        <v>66922</v>
      </c>
      <c r="O3803">
        <v>4</v>
      </c>
      <c r="P3803" t="s">
        <v>26</v>
      </c>
      <c r="Q3803">
        <v>2</v>
      </c>
      <c r="R3803">
        <v>7</v>
      </c>
      <c r="S3803" t="s">
        <v>5074</v>
      </c>
      <c r="T3803" t="s">
        <v>26</v>
      </c>
      <c r="U3803" t="str">
        <f t="shared" si="118"/>
        <v>Adult</v>
      </c>
      <c r="V3803" t="str">
        <f t="shared" si="119"/>
        <v>Expert</v>
      </c>
      <c r="W3803" t="str">
        <f>IF(Table13[[#This Row],[Last_Working_Date]]="Active","Active","Exited")</f>
        <v>Active</v>
      </c>
    </row>
    <row r="3804" spans="1:23" x14ac:dyDescent="0.3">
      <c r="A3804" s="9" t="s">
        <v>3965</v>
      </c>
      <c r="B3804" s="9" t="s">
        <v>29</v>
      </c>
      <c r="C3804">
        <v>26</v>
      </c>
      <c r="D3804" t="s">
        <v>20</v>
      </c>
      <c r="E3804" t="s">
        <v>63</v>
      </c>
      <c r="F3804" t="s">
        <v>92</v>
      </c>
      <c r="G3804" t="s">
        <v>93</v>
      </c>
      <c r="H3804" t="s">
        <v>24</v>
      </c>
      <c r="I3804" s="5">
        <v>2.8</v>
      </c>
      <c r="J3804" t="s">
        <v>25</v>
      </c>
      <c r="K3804" s="1">
        <v>39894</v>
      </c>
      <c r="L3804" s="1" t="s">
        <v>5075</v>
      </c>
      <c r="M3804" s="7">
        <v>16.600000000000001</v>
      </c>
      <c r="N3804" s="22">
        <v>35623</v>
      </c>
      <c r="O3804">
        <v>4</v>
      </c>
      <c r="P3804" t="s">
        <v>65</v>
      </c>
      <c r="Q3804">
        <v>2</v>
      </c>
      <c r="R3804">
        <v>4</v>
      </c>
      <c r="S3804" t="s">
        <v>1266</v>
      </c>
      <c r="T3804" t="s">
        <v>26</v>
      </c>
      <c r="U3804" t="str">
        <f t="shared" si="118"/>
        <v>Young</v>
      </c>
      <c r="V3804" t="str">
        <f t="shared" si="119"/>
        <v>Mid-Level</v>
      </c>
      <c r="W3804" t="str">
        <f>IF(Table13[[#This Row],[Last_Working_Date]]="Active","Active","Exited")</f>
        <v>Active</v>
      </c>
    </row>
    <row r="3805" spans="1:23" x14ac:dyDescent="0.3">
      <c r="A3805" s="9" t="s">
        <v>3966</v>
      </c>
      <c r="B3805" s="9" t="s">
        <v>29</v>
      </c>
      <c r="C3805">
        <v>35</v>
      </c>
      <c r="D3805" t="s">
        <v>30</v>
      </c>
      <c r="E3805" t="s">
        <v>44</v>
      </c>
      <c r="F3805" t="s">
        <v>45</v>
      </c>
      <c r="G3805" t="s">
        <v>46</v>
      </c>
      <c r="H3805" t="s">
        <v>24</v>
      </c>
      <c r="I3805" s="5">
        <v>6.3</v>
      </c>
      <c r="J3805" t="s">
        <v>25</v>
      </c>
      <c r="K3805" s="1">
        <v>42285</v>
      </c>
      <c r="L3805" s="1" t="s">
        <v>5075</v>
      </c>
      <c r="M3805" s="7">
        <v>10.06</v>
      </c>
      <c r="N3805" s="22">
        <v>43409</v>
      </c>
      <c r="O3805">
        <v>2</v>
      </c>
      <c r="P3805" t="s">
        <v>26</v>
      </c>
      <c r="Q3805">
        <v>1</v>
      </c>
      <c r="R3805">
        <v>6</v>
      </c>
      <c r="S3805" t="s">
        <v>843</v>
      </c>
      <c r="T3805" t="s">
        <v>26</v>
      </c>
      <c r="U3805" t="str">
        <f t="shared" si="118"/>
        <v>Adult</v>
      </c>
      <c r="V3805" t="str">
        <f t="shared" si="119"/>
        <v>Senior</v>
      </c>
      <c r="W3805" t="str">
        <f>IF(Table13[[#This Row],[Last_Working_Date]]="Active","Active","Exited")</f>
        <v>Active</v>
      </c>
    </row>
    <row r="3806" spans="1:23" x14ac:dyDescent="0.3">
      <c r="A3806" s="9" t="s">
        <v>3967</v>
      </c>
      <c r="B3806" s="9" t="s">
        <v>19</v>
      </c>
      <c r="C3806">
        <v>45</v>
      </c>
      <c r="D3806" t="s">
        <v>30</v>
      </c>
      <c r="E3806" t="s">
        <v>39</v>
      </c>
      <c r="F3806" t="s">
        <v>92</v>
      </c>
      <c r="G3806" t="s">
        <v>246</v>
      </c>
      <c r="H3806" t="s">
        <v>51</v>
      </c>
      <c r="I3806" s="5">
        <v>8.4</v>
      </c>
      <c r="J3806" t="s">
        <v>25</v>
      </c>
      <c r="K3806" s="1">
        <v>39743</v>
      </c>
      <c r="L3806" s="1" t="s">
        <v>5075</v>
      </c>
      <c r="M3806" s="7">
        <v>17.02</v>
      </c>
      <c r="N3806" s="22">
        <v>49886</v>
      </c>
      <c r="O3806">
        <v>2</v>
      </c>
      <c r="P3806" t="s">
        <v>26</v>
      </c>
      <c r="Q3806">
        <v>3</v>
      </c>
      <c r="R3806">
        <v>2</v>
      </c>
      <c r="S3806" t="s">
        <v>713</v>
      </c>
      <c r="T3806" t="s">
        <v>26</v>
      </c>
      <c r="U3806" t="str">
        <f t="shared" si="118"/>
        <v>Adult</v>
      </c>
      <c r="V3806" t="str">
        <f t="shared" si="119"/>
        <v>Senior</v>
      </c>
      <c r="W3806" t="str">
        <f>IF(Table13[[#This Row],[Last_Working_Date]]="Active","Active","Exited")</f>
        <v>Active</v>
      </c>
    </row>
    <row r="3807" spans="1:23" x14ac:dyDescent="0.3">
      <c r="A3807" s="9" t="s">
        <v>3968</v>
      </c>
      <c r="B3807" s="9" t="s">
        <v>19</v>
      </c>
      <c r="C3807">
        <v>38</v>
      </c>
      <c r="D3807" t="s">
        <v>20</v>
      </c>
      <c r="E3807" t="s">
        <v>36</v>
      </c>
      <c r="F3807" t="s">
        <v>45</v>
      </c>
      <c r="G3807" t="s">
        <v>46</v>
      </c>
      <c r="H3807" t="s">
        <v>51</v>
      </c>
      <c r="I3807" s="5">
        <v>14.2</v>
      </c>
      <c r="J3807" t="s">
        <v>25</v>
      </c>
      <c r="K3807" s="1">
        <v>40557</v>
      </c>
      <c r="L3807" s="1" t="s">
        <v>5075</v>
      </c>
      <c r="M3807" s="7">
        <v>14.79</v>
      </c>
      <c r="N3807" s="22">
        <v>64731</v>
      </c>
      <c r="O3807">
        <v>3</v>
      </c>
      <c r="P3807" t="s">
        <v>26</v>
      </c>
      <c r="Q3807">
        <v>2</v>
      </c>
      <c r="R3807">
        <v>6</v>
      </c>
      <c r="S3807" t="s">
        <v>451</v>
      </c>
      <c r="T3807" t="s">
        <v>26</v>
      </c>
      <c r="U3807" t="str">
        <f t="shared" si="118"/>
        <v>Adult</v>
      </c>
      <c r="V3807" t="str">
        <f t="shared" si="119"/>
        <v>Expert</v>
      </c>
      <c r="W3807" t="str">
        <f>IF(Table13[[#This Row],[Last_Working_Date]]="Active","Active","Exited")</f>
        <v>Active</v>
      </c>
    </row>
    <row r="3808" spans="1:23" x14ac:dyDescent="0.3">
      <c r="A3808" s="9" t="s">
        <v>3969</v>
      </c>
      <c r="B3808" s="9" t="s">
        <v>19</v>
      </c>
      <c r="C3808">
        <v>29</v>
      </c>
      <c r="D3808" t="s">
        <v>20</v>
      </c>
      <c r="E3808" t="s">
        <v>31</v>
      </c>
      <c r="F3808" t="s">
        <v>22</v>
      </c>
      <c r="G3808" t="s">
        <v>23</v>
      </c>
      <c r="H3808" t="s">
        <v>24</v>
      </c>
      <c r="I3808" s="5">
        <v>8.1999999999999993</v>
      </c>
      <c r="J3808" t="s">
        <v>25</v>
      </c>
      <c r="K3808" s="1">
        <v>45641</v>
      </c>
      <c r="L3808" s="1" t="s">
        <v>5075</v>
      </c>
      <c r="M3808" s="7">
        <v>0.87</v>
      </c>
      <c r="N3808" s="22">
        <v>50376</v>
      </c>
      <c r="O3808">
        <v>3</v>
      </c>
      <c r="P3808" t="s">
        <v>65</v>
      </c>
      <c r="Q3808">
        <v>3</v>
      </c>
      <c r="R3808">
        <v>2</v>
      </c>
      <c r="S3808" t="s">
        <v>322</v>
      </c>
      <c r="T3808" t="s">
        <v>26</v>
      </c>
      <c r="U3808" t="str">
        <f t="shared" si="118"/>
        <v>Young</v>
      </c>
      <c r="V3808" t="str">
        <f t="shared" si="119"/>
        <v>Senior</v>
      </c>
      <c r="W3808" t="str">
        <f>IF(Table13[[#This Row],[Last_Working_Date]]="Active","Active","Exited")</f>
        <v>Active</v>
      </c>
    </row>
    <row r="3809" spans="1:23" x14ac:dyDescent="0.3">
      <c r="A3809" s="9" t="s">
        <v>3970</v>
      </c>
      <c r="B3809" s="9" t="s">
        <v>19</v>
      </c>
      <c r="C3809">
        <v>34</v>
      </c>
      <c r="D3809" t="s">
        <v>30</v>
      </c>
      <c r="E3809" t="s">
        <v>36</v>
      </c>
      <c r="F3809" t="s">
        <v>54</v>
      </c>
      <c r="G3809" t="s">
        <v>55</v>
      </c>
      <c r="H3809" t="s">
        <v>84</v>
      </c>
      <c r="I3809" s="5">
        <v>11.6</v>
      </c>
      <c r="J3809" t="s">
        <v>25</v>
      </c>
      <c r="K3809" s="1">
        <v>43081</v>
      </c>
      <c r="L3809" s="1" t="s">
        <v>5075</v>
      </c>
      <c r="M3809" s="7">
        <v>7.88</v>
      </c>
      <c r="N3809" s="22">
        <v>50681</v>
      </c>
      <c r="O3809">
        <v>5</v>
      </c>
      <c r="P3809" t="s">
        <v>26</v>
      </c>
      <c r="Q3809">
        <v>1</v>
      </c>
      <c r="R3809">
        <v>5</v>
      </c>
      <c r="S3809" t="s">
        <v>352</v>
      </c>
      <c r="T3809" t="s">
        <v>26</v>
      </c>
      <c r="U3809" t="str">
        <f t="shared" si="118"/>
        <v>Adult</v>
      </c>
      <c r="V3809" t="str">
        <f t="shared" si="119"/>
        <v>Expert</v>
      </c>
      <c r="W3809" t="str">
        <f>IF(Table13[[#This Row],[Last_Working_Date]]="Active","Active","Exited")</f>
        <v>Active</v>
      </c>
    </row>
    <row r="3810" spans="1:23" x14ac:dyDescent="0.3">
      <c r="A3810" s="9" t="s">
        <v>3971</v>
      </c>
      <c r="B3810" s="9" t="s">
        <v>29</v>
      </c>
      <c r="C3810">
        <v>28</v>
      </c>
      <c r="D3810" t="s">
        <v>30</v>
      </c>
      <c r="E3810" t="s">
        <v>44</v>
      </c>
      <c r="F3810" t="s">
        <v>92</v>
      </c>
      <c r="G3810" t="s">
        <v>246</v>
      </c>
      <c r="H3810" t="s">
        <v>51</v>
      </c>
      <c r="I3810" s="5">
        <v>6.8</v>
      </c>
      <c r="J3810" t="s">
        <v>85</v>
      </c>
      <c r="K3810" s="1">
        <v>45133</v>
      </c>
      <c r="L3810" s="1" t="s">
        <v>5075</v>
      </c>
      <c r="M3810" s="7">
        <v>2.2599999999999998</v>
      </c>
      <c r="N3810" s="22">
        <v>49243</v>
      </c>
      <c r="O3810">
        <v>3</v>
      </c>
      <c r="P3810" t="s">
        <v>26</v>
      </c>
      <c r="Q3810">
        <v>2</v>
      </c>
      <c r="R3810">
        <v>6</v>
      </c>
      <c r="S3810" t="s">
        <v>1409</v>
      </c>
      <c r="T3810" t="s">
        <v>26</v>
      </c>
      <c r="U3810" t="str">
        <f t="shared" si="118"/>
        <v>Young</v>
      </c>
      <c r="V3810" t="str">
        <f t="shared" si="119"/>
        <v>Senior</v>
      </c>
      <c r="W3810" t="str">
        <f>IF(Table13[[#This Row],[Last_Working_Date]]="Active","Active","Exited")</f>
        <v>Active</v>
      </c>
    </row>
    <row r="3811" spans="1:23" x14ac:dyDescent="0.3">
      <c r="A3811" s="9" t="s">
        <v>3972</v>
      </c>
      <c r="B3811" s="9" t="s">
        <v>29</v>
      </c>
      <c r="C3811">
        <v>29</v>
      </c>
      <c r="D3811" t="s">
        <v>20</v>
      </c>
      <c r="E3811" t="s">
        <v>44</v>
      </c>
      <c r="F3811" t="s">
        <v>54</v>
      </c>
      <c r="G3811" t="s">
        <v>77</v>
      </c>
      <c r="H3811" t="s">
        <v>24</v>
      </c>
      <c r="I3811" s="5">
        <v>7.8</v>
      </c>
      <c r="J3811" t="s">
        <v>25</v>
      </c>
      <c r="K3811" s="1">
        <v>42998</v>
      </c>
      <c r="L3811" s="1">
        <v>43574</v>
      </c>
      <c r="M3811" s="7">
        <v>1.58</v>
      </c>
      <c r="N3811" s="22">
        <v>46287</v>
      </c>
      <c r="O3811">
        <v>3</v>
      </c>
      <c r="P3811" t="s">
        <v>26</v>
      </c>
      <c r="Q3811">
        <v>2</v>
      </c>
      <c r="R3811">
        <v>6</v>
      </c>
      <c r="S3811" t="s">
        <v>816</v>
      </c>
      <c r="T3811" t="s">
        <v>65</v>
      </c>
      <c r="U3811" t="str">
        <f t="shared" si="118"/>
        <v>Young</v>
      </c>
      <c r="V3811" t="str">
        <f t="shared" si="119"/>
        <v>Senior</v>
      </c>
      <c r="W3811" t="str">
        <f>IF(Table13[[#This Row],[Last_Working_Date]]="Active","Active","Exited")</f>
        <v>Exited</v>
      </c>
    </row>
    <row r="3812" spans="1:23" x14ac:dyDescent="0.3">
      <c r="A3812" s="9" t="s">
        <v>3973</v>
      </c>
      <c r="B3812" s="9" t="s">
        <v>19</v>
      </c>
      <c r="C3812">
        <v>31</v>
      </c>
      <c r="D3812" t="s">
        <v>30</v>
      </c>
      <c r="E3812" t="s">
        <v>44</v>
      </c>
      <c r="F3812" t="s">
        <v>54</v>
      </c>
      <c r="G3812" t="s">
        <v>55</v>
      </c>
      <c r="H3812" t="s">
        <v>47</v>
      </c>
      <c r="I3812" s="5">
        <v>6.2</v>
      </c>
      <c r="J3812" t="s">
        <v>25</v>
      </c>
      <c r="K3812" s="1">
        <v>40121</v>
      </c>
      <c r="L3812" s="1" t="s">
        <v>5075</v>
      </c>
      <c r="M3812" s="7">
        <v>15.98</v>
      </c>
      <c r="N3812" s="22">
        <v>48719</v>
      </c>
      <c r="O3812">
        <v>4</v>
      </c>
      <c r="P3812" t="s">
        <v>26</v>
      </c>
      <c r="Q3812">
        <v>2</v>
      </c>
      <c r="R3812">
        <v>8</v>
      </c>
      <c r="S3812" t="s">
        <v>720</v>
      </c>
      <c r="T3812" t="s">
        <v>26</v>
      </c>
      <c r="U3812" t="str">
        <f t="shared" si="118"/>
        <v>Adult</v>
      </c>
      <c r="V3812" t="str">
        <f t="shared" si="119"/>
        <v>Senior</v>
      </c>
      <c r="W3812" t="str">
        <f>IF(Table13[[#This Row],[Last_Working_Date]]="Active","Active","Exited")</f>
        <v>Active</v>
      </c>
    </row>
    <row r="3813" spans="1:23" x14ac:dyDescent="0.3">
      <c r="A3813" s="9" t="s">
        <v>3974</v>
      </c>
      <c r="B3813" s="9" t="s">
        <v>19</v>
      </c>
      <c r="C3813">
        <v>31</v>
      </c>
      <c r="D3813" t="s">
        <v>30</v>
      </c>
      <c r="E3813" t="s">
        <v>31</v>
      </c>
      <c r="F3813" t="s">
        <v>22</v>
      </c>
      <c r="G3813" t="s">
        <v>23</v>
      </c>
      <c r="H3813" t="s">
        <v>24</v>
      </c>
      <c r="I3813" s="5">
        <v>4.0999999999999996</v>
      </c>
      <c r="J3813" t="s">
        <v>25</v>
      </c>
      <c r="K3813" s="1">
        <v>43242</v>
      </c>
      <c r="L3813" s="1" t="s">
        <v>5075</v>
      </c>
      <c r="M3813" s="7">
        <v>7.44</v>
      </c>
      <c r="N3813" s="22">
        <v>35374</v>
      </c>
      <c r="O3813">
        <v>4</v>
      </c>
      <c r="P3813" t="s">
        <v>26</v>
      </c>
      <c r="Q3813">
        <v>2</v>
      </c>
      <c r="R3813">
        <v>2</v>
      </c>
      <c r="S3813" t="s">
        <v>641</v>
      </c>
      <c r="T3813" t="s">
        <v>26</v>
      </c>
      <c r="U3813" t="str">
        <f t="shared" si="118"/>
        <v>Adult</v>
      </c>
      <c r="V3813" t="str">
        <f t="shared" si="119"/>
        <v>Mid-Level</v>
      </c>
      <c r="W3813" t="str">
        <f>IF(Table13[[#This Row],[Last_Working_Date]]="Active","Active","Exited")</f>
        <v>Active</v>
      </c>
    </row>
    <row r="3814" spans="1:23" x14ac:dyDescent="0.3">
      <c r="A3814" s="9" t="s">
        <v>3975</v>
      </c>
      <c r="B3814" s="9" t="s">
        <v>29</v>
      </c>
      <c r="C3814">
        <v>42</v>
      </c>
      <c r="D3814" t="s">
        <v>30</v>
      </c>
      <c r="E3814" t="s">
        <v>31</v>
      </c>
      <c r="F3814" t="s">
        <v>82</v>
      </c>
      <c r="G3814" t="s">
        <v>83</v>
      </c>
      <c r="H3814" t="s">
        <v>24</v>
      </c>
      <c r="I3814" s="5">
        <v>8.1</v>
      </c>
      <c r="J3814" t="s">
        <v>25</v>
      </c>
      <c r="K3814" s="1">
        <v>42529</v>
      </c>
      <c r="L3814" s="1" t="s">
        <v>5075</v>
      </c>
      <c r="M3814" s="7">
        <v>9.39</v>
      </c>
      <c r="N3814" s="22">
        <v>45616</v>
      </c>
      <c r="O3814">
        <v>3</v>
      </c>
      <c r="P3814" t="s">
        <v>26</v>
      </c>
      <c r="Q3814">
        <v>1</v>
      </c>
      <c r="R3814">
        <v>6</v>
      </c>
      <c r="S3814" t="s">
        <v>663</v>
      </c>
      <c r="T3814" t="s">
        <v>26</v>
      </c>
      <c r="U3814" t="str">
        <f t="shared" si="118"/>
        <v>Adult</v>
      </c>
      <c r="V3814" t="str">
        <f t="shared" si="119"/>
        <v>Senior</v>
      </c>
      <c r="W3814" t="str">
        <f>IF(Table13[[#This Row],[Last_Working_Date]]="Active","Active","Exited")</f>
        <v>Active</v>
      </c>
    </row>
    <row r="3815" spans="1:23" x14ac:dyDescent="0.3">
      <c r="A3815" s="9" t="s">
        <v>3976</v>
      </c>
      <c r="B3815" s="9" t="s">
        <v>19</v>
      </c>
      <c r="C3815">
        <v>21</v>
      </c>
      <c r="D3815" t="s">
        <v>20</v>
      </c>
      <c r="E3815" t="s">
        <v>31</v>
      </c>
      <c r="F3815" t="s">
        <v>32</v>
      </c>
      <c r="G3815" t="s">
        <v>171</v>
      </c>
      <c r="H3815" t="s">
        <v>24</v>
      </c>
      <c r="I3815" s="5">
        <v>1</v>
      </c>
      <c r="J3815" t="s">
        <v>25</v>
      </c>
      <c r="K3815" s="1">
        <v>39915</v>
      </c>
      <c r="L3815" s="1" t="s">
        <v>5075</v>
      </c>
      <c r="M3815" s="7">
        <v>16.54</v>
      </c>
      <c r="N3815" s="22">
        <v>28249</v>
      </c>
      <c r="O3815">
        <v>4</v>
      </c>
      <c r="P3815" t="s">
        <v>26</v>
      </c>
      <c r="Q3815">
        <v>1</v>
      </c>
      <c r="R3815">
        <v>4</v>
      </c>
      <c r="S3815" t="s">
        <v>292</v>
      </c>
      <c r="T3815" t="s">
        <v>26</v>
      </c>
      <c r="U3815" t="str">
        <f t="shared" si="118"/>
        <v>Young</v>
      </c>
      <c r="V3815" t="str">
        <f t="shared" si="119"/>
        <v>Junior</v>
      </c>
      <c r="W3815" t="str">
        <f>IF(Table13[[#This Row],[Last_Working_Date]]="Active","Active","Exited")</f>
        <v>Active</v>
      </c>
    </row>
    <row r="3816" spans="1:23" x14ac:dyDescent="0.3">
      <c r="A3816" s="9" t="s">
        <v>217</v>
      </c>
      <c r="B3816" s="9" t="s">
        <v>29</v>
      </c>
      <c r="C3816">
        <v>24</v>
      </c>
      <c r="D3816" t="s">
        <v>30</v>
      </c>
      <c r="E3816" t="s">
        <v>36</v>
      </c>
      <c r="F3816" t="s">
        <v>54</v>
      </c>
      <c r="G3816" t="s">
        <v>139</v>
      </c>
      <c r="H3816" t="s">
        <v>24</v>
      </c>
      <c r="I3816" s="5">
        <v>3.3</v>
      </c>
      <c r="J3816" t="s">
        <v>25</v>
      </c>
      <c r="K3816" s="1">
        <v>40765</v>
      </c>
      <c r="L3816" s="1" t="s">
        <v>5075</v>
      </c>
      <c r="M3816" s="7">
        <v>14.22</v>
      </c>
      <c r="N3816" s="22">
        <v>47419</v>
      </c>
      <c r="O3816">
        <v>3</v>
      </c>
      <c r="P3816" t="s">
        <v>26</v>
      </c>
      <c r="Q3816">
        <v>0</v>
      </c>
      <c r="R3816">
        <v>8</v>
      </c>
      <c r="S3816" t="s">
        <v>5074</v>
      </c>
      <c r="T3816" t="s">
        <v>26</v>
      </c>
      <c r="U3816" t="str">
        <f t="shared" si="118"/>
        <v>Young</v>
      </c>
      <c r="V3816" t="str">
        <f t="shared" si="119"/>
        <v>Mid-Level</v>
      </c>
      <c r="W3816" t="str">
        <f>IF(Table13[[#This Row],[Last_Working_Date]]="Active","Active","Exited")</f>
        <v>Active</v>
      </c>
    </row>
    <row r="3817" spans="1:23" x14ac:dyDescent="0.3">
      <c r="A3817" s="9" t="s">
        <v>3977</v>
      </c>
      <c r="B3817" s="9" t="s">
        <v>29</v>
      </c>
      <c r="C3817">
        <v>34</v>
      </c>
      <c r="D3817" t="s">
        <v>30</v>
      </c>
      <c r="E3817" t="s">
        <v>53</v>
      </c>
      <c r="F3817" t="s">
        <v>54</v>
      </c>
      <c r="G3817" t="s">
        <v>55</v>
      </c>
      <c r="H3817" t="s">
        <v>51</v>
      </c>
      <c r="I3817" s="5">
        <v>4.5999999999999996</v>
      </c>
      <c r="J3817" t="s">
        <v>25</v>
      </c>
      <c r="K3817" s="1">
        <v>45737</v>
      </c>
      <c r="L3817" s="1" t="s">
        <v>5075</v>
      </c>
      <c r="M3817" s="7">
        <v>0.61</v>
      </c>
      <c r="N3817" s="22">
        <v>46676</v>
      </c>
      <c r="O3817">
        <v>3</v>
      </c>
      <c r="P3817" t="s">
        <v>26</v>
      </c>
      <c r="Q3817">
        <v>2</v>
      </c>
      <c r="R3817">
        <v>2</v>
      </c>
      <c r="S3817" t="s">
        <v>167</v>
      </c>
      <c r="T3817" t="s">
        <v>26</v>
      </c>
      <c r="U3817" t="str">
        <f t="shared" si="118"/>
        <v>Adult</v>
      </c>
      <c r="V3817" t="str">
        <f t="shared" si="119"/>
        <v>Mid-Level</v>
      </c>
      <c r="W3817" t="str">
        <f>IF(Table13[[#This Row],[Last_Working_Date]]="Active","Active","Exited")</f>
        <v>Active</v>
      </c>
    </row>
    <row r="3818" spans="1:23" x14ac:dyDescent="0.3">
      <c r="A3818" s="9" t="s">
        <v>3978</v>
      </c>
      <c r="B3818" s="9" t="s">
        <v>29</v>
      </c>
      <c r="C3818">
        <v>36</v>
      </c>
      <c r="D3818" t="s">
        <v>20</v>
      </c>
      <c r="E3818" t="s">
        <v>39</v>
      </c>
      <c r="F3818" t="s">
        <v>54</v>
      </c>
      <c r="G3818" t="s">
        <v>139</v>
      </c>
      <c r="H3818" t="s">
        <v>84</v>
      </c>
      <c r="I3818" s="5">
        <v>14.1</v>
      </c>
      <c r="J3818" t="s">
        <v>25</v>
      </c>
      <c r="K3818" s="1">
        <v>40241</v>
      </c>
      <c r="L3818" s="1">
        <v>44479</v>
      </c>
      <c r="M3818" s="7">
        <v>11.6</v>
      </c>
      <c r="N3818" s="22">
        <v>57085</v>
      </c>
      <c r="O3818">
        <v>3</v>
      </c>
      <c r="P3818" t="s">
        <v>26</v>
      </c>
      <c r="Q3818">
        <v>2</v>
      </c>
      <c r="R3818">
        <v>4</v>
      </c>
      <c r="S3818" t="s">
        <v>1545</v>
      </c>
      <c r="T3818" t="s">
        <v>65</v>
      </c>
      <c r="U3818" t="str">
        <f t="shared" si="118"/>
        <v>Adult</v>
      </c>
      <c r="V3818" t="str">
        <f t="shared" si="119"/>
        <v>Expert</v>
      </c>
      <c r="W3818" t="str">
        <f>IF(Table13[[#This Row],[Last_Working_Date]]="Active","Active","Exited")</f>
        <v>Exited</v>
      </c>
    </row>
    <row r="3819" spans="1:23" x14ac:dyDescent="0.3">
      <c r="A3819" s="9" t="s">
        <v>3979</v>
      </c>
      <c r="B3819" s="9" t="s">
        <v>29</v>
      </c>
      <c r="C3819">
        <v>28</v>
      </c>
      <c r="D3819" t="s">
        <v>30</v>
      </c>
      <c r="E3819" t="s">
        <v>58</v>
      </c>
      <c r="F3819" t="s">
        <v>22</v>
      </c>
      <c r="G3819" t="s">
        <v>23</v>
      </c>
      <c r="H3819" t="s">
        <v>24</v>
      </c>
      <c r="I3819" s="5">
        <v>4.8</v>
      </c>
      <c r="J3819" t="s">
        <v>85</v>
      </c>
      <c r="K3819" s="1">
        <v>41430</v>
      </c>
      <c r="L3819" s="1" t="s">
        <v>5075</v>
      </c>
      <c r="M3819" s="7">
        <v>12.4</v>
      </c>
      <c r="N3819" s="22">
        <v>42301</v>
      </c>
      <c r="O3819">
        <v>3</v>
      </c>
      <c r="P3819" t="s">
        <v>26</v>
      </c>
      <c r="Q3819">
        <v>2</v>
      </c>
      <c r="R3819">
        <v>3</v>
      </c>
      <c r="S3819" t="s">
        <v>787</v>
      </c>
      <c r="T3819" t="s">
        <v>26</v>
      </c>
      <c r="U3819" t="str">
        <f t="shared" si="118"/>
        <v>Young</v>
      </c>
      <c r="V3819" t="str">
        <f t="shared" si="119"/>
        <v>Mid-Level</v>
      </c>
      <c r="W3819" t="str">
        <f>IF(Table13[[#This Row],[Last_Working_Date]]="Active","Active","Exited")</f>
        <v>Active</v>
      </c>
    </row>
    <row r="3820" spans="1:23" x14ac:dyDescent="0.3">
      <c r="A3820" s="9" t="s">
        <v>3980</v>
      </c>
      <c r="B3820" s="9" t="s">
        <v>29</v>
      </c>
      <c r="C3820">
        <v>36</v>
      </c>
      <c r="D3820" t="s">
        <v>20</v>
      </c>
      <c r="E3820" t="s">
        <v>63</v>
      </c>
      <c r="F3820" t="s">
        <v>45</v>
      </c>
      <c r="G3820" t="s">
        <v>164</v>
      </c>
      <c r="H3820" t="s">
        <v>51</v>
      </c>
      <c r="I3820" s="5">
        <v>10.199999999999999</v>
      </c>
      <c r="J3820" t="s">
        <v>25</v>
      </c>
      <c r="K3820" s="1">
        <v>39680</v>
      </c>
      <c r="L3820" s="1" t="s">
        <v>5075</v>
      </c>
      <c r="M3820" s="7">
        <v>17.190000000000001</v>
      </c>
      <c r="N3820" s="22">
        <v>59749</v>
      </c>
      <c r="O3820">
        <v>2</v>
      </c>
      <c r="P3820" t="s">
        <v>26</v>
      </c>
      <c r="Q3820">
        <v>2</v>
      </c>
      <c r="R3820">
        <v>10</v>
      </c>
      <c r="S3820" t="s">
        <v>523</v>
      </c>
      <c r="T3820" t="s">
        <v>26</v>
      </c>
      <c r="U3820" t="str">
        <f t="shared" si="118"/>
        <v>Adult</v>
      </c>
      <c r="V3820" t="str">
        <f t="shared" si="119"/>
        <v>Expert</v>
      </c>
      <c r="W3820" t="str">
        <f>IF(Table13[[#This Row],[Last_Working_Date]]="Active","Active","Exited")</f>
        <v>Active</v>
      </c>
    </row>
    <row r="3821" spans="1:23" x14ac:dyDescent="0.3">
      <c r="A3821" s="9" t="s">
        <v>3981</v>
      </c>
      <c r="B3821" s="9" t="s">
        <v>29</v>
      </c>
      <c r="C3821">
        <v>25</v>
      </c>
      <c r="D3821" t="s">
        <v>30</v>
      </c>
      <c r="E3821" t="s">
        <v>36</v>
      </c>
      <c r="F3821" t="s">
        <v>92</v>
      </c>
      <c r="G3821" t="s">
        <v>120</v>
      </c>
      <c r="H3821" t="s">
        <v>24</v>
      </c>
      <c r="I3821" s="5">
        <v>3.6</v>
      </c>
      <c r="J3821" t="s">
        <v>25</v>
      </c>
      <c r="K3821" s="1">
        <v>42205</v>
      </c>
      <c r="L3821" s="1" t="s">
        <v>5075</v>
      </c>
      <c r="M3821" s="7">
        <v>10.28</v>
      </c>
      <c r="N3821" s="22">
        <v>48865</v>
      </c>
      <c r="O3821">
        <v>3</v>
      </c>
      <c r="P3821" t="s">
        <v>65</v>
      </c>
      <c r="Q3821">
        <v>1</v>
      </c>
      <c r="R3821">
        <v>1</v>
      </c>
      <c r="S3821" t="s">
        <v>871</v>
      </c>
      <c r="T3821" t="s">
        <v>26</v>
      </c>
      <c r="U3821" t="str">
        <f t="shared" si="118"/>
        <v>Young</v>
      </c>
      <c r="V3821" t="str">
        <f t="shared" si="119"/>
        <v>Mid-Level</v>
      </c>
      <c r="W3821" t="str">
        <f>IF(Table13[[#This Row],[Last_Working_Date]]="Active","Active","Exited")</f>
        <v>Active</v>
      </c>
    </row>
    <row r="3822" spans="1:23" x14ac:dyDescent="0.3">
      <c r="A3822" s="9" t="s">
        <v>3982</v>
      </c>
      <c r="B3822" s="9" t="s">
        <v>19</v>
      </c>
      <c r="C3822">
        <v>35</v>
      </c>
      <c r="D3822" t="s">
        <v>20</v>
      </c>
      <c r="E3822" t="s">
        <v>31</v>
      </c>
      <c r="F3822" t="s">
        <v>54</v>
      </c>
      <c r="G3822" t="s">
        <v>139</v>
      </c>
      <c r="H3822" t="s">
        <v>24</v>
      </c>
      <c r="I3822" s="5">
        <v>14.1</v>
      </c>
      <c r="J3822" t="s">
        <v>25</v>
      </c>
      <c r="K3822" s="1">
        <v>39542</v>
      </c>
      <c r="L3822" s="1" t="s">
        <v>5075</v>
      </c>
      <c r="M3822" s="7">
        <v>17.57</v>
      </c>
      <c r="N3822" s="22">
        <v>59249</v>
      </c>
      <c r="O3822">
        <v>2</v>
      </c>
      <c r="P3822" t="s">
        <v>65</v>
      </c>
      <c r="Q3822">
        <v>4</v>
      </c>
      <c r="R3822">
        <v>11</v>
      </c>
      <c r="S3822" t="s">
        <v>956</v>
      </c>
      <c r="T3822" t="s">
        <v>26</v>
      </c>
      <c r="U3822" t="str">
        <f t="shared" si="118"/>
        <v>Adult</v>
      </c>
      <c r="V3822" t="str">
        <f t="shared" si="119"/>
        <v>Expert</v>
      </c>
      <c r="W3822" t="str">
        <f>IF(Table13[[#This Row],[Last_Working_Date]]="Active","Active","Exited")</f>
        <v>Active</v>
      </c>
    </row>
    <row r="3823" spans="1:23" x14ac:dyDescent="0.3">
      <c r="A3823" s="9" t="s">
        <v>3983</v>
      </c>
      <c r="B3823" s="9" t="s">
        <v>29</v>
      </c>
      <c r="C3823">
        <v>37</v>
      </c>
      <c r="D3823" t="s">
        <v>20</v>
      </c>
      <c r="E3823" t="s">
        <v>31</v>
      </c>
      <c r="F3823" t="s">
        <v>45</v>
      </c>
      <c r="G3823" t="s">
        <v>98</v>
      </c>
      <c r="H3823" t="s">
        <v>24</v>
      </c>
      <c r="I3823" s="5">
        <v>13.8</v>
      </c>
      <c r="J3823" t="s">
        <v>25</v>
      </c>
      <c r="K3823" s="1">
        <v>40501</v>
      </c>
      <c r="L3823" s="1" t="s">
        <v>5075</v>
      </c>
      <c r="M3823" s="7">
        <v>14.94</v>
      </c>
      <c r="N3823" s="22">
        <v>60377</v>
      </c>
      <c r="O3823">
        <v>5</v>
      </c>
      <c r="P3823" t="s">
        <v>26</v>
      </c>
      <c r="Q3823">
        <v>4</v>
      </c>
      <c r="R3823">
        <v>6</v>
      </c>
      <c r="S3823" t="s">
        <v>865</v>
      </c>
      <c r="T3823" t="s">
        <v>26</v>
      </c>
      <c r="U3823" t="str">
        <f t="shared" si="118"/>
        <v>Adult</v>
      </c>
      <c r="V3823" t="str">
        <f t="shared" si="119"/>
        <v>Expert</v>
      </c>
      <c r="W3823" t="str">
        <f>IF(Table13[[#This Row],[Last_Working_Date]]="Active","Active","Exited")</f>
        <v>Active</v>
      </c>
    </row>
    <row r="3824" spans="1:23" x14ac:dyDescent="0.3">
      <c r="A3824" s="9" t="s">
        <v>3984</v>
      </c>
      <c r="B3824" s="9" t="s">
        <v>19</v>
      </c>
      <c r="C3824">
        <v>25</v>
      </c>
      <c r="D3824" t="s">
        <v>20</v>
      </c>
      <c r="E3824" t="s">
        <v>63</v>
      </c>
      <c r="F3824" t="s">
        <v>67</v>
      </c>
      <c r="G3824" t="s">
        <v>176</v>
      </c>
      <c r="H3824" t="s">
        <v>24</v>
      </c>
      <c r="I3824" s="5">
        <v>3.3</v>
      </c>
      <c r="J3824" t="s">
        <v>25</v>
      </c>
      <c r="K3824" s="1">
        <v>41449</v>
      </c>
      <c r="L3824" s="1" t="s">
        <v>5075</v>
      </c>
      <c r="M3824" s="7">
        <v>12.34</v>
      </c>
      <c r="N3824" s="22">
        <v>49277</v>
      </c>
      <c r="O3824">
        <v>2</v>
      </c>
      <c r="P3824" t="s">
        <v>26</v>
      </c>
      <c r="Q3824">
        <v>1</v>
      </c>
      <c r="R3824">
        <v>6</v>
      </c>
      <c r="S3824" t="s">
        <v>177</v>
      </c>
      <c r="T3824" t="s">
        <v>26</v>
      </c>
      <c r="U3824" t="str">
        <f t="shared" si="118"/>
        <v>Young</v>
      </c>
      <c r="V3824" t="str">
        <f t="shared" si="119"/>
        <v>Mid-Level</v>
      </c>
      <c r="W3824" t="str">
        <f>IF(Table13[[#This Row],[Last_Working_Date]]="Active","Active","Exited")</f>
        <v>Active</v>
      </c>
    </row>
    <row r="3825" spans="1:23" x14ac:dyDescent="0.3">
      <c r="A3825" s="9" t="s">
        <v>1022</v>
      </c>
      <c r="B3825" s="9" t="s">
        <v>19</v>
      </c>
      <c r="C3825">
        <v>27</v>
      </c>
      <c r="D3825" t="s">
        <v>30</v>
      </c>
      <c r="E3825" t="s">
        <v>63</v>
      </c>
      <c r="F3825" t="s">
        <v>92</v>
      </c>
      <c r="G3825" t="s">
        <v>120</v>
      </c>
      <c r="H3825" t="s">
        <v>51</v>
      </c>
      <c r="I3825" s="5">
        <v>4.3</v>
      </c>
      <c r="J3825" t="s">
        <v>25</v>
      </c>
      <c r="K3825" s="1">
        <v>40338</v>
      </c>
      <c r="L3825" s="1" t="s">
        <v>5075</v>
      </c>
      <c r="M3825" s="7">
        <v>15.39</v>
      </c>
      <c r="N3825" s="22">
        <v>38695</v>
      </c>
      <c r="O3825">
        <v>4</v>
      </c>
      <c r="P3825" t="s">
        <v>26</v>
      </c>
      <c r="Q3825">
        <v>1</v>
      </c>
      <c r="R3825">
        <v>9</v>
      </c>
      <c r="S3825" t="s">
        <v>5074</v>
      </c>
      <c r="T3825" t="s">
        <v>26</v>
      </c>
      <c r="U3825" t="str">
        <f t="shared" si="118"/>
        <v>Young</v>
      </c>
      <c r="V3825" t="str">
        <f t="shared" si="119"/>
        <v>Mid-Level</v>
      </c>
      <c r="W3825" t="str">
        <f>IF(Table13[[#This Row],[Last_Working_Date]]="Active","Active","Exited")</f>
        <v>Active</v>
      </c>
    </row>
    <row r="3826" spans="1:23" x14ac:dyDescent="0.3">
      <c r="A3826" s="9" t="s">
        <v>3985</v>
      </c>
      <c r="B3826" s="9" t="s">
        <v>19</v>
      </c>
      <c r="C3826">
        <v>34</v>
      </c>
      <c r="D3826" t="s">
        <v>20</v>
      </c>
      <c r="E3826" t="s">
        <v>44</v>
      </c>
      <c r="F3826" t="s">
        <v>92</v>
      </c>
      <c r="G3826" t="s">
        <v>246</v>
      </c>
      <c r="H3826" t="s">
        <v>24</v>
      </c>
      <c r="I3826" s="5">
        <v>7.1</v>
      </c>
      <c r="J3826" t="s">
        <v>25</v>
      </c>
      <c r="K3826" s="1">
        <v>45196</v>
      </c>
      <c r="L3826" s="1" t="s">
        <v>5075</v>
      </c>
      <c r="M3826" s="7">
        <v>2.09</v>
      </c>
      <c r="N3826" s="22">
        <v>51891</v>
      </c>
      <c r="O3826">
        <v>3</v>
      </c>
      <c r="P3826" t="s">
        <v>26</v>
      </c>
      <c r="Q3826">
        <v>0</v>
      </c>
      <c r="R3826">
        <v>4</v>
      </c>
      <c r="S3826" t="s">
        <v>1931</v>
      </c>
      <c r="T3826" t="s">
        <v>26</v>
      </c>
      <c r="U3826" t="str">
        <f t="shared" si="118"/>
        <v>Adult</v>
      </c>
      <c r="V3826" t="str">
        <f t="shared" si="119"/>
        <v>Senior</v>
      </c>
      <c r="W3826" t="str">
        <f>IF(Table13[[#This Row],[Last_Working_Date]]="Active","Active","Exited")</f>
        <v>Active</v>
      </c>
    </row>
    <row r="3827" spans="1:23" x14ac:dyDescent="0.3">
      <c r="A3827" s="9" t="s">
        <v>3986</v>
      </c>
      <c r="B3827" s="9" t="s">
        <v>29</v>
      </c>
      <c r="C3827">
        <v>40</v>
      </c>
      <c r="D3827" t="s">
        <v>20</v>
      </c>
      <c r="E3827" t="s">
        <v>58</v>
      </c>
      <c r="F3827" t="s">
        <v>22</v>
      </c>
      <c r="G3827" t="s">
        <v>59</v>
      </c>
      <c r="H3827" t="s">
        <v>51</v>
      </c>
      <c r="I3827" s="5">
        <v>11.5</v>
      </c>
      <c r="J3827" t="s">
        <v>25</v>
      </c>
      <c r="K3827" s="1">
        <v>42042</v>
      </c>
      <c r="L3827" s="1" t="s">
        <v>5075</v>
      </c>
      <c r="M3827" s="7">
        <v>10.72</v>
      </c>
      <c r="N3827" s="22">
        <v>55612</v>
      </c>
      <c r="O3827">
        <v>4</v>
      </c>
      <c r="P3827" t="s">
        <v>26</v>
      </c>
      <c r="Q3827">
        <v>0</v>
      </c>
      <c r="R3827">
        <v>5</v>
      </c>
      <c r="S3827" t="s">
        <v>189</v>
      </c>
      <c r="T3827" t="s">
        <v>26</v>
      </c>
      <c r="U3827" t="str">
        <f t="shared" si="118"/>
        <v>Adult</v>
      </c>
      <c r="V3827" t="str">
        <f t="shared" si="119"/>
        <v>Expert</v>
      </c>
      <c r="W3827" t="str">
        <f>IF(Table13[[#This Row],[Last_Working_Date]]="Active","Active","Exited")</f>
        <v>Active</v>
      </c>
    </row>
    <row r="3828" spans="1:23" x14ac:dyDescent="0.3">
      <c r="A3828" s="9" t="s">
        <v>3987</v>
      </c>
      <c r="B3828" s="9" t="s">
        <v>29</v>
      </c>
      <c r="C3828">
        <v>45</v>
      </c>
      <c r="D3828" t="s">
        <v>30</v>
      </c>
      <c r="E3828" t="s">
        <v>31</v>
      </c>
      <c r="F3828" t="s">
        <v>67</v>
      </c>
      <c r="G3828" t="s">
        <v>110</v>
      </c>
      <c r="H3828" t="s">
        <v>51</v>
      </c>
      <c r="I3828" s="5">
        <v>22</v>
      </c>
      <c r="J3828" t="s">
        <v>25</v>
      </c>
      <c r="K3828" s="1">
        <v>44461</v>
      </c>
      <c r="L3828" s="1" t="s">
        <v>5075</v>
      </c>
      <c r="M3828" s="7">
        <v>4.0999999999999996</v>
      </c>
      <c r="N3828" s="22">
        <v>79049</v>
      </c>
      <c r="O3828">
        <v>4</v>
      </c>
      <c r="P3828" t="s">
        <v>26</v>
      </c>
      <c r="Q3828">
        <v>2</v>
      </c>
      <c r="R3828">
        <v>5</v>
      </c>
      <c r="S3828" t="s">
        <v>389</v>
      </c>
      <c r="T3828" t="s">
        <v>26</v>
      </c>
      <c r="U3828" t="str">
        <f t="shared" si="118"/>
        <v>Adult</v>
      </c>
      <c r="V3828" t="str">
        <f t="shared" si="119"/>
        <v>Expert</v>
      </c>
      <c r="W3828" t="str">
        <f>IF(Table13[[#This Row],[Last_Working_Date]]="Active","Active","Exited")</f>
        <v>Active</v>
      </c>
    </row>
    <row r="3829" spans="1:23" x14ac:dyDescent="0.3">
      <c r="A3829" s="9" t="s">
        <v>3988</v>
      </c>
      <c r="B3829" s="9" t="s">
        <v>29</v>
      </c>
      <c r="C3829">
        <v>24</v>
      </c>
      <c r="D3829" t="s">
        <v>30</v>
      </c>
      <c r="E3829" t="s">
        <v>39</v>
      </c>
      <c r="F3829" t="s">
        <v>54</v>
      </c>
      <c r="G3829" t="s">
        <v>139</v>
      </c>
      <c r="H3829" t="s">
        <v>24</v>
      </c>
      <c r="I3829" s="5">
        <v>1.9</v>
      </c>
      <c r="J3829" t="s">
        <v>25</v>
      </c>
      <c r="K3829" s="1">
        <v>43635</v>
      </c>
      <c r="L3829" s="1" t="s">
        <v>5075</v>
      </c>
      <c r="M3829" s="7">
        <v>6.36</v>
      </c>
      <c r="N3829" s="22">
        <v>39030</v>
      </c>
      <c r="O3829">
        <v>4</v>
      </c>
      <c r="P3829" t="s">
        <v>26</v>
      </c>
      <c r="Q3829">
        <v>2</v>
      </c>
      <c r="R3829">
        <v>9</v>
      </c>
      <c r="S3829" t="s">
        <v>210</v>
      </c>
      <c r="T3829" t="s">
        <v>26</v>
      </c>
      <c r="U3829" t="str">
        <f t="shared" si="118"/>
        <v>Young</v>
      </c>
      <c r="V3829" t="str">
        <f t="shared" si="119"/>
        <v>Junior</v>
      </c>
      <c r="W3829" t="str">
        <f>IF(Table13[[#This Row],[Last_Working_Date]]="Active","Active","Exited")</f>
        <v>Active</v>
      </c>
    </row>
    <row r="3830" spans="1:23" x14ac:dyDescent="0.3">
      <c r="A3830" s="9" t="s">
        <v>3989</v>
      </c>
      <c r="B3830" s="9" t="s">
        <v>29</v>
      </c>
      <c r="C3830">
        <v>33</v>
      </c>
      <c r="D3830" t="s">
        <v>20</v>
      </c>
      <c r="E3830" t="s">
        <v>39</v>
      </c>
      <c r="F3830" t="s">
        <v>82</v>
      </c>
      <c r="G3830" t="s">
        <v>83</v>
      </c>
      <c r="H3830" t="s">
        <v>51</v>
      </c>
      <c r="I3830" s="5">
        <v>10</v>
      </c>
      <c r="J3830" t="s">
        <v>85</v>
      </c>
      <c r="K3830" s="1">
        <v>43690</v>
      </c>
      <c r="L3830" s="1" t="s">
        <v>5075</v>
      </c>
      <c r="M3830" s="7">
        <v>6.21</v>
      </c>
      <c r="N3830" s="22">
        <v>58536</v>
      </c>
      <c r="O3830">
        <v>4</v>
      </c>
      <c r="P3830" t="s">
        <v>26</v>
      </c>
      <c r="Q3830">
        <v>1</v>
      </c>
      <c r="R3830">
        <v>5</v>
      </c>
      <c r="S3830" t="s">
        <v>314</v>
      </c>
      <c r="T3830" t="s">
        <v>26</v>
      </c>
      <c r="U3830" t="str">
        <f t="shared" si="118"/>
        <v>Adult</v>
      </c>
      <c r="V3830" t="str">
        <f t="shared" si="119"/>
        <v>Expert</v>
      </c>
      <c r="W3830" t="str">
        <f>IF(Table13[[#This Row],[Last_Working_Date]]="Active","Active","Exited")</f>
        <v>Active</v>
      </c>
    </row>
    <row r="3831" spans="1:23" x14ac:dyDescent="0.3">
      <c r="A3831" s="9" t="s">
        <v>1415</v>
      </c>
      <c r="B3831" s="9" t="s">
        <v>29</v>
      </c>
      <c r="C3831">
        <v>29</v>
      </c>
      <c r="D3831" t="s">
        <v>20</v>
      </c>
      <c r="E3831" t="s">
        <v>58</v>
      </c>
      <c r="F3831" t="s">
        <v>82</v>
      </c>
      <c r="G3831" t="s">
        <v>284</v>
      </c>
      <c r="H3831" t="s">
        <v>51</v>
      </c>
      <c r="I3831" s="5">
        <v>0.5</v>
      </c>
      <c r="J3831" t="s">
        <v>25</v>
      </c>
      <c r="K3831" s="1">
        <v>44247</v>
      </c>
      <c r="L3831" s="1">
        <v>45712</v>
      </c>
      <c r="M3831" s="7">
        <v>4.01</v>
      </c>
      <c r="N3831" s="22">
        <v>34561</v>
      </c>
      <c r="O3831">
        <v>1</v>
      </c>
      <c r="P3831" t="s">
        <v>26</v>
      </c>
      <c r="Q3831">
        <v>1</v>
      </c>
      <c r="R3831">
        <v>10</v>
      </c>
      <c r="S3831" t="s">
        <v>5074</v>
      </c>
      <c r="T3831" t="s">
        <v>65</v>
      </c>
      <c r="U3831" t="str">
        <f t="shared" si="118"/>
        <v>Young</v>
      </c>
      <c r="V3831" t="str">
        <f t="shared" si="119"/>
        <v>Junior</v>
      </c>
      <c r="W3831" t="str">
        <f>IF(Table13[[#This Row],[Last_Working_Date]]="Active","Active","Exited")</f>
        <v>Exited</v>
      </c>
    </row>
    <row r="3832" spans="1:23" x14ac:dyDescent="0.3">
      <c r="A3832" s="9" t="s">
        <v>3990</v>
      </c>
      <c r="B3832" s="9" t="s">
        <v>29</v>
      </c>
      <c r="C3832">
        <v>29</v>
      </c>
      <c r="D3832" t="s">
        <v>30</v>
      </c>
      <c r="E3832" t="s">
        <v>36</v>
      </c>
      <c r="F3832" t="s">
        <v>45</v>
      </c>
      <c r="G3832" t="s">
        <v>98</v>
      </c>
      <c r="H3832" t="s">
        <v>51</v>
      </c>
      <c r="I3832" s="5">
        <v>4.3</v>
      </c>
      <c r="J3832" t="s">
        <v>25</v>
      </c>
      <c r="K3832" s="1">
        <v>45192</v>
      </c>
      <c r="L3832" s="1" t="s">
        <v>5075</v>
      </c>
      <c r="M3832" s="7">
        <v>2.1</v>
      </c>
      <c r="N3832" s="22">
        <v>57282</v>
      </c>
      <c r="O3832">
        <v>4</v>
      </c>
      <c r="P3832" t="s">
        <v>26</v>
      </c>
      <c r="Q3832">
        <v>1</v>
      </c>
      <c r="R3832">
        <v>8</v>
      </c>
      <c r="S3832" t="s">
        <v>843</v>
      </c>
      <c r="T3832" t="s">
        <v>26</v>
      </c>
      <c r="U3832" t="str">
        <f t="shared" si="118"/>
        <v>Young</v>
      </c>
      <c r="V3832" t="str">
        <f t="shared" si="119"/>
        <v>Mid-Level</v>
      </c>
      <c r="W3832" t="str">
        <f>IF(Table13[[#This Row],[Last_Working_Date]]="Active","Active","Exited")</f>
        <v>Active</v>
      </c>
    </row>
    <row r="3833" spans="1:23" x14ac:dyDescent="0.3">
      <c r="A3833" s="9" t="s">
        <v>3991</v>
      </c>
      <c r="B3833" s="9" t="s">
        <v>29</v>
      </c>
      <c r="C3833">
        <v>26</v>
      </c>
      <c r="D3833" t="s">
        <v>30</v>
      </c>
      <c r="E3833" t="s">
        <v>44</v>
      </c>
      <c r="F3833" t="s">
        <v>45</v>
      </c>
      <c r="G3833" t="s">
        <v>164</v>
      </c>
      <c r="H3833" t="s">
        <v>24</v>
      </c>
      <c r="I3833" s="5">
        <v>3.1</v>
      </c>
      <c r="J3833" t="s">
        <v>25</v>
      </c>
      <c r="K3833" s="1">
        <v>44259</v>
      </c>
      <c r="L3833" s="1">
        <v>44821</v>
      </c>
      <c r="M3833" s="7">
        <v>1.54</v>
      </c>
      <c r="N3833" s="22">
        <v>41854</v>
      </c>
      <c r="O3833">
        <v>4</v>
      </c>
      <c r="P3833" t="s">
        <v>26</v>
      </c>
      <c r="Q3833">
        <v>0</v>
      </c>
      <c r="R3833">
        <v>7</v>
      </c>
      <c r="S3833" t="s">
        <v>372</v>
      </c>
      <c r="T3833" t="s">
        <v>65</v>
      </c>
      <c r="U3833" t="str">
        <f t="shared" si="118"/>
        <v>Young</v>
      </c>
      <c r="V3833" t="str">
        <f t="shared" si="119"/>
        <v>Mid-Level</v>
      </c>
      <c r="W3833" t="str">
        <f>IF(Table13[[#This Row],[Last_Working_Date]]="Active","Active","Exited")</f>
        <v>Exited</v>
      </c>
    </row>
    <row r="3834" spans="1:23" x14ac:dyDescent="0.3">
      <c r="A3834" s="9" t="s">
        <v>3992</v>
      </c>
      <c r="B3834" s="9" t="s">
        <v>29</v>
      </c>
      <c r="C3834">
        <v>40</v>
      </c>
      <c r="D3834" t="s">
        <v>30</v>
      </c>
      <c r="E3834" t="s">
        <v>31</v>
      </c>
      <c r="F3834" t="s">
        <v>82</v>
      </c>
      <c r="G3834" t="s">
        <v>284</v>
      </c>
      <c r="H3834" t="s">
        <v>51</v>
      </c>
      <c r="I3834" s="5">
        <v>14.2</v>
      </c>
      <c r="J3834" t="s">
        <v>25</v>
      </c>
      <c r="K3834" s="1">
        <v>43634</v>
      </c>
      <c r="L3834" s="1" t="s">
        <v>5075</v>
      </c>
      <c r="M3834" s="7">
        <v>6.36</v>
      </c>
      <c r="N3834" s="22">
        <v>56809</v>
      </c>
      <c r="O3834">
        <v>2</v>
      </c>
      <c r="P3834" t="s">
        <v>26</v>
      </c>
      <c r="Q3834">
        <v>0</v>
      </c>
      <c r="R3834">
        <v>6</v>
      </c>
      <c r="S3834" t="s">
        <v>2407</v>
      </c>
      <c r="T3834" t="s">
        <v>26</v>
      </c>
      <c r="U3834" t="str">
        <f t="shared" si="118"/>
        <v>Adult</v>
      </c>
      <c r="V3834" t="str">
        <f t="shared" si="119"/>
        <v>Expert</v>
      </c>
      <c r="W3834" t="str">
        <f>IF(Table13[[#This Row],[Last_Working_Date]]="Active","Active","Exited")</f>
        <v>Active</v>
      </c>
    </row>
    <row r="3835" spans="1:23" x14ac:dyDescent="0.3">
      <c r="A3835" s="9" t="s">
        <v>3993</v>
      </c>
      <c r="B3835" s="9" t="s">
        <v>29</v>
      </c>
      <c r="C3835">
        <v>37</v>
      </c>
      <c r="D3835" t="s">
        <v>30</v>
      </c>
      <c r="E3835" t="s">
        <v>58</v>
      </c>
      <c r="F3835" t="s">
        <v>67</v>
      </c>
      <c r="G3835" t="s">
        <v>110</v>
      </c>
      <c r="H3835" t="s">
        <v>24</v>
      </c>
      <c r="I3835" s="5">
        <v>4.2</v>
      </c>
      <c r="J3835" t="s">
        <v>85</v>
      </c>
      <c r="K3835" s="1">
        <v>41151</v>
      </c>
      <c r="L3835" s="1" t="s">
        <v>5075</v>
      </c>
      <c r="M3835" s="7">
        <v>13.16</v>
      </c>
      <c r="N3835" s="22">
        <v>44994</v>
      </c>
      <c r="O3835">
        <v>2</v>
      </c>
      <c r="P3835" t="s">
        <v>26</v>
      </c>
      <c r="Q3835">
        <v>1</v>
      </c>
      <c r="R3835">
        <v>3</v>
      </c>
      <c r="S3835" t="s">
        <v>475</v>
      </c>
      <c r="T3835" t="s">
        <v>26</v>
      </c>
      <c r="U3835" t="str">
        <f t="shared" si="118"/>
        <v>Adult</v>
      </c>
      <c r="V3835" t="str">
        <f t="shared" si="119"/>
        <v>Mid-Level</v>
      </c>
      <c r="W3835" t="str">
        <f>IF(Table13[[#This Row],[Last_Working_Date]]="Active","Active","Exited")</f>
        <v>Active</v>
      </c>
    </row>
    <row r="3836" spans="1:23" x14ac:dyDescent="0.3">
      <c r="A3836" s="9" t="s">
        <v>3994</v>
      </c>
      <c r="B3836" s="9" t="s">
        <v>19</v>
      </c>
      <c r="C3836">
        <v>34</v>
      </c>
      <c r="D3836" t="s">
        <v>20</v>
      </c>
      <c r="E3836" t="s">
        <v>39</v>
      </c>
      <c r="F3836" t="s">
        <v>45</v>
      </c>
      <c r="G3836" t="s">
        <v>164</v>
      </c>
      <c r="H3836" t="s">
        <v>51</v>
      </c>
      <c r="I3836" s="5">
        <v>10.9</v>
      </c>
      <c r="J3836" t="s">
        <v>25</v>
      </c>
      <c r="K3836" s="1">
        <v>44799</v>
      </c>
      <c r="L3836" s="1" t="s">
        <v>5075</v>
      </c>
      <c r="M3836" s="7">
        <v>3.17</v>
      </c>
      <c r="N3836" s="22">
        <v>63004</v>
      </c>
      <c r="O3836">
        <v>3</v>
      </c>
      <c r="P3836" t="s">
        <v>26</v>
      </c>
      <c r="Q3836">
        <v>0</v>
      </c>
      <c r="R3836">
        <v>5</v>
      </c>
      <c r="S3836" t="s">
        <v>997</v>
      </c>
      <c r="T3836" t="s">
        <v>26</v>
      </c>
      <c r="U3836" t="str">
        <f t="shared" si="118"/>
        <v>Adult</v>
      </c>
      <c r="V3836" t="str">
        <f t="shared" si="119"/>
        <v>Expert</v>
      </c>
      <c r="W3836" t="str">
        <f>IF(Table13[[#This Row],[Last_Working_Date]]="Active","Active","Exited")</f>
        <v>Active</v>
      </c>
    </row>
    <row r="3837" spans="1:23" x14ac:dyDescent="0.3">
      <c r="A3837" s="9" t="s">
        <v>3995</v>
      </c>
      <c r="B3837" s="9" t="s">
        <v>19</v>
      </c>
      <c r="C3837">
        <v>35</v>
      </c>
      <c r="D3837" t="s">
        <v>30</v>
      </c>
      <c r="E3837" t="s">
        <v>44</v>
      </c>
      <c r="F3837" t="s">
        <v>32</v>
      </c>
      <c r="G3837" t="s">
        <v>33</v>
      </c>
      <c r="H3837" t="s">
        <v>24</v>
      </c>
      <c r="I3837" s="5">
        <v>9.8000000000000007</v>
      </c>
      <c r="J3837" t="s">
        <v>25</v>
      </c>
      <c r="K3837" s="1">
        <v>42400</v>
      </c>
      <c r="L3837" s="1" t="s">
        <v>5075</v>
      </c>
      <c r="M3837" s="7">
        <v>9.74</v>
      </c>
      <c r="N3837" s="22">
        <v>42932</v>
      </c>
      <c r="O3837">
        <v>2</v>
      </c>
      <c r="P3837" t="s">
        <v>65</v>
      </c>
      <c r="Q3837">
        <v>2</v>
      </c>
      <c r="R3837">
        <v>8</v>
      </c>
      <c r="S3837" t="s">
        <v>1658</v>
      </c>
      <c r="T3837" t="s">
        <v>26</v>
      </c>
      <c r="U3837" t="str">
        <f t="shared" si="118"/>
        <v>Adult</v>
      </c>
      <c r="V3837" t="str">
        <f t="shared" si="119"/>
        <v>Senior</v>
      </c>
      <c r="W3837" t="str">
        <f>IF(Table13[[#This Row],[Last_Working_Date]]="Active","Active","Exited")</f>
        <v>Active</v>
      </c>
    </row>
    <row r="3838" spans="1:23" x14ac:dyDescent="0.3">
      <c r="A3838" s="9" t="s">
        <v>3996</v>
      </c>
      <c r="B3838" s="9" t="s">
        <v>19</v>
      </c>
      <c r="C3838">
        <v>22</v>
      </c>
      <c r="D3838" t="s">
        <v>30</v>
      </c>
      <c r="E3838" t="s">
        <v>63</v>
      </c>
      <c r="F3838" t="s">
        <v>54</v>
      </c>
      <c r="G3838" t="s">
        <v>55</v>
      </c>
      <c r="H3838" t="s">
        <v>24</v>
      </c>
      <c r="I3838" s="5">
        <v>0.9</v>
      </c>
      <c r="J3838" t="s">
        <v>25</v>
      </c>
      <c r="K3838" s="1">
        <v>44481</v>
      </c>
      <c r="L3838" s="1" t="s">
        <v>5075</v>
      </c>
      <c r="M3838" s="7">
        <v>4.04</v>
      </c>
      <c r="N3838" s="22">
        <v>34699</v>
      </c>
      <c r="O3838">
        <v>3</v>
      </c>
      <c r="P3838" t="s">
        <v>26</v>
      </c>
      <c r="Q3838">
        <v>2</v>
      </c>
      <c r="R3838">
        <v>3</v>
      </c>
      <c r="S3838" t="s">
        <v>850</v>
      </c>
      <c r="T3838" t="s">
        <v>26</v>
      </c>
      <c r="U3838" t="str">
        <f t="shared" si="118"/>
        <v>Young</v>
      </c>
      <c r="V3838" t="str">
        <f t="shared" si="119"/>
        <v>Junior</v>
      </c>
      <c r="W3838" t="str">
        <f>IF(Table13[[#This Row],[Last_Working_Date]]="Active","Active","Exited")</f>
        <v>Active</v>
      </c>
    </row>
    <row r="3839" spans="1:23" x14ac:dyDescent="0.3">
      <c r="A3839" s="9" t="s">
        <v>3997</v>
      </c>
      <c r="B3839" s="9" t="s">
        <v>19</v>
      </c>
      <c r="C3839">
        <v>33</v>
      </c>
      <c r="D3839" t="s">
        <v>30</v>
      </c>
      <c r="E3839" t="s">
        <v>58</v>
      </c>
      <c r="F3839" t="s">
        <v>40</v>
      </c>
      <c r="G3839" t="s">
        <v>96</v>
      </c>
      <c r="H3839" t="s">
        <v>51</v>
      </c>
      <c r="I3839" s="5">
        <v>11</v>
      </c>
      <c r="J3839" t="s">
        <v>25</v>
      </c>
      <c r="K3839" s="1">
        <v>40562</v>
      </c>
      <c r="L3839" s="1" t="s">
        <v>5075</v>
      </c>
      <c r="M3839" s="7">
        <v>14.77</v>
      </c>
      <c r="N3839" s="22">
        <v>62455</v>
      </c>
      <c r="O3839">
        <v>3</v>
      </c>
      <c r="P3839" t="s">
        <v>26</v>
      </c>
      <c r="Q3839">
        <v>0</v>
      </c>
      <c r="R3839">
        <v>5</v>
      </c>
      <c r="S3839" t="s">
        <v>296</v>
      </c>
      <c r="T3839" t="s">
        <v>26</v>
      </c>
      <c r="U3839" t="str">
        <f t="shared" si="118"/>
        <v>Adult</v>
      </c>
      <c r="V3839" t="str">
        <f t="shared" si="119"/>
        <v>Expert</v>
      </c>
      <c r="W3839" t="str">
        <f>IF(Table13[[#This Row],[Last_Working_Date]]="Active","Active","Exited")</f>
        <v>Active</v>
      </c>
    </row>
    <row r="3840" spans="1:23" x14ac:dyDescent="0.3">
      <c r="A3840" s="9" t="s">
        <v>3998</v>
      </c>
      <c r="B3840" s="9" t="s">
        <v>19</v>
      </c>
      <c r="C3840">
        <v>34</v>
      </c>
      <c r="D3840" t="s">
        <v>30</v>
      </c>
      <c r="E3840" t="s">
        <v>44</v>
      </c>
      <c r="F3840" t="s">
        <v>92</v>
      </c>
      <c r="G3840" t="s">
        <v>246</v>
      </c>
      <c r="H3840" t="s">
        <v>51</v>
      </c>
      <c r="I3840" s="5">
        <v>4.0999999999999996</v>
      </c>
      <c r="J3840" t="s">
        <v>25</v>
      </c>
      <c r="K3840" s="1">
        <v>45787</v>
      </c>
      <c r="L3840" s="1" t="s">
        <v>5075</v>
      </c>
      <c r="M3840" s="7">
        <v>0.47</v>
      </c>
      <c r="N3840" s="22">
        <v>49231</v>
      </c>
      <c r="O3840">
        <v>3</v>
      </c>
      <c r="P3840" t="s">
        <v>26</v>
      </c>
      <c r="Q3840">
        <v>1</v>
      </c>
      <c r="R3840">
        <v>6</v>
      </c>
      <c r="S3840" t="s">
        <v>756</v>
      </c>
      <c r="T3840" t="s">
        <v>26</v>
      </c>
      <c r="U3840" t="str">
        <f t="shared" si="118"/>
        <v>Adult</v>
      </c>
      <c r="V3840" t="str">
        <f t="shared" si="119"/>
        <v>Mid-Level</v>
      </c>
      <c r="W3840" t="str">
        <f>IF(Table13[[#This Row],[Last_Working_Date]]="Active","Active","Exited")</f>
        <v>Active</v>
      </c>
    </row>
    <row r="3841" spans="1:23" x14ac:dyDescent="0.3">
      <c r="A3841" s="9" t="s">
        <v>3999</v>
      </c>
      <c r="B3841" s="9" t="s">
        <v>29</v>
      </c>
      <c r="C3841">
        <v>27</v>
      </c>
      <c r="D3841" t="s">
        <v>30</v>
      </c>
      <c r="E3841" t="s">
        <v>44</v>
      </c>
      <c r="F3841" t="s">
        <v>82</v>
      </c>
      <c r="G3841" t="s">
        <v>107</v>
      </c>
      <c r="H3841" t="s">
        <v>84</v>
      </c>
      <c r="I3841" s="5">
        <v>3.3</v>
      </c>
      <c r="J3841" t="s">
        <v>25</v>
      </c>
      <c r="K3841" s="1">
        <v>43613</v>
      </c>
      <c r="L3841" s="1" t="s">
        <v>5075</v>
      </c>
      <c r="M3841" s="7">
        <v>6.42</v>
      </c>
      <c r="N3841" s="22">
        <v>36134</v>
      </c>
      <c r="O3841">
        <v>4</v>
      </c>
      <c r="P3841" t="s">
        <v>26</v>
      </c>
      <c r="Q3841">
        <v>4</v>
      </c>
      <c r="R3841">
        <v>6</v>
      </c>
      <c r="S3841" t="s">
        <v>738</v>
      </c>
      <c r="T3841" t="s">
        <v>26</v>
      </c>
      <c r="U3841" t="str">
        <f t="shared" si="118"/>
        <v>Young</v>
      </c>
      <c r="V3841" t="str">
        <f t="shared" si="119"/>
        <v>Mid-Level</v>
      </c>
      <c r="W3841" t="str">
        <f>IF(Table13[[#This Row],[Last_Working_Date]]="Active","Active","Exited")</f>
        <v>Active</v>
      </c>
    </row>
    <row r="3842" spans="1:23" x14ac:dyDescent="0.3">
      <c r="A3842" s="9" t="s">
        <v>4000</v>
      </c>
      <c r="B3842" s="9" t="s">
        <v>19</v>
      </c>
      <c r="C3842">
        <v>36</v>
      </c>
      <c r="D3842" t="s">
        <v>20</v>
      </c>
      <c r="E3842" t="s">
        <v>36</v>
      </c>
      <c r="F3842" t="s">
        <v>54</v>
      </c>
      <c r="G3842" t="s">
        <v>55</v>
      </c>
      <c r="H3842" t="s">
        <v>24</v>
      </c>
      <c r="I3842" s="5">
        <v>12.8</v>
      </c>
      <c r="J3842" t="s">
        <v>25</v>
      </c>
      <c r="K3842" s="1">
        <v>40191</v>
      </c>
      <c r="L3842" s="1" t="s">
        <v>5075</v>
      </c>
      <c r="M3842" s="7">
        <v>15.79</v>
      </c>
      <c r="N3842" s="22">
        <v>57292</v>
      </c>
      <c r="O3842">
        <v>3</v>
      </c>
      <c r="P3842" t="s">
        <v>26</v>
      </c>
      <c r="Q3842">
        <v>1</v>
      </c>
      <c r="R3842">
        <v>11</v>
      </c>
      <c r="S3842" t="s">
        <v>140</v>
      </c>
      <c r="T3842" t="s">
        <v>26</v>
      </c>
      <c r="U3842" t="str">
        <f t="shared" ref="U3842:U3905" si="120">IF(C3842&lt;=30,"Young","Adult")</f>
        <v>Adult</v>
      </c>
      <c r="V3842" t="str">
        <f t="shared" ref="V3842:V3905" si="121">IF(I3842&lt;2,"Junior",IF(I3842&lt;5,"Mid-Level",IF(I3842&lt;10,"Senior","Expert")))</f>
        <v>Expert</v>
      </c>
      <c r="W3842" t="str">
        <f>IF(Table13[[#This Row],[Last_Working_Date]]="Active","Active","Exited")</f>
        <v>Active</v>
      </c>
    </row>
    <row r="3843" spans="1:23" x14ac:dyDescent="0.3">
      <c r="A3843" s="9" t="s">
        <v>4001</v>
      </c>
      <c r="B3843" s="9" t="s">
        <v>19</v>
      </c>
      <c r="C3843">
        <v>40</v>
      </c>
      <c r="D3843" t="s">
        <v>20</v>
      </c>
      <c r="E3843" t="s">
        <v>39</v>
      </c>
      <c r="F3843" t="s">
        <v>45</v>
      </c>
      <c r="G3843" t="s">
        <v>46</v>
      </c>
      <c r="H3843" t="s">
        <v>24</v>
      </c>
      <c r="I3843" s="5">
        <v>15.8</v>
      </c>
      <c r="J3843" t="s">
        <v>25</v>
      </c>
      <c r="K3843" s="1">
        <v>45171</v>
      </c>
      <c r="L3843" s="1" t="s">
        <v>5075</v>
      </c>
      <c r="M3843" s="7">
        <v>2.15</v>
      </c>
      <c r="N3843" s="22">
        <v>67127</v>
      </c>
      <c r="O3843">
        <v>3</v>
      </c>
      <c r="P3843" t="s">
        <v>26</v>
      </c>
      <c r="Q3843">
        <v>5</v>
      </c>
      <c r="R3843">
        <v>3</v>
      </c>
      <c r="S3843" t="s">
        <v>165</v>
      </c>
      <c r="T3843" t="s">
        <v>26</v>
      </c>
      <c r="U3843" t="str">
        <f t="shared" si="120"/>
        <v>Adult</v>
      </c>
      <c r="V3843" t="str">
        <f t="shared" si="121"/>
        <v>Expert</v>
      </c>
      <c r="W3843" t="str">
        <f>IF(Table13[[#This Row],[Last_Working_Date]]="Active","Active","Exited")</f>
        <v>Active</v>
      </c>
    </row>
    <row r="3844" spans="1:23" x14ac:dyDescent="0.3">
      <c r="A3844" s="9" t="s">
        <v>4002</v>
      </c>
      <c r="B3844" s="9" t="s">
        <v>19</v>
      </c>
      <c r="C3844">
        <v>32</v>
      </c>
      <c r="D3844" t="s">
        <v>30</v>
      </c>
      <c r="E3844" t="s">
        <v>21</v>
      </c>
      <c r="F3844" t="s">
        <v>92</v>
      </c>
      <c r="G3844" t="s">
        <v>246</v>
      </c>
      <c r="H3844" t="s">
        <v>51</v>
      </c>
      <c r="I3844" s="5">
        <v>9</v>
      </c>
      <c r="J3844" t="s">
        <v>25</v>
      </c>
      <c r="K3844" s="1">
        <v>45392</v>
      </c>
      <c r="L3844" s="1">
        <v>45507</v>
      </c>
      <c r="M3844" s="7">
        <v>0.31</v>
      </c>
      <c r="N3844" s="22">
        <v>51500</v>
      </c>
      <c r="O3844">
        <v>2</v>
      </c>
      <c r="P3844" t="s">
        <v>26</v>
      </c>
      <c r="Q3844">
        <v>4</v>
      </c>
      <c r="R3844">
        <v>8</v>
      </c>
      <c r="S3844" t="s">
        <v>432</v>
      </c>
      <c r="T3844" t="s">
        <v>65</v>
      </c>
      <c r="U3844" t="str">
        <f t="shared" si="120"/>
        <v>Adult</v>
      </c>
      <c r="V3844" t="str">
        <f t="shared" si="121"/>
        <v>Senior</v>
      </c>
      <c r="W3844" t="str">
        <f>IF(Table13[[#This Row],[Last_Working_Date]]="Active","Active","Exited")</f>
        <v>Exited</v>
      </c>
    </row>
    <row r="3845" spans="1:23" x14ac:dyDescent="0.3">
      <c r="A3845" s="9" t="s">
        <v>4003</v>
      </c>
      <c r="B3845" s="9" t="s">
        <v>19</v>
      </c>
      <c r="C3845">
        <v>21</v>
      </c>
      <c r="D3845" t="s">
        <v>30</v>
      </c>
      <c r="E3845" t="s">
        <v>36</v>
      </c>
      <c r="F3845" t="s">
        <v>45</v>
      </c>
      <c r="G3845" t="s">
        <v>46</v>
      </c>
      <c r="H3845" t="s">
        <v>51</v>
      </c>
      <c r="I3845" s="5">
        <v>0</v>
      </c>
      <c r="J3845" t="s">
        <v>25</v>
      </c>
      <c r="K3845" s="1">
        <v>41320</v>
      </c>
      <c r="L3845" s="1" t="s">
        <v>5075</v>
      </c>
      <c r="M3845" s="7">
        <v>12.7</v>
      </c>
      <c r="N3845" s="22">
        <v>40440</v>
      </c>
      <c r="O3845">
        <v>3</v>
      </c>
      <c r="P3845" t="s">
        <v>26</v>
      </c>
      <c r="Q3845">
        <v>2</v>
      </c>
      <c r="R3845">
        <v>5</v>
      </c>
      <c r="S3845" t="s">
        <v>372</v>
      </c>
      <c r="T3845" t="s">
        <v>26</v>
      </c>
      <c r="U3845" t="str">
        <f t="shared" si="120"/>
        <v>Young</v>
      </c>
      <c r="V3845" t="str">
        <f t="shared" si="121"/>
        <v>Junior</v>
      </c>
      <c r="W3845" t="str">
        <f>IF(Table13[[#This Row],[Last_Working_Date]]="Active","Active","Exited")</f>
        <v>Active</v>
      </c>
    </row>
    <row r="3846" spans="1:23" x14ac:dyDescent="0.3">
      <c r="A3846" s="9" t="s">
        <v>4004</v>
      </c>
      <c r="B3846" s="9" t="s">
        <v>19</v>
      </c>
      <c r="C3846">
        <v>27</v>
      </c>
      <c r="D3846" t="s">
        <v>30</v>
      </c>
      <c r="E3846" t="s">
        <v>53</v>
      </c>
      <c r="F3846" t="s">
        <v>67</v>
      </c>
      <c r="G3846" t="s">
        <v>68</v>
      </c>
      <c r="H3846" t="s">
        <v>24</v>
      </c>
      <c r="I3846" s="5">
        <v>4</v>
      </c>
      <c r="J3846" t="s">
        <v>25</v>
      </c>
      <c r="K3846" s="1">
        <v>44901</v>
      </c>
      <c r="L3846" s="1" t="s">
        <v>5075</v>
      </c>
      <c r="M3846" s="7">
        <v>2.89</v>
      </c>
      <c r="N3846" s="22">
        <v>41033</v>
      </c>
      <c r="O3846">
        <v>2</v>
      </c>
      <c r="P3846" t="s">
        <v>26</v>
      </c>
      <c r="Q3846">
        <v>2</v>
      </c>
      <c r="R3846">
        <v>10</v>
      </c>
      <c r="S3846" t="s">
        <v>324</v>
      </c>
      <c r="T3846" t="s">
        <v>26</v>
      </c>
      <c r="U3846" t="str">
        <f t="shared" si="120"/>
        <v>Young</v>
      </c>
      <c r="V3846" t="str">
        <f t="shared" si="121"/>
        <v>Mid-Level</v>
      </c>
      <c r="W3846" t="str">
        <f>IF(Table13[[#This Row],[Last_Working_Date]]="Active","Active","Exited")</f>
        <v>Active</v>
      </c>
    </row>
    <row r="3847" spans="1:23" x14ac:dyDescent="0.3">
      <c r="A3847" s="9" t="s">
        <v>4005</v>
      </c>
      <c r="B3847" s="9" t="s">
        <v>29</v>
      </c>
      <c r="C3847">
        <v>30</v>
      </c>
      <c r="D3847" t="s">
        <v>20</v>
      </c>
      <c r="E3847" t="s">
        <v>44</v>
      </c>
      <c r="F3847" t="s">
        <v>67</v>
      </c>
      <c r="G3847" t="s">
        <v>110</v>
      </c>
      <c r="H3847" t="s">
        <v>24</v>
      </c>
      <c r="I3847" s="5">
        <v>6.1</v>
      </c>
      <c r="J3847" t="s">
        <v>85</v>
      </c>
      <c r="K3847" s="1">
        <v>41715</v>
      </c>
      <c r="L3847" s="1" t="s">
        <v>5075</v>
      </c>
      <c r="M3847" s="7">
        <v>11.62</v>
      </c>
      <c r="N3847" s="22">
        <v>46796</v>
      </c>
      <c r="O3847">
        <v>3</v>
      </c>
      <c r="P3847" t="s">
        <v>26</v>
      </c>
      <c r="Q3847">
        <v>0</v>
      </c>
      <c r="R3847">
        <v>4</v>
      </c>
      <c r="S3847" t="s">
        <v>133</v>
      </c>
      <c r="T3847" t="s">
        <v>26</v>
      </c>
      <c r="U3847" t="str">
        <f t="shared" si="120"/>
        <v>Young</v>
      </c>
      <c r="V3847" t="str">
        <f t="shared" si="121"/>
        <v>Senior</v>
      </c>
      <c r="W3847" t="str">
        <f>IF(Table13[[#This Row],[Last_Working_Date]]="Active","Active","Exited")</f>
        <v>Active</v>
      </c>
    </row>
    <row r="3848" spans="1:23" x14ac:dyDescent="0.3">
      <c r="A3848" s="9" t="s">
        <v>4006</v>
      </c>
      <c r="B3848" s="9" t="s">
        <v>19</v>
      </c>
      <c r="C3848">
        <v>24</v>
      </c>
      <c r="D3848" t="s">
        <v>30</v>
      </c>
      <c r="E3848" t="s">
        <v>21</v>
      </c>
      <c r="F3848" t="s">
        <v>82</v>
      </c>
      <c r="G3848" t="s">
        <v>284</v>
      </c>
      <c r="H3848" t="s">
        <v>24</v>
      </c>
      <c r="I3848" s="5">
        <v>2.1</v>
      </c>
      <c r="J3848" t="s">
        <v>25</v>
      </c>
      <c r="K3848" s="1">
        <v>41343</v>
      </c>
      <c r="L3848" s="1" t="s">
        <v>5075</v>
      </c>
      <c r="M3848" s="7">
        <v>12.64</v>
      </c>
      <c r="N3848" s="22">
        <v>32215</v>
      </c>
      <c r="O3848">
        <v>3</v>
      </c>
      <c r="P3848" t="s">
        <v>26</v>
      </c>
      <c r="Q3848">
        <v>2</v>
      </c>
      <c r="R3848">
        <v>5</v>
      </c>
      <c r="S3848" t="s">
        <v>1822</v>
      </c>
      <c r="T3848" t="s">
        <v>26</v>
      </c>
      <c r="U3848" t="str">
        <f t="shared" si="120"/>
        <v>Young</v>
      </c>
      <c r="V3848" t="str">
        <f t="shared" si="121"/>
        <v>Mid-Level</v>
      </c>
      <c r="W3848" t="str">
        <f>IF(Table13[[#This Row],[Last_Working_Date]]="Active","Active","Exited")</f>
        <v>Active</v>
      </c>
    </row>
    <row r="3849" spans="1:23" x14ac:dyDescent="0.3">
      <c r="A3849" s="9" t="s">
        <v>4007</v>
      </c>
      <c r="B3849" s="9" t="s">
        <v>19</v>
      </c>
      <c r="C3849">
        <v>25</v>
      </c>
      <c r="D3849" t="s">
        <v>30</v>
      </c>
      <c r="E3849" t="s">
        <v>36</v>
      </c>
      <c r="F3849" t="s">
        <v>22</v>
      </c>
      <c r="G3849" t="s">
        <v>23</v>
      </c>
      <c r="H3849" t="s">
        <v>24</v>
      </c>
      <c r="I3849" s="5">
        <v>2.9</v>
      </c>
      <c r="J3849" t="s">
        <v>85</v>
      </c>
      <c r="K3849" s="1">
        <v>39758</v>
      </c>
      <c r="L3849" s="1" t="s">
        <v>5075</v>
      </c>
      <c r="M3849" s="7">
        <v>16.97</v>
      </c>
      <c r="N3849" s="22">
        <v>33239</v>
      </c>
      <c r="O3849">
        <v>2</v>
      </c>
      <c r="P3849" t="s">
        <v>26</v>
      </c>
      <c r="Q3849">
        <v>2</v>
      </c>
      <c r="R3849">
        <v>4</v>
      </c>
      <c r="S3849" t="s">
        <v>493</v>
      </c>
      <c r="T3849" t="s">
        <v>26</v>
      </c>
      <c r="U3849" t="str">
        <f t="shared" si="120"/>
        <v>Young</v>
      </c>
      <c r="V3849" t="str">
        <f t="shared" si="121"/>
        <v>Mid-Level</v>
      </c>
      <c r="W3849" t="str">
        <f>IF(Table13[[#This Row],[Last_Working_Date]]="Active","Active","Exited")</f>
        <v>Active</v>
      </c>
    </row>
    <row r="3850" spans="1:23" x14ac:dyDescent="0.3">
      <c r="A3850" s="9" t="s">
        <v>4008</v>
      </c>
      <c r="B3850" s="9" t="s">
        <v>29</v>
      </c>
      <c r="C3850">
        <v>34</v>
      </c>
      <c r="D3850" t="s">
        <v>20</v>
      </c>
      <c r="E3850" t="s">
        <v>36</v>
      </c>
      <c r="F3850" t="s">
        <v>45</v>
      </c>
      <c r="G3850" t="s">
        <v>46</v>
      </c>
      <c r="H3850" t="s">
        <v>24</v>
      </c>
      <c r="I3850" s="5">
        <v>7.5</v>
      </c>
      <c r="J3850" t="s">
        <v>25</v>
      </c>
      <c r="K3850" s="1">
        <v>45331</v>
      </c>
      <c r="L3850" s="1" t="s">
        <v>5075</v>
      </c>
      <c r="M3850" s="7">
        <v>1.72</v>
      </c>
      <c r="N3850" s="22">
        <v>44672</v>
      </c>
      <c r="O3850">
        <v>3</v>
      </c>
      <c r="P3850" t="s">
        <v>26</v>
      </c>
      <c r="Q3850">
        <v>3</v>
      </c>
      <c r="R3850">
        <v>7</v>
      </c>
      <c r="S3850" t="s">
        <v>347</v>
      </c>
      <c r="T3850" t="s">
        <v>26</v>
      </c>
      <c r="U3850" t="str">
        <f t="shared" si="120"/>
        <v>Adult</v>
      </c>
      <c r="V3850" t="str">
        <f t="shared" si="121"/>
        <v>Senior</v>
      </c>
      <c r="W3850" t="str">
        <f>IF(Table13[[#This Row],[Last_Working_Date]]="Active","Active","Exited")</f>
        <v>Active</v>
      </c>
    </row>
    <row r="3851" spans="1:23" x14ac:dyDescent="0.3">
      <c r="A3851" s="9" t="s">
        <v>4009</v>
      </c>
      <c r="B3851" s="9" t="s">
        <v>19</v>
      </c>
      <c r="C3851">
        <v>32</v>
      </c>
      <c r="D3851" t="s">
        <v>30</v>
      </c>
      <c r="E3851" t="s">
        <v>44</v>
      </c>
      <c r="F3851" t="s">
        <v>67</v>
      </c>
      <c r="G3851" t="s">
        <v>110</v>
      </c>
      <c r="H3851" t="s">
        <v>51</v>
      </c>
      <c r="I3851" s="5">
        <v>5</v>
      </c>
      <c r="J3851" t="s">
        <v>25</v>
      </c>
      <c r="K3851" s="1">
        <v>42055</v>
      </c>
      <c r="L3851" s="1" t="s">
        <v>5075</v>
      </c>
      <c r="M3851" s="7">
        <v>10.69</v>
      </c>
      <c r="N3851" s="22">
        <v>39889</v>
      </c>
      <c r="O3851">
        <v>3</v>
      </c>
      <c r="P3851" t="s">
        <v>26</v>
      </c>
      <c r="Q3851">
        <v>0</v>
      </c>
      <c r="R3851">
        <v>5</v>
      </c>
      <c r="S3851" t="s">
        <v>222</v>
      </c>
      <c r="T3851" t="s">
        <v>26</v>
      </c>
      <c r="U3851" t="str">
        <f t="shared" si="120"/>
        <v>Adult</v>
      </c>
      <c r="V3851" t="str">
        <f t="shared" si="121"/>
        <v>Senior</v>
      </c>
      <c r="W3851" t="str">
        <f>IF(Table13[[#This Row],[Last_Working_Date]]="Active","Active","Exited")</f>
        <v>Active</v>
      </c>
    </row>
    <row r="3852" spans="1:23" x14ac:dyDescent="0.3">
      <c r="A3852" s="9" t="s">
        <v>4010</v>
      </c>
      <c r="B3852" s="9" t="s">
        <v>19</v>
      </c>
      <c r="C3852">
        <v>31</v>
      </c>
      <c r="D3852" t="s">
        <v>30</v>
      </c>
      <c r="E3852" t="s">
        <v>58</v>
      </c>
      <c r="F3852" t="s">
        <v>54</v>
      </c>
      <c r="G3852" t="s">
        <v>139</v>
      </c>
      <c r="H3852" t="s">
        <v>24</v>
      </c>
      <c r="I3852" s="5">
        <v>7</v>
      </c>
      <c r="J3852" t="s">
        <v>25</v>
      </c>
      <c r="K3852" s="1">
        <v>45308</v>
      </c>
      <c r="L3852" s="1" t="s">
        <v>5075</v>
      </c>
      <c r="M3852" s="7">
        <v>1.78</v>
      </c>
      <c r="N3852" s="22">
        <v>40781</v>
      </c>
      <c r="O3852">
        <v>3</v>
      </c>
      <c r="P3852" t="s">
        <v>26</v>
      </c>
      <c r="Q3852">
        <v>3</v>
      </c>
      <c r="R3852">
        <v>5</v>
      </c>
      <c r="S3852" t="s">
        <v>256</v>
      </c>
      <c r="T3852" t="s">
        <v>26</v>
      </c>
      <c r="U3852" t="str">
        <f t="shared" si="120"/>
        <v>Adult</v>
      </c>
      <c r="V3852" t="str">
        <f t="shared" si="121"/>
        <v>Senior</v>
      </c>
      <c r="W3852" t="str">
        <f>IF(Table13[[#This Row],[Last_Working_Date]]="Active","Active","Exited")</f>
        <v>Active</v>
      </c>
    </row>
    <row r="3853" spans="1:23" x14ac:dyDescent="0.3">
      <c r="A3853" s="9" t="s">
        <v>4011</v>
      </c>
      <c r="B3853" s="9" t="s">
        <v>19</v>
      </c>
      <c r="C3853">
        <v>34</v>
      </c>
      <c r="D3853" t="s">
        <v>30</v>
      </c>
      <c r="E3853" t="s">
        <v>36</v>
      </c>
      <c r="F3853" t="s">
        <v>45</v>
      </c>
      <c r="G3853" t="s">
        <v>46</v>
      </c>
      <c r="H3853" t="s">
        <v>24</v>
      </c>
      <c r="I3853" s="5">
        <v>11.3</v>
      </c>
      <c r="J3853" t="s">
        <v>25</v>
      </c>
      <c r="K3853" s="1">
        <v>40428</v>
      </c>
      <c r="L3853" s="1" t="s">
        <v>5075</v>
      </c>
      <c r="M3853" s="7">
        <v>15.14</v>
      </c>
      <c r="N3853" s="22">
        <v>54935</v>
      </c>
      <c r="O3853">
        <v>2</v>
      </c>
      <c r="P3853" t="s">
        <v>26</v>
      </c>
      <c r="Q3853">
        <v>1</v>
      </c>
      <c r="R3853">
        <v>7</v>
      </c>
      <c r="S3853" t="s">
        <v>357</v>
      </c>
      <c r="T3853" t="s">
        <v>26</v>
      </c>
      <c r="U3853" t="str">
        <f t="shared" si="120"/>
        <v>Adult</v>
      </c>
      <c r="V3853" t="str">
        <f t="shared" si="121"/>
        <v>Expert</v>
      </c>
      <c r="W3853" t="str">
        <f>IF(Table13[[#This Row],[Last_Working_Date]]="Active","Active","Exited")</f>
        <v>Active</v>
      </c>
    </row>
    <row r="3854" spans="1:23" x14ac:dyDescent="0.3">
      <c r="A3854" s="9" t="s">
        <v>738</v>
      </c>
      <c r="B3854" s="9" t="s">
        <v>29</v>
      </c>
      <c r="C3854">
        <v>36</v>
      </c>
      <c r="D3854" t="s">
        <v>30</v>
      </c>
      <c r="E3854" t="s">
        <v>36</v>
      </c>
      <c r="F3854" t="s">
        <v>82</v>
      </c>
      <c r="G3854" t="s">
        <v>107</v>
      </c>
      <c r="H3854" t="s">
        <v>84</v>
      </c>
      <c r="I3854" s="5">
        <v>10.199999999999999</v>
      </c>
      <c r="J3854" t="s">
        <v>25</v>
      </c>
      <c r="K3854" s="1">
        <v>44592</v>
      </c>
      <c r="L3854" s="1" t="s">
        <v>5075</v>
      </c>
      <c r="M3854" s="7">
        <v>3.74</v>
      </c>
      <c r="N3854" s="22">
        <v>50250</v>
      </c>
      <c r="O3854">
        <v>3</v>
      </c>
      <c r="P3854" t="s">
        <v>26</v>
      </c>
      <c r="Q3854">
        <v>2</v>
      </c>
      <c r="R3854">
        <v>8</v>
      </c>
      <c r="S3854" t="s">
        <v>5074</v>
      </c>
      <c r="T3854" t="s">
        <v>26</v>
      </c>
      <c r="U3854" t="str">
        <f t="shared" si="120"/>
        <v>Adult</v>
      </c>
      <c r="V3854" t="str">
        <f t="shared" si="121"/>
        <v>Expert</v>
      </c>
      <c r="W3854" t="str">
        <f>IF(Table13[[#This Row],[Last_Working_Date]]="Active","Active","Exited")</f>
        <v>Active</v>
      </c>
    </row>
    <row r="3855" spans="1:23" x14ac:dyDescent="0.3">
      <c r="A3855" s="9" t="s">
        <v>4012</v>
      </c>
      <c r="B3855" s="9" t="s">
        <v>29</v>
      </c>
      <c r="C3855">
        <v>41</v>
      </c>
      <c r="D3855" t="s">
        <v>20</v>
      </c>
      <c r="E3855" t="s">
        <v>63</v>
      </c>
      <c r="F3855" t="s">
        <v>54</v>
      </c>
      <c r="G3855" t="s">
        <v>77</v>
      </c>
      <c r="H3855" t="s">
        <v>47</v>
      </c>
      <c r="I3855" s="5">
        <v>14.9</v>
      </c>
      <c r="J3855" t="s">
        <v>25</v>
      </c>
      <c r="K3855" s="1">
        <v>42260</v>
      </c>
      <c r="L3855" s="1">
        <v>43207</v>
      </c>
      <c r="M3855" s="7">
        <v>2.59</v>
      </c>
      <c r="N3855" s="22">
        <v>59824</v>
      </c>
      <c r="O3855">
        <v>3</v>
      </c>
      <c r="P3855" t="s">
        <v>26</v>
      </c>
      <c r="Q3855">
        <v>1</v>
      </c>
      <c r="R3855">
        <v>6</v>
      </c>
      <c r="S3855" t="s">
        <v>375</v>
      </c>
      <c r="T3855" t="s">
        <v>65</v>
      </c>
      <c r="U3855" t="str">
        <f t="shared" si="120"/>
        <v>Adult</v>
      </c>
      <c r="V3855" t="str">
        <f t="shared" si="121"/>
        <v>Expert</v>
      </c>
      <c r="W3855" t="str">
        <f>IF(Table13[[#This Row],[Last_Working_Date]]="Active","Active","Exited")</f>
        <v>Exited</v>
      </c>
    </row>
    <row r="3856" spans="1:23" x14ac:dyDescent="0.3">
      <c r="A3856" s="9" t="s">
        <v>4013</v>
      </c>
      <c r="B3856" s="9" t="s">
        <v>29</v>
      </c>
      <c r="C3856">
        <v>27</v>
      </c>
      <c r="D3856" t="s">
        <v>30</v>
      </c>
      <c r="E3856" t="s">
        <v>31</v>
      </c>
      <c r="F3856" t="s">
        <v>45</v>
      </c>
      <c r="G3856" t="s">
        <v>98</v>
      </c>
      <c r="H3856" t="s">
        <v>24</v>
      </c>
      <c r="I3856" s="5">
        <v>0.3</v>
      </c>
      <c r="J3856" t="s">
        <v>25</v>
      </c>
      <c r="K3856" s="1">
        <v>44099</v>
      </c>
      <c r="L3856" s="1" t="s">
        <v>5075</v>
      </c>
      <c r="M3856" s="7">
        <v>5.09</v>
      </c>
      <c r="N3856" s="22">
        <v>23061</v>
      </c>
      <c r="O3856">
        <v>3</v>
      </c>
      <c r="P3856" t="s">
        <v>65</v>
      </c>
      <c r="Q3856">
        <v>2</v>
      </c>
      <c r="R3856">
        <v>1</v>
      </c>
      <c r="S3856" t="s">
        <v>213</v>
      </c>
      <c r="T3856" t="s">
        <v>26</v>
      </c>
      <c r="U3856" t="str">
        <f t="shared" si="120"/>
        <v>Young</v>
      </c>
      <c r="V3856" t="str">
        <f t="shared" si="121"/>
        <v>Junior</v>
      </c>
      <c r="W3856" t="str">
        <f>IF(Table13[[#This Row],[Last_Working_Date]]="Active","Active","Exited")</f>
        <v>Active</v>
      </c>
    </row>
    <row r="3857" spans="1:23" x14ac:dyDescent="0.3">
      <c r="A3857" s="9" t="s">
        <v>4014</v>
      </c>
      <c r="B3857" s="9" t="s">
        <v>19</v>
      </c>
      <c r="C3857">
        <v>24</v>
      </c>
      <c r="D3857" t="s">
        <v>30</v>
      </c>
      <c r="E3857" t="s">
        <v>39</v>
      </c>
      <c r="F3857" t="s">
        <v>40</v>
      </c>
      <c r="G3857" t="s">
        <v>96</v>
      </c>
      <c r="H3857" t="s">
        <v>24</v>
      </c>
      <c r="I3857" s="5">
        <v>3</v>
      </c>
      <c r="J3857" t="s">
        <v>25</v>
      </c>
      <c r="K3857" s="1">
        <v>41356</v>
      </c>
      <c r="L3857" s="1" t="s">
        <v>5075</v>
      </c>
      <c r="M3857" s="7">
        <v>12.6</v>
      </c>
      <c r="N3857" s="22">
        <v>40157</v>
      </c>
      <c r="O3857">
        <v>2</v>
      </c>
      <c r="P3857" t="s">
        <v>26</v>
      </c>
      <c r="Q3857">
        <v>1</v>
      </c>
      <c r="R3857">
        <v>4</v>
      </c>
      <c r="S3857" t="s">
        <v>64</v>
      </c>
      <c r="T3857" t="s">
        <v>26</v>
      </c>
      <c r="U3857" t="str">
        <f t="shared" si="120"/>
        <v>Young</v>
      </c>
      <c r="V3857" t="str">
        <f t="shared" si="121"/>
        <v>Mid-Level</v>
      </c>
      <c r="W3857" t="str">
        <f>IF(Table13[[#This Row],[Last_Working_Date]]="Active","Active","Exited")</f>
        <v>Active</v>
      </c>
    </row>
    <row r="3858" spans="1:23" x14ac:dyDescent="0.3">
      <c r="A3858" s="9" t="s">
        <v>4015</v>
      </c>
      <c r="B3858" s="9" t="s">
        <v>19</v>
      </c>
      <c r="C3858">
        <v>29</v>
      </c>
      <c r="D3858" t="s">
        <v>20</v>
      </c>
      <c r="E3858" t="s">
        <v>36</v>
      </c>
      <c r="F3858" t="s">
        <v>45</v>
      </c>
      <c r="G3858" t="s">
        <v>164</v>
      </c>
      <c r="H3858" t="s">
        <v>47</v>
      </c>
      <c r="I3858" s="5">
        <v>3.3</v>
      </c>
      <c r="J3858" t="s">
        <v>25</v>
      </c>
      <c r="K3858" s="1">
        <v>41702</v>
      </c>
      <c r="L3858" s="1" t="s">
        <v>5075</v>
      </c>
      <c r="M3858" s="7">
        <v>11.65</v>
      </c>
      <c r="N3858" s="22">
        <v>44143</v>
      </c>
      <c r="O3858">
        <v>2</v>
      </c>
      <c r="P3858" t="s">
        <v>26</v>
      </c>
      <c r="Q3858">
        <v>4</v>
      </c>
      <c r="R3858">
        <v>5</v>
      </c>
      <c r="S3858" t="s">
        <v>843</v>
      </c>
      <c r="T3858" t="s">
        <v>26</v>
      </c>
      <c r="U3858" t="str">
        <f t="shared" si="120"/>
        <v>Young</v>
      </c>
      <c r="V3858" t="str">
        <f t="shared" si="121"/>
        <v>Mid-Level</v>
      </c>
      <c r="W3858" t="str">
        <f>IF(Table13[[#This Row],[Last_Working_Date]]="Active","Active","Exited")</f>
        <v>Active</v>
      </c>
    </row>
    <row r="3859" spans="1:23" x14ac:dyDescent="0.3">
      <c r="A3859" s="9" t="s">
        <v>1098</v>
      </c>
      <c r="B3859" s="9" t="s">
        <v>29</v>
      </c>
      <c r="C3859">
        <v>40</v>
      </c>
      <c r="D3859" t="s">
        <v>20</v>
      </c>
      <c r="E3859" t="s">
        <v>36</v>
      </c>
      <c r="F3859" t="s">
        <v>22</v>
      </c>
      <c r="G3859" t="s">
        <v>59</v>
      </c>
      <c r="H3859" t="s">
        <v>24</v>
      </c>
      <c r="I3859" s="5">
        <v>0</v>
      </c>
      <c r="J3859" t="s">
        <v>85</v>
      </c>
      <c r="K3859" s="1">
        <v>42504</v>
      </c>
      <c r="L3859" s="1" t="s">
        <v>5075</v>
      </c>
      <c r="M3859" s="7">
        <v>9.4600000000000009</v>
      </c>
      <c r="N3859" s="22">
        <v>32724</v>
      </c>
      <c r="O3859">
        <v>4</v>
      </c>
      <c r="P3859" t="s">
        <v>26</v>
      </c>
      <c r="Q3859">
        <v>6</v>
      </c>
      <c r="R3859">
        <v>10</v>
      </c>
      <c r="S3859" t="s">
        <v>5074</v>
      </c>
      <c r="T3859" t="s">
        <v>26</v>
      </c>
      <c r="U3859" t="str">
        <f t="shared" si="120"/>
        <v>Adult</v>
      </c>
      <c r="V3859" t="str">
        <f t="shared" si="121"/>
        <v>Junior</v>
      </c>
      <c r="W3859" t="str">
        <f>IF(Table13[[#This Row],[Last_Working_Date]]="Active","Active","Exited")</f>
        <v>Active</v>
      </c>
    </row>
    <row r="3860" spans="1:23" x14ac:dyDescent="0.3">
      <c r="A3860" s="9" t="s">
        <v>4016</v>
      </c>
      <c r="B3860" s="9" t="s">
        <v>29</v>
      </c>
      <c r="C3860">
        <v>25</v>
      </c>
      <c r="D3860" t="s">
        <v>30</v>
      </c>
      <c r="E3860" t="s">
        <v>31</v>
      </c>
      <c r="F3860" t="s">
        <v>82</v>
      </c>
      <c r="G3860" t="s">
        <v>83</v>
      </c>
      <c r="H3860" t="s">
        <v>24</v>
      </c>
      <c r="I3860" s="5">
        <v>3.7</v>
      </c>
      <c r="J3860" t="s">
        <v>25</v>
      </c>
      <c r="K3860" s="1">
        <v>44041</v>
      </c>
      <c r="L3860" s="1" t="s">
        <v>5075</v>
      </c>
      <c r="M3860" s="7">
        <v>5.25</v>
      </c>
      <c r="N3860" s="22">
        <v>36256</v>
      </c>
      <c r="O3860">
        <v>4</v>
      </c>
      <c r="P3860" t="s">
        <v>26</v>
      </c>
      <c r="Q3860">
        <v>1</v>
      </c>
      <c r="R3860">
        <v>8</v>
      </c>
      <c r="S3860" t="s">
        <v>2407</v>
      </c>
      <c r="T3860" t="s">
        <v>26</v>
      </c>
      <c r="U3860" t="str">
        <f t="shared" si="120"/>
        <v>Young</v>
      </c>
      <c r="V3860" t="str">
        <f t="shared" si="121"/>
        <v>Mid-Level</v>
      </c>
      <c r="W3860" t="str">
        <f>IF(Table13[[#This Row],[Last_Working_Date]]="Active","Active","Exited")</f>
        <v>Active</v>
      </c>
    </row>
    <row r="3861" spans="1:23" x14ac:dyDescent="0.3">
      <c r="A3861" s="9" t="s">
        <v>4017</v>
      </c>
      <c r="B3861" s="9" t="s">
        <v>19</v>
      </c>
      <c r="C3861">
        <v>31</v>
      </c>
      <c r="D3861" t="s">
        <v>30</v>
      </c>
      <c r="E3861" t="s">
        <v>44</v>
      </c>
      <c r="F3861" t="s">
        <v>45</v>
      </c>
      <c r="G3861" t="s">
        <v>98</v>
      </c>
      <c r="H3861" t="s">
        <v>47</v>
      </c>
      <c r="I3861" s="5">
        <v>6.1</v>
      </c>
      <c r="J3861" t="s">
        <v>25</v>
      </c>
      <c r="K3861" s="1">
        <v>44716</v>
      </c>
      <c r="L3861" s="1" t="s">
        <v>5075</v>
      </c>
      <c r="M3861" s="7">
        <v>3.4</v>
      </c>
      <c r="N3861" s="22">
        <v>47438</v>
      </c>
      <c r="O3861">
        <v>3</v>
      </c>
      <c r="P3861" t="s">
        <v>26</v>
      </c>
      <c r="Q3861">
        <v>4</v>
      </c>
      <c r="R3861">
        <v>9</v>
      </c>
      <c r="S3861" t="s">
        <v>942</v>
      </c>
      <c r="T3861" t="s">
        <v>26</v>
      </c>
      <c r="U3861" t="str">
        <f t="shared" si="120"/>
        <v>Adult</v>
      </c>
      <c r="V3861" t="str">
        <f t="shared" si="121"/>
        <v>Senior</v>
      </c>
      <c r="W3861" t="str">
        <f>IF(Table13[[#This Row],[Last_Working_Date]]="Active","Active","Exited")</f>
        <v>Active</v>
      </c>
    </row>
    <row r="3862" spans="1:23" x14ac:dyDescent="0.3">
      <c r="A3862" s="9" t="s">
        <v>4018</v>
      </c>
      <c r="B3862" s="9" t="s">
        <v>29</v>
      </c>
      <c r="C3862">
        <v>29</v>
      </c>
      <c r="D3862" t="s">
        <v>20</v>
      </c>
      <c r="E3862" t="s">
        <v>21</v>
      </c>
      <c r="F3862" t="s">
        <v>92</v>
      </c>
      <c r="G3862" t="s">
        <v>246</v>
      </c>
      <c r="H3862" t="s">
        <v>84</v>
      </c>
      <c r="I3862" s="5">
        <v>6.2</v>
      </c>
      <c r="J3862" t="s">
        <v>25</v>
      </c>
      <c r="K3862" s="1">
        <v>45835</v>
      </c>
      <c r="L3862" s="1" t="s">
        <v>5075</v>
      </c>
      <c r="M3862" s="7">
        <v>0.34</v>
      </c>
      <c r="N3862" s="22">
        <v>54788</v>
      </c>
      <c r="O3862">
        <v>3</v>
      </c>
      <c r="P3862" t="s">
        <v>26</v>
      </c>
      <c r="Q3862">
        <v>2</v>
      </c>
      <c r="R3862">
        <v>5</v>
      </c>
      <c r="S3862" t="s">
        <v>153</v>
      </c>
      <c r="T3862" t="s">
        <v>26</v>
      </c>
      <c r="U3862" t="str">
        <f t="shared" si="120"/>
        <v>Young</v>
      </c>
      <c r="V3862" t="str">
        <f t="shared" si="121"/>
        <v>Senior</v>
      </c>
      <c r="W3862" t="str">
        <f>IF(Table13[[#This Row],[Last_Working_Date]]="Active","Active","Exited")</f>
        <v>Active</v>
      </c>
    </row>
    <row r="3863" spans="1:23" x14ac:dyDescent="0.3">
      <c r="A3863" s="9" t="s">
        <v>4019</v>
      </c>
      <c r="B3863" s="9" t="s">
        <v>29</v>
      </c>
      <c r="C3863">
        <v>21</v>
      </c>
      <c r="D3863" t="s">
        <v>30</v>
      </c>
      <c r="E3863" t="s">
        <v>31</v>
      </c>
      <c r="F3863" t="s">
        <v>45</v>
      </c>
      <c r="G3863" t="s">
        <v>164</v>
      </c>
      <c r="H3863" t="s">
        <v>24</v>
      </c>
      <c r="I3863" s="5">
        <v>0</v>
      </c>
      <c r="J3863" t="s">
        <v>25</v>
      </c>
      <c r="K3863" s="1">
        <v>43960</v>
      </c>
      <c r="L3863" s="1" t="s">
        <v>5075</v>
      </c>
      <c r="M3863" s="7">
        <v>5.47</v>
      </c>
      <c r="N3863" s="22">
        <v>42911</v>
      </c>
      <c r="O3863">
        <v>2</v>
      </c>
      <c r="P3863" t="s">
        <v>26</v>
      </c>
      <c r="Q3863">
        <v>3</v>
      </c>
      <c r="R3863">
        <v>6</v>
      </c>
      <c r="S3863" t="s">
        <v>99</v>
      </c>
      <c r="T3863" t="s">
        <v>26</v>
      </c>
      <c r="U3863" t="str">
        <f t="shared" si="120"/>
        <v>Young</v>
      </c>
      <c r="V3863" t="str">
        <f t="shared" si="121"/>
        <v>Junior</v>
      </c>
      <c r="W3863" t="str">
        <f>IF(Table13[[#This Row],[Last_Working_Date]]="Active","Active","Exited")</f>
        <v>Active</v>
      </c>
    </row>
    <row r="3864" spans="1:23" x14ac:dyDescent="0.3">
      <c r="A3864" s="9" t="s">
        <v>4020</v>
      </c>
      <c r="B3864" s="9" t="s">
        <v>19</v>
      </c>
      <c r="C3864">
        <v>29</v>
      </c>
      <c r="D3864" t="s">
        <v>30</v>
      </c>
      <c r="E3864" t="s">
        <v>21</v>
      </c>
      <c r="F3864" t="s">
        <v>82</v>
      </c>
      <c r="G3864" t="s">
        <v>284</v>
      </c>
      <c r="H3864" t="s">
        <v>51</v>
      </c>
      <c r="I3864" s="5">
        <v>4.4000000000000004</v>
      </c>
      <c r="J3864" t="s">
        <v>25</v>
      </c>
      <c r="K3864" s="1">
        <v>45462</v>
      </c>
      <c r="L3864" s="1" t="s">
        <v>5075</v>
      </c>
      <c r="M3864" s="7">
        <v>1.36</v>
      </c>
      <c r="N3864" s="22">
        <v>36211</v>
      </c>
      <c r="O3864">
        <v>2</v>
      </c>
      <c r="P3864" t="s">
        <v>65</v>
      </c>
      <c r="Q3864">
        <v>2</v>
      </c>
      <c r="R3864">
        <v>6</v>
      </c>
      <c r="S3864" t="s">
        <v>1243</v>
      </c>
      <c r="T3864" t="s">
        <v>26</v>
      </c>
      <c r="U3864" t="str">
        <f t="shared" si="120"/>
        <v>Young</v>
      </c>
      <c r="V3864" t="str">
        <f t="shared" si="121"/>
        <v>Mid-Level</v>
      </c>
      <c r="W3864" t="str">
        <f>IF(Table13[[#This Row],[Last_Working_Date]]="Active","Active","Exited")</f>
        <v>Active</v>
      </c>
    </row>
    <row r="3865" spans="1:23" x14ac:dyDescent="0.3">
      <c r="A3865" s="9" t="s">
        <v>4021</v>
      </c>
      <c r="B3865" s="9" t="s">
        <v>19</v>
      </c>
      <c r="C3865">
        <v>32</v>
      </c>
      <c r="D3865" t="s">
        <v>30</v>
      </c>
      <c r="E3865" t="s">
        <v>63</v>
      </c>
      <c r="F3865" t="s">
        <v>54</v>
      </c>
      <c r="G3865" t="s">
        <v>139</v>
      </c>
      <c r="H3865" t="s">
        <v>47</v>
      </c>
      <c r="I3865" s="5">
        <v>6.6</v>
      </c>
      <c r="J3865" t="s">
        <v>25</v>
      </c>
      <c r="K3865" s="1">
        <v>45187</v>
      </c>
      <c r="L3865" s="1" t="s">
        <v>5075</v>
      </c>
      <c r="M3865" s="7">
        <v>2.11</v>
      </c>
      <c r="N3865" s="22">
        <v>36854</v>
      </c>
      <c r="O3865">
        <v>4</v>
      </c>
      <c r="P3865" t="s">
        <v>26</v>
      </c>
      <c r="Q3865">
        <v>1</v>
      </c>
      <c r="R3865">
        <v>4</v>
      </c>
      <c r="S3865" t="s">
        <v>636</v>
      </c>
      <c r="T3865" t="s">
        <v>26</v>
      </c>
      <c r="U3865" t="str">
        <f t="shared" si="120"/>
        <v>Adult</v>
      </c>
      <c r="V3865" t="str">
        <f t="shared" si="121"/>
        <v>Senior</v>
      </c>
      <c r="W3865" t="str">
        <f>IF(Table13[[#This Row],[Last_Working_Date]]="Active","Active","Exited")</f>
        <v>Active</v>
      </c>
    </row>
    <row r="3866" spans="1:23" x14ac:dyDescent="0.3">
      <c r="A3866" s="9" t="s">
        <v>4022</v>
      </c>
      <c r="B3866" s="9" t="s">
        <v>29</v>
      </c>
      <c r="C3866">
        <v>27</v>
      </c>
      <c r="D3866" t="s">
        <v>30</v>
      </c>
      <c r="E3866" t="s">
        <v>31</v>
      </c>
      <c r="F3866" t="s">
        <v>45</v>
      </c>
      <c r="G3866" t="s">
        <v>164</v>
      </c>
      <c r="H3866" t="s">
        <v>24</v>
      </c>
      <c r="I3866" s="5">
        <v>4</v>
      </c>
      <c r="J3866" t="s">
        <v>85</v>
      </c>
      <c r="K3866" s="1">
        <v>40242</v>
      </c>
      <c r="L3866" s="1" t="s">
        <v>5075</v>
      </c>
      <c r="M3866" s="7">
        <v>15.65</v>
      </c>
      <c r="N3866" s="22">
        <v>50547</v>
      </c>
      <c r="O3866">
        <v>5</v>
      </c>
      <c r="P3866" t="s">
        <v>26</v>
      </c>
      <c r="Q3866">
        <v>3</v>
      </c>
      <c r="R3866">
        <v>8</v>
      </c>
      <c r="S3866" t="s">
        <v>248</v>
      </c>
      <c r="T3866" t="s">
        <v>26</v>
      </c>
      <c r="U3866" t="str">
        <f t="shared" si="120"/>
        <v>Young</v>
      </c>
      <c r="V3866" t="str">
        <f t="shared" si="121"/>
        <v>Mid-Level</v>
      </c>
      <c r="W3866" t="str">
        <f>IF(Table13[[#This Row],[Last_Working_Date]]="Active","Active","Exited")</f>
        <v>Active</v>
      </c>
    </row>
    <row r="3867" spans="1:23" x14ac:dyDescent="0.3">
      <c r="A3867" s="9" t="s">
        <v>4023</v>
      </c>
      <c r="B3867" s="9" t="s">
        <v>29</v>
      </c>
      <c r="C3867">
        <v>34</v>
      </c>
      <c r="D3867" t="s">
        <v>20</v>
      </c>
      <c r="E3867" t="s">
        <v>36</v>
      </c>
      <c r="F3867" t="s">
        <v>54</v>
      </c>
      <c r="G3867" t="s">
        <v>55</v>
      </c>
      <c r="H3867" t="s">
        <v>24</v>
      </c>
      <c r="I3867" s="5">
        <v>8.4</v>
      </c>
      <c r="J3867" t="s">
        <v>85</v>
      </c>
      <c r="K3867" s="1">
        <v>44543</v>
      </c>
      <c r="L3867" s="1" t="s">
        <v>5075</v>
      </c>
      <c r="M3867" s="7">
        <v>3.87</v>
      </c>
      <c r="N3867" s="22">
        <v>52881</v>
      </c>
      <c r="O3867">
        <v>4</v>
      </c>
      <c r="P3867" t="s">
        <v>26</v>
      </c>
      <c r="Q3867">
        <v>0</v>
      </c>
      <c r="R3867">
        <v>5</v>
      </c>
      <c r="S3867" t="s">
        <v>850</v>
      </c>
      <c r="T3867" t="s">
        <v>26</v>
      </c>
      <c r="U3867" t="str">
        <f t="shared" si="120"/>
        <v>Adult</v>
      </c>
      <c r="V3867" t="str">
        <f t="shared" si="121"/>
        <v>Senior</v>
      </c>
      <c r="W3867" t="str">
        <f>IF(Table13[[#This Row],[Last_Working_Date]]="Active","Active","Exited")</f>
        <v>Active</v>
      </c>
    </row>
    <row r="3868" spans="1:23" x14ac:dyDescent="0.3">
      <c r="A3868" s="9" t="s">
        <v>267</v>
      </c>
      <c r="B3868" s="9" t="s">
        <v>29</v>
      </c>
      <c r="C3868">
        <v>34</v>
      </c>
      <c r="D3868" t="s">
        <v>30</v>
      </c>
      <c r="E3868" t="s">
        <v>39</v>
      </c>
      <c r="F3868" t="s">
        <v>54</v>
      </c>
      <c r="G3868" t="s">
        <v>77</v>
      </c>
      <c r="H3868" t="s">
        <v>24</v>
      </c>
      <c r="I3868" s="5">
        <v>6.1</v>
      </c>
      <c r="J3868" t="s">
        <v>25</v>
      </c>
      <c r="K3868" s="1">
        <v>41807</v>
      </c>
      <c r="L3868" s="1" t="s">
        <v>5075</v>
      </c>
      <c r="M3868" s="7">
        <v>11.36</v>
      </c>
      <c r="N3868" s="22">
        <v>47790</v>
      </c>
      <c r="O3868">
        <v>3</v>
      </c>
      <c r="P3868" t="s">
        <v>26</v>
      </c>
      <c r="Q3868">
        <v>1</v>
      </c>
      <c r="R3868">
        <v>4</v>
      </c>
      <c r="S3868" t="s">
        <v>5074</v>
      </c>
      <c r="T3868" t="s">
        <v>26</v>
      </c>
      <c r="U3868" t="str">
        <f t="shared" si="120"/>
        <v>Adult</v>
      </c>
      <c r="V3868" t="str">
        <f t="shared" si="121"/>
        <v>Senior</v>
      </c>
      <c r="W3868" t="str">
        <f>IF(Table13[[#This Row],[Last_Working_Date]]="Active","Active","Exited")</f>
        <v>Active</v>
      </c>
    </row>
    <row r="3869" spans="1:23" x14ac:dyDescent="0.3">
      <c r="A3869" s="9" t="s">
        <v>4024</v>
      </c>
      <c r="B3869" s="9" t="s">
        <v>29</v>
      </c>
      <c r="C3869">
        <v>33</v>
      </c>
      <c r="D3869" t="s">
        <v>20</v>
      </c>
      <c r="E3869" t="s">
        <v>44</v>
      </c>
      <c r="F3869" t="s">
        <v>67</v>
      </c>
      <c r="G3869" t="s">
        <v>176</v>
      </c>
      <c r="H3869" t="s">
        <v>47</v>
      </c>
      <c r="I3869" s="5">
        <v>5.8</v>
      </c>
      <c r="J3869" t="s">
        <v>25</v>
      </c>
      <c r="K3869" s="1">
        <v>39824</v>
      </c>
      <c r="L3869" s="1" t="s">
        <v>5075</v>
      </c>
      <c r="M3869" s="7">
        <v>16.79</v>
      </c>
      <c r="N3869" s="22">
        <v>48708</v>
      </c>
      <c r="O3869">
        <v>3</v>
      </c>
      <c r="P3869" t="s">
        <v>26</v>
      </c>
      <c r="Q3869">
        <v>0</v>
      </c>
      <c r="R3869">
        <v>6</v>
      </c>
      <c r="S3869" t="s">
        <v>69</v>
      </c>
      <c r="T3869" t="s">
        <v>26</v>
      </c>
      <c r="U3869" t="str">
        <f t="shared" si="120"/>
        <v>Adult</v>
      </c>
      <c r="V3869" t="str">
        <f t="shared" si="121"/>
        <v>Senior</v>
      </c>
      <c r="W3869" t="str">
        <f>IF(Table13[[#This Row],[Last_Working_Date]]="Active","Active","Exited")</f>
        <v>Active</v>
      </c>
    </row>
    <row r="3870" spans="1:23" x14ac:dyDescent="0.3">
      <c r="A3870" s="9" t="s">
        <v>4025</v>
      </c>
      <c r="B3870" s="9" t="s">
        <v>29</v>
      </c>
      <c r="C3870">
        <v>40</v>
      </c>
      <c r="D3870" t="s">
        <v>20</v>
      </c>
      <c r="E3870" t="s">
        <v>53</v>
      </c>
      <c r="F3870" t="s">
        <v>54</v>
      </c>
      <c r="G3870" t="s">
        <v>55</v>
      </c>
      <c r="H3870" t="s">
        <v>24</v>
      </c>
      <c r="I3870" s="5">
        <v>5.2</v>
      </c>
      <c r="J3870" t="s">
        <v>25</v>
      </c>
      <c r="K3870" s="1">
        <v>41096</v>
      </c>
      <c r="L3870" s="1" t="s">
        <v>5075</v>
      </c>
      <c r="M3870" s="7">
        <v>13.31</v>
      </c>
      <c r="N3870" s="22">
        <v>47664</v>
      </c>
      <c r="O3870">
        <v>4</v>
      </c>
      <c r="P3870" t="s">
        <v>26</v>
      </c>
      <c r="Q3870">
        <v>2</v>
      </c>
      <c r="R3870">
        <v>5</v>
      </c>
      <c r="S3870" t="s">
        <v>274</v>
      </c>
      <c r="T3870" t="s">
        <v>26</v>
      </c>
      <c r="U3870" t="str">
        <f t="shared" si="120"/>
        <v>Adult</v>
      </c>
      <c r="V3870" t="str">
        <f t="shared" si="121"/>
        <v>Senior</v>
      </c>
      <c r="W3870" t="str">
        <f>IF(Table13[[#This Row],[Last_Working_Date]]="Active","Active","Exited")</f>
        <v>Active</v>
      </c>
    </row>
    <row r="3871" spans="1:23" x14ac:dyDescent="0.3">
      <c r="A3871" s="9" t="s">
        <v>4026</v>
      </c>
      <c r="B3871" s="9" t="s">
        <v>29</v>
      </c>
      <c r="C3871">
        <v>47</v>
      </c>
      <c r="D3871" t="s">
        <v>30</v>
      </c>
      <c r="E3871" t="s">
        <v>63</v>
      </c>
      <c r="F3871" t="s">
        <v>54</v>
      </c>
      <c r="G3871" t="s">
        <v>139</v>
      </c>
      <c r="H3871" t="s">
        <v>51</v>
      </c>
      <c r="I3871" s="5">
        <v>24.3</v>
      </c>
      <c r="J3871" t="s">
        <v>85</v>
      </c>
      <c r="K3871" s="1">
        <v>43065</v>
      </c>
      <c r="L3871" s="1" t="s">
        <v>5075</v>
      </c>
      <c r="M3871" s="7">
        <v>7.92</v>
      </c>
      <c r="N3871" s="22">
        <v>82787</v>
      </c>
      <c r="O3871">
        <v>1</v>
      </c>
      <c r="P3871" t="s">
        <v>26</v>
      </c>
      <c r="Q3871">
        <v>3</v>
      </c>
      <c r="R3871">
        <v>4</v>
      </c>
      <c r="S3871" t="s">
        <v>1189</v>
      </c>
      <c r="T3871" t="s">
        <v>26</v>
      </c>
      <c r="U3871" t="str">
        <f t="shared" si="120"/>
        <v>Adult</v>
      </c>
      <c r="V3871" t="str">
        <f t="shared" si="121"/>
        <v>Expert</v>
      </c>
      <c r="W3871" t="str">
        <f>IF(Table13[[#This Row],[Last_Working_Date]]="Active","Active","Exited")</f>
        <v>Active</v>
      </c>
    </row>
    <row r="3872" spans="1:23" x14ac:dyDescent="0.3">
      <c r="A3872" s="9" t="s">
        <v>4027</v>
      </c>
      <c r="B3872" s="9" t="s">
        <v>29</v>
      </c>
      <c r="C3872">
        <v>27</v>
      </c>
      <c r="D3872" t="s">
        <v>30</v>
      </c>
      <c r="E3872" t="s">
        <v>21</v>
      </c>
      <c r="F3872" t="s">
        <v>32</v>
      </c>
      <c r="G3872" t="s">
        <v>171</v>
      </c>
      <c r="H3872" t="s">
        <v>24</v>
      </c>
      <c r="I3872" s="5">
        <v>3.2</v>
      </c>
      <c r="J3872" t="s">
        <v>25</v>
      </c>
      <c r="K3872" s="1">
        <v>43025</v>
      </c>
      <c r="L3872" s="1" t="s">
        <v>5075</v>
      </c>
      <c r="M3872" s="7">
        <v>8.0299999999999994</v>
      </c>
      <c r="N3872" s="22">
        <v>26875</v>
      </c>
      <c r="O3872">
        <v>4</v>
      </c>
      <c r="P3872" t="s">
        <v>26</v>
      </c>
      <c r="Q3872">
        <v>4</v>
      </c>
      <c r="R3872">
        <v>4</v>
      </c>
      <c r="S3872" t="s">
        <v>365</v>
      </c>
      <c r="T3872" t="s">
        <v>26</v>
      </c>
      <c r="U3872" t="str">
        <f t="shared" si="120"/>
        <v>Young</v>
      </c>
      <c r="V3872" t="str">
        <f t="shared" si="121"/>
        <v>Mid-Level</v>
      </c>
      <c r="W3872" t="str">
        <f>IF(Table13[[#This Row],[Last_Working_Date]]="Active","Active","Exited")</f>
        <v>Active</v>
      </c>
    </row>
    <row r="3873" spans="1:23" x14ac:dyDescent="0.3">
      <c r="A3873" s="9" t="s">
        <v>4028</v>
      </c>
      <c r="B3873" s="9" t="s">
        <v>29</v>
      </c>
      <c r="C3873">
        <v>33</v>
      </c>
      <c r="D3873" t="s">
        <v>20</v>
      </c>
      <c r="E3873" t="s">
        <v>58</v>
      </c>
      <c r="F3873" t="s">
        <v>45</v>
      </c>
      <c r="G3873" t="s">
        <v>46</v>
      </c>
      <c r="H3873" t="s">
        <v>24</v>
      </c>
      <c r="I3873" s="5">
        <v>2.2999999999999998</v>
      </c>
      <c r="J3873" t="s">
        <v>85</v>
      </c>
      <c r="K3873" s="1">
        <v>43134</v>
      </c>
      <c r="L3873" s="1">
        <v>45397</v>
      </c>
      <c r="M3873" s="7">
        <v>6.2</v>
      </c>
      <c r="N3873" s="22">
        <v>35854</v>
      </c>
      <c r="O3873">
        <v>2</v>
      </c>
      <c r="P3873" t="s">
        <v>26</v>
      </c>
      <c r="Q3873">
        <v>2</v>
      </c>
      <c r="R3873">
        <v>4</v>
      </c>
      <c r="S3873" t="s">
        <v>347</v>
      </c>
      <c r="T3873" t="s">
        <v>65</v>
      </c>
      <c r="U3873" t="str">
        <f t="shared" si="120"/>
        <v>Adult</v>
      </c>
      <c r="V3873" t="str">
        <f t="shared" si="121"/>
        <v>Mid-Level</v>
      </c>
      <c r="W3873" t="str">
        <f>IF(Table13[[#This Row],[Last_Working_Date]]="Active","Active","Exited")</f>
        <v>Exited</v>
      </c>
    </row>
    <row r="3874" spans="1:23" x14ac:dyDescent="0.3">
      <c r="A3874" s="9" t="s">
        <v>4029</v>
      </c>
      <c r="B3874" s="9" t="s">
        <v>29</v>
      </c>
      <c r="C3874">
        <v>35</v>
      </c>
      <c r="D3874" t="s">
        <v>30</v>
      </c>
      <c r="E3874" t="s">
        <v>44</v>
      </c>
      <c r="F3874" t="s">
        <v>92</v>
      </c>
      <c r="G3874" t="s">
        <v>120</v>
      </c>
      <c r="H3874" t="s">
        <v>84</v>
      </c>
      <c r="I3874" s="5">
        <v>8.8000000000000007</v>
      </c>
      <c r="J3874" t="s">
        <v>85</v>
      </c>
      <c r="K3874" s="1">
        <v>40345</v>
      </c>
      <c r="L3874" s="1" t="s">
        <v>5075</v>
      </c>
      <c r="M3874" s="7">
        <v>15.37</v>
      </c>
      <c r="N3874" s="22">
        <v>46851</v>
      </c>
      <c r="O3874">
        <v>2</v>
      </c>
      <c r="P3874" t="s">
        <v>26</v>
      </c>
      <c r="Q3874">
        <v>1</v>
      </c>
      <c r="R3874">
        <v>3</v>
      </c>
      <c r="S3874" t="s">
        <v>629</v>
      </c>
      <c r="T3874" t="s">
        <v>26</v>
      </c>
      <c r="U3874" t="str">
        <f t="shared" si="120"/>
        <v>Adult</v>
      </c>
      <c r="V3874" t="str">
        <f t="shared" si="121"/>
        <v>Senior</v>
      </c>
      <c r="W3874" t="str">
        <f>IF(Table13[[#This Row],[Last_Working_Date]]="Active","Active","Exited")</f>
        <v>Active</v>
      </c>
    </row>
    <row r="3875" spans="1:23" x14ac:dyDescent="0.3">
      <c r="A3875" s="9" t="s">
        <v>4030</v>
      </c>
      <c r="B3875" s="9" t="s">
        <v>29</v>
      </c>
      <c r="C3875">
        <v>35</v>
      </c>
      <c r="D3875" t="s">
        <v>20</v>
      </c>
      <c r="E3875" t="s">
        <v>36</v>
      </c>
      <c r="F3875" t="s">
        <v>32</v>
      </c>
      <c r="G3875" t="s">
        <v>171</v>
      </c>
      <c r="H3875" t="s">
        <v>51</v>
      </c>
      <c r="I3875" s="5">
        <v>12.6</v>
      </c>
      <c r="J3875" t="s">
        <v>25</v>
      </c>
      <c r="K3875" s="1">
        <v>41470</v>
      </c>
      <c r="L3875" s="1" t="s">
        <v>5075</v>
      </c>
      <c r="M3875" s="7">
        <v>12.29</v>
      </c>
      <c r="N3875" s="22">
        <v>50838</v>
      </c>
      <c r="O3875">
        <v>3</v>
      </c>
      <c r="P3875" t="s">
        <v>26</v>
      </c>
      <c r="Q3875">
        <v>1</v>
      </c>
      <c r="R3875">
        <v>7</v>
      </c>
      <c r="S3875" t="s">
        <v>1478</v>
      </c>
      <c r="T3875" t="s">
        <v>26</v>
      </c>
      <c r="U3875" t="str">
        <f t="shared" si="120"/>
        <v>Adult</v>
      </c>
      <c r="V3875" t="str">
        <f t="shared" si="121"/>
        <v>Expert</v>
      </c>
      <c r="W3875" t="str">
        <f>IF(Table13[[#This Row],[Last_Working_Date]]="Active","Active","Exited")</f>
        <v>Active</v>
      </c>
    </row>
    <row r="3876" spans="1:23" x14ac:dyDescent="0.3">
      <c r="A3876" s="9" t="s">
        <v>4031</v>
      </c>
      <c r="B3876" s="9" t="s">
        <v>29</v>
      </c>
      <c r="C3876">
        <v>40</v>
      </c>
      <c r="D3876" t="s">
        <v>20</v>
      </c>
      <c r="E3876" t="s">
        <v>58</v>
      </c>
      <c r="F3876" t="s">
        <v>45</v>
      </c>
      <c r="G3876" t="s">
        <v>46</v>
      </c>
      <c r="H3876" t="s">
        <v>24</v>
      </c>
      <c r="I3876" s="5">
        <v>2.7</v>
      </c>
      <c r="J3876" t="s">
        <v>25</v>
      </c>
      <c r="K3876" s="1">
        <v>42270</v>
      </c>
      <c r="L3876" s="1" t="s">
        <v>5075</v>
      </c>
      <c r="M3876" s="7">
        <v>10.1</v>
      </c>
      <c r="N3876" s="22">
        <v>47856</v>
      </c>
      <c r="O3876">
        <v>4</v>
      </c>
      <c r="P3876" t="s">
        <v>26</v>
      </c>
      <c r="Q3876">
        <v>1</v>
      </c>
      <c r="R3876">
        <v>9</v>
      </c>
      <c r="S3876" t="s">
        <v>248</v>
      </c>
      <c r="T3876" t="s">
        <v>26</v>
      </c>
      <c r="U3876" t="str">
        <f t="shared" si="120"/>
        <v>Adult</v>
      </c>
      <c r="V3876" t="str">
        <f t="shared" si="121"/>
        <v>Mid-Level</v>
      </c>
      <c r="W3876" t="str">
        <f>IF(Table13[[#This Row],[Last_Working_Date]]="Active","Active","Exited")</f>
        <v>Active</v>
      </c>
    </row>
    <row r="3877" spans="1:23" x14ac:dyDescent="0.3">
      <c r="A3877" s="9" t="s">
        <v>4032</v>
      </c>
      <c r="B3877" s="9" t="s">
        <v>19</v>
      </c>
      <c r="C3877">
        <v>21</v>
      </c>
      <c r="D3877" t="s">
        <v>179</v>
      </c>
      <c r="E3877" t="s">
        <v>36</v>
      </c>
      <c r="F3877" t="s">
        <v>22</v>
      </c>
      <c r="G3877" t="s">
        <v>59</v>
      </c>
      <c r="H3877" t="s">
        <v>24</v>
      </c>
      <c r="I3877" s="5">
        <v>0.9</v>
      </c>
      <c r="J3877" t="s">
        <v>25</v>
      </c>
      <c r="K3877" s="1">
        <v>44277</v>
      </c>
      <c r="L3877" s="1" t="s">
        <v>5075</v>
      </c>
      <c r="M3877" s="7">
        <v>4.5999999999999996</v>
      </c>
      <c r="N3877" s="22">
        <v>29645</v>
      </c>
      <c r="O3877">
        <v>3</v>
      </c>
      <c r="P3877" t="s">
        <v>26</v>
      </c>
      <c r="Q3877">
        <v>0</v>
      </c>
      <c r="R3877">
        <v>5</v>
      </c>
      <c r="S3877" t="s">
        <v>300</v>
      </c>
      <c r="T3877" t="s">
        <v>26</v>
      </c>
      <c r="U3877" t="str">
        <f t="shared" si="120"/>
        <v>Young</v>
      </c>
      <c r="V3877" t="str">
        <f t="shared" si="121"/>
        <v>Junior</v>
      </c>
      <c r="W3877" t="str">
        <f>IF(Table13[[#This Row],[Last_Working_Date]]="Active","Active","Exited")</f>
        <v>Active</v>
      </c>
    </row>
    <row r="3878" spans="1:23" x14ac:dyDescent="0.3">
      <c r="A3878" s="9" t="s">
        <v>4033</v>
      </c>
      <c r="B3878" s="9" t="s">
        <v>19</v>
      </c>
      <c r="C3878">
        <v>33</v>
      </c>
      <c r="D3878" t="s">
        <v>20</v>
      </c>
      <c r="E3878" t="s">
        <v>53</v>
      </c>
      <c r="F3878" t="s">
        <v>67</v>
      </c>
      <c r="G3878" t="s">
        <v>176</v>
      </c>
      <c r="H3878" t="s">
        <v>51</v>
      </c>
      <c r="I3878" s="5">
        <v>8.5</v>
      </c>
      <c r="J3878" t="s">
        <v>85</v>
      </c>
      <c r="K3878" s="1">
        <v>40750</v>
      </c>
      <c r="L3878" s="1" t="s">
        <v>5075</v>
      </c>
      <c r="M3878" s="7">
        <v>14.26</v>
      </c>
      <c r="N3878" s="22">
        <v>44462</v>
      </c>
      <c r="O3878">
        <v>4</v>
      </c>
      <c r="P3878" t="s">
        <v>26</v>
      </c>
      <c r="Q3878">
        <v>1</v>
      </c>
      <c r="R3878">
        <v>4</v>
      </c>
      <c r="S3878" t="s">
        <v>1431</v>
      </c>
      <c r="T3878" t="s">
        <v>26</v>
      </c>
      <c r="U3878" t="str">
        <f t="shared" si="120"/>
        <v>Adult</v>
      </c>
      <c r="V3878" t="str">
        <f t="shared" si="121"/>
        <v>Senior</v>
      </c>
      <c r="W3878" t="str">
        <f>IF(Table13[[#This Row],[Last_Working_Date]]="Active","Active","Exited")</f>
        <v>Active</v>
      </c>
    </row>
    <row r="3879" spans="1:23" x14ac:dyDescent="0.3">
      <c r="A3879" s="9" t="s">
        <v>4034</v>
      </c>
      <c r="B3879" s="9" t="s">
        <v>19</v>
      </c>
      <c r="C3879">
        <v>30</v>
      </c>
      <c r="D3879" t="s">
        <v>30</v>
      </c>
      <c r="E3879" t="s">
        <v>39</v>
      </c>
      <c r="F3879" t="s">
        <v>45</v>
      </c>
      <c r="G3879" t="s">
        <v>98</v>
      </c>
      <c r="H3879" t="s">
        <v>51</v>
      </c>
      <c r="I3879" s="5">
        <v>5</v>
      </c>
      <c r="J3879" t="s">
        <v>25</v>
      </c>
      <c r="K3879" s="1">
        <v>40960</v>
      </c>
      <c r="L3879" s="1" t="s">
        <v>5075</v>
      </c>
      <c r="M3879" s="7">
        <v>13.68</v>
      </c>
      <c r="N3879" s="22">
        <v>40138</v>
      </c>
      <c r="O3879">
        <v>3</v>
      </c>
      <c r="P3879" t="s">
        <v>26</v>
      </c>
      <c r="Q3879">
        <v>0</v>
      </c>
      <c r="R3879">
        <v>6</v>
      </c>
      <c r="S3879" t="s">
        <v>523</v>
      </c>
      <c r="T3879" t="s">
        <v>26</v>
      </c>
      <c r="U3879" t="str">
        <f t="shared" si="120"/>
        <v>Young</v>
      </c>
      <c r="V3879" t="str">
        <f t="shared" si="121"/>
        <v>Senior</v>
      </c>
      <c r="W3879" t="str">
        <f>IF(Table13[[#This Row],[Last_Working_Date]]="Active","Active","Exited")</f>
        <v>Active</v>
      </c>
    </row>
    <row r="3880" spans="1:23" x14ac:dyDescent="0.3">
      <c r="A3880" s="9" t="s">
        <v>4035</v>
      </c>
      <c r="B3880" s="9" t="s">
        <v>19</v>
      </c>
      <c r="C3880">
        <v>21</v>
      </c>
      <c r="D3880" t="s">
        <v>30</v>
      </c>
      <c r="E3880" t="s">
        <v>39</v>
      </c>
      <c r="F3880" t="s">
        <v>22</v>
      </c>
      <c r="G3880" t="s">
        <v>23</v>
      </c>
      <c r="H3880" t="s">
        <v>84</v>
      </c>
      <c r="I3880" s="5">
        <v>0</v>
      </c>
      <c r="J3880" t="s">
        <v>25</v>
      </c>
      <c r="K3880" s="1">
        <v>44167</v>
      </c>
      <c r="L3880" s="1" t="s">
        <v>5075</v>
      </c>
      <c r="M3880" s="7">
        <v>4.9000000000000004</v>
      </c>
      <c r="N3880" s="22">
        <v>34428</v>
      </c>
      <c r="O3880">
        <v>3</v>
      </c>
      <c r="P3880" t="s">
        <v>26</v>
      </c>
      <c r="Q3880">
        <v>0</v>
      </c>
      <c r="R3880">
        <v>7</v>
      </c>
      <c r="S3880" t="s">
        <v>183</v>
      </c>
      <c r="T3880" t="s">
        <v>26</v>
      </c>
      <c r="U3880" t="str">
        <f t="shared" si="120"/>
        <v>Young</v>
      </c>
      <c r="V3880" t="str">
        <f t="shared" si="121"/>
        <v>Junior</v>
      </c>
      <c r="W3880" t="str">
        <f>IF(Table13[[#This Row],[Last_Working_Date]]="Active","Active","Exited")</f>
        <v>Active</v>
      </c>
    </row>
    <row r="3881" spans="1:23" x14ac:dyDescent="0.3">
      <c r="A3881" s="9" t="s">
        <v>4036</v>
      </c>
      <c r="B3881" s="9" t="s">
        <v>29</v>
      </c>
      <c r="C3881">
        <v>29</v>
      </c>
      <c r="D3881" t="s">
        <v>30</v>
      </c>
      <c r="E3881" t="s">
        <v>36</v>
      </c>
      <c r="F3881" t="s">
        <v>92</v>
      </c>
      <c r="G3881" t="s">
        <v>246</v>
      </c>
      <c r="H3881" t="s">
        <v>24</v>
      </c>
      <c r="I3881" s="5">
        <v>4.8</v>
      </c>
      <c r="J3881" t="s">
        <v>25</v>
      </c>
      <c r="K3881" s="1">
        <v>39609</v>
      </c>
      <c r="L3881" s="1" t="s">
        <v>5075</v>
      </c>
      <c r="M3881" s="7">
        <v>17.38</v>
      </c>
      <c r="N3881" s="22">
        <v>52492</v>
      </c>
      <c r="O3881">
        <v>4</v>
      </c>
      <c r="P3881" t="s">
        <v>26</v>
      </c>
      <c r="Q3881">
        <v>4</v>
      </c>
      <c r="R3881">
        <v>5</v>
      </c>
      <c r="S3881" t="s">
        <v>153</v>
      </c>
      <c r="T3881" t="s">
        <v>26</v>
      </c>
      <c r="U3881" t="str">
        <f t="shared" si="120"/>
        <v>Young</v>
      </c>
      <c r="V3881" t="str">
        <f t="shared" si="121"/>
        <v>Mid-Level</v>
      </c>
      <c r="W3881" t="str">
        <f>IF(Table13[[#This Row],[Last_Working_Date]]="Active","Active","Exited")</f>
        <v>Active</v>
      </c>
    </row>
    <row r="3882" spans="1:23" x14ac:dyDescent="0.3">
      <c r="A3882" s="9" t="s">
        <v>4037</v>
      </c>
      <c r="B3882" s="9" t="s">
        <v>29</v>
      </c>
      <c r="C3882">
        <v>24</v>
      </c>
      <c r="D3882" t="s">
        <v>20</v>
      </c>
      <c r="E3882" t="s">
        <v>39</v>
      </c>
      <c r="F3882" t="s">
        <v>82</v>
      </c>
      <c r="G3882" t="s">
        <v>83</v>
      </c>
      <c r="H3882" t="s">
        <v>51</v>
      </c>
      <c r="I3882" s="5">
        <v>3.8</v>
      </c>
      <c r="J3882" t="s">
        <v>25</v>
      </c>
      <c r="K3882" s="1">
        <v>41191</v>
      </c>
      <c r="L3882" s="1" t="s">
        <v>5075</v>
      </c>
      <c r="M3882" s="7">
        <v>13.05</v>
      </c>
      <c r="N3882" s="22">
        <v>42790</v>
      </c>
      <c r="O3882">
        <v>2</v>
      </c>
      <c r="P3882" t="s">
        <v>26</v>
      </c>
      <c r="Q3882">
        <v>1</v>
      </c>
      <c r="R3882">
        <v>3</v>
      </c>
      <c r="S3882" t="s">
        <v>2407</v>
      </c>
      <c r="T3882" t="s">
        <v>26</v>
      </c>
      <c r="U3882" t="str">
        <f t="shared" si="120"/>
        <v>Young</v>
      </c>
      <c r="V3882" t="str">
        <f t="shared" si="121"/>
        <v>Mid-Level</v>
      </c>
      <c r="W3882" t="str">
        <f>IF(Table13[[#This Row],[Last_Working_Date]]="Active","Active","Exited")</f>
        <v>Active</v>
      </c>
    </row>
    <row r="3883" spans="1:23" x14ac:dyDescent="0.3">
      <c r="A3883" s="9" t="s">
        <v>4038</v>
      </c>
      <c r="B3883" s="9" t="s">
        <v>19</v>
      </c>
      <c r="C3883">
        <v>28</v>
      </c>
      <c r="D3883" t="s">
        <v>30</v>
      </c>
      <c r="E3883" t="s">
        <v>44</v>
      </c>
      <c r="F3883" t="s">
        <v>32</v>
      </c>
      <c r="G3883" t="s">
        <v>33</v>
      </c>
      <c r="H3883" t="s">
        <v>24</v>
      </c>
      <c r="I3883" s="5">
        <v>3.5</v>
      </c>
      <c r="J3883" t="s">
        <v>25</v>
      </c>
      <c r="K3883" s="1">
        <v>41462</v>
      </c>
      <c r="L3883" s="1" t="s">
        <v>5075</v>
      </c>
      <c r="M3883" s="7">
        <v>12.31</v>
      </c>
      <c r="N3883" s="22">
        <v>36196</v>
      </c>
      <c r="O3883">
        <v>4</v>
      </c>
      <c r="P3883" t="s">
        <v>26</v>
      </c>
      <c r="Q3883">
        <v>1</v>
      </c>
      <c r="R3883">
        <v>7</v>
      </c>
      <c r="S3883" t="s">
        <v>1343</v>
      </c>
      <c r="T3883" t="s">
        <v>26</v>
      </c>
      <c r="U3883" t="str">
        <f t="shared" si="120"/>
        <v>Young</v>
      </c>
      <c r="V3883" t="str">
        <f t="shared" si="121"/>
        <v>Mid-Level</v>
      </c>
      <c r="W3883" t="str">
        <f>IF(Table13[[#This Row],[Last_Working_Date]]="Active","Active","Exited")</f>
        <v>Active</v>
      </c>
    </row>
    <row r="3884" spans="1:23" x14ac:dyDescent="0.3">
      <c r="A3884" s="9" t="s">
        <v>1658</v>
      </c>
      <c r="B3884" s="9" t="s">
        <v>19</v>
      </c>
      <c r="C3884">
        <v>34</v>
      </c>
      <c r="D3884" t="s">
        <v>20</v>
      </c>
      <c r="E3884" t="s">
        <v>63</v>
      </c>
      <c r="F3884" t="s">
        <v>32</v>
      </c>
      <c r="G3884" t="s">
        <v>171</v>
      </c>
      <c r="H3884" t="s">
        <v>24</v>
      </c>
      <c r="I3884" s="5">
        <v>10.5</v>
      </c>
      <c r="J3884" t="s">
        <v>25</v>
      </c>
      <c r="K3884" s="1">
        <v>44498</v>
      </c>
      <c r="L3884" s="1" t="s">
        <v>5075</v>
      </c>
      <c r="M3884" s="7">
        <v>4</v>
      </c>
      <c r="N3884" s="22">
        <v>47509</v>
      </c>
      <c r="O3884">
        <v>2</v>
      </c>
      <c r="P3884" t="s">
        <v>26</v>
      </c>
      <c r="Q3884">
        <v>3</v>
      </c>
      <c r="R3884">
        <v>5</v>
      </c>
      <c r="S3884" t="s">
        <v>5074</v>
      </c>
      <c r="T3884" t="s">
        <v>26</v>
      </c>
      <c r="U3884" t="str">
        <f t="shared" si="120"/>
        <v>Adult</v>
      </c>
      <c r="V3884" t="str">
        <f t="shared" si="121"/>
        <v>Expert</v>
      </c>
      <c r="W3884" t="str">
        <f>IF(Table13[[#This Row],[Last_Working_Date]]="Active","Active","Exited")</f>
        <v>Active</v>
      </c>
    </row>
    <row r="3885" spans="1:23" x14ac:dyDescent="0.3">
      <c r="A3885" s="9" t="s">
        <v>4039</v>
      </c>
      <c r="B3885" s="9" t="s">
        <v>19</v>
      </c>
      <c r="C3885">
        <v>21</v>
      </c>
      <c r="D3885" t="s">
        <v>20</v>
      </c>
      <c r="E3885" t="s">
        <v>58</v>
      </c>
      <c r="F3885" t="s">
        <v>45</v>
      </c>
      <c r="G3885" t="s">
        <v>46</v>
      </c>
      <c r="H3885" t="s">
        <v>51</v>
      </c>
      <c r="I3885" s="5">
        <v>0</v>
      </c>
      <c r="J3885" t="s">
        <v>25</v>
      </c>
      <c r="K3885" s="1">
        <v>39651</v>
      </c>
      <c r="L3885" s="1" t="s">
        <v>5075</v>
      </c>
      <c r="M3885" s="7">
        <v>17.27</v>
      </c>
      <c r="N3885" s="22">
        <v>33819</v>
      </c>
      <c r="O3885">
        <v>3</v>
      </c>
      <c r="P3885" t="s">
        <v>26</v>
      </c>
      <c r="Q3885">
        <v>1</v>
      </c>
      <c r="R3885">
        <v>7</v>
      </c>
      <c r="S3885" t="s">
        <v>1980</v>
      </c>
      <c r="T3885" t="s">
        <v>26</v>
      </c>
      <c r="U3885" t="str">
        <f t="shared" si="120"/>
        <v>Young</v>
      </c>
      <c r="V3885" t="str">
        <f t="shared" si="121"/>
        <v>Junior</v>
      </c>
      <c r="W3885" t="str">
        <f>IF(Table13[[#This Row],[Last_Working_Date]]="Active","Active","Exited")</f>
        <v>Active</v>
      </c>
    </row>
    <row r="3886" spans="1:23" x14ac:dyDescent="0.3">
      <c r="A3886" s="9" t="s">
        <v>4040</v>
      </c>
      <c r="B3886" s="9" t="s">
        <v>19</v>
      </c>
      <c r="C3886">
        <v>21</v>
      </c>
      <c r="D3886" t="s">
        <v>30</v>
      </c>
      <c r="E3886" t="s">
        <v>53</v>
      </c>
      <c r="F3886" t="s">
        <v>45</v>
      </c>
      <c r="G3886" t="s">
        <v>164</v>
      </c>
      <c r="H3886" t="s">
        <v>84</v>
      </c>
      <c r="I3886" s="5">
        <v>0.7</v>
      </c>
      <c r="J3886" t="s">
        <v>25</v>
      </c>
      <c r="K3886" s="1">
        <v>39864</v>
      </c>
      <c r="L3886" s="1" t="s">
        <v>5075</v>
      </c>
      <c r="M3886" s="7">
        <v>16.68</v>
      </c>
      <c r="N3886" s="22">
        <v>36998</v>
      </c>
      <c r="O3886">
        <v>3</v>
      </c>
      <c r="P3886" t="s">
        <v>26</v>
      </c>
      <c r="Q3886">
        <v>1</v>
      </c>
      <c r="R3886">
        <v>1</v>
      </c>
      <c r="S3886" t="s">
        <v>1002</v>
      </c>
      <c r="T3886" t="s">
        <v>26</v>
      </c>
      <c r="U3886" t="str">
        <f t="shared" si="120"/>
        <v>Young</v>
      </c>
      <c r="V3886" t="str">
        <f t="shared" si="121"/>
        <v>Junior</v>
      </c>
      <c r="W3886" t="str">
        <f>IF(Table13[[#This Row],[Last_Working_Date]]="Active","Active","Exited")</f>
        <v>Active</v>
      </c>
    </row>
    <row r="3887" spans="1:23" x14ac:dyDescent="0.3">
      <c r="A3887" s="9" t="s">
        <v>4041</v>
      </c>
      <c r="B3887" s="9" t="s">
        <v>19</v>
      </c>
      <c r="C3887">
        <v>33</v>
      </c>
      <c r="D3887" t="s">
        <v>20</v>
      </c>
      <c r="E3887" t="s">
        <v>44</v>
      </c>
      <c r="F3887" t="s">
        <v>54</v>
      </c>
      <c r="G3887" t="s">
        <v>77</v>
      </c>
      <c r="H3887" t="s">
        <v>51</v>
      </c>
      <c r="I3887" s="5">
        <v>10.6</v>
      </c>
      <c r="J3887" t="s">
        <v>25</v>
      </c>
      <c r="K3887" s="1">
        <v>42622</v>
      </c>
      <c r="L3887" s="1" t="s">
        <v>5075</v>
      </c>
      <c r="M3887" s="7">
        <v>9.1300000000000008</v>
      </c>
      <c r="N3887" s="22">
        <v>46501</v>
      </c>
      <c r="O3887">
        <v>3</v>
      </c>
      <c r="P3887" t="s">
        <v>26</v>
      </c>
      <c r="Q3887">
        <v>4</v>
      </c>
      <c r="R3887">
        <v>6</v>
      </c>
      <c r="S3887" t="s">
        <v>670</v>
      </c>
      <c r="T3887" t="s">
        <v>26</v>
      </c>
      <c r="U3887" t="str">
        <f t="shared" si="120"/>
        <v>Adult</v>
      </c>
      <c r="V3887" t="str">
        <f t="shared" si="121"/>
        <v>Expert</v>
      </c>
      <c r="W3887" t="str">
        <f>IF(Table13[[#This Row],[Last_Working_Date]]="Active","Active","Exited")</f>
        <v>Active</v>
      </c>
    </row>
    <row r="3888" spans="1:23" x14ac:dyDescent="0.3">
      <c r="A3888" s="9" t="s">
        <v>4042</v>
      </c>
      <c r="B3888" s="9" t="s">
        <v>19</v>
      </c>
      <c r="C3888">
        <v>43</v>
      </c>
      <c r="D3888" t="s">
        <v>30</v>
      </c>
      <c r="E3888" t="s">
        <v>63</v>
      </c>
      <c r="F3888" t="s">
        <v>45</v>
      </c>
      <c r="G3888" t="s">
        <v>98</v>
      </c>
      <c r="H3888" t="s">
        <v>24</v>
      </c>
      <c r="I3888" s="5">
        <v>23</v>
      </c>
      <c r="J3888" t="s">
        <v>25</v>
      </c>
      <c r="K3888" s="1">
        <v>43203</v>
      </c>
      <c r="L3888" s="1" t="s">
        <v>5075</v>
      </c>
      <c r="M3888" s="7">
        <v>7.54</v>
      </c>
      <c r="N3888" s="22">
        <v>77915</v>
      </c>
      <c r="O3888">
        <v>3</v>
      </c>
      <c r="P3888" t="s">
        <v>26</v>
      </c>
      <c r="Q3888">
        <v>2</v>
      </c>
      <c r="R3888">
        <v>8</v>
      </c>
      <c r="S3888" t="s">
        <v>48</v>
      </c>
      <c r="T3888" t="s">
        <v>26</v>
      </c>
      <c r="U3888" t="str">
        <f t="shared" si="120"/>
        <v>Adult</v>
      </c>
      <c r="V3888" t="str">
        <f t="shared" si="121"/>
        <v>Expert</v>
      </c>
      <c r="W3888" t="str">
        <f>IF(Table13[[#This Row],[Last_Working_Date]]="Active","Active","Exited")</f>
        <v>Active</v>
      </c>
    </row>
    <row r="3889" spans="1:23" x14ac:dyDescent="0.3">
      <c r="A3889" s="9" t="s">
        <v>4043</v>
      </c>
      <c r="B3889" s="9" t="s">
        <v>19</v>
      </c>
      <c r="C3889">
        <v>34</v>
      </c>
      <c r="D3889" t="s">
        <v>20</v>
      </c>
      <c r="E3889" t="s">
        <v>58</v>
      </c>
      <c r="F3889" t="s">
        <v>32</v>
      </c>
      <c r="G3889" t="s">
        <v>33</v>
      </c>
      <c r="H3889" t="s">
        <v>47</v>
      </c>
      <c r="I3889" s="5">
        <v>8.4</v>
      </c>
      <c r="J3889" t="s">
        <v>85</v>
      </c>
      <c r="K3889" s="1">
        <v>45502</v>
      </c>
      <c r="L3889" s="1" t="s">
        <v>5075</v>
      </c>
      <c r="M3889" s="7">
        <v>1.25</v>
      </c>
      <c r="N3889" s="22">
        <v>46877</v>
      </c>
      <c r="O3889">
        <v>2</v>
      </c>
      <c r="P3889" t="s">
        <v>26</v>
      </c>
      <c r="Q3889">
        <v>2</v>
      </c>
      <c r="R3889">
        <v>4</v>
      </c>
      <c r="S3889" t="s">
        <v>298</v>
      </c>
      <c r="T3889" t="s">
        <v>26</v>
      </c>
      <c r="U3889" t="str">
        <f t="shared" si="120"/>
        <v>Adult</v>
      </c>
      <c r="V3889" t="str">
        <f t="shared" si="121"/>
        <v>Senior</v>
      </c>
      <c r="W3889" t="str">
        <f>IF(Table13[[#This Row],[Last_Working_Date]]="Active","Active","Exited")</f>
        <v>Active</v>
      </c>
    </row>
    <row r="3890" spans="1:23" x14ac:dyDescent="0.3">
      <c r="A3890" s="9" t="s">
        <v>4044</v>
      </c>
      <c r="B3890" s="9" t="s">
        <v>19</v>
      </c>
      <c r="C3890">
        <v>24</v>
      </c>
      <c r="D3890" t="s">
        <v>30</v>
      </c>
      <c r="E3890" t="s">
        <v>21</v>
      </c>
      <c r="F3890" t="s">
        <v>92</v>
      </c>
      <c r="G3890" t="s">
        <v>93</v>
      </c>
      <c r="H3890" t="s">
        <v>51</v>
      </c>
      <c r="I3890" s="5">
        <v>2.5</v>
      </c>
      <c r="J3890" t="s">
        <v>25</v>
      </c>
      <c r="K3890" s="1">
        <v>43865</v>
      </c>
      <c r="L3890" s="1" t="s">
        <v>5075</v>
      </c>
      <c r="M3890" s="7">
        <v>5.73</v>
      </c>
      <c r="N3890" s="22">
        <v>37917</v>
      </c>
      <c r="O3890">
        <v>3</v>
      </c>
      <c r="P3890" t="s">
        <v>26</v>
      </c>
      <c r="Q3890">
        <v>2</v>
      </c>
      <c r="R3890">
        <v>8</v>
      </c>
      <c r="S3890" t="s">
        <v>1228</v>
      </c>
      <c r="T3890" t="s">
        <v>26</v>
      </c>
      <c r="U3890" t="str">
        <f t="shared" si="120"/>
        <v>Young</v>
      </c>
      <c r="V3890" t="str">
        <f t="shared" si="121"/>
        <v>Mid-Level</v>
      </c>
      <c r="W3890" t="str">
        <f>IF(Table13[[#This Row],[Last_Working_Date]]="Active","Active","Exited")</f>
        <v>Active</v>
      </c>
    </row>
    <row r="3891" spans="1:23" x14ac:dyDescent="0.3">
      <c r="A3891" s="9" t="s">
        <v>4045</v>
      </c>
      <c r="B3891" s="9" t="s">
        <v>29</v>
      </c>
      <c r="C3891">
        <v>40</v>
      </c>
      <c r="D3891" t="s">
        <v>20</v>
      </c>
      <c r="E3891" t="s">
        <v>53</v>
      </c>
      <c r="F3891" t="s">
        <v>45</v>
      </c>
      <c r="G3891" t="s">
        <v>164</v>
      </c>
      <c r="H3891" t="s">
        <v>24</v>
      </c>
      <c r="I3891" s="5">
        <v>11.9</v>
      </c>
      <c r="J3891" t="s">
        <v>25</v>
      </c>
      <c r="K3891" s="1">
        <v>45393</v>
      </c>
      <c r="L3891" s="1">
        <v>45828</v>
      </c>
      <c r="M3891" s="7">
        <v>1.19</v>
      </c>
      <c r="N3891" s="22">
        <v>59406</v>
      </c>
      <c r="O3891">
        <v>2</v>
      </c>
      <c r="P3891" t="s">
        <v>26</v>
      </c>
      <c r="Q3891">
        <v>3</v>
      </c>
      <c r="R3891">
        <v>7</v>
      </c>
      <c r="S3891" t="s">
        <v>451</v>
      </c>
      <c r="T3891" t="s">
        <v>65</v>
      </c>
      <c r="U3891" t="str">
        <f t="shared" si="120"/>
        <v>Adult</v>
      </c>
      <c r="V3891" t="str">
        <f t="shared" si="121"/>
        <v>Expert</v>
      </c>
      <c r="W3891" t="str">
        <f>IF(Table13[[#This Row],[Last_Working_Date]]="Active","Active","Exited")</f>
        <v>Exited</v>
      </c>
    </row>
    <row r="3892" spans="1:23" x14ac:dyDescent="0.3">
      <c r="A3892" s="9" t="s">
        <v>4046</v>
      </c>
      <c r="B3892" s="9" t="s">
        <v>29</v>
      </c>
      <c r="C3892">
        <v>50</v>
      </c>
      <c r="D3892" t="s">
        <v>30</v>
      </c>
      <c r="E3892" t="s">
        <v>36</v>
      </c>
      <c r="F3892" t="s">
        <v>45</v>
      </c>
      <c r="G3892" t="s">
        <v>98</v>
      </c>
      <c r="H3892" t="s">
        <v>51</v>
      </c>
      <c r="I3892" s="5">
        <v>6.4</v>
      </c>
      <c r="J3892" t="s">
        <v>25</v>
      </c>
      <c r="K3892" s="1">
        <v>41126</v>
      </c>
      <c r="L3892" s="1" t="s">
        <v>5075</v>
      </c>
      <c r="M3892" s="7">
        <v>13.23</v>
      </c>
      <c r="N3892" s="22">
        <v>43014</v>
      </c>
      <c r="O3892">
        <v>3</v>
      </c>
      <c r="P3892" t="s">
        <v>26</v>
      </c>
      <c r="Q3892">
        <v>3</v>
      </c>
      <c r="R3892">
        <v>5</v>
      </c>
      <c r="S3892" t="s">
        <v>248</v>
      </c>
      <c r="T3892" t="s">
        <v>26</v>
      </c>
      <c r="U3892" t="str">
        <f t="shared" si="120"/>
        <v>Adult</v>
      </c>
      <c r="V3892" t="str">
        <f t="shared" si="121"/>
        <v>Senior</v>
      </c>
      <c r="W3892" t="str">
        <f>IF(Table13[[#This Row],[Last_Working_Date]]="Active","Active","Exited")</f>
        <v>Active</v>
      </c>
    </row>
    <row r="3893" spans="1:23" x14ac:dyDescent="0.3">
      <c r="A3893" s="9" t="s">
        <v>4047</v>
      </c>
      <c r="B3893" s="9" t="s">
        <v>19</v>
      </c>
      <c r="C3893">
        <v>36</v>
      </c>
      <c r="D3893" t="s">
        <v>30</v>
      </c>
      <c r="E3893" t="s">
        <v>36</v>
      </c>
      <c r="F3893" t="s">
        <v>40</v>
      </c>
      <c r="G3893" t="s">
        <v>50</v>
      </c>
      <c r="H3893" t="s">
        <v>51</v>
      </c>
      <c r="I3893" s="5">
        <v>6.9</v>
      </c>
      <c r="J3893" t="s">
        <v>25</v>
      </c>
      <c r="K3893" s="1">
        <v>39643</v>
      </c>
      <c r="L3893" s="1" t="s">
        <v>5075</v>
      </c>
      <c r="M3893" s="7">
        <v>17.29</v>
      </c>
      <c r="N3893" s="22">
        <v>51050</v>
      </c>
      <c r="O3893">
        <v>3</v>
      </c>
      <c r="P3893" t="s">
        <v>26</v>
      </c>
      <c r="Q3893">
        <v>2</v>
      </c>
      <c r="R3893">
        <v>6</v>
      </c>
      <c r="S3893" t="s">
        <v>282</v>
      </c>
      <c r="T3893" t="s">
        <v>26</v>
      </c>
      <c r="U3893" t="str">
        <f t="shared" si="120"/>
        <v>Adult</v>
      </c>
      <c r="V3893" t="str">
        <f t="shared" si="121"/>
        <v>Senior</v>
      </c>
      <c r="W3893" t="str">
        <f>IF(Table13[[#This Row],[Last_Working_Date]]="Active","Active","Exited")</f>
        <v>Active</v>
      </c>
    </row>
    <row r="3894" spans="1:23" x14ac:dyDescent="0.3">
      <c r="A3894" s="9" t="s">
        <v>4048</v>
      </c>
      <c r="B3894" s="9" t="s">
        <v>19</v>
      </c>
      <c r="C3894">
        <v>29</v>
      </c>
      <c r="D3894" t="s">
        <v>20</v>
      </c>
      <c r="E3894" t="s">
        <v>36</v>
      </c>
      <c r="F3894" t="s">
        <v>82</v>
      </c>
      <c r="G3894" t="s">
        <v>284</v>
      </c>
      <c r="H3894" t="s">
        <v>24</v>
      </c>
      <c r="I3894" s="5">
        <v>3.5</v>
      </c>
      <c r="J3894" t="s">
        <v>25</v>
      </c>
      <c r="K3894" s="1">
        <v>45332</v>
      </c>
      <c r="L3894" s="1" t="s">
        <v>5075</v>
      </c>
      <c r="M3894" s="7">
        <v>1.71</v>
      </c>
      <c r="N3894" s="22">
        <v>35904</v>
      </c>
      <c r="O3894">
        <v>4</v>
      </c>
      <c r="P3894" t="s">
        <v>65</v>
      </c>
      <c r="Q3894">
        <v>1</v>
      </c>
      <c r="R3894">
        <v>9</v>
      </c>
      <c r="S3894" t="s">
        <v>711</v>
      </c>
      <c r="T3894" t="s">
        <v>26</v>
      </c>
      <c r="U3894" t="str">
        <f t="shared" si="120"/>
        <v>Young</v>
      </c>
      <c r="V3894" t="str">
        <f t="shared" si="121"/>
        <v>Mid-Level</v>
      </c>
      <c r="W3894" t="str">
        <f>IF(Table13[[#This Row],[Last_Working_Date]]="Active","Active","Exited")</f>
        <v>Active</v>
      </c>
    </row>
    <row r="3895" spans="1:23" x14ac:dyDescent="0.3">
      <c r="A3895" s="9" t="s">
        <v>4049</v>
      </c>
      <c r="B3895" s="9" t="s">
        <v>29</v>
      </c>
      <c r="C3895">
        <v>30</v>
      </c>
      <c r="D3895" t="s">
        <v>30</v>
      </c>
      <c r="E3895" t="s">
        <v>58</v>
      </c>
      <c r="F3895" t="s">
        <v>54</v>
      </c>
      <c r="G3895" t="s">
        <v>77</v>
      </c>
      <c r="H3895" t="s">
        <v>51</v>
      </c>
      <c r="I3895" s="5">
        <v>4.2</v>
      </c>
      <c r="J3895" t="s">
        <v>25</v>
      </c>
      <c r="K3895" s="1">
        <v>44910</v>
      </c>
      <c r="L3895" s="1" t="s">
        <v>5075</v>
      </c>
      <c r="M3895" s="7">
        <v>2.87</v>
      </c>
      <c r="N3895" s="22">
        <v>29866</v>
      </c>
      <c r="O3895">
        <v>3</v>
      </c>
      <c r="P3895" t="s">
        <v>26</v>
      </c>
      <c r="Q3895">
        <v>2</v>
      </c>
      <c r="R3895">
        <v>7</v>
      </c>
      <c r="S3895" t="s">
        <v>426</v>
      </c>
      <c r="T3895" t="s">
        <v>26</v>
      </c>
      <c r="U3895" t="str">
        <f t="shared" si="120"/>
        <v>Young</v>
      </c>
      <c r="V3895" t="str">
        <f t="shared" si="121"/>
        <v>Mid-Level</v>
      </c>
      <c r="W3895" t="str">
        <f>IF(Table13[[#This Row],[Last_Working_Date]]="Active","Active","Exited")</f>
        <v>Active</v>
      </c>
    </row>
    <row r="3896" spans="1:23" x14ac:dyDescent="0.3">
      <c r="A3896" s="9" t="s">
        <v>4050</v>
      </c>
      <c r="B3896" s="9" t="s">
        <v>19</v>
      </c>
      <c r="C3896">
        <v>30</v>
      </c>
      <c r="D3896" t="s">
        <v>30</v>
      </c>
      <c r="E3896" t="s">
        <v>63</v>
      </c>
      <c r="F3896" t="s">
        <v>54</v>
      </c>
      <c r="G3896" t="s">
        <v>139</v>
      </c>
      <c r="H3896" t="s">
        <v>24</v>
      </c>
      <c r="I3896" s="5">
        <v>7.2</v>
      </c>
      <c r="J3896" t="s">
        <v>25</v>
      </c>
      <c r="K3896" s="1">
        <v>43937</v>
      </c>
      <c r="L3896" s="1" t="s">
        <v>5075</v>
      </c>
      <c r="M3896" s="7">
        <v>5.53</v>
      </c>
      <c r="N3896" s="22">
        <v>43747</v>
      </c>
      <c r="O3896">
        <v>2</v>
      </c>
      <c r="P3896" t="s">
        <v>26</v>
      </c>
      <c r="Q3896">
        <v>4</v>
      </c>
      <c r="R3896">
        <v>7</v>
      </c>
      <c r="S3896" t="s">
        <v>820</v>
      </c>
      <c r="T3896" t="s">
        <v>26</v>
      </c>
      <c r="U3896" t="str">
        <f t="shared" si="120"/>
        <v>Young</v>
      </c>
      <c r="V3896" t="str">
        <f t="shared" si="121"/>
        <v>Senior</v>
      </c>
      <c r="W3896" t="str">
        <f>IF(Table13[[#This Row],[Last_Working_Date]]="Active","Active","Exited")</f>
        <v>Active</v>
      </c>
    </row>
    <row r="3897" spans="1:23" x14ac:dyDescent="0.3">
      <c r="A3897" s="9" t="s">
        <v>4051</v>
      </c>
      <c r="B3897" s="9" t="s">
        <v>29</v>
      </c>
      <c r="C3897">
        <v>35</v>
      </c>
      <c r="D3897" t="s">
        <v>30</v>
      </c>
      <c r="E3897" t="s">
        <v>44</v>
      </c>
      <c r="F3897" t="s">
        <v>40</v>
      </c>
      <c r="G3897" t="s">
        <v>50</v>
      </c>
      <c r="H3897" t="s">
        <v>84</v>
      </c>
      <c r="I3897" s="5">
        <v>10.7</v>
      </c>
      <c r="J3897" t="s">
        <v>25</v>
      </c>
      <c r="K3897" s="1">
        <v>43474</v>
      </c>
      <c r="L3897" s="1" t="s">
        <v>5075</v>
      </c>
      <c r="M3897" s="7">
        <v>6.8</v>
      </c>
      <c r="N3897" s="22">
        <v>60062</v>
      </c>
      <c r="O3897">
        <v>4</v>
      </c>
      <c r="P3897" t="s">
        <v>26</v>
      </c>
      <c r="Q3897">
        <v>5</v>
      </c>
      <c r="R3897">
        <v>5</v>
      </c>
      <c r="S3897" t="s">
        <v>64</v>
      </c>
      <c r="T3897" t="s">
        <v>26</v>
      </c>
      <c r="U3897" t="str">
        <f t="shared" si="120"/>
        <v>Adult</v>
      </c>
      <c r="V3897" t="str">
        <f t="shared" si="121"/>
        <v>Expert</v>
      </c>
      <c r="W3897" t="str">
        <f>IF(Table13[[#This Row],[Last_Working_Date]]="Active","Active","Exited")</f>
        <v>Active</v>
      </c>
    </row>
    <row r="3898" spans="1:23" x14ac:dyDescent="0.3">
      <c r="A3898" s="9" t="s">
        <v>4052</v>
      </c>
      <c r="B3898" s="9" t="s">
        <v>19</v>
      </c>
      <c r="C3898">
        <v>31</v>
      </c>
      <c r="D3898" t="s">
        <v>30</v>
      </c>
      <c r="E3898" t="s">
        <v>63</v>
      </c>
      <c r="F3898" t="s">
        <v>45</v>
      </c>
      <c r="G3898" t="s">
        <v>164</v>
      </c>
      <c r="H3898" t="s">
        <v>51</v>
      </c>
      <c r="I3898" s="5">
        <v>5.4</v>
      </c>
      <c r="J3898" t="s">
        <v>25</v>
      </c>
      <c r="K3898" s="1">
        <v>42676</v>
      </c>
      <c r="L3898" s="1" t="s">
        <v>5075</v>
      </c>
      <c r="M3898" s="7">
        <v>8.99</v>
      </c>
      <c r="N3898" s="22">
        <v>49418</v>
      </c>
      <c r="O3898">
        <v>5</v>
      </c>
      <c r="P3898" t="s">
        <v>26</v>
      </c>
      <c r="Q3898">
        <v>2</v>
      </c>
      <c r="R3898">
        <v>6</v>
      </c>
      <c r="S3898" t="s">
        <v>1002</v>
      </c>
      <c r="T3898" t="s">
        <v>26</v>
      </c>
      <c r="U3898" t="str">
        <f t="shared" si="120"/>
        <v>Adult</v>
      </c>
      <c r="V3898" t="str">
        <f t="shared" si="121"/>
        <v>Senior</v>
      </c>
      <c r="W3898" t="str">
        <f>IF(Table13[[#This Row],[Last_Working_Date]]="Active","Active","Exited")</f>
        <v>Active</v>
      </c>
    </row>
    <row r="3899" spans="1:23" x14ac:dyDescent="0.3">
      <c r="A3899" s="9" t="s">
        <v>4053</v>
      </c>
      <c r="B3899" s="9" t="s">
        <v>29</v>
      </c>
      <c r="C3899">
        <v>31</v>
      </c>
      <c r="D3899" t="s">
        <v>20</v>
      </c>
      <c r="E3899" t="s">
        <v>39</v>
      </c>
      <c r="F3899" t="s">
        <v>82</v>
      </c>
      <c r="G3899" t="s">
        <v>83</v>
      </c>
      <c r="H3899" t="s">
        <v>84</v>
      </c>
      <c r="I3899" s="5">
        <v>5.6</v>
      </c>
      <c r="J3899" t="s">
        <v>25</v>
      </c>
      <c r="K3899" s="1">
        <v>43017</v>
      </c>
      <c r="L3899" s="1" t="s">
        <v>5075</v>
      </c>
      <c r="M3899" s="7">
        <v>8.0500000000000007</v>
      </c>
      <c r="N3899" s="22">
        <v>39754</v>
      </c>
      <c r="O3899">
        <v>3</v>
      </c>
      <c r="P3899" t="s">
        <v>26</v>
      </c>
      <c r="Q3899">
        <v>2</v>
      </c>
      <c r="R3899">
        <v>7</v>
      </c>
      <c r="S3899" t="s">
        <v>668</v>
      </c>
      <c r="T3899" t="s">
        <v>26</v>
      </c>
      <c r="U3899" t="str">
        <f t="shared" si="120"/>
        <v>Adult</v>
      </c>
      <c r="V3899" t="str">
        <f t="shared" si="121"/>
        <v>Senior</v>
      </c>
      <c r="W3899" t="str">
        <f>IF(Table13[[#This Row],[Last_Working_Date]]="Active","Active","Exited")</f>
        <v>Active</v>
      </c>
    </row>
    <row r="3900" spans="1:23" x14ac:dyDescent="0.3">
      <c r="A3900" s="9" t="s">
        <v>4054</v>
      </c>
      <c r="B3900" s="9" t="s">
        <v>19</v>
      </c>
      <c r="C3900">
        <v>27</v>
      </c>
      <c r="D3900" t="s">
        <v>30</v>
      </c>
      <c r="E3900" t="s">
        <v>39</v>
      </c>
      <c r="F3900" t="s">
        <v>54</v>
      </c>
      <c r="G3900" t="s">
        <v>55</v>
      </c>
      <c r="H3900" t="s">
        <v>47</v>
      </c>
      <c r="I3900" s="5">
        <v>1.8</v>
      </c>
      <c r="J3900" t="s">
        <v>25</v>
      </c>
      <c r="K3900" s="1">
        <v>43849</v>
      </c>
      <c r="L3900" s="1" t="s">
        <v>5075</v>
      </c>
      <c r="M3900" s="7">
        <v>5.77</v>
      </c>
      <c r="N3900" s="22">
        <v>35609</v>
      </c>
      <c r="O3900">
        <v>3</v>
      </c>
      <c r="P3900" t="s">
        <v>26</v>
      </c>
      <c r="Q3900">
        <v>1</v>
      </c>
      <c r="R3900">
        <v>5</v>
      </c>
      <c r="S3900" t="s">
        <v>447</v>
      </c>
      <c r="T3900" t="s">
        <v>26</v>
      </c>
      <c r="U3900" t="str">
        <f t="shared" si="120"/>
        <v>Young</v>
      </c>
      <c r="V3900" t="str">
        <f t="shared" si="121"/>
        <v>Junior</v>
      </c>
      <c r="W3900" t="str">
        <f>IF(Table13[[#This Row],[Last_Working_Date]]="Active","Active","Exited")</f>
        <v>Active</v>
      </c>
    </row>
    <row r="3901" spans="1:23" x14ac:dyDescent="0.3">
      <c r="A3901" s="9" t="s">
        <v>4055</v>
      </c>
      <c r="B3901" s="9" t="s">
        <v>29</v>
      </c>
      <c r="C3901">
        <v>26</v>
      </c>
      <c r="D3901" t="s">
        <v>30</v>
      </c>
      <c r="E3901" t="s">
        <v>36</v>
      </c>
      <c r="F3901" t="s">
        <v>45</v>
      </c>
      <c r="G3901" t="s">
        <v>46</v>
      </c>
      <c r="H3901" t="s">
        <v>24</v>
      </c>
      <c r="I3901" s="5">
        <v>4.5</v>
      </c>
      <c r="J3901" t="s">
        <v>25</v>
      </c>
      <c r="K3901" s="1">
        <v>41707</v>
      </c>
      <c r="L3901" s="1" t="s">
        <v>5075</v>
      </c>
      <c r="M3901" s="7">
        <v>11.64</v>
      </c>
      <c r="N3901" s="22">
        <v>42009</v>
      </c>
      <c r="O3901">
        <v>4</v>
      </c>
      <c r="P3901" t="s">
        <v>26</v>
      </c>
      <c r="Q3901">
        <v>6</v>
      </c>
      <c r="R3901">
        <v>2</v>
      </c>
      <c r="S3901" t="s">
        <v>828</v>
      </c>
      <c r="T3901" t="s">
        <v>26</v>
      </c>
      <c r="U3901" t="str">
        <f t="shared" si="120"/>
        <v>Young</v>
      </c>
      <c r="V3901" t="str">
        <f t="shared" si="121"/>
        <v>Mid-Level</v>
      </c>
      <c r="W3901" t="str">
        <f>IF(Table13[[#This Row],[Last_Working_Date]]="Active","Active","Exited")</f>
        <v>Active</v>
      </c>
    </row>
    <row r="3902" spans="1:23" x14ac:dyDescent="0.3">
      <c r="A3902" s="9" t="s">
        <v>4056</v>
      </c>
      <c r="B3902" s="9" t="s">
        <v>29</v>
      </c>
      <c r="C3902">
        <v>22</v>
      </c>
      <c r="D3902" t="s">
        <v>20</v>
      </c>
      <c r="E3902" t="s">
        <v>39</v>
      </c>
      <c r="F3902" t="s">
        <v>67</v>
      </c>
      <c r="G3902" t="s">
        <v>68</v>
      </c>
      <c r="H3902" t="s">
        <v>84</v>
      </c>
      <c r="I3902" s="5">
        <v>2</v>
      </c>
      <c r="J3902" t="s">
        <v>25</v>
      </c>
      <c r="K3902" s="1">
        <v>44423</v>
      </c>
      <c r="L3902" s="1" t="s">
        <v>5075</v>
      </c>
      <c r="M3902" s="7">
        <v>4.2</v>
      </c>
      <c r="N3902" s="22">
        <v>39645</v>
      </c>
      <c r="O3902">
        <v>3</v>
      </c>
      <c r="P3902" t="s">
        <v>26</v>
      </c>
      <c r="Q3902">
        <v>3</v>
      </c>
      <c r="R3902">
        <v>5</v>
      </c>
      <c r="S3902" t="s">
        <v>988</v>
      </c>
      <c r="T3902" t="s">
        <v>26</v>
      </c>
      <c r="U3902" t="str">
        <f t="shared" si="120"/>
        <v>Young</v>
      </c>
      <c r="V3902" t="str">
        <f t="shared" si="121"/>
        <v>Mid-Level</v>
      </c>
      <c r="W3902" t="str">
        <f>IF(Table13[[#This Row],[Last_Working_Date]]="Active","Active","Exited")</f>
        <v>Active</v>
      </c>
    </row>
    <row r="3903" spans="1:23" x14ac:dyDescent="0.3">
      <c r="A3903" s="9" t="s">
        <v>4057</v>
      </c>
      <c r="B3903" s="9" t="s">
        <v>19</v>
      </c>
      <c r="C3903">
        <v>37</v>
      </c>
      <c r="D3903" t="s">
        <v>20</v>
      </c>
      <c r="E3903" t="s">
        <v>63</v>
      </c>
      <c r="F3903" t="s">
        <v>67</v>
      </c>
      <c r="G3903" t="s">
        <v>71</v>
      </c>
      <c r="H3903" t="s">
        <v>24</v>
      </c>
      <c r="I3903" s="5">
        <v>14.3</v>
      </c>
      <c r="J3903" t="s">
        <v>25</v>
      </c>
      <c r="K3903" s="1">
        <v>39953</v>
      </c>
      <c r="L3903" s="1">
        <v>43125</v>
      </c>
      <c r="M3903" s="7">
        <v>8.68</v>
      </c>
      <c r="N3903" s="22">
        <v>64157</v>
      </c>
      <c r="O3903">
        <v>1</v>
      </c>
      <c r="P3903" t="s">
        <v>26</v>
      </c>
      <c r="Q3903">
        <v>2</v>
      </c>
      <c r="R3903">
        <v>7</v>
      </c>
      <c r="S3903" t="s">
        <v>345</v>
      </c>
      <c r="T3903" t="s">
        <v>65</v>
      </c>
      <c r="U3903" t="str">
        <f t="shared" si="120"/>
        <v>Adult</v>
      </c>
      <c r="V3903" t="str">
        <f t="shared" si="121"/>
        <v>Expert</v>
      </c>
      <c r="W3903" t="str">
        <f>IF(Table13[[#This Row],[Last_Working_Date]]="Active","Active","Exited")</f>
        <v>Exited</v>
      </c>
    </row>
    <row r="3904" spans="1:23" x14ac:dyDescent="0.3">
      <c r="A3904" s="9" t="s">
        <v>4058</v>
      </c>
      <c r="B3904" s="9" t="s">
        <v>29</v>
      </c>
      <c r="C3904">
        <v>35</v>
      </c>
      <c r="D3904" t="s">
        <v>30</v>
      </c>
      <c r="E3904" t="s">
        <v>31</v>
      </c>
      <c r="F3904" t="s">
        <v>45</v>
      </c>
      <c r="G3904" t="s">
        <v>98</v>
      </c>
      <c r="H3904" t="s">
        <v>51</v>
      </c>
      <c r="I3904" s="5">
        <v>15</v>
      </c>
      <c r="J3904" t="s">
        <v>25</v>
      </c>
      <c r="K3904" s="1">
        <v>40166</v>
      </c>
      <c r="L3904" s="1" t="s">
        <v>5075</v>
      </c>
      <c r="M3904" s="7">
        <v>15.86</v>
      </c>
      <c r="N3904" s="22">
        <v>65702</v>
      </c>
      <c r="O3904">
        <v>4</v>
      </c>
      <c r="P3904" t="s">
        <v>26</v>
      </c>
      <c r="Q3904">
        <v>4</v>
      </c>
      <c r="R3904">
        <v>5</v>
      </c>
      <c r="S3904" t="s">
        <v>328</v>
      </c>
      <c r="T3904" t="s">
        <v>26</v>
      </c>
      <c r="U3904" t="str">
        <f t="shared" si="120"/>
        <v>Adult</v>
      </c>
      <c r="V3904" t="str">
        <f t="shared" si="121"/>
        <v>Expert</v>
      </c>
      <c r="W3904" t="str">
        <f>IF(Table13[[#This Row],[Last_Working_Date]]="Active","Active","Exited")</f>
        <v>Active</v>
      </c>
    </row>
    <row r="3905" spans="1:23" x14ac:dyDescent="0.3">
      <c r="A3905" s="9" t="s">
        <v>1189</v>
      </c>
      <c r="B3905" s="9" t="s">
        <v>29</v>
      </c>
      <c r="C3905">
        <v>35</v>
      </c>
      <c r="D3905" t="s">
        <v>30</v>
      </c>
      <c r="E3905" t="s">
        <v>53</v>
      </c>
      <c r="F3905" t="s">
        <v>54</v>
      </c>
      <c r="G3905" t="s">
        <v>139</v>
      </c>
      <c r="H3905" t="s">
        <v>84</v>
      </c>
      <c r="I3905" s="5">
        <v>11.7</v>
      </c>
      <c r="J3905" t="s">
        <v>25</v>
      </c>
      <c r="K3905" s="1">
        <v>40095</v>
      </c>
      <c r="L3905" s="1" t="s">
        <v>5075</v>
      </c>
      <c r="M3905" s="7">
        <v>16.05</v>
      </c>
      <c r="N3905" s="22">
        <v>65523</v>
      </c>
      <c r="O3905">
        <v>3</v>
      </c>
      <c r="P3905" t="s">
        <v>65</v>
      </c>
      <c r="Q3905">
        <v>4</v>
      </c>
      <c r="R3905">
        <v>3</v>
      </c>
      <c r="S3905" t="s">
        <v>5074</v>
      </c>
      <c r="T3905" t="s">
        <v>26</v>
      </c>
      <c r="U3905" t="str">
        <f t="shared" si="120"/>
        <v>Adult</v>
      </c>
      <c r="V3905" t="str">
        <f t="shared" si="121"/>
        <v>Expert</v>
      </c>
      <c r="W3905" t="str">
        <f>IF(Table13[[#This Row],[Last_Working_Date]]="Active","Active","Exited")</f>
        <v>Active</v>
      </c>
    </row>
    <row r="3906" spans="1:23" x14ac:dyDescent="0.3">
      <c r="A3906" s="9" t="s">
        <v>1386</v>
      </c>
      <c r="B3906" s="9" t="s">
        <v>19</v>
      </c>
      <c r="C3906">
        <v>33</v>
      </c>
      <c r="D3906" t="s">
        <v>30</v>
      </c>
      <c r="E3906" t="s">
        <v>63</v>
      </c>
      <c r="F3906" t="s">
        <v>22</v>
      </c>
      <c r="G3906" t="s">
        <v>23</v>
      </c>
      <c r="H3906" t="s">
        <v>24</v>
      </c>
      <c r="I3906" s="5">
        <v>8.8000000000000007</v>
      </c>
      <c r="J3906" t="s">
        <v>25</v>
      </c>
      <c r="K3906" s="1">
        <v>42097</v>
      </c>
      <c r="L3906" s="1" t="s">
        <v>5075</v>
      </c>
      <c r="M3906" s="7">
        <v>10.57</v>
      </c>
      <c r="N3906" s="22">
        <v>49170</v>
      </c>
      <c r="O3906">
        <v>3</v>
      </c>
      <c r="P3906" t="s">
        <v>26</v>
      </c>
      <c r="Q3906">
        <v>1</v>
      </c>
      <c r="R3906">
        <v>3</v>
      </c>
      <c r="S3906" t="s">
        <v>5074</v>
      </c>
      <c r="T3906" t="s">
        <v>26</v>
      </c>
      <c r="U3906" t="str">
        <f t="shared" ref="U3906:U3969" si="122">IF(C3906&lt;=30,"Young","Adult")</f>
        <v>Adult</v>
      </c>
      <c r="V3906" t="str">
        <f t="shared" ref="V3906:V3969" si="123">IF(I3906&lt;2,"Junior",IF(I3906&lt;5,"Mid-Level",IF(I3906&lt;10,"Senior","Expert")))</f>
        <v>Senior</v>
      </c>
      <c r="W3906" t="str">
        <f>IF(Table13[[#This Row],[Last_Working_Date]]="Active","Active","Exited")</f>
        <v>Active</v>
      </c>
    </row>
    <row r="3907" spans="1:23" x14ac:dyDescent="0.3">
      <c r="A3907" s="9" t="s">
        <v>4059</v>
      </c>
      <c r="B3907" s="9" t="s">
        <v>29</v>
      </c>
      <c r="C3907">
        <v>43</v>
      </c>
      <c r="D3907" t="s">
        <v>30</v>
      </c>
      <c r="E3907" t="s">
        <v>39</v>
      </c>
      <c r="F3907" t="s">
        <v>92</v>
      </c>
      <c r="G3907" t="s">
        <v>246</v>
      </c>
      <c r="H3907" t="s">
        <v>24</v>
      </c>
      <c r="I3907" s="5">
        <v>9.4</v>
      </c>
      <c r="J3907" t="s">
        <v>25</v>
      </c>
      <c r="K3907" s="1">
        <v>42262</v>
      </c>
      <c r="L3907" s="1">
        <v>42628</v>
      </c>
      <c r="M3907" s="7">
        <v>1</v>
      </c>
      <c r="N3907" s="22">
        <v>51258</v>
      </c>
      <c r="O3907">
        <v>3</v>
      </c>
      <c r="P3907" t="s">
        <v>26</v>
      </c>
      <c r="Q3907">
        <v>1</v>
      </c>
      <c r="R3907">
        <v>4</v>
      </c>
      <c r="S3907" t="s">
        <v>805</v>
      </c>
      <c r="T3907" t="s">
        <v>65</v>
      </c>
      <c r="U3907" t="str">
        <f t="shared" si="122"/>
        <v>Adult</v>
      </c>
      <c r="V3907" t="str">
        <f t="shared" si="123"/>
        <v>Senior</v>
      </c>
      <c r="W3907" t="str">
        <f>IF(Table13[[#This Row],[Last_Working_Date]]="Active","Active","Exited")</f>
        <v>Exited</v>
      </c>
    </row>
    <row r="3908" spans="1:23" x14ac:dyDescent="0.3">
      <c r="A3908" s="9" t="s">
        <v>4060</v>
      </c>
      <c r="B3908" s="9" t="s">
        <v>29</v>
      </c>
      <c r="C3908">
        <v>43</v>
      </c>
      <c r="D3908" t="s">
        <v>20</v>
      </c>
      <c r="E3908" t="s">
        <v>58</v>
      </c>
      <c r="F3908" t="s">
        <v>54</v>
      </c>
      <c r="G3908" t="s">
        <v>139</v>
      </c>
      <c r="H3908" t="s">
        <v>24</v>
      </c>
      <c r="I3908" s="5">
        <v>16.899999999999999</v>
      </c>
      <c r="J3908" t="s">
        <v>25</v>
      </c>
      <c r="K3908" s="1">
        <v>42047</v>
      </c>
      <c r="L3908" s="1" t="s">
        <v>5075</v>
      </c>
      <c r="M3908" s="7">
        <v>10.71</v>
      </c>
      <c r="N3908" s="22">
        <v>59589</v>
      </c>
      <c r="O3908">
        <v>2</v>
      </c>
      <c r="P3908" t="s">
        <v>26</v>
      </c>
      <c r="Q3908">
        <v>1</v>
      </c>
      <c r="R3908">
        <v>10</v>
      </c>
      <c r="S3908" t="s">
        <v>639</v>
      </c>
      <c r="T3908" t="s">
        <v>26</v>
      </c>
      <c r="U3908" t="str">
        <f t="shared" si="122"/>
        <v>Adult</v>
      </c>
      <c r="V3908" t="str">
        <f t="shared" si="123"/>
        <v>Expert</v>
      </c>
      <c r="W3908" t="str">
        <f>IF(Table13[[#This Row],[Last_Working_Date]]="Active","Active","Exited")</f>
        <v>Active</v>
      </c>
    </row>
    <row r="3909" spans="1:23" x14ac:dyDescent="0.3">
      <c r="A3909" s="9" t="s">
        <v>4061</v>
      </c>
      <c r="B3909" s="9" t="s">
        <v>19</v>
      </c>
      <c r="C3909">
        <v>31</v>
      </c>
      <c r="D3909" t="s">
        <v>20</v>
      </c>
      <c r="E3909" t="s">
        <v>58</v>
      </c>
      <c r="F3909" t="s">
        <v>22</v>
      </c>
      <c r="G3909" t="s">
        <v>74</v>
      </c>
      <c r="H3909" t="s">
        <v>51</v>
      </c>
      <c r="I3909" s="5">
        <v>3.4</v>
      </c>
      <c r="J3909" t="s">
        <v>25</v>
      </c>
      <c r="K3909" s="1">
        <v>41426</v>
      </c>
      <c r="L3909" s="1">
        <v>44174</v>
      </c>
      <c r="M3909" s="7">
        <v>7.52</v>
      </c>
      <c r="N3909" s="22">
        <v>38750</v>
      </c>
      <c r="O3909">
        <v>2</v>
      </c>
      <c r="P3909" t="s">
        <v>65</v>
      </c>
      <c r="Q3909">
        <v>1</v>
      </c>
      <c r="R3909">
        <v>3</v>
      </c>
      <c r="S3909" t="s">
        <v>434</v>
      </c>
      <c r="T3909" t="s">
        <v>65</v>
      </c>
      <c r="U3909" t="str">
        <f t="shared" si="122"/>
        <v>Adult</v>
      </c>
      <c r="V3909" t="str">
        <f t="shared" si="123"/>
        <v>Mid-Level</v>
      </c>
      <c r="W3909" t="str">
        <f>IF(Table13[[#This Row],[Last_Working_Date]]="Active","Active","Exited")</f>
        <v>Exited</v>
      </c>
    </row>
    <row r="3910" spans="1:23" x14ac:dyDescent="0.3">
      <c r="A3910" s="9" t="s">
        <v>4062</v>
      </c>
      <c r="B3910" s="9" t="s">
        <v>19</v>
      </c>
      <c r="C3910">
        <v>42</v>
      </c>
      <c r="D3910" t="s">
        <v>20</v>
      </c>
      <c r="E3910" t="s">
        <v>53</v>
      </c>
      <c r="F3910" t="s">
        <v>92</v>
      </c>
      <c r="G3910" t="s">
        <v>93</v>
      </c>
      <c r="H3910" t="s">
        <v>47</v>
      </c>
      <c r="I3910" s="5">
        <v>19</v>
      </c>
      <c r="J3910" t="s">
        <v>25</v>
      </c>
      <c r="K3910" s="1">
        <v>43893</v>
      </c>
      <c r="L3910" s="1" t="s">
        <v>5075</v>
      </c>
      <c r="M3910" s="7">
        <v>5.65</v>
      </c>
      <c r="N3910" s="22">
        <v>68081</v>
      </c>
      <c r="O3910">
        <v>3</v>
      </c>
      <c r="P3910" t="s">
        <v>26</v>
      </c>
      <c r="Q3910">
        <v>3</v>
      </c>
      <c r="R3910">
        <v>8</v>
      </c>
      <c r="S3910" t="s">
        <v>1022</v>
      </c>
      <c r="T3910" t="s">
        <v>26</v>
      </c>
      <c r="U3910" t="str">
        <f t="shared" si="122"/>
        <v>Adult</v>
      </c>
      <c r="V3910" t="str">
        <f t="shared" si="123"/>
        <v>Expert</v>
      </c>
      <c r="W3910" t="str">
        <f>IF(Table13[[#This Row],[Last_Working_Date]]="Active","Active","Exited")</f>
        <v>Active</v>
      </c>
    </row>
    <row r="3911" spans="1:23" x14ac:dyDescent="0.3">
      <c r="A3911" s="9" t="s">
        <v>4063</v>
      </c>
      <c r="B3911" s="9" t="s">
        <v>19</v>
      </c>
      <c r="C3911">
        <v>27</v>
      </c>
      <c r="D3911" t="s">
        <v>30</v>
      </c>
      <c r="E3911" t="s">
        <v>21</v>
      </c>
      <c r="F3911" t="s">
        <v>92</v>
      </c>
      <c r="G3911" t="s">
        <v>246</v>
      </c>
      <c r="H3911" t="s">
        <v>24</v>
      </c>
      <c r="I3911" s="5">
        <v>3.5</v>
      </c>
      <c r="J3911" t="s">
        <v>25</v>
      </c>
      <c r="K3911" s="1">
        <v>40601</v>
      </c>
      <c r="L3911" s="1" t="s">
        <v>5075</v>
      </c>
      <c r="M3911" s="7">
        <v>14.67</v>
      </c>
      <c r="N3911" s="22">
        <v>44406</v>
      </c>
      <c r="O3911">
        <v>4</v>
      </c>
      <c r="P3911" t="s">
        <v>26</v>
      </c>
      <c r="Q3911">
        <v>3</v>
      </c>
      <c r="R3911">
        <v>5</v>
      </c>
      <c r="S3911" t="s">
        <v>1409</v>
      </c>
      <c r="T3911" t="s">
        <v>26</v>
      </c>
      <c r="U3911" t="str">
        <f t="shared" si="122"/>
        <v>Young</v>
      </c>
      <c r="V3911" t="str">
        <f t="shared" si="123"/>
        <v>Mid-Level</v>
      </c>
      <c r="W3911" t="str">
        <f>IF(Table13[[#This Row],[Last_Working_Date]]="Active","Active","Exited")</f>
        <v>Active</v>
      </c>
    </row>
    <row r="3912" spans="1:23" x14ac:dyDescent="0.3">
      <c r="A3912" s="9" t="s">
        <v>4064</v>
      </c>
      <c r="B3912" s="9" t="s">
        <v>29</v>
      </c>
      <c r="C3912">
        <v>21</v>
      </c>
      <c r="D3912" t="s">
        <v>20</v>
      </c>
      <c r="E3912" t="s">
        <v>21</v>
      </c>
      <c r="F3912" t="s">
        <v>92</v>
      </c>
      <c r="G3912" t="s">
        <v>246</v>
      </c>
      <c r="H3912" t="s">
        <v>84</v>
      </c>
      <c r="I3912" s="5">
        <v>0.9</v>
      </c>
      <c r="J3912" t="s">
        <v>25</v>
      </c>
      <c r="K3912" s="1">
        <v>42988</v>
      </c>
      <c r="L3912" s="1" t="s">
        <v>5075</v>
      </c>
      <c r="M3912" s="7">
        <v>8.1300000000000008</v>
      </c>
      <c r="N3912" s="22">
        <v>38100</v>
      </c>
      <c r="O3912">
        <v>3</v>
      </c>
      <c r="P3912" t="s">
        <v>26</v>
      </c>
      <c r="Q3912">
        <v>3</v>
      </c>
      <c r="R3912">
        <v>7</v>
      </c>
      <c r="S3912" t="s">
        <v>1997</v>
      </c>
      <c r="T3912" t="s">
        <v>26</v>
      </c>
      <c r="U3912" t="str">
        <f t="shared" si="122"/>
        <v>Young</v>
      </c>
      <c r="V3912" t="str">
        <f t="shared" si="123"/>
        <v>Junior</v>
      </c>
      <c r="W3912" t="str">
        <f>IF(Table13[[#This Row],[Last_Working_Date]]="Active","Active","Exited")</f>
        <v>Active</v>
      </c>
    </row>
    <row r="3913" spans="1:23" x14ac:dyDescent="0.3">
      <c r="A3913" s="9" t="s">
        <v>4065</v>
      </c>
      <c r="B3913" s="9" t="s">
        <v>19</v>
      </c>
      <c r="C3913">
        <v>34</v>
      </c>
      <c r="D3913" t="s">
        <v>30</v>
      </c>
      <c r="E3913" t="s">
        <v>58</v>
      </c>
      <c r="F3913" t="s">
        <v>67</v>
      </c>
      <c r="G3913" t="s">
        <v>90</v>
      </c>
      <c r="H3913" t="s">
        <v>47</v>
      </c>
      <c r="I3913" s="5">
        <v>10</v>
      </c>
      <c r="J3913" t="s">
        <v>25</v>
      </c>
      <c r="K3913" s="1">
        <v>44296</v>
      </c>
      <c r="L3913" s="1" t="s">
        <v>5075</v>
      </c>
      <c r="M3913" s="7">
        <v>4.55</v>
      </c>
      <c r="N3913" s="22">
        <v>49065</v>
      </c>
      <c r="O3913">
        <v>3</v>
      </c>
      <c r="P3913" t="s">
        <v>26</v>
      </c>
      <c r="Q3913">
        <v>3</v>
      </c>
      <c r="R3913">
        <v>5</v>
      </c>
      <c r="S3913" t="s">
        <v>566</v>
      </c>
      <c r="T3913" t="s">
        <v>26</v>
      </c>
      <c r="U3913" t="str">
        <f t="shared" si="122"/>
        <v>Adult</v>
      </c>
      <c r="V3913" t="str">
        <f t="shared" si="123"/>
        <v>Expert</v>
      </c>
      <c r="W3913" t="str">
        <f>IF(Table13[[#This Row],[Last_Working_Date]]="Active","Active","Exited")</f>
        <v>Active</v>
      </c>
    </row>
    <row r="3914" spans="1:23" x14ac:dyDescent="0.3">
      <c r="A3914" s="9" t="s">
        <v>4066</v>
      </c>
      <c r="B3914" s="9" t="s">
        <v>19</v>
      </c>
      <c r="C3914">
        <v>29</v>
      </c>
      <c r="D3914" t="s">
        <v>30</v>
      </c>
      <c r="E3914" t="s">
        <v>36</v>
      </c>
      <c r="F3914" t="s">
        <v>40</v>
      </c>
      <c r="G3914" t="s">
        <v>41</v>
      </c>
      <c r="H3914" t="s">
        <v>51</v>
      </c>
      <c r="I3914" s="5">
        <v>1.7</v>
      </c>
      <c r="J3914" t="s">
        <v>25</v>
      </c>
      <c r="K3914" s="1">
        <v>40405</v>
      </c>
      <c r="L3914" s="1" t="s">
        <v>5075</v>
      </c>
      <c r="M3914" s="7">
        <v>15.2</v>
      </c>
      <c r="N3914" s="22">
        <v>37065</v>
      </c>
      <c r="O3914">
        <v>4</v>
      </c>
      <c r="P3914" t="s">
        <v>26</v>
      </c>
      <c r="Q3914">
        <v>0</v>
      </c>
      <c r="R3914">
        <v>5</v>
      </c>
      <c r="S3914" t="s">
        <v>169</v>
      </c>
      <c r="T3914" t="s">
        <v>26</v>
      </c>
      <c r="U3914" t="str">
        <f t="shared" si="122"/>
        <v>Young</v>
      </c>
      <c r="V3914" t="str">
        <f t="shared" si="123"/>
        <v>Junior</v>
      </c>
      <c r="W3914" t="str">
        <f>IF(Table13[[#This Row],[Last_Working_Date]]="Active","Active","Exited")</f>
        <v>Active</v>
      </c>
    </row>
    <row r="3915" spans="1:23" x14ac:dyDescent="0.3">
      <c r="A3915" s="9" t="s">
        <v>4067</v>
      </c>
      <c r="B3915" s="9" t="s">
        <v>29</v>
      </c>
      <c r="C3915">
        <v>28</v>
      </c>
      <c r="D3915" t="s">
        <v>30</v>
      </c>
      <c r="E3915" t="s">
        <v>31</v>
      </c>
      <c r="F3915" t="s">
        <v>45</v>
      </c>
      <c r="G3915" t="s">
        <v>46</v>
      </c>
      <c r="H3915" t="s">
        <v>24</v>
      </c>
      <c r="I3915" s="5">
        <v>3.5</v>
      </c>
      <c r="J3915" t="s">
        <v>25</v>
      </c>
      <c r="K3915" s="1">
        <v>40522</v>
      </c>
      <c r="L3915" s="1" t="s">
        <v>5075</v>
      </c>
      <c r="M3915" s="7">
        <v>14.88</v>
      </c>
      <c r="N3915" s="22">
        <v>40364</v>
      </c>
      <c r="O3915">
        <v>3</v>
      </c>
      <c r="P3915" t="s">
        <v>26</v>
      </c>
      <c r="Q3915">
        <v>3</v>
      </c>
      <c r="R3915">
        <v>2</v>
      </c>
      <c r="S3915" t="s">
        <v>372</v>
      </c>
      <c r="T3915" t="s">
        <v>26</v>
      </c>
      <c r="U3915" t="str">
        <f t="shared" si="122"/>
        <v>Young</v>
      </c>
      <c r="V3915" t="str">
        <f t="shared" si="123"/>
        <v>Mid-Level</v>
      </c>
      <c r="W3915" t="str">
        <f>IF(Table13[[#This Row],[Last_Working_Date]]="Active","Active","Exited")</f>
        <v>Active</v>
      </c>
    </row>
    <row r="3916" spans="1:23" x14ac:dyDescent="0.3">
      <c r="A3916" s="9" t="s">
        <v>4068</v>
      </c>
      <c r="B3916" s="9" t="s">
        <v>19</v>
      </c>
      <c r="C3916">
        <v>39</v>
      </c>
      <c r="D3916" t="s">
        <v>20</v>
      </c>
      <c r="E3916" t="s">
        <v>39</v>
      </c>
      <c r="F3916" t="s">
        <v>45</v>
      </c>
      <c r="G3916" t="s">
        <v>98</v>
      </c>
      <c r="H3916" t="s">
        <v>84</v>
      </c>
      <c r="I3916" s="5">
        <v>13.4</v>
      </c>
      <c r="J3916" t="s">
        <v>25</v>
      </c>
      <c r="K3916" s="1">
        <v>40490</v>
      </c>
      <c r="L3916" s="1" t="s">
        <v>5075</v>
      </c>
      <c r="M3916" s="7">
        <v>14.97</v>
      </c>
      <c r="N3916" s="22">
        <v>64978</v>
      </c>
      <c r="O3916">
        <v>3</v>
      </c>
      <c r="P3916" t="s">
        <v>26</v>
      </c>
      <c r="Q3916">
        <v>0</v>
      </c>
      <c r="R3916">
        <v>9</v>
      </c>
      <c r="S3916" t="s">
        <v>347</v>
      </c>
      <c r="T3916" t="s">
        <v>26</v>
      </c>
      <c r="U3916" t="str">
        <f t="shared" si="122"/>
        <v>Adult</v>
      </c>
      <c r="V3916" t="str">
        <f t="shared" si="123"/>
        <v>Expert</v>
      </c>
      <c r="W3916" t="str">
        <f>IF(Table13[[#This Row],[Last_Working_Date]]="Active","Active","Exited")</f>
        <v>Active</v>
      </c>
    </row>
    <row r="3917" spans="1:23" x14ac:dyDescent="0.3">
      <c r="A3917" s="9" t="s">
        <v>4069</v>
      </c>
      <c r="B3917" s="9" t="s">
        <v>29</v>
      </c>
      <c r="C3917">
        <v>22</v>
      </c>
      <c r="D3917" t="s">
        <v>30</v>
      </c>
      <c r="E3917" t="s">
        <v>36</v>
      </c>
      <c r="F3917" t="s">
        <v>82</v>
      </c>
      <c r="G3917" t="s">
        <v>107</v>
      </c>
      <c r="H3917" t="s">
        <v>51</v>
      </c>
      <c r="I3917" s="5">
        <v>2</v>
      </c>
      <c r="J3917" t="s">
        <v>25</v>
      </c>
      <c r="K3917" s="1">
        <v>42440</v>
      </c>
      <c r="L3917" s="1" t="s">
        <v>5075</v>
      </c>
      <c r="M3917" s="7">
        <v>9.6300000000000008</v>
      </c>
      <c r="N3917" s="22">
        <v>30617</v>
      </c>
      <c r="O3917">
        <v>4</v>
      </c>
      <c r="P3917" t="s">
        <v>26</v>
      </c>
      <c r="Q3917">
        <v>1</v>
      </c>
      <c r="R3917">
        <v>3</v>
      </c>
      <c r="S3917" t="s">
        <v>698</v>
      </c>
      <c r="T3917" t="s">
        <v>26</v>
      </c>
      <c r="U3917" t="str">
        <f t="shared" si="122"/>
        <v>Young</v>
      </c>
      <c r="V3917" t="str">
        <f t="shared" si="123"/>
        <v>Mid-Level</v>
      </c>
      <c r="W3917" t="str">
        <f>IF(Table13[[#This Row],[Last_Working_Date]]="Active","Active","Exited")</f>
        <v>Active</v>
      </c>
    </row>
    <row r="3918" spans="1:23" x14ac:dyDescent="0.3">
      <c r="A3918" s="9" t="s">
        <v>4070</v>
      </c>
      <c r="B3918" s="9" t="s">
        <v>29</v>
      </c>
      <c r="C3918">
        <v>30</v>
      </c>
      <c r="D3918" t="s">
        <v>30</v>
      </c>
      <c r="E3918" t="s">
        <v>63</v>
      </c>
      <c r="F3918" t="s">
        <v>22</v>
      </c>
      <c r="G3918" t="s">
        <v>59</v>
      </c>
      <c r="H3918" t="s">
        <v>24</v>
      </c>
      <c r="I3918" s="5">
        <v>3.8</v>
      </c>
      <c r="J3918" t="s">
        <v>25</v>
      </c>
      <c r="K3918" s="1">
        <v>45371</v>
      </c>
      <c r="L3918" s="1" t="s">
        <v>5075</v>
      </c>
      <c r="M3918" s="7">
        <v>1.61</v>
      </c>
      <c r="N3918" s="22">
        <v>32871</v>
      </c>
      <c r="O3918">
        <v>1</v>
      </c>
      <c r="P3918" t="s">
        <v>26</v>
      </c>
      <c r="Q3918">
        <v>3</v>
      </c>
      <c r="R3918">
        <v>8</v>
      </c>
      <c r="S3918" t="s">
        <v>822</v>
      </c>
      <c r="T3918" t="s">
        <v>26</v>
      </c>
      <c r="U3918" t="str">
        <f t="shared" si="122"/>
        <v>Young</v>
      </c>
      <c r="V3918" t="str">
        <f t="shared" si="123"/>
        <v>Mid-Level</v>
      </c>
      <c r="W3918" t="str">
        <f>IF(Table13[[#This Row],[Last_Working_Date]]="Active","Active","Exited")</f>
        <v>Active</v>
      </c>
    </row>
    <row r="3919" spans="1:23" x14ac:dyDescent="0.3">
      <c r="A3919" s="9" t="s">
        <v>4071</v>
      </c>
      <c r="B3919" s="9" t="s">
        <v>19</v>
      </c>
      <c r="C3919">
        <v>32</v>
      </c>
      <c r="D3919" t="s">
        <v>30</v>
      </c>
      <c r="E3919" t="s">
        <v>39</v>
      </c>
      <c r="F3919" t="s">
        <v>54</v>
      </c>
      <c r="G3919" t="s">
        <v>55</v>
      </c>
      <c r="H3919" t="s">
        <v>24</v>
      </c>
      <c r="I3919" s="5">
        <v>6.4</v>
      </c>
      <c r="J3919" t="s">
        <v>25</v>
      </c>
      <c r="K3919" s="1">
        <v>41379</v>
      </c>
      <c r="L3919" s="1" t="s">
        <v>5075</v>
      </c>
      <c r="M3919" s="7">
        <v>12.54</v>
      </c>
      <c r="N3919" s="22">
        <v>48588</v>
      </c>
      <c r="O3919">
        <v>3</v>
      </c>
      <c r="P3919" t="s">
        <v>26</v>
      </c>
      <c r="Q3919">
        <v>2</v>
      </c>
      <c r="R3919">
        <v>5</v>
      </c>
      <c r="S3919" t="s">
        <v>956</v>
      </c>
      <c r="T3919" t="s">
        <v>26</v>
      </c>
      <c r="U3919" t="str">
        <f t="shared" si="122"/>
        <v>Adult</v>
      </c>
      <c r="V3919" t="str">
        <f t="shared" si="123"/>
        <v>Senior</v>
      </c>
      <c r="W3919" t="str">
        <f>IF(Table13[[#This Row],[Last_Working_Date]]="Active","Active","Exited")</f>
        <v>Active</v>
      </c>
    </row>
    <row r="3920" spans="1:23" x14ac:dyDescent="0.3">
      <c r="A3920" s="9" t="s">
        <v>4072</v>
      </c>
      <c r="B3920" s="9" t="s">
        <v>29</v>
      </c>
      <c r="C3920">
        <v>38</v>
      </c>
      <c r="D3920" t="s">
        <v>30</v>
      </c>
      <c r="E3920" t="s">
        <v>36</v>
      </c>
      <c r="F3920" t="s">
        <v>40</v>
      </c>
      <c r="G3920" t="s">
        <v>50</v>
      </c>
      <c r="H3920" t="s">
        <v>24</v>
      </c>
      <c r="I3920" s="5">
        <v>15.8</v>
      </c>
      <c r="J3920" t="s">
        <v>25</v>
      </c>
      <c r="K3920" s="1">
        <v>44966</v>
      </c>
      <c r="L3920" s="1" t="s">
        <v>5075</v>
      </c>
      <c r="M3920" s="7">
        <v>2.72</v>
      </c>
      <c r="N3920" s="22">
        <v>64762</v>
      </c>
      <c r="O3920">
        <v>3</v>
      </c>
      <c r="P3920" t="s">
        <v>26</v>
      </c>
      <c r="Q3920">
        <v>2</v>
      </c>
      <c r="R3920">
        <v>7</v>
      </c>
      <c r="S3920" t="s">
        <v>562</v>
      </c>
      <c r="T3920" t="s">
        <v>26</v>
      </c>
      <c r="U3920" t="str">
        <f t="shared" si="122"/>
        <v>Adult</v>
      </c>
      <c r="V3920" t="str">
        <f t="shared" si="123"/>
        <v>Expert</v>
      </c>
      <c r="W3920" t="str">
        <f>IF(Table13[[#This Row],[Last_Working_Date]]="Active","Active","Exited")</f>
        <v>Active</v>
      </c>
    </row>
    <row r="3921" spans="1:23" x14ac:dyDescent="0.3">
      <c r="A3921" s="9" t="s">
        <v>4073</v>
      </c>
      <c r="B3921" s="9" t="s">
        <v>29</v>
      </c>
      <c r="C3921">
        <v>38</v>
      </c>
      <c r="D3921" t="s">
        <v>20</v>
      </c>
      <c r="E3921" t="s">
        <v>39</v>
      </c>
      <c r="F3921" t="s">
        <v>22</v>
      </c>
      <c r="G3921" t="s">
        <v>74</v>
      </c>
      <c r="H3921" t="s">
        <v>84</v>
      </c>
      <c r="I3921" s="5">
        <v>6.9</v>
      </c>
      <c r="J3921" t="s">
        <v>25</v>
      </c>
      <c r="K3921" s="1">
        <v>43765</v>
      </c>
      <c r="L3921" s="1" t="s">
        <v>5075</v>
      </c>
      <c r="M3921" s="7">
        <v>6</v>
      </c>
      <c r="N3921" s="22">
        <v>44555</v>
      </c>
      <c r="O3921">
        <v>3</v>
      </c>
      <c r="P3921" t="s">
        <v>26</v>
      </c>
      <c r="Q3921">
        <v>5</v>
      </c>
      <c r="R3921">
        <v>4</v>
      </c>
      <c r="S3921" t="s">
        <v>387</v>
      </c>
      <c r="T3921" t="s">
        <v>26</v>
      </c>
      <c r="U3921" t="str">
        <f t="shared" si="122"/>
        <v>Adult</v>
      </c>
      <c r="V3921" t="str">
        <f t="shared" si="123"/>
        <v>Senior</v>
      </c>
      <c r="W3921" t="str">
        <f>IF(Table13[[#This Row],[Last_Working_Date]]="Active","Active","Exited")</f>
        <v>Active</v>
      </c>
    </row>
    <row r="3922" spans="1:23" x14ac:dyDescent="0.3">
      <c r="A3922" s="9" t="s">
        <v>4074</v>
      </c>
      <c r="B3922" s="9" t="s">
        <v>19</v>
      </c>
      <c r="C3922">
        <v>29</v>
      </c>
      <c r="D3922" t="s">
        <v>30</v>
      </c>
      <c r="E3922" t="s">
        <v>44</v>
      </c>
      <c r="F3922" t="s">
        <v>54</v>
      </c>
      <c r="G3922" t="s">
        <v>139</v>
      </c>
      <c r="H3922" t="s">
        <v>51</v>
      </c>
      <c r="I3922" s="5">
        <v>1.3</v>
      </c>
      <c r="J3922" t="s">
        <v>25</v>
      </c>
      <c r="K3922" s="1">
        <v>42286</v>
      </c>
      <c r="L3922" s="1" t="s">
        <v>5075</v>
      </c>
      <c r="M3922" s="7">
        <v>10.050000000000001</v>
      </c>
      <c r="N3922" s="22">
        <v>33878</v>
      </c>
      <c r="O3922">
        <v>3</v>
      </c>
      <c r="P3922" t="s">
        <v>26</v>
      </c>
      <c r="Q3922">
        <v>2</v>
      </c>
      <c r="R3922">
        <v>2</v>
      </c>
      <c r="S3922" t="s">
        <v>150</v>
      </c>
      <c r="T3922" t="s">
        <v>26</v>
      </c>
      <c r="U3922" t="str">
        <f t="shared" si="122"/>
        <v>Young</v>
      </c>
      <c r="V3922" t="str">
        <f t="shared" si="123"/>
        <v>Junior</v>
      </c>
      <c r="W3922" t="str">
        <f>IF(Table13[[#This Row],[Last_Working_Date]]="Active","Active","Exited")</f>
        <v>Active</v>
      </c>
    </row>
    <row r="3923" spans="1:23" x14ac:dyDescent="0.3">
      <c r="A3923" s="9" t="s">
        <v>4075</v>
      </c>
      <c r="B3923" s="9" t="s">
        <v>29</v>
      </c>
      <c r="C3923">
        <v>43</v>
      </c>
      <c r="D3923" t="s">
        <v>20</v>
      </c>
      <c r="E3923" t="s">
        <v>53</v>
      </c>
      <c r="F3923" t="s">
        <v>82</v>
      </c>
      <c r="G3923" t="s">
        <v>284</v>
      </c>
      <c r="H3923" t="s">
        <v>84</v>
      </c>
      <c r="I3923" s="5">
        <v>13.5</v>
      </c>
      <c r="J3923" t="s">
        <v>85</v>
      </c>
      <c r="K3923" s="1">
        <v>40956</v>
      </c>
      <c r="L3923" s="1">
        <v>45238</v>
      </c>
      <c r="M3923" s="7">
        <v>11.72</v>
      </c>
      <c r="N3923" s="22">
        <v>58473</v>
      </c>
      <c r="O3923">
        <v>2</v>
      </c>
      <c r="P3923" t="s">
        <v>26</v>
      </c>
      <c r="Q3923">
        <v>1</v>
      </c>
      <c r="R3923">
        <v>8</v>
      </c>
      <c r="S3923" t="s">
        <v>744</v>
      </c>
      <c r="T3923" t="s">
        <v>65</v>
      </c>
      <c r="U3923" t="str">
        <f t="shared" si="122"/>
        <v>Adult</v>
      </c>
      <c r="V3923" t="str">
        <f t="shared" si="123"/>
        <v>Expert</v>
      </c>
      <c r="W3923" t="str">
        <f>IF(Table13[[#This Row],[Last_Working_Date]]="Active","Active","Exited")</f>
        <v>Exited</v>
      </c>
    </row>
    <row r="3924" spans="1:23" x14ac:dyDescent="0.3">
      <c r="A3924" s="9" t="s">
        <v>1588</v>
      </c>
      <c r="B3924" s="9" t="s">
        <v>19</v>
      </c>
      <c r="C3924">
        <v>25</v>
      </c>
      <c r="D3924" t="s">
        <v>30</v>
      </c>
      <c r="E3924" t="s">
        <v>58</v>
      </c>
      <c r="F3924" t="s">
        <v>82</v>
      </c>
      <c r="G3924" t="s">
        <v>83</v>
      </c>
      <c r="H3924" t="s">
        <v>51</v>
      </c>
      <c r="I3924" s="5">
        <v>3.5</v>
      </c>
      <c r="J3924" t="s">
        <v>25</v>
      </c>
      <c r="K3924" s="1">
        <v>39480</v>
      </c>
      <c r="L3924" s="1" t="s">
        <v>5075</v>
      </c>
      <c r="M3924" s="7">
        <v>17.739999999999998</v>
      </c>
      <c r="N3924" s="22">
        <v>35795</v>
      </c>
      <c r="O3924">
        <v>4</v>
      </c>
      <c r="P3924" t="s">
        <v>26</v>
      </c>
      <c r="Q3924">
        <v>0</v>
      </c>
      <c r="R3924">
        <v>8</v>
      </c>
      <c r="S3924" t="s">
        <v>5074</v>
      </c>
      <c r="T3924" t="s">
        <v>26</v>
      </c>
      <c r="U3924" t="str">
        <f t="shared" si="122"/>
        <v>Young</v>
      </c>
      <c r="V3924" t="str">
        <f t="shared" si="123"/>
        <v>Mid-Level</v>
      </c>
      <c r="W3924" t="str">
        <f>IF(Table13[[#This Row],[Last_Working_Date]]="Active","Active","Exited")</f>
        <v>Active</v>
      </c>
    </row>
    <row r="3925" spans="1:23" x14ac:dyDescent="0.3">
      <c r="A3925" s="9" t="s">
        <v>4076</v>
      </c>
      <c r="B3925" s="9" t="s">
        <v>29</v>
      </c>
      <c r="C3925">
        <v>33</v>
      </c>
      <c r="D3925" t="s">
        <v>30</v>
      </c>
      <c r="E3925" t="s">
        <v>58</v>
      </c>
      <c r="F3925" t="s">
        <v>54</v>
      </c>
      <c r="G3925" t="s">
        <v>139</v>
      </c>
      <c r="H3925" t="s">
        <v>47</v>
      </c>
      <c r="I3925" s="5">
        <v>10.9</v>
      </c>
      <c r="J3925" t="s">
        <v>25</v>
      </c>
      <c r="K3925" s="1">
        <v>41378</v>
      </c>
      <c r="L3925" s="1" t="s">
        <v>5075</v>
      </c>
      <c r="M3925" s="7">
        <v>12.54</v>
      </c>
      <c r="N3925" s="22">
        <v>55955</v>
      </c>
      <c r="O3925">
        <v>4</v>
      </c>
      <c r="P3925" t="s">
        <v>26</v>
      </c>
      <c r="Q3925">
        <v>2</v>
      </c>
      <c r="R3925">
        <v>4</v>
      </c>
      <c r="S3925" t="s">
        <v>636</v>
      </c>
      <c r="T3925" t="s">
        <v>26</v>
      </c>
      <c r="U3925" t="str">
        <f t="shared" si="122"/>
        <v>Adult</v>
      </c>
      <c r="V3925" t="str">
        <f t="shared" si="123"/>
        <v>Expert</v>
      </c>
      <c r="W3925" t="str">
        <f>IF(Table13[[#This Row],[Last_Working_Date]]="Active","Active","Exited")</f>
        <v>Active</v>
      </c>
    </row>
    <row r="3926" spans="1:23" x14ac:dyDescent="0.3">
      <c r="A3926" s="9" t="s">
        <v>4077</v>
      </c>
      <c r="B3926" s="9" t="s">
        <v>19</v>
      </c>
      <c r="C3926">
        <v>27</v>
      </c>
      <c r="D3926" t="s">
        <v>30</v>
      </c>
      <c r="E3926" t="s">
        <v>58</v>
      </c>
      <c r="F3926" t="s">
        <v>92</v>
      </c>
      <c r="G3926" t="s">
        <v>246</v>
      </c>
      <c r="H3926" t="s">
        <v>47</v>
      </c>
      <c r="I3926" s="5">
        <v>6.2</v>
      </c>
      <c r="J3926" t="s">
        <v>25</v>
      </c>
      <c r="K3926" s="1">
        <v>43458</v>
      </c>
      <c r="L3926" s="1" t="s">
        <v>5075</v>
      </c>
      <c r="M3926" s="7">
        <v>6.84</v>
      </c>
      <c r="N3926" s="22">
        <v>50595</v>
      </c>
      <c r="O3926">
        <v>4</v>
      </c>
      <c r="P3926" t="s">
        <v>26</v>
      </c>
      <c r="Q3926">
        <v>3</v>
      </c>
      <c r="R3926">
        <v>6</v>
      </c>
      <c r="S3926" t="s">
        <v>153</v>
      </c>
      <c r="T3926" t="s">
        <v>26</v>
      </c>
      <c r="U3926" t="str">
        <f t="shared" si="122"/>
        <v>Young</v>
      </c>
      <c r="V3926" t="str">
        <f t="shared" si="123"/>
        <v>Senior</v>
      </c>
      <c r="W3926" t="str">
        <f>IF(Table13[[#This Row],[Last_Working_Date]]="Active","Active","Exited")</f>
        <v>Active</v>
      </c>
    </row>
    <row r="3927" spans="1:23" x14ac:dyDescent="0.3">
      <c r="A3927" s="9" t="s">
        <v>4078</v>
      </c>
      <c r="B3927" s="9" t="s">
        <v>29</v>
      </c>
      <c r="C3927">
        <v>26</v>
      </c>
      <c r="D3927" t="s">
        <v>30</v>
      </c>
      <c r="E3927" t="s">
        <v>36</v>
      </c>
      <c r="F3927" t="s">
        <v>32</v>
      </c>
      <c r="G3927" t="s">
        <v>171</v>
      </c>
      <c r="H3927" t="s">
        <v>24</v>
      </c>
      <c r="I3927" s="5">
        <v>4.7</v>
      </c>
      <c r="J3927" t="s">
        <v>25</v>
      </c>
      <c r="K3927" s="1">
        <v>41293</v>
      </c>
      <c r="L3927" s="1" t="s">
        <v>5075</v>
      </c>
      <c r="M3927" s="7">
        <v>12.77</v>
      </c>
      <c r="N3927" s="22">
        <v>34728</v>
      </c>
      <c r="O3927">
        <v>2</v>
      </c>
      <c r="P3927" t="s">
        <v>26</v>
      </c>
      <c r="Q3927">
        <v>4</v>
      </c>
      <c r="R3927">
        <v>6</v>
      </c>
      <c r="S3927" t="s">
        <v>2007</v>
      </c>
      <c r="T3927" t="s">
        <v>26</v>
      </c>
      <c r="U3927" t="str">
        <f t="shared" si="122"/>
        <v>Young</v>
      </c>
      <c r="V3927" t="str">
        <f t="shared" si="123"/>
        <v>Mid-Level</v>
      </c>
      <c r="W3927" t="str">
        <f>IF(Table13[[#This Row],[Last_Working_Date]]="Active","Active","Exited")</f>
        <v>Active</v>
      </c>
    </row>
    <row r="3928" spans="1:23" x14ac:dyDescent="0.3">
      <c r="A3928" s="9" t="s">
        <v>4079</v>
      </c>
      <c r="B3928" s="9" t="s">
        <v>29</v>
      </c>
      <c r="C3928">
        <v>33</v>
      </c>
      <c r="D3928" t="s">
        <v>30</v>
      </c>
      <c r="E3928" t="s">
        <v>21</v>
      </c>
      <c r="F3928" t="s">
        <v>92</v>
      </c>
      <c r="G3928" t="s">
        <v>93</v>
      </c>
      <c r="H3928" t="s">
        <v>47</v>
      </c>
      <c r="I3928" s="5">
        <v>2.6</v>
      </c>
      <c r="J3928" t="s">
        <v>25</v>
      </c>
      <c r="K3928" s="1">
        <v>42954</v>
      </c>
      <c r="L3928" s="1">
        <v>43447</v>
      </c>
      <c r="M3928" s="7">
        <v>1.35</v>
      </c>
      <c r="N3928" s="22">
        <v>29326</v>
      </c>
      <c r="O3928">
        <v>2</v>
      </c>
      <c r="P3928" t="s">
        <v>26</v>
      </c>
      <c r="Q3928">
        <v>2</v>
      </c>
      <c r="R3928">
        <v>3</v>
      </c>
      <c r="S3928" t="s">
        <v>1266</v>
      </c>
      <c r="T3928" t="s">
        <v>65</v>
      </c>
      <c r="U3928" t="str">
        <f t="shared" si="122"/>
        <v>Adult</v>
      </c>
      <c r="V3928" t="str">
        <f t="shared" si="123"/>
        <v>Mid-Level</v>
      </c>
      <c r="W3928" t="str">
        <f>IF(Table13[[#This Row],[Last_Working_Date]]="Active","Active","Exited")</f>
        <v>Exited</v>
      </c>
    </row>
    <row r="3929" spans="1:23" x14ac:dyDescent="0.3">
      <c r="A3929" s="9" t="s">
        <v>4080</v>
      </c>
      <c r="B3929" s="9" t="s">
        <v>29</v>
      </c>
      <c r="C3929">
        <v>27</v>
      </c>
      <c r="D3929" t="s">
        <v>20</v>
      </c>
      <c r="E3929" t="s">
        <v>36</v>
      </c>
      <c r="F3929" t="s">
        <v>92</v>
      </c>
      <c r="G3929" t="s">
        <v>246</v>
      </c>
      <c r="H3929" t="s">
        <v>24</v>
      </c>
      <c r="I3929" s="5">
        <v>2.8</v>
      </c>
      <c r="J3929" t="s">
        <v>25</v>
      </c>
      <c r="K3929" s="1">
        <v>45246</v>
      </c>
      <c r="L3929" s="1" t="s">
        <v>5075</v>
      </c>
      <c r="M3929" s="7">
        <v>1.95</v>
      </c>
      <c r="N3929" s="22">
        <v>36416</v>
      </c>
      <c r="O3929">
        <v>2</v>
      </c>
      <c r="P3929" t="s">
        <v>65</v>
      </c>
      <c r="Q3929">
        <v>2</v>
      </c>
      <c r="R3929">
        <v>8</v>
      </c>
      <c r="S3929" t="s">
        <v>432</v>
      </c>
      <c r="T3929" t="s">
        <v>26</v>
      </c>
      <c r="U3929" t="str">
        <f t="shared" si="122"/>
        <v>Young</v>
      </c>
      <c r="V3929" t="str">
        <f t="shared" si="123"/>
        <v>Mid-Level</v>
      </c>
      <c r="W3929" t="str">
        <f>IF(Table13[[#This Row],[Last_Working_Date]]="Active","Active","Exited")</f>
        <v>Active</v>
      </c>
    </row>
    <row r="3930" spans="1:23" x14ac:dyDescent="0.3">
      <c r="A3930" s="9" t="s">
        <v>4081</v>
      </c>
      <c r="B3930" s="9" t="s">
        <v>19</v>
      </c>
      <c r="C3930">
        <v>34</v>
      </c>
      <c r="D3930" t="s">
        <v>30</v>
      </c>
      <c r="E3930" t="s">
        <v>21</v>
      </c>
      <c r="F3930" t="s">
        <v>82</v>
      </c>
      <c r="G3930" t="s">
        <v>107</v>
      </c>
      <c r="H3930" t="s">
        <v>24</v>
      </c>
      <c r="I3930" s="5">
        <v>6.8</v>
      </c>
      <c r="J3930" t="s">
        <v>85</v>
      </c>
      <c r="K3930" s="1">
        <v>41271</v>
      </c>
      <c r="L3930" s="1" t="s">
        <v>5075</v>
      </c>
      <c r="M3930" s="7">
        <v>12.83</v>
      </c>
      <c r="N3930" s="22">
        <v>44124</v>
      </c>
      <c r="O3930">
        <v>2</v>
      </c>
      <c r="P3930" t="s">
        <v>26</v>
      </c>
      <c r="Q3930">
        <v>0</v>
      </c>
      <c r="R3930">
        <v>6</v>
      </c>
      <c r="S3930" t="s">
        <v>557</v>
      </c>
      <c r="T3930" t="s">
        <v>26</v>
      </c>
      <c r="U3930" t="str">
        <f t="shared" si="122"/>
        <v>Adult</v>
      </c>
      <c r="V3930" t="str">
        <f t="shared" si="123"/>
        <v>Senior</v>
      </c>
      <c r="W3930" t="str">
        <f>IF(Table13[[#This Row],[Last_Working_Date]]="Active","Active","Exited")</f>
        <v>Active</v>
      </c>
    </row>
    <row r="3931" spans="1:23" x14ac:dyDescent="0.3">
      <c r="A3931" s="9" t="s">
        <v>4082</v>
      </c>
      <c r="B3931" s="9" t="s">
        <v>29</v>
      </c>
      <c r="C3931">
        <v>27</v>
      </c>
      <c r="D3931" t="s">
        <v>30</v>
      </c>
      <c r="E3931" t="s">
        <v>39</v>
      </c>
      <c r="F3931" t="s">
        <v>40</v>
      </c>
      <c r="G3931" t="s">
        <v>50</v>
      </c>
      <c r="H3931" t="s">
        <v>24</v>
      </c>
      <c r="I3931" s="5">
        <v>1.5</v>
      </c>
      <c r="J3931" t="s">
        <v>25</v>
      </c>
      <c r="K3931" s="1">
        <v>43105</v>
      </c>
      <c r="L3931" s="1" t="s">
        <v>5075</v>
      </c>
      <c r="M3931" s="7">
        <v>7.81</v>
      </c>
      <c r="N3931" s="22">
        <v>27267</v>
      </c>
      <c r="O3931">
        <v>4</v>
      </c>
      <c r="P3931" t="s">
        <v>26</v>
      </c>
      <c r="Q3931">
        <v>1</v>
      </c>
      <c r="R3931">
        <v>4</v>
      </c>
      <c r="S3931" t="s">
        <v>1439</v>
      </c>
      <c r="T3931" t="s">
        <v>26</v>
      </c>
      <c r="U3931" t="str">
        <f t="shared" si="122"/>
        <v>Young</v>
      </c>
      <c r="V3931" t="str">
        <f t="shared" si="123"/>
        <v>Junior</v>
      </c>
      <c r="W3931" t="str">
        <f>IF(Table13[[#This Row],[Last_Working_Date]]="Active","Active","Exited")</f>
        <v>Active</v>
      </c>
    </row>
    <row r="3932" spans="1:23" x14ac:dyDescent="0.3">
      <c r="A3932" s="9" t="s">
        <v>4083</v>
      </c>
      <c r="B3932" s="9" t="s">
        <v>29</v>
      </c>
      <c r="C3932">
        <v>42</v>
      </c>
      <c r="D3932" t="s">
        <v>20</v>
      </c>
      <c r="E3932" t="s">
        <v>36</v>
      </c>
      <c r="F3932" t="s">
        <v>45</v>
      </c>
      <c r="G3932" t="s">
        <v>98</v>
      </c>
      <c r="H3932" t="s">
        <v>51</v>
      </c>
      <c r="I3932" s="5">
        <v>14</v>
      </c>
      <c r="J3932" t="s">
        <v>25</v>
      </c>
      <c r="K3932" s="1">
        <v>39803</v>
      </c>
      <c r="L3932" s="1">
        <v>41673</v>
      </c>
      <c r="M3932" s="7">
        <v>5.12</v>
      </c>
      <c r="N3932" s="22">
        <v>64912</v>
      </c>
      <c r="O3932">
        <v>2</v>
      </c>
      <c r="P3932" t="s">
        <v>26</v>
      </c>
      <c r="Q3932">
        <v>2</v>
      </c>
      <c r="R3932">
        <v>8</v>
      </c>
      <c r="S3932" t="s">
        <v>248</v>
      </c>
      <c r="T3932" t="s">
        <v>65</v>
      </c>
      <c r="U3932" t="str">
        <f t="shared" si="122"/>
        <v>Adult</v>
      </c>
      <c r="V3932" t="str">
        <f t="shared" si="123"/>
        <v>Expert</v>
      </c>
      <c r="W3932" t="str">
        <f>IF(Table13[[#This Row],[Last_Working_Date]]="Active","Active","Exited")</f>
        <v>Exited</v>
      </c>
    </row>
    <row r="3933" spans="1:23" x14ac:dyDescent="0.3">
      <c r="A3933" s="9" t="s">
        <v>4084</v>
      </c>
      <c r="B3933" s="9" t="s">
        <v>19</v>
      </c>
      <c r="C3933">
        <v>35</v>
      </c>
      <c r="D3933" t="s">
        <v>30</v>
      </c>
      <c r="E3933" t="s">
        <v>39</v>
      </c>
      <c r="F3933" t="s">
        <v>45</v>
      </c>
      <c r="G3933" t="s">
        <v>98</v>
      </c>
      <c r="H3933" t="s">
        <v>24</v>
      </c>
      <c r="I3933" s="5">
        <v>10</v>
      </c>
      <c r="J3933" t="s">
        <v>85</v>
      </c>
      <c r="K3933" s="1">
        <v>45899</v>
      </c>
      <c r="L3933" s="1" t="s">
        <v>5075</v>
      </c>
      <c r="M3933" s="7">
        <v>0.16</v>
      </c>
      <c r="N3933" s="22">
        <v>52015</v>
      </c>
      <c r="O3933">
        <v>4</v>
      </c>
      <c r="P3933" t="s">
        <v>26</v>
      </c>
      <c r="Q3933">
        <v>1</v>
      </c>
      <c r="R3933">
        <v>4</v>
      </c>
      <c r="S3933" t="s">
        <v>213</v>
      </c>
      <c r="T3933" t="s">
        <v>26</v>
      </c>
      <c r="U3933" t="str">
        <f t="shared" si="122"/>
        <v>Adult</v>
      </c>
      <c r="V3933" t="str">
        <f t="shared" si="123"/>
        <v>Expert</v>
      </c>
      <c r="W3933" t="str">
        <f>IF(Table13[[#This Row],[Last_Working_Date]]="Active","Active","Exited")</f>
        <v>Active</v>
      </c>
    </row>
    <row r="3934" spans="1:23" x14ac:dyDescent="0.3">
      <c r="A3934" s="9" t="s">
        <v>4085</v>
      </c>
      <c r="B3934" s="9" t="s">
        <v>29</v>
      </c>
      <c r="C3934">
        <v>35</v>
      </c>
      <c r="D3934" t="s">
        <v>30</v>
      </c>
      <c r="E3934" t="s">
        <v>36</v>
      </c>
      <c r="F3934" t="s">
        <v>92</v>
      </c>
      <c r="G3934" t="s">
        <v>93</v>
      </c>
      <c r="H3934" t="s">
        <v>47</v>
      </c>
      <c r="I3934" s="5">
        <v>7.1</v>
      </c>
      <c r="J3934" t="s">
        <v>85</v>
      </c>
      <c r="K3934" s="1">
        <v>42900</v>
      </c>
      <c r="L3934" s="1" t="s">
        <v>5075</v>
      </c>
      <c r="M3934" s="7">
        <v>8.3699999999999992</v>
      </c>
      <c r="N3934" s="22">
        <v>52455</v>
      </c>
      <c r="O3934">
        <v>4</v>
      </c>
      <c r="P3934" t="s">
        <v>26</v>
      </c>
      <c r="Q3934">
        <v>1</v>
      </c>
      <c r="R3934">
        <v>5</v>
      </c>
      <c r="S3934" t="s">
        <v>1349</v>
      </c>
      <c r="T3934" t="s">
        <v>26</v>
      </c>
      <c r="U3934" t="str">
        <f t="shared" si="122"/>
        <v>Adult</v>
      </c>
      <c r="V3934" t="str">
        <f t="shared" si="123"/>
        <v>Senior</v>
      </c>
      <c r="W3934" t="str">
        <f>IF(Table13[[#This Row],[Last_Working_Date]]="Active","Active","Exited")</f>
        <v>Active</v>
      </c>
    </row>
    <row r="3935" spans="1:23" x14ac:dyDescent="0.3">
      <c r="A3935" s="9" t="s">
        <v>4086</v>
      </c>
      <c r="B3935" s="9" t="s">
        <v>29</v>
      </c>
      <c r="C3935">
        <v>35</v>
      </c>
      <c r="D3935" t="s">
        <v>30</v>
      </c>
      <c r="E3935" t="s">
        <v>39</v>
      </c>
      <c r="F3935" t="s">
        <v>67</v>
      </c>
      <c r="G3935" t="s">
        <v>68</v>
      </c>
      <c r="H3935" t="s">
        <v>47</v>
      </c>
      <c r="I3935" s="5">
        <v>2.6</v>
      </c>
      <c r="J3935" t="s">
        <v>25</v>
      </c>
      <c r="K3935" s="1">
        <v>45322</v>
      </c>
      <c r="L3935" s="1" t="s">
        <v>5075</v>
      </c>
      <c r="M3935" s="7">
        <v>1.74</v>
      </c>
      <c r="N3935" s="22">
        <v>49856</v>
      </c>
      <c r="O3935">
        <v>2</v>
      </c>
      <c r="P3935" t="s">
        <v>65</v>
      </c>
      <c r="Q3935">
        <v>4</v>
      </c>
      <c r="R3935">
        <v>9</v>
      </c>
      <c r="S3935" t="s">
        <v>892</v>
      </c>
      <c r="T3935" t="s">
        <v>26</v>
      </c>
      <c r="U3935" t="str">
        <f t="shared" si="122"/>
        <v>Adult</v>
      </c>
      <c r="V3935" t="str">
        <f t="shared" si="123"/>
        <v>Mid-Level</v>
      </c>
      <c r="W3935" t="str">
        <f>IF(Table13[[#This Row],[Last_Working_Date]]="Active","Active","Exited")</f>
        <v>Active</v>
      </c>
    </row>
    <row r="3936" spans="1:23" x14ac:dyDescent="0.3">
      <c r="A3936" s="9" t="s">
        <v>4087</v>
      </c>
      <c r="B3936" s="9" t="s">
        <v>29</v>
      </c>
      <c r="C3936">
        <v>28</v>
      </c>
      <c r="D3936" t="s">
        <v>30</v>
      </c>
      <c r="E3936" t="s">
        <v>44</v>
      </c>
      <c r="F3936" t="s">
        <v>54</v>
      </c>
      <c r="G3936" t="s">
        <v>55</v>
      </c>
      <c r="H3936" t="s">
        <v>24</v>
      </c>
      <c r="I3936" s="5">
        <v>4.3</v>
      </c>
      <c r="J3936" t="s">
        <v>25</v>
      </c>
      <c r="K3936" s="1">
        <v>40761</v>
      </c>
      <c r="L3936" s="1" t="s">
        <v>5075</v>
      </c>
      <c r="M3936" s="7">
        <v>14.23</v>
      </c>
      <c r="N3936" s="22">
        <v>40344</v>
      </c>
      <c r="O3936">
        <v>3</v>
      </c>
      <c r="P3936" t="s">
        <v>26</v>
      </c>
      <c r="Q3936">
        <v>1</v>
      </c>
      <c r="R3936">
        <v>1</v>
      </c>
      <c r="S3936" t="s">
        <v>143</v>
      </c>
      <c r="T3936" t="s">
        <v>26</v>
      </c>
      <c r="U3936" t="str">
        <f t="shared" si="122"/>
        <v>Young</v>
      </c>
      <c r="V3936" t="str">
        <f t="shared" si="123"/>
        <v>Mid-Level</v>
      </c>
      <c r="W3936" t="str">
        <f>IF(Table13[[#This Row],[Last_Working_Date]]="Active","Active","Exited")</f>
        <v>Active</v>
      </c>
    </row>
    <row r="3937" spans="1:23" x14ac:dyDescent="0.3">
      <c r="A3937" s="9" t="s">
        <v>430</v>
      </c>
      <c r="B3937" s="9" t="s">
        <v>29</v>
      </c>
      <c r="C3937">
        <v>32</v>
      </c>
      <c r="D3937" t="s">
        <v>20</v>
      </c>
      <c r="E3937" t="s">
        <v>31</v>
      </c>
      <c r="F3937" t="s">
        <v>32</v>
      </c>
      <c r="G3937" t="s">
        <v>33</v>
      </c>
      <c r="H3937" t="s">
        <v>24</v>
      </c>
      <c r="I3937" s="5">
        <v>10.5</v>
      </c>
      <c r="J3937" t="s">
        <v>25</v>
      </c>
      <c r="K3937" s="1">
        <v>40678</v>
      </c>
      <c r="L3937" s="1">
        <v>42090</v>
      </c>
      <c r="M3937" s="7">
        <v>3.87</v>
      </c>
      <c r="N3937" s="22">
        <v>47638</v>
      </c>
      <c r="O3937">
        <v>2</v>
      </c>
      <c r="P3937" t="s">
        <v>26</v>
      </c>
      <c r="Q3937">
        <v>4</v>
      </c>
      <c r="R3937">
        <v>6</v>
      </c>
      <c r="S3937" t="s">
        <v>5074</v>
      </c>
      <c r="T3937" t="s">
        <v>65</v>
      </c>
      <c r="U3937" t="str">
        <f t="shared" si="122"/>
        <v>Adult</v>
      </c>
      <c r="V3937" t="str">
        <f t="shared" si="123"/>
        <v>Expert</v>
      </c>
      <c r="W3937" t="str">
        <f>IF(Table13[[#This Row],[Last_Working_Date]]="Active","Active","Exited")</f>
        <v>Exited</v>
      </c>
    </row>
    <row r="3938" spans="1:23" x14ac:dyDescent="0.3">
      <c r="A3938" s="9" t="s">
        <v>4088</v>
      </c>
      <c r="B3938" s="9" t="s">
        <v>19</v>
      </c>
      <c r="C3938">
        <v>27</v>
      </c>
      <c r="D3938" t="s">
        <v>20</v>
      </c>
      <c r="E3938" t="s">
        <v>31</v>
      </c>
      <c r="F3938" t="s">
        <v>45</v>
      </c>
      <c r="G3938" t="s">
        <v>164</v>
      </c>
      <c r="H3938" t="s">
        <v>24</v>
      </c>
      <c r="I3938" s="5">
        <v>5.4</v>
      </c>
      <c r="J3938" t="s">
        <v>25</v>
      </c>
      <c r="K3938" s="1">
        <v>43101</v>
      </c>
      <c r="L3938" s="1" t="s">
        <v>5075</v>
      </c>
      <c r="M3938" s="7">
        <v>7.82</v>
      </c>
      <c r="N3938" s="22">
        <v>46966</v>
      </c>
      <c r="O3938">
        <v>3</v>
      </c>
      <c r="P3938" t="s">
        <v>26</v>
      </c>
      <c r="Q3938">
        <v>2</v>
      </c>
      <c r="R3938">
        <v>5</v>
      </c>
      <c r="S3938" t="s">
        <v>248</v>
      </c>
      <c r="T3938" t="s">
        <v>26</v>
      </c>
      <c r="U3938" t="str">
        <f t="shared" si="122"/>
        <v>Young</v>
      </c>
      <c r="V3938" t="str">
        <f t="shared" si="123"/>
        <v>Senior</v>
      </c>
      <c r="W3938" t="str">
        <f>IF(Table13[[#This Row],[Last_Working_Date]]="Active","Active","Exited")</f>
        <v>Active</v>
      </c>
    </row>
    <row r="3939" spans="1:23" x14ac:dyDescent="0.3">
      <c r="A3939" s="9" t="s">
        <v>4089</v>
      </c>
      <c r="B3939" s="9" t="s">
        <v>29</v>
      </c>
      <c r="C3939">
        <v>27</v>
      </c>
      <c r="D3939" t="s">
        <v>30</v>
      </c>
      <c r="E3939" t="s">
        <v>53</v>
      </c>
      <c r="F3939" t="s">
        <v>92</v>
      </c>
      <c r="G3939" t="s">
        <v>246</v>
      </c>
      <c r="H3939" t="s">
        <v>84</v>
      </c>
      <c r="I3939" s="5">
        <v>4.8</v>
      </c>
      <c r="J3939" t="s">
        <v>85</v>
      </c>
      <c r="K3939" s="1">
        <v>39771</v>
      </c>
      <c r="L3939" s="1" t="s">
        <v>5075</v>
      </c>
      <c r="M3939" s="7">
        <v>16.940000000000001</v>
      </c>
      <c r="N3939" s="22">
        <v>41216</v>
      </c>
      <c r="O3939">
        <v>3</v>
      </c>
      <c r="P3939" t="s">
        <v>26</v>
      </c>
      <c r="Q3939">
        <v>2</v>
      </c>
      <c r="R3939">
        <v>6</v>
      </c>
      <c r="S3939" t="s">
        <v>1120</v>
      </c>
      <c r="T3939" t="s">
        <v>26</v>
      </c>
      <c r="U3939" t="str">
        <f t="shared" si="122"/>
        <v>Young</v>
      </c>
      <c r="V3939" t="str">
        <f t="shared" si="123"/>
        <v>Mid-Level</v>
      </c>
      <c r="W3939" t="str">
        <f>IF(Table13[[#This Row],[Last_Working_Date]]="Active","Active","Exited")</f>
        <v>Active</v>
      </c>
    </row>
    <row r="3940" spans="1:23" x14ac:dyDescent="0.3">
      <c r="A3940" s="9" t="s">
        <v>4090</v>
      </c>
      <c r="B3940" s="9" t="s">
        <v>19</v>
      </c>
      <c r="C3940">
        <v>44</v>
      </c>
      <c r="D3940" t="s">
        <v>20</v>
      </c>
      <c r="E3940" t="s">
        <v>53</v>
      </c>
      <c r="F3940" t="s">
        <v>82</v>
      </c>
      <c r="G3940" t="s">
        <v>107</v>
      </c>
      <c r="H3940" t="s">
        <v>51</v>
      </c>
      <c r="I3940" s="5">
        <v>14.1</v>
      </c>
      <c r="J3940" t="s">
        <v>25</v>
      </c>
      <c r="K3940" s="1">
        <v>43662</v>
      </c>
      <c r="L3940" s="1">
        <v>45459</v>
      </c>
      <c r="M3940" s="7">
        <v>4.92</v>
      </c>
      <c r="N3940" s="22">
        <v>59707</v>
      </c>
      <c r="O3940">
        <v>4</v>
      </c>
      <c r="P3940" t="s">
        <v>26</v>
      </c>
      <c r="Q3940">
        <v>3</v>
      </c>
      <c r="R3940">
        <v>5</v>
      </c>
      <c r="S3940" t="s">
        <v>108</v>
      </c>
      <c r="T3940" t="s">
        <v>65</v>
      </c>
      <c r="U3940" t="str">
        <f t="shared" si="122"/>
        <v>Adult</v>
      </c>
      <c r="V3940" t="str">
        <f t="shared" si="123"/>
        <v>Expert</v>
      </c>
      <c r="W3940" t="str">
        <f>IF(Table13[[#This Row],[Last_Working_Date]]="Active","Active","Exited")</f>
        <v>Exited</v>
      </c>
    </row>
    <row r="3941" spans="1:23" x14ac:dyDescent="0.3">
      <c r="A3941" s="9" t="s">
        <v>4091</v>
      </c>
      <c r="B3941" s="9" t="s">
        <v>19</v>
      </c>
      <c r="C3941">
        <v>21</v>
      </c>
      <c r="D3941" t="s">
        <v>30</v>
      </c>
      <c r="E3941" t="s">
        <v>63</v>
      </c>
      <c r="F3941" t="s">
        <v>45</v>
      </c>
      <c r="G3941" t="s">
        <v>164</v>
      </c>
      <c r="H3941" t="s">
        <v>24</v>
      </c>
      <c r="I3941" s="5">
        <v>1</v>
      </c>
      <c r="J3941" t="s">
        <v>25</v>
      </c>
      <c r="K3941" s="1">
        <v>44838</v>
      </c>
      <c r="L3941" s="1">
        <v>45530</v>
      </c>
      <c r="M3941" s="7">
        <v>1.89</v>
      </c>
      <c r="N3941" s="22">
        <v>42760</v>
      </c>
      <c r="O3941">
        <v>1</v>
      </c>
      <c r="P3941" t="s">
        <v>65</v>
      </c>
      <c r="Q3941">
        <v>3</v>
      </c>
      <c r="R3941">
        <v>9</v>
      </c>
      <c r="S3941" t="s">
        <v>213</v>
      </c>
      <c r="T3941" t="s">
        <v>65</v>
      </c>
      <c r="U3941" t="str">
        <f t="shared" si="122"/>
        <v>Young</v>
      </c>
      <c r="V3941" t="str">
        <f t="shared" si="123"/>
        <v>Junior</v>
      </c>
      <c r="W3941" t="str">
        <f>IF(Table13[[#This Row],[Last_Working_Date]]="Active","Active","Exited")</f>
        <v>Exited</v>
      </c>
    </row>
    <row r="3942" spans="1:23" x14ac:dyDescent="0.3">
      <c r="A3942" s="9" t="s">
        <v>4092</v>
      </c>
      <c r="B3942" s="9" t="s">
        <v>29</v>
      </c>
      <c r="C3942">
        <v>34</v>
      </c>
      <c r="D3942" t="s">
        <v>30</v>
      </c>
      <c r="E3942" t="s">
        <v>53</v>
      </c>
      <c r="F3942" t="s">
        <v>45</v>
      </c>
      <c r="G3942" t="s">
        <v>46</v>
      </c>
      <c r="H3942" t="s">
        <v>24</v>
      </c>
      <c r="I3942" s="5">
        <v>10.7</v>
      </c>
      <c r="J3942" t="s">
        <v>25</v>
      </c>
      <c r="K3942" s="1">
        <v>42549</v>
      </c>
      <c r="L3942" s="1" t="s">
        <v>5075</v>
      </c>
      <c r="M3942" s="7">
        <v>9.33</v>
      </c>
      <c r="N3942" s="22">
        <v>58234</v>
      </c>
      <c r="O3942">
        <v>3</v>
      </c>
      <c r="P3942" t="s">
        <v>26</v>
      </c>
      <c r="Q3942">
        <v>0</v>
      </c>
      <c r="R3942">
        <v>11</v>
      </c>
      <c r="S3942" t="s">
        <v>828</v>
      </c>
      <c r="T3942" t="s">
        <v>26</v>
      </c>
      <c r="U3942" t="str">
        <f t="shared" si="122"/>
        <v>Adult</v>
      </c>
      <c r="V3942" t="str">
        <f t="shared" si="123"/>
        <v>Expert</v>
      </c>
      <c r="W3942" t="str">
        <f>IF(Table13[[#This Row],[Last_Working_Date]]="Active","Active","Exited")</f>
        <v>Active</v>
      </c>
    </row>
    <row r="3943" spans="1:23" x14ac:dyDescent="0.3">
      <c r="A3943" s="9" t="s">
        <v>4093</v>
      </c>
      <c r="B3943" s="9" t="s">
        <v>19</v>
      </c>
      <c r="C3943">
        <v>32</v>
      </c>
      <c r="D3943" t="s">
        <v>20</v>
      </c>
      <c r="E3943" t="s">
        <v>44</v>
      </c>
      <c r="F3943" t="s">
        <v>92</v>
      </c>
      <c r="G3943" t="s">
        <v>246</v>
      </c>
      <c r="H3943" t="s">
        <v>51</v>
      </c>
      <c r="I3943" s="5">
        <v>4.9000000000000004</v>
      </c>
      <c r="J3943" t="s">
        <v>25</v>
      </c>
      <c r="K3943" s="1">
        <v>42185</v>
      </c>
      <c r="L3943" s="1" t="s">
        <v>5075</v>
      </c>
      <c r="M3943" s="7">
        <v>10.33</v>
      </c>
      <c r="N3943" s="22">
        <v>46880</v>
      </c>
      <c r="O3943">
        <v>3</v>
      </c>
      <c r="P3943" t="s">
        <v>26</v>
      </c>
      <c r="Q3943">
        <v>3</v>
      </c>
      <c r="R3943">
        <v>4</v>
      </c>
      <c r="S3943" t="s">
        <v>969</v>
      </c>
      <c r="T3943" t="s">
        <v>26</v>
      </c>
      <c r="U3943" t="str">
        <f t="shared" si="122"/>
        <v>Adult</v>
      </c>
      <c r="V3943" t="str">
        <f t="shared" si="123"/>
        <v>Mid-Level</v>
      </c>
      <c r="W3943" t="str">
        <f>IF(Table13[[#This Row],[Last_Working_Date]]="Active","Active","Exited")</f>
        <v>Active</v>
      </c>
    </row>
    <row r="3944" spans="1:23" x14ac:dyDescent="0.3">
      <c r="A3944" s="9" t="s">
        <v>4094</v>
      </c>
      <c r="B3944" s="9" t="s">
        <v>29</v>
      </c>
      <c r="C3944">
        <v>29</v>
      </c>
      <c r="D3944" t="s">
        <v>30</v>
      </c>
      <c r="E3944" t="s">
        <v>39</v>
      </c>
      <c r="F3944" t="s">
        <v>54</v>
      </c>
      <c r="G3944" t="s">
        <v>77</v>
      </c>
      <c r="H3944" t="s">
        <v>24</v>
      </c>
      <c r="I3944" s="5">
        <v>7.4</v>
      </c>
      <c r="J3944" t="s">
        <v>25</v>
      </c>
      <c r="K3944" s="1">
        <v>45643</v>
      </c>
      <c r="L3944" s="1" t="s">
        <v>5075</v>
      </c>
      <c r="M3944" s="7">
        <v>0.86</v>
      </c>
      <c r="N3944" s="22">
        <v>38797</v>
      </c>
      <c r="O3944">
        <v>2</v>
      </c>
      <c r="P3944" t="s">
        <v>26</v>
      </c>
      <c r="Q3944">
        <v>2</v>
      </c>
      <c r="R3944">
        <v>5</v>
      </c>
      <c r="S3944" t="s">
        <v>505</v>
      </c>
      <c r="T3944" t="s">
        <v>26</v>
      </c>
      <c r="U3944" t="str">
        <f t="shared" si="122"/>
        <v>Young</v>
      </c>
      <c r="V3944" t="str">
        <f t="shared" si="123"/>
        <v>Senior</v>
      </c>
      <c r="W3944" t="str">
        <f>IF(Table13[[#This Row],[Last_Working_Date]]="Active","Active","Exited")</f>
        <v>Active</v>
      </c>
    </row>
    <row r="3945" spans="1:23" x14ac:dyDescent="0.3">
      <c r="A3945" s="9" t="s">
        <v>4095</v>
      </c>
      <c r="B3945" s="9" t="s">
        <v>29</v>
      </c>
      <c r="C3945">
        <v>26</v>
      </c>
      <c r="D3945" t="s">
        <v>30</v>
      </c>
      <c r="E3945" t="s">
        <v>58</v>
      </c>
      <c r="F3945" t="s">
        <v>22</v>
      </c>
      <c r="G3945" t="s">
        <v>59</v>
      </c>
      <c r="H3945" t="s">
        <v>51</v>
      </c>
      <c r="I3945" s="5">
        <v>5.7</v>
      </c>
      <c r="J3945" t="s">
        <v>25</v>
      </c>
      <c r="K3945" s="1">
        <v>42388</v>
      </c>
      <c r="L3945" s="1" t="s">
        <v>5075</v>
      </c>
      <c r="M3945" s="7">
        <v>9.77</v>
      </c>
      <c r="N3945" s="22">
        <v>49384</v>
      </c>
      <c r="O3945">
        <v>2</v>
      </c>
      <c r="P3945" t="s">
        <v>26</v>
      </c>
      <c r="Q3945">
        <v>0</v>
      </c>
      <c r="R3945">
        <v>5</v>
      </c>
      <c r="S3945" t="s">
        <v>60</v>
      </c>
      <c r="T3945" t="s">
        <v>26</v>
      </c>
      <c r="U3945" t="str">
        <f t="shared" si="122"/>
        <v>Young</v>
      </c>
      <c r="V3945" t="str">
        <f t="shared" si="123"/>
        <v>Senior</v>
      </c>
      <c r="W3945" t="str">
        <f>IF(Table13[[#This Row],[Last_Working_Date]]="Active","Active","Exited")</f>
        <v>Active</v>
      </c>
    </row>
    <row r="3946" spans="1:23" x14ac:dyDescent="0.3">
      <c r="A3946" s="9" t="s">
        <v>818</v>
      </c>
      <c r="B3946" s="9" t="s">
        <v>29</v>
      </c>
      <c r="C3946">
        <v>33</v>
      </c>
      <c r="D3946" t="s">
        <v>20</v>
      </c>
      <c r="E3946" t="s">
        <v>53</v>
      </c>
      <c r="F3946" t="s">
        <v>92</v>
      </c>
      <c r="G3946" t="s">
        <v>246</v>
      </c>
      <c r="H3946" t="s">
        <v>51</v>
      </c>
      <c r="I3946" s="5">
        <v>10.5</v>
      </c>
      <c r="J3946" t="s">
        <v>25</v>
      </c>
      <c r="K3946" s="1">
        <v>42026</v>
      </c>
      <c r="L3946" s="1">
        <v>42714</v>
      </c>
      <c r="M3946" s="7">
        <v>1.88</v>
      </c>
      <c r="N3946" s="22">
        <v>64275</v>
      </c>
      <c r="O3946">
        <v>1</v>
      </c>
      <c r="P3946" t="s">
        <v>26</v>
      </c>
      <c r="Q3946">
        <v>4</v>
      </c>
      <c r="R3946">
        <v>3</v>
      </c>
      <c r="S3946" t="s">
        <v>5074</v>
      </c>
      <c r="T3946" t="s">
        <v>65</v>
      </c>
      <c r="U3946" t="str">
        <f t="shared" si="122"/>
        <v>Adult</v>
      </c>
      <c r="V3946" t="str">
        <f t="shared" si="123"/>
        <v>Expert</v>
      </c>
      <c r="W3946" t="str">
        <f>IF(Table13[[#This Row],[Last_Working_Date]]="Active","Active","Exited")</f>
        <v>Exited</v>
      </c>
    </row>
    <row r="3947" spans="1:23" x14ac:dyDescent="0.3">
      <c r="A3947" s="9" t="s">
        <v>4096</v>
      </c>
      <c r="B3947" s="9" t="s">
        <v>19</v>
      </c>
      <c r="C3947">
        <v>42</v>
      </c>
      <c r="D3947" t="s">
        <v>30</v>
      </c>
      <c r="E3947" t="s">
        <v>36</v>
      </c>
      <c r="F3947" t="s">
        <v>67</v>
      </c>
      <c r="G3947" t="s">
        <v>71</v>
      </c>
      <c r="H3947" t="s">
        <v>51</v>
      </c>
      <c r="I3947" s="5">
        <v>15.4</v>
      </c>
      <c r="J3947" t="s">
        <v>25</v>
      </c>
      <c r="K3947" s="1">
        <v>40955</v>
      </c>
      <c r="L3947" s="1" t="s">
        <v>5075</v>
      </c>
      <c r="M3947" s="7">
        <v>13.7</v>
      </c>
      <c r="N3947" s="22">
        <v>63703</v>
      </c>
      <c r="O3947">
        <v>3</v>
      </c>
      <c r="P3947" t="s">
        <v>26</v>
      </c>
      <c r="Q3947">
        <v>1</v>
      </c>
      <c r="R3947">
        <v>12</v>
      </c>
      <c r="S3947" t="s">
        <v>276</v>
      </c>
      <c r="T3947" t="s">
        <v>26</v>
      </c>
      <c r="U3947" t="str">
        <f t="shared" si="122"/>
        <v>Adult</v>
      </c>
      <c r="V3947" t="str">
        <f t="shared" si="123"/>
        <v>Expert</v>
      </c>
      <c r="W3947" t="str">
        <f>IF(Table13[[#This Row],[Last_Working_Date]]="Active","Active","Exited")</f>
        <v>Active</v>
      </c>
    </row>
    <row r="3948" spans="1:23" x14ac:dyDescent="0.3">
      <c r="A3948" s="9" t="s">
        <v>4097</v>
      </c>
      <c r="B3948" s="9" t="s">
        <v>29</v>
      </c>
      <c r="C3948">
        <v>36</v>
      </c>
      <c r="D3948" t="s">
        <v>20</v>
      </c>
      <c r="E3948" t="s">
        <v>39</v>
      </c>
      <c r="F3948" t="s">
        <v>67</v>
      </c>
      <c r="G3948" t="s">
        <v>90</v>
      </c>
      <c r="H3948" t="s">
        <v>24</v>
      </c>
      <c r="I3948" s="5">
        <v>10.4</v>
      </c>
      <c r="J3948" t="s">
        <v>25</v>
      </c>
      <c r="K3948" s="1">
        <v>44700</v>
      </c>
      <c r="L3948" s="1" t="s">
        <v>5075</v>
      </c>
      <c r="M3948" s="7">
        <v>3.44</v>
      </c>
      <c r="N3948" s="22">
        <v>53682</v>
      </c>
      <c r="O3948">
        <v>3</v>
      </c>
      <c r="P3948" t="s">
        <v>26</v>
      </c>
      <c r="Q3948">
        <v>5</v>
      </c>
      <c r="R3948">
        <v>8</v>
      </c>
      <c r="S3948" t="s">
        <v>127</v>
      </c>
      <c r="T3948" t="s">
        <v>26</v>
      </c>
      <c r="U3948" t="str">
        <f t="shared" si="122"/>
        <v>Adult</v>
      </c>
      <c r="V3948" t="str">
        <f t="shared" si="123"/>
        <v>Expert</v>
      </c>
      <c r="W3948" t="str">
        <f>IF(Table13[[#This Row],[Last_Working_Date]]="Active","Active","Exited")</f>
        <v>Active</v>
      </c>
    </row>
    <row r="3949" spans="1:23" x14ac:dyDescent="0.3">
      <c r="A3949" s="9" t="s">
        <v>4098</v>
      </c>
      <c r="B3949" s="9" t="s">
        <v>29</v>
      </c>
      <c r="C3949">
        <v>26</v>
      </c>
      <c r="D3949" t="s">
        <v>30</v>
      </c>
      <c r="E3949" t="s">
        <v>44</v>
      </c>
      <c r="F3949" t="s">
        <v>67</v>
      </c>
      <c r="G3949" t="s">
        <v>68</v>
      </c>
      <c r="H3949" t="s">
        <v>24</v>
      </c>
      <c r="I3949" s="5">
        <v>1.8</v>
      </c>
      <c r="J3949" t="s">
        <v>25</v>
      </c>
      <c r="K3949" s="1">
        <v>41201</v>
      </c>
      <c r="L3949" s="1" t="s">
        <v>5075</v>
      </c>
      <c r="M3949" s="7">
        <v>13.02</v>
      </c>
      <c r="N3949" s="22">
        <v>44847</v>
      </c>
      <c r="O3949">
        <v>3</v>
      </c>
      <c r="P3949" t="s">
        <v>26</v>
      </c>
      <c r="Q3949">
        <v>2</v>
      </c>
      <c r="R3949">
        <v>9</v>
      </c>
      <c r="S3949" t="s">
        <v>515</v>
      </c>
      <c r="T3949" t="s">
        <v>26</v>
      </c>
      <c r="U3949" t="str">
        <f t="shared" si="122"/>
        <v>Young</v>
      </c>
      <c r="V3949" t="str">
        <f t="shared" si="123"/>
        <v>Junior</v>
      </c>
      <c r="W3949" t="str">
        <f>IF(Table13[[#This Row],[Last_Working_Date]]="Active","Active","Exited")</f>
        <v>Active</v>
      </c>
    </row>
    <row r="3950" spans="1:23" x14ac:dyDescent="0.3">
      <c r="A3950" s="9" t="s">
        <v>4099</v>
      </c>
      <c r="B3950" s="9" t="s">
        <v>19</v>
      </c>
      <c r="C3950">
        <v>29</v>
      </c>
      <c r="D3950" t="s">
        <v>20</v>
      </c>
      <c r="E3950" t="s">
        <v>53</v>
      </c>
      <c r="F3950" t="s">
        <v>82</v>
      </c>
      <c r="G3950" t="s">
        <v>107</v>
      </c>
      <c r="H3950" t="s">
        <v>24</v>
      </c>
      <c r="I3950" s="5">
        <v>6.6</v>
      </c>
      <c r="J3950" t="s">
        <v>25</v>
      </c>
      <c r="K3950" s="1">
        <v>44284</v>
      </c>
      <c r="L3950" s="1" t="s">
        <v>5075</v>
      </c>
      <c r="M3950" s="7">
        <v>4.58</v>
      </c>
      <c r="N3950" s="22">
        <v>45583</v>
      </c>
      <c r="O3950">
        <v>3</v>
      </c>
      <c r="P3950" t="s">
        <v>26</v>
      </c>
      <c r="Q3950">
        <v>3</v>
      </c>
      <c r="R3950">
        <v>9</v>
      </c>
      <c r="S3950" t="s">
        <v>86</v>
      </c>
      <c r="T3950" t="s">
        <v>26</v>
      </c>
      <c r="U3950" t="str">
        <f t="shared" si="122"/>
        <v>Young</v>
      </c>
      <c r="V3950" t="str">
        <f t="shared" si="123"/>
        <v>Senior</v>
      </c>
      <c r="W3950" t="str">
        <f>IF(Table13[[#This Row],[Last_Working_Date]]="Active","Active","Exited")</f>
        <v>Active</v>
      </c>
    </row>
    <row r="3951" spans="1:23" x14ac:dyDescent="0.3">
      <c r="A3951" s="9" t="s">
        <v>4100</v>
      </c>
      <c r="B3951" s="9" t="s">
        <v>29</v>
      </c>
      <c r="C3951">
        <v>25</v>
      </c>
      <c r="D3951" t="s">
        <v>30</v>
      </c>
      <c r="E3951" t="s">
        <v>36</v>
      </c>
      <c r="F3951" t="s">
        <v>67</v>
      </c>
      <c r="G3951" t="s">
        <v>176</v>
      </c>
      <c r="H3951" t="s">
        <v>51</v>
      </c>
      <c r="I3951" s="5">
        <v>0.9</v>
      </c>
      <c r="J3951" t="s">
        <v>25</v>
      </c>
      <c r="K3951" s="1">
        <v>41006</v>
      </c>
      <c r="L3951" s="1" t="s">
        <v>5075</v>
      </c>
      <c r="M3951" s="7">
        <v>13.56</v>
      </c>
      <c r="N3951" s="22">
        <v>31754</v>
      </c>
      <c r="O3951">
        <v>3</v>
      </c>
      <c r="P3951" t="s">
        <v>26</v>
      </c>
      <c r="Q3951">
        <v>3</v>
      </c>
      <c r="R3951">
        <v>2</v>
      </c>
      <c r="S3951" t="s">
        <v>389</v>
      </c>
      <c r="T3951" t="s">
        <v>26</v>
      </c>
      <c r="U3951" t="str">
        <f t="shared" si="122"/>
        <v>Young</v>
      </c>
      <c r="V3951" t="str">
        <f t="shared" si="123"/>
        <v>Junior</v>
      </c>
      <c r="W3951" t="str">
        <f>IF(Table13[[#This Row],[Last_Working_Date]]="Active","Active","Exited")</f>
        <v>Active</v>
      </c>
    </row>
    <row r="3952" spans="1:23" x14ac:dyDescent="0.3">
      <c r="A3952" s="9" t="s">
        <v>4101</v>
      </c>
      <c r="B3952" s="9" t="s">
        <v>19</v>
      </c>
      <c r="C3952">
        <v>32</v>
      </c>
      <c r="D3952" t="s">
        <v>30</v>
      </c>
      <c r="E3952" t="s">
        <v>44</v>
      </c>
      <c r="F3952" t="s">
        <v>67</v>
      </c>
      <c r="G3952" t="s">
        <v>68</v>
      </c>
      <c r="H3952" t="s">
        <v>24</v>
      </c>
      <c r="I3952" s="5">
        <v>7.6</v>
      </c>
      <c r="J3952" t="s">
        <v>25</v>
      </c>
      <c r="K3952" s="1">
        <v>44010</v>
      </c>
      <c r="L3952" s="1" t="s">
        <v>5075</v>
      </c>
      <c r="M3952" s="7">
        <v>5.33</v>
      </c>
      <c r="N3952" s="22">
        <v>52685</v>
      </c>
      <c r="O3952">
        <v>4</v>
      </c>
      <c r="P3952" t="s">
        <v>26</v>
      </c>
      <c r="Q3952">
        <v>5</v>
      </c>
      <c r="R3952">
        <v>3</v>
      </c>
      <c r="S3952" t="s">
        <v>350</v>
      </c>
      <c r="T3952" t="s">
        <v>26</v>
      </c>
      <c r="U3952" t="str">
        <f t="shared" si="122"/>
        <v>Adult</v>
      </c>
      <c r="V3952" t="str">
        <f t="shared" si="123"/>
        <v>Senior</v>
      </c>
      <c r="W3952" t="str">
        <f>IF(Table13[[#This Row],[Last_Working_Date]]="Active","Active","Exited")</f>
        <v>Active</v>
      </c>
    </row>
    <row r="3953" spans="1:23" x14ac:dyDescent="0.3">
      <c r="A3953" s="9" t="s">
        <v>4102</v>
      </c>
      <c r="B3953" s="9" t="s">
        <v>29</v>
      </c>
      <c r="C3953">
        <v>31</v>
      </c>
      <c r="D3953" t="s">
        <v>30</v>
      </c>
      <c r="E3953" t="s">
        <v>39</v>
      </c>
      <c r="F3953" t="s">
        <v>54</v>
      </c>
      <c r="G3953" t="s">
        <v>139</v>
      </c>
      <c r="H3953" t="s">
        <v>24</v>
      </c>
      <c r="I3953" s="5">
        <v>7.8</v>
      </c>
      <c r="J3953" t="s">
        <v>25</v>
      </c>
      <c r="K3953" s="1">
        <v>43918</v>
      </c>
      <c r="L3953" s="1" t="s">
        <v>5075</v>
      </c>
      <c r="M3953" s="7">
        <v>5.59</v>
      </c>
      <c r="N3953" s="22">
        <v>45960</v>
      </c>
      <c r="O3953">
        <v>4</v>
      </c>
      <c r="P3953" t="s">
        <v>65</v>
      </c>
      <c r="Q3953">
        <v>0</v>
      </c>
      <c r="R3953">
        <v>5</v>
      </c>
      <c r="S3953" t="s">
        <v>320</v>
      </c>
      <c r="T3953" t="s">
        <v>26</v>
      </c>
      <c r="U3953" t="str">
        <f t="shared" si="122"/>
        <v>Adult</v>
      </c>
      <c r="V3953" t="str">
        <f t="shared" si="123"/>
        <v>Senior</v>
      </c>
      <c r="W3953" t="str">
        <f>IF(Table13[[#This Row],[Last_Working_Date]]="Active","Active","Exited")</f>
        <v>Active</v>
      </c>
    </row>
    <row r="3954" spans="1:23" x14ac:dyDescent="0.3">
      <c r="A3954" s="9" t="s">
        <v>4103</v>
      </c>
      <c r="B3954" s="9" t="s">
        <v>19</v>
      </c>
      <c r="C3954">
        <v>25</v>
      </c>
      <c r="D3954" t="s">
        <v>30</v>
      </c>
      <c r="E3954" t="s">
        <v>58</v>
      </c>
      <c r="F3954" t="s">
        <v>45</v>
      </c>
      <c r="G3954" t="s">
        <v>46</v>
      </c>
      <c r="H3954" t="s">
        <v>51</v>
      </c>
      <c r="I3954" s="5">
        <v>1.8</v>
      </c>
      <c r="J3954" t="s">
        <v>25</v>
      </c>
      <c r="K3954" s="1">
        <v>39644</v>
      </c>
      <c r="L3954" s="1" t="s">
        <v>5075</v>
      </c>
      <c r="M3954" s="7">
        <v>17.29</v>
      </c>
      <c r="N3954" s="22">
        <v>38870</v>
      </c>
      <c r="O3954">
        <v>2</v>
      </c>
      <c r="P3954" t="s">
        <v>26</v>
      </c>
      <c r="Q3954">
        <v>1</v>
      </c>
      <c r="R3954">
        <v>8</v>
      </c>
      <c r="S3954" t="s">
        <v>357</v>
      </c>
      <c r="T3954" t="s">
        <v>26</v>
      </c>
      <c r="U3954" t="str">
        <f t="shared" si="122"/>
        <v>Young</v>
      </c>
      <c r="V3954" t="str">
        <f t="shared" si="123"/>
        <v>Junior</v>
      </c>
      <c r="W3954" t="str">
        <f>IF(Table13[[#This Row],[Last_Working_Date]]="Active","Active","Exited")</f>
        <v>Active</v>
      </c>
    </row>
    <row r="3955" spans="1:23" x14ac:dyDescent="0.3">
      <c r="A3955" s="9" t="s">
        <v>4104</v>
      </c>
      <c r="B3955" s="9" t="s">
        <v>29</v>
      </c>
      <c r="C3955">
        <v>37</v>
      </c>
      <c r="D3955" t="s">
        <v>30</v>
      </c>
      <c r="E3955" t="s">
        <v>63</v>
      </c>
      <c r="F3955" t="s">
        <v>82</v>
      </c>
      <c r="G3955" t="s">
        <v>284</v>
      </c>
      <c r="H3955" t="s">
        <v>24</v>
      </c>
      <c r="I3955" s="5">
        <v>9.8000000000000007</v>
      </c>
      <c r="J3955" t="s">
        <v>25</v>
      </c>
      <c r="K3955" s="1">
        <v>44051</v>
      </c>
      <c r="L3955" s="1" t="s">
        <v>5075</v>
      </c>
      <c r="M3955" s="7">
        <v>5.22</v>
      </c>
      <c r="N3955" s="22">
        <v>56817</v>
      </c>
      <c r="O3955">
        <v>3</v>
      </c>
      <c r="P3955" t="s">
        <v>26</v>
      </c>
      <c r="Q3955">
        <v>4</v>
      </c>
      <c r="R3955">
        <v>7</v>
      </c>
      <c r="S3955" t="s">
        <v>496</v>
      </c>
      <c r="T3955" t="s">
        <v>26</v>
      </c>
      <c r="U3955" t="str">
        <f t="shared" si="122"/>
        <v>Adult</v>
      </c>
      <c r="V3955" t="str">
        <f t="shared" si="123"/>
        <v>Senior</v>
      </c>
      <c r="W3955" t="str">
        <f>IF(Table13[[#This Row],[Last_Working_Date]]="Active","Active","Exited")</f>
        <v>Active</v>
      </c>
    </row>
    <row r="3956" spans="1:23" x14ac:dyDescent="0.3">
      <c r="A3956" s="9" t="s">
        <v>4105</v>
      </c>
      <c r="B3956" s="9" t="s">
        <v>19</v>
      </c>
      <c r="C3956">
        <v>23</v>
      </c>
      <c r="D3956" t="s">
        <v>30</v>
      </c>
      <c r="E3956" t="s">
        <v>44</v>
      </c>
      <c r="F3956" t="s">
        <v>40</v>
      </c>
      <c r="G3956" t="s">
        <v>41</v>
      </c>
      <c r="H3956" t="s">
        <v>51</v>
      </c>
      <c r="I3956" s="5">
        <v>2.6</v>
      </c>
      <c r="J3956" t="s">
        <v>25</v>
      </c>
      <c r="K3956" s="1">
        <v>40748</v>
      </c>
      <c r="L3956" s="1" t="s">
        <v>5075</v>
      </c>
      <c r="M3956" s="7">
        <v>14.26</v>
      </c>
      <c r="N3956" s="22">
        <v>32641</v>
      </c>
      <c r="O3956">
        <v>4</v>
      </c>
      <c r="P3956" t="s">
        <v>26</v>
      </c>
      <c r="Q3956">
        <v>3</v>
      </c>
      <c r="R3956">
        <v>4</v>
      </c>
      <c r="S3956" t="s">
        <v>1439</v>
      </c>
      <c r="T3956" t="s">
        <v>26</v>
      </c>
      <c r="U3956" t="str">
        <f t="shared" si="122"/>
        <v>Young</v>
      </c>
      <c r="V3956" t="str">
        <f t="shared" si="123"/>
        <v>Mid-Level</v>
      </c>
      <c r="W3956" t="str">
        <f>IF(Table13[[#This Row],[Last_Working_Date]]="Active","Active","Exited")</f>
        <v>Active</v>
      </c>
    </row>
    <row r="3957" spans="1:23" x14ac:dyDescent="0.3">
      <c r="A3957" s="9" t="s">
        <v>4106</v>
      </c>
      <c r="B3957" s="9" t="s">
        <v>29</v>
      </c>
      <c r="C3957">
        <v>36</v>
      </c>
      <c r="D3957" t="s">
        <v>20</v>
      </c>
      <c r="E3957" t="s">
        <v>39</v>
      </c>
      <c r="F3957" t="s">
        <v>92</v>
      </c>
      <c r="G3957" t="s">
        <v>246</v>
      </c>
      <c r="H3957" t="s">
        <v>24</v>
      </c>
      <c r="I3957" s="5">
        <v>7.4</v>
      </c>
      <c r="J3957" t="s">
        <v>25</v>
      </c>
      <c r="K3957" s="1">
        <v>44124</v>
      </c>
      <c r="L3957" s="1" t="s">
        <v>5075</v>
      </c>
      <c r="M3957" s="7">
        <v>5.0199999999999996</v>
      </c>
      <c r="N3957" s="22">
        <v>45639</v>
      </c>
      <c r="O3957">
        <v>3</v>
      </c>
      <c r="P3957" t="s">
        <v>26</v>
      </c>
      <c r="Q3957">
        <v>2</v>
      </c>
      <c r="R3957">
        <v>4</v>
      </c>
      <c r="S3957" t="s">
        <v>162</v>
      </c>
      <c r="T3957" t="s">
        <v>26</v>
      </c>
      <c r="U3957" t="str">
        <f t="shared" si="122"/>
        <v>Adult</v>
      </c>
      <c r="V3957" t="str">
        <f t="shared" si="123"/>
        <v>Senior</v>
      </c>
      <c r="W3957" t="str">
        <f>IF(Table13[[#This Row],[Last_Working_Date]]="Active","Active","Exited")</f>
        <v>Active</v>
      </c>
    </row>
    <row r="3958" spans="1:23" x14ac:dyDescent="0.3">
      <c r="A3958" s="9" t="s">
        <v>4107</v>
      </c>
      <c r="B3958" s="9" t="s">
        <v>29</v>
      </c>
      <c r="C3958">
        <v>37</v>
      </c>
      <c r="D3958" t="s">
        <v>20</v>
      </c>
      <c r="E3958" t="s">
        <v>53</v>
      </c>
      <c r="F3958" t="s">
        <v>45</v>
      </c>
      <c r="G3958" t="s">
        <v>98</v>
      </c>
      <c r="H3958" t="s">
        <v>24</v>
      </c>
      <c r="I3958" s="5">
        <v>9.4</v>
      </c>
      <c r="J3958" t="s">
        <v>25</v>
      </c>
      <c r="K3958" s="1">
        <v>42130</v>
      </c>
      <c r="L3958" s="1" t="s">
        <v>5075</v>
      </c>
      <c r="M3958" s="7">
        <v>10.48</v>
      </c>
      <c r="N3958" s="22">
        <v>57204</v>
      </c>
      <c r="O3958">
        <v>5</v>
      </c>
      <c r="P3958" t="s">
        <v>26</v>
      </c>
      <c r="Q3958">
        <v>0</v>
      </c>
      <c r="R3958">
        <v>9</v>
      </c>
      <c r="S3958" t="s">
        <v>368</v>
      </c>
      <c r="T3958" t="s">
        <v>26</v>
      </c>
      <c r="U3958" t="str">
        <f t="shared" si="122"/>
        <v>Adult</v>
      </c>
      <c r="V3958" t="str">
        <f t="shared" si="123"/>
        <v>Senior</v>
      </c>
      <c r="W3958" t="str">
        <f>IF(Table13[[#This Row],[Last_Working_Date]]="Active","Active","Exited")</f>
        <v>Active</v>
      </c>
    </row>
    <row r="3959" spans="1:23" x14ac:dyDescent="0.3">
      <c r="A3959" s="9" t="s">
        <v>4108</v>
      </c>
      <c r="B3959" s="9" t="s">
        <v>19</v>
      </c>
      <c r="C3959">
        <v>38</v>
      </c>
      <c r="D3959" t="s">
        <v>20</v>
      </c>
      <c r="E3959" t="s">
        <v>44</v>
      </c>
      <c r="F3959" t="s">
        <v>45</v>
      </c>
      <c r="G3959" t="s">
        <v>46</v>
      </c>
      <c r="H3959" t="s">
        <v>24</v>
      </c>
      <c r="I3959" s="5">
        <v>15.6</v>
      </c>
      <c r="J3959" t="s">
        <v>25</v>
      </c>
      <c r="K3959" s="1">
        <v>43874</v>
      </c>
      <c r="L3959" s="1" t="s">
        <v>5075</v>
      </c>
      <c r="M3959" s="7">
        <v>5.71</v>
      </c>
      <c r="N3959" s="22">
        <v>63600</v>
      </c>
      <c r="O3959">
        <v>2</v>
      </c>
      <c r="P3959" t="s">
        <v>26</v>
      </c>
      <c r="Q3959">
        <v>2</v>
      </c>
      <c r="R3959">
        <v>4</v>
      </c>
      <c r="S3959" t="s">
        <v>843</v>
      </c>
      <c r="T3959" t="s">
        <v>26</v>
      </c>
      <c r="U3959" t="str">
        <f t="shared" si="122"/>
        <v>Adult</v>
      </c>
      <c r="V3959" t="str">
        <f t="shared" si="123"/>
        <v>Expert</v>
      </c>
      <c r="W3959" t="str">
        <f>IF(Table13[[#This Row],[Last_Working_Date]]="Active","Active","Exited")</f>
        <v>Active</v>
      </c>
    </row>
    <row r="3960" spans="1:23" x14ac:dyDescent="0.3">
      <c r="A3960" s="9" t="s">
        <v>4109</v>
      </c>
      <c r="B3960" s="9" t="s">
        <v>19</v>
      </c>
      <c r="C3960">
        <v>25</v>
      </c>
      <c r="D3960" t="s">
        <v>30</v>
      </c>
      <c r="E3960" t="s">
        <v>36</v>
      </c>
      <c r="F3960" t="s">
        <v>67</v>
      </c>
      <c r="G3960" t="s">
        <v>110</v>
      </c>
      <c r="H3960" t="s">
        <v>51</v>
      </c>
      <c r="I3960" s="5">
        <v>1.1000000000000001</v>
      </c>
      <c r="J3960" t="s">
        <v>25</v>
      </c>
      <c r="K3960" s="1">
        <v>41421</v>
      </c>
      <c r="L3960" s="1" t="s">
        <v>5075</v>
      </c>
      <c r="M3960" s="7">
        <v>12.42</v>
      </c>
      <c r="N3960" s="22">
        <v>39726</v>
      </c>
      <c r="O3960">
        <v>3</v>
      </c>
      <c r="P3960" t="s">
        <v>26</v>
      </c>
      <c r="Q3960">
        <v>3</v>
      </c>
      <c r="R3960">
        <v>5</v>
      </c>
      <c r="S3960" t="s">
        <v>1572</v>
      </c>
      <c r="T3960" t="s">
        <v>26</v>
      </c>
      <c r="U3960" t="str">
        <f t="shared" si="122"/>
        <v>Young</v>
      </c>
      <c r="V3960" t="str">
        <f t="shared" si="123"/>
        <v>Junior</v>
      </c>
      <c r="W3960" t="str">
        <f>IF(Table13[[#This Row],[Last_Working_Date]]="Active","Active","Exited")</f>
        <v>Active</v>
      </c>
    </row>
    <row r="3961" spans="1:23" x14ac:dyDescent="0.3">
      <c r="A3961" s="9" t="s">
        <v>4110</v>
      </c>
      <c r="B3961" s="9" t="s">
        <v>29</v>
      </c>
      <c r="C3961">
        <v>45</v>
      </c>
      <c r="D3961" t="s">
        <v>30</v>
      </c>
      <c r="E3961" t="s">
        <v>63</v>
      </c>
      <c r="F3961" t="s">
        <v>54</v>
      </c>
      <c r="G3961" t="s">
        <v>77</v>
      </c>
      <c r="H3961" t="s">
        <v>51</v>
      </c>
      <c r="I3961" s="5">
        <v>12.6</v>
      </c>
      <c r="J3961" t="s">
        <v>25</v>
      </c>
      <c r="K3961" s="1">
        <v>41891</v>
      </c>
      <c r="L3961" s="1" t="s">
        <v>5075</v>
      </c>
      <c r="M3961" s="7">
        <v>11.13</v>
      </c>
      <c r="N3961" s="22">
        <v>58347</v>
      </c>
      <c r="O3961">
        <v>3</v>
      </c>
      <c r="P3961" t="s">
        <v>26</v>
      </c>
      <c r="Q3961">
        <v>0</v>
      </c>
      <c r="R3961">
        <v>12</v>
      </c>
      <c r="S3961" t="s">
        <v>774</v>
      </c>
      <c r="T3961" t="s">
        <v>26</v>
      </c>
      <c r="U3961" t="str">
        <f t="shared" si="122"/>
        <v>Adult</v>
      </c>
      <c r="V3961" t="str">
        <f t="shared" si="123"/>
        <v>Expert</v>
      </c>
      <c r="W3961" t="str">
        <f>IF(Table13[[#This Row],[Last_Working_Date]]="Active","Active","Exited")</f>
        <v>Active</v>
      </c>
    </row>
    <row r="3962" spans="1:23" x14ac:dyDescent="0.3">
      <c r="A3962" s="9" t="s">
        <v>4111</v>
      </c>
      <c r="B3962" s="9" t="s">
        <v>29</v>
      </c>
      <c r="C3962">
        <v>37</v>
      </c>
      <c r="D3962" t="s">
        <v>30</v>
      </c>
      <c r="E3962" t="s">
        <v>63</v>
      </c>
      <c r="F3962" t="s">
        <v>32</v>
      </c>
      <c r="G3962" t="s">
        <v>33</v>
      </c>
      <c r="H3962" t="s">
        <v>75</v>
      </c>
      <c r="I3962" s="5">
        <v>12.9</v>
      </c>
      <c r="J3962" t="s">
        <v>25</v>
      </c>
      <c r="K3962" s="1">
        <v>42611</v>
      </c>
      <c r="L3962" s="1">
        <v>45774</v>
      </c>
      <c r="M3962" s="7">
        <v>8.66</v>
      </c>
      <c r="N3962" s="22">
        <v>57837</v>
      </c>
      <c r="O3962">
        <v>2</v>
      </c>
      <c r="P3962" t="s">
        <v>26</v>
      </c>
      <c r="Q3962">
        <v>0</v>
      </c>
      <c r="R3962">
        <v>5</v>
      </c>
      <c r="S3962" t="s">
        <v>751</v>
      </c>
      <c r="T3962" t="s">
        <v>65</v>
      </c>
      <c r="U3962" t="str">
        <f t="shared" si="122"/>
        <v>Adult</v>
      </c>
      <c r="V3962" t="str">
        <f t="shared" si="123"/>
        <v>Expert</v>
      </c>
      <c r="W3962" t="str">
        <f>IF(Table13[[#This Row],[Last_Working_Date]]="Active","Active","Exited")</f>
        <v>Exited</v>
      </c>
    </row>
    <row r="3963" spans="1:23" x14ac:dyDescent="0.3">
      <c r="A3963" s="9" t="s">
        <v>4112</v>
      </c>
      <c r="B3963" s="9" t="s">
        <v>19</v>
      </c>
      <c r="C3963">
        <v>42</v>
      </c>
      <c r="D3963" t="s">
        <v>20</v>
      </c>
      <c r="E3963" t="s">
        <v>44</v>
      </c>
      <c r="F3963" t="s">
        <v>45</v>
      </c>
      <c r="G3963" t="s">
        <v>46</v>
      </c>
      <c r="H3963" t="s">
        <v>24</v>
      </c>
      <c r="I3963" s="5">
        <v>10.1</v>
      </c>
      <c r="J3963" t="s">
        <v>25</v>
      </c>
      <c r="K3963" s="1">
        <v>45020</v>
      </c>
      <c r="L3963" s="1" t="s">
        <v>5075</v>
      </c>
      <c r="M3963" s="7">
        <v>2.57</v>
      </c>
      <c r="N3963" s="22">
        <v>54821</v>
      </c>
      <c r="O3963">
        <v>3</v>
      </c>
      <c r="P3963" t="s">
        <v>26</v>
      </c>
      <c r="Q3963">
        <v>2</v>
      </c>
      <c r="R3963">
        <v>3</v>
      </c>
      <c r="S3963" t="s">
        <v>424</v>
      </c>
      <c r="T3963" t="s">
        <v>26</v>
      </c>
      <c r="U3963" t="str">
        <f t="shared" si="122"/>
        <v>Adult</v>
      </c>
      <c r="V3963" t="str">
        <f t="shared" si="123"/>
        <v>Expert</v>
      </c>
      <c r="W3963" t="str">
        <f>IF(Table13[[#This Row],[Last_Working_Date]]="Active","Active","Exited")</f>
        <v>Active</v>
      </c>
    </row>
    <row r="3964" spans="1:23" x14ac:dyDescent="0.3">
      <c r="A3964" s="9" t="s">
        <v>4113</v>
      </c>
      <c r="B3964" s="9" t="s">
        <v>29</v>
      </c>
      <c r="C3964">
        <v>23</v>
      </c>
      <c r="D3964" t="s">
        <v>20</v>
      </c>
      <c r="E3964" t="s">
        <v>63</v>
      </c>
      <c r="F3964" t="s">
        <v>92</v>
      </c>
      <c r="G3964" t="s">
        <v>120</v>
      </c>
      <c r="H3964" t="s">
        <v>24</v>
      </c>
      <c r="I3964" s="5">
        <v>2.2999999999999998</v>
      </c>
      <c r="J3964" t="s">
        <v>25</v>
      </c>
      <c r="K3964" s="1">
        <v>41903</v>
      </c>
      <c r="L3964" s="1" t="s">
        <v>5075</v>
      </c>
      <c r="M3964" s="7">
        <v>11.1</v>
      </c>
      <c r="N3964" s="22">
        <v>46282</v>
      </c>
      <c r="O3964">
        <v>5</v>
      </c>
      <c r="P3964" t="s">
        <v>26</v>
      </c>
      <c r="Q3964">
        <v>1</v>
      </c>
      <c r="R3964">
        <v>11</v>
      </c>
      <c r="S3964" t="s">
        <v>1228</v>
      </c>
      <c r="T3964" t="s">
        <v>26</v>
      </c>
      <c r="U3964" t="str">
        <f t="shared" si="122"/>
        <v>Young</v>
      </c>
      <c r="V3964" t="str">
        <f t="shared" si="123"/>
        <v>Mid-Level</v>
      </c>
      <c r="W3964" t="str">
        <f>IF(Table13[[#This Row],[Last_Working_Date]]="Active","Active","Exited")</f>
        <v>Active</v>
      </c>
    </row>
    <row r="3965" spans="1:23" x14ac:dyDescent="0.3">
      <c r="A3965" s="9" t="s">
        <v>4114</v>
      </c>
      <c r="B3965" s="9" t="s">
        <v>19</v>
      </c>
      <c r="C3965">
        <v>32</v>
      </c>
      <c r="D3965" t="s">
        <v>20</v>
      </c>
      <c r="E3965" t="s">
        <v>53</v>
      </c>
      <c r="F3965" t="s">
        <v>54</v>
      </c>
      <c r="G3965" t="s">
        <v>139</v>
      </c>
      <c r="H3965" t="s">
        <v>47</v>
      </c>
      <c r="I3965" s="5">
        <v>11.7</v>
      </c>
      <c r="J3965" t="s">
        <v>25</v>
      </c>
      <c r="K3965" s="1">
        <v>43908</v>
      </c>
      <c r="L3965" s="1" t="s">
        <v>5075</v>
      </c>
      <c r="M3965" s="7">
        <v>5.61</v>
      </c>
      <c r="N3965" s="22">
        <v>58508</v>
      </c>
      <c r="O3965">
        <v>2</v>
      </c>
      <c r="P3965" t="s">
        <v>26</v>
      </c>
      <c r="Q3965">
        <v>3</v>
      </c>
      <c r="R3965">
        <v>6</v>
      </c>
      <c r="S3965" t="s">
        <v>636</v>
      </c>
      <c r="T3965" t="s">
        <v>26</v>
      </c>
      <c r="U3965" t="str">
        <f t="shared" si="122"/>
        <v>Adult</v>
      </c>
      <c r="V3965" t="str">
        <f t="shared" si="123"/>
        <v>Expert</v>
      </c>
      <c r="W3965" t="str">
        <f>IF(Table13[[#This Row],[Last_Working_Date]]="Active","Active","Exited")</f>
        <v>Active</v>
      </c>
    </row>
    <row r="3966" spans="1:23" x14ac:dyDescent="0.3">
      <c r="A3966" s="9" t="s">
        <v>4115</v>
      </c>
      <c r="B3966" s="9" t="s">
        <v>29</v>
      </c>
      <c r="C3966">
        <v>32</v>
      </c>
      <c r="D3966" t="s">
        <v>30</v>
      </c>
      <c r="E3966" t="s">
        <v>63</v>
      </c>
      <c r="F3966" t="s">
        <v>82</v>
      </c>
      <c r="G3966" t="s">
        <v>107</v>
      </c>
      <c r="H3966" t="s">
        <v>51</v>
      </c>
      <c r="I3966" s="5">
        <v>7.4</v>
      </c>
      <c r="J3966" t="s">
        <v>25</v>
      </c>
      <c r="K3966" s="1">
        <v>44735</v>
      </c>
      <c r="L3966" s="1">
        <v>45211</v>
      </c>
      <c r="M3966" s="7">
        <v>1.3</v>
      </c>
      <c r="N3966" s="22">
        <v>49500</v>
      </c>
      <c r="O3966">
        <v>2</v>
      </c>
      <c r="P3966" t="s">
        <v>26</v>
      </c>
      <c r="Q3966">
        <v>4</v>
      </c>
      <c r="R3966">
        <v>8</v>
      </c>
      <c r="S3966" t="s">
        <v>1741</v>
      </c>
      <c r="T3966" t="s">
        <v>65</v>
      </c>
      <c r="U3966" t="str">
        <f t="shared" si="122"/>
        <v>Adult</v>
      </c>
      <c r="V3966" t="str">
        <f t="shared" si="123"/>
        <v>Senior</v>
      </c>
      <c r="W3966" t="str">
        <f>IF(Table13[[#This Row],[Last_Working_Date]]="Active","Active","Exited")</f>
        <v>Exited</v>
      </c>
    </row>
    <row r="3967" spans="1:23" x14ac:dyDescent="0.3">
      <c r="A3967" s="9" t="s">
        <v>4116</v>
      </c>
      <c r="B3967" s="9" t="s">
        <v>19</v>
      </c>
      <c r="C3967">
        <v>21</v>
      </c>
      <c r="D3967" t="s">
        <v>30</v>
      </c>
      <c r="E3967" t="s">
        <v>31</v>
      </c>
      <c r="F3967" t="s">
        <v>45</v>
      </c>
      <c r="G3967" t="s">
        <v>164</v>
      </c>
      <c r="H3967" t="s">
        <v>51</v>
      </c>
      <c r="I3967" s="5">
        <v>1</v>
      </c>
      <c r="J3967" t="s">
        <v>25</v>
      </c>
      <c r="K3967" s="1">
        <v>40740</v>
      </c>
      <c r="L3967" s="1">
        <v>42110</v>
      </c>
      <c r="M3967" s="7">
        <v>3.75</v>
      </c>
      <c r="N3967" s="22">
        <v>34578</v>
      </c>
      <c r="O3967">
        <v>2</v>
      </c>
      <c r="P3967" t="s">
        <v>26</v>
      </c>
      <c r="Q3967">
        <v>2</v>
      </c>
      <c r="R3967">
        <v>4</v>
      </c>
      <c r="S3967" t="s">
        <v>328</v>
      </c>
      <c r="T3967" t="s">
        <v>65</v>
      </c>
      <c r="U3967" t="str">
        <f t="shared" si="122"/>
        <v>Young</v>
      </c>
      <c r="V3967" t="str">
        <f t="shared" si="123"/>
        <v>Junior</v>
      </c>
      <c r="W3967" t="str">
        <f>IF(Table13[[#This Row],[Last_Working_Date]]="Active","Active","Exited")</f>
        <v>Exited</v>
      </c>
    </row>
    <row r="3968" spans="1:23" x14ac:dyDescent="0.3">
      <c r="A3968" s="9" t="s">
        <v>4117</v>
      </c>
      <c r="B3968" s="9" t="s">
        <v>29</v>
      </c>
      <c r="C3968">
        <v>37</v>
      </c>
      <c r="D3968" t="s">
        <v>30</v>
      </c>
      <c r="E3968" t="s">
        <v>36</v>
      </c>
      <c r="F3968" t="s">
        <v>82</v>
      </c>
      <c r="G3968" t="s">
        <v>107</v>
      </c>
      <c r="H3968" t="s">
        <v>84</v>
      </c>
      <c r="I3968" s="5">
        <v>4.0999999999999996</v>
      </c>
      <c r="J3968" t="s">
        <v>25</v>
      </c>
      <c r="K3968" s="1">
        <v>41417</v>
      </c>
      <c r="L3968" s="1" t="s">
        <v>5075</v>
      </c>
      <c r="M3968" s="7">
        <v>12.43</v>
      </c>
      <c r="N3968" s="22">
        <v>32442</v>
      </c>
      <c r="O3968">
        <v>2</v>
      </c>
      <c r="P3968" t="s">
        <v>26</v>
      </c>
      <c r="Q3968">
        <v>2</v>
      </c>
      <c r="R3968">
        <v>9</v>
      </c>
      <c r="S3968" t="s">
        <v>663</v>
      </c>
      <c r="T3968" t="s">
        <v>26</v>
      </c>
      <c r="U3968" t="str">
        <f t="shared" si="122"/>
        <v>Adult</v>
      </c>
      <c r="V3968" t="str">
        <f t="shared" si="123"/>
        <v>Mid-Level</v>
      </c>
      <c r="W3968" t="str">
        <f>IF(Table13[[#This Row],[Last_Working_Date]]="Active","Active","Exited")</f>
        <v>Active</v>
      </c>
    </row>
    <row r="3969" spans="1:23" x14ac:dyDescent="0.3">
      <c r="A3969" s="9" t="s">
        <v>4118</v>
      </c>
      <c r="B3969" s="9" t="s">
        <v>29</v>
      </c>
      <c r="C3969">
        <v>29</v>
      </c>
      <c r="D3969" t="s">
        <v>20</v>
      </c>
      <c r="E3969" t="s">
        <v>63</v>
      </c>
      <c r="F3969" t="s">
        <v>22</v>
      </c>
      <c r="G3969" t="s">
        <v>74</v>
      </c>
      <c r="H3969" t="s">
        <v>84</v>
      </c>
      <c r="I3969" s="5">
        <v>4.5999999999999996</v>
      </c>
      <c r="J3969" t="s">
        <v>25</v>
      </c>
      <c r="K3969" s="1">
        <v>45009</v>
      </c>
      <c r="L3969" s="1" t="s">
        <v>5075</v>
      </c>
      <c r="M3969" s="7">
        <v>2.6</v>
      </c>
      <c r="N3969" s="22">
        <v>42635</v>
      </c>
      <c r="O3969">
        <v>3</v>
      </c>
      <c r="P3969" t="s">
        <v>26</v>
      </c>
      <c r="Q3969">
        <v>4</v>
      </c>
      <c r="R3969">
        <v>6</v>
      </c>
      <c r="S3969" t="s">
        <v>434</v>
      </c>
      <c r="T3969" t="s">
        <v>26</v>
      </c>
      <c r="U3969" t="str">
        <f t="shared" si="122"/>
        <v>Young</v>
      </c>
      <c r="V3969" t="str">
        <f t="shared" si="123"/>
        <v>Mid-Level</v>
      </c>
      <c r="W3969" t="str">
        <f>IF(Table13[[#This Row],[Last_Working_Date]]="Active","Active","Exited")</f>
        <v>Active</v>
      </c>
    </row>
    <row r="3970" spans="1:23" x14ac:dyDescent="0.3">
      <c r="A3970" s="9" t="s">
        <v>4119</v>
      </c>
      <c r="B3970" s="9" t="s">
        <v>19</v>
      </c>
      <c r="C3970">
        <v>30</v>
      </c>
      <c r="D3970" t="s">
        <v>30</v>
      </c>
      <c r="E3970" t="s">
        <v>36</v>
      </c>
      <c r="F3970" t="s">
        <v>22</v>
      </c>
      <c r="G3970" t="s">
        <v>74</v>
      </c>
      <c r="H3970" t="s">
        <v>24</v>
      </c>
      <c r="I3970" s="5">
        <v>6.9</v>
      </c>
      <c r="J3970" t="s">
        <v>25</v>
      </c>
      <c r="K3970" s="1">
        <v>40449</v>
      </c>
      <c r="L3970" s="1" t="s">
        <v>5075</v>
      </c>
      <c r="M3970" s="7">
        <v>15.08</v>
      </c>
      <c r="N3970" s="22">
        <v>51080</v>
      </c>
      <c r="O3970">
        <v>5</v>
      </c>
      <c r="P3970" t="s">
        <v>26</v>
      </c>
      <c r="Q3970">
        <v>1</v>
      </c>
      <c r="R3970">
        <v>4</v>
      </c>
      <c r="S3970" t="s">
        <v>983</v>
      </c>
      <c r="T3970" t="s">
        <v>26</v>
      </c>
      <c r="U3970" t="str">
        <f t="shared" ref="U3970:U4033" si="124">IF(C3970&lt;=30,"Young","Adult")</f>
        <v>Young</v>
      </c>
      <c r="V3970" t="str">
        <f t="shared" ref="V3970:V4033" si="125">IF(I3970&lt;2,"Junior",IF(I3970&lt;5,"Mid-Level",IF(I3970&lt;10,"Senior","Expert")))</f>
        <v>Senior</v>
      </c>
      <c r="W3970" t="str">
        <f>IF(Table13[[#This Row],[Last_Working_Date]]="Active","Active","Exited")</f>
        <v>Active</v>
      </c>
    </row>
    <row r="3971" spans="1:23" x14ac:dyDescent="0.3">
      <c r="A3971" s="9" t="s">
        <v>4120</v>
      </c>
      <c r="B3971" s="9" t="s">
        <v>29</v>
      </c>
      <c r="C3971">
        <v>27</v>
      </c>
      <c r="D3971" t="s">
        <v>20</v>
      </c>
      <c r="E3971" t="s">
        <v>39</v>
      </c>
      <c r="F3971" t="s">
        <v>32</v>
      </c>
      <c r="G3971" t="s">
        <v>171</v>
      </c>
      <c r="H3971" t="s">
        <v>51</v>
      </c>
      <c r="I3971" s="5">
        <v>4.3</v>
      </c>
      <c r="J3971" t="s">
        <v>25</v>
      </c>
      <c r="K3971" s="1">
        <v>41454</v>
      </c>
      <c r="L3971" s="1" t="s">
        <v>5075</v>
      </c>
      <c r="M3971" s="7">
        <v>12.33</v>
      </c>
      <c r="N3971" s="22">
        <v>36541</v>
      </c>
      <c r="O3971">
        <v>2</v>
      </c>
      <c r="P3971" t="s">
        <v>26</v>
      </c>
      <c r="Q3971">
        <v>1</v>
      </c>
      <c r="R3971">
        <v>10</v>
      </c>
      <c r="S3971" t="s">
        <v>1393</v>
      </c>
      <c r="T3971" t="s">
        <v>26</v>
      </c>
      <c r="U3971" t="str">
        <f t="shared" si="124"/>
        <v>Young</v>
      </c>
      <c r="V3971" t="str">
        <f t="shared" si="125"/>
        <v>Mid-Level</v>
      </c>
      <c r="W3971" t="str">
        <f>IF(Table13[[#This Row],[Last_Working_Date]]="Active","Active","Exited")</f>
        <v>Active</v>
      </c>
    </row>
    <row r="3972" spans="1:23" x14ac:dyDescent="0.3">
      <c r="A3972" s="9" t="s">
        <v>4121</v>
      </c>
      <c r="B3972" s="9" t="s">
        <v>19</v>
      </c>
      <c r="C3972">
        <v>21</v>
      </c>
      <c r="D3972" t="s">
        <v>30</v>
      </c>
      <c r="E3972" t="s">
        <v>31</v>
      </c>
      <c r="F3972" t="s">
        <v>22</v>
      </c>
      <c r="G3972" t="s">
        <v>59</v>
      </c>
      <c r="H3972" t="s">
        <v>24</v>
      </c>
      <c r="I3972" s="5">
        <v>0.3</v>
      </c>
      <c r="J3972" t="s">
        <v>25</v>
      </c>
      <c r="K3972" s="1">
        <v>40309</v>
      </c>
      <c r="L3972" s="1" t="s">
        <v>5075</v>
      </c>
      <c r="M3972" s="7">
        <v>15.47</v>
      </c>
      <c r="N3972" s="22">
        <v>28736</v>
      </c>
      <c r="O3972">
        <v>3</v>
      </c>
      <c r="P3972" t="s">
        <v>65</v>
      </c>
      <c r="Q3972">
        <v>2</v>
      </c>
      <c r="R3972">
        <v>7</v>
      </c>
      <c r="S3972" t="s">
        <v>185</v>
      </c>
      <c r="T3972" t="s">
        <v>26</v>
      </c>
      <c r="U3972" t="str">
        <f t="shared" si="124"/>
        <v>Young</v>
      </c>
      <c r="V3972" t="str">
        <f t="shared" si="125"/>
        <v>Junior</v>
      </c>
      <c r="W3972" t="str">
        <f>IF(Table13[[#This Row],[Last_Working_Date]]="Active","Active","Exited")</f>
        <v>Active</v>
      </c>
    </row>
    <row r="3973" spans="1:23" x14ac:dyDescent="0.3">
      <c r="A3973" s="9" t="s">
        <v>4122</v>
      </c>
      <c r="B3973" s="9" t="s">
        <v>29</v>
      </c>
      <c r="C3973">
        <v>26</v>
      </c>
      <c r="D3973" t="s">
        <v>20</v>
      </c>
      <c r="E3973" t="s">
        <v>53</v>
      </c>
      <c r="F3973" t="s">
        <v>22</v>
      </c>
      <c r="G3973" t="s">
        <v>74</v>
      </c>
      <c r="H3973" t="s">
        <v>24</v>
      </c>
      <c r="I3973" s="5">
        <v>4.7</v>
      </c>
      <c r="J3973" t="s">
        <v>85</v>
      </c>
      <c r="K3973" s="1">
        <v>41856</v>
      </c>
      <c r="L3973" s="1" t="s">
        <v>5075</v>
      </c>
      <c r="M3973" s="7">
        <v>11.23</v>
      </c>
      <c r="N3973" s="22">
        <v>40232</v>
      </c>
      <c r="O3973">
        <v>3</v>
      </c>
      <c r="P3973" t="s">
        <v>26</v>
      </c>
      <c r="Q3973">
        <v>0</v>
      </c>
      <c r="R3973">
        <v>6</v>
      </c>
      <c r="S3973" t="s">
        <v>1419</v>
      </c>
      <c r="T3973" t="s">
        <v>26</v>
      </c>
      <c r="U3973" t="str">
        <f t="shared" si="124"/>
        <v>Young</v>
      </c>
      <c r="V3973" t="str">
        <f t="shared" si="125"/>
        <v>Mid-Level</v>
      </c>
      <c r="W3973" t="str">
        <f>IF(Table13[[#This Row],[Last_Working_Date]]="Active","Active","Exited")</f>
        <v>Active</v>
      </c>
    </row>
    <row r="3974" spans="1:23" x14ac:dyDescent="0.3">
      <c r="A3974" s="9" t="s">
        <v>4123</v>
      </c>
      <c r="B3974" s="9" t="s">
        <v>29</v>
      </c>
      <c r="C3974">
        <v>42</v>
      </c>
      <c r="D3974" t="s">
        <v>30</v>
      </c>
      <c r="E3974" t="s">
        <v>58</v>
      </c>
      <c r="F3974" t="s">
        <v>54</v>
      </c>
      <c r="G3974" t="s">
        <v>77</v>
      </c>
      <c r="H3974" t="s">
        <v>75</v>
      </c>
      <c r="I3974" s="5">
        <v>5.2</v>
      </c>
      <c r="J3974" t="s">
        <v>25</v>
      </c>
      <c r="K3974" s="1">
        <v>42008</v>
      </c>
      <c r="L3974" s="1" t="s">
        <v>5075</v>
      </c>
      <c r="M3974" s="7">
        <v>10.81</v>
      </c>
      <c r="N3974" s="22">
        <v>42497</v>
      </c>
      <c r="O3974">
        <v>4</v>
      </c>
      <c r="P3974" t="s">
        <v>26</v>
      </c>
      <c r="Q3974">
        <v>3</v>
      </c>
      <c r="R3974">
        <v>5</v>
      </c>
      <c r="S3974" t="s">
        <v>143</v>
      </c>
      <c r="T3974" t="s">
        <v>26</v>
      </c>
      <c r="U3974" t="str">
        <f t="shared" si="124"/>
        <v>Adult</v>
      </c>
      <c r="V3974" t="str">
        <f t="shared" si="125"/>
        <v>Senior</v>
      </c>
      <c r="W3974" t="str">
        <f>IF(Table13[[#This Row],[Last_Working_Date]]="Active","Active","Exited")</f>
        <v>Active</v>
      </c>
    </row>
    <row r="3975" spans="1:23" x14ac:dyDescent="0.3">
      <c r="A3975" s="9" t="s">
        <v>4124</v>
      </c>
      <c r="B3975" s="9" t="s">
        <v>29</v>
      </c>
      <c r="C3975">
        <v>33</v>
      </c>
      <c r="D3975" t="s">
        <v>20</v>
      </c>
      <c r="E3975" t="s">
        <v>58</v>
      </c>
      <c r="F3975" t="s">
        <v>54</v>
      </c>
      <c r="G3975" t="s">
        <v>77</v>
      </c>
      <c r="H3975" t="s">
        <v>24</v>
      </c>
      <c r="I3975" s="5">
        <v>6.2</v>
      </c>
      <c r="J3975" t="s">
        <v>25</v>
      </c>
      <c r="K3975" s="1">
        <v>45309</v>
      </c>
      <c r="L3975" s="1" t="s">
        <v>5075</v>
      </c>
      <c r="M3975" s="7">
        <v>1.78</v>
      </c>
      <c r="N3975" s="22">
        <v>44922</v>
      </c>
      <c r="O3975">
        <v>3</v>
      </c>
      <c r="P3975" t="s">
        <v>65</v>
      </c>
      <c r="Q3975">
        <v>3</v>
      </c>
      <c r="R3975">
        <v>3</v>
      </c>
      <c r="S3975" t="s">
        <v>670</v>
      </c>
      <c r="T3975" t="s">
        <v>26</v>
      </c>
      <c r="U3975" t="str">
        <f t="shared" si="124"/>
        <v>Adult</v>
      </c>
      <c r="V3975" t="str">
        <f t="shared" si="125"/>
        <v>Senior</v>
      </c>
      <c r="W3975" t="str">
        <f>IF(Table13[[#This Row],[Last_Working_Date]]="Active","Active","Exited")</f>
        <v>Active</v>
      </c>
    </row>
    <row r="3976" spans="1:23" x14ac:dyDescent="0.3">
      <c r="A3976" s="9" t="s">
        <v>4125</v>
      </c>
      <c r="B3976" s="9" t="s">
        <v>29</v>
      </c>
      <c r="C3976">
        <v>25</v>
      </c>
      <c r="D3976" t="s">
        <v>20</v>
      </c>
      <c r="E3976" t="s">
        <v>31</v>
      </c>
      <c r="F3976" t="s">
        <v>45</v>
      </c>
      <c r="G3976" t="s">
        <v>98</v>
      </c>
      <c r="H3976" t="s">
        <v>24</v>
      </c>
      <c r="I3976" s="5">
        <v>2.2000000000000002</v>
      </c>
      <c r="J3976" t="s">
        <v>85</v>
      </c>
      <c r="K3976" s="1">
        <v>44553</v>
      </c>
      <c r="L3976" s="1">
        <v>45099</v>
      </c>
      <c r="M3976" s="7">
        <v>1.49</v>
      </c>
      <c r="N3976" s="22">
        <v>45230</v>
      </c>
      <c r="O3976">
        <v>3</v>
      </c>
      <c r="P3976" t="s">
        <v>65</v>
      </c>
      <c r="Q3976">
        <v>1</v>
      </c>
      <c r="R3976">
        <v>2</v>
      </c>
      <c r="S3976" t="s">
        <v>244</v>
      </c>
      <c r="T3976" t="s">
        <v>65</v>
      </c>
      <c r="U3976" t="str">
        <f t="shared" si="124"/>
        <v>Young</v>
      </c>
      <c r="V3976" t="str">
        <f t="shared" si="125"/>
        <v>Mid-Level</v>
      </c>
      <c r="W3976" t="str">
        <f>IF(Table13[[#This Row],[Last_Working_Date]]="Active","Active","Exited")</f>
        <v>Exited</v>
      </c>
    </row>
    <row r="3977" spans="1:23" x14ac:dyDescent="0.3">
      <c r="A3977" s="9" t="s">
        <v>4126</v>
      </c>
      <c r="B3977" s="9" t="s">
        <v>19</v>
      </c>
      <c r="C3977">
        <v>45</v>
      </c>
      <c r="D3977" t="s">
        <v>30</v>
      </c>
      <c r="E3977" t="s">
        <v>21</v>
      </c>
      <c r="F3977" t="s">
        <v>82</v>
      </c>
      <c r="G3977" t="s">
        <v>83</v>
      </c>
      <c r="H3977" t="s">
        <v>24</v>
      </c>
      <c r="I3977" s="5">
        <v>18.3</v>
      </c>
      <c r="J3977" t="s">
        <v>25</v>
      </c>
      <c r="K3977" s="1">
        <v>40375</v>
      </c>
      <c r="L3977" s="1" t="s">
        <v>5075</v>
      </c>
      <c r="M3977" s="7">
        <v>15.29</v>
      </c>
      <c r="N3977" s="22">
        <v>70234</v>
      </c>
      <c r="O3977">
        <v>3</v>
      </c>
      <c r="P3977" t="s">
        <v>26</v>
      </c>
      <c r="Q3977">
        <v>1</v>
      </c>
      <c r="R3977">
        <v>5</v>
      </c>
      <c r="S3977" t="s">
        <v>1000</v>
      </c>
      <c r="T3977" t="s">
        <v>26</v>
      </c>
      <c r="U3977" t="str">
        <f t="shared" si="124"/>
        <v>Adult</v>
      </c>
      <c r="V3977" t="str">
        <f t="shared" si="125"/>
        <v>Expert</v>
      </c>
      <c r="W3977" t="str">
        <f>IF(Table13[[#This Row],[Last_Working_Date]]="Active","Active","Exited")</f>
        <v>Active</v>
      </c>
    </row>
    <row r="3978" spans="1:23" x14ac:dyDescent="0.3">
      <c r="A3978" s="9" t="s">
        <v>521</v>
      </c>
      <c r="B3978" s="9" t="s">
        <v>29</v>
      </c>
      <c r="C3978">
        <v>31</v>
      </c>
      <c r="D3978" t="s">
        <v>30</v>
      </c>
      <c r="E3978" t="s">
        <v>53</v>
      </c>
      <c r="F3978" t="s">
        <v>32</v>
      </c>
      <c r="G3978" t="s">
        <v>33</v>
      </c>
      <c r="H3978" t="s">
        <v>51</v>
      </c>
      <c r="I3978" s="5">
        <v>7.5</v>
      </c>
      <c r="J3978" t="s">
        <v>25</v>
      </c>
      <c r="K3978" s="1">
        <v>43923</v>
      </c>
      <c r="L3978" s="1" t="s">
        <v>5075</v>
      </c>
      <c r="M3978" s="7">
        <v>5.57</v>
      </c>
      <c r="N3978" s="22">
        <v>40484</v>
      </c>
      <c r="O3978">
        <v>3</v>
      </c>
      <c r="P3978" t="s">
        <v>26</v>
      </c>
      <c r="Q3978">
        <v>0</v>
      </c>
      <c r="R3978">
        <v>5</v>
      </c>
      <c r="S3978" t="s">
        <v>5074</v>
      </c>
      <c r="T3978" t="s">
        <v>26</v>
      </c>
      <c r="U3978" t="str">
        <f t="shared" si="124"/>
        <v>Adult</v>
      </c>
      <c r="V3978" t="str">
        <f t="shared" si="125"/>
        <v>Senior</v>
      </c>
      <c r="W3978" t="str">
        <f>IF(Table13[[#This Row],[Last_Working_Date]]="Active","Active","Exited")</f>
        <v>Active</v>
      </c>
    </row>
    <row r="3979" spans="1:23" x14ac:dyDescent="0.3">
      <c r="A3979" s="9" t="s">
        <v>4127</v>
      </c>
      <c r="B3979" s="9" t="s">
        <v>19</v>
      </c>
      <c r="C3979">
        <v>31</v>
      </c>
      <c r="D3979" t="s">
        <v>30</v>
      </c>
      <c r="E3979" t="s">
        <v>58</v>
      </c>
      <c r="F3979" t="s">
        <v>40</v>
      </c>
      <c r="G3979" t="s">
        <v>96</v>
      </c>
      <c r="H3979" t="s">
        <v>51</v>
      </c>
      <c r="I3979" s="5">
        <v>8.1999999999999993</v>
      </c>
      <c r="J3979" t="s">
        <v>25</v>
      </c>
      <c r="K3979" s="1">
        <v>44818</v>
      </c>
      <c r="L3979" s="1">
        <v>44965</v>
      </c>
      <c r="M3979" s="7">
        <v>0.4</v>
      </c>
      <c r="N3979" s="22">
        <v>51255</v>
      </c>
      <c r="O3979">
        <v>3</v>
      </c>
      <c r="P3979" t="s">
        <v>26</v>
      </c>
      <c r="Q3979">
        <v>3</v>
      </c>
      <c r="R3979">
        <v>7</v>
      </c>
      <c r="S3979" t="s">
        <v>148</v>
      </c>
      <c r="T3979" t="s">
        <v>65</v>
      </c>
      <c r="U3979" t="str">
        <f t="shared" si="124"/>
        <v>Adult</v>
      </c>
      <c r="V3979" t="str">
        <f t="shared" si="125"/>
        <v>Senior</v>
      </c>
      <c r="W3979" t="str">
        <f>IF(Table13[[#This Row],[Last_Working_Date]]="Active","Active","Exited")</f>
        <v>Exited</v>
      </c>
    </row>
    <row r="3980" spans="1:23" x14ac:dyDescent="0.3">
      <c r="A3980" s="9" t="s">
        <v>4128</v>
      </c>
      <c r="B3980" s="9" t="s">
        <v>29</v>
      </c>
      <c r="C3980">
        <v>34</v>
      </c>
      <c r="D3980" t="s">
        <v>20</v>
      </c>
      <c r="E3980" t="s">
        <v>39</v>
      </c>
      <c r="F3980" t="s">
        <v>67</v>
      </c>
      <c r="G3980" t="s">
        <v>176</v>
      </c>
      <c r="H3980" t="s">
        <v>84</v>
      </c>
      <c r="I3980" s="5">
        <v>6.8</v>
      </c>
      <c r="J3980" t="s">
        <v>25</v>
      </c>
      <c r="K3980" s="1">
        <v>45551</v>
      </c>
      <c r="L3980" s="1" t="s">
        <v>5075</v>
      </c>
      <c r="M3980" s="7">
        <v>1.1100000000000001</v>
      </c>
      <c r="N3980" s="22">
        <v>51677</v>
      </c>
      <c r="O3980">
        <v>2</v>
      </c>
      <c r="P3980" t="s">
        <v>65</v>
      </c>
      <c r="Q3980">
        <v>1</v>
      </c>
      <c r="R3980">
        <v>5</v>
      </c>
      <c r="S3980" t="s">
        <v>111</v>
      </c>
      <c r="T3980" t="s">
        <v>26</v>
      </c>
      <c r="U3980" t="str">
        <f t="shared" si="124"/>
        <v>Adult</v>
      </c>
      <c r="V3980" t="str">
        <f t="shared" si="125"/>
        <v>Senior</v>
      </c>
      <c r="W3980" t="str">
        <f>IF(Table13[[#This Row],[Last_Working_Date]]="Active","Active","Exited")</f>
        <v>Active</v>
      </c>
    </row>
    <row r="3981" spans="1:23" x14ac:dyDescent="0.3">
      <c r="A3981" s="9" t="s">
        <v>4129</v>
      </c>
      <c r="B3981" s="9" t="s">
        <v>19</v>
      </c>
      <c r="C3981">
        <v>29</v>
      </c>
      <c r="D3981" t="s">
        <v>30</v>
      </c>
      <c r="E3981" t="s">
        <v>21</v>
      </c>
      <c r="F3981" t="s">
        <v>40</v>
      </c>
      <c r="G3981" t="s">
        <v>96</v>
      </c>
      <c r="H3981" t="s">
        <v>24</v>
      </c>
      <c r="I3981" s="5">
        <v>9</v>
      </c>
      <c r="J3981" t="s">
        <v>25</v>
      </c>
      <c r="K3981" s="1">
        <v>40373</v>
      </c>
      <c r="L3981" s="1" t="s">
        <v>5075</v>
      </c>
      <c r="M3981" s="7">
        <v>15.29</v>
      </c>
      <c r="N3981" s="22">
        <v>52540</v>
      </c>
      <c r="O3981">
        <v>3</v>
      </c>
      <c r="P3981" t="s">
        <v>26</v>
      </c>
      <c r="Q3981">
        <v>0</v>
      </c>
      <c r="R3981">
        <v>11</v>
      </c>
      <c r="S3981" t="s">
        <v>254</v>
      </c>
      <c r="T3981" t="s">
        <v>26</v>
      </c>
      <c r="U3981" t="str">
        <f t="shared" si="124"/>
        <v>Young</v>
      </c>
      <c r="V3981" t="str">
        <f t="shared" si="125"/>
        <v>Senior</v>
      </c>
      <c r="W3981" t="str">
        <f>IF(Table13[[#This Row],[Last_Working_Date]]="Active","Active","Exited")</f>
        <v>Active</v>
      </c>
    </row>
    <row r="3982" spans="1:23" x14ac:dyDescent="0.3">
      <c r="A3982" s="9" t="s">
        <v>4130</v>
      </c>
      <c r="B3982" s="9" t="s">
        <v>19</v>
      </c>
      <c r="C3982">
        <v>35</v>
      </c>
      <c r="D3982" t="s">
        <v>20</v>
      </c>
      <c r="E3982" t="s">
        <v>36</v>
      </c>
      <c r="F3982" t="s">
        <v>32</v>
      </c>
      <c r="G3982" t="s">
        <v>171</v>
      </c>
      <c r="H3982" t="s">
        <v>51</v>
      </c>
      <c r="I3982" s="5">
        <v>11.6</v>
      </c>
      <c r="J3982" t="s">
        <v>25</v>
      </c>
      <c r="K3982" s="1">
        <v>42068</v>
      </c>
      <c r="L3982" s="1" t="s">
        <v>5075</v>
      </c>
      <c r="M3982" s="7">
        <v>10.65</v>
      </c>
      <c r="N3982" s="22">
        <v>41471</v>
      </c>
      <c r="O3982">
        <v>3</v>
      </c>
      <c r="P3982" t="s">
        <v>65</v>
      </c>
      <c r="Q3982">
        <v>3</v>
      </c>
      <c r="R3982">
        <v>7</v>
      </c>
      <c r="S3982" t="s">
        <v>445</v>
      </c>
      <c r="T3982" t="s">
        <v>26</v>
      </c>
      <c r="U3982" t="str">
        <f t="shared" si="124"/>
        <v>Adult</v>
      </c>
      <c r="V3982" t="str">
        <f t="shared" si="125"/>
        <v>Expert</v>
      </c>
      <c r="W3982" t="str">
        <f>IF(Table13[[#This Row],[Last_Working_Date]]="Active","Active","Exited")</f>
        <v>Active</v>
      </c>
    </row>
    <row r="3983" spans="1:23" x14ac:dyDescent="0.3">
      <c r="A3983" s="9" t="s">
        <v>4131</v>
      </c>
      <c r="B3983" s="9" t="s">
        <v>29</v>
      </c>
      <c r="C3983">
        <v>37</v>
      </c>
      <c r="D3983" t="s">
        <v>30</v>
      </c>
      <c r="E3983" t="s">
        <v>36</v>
      </c>
      <c r="F3983" t="s">
        <v>22</v>
      </c>
      <c r="G3983" t="s">
        <v>74</v>
      </c>
      <c r="H3983" t="s">
        <v>24</v>
      </c>
      <c r="I3983" s="5">
        <v>8.6</v>
      </c>
      <c r="J3983" t="s">
        <v>25</v>
      </c>
      <c r="K3983" s="1">
        <v>39576</v>
      </c>
      <c r="L3983" s="1">
        <v>41033</v>
      </c>
      <c r="M3983" s="7">
        <v>3.99</v>
      </c>
      <c r="N3983" s="22">
        <v>51160</v>
      </c>
      <c r="O3983">
        <v>2</v>
      </c>
      <c r="P3983" t="s">
        <v>26</v>
      </c>
      <c r="Q3983">
        <v>1</v>
      </c>
      <c r="R3983">
        <v>3</v>
      </c>
      <c r="S3983" t="s">
        <v>527</v>
      </c>
      <c r="T3983" t="s">
        <v>65</v>
      </c>
      <c r="U3983" t="str">
        <f t="shared" si="124"/>
        <v>Adult</v>
      </c>
      <c r="V3983" t="str">
        <f t="shared" si="125"/>
        <v>Senior</v>
      </c>
      <c r="W3983" t="str">
        <f>IF(Table13[[#This Row],[Last_Working_Date]]="Active","Active","Exited")</f>
        <v>Exited</v>
      </c>
    </row>
    <row r="3984" spans="1:23" x14ac:dyDescent="0.3">
      <c r="A3984" s="9" t="s">
        <v>4132</v>
      </c>
      <c r="B3984" s="9" t="s">
        <v>19</v>
      </c>
      <c r="C3984">
        <v>40</v>
      </c>
      <c r="D3984" t="s">
        <v>30</v>
      </c>
      <c r="E3984" t="s">
        <v>39</v>
      </c>
      <c r="F3984" t="s">
        <v>67</v>
      </c>
      <c r="G3984" t="s">
        <v>176</v>
      </c>
      <c r="H3984" t="s">
        <v>24</v>
      </c>
      <c r="I3984" s="5">
        <v>11.7</v>
      </c>
      <c r="J3984" t="s">
        <v>25</v>
      </c>
      <c r="K3984" s="1">
        <v>41765</v>
      </c>
      <c r="L3984" s="1" t="s">
        <v>5075</v>
      </c>
      <c r="M3984" s="7">
        <v>11.48</v>
      </c>
      <c r="N3984" s="22">
        <v>58511</v>
      </c>
      <c r="O3984">
        <v>4</v>
      </c>
      <c r="P3984" t="s">
        <v>26</v>
      </c>
      <c r="Q3984">
        <v>3</v>
      </c>
      <c r="R3984">
        <v>9</v>
      </c>
      <c r="S3984" t="s">
        <v>145</v>
      </c>
      <c r="T3984" t="s">
        <v>26</v>
      </c>
      <c r="U3984" t="str">
        <f t="shared" si="124"/>
        <v>Adult</v>
      </c>
      <c r="V3984" t="str">
        <f t="shared" si="125"/>
        <v>Expert</v>
      </c>
      <c r="W3984" t="str">
        <f>IF(Table13[[#This Row],[Last_Working_Date]]="Active","Active","Exited")</f>
        <v>Active</v>
      </c>
    </row>
    <row r="3985" spans="1:23" x14ac:dyDescent="0.3">
      <c r="A3985" s="9" t="s">
        <v>4133</v>
      </c>
      <c r="B3985" s="9" t="s">
        <v>19</v>
      </c>
      <c r="C3985">
        <v>36</v>
      </c>
      <c r="D3985" t="s">
        <v>30</v>
      </c>
      <c r="E3985" t="s">
        <v>21</v>
      </c>
      <c r="F3985" t="s">
        <v>82</v>
      </c>
      <c r="G3985" t="s">
        <v>284</v>
      </c>
      <c r="H3985" t="s">
        <v>84</v>
      </c>
      <c r="I3985" s="5">
        <v>1.1000000000000001</v>
      </c>
      <c r="J3985" t="s">
        <v>25</v>
      </c>
      <c r="K3985" s="1">
        <v>43112</v>
      </c>
      <c r="L3985" s="1" t="s">
        <v>5075</v>
      </c>
      <c r="M3985" s="7">
        <v>7.79</v>
      </c>
      <c r="N3985" s="22">
        <v>35310</v>
      </c>
      <c r="O3985">
        <v>3</v>
      </c>
      <c r="P3985" t="s">
        <v>26</v>
      </c>
      <c r="Q3985">
        <v>2</v>
      </c>
      <c r="R3985">
        <v>5</v>
      </c>
      <c r="S3985" t="s">
        <v>395</v>
      </c>
      <c r="T3985" t="s">
        <v>26</v>
      </c>
      <c r="U3985" t="str">
        <f t="shared" si="124"/>
        <v>Adult</v>
      </c>
      <c r="V3985" t="str">
        <f t="shared" si="125"/>
        <v>Junior</v>
      </c>
      <c r="W3985" t="str">
        <f>IF(Table13[[#This Row],[Last_Working_Date]]="Active","Active","Exited")</f>
        <v>Active</v>
      </c>
    </row>
    <row r="3986" spans="1:23" x14ac:dyDescent="0.3">
      <c r="A3986" s="9" t="s">
        <v>1997</v>
      </c>
      <c r="B3986" s="9" t="s">
        <v>29</v>
      </c>
      <c r="C3986">
        <v>32</v>
      </c>
      <c r="D3986" t="s">
        <v>30</v>
      </c>
      <c r="E3986" t="s">
        <v>44</v>
      </c>
      <c r="F3986" t="s">
        <v>92</v>
      </c>
      <c r="G3986" t="s">
        <v>93</v>
      </c>
      <c r="H3986" t="s">
        <v>24</v>
      </c>
      <c r="I3986" s="5">
        <v>4.0999999999999996</v>
      </c>
      <c r="J3986" t="s">
        <v>25</v>
      </c>
      <c r="K3986" s="1">
        <v>39958</v>
      </c>
      <c r="L3986" s="1" t="s">
        <v>5075</v>
      </c>
      <c r="M3986" s="7">
        <v>16.43</v>
      </c>
      <c r="N3986" s="22">
        <v>38963</v>
      </c>
      <c r="O3986">
        <v>5</v>
      </c>
      <c r="P3986" t="s">
        <v>26</v>
      </c>
      <c r="Q3986">
        <v>1</v>
      </c>
      <c r="R3986">
        <v>11</v>
      </c>
      <c r="S3986" t="s">
        <v>5074</v>
      </c>
      <c r="T3986" t="s">
        <v>26</v>
      </c>
      <c r="U3986" t="str">
        <f t="shared" si="124"/>
        <v>Adult</v>
      </c>
      <c r="V3986" t="str">
        <f t="shared" si="125"/>
        <v>Mid-Level</v>
      </c>
      <c r="W3986" t="str">
        <f>IF(Table13[[#This Row],[Last_Working_Date]]="Active","Active","Exited")</f>
        <v>Active</v>
      </c>
    </row>
    <row r="3987" spans="1:23" x14ac:dyDescent="0.3">
      <c r="A3987" s="9" t="s">
        <v>4134</v>
      </c>
      <c r="B3987" s="9" t="s">
        <v>29</v>
      </c>
      <c r="C3987">
        <v>26</v>
      </c>
      <c r="D3987" t="s">
        <v>20</v>
      </c>
      <c r="E3987" t="s">
        <v>31</v>
      </c>
      <c r="F3987" t="s">
        <v>40</v>
      </c>
      <c r="G3987" t="s">
        <v>41</v>
      </c>
      <c r="H3987" t="s">
        <v>24</v>
      </c>
      <c r="I3987" s="5">
        <v>4.9000000000000004</v>
      </c>
      <c r="J3987" t="s">
        <v>25</v>
      </c>
      <c r="K3987" s="1">
        <v>45396</v>
      </c>
      <c r="L3987" s="1">
        <v>45572</v>
      </c>
      <c r="M3987" s="7">
        <v>0.48</v>
      </c>
      <c r="N3987" s="22">
        <v>39516</v>
      </c>
      <c r="O3987">
        <v>1</v>
      </c>
      <c r="P3987" t="s">
        <v>26</v>
      </c>
      <c r="Q3987">
        <v>1</v>
      </c>
      <c r="R3987">
        <v>4</v>
      </c>
      <c r="S3987" t="s">
        <v>101</v>
      </c>
      <c r="T3987" t="s">
        <v>65</v>
      </c>
      <c r="U3987" t="str">
        <f t="shared" si="124"/>
        <v>Young</v>
      </c>
      <c r="V3987" t="str">
        <f t="shared" si="125"/>
        <v>Mid-Level</v>
      </c>
      <c r="W3987" t="str">
        <f>IF(Table13[[#This Row],[Last_Working_Date]]="Active","Active","Exited")</f>
        <v>Exited</v>
      </c>
    </row>
    <row r="3988" spans="1:23" x14ac:dyDescent="0.3">
      <c r="A3988" s="9" t="s">
        <v>4135</v>
      </c>
      <c r="B3988" s="9" t="s">
        <v>29</v>
      </c>
      <c r="C3988">
        <v>21</v>
      </c>
      <c r="D3988" t="s">
        <v>30</v>
      </c>
      <c r="E3988" t="s">
        <v>31</v>
      </c>
      <c r="F3988" t="s">
        <v>82</v>
      </c>
      <c r="G3988" t="s">
        <v>83</v>
      </c>
      <c r="H3988" t="s">
        <v>24</v>
      </c>
      <c r="I3988" s="5">
        <v>0</v>
      </c>
      <c r="J3988" t="s">
        <v>25</v>
      </c>
      <c r="K3988" s="1">
        <v>42085</v>
      </c>
      <c r="L3988" s="1">
        <v>43487</v>
      </c>
      <c r="M3988" s="7">
        <v>3.84</v>
      </c>
      <c r="N3988" s="22">
        <v>36847</v>
      </c>
      <c r="O3988">
        <v>2</v>
      </c>
      <c r="P3988" t="s">
        <v>26</v>
      </c>
      <c r="Q3988">
        <v>4</v>
      </c>
      <c r="R3988">
        <v>3</v>
      </c>
      <c r="S3988" t="s">
        <v>744</v>
      </c>
      <c r="T3988" t="s">
        <v>65</v>
      </c>
      <c r="U3988" t="str">
        <f t="shared" si="124"/>
        <v>Young</v>
      </c>
      <c r="V3988" t="str">
        <f t="shared" si="125"/>
        <v>Junior</v>
      </c>
      <c r="W3988" t="str">
        <f>IF(Table13[[#This Row],[Last_Working_Date]]="Active","Active","Exited")</f>
        <v>Exited</v>
      </c>
    </row>
    <row r="3989" spans="1:23" x14ac:dyDescent="0.3">
      <c r="A3989" s="9" t="s">
        <v>4136</v>
      </c>
      <c r="B3989" s="9" t="s">
        <v>29</v>
      </c>
      <c r="C3989">
        <v>30</v>
      </c>
      <c r="D3989" t="s">
        <v>30</v>
      </c>
      <c r="E3989" t="s">
        <v>58</v>
      </c>
      <c r="F3989" t="s">
        <v>82</v>
      </c>
      <c r="G3989" t="s">
        <v>107</v>
      </c>
      <c r="H3989" t="s">
        <v>24</v>
      </c>
      <c r="I3989" s="5">
        <v>3.1</v>
      </c>
      <c r="J3989" t="s">
        <v>25</v>
      </c>
      <c r="K3989" s="1">
        <v>43941</v>
      </c>
      <c r="L3989" s="1">
        <v>44384</v>
      </c>
      <c r="M3989" s="7">
        <v>1.21</v>
      </c>
      <c r="N3989" s="22">
        <v>42665</v>
      </c>
      <c r="O3989">
        <v>2</v>
      </c>
      <c r="P3989" t="s">
        <v>26</v>
      </c>
      <c r="Q3989">
        <v>3</v>
      </c>
      <c r="R3989">
        <v>5</v>
      </c>
      <c r="S3989" t="s">
        <v>440</v>
      </c>
      <c r="T3989" t="s">
        <v>65</v>
      </c>
      <c r="U3989" t="str">
        <f t="shared" si="124"/>
        <v>Young</v>
      </c>
      <c r="V3989" t="str">
        <f t="shared" si="125"/>
        <v>Mid-Level</v>
      </c>
      <c r="W3989" t="str">
        <f>IF(Table13[[#This Row],[Last_Working_Date]]="Active","Active","Exited")</f>
        <v>Exited</v>
      </c>
    </row>
    <row r="3990" spans="1:23" x14ac:dyDescent="0.3">
      <c r="A3990" s="9" t="s">
        <v>579</v>
      </c>
      <c r="B3990" s="9" t="s">
        <v>19</v>
      </c>
      <c r="C3990">
        <v>35</v>
      </c>
      <c r="D3990" t="s">
        <v>30</v>
      </c>
      <c r="E3990" t="s">
        <v>31</v>
      </c>
      <c r="F3990" t="s">
        <v>82</v>
      </c>
      <c r="G3990" t="s">
        <v>107</v>
      </c>
      <c r="H3990" t="s">
        <v>24</v>
      </c>
      <c r="I3990" s="5">
        <v>9.6</v>
      </c>
      <c r="J3990" t="s">
        <v>25</v>
      </c>
      <c r="K3990" s="1">
        <v>40739</v>
      </c>
      <c r="L3990" s="1" t="s">
        <v>5075</v>
      </c>
      <c r="M3990" s="7">
        <v>14.29</v>
      </c>
      <c r="N3990" s="22">
        <v>52997</v>
      </c>
      <c r="O3990">
        <v>4</v>
      </c>
      <c r="P3990" t="s">
        <v>26</v>
      </c>
      <c r="Q3990">
        <v>1</v>
      </c>
      <c r="R3990">
        <v>7</v>
      </c>
      <c r="S3990" t="s">
        <v>5074</v>
      </c>
      <c r="T3990" t="s">
        <v>26</v>
      </c>
      <c r="U3990" t="str">
        <f t="shared" si="124"/>
        <v>Adult</v>
      </c>
      <c r="V3990" t="str">
        <f t="shared" si="125"/>
        <v>Senior</v>
      </c>
      <c r="W3990" t="str">
        <f>IF(Table13[[#This Row],[Last_Working_Date]]="Active","Active","Exited")</f>
        <v>Active</v>
      </c>
    </row>
    <row r="3991" spans="1:23" x14ac:dyDescent="0.3">
      <c r="A3991" s="9" t="s">
        <v>4137</v>
      </c>
      <c r="B3991" s="9" t="s">
        <v>29</v>
      </c>
      <c r="C3991">
        <v>31</v>
      </c>
      <c r="D3991" t="s">
        <v>30</v>
      </c>
      <c r="E3991" t="s">
        <v>63</v>
      </c>
      <c r="F3991" t="s">
        <v>22</v>
      </c>
      <c r="G3991" t="s">
        <v>23</v>
      </c>
      <c r="H3991" t="s">
        <v>24</v>
      </c>
      <c r="I3991" s="5">
        <v>6.7</v>
      </c>
      <c r="J3991" t="s">
        <v>25</v>
      </c>
      <c r="K3991" s="1">
        <v>44510</v>
      </c>
      <c r="L3991" s="1" t="s">
        <v>5075</v>
      </c>
      <c r="M3991" s="7">
        <v>3.96</v>
      </c>
      <c r="N3991" s="22">
        <v>49572</v>
      </c>
      <c r="O3991">
        <v>3</v>
      </c>
      <c r="P3991" t="s">
        <v>65</v>
      </c>
      <c r="Q3991">
        <v>2</v>
      </c>
      <c r="R3991">
        <v>3</v>
      </c>
      <c r="S3991" t="s">
        <v>822</v>
      </c>
      <c r="T3991" t="s">
        <v>26</v>
      </c>
      <c r="U3991" t="str">
        <f t="shared" si="124"/>
        <v>Adult</v>
      </c>
      <c r="V3991" t="str">
        <f t="shared" si="125"/>
        <v>Senior</v>
      </c>
      <c r="W3991" t="str">
        <f>IF(Table13[[#This Row],[Last_Working_Date]]="Active","Active","Exited")</f>
        <v>Active</v>
      </c>
    </row>
    <row r="3992" spans="1:23" x14ac:dyDescent="0.3">
      <c r="A3992" s="9" t="s">
        <v>663</v>
      </c>
      <c r="B3992" s="9" t="s">
        <v>29</v>
      </c>
      <c r="C3992">
        <v>30</v>
      </c>
      <c r="D3992" t="s">
        <v>30</v>
      </c>
      <c r="E3992" t="s">
        <v>21</v>
      </c>
      <c r="F3992" t="s">
        <v>82</v>
      </c>
      <c r="G3992" t="s">
        <v>284</v>
      </c>
      <c r="H3992" t="s">
        <v>24</v>
      </c>
      <c r="I3992" s="5">
        <v>5.8</v>
      </c>
      <c r="J3992" t="s">
        <v>25</v>
      </c>
      <c r="K3992" s="1">
        <v>45291</v>
      </c>
      <c r="L3992" s="1" t="s">
        <v>5075</v>
      </c>
      <c r="M3992" s="7">
        <v>1.83</v>
      </c>
      <c r="N3992" s="22">
        <v>41737</v>
      </c>
      <c r="O3992">
        <v>2</v>
      </c>
      <c r="P3992" t="s">
        <v>26</v>
      </c>
      <c r="Q3992">
        <v>0</v>
      </c>
      <c r="R3992">
        <v>6</v>
      </c>
      <c r="S3992" t="s">
        <v>5074</v>
      </c>
      <c r="T3992" t="s">
        <v>26</v>
      </c>
      <c r="U3992" t="str">
        <f t="shared" si="124"/>
        <v>Young</v>
      </c>
      <c r="V3992" t="str">
        <f t="shared" si="125"/>
        <v>Senior</v>
      </c>
      <c r="W3992" t="str">
        <f>IF(Table13[[#This Row],[Last_Working_Date]]="Active","Active","Exited")</f>
        <v>Active</v>
      </c>
    </row>
    <row r="3993" spans="1:23" x14ac:dyDescent="0.3">
      <c r="A3993" s="9" t="s">
        <v>4138</v>
      </c>
      <c r="B3993" s="9" t="s">
        <v>19</v>
      </c>
      <c r="C3993">
        <v>37</v>
      </c>
      <c r="D3993" t="s">
        <v>30</v>
      </c>
      <c r="E3993" t="s">
        <v>63</v>
      </c>
      <c r="F3993" t="s">
        <v>54</v>
      </c>
      <c r="G3993" t="s">
        <v>55</v>
      </c>
      <c r="H3993" t="s">
        <v>51</v>
      </c>
      <c r="I3993" s="5">
        <v>6.2</v>
      </c>
      <c r="J3993" t="s">
        <v>25</v>
      </c>
      <c r="K3993" s="1">
        <v>43051</v>
      </c>
      <c r="L3993" s="1" t="s">
        <v>5075</v>
      </c>
      <c r="M3993" s="7">
        <v>7.96</v>
      </c>
      <c r="N3993" s="22">
        <v>45519</v>
      </c>
      <c r="O3993">
        <v>2</v>
      </c>
      <c r="P3993" t="s">
        <v>26</v>
      </c>
      <c r="Q3993">
        <v>3</v>
      </c>
      <c r="R3993">
        <v>6</v>
      </c>
      <c r="S3993" t="s">
        <v>386</v>
      </c>
      <c r="T3993" t="s">
        <v>26</v>
      </c>
      <c r="U3993" t="str">
        <f t="shared" si="124"/>
        <v>Adult</v>
      </c>
      <c r="V3993" t="str">
        <f t="shared" si="125"/>
        <v>Senior</v>
      </c>
      <c r="W3993" t="str">
        <f>IF(Table13[[#This Row],[Last_Working_Date]]="Active","Active","Exited")</f>
        <v>Active</v>
      </c>
    </row>
    <row r="3994" spans="1:23" x14ac:dyDescent="0.3">
      <c r="A3994" s="9" t="s">
        <v>4139</v>
      </c>
      <c r="B3994" s="9" t="s">
        <v>19</v>
      </c>
      <c r="C3994">
        <v>37</v>
      </c>
      <c r="D3994" t="s">
        <v>20</v>
      </c>
      <c r="E3994" t="s">
        <v>44</v>
      </c>
      <c r="F3994" t="s">
        <v>32</v>
      </c>
      <c r="G3994" t="s">
        <v>171</v>
      </c>
      <c r="H3994" t="s">
        <v>24</v>
      </c>
      <c r="I3994" s="5">
        <v>10.5</v>
      </c>
      <c r="J3994" t="s">
        <v>25</v>
      </c>
      <c r="K3994" s="1">
        <v>44856</v>
      </c>
      <c r="L3994" s="1" t="s">
        <v>5075</v>
      </c>
      <c r="M3994" s="7">
        <v>3.02</v>
      </c>
      <c r="N3994" s="22">
        <v>45220</v>
      </c>
      <c r="O3994">
        <v>3</v>
      </c>
      <c r="P3994" t="s">
        <v>26</v>
      </c>
      <c r="Q3994">
        <v>1</v>
      </c>
      <c r="R3994">
        <v>7</v>
      </c>
      <c r="S3994" t="s">
        <v>316</v>
      </c>
      <c r="T3994" t="s">
        <v>26</v>
      </c>
      <c r="U3994" t="str">
        <f t="shared" si="124"/>
        <v>Adult</v>
      </c>
      <c r="V3994" t="str">
        <f t="shared" si="125"/>
        <v>Expert</v>
      </c>
      <c r="W3994" t="str">
        <f>IF(Table13[[#This Row],[Last_Working_Date]]="Active","Active","Exited")</f>
        <v>Active</v>
      </c>
    </row>
    <row r="3995" spans="1:23" x14ac:dyDescent="0.3">
      <c r="A3995" s="9" t="s">
        <v>4140</v>
      </c>
      <c r="B3995" s="9" t="s">
        <v>19</v>
      </c>
      <c r="C3995">
        <v>49</v>
      </c>
      <c r="D3995" t="s">
        <v>30</v>
      </c>
      <c r="E3995" t="s">
        <v>53</v>
      </c>
      <c r="F3995" t="s">
        <v>82</v>
      </c>
      <c r="G3995" t="s">
        <v>284</v>
      </c>
      <c r="H3995" t="s">
        <v>24</v>
      </c>
      <c r="I3995" s="5">
        <v>23.8</v>
      </c>
      <c r="J3995" t="s">
        <v>25</v>
      </c>
      <c r="K3995" s="1">
        <v>40434</v>
      </c>
      <c r="L3995" s="1" t="s">
        <v>5075</v>
      </c>
      <c r="M3995" s="7">
        <v>15.12</v>
      </c>
      <c r="N3995" s="22">
        <v>74798</v>
      </c>
      <c r="O3995">
        <v>4</v>
      </c>
      <c r="P3995" t="s">
        <v>26</v>
      </c>
      <c r="Q3995">
        <v>0</v>
      </c>
      <c r="R3995">
        <v>6</v>
      </c>
      <c r="S3995" t="s">
        <v>440</v>
      </c>
      <c r="T3995" t="s">
        <v>26</v>
      </c>
      <c r="U3995" t="str">
        <f t="shared" si="124"/>
        <v>Adult</v>
      </c>
      <c r="V3995" t="str">
        <f t="shared" si="125"/>
        <v>Expert</v>
      </c>
      <c r="W3995" t="str">
        <f>IF(Table13[[#This Row],[Last_Working_Date]]="Active","Active","Exited")</f>
        <v>Active</v>
      </c>
    </row>
    <row r="3996" spans="1:23" x14ac:dyDescent="0.3">
      <c r="A3996" s="9" t="s">
        <v>4141</v>
      </c>
      <c r="B3996" s="9" t="s">
        <v>29</v>
      </c>
      <c r="C3996">
        <v>37</v>
      </c>
      <c r="D3996" t="s">
        <v>20</v>
      </c>
      <c r="E3996" t="s">
        <v>39</v>
      </c>
      <c r="F3996" t="s">
        <v>82</v>
      </c>
      <c r="G3996" t="s">
        <v>107</v>
      </c>
      <c r="H3996" t="s">
        <v>51</v>
      </c>
      <c r="I3996" s="5">
        <v>15</v>
      </c>
      <c r="J3996" t="s">
        <v>25</v>
      </c>
      <c r="K3996" s="1">
        <v>45143</v>
      </c>
      <c r="L3996" s="1" t="s">
        <v>5075</v>
      </c>
      <c r="M3996" s="7">
        <v>2.23</v>
      </c>
      <c r="N3996" s="22">
        <v>59494</v>
      </c>
      <c r="O3996">
        <v>1</v>
      </c>
      <c r="P3996" t="s">
        <v>26</v>
      </c>
      <c r="Q3996">
        <v>0</v>
      </c>
      <c r="R3996">
        <v>2</v>
      </c>
      <c r="S3996" t="s">
        <v>287</v>
      </c>
      <c r="T3996" t="s">
        <v>26</v>
      </c>
      <c r="U3996" t="str">
        <f t="shared" si="124"/>
        <v>Adult</v>
      </c>
      <c r="V3996" t="str">
        <f t="shared" si="125"/>
        <v>Expert</v>
      </c>
      <c r="W3996" t="str">
        <f>IF(Table13[[#This Row],[Last_Working_Date]]="Active","Active","Exited")</f>
        <v>Active</v>
      </c>
    </row>
    <row r="3997" spans="1:23" x14ac:dyDescent="0.3">
      <c r="A3997" s="9" t="s">
        <v>4142</v>
      </c>
      <c r="B3997" s="9" t="s">
        <v>29</v>
      </c>
      <c r="C3997">
        <v>42</v>
      </c>
      <c r="D3997" t="s">
        <v>30</v>
      </c>
      <c r="E3997" t="s">
        <v>39</v>
      </c>
      <c r="F3997" t="s">
        <v>32</v>
      </c>
      <c r="G3997" t="s">
        <v>171</v>
      </c>
      <c r="H3997" t="s">
        <v>47</v>
      </c>
      <c r="I3997" s="5">
        <v>21.7</v>
      </c>
      <c r="J3997" t="s">
        <v>25</v>
      </c>
      <c r="K3997" s="1">
        <v>45492</v>
      </c>
      <c r="L3997" s="1" t="s">
        <v>5075</v>
      </c>
      <c r="M3997" s="7">
        <v>1.28</v>
      </c>
      <c r="N3997" s="22">
        <v>74750</v>
      </c>
      <c r="O3997">
        <v>4</v>
      </c>
      <c r="P3997" t="s">
        <v>26</v>
      </c>
      <c r="Q3997">
        <v>0</v>
      </c>
      <c r="R3997">
        <v>4</v>
      </c>
      <c r="S3997" t="s">
        <v>2007</v>
      </c>
      <c r="T3997" t="s">
        <v>26</v>
      </c>
      <c r="U3997" t="str">
        <f t="shared" si="124"/>
        <v>Adult</v>
      </c>
      <c r="V3997" t="str">
        <f t="shared" si="125"/>
        <v>Expert</v>
      </c>
      <c r="W3997" t="str">
        <f>IF(Table13[[#This Row],[Last_Working_Date]]="Active","Active","Exited")</f>
        <v>Active</v>
      </c>
    </row>
    <row r="3998" spans="1:23" x14ac:dyDescent="0.3">
      <c r="A3998" s="9" t="s">
        <v>4143</v>
      </c>
      <c r="B3998" s="9" t="s">
        <v>29</v>
      </c>
      <c r="C3998">
        <v>32</v>
      </c>
      <c r="D3998" t="s">
        <v>30</v>
      </c>
      <c r="E3998" t="s">
        <v>58</v>
      </c>
      <c r="F3998" t="s">
        <v>82</v>
      </c>
      <c r="G3998" t="s">
        <v>107</v>
      </c>
      <c r="H3998" t="s">
        <v>24</v>
      </c>
      <c r="I3998" s="5">
        <v>7.2</v>
      </c>
      <c r="J3998" t="s">
        <v>25</v>
      </c>
      <c r="K3998" s="1">
        <v>43406</v>
      </c>
      <c r="L3998" s="1" t="s">
        <v>5075</v>
      </c>
      <c r="M3998" s="7">
        <v>6.99</v>
      </c>
      <c r="N3998" s="22">
        <v>37423</v>
      </c>
      <c r="O3998">
        <v>2</v>
      </c>
      <c r="P3998" t="s">
        <v>26</v>
      </c>
      <c r="Q3998">
        <v>1</v>
      </c>
      <c r="R3998">
        <v>6</v>
      </c>
      <c r="S3998" t="s">
        <v>440</v>
      </c>
      <c r="T3998" t="s">
        <v>26</v>
      </c>
      <c r="U3998" t="str">
        <f t="shared" si="124"/>
        <v>Adult</v>
      </c>
      <c r="V3998" t="str">
        <f t="shared" si="125"/>
        <v>Senior</v>
      </c>
      <c r="W3998" t="str">
        <f>IF(Table13[[#This Row],[Last_Working_Date]]="Active","Active","Exited")</f>
        <v>Active</v>
      </c>
    </row>
    <row r="3999" spans="1:23" x14ac:dyDescent="0.3">
      <c r="A3999" s="9" t="s">
        <v>4144</v>
      </c>
      <c r="B3999" s="9" t="s">
        <v>29</v>
      </c>
      <c r="C3999">
        <v>31</v>
      </c>
      <c r="D3999" t="s">
        <v>30</v>
      </c>
      <c r="E3999" t="s">
        <v>31</v>
      </c>
      <c r="F3999" t="s">
        <v>45</v>
      </c>
      <c r="G3999" t="s">
        <v>98</v>
      </c>
      <c r="H3999" t="s">
        <v>24</v>
      </c>
      <c r="I3999" s="5">
        <v>7.1</v>
      </c>
      <c r="J3999" t="s">
        <v>25</v>
      </c>
      <c r="K3999" s="1">
        <v>41332</v>
      </c>
      <c r="L3999" s="1" t="s">
        <v>5075</v>
      </c>
      <c r="M3999" s="7">
        <v>12.67</v>
      </c>
      <c r="N3999" s="22">
        <v>42767</v>
      </c>
      <c r="O3999">
        <v>3</v>
      </c>
      <c r="P3999" t="s">
        <v>26</v>
      </c>
      <c r="Q3999">
        <v>2</v>
      </c>
      <c r="R3999">
        <v>3</v>
      </c>
      <c r="S3999" t="s">
        <v>248</v>
      </c>
      <c r="T3999" t="s">
        <v>26</v>
      </c>
      <c r="U3999" t="str">
        <f t="shared" si="124"/>
        <v>Adult</v>
      </c>
      <c r="V3999" t="str">
        <f t="shared" si="125"/>
        <v>Senior</v>
      </c>
      <c r="W3999" t="str">
        <f>IF(Table13[[#This Row],[Last_Working_Date]]="Active","Active","Exited")</f>
        <v>Active</v>
      </c>
    </row>
    <row r="4000" spans="1:23" x14ac:dyDescent="0.3">
      <c r="A4000" s="9" t="s">
        <v>4145</v>
      </c>
      <c r="B4000" s="9" t="s">
        <v>29</v>
      </c>
      <c r="C4000">
        <v>30</v>
      </c>
      <c r="D4000" t="s">
        <v>30</v>
      </c>
      <c r="E4000" t="s">
        <v>36</v>
      </c>
      <c r="F4000" t="s">
        <v>54</v>
      </c>
      <c r="G4000" t="s">
        <v>55</v>
      </c>
      <c r="H4000" t="s">
        <v>24</v>
      </c>
      <c r="I4000" s="5">
        <v>2.7</v>
      </c>
      <c r="J4000" t="s">
        <v>25</v>
      </c>
      <c r="K4000" s="1">
        <v>40666</v>
      </c>
      <c r="L4000" s="1" t="s">
        <v>5075</v>
      </c>
      <c r="M4000" s="7">
        <v>14.49</v>
      </c>
      <c r="N4000" s="22">
        <v>35326</v>
      </c>
      <c r="O4000">
        <v>5</v>
      </c>
      <c r="P4000" t="s">
        <v>26</v>
      </c>
      <c r="Q4000">
        <v>3</v>
      </c>
      <c r="R4000">
        <v>4</v>
      </c>
      <c r="S4000" t="s">
        <v>956</v>
      </c>
      <c r="T4000" t="s">
        <v>26</v>
      </c>
      <c r="U4000" t="str">
        <f t="shared" si="124"/>
        <v>Young</v>
      </c>
      <c r="V4000" t="str">
        <f t="shared" si="125"/>
        <v>Mid-Level</v>
      </c>
      <c r="W4000" t="str">
        <f>IF(Table13[[#This Row],[Last_Working_Date]]="Active","Active","Exited")</f>
        <v>Active</v>
      </c>
    </row>
    <row r="4001" spans="1:23" x14ac:dyDescent="0.3">
      <c r="A4001" s="9" t="s">
        <v>4146</v>
      </c>
      <c r="B4001" s="9" t="s">
        <v>19</v>
      </c>
      <c r="C4001">
        <v>36</v>
      </c>
      <c r="D4001" t="s">
        <v>30</v>
      </c>
      <c r="E4001" t="s">
        <v>36</v>
      </c>
      <c r="F4001" t="s">
        <v>82</v>
      </c>
      <c r="G4001" t="s">
        <v>83</v>
      </c>
      <c r="H4001" t="s">
        <v>24</v>
      </c>
      <c r="I4001" s="5">
        <v>11.5</v>
      </c>
      <c r="J4001" t="s">
        <v>25</v>
      </c>
      <c r="K4001" s="1">
        <v>43999</v>
      </c>
      <c r="L4001" s="1" t="s">
        <v>5075</v>
      </c>
      <c r="M4001" s="7">
        <v>5.36</v>
      </c>
      <c r="N4001" s="22">
        <v>52640</v>
      </c>
      <c r="O4001">
        <v>4</v>
      </c>
      <c r="P4001" t="s">
        <v>26</v>
      </c>
      <c r="Q4001">
        <v>1</v>
      </c>
      <c r="R4001">
        <v>2</v>
      </c>
      <c r="S4001" t="s">
        <v>698</v>
      </c>
      <c r="T4001" t="s">
        <v>26</v>
      </c>
      <c r="U4001" t="str">
        <f t="shared" si="124"/>
        <v>Adult</v>
      </c>
      <c r="V4001" t="str">
        <f t="shared" si="125"/>
        <v>Expert</v>
      </c>
      <c r="W4001" t="str">
        <f>IF(Table13[[#This Row],[Last_Working_Date]]="Active","Active","Exited")</f>
        <v>Active</v>
      </c>
    </row>
    <row r="4002" spans="1:23" x14ac:dyDescent="0.3">
      <c r="A4002" s="9" t="s">
        <v>4147</v>
      </c>
      <c r="B4002" s="9" t="s">
        <v>29</v>
      </c>
      <c r="C4002">
        <v>32</v>
      </c>
      <c r="D4002" t="s">
        <v>20</v>
      </c>
      <c r="E4002" t="s">
        <v>58</v>
      </c>
      <c r="F4002" t="s">
        <v>45</v>
      </c>
      <c r="G4002" t="s">
        <v>98</v>
      </c>
      <c r="H4002" t="s">
        <v>24</v>
      </c>
      <c r="I4002" s="5">
        <v>6.7</v>
      </c>
      <c r="J4002" t="s">
        <v>25</v>
      </c>
      <c r="K4002" s="1">
        <v>41005</v>
      </c>
      <c r="L4002" s="1" t="s">
        <v>5075</v>
      </c>
      <c r="M4002" s="7">
        <v>13.56</v>
      </c>
      <c r="N4002" s="22">
        <v>45448</v>
      </c>
      <c r="O4002">
        <v>3</v>
      </c>
      <c r="P4002" t="s">
        <v>26</v>
      </c>
      <c r="Q4002">
        <v>4</v>
      </c>
      <c r="R4002">
        <v>6</v>
      </c>
      <c r="S4002" t="s">
        <v>1503</v>
      </c>
      <c r="T4002" t="s">
        <v>26</v>
      </c>
      <c r="U4002" t="str">
        <f t="shared" si="124"/>
        <v>Adult</v>
      </c>
      <c r="V4002" t="str">
        <f t="shared" si="125"/>
        <v>Senior</v>
      </c>
      <c r="W4002" t="str">
        <f>IF(Table13[[#This Row],[Last_Working_Date]]="Active","Active","Exited")</f>
        <v>Active</v>
      </c>
    </row>
    <row r="4003" spans="1:23" x14ac:dyDescent="0.3">
      <c r="A4003" s="9" t="s">
        <v>914</v>
      </c>
      <c r="B4003" s="9" t="s">
        <v>19</v>
      </c>
      <c r="C4003">
        <v>37</v>
      </c>
      <c r="D4003" t="s">
        <v>30</v>
      </c>
      <c r="E4003" t="s">
        <v>31</v>
      </c>
      <c r="F4003" t="s">
        <v>40</v>
      </c>
      <c r="G4003" t="s">
        <v>50</v>
      </c>
      <c r="H4003" t="s">
        <v>51</v>
      </c>
      <c r="I4003" s="5">
        <v>8.1999999999999993</v>
      </c>
      <c r="J4003" t="s">
        <v>85</v>
      </c>
      <c r="K4003" s="1">
        <v>39693</v>
      </c>
      <c r="L4003" s="1" t="s">
        <v>5075</v>
      </c>
      <c r="M4003" s="7">
        <v>17.149999999999999</v>
      </c>
      <c r="N4003" s="22">
        <v>51415</v>
      </c>
      <c r="O4003">
        <v>3</v>
      </c>
      <c r="P4003" t="s">
        <v>26</v>
      </c>
      <c r="Q4003">
        <v>1</v>
      </c>
      <c r="R4003">
        <v>7</v>
      </c>
      <c r="S4003" t="s">
        <v>5074</v>
      </c>
      <c r="T4003" t="s">
        <v>26</v>
      </c>
      <c r="U4003" t="str">
        <f t="shared" si="124"/>
        <v>Adult</v>
      </c>
      <c r="V4003" t="str">
        <f t="shared" si="125"/>
        <v>Senior</v>
      </c>
      <c r="W4003" t="str">
        <f>IF(Table13[[#This Row],[Last_Working_Date]]="Active","Active","Exited")</f>
        <v>Active</v>
      </c>
    </row>
    <row r="4004" spans="1:23" x14ac:dyDescent="0.3">
      <c r="A4004" s="9" t="s">
        <v>4148</v>
      </c>
      <c r="B4004" s="9" t="s">
        <v>29</v>
      </c>
      <c r="C4004">
        <v>31</v>
      </c>
      <c r="D4004" t="s">
        <v>20</v>
      </c>
      <c r="E4004" t="s">
        <v>44</v>
      </c>
      <c r="F4004" t="s">
        <v>40</v>
      </c>
      <c r="G4004" t="s">
        <v>50</v>
      </c>
      <c r="H4004" t="s">
        <v>51</v>
      </c>
      <c r="I4004" s="5">
        <v>9.6</v>
      </c>
      <c r="J4004" t="s">
        <v>25</v>
      </c>
      <c r="K4004" s="1">
        <v>41790</v>
      </c>
      <c r="L4004" s="1" t="s">
        <v>5075</v>
      </c>
      <c r="M4004" s="7">
        <v>11.41</v>
      </c>
      <c r="N4004" s="22">
        <v>48345</v>
      </c>
      <c r="O4004">
        <v>4</v>
      </c>
      <c r="P4004" t="s">
        <v>26</v>
      </c>
      <c r="Q4004">
        <v>0</v>
      </c>
      <c r="R4004">
        <v>5</v>
      </c>
      <c r="S4004" t="s">
        <v>1519</v>
      </c>
      <c r="T4004" t="s">
        <v>26</v>
      </c>
      <c r="U4004" t="str">
        <f t="shared" si="124"/>
        <v>Adult</v>
      </c>
      <c r="V4004" t="str">
        <f t="shared" si="125"/>
        <v>Senior</v>
      </c>
      <c r="W4004" t="str">
        <f>IF(Table13[[#This Row],[Last_Working_Date]]="Active","Active","Exited")</f>
        <v>Active</v>
      </c>
    </row>
    <row r="4005" spans="1:23" x14ac:dyDescent="0.3">
      <c r="A4005" s="9" t="s">
        <v>4149</v>
      </c>
      <c r="B4005" s="9" t="s">
        <v>19</v>
      </c>
      <c r="C4005">
        <v>25</v>
      </c>
      <c r="D4005" t="s">
        <v>20</v>
      </c>
      <c r="E4005" t="s">
        <v>39</v>
      </c>
      <c r="F4005" t="s">
        <v>54</v>
      </c>
      <c r="G4005" t="s">
        <v>139</v>
      </c>
      <c r="H4005" t="s">
        <v>24</v>
      </c>
      <c r="I4005" s="5">
        <v>4</v>
      </c>
      <c r="J4005" t="s">
        <v>25</v>
      </c>
      <c r="K4005" s="1">
        <v>44994</v>
      </c>
      <c r="L4005" s="1" t="s">
        <v>5075</v>
      </c>
      <c r="M4005" s="7">
        <v>2.64</v>
      </c>
      <c r="N4005" s="22">
        <v>46878</v>
      </c>
      <c r="O4005">
        <v>3</v>
      </c>
      <c r="P4005" t="s">
        <v>26</v>
      </c>
      <c r="Q4005">
        <v>2</v>
      </c>
      <c r="R4005">
        <v>3</v>
      </c>
      <c r="S4005" t="s">
        <v>774</v>
      </c>
      <c r="T4005" t="s">
        <v>26</v>
      </c>
      <c r="U4005" t="str">
        <f t="shared" si="124"/>
        <v>Young</v>
      </c>
      <c r="V4005" t="str">
        <f t="shared" si="125"/>
        <v>Mid-Level</v>
      </c>
      <c r="W4005" t="str">
        <f>IF(Table13[[#This Row],[Last_Working_Date]]="Active","Active","Exited")</f>
        <v>Active</v>
      </c>
    </row>
    <row r="4006" spans="1:23" x14ac:dyDescent="0.3">
      <c r="A4006" s="9" t="s">
        <v>4150</v>
      </c>
      <c r="B4006" s="9" t="s">
        <v>19</v>
      </c>
      <c r="C4006">
        <v>31</v>
      </c>
      <c r="D4006" t="s">
        <v>20</v>
      </c>
      <c r="E4006" t="s">
        <v>63</v>
      </c>
      <c r="F4006" t="s">
        <v>92</v>
      </c>
      <c r="G4006" t="s">
        <v>120</v>
      </c>
      <c r="H4006" t="s">
        <v>24</v>
      </c>
      <c r="I4006" s="5">
        <v>0</v>
      </c>
      <c r="J4006" t="s">
        <v>25</v>
      </c>
      <c r="K4006" s="1">
        <v>45911</v>
      </c>
      <c r="L4006" s="1" t="s">
        <v>5075</v>
      </c>
      <c r="M4006" s="7">
        <v>0.13</v>
      </c>
      <c r="N4006" s="22">
        <v>34103</v>
      </c>
      <c r="O4006">
        <v>3</v>
      </c>
      <c r="P4006" t="s">
        <v>26</v>
      </c>
      <c r="Q4006">
        <v>2</v>
      </c>
      <c r="R4006">
        <v>5</v>
      </c>
      <c r="S4006" t="s">
        <v>945</v>
      </c>
      <c r="T4006" t="s">
        <v>26</v>
      </c>
      <c r="U4006" t="str">
        <f t="shared" si="124"/>
        <v>Adult</v>
      </c>
      <c r="V4006" t="str">
        <f t="shared" si="125"/>
        <v>Junior</v>
      </c>
      <c r="W4006" t="str">
        <f>IF(Table13[[#This Row],[Last_Working_Date]]="Active","Active","Exited")</f>
        <v>Active</v>
      </c>
    </row>
    <row r="4007" spans="1:23" x14ac:dyDescent="0.3">
      <c r="A4007" s="9" t="s">
        <v>4151</v>
      </c>
      <c r="B4007" s="9" t="s">
        <v>29</v>
      </c>
      <c r="C4007">
        <v>31</v>
      </c>
      <c r="D4007" t="s">
        <v>20</v>
      </c>
      <c r="E4007" t="s">
        <v>53</v>
      </c>
      <c r="F4007" t="s">
        <v>67</v>
      </c>
      <c r="G4007" t="s">
        <v>110</v>
      </c>
      <c r="H4007" t="s">
        <v>47</v>
      </c>
      <c r="I4007" s="5">
        <v>2.8</v>
      </c>
      <c r="J4007" t="s">
        <v>25</v>
      </c>
      <c r="K4007" s="1">
        <v>42646</v>
      </c>
      <c r="L4007" s="1" t="s">
        <v>5075</v>
      </c>
      <c r="M4007" s="7">
        <v>9.07</v>
      </c>
      <c r="N4007" s="22">
        <v>35760</v>
      </c>
      <c r="O4007">
        <v>1</v>
      </c>
      <c r="P4007" t="s">
        <v>26</v>
      </c>
      <c r="Q4007">
        <v>1</v>
      </c>
      <c r="R4007">
        <v>5</v>
      </c>
      <c r="S4007" t="s">
        <v>1572</v>
      </c>
      <c r="T4007" t="s">
        <v>26</v>
      </c>
      <c r="U4007" t="str">
        <f t="shared" si="124"/>
        <v>Adult</v>
      </c>
      <c r="V4007" t="str">
        <f t="shared" si="125"/>
        <v>Mid-Level</v>
      </c>
      <c r="W4007" t="str">
        <f>IF(Table13[[#This Row],[Last_Working_Date]]="Active","Active","Exited")</f>
        <v>Active</v>
      </c>
    </row>
    <row r="4008" spans="1:23" x14ac:dyDescent="0.3">
      <c r="A4008" s="9" t="s">
        <v>4152</v>
      </c>
      <c r="B4008" s="9" t="s">
        <v>19</v>
      </c>
      <c r="C4008">
        <v>30</v>
      </c>
      <c r="D4008" t="s">
        <v>20</v>
      </c>
      <c r="E4008" t="s">
        <v>44</v>
      </c>
      <c r="F4008" t="s">
        <v>67</v>
      </c>
      <c r="G4008" t="s">
        <v>176</v>
      </c>
      <c r="H4008" t="s">
        <v>24</v>
      </c>
      <c r="I4008" s="5">
        <v>6.6</v>
      </c>
      <c r="J4008" t="s">
        <v>25</v>
      </c>
      <c r="K4008" s="1">
        <v>45109</v>
      </c>
      <c r="L4008" s="1" t="s">
        <v>5075</v>
      </c>
      <c r="M4008" s="7">
        <v>2.3199999999999998</v>
      </c>
      <c r="N4008" s="22">
        <v>44109</v>
      </c>
      <c r="O4008">
        <v>3</v>
      </c>
      <c r="P4008" t="s">
        <v>26</v>
      </c>
      <c r="Q4008">
        <v>4</v>
      </c>
      <c r="R4008">
        <v>4</v>
      </c>
      <c r="S4008" t="s">
        <v>542</v>
      </c>
      <c r="T4008" t="s">
        <v>26</v>
      </c>
      <c r="U4008" t="str">
        <f t="shared" si="124"/>
        <v>Young</v>
      </c>
      <c r="V4008" t="str">
        <f t="shared" si="125"/>
        <v>Senior</v>
      </c>
      <c r="W4008" t="str">
        <f>IF(Table13[[#This Row],[Last_Working_Date]]="Active","Active","Exited")</f>
        <v>Active</v>
      </c>
    </row>
    <row r="4009" spans="1:23" x14ac:dyDescent="0.3">
      <c r="A4009" s="9" t="s">
        <v>4153</v>
      </c>
      <c r="B4009" s="9" t="s">
        <v>29</v>
      </c>
      <c r="C4009">
        <v>38</v>
      </c>
      <c r="D4009" t="s">
        <v>30</v>
      </c>
      <c r="E4009" t="s">
        <v>39</v>
      </c>
      <c r="F4009" t="s">
        <v>67</v>
      </c>
      <c r="G4009" t="s">
        <v>176</v>
      </c>
      <c r="H4009" t="s">
        <v>51</v>
      </c>
      <c r="I4009" s="5">
        <v>17.600000000000001</v>
      </c>
      <c r="J4009" t="s">
        <v>25</v>
      </c>
      <c r="K4009" s="1">
        <v>41182</v>
      </c>
      <c r="L4009" s="1" t="s">
        <v>5075</v>
      </c>
      <c r="M4009" s="7">
        <v>13.08</v>
      </c>
      <c r="N4009" s="22">
        <v>67992</v>
      </c>
      <c r="O4009">
        <v>4</v>
      </c>
      <c r="P4009" t="s">
        <v>26</v>
      </c>
      <c r="Q4009">
        <v>4</v>
      </c>
      <c r="R4009">
        <v>7</v>
      </c>
      <c r="S4009" t="s">
        <v>463</v>
      </c>
      <c r="T4009" t="s">
        <v>26</v>
      </c>
      <c r="U4009" t="str">
        <f t="shared" si="124"/>
        <v>Adult</v>
      </c>
      <c r="V4009" t="str">
        <f t="shared" si="125"/>
        <v>Expert</v>
      </c>
      <c r="W4009" t="str">
        <f>IF(Table13[[#This Row],[Last_Working_Date]]="Active","Active","Exited")</f>
        <v>Active</v>
      </c>
    </row>
    <row r="4010" spans="1:23" x14ac:dyDescent="0.3">
      <c r="A4010" s="9" t="s">
        <v>4154</v>
      </c>
      <c r="B4010" s="9" t="s">
        <v>19</v>
      </c>
      <c r="C4010">
        <v>37</v>
      </c>
      <c r="D4010" t="s">
        <v>30</v>
      </c>
      <c r="E4010" t="s">
        <v>53</v>
      </c>
      <c r="F4010" t="s">
        <v>32</v>
      </c>
      <c r="G4010" t="s">
        <v>33</v>
      </c>
      <c r="H4010" t="s">
        <v>24</v>
      </c>
      <c r="I4010" s="5">
        <v>17</v>
      </c>
      <c r="J4010" t="s">
        <v>25</v>
      </c>
      <c r="K4010" s="1">
        <v>41768</v>
      </c>
      <c r="L4010" s="1" t="s">
        <v>5075</v>
      </c>
      <c r="M4010" s="7">
        <v>11.47</v>
      </c>
      <c r="N4010" s="22">
        <v>63806</v>
      </c>
      <c r="O4010">
        <v>3</v>
      </c>
      <c r="P4010" t="s">
        <v>26</v>
      </c>
      <c r="Q4010">
        <v>1</v>
      </c>
      <c r="R4010">
        <v>9</v>
      </c>
      <c r="S4010" t="s">
        <v>1173</v>
      </c>
      <c r="T4010" t="s">
        <v>26</v>
      </c>
      <c r="U4010" t="str">
        <f t="shared" si="124"/>
        <v>Adult</v>
      </c>
      <c r="V4010" t="str">
        <f t="shared" si="125"/>
        <v>Expert</v>
      </c>
      <c r="W4010" t="str">
        <f>IF(Table13[[#This Row],[Last_Working_Date]]="Active","Active","Exited")</f>
        <v>Active</v>
      </c>
    </row>
    <row r="4011" spans="1:23" x14ac:dyDescent="0.3">
      <c r="A4011" s="9" t="s">
        <v>4155</v>
      </c>
      <c r="B4011" s="9" t="s">
        <v>29</v>
      </c>
      <c r="C4011">
        <v>29</v>
      </c>
      <c r="D4011" t="s">
        <v>30</v>
      </c>
      <c r="E4011" t="s">
        <v>44</v>
      </c>
      <c r="F4011" t="s">
        <v>54</v>
      </c>
      <c r="G4011" t="s">
        <v>55</v>
      </c>
      <c r="H4011" t="s">
        <v>51</v>
      </c>
      <c r="I4011" s="5">
        <v>4.0999999999999996</v>
      </c>
      <c r="J4011" t="s">
        <v>25</v>
      </c>
      <c r="K4011" s="1">
        <v>40654</v>
      </c>
      <c r="L4011" s="1" t="s">
        <v>5075</v>
      </c>
      <c r="M4011" s="7">
        <v>14.52</v>
      </c>
      <c r="N4011" s="22">
        <v>37998</v>
      </c>
      <c r="O4011">
        <v>2</v>
      </c>
      <c r="P4011" t="s">
        <v>26</v>
      </c>
      <c r="Q4011">
        <v>2</v>
      </c>
      <c r="R4011">
        <v>4</v>
      </c>
      <c r="S4011" t="s">
        <v>584</v>
      </c>
      <c r="T4011" t="s">
        <v>26</v>
      </c>
      <c r="U4011" t="str">
        <f t="shared" si="124"/>
        <v>Young</v>
      </c>
      <c r="V4011" t="str">
        <f t="shared" si="125"/>
        <v>Mid-Level</v>
      </c>
      <c r="W4011" t="str">
        <f>IF(Table13[[#This Row],[Last_Working_Date]]="Active","Active","Exited")</f>
        <v>Active</v>
      </c>
    </row>
    <row r="4012" spans="1:23" x14ac:dyDescent="0.3">
      <c r="A4012" s="9" t="s">
        <v>4156</v>
      </c>
      <c r="B4012" s="9" t="s">
        <v>29</v>
      </c>
      <c r="C4012">
        <v>37</v>
      </c>
      <c r="D4012" t="s">
        <v>30</v>
      </c>
      <c r="E4012" t="s">
        <v>44</v>
      </c>
      <c r="F4012" t="s">
        <v>22</v>
      </c>
      <c r="G4012" t="s">
        <v>23</v>
      </c>
      <c r="H4012" t="s">
        <v>24</v>
      </c>
      <c r="I4012" s="5">
        <v>6.4</v>
      </c>
      <c r="J4012" t="s">
        <v>85</v>
      </c>
      <c r="K4012" s="1">
        <v>43364</v>
      </c>
      <c r="L4012" s="1">
        <v>44607</v>
      </c>
      <c r="M4012" s="7">
        <v>3.4</v>
      </c>
      <c r="N4012" s="22">
        <v>44135</v>
      </c>
      <c r="O4012">
        <v>3</v>
      </c>
      <c r="P4012" t="s">
        <v>26</v>
      </c>
      <c r="Q4012">
        <v>3</v>
      </c>
      <c r="R4012">
        <v>8</v>
      </c>
      <c r="S4012" t="s">
        <v>289</v>
      </c>
      <c r="T4012" t="s">
        <v>65</v>
      </c>
      <c r="U4012" t="str">
        <f t="shared" si="124"/>
        <v>Adult</v>
      </c>
      <c r="V4012" t="str">
        <f t="shared" si="125"/>
        <v>Senior</v>
      </c>
      <c r="W4012" t="str">
        <f>IF(Table13[[#This Row],[Last_Working_Date]]="Active","Active","Exited")</f>
        <v>Exited</v>
      </c>
    </row>
    <row r="4013" spans="1:23" x14ac:dyDescent="0.3">
      <c r="A4013" s="9" t="s">
        <v>4157</v>
      </c>
      <c r="B4013" s="9" t="s">
        <v>19</v>
      </c>
      <c r="C4013">
        <v>35</v>
      </c>
      <c r="D4013" t="s">
        <v>30</v>
      </c>
      <c r="E4013" t="s">
        <v>44</v>
      </c>
      <c r="F4013" t="s">
        <v>67</v>
      </c>
      <c r="G4013" t="s">
        <v>176</v>
      </c>
      <c r="H4013" t="s">
        <v>24</v>
      </c>
      <c r="I4013" s="5">
        <v>9</v>
      </c>
      <c r="J4013" t="s">
        <v>25</v>
      </c>
      <c r="K4013" s="1">
        <v>42455</v>
      </c>
      <c r="L4013" s="1" t="s">
        <v>5075</v>
      </c>
      <c r="M4013" s="7">
        <v>9.59</v>
      </c>
      <c r="N4013" s="22">
        <v>58673</v>
      </c>
      <c r="O4013">
        <v>5</v>
      </c>
      <c r="P4013" t="s">
        <v>26</v>
      </c>
      <c r="Q4013">
        <v>4</v>
      </c>
      <c r="R4013">
        <v>7</v>
      </c>
      <c r="S4013" t="s">
        <v>80</v>
      </c>
      <c r="T4013" t="s">
        <v>26</v>
      </c>
      <c r="U4013" t="str">
        <f t="shared" si="124"/>
        <v>Adult</v>
      </c>
      <c r="V4013" t="str">
        <f t="shared" si="125"/>
        <v>Senior</v>
      </c>
      <c r="W4013" t="str">
        <f>IF(Table13[[#This Row],[Last_Working_Date]]="Active","Active","Exited")</f>
        <v>Active</v>
      </c>
    </row>
    <row r="4014" spans="1:23" x14ac:dyDescent="0.3">
      <c r="A4014" s="9" t="s">
        <v>560</v>
      </c>
      <c r="B4014" s="9" t="s">
        <v>19</v>
      </c>
      <c r="C4014">
        <v>32</v>
      </c>
      <c r="D4014" t="s">
        <v>20</v>
      </c>
      <c r="E4014" t="s">
        <v>44</v>
      </c>
      <c r="F4014" t="s">
        <v>22</v>
      </c>
      <c r="G4014" t="s">
        <v>23</v>
      </c>
      <c r="H4014" t="s">
        <v>24</v>
      </c>
      <c r="I4014" s="5">
        <v>8.5</v>
      </c>
      <c r="J4014" t="s">
        <v>85</v>
      </c>
      <c r="K4014" s="1">
        <v>40870</v>
      </c>
      <c r="L4014" s="1">
        <v>42991</v>
      </c>
      <c r="M4014" s="7">
        <v>5.81</v>
      </c>
      <c r="N4014" s="22">
        <v>52590</v>
      </c>
      <c r="O4014">
        <v>3</v>
      </c>
      <c r="P4014" t="s">
        <v>26</v>
      </c>
      <c r="Q4014">
        <v>5</v>
      </c>
      <c r="R4014">
        <v>7</v>
      </c>
      <c r="S4014" t="s">
        <v>5074</v>
      </c>
      <c r="T4014" t="s">
        <v>65</v>
      </c>
      <c r="U4014" t="str">
        <f t="shared" si="124"/>
        <v>Adult</v>
      </c>
      <c r="V4014" t="str">
        <f t="shared" si="125"/>
        <v>Senior</v>
      </c>
      <c r="W4014" t="str">
        <f>IF(Table13[[#This Row],[Last_Working_Date]]="Active","Active","Exited")</f>
        <v>Exited</v>
      </c>
    </row>
    <row r="4015" spans="1:23" x14ac:dyDescent="0.3">
      <c r="A4015" s="9" t="s">
        <v>4158</v>
      </c>
      <c r="B4015" s="9" t="s">
        <v>29</v>
      </c>
      <c r="C4015">
        <v>31</v>
      </c>
      <c r="D4015" t="s">
        <v>30</v>
      </c>
      <c r="E4015" t="s">
        <v>58</v>
      </c>
      <c r="F4015" t="s">
        <v>32</v>
      </c>
      <c r="G4015" t="s">
        <v>171</v>
      </c>
      <c r="H4015" t="s">
        <v>24</v>
      </c>
      <c r="I4015" s="5">
        <v>6.6</v>
      </c>
      <c r="J4015" t="s">
        <v>25</v>
      </c>
      <c r="K4015" s="1">
        <v>41121</v>
      </c>
      <c r="L4015" s="1" t="s">
        <v>5075</v>
      </c>
      <c r="M4015" s="7">
        <v>13.24</v>
      </c>
      <c r="N4015" s="22">
        <v>44179</v>
      </c>
      <c r="O4015">
        <v>3</v>
      </c>
      <c r="P4015" t="s">
        <v>26</v>
      </c>
      <c r="Q4015">
        <v>1</v>
      </c>
      <c r="R4015">
        <v>1</v>
      </c>
      <c r="S4015" t="s">
        <v>412</v>
      </c>
      <c r="T4015" t="s">
        <v>26</v>
      </c>
      <c r="U4015" t="str">
        <f t="shared" si="124"/>
        <v>Adult</v>
      </c>
      <c r="V4015" t="str">
        <f t="shared" si="125"/>
        <v>Senior</v>
      </c>
      <c r="W4015" t="str">
        <f>IF(Table13[[#This Row],[Last_Working_Date]]="Active","Active","Exited")</f>
        <v>Active</v>
      </c>
    </row>
    <row r="4016" spans="1:23" x14ac:dyDescent="0.3">
      <c r="A4016" s="9" t="s">
        <v>4159</v>
      </c>
      <c r="B4016" s="9" t="s">
        <v>19</v>
      </c>
      <c r="C4016">
        <v>32</v>
      </c>
      <c r="D4016" t="s">
        <v>30</v>
      </c>
      <c r="E4016" t="s">
        <v>58</v>
      </c>
      <c r="F4016" t="s">
        <v>92</v>
      </c>
      <c r="G4016" t="s">
        <v>120</v>
      </c>
      <c r="H4016" t="s">
        <v>24</v>
      </c>
      <c r="I4016" s="5">
        <v>7</v>
      </c>
      <c r="J4016" t="s">
        <v>25</v>
      </c>
      <c r="K4016" s="1">
        <v>40416</v>
      </c>
      <c r="L4016" s="1" t="s">
        <v>5075</v>
      </c>
      <c r="M4016" s="7">
        <v>15.17</v>
      </c>
      <c r="N4016" s="22">
        <v>51807</v>
      </c>
      <c r="O4016">
        <v>4</v>
      </c>
      <c r="P4016" t="s">
        <v>26</v>
      </c>
      <c r="Q4016">
        <v>3</v>
      </c>
      <c r="R4016">
        <v>4</v>
      </c>
      <c r="S4016" t="s">
        <v>818</v>
      </c>
      <c r="T4016" t="s">
        <v>26</v>
      </c>
      <c r="U4016" t="str">
        <f t="shared" si="124"/>
        <v>Adult</v>
      </c>
      <c r="V4016" t="str">
        <f t="shared" si="125"/>
        <v>Senior</v>
      </c>
      <c r="W4016" t="str">
        <f>IF(Table13[[#This Row],[Last_Working_Date]]="Active","Active","Exited")</f>
        <v>Active</v>
      </c>
    </row>
    <row r="4017" spans="1:23" x14ac:dyDescent="0.3">
      <c r="A4017" s="9" t="s">
        <v>4160</v>
      </c>
      <c r="B4017" s="9" t="s">
        <v>19</v>
      </c>
      <c r="C4017">
        <v>38</v>
      </c>
      <c r="D4017" t="s">
        <v>30</v>
      </c>
      <c r="E4017" t="s">
        <v>21</v>
      </c>
      <c r="F4017" t="s">
        <v>92</v>
      </c>
      <c r="G4017" t="s">
        <v>120</v>
      </c>
      <c r="H4017" t="s">
        <v>84</v>
      </c>
      <c r="I4017" s="5">
        <v>15.9</v>
      </c>
      <c r="J4017" t="s">
        <v>25</v>
      </c>
      <c r="K4017" s="1">
        <v>44780</v>
      </c>
      <c r="L4017" s="1" t="s">
        <v>5075</v>
      </c>
      <c r="M4017" s="7">
        <v>3.23</v>
      </c>
      <c r="N4017" s="22">
        <v>62431</v>
      </c>
      <c r="O4017">
        <v>3</v>
      </c>
      <c r="P4017" t="s">
        <v>26</v>
      </c>
      <c r="Q4017">
        <v>0</v>
      </c>
      <c r="R4017">
        <v>5</v>
      </c>
      <c r="S4017" t="s">
        <v>702</v>
      </c>
      <c r="T4017" t="s">
        <v>26</v>
      </c>
      <c r="U4017" t="str">
        <f t="shared" si="124"/>
        <v>Adult</v>
      </c>
      <c r="V4017" t="str">
        <f t="shared" si="125"/>
        <v>Expert</v>
      </c>
      <c r="W4017" t="str">
        <f>IF(Table13[[#This Row],[Last_Working_Date]]="Active","Active","Exited")</f>
        <v>Active</v>
      </c>
    </row>
    <row r="4018" spans="1:23" x14ac:dyDescent="0.3">
      <c r="A4018" s="9" t="s">
        <v>4161</v>
      </c>
      <c r="B4018" s="9" t="s">
        <v>29</v>
      </c>
      <c r="C4018">
        <v>26</v>
      </c>
      <c r="D4018" t="s">
        <v>20</v>
      </c>
      <c r="E4018" t="s">
        <v>36</v>
      </c>
      <c r="F4018" t="s">
        <v>22</v>
      </c>
      <c r="G4018" t="s">
        <v>59</v>
      </c>
      <c r="H4018" t="s">
        <v>24</v>
      </c>
      <c r="I4018" s="5">
        <v>2.2999999999999998</v>
      </c>
      <c r="J4018" t="s">
        <v>85</v>
      </c>
      <c r="K4018" s="1">
        <v>39847</v>
      </c>
      <c r="L4018" s="1" t="s">
        <v>5075</v>
      </c>
      <c r="M4018" s="7">
        <v>16.73</v>
      </c>
      <c r="N4018" s="22">
        <v>33277</v>
      </c>
      <c r="O4018">
        <v>2</v>
      </c>
      <c r="P4018" t="s">
        <v>26</v>
      </c>
      <c r="Q4018">
        <v>2</v>
      </c>
      <c r="R4018">
        <v>3</v>
      </c>
      <c r="S4018" t="s">
        <v>765</v>
      </c>
      <c r="T4018" t="s">
        <v>26</v>
      </c>
      <c r="U4018" t="str">
        <f t="shared" si="124"/>
        <v>Young</v>
      </c>
      <c r="V4018" t="str">
        <f t="shared" si="125"/>
        <v>Mid-Level</v>
      </c>
      <c r="W4018" t="str">
        <f>IF(Table13[[#This Row],[Last_Working_Date]]="Active","Active","Exited")</f>
        <v>Active</v>
      </c>
    </row>
    <row r="4019" spans="1:23" x14ac:dyDescent="0.3">
      <c r="A4019" s="9" t="s">
        <v>4162</v>
      </c>
      <c r="B4019" s="9" t="s">
        <v>19</v>
      </c>
      <c r="C4019">
        <v>31</v>
      </c>
      <c r="D4019" t="s">
        <v>179</v>
      </c>
      <c r="E4019" t="s">
        <v>53</v>
      </c>
      <c r="F4019" t="s">
        <v>92</v>
      </c>
      <c r="G4019" t="s">
        <v>93</v>
      </c>
      <c r="H4019" t="s">
        <v>24</v>
      </c>
      <c r="I4019" s="5">
        <v>6.4</v>
      </c>
      <c r="J4019" t="s">
        <v>25</v>
      </c>
      <c r="K4019" s="1">
        <v>43569</v>
      </c>
      <c r="L4019" s="1" t="s">
        <v>5075</v>
      </c>
      <c r="M4019" s="7">
        <v>6.54</v>
      </c>
      <c r="N4019" s="22">
        <v>39505</v>
      </c>
      <c r="O4019">
        <v>4</v>
      </c>
      <c r="P4019" t="s">
        <v>65</v>
      </c>
      <c r="Q4019">
        <v>3</v>
      </c>
      <c r="R4019">
        <v>4</v>
      </c>
      <c r="S4019" t="s">
        <v>1931</v>
      </c>
      <c r="T4019" t="s">
        <v>26</v>
      </c>
      <c r="U4019" t="str">
        <f t="shared" si="124"/>
        <v>Adult</v>
      </c>
      <c r="V4019" t="str">
        <f t="shared" si="125"/>
        <v>Senior</v>
      </c>
      <c r="W4019" t="str">
        <f>IF(Table13[[#This Row],[Last_Working_Date]]="Active","Active","Exited")</f>
        <v>Active</v>
      </c>
    </row>
    <row r="4020" spans="1:23" x14ac:dyDescent="0.3">
      <c r="A4020" s="9" t="s">
        <v>4163</v>
      </c>
      <c r="B4020" s="9" t="s">
        <v>29</v>
      </c>
      <c r="C4020">
        <v>42</v>
      </c>
      <c r="D4020" t="s">
        <v>20</v>
      </c>
      <c r="E4020" t="s">
        <v>53</v>
      </c>
      <c r="F4020" t="s">
        <v>22</v>
      </c>
      <c r="G4020" t="s">
        <v>23</v>
      </c>
      <c r="H4020" t="s">
        <v>47</v>
      </c>
      <c r="I4020" s="5">
        <v>22</v>
      </c>
      <c r="J4020" t="s">
        <v>85</v>
      </c>
      <c r="K4020" s="1">
        <v>45023</v>
      </c>
      <c r="L4020" s="1" t="s">
        <v>5075</v>
      </c>
      <c r="M4020" s="7">
        <v>2.56</v>
      </c>
      <c r="N4020" s="22">
        <v>69457</v>
      </c>
      <c r="O4020">
        <v>2</v>
      </c>
      <c r="P4020" t="s">
        <v>26</v>
      </c>
      <c r="Q4020">
        <v>1</v>
      </c>
      <c r="R4020">
        <v>4</v>
      </c>
      <c r="S4020" t="s">
        <v>382</v>
      </c>
      <c r="T4020" t="s">
        <v>26</v>
      </c>
      <c r="U4020" t="str">
        <f t="shared" si="124"/>
        <v>Adult</v>
      </c>
      <c r="V4020" t="str">
        <f t="shared" si="125"/>
        <v>Expert</v>
      </c>
      <c r="W4020" t="str">
        <f>IF(Table13[[#This Row],[Last_Working_Date]]="Active","Active","Exited")</f>
        <v>Active</v>
      </c>
    </row>
    <row r="4021" spans="1:23" x14ac:dyDescent="0.3">
      <c r="A4021" s="9" t="s">
        <v>4164</v>
      </c>
      <c r="B4021" s="9" t="s">
        <v>29</v>
      </c>
      <c r="C4021">
        <v>25</v>
      </c>
      <c r="D4021" t="s">
        <v>20</v>
      </c>
      <c r="E4021" t="s">
        <v>21</v>
      </c>
      <c r="F4021" t="s">
        <v>32</v>
      </c>
      <c r="G4021" t="s">
        <v>33</v>
      </c>
      <c r="H4021" t="s">
        <v>51</v>
      </c>
      <c r="I4021" s="5">
        <v>4.9000000000000004</v>
      </c>
      <c r="J4021" t="s">
        <v>85</v>
      </c>
      <c r="K4021" s="1">
        <v>39556</v>
      </c>
      <c r="L4021" s="1" t="s">
        <v>5075</v>
      </c>
      <c r="M4021" s="7">
        <v>17.53</v>
      </c>
      <c r="N4021" s="22">
        <v>36370</v>
      </c>
      <c r="O4021">
        <v>3</v>
      </c>
      <c r="P4021" t="s">
        <v>26</v>
      </c>
      <c r="Q4021">
        <v>0</v>
      </c>
      <c r="R4021">
        <v>7</v>
      </c>
      <c r="S4021" t="s">
        <v>588</v>
      </c>
      <c r="T4021" t="s">
        <v>26</v>
      </c>
      <c r="U4021" t="str">
        <f t="shared" si="124"/>
        <v>Young</v>
      </c>
      <c r="V4021" t="str">
        <f t="shared" si="125"/>
        <v>Mid-Level</v>
      </c>
      <c r="W4021" t="str">
        <f>IF(Table13[[#This Row],[Last_Working_Date]]="Active","Active","Exited")</f>
        <v>Active</v>
      </c>
    </row>
    <row r="4022" spans="1:23" x14ac:dyDescent="0.3">
      <c r="A4022" s="9" t="s">
        <v>4165</v>
      </c>
      <c r="B4022" s="9" t="s">
        <v>19</v>
      </c>
      <c r="C4022">
        <v>24</v>
      </c>
      <c r="D4022" t="s">
        <v>30</v>
      </c>
      <c r="E4022" t="s">
        <v>31</v>
      </c>
      <c r="F4022" t="s">
        <v>32</v>
      </c>
      <c r="G4022" t="s">
        <v>171</v>
      </c>
      <c r="H4022" t="s">
        <v>24</v>
      </c>
      <c r="I4022" s="5">
        <v>3.5</v>
      </c>
      <c r="J4022" t="s">
        <v>25</v>
      </c>
      <c r="K4022" s="1">
        <v>44581</v>
      </c>
      <c r="L4022" s="1" t="s">
        <v>5075</v>
      </c>
      <c r="M4022" s="7">
        <v>3.77</v>
      </c>
      <c r="N4022" s="22">
        <v>38305</v>
      </c>
      <c r="O4022">
        <v>3</v>
      </c>
      <c r="P4022" t="s">
        <v>26</v>
      </c>
      <c r="Q4022">
        <v>2</v>
      </c>
      <c r="R4022">
        <v>7</v>
      </c>
      <c r="S4022" t="s">
        <v>1475</v>
      </c>
      <c r="T4022" t="s">
        <v>26</v>
      </c>
      <c r="U4022" t="str">
        <f t="shared" si="124"/>
        <v>Young</v>
      </c>
      <c r="V4022" t="str">
        <f t="shared" si="125"/>
        <v>Mid-Level</v>
      </c>
      <c r="W4022" t="str">
        <f>IF(Table13[[#This Row],[Last_Working_Date]]="Active","Active","Exited")</f>
        <v>Active</v>
      </c>
    </row>
    <row r="4023" spans="1:23" x14ac:dyDescent="0.3">
      <c r="A4023" s="9" t="s">
        <v>4166</v>
      </c>
      <c r="B4023" s="9" t="s">
        <v>19</v>
      </c>
      <c r="C4023">
        <v>28</v>
      </c>
      <c r="D4023" t="s">
        <v>20</v>
      </c>
      <c r="E4023" t="s">
        <v>36</v>
      </c>
      <c r="F4023" t="s">
        <v>32</v>
      </c>
      <c r="G4023" t="s">
        <v>33</v>
      </c>
      <c r="H4023" t="s">
        <v>47</v>
      </c>
      <c r="I4023" s="5">
        <v>7.6</v>
      </c>
      <c r="J4023" t="s">
        <v>25</v>
      </c>
      <c r="K4023" s="1">
        <v>43698</v>
      </c>
      <c r="L4023" s="1" t="s">
        <v>5075</v>
      </c>
      <c r="M4023" s="7">
        <v>6.19</v>
      </c>
      <c r="N4023" s="22">
        <v>46359</v>
      </c>
      <c r="O4023">
        <v>3</v>
      </c>
      <c r="P4023" t="s">
        <v>26</v>
      </c>
      <c r="Q4023">
        <v>3</v>
      </c>
      <c r="R4023">
        <v>7</v>
      </c>
      <c r="S4023" t="s">
        <v>298</v>
      </c>
      <c r="T4023" t="s">
        <v>26</v>
      </c>
      <c r="U4023" t="str">
        <f t="shared" si="124"/>
        <v>Young</v>
      </c>
      <c r="V4023" t="str">
        <f t="shared" si="125"/>
        <v>Senior</v>
      </c>
      <c r="W4023" t="str">
        <f>IF(Table13[[#This Row],[Last_Working_Date]]="Active","Active","Exited")</f>
        <v>Active</v>
      </c>
    </row>
    <row r="4024" spans="1:23" x14ac:dyDescent="0.3">
      <c r="A4024" s="9" t="s">
        <v>4167</v>
      </c>
      <c r="B4024" s="9" t="s">
        <v>19</v>
      </c>
      <c r="C4024">
        <v>26</v>
      </c>
      <c r="D4024" t="s">
        <v>30</v>
      </c>
      <c r="E4024" t="s">
        <v>31</v>
      </c>
      <c r="F4024" t="s">
        <v>45</v>
      </c>
      <c r="G4024" t="s">
        <v>46</v>
      </c>
      <c r="H4024" t="s">
        <v>24</v>
      </c>
      <c r="I4024" s="5">
        <v>3.3</v>
      </c>
      <c r="J4024" t="s">
        <v>25</v>
      </c>
      <c r="K4024" s="1">
        <v>41629</v>
      </c>
      <c r="L4024" s="1" t="s">
        <v>5075</v>
      </c>
      <c r="M4024" s="7">
        <v>11.85</v>
      </c>
      <c r="N4024" s="22">
        <v>44605</v>
      </c>
      <c r="O4024">
        <v>2</v>
      </c>
      <c r="P4024" t="s">
        <v>26</v>
      </c>
      <c r="Q4024">
        <v>1</v>
      </c>
      <c r="R4024">
        <v>8</v>
      </c>
      <c r="S4024" t="s">
        <v>347</v>
      </c>
      <c r="T4024" t="s">
        <v>26</v>
      </c>
      <c r="U4024" t="str">
        <f t="shared" si="124"/>
        <v>Young</v>
      </c>
      <c r="V4024" t="str">
        <f t="shared" si="125"/>
        <v>Mid-Level</v>
      </c>
      <c r="W4024" t="str">
        <f>IF(Table13[[#This Row],[Last_Working_Date]]="Active","Active","Exited")</f>
        <v>Active</v>
      </c>
    </row>
    <row r="4025" spans="1:23" x14ac:dyDescent="0.3">
      <c r="A4025" s="9" t="s">
        <v>4168</v>
      </c>
      <c r="B4025" s="9" t="s">
        <v>29</v>
      </c>
      <c r="C4025">
        <v>31</v>
      </c>
      <c r="D4025" t="s">
        <v>30</v>
      </c>
      <c r="E4025" t="s">
        <v>36</v>
      </c>
      <c r="F4025" t="s">
        <v>45</v>
      </c>
      <c r="G4025" t="s">
        <v>98</v>
      </c>
      <c r="H4025" t="s">
        <v>84</v>
      </c>
      <c r="I4025" s="5">
        <v>8.6</v>
      </c>
      <c r="J4025" t="s">
        <v>25</v>
      </c>
      <c r="K4025" s="1">
        <v>41012</v>
      </c>
      <c r="L4025" s="1" t="s">
        <v>5075</v>
      </c>
      <c r="M4025" s="7">
        <v>13.54</v>
      </c>
      <c r="N4025" s="22">
        <v>63908</v>
      </c>
      <c r="O4025">
        <v>5</v>
      </c>
      <c r="P4025" t="s">
        <v>26</v>
      </c>
      <c r="Q4025">
        <v>2</v>
      </c>
      <c r="R4025">
        <v>3</v>
      </c>
      <c r="S4025" t="s">
        <v>160</v>
      </c>
      <c r="T4025" t="s">
        <v>26</v>
      </c>
      <c r="U4025" t="str">
        <f t="shared" si="124"/>
        <v>Adult</v>
      </c>
      <c r="V4025" t="str">
        <f t="shared" si="125"/>
        <v>Senior</v>
      </c>
      <c r="W4025" t="str">
        <f>IF(Table13[[#This Row],[Last_Working_Date]]="Active","Active","Exited")</f>
        <v>Active</v>
      </c>
    </row>
    <row r="4026" spans="1:23" x14ac:dyDescent="0.3">
      <c r="A4026" s="9" t="s">
        <v>4169</v>
      </c>
      <c r="B4026" s="9" t="s">
        <v>29</v>
      </c>
      <c r="C4026">
        <v>37</v>
      </c>
      <c r="D4026" t="s">
        <v>20</v>
      </c>
      <c r="E4026" t="s">
        <v>36</v>
      </c>
      <c r="F4026" t="s">
        <v>22</v>
      </c>
      <c r="G4026" t="s">
        <v>74</v>
      </c>
      <c r="H4026" t="s">
        <v>47</v>
      </c>
      <c r="I4026" s="5">
        <v>13.3</v>
      </c>
      <c r="J4026" t="s">
        <v>25</v>
      </c>
      <c r="K4026" s="1">
        <v>44018</v>
      </c>
      <c r="L4026" s="1" t="s">
        <v>5075</v>
      </c>
      <c r="M4026" s="7">
        <v>5.31</v>
      </c>
      <c r="N4026" s="22">
        <v>63481</v>
      </c>
      <c r="O4026">
        <v>3</v>
      </c>
      <c r="P4026" t="s">
        <v>26</v>
      </c>
      <c r="Q4026">
        <v>1</v>
      </c>
      <c r="R4026">
        <v>4</v>
      </c>
      <c r="S4026" t="s">
        <v>73</v>
      </c>
      <c r="T4026" t="s">
        <v>26</v>
      </c>
      <c r="U4026" t="str">
        <f t="shared" si="124"/>
        <v>Adult</v>
      </c>
      <c r="V4026" t="str">
        <f t="shared" si="125"/>
        <v>Expert</v>
      </c>
      <c r="W4026" t="str">
        <f>IF(Table13[[#This Row],[Last_Working_Date]]="Active","Active","Exited")</f>
        <v>Active</v>
      </c>
    </row>
    <row r="4027" spans="1:23" x14ac:dyDescent="0.3">
      <c r="A4027" s="9" t="s">
        <v>4170</v>
      </c>
      <c r="B4027" s="9" t="s">
        <v>19</v>
      </c>
      <c r="C4027">
        <v>28</v>
      </c>
      <c r="D4027" t="s">
        <v>20</v>
      </c>
      <c r="E4027" t="s">
        <v>63</v>
      </c>
      <c r="F4027" t="s">
        <v>32</v>
      </c>
      <c r="G4027" t="s">
        <v>33</v>
      </c>
      <c r="H4027" t="s">
        <v>24</v>
      </c>
      <c r="I4027" s="5">
        <v>8</v>
      </c>
      <c r="J4027" t="s">
        <v>25</v>
      </c>
      <c r="K4027" s="1">
        <v>45198</v>
      </c>
      <c r="L4027" s="1" t="s">
        <v>5075</v>
      </c>
      <c r="M4027" s="7">
        <v>2.08</v>
      </c>
      <c r="N4027" s="22">
        <v>41247</v>
      </c>
      <c r="O4027">
        <v>1</v>
      </c>
      <c r="P4027" t="s">
        <v>26</v>
      </c>
      <c r="Q4027">
        <v>3</v>
      </c>
      <c r="R4027">
        <v>4</v>
      </c>
      <c r="S4027" t="s">
        <v>226</v>
      </c>
      <c r="T4027" t="s">
        <v>26</v>
      </c>
      <c r="U4027" t="str">
        <f t="shared" si="124"/>
        <v>Young</v>
      </c>
      <c r="V4027" t="str">
        <f t="shared" si="125"/>
        <v>Senior</v>
      </c>
      <c r="W4027" t="str">
        <f>IF(Table13[[#This Row],[Last_Working_Date]]="Active","Active","Exited")</f>
        <v>Active</v>
      </c>
    </row>
    <row r="4028" spans="1:23" x14ac:dyDescent="0.3">
      <c r="A4028" s="9" t="s">
        <v>4171</v>
      </c>
      <c r="B4028" s="9" t="s">
        <v>29</v>
      </c>
      <c r="C4028">
        <v>34</v>
      </c>
      <c r="D4028" t="s">
        <v>20</v>
      </c>
      <c r="E4028" t="s">
        <v>63</v>
      </c>
      <c r="F4028" t="s">
        <v>54</v>
      </c>
      <c r="G4028" t="s">
        <v>139</v>
      </c>
      <c r="H4028" t="s">
        <v>51</v>
      </c>
      <c r="I4028" s="5">
        <v>11.6</v>
      </c>
      <c r="J4028" t="s">
        <v>25</v>
      </c>
      <c r="K4028" s="1">
        <v>45612</v>
      </c>
      <c r="L4028" s="1" t="s">
        <v>5075</v>
      </c>
      <c r="M4028" s="7">
        <v>0.95</v>
      </c>
      <c r="N4028" s="22">
        <v>57329</v>
      </c>
      <c r="O4028">
        <v>2</v>
      </c>
      <c r="P4028" t="s">
        <v>26</v>
      </c>
      <c r="Q4028">
        <v>2</v>
      </c>
      <c r="R4028">
        <v>5</v>
      </c>
      <c r="S4028" t="s">
        <v>294</v>
      </c>
      <c r="T4028" t="s">
        <v>26</v>
      </c>
      <c r="U4028" t="str">
        <f t="shared" si="124"/>
        <v>Adult</v>
      </c>
      <c r="V4028" t="str">
        <f t="shared" si="125"/>
        <v>Expert</v>
      </c>
      <c r="W4028" t="str">
        <f>IF(Table13[[#This Row],[Last_Working_Date]]="Active","Active","Exited")</f>
        <v>Active</v>
      </c>
    </row>
    <row r="4029" spans="1:23" x14ac:dyDescent="0.3">
      <c r="A4029" s="9" t="s">
        <v>4172</v>
      </c>
      <c r="B4029" s="9" t="s">
        <v>19</v>
      </c>
      <c r="C4029">
        <v>29</v>
      </c>
      <c r="D4029" t="s">
        <v>30</v>
      </c>
      <c r="E4029" t="s">
        <v>21</v>
      </c>
      <c r="F4029" t="s">
        <v>45</v>
      </c>
      <c r="G4029" t="s">
        <v>46</v>
      </c>
      <c r="H4029" t="s">
        <v>24</v>
      </c>
      <c r="I4029" s="5">
        <v>7.2</v>
      </c>
      <c r="J4029" t="s">
        <v>85</v>
      </c>
      <c r="K4029" s="1">
        <v>41657</v>
      </c>
      <c r="L4029" s="1" t="s">
        <v>5075</v>
      </c>
      <c r="M4029" s="7">
        <v>11.78</v>
      </c>
      <c r="N4029" s="22">
        <v>55752</v>
      </c>
      <c r="O4029">
        <v>2</v>
      </c>
      <c r="P4029" t="s">
        <v>26</v>
      </c>
      <c r="Q4029">
        <v>1</v>
      </c>
      <c r="R4029">
        <v>7</v>
      </c>
      <c r="S4029" t="s">
        <v>865</v>
      </c>
      <c r="T4029" t="s">
        <v>26</v>
      </c>
      <c r="U4029" t="str">
        <f t="shared" si="124"/>
        <v>Young</v>
      </c>
      <c r="V4029" t="str">
        <f t="shared" si="125"/>
        <v>Senior</v>
      </c>
      <c r="W4029" t="str">
        <f>IF(Table13[[#This Row],[Last_Working_Date]]="Active","Active","Exited")</f>
        <v>Active</v>
      </c>
    </row>
    <row r="4030" spans="1:23" x14ac:dyDescent="0.3">
      <c r="A4030" s="9" t="s">
        <v>4173</v>
      </c>
      <c r="B4030" s="9" t="s">
        <v>29</v>
      </c>
      <c r="C4030">
        <v>37</v>
      </c>
      <c r="D4030" t="s">
        <v>30</v>
      </c>
      <c r="E4030" t="s">
        <v>58</v>
      </c>
      <c r="F4030" t="s">
        <v>67</v>
      </c>
      <c r="G4030" t="s">
        <v>90</v>
      </c>
      <c r="H4030" t="s">
        <v>24</v>
      </c>
      <c r="I4030" s="5">
        <v>10.3</v>
      </c>
      <c r="J4030" t="s">
        <v>25</v>
      </c>
      <c r="K4030" s="1">
        <v>43816</v>
      </c>
      <c r="L4030" s="1">
        <v>45609</v>
      </c>
      <c r="M4030" s="7">
        <v>4.91</v>
      </c>
      <c r="N4030" s="22">
        <v>58454</v>
      </c>
      <c r="O4030">
        <v>2</v>
      </c>
      <c r="P4030" t="s">
        <v>26</v>
      </c>
      <c r="Q4030">
        <v>1</v>
      </c>
      <c r="R4030">
        <v>6</v>
      </c>
      <c r="S4030" t="s">
        <v>1407</v>
      </c>
      <c r="T4030" t="s">
        <v>65</v>
      </c>
      <c r="U4030" t="str">
        <f t="shared" si="124"/>
        <v>Adult</v>
      </c>
      <c r="V4030" t="str">
        <f t="shared" si="125"/>
        <v>Expert</v>
      </c>
      <c r="W4030" t="str">
        <f>IF(Table13[[#This Row],[Last_Working_Date]]="Active","Active","Exited")</f>
        <v>Exited</v>
      </c>
    </row>
    <row r="4031" spans="1:23" x14ac:dyDescent="0.3">
      <c r="A4031" s="9" t="s">
        <v>4174</v>
      </c>
      <c r="B4031" s="9" t="s">
        <v>19</v>
      </c>
      <c r="C4031">
        <v>40</v>
      </c>
      <c r="D4031" t="s">
        <v>20</v>
      </c>
      <c r="E4031" t="s">
        <v>39</v>
      </c>
      <c r="F4031" t="s">
        <v>22</v>
      </c>
      <c r="G4031" t="s">
        <v>59</v>
      </c>
      <c r="H4031" t="s">
        <v>24</v>
      </c>
      <c r="I4031" s="5">
        <v>17.8</v>
      </c>
      <c r="J4031" t="s">
        <v>25</v>
      </c>
      <c r="K4031" s="1">
        <v>44360</v>
      </c>
      <c r="L4031" s="1" t="s">
        <v>5075</v>
      </c>
      <c r="M4031" s="7">
        <v>4.38</v>
      </c>
      <c r="N4031" s="22">
        <v>73951</v>
      </c>
      <c r="O4031">
        <v>1</v>
      </c>
      <c r="P4031" t="s">
        <v>26</v>
      </c>
      <c r="Q4031">
        <v>3</v>
      </c>
      <c r="R4031">
        <v>5</v>
      </c>
      <c r="S4031" t="s">
        <v>1379</v>
      </c>
      <c r="T4031" t="s">
        <v>26</v>
      </c>
      <c r="U4031" t="str">
        <f t="shared" si="124"/>
        <v>Adult</v>
      </c>
      <c r="V4031" t="str">
        <f t="shared" si="125"/>
        <v>Expert</v>
      </c>
      <c r="W4031" t="str">
        <f>IF(Table13[[#This Row],[Last_Working_Date]]="Active","Active","Exited")</f>
        <v>Active</v>
      </c>
    </row>
    <row r="4032" spans="1:23" x14ac:dyDescent="0.3">
      <c r="A4032" s="9" t="s">
        <v>4175</v>
      </c>
      <c r="B4032" s="9" t="s">
        <v>19</v>
      </c>
      <c r="C4032">
        <v>31</v>
      </c>
      <c r="D4032" t="s">
        <v>20</v>
      </c>
      <c r="E4032" t="s">
        <v>53</v>
      </c>
      <c r="F4032" t="s">
        <v>54</v>
      </c>
      <c r="G4032" t="s">
        <v>55</v>
      </c>
      <c r="H4032" t="s">
        <v>51</v>
      </c>
      <c r="I4032" s="5">
        <v>6.7</v>
      </c>
      <c r="J4032" t="s">
        <v>25</v>
      </c>
      <c r="K4032" s="1">
        <v>45201</v>
      </c>
      <c r="L4032" s="1" t="s">
        <v>5075</v>
      </c>
      <c r="M4032" s="7">
        <v>2.0699999999999998</v>
      </c>
      <c r="N4032" s="22">
        <v>42857</v>
      </c>
      <c r="O4032">
        <v>3</v>
      </c>
      <c r="P4032" t="s">
        <v>26</v>
      </c>
      <c r="Q4032">
        <v>0</v>
      </c>
      <c r="R4032">
        <v>6</v>
      </c>
      <c r="S4032" t="s">
        <v>1545</v>
      </c>
      <c r="T4032" t="s">
        <v>26</v>
      </c>
      <c r="U4032" t="str">
        <f t="shared" si="124"/>
        <v>Adult</v>
      </c>
      <c r="V4032" t="str">
        <f t="shared" si="125"/>
        <v>Senior</v>
      </c>
      <c r="W4032" t="str">
        <f>IF(Table13[[#This Row],[Last_Working_Date]]="Active","Active","Exited")</f>
        <v>Active</v>
      </c>
    </row>
    <row r="4033" spans="1:23" x14ac:dyDescent="0.3">
      <c r="A4033" s="9" t="s">
        <v>350</v>
      </c>
      <c r="B4033" s="9" t="s">
        <v>29</v>
      </c>
      <c r="C4033">
        <v>41</v>
      </c>
      <c r="D4033" t="s">
        <v>20</v>
      </c>
      <c r="E4033" t="s">
        <v>58</v>
      </c>
      <c r="F4033" t="s">
        <v>67</v>
      </c>
      <c r="G4033" t="s">
        <v>71</v>
      </c>
      <c r="H4033" t="s">
        <v>24</v>
      </c>
      <c r="I4033" s="5">
        <v>13.2</v>
      </c>
      <c r="J4033" t="s">
        <v>25</v>
      </c>
      <c r="K4033" s="1">
        <v>43827</v>
      </c>
      <c r="L4033" s="1" t="s">
        <v>5075</v>
      </c>
      <c r="M4033" s="7">
        <v>5.83</v>
      </c>
      <c r="N4033" s="22">
        <v>67157</v>
      </c>
      <c r="O4033">
        <v>1</v>
      </c>
      <c r="P4033" t="s">
        <v>26</v>
      </c>
      <c r="Q4033">
        <v>3</v>
      </c>
      <c r="R4033">
        <v>5</v>
      </c>
      <c r="S4033" t="s">
        <v>5074</v>
      </c>
      <c r="T4033" t="s">
        <v>26</v>
      </c>
      <c r="U4033" t="str">
        <f t="shared" si="124"/>
        <v>Adult</v>
      </c>
      <c r="V4033" t="str">
        <f t="shared" si="125"/>
        <v>Expert</v>
      </c>
      <c r="W4033" t="str">
        <f>IF(Table13[[#This Row],[Last_Working_Date]]="Active","Active","Exited")</f>
        <v>Active</v>
      </c>
    </row>
    <row r="4034" spans="1:23" x14ac:dyDescent="0.3">
      <c r="A4034" s="9" t="s">
        <v>4176</v>
      </c>
      <c r="B4034" s="9" t="s">
        <v>29</v>
      </c>
      <c r="C4034">
        <v>24</v>
      </c>
      <c r="D4034" t="s">
        <v>30</v>
      </c>
      <c r="E4034" t="s">
        <v>21</v>
      </c>
      <c r="F4034" t="s">
        <v>40</v>
      </c>
      <c r="G4034" t="s">
        <v>41</v>
      </c>
      <c r="H4034" t="s">
        <v>84</v>
      </c>
      <c r="I4034" s="5">
        <v>2.2000000000000002</v>
      </c>
      <c r="J4034" t="s">
        <v>25</v>
      </c>
      <c r="K4034" s="1">
        <v>44406</v>
      </c>
      <c r="L4034" s="1" t="s">
        <v>5075</v>
      </c>
      <c r="M4034" s="7">
        <v>4.25</v>
      </c>
      <c r="N4034" s="22">
        <v>34290</v>
      </c>
      <c r="O4034">
        <v>2</v>
      </c>
      <c r="P4034" t="s">
        <v>26</v>
      </c>
      <c r="Q4034">
        <v>0</v>
      </c>
      <c r="R4034">
        <v>7</v>
      </c>
      <c r="S4034" t="s">
        <v>414</v>
      </c>
      <c r="T4034" t="s">
        <v>26</v>
      </c>
      <c r="U4034" t="str">
        <f t="shared" ref="U4034:U4097" si="126">IF(C4034&lt;=30,"Young","Adult")</f>
        <v>Young</v>
      </c>
      <c r="V4034" t="str">
        <f t="shared" ref="V4034:V4097" si="127">IF(I4034&lt;2,"Junior",IF(I4034&lt;5,"Mid-Level",IF(I4034&lt;10,"Senior","Expert")))</f>
        <v>Mid-Level</v>
      </c>
      <c r="W4034" t="str">
        <f>IF(Table13[[#This Row],[Last_Working_Date]]="Active","Active","Exited")</f>
        <v>Active</v>
      </c>
    </row>
    <row r="4035" spans="1:23" x14ac:dyDescent="0.3">
      <c r="A4035" s="9" t="s">
        <v>4177</v>
      </c>
      <c r="B4035" s="9" t="s">
        <v>19</v>
      </c>
      <c r="C4035">
        <v>41</v>
      </c>
      <c r="D4035" t="s">
        <v>20</v>
      </c>
      <c r="E4035" t="s">
        <v>44</v>
      </c>
      <c r="F4035" t="s">
        <v>54</v>
      </c>
      <c r="G4035" t="s">
        <v>77</v>
      </c>
      <c r="H4035" t="s">
        <v>24</v>
      </c>
      <c r="I4035" s="5">
        <v>10.8</v>
      </c>
      <c r="J4035" t="s">
        <v>25</v>
      </c>
      <c r="K4035" s="1">
        <v>39904</v>
      </c>
      <c r="L4035" s="1" t="s">
        <v>5075</v>
      </c>
      <c r="M4035" s="7">
        <v>16.57</v>
      </c>
      <c r="N4035" s="22">
        <v>49720</v>
      </c>
      <c r="O4035">
        <v>4</v>
      </c>
      <c r="P4035" t="s">
        <v>26</v>
      </c>
      <c r="Q4035">
        <v>2</v>
      </c>
      <c r="R4035">
        <v>6</v>
      </c>
      <c r="S4035" t="s">
        <v>167</v>
      </c>
      <c r="T4035" t="s">
        <v>26</v>
      </c>
      <c r="U4035" t="str">
        <f t="shared" si="126"/>
        <v>Adult</v>
      </c>
      <c r="V4035" t="str">
        <f t="shared" si="127"/>
        <v>Expert</v>
      </c>
      <c r="W4035" t="str">
        <f>IF(Table13[[#This Row],[Last_Working_Date]]="Active","Active","Exited")</f>
        <v>Active</v>
      </c>
    </row>
    <row r="4036" spans="1:23" x14ac:dyDescent="0.3">
      <c r="A4036" s="9" t="s">
        <v>4178</v>
      </c>
      <c r="B4036" s="9" t="s">
        <v>19</v>
      </c>
      <c r="C4036">
        <v>22</v>
      </c>
      <c r="D4036" t="s">
        <v>30</v>
      </c>
      <c r="E4036" t="s">
        <v>36</v>
      </c>
      <c r="F4036" t="s">
        <v>40</v>
      </c>
      <c r="G4036" t="s">
        <v>41</v>
      </c>
      <c r="H4036" t="s">
        <v>24</v>
      </c>
      <c r="I4036" s="5">
        <v>2</v>
      </c>
      <c r="J4036" t="s">
        <v>25</v>
      </c>
      <c r="K4036" s="1">
        <v>44630</v>
      </c>
      <c r="L4036" s="1" t="s">
        <v>5075</v>
      </c>
      <c r="M4036" s="7">
        <v>3.64</v>
      </c>
      <c r="N4036" s="22">
        <v>43322</v>
      </c>
      <c r="O4036">
        <v>3</v>
      </c>
      <c r="P4036" t="s">
        <v>26</v>
      </c>
      <c r="Q4036">
        <v>2</v>
      </c>
      <c r="R4036">
        <v>8</v>
      </c>
      <c r="S4036" t="s">
        <v>240</v>
      </c>
      <c r="T4036" t="s">
        <v>26</v>
      </c>
      <c r="U4036" t="str">
        <f t="shared" si="126"/>
        <v>Young</v>
      </c>
      <c r="V4036" t="str">
        <f t="shared" si="127"/>
        <v>Mid-Level</v>
      </c>
      <c r="W4036" t="str">
        <f>IF(Table13[[#This Row],[Last_Working_Date]]="Active","Active","Exited")</f>
        <v>Active</v>
      </c>
    </row>
    <row r="4037" spans="1:23" x14ac:dyDescent="0.3">
      <c r="A4037" s="9" t="s">
        <v>4179</v>
      </c>
      <c r="B4037" s="9" t="s">
        <v>29</v>
      </c>
      <c r="C4037">
        <v>28</v>
      </c>
      <c r="D4037" t="s">
        <v>30</v>
      </c>
      <c r="E4037" t="s">
        <v>53</v>
      </c>
      <c r="F4037" t="s">
        <v>32</v>
      </c>
      <c r="G4037" t="s">
        <v>171</v>
      </c>
      <c r="H4037" t="s">
        <v>84</v>
      </c>
      <c r="I4037" s="5">
        <v>2.5</v>
      </c>
      <c r="J4037" t="s">
        <v>25</v>
      </c>
      <c r="K4037" s="1">
        <v>42665</v>
      </c>
      <c r="L4037" s="1" t="s">
        <v>5075</v>
      </c>
      <c r="M4037" s="7">
        <v>9.02</v>
      </c>
      <c r="N4037" s="22">
        <v>25476</v>
      </c>
      <c r="O4037">
        <v>3</v>
      </c>
      <c r="P4037" t="s">
        <v>26</v>
      </c>
      <c r="Q4037">
        <v>2</v>
      </c>
      <c r="R4037">
        <v>6</v>
      </c>
      <c r="S4037" t="s">
        <v>716</v>
      </c>
      <c r="T4037" t="s">
        <v>26</v>
      </c>
      <c r="U4037" t="str">
        <f t="shared" si="126"/>
        <v>Young</v>
      </c>
      <c r="V4037" t="str">
        <f t="shared" si="127"/>
        <v>Mid-Level</v>
      </c>
      <c r="W4037" t="str">
        <f>IF(Table13[[#This Row],[Last_Working_Date]]="Active","Active","Exited")</f>
        <v>Active</v>
      </c>
    </row>
    <row r="4038" spans="1:23" x14ac:dyDescent="0.3">
      <c r="A4038" s="9" t="s">
        <v>4180</v>
      </c>
      <c r="B4038" s="9" t="s">
        <v>29</v>
      </c>
      <c r="C4038">
        <v>32</v>
      </c>
      <c r="D4038" t="s">
        <v>30</v>
      </c>
      <c r="E4038" t="s">
        <v>31</v>
      </c>
      <c r="F4038" t="s">
        <v>82</v>
      </c>
      <c r="G4038" t="s">
        <v>284</v>
      </c>
      <c r="H4038" t="s">
        <v>84</v>
      </c>
      <c r="I4038" s="5">
        <v>11.8</v>
      </c>
      <c r="J4038" t="s">
        <v>25</v>
      </c>
      <c r="K4038" s="1">
        <v>42638</v>
      </c>
      <c r="L4038" s="1" t="s">
        <v>5075</v>
      </c>
      <c r="M4038" s="7">
        <v>9.09</v>
      </c>
      <c r="N4038" s="22">
        <v>51868</v>
      </c>
      <c r="O4038">
        <v>3</v>
      </c>
      <c r="P4038" t="s">
        <v>26</v>
      </c>
      <c r="Q4038">
        <v>1</v>
      </c>
      <c r="R4038">
        <v>9</v>
      </c>
      <c r="S4038" t="s">
        <v>837</v>
      </c>
      <c r="T4038" t="s">
        <v>26</v>
      </c>
      <c r="U4038" t="str">
        <f t="shared" si="126"/>
        <v>Adult</v>
      </c>
      <c r="V4038" t="str">
        <f t="shared" si="127"/>
        <v>Expert</v>
      </c>
      <c r="W4038" t="str">
        <f>IF(Table13[[#This Row],[Last_Working_Date]]="Active","Active","Exited")</f>
        <v>Active</v>
      </c>
    </row>
    <row r="4039" spans="1:23" x14ac:dyDescent="0.3">
      <c r="A4039" s="9" t="s">
        <v>4181</v>
      </c>
      <c r="B4039" s="9" t="s">
        <v>29</v>
      </c>
      <c r="C4039">
        <v>26</v>
      </c>
      <c r="D4039" t="s">
        <v>30</v>
      </c>
      <c r="E4039" t="s">
        <v>21</v>
      </c>
      <c r="F4039" t="s">
        <v>67</v>
      </c>
      <c r="G4039" t="s">
        <v>68</v>
      </c>
      <c r="H4039" t="s">
        <v>51</v>
      </c>
      <c r="I4039" s="5">
        <v>2.7</v>
      </c>
      <c r="J4039" t="s">
        <v>25</v>
      </c>
      <c r="K4039" s="1">
        <v>40518</v>
      </c>
      <c r="L4039" s="1" t="s">
        <v>5075</v>
      </c>
      <c r="M4039" s="7">
        <v>14.89</v>
      </c>
      <c r="N4039" s="22">
        <v>40140</v>
      </c>
      <c r="O4039">
        <v>2</v>
      </c>
      <c r="P4039" t="s">
        <v>26</v>
      </c>
      <c r="Q4039">
        <v>0</v>
      </c>
      <c r="R4039">
        <v>2</v>
      </c>
      <c r="S4039" t="s">
        <v>379</v>
      </c>
      <c r="T4039" t="s">
        <v>26</v>
      </c>
      <c r="U4039" t="str">
        <f t="shared" si="126"/>
        <v>Young</v>
      </c>
      <c r="V4039" t="str">
        <f t="shared" si="127"/>
        <v>Mid-Level</v>
      </c>
      <c r="W4039" t="str">
        <f>IF(Table13[[#This Row],[Last_Working_Date]]="Active","Active","Exited")</f>
        <v>Active</v>
      </c>
    </row>
    <row r="4040" spans="1:23" x14ac:dyDescent="0.3">
      <c r="A4040" s="9" t="s">
        <v>4182</v>
      </c>
      <c r="B4040" s="9" t="s">
        <v>19</v>
      </c>
      <c r="C4040">
        <v>27</v>
      </c>
      <c r="D4040" t="s">
        <v>30</v>
      </c>
      <c r="E4040" t="s">
        <v>53</v>
      </c>
      <c r="F4040" t="s">
        <v>54</v>
      </c>
      <c r="G4040" t="s">
        <v>55</v>
      </c>
      <c r="H4040" t="s">
        <v>84</v>
      </c>
      <c r="I4040" s="5">
        <v>4</v>
      </c>
      <c r="J4040" t="s">
        <v>25</v>
      </c>
      <c r="K4040" s="1">
        <v>42203</v>
      </c>
      <c r="L4040" s="1">
        <v>42908</v>
      </c>
      <c r="M4040" s="7">
        <v>1.93</v>
      </c>
      <c r="N4040" s="22">
        <v>41588</v>
      </c>
      <c r="O4040">
        <v>3</v>
      </c>
      <c r="P4040" t="s">
        <v>26</v>
      </c>
      <c r="Q4040">
        <v>3</v>
      </c>
      <c r="R4040">
        <v>10</v>
      </c>
      <c r="S4040" t="s">
        <v>816</v>
      </c>
      <c r="T4040" t="s">
        <v>65</v>
      </c>
      <c r="U4040" t="str">
        <f t="shared" si="126"/>
        <v>Young</v>
      </c>
      <c r="V4040" t="str">
        <f t="shared" si="127"/>
        <v>Mid-Level</v>
      </c>
      <c r="W4040" t="str">
        <f>IF(Table13[[#This Row],[Last_Working_Date]]="Active","Active","Exited")</f>
        <v>Exited</v>
      </c>
    </row>
    <row r="4041" spans="1:23" x14ac:dyDescent="0.3">
      <c r="A4041" s="9" t="s">
        <v>4183</v>
      </c>
      <c r="B4041" s="9" t="s">
        <v>29</v>
      </c>
      <c r="C4041">
        <v>27</v>
      </c>
      <c r="D4041" t="s">
        <v>30</v>
      </c>
      <c r="E4041" t="s">
        <v>39</v>
      </c>
      <c r="F4041" t="s">
        <v>54</v>
      </c>
      <c r="G4041" t="s">
        <v>77</v>
      </c>
      <c r="H4041" t="s">
        <v>51</v>
      </c>
      <c r="I4041" s="5">
        <v>4.8</v>
      </c>
      <c r="J4041" t="s">
        <v>25</v>
      </c>
      <c r="K4041" s="1">
        <v>42866</v>
      </c>
      <c r="L4041" s="1" t="s">
        <v>5075</v>
      </c>
      <c r="M4041" s="7">
        <v>8.4700000000000006</v>
      </c>
      <c r="N4041" s="22">
        <v>37728</v>
      </c>
      <c r="O4041">
        <v>4</v>
      </c>
      <c r="P4041" t="s">
        <v>26</v>
      </c>
      <c r="Q4041">
        <v>1</v>
      </c>
      <c r="R4041">
        <v>5</v>
      </c>
      <c r="S4041" t="s">
        <v>584</v>
      </c>
      <c r="T4041" t="s">
        <v>26</v>
      </c>
      <c r="U4041" t="str">
        <f t="shared" si="126"/>
        <v>Young</v>
      </c>
      <c r="V4041" t="str">
        <f t="shared" si="127"/>
        <v>Mid-Level</v>
      </c>
      <c r="W4041" t="str">
        <f>IF(Table13[[#This Row],[Last_Working_Date]]="Active","Active","Exited")</f>
        <v>Active</v>
      </c>
    </row>
    <row r="4042" spans="1:23" x14ac:dyDescent="0.3">
      <c r="A4042" s="9" t="s">
        <v>4184</v>
      </c>
      <c r="B4042" s="9" t="s">
        <v>29</v>
      </c>
      <c r="C4042">
        <v>29</v>
      </c>
      <c r="D4042" t="s">
        <v>30</v>
      </c>
      <c r="E4042" t="s">
        <v>44</v>
      </c>
      <c r="F4042" t="s">
        <v>92</v>
      </c>
      <c r="G4042" t="s">
        <v>93</v>
      </c>
      <c r="H4042" t="s">
        <v>24</v>
      </c>
      <c r="I4042" s="5">
        <v>9</v>
      </c>
      <c r="J4042" t="s">
        <v>25</v>
      </c>
      <c r="K4042" s="1">
        <v>45401</v>
      </c>
      <c r="L4042" s="1" t="s">
        <v>5075</v>
      </c>
      <c r="M4042" s="7">
        <v>1.52</v>
      </c>
      <c r="N4042" s="22">
        <v>52612</v>
      </c>
      <c r="O4042">
        <v>4</v>
      </c>
      <c r="P4042" t="s">
        <v>26</v>
      </c>
      <c r="Q4042">
        <v>0</v>
      </c>
      <c r="R4042">
        <v>5</v>
      </c>
      <c r="S4042" t="s">
        <v>905</v>
      </c>
      <c r="T4042" t="s">
        <v>26</v>
      </c>
      <c r="U4042" t="str">
        <f t="shared" si="126"/>
        <v>Young</v>
      </c>
      <c r="V4042" t="str">
        <f t="shared" si="127"/>
        <v>Senior</v>
      </c>
      <c r="W4042" t="str">
        <f>IF(Table13[[#This Row],[Last_Working_Date]]="Active","Active","Exited")</f>
        <v>Active</v>
      </c>
    </row>
    <row r="4043" spans="1:23" x14ac:dyDescent="0.3">
      <c r="A4043" s="9" t="s">
        <v>4185</v>
      </c>
      <c r="B4043" s="9" t="s">
        <v>19</v>
      </c>
      <c r="C4043">
        <v>32</v>
      </c>
      <c r="D4043" t="s">
        <v>20</v>
      </c>
      <c r="E4043" t="s">
        <v>36</v>
      </c>
      <c r="F4043" t="s">
        <v>92</v>
      </c>
      <c r="G4043" t="s">
        <v>246</v>
      </c>
      <c r="H4043" t="s">
        <v>24</v>
      </c>
      <c r="I4043" s="5">
        <v>6.8</v>
      </c>
      <c r="J4043" t="s">
        <v>25</v>
      </c>
      <c r="K4043" s="1">
        <v>45546</v>
      </c>
      <c r="L4043" s="1" t="s">
        <v>5075</v>
      </c>
      <c r="M4043" s="7">
        <v>1.1299999999999999</v>
      </c>
      <c r="N4043" s="22">
        <v>49104</v>
      </c>
      <c r="O4043">
        <v>3</v>
      </c>
      <c r="P4043" t="s">
        <v>26</v>
      </c>
      <c r="Q4043">
        <v>2</v>
      </c>
      <c r="R4043">
        <v>5</v>
      </c>
      <c r="S4043" t="s">
        <v>153</v>
      </c>
      <c r="T4043" t="s">
        <v>26</v>
      </c>
      <c r="U4043" t="str">
        <f t="shared" si="126"/>
        <v>Adult</v>
      </c>
      <c r="V4043" t="str">
        <f t="shared" si="127"/>
        <v>Senior</v>
      </c>
      <c r="W4043" t="str">
        <f>IF(Table13[[#This Row],[Last_Working_Date]]="Active","Active","Exited")</f>
        <v>Active</v>
      </c>
    </row>
    <row r="4044" spans="1:23" x14ac:dyDescent="0.3">
      <c r="A4044" s="9" t="s">
        <v>4186</v>
      </c>
      <c r="B4044" s="9" t="s">
        <v>29</v>
      </c>
      <c r="C4044">
        <v>21</v>
      </c>
      <c r="D4044" t="s">
        <v>20</v>
      </c>
      <c r="E4044" t="s">
        <v>21</v>
      </c>
      <c r="F4044" t="s">
        <v>54</v>
      </c>
      <c r="G4044" t="s">
        <v>55</v>
      </c>
      <c r="H4044" t="s">
        <v>24</v>
      </c>
      <c r="I4044" s="5">
        <v>0</v>
      </c>
      <c r="J4044" t="s">
        <v>25</v>
      </c>
      <c r="K4044" s="1">
        <v>45779</v>
      </c>
      <c r="L4044" s="1" t="s">
        <v>5075</v>
      </c>
      <c r="M4044" s="7">
        <v>0.49</v>
      </c>
      <c r="N4044" s="22">
        <v>25100</v>
      </c>
      <c r="O4044">
        <v>3</v>
      </c>
      <c r="P4044" t="s">
        <v>26</v>
      </c>
      <c r="Q4044">
        <v>2</v>
      </c>
      <c r="R4044">
        <v>4</v>
      </c>
      <c r="S4044" t="s">
        <v>1201</v>
      </c>
      <c r="T4044" t="s">
        <v>26</v>
      </c>
      <c r="U4044" t="str">
        <f t="shared" si="126"/>
        <v>Young</v>
      </c>
      <c r="V4044" t="str">
        <f t="shared" si="127"/>
        <v>Junior</v>
      </c>
      <c r="W4044" t="str">
        <f>IF(Table13[[#This Row],[Last_Working_Date]]="Active","Active","Exited")</f>
        <v>Active</v>
      </c>
    </row>
    <row r="4045" spans="1:23" x14ac:dyDescent="0.3">
      <c r="A4045" s="9" t="s">
        <v>598</v>
      </c>
      <c r="B4045" s="9" t="s">
        <v>19</v>
      </c>
      <c r="C4045">
        <v>27</v>
      </c>
      <c r="D4045" t="s">
        <v>20</v>
      </c>
      <c r="E4045" t="s">
        <v>36</v>
      </c>
      <c r="F4045" t="s">
        <v>67</v>
      </c>
      <c r="G4045" t="s">
        <v>68</v>
      </c>
      <c r="H4045" t="s">
        <v>24</v>
      </c>
      <c r="I4045" s="5">
        <v>3</v>
      </c>
      <c r="J4045" t="s">
        <v>25</v>
      </c>
      <c r="K4045" s="1">
        <v>45680</v>
      </c>
      <c r="L4045" s="1" t="s">
        <v>5075</v>
      </c>
      <c r="M4045" s="7">
        <v>0.76</v>
      </c>
      <c r="N4045" s="22">
        <v>39407</v>
      </c>
      <c r="O4045">
        <v>3</v>
      </c>
      <c r="P4045" t="s">
        <v>26</v>
      </c>
      <c r="Q4045">
        <v>1</v>
      </c>
      <c r="R4045">
        <v>6</v>
      </c>
      <c r="S4045" t="s">
        <v>5074</v>
      </c>
      <c r="T4045" t="s">
        <v>26</v>
      </c>
      <c r="U4045" t="str">
        <f t="shared" si="126"/>
        <v>Young</v>
      </c>
      <c r="V4045" t="str">
        <f t="shared" si="127"/>
        <v>Mid-Level</v>
      </c>
      <c r="W4045" t="str">
        <f>IF(Table13[[#This Row],[Last_Working_Date]]="Active","Active","Exited")</f>
        <v>Active</v>
      </c>
    </row>
    <row r="4046" spans="1:23" x14ac:dyDescent="0.3">
      <c r="A4046" s="9" t="s">
        <v>4187</v>
      </c>
      <c r="B4046" s="9" t="s">
        <v>19</v>
      </c>
      <c r="C4046">
        <v>21</v>
      </c>
      <c r="D4046" t="s">
        <v>30</v>
      </c>
      <c r="E4046" t="s">
        <v>58</v>
      </c>
      <c r="F4046" t="s">
        <v>32</v>
      </c>
      <c r="G4046" t="s">
        <v>171</v>
      </c>
      <c r="H4046" t="s">
        <v>24</v>
      </c>
      <c r="I4046" s="5">
        <v>1</v>
      </c>
      <c r="J4046" t="s">
        <v>25</v>
      </c>
      <c r="K4046" s="1">
        <v>44066</v>
      </c>
      <c r="L4046" s="1" t="s">
        <v>5075</v>
      </c>
      <c r="M4046" s="7">
        <v>5.18</v>
      </c>
      <c r="N4046" s="22">
        <v>32456</v>
      </c>
      <c r="O4046">
        <v>4</v>
      </c>
      <c r="P4046" t="s">
        <v>26</v>
      </c>
      <c r="Q4046">
        <v>2</v>
      </c>
      <c r="R4046">
        <v>9</v>
      </c>
      <c r="S4046" t="s">
        <v>298</v>
      </c>
      <c r="T4046" t="s">
        <v>26</v>
      </c>
      <c r="U4046" t="str">
        <f t="shared" si="126"/>
        <v>Young</v>
      </c>
      <c r="V4046" t="str">
        <f t="shared" si="127"/>
        <v>Junior</v>
      </c>
      <c r="W4046" t="str">
        <f>IF(Table13[[#This Row],[Last_Working_Date]]="Active","Active","Exited")</f>
        <v>Active</v>
      </c>
    </row>
    <row r="4047" spans="1:23" x14ac:dyDescent="0.3">
      <c r="A4047" s="9" t="s">
        <v>4188</v>
      </c>
      <c r="B4047" s="9" t="s">
        <v>29</v>
      </c>
      <c r="C4047">
        <v>22</v>
      </c>
      <c r="D4047" t="s">
        <v>30</v>
      </c>
      <c r="E4047" t="s">
        <v>44</v>
      </c>
      <c r="F4047" t="s">
        <v>82</v>
      </c>
      <c r="G4047" t="s">
        <v>107</v>
      </c>
      <c r="H4047" t="s">
        <v>24</v>
      </c>
      <c r="I4047" s="5">
        <v>2</v>
      </c>
      <c r="J4047" t="s">
        <v>25</v>
      </c>
      <c r="K4047" s="1">
        <v>44037</v>
      </c>
      <c r="L4047" s="1">
        <v>44634</v>
      </c>
      <c r="M4047" s="7">
        <v>1.63</v>
      </c>
      <c r="N4047" s="22">
        <v>37828</v>
      </c>
      <c r="O4047">
        <v>1</v>
      </c>
      <c r="P4047" t="s">
        <v>65</v>
      </c>
      <c r="Q4047">
        <v>1</v>
      </c>
      <c r="R4047">
        <v>5</v>
      </c>
      <c r="S4047" t="s">
        <v>683</v>
      </c>
      <c r="T4047" t="s">
        <v>65</v>
      </c>
      <c r="U4047" t="str">
        <f t="shared" si="126"/>
        <v>Young</v>
      </c>
      <c r="V4047" t="str">
        <f t="shared" si="127"/>
        <v>Mid-Level</v>
      </c>
      <c r="W4047" t="str">
        <f>IF(Table13[[#This Row],[Last_Working_Date]]="Active","Active","Exited")</f>
        <v>Exited</v>
      </c>
    </row>
    <row r="4048" spans="1:23" x14ac:dyDescent="0.3">
      <c r="A4048" s="9" t="s">
        <v>4189</v>
      </c>
      <c r="B4048" s="9" t="s">
        <v>19</v>
      </c>
      <c r="C4048">
        <v>28</v>
      </c>
      <c r="D4048" t="s">
        <v>30</v>
      </c>
      <c r="E4048" t="s">
        <v>36</v>
      </c>
      <c r="F4048" t="s">
        <v>22</v>
      </c>
      <c r="G4048" t="s">
        <v>74</v>
      </c>
      <c r="H4048" t="s">
        <v>84</v>
      </c>
      <c r="I4048" s="5">
        <v>3.5</v>
      </c>
      <c r="J4048" t="s">
        <v>25</v>
      </c>
      <c r="K4048" s="1">
        <v>43296</v>
      </c>
      <c r="L4048" s="1" t="s">
        <v>5075</v>
      </c>
      <c r="M4048" s="7">
        <v>7.29</v>
      </c>
      <c r="N4048" s="22">
        <v>40314</v>
      </c>
      <c r="O4048">
        <v>4</v>
      </c>
      <c r="P4048" t="s">
        <v>26</v>
      </c>
      <c r="Q4048">
        <v>5</v>
      </c>
      <c r="R4048">
        <v>2</v>
      </c>
      <c r="S4048" t="s">
        <v>1098</v>
      </c>
      <c r="T4048" t="s">
        <v>26</v>
      </c>
      <c r="U4048" t="str">
        <f t="shared" si="126"/>
        <v>Young</v>
      </c>
      <c r="V4048" t="str">
        <f t="shared" si="127"/>
        <v>Mid-Level</v>
      </c>
      <c r="W4048" t="str">
        <f>IF(Table13[[#This Row],[Last_Working_Date]]="Active","Active","Exited")</f>
        <v>Active</v>
      </c>
    </row>
    <row r="4049" spans="1:23" x14ac:dyDescent="0.3">
      <c r="A4049" s="9" t="s">
        <v>4190</v>
      </c>
      <c r="B4049" s="9" t="s">
        <v>19</v>
      </c>
      <c r="C4049">
        <v>33</v>
      </c>
      <c r="D4049" t="s">
        <v>20</v>
      </c>
      <c r="E4049" t="s">
        <v>53</v>
      </c>
      <c r="F4049" t="s">
        <v>92</v>
      </c>
      <c r="G4049" t="s">
        <v>120</v>
      </c>
      <c r="H4049" t="s">
        <v>24</v>
      </c>
      <c r="I4049" s="5">
        <v>6.6</v>
      </c>
      <c r="J4049" t="s">
        <v>25</v>
      </c>
      <c r="K4049" s="1">
        <v>43397</v>
      </c>
      <c r="L4049" s="1">
        <v>44993</v>
      </c>
      <c r="M4049" s="7">
        <v>4.37</v>
      </c>
      <c r="N4049" s="22">
        <v>49165</v>
      </c>
      <c r="O4049">
        <v>1</v>
      </c>
      <c r="P4049" t="s">
        <v>26</v>
      </c>
      <c r="Q4049">
        <v>2</v>
      </c>
      <c r="R4049">
        <v>5</v>
      </c>
      <c r="S4049" t="s">
        <v>121</v>
      </c>
      <c r="T4049" t="s">
        <v>65</v>
      </c>
      <c r="U4049" t="str">
        <f t="shared" si="126"/>
        <v>Adult</v>
      </c>
      <c r="V4049" t="str">
        <f t="shared" si="127"/>
        <v>Senior</v>
      </c>
      <c r="W4049" t="str">
        <f>IF(Table13[[#This Row],[Last_Working_Date]]="Active","Active","Exited")</f>
        <v>Exited</v>
      </c>
    </row>
    <row r="4050" spans="1:23" x14ac:dyDescent="0.3">
      <c r="A4050" s="9" t="s">
        <v>4191</v>
      </c>
      <c r="B4050" s="9" t="s">
        <v>29</v>
      </c>
      <c r="C4050">
        <v>29</v>
      </c>
      <c r="D4050" t="s">
        <v>20</v>
      </c>
      <c r="E4050" t="s">
        <v>36</v>
      </c>
      <c r="F4050" t="s">
        <v>40</v>
      </c>
      <c r="G4050" t="s">
        <v>41</v>
      </c>
      <c r="H4050" t="s">
        <v>24</v>
      </c>
      <c r="I4050" s="5">
        <v>0.2</v>
      </c>
      <c r="J4050" t="s">
        <v>25</v>
      </c>
      <c r="K4050" s="1">
        <v>39626</v>
      </c>
      <c r="L4050" s="1" t="s">
        <v>5075</v>
      </c>
      <c r="M4050" s="7">
        <v>17.34</v>
      </c>
      <c r="N4050" s="22">
        <v>33910</v>
      </c>
      <c r="O4050">
        <v>4</v>
      </c>
      <c r="P4050" t="s">
        <v>26</v>
      </c>
      <c r="Q4050">
        <v>0</v>
      </c>
      <c r="R4050">
        <v>5</v>
      </c>
      <c r="S4050" t="s">
        <v>414</v>
      </c>
      <c r="T4050" t="s">
        <v>26</v>
      </c>
      <c r="U4050" t="str">
        <f t="shared" si="126"/>
        <v>Young</v>
      </c>
      <c r="V4050" t="str">
        <f t="shared" si="127"/>
        <v>Junior</v>
      </c>
      <c r="W4050" t="str">
        <f>IF(Table13[[#This Row],[Last_Working_Date]]="Active","Active","Exited")</f>
        <v>Active</v>
      </c>
    </row>
    <row r="4051" spans="1:23" x14ac:dyDescent="0.3">
      <c r="A4051" s="9" t="s">
        <v>304</v>
      </c>
      <c r="B4051" s="9" t="s">
        <v>29</v>
      </c>
      <c r="C4051">
        <v>28</v>
      </c>
      <c r="D4051" t="s">
        <v>30</v>
      </c>
      <c r="E4051" t="s">
        <v>53</v>
      </c>
      <c r="F4051" t="s">
        <v>54</v>
      </c>
      <c r="G4051" t="s">
        <v>139</v>
      </c>
      <c r="H4051" t="s">
        <v>24</v>
      </c>
      <c r="I4051" s="5">
        <v>5.6</v>
      </c>
      <c r="J4051" t="s">
        <v>25</v>
      </c>
      <c r="K4051" s="1">
        <v>40072</v>
      </c>
      <c r="L4051" s="1" t="s">
        <v>5075</v>
      </c>
      <c r="M4051" s="7">
        <v>16.11</v>
      </c>
      <c r="N4051" s="22">
        <v>41361</v>
      </c>
      <c r="O4051">
        <v>3</v>
      </c>
      <c r="P4051" t="s">
        <v>26</v>
      </c>
      <c r="Q4051">
        <v>4</v>
      </c>
      <c r="R4051">
        <v>3</v>
      </c>
      <c r="S4051" t="s">
        <v>5074</v>
      </c>
      <c r="T4051" t="s">
        <v>26</v>
      </c>
      <c r="U4051" t="str">
        <f t="shared" si="126"/>
        <v>Young</v>
      </c>
      <c r="V4051" t="str">
        <f t="shared" si="127"/>
        <v>Senior</v>
      </c>
      <c r="W4051" t="str">
        <f>IF(Table13[[#This Row],[Last_Working_Date]]="Active","Active","Exited")</f>
        <v>Active</v>
      </c>
    </row>
    <row r="4052" spans="1:23" x14ac:dyDescent="0.3">
      <c r="A4052" s="9" t="s">
        <v>4192</v>
      </c>
      <c r="B4052" s="9" t="s">
        <v>19</v>
      </c>
      <c r="C4052">
        <v>40</v>
      </c>
      <c r="D4052" t="s">
        <v>30</v>
      </c>
      <c r="E4052" t="s">
        <v>36</v>
      </c>
      <c r="F4052" t="s">
        <v>22</v>
      </c>
      <c r="G4052" t="s">
        <v>59</v>
      </c>
      <c r="H4052" t="s">
        <v>24</v>
      </c>
      <c r="I4052" s="5">
        <v>11.5</v>
      </c>
      <c r="J4052" t="s">
        <v>25</v>
      </c>
      <c r="K4052" s="1">
        <v>42309</v>
      </c>
      <c r="L4052" s="1" t="s">
        <v>5075</v>
      </c>
      <c r="M4052" s="7">
        <v>9.99</v>
      </c>
      <c r="N4052" s="22">
        <v>57144</v>
      </c>
      <c r="O4052">
        <v>2</v>
      </c>
      <c r="P4052" t="s">
        <v>26</v>
      </c>
      <c r="Q4052">
        <v>2</v>
      </c>
      <c r="R4052">
        <v>5</v>
      </c>
      <c r="S4052" t="s">
        <v>182</v>
      </c>
      <c r="T4052" t="s">
        <v>26</v>
      </c>
      <c r="U4052" t="str">
        <f t="shared" si="126"/>
        <v>Adult</v>
      </c>
      <c r="V4052" t="str">
        <f t="shared" si="127"/>
        <v>Expert</v>
      </c>
      <c r="W4052" t="str">
        <f>IF(Table13[[#This Row],[Last_Working_Date]]="Active","Active","Exited")</f>
        <v>Active</v>
      </c>
    </row>
    <row r="4053" spans="1:23" x14ac:dyDescent="0.3">
      <c r="A4053" s="9" t="s">
        <v>4193</v>
      </c>
      <c r="B4053" s="9" t="s">
        <v>29</v>
      </c>
      <c r="C4053">
        <v>33</v>
      </c>
      <c r="D4053" t="s">
        <v>30</v>
      </c>
      <c r="E4053" t="s">
        <v>21</v>
      </c>
      <c r="F4053" t="s">
        <v>40</v>
      </c>
      <c r="G4053" t="s">
        <v>50</v>
      </c>
      <c r="H4053" t="s">
        <v>24</v>
      </c>
      <c r="I4053" s="5">
        <v>3.8</v>
      </c>
      <c r="J4053" t="s">
        <v>25</v>
      </c>
      <c r="K4053" s="1">
        <v>42598</v>
      </c>
      <c r="L4053" s="1" t="s">
        <v>5075</v>
      </c>
      <c r="M4053" s="7">
        <v>9.1999999999999993</v>
      </c>
      <c r="N4053" s="22">
        <v>36194</v>
      </c>
      <c r="O4053">
        <v>4</v>
      </c>
      <c r="P4053" t="s">
        <v>26</v>
      </c>
      <c r="Q4053">
        <v>2</v>
      </c>
      <c r="R4053">
        <v>6</v>
      </c>
      <c r="S4053" t="s">
        <v>1203</v>
      </c>
      <c r="T4053" t="s">
        <v>26</v>
      </c>
      <c r="U4053" t="str">
        <f t="shared" si="126"/>
        <v>Adult</v>
      </c>
      <c r="V4053" t="str">
        <f t="shared" si="127"/>
        <v>Mid-Level</v>
      </c>
      <c r="W4053" t="str">
        <f>IF(Table13[[#This Row],[Last_Working_Date]]="Active","Active","Exited")</f>
        <v>Active</v>
      </c>
    </row>
    <row r="4054" spans="1:23" x14ac:dyDescent="0.3">
      <c r="A4054" s="9" t="s">
        <v>1005</v>
      </c>
      <c r="B4054" s="9" t="s">
        <v>29</v>
      </c>
      <c r="C4054">
        <v>31</v>
      </c>
      <c r="D4054" t="s">
        <v>30</v>
      </c>
      <c r="E4054" t="s">
        <v>53</v>
      </c>
      <c r="F4054" t="s">
        <v>82</v>
      </c>
      <c r="G4054" t="s">
        <v>107</v>
      </c>
      <c r="H4054" t="s">
        <v>51</v>
      </c>
      <c r="I4054" s="5">
        <v>6.9</v>
      </c>
      <c r="J4054" t="s">
        <v>25</v>
      </c>
      <c r="K4054" s="1">
        <v>41839</v>
      </c>
      <c r="L4054" s="1" t="s">
        <v>5075</v>
      </c>
      <c r="M4054" s="7">
        <v>11.28</v>
      </c>
      <c r="N4054" s="22">
        <v>41933</v>
      </c>
      <c r="O4054">
        <v>4</v>
      </c>
      <c r="P4054" t="s">
        <v>26</v>
      </c>
      <c r="Q4054">
        <v>3</v>
      </c>
      <c r="R4054">
        <v>4</v>
      </c>
      <c r="S4054" t="s">
        <v>5074</v>
      </c>
      <c r="T4054" t="s">
        <v>26</v>
      </c>
      <c r="U4054" t="str">
        <f t="shared" si="126"/>
        <v>Adult</v>
      </c>
      <c r="V4054" t="str">
        <f t="shared" si="127"/>
        <v>Senior</v>
      </c>
      <c r="W4054" t="str">
        <f>IF(Table13[[#This Row],[Last_Working_Date]]="Active","Active","Exited")</f>
        <v>Active</v>
      </c>
    </row>
    <row r="4055" spans="1:23" x14ac:dyDescent="0.3">
      <c r="A4055" s="9" t="s">
        <v>4194</v>
      </c>
      <c r="B4055" s="9" t="s">
        <v>29</v>
      </c>
      <c r="C4055">
        <v>33</v>
      </c>
      <c r="D4055" t="s">
        <v>30</v>
      </c>
      <c r="E4055" t="s">
        <v>63</v>
      </c>
      <c r="F4055" t="s">
        <v>54</v>
      </c>
      <c r="G4055" t="s">
        <v>139</v>
      </c>
      <c r="H4055" t="s">
        <v>24</v>
      </c>
      <c r="I4055" s="5">
        <v>10.6</v>
      </c>
      <c r="J4055" t="s">
        <v>25</v>
      </c>
      <c r="K4055" s="1">
        <v>39578</v>
      </c>
      <c r="L4055" s="1" t="s">
        <v>5075</v>
      </c>
      <c r="M4055" s="7">
        <v>17.47</v>
      </c>
      <c r="N4055" s="22">
        <v>52726</v>
      </c>
      <c r="O4055">
        <v>3</v>
      </c>
      <c r="P4055" t="s">
        <v>26</v>
      </c>
      <c r="Q4055">
        <v>6</v>
      </c>
      <c r="R4055">
        <v>3</v>
      </c>
      <c r="S4055" t="s">
        <v>260</v>
      </c>
      <c r="T4055" t="s">
        <v>26</v>
      </c>
      <c r="U4055" t="str">
        <f t="shared" si="126"/>
        <v>Adult</v>
      </c>
      <c r="V4055" t="str">
        <f t="shared" si="127"/>
        <v>Expert</v>
      </c>
      <c r="W4055" t="str">
        <f>IF(Table13[[#This Row],[Last_Working_Date]]="Active","Active","Exited")</f>
        <v>Active</v>
      </c>
    </row>
    <row r="4056" spans="1:23" x14ac:dyDescent="0.3">
      <c r="A4056" s="9" t="s">
        <v>479</v>
      </c>
      <c r="B4056" s="9" t="s">
        <v>29</v>
      </c>
      <c r="C4056">
        <v>36</v>
      </c>
      <c r="D4056" t="s">
        <v>20</v>
      </c>
      <c r="E4056" t="s">
        <v>36</v>
      </c>
      <c r="F4056" t="s">
        <v>40</v>
      </c>
      <c r="G4056" t="s">
        <v>96</v>
      </c>
      <c r="H4056" t="s">
        <v>47</v>
      </c>
      <c r="I4056" s="5">
        <v>8.1</v>
      </c>
      <c r="J4056" t="s">
        <v>25</v>
      </c>
      <c r="K4056" s="1">
        <v>44202</v>
      </c>
      <c r="L4056" s="1" t="s">
        <v>5075</v>
      </c>
      <c r="M4056" s="7">
        <v>4.8099999999999996</v>
      </c>
      <c r="N4056" s="22">
        <v>44041</v>
      </c>
      <c r="O4056">
        <v>3</v>
      </c>
      <c r="P4056" t="s">
        <v>65</v>
      </c>
      <c r="Q4056">
        <v>1</v>
      </c>
      <c r="R4056">
        <v>6</v>
      </c>
      <c r="S4056" t="s">
        <v>5074</v>
      </c>
      <c r="T4056" t="s">
        <v>26</v>
      </c>
      <c r="U4056" t="str">
        <f t="shared" si="126"/>
        <v>Adult</v>
      </c>
      <c r="V4056" t="str">
        <f t="shared" si="127"/>
        <v>Senior</v>
      </c>
      <c r="W4056" t="str">
        <f>IF(Table13[[#This Row],[Last_Working_Date]]="Active","Active","Exited")</f>
        <v>Active</v>
      </c>
    </row>
    <row r="4057" spans="1:23" x14ac:dyDescent="0.3">
      <c r="A4057" s="9" t="s">
        <v>4195</v>
      </c>
      <c r="B4057" s="9" t="s">
        <v>29</v>
      </c>
      <c r="C4057">
        <v>38</v>
      </c>
      <c r="D4057" t="s">
        <v>20</v>
      </c>
      <c r="E4057" t="s">
        <v>58</v>
      </c>
      <c r="F4057" t="s">
        <v>40</v>
      </c>
      <c r="G4057" t="s">
        <v>41</v>
      </c>
      <c r="H4057" t="s">
        <v>47</v>
      </c>
      <c r="I4057" s="5">
        <v>13.2</v>
      </c>
      <c r="J4057" t="s">
        <v>85</v>
      </c>
      <c r="K4057" s="1">
        <v>43174</v>
      </c>
      <c r="L4057" s="1" t="s">
        <v>5075</v>
      </c>
      <c r="M4057" s="7">
        <v>7.62</v>
      </c>
      <c r="N4057" s="22">
        <v>66621</v>
      </c>
      <c r="O4057">
        <v>5</v>
      </c>
      <c r="P4057" t="s">
        <v>26</v>
      </c>
      <c r="Q4057">
        <v>0</v>
      </c>
      <c r="R4057">
        <v>4</v>
      </c>
      <c r="S4057" t="s">
        <v>647</v>
      </c>
      <c r="T4057" t="s">
        <v>26</v>
      </c>
      <c r="U4057" t="str">
        <f t="shared" si="126"/>
        <v>Adult</v>
      </c>
      <c r="V4057" t="str">
        <f t="shared" si="127"/>
        <v>Expert</v>
      </c>
      <c r="W4057" t="str">
        <f>IF(Table13[[#This Row],[Last_Working_Date]]="Active","Active","Exited")</f>
        <v>Active</v>
      </c>
    </row>
    <row r="4058" spans="1:23" x14ac:dyDescent="0.3">
      <c r="A4058" s="9" t="s">
        <v>4196</v>
      </c>
      <c r="B4058" s="9" t="s">
        <v>29</v>
      </c>
      <c r="C4058">
        <v>27</v>
      </c>
      <c r="D4058" t="s">
        <v>30</v>
      </c>
      <c r="E4058" t="s">
        <v>39</v>
      </c>
      <c r="F4058" t="s">
        <v>40</v>
      </c>
      <c r="G4058" t="s">
        <v>41</v>
      </c>
      <c r="H4058" t="s">
        <v>47</v>
      </c>
      <c r="I4058" s="5">
        <v>4.5999999999999996</v>
      </c>
      <c r="J4058" t="s">
        <v>25</v>
      </c>
      <c r="K4058" s="1">
        <v>39924</v>
      </c>
      <c r="L4058" s="1" t="s">
        <v>5075</v>
      </c>
      <c r="M4058" s="7">
        <v>16.52</v>
      </c>
      <c r="N4058" s="22">
        <v>38159</v>
      </c>
      <c r="O4058">
        <v>3</v>
      </c>
      <c r="P4058" t="s">
        <v>26</v>
      </c>
      <c r="Q4058">
        <v>2</v>
      </c>
      <c r="R4058">
        <v>6</v>
      </c>
      <c r="S4058" t="s">
        <v>240</v>
      </c>
      <c r="T4058" t="s">
        <v>26</v>
      </c>
      <c r="U4058" t="str">
        <f t="shared" si="126"/>
        <v>Young</v>
      </c>
      <c r="V4058" t="str">
        <f t="shared" si="127"/>
        <v>Mid-Level</v>
      </c>
      <c r="W4058" t="str">
        <f>IF(Table13[[#This Row],[Last_Working_Date]]="Active","Active","Exited")</f>
        <v>Active</v>
      </c>
    </row>
    <row r="4059" spans="1:23" x14ac:dyDescent="0.3">
      <c r="A4059" s="9" t="s">
        <v>4197</v>
      </c>
      <c r="B4059" s="9" t="s">
        <v>19</v>
      </c>
      <c r="C4059">
        <v>39</v>
      </c>
      <c r="D4059" t="s">
        <v>30</v>
      </c>
      <c r="E4059" t="s">
        <v>44</v>
      </c>
      <c r="F4059" t="s">
        <v>40</v>
      </c>
      <c r="G4059" t="s">
        <v>41</v>
      </c>
      <c r="H4059" t="s">
        <v>24</v>
      </c>
      <c r="I4059" s="5">
        <v>12.3</v>
      </c>
      <c r="J4059" t="s">
        <v>25</v>
      </c>
      <c r="K4059" s="1">
        <v>45361</v>
      </c>
      <c r="L4059" s="1" t="s">
        <v>5075</v>
      </c>
      <c r="M4059" s="7">
        <v>1.63</v>
      </c>
      <c r="N4059" s="22">
        <v>59779</v>
      </c>
      <c r="O4059">
        <v>3</v>
      </c>
      <c r="P4059" t="s">
        <v>26</v>
      </c>
      <c r="Q4059">
        <v>0</v>
      </c>
      <c r="R4059">
        <v>10</v>
      </c>
      <c r="S4059" t="s">
        <v>881</v>
      </c>
      <c r="T4059" t="s">
        <v>26</v>
      </c>
      <c r="U4059" t="str">
        <f t="shared" si="126"/>
        <v>Adult</v>
      </c>
      <c r="V4059" t="str">
        <f t="shared" si="127"/>
        <v>Expert</v>
      </c>
      <c r="W4059" t="str">
        <f>IF(Table13[[#This Row],[Last_Working_Date]]="Active","Active","Exited")</f>
        <v>Active</v>
      </c>
    </row>
    <row r="4060" spans="1:23" x14ac:dyDescent="0.3">
      <c r="A4060" s="9" t="s">
        <v>4198</v>
      </c>
      <c r="B4060" s="9" t="s">
        <v>19</v>
      </c>
      <c r="C4060">
        <v>30</v>
      </c>
      <c r="D4060" t="s">
        <v>30</v>
      </c>
      <c r="E4060" t="s">
        <v>39</v>
      </c>
      <c r="F4060" t="s">
        <v>22</v>
      </c>
      <c r="G4060" t="s">
        <v>23</v>
      </c>
      <c r="H4060" t="s">
        <v>24</v>
      </c>
      <c r="I4060" s="5">
        <v>3.7</v>
      </c>
      <c r="J4060" t="s">
        <v>25</v>
      </c>
      <c r="K4060" s="1">
        <v>39851</v>
      </c>
      <c r="L4060" s="1" t="s">
        <v>5075</v>
      </c>
      <c r="M4060" s="7">
        <v>16.72</v>
      </c>
      <c r="N4060" s="22">
        <v>36411</v>
      </c>
      <c r="O4060">
        <v>3</v>
      </c>
      <c r="P4060" t="s">
        <v>26</v>
      </c>
      <c r="Q4060">
        <v>0</v>
      </c>
      <c r="R4060">
        <v>11</v>
      </c>
      <c r="S4060" t="s">
        <v>60</v>
      </c>
      <c r="T4060" t="s">
        <v>26</v>
      </c>
      <c r="U4060" t="str">
        <f t="shared" si="126"/>
        <v>Young</v>
      </c>
      <c r="V4060" t="str">
        <f t="shared" si="127"/>
        <v>Mid-Level</v>
      </c>
      <c r="W4060" t="str">
        <f>IF(Table13[[#This Row],[Last_Working_Date]]="Active","Active","Exited")</f>
        <v>Active</v>
      </c>
    </row>
    <row r="4061" spans="1:23" x14ac:dyDescent="0.3">
      <c r="A4061" s="9" t="s">
        <v>4199</v>
      </c>
      <c r="B4061" s="9" t="s">
        <v>19</v>
      </c>
      <c r="C4061">
        <v>35</v>
      </c>
      <c r="D4061" t="s">
        <v>30</v>
      </c>
      <c r="E4061" t="s">
        <v>21</v>
      </c>
      <c r="F4061" t="s">
        <v>67</v>
      </c>
      <c r="G4061" t="s">
        <v>68</v>
      </c>
      <c r="H4061" t="s">
        <v>24</v>
      </c>
      <c r="I4061" s="5">
        <v>7</v>
      </c>
      <c r="J4061" t="s">
        <v>85</v>
      </c>
      <c r="K4061" s="1">
        <v>40020</v>
      </c>
      <c r="L4061" s="1" t="s">
        <v>5075</v>
      </c>
      <c r="M4061" s="7">
        <v>16.260000000000002</v>
      </c>
      <c r="N4061" s="22">
        <v>43338</v>
      </c>
      <c r="O4061">
        <v>1</v>
      </c>
      <c r="P4061" t="s">
        <v>26</v>
      </c>
      <c r="Q4061">
        <v>1</v>
      </c>
      <c r="R4061">
        <v>5</v>
      </c>
      <c r="S4061" t="s">
        <v>892</v>
      </c>
      <c r="T4061" t="s">
        <v>26</v>
      </c>
      <c r="U4061" t="str">
        <f t="shared" si="126"/>
        <v>Adult</v>
      </c>
      <c r="V4061" t="str">
        <f t="shared" si="127"/>
        <v>Senior</v>
      </c>
      <c r="W4061" t="str">
        <f>IF(Table13[[#This Row],[Last_Working_Date]]="Active","Active","Exited")</f>
        <v>Active</v>
      </c>
    </row>
    <row r="4062" spans="1:23" x14ac:dyDescent="0.3">
      <c r="A4062" s="9" t="s">
        <v>4200</v>
      </c>
      <c r="B4062" s="9" t="s">
        <v>29</v>
      </c>
      <c r="C4062">
        <v>27</v>
      </c>
      <c r="D4062" t="s">
        <v>30</v>
      </c>
      <c r="E4062" t="s">
        <v>58</v>
      </c>
      <c r="F4062" t="s">
        <v>54</v>
      </c>
      <c r="G4062" t="s">
        <v>77</v>
      </c>
      <c r="H4062" t="s">
        <v>24</v>
      </c>
      <c r="I4062" s="5">
        <v>3.6</v>
      </c>
      <c r="J4062" t="s">
        <v>25</v>
      </c>
      <c r="K4062" s="1">
        <v>39590</v>
      </c>
      <c r="L4062" s="1" t="s">
        <v>5075</v>
      </c>
      <c r="M4062" s="7">
        <v>17.43</v>
      </c>
      <c r="N4062" s="22">
        <v>39443</v>
      </c>
      <c r="O4062">
        <v>4</v>
      </c>
      <c r="P4062" t="s">
        <v>26</v>
      </c>
      <c r="Q4062">
        <v>3</v>
      </c>
      <c r="R4062">
        <v>3</v>
      </c>
      <c r="S4062" t="s">
        <v>820</v>
      </c>
      <c r="T4062" t="s">
        <v>26</v>
      </c>
      <c r="U4062" t="str">
        <f t="shared" si="126"/>
        <v>Young</v>
      </c>
      <c r="V4062" t="str">
        <f t="shared" si="127"/>
        <v>Mid-Level</v>
      </c>
      <c r="W4062" t="str">
        <f>IF(Table13[[#This Row],[Last_Working_Date]]="Active","Active","Exited")</f>
        <v>Active</v>
      </c>
    </row>
    <row r="4063" spans="1:23" x14ac:dyDescent="0.3">
      <c r="A4063" s="9" t="s">
        <v>4201</v>
      </c>
      <c r="B4063" s="9" t="s">
        <v>19</v>
      </c>
      <c r="C4063">
        <v>34</v>
      </c>
      <c r="D4063" t="s">
        <v>20</v>
      </c>
      <c r="E4063" t="s">
        <v>44</v>
      </c>
      <c r="F4063" t="s">
        <v>32</v>
      </c>
      <c r="G4063" t="s">
        <v>33</v>
      </c>
      <c r="H4063" t="s">
        <v>24</v>
      </c>
      <c r="I4063" s="5">
        <v>9.8000000000000007</v>
      </c>
      <c r="J4063" t="s">
        <v>25</v>
      </c>
      <c r="K4063" s="1">
        <v>40458</v>
      </c>
      <c r="L4063" s="1" t="s">
        <v>5075</v>
      </c>
      <c r="M4063" s="7">
        <v>15.06</v>
      </c>
      <c r="N4063" s="22">
        <v>47943</v>
      </c>
      <c r="O4063">
        <v>3</v>
      </c>
      <c r="P4063" t="s">
        <v>26</v>
      </c>
      <c r="Q4063">
        <v>4</v>
      </c>
      <c r="R4063">
        <v>8</v>
      </c>
      <c r="S4063" t="s">
        <v>298</v>
      </c>
      <c r="T4063" t="s">
        <v>26</v>
      </c>
      <c r="U4063" t="str">
        <f t="shared" si="126"/>
        <v>Adult</v>
      </c>
      <c r="V4063" t="str">
        <f t="shared" si="127"/>
        <v>Senior</v>
      </c>
      <c r="W4063" t="str">
        <f>IF(Table13[[#This Row],[Last_Working_Date]]="Active","Active","Exited")</f>
        <v>Active</v>
      </c>
    </row>
    <row r="4064" spans="1:23" x14ac:dyDescent="0.3">
      <c r="A4064" s="9" t="s">
        <v>4202</v>
      </c>
      <c r="B4064" s="9" t="s">
        <v>19</v>
      </c>
      <c r="C4064">
        <v>24</v>
      </c>
      <c r="D4064" t="s">
        <v>20</v>
      </c>
      <c r="E4064" t="s">
        <v>63</v>
      </c>
      <c r="F4064" t="s">
        <v>54</v>
      </c>
      <c r="G4064" t="s">
        <v>55</v>
      </c>
      <c r="H4064" t="s">
        <v>24</v>
      </c>
      <c r="I4064" s="5">
        <v>1.5</v>
      </c>
      <c r="J4064" t="s">
        <v>25</v>
      </c>
      <c r="K4064" s="1">
        <v>41452</v>
      </c>
      <c r="L4064" s="1" t="s">
        <v>5075</v>
      </c>
      <c r="M4064" s="7">
        <v>12.34</v>
      </c>
      <c r="N4064" s="22">
        <v>37058</v>
      </c>
      <c r="O4064">
        <v>4</v>
      </c>
      <c r="P4064" t="s">
        <v>26</v>
      </c>
      <c r="Q4064">
        <v>2</v>
      </c>
      <c r="R4064">
        <v>4</v>
      </c>
      <c r="S4064" t="s">
        <v>1189</v>
      </c>
      <c r="T4064" t="s">
        <v>26</v>
      </c>
      <c r="U4064" t="str">
        <f t="shared" si="126"/>
        <v>Young</v>
      </c>
      <c r="V4064" t="str">
        <f t="shared" si="127"/>
        <v>Junior</v>
      </c>
      <c r="W4064" t="str">
        <f>IF(Table13[[#This Row],[Last_Working_Date]]="Active","Active","Exited")</f>
        <v>Active</v>
      </c>
    </row>
    <row r="4065" spans="1:23" x14ac:dyDescent="0.3">
      <c r="A4065" s="9" t="s">
        <v>4203</v>
      </c>
      <c r="B4065" s="9" t="s">
        <v>29</v>
      </c>
      <c r="C4065">
        <v>30</v>
      </c>
      <c r="D4065" t="s">
        <v>30</v>
      </c>
      <c r="E4065" t="s">
        <v>58</v>
      </c>
      <c r="F4065" t="s">
        <v>54</v>
      </c>
      <c r="G4065" t="s">
        <v>77</v>
      </c>
      <c r="H4065" t="s">
        <v>51</v>
      </c>
      <c r="I4065" s="5">
        <v>7.7</v>
      </c>
      <c r="J4065" t="s">
        <v>25</v>
      </c>
      <c r="K4065" s="1">
        <v>41757</v>
      </c>
      <c r="L4065" s="1" t="s">
        <v>5075</v>
      </c>
      <c r="M4065" s="7">
        <v>11.5</v>
      </c>
      <c r="N4065" s="22">
        <v>44203</v>
      </c>
      <c r="O4065">
        <v>2</v>
      </c>
      <c r="P4065" t="s">
        <v>65</v>
      </c>
      <c r="Q4065">
        <v>2</v>
      </c>
      <c r="R4065">
        <v>6</v>
      </c>
      <c r="S4065" t="s">
        <v>78</v>
      </c>
      <c r="T4065" t="s">
        <v>26</v>
      </c>
      <c r="U4065" t="str">
        <f t="shared" si="126"/>
        <v>Young</v>
      </c>
      <c r="V4065" t="str">
        <f t="shared" si="127"/>
        <v>Senior</v>
      </c>
      <c r="W4065" t="str">
        <f>IF(Table13[[#This Row],[Last_Working_Date]]="Active","Active","Exited")</f>
        <v>Active</v>
      </c>
    </row>
    <row r="4066" spans="1:23" x14ac:dyDescent="0.3">
      <c r="A4066" s="9" t="s">
        <v>4204</v>
      </c>
      <c r="B4066" s="9" t="s">
        <v>19</v>
      </c>
      <c r="C4066">
        <v>24</v>
      </c>
      <c r="D4066" t="s">
        <v>30</v>
      </c>
      <c r="E4066" t="s">
        <v>39</v>
      </c>
      <c r="F4066" t="s">
        <v>82</v>
      </c>
      <c r="G4066" t="s">
        <v>284</v>
      </c>
      <c r="H4066" t="s">
        <v>51</v>
      </c>
      <c r="I4066" s="5">
        <v>3.4</v>
      </c>
      <c r="J4066" t="s">
        <v>85</v>
      </c>
      <c r="K4066" s="1">
        <v>41323</v>
      </c>
      <c r="L4066" s="1" t="s">
        <v>5075</v>
      </c>
      <c r="M4066" s="7">
        <v>12.69</v>
      </c>
      <c r="N4066" s="22">
        <v>39419</v>
      </c>
      <c r="O4066">
        <v>3</v>
      </c>
      <c r="P4066" t="s">
        <v>65</v>
      </c>
      <c r="Q4066">
        <v>0</v>
      </c>
      <c r="R4066">
        <v>10</v>
      </c>
      <c r="S4066" t="s">
        <v>491</v>
      </c>
      <c r="T4066" t="s">
        <v>26</v>
      </c>
      <c r="U4066" t="str">
        <f t="shared" si="126"/>
        <v>Young</v>
      </c>
      <c r="V4066" t="str">
        <f t="shared" si="127"/>
        <v>Mid-Level</v>
      </c>
      <c r="W4066" t="str">
        <f>IF(Table13[[#This Row],[Last_Working_Date]]="Active","Active","Exited")</f>
        <v>Active</v>
      </c>
    </row>
    <row r="4067" spans="1:23" x14ac:dyDescent="0.3">
      <c r="A4067" s="9" t="s">
        <v>432</v>
      </c>
      <c r="B4067" s="9" t="s">
        <v>19</v>
      </c>
      <c r="C4067">
        <v>32</v>
      </c>
      <c r="D4067" t="s">
        <v>30</v>
      </c>
      <c r="E4067" t="s">
        <v>36</v>
      </c>
      <c r="F4067" t="s">
        <v>92</v>
      </c>
      <c r="G4067" t="s">
        <v>246</v>
      </c>
      <c r="H4067" t="s">
        <v>24</v>
      </c>
      <c r="I4067" s="5">
        <v>5.7</v>
      </c>
      <c r="J4067" t="s">
        <v>25</v>
      </c>
      <c r="K4067" s="1">
        <v>41614</v>
      </c>
      <c r="L4067" s="1" t="s">
        <v>5075</v>
      </c>
      <c r="M4067" s="7">
        <v>11.89</v>
      </c>
      <c r="N4067" s="22">
        <v>50344</v>
      </c>
      <c r="O4067">
        <v>2</v>
      </c>
      <c r="P4067" t="s">
        <v>26</v>
      </c>
      <c r="Q4067">
        <v>0</v>
      </c>
      <c r="R4067">
        <v>4</v>
      </c>
      <c r="S4067" t="s">
        <v>5074</v>
      </c>
      <c r="T4067" t="s">
        <v>26</v>
      </c>
      <c r="U4067" t="str">
        <f t="shared" si="126"/>
        <v>Adult</v>
      </c>
      <c r="V4067" t="str">
        <f t="shared" si="127"/>
        <v>Senior</v>
      </c>
      <c r="W4067" t="str">
        <f>IF(Table13[[#This Row],[Last_Working_Date]]="Active","Active","Exited")</f>
        <v>Active</v>
      </c>
    </row>
    <row r="4068" spans="1:23" x14ac:dyDescent="0.3">
      <c r="A4068" s="9" t="s">
        <v>4205</v>
      </c>
      <c r="B4068" s="9" t="s">
        <v>19</v>
      </c>
      <c r="C4068">
        <v>23</v>
      </c>
      <c r="D4068" t="s">
        <v>20</v>
      </c>
      <c r="E4068" t="s">
        <v>44</v>
      </c>
      <c r="F4068" t="s">
        <v>22</v>
      </c>
      <c r="G4068" t="s">
        <v>59</v>
      </c>
      <c r="H4068" t="s">
        <v>51</v>
      </c>
      <c r="I4068" s="5">
        <v>1.4</v>
      </c>
      <c r="J4068" t="s">
        <v>25</v>
      </c>
      <c r="K4068" s="1">
        <v>40124</v>
      </c>
      <c r="L4068" s="1" t="s">
        <v>5075</v>
      </c>
      <c r="M4068" s="7">
        <v>15.97</v>
      </c>
      <c r="N4068" s="22">
        <v>34428</v>
      </c>
      <c r="O4068">
        <v>2</v>
      </c>
      <c r="P4068" t="s">
        <v>26</v>
      </c>
      <c r="Q4068">
        <v>1</v>
      </c>
      <c r="R4068">
        <v>5</v>
      </c>
      <c r="S4068" t="s">
        <v>1386</v>
      </c>
      <c r="T4068" t="s">
        <v>26</v>
      </c>
      <c r="U4068" t="str">
        <f t="shared" si="126"/>
        <v>Young</v>
      </c>
      <c r="V4068" t="str">
        <f t="shared" si="127"/>
        <v>Junior</v>
      </c>
      <c r="W4068" t="str">
        <f>IF(Table13[[#This Row],[Last_Working_Date]]="Active","Active","Exited")</f>
        <v>Active</v>
      </c>
    </row>
    <row r="4069" spans="1:23" x14ac:dyDescent="0.3">
      <c r="A4069" s="9" t="s">
        <v>4206</v>
      </c>
      <c r="B4069" s="9" t="s">
        <v>19</v>
      </c>
      <c r="C4069">
        <v>26</v>
      </c>
      <c r="D4069" t="s">
        <v>30</v>
      </c>
      <c r="E4069" t="s">
        <v>44</v>
      </c>
      <c r="F4069" t="s">
        <v>32</v>
      </c>
      <c r="G4069" t="s">
        <v>171</v>
      </c>
      <c r="H4069" t="s">
        <v>84</v>
      </c>
      <c r="I4069" s="5">
        <v>3.7</v>
      </c>
      <c r="J4069" t="s">
        <v>25</v>
      </c>
      <c r="K4069" s="1">
        <v>44828</v>
      </c>
      <c r="L4069" s="1" t="s">
        <v>5075</v>
      </c>
      <c r="M4069" s="7">
        <v>3.09</v>
      </c>
      <c r="N4069" s="22">
        <v>33590</v>
      </c>
      <c r="O4069">
        <v>3</v>
      </c>
      <c r="P4069" t="s">
        <v>26</v>
      </c>
      <c r="Q4069">
        <v>3</v>
      </c>
      <c r="R4069">
        <v>1</v>
      </c>
      <c r="S4069" t="s">
        <v>105</v>
      </c>
      <c r="T4069" t="s">
        <v>26</v>
      </c>
      <c r="U4069" t="str">
        <f t="shared" si="126"/>
        <v>Young</v>
      </c>
      <c r="V4069" t="str">
        <f t="shared" si="127"/>
        <v>Mid-Level</v>
      </c>
      <c r="W4069" t="str">
        <f>IF(Table13[[#This Row],[Last_Working_Date]]="Active","Active","Exited")</f>
        <v>Active</v>
      </c>
    </row>
    <row r="4070" spans="1:23" x14ac:dyDescent="0.3">
      <c r="A4070" s="9" t="s">
        <v>4207</v>
      </c>
      <c r="B4070" s="9" t="s">
        <v>29</v>
      </c>
      <c r="C4070">
        <v>24</v>
      </c>
      <c r="D4070" t="s">
        <v>30</v>
      </c>
      <c r="E4070" t="s">
        <v>31</v>
      </c>
      <c r="F4070" t="s">
        <v>54</v>
      </c>
      <c r="G4070" t="s">
        <v>55</v>
      </c>
      <c r="H4070" t="s">
        <v>51</v>
      </c>
      <c r="I4070" s="5">
        <v>1.5</v>
      </c>
      <c r="J4070" t="s">
        <v>25</v>
      </c>
      <c r="K4070" s="1">
        <v>42482</v>
      </c>
      <c r="L4070" s="1" t="s">
        <v>5075</v>
      </c>
      <c r="M4070" s="7">
        <v>9.52</v>
      </c>
      <c r="N4070" s="22">
        <v>41295</v>
      </c>
      <c r="O4070">
        <v>3</v>
      </c>
      <c r="P4070" t="s">
        <v>65</v>
      </c>
      <c r="Q4070">
        <v>1</v>
      </c>
      <c r="R4070">
        <v>4</v>
      </c>
      <c r="S4070" t="s">
        <v>256</v>
      </c>
      <c r="T4070" t="s">
        <v>26</v>
      </c>
      <c r="U4070" t="str">
        <f t="shared" si="126"/>
        <v>Young</v>
      </c>
      <c r="V4070" t="str">
        <f t="shared" si="127"/>
        <v>Junior</v>
      </c>
      <c r="W4070" t="str">
        <f>IF(Table13[[#This Row],[Last_Working_Date]]="Active","Active","Exited")</f>
        <v>Active</v>
      </c>
    </row>
    <row r="4071" spans="1:23" x14ac:dyDescent="0.3">
      <c r="A4071" s="9" t="s">
        <v>4208</v>
      </c>
      <c r="B4071" s="9" t="s">
        <v>19</v>
      </c>
      <c r="C4071">
        <v>35</v>
      </c>
      <c r="D4071" t="s">
        <v>30</v>
      </c>
      <c r="E4071" t="s">
        <v>63</v>
      </c>
      <c r="F4071" t="s">
        <v>67</v>
      </c>
      <c r="G4071" t="s">
        <v>90</v>
      </c>
      <c r="H4071" t="s">
        <v>47</v>
      </c>
      <c r="I4071" s="5">
        <v>9.6</v>
      </c>
      <c r="J4071" t="s">
        <v>25</v>
      </c>
      <c r="K4071" s="1">
        <v>41542</v>
      </c>
      <c r="L4071" s="1" t="s">
        <v>5075</v>
      </c>
      <c r="M4071" s="7">
        <v>12.09</v>
      </c>
      <c r="N4071" s="22">
        <v>49335</v>
      </c>
      <c r="O4071">
        <v>3</v>
      </c>
      <c r="P4071" t="s">
        <v>26</v>
      </c>
      <c r="Q4071">
        <v>2</v>
      </c>
      <c r="R4071">
        <v>6</v>
      </c>
      <c r="S4071" t="s">
        <v>552</v>
      </c>
      <c r="T4071" t="s">
        <v>26</v>
      </c>
      <c r="U4071" t="str">
        <f t="shared" si="126"/>
        <v>Adult</v>
      </c>
      <c r="V4071" t="str">
        <f t="shared" si="127"/>
        <v>Senior</v>
      </c>
      <c r="W4071" t="str">
        <f>IF(Table13[[#This Row],[Last_Working_Date]]="Active","Active","Exited")</f>
        <v>Active</v>
      </c>
    </row>
    <row r="4072" spans="1:23" x14ac:dyDescent="0.3">
      <c r="A4072" s="9" t="s">
        <v>4209</v>
      </c>
      <c r="B4072" s="9" t="s">
        <v>19</v>
      </c>
      <c r="C4072">
        <v>21</v>
      </c>
      <c r="D4072" t="s">
        <v>30</v>
      </c>
      <c r="E4072" t="s">
        <v>58</v>
      </c>
      <c r="F4072" t="s">
        <v>45</v>
      </c>
      <c r="G4072" t="s">
        <v>98</v>
      </c>
      <c r="H4072" t="s">
        <v>24</v>
      </c>
      <c r="I4072" s="5">
        <v>0</v>
      </c>
      <c r="J4072" t="s">
        <v>25</v>
      </c>
      <c r="K4072" s="1">
        <v>39817</v>
      </c>
      <c r="L4072" s="1" t="s">
        <v>5075</v>
      </c>
      <c r="M4072" s="7">
        <v>16.809999999999999</v>
      </c>
      <c r="N4072" s="22">
        <v>40262</v>
      </c>
      <c r="O4072">
        <v>5</v>
      </c>
      <c r="P4072" t="s">
        <v>26</v>
      </c>
      <c r="Q4072">
        <v>0</v>
      </c>
      <c r="R4072">
        <v>5</v>
      </c>
      <c r="S4072" t="s">
        <v>248</v>
      </c>
      <c r="T4072" t="s">
        <v>26</v>
      </c>
      <c r="U4072" t="str">
        <f t="shared" si="126"/>
        <v>Young</v>
      </c>
      <c r="V4072" t="str">
        <f t="shared" si="127"/>
        <v>Junior</v>
      </c>
      <c r="W4072" t="str">
        <f>IF(Table13[[#This Row],[Last_Working_Date]]="Active","Active","Exited")</f>
        <v>Active</v>
      </c>
    </row>
    <row r="4073" spans="1:23" x14ac:dyDescent="0.3">
      <c r="A4073" s="9" t="s">
        <v>4210</v>
      </c>
      <c r="B4073" s="9" t="s">
        <v>29</v>
      </c>
      <c r="C4073">
        <v>32</v>
      </c>
      <c r="D4073" t="s">
        <v>30</v>
      </c>
      <c r="E4073" t="s">
        <v>53</v>
      </c>
      <c r="F4073" t="s">
        <v>22</v>
      </c>
      <c r="G4073" t="s">
        <v>59</v>
      </c>
      <c r="H4073" t="s">
        <v>24</v>
      </c>
      <c r="I4073" s="5">
        <v>12</v>
      </c>
      <c r="J4073" t="s">
        <v>25</v>
      </c>
      <c r="K4073" s="1">
        <v>44704</v>
      </c>
      <c r="L4073" s="1" t="s">
        <v>5075</v>
      </c>
      <c r="M4073" s="7">
        <v>3.43</v>
      </c>
      <c r="N4073" s="22">
        <v>49012</v>
      </c>
      <c r="O4073">
        <v>2</v>
      </c>
      <c r="P4073" t="s">
        <v>65</v>
      </c>
      <c r="Q4073">
        <v>2</v>
      </c>
      <c r="R4073">
        <v>7</v>
      </c>
      <c r="S4073" t="s">
        <v>765</v>
      </c>
      <c r="T4073" t="s">
        <v>26</v>
      </c>
      <c r="U4073" t="str">
        <f t="shared" si="126"/>
        <v>Adult</v>
      </c>
      <c r="V4073" t="str">
        <f t="shared" si="127"/>
        <v>Expert</v>
      </c>
      <c r="W4073" t="str">
        <f>IF(Table13[[#This Row],[Last_Working_Date]]="Active","Active","Exited")</f>
        <v>Active</v>
      </c>
    </row>
    <row r="4074" spans="1:23" x14ac:dyDescent="0.3">
      <c r="A4074" s="9" t="s">
        <v>4211</v>
      </c>
      <c r="B4074" s="9" t="s">
        <v>19</v>
      </c>
      <c r="C4074">
        <v>37</v>
      </c>
      <c r="D4074" t="s">
        <v>20</v>
      </c>
      <c r="E4074" t="s">
        <v>31</v>
      </c>
      <c r="F4074" t="s">
        <v>92</v>
      </c>
      <c r="G4074" t="s">
        <v>120</v>
      </c>
      <c r="H4074" t="s">
        <v>47</v>
      </c>
      <c r="I4074" s="5">
        <v>8.1</v>
      </c>
      <c r="J4074" t="s">
        <v>25</v>
      </c>
      <c r="K4074" s="1">
        <v>40076</v>
      </c>
      <c r="L4074" s="1" t="s">
        <v>5075</v>
      </c>
      <c r="M4074" s="7">
        <v>16.100000000000001</v>
      </c>
      <c r="N4074" s="22">
        <v>52490</v>
      </c>
      <c r="O4074">
        <v>1</v>
      </c>
      <c r="P4074" t="s">
        <v>26</v>
      </c>
      <c r="Q4074">
        <v>2</v>
      </c>
      <c r="R4074">
        <v>6</v>
      </c>
      <c r="S4074" t="s">
        <v>436</v>
      </c>
      <c r="T4074" t="s">
        <v>26</v>
      </c>
      <c r="U4074" t="str">
        <f t="shared" si="126"/>
        <v>Adult</v>
      </c>
      <c r="V4074" t="str">
        <f t="shared" si="127"/>
        <v>Senior</v>
      </c>
      <c r="W4074" t="str">
        <f>IF(Table13[[#This Row],[Last_Working_Date]]="Active","Active","Exited")</f>
        <v>Active</v>
      </c>
    </row>
    <row r="4075" spans="1:23" x14ac:dyDescent="0.3">
      <c r="A4075" s="9" t="s">
        <v>347</v>
      </c>
      <c r="B4075" s="9" t="s">
        <v>19</v>
      </c>
      <c r="C4075">
        <v>32</v>
      </c>
      <c r="D4075" t="s">
        <v>30</v>
      </c>
      <c r="E4075" t="s">
        <v>53</v>
      </c>
      <c r="F4075" t="s">
        <v>45</v>
      </c>
      <c r="G4075" t="s">
        <v>164</v>
      </c>
      <c r="H4075" t="s">
        <v>84</v>
      </c>
      <c r="I4075" s="5">
        <v>9.5</v>
      </c>
      <c r="J4075" t="s">
        <v>25</v>
      </c>
      <c r="K4075" s="1">
        <v>39799</v>
      </c>
      <c r="L4075" s="1" t="s">
        <v>5075</v>
      </c>
      <c r="M4075" s="7">
        <v>16.86</v>
      </c>
      <c r="N4075" s="22">
        <v>54692</v>
      </c>
      <c r="O4075">
        <v>2</v>
      </c>
      <c r="P4075" t="s">
        <v>26</v>
      </c>
      <c r="Q4075">
        <v>1</v>
      </c>
      <c r="R4075">
        <v>8</v>
      </c>
      <c r="S4075" t="s">
        <v>5074</v>
      </c>
      <c r="T4075" t="s">
        <v>26</v>
      </c>
      <c r="U4075" t="str">
        <f t="shared" si="126"/>
        <v>Adult</v>
      </c>
      <c r="V4075" t="str">
        <f t="shared" si="127"/>
        <v>Senior</v>
      </c>
      <c r="W4075" t="str">
        <f>IF(Table13[[#This Row],[Last_Working_Date]]="Active","Active","Exited")</f>
        <v>Active</v>
      </c>
    </row>
    <row r="4076" spans="1:23" x14ac:dyDescent="0.3">
      <c r="A4076" s="9" t="s">
        <v>4212</v>
      </c>
      <c r="B4076" s="9" t="s">
        <v>29</v>
      </c>
      <c r="C4076">
        <v>21</v>
      </c>
      <c r="D4076" t="s">
        <v>30</v>
      </c>
      <c r="E4076" t="s">
        <v>58</v>
      </c>
      <c r="F4076" t="s">
        <v>40</v>
      </c>
      <c r="G4076" t="s">
        <v>96</v>
      </c>
      <c r="H4076" t="s">
        <v>24</v>
      </c>
      <c r="I4076" s="5">
        <v>1</v>
      </c>
      <c r="J4076" t="s">
        <v>25</v>
      </c>
      <c r="K4076" s="1">
        <v>45061</v>
      </c>
      <c r="L4076" s="1" t="s">
        <v>5075</v>
      </c>
      <c r="M4076" s="7">
        <v>2.46</v>
      </c>
      <c r="N4076" s="22">
        <v>31913</v>
      </c>
      <c r="O4076">
        <v>4</v>
      </c>
      <c r="P4076" t="s">
        <v>26</v>
      </c>
      <c r="Q4076">
        <v>4</v>
      </c>
      <c r="R4076">
        <v>3</v>
      </c>
      <c r="S4076" t="s">
        <v>914</v>
      </c>
      <c r="T4076" t="s">
        <v>26</v>
      </c>
      <c r="U4076" t="str">
        <f t="shared" si="126"/>
        <v>Young</v>
      </c>
      <c r="V4076" t="str">
        <f t="shared" si="127"/>
        <v>Junior</v>
      </c>
      <c r="W4076" t="str">
        <f>IF(Table13[[#This Row],[Last_Working_Date]]="Active","Active","Exited")</f>
        <v>Active</v>
      </c>
    </row>
    <row r="4077" spans="1:23" x14ac:dyDescent="0.3">
      <c r="A4077" s="9" t="s">
        <v>4213</v>
      </c>
      <c r="B4077" s="9" t="s">
        <v>19</v>
      </c>
      <c r="C4077">
        <v>40</v>
      </c>
      <c r="D4077" t="s">
        <v>30</v>
      </c>
      <c r="E4077" t="s">
        <v>36</v>
      </c>
      <c r="F4077" t="s">
        <v>22</v>
      </c>
      <c r="G4077" t="s">
        <v>74</v>
      </c>
      <c r="H4077" t="s">
        <v>24</v>
      </c>
      <c r="I4077" s="5">
        <v>19.7</v>
      </c>
      <c r="J4077" t="s">
        <v>25</v>
      </c>
      <c r="K4077" s="1">
        <v>40915</v>
      </c>
      <c r="L4077" s="1" t="s">
        <v>5075</v>
      </c>
      <c r="M4077" s="7">
        <v>13.81</v>
      </c>
      <c r="N4077" s="22">
        <v>73887</v>
      </c>
      <c r="O4077">
        <v>2</v>
      </c>
      <c r="P4077" t="s">
        <v>26</v>
      </c>
      <c r="Q4077">
        <v>2</v>
      </c>
      <c r="R4077">
        <v>4</v>
      </c>
      <c r="S4077" t="s">
        <v>493</v>
      </c>
      <c r="T4077" t="s">
        <v>26</v>
      </c>
      <c r="U4077" t="str">
        <f t="shared" si="126"/>
        <v>Adult</v>
      </c>
      <c r="V4077" t="str">
        <f t="shared" si="127"/>
        <v>Expert</v>
      </c>
      <c r="W4077" t="str">
        <f>IF(Table13[[#This Row],[Last_Working_Date]]="Active","Active","Exited")</f>
        <v>Active</v>
      </c>
    </row>
    <row r="4078" spans="1:23" x14ac:dyDescent="0.3">
      <c r="A4078" s="9" t="s">
        <v>4214</v>
      </c>
      <c r="B4078" s="9" t="s">
        <v>19</v>
      </c>
      <c r="C4078">
        <v>29</v>
      </c>
      <c r="D4078" t="s">
        <v>20</v>
      </c>
      <c r="E4078" t="s">
        <v>39</v>
      </c>
      <c r="F4078" t="s">
        <v>40</v>
      </c>
      <c r="G4078" t="s">
        <v>96</v>
      </c>
      <c r="H4078" t="s">
        <v>51</v>
      </c>
      <c r="I4078" s="5">
        <v>3.8</v>
      </c>
      <c r="J4078" t="s">
        <v>25</v>
      </c>
      <c r="K4078" s="1">
        <v>45019</v>
      </c>
      <c r="L4078" s="1" t="s">
        <v>5075</v>
      </c>
      <c r="M4078" s="7">
        <v>2.57</v>
      </c>
      <c r="N4078" s="22">
        <v>46604</v>
      </c>
      <c r="O4078">
        <v>4</v>
      </c>
      <c r="P4078" t="s">
        <v>26</v>
      </c>
      <c r="Q4078">
        <v>5</v>
      </c>
      <c r="R4078">
        <v>6</v>
      </c>
      <c r="S4078" t="s">
        <v>64</v>
      </c>
      <c r="T4078" t="s">
        <v>26</v>
      </c>
      <c r="U4078" t="str">
        <f t="shared" si="126"/>
        <v>Young</v>
      </c>
      <c r="V4078" t="str">
        <f t="shared" si="127"/>
        <v>Mid-Level</v>
      </c>
      <c r="W4078" t="str">
        <f>IF(Table13[[#This Row],[Last_Working_Date]]="Active","Active","Exited")</f>
        <v>Active</v>
      </c>
    </row>
    <row r="4079" spans="1:23" x14ac:dyDescent="0.3">
      <c r="A4079" s="9" t="s">
        <v>108</v>
      </c>
      <c r="B4079" s="9" t="s">
        <v>19</v>
      </c>
      <c r="C4079">
        <v>36</v>
      </c>
      <c r="D4079" t="s">
        <v>30</v>
      </c>
      <c r="E4079" t="s">
        <v>21</v>
      </c>
      <c r="F4079" t="s">
        <v>82</v>
      </c>
      <c r="G4079" t="s">
        <v>284</v>
      </c>
      <c r="H4079" t="s">
        <v>24</v>
      </c>
      <c r="I4079" s="5">
        <v>9.1</v>
      </c>
      <c r="J4079" t="s">
        <v>85</v>
      </c>
      <c r="K4079" s="1">
        <v>40347</v>
      </c>
      <c r="L4079" s="1" t="s">
        <v>5075</v>
      </c>
      <c r="M4079" s="7">
        <v>15.36</v>
      </c>
      <c r="N4079" s="22">
        <v>43317</v>
      </c>
      <c r="O4079">
        <v>3</v>
      </c>
      <c r="P4079" t="s">
        <v>26</v>
      </c>
      <c r="Q4079">
        <v>2</v>
      </c>
      <c r="R4079">
        <v>3</v>
      </c>
      <c r="S4079" t="s">
        <v>5074</v>
      </c>
      <c r="T4079" t="s">
        <v>26</v>
      </c>
      <c r="U4079" t="str">
        <f t="shared" si="126"/>
        <v>Adult</v>
      </c>
      <c r="V4079" t="str">
        <f t="shared" si="127"/>
        <v>Senior</v>
      </c>
      <c r="W4079" t="str">
        <f>IF(Table13[[#This Row],[Last_Working_Date]]="Active","Active","Exited")</f>
        <v>Active</v>
      </c>
    </row>
    <row r="4080" spans="1:23" x14ac:dyDescent="0.3">
      <c r="A4080" s="9" t="s">
        <v>4215</v>
      </c>
      <c r="B4080" s="9" t="s">
        <v>19</v>
      </c>
      <c r="C4080">
        <v>39</v>
      </c>
      <c r="D4080" t="s">
        <v>30</v>
      </c>
      <c r="E4080" t="s">
        <v>63</v>
      </c>
      <c r="F4080" t="s">
        <v>92</v>
      </c>
      <c r="G4080" t="s">
        <v>93</v>
      </c>
      <c r="H4080" t="s">
        <v>51</v>
      </c>
      <c r="I4080" s="5">
        <v>10.4</v>
      </c>
      <c r="J4080" t="s">
        <v>25</v>
      </c>
      <c r="K4080" s="1">
        <v>41918</v>
      </c>
      <c r="L4080" s="1" t="s">
        <v>5075</v>
      </c>
      <c r="M4080" s="7">
        <v>11.06</v>
      </c>
      <c r="N4080" s="22">
        <v>53623</v>
      </c>
      <c r="O4080">
        <v>2</v>
      </c>
      <c r="P4080" t="s">
        <v>26</v>
      </c>
      <c r="Q4080">
        <v>3</v>
      </c>
      <c r="R4080">
        <v>5</v>
      </c>
      <c r="S4080" t="s">
        <v>94</v>
      </c>
      <c r="T4080" t="s">
        <v>26</v>
      </c>
      <c r="U4080" t="str">
        <f t="shared" si="126"/>
        <v>Adult</v>
      </c>
      <c r="V4080" t="str">
        <f t="shared" si="127"/>
        <v>Expert</v>
      </c>
      <c r="W4080" t="str">
        <f>IF(Table13[[#This Row],[Last_Working_Date]]="Active","Active","Exited")</f>
        <v>Active</v>
      </c>
    </row>
    <row r="4081" spans="1:23" x14ac:dyDescent="0.3">
      <c r="A4081" s="9" t="s">
        <v>1822</v>
      </c>
      <c r="B4081" s="9" t="s">
        <v>29</v>
      </c>
      <c r="C4081">
        <v>33</v>
      </c>
      <c r="D4081" t="s">
        <v>30</v>
      </c>
      <c r="E4081" t="s">
        <v>44</v>
      </c>
      <c r="F4081" t="s">
        <v>82</v>
      </c>
      <c r="G4081" t="s">
        <v>83</v>
      </c>
      <c r="H4081" t="s">
        <v>47</v>
      </c>
      <c r="I4081" s="5">
        <v>11.8</v>
      </c>
      <c r="J4081" t="s">
        <v>25</v>
      </c>
      <c r="K4081" s="1">
        <v>44106</v>
      </c>
      <c r="L4081" s="1" t="s">
        <v>5075</v>
      </c>
      <c r="M4081" s="7">
        <v>5.07</v>
      </c>
      <c r="N4081" s="22">
        <v>55727</v>
      </c>
      <c r="O4081">
        <v>2</v>
      </c>
      <c r="P4081" t="s">
        <v>65</v>
      </c>
      <c r="Q4081">
        <v>1</v>
      </c>
      <c r="R4081">
        <v>5</v>
      </c>
      <c r="S4081" t="s">
        <v>5074</v>
      </c>
      <c r="T4081" t="s">
        <v>26</v>
      </c>
      <c r="U4081" t="str">
        <f t="shared" si="126"/>
        <v>Adult</v>
      </c>
      <c r="V4081" t="str">
        <f t="shared" si="127"/>
        <v>Expert</v>
      </c>
      <c r="W4081" t="str">
        <f>IF(Table13[[#This Row],[Last_Working_Date]]="Active","Active","Exited")</f>
        <v>Active</v>
      </c>
    </row>
    <row r="4082" spans="1:23" x14ac:dyDescent="0.3">
      <c r="A4082" s="9" t="s">
        <v>121</v>
      </c>
      <c r="B4082" s="9" t="s">
        <v>29</v>
      </c>
      <c r="C4082">
        <v>29</v>
      </c>
      <c r="D4082" t="s">
        <v>30</v>
      </c>
      <c r="E4082" t="s">
        <v>21</v>
      </c>
      <c r="F4082" t="s">
        <v>92</v>
      </c>
      <c r="G4082" t="s">
        <v>93</v>
      </c>
      <c r="H4082" t="s">
        <v>24</v>
      </c>
      <c r="I4082" s="5">
        <v>6.9</v>
      </c>
      <c r="J4082" t="s">
        <v>25</v>
      </c>
      <c r="K4082" s="1">
        <v>42850</v>
      </c>
      <c r="L4082" s="1" t="s">
        <v>5075</v>
      </c>
      <c r="M4082" s="7">
        <v>8.51</v>
      </c>
      <c r="N4082" s="22">
        <v>46647</v>
      </c>
      <c r="O4082">
        <v>4</v>
      </c>
      <c r="P4082" t="s">
        <v>26</v>
      </c>
      <c r="Q4082">
        <v>2</v>
      </c>
      <c r="R4082">
        <v>14</v>
      </c>
      <c r="S4082" t="s">
        <v>5074</v>
      </c>
      <c r="T4082" t="s">
        <v>26</v>
      </c>
      <c r="U4082" t="str">
        <f t="shared" si="126"/>
        <v>Young</v>
      </c>
      <c r="V4082" t="str">
        <f t="shared" si="127"/>
        <v>Senior</v>
      </c>
      <c r="W4082" t="str">
        <f>IF(Table13[[#This Row],[Last_Working_Date]]="Active","Active","Exited")</f>
        <v>Active</v>
      </c>
    </row>
    <row r="4083" spans="1:23" x14ac:dyDescent="0.3">
      <c r="A4083" s="9" t="s">
        <v>4216</v>
      </c>
      <c r="B4083" s="9" t="s">
        <v>29</v>
      </c>
      <c r="C4083">
        <v>35</v>
      </c>
      <c r="D4083" t="s">
        <v>30</v>
      </c>
      <c r="E4083" t="s">
        <v>36</v>
      </c>
      <c r="F4083" t="s">
        <v>40</v>
      </c>
      <c r="G4083" t="s">
        <v>96</v>
      </c>
      <c r="H4083" t="s">
        <v>47</v>
      </c>
      <c r="I4083" s="5">
        <v>8.6</v>
      </c>
      <c r="J4083" t="s">
        <v>85</v>
      </c>
      <c r="K4083" s="1">
        <v>39999</v>
      </c>
      <c r="L4083" s="1" t="s">
        <v>5075</v>
      </c>
      <c r="M4083" s="7">
        <v>16.309999999999999</v>
      </c>
      <c r="N4083" s="22">
        <v>55004</v>
      </c>
      <c r="O4083">
        <v>3</v>
      </c>
      <c r="P4083" t="s">
        <v>26</v>
      </c>
      <c r="Q4083">
        <v>2</v>
      </c>
      <c r="R4083">
        <v>4</v>
      </c>
      <c r="S4083" t="s">
        <v>2454</v>
      </c>
      <c r="T4083" t="s">
        <v>26</v>
      </c>
      <c r="U4083" t="str">
        <f t="shared" si="126"/>
        <v>Adult</v>
      </c>
      <c r="V4083" t="str">
        <f t="shared" si="127"/>
        <v>Senior</v>
      </c>
      <c r="W4083" t="str">
        <f>IF(Table13[[#This Row],[Last_Working_Date]]="Active","Active","Exited")</f>
        <v>Active</v>
      </c>
    </row>
    <row r="4084" spans="1:23" x14ac:dyDescent="0.3">
      <c r="A4084" s="9" t="s">
        <v>4217</v>
      </c>
      <c r="B4084" s="9" t="s">
        <v>19</v>
      </c>
      <c r="C4084">
        <v>44</v>
      </c>
      <c r="D4084" t="s">
        <v>20</v>
      </c>
      <c r="E4084" t="s">
        <v>58</v>
      </c>
      <c r="F4084" t="s">
        <v>67</v>
      </c>
      <c r="G4084" t="s">
        <v>176</v>
      </c>
      <c r="H4084" t="s">
        <v>24</v>
      </c>
      <c r="I4084" s="5">
        <v>24</v>
      </c>
      <c r="J4084" t="s">
        <v>25</v>
      </c>
      <c r="K4084" s="1">
        <v>44019</v>
      </c>
      <c r="L4084" s="1" t="s">
        <v>5075</v>
      </c>
      <c r="M4084" s="7">
        <v>5.31</v>
      </c>
      <c r="N4084" s="22">
        <v>85168</v>
      </c>
      <c r="O4084">
        <v>2</v>
      </c>
      <c r="P4084" t="s">
        <v>26</v>
      </c>
      <c r="Q4084">
        <v>2</v>
      </c>
      <c r="R4084">
        <v>4</v>
      </c>
      <c r="S4084" t="s">
        <v>72</v>
      </c>
      <c r="T4084" t="s">
        <v>26</v>
      </c>
      <c r="U4084" t="str">
        <f t="shared" si="126"/>
        <v>Adult</v>
      </c>
      <c r="V4084" t="str">
        <f t="shared" si="127"/>
        <v>Expert</v>
      </c>
      <c r="W4084" t="str">
        <f>IF(Table13[[#This Row],[Last_Working_Date]]="Active","Active","Exited")</f>
        <v>Active</v>
      </c>
    </row>
    <row r="4085" spans="1:23" x14ac:dyDescent="0.3">
      <c r="A4085" s="9" t="s">
        <v>4218</v>
      </c>
      <c r="B4085" s="9" t="s">
        <v>19</v>
      </c>
      <c r="C4085">
        <v>33</v>
      </c>
      <c r="D4085" t="s">
        <v>20</v>
      </c>
      <c r="E4085" t="s">
        <v>63</v>
      </c>
      <c r="F4085" t="s">
        <v>32</v>
      </c>
      <c r="G4085" t="s">
        <v>171</v>
      </c>
      <c r="H4085" t="s">
        <v>24</v>
      </c>
      <c r="I4085" s="5">
        <v>5.0999999999999996</v>
      </c>
      <c r="J4085" t="s">
        <v>25</v>
      </c>
      <c r="K4085" s="1">
        <v>42928</v>
      </c>
      <c r="L4085" s="1" t="s">
        <v>5075</v>
      </c>
      <c r="M4085" s="7">
        <v>8.3000000000000007</v>
      </c>
      <c r="N4085" s="22">
        <v>35729</v>
      </c>
      <c r="O4085">
        <v>3</v>
      </c>
      <c r="P4085" t="s">
        <v>26</v>
      </c>
      <c r="Q4085">
        <v>1</v>
      </c>
      <c r="R4085">
        <v>5</v>
      </c>
      <c r="S4085" t="s">
        <v>797</v>
      </c>
      <c r="T4085" t="s">
        <v>26</v>
      </c>
      <c r="U4085" t="str">
        <f t="shared" si="126"/>
        <v>Adult</v>
      </c>
      <c r="V4085" t="str">
        <f t="shared" si="127"/>
        <v>Senior</v>
      </c>
      <c r="W4085" t="str">
        <f>IF(Table13[[#This Row],[Last_Working_Date]]="Active","Active","Exited")</f>
        <v>Active</v>
      </c>
    </row>
    <row r="4086" spans="1:23" x14ac:dyDescent="0.3">
      <c r="A4086" s="9" t="s">
        <v>4219</v>
      </c>
      <c r="B4086" s="9" t="s">
        <v>29</v>
      </c>
      <c r="C4086">
        <v>32</v>
      </c>
      <c r="D4086" t="s">
        <v>30</v>
      </c>
      <c r="E4086" t="s">
        <v>53</v>
      </c>
      <c r="F4086" t="s">
        <v>40</v>
      </c>
      <c r="G4086" t="s">
        <v>96</v>
      </c>
      <c r="H4086" t="s">
        <v>24</v>
      </c>
      <c r="I4086" s="5">
        <v>5.6</v>
      </c>
      <c r="J4086" t="s">
        <v>25</v>
      </c>
      <c r="K4086" s="1">
        <v>40948</v>
      </c>
      <c r="L4086" s="1">
        <v>42486</v>
      </c>
      <c r="M4086" s="7">
        <v>4.21</v>
      </c>
      <c r="N4086" s="22">
        <v>45823</v>
      </c>
      <c r="O4086">
        <v>2</v>
      </c>
      <c r="P4086" t="s">
        <v>26</v>
      </c>
      <c r="Q4086">
        <v>4</v>
      </c>
      <c r="R4086">
        <v>10</v>
      </c>
      <c r="S4086" t="s">
        <v>1439</v>
      </c>
      <c r="T4086" t="s">
        <v>65</v>
      </c>
      <c r="U4086" t="str">
        <f t="shared" si="126"/>
        <v>Adult</v>
      </c>
      <c r="V4086" t="str">
        <f t="shared" si="127"/>
        <v>Senior</v>
      </c>
      <c r="W4086" t="str">
        <f>IF(Table13[[#This Row],[Last_Working_Date]]="Active","Active","Exited")</f>
        <v>Exited</v>
      </c>
    </row>
    <row r="4087" spans="1:23" x14ac:dyDescent="0.3">
      <c r="A4087" s="9" t="s">
        <v>4220</v>
      </c>
      <c r="B4087" s="9" t="s">
        <v>19</v>
      </c>
      <c r="C4087">
        <v>28</v>
      </c>
      <c r="D4087" t="s">
        <v>20</v>
      </c>
      <c r="E4087" t="s">
        <v>31</v>
      </c>
      <c r="F4087" t="s">
        <v>92</v>
      </c>
      <c r="G4087" t="s">
        <v>246</v>
      </c>
      <c r="H4087" t="s">
        <v>24</v>
      </c>
      <c r="I4087" s="5">
        <v>5.4</v>
      </c>
      <c r="J4087" t="s">
        <v>25</v>
      </c>
      <c r="K4087" s="1">
        <v>41754</v>
      </c>
      <c r="L4087" s="1" t="s">
        <v>5075</v>
      </c>
      <c r="M4087" s="7">
        <v>11.51</v>
      </c>
      <c r="N4087" s="22">
        <v>45316</v>
      </c>
      <c r="O4087">
        <v>3</v>
      </c>
      <c r="P4087" t="s">
        <v>26</v>
      </c>
      <c r="Q4087">
        <v>2</v>
      </c>
      <c r="R4087">
        <v>7</v>
      </c>
      <c r="S4087" t="s">
        <v>391</v>
      </c>
      <c r="T4087" t="s">
        <v>26</v>
      </c>
      <c r="U4087" t="str">
        <f t="shared" si="126"/>
        <v>Young</v>
      </c>
      <c r="V4087" t="str">
        <f t="shared" si="127"/>
        <v>Senior</v>
      </c>
      <c r="W4087" t="str">
        <f>IF(Table13[[#This Row],[Last_Working_Date]]="Active","Active","Exited")</f>
        <v>Active</v>
      </c>
    </row>
    <row r="4088" spans="1:23" x14ac:dyDescent="0.3">
      <c r="A4088" s="9" t="s">
        <v>4221</v>
      </c>
      <c r="B4088" s="9" t="s">
        <v>29</v>
      </c>
      <c r="C4088">
        <v>29</v>
      </c>
      <c r="D4088" t="s">
        <v>30</v>
      </c>
      <c r="E4088" t="s">
        <v>21</v>
      </c>
      <c r="F4088" t="s">
        <v>32</v>
      </c>
      <c r="G4088" t="s">
        <v>33</v>
      </c>
      <c r="H4088" t="s">
        <v>24</v>
      </c>
      <c r="I4088" s="5">
        <v>6.2</v>
      </c>
      <c r="J4088" t="s">
        <v>85</v>
      </c>
      <c r="K4088" s="1">
        <v>42931</v>
      </c>
      <c r="L4088" s="1">
        <v>43989</v>
      </c>
      <c r="M4088" s="7">
        <v>2.9</v>
      </c>
      <c r="N4088" s="22">
        <v>33133</v>
      </c>
      <c r="O4088">
        <v>5</v>
      </c>
      <c r="P4088" t="s">
        <v>26</v>
      </c>
      <c r="Q4088">
        <v>2</v>
      </c>
      <c r="R4088">
        <v>4</v>
      </c>
      <c r="S4088" t="s">
        <v>1475</v>
      </c>
      <c r="T4088" t="s">
        <v>65</v>
      </c>
      <c r="U4088" t="str">
        <f t="shared" si="126"/>
        <v>Young</v>
      </c>
      <c r="V4088" t="str">
        <f t="shared" si="127"/>
        <v>Senior</v>
      </c>
      <c r="W4088" t="str">
        <f>IF(Table13[[#This Row],[Last_Working_Date]]="Active","Active","Exited")</f>
        <v>Exited</v>
      </c>
    </row>
    <row r="4089" spans="1:23" x14ac:dyDescent="0.3">
      <c r="A4089" s="9" t="s">
        <v>4222</v>
      </c>
      <c r="B4089" s="9" t="s">
        <v>19</v>
      </c>
      <c r="C4089">
        <v>28</v>
      </c>
      <c r="D4089" t="s">
        <v>30</v>
      </c>
      <c r="E4089" t="s">
        <v>39</v>
      </c>
      <c r="F4089" t="s">
        <v>45</v>
      </c>
      <c r="G4089" t="s">
        <v>46</v>
      </c>
      <c r="H4089" t="s">
        <v>51</v>
      </c>
      <c r="I4089" s="5">
        <v>3.2</v>
      </c>
      <c r="J4089" t="s">
        <v>25</v>
      </c>
      <c r="K4089" s="1">
        <v>42889</v>
      </c>
      <c r="L4089" s="1" t="s">
        <v>5075</v>
      </c>
      <c r="M4089" s="7">
        <v>8.4</v>
      </c>
      <c r="N4089" s="22">
        <v>49470</v>
      </c>
      <c r="O4089">
        <v>3</v>
      </c>
      <c r="P4089" t="s">
        <v>26</v>
      </c>
      <c r="Q4089">
        <v>2</v>
      </c>
      <c r="R4089">
        <v>7</v>
      </c>
      <c r="S4089" t="s">
        <v>660</v>
      </c>
      <c r="T4089" t="s">
        <v>26</v>
      </c>
      <c r="U4089" t="str">
        <f t="shared" si="126"/>
        <v>Young</v>
      </c>
      <c r="V4089" t="str">
        <f t="shared" si="127"/>
        <v>Mid-Level</v>
      </c>
      <c r="W4089" t="str">
        <f>IF(Table13[[#This Row],[Last_Working_Date]]="Active","Active","Exited")</f>
        <v>Active</v>
      </c>
    </row>
    <row r="4090" spans="1:23" x14ac:dyDescent="0.3">
      <c r="A4090" s="9" t="s">
        <v>4223</v>
      </c>
      <c r="B4090" s="9" t="s">
        <v>29</v>
      </c>
      <c r="C4090">
        <v>31</v>
      </c>
      <c r="D4090" t="s">
        <v>30</v>
      </c>
      <c r="E4090" t="s">
        <v>58</v>
      </c>
      <c r="F4090" t="s">
        <v>67</v>
      </c>
      <c r="G4090" t="s">
        <v>68</v>
      </c>
      <c r="H4090" t="s">
        <v>24</v>
      </c>
      <c r="I4090" s="5">
        <v>5.0999999999999996</v>
      </c>
      <c r="J4090" t="s">
        <v>25</v>
      </c>
      <c r="K4090" s="1">
        <v>43464</v>
      </c>
      <c r="L4090" s="1" t="s">
        <v>5075</v>
      </c>
      <c r="M4090" s="7">
        <v>6.83</v>
      </c>
      <c r="N4090" s="22">
        <v>45718</v>
      </c>
      <c r="O4090">
        <v>4</v>
      </c>
      <c r="P4090" t="s">
        <v>26</v>
      </c>
      <c r="Q4090">
        <v>0</v>
      </c>
      <c r="R4090">
        <v>11</v>
      </c>
      <c r="S4090" t="s">
        <v>80</v>
      </c>
      <c r="T4090" t="s">
        <v>26</v>
      </c>
      <c r="U4090" t="str">
        <f t="shared" si="126"/>
        <v>Adult</v>
      </c>
      <c r="V4090" t="str">
        <f t="shared" si="127"/>
        <v>Senior</v>
      </c>
      <c r="W4090" t="str">
        <f>IF(Table13[[#This Row],[Last_Working_Date]]="Active","Active","Exited")</f>
        <v>Active</v>
      </c>
    </row>
    <row r="4091" spans="1:23" x14ac:dyDescent="0.3">
      <c r="A4091" s="9" t="s">
        <v>4224</v>
      </c>
      <c r="B4091" s="9" t="s">
        <v>29</v>
      </c>
      <c r="C4091">
        <v>22</v>
      </c>
      <c r="D4091" t="s">
        <v>20</v>
      </c>
      <c r="E4091" t="s">
        <v>44</v>
      </c>
      <c r="F4091" t="s">
        <v>45</v>
      </c>
      <c r="G4091" t="s">
        <v>164</v>
      </c>
      <c r="H4091" t="s">
        <v>51</v>
      </c>
      <c r="I4091" s="5">
        <v>2</v>
      </c>
      <c r="J4091" t="s">
        <v>25</v>
      </c>
      <c r="K4091" s="1">
        <v>41888</v>
      </c>
      <c r="L4091" s="1" t="s">
        <v>5075</v>
      </c>
      <c r="M4091" s="7">
        <v>11.14</v>
      </c>
      <c r="N4091" s="22">
        <v>36571</v>
      </c>
      <c r="O4091">
        <v>4</v>
      </c>
      <c r="P4091" t="s">
        <v>65</v>
      </c>
      <c r="Q4091">
        <v>2</v>
      </c>
      <c r="R4091">
        <v>7</v>
      </c>
      <c r="S4091" t="s">
        <v>48</v>
      </c>
      <c r="T4091" t="s">
        <v>26</v>
      </c>
      <c r="U4091" t="str">
        <f t="shared" si="126"/>
        <v>Young</v>
      </c>
      <c r="V4091" t="str">
        <f t="shared" si="127"/>
        <v>Mid-Level</v>
      </c>
      <c r="W4091" t="str">
        <f>IF(Table13[[#This Row],[Last_Working_Date]]="Active","Active","Exited")</f>
        <v>Active</v>
      </c>
    </row>
    <row r="4092" spans="1:23" x14ac:dyDescent="0.3">
      <c r="A4092" s="9" t="s">
        <v>4225</v>
      </c>
      <c r="B4092" s="9" t="s">
        <v>29</v>
      </c>
      <c r="C4092">
        <v>33</v>
      </c>
      <c r="D4092" t="s">
        <v>30</v>
      </c>
      <c r="E4092" t="s">
        <v>53</v>
      </c>
      <c r="F4092" t="s">
        <v>82</v>
      </c>
      <c r="G4092" t="s">
        <v>83</v>
      </c>
      <c r="H4092" t="s">
        <v>51</v>
      </c>
      <c r="I4092" s="5">
        <v>7.8</v>
      </c>
      <c r="J4092" t="s">
        <v>25</v>
      </c>
      <c r="K4092" s="1">
        <v>41975</v>
      </c>
      <c r="L4092" s="1" t="s">
        <v>5075</v>
      </c>
      <c r="M4092" s="7">
        <v>10.9</v>
      </c>
      <c r="N4092" s="22">
        <v>40705</v>
      </c>
      <c r="O4092">
        <v>3</v>
      </c>
      <c r="P4092" t="s">
        <v>26</v>
      </c>
      <c r="Q4092">
        <v>1</v>
      </c>
      <c r="R4092">
        <v>8</v>
      </c>
      <c r="S4092" t="s">
        <v>314</v>
      </c>
      <c r="T4092" t="s">
        <v>26</v>
      </c>
      <c r="U4092" t="str">
        <f t="shared" si="126"/>
        <v>Adult</v>
      </c>
      <c r="V4092" t="str">
        <f t="shared" si="127"/>
        <v>Senior</v>
      </c>
      <c r="W4092" t="str">
        <f>IF(Table13[[#This Row],[Last_Working_Date]]="Active","Active","Exited")</f>
        <v>Active</v>
      </c>
    </row>
    <row r="4093" spans="1:23" x14ac:dyDescent="0.3">
      <c r="A4093" s="9" t="s">
        <v>345</v>
      </c>
      <c r="B4093" s="9" t="s">
        <v>29</v>
      </c>
      <c r="C4093">
        <v>23</v>
      </c>
      <c r="D4093" t="s">
        <v>30</v>
      </c>
      <c r="E4093" t="s">
        <v>39</v>
      </c>
      <c r="F4093" t="s">
        <v>67</v>
      </c>
      <c r="G4093" t="s">
        <v>110</v>
      </c>
      <c r="H4093" t="s">
        <v>51</v>
      </c>
      <c r="I4093" s="5">
        <v>3</v>
      </c>
      <c r="J4093" t="s">
        <v>25</v>
      </c>
      <c r="K4093" s="1">
        <v>45895</v>
      </c>
      <c r="L4093" s="1" t="s">
        <v>5075</v>
      </c>
      <c r="M4093" s="7">
        <v>0.17</v>
      </c>
      <c r="N4093" s="22">
        <v>42322</v>
      </c>
      <c r="O4093">
        <v>3</v>
      </c>
      <c r="P4093" t="s">
        <v>26</v>
      </c>
      <c r="Q4093">
        <v>4</v>
      </c>
      <c r="R4093">
        <v>7</v>
      </c>
      <c r="S4093" t="s">
        <v>5074</v>
      </c>
      <c r="T4093" t="s">
        <v>26</v>
      </c>
      <c r="U4093" t="str">
        <f t="shared" si="126"/>
        <v>Young</v>
      </c>
      <c r="V4093" t="str">
        <f t="shared" si="127"/>
        <v>Mid-Level</v>
      </c>
      <c r="W4093" t="str">
        <f>IF(Table13[[#This Row],[Last_Working_Date]]="Active","Active","Exited")</f>
        <v>Active</v>
      </c>
    </row>
    <row r="4094" spans="1:23" x14ac:dyDescent="0.3">
      <c r="A4094" s="9" t="s">
        <v>1645</v>
      </c>
      <c r="B4094" s="9" t="s">
        <v>29</v>
      </c>
      <c r="C4094">
        <v>31</v>
      </c>
      <c r="D4094" t="s">
        <v>30</v>
      </c>
      <c r="E4094" t="s">
        <v>36</v>
      </c>
      <c r="F4094" t="s">
        <v>92</v>
      </c>
      <c r="G4094" t="s">
        <v>93</v>
      </c>
      <c r="H4094" t="s">
        <v>24</v>
      </c>
      <c r="I4094" s="5">
        <v>6.9</v>
      </c>
      <c r="J4094" t="s">
        <v>25</v>
      </c>
      <c r="K4094" s="1">
        <v>43872</v>
      </c>
      <c r="L4094" s="1">
        <v>43938</v>
      </c>
      <c r="M4094" s="7">
        <v>0.18</v>
      </c>
      <c r="N4094" s="22">
        <v>45199</v>
      </c>
      <c r="O4094">
        <v>2</v>
      </c>
      <c r="P4094" t="s">
        <v>26</v>
      </c>
      <c r="Q4094">
        <v>0</v>
      </c>
      <c r="R4094">
        <v>5</v>
      </c>
      <c r="S4094" t="s">
        <v>5074</v>
      </c>
      <c r="T4094" t="s">
        <v>65</v>
      </c>
      <c r="U4094" t="str">
        <f t="shared" si="126"/>
        <v>Adult</v>
      </c>
      <c r="V4094" t="str">
        <f t="shared" si="127"/>
        <v>Senior</v>
      </c>
      <c r="W4094" t="str">
        <f>IF(Table13[[#This Row],[Last_Working_Date]]="Active","Active","Exited")</f>
        <v>Exited</v>
      </c>
    </row>
    <row r="4095" spans="1:23" x14ac:dyDescent="0.3">
      <c r="A4095" s="9" t="s">
        <v>4226</v>
      </c>
      <c r="B4095" s="9" t="s">
        <v>29</v>
      </c>
      <c r="C4095">
        <v>29</v>
      </c>
      <c r="D4095" t="s">
        <v>30</v>
      </c>
      <c r="E4095" t="s">
        <v>21</v>
      </c>
      <c r="F4095" t="s">
        <v>32</v>
      </c>
      <c r="G4095" t="s">
        <v>171</v>
      </c>
      <c r="H4095" t="s">
        <v>75</v>
      </c>
      <c r="I4095" s="5">
        <v>8</v>
      </c>
      <c r="J4095" t="s">
        <v>85</v>
      </c>
      <c r="K4095" s="1">
        <v>44768</v>
      </c>
      <c r="L4095" s="1" t="s">
        <v>5075</v>
      </c>
      <c r="M4095" s="7">
        <v>3.26</v>
      </c>
      <c r="N4095" s="22">
        <v>41791</v>
      </c>
      <c r="O4095">
        <v>4</v>
      </c>
      <c r="P4095" t="s">
        <v>26</v>
      </c>
      <c r="Q4095">
        <v>2</v>
      </c>
      <c r="R4095">
        <v>8</v>
      </c>
      <c r="S4095" t="s">
        <v>1359</v>
      </c>
      <c r="T4095" t="s">
        <v>26</v>
      </c>
      <c r="U4095" t="str">
        <f t="shared" si="126"/>
        <v>Young</v>
      </c>
      <c r="V4095" t="str">
        <f t="shared" si="127"/>
        <v>Senior</v>
      </c>
      <c r="W4095" t="str">
        <f>IF(Table13[[#This Row],[Last_Working_Date]]="Active","Active","Exited")</f>
        <v>Active</v>
      </c>
    </row>
    <row r="4096" spans="1:23" x14ac:dyDescent="0.3">
      <c r="A4096" s="9" t="s">
        <v>4227</v>
      </c>
      <c r="B4096" s="9" t="s">
        <v>29</v>
      </c>
      <c r="C4096">
        <v>33</v>
      </c>
      <c r="D4096" t="s">
        <v>30</v>
      </c>
      <c r="E4096" t="s">
        <v>21</v>
      </c>
      <c r="F4096" t="s">
        <v>22</v>
      </c>
      <c r="G4096" t="s">
        <v>59</v>
      </c>
      <c r="H4096" t="s">
        <v>51</v>
      </c>
      <c r="I4096" s="5">
        <v>10</v>
      </c>
      <c r="J4096" t="s">
        <v>25</v>
      </c>
      <c r="K4096" s="1">
        <v>39693</v>
      </c>
      <c r="L4096" s="1" t="s">
        <v>5075</v>
      </c>
      <c r="M4096" s="7">
        <v>17.149999999999999</v>
      </c>
      <c r="N4096" s="22">
        <v>62587</v>
      </c>
      <c r="O4096">
        <v>4</v>
      </c>
      <c r="P4096" t="s">
        <v>26</v>
      </c>
      <c r="Q4096">
        <v>2</v>
      </c>
      <c r="R4096">
        <v>6</v>
      </c>
      <c r="S4096" t="s">
        <v>434</v>
      </c>
      <c r="T4096" t="s">
        <v>26</v>
      </c>
      <c r="U4096" t="str">
        <f t="shared" si="126"/>
        <v>Adult</v>
      </c>
      <c r="V4096" t="str">
        <f t="shared" si="127"/>
        <v>Expert</v>
      </c>
      <c r="W4096" t="str">
        <f>IF(Table13[[#This Row],[Last_Working_Date]]="Active","Active","Exited")</f>
        <v>Active</v>
      </c>
    </row>
    <row r="4097" spans="1:23" x14ac:dyDescent="0.3">
      <c r="A4097" s="9" t="s">
        <v>4228</v>
      </c>
      <c r="B4097" s="9" t="s">
        <v>29</v>
      </c>
      <c r="C4097">
        <v>41</v>
      </c>
      <c r="D4097" t="s">
        <v>30</v>
      </c>
      <c r="E4097" t="s">
        <v>44</v>
      </c>
      <c r="F4097" t="s">
        <v>40</v>
      </c>
      <c r="G4097" t="s">
        <v>50</v>
      </c>
      <c r="H4097" t="s">
        <v>24</v>
      </c>
      <c r="I4097" s="5">
        <v>15.4</v>
      </c>
      <c r="J4097" t="s">
        <v>25</v>
      </c>
      <c r="K4097" s="1">
        <v>44773</v>
      </c>
      <c r="L4097" s="1">
        <v>45337</v>
      </c>
      <c r="M4097" s="7">
        <v>1.54</v>
      </c>
      <c r="N4097" s="22">
        <v>60966</v>
      </c>
      <c r="O4097">
        <v>2</v>
      </c>
      <c r="P4097" t="s">
        <v>26</v>
      </c>
      <c r="Q4097">
        <v>2</v>
      </c>
      <c r="R4097">
        <v>4</v>
      </c>
      <c r="S4097" t="s">
        <v>1439</v>
      </c>
      <c r="T4097" t="s">
        <v>65</v>
      </c>
      <c r="U4097" t="str">
        <f t="shared" si="126"/>
        <v>Adult</v>
      </c>
      <c r="V4097" t="str">
        <f t="shared" si="127"/>
        <v>Expert</v>
      </c>
      <c r="W4097" t="str">
        <f>IF(Table13[[#This Row],[Last_Working_Date]]="Active","Active","Exited")</f>
        <v>Exited</v>
      </c>
    </row>
    <row r="4098" spans="1:23" x14ac:dyDescent="0.3">
      <c r="A4098" s="9" t="s">
        <v>4229</v>
      </c>
      <c r="B4098" s="9" t="s">
        <v>19</v>
      </c>
      <c r="C4098">
        <v>40</v>
      </c>
      <c r="D4098" t="s">
        <v>30</v>
      </c>
      <c r="E4098" t="s">
        <v>39</v>
      </c>
      <c r="F4098" t="s">
        <v>67</v>
      </c>
      <c r="G4098" t="s">
        <v>110</v>
      </c>
      <c r="H4098" t="s">
        <v>24</v>
      </c>
      <c r="I4098" s="5">
        <v>9.1</v>
      </c>
      <c r="J4098" t="s">
        <v>25</v>
      </c>
      <c r="K4098" s="1">
        <v>45050</v>
      </c>
      <c r="L4098" s="1" t="s">
        <v>5075</v>
      </c>
      <c r="M4098" s="7">
        <v>2.4900000000000002</v>
      </c>
      <c r="N4098" s="22">
        <v>56660</v>
      </c>
      <c r="O4098">
        <v>4</v>
      </c>
      <c r="P4098" t="s">
        <v>26</v>
      </c>
      <c r="Q4098">
        <v>2</v>
      </c>
      <c r="R4098">
        <v>6</v>
      </c>
      <c r="S4098" t="s">
        <v>324</v>
      </c>
      <c r="T4098" t="s">
        <v>26</v>
      </c>
      <c r="U4098" t="str">
        <f t="shared" ref="U4098:U4161" si="128">IF(C4098&lt;=30,"Young","Adult")</f>
        <v>Adult</v>
      </c>
      <c r="V4098" t="str">
        <f t="shared" ref="V4098:V4161" si="129">IF(I4098&lt;2,"Junior",IF(I4098&lt;5,"Mid-Level",IF(I4098&lt;10,"Senior","Expert")))</f>
        <v>Senior</v>
      </c>
      <c r="W4098" t="str">
        <f>IF(Table13[[#This Row],[Last_Working_Date]]="Active","Active","Exited")</f>
        <v>Active</v>
      </c>
    </row>
    <row r="4099" spans="1:23" x14ac:dyDescent="0.3">
      <c r="A4099" s="9" t="s">
        <v>4230</v>
      </c>
      <c r="B4099" s="9" t="s">
        <v>29</v>
      </c>
      <c r="C4099">
        <v>27</v>
      </c>
      <c r="D4099" t="s">
        <v>179</v>
      </c>
      <c r="E4099" t="s">
        <v>44</v>
      </c>
      <c r="F4099" t="s">
        <v>45</v>
      </c>
      <c r="G4099" t="s">
        <v>46</v>
      </c>
      <c r="H4099" t="s">
        <v>24</v>
      </c>
      <c r="I4099" s="5">
        <v>2.2999999999999998</v>
      </c>
      <c r="J4099" t="s">
        <v>25</v>
      </c>
      <c r="K4099" s="1">
        <v>41290</v>
      </c>
      <c r="L4099" s="1" t="s">
        <v>5075</v>
      </c>
      <c r="M4099" s="7">
        <v>12.78</v>
      </c>
      <c r="N4099" s="22">
        <v>39827</v>
      </c>
      <c r="O4099">
        <v>3</v>
      </c>
      <c r="P4099" t="s">
        <v>65</v>
      </c>
      <c r="Q4099">
        <v>3</v>
      </c>
      <c r="R4099">
        <v>5</v>
      </c>
      <c r="S4099" t="s">
        <v>160</v>
      </c>
      <c r="T4099" t="s">
        <v>26</v>
      </c>
      <c r="U4099" t="str">
        <f t="shared" si="128"/>
        <v>Young</v>
      </c>
      <c r="V4099" t="str">
        <f t="shared" si="129"/>
        <v>Mid-Level</v>
      </c>
      <c r="W4099" t="str">
        <f>IF(Table13[[#This Row],[Last_Working_Date]]="Active","Active","Exited")</f>
        <v>Active</v>
      </c>
    </row>
    <row r="4100" spans="1:23" x14ac:dyDescent="0.3">
      <c r="A4100" s="9" t="s">
        <v>4231</v>
      </c>
      <c r="B4100" s="9" t="s">
        <v>29</v>
      </c>
      <c r="C4100">
        <v>35</v>
      </c>
      <c r="D4100" t="s">
        <v>20</v>
      </c>
      <c r="E4100" t="s">
        <v>21</v>
      </c>
      <c r="F4100" t="s">
        <v>45</v>
      </c>
      <c r="G4100" t="s">
        <v>164</v>
      </c>
      <c r="H4100" t="s">
        <v>24</v>
      </c>
      <c r="I4100" s="5">
        <v>11.6</v>
      </c>
      <c r="J4100" t="s">
        <v>25</v>
      </c>
      <c r="K4100" s="1">
        <v>41503</v>
      </c>
      <c r="L4100" s="1" t="s">
        <v>5075</v>
      </c>
      <c r="M4100" s="7">
        <v>12.2</v>
      </c>
      <c r="N4100" s="22">
        <v>59192</v>
      </c>
      <c r="O4100">
        <v>3</v>
      </c>
      <c r="P4100" t="s">
        <v>26</v>
      </c>
      <c r="Q4100">
        <v>1</v>
      </c>
      <c r="R4100">
        <v>9</v>
      </c>
      <c r="S4100" t="s">
        <v>248</v>
      </c>
      <c r="T4100" t="s">
        <v>26</v>
      </c>
      <c r="U4100" t="str">
        <f t="shared" si="128"/>
        <v>Adult</v>
      </c>
      <c r="V4100" t="str">
        <f t="shared" si="129"/>
        <v>Expert</v>
      </c>
      <c r="W4100" t="str">
        <f>IF(Table13[[#This Row],[Last_Working_Date]]="Active","Active","Exited")</f>
        <v>Active</v>
      </c>
    </row>
    <row r="4101" spans="1:23" x14ac:dyDescent="0.3">
      <c r="A4101" s="9" t="s">
        <v>4232</v>
      </c>
      <c r="B4101" s="9" t="s">
        <v>19</v>
      </c>
      <c r="C4101">
        <v>35</v>
      </c>
      <c r="D4101" t="s">
        <v>30</v>
      </c>
      <c r="E4101" t="s">
        <v>63</v>
      </c>
      <c r="F4101" t="s">
        <v>92</v>
      </c>
      <c r="G4101" t="s">
        <v>120</v>
      </c>
      <c r="H4101" t="s">
        <v>24</v>
      </c>
      <c r="I4101" s="5">
        <v>6.7</v>
      </c>
      <c r="J4101" t="s">
        <v>25</v>
      </c>
      <c r="K4101" s="1">
        <v>44620</v>
      </c>
      <c r="L4101" s="1" t="s">
        <v>5075</v>
      </c>
      <c r="M4101" s="7">
        <v>3.66</v>
      </c>
      <c r="N4101" s="22">
        <v>46547</v>
      </c>
      <c r="O4101">
        <v>3</v>
      </c>
      <c r="P4101" t="s">
        <v>26</v>
      </c>
      <c r="Q4101">
        <v>3</v>
      </c>
      <c r="R4101">
        <v>7</v>
      </c>
      <c r="S4101" t="s">
        <v>903</v>
      </c>
      <c r="T4101" t="s">
        <v>26</v>
      </c>
      <c r="U4101" t="str">
        <f t="shared" si="128"/>
        <v>Adult</v>
      </c>
      <c r="V4101" t="str">
        <f t="shared" si="129"/>
        <v>Senior</v>
      </c>
      <c r="W4101" t="str">
        <f>IF(Table13[[#This Row],[Last_Working_Date]]="Active","Active","Exited")</f>
        <v>Active</v>
      </c>
    </row>
    <row r="4102" spans="1:23" x14ac:dyDescent="0.3">
      <c r="A4102" s="9" t="s">
        <v>486</v>
      </c>
      <c r="B4102" s="9" t="s">
        <v>19</v>
      </c>
      <c r="C4102">
        <v>34</v>
      </c>
      <c r="D4102" t="s">
        <v>30</v>
      </c>
      <c r="E4102" t="s">
        <v>31</v>
      </c>
      <c r="F4102" t="s">
        <v>92</v>
      </c>
      <c r="G4102" t="s">
        <v>120</v>
      </c>
      <c r="H4102" t="s">
        <v>51</v>
      </c>
      <c r="I4102" s="5">
        <v>5.5</v>
      </c>
      <c r="J4102" t="s">
        <v>25</v>
      </c>
      <c r="K4102" s="1">
        <v>43998</v>
      </c>
      <c r="L4102" s="1" t="s">
        <v>5075</v>
      </c>
      <c r="M4102" s="7">
        <v>5.37</v>
      </c>
      <c r="N4102" s="22">
        <v>40932</v>
      </c>
      <c r="O4102">
        <v>4</v>
      </c>
      <c r="P4102" t="s">
        <v>26</v>
      </c>
      <c r="Q4102">
        <v>4</v>
      </c>
      <c r="R4102">
        <v>3</v>
      </c>
      <c r="S4102" t="s">
        <v>5074</v>
      </c>
      <c r="T4102" t="s">
        <v>26</v>
      </c>
      <c r="U4102" t="str">
        <f t="shared" si="128"/>
        <v>Adult</v>
      </c>
      <c r="V4102" t="str">
        <f t="shared" si="129"/>
        <v>Senior</v>
      </c>
      <c r="W4102" t="str">
        <f>IF(Table13[[#This Row],[Last_Working_Date]]="Active","Active","Exited")</f>
        <v>Active</v>
      </c>
    </row>
    <row r="4103" spans="1:23" x14ac:dyDescent="0.3">
      <c r="A4103" s="9" t="s">
        <v>4233</v>
      </c>
      <c r="B4103" s="9" t="s">
        <v>19</v>
      </c>
      <c r="C4103">
        <v>21</v>
      </c>
      <c r="D4103" t="s">
        <v>30</v>
      </c>
      <c r="E4103" t="s">
        <v>63</v>
      </c>
      <c r="F4103" t="s">
        <v>82</v>
      </c>
      <c r="G4103" t="s">
        <v>284</v>
      </c>
      <c r="H4103" t="s">
        <v>24</v>
      </c>
      <c r="I4103" s="5">
        <v>0</v>
      </c>
      <c r="J4103" t="s">
        <v>25</v>
      </c>
      <c r="K4103" s="1">
        <v>44548</v>
      </c>
      <c r="L4103" s="1">
        <v>45206</v>
      </c>
      <c r="M4103" s="7">
        <v>1.8</v>
      </c>
      <c r="N4103" s="22">
        <v>33983</v>
      </c>
      <c r="O4103">
        <v>2</v>
      </c>
      <c r="P4103" t="s">
        <v>26</v>
      </c>
      <c r="Q4103">
        <v>3</v>
      </c>
      <c r="R4103">
        <v>5</v>
      </c>
      <c r="S4103" t="s">
        <v>663</v>
      </c>
      <c r="T4103" t="s">
        <v>65</v>
      </c>
      <c r="U4103" t="str">
        <f t="shared" si="128"/>
        <v>Young</v>
      </c>
      <c r="V4103" t="str">
        <f t="shared" si="129"/>
        <v>Junior</v>
      </c>
      <c r="W4103" t="str">
        <f>IF(Table13[[#This Row],[Last_Working_Date]]="Active","Active","Exited")</f>
        <v>Exited</v>
      </c>
    </row>
    <row r="4104" spans="1:23" x14ac:dyDescent="0.3">
      <c r="A4104" s="9" t="s">
        <v>189</v>
      </c>
      <c r="B4104" s="9" t="s">
        <v>29</v>
      </c>
      <c r="C4104">
        <v>29</v>
      </c>
      <c r="D4104" t="s">
        <v>30</v>
      </c>
      <c r="E4104" t="s">
        <v>53</v>
      </c>
      <c r="F4104" t="s">
        <v>22</v>
      </c>
      <c r="G4104" t="s">
        <v>59</v>
      </c>
      <c r="H4104" t="s">
        <v>51</v>
      </c>
      <c r="I4104" s="5">
        <v>3.2</v>
      </c>
      <c r="J4104" t="s">
        <v>25</v>
      </c>
      <c r="K4104" s="1">
        <v>39480</v>
      </c>
      <c r="L4104" s="1" t="s">
        <v>5075</v>
      </c>
      <c r="M4104" s="7">
        <v>17.739999999999998</v>
      </c>
      <c r="N4104" s="22">
        <v>36446</v>
      </c>
      <c r="O4104">
        <v>2</v>
      </c>
      <c r="P4104" t="s">
        <v>26</v>
      </c>
      <c r="Q4104">
        <v>2</v>
      </c>
      <c r="R4104">
        <v>8</v>
      </c>
      <c r="S4104" t="s">
        <v>5074</v>
      </c>
      <c r="T4104" t="s">
        <v>26</v>
      </c>
      <c r="U4104" t="str">
        <f t="shared" si="128"/>
        <v>Young</v>
      </c>
      <c r="V4104" t="str">
        <f t="shared" si="129"/>
        <v>Mid-Level</v>
      </c>
      <c r="W4104" t="str">
        <f>IF(Table13[[#This Row],[Last_Working_Date]]="Active","Active","Exited")</f>
        <v>Active</v>
      </c>
    </row>
    <row r="4105" spans="1:23" x14ac:dyDescent="0.3">
      <c r="A4105" s="9" t="s">
        <v>4234</v>
      </c>
      <c r="B4105" s="9" t="s">
        <v>29</v>
      </c>
      <c r="C4105">
        <v>23</v>
      </c>
      <c r="D4105" t="s">
        <v>30</v>
      </c>
      <c r="E4105" t="s">
        <v>63</v>
      </c>
      <c r="F4105" t="s">
        <v>22</v>
      </c>
      <c r="G4105" t="s">
        <v>74</v>
      </c>
      <c r="H4105" t="s">
        <v>24</v>
      </c>
      <c r="I4105" s="5">
        <v>2.7</v>
      </c>
      <c r="J4105" t="s">
        <v>25</v>
      </c>
      <c r="K4105" s="1">
        <v>42724</v>
      </c>
      <c r="L4105" s="1" t="s">
        <v>5075</v>
      </c>
      <c r="M4105" s="7">
        <v>8.85</v>
      </c>
      <c r="N4105" s="22">
        <v>36847</v>
      </c>
      <c r="O4105">
        <v>3</v>
      </c>
      <c r="P4105" t="s">
        <v>26</v>
      </c>
      <c r="Q4105">
        <v>2</v>
      </c>
      <c r="R4105">
        <v>6</v>
      </c>
      <c r="S4105" t="s">
        <v>560</v>
      </c>
      <c r="T4105" t="s">
        <v>26</v>
      </c>
      <c r="U4105" t="str">
        <f t="shared" si="128"/>
        <v>Young</v>
      </c>
      <c r="V4105" t="str">
        <f t="shared" si="129"/>
        <v>Mid-Level</v>
      </c>
      <c r="W4105" t="str">
        <f>IF(Table13[[#This Row],[Last_Working_Date]]="Active","Active","Exited")</f>
        <v>Active</v>
      </c>
    </row>
    <row r="4106" spans="1:23" x14ac:dyDescent="0.3">
      <c r="A4106" s="9" t="s">
        <v>4235</v>
      </c>
      <c r="B4106" s="9" t="s">
        <v>19</v>
      </c>
      <c r="C4106">
        <v>40</v>
      </c>
      <c r="D4106" t="s">
        <v>30</v>
      </c>
      <c r="E4106" t="s">
        <v>36</v>
      </c>
      <c r="F4106" t="s">
        <v>22</v>
      </c>
      <c r="G4106" t="s">
        <v>74</v>
      </c>
      <c r="H4106" t="s">
        <v>24</v>
      </c>
      <c r="I4106" s="5">
        <v>14.3</v>
      </c>
      <c r="J4106" t="s">
        <v>25</v>
      </c>
      <c r="K4106" s="1">
        <v>40544</v>
      </c>
      <c r="L4106" s="1" t="s">
        <v>5075</v>
      </c>
      <c r="M4106" s="7">
        <v>14.82</v>
      </c>
      <c r="N4106" s="22">
        <v>61923</v>
      </c>
      <c r="O4106">
        <v>3</v>
      </c>
      <c r="P4106" t="s">
        <v>26</v>
      </c>
      <c r="Q4106">
        <v>1</v>
      </c>
      <c r="R4106">
        <v>9</v>
      </c>
      <c r="S4106" t="s">
        <v>493</v>
      </c>
      <c r="T4106" t="s">
        <v>26</v>
      </c>
      <c r="U4106" t="str">
        <f t="shared" si="128"/>
        <v>Adult</v>
      </c>
      <c r="V4106" t="str">
        <f t="shared" si="129"/>
        <v>Expert</v>
      </c>
      <c r="W4106" t="str">
        <f>IF(Table13[[#This Row],[Last_Working_Date]]="Active","Active","Exited")</f>
        <v>Active</v>
      </c>
    </row>
    <row r="4107" spans="1:23" x14ac:dyDescent="0.3">
      <c r="A4107" s="9" t="s">
        <v>4236</v>
      </c>
      <c r="B4107" s="9" t="s">
        <v>19</v>
      </c>
      <c r="C4107">
        <v>39</v>
      </c>
      <c r="D4107" t="s">
        <v>20</v>
      </c>
      <c r="E4107" t="s">
        <v>31</v>
      </c>
      <c r="F4107" t="s">
        <v>32</v>
      </c>
      <c r="G4107" t="s">
        <v>33</v>
      </c>
      <c r="H4107" t="s">
        <v>51</v>
      </c>
      <c r="I4107" s="5">
        <v>9.4</v>
      </c>
      <c r="J4107" t="s">
        <v>25</v>
      </c>
      <c r="K4107" s="1">
        <v>44057</v>
      </c>
      <c r="L4107" s="1">
        <v>44741</v>
      </c>
      <c r="M4107" s="7">
        <v>1.87</v>
      </c>
      <c r="N4107" s="22">
        <v>48429</v>
      </c>
      <c r="O4107">
        <v>2</v>
      </c>
      <c r="P4107" t="s">
        <v>26</v>
      </c>
      <c r="Q4107">
        <v>2</v>
      </c>
      <c r="R4107">
        <v>4</v>
      </c>
      <c r="S4107" t="s">
        <v>694</v>
      </c>
      <c r="T4107" t="s">
        <v>65</v>
      </c>
      <c r="U4107" t="str">
        <f t="shared" si="128"/>
        <v>Adult</v>
      </c>
      <c r="V4107" t="str">
        <f t="shared" si="129"/>
        <v>Senior</v>
      </c>
      <c r="W4107" t="str">
        <f>IF(Table13[[#This Row],[Last_Working_Date]]="Active","Active","Exited")</f>
        <v>Exited</v>
      </c>
    </row>
    <row r="4108" spans="1:23" x14ac:dyDescent="0.3">
      <c r="A4108" s="9" t="s">
        <v>4237</v>
      </c>
      <c r="B4108" s="9" t="s">
        <v>19</v>
      </c>
      <c r="C4108">
        <v>39</v>
      </c>
      <c r="D4108" t="s">
        <v>20</v>
      </c>
      <c r="E4108" t="s">
        <v>44</v>
      </c>
      <c r="F4108" t="s">
        <v>54</v>
      </c>
      <c r="G4108" t="s">
        <v>77</v>
      </c>
      <c r="H4108" t="s">
        <v>24</v>
      </c>
      <c r="I4108" s="5">
        <v>9.1999999999999993</v>
      </c>
      <c r="J4108" t="s">
        <v>25</v>
      </c>
      <c r="K4108" s="1">
        <v>43382</v>
      </c>
      <c r="L4108" s="1" t="s">
        <v>5075</v>
      </c>
      <c r="M4108" s="7">
        <v>7.05</v>
      </c>
      <c r="N4108" s="22">
        <v>47285</v>
      </c>
      <c r="O4108">
        <v>4</v>
      </c>
      <c r="P4108" t="s">
        <v>26</v>
      </c>
      <c r="Q4108">
        <v>2</v>
      </c>
      <c r="R4108">
        <v>3</v>
      </c>
      <c r="S4108" t="s">
        <v>386</v>
      </c>
      <c r="T4108" t="s">
        <v>26</v>
      </c>
      <c r="U4108" t="str">
        <f t="shared" si="128"/>
        <v>Adult</v>
      </c>
      <c r="V4108" t="str">
        <f t="shared" si="129"/>
        <v>Senior</v>
      </c>
      <c r="W4108" t="str">
        <f>IF(Table13[[#This Row],[Last_Working_Date]]="Active","Active","Exited")</f>
        <v>Active</v>
      </c>
    </row>
    <row r="4109" spans="1:23" x14ac:dyDescent="0.3">
      <c r="A4109" s="9" t="s">
        <v>4238</v>
      </c>
      <c r="B4109" s="9" t="s">
        <v>29</v>
      </c>
      <c r="C4109">
        <v>31</v>
      </c>
      <c r="D4109" t="s">
        <v>30</v>
      </c>
      <c r="E4109" t="s">
        <v>63</v>
      </c>
      <c r="F4109" t="s">
        <v>32</v>
      </c>
      <c r="G4109" t="s">
        <v>171</v>
      </c>
      <c r="H4109" t="s">
        <v>51</v>
      </c>
      <c r="I4109" s="5">
        <v>9.6999999999999993</v>
      </c>
      <c r="J4109" t="s">
        <v>85</v>
      </c>
      <c r="K4109" s="1">
        <v>45812</v>
      </c>
      <c r="L4109" s="1" t="s">
        <v>5075</v>
      </c>
      <c r="M4109" s="7">
        <v>0.4</v>
      </c>
      <c r="N4109" s="22">
        <v>40708</v>
      </c>
      <c r="O4109">
        <v>3</v>
      </c>
      <c r="P4109" t="s">
        <v>26</v>
      </c>
      <c r="Q4109">
        <v>1</v>
      </c>
      <c r="R4109">
        <v>7</v>
      </c>
      <c r="S4109" t="s">
        <v>1887</v>
      </c>
      <c r="T4109" t="s">
        <v>26</v>
      </c>
      <c r="U4109" t="str">
        <f t="shared" si="128"/>
        <v>Adult</v>
      </c>
      <c r="V4109" t="str">
        <f t="shared" si="129"/>
        <v>Senior</v>
      </c>
      <c r="W4109" t="str">
        <f>IF(Table13[[#This Row],[Last_Working_Date]]="Active","Active","Exited")</f>
        <v>Active</v>
      </c>
    </row>
    <row r="4110" spans="1:23" x14ac:dyDescent="0.3">
      <c r="A4110" s="9" t="s">
        <v>4239</v>
      </c>
      <c r="B4110" s="9" t="s">
        <v>19</v>
      </c>
      <c r="C4110">
        <v>38</v>
      </c>
      <c r="D4110" t="s">
        <v>20</v>
      </c>
      <c r="E4110" t="s">
        <v>39</v>
      </c>
      <c r="F4110" t="s">
        <v>82</v>
      </c>
      <c r="G4110" t="s">
        <v>83</v>
      </c>
      <c r="H4110" t="s">
        <v>51</v>
      </c>
      <c r="I4110" s="5">
        <v>11</v>
      </c>
      <c r="J4110" t="s">
        <v>25</v>
      </c>
      <c r="K4110" s="1">
        <v>43671</v>
      </c>
      <c r="L4110" s="1" t="s">
        <v>5075</v>
      </c>
      <c r="M4110" s="7">
        <v>6.26</v>
      </c>
      <c r="N4110" s="22">
        <v>54640</v>
      </c>
      <c r="O4110">
        <v>2</v>
      </c>
      <c r="P4110" t="s">
        <v>26</v>
      </c>
      <c r="Q4110">
        <v>0</v>
      </c>
      <c r="R4110">
        <v>6</v>
      </c>
      <c r="S4110" t="s">
        <v>1999</v>
      </c>
      <c r="T4110" t="s">
        <v>26</v>
      </c>
      <c r="U4110" t="str">
        <f t="shared" si="128"/>
        <v>Adult</v>
      </c>
      <c r="V4110" t="str">
        <f t="shared" si="129"/>
        <v>Expert</v>
      </c>
      <c r="W4110" t="str">
        <f>IF(Table13[[#This Row],[Last_Working_Date]]="Active","Active","Exited")</f>
        <v>Active</v>
      </c>
    </row>
    <row r="4111" spans="1:23" x14ac:dyDescent="0.3">
      <c r="A4111" s="9" t="s">
        <v>4240</v>
      </c>
      <c r="B4111" s="9" t="s">
        <v>19</v>
      </c>
      <c r="C4111">
        <v>27</v>
      </c>
      <c r="D4111" t="s">
        <v>20</v>
      </c>
      <c r="E4111" t="s">
        <v>39</v>
      </c>
      <c r="F4111" t="s">
        <v>40</v>
      </c>
      <c r="G4111" t="s">
        <v>96</v>
      </c>
      <c r="H4111" t="s">
        <v>24</v>
      </c>
      <c r="I4111" s="5">
        <v>4.9000000000000004</v>
      </c>
      <c r="J4111" t="s">
        <v>25</v>
      </c>
      <c r="K4111" s="1">
        <v>45646</v>
      </c>
      <c r="L4111" s="1" t="s">
        <v>5075</v>
      </c>
      <c r="M4111" s="7">
        <v>0.85</v>
      </c>
      <c r="N4111" s="22">
        <v>45258</v>
      </c>
      <c r="O4111">
        <v>4</v>
      </c>
      <c r="P4111" t="s">
        <v>26</v>
      </c>
      <c r="Q4111">
        <v>1</v>
      </c>
      <c r="R4111">
        <v>6</v>
      </c>
      <c r="S4111" t="s">
        <v>282</v>
      </c>
      <c r="T4111" t="s">
        <v>26</v>
      </c>
      <c r="U4111" t="str">
        <f t="shared" si="128"/>
        <v>Young</v>
      </c>
      <c r="V4111" t="str">
        <f t="shared" si="129"/>
        <v>Mid-Level</v>
      </c>
      <c r="W4111" t="str">
        <f>IF(Table13[[#This Row],[Last_Working_Date]]="Active","Active","Exited")</f>
        <v>Active</v>
      </c>
    </row>
    <row r="4112" spans="1:23" x14ac:dyDescent="0.3">
      <c r="A4112" s="9" t="s">
        <v>4241</v>
      </c>
      <c r="B4112" s="9" t="s">
        <v>19</v>
      </c>
      <c r="C4112">
        <v>46</v>
      </c>
      <c r="D4112" t="s">
        <v>30</v>
      </c>
      <c r="E4112" t="s">
        <v>44</v>
      </c>
      <c r="F4112" t="s">
        <v>40</v>
      </c>
      <c r="G4112" t="s">
        <v>41</v>
      </c>
      <c r="H4112" t="s">
        <v>47</v>
      </c>
      <c r="I4112" s="5">
        <v>14.2</v>
      </c>
      <c r="J4112" t="s">
        <v>25</v>
      </c>
      <c r="K4112" s="1">
        <v>39699</v>
      </c>
      <c r="L4112" s="1" t="s">
        <v>5075</v>
      </c>
      <c r="M4112" s="7">
        <v>17.14</v>
      </c>
      <c r="N4112" s="22">
        <v>61119</v>
      </c>
      <c r="O4112">
        <v>3</v>
      </c>
      <c r="P4112" t="s">
        <v>26</v>
      </c>
      <c r="Q4112">
        <v>0</v>
      </c>
      <c r="R4112">
        <v>7</v>
      </c>
      <c r="S4112" t="s">
        <v>948</v>
      </c>
      <c r="T4112" t="s">
        <v>26</v>
      </c>
      <c r="U4112" t="str">
        <f t="shared" si="128"/>
        <v>Adult</v>
      </c>
      <c r="V4112" t="str">
        <f t="shared" si="129"/>
        <v>Expert</v>
      </c>
      <c r="W4112" t="str">
        <f>IF(Table13[[#This Row],[Last_Working_Date]]="Active","Active","Exited")</f>
        <v>Active</v>
      </c>
    </row>
    <row r="4113" spans="1:23" x14ac:dyDescent="0.3">
      <c r="A4113" s="9" t="s">
        <v>4242</v>
      </c>
      <c r="B4113" s="9" t="s">
        <v>29</v>
      </c>
      <c r="C4113">
        <v>31</v>
      </c>
      <c r="D4113" t="s">
        <v>30</v>
      </c>
      <c r="E4113" t="s">
        <v>63</v>
      </c>
      <c r="F4113" t="s">
        <v>32</v>
      </c>
      <c r="G4113" t="s">
        <v>171</v>
      </c>
      <c r="H4113" t="s">
        <v>51</v>
      </c>
      <c r="I4113" s="5">
        <v>4.7</v>
      </c>
      <c r="J4113" t="s">
        <v>25</v>
      </c>
      <c r="K4113" s="1">
        <v>43829</v>
      </c>
      <c r="L4113" s="1" t="s">
        <v>5075</v>
      </c>
      <c r="M4113" s="7">
        <v>5.83</v>
      </c>
      <c r="N4113" s="22">
        <v>37002</v>
      </c>
      <c r="O4113">
        <v>3</v>
      </c>
      <c r="P4113" t="s">
        <v>26</v>
      </c>
      <c r="Q4113">
        <v>4</v>
      </c>
      <c r="R4113">
        <v>8</v>
      </c>
      <c r="S4113" t="s">
        <v>521</v>
      </c>
      <c r="T4113" t="s">
        <v>26</v>
      </c>
      <c r="U4113" t="str">
        <f t="shared" si="128"/>
        <v>Adult</v>
      </c>
      <c r="V4113" t="str">
        <f t="shared" si="129"/>
        <v>Mid-Level</v>
      </c>
      <c r="W4113" t="str">
        <f>IF(Table13[[#This Row],[Last_Working_Date]]="Active","Active","Exited")</f>
        <v>Active</v>
      </c>
    </row>
    <row r="4114" spans="1:23" x14ac:dyDescent="0.3">
      <c r="A4114" s="9" t="s">
        <v>4243</v>
      </c>
      <c r="B4114" s="9" t="s">
        <v>29</v>
      </c>
      <c r="C4114">
        <v>31</v>
      </c>
      <c r="D4114" t="s">
        <v>20</v>
      </c>
      <c r="E4114" t="s">
        <v>53</v>
      </c>
      <c r="F4114" t="s">
        <v>82</v>
      </c>
      <c r="G4114" t="s">
        <v>284</v>
      </c>
      <c r="H4114" t="s">
        <v>51</v>
      </c>
      <c r="I4114" s="5">
        <v>6.5</v>
      </c>
      <c r="J4114" t="s">
        <v>25</v>
      </c>
      <c r="K4114" s="1">
        <v>43958</v>
      </c>
      <c r="L4114" s="1">
        <v>45942</v>
      </c>
      <c r="M4114" s="7">
        <v>5.43</v>
      </c>
      <c r="N4114" s="22">
        <v>36319</v>
      </c>
      <c r="O4114">
        <v>4</v>
      </c>
      <c r="P4114" t="s">
        <v>26</v>
      </c>
      <c r="Q4114">
        <v>4</v>
      </c>
      <c r="R4114">
        <v>11</v>
      </c>
      <c r="S4114" t="s">
        <v>1415</v>
      </c>
      <c r="T4114" t="s">
        <v>65</v>
      </c>
      <c r="U4114" t="str">
        <f t="shared" si="128"/>
        <v>Adult</v>
      </c>
      <c r="V4114" t="str">
        <f t="shared" si="129"/>
        <v>Senior</v>
      </c>
      <c r="W4114" t="str">
        <f>IF(Table13[[#This Row],[Last_Working_Date]]="Active","Active","Exited")</f>
        <v>Exited</v>
      </c>
    </row>
    <row r="4115" spans="1:23" x14ac:dyDescent="0.3">
      <c r="A4115" s="9" t="s">
        <v>4244</v>
      </c>
      <c r="B4115" s="9" t="s">
        <v>29</v>
      </c>
      <c r="C4115">
        <v>30</v>
      </c>
      <c r="D4115" t="s">
        <v>30</v>
      </c>
      <c r="E4115" t="s">
        <v>63</v>
      </c>
      <c r="F4115" t="s">
        <v>22</v>
      </c>
      <c r="G4115" t="s">
        <v>23</v>
      </c>
      <c r="H4115" t="s">
        <v>51</v>
      </c>
      <c r="I4115" s="5">
        <v>5.5</v>
      </c>
      <c r="J4115" t="s">
        <v>25</v>
      </c>
      <c r="K4115" s="1">
        <v>41248</v>
      </c>
      <c r="L4115" s="1" t="s">
        <v>5075</v>
      </c>
      <c r="M4115" s="7">
        <v>12.9</v>
      </c>
      <c r="N4115" s="22">
        <v>39862</v>
      </c>
      <c r="O4115">
        <v>3</v>
      </c>
      <c r="P4115" t="s">
        <v>26</v>
      </c>
      <c r="Q4115">
        <v>1</v>
      </c>
      <c r="R4115">
        <v>5</v>
      </c>
      <c r="S4115" t="s">
        <v>950</v>
      </c>
      <c r="T4115" t="s">
        <v>26</v>
      </c>
      <c r="U4115" t="str">
        <f t="shared" si="128"/>
        <v>Young</v>
      </c>
      <c r="V4115" t="str">
        <f t="shared" si="129"/>
        <v>Senior</v>
      </c>
      <c r="W4115" t="str">
        <f>IF(Table13[[#This Row],[Last_Working_Date]]="Active","Active","Exited")</f>
        <v>Active</v>
      </c>
    </row>
    <row r="4116" spans="1:23" x14ac:dyDescent="0.3">
      <c r="A4116" s="9" t="s">
        <v>4245</v>
      </c>
      <c r="B4116" s="9" t="s">
        <v>19</v>
      </c>
      <c r="C4116">
        <v>36</v>
      </c>
      <c r="D4116" t="s">
        <v>20</v>
      </c>
      <c r="E4116" t="s">
        <v>44</v>
      </c>
      <c r="F4116" t="s">
        <v>45</v>
      </c>
      <c r="G4116" t="s">
        <v>98</v>
      </c>
      <c r="H4116" t="s">
        <v>24</v>
      </c>
      <c r="I4116" s="5">
        <v>8.1</v>
      </c>
      <c r="J4116" t="s">
        <v>25</v>
      </c>
      <c r="K4116" s="1">
        <v>42522</v>
      </c>
      <c r="L4116" s="1" t="s">
        <v>5075</v>
      </c>
      <c r="M4116" s="7">
        <v>9.41</v>
      </c>
      <c r="N4116" s="22">
        <v>44538</v>
      </c>
      <c r="O4116">
        <v>3</v>
      </c>
      <c r="P4116" t="s">
        <v>26</v>
      </c>
      <c r="Q4116">
        <v>2</v>
      </c>
      <c r="R4116">
        <v>3</v>
      </c>
      <c r="S4116" t="s">
        <v>357</v>
      </c>
      <c r="T4116" t="s">
        <v>26</v>
      </c>
      <c r="U4116" t="str">
        <f t="shared" si="128"/>
        <v>Adult</v>
      </c>
      <c r="V4116" t="str">
        <f t="shared" si="129"/>
        <v>Senior</v>
      </c>
      <c r="W4116" t="str">
        <f>IF(Table13[[#This Row],[Last_Working_Date]]="Active","Active","Exited")</f>
        <v>Active</v>
      </c>
    </row>
    <row r="4117" spans="1:23" x14ac:dyDescent="0.3">
      <c r="A4117" s="9" t="s">
        <v>336</v>
      </c>
      <c r="B4117" s="9" t="s">
        <v>29</v>
      </c>
      <c r="C4117">
        <v>27</v>
      </c>
      <c r="D4117" t="s">
        <v>30</v>
      </c>
      <c r="E4117" t="s">
        <v>31</v>
      </c>
      <c r="F4117" t="s">
        <v>92</v>
      </c>
      <c r="G4117" t="s">
        <v>93</v>
      </c>
      <c r="H4117" t="s">
        <v>24</v>
      </c>
      <c r="I4117" s="5">
        <v>4.0999999999999996</v>
      </c>
      <c r="J4117" t="s">
        <v>25</v>
      </c>
      <c r="K4117" s="1">
        <v>42118</v>
      </c>
      <c r="L4117" s="1" t="s">
        <v>5075</v>
      </c>
      <c r="M4117" s="7">
        <v>10.51</v>
      </c>
      <c r="N4117" s="22">
        <v>43415</v>
      </c>
      <c r="O4117">
        <v>3</v>
      </c>
      <c r="P4117" t="s">
        <v>26</v>
      </c>
      <c r="Q4117">
        <v>2</v>
      </c>
      <c r="R4117">
        <v>10</v>
      </c>
      <c r="S4117" t="s">
        <v>5074</v>
      </c>
      <c r="T4117" t="s">
        <v>26</v>
      </c>
      <c r="U4117" t="str">
        <f t="shared" si="128"/>
        <v>Young</v>
      </c>
      <c r="V4117" t="str">
        <f t="shared" si="129"/>
        <v>Mid-Level</v>
      </c>
      <c r="W4117" t="str">
        <f>IF(Table13[[#This Row],[Last_Working_Date]]="Active","Active","Exited")</f>
        <v>Active</v>
      </c>
    </row>
    <row r="4118" spans="1:23" x14ac:dyDescent="0.3">
      <c r="A4118" s="9" t="s">
        <v>4246</v>
      </c>
      <c r="B4118" s="9" t="s">
        <v>19</v>
      </c>
      <c r="C4118">
        <v>28</v>
      </c>
      <c r="D4118" t="s">
        <v>30</v>
      </c>
      <c r="E4118" t="s">
        <v>58</v>
      </c>
      <c r="F4118" t="s">
        <v>45</v>
      </c>
      <c r="G4118" t="s">
        <v>164</v>
      </c>
      <c r="H4118" t="s">
        <v>51</v>
      </c>
      <c r="I4118" s="5">
        <v>8</v>
      </c>
      <c r="J4118" t="s">
        <v>25</v>
      </c>
      <c r="K4118" s="1">
        <v>42651</v>
      </c>
      <c r="L4118" s="1" t="s">
        <v>5075</v>
      </c>
      <c r="M4118" s="7">
        <v>9.0500000000000007</v>
      </c>
      <c r="N4118" s="22">
        <v>54009</v>
      </c>
      <c r="O4118">
        <v>5</v>
      </c>
      <c r="P4118" t="s">
        <v>26</v>
      </c>
      <c r="Q4118">
        <v>3</v>
      </c>
      <c r="R4118">
        <v>6</v>
      </c>
      <c r="S4118" t="s">
        <v>1050</v>
      </c>
      <c r="T4118" t="s">
        <v>26</v>
      </c>
      <c r="U4118" t="str">
        <f t="shared" si="128"/>
        <v>Young</v>
      </c>
      <c r="V4118" t="str">
        <f t="shared" si="129"/>
        <v>Senior</v>
      </c>
      <c r="W4118" t="str">
        <f>IF(Table13[[#This Row],[Last_Working_Date]]="Active","Active","Exited")</f>
        <v>Active</v>
      </c>
    </row>
    <row r="4119" spans="1:23" x14ac:dyDescent="0.3">
      <c r="A4119" s="9" t="s">
        <v>4247</v>
      </c>
      <c r="B4119" s="9" t="s">
        <v>19</v>
      </c>
      <c r="C4119">
        <v>35</v>
      </c>
      <c r="D4119" t="s">
        <v>30</v>
      </c>
      <c r="E4119" t="s">
        <v>31</v>
      </c>
      <c r="F4119" t="s">
        <v>45</v>
      </c>
      <c r="G4119" t="s">
        <v>98</v>
      </c>
      <c r="H4119" t="s">
        <v>84</v>
      </c>
      <c r="I4119" s="5">
        <v>8.5</v>
      </c>
      <c r="J4119" t="s">
        <v>25</v>
      </c>
      <c r="K4119" s="1">
        <v>42247</v>
      </c>
      <c r="L4119" s="1">
        <v>43415</v>
      </c>
      <c r="M4119" s="7">
        <v>3.2</v>
      </c>
      <c r="N4119" s="22">
        <v>39730</v>
      </c>
      <c r="O4119">
        <v>2</v>
      </c>
      <c r="P4119" t="s">
        <v>26</v>
      </c>
      <c r="Q4119">
        <v>2</v>
      </c>
      <c r="R4119">
        <v>6</v>
      </c>
      <c r="S4119" t="s">
        <v>372</v>
      </c>
      <c r="T4119" t="s">
        <v>65</v>
      </c>
      <c r="U4119" t="str">
        <f t="shared" si="128"/>
        <v>Adult</v>
      </c>
      <c r="V4119" t="str">
        <f t="shared" si="129"/>
        <v>Senior</v>
      </c>
      <c r="W4119" t="str">
        <f>IF(Table13[[#This Row],[Last_Working_Date]]="Active","Active","Exited")</f>
        <v>Exited</v>
      </c>
    </row>
    <row r="4120" spans="1:23" x14ac:dyDescent="0.3">
      <c r="A4120" s="9" t="s">
        <v>4248</v>
      </c>
      <c r="B4120" s="9" t="s">
        <v>19</v>
      </c>
      <c r="C4120">
        <v>28</v>
      </c>
      <c r="D4120" t="s">
        <v>30</v>
      </c>
      <c r="E4120" t="s">
        <v>39</v>
      </c>
      <c r="F4120" t="s">
        <v>32</v>
      </c>
      <c r="G4120" t="s">
        <v>171</v>
      </c>
      <c r="H4120" t="s">
        <v>24</v>
      </c>
      <c r="I4120" s="5">
        <v>4.4000000000000004</v>
      </c>
      <c r="J4120" t="s">
        <v>25</v>
      </c>
      <c r="K4120" s="1">
        <v>43820</v>
      </c>
      <c r="L4120" s="1" t="s">
        <v>5075</v>
      </c>
      <c r="M4120" s="7">
        <v>5.85</v>
      </c>
      <c r="N4120" s="22">
        <v>39201</v>
      </c>
      <c r="O4120">
        <v>2</v>
      </c>
      <c r="P4120" t="s">
        <v>26</v>
      </c>
      <c r="Q4120">
        <v>2</v>
      </c>
      <c r="R4120">
        <v>6</v>
      </c>
      <c r="S4120" t="s">
        <v>2633</v>
      </c>
      <c r="T4120" t="s">
        <v>26</v>
      </c>
      <c r="U4120" t="str">
        <f t="shared" si="128"/>
        <v>Young</v>
      </c>
      <c r="V4120" t="str">
        <f t="shared" si="129"/>
        <v>Mid-Level</v>
      </c>
      <c r="W4120" t="str">
        <f>IF(Table13[[#This Row],[Last_Working_Date]]="Active","Active","Exited")</f>
        <v>Active</v>
      </c>
    </row>
    <row r="4121" spans="1:23" x14ac:dyDescent="0.3">
      <c r="A4121" s="9" t="s">
        <v>4249</v>
      </c>
      <c r="B4121" s="9" t="s">
        <v>19</v>
      </c>
      <c r="C4121">
        <v>26</v>
      </c>
      <c r="D4121" t="s">
        <v>20</v>
      </c>
      <c r="E4121" t="s">
        <v>36</v>
      </c>
      <c r="F4121" t="s">
        <v>22</v>
      </c>
      <c r="G4121" t="s">
        <v>23</v>
      </c>
      <c r="H4121" t="s">
        <v>24</v>
      </c>
      <c r="I4121" s="5">
        <v>3.2</v>
      </c>
      <c r="J4121" t="s">
        <v>85</v>
      </c>
      <c r="K4121" s="1">
        <v>42908</v>
      </c>
      <c r="L4121" s="1" t="s">
        <v>5075</v>
      </c>
      <c r="M4121" s="7">
        <v>8.35</v>
      </c>
      <c r="N4121" s="22">
        <v>36350</v>
      </c>
      <c r="O4121">
        <v>3</v>
      </c>
      <c r="P4121" t="s">
        <v>26</v>
      </c>
      <c r="Q4121">
        <v>1</v>
      </c>
      <c r="R4121">
        <v>4</v>
      </c>
      <c r="S4121" t="s">
        <v>289</v>
      </c>
      <c r="T4121" t="s">
        <v>26</v>
      </c>
      <c r="U4121" t="str">
        <f t="shared" si="128"/>
        <v>Young</v>
      </c>
      <c r="V4121" t="str">
        <f t="shared" si="129"/>
        <v>Mid-Level</v>
      </c>
      <c r="W4121" t="str">
        <f>IF(Table13[[#This Row],[Last_Working_Date]]="Active","Active","Exited")</f>
        <v>Active</v>
      </c>
    </row>
    <row r="4122" spans="1:23" x14ac:dyDescent="0.3">
      <c r="A4122" s="9" t="s">
        <v>1847</v>
      </c>
      <c r="B4122" s="9" t="s">
        <v>29</v>
      </c>
      <c r="C4122">
        <v>36</v>
      </c>
      <c r="D4122" t="s">
        <v>20</v>
      </c>
      <c r="E4122" t="s">
        <v>31</v>
      </c>
      <c r="F4122" t="s">
        <v>32</v>
      </c>
      <c r="G4122" t="s">
        <v>33</v>
      </c>
      <c r="H4122" t="s">
        <v>75</v>
      </c>
      <c r="I4122" s="5">
        <v>13</v>
      </c>
      <c r="J4122" t="s">
        <v>25</v>
      </c>
      <c r="K4122" s="1">
        <v>43672</v>
      </c>
      <c r="L4122" s="1" t="s">
        <v>5075</v>
      </c>
      <c r="M4122" s="7">
        <v>6.26</v>
      </c>
      <c r="N4122" s="22">
        <v>49171</v>
      </c>
      <c r="O4122">
        <v>2</v>
      </c>
      <c r="P4122" t="s">
        <v>26</v>
      </c>
      <c r="Q4122">
        <v>3</v>
      </c>
      <c r="R4122">
        <v>5</v>
      </c>
      <c r="S4122" t="s">
        <v>5074</v>
      </c>
      <c r="T4122" t="s">
        <v>26</v>
      </c>
      <c r="U4122" t="str">
        <f t="shared" si="128"/>
        <v>Adult</v>
      </c>
      <c r="V4122" t="str">
        <f t="shared" si="129"/>
        <v>Expert</v>
      </c>
      <c r="W4122" t="str">
        <f>IF(Table13[[#This Row],[Last_Working_Date]]="Active","Active","Exited")</f>
        <v>Active</v>
      </c>
    </row>
    <row r="4123" spans="1:23" x14ac:dyDescent="0.3">
      <c r="A4123" s="9" t="s">
        <v>4250</v>
      </c>
      <c r="B4123" s="9" t="s">
        <v>29</v>
      </c>
      <c r="C4123">
        <v>33</v>
      </c>
      <c r="D4123" t="s">
        <v>20</v>
      </c>
      <c r="E4123" t="s">
        <v>21</v>
      </c>
      <c r="F4123" t="s">
        <v>82</v>
      </c>
      <c r="G4123" t="s">
        <v>284</v>
      </c>
      <c r="H4123" t="s">
        <v>84</v>
      </c>
      <c r="I4123" s="5">
        <v>7.9</v>
      </c>
      <c r="J4123" t="s">
        <v>25</v>
      </c>
      <c r="K4123" s="1">
        <v>43272</v>
      </c>
      <c r="L4123" s="1" t="s">
        <v>5075</v>
      </c>
      <c r="M4123" s="7">
        <v>7.35</v>
      </c>
      <c r="N4123" s="22">
        <v>45727</v>
      </c>
      <c r="O4123">
        <v>4</v>
      </c>
      <c r="P4123" t="s">
        <v>26</v>
      </c>
      <c r="Q4123">
        <v>0</v>
      </c>
      <c r="R4123">
        <v>6</v>
      </c>
      <c r="S4123" t="s">
        <v>1243</v>
      </c>
      <c r="T4123" t="s">
        <v>26</v>
      </c>
      <c r="U4123" t="str">
        <f t="shared" si="128"/>
        <v>Adult</v>
      </c>
      <c r="V4123" t="str">
        <f t="shared" si="129"/>
        <v>Senior</v>
      </c>
      <c r="W4123" t="str">
        <f>IF(Table13[[#This Row],[Last_Working_Date]]="Active","Active","Exited")</f>
        <v>Active</v>
      </c>
    </row>
    <row r="4124" spans="1:23" x14ac:dyDescent="0.3">
      <c r="A4124" s="9" t="s">
        <v>4251</v>
      </c>
      <c r="B4124" s="9" t="s">
        <v>29</v>
      </c>
      <c r="C4124">
        <v>33</v>
      </c>
      <c r="D4124" t="s">
        <v>30</v>
      </c>
      <c r="E4124" t="s">
        <v>31</v>
      </c>
      <c r="F4124" t="s">
        <v>82</v>
      </c>
      <c r="G4124" t="s">
        <v>107</v>
      </c>
      <c r="H4124" t="s">
        <v>47</v>
      </c>
      <c r="I4124" s="5">
        <v>13</v>
      </c>
      <c r="J4124" t="s">
        <v>25</v>
      </c>
      <c r="K4124" s="1">
        <v>42071</v>
      </c>
      <c r="L4124" s="1" t="s">
        <v>5075</v>
      </c>
      <c r="M4124" s="7">
        <v>10.64</v>
      </c>
      <c r="N4124" s="22">
        <v>49914</v>
      </c>
      <c r="O4124">
        <v>2</v>
      </c>
      <c r="P4124" t="s">
        <v>26</v>
      </c>
      <c r="Q4124">
        <v>2</v>
      </c>
      <c r="R4124">
        <v>2</v>
      </c>
      <c r="S4124" t="s">
        <v>311</v>
      </c>
      <c r="T4124" t="s">
        <v>26</v>
      </c>
      <c r="U4124" t="str">
        <f t="shared" si="128"/>
        <v>Adult</v>
      </c>
      <c r="V4124" t="str">
        <f t="shared" si="129"/>
        <v>Expert</v>
      </c>
      <c r="W4124" t="str">
        <f>IF(Table13[[#This Row],[Last_Working_Date]]="Active","Active","Exited")</f>
        <v>Active</v>
      </c>
    </row>
    <row r="4125" spans="1:23" x14ac:dyDescent="0.3">
      <c r="A4125" s="9" t="s">
        <v>4252</v>
      </c>
      <c r="B4125" s="9" t="s">
        <v>29</v>
      </c>
      <c r="C4125">
        <v>35</v>
      </c>
      <c r="D4125" t="s">
        <v>20</v>
      </c>
      <c r="E4125" t="s">
        <v>44</v>
      </c>
      <c r="F4125" t="s">
        <v>54</v>
      </c>
      <c r="G4125" t="s">
        <v>55</v>
      </c>
      <c r="H4125" t="s">
        <v>51</v>
      </c>
      <c r="I4125" s="5">
        <v>11.4</v>
      </c>
      <c r="J4125" t="s">
        <v>25</v>
      </c>
      <c r="K4125" s="1">
        <v>42740</v>
      </c>
      <c r="L4125" s="1" t="s">
        <v>5075</v>
      </c>
      <c r="M4125" s="7">
        <v>8.81</v>
      </c>
      <c r="N4125" s="22">
        <v>53729</v>
      </c>
      <c r="O4125">
        <v>3</v>
      </c>
      <c r="P4125" t="s">
        <v>26</v>
      </c>
      <c r="Q4125">
        <v>1</v>
      </c>
      <c r="R4125">
        <v>5</v>
      </c>
      <c r="S4125" t="s">
        <v>210</v>
      </c>
      <c r="T4125" t="s">
        <v>26</v>
      </c>
      <c r="U4125" t="str">
        <f t="shared" si="128"/>
        <v>Adult</v>
      </c>
      <c r="V4125" t="str">
        <f t="shared" si="129"/>
        <v>Expert</v>
      </c>
      <c r="W4125" t="str">
        <f>IF(Table13[[#This Row],[Last_Working_Date]]="Active","Active","Exited")</f>
        <v>Active</v>
      </c>
    </row>
    <row r="4126" spans="1:23" x14ac:dyDescent="0.3">
      <c r="A4126" s="9" t="s">
        <v>4253</v>
      </c>
      <c r="B4126" s="9" t="s">
        <v>19</v>
      </c>
      <c r="C4126">
        <v>46</v>
      </c>
      <c r="D4126" t="s">
        <v>30</v>
      </c>
      <c r="E4126" t="s">
        <v>21</v>
      </c>
      <c r="F4126" t="s">
        <v>40</v>
      </c>
      <c r="G4126" t="s">
        <v>50</v>
      </c>
      <c r="H4126" t="s">
        <v>84</v>
      </c>
      <c r="I4126" s="5">
        <v>26</v>
      </c>
      <c r="J4126" t="s">
        <v>25</v>
      </c>
      <c r="K4126" s="1">
        <v>42052</v>
      </c>
      <c r="L4126" s="1" t="s">
        <v>5075</v>
      </c>
      <c r="M4126" s="7">
        <v>10.69</v>
      </c>
      <c r="N4126" s="22">
        <v>84819</v>
      </c>
      <c r="O4126">
        <v>3</v>
      </c>
      <c r="P4126" t="s">
        <v>26</v>
      </c>
      <c r="Q4126">
        <v>1</v>
      </c>
      <c r="R4126">
        <v>5</v>
      </c>
      <c r="S4126" t="s">
        <v>42</v>
      </c>
      <c r="T4126" t="s">
        <v>26</v>
      </c>
      <c r="U4126" t="str">
        <f t="shared" si="128"/>
        <v>Adult</v>
      </c>
      <c r="V4126" t="str">
        <f t="shared" si="129"/>
        <v>Expert</v>
      </c>
      <c r="W4126" t="str">
        <f>IF(Table13[[#This Row],[Last_Working_Date]]="Active","Active","Exited")</f>
        <v>Active</v>
      </c>
    </row>
    <row r="4127" spans="1:23" x14ac:dyDescent="0.3">
      <c r="A4127" s="9" t="s">
        <v>4254</v>
      </c>
      <c r="B4127" s="9" t="s">
        <v>29</v>
      </c>
      <c r="C4127">
        <v>21</v>
      </c>
      <c r="D4127" t="s">
        <v>30</v>
      </c>
      <c r="E4127" t="s">
        <v>31</v>
      </c>
      <c r="F4127" t="s">
        <v>32</v>
      </c>
      <c r="G4127" t="s">
        <v>171</v>
      </c>
      <c r="H4127" t="s">
        <v>24</v>
      </c>
      <c r="I4127" s="5">
        <v>0.1</v>
      </c>
      <c r="J4127" t="s">
        <v>25</v>
      </c>
      <c r="K4127" s="1">
        <v>44857</v>
      </c>
      <c r="L4127" s="1" t="s">
        <v>5075</v>
      </c>
      <c r="M4127" s="7">
        <v>3.01</v>
      </c>
      <c r="N4127" s="22">
        <v>31772</v>
      </c>
      <c r="O4127">
        <v>5</v>
      </c>
      <c r="P4127" t="s">
        <v>26</v>
      </c>
      <c r="Q4127">
        <v>1</v>
      </c>
      <c r="R4127">
        <v>8</v>
      </c>
      <c r="S4127" t="s">
        <v>2817</v>
      </c>
      <c r="T4127" t="s">
        <v>26</v>
      </c>
      <c r="U4127" t="str">
        <f t="shared" si="128"/>
        <v>Young</v>
      </c>
      <c r="V4127" t="str">
        <f t="shared" si="129"/>
        <v>Junior</v>
      </c>
      <c r="W4127" t="str">
        <f>IF(Table13[[#This Row],[Last_Working_Date]]="Active","Active","Exited")</f>
        <v>Active</v>
      </c>
    </row>
    <row r="4128" spans="1:23" x14ac:dyDescent="0.3">
      <c r="A4128" s="9" t="s">
        <v>4255</v>
      </c>
      <c r="B4128" s="9" t="s">
        <v>19</v>
      </c>
      <c r="C4128">
        <v>27</v>
      </c>
      <c r="D4128" t="s">
        <v>30</v>
      </c>
      <c r="E4128" t="s">
        <v>21</v>
      </c>
      <c r="F4128" t="s">
        <v>54</v>
      </c>
      <c r="G4128" t="s">
        <v>77</v>
      </c>
      <c r="H4128" t="s">
        <v>24</v>
      </c>
      <c r="I4128" s="5">
        <v>1.2</v>
      </c>
      <c r="J4128" t="s">
        <v>25</v>
      </c>
      <c r="K4128" s="1">
        <v>44823</v>
      </c>
      <c r="L4128" s="1" t="s">
        <v>5075</v>
      </c>
      <c r="M4128" s="7">
        <v>3.11</v>
      </c>
      <c r="N4128" s="22">
        <v>39797</v>
      </c>
      <c r="O4128">
        <v>4</v>
      </c>
      <c r="P4128" t="s">
        <v>26</v>
      </c>
      <c r="Q4128">
        <v>1</v>
      </c>
      <c r="R4128">
        <v>7</v>
      </c>
      <c r="S4128" t="s">
        <v>260</v>
      </c>
      <c r="T4128" t="s">
        <v>26</v>
      </c>
      <c r="U4128" t="str">
        <f t="shared" si="128"/>
        <v>Young</v>
      </c>
      <c r="V4128" t="str">
        <f t="shared" si="129"/>
        <v>Junior</v>
      </c>
      <c r="W4128" t="str">
        <f>IF(Table13[[#This Row],[Last_Working_Date]]="Active","Active","Exited")</f>
        <v>Active</v>
      </c>
    </row>
    <row r="4129" spans="1:23" x14ac:dyDescent="0.3">
      <c r="A4129" s="9" t="s">
        <v>4256</v>
      </c>
      <c r="B4129" s="9" t="s">
        <v>19</v>
      </c>
      <c r="C4129">
        <v>27</v>
      </c>
      <c r="D4129" t="s">
        <v>30</v>
      </c>
      <c r="E4129" t="s">
        <v>31</v>
      </c>
      <c r="F4129" t="s">
        <v>82</v>
      </c>
      <c r="G4129" t="s">
        <v>107</v>
      </c>
      <c r="H4129" t="s">
        <v>24</v>
      </c>
      <c r="I4129" s="5">
        <v>1.2</v>
      </c>
      <c r="J4129" t="s">
        <v>25</v>
      </c>
      <c r="K4129" s="1">
        <v>44178</v>
      </c>
      <c r="L4129" s="1" t="s">
        <v>5075</v>
      </c>
      <c r="M4129" s="7">
        <v>4.87</v>
      </c>
      <c r="N4129" s="22">
        <v>26938</v>
      </c>
      <c r="O4129">
        <v>2</v>
      </c>
      <c r="P4129" t="s">
        <v>65</v>
      </c>
      <c r="Q4129">
        <v>4</v>
      </c>
      <c r="R4129">
        <v>8</v>
      </c>
      <c r="S4129" t="s">
        <v>738</v>
      </c>
      <c r="T4129" t="s">
        <v>26</v>
      </c>
      <c r="U4129" t="str">
        <f t="shared" si="128"/>
        <v>Young</v>
      </c>
      <c r="V4129" t="str">
        <f t="shared" si="129"/>
        <v>Junior</v>
      </c>
      <c r="W4129" t="str">
        <f>IF(Table13[[#This Row],[Last_Working_Date]]="Active","Active","Exited")</f>
        <v>Active</v>
      </c>
    </row>
    <row r="4130" spans="1:23" x14ac:dyDescent="0.3">
      <c r="A4130" s="9" t="s">
        <v>4257</v>
      </c>
      <c r="B4130" s="9" t="s">
        <v>19</v>
      </c>
      <c r="C4130">
        <v>25</v>
      </c>
      <c r="D4130" t="s">
        <v>20</v>
      </c>
      <c r="E4130" t="s">
        <v>31</v>
      </c>
      <c r="F4130" t="s">
        <v>54</v>
      </c>
      <c r="G4130" t="s">
        <v>139</v>
      </c>
      <c r="H4130" t="s">
        <v>24</v>
      </c>
      <c r="I4130" s="5">
        <v>4.2</v>
      </c>
      <c r="J4130" t="s">
        <v>25</v>
      </c>
      <c r="K4130" s="1">
        <v>45768</v>
      </c>
      <c r="L4130" s="1" t="s">
        <v>5075</v>
      </c>
      <c r="M4130" s="7">
        <v>0.52</v>
      </c>
      <c r="N4130" s="22">
        <v>34813</v>
      </c>
      <c r="O4130">
        <v>3</v>
      </c>
      <c r="P4130" t="s">
        <v>26</v>
      </c>
      <c r="Q4130">
        <v>0</v>
      </c>
      <c r="R4130">
        <v>7</v>
      </c>
      <c r="S4130" t="s">
        <v>210</v>
      </c>
      <c r="T4130" t="s">
        <v>26</v>
      </c>
      <c r="U4130" t="str">
        <f t="shared" si="128"/>
        <v>Young</v>
      </c>
      <c r="V4130" t="str">
        <f t="shared" si="129"/>
        <v>Mid-Level</v>
      </c>
      <c r="W4130" t="str">
        <f>IF(Table13[[#This Row],[Last_Working_Date]]="Active","Active","Exited")</f>
        <v>Active</v>
      </c>
    </row>
    <row r="4131" spans="1:23" x14ac:dyDescent="0.3">
      <c r="A4131" s="9" t="s">
        <v>4258</v>
      </c>
      <c r="B4131" s="9" t="s">
        <v>19</v>
      </c>
      <c r="C4131">
        <v>35</v>
      </c>
      <c r="D4131" t="s">
        <v>30</v>
      </c>
      <c r="E4131" t="s">
        <v>58</v>
      </c>
      <c r="F4131" t="s">
        <v>67</v>
      </c>
      <c r="G4131" t="s">
        <v>68</v>
      </c>
      <c r="H4131" t="s">
        <v>51</v>
      </c>
      <c r="I4131" s="5">
        <v>8.5</v>
      </c>
      <c r="J4131" t="s">
        <v>25</v>
      </c>
      <c r="K4131" s="1">
        <v>44631</v>
      </c>
      <c r="L4131" s="1" t="s">
        <v>5075</v>
      </c>
      <c r="M4131" s="7">
        <v>3.63</v>
      </c>
      <c r="N4131" s="22">
        <v>56158</v>
      </c>
      <c r="O4131">
        <v>3</v>
      </c>
      <c r="P4131" t="s">
        <v>26</v>
      </c>
      <c r="Q4131">
        <v>1</v>
      </c>
      <c r="R4131">
        <v>5</v>
      </c>
      <c r="S4131" t="s">
        <v>324</v>
      </c>
      <c r="T4131" t="s">
        <v>26</v>
      </c>
      <c r="U4131" t="str">
        <f t="shared" si="128"/>
        <v>Adult</v>
      </c>
      <c r="V4131" t="str">
        <f t="shared" si="129"/>
        <v>Senior</v>
      </c>
      <c r="W4131" t="str">
        <f>IF(Table13[[#This Row],[Last_Working_Date]]="Active","Active","Exited")</f>
        <v>Active</v>
      </c>
    </row>
    <row r="4132" spans="1:23" x14ac:dyDescent="0.3">
      <c r="A4132" s="9" t="s">
        <v>4259</v>
      </c>
      <c r="B4132" s="9" t="s">
        <v>19</v>
      </c>
      <c r="C4132">
        <v>30</v>
      </c>
      <c r="D4132" t="s">
        <v>20</v>
      </c>
      <c r="E4132" t="s">
        <v>21</v>
      </c>
      <c r="F4132" t="s">
        <v>32</v>
      </c>
      <c r="G4132" t="s">
        <v>33</v>
      </c>
      <c r="H4132" t="s">
        <v>24</v>
      </c>
      <c r="I4132" s="5">
        <v>4</v>
      </c>
      <c r="J4132" t="s">
        <v>85</v>
      </c>
      <c r="K4132" s="1">
        <v>41985</v>
      </c>
      <c r="L4132" s="1" t="s">
        <v>5075</v>
      </c>
      <c r="M4132" s="7">
        <v>10.88</v>
      </c>
      <c r="N4132" s="22">
        <v>38619</v>
      </c>
      <c r="O4132">
        <v>4</v>
      </c>
      <c r="P4132" t="s">
        <v>26</v>
      </c>
      <c r="Q4132">
        <v>0</v>
      </c>
      <c r="R4132">
        <v>4</v>
      </c>
      <c r="S4132" t="s">
        <v>1757</v>
      </c>
      <c r="T4132" t="s">
        <v>26</v>
      </c>
      <c r="U4132" t="str">
        <f t="shared" si="128"/>
        <v>Young</v>
      </c>
      <c r="V4132" t="str">
        <f t="shared" si="129"/>
        <v>Mid-Level</v>
      </c>
      <c r="W4132" t="str">
        <f>IF(Table13[[#This Row],[Last_Working_Date]]="Active","Active","Exited")</f>
        <v>Active</v>
      </c>
    </row>
    <row r="4133" spans="1:23" x14ac:dyDescent="0.3">
      <c r="A4133" s="9" t="s">
        <v>837</v>
      </c>
      <c r="B4133" s="9" t="s">
        <v>29</v>
      </c>
      <c r="C4133">
        <v>37</v>
      </c>
      <c r="D4133" t="s">
        <v>30</v>
      </c>
      <c r="E4133" t="s">
        <v>53</v>
      </c>
      <c r="F4133" t="s">
        <v>82</v>
      </c>
      <c r="G4133" t="s">
        <v>83</v>
      </c>
      <c r="H4133" t="s">
        <v>24</v>
      </c>
      <c r="I4133" s="5">
        <v>7.4</v>
      </c>
      <c r="J4133" t="s">
        <v>85</v>
      </c>
      <c r="K4133" s="1">
        <v>44929</v>
      </c>
      <c r="L4133" s="1" t="s">
        <v>5075</v>
      </c>
      <c r="M4133" s="7">
        <v>2.82</v>
      </c>
      <c r="N4133" s="22">
        <v>45250</v>
      </c>
      <c r="O4133">
        <v>4</v>
      </c>
      <c r="P4133" t="s">
        <v>26</v>
      </c>
      <c r="Q4133">
        <v>0</v>
      </c>
      <c r="R4133">
        <v>15</v>
      </c>
      <c r="S4133" t="s">
        <v>5074</v>
      </c>
      <c r="T4133" t="s">
        <v>26</v>
      </c>
      <c r="U4133" t="str">
        <f t="shared" si="128"/>
        <v>Adult</v>
      </c>
      <c r="V4133" t="str">
        <f t="shared" si="129"/>
        <v>Senior</v>
      </c>
      <c r="W4133" t="str">
        <f>IF(Table13[[#This Row],[Last_Working_Date]]="Active","Active","Exited")</f>
        <v>Active</v>
      </c>
    </row>
    <row r="4134" spans="1:23" x14ac:dyDescent="0.3">
      <c r="A4134" s="9" t="s">
        <v>4260</v>
      </c>
      <c r="B4134" s="9" t="s">
        <v>29</v>
      </c>
      <c r="C4134">
        <v>33</v>
      </c>
      <c r="D4134" t="s">
        <v>20</v>
      </c>
      <c r="E4134" t="s">
        <v>36</v>
      </c>
      <c r="F4134" t="s">
        <v>40</v>
      </c>
      <c r="G4134" t="s">
        <v>96</v>
      </c>
      <c r="H4134" t="s">
        <v>24</v>
      </c>
      <c r="I4134" s="5">
        <v>2.4</v>
      </c>
      <c r="J4134" t="s">
        <v>25</v>
      </c>
      <c r="K4134" s="1">
        <v>41123</v>
      </c>
      <c r="L4134" s="1" t="s">
        <v>5075</v>
      </c>
      <c r="M4134" s="7">
        <v>13.24</v>
      </c>
      <c r="N4134" s="22">
        <v>43689</v>
      </c>
      <c r="O4134">
        <v>1</v>
      </c>
      <c r="P4134" t="s">
        <v>26</v>
      </c>
      <c r="Q4134">
        <v>1</v>
      </c>
      <c r="R4134">
        <v>6</v>
      </c>
      <c r="S4134" t="s">
        <v>420</v>
      </c>
      <c r="T4134" t="s">
        <v>26</v>
      </c>
      <c r="U4134" t="str">
        <f t="shared" si="128"/>
        <v>Adult</v>
      </c>
      <c r="V4134" t="str">
        <f t="shared" si="129"/>
        <v>Mid-Level</v>
      </c>
      <c r="W4134" t="str">
        <f>IF(Table13[[#This Row],[Last_Working_Date]]="Active","Active","Exited")</f>
        <v>Active</v>
      </c>
    </row>
    <row r="4135" spans="1:23" x14ac:dyDescent="0.3">
      <c r="A4135" s="9" t="s">
        <v>48</v>
      </c>
      <c r="B4135" s="9" t="s">
        <v>29</v>
      </c>
      <c r="C4135">
        <v>21</v>
      </c>
      <c r="D4135" t="s">
        <v>20</v>
      </c>
      <c r="E4135" t="s">
        <v>36</v>
      </c>
      <c r="F4135" t="s">
        <v>45</v>
      </c>
      <c r="G4135" t="s">
        <v>46</v>
      </c>
      <c r="H4135" t="s">
        <v>24</v>
      </c>
      <c r="I4135" s="5">
        <v>1</v>
      </c>
      <c r="J4135" t="s">
        <v>25</v>
      </c>
      <c r="K4135" s="1">
        <v>42300</v>
      </c>
      <c r="L4135" s="1" t="s">
        <v>5075</v>
      </c>
      <c r="M4135" s="7">
        <v>10.02</v>
      </c>
      <c r="N4135" s="22">
        <v>36063</v>
      </c>
      <c r="O4135">
        <v>3</v>
      </c>
      <c r="P4135" t="s">
        <v>26</v>
      </c>
      <c r="Q4135">
        <v>0</v>
      </c>
      <c r="R4135">
        <v>7</v>
      </c>
      <c r="S4135" t="s">
        <v>5074</v>
      </c>
      <c r="T4135" t="s">
        <v>26</v>
      </c>
      <c r="U4135" t="str">
        <f t="shared" si="128"/>
        <v>Young</v>
      </c>
      <c r="V4135" t="str">
        <f t="shared" si="129"/>
        <v>Junior</v>
      </c>
      <c r="W4135" t="str">
        <f>IF(Table13[[#This Row],[Last_Working_Date]]="Active","Active","Exited")</f>
        <v>Active</v>
      </c>
    </row>
    <row r="4136" spans="1:23" x14ac:dyDescent="0.3">
      <c r="A4136" s="9" t="s">
        <v>4261</v>
      </c>
      <c r="B4136" s="9" t="s">
        <v>29</v>
      </c>
      <c r="C4136">
        <v>34</v>
      </c>
      <c r="D4136" t="s">
        <v>30</v>
      </c>
      <c r="E4136" t="s">
        <v>21</v>
      </c>
      <c r="F4136" t="s">
        <v>54</v>
      </c>
      <c r="G4136" t="s">
        <v>77</v>
      </c>
      <c r="H4136" t="s">
        <v>24</v>
      </c>
      <c r="I4136" s="5">
        <v>7.5</v>
      </c>
      <c r="J4136" t="s">
        <v>25</v>
      </c>
      <c r="K4136" s="1">
        <v>42847</v>
      </c>
      <c r="L4136" s="1">
        <v>43138</v>
      </c>
      <c r="M4136" s="7">
        <v>0.8</v>
      </c>
      <c r="N4136" s="22">
        <v>48036</v>
      </c>
      <c r="O4136">
        <v>2</v>
      </c>
      <c r="P4136" t="s">
        <v>26</v>
      </c>
      <c r="Q4136">
        <v>1</v>
      </c>
      <c r="R4136">
        <v>8</v>
      </c>
      <c r="S4136" t="s">
        <v>267</v>
      </c>
      <c r="T4136" t="s">
        <v>65</v>
      </c>
      <c r="U4136" t="str">
        <f t="shared" si="128"/>
        <v>Adult</v>
      </c>
      <c r="V4136" t="str">
        <f t="shared" si="129"/>
        <v>Senior</v>
      </c>
      <c r="W4136" t="str">
        <f>IF(Table13[[#This Row],[Last_Working_Date]]="Active","Active","Exited")</f>
        <v>Exited</v>
      </c>
    </row>
    <row r="4137" spans="1:23" x14ac:dyDescent="0.3">
      <c r="A4137" s="9" t="s">
        <v>4262</v>
      </c>
      <c r="B4137" s="9" t="s">
        <v>19</v>
      </c>
      <c r="C4137">
        <v>21</v>
      </c>
      <c r="D4137" t="s">
        <v>30</v>
      </c>
      <c r="E4137" t="s">
        <v>21</v>
      </c>
      <c r="F4137" t="s">
        <v>92</v>
      </c>
      <c r="G4137" t="s">
        <v>93</v>
      </c>
      <c r="H4137" t="s">
        <v>24</v>
      </c>
      <c r="I4137" s="5">
        <v>1</v>
      </c>
      <c r="J4137" t="s">
        <v>25</v>
      </c>
      <c r="K4137" s="1">
        <v>45856</v>
      </c>
      <c r="L4137" s="1" t="s">
        <v>5075</v>
      </c>
      <c r="M4137" s="7">
        <v>0.28000000000000003</v>
      </c>
      <c r="N4137" s="22">
        <v>30501</v>
      </c>
      <c r="O4137">
        <v>3</v>
      </c>
      <c r="P4137" t="s">
        <v>26</v>
      </c>
      <c r="Q4137">
        <v>6</v>
      </c>
      <c r="R4137">
        <v>5</v>
      </c>
      <c r="S4137" t="s">
        <v>903</v>
      </c>
      <c r="T4137" t="s">
        <v>26</v>
      </c>
      <c r="U4137" t="str">
        <f t="shared" si="128"/>
        <v>Young</v>
      </c>
      <c r="V4137" t="str">
        <f t="shared" si="129"/>
        <v>Junior</v>
      </c>
      <c r="W4137" t="str">
        <f>IF(Table13[[#This Row],[Last_Working_Date]]="Active","Active","Exited")</f>
        <v>Active</v>
      </c>
    </row>
    <row r="4138" spans="1:23" x14ac:dyDescent="0.3">
      <c r="A4138" s="9" t="s">
        <v>4263</v>
      </c>
      <c r="B4138" s="9" t="s">
        <v>19</v>
      </c>
      <c r="C4138">
        <v>35</v>
      </c>
      <c r="D4138" t="s">
        <v>30</v>
      </c>
      <c r="E4138" t="s">
        <v>58</v>
      </c>
      <c r="F4138" t="s">
        <v>67</v>
      </c>
      <c r="G4138" t="s">
        <v>176</v>
      </c>
      <c r="H4138" t="s">
        <v>84</v>
      </c>
      <c r="I4138" s="5">
        <v>10.8</v>
      </c>
      <c r="J4138" t="s">
        <v>25</v>
      </c>
      <c r="K4138" s="1">
        <v>39722</v>
      </c>
      <c r="L4138" s="1" t="s">
        <v>5075</v>
      </c>
      <c r="M4138" s="7">
        <v>17.07</v>
      </c>
      <c r="N4138" s="22">
        <v>61577</v>
      </c>
      <c r="O4138">
        <v>3</v>
      </c>
      <c r="P4138" t="s">
        <v>26</v>
      </c>
      <c r="Q4138">
        <v>2</v>
      </c>
      <c r="R4138">
        <v>4</v>
      </c>
      <c r="S4138" t="s">
        <v>515</v>
      </c>
      <c r="T4138" t="s">
        <v>26</v>
      </c>
      <c r="U4138" t="str">
        <f t="shared" si="128"/>
        <v>Adult</v>
      </c>
      <c r="V4138" t="str">
        <f t="shared" si="129"/>
        <v>Expert</v>
      </c>
      <c r="W4138" t="str">
        <f>IF(Table13[[#This Row],[Last_Working_Date]]="Active","Active","Exited")</f>
        <v>Active</v>
      </c>
    </row>
    <row r="4139" spans="1:23" x14ac:dyDescent="0.3">
      <c r="A4139" s="9" t="s">
        <v>4264</v>
      </c>
      <c r="B4139" s="9" t="s">
        <v>19</v>
      </c>
      <c r="C4139">
        <v>30</v>
      </c>
      <c r="D4139" t="s">
        <v>30</v>
      </c>
      <c r="E4139" t="s">
        <v>31</v>
      </c>
      <c r="F4139" t="s">
        <v>92</v>
      </c>
      <c r="G4139" t="s">
        <v>246</v>
      </c>
      <c r="H4139" t="s">
        <v>47</v>
      </c>
      <c r="I4139" s="5">
        <v>3.1</v>
      </c>
      <c r="J4139" t="s">
        <v>25</v>
      </c>
      <c r="K4139" s="1">
        <v>43035</v>
      </c>
      <c r="L4139" s="1" t="s">
        <v>5075</v>
      </c>
      <c r="M4139" s="7">
        <v>8</v>
      </c>
      <c r="N4139" s="22">
        <v>39740</v>
      </c>
      <c r="O4139">
        <v>4</v>
      </c>
      <c r="P4139" t="s">
        <v>65</v>
      </c>
      <c r="Q4139">
        <v>2</v>
      </c>
      <c r="R4139">
        <v>4</v>
      </c>
      <c r="S4139" t="s">
        <v>723</v>
      </c>
      <c r="T4139" t="s">
        <v>26</v>
      </c>
      <c r="U4139" t="str">
        <f t="shared" si="128"/>
        <v>Young</v>
      </c>
      <c r="V4139" t="str">
        <f t="shared" si="129"/>
        <v>Mid-Level</v>
      </c>
      <c r="W4139" t="str">
        <f>IF(Table13[[#This Row],[Last_Working_Date]]="Active","Active","Exited")</f>
        <v>Active</v>
      </c>
    </row>
    <row r="4140" spans="1:23" x14ac:dyDescent="0.3">
      <c r="A4140" s="9" t="s">
        <v>4265</v>
      </c>
      <c r="B4140" s="9" t="s">
        <v>29</v>
      </c>
      <c r="C4140">
        <v>26</v>
      </c>
      <c r="D4140" t="s">
        <v>20</v>
      </c>
      <c r="E4140" t="s">
        <v>44</v>
      </c>
      <c r="F4140" t="s">
        <v>45</v>
      </c>
      <c r="G4140" t="s">
        <v>46</v>
      </c>
      <c r="H4140" t="s">
        <v>24</v>
      </c>
      <c r="I4140" s="5">
        <v>1.6</v>
      </c>
      <c r="J4140" t="s">
        <v>25</v>
      </c>
      <c r="K4140" s="1">
        <v>40881</v>
      </c>
      <c r="L4140" s="1" t="s">
        <v>5075</v>
      </c>
      <c r="M4140" s="7">
        <v>13.9</v>
      </c>
      <c r="N4140" s="22">
        <v>39431</v>
      </c>
      <c r="O4140">
        <v>4</v>
      </c>
      <c r="P4140" t="s">
        <v>26</v>
      </c>
      <c r="Q4140">
        <v>4</v>
      </c>
      <c r="R4140">
        <v>5</v>
      </c>
      <c r="S4140" t="s">
        <v>865</v>
      </c>
      <c r="T4140" t="s">
        <v>26</v>
      </c>
      <c r="U4140" t="str">
        <f t="shared" si="128"/>
        <v>Young</v>
      </c>
      <c r="V4140" t="str">
        <f t="shared" si="129"/>
        <v>Junior</v>
      </c>
      <c r="W4140" t="str">
        <f>IF(Table13[[#This Row],[Last_Working_Date]]="Active","Active","Exited")</f>
        <v>Active</v>
      </c>
    </row>
    <row r="4141" spans="1:23" x14ac:dyDescent="0.3">
      <c r="A4141" s="9" t="s">
        <v>4266</v>
      </c>
      <c r="B4141" s="9" t="s">
        <v>29</v>
      </c>
      <c r="C4141">
        <v>43</v>
      </c>
      <c r="D4141" t="s">
        <v>30</v>
      </c>
      <c r="E4141" t="s">
        <v>63</v>
      </c>
      <c r="F4141" t="s">
        <v>32</v>
      </c>
      <c r="G4141" t="s">
        <v>171</v>
      </c>
      <c r="H4141" t="s">
        <v>51</v>
      </c>
      <c r="I4141" s="5">
        <v>18.600000000000001</v>
      </c>
      <c r="J4141" t="s">
        <v>25</v>
      </c>
      <c r="K4141" s="1">
        <v>43352</v>
      </c>
      <c r="L4141" s="1" t="s">
        <v>5075</v>
      </c>
      <c r="M4141" s="7">
        <v>7.13</v>
      </c>
      <c r="N4141" s="22">
        <v>66274</v>
      </c>
      <c r="O4141">
        <v>2</v>
      </c>
      <c r="P4141" t="s">
        <v>26</v>
      </c>
      <c r="Q4141">
        <v>4</v>
      </c>
      <c r="R4141">
        <v>6</v>
      </c>
      <c r="S4141" t="s">
        <v>569</v>
      </c>
      <c r="T4141" t="s">
        <v>26</v>
      </c>
      <c r="U4141" t="str">
        <f t="shared" si="128"/>
        <v>Adult</v>
      </c>
      <c r="V4141" t="str">
        <f t="shared" si="129"/>
        <v>Expert</v>
      </c>
      <c r="W4141" t="str">
        <f>IF(Table13[[#This Row],[Last_Working_Date]]="Active","Active","Exited")</f>
        <v>Active</v>
      </c>
    </row>
    <row r="4142" spans="1:23" x14ac:dyDescent="0.3">
      <c r="A4142" s="9" t="s">
        <v>4267</v>
      </c>
      <c r="B4142" s="9" t="s">
        <v>29</v>
      </c>
      <c r="C4142">
        <v>29</v>
      </c>
      <c r="D4142" t="s">
        <v>30</v>
      </c>
      <c r="E4142" t="s">
        <v>53</v>
      </c>
      <c r="F4142" t="s">
        <v>54</v>
      </c>
      <c r="G4142" t="s">
        <v>77</v>
      </c>
      <c r="H4142" t="s">
        <v>51</v>
      </c>
      <c r="I4142" s="5">
        <v>4.7</v>
      </c>
      <c r="J4142" t="s">
        <v>25</v>
      </c>
      <c r="K4142" s="1">
        <v>42359</v>
      </c>
      <c r="L4142" s="1" t="s">
        <v>5075</v>
      </c>
      <c r="M4142" s="7">
        <v>9.85</v>
      </c>
      <c r="N4142" s="22">
        <v>43643</v>
      </c>
      <c r="O4142">
        <v>2</v>
      </c>
      <c r="P4142" t="s">
        <v>26</v>
      </c>
      <c r="Q4142">
        <v>0</v>
      </c>
      <c r="R4142">
        <v>4</v>
      </c>
      <c r="S4142" t="s">
        <v>1397</v>
      </c>
      <c r="T4142" t="s">
        <v>26</v>
      </c>
      <c r="U4142" t="str">
        <f t="shared" si="128"/>
        <v>Young</v>
      </c>
      <c r="V4142" t="str">
        <f t="shared" si="129"/>
        <v>Mid-Level</v>
      </c>
      <c r="W4142" t="str">
        <f>IF(Table13[[#This Row],[Last_Working_Date]]="Active","Active","Exited")</f>
        <v>Active</v>
      </c>
    </row>
    <row r="4143" spans="1:23" x14ac:dyDescent="0.3">
      <c r="A4143" s="9" t="s">
        <v>4268</v>
      </c>
      <c r="B4143" s="9" t="s">
        <v>29</v>
      </c>
      <c r="C4143">
        <v>30</v>
      </c>
      <c r="D4143" t="s">
        <v>179</v>
      </c>
      <c r="E4143" t="s">
        <v>36</v>
      </c>
      <c r="F4143" t="s">
        <v>45</v>
      </c>
      <c r="G4143" t="s">
        <v>46</v>
      </c>
      <c r="H4143" t="s">
        <v>51</v>
      </c>
      <c r="I4143" s="5">
        <v>5.6</v>
      </c>
      <c r="J4143" t="s">
        <v>25</v>
      </c>
      <c r="K4143" s="1">
        <v>45348</v>
      </c>
      <c r="L4143" s="1" t="s">
        <v>5075</v>
      </c>
      <c r="M4143" s="7">
        <v>1.67</v>
      </c>
      <c r="N4143" s="22">
        <v>44145</v>
      </c>
      <c r="O4143">
        <v>4</v>
      </c>
      <c r="P4143" t="s">
        <v>26</v>
      </c>
      <c r="Q4143">
        <v>3</v>
      </c>
      <c r="R4143">
        <v>7</v>
      </c>
      <c r="S4143" t="s">
        <v>1980</v>
      </c>
      <c r="T4143" t="s">
        <v>26</v>
      </c>
      <c r="U4143" t="str">
        <f t="shared" si="128"/>
        <v>Young</v>
      </c>
      <c r="V4143" t="str">
        <f t="shared" si="129"/>
        <v>Senior</v>
      </c>
      <c r="W4143" t="str">
        <f>IF(Table13[[#This Row],[Last_Working_Date]]="Active","Active","Exited")</f>
        <v>Active</v>
      </c>
    </row>
    <row r="4144" spans="1:23" x14ac:dyDescent="0.3">
      <c r="A4144" s="9" t="s">
        <v>4269</v>
      </c>
      <c r="B4144" s="9" t="s">
        <v>19</v>
      </c>
      <c r="C4144">
        <v>31</v>
      </c>
      <c r="D4144" t="s">
        <v>20</v>
      </c>
      <c r="E4144" t="s">
        <v>21</v>
      </c>
      <c r="F4144" t="s">
        <v>32</v>
      </c>
      <c r="G4144" t="s">
        <v>33</v>
      </c>
      <c r="H4144" t="s">
        <v>51</v>
      </c>
      <c r="I4144" s="5">
        <v>2.2000000000000002</v>
      </c>
      <c r="J4144" t="s">
        <v>25</v>
      </c>
      <c r="K4144" s="1">
        <v>40367</v>
      </c>
      <c r="L4144" s="1" t="s">
        <v>5075</v>
      </c>
      <c r="M4144" s="7">
        <v>15.31</v>
      </c>
      <c r="N4144" s="22">
        <v>34820</v>
      </c>
      <c r="O4144">
        <v>5</v>
      </c>
      <c r="P4144" t="s">
        <v>26</v>
      </c>
      <c r="Q4144">
        <v>0</v>
      </c>
      <c r="R4144">
        <v>4</v>
      </c>
      <c r="S4144" t="s">
        <v>1393</v>
      </c>
      <c r="T4144" t="s">
        <v>26</v>
      </c>
      <c r="U4144" t="str">
        <f t="shared" si="128"/>
        <v>Adult</v>
      </c>
      <c r="V4144" t="str">
        <f t="shared" si="129"/>
        <v>Mid-Level</v>
      </c>
      <c r="W4144" t="str">
        <f>IF(Table13[[#This Row],[Last_Working_Date]]="Active","Active","Exited")</f>
        <v>Active</v>
      </c>
    </row>
    <row r="4145" spans="1:23" x14ac:dyDescent="0.3">
      <c r="A4145" s="9" t="s">
        <v>4270</v>
      </c>
      <c r="B4145" s="9" t="s">
        <v>29</v>
      </c>
      <c r="C4145">
        <v>21</v>
      </c>
      <c r="D4145" t="s">
        <v>30</v>
      </c>
      <c r="E4145" t="s">
        <v>39</v>
      </c>
      <c r="F4145" t="s">
        <v>92</v>
      </c>
      <c r="G4145" t="s">
        <v>246</v>
      </c>
      <c r="H4145" t="s">
        <v>51</v>
      </c>
      <c r="I4145" s="5">
        <v>1</v>
      </c>
      <c r="J4145" t="s">
        <v>25</v>
      </c>
      <c r="K4145" s="1">
        <v>41797</v>
      </c>
      <c r="L4145" s="1" t="s">
        <v>5075</v>
      </c>
      <c r="M4145" s="7">
        <v>11.39</v>
      </c>
      <c r="N4145" s="22">
        <v>43442</v>
      </c>
      <c r="O4145">
        <v>3</v>
      </c>
      <c r="P4145" t="s">
        <v>26</v>
      </c>
      <c r="Q4145">
        <v>3</v>
      </c>
      <c r="R4145">
        <v>6</v>
      </c>
      <c r="S4145" t="s">
        <v>428</v>
      </c>
      <c r="T4145" t="s">
        <v>26</v>
      </c>
      <c r="U4145" t="str">
        <f t="shared" si="128"/>
        <v>Young</v>
      </c>
      <c r="V4145" t="str">
        <f t="shared" si="129"/>
        <v>Junior</v>
      </c>
      <c r="W4145" t="str">
        <f>IF(Table13[[#This Row],[Last_Working_Date]]="Active","Active","Exited")</f>
        <v>Active</v>
      </c>
    </row>
    <row r="4146" spans="1:23" x14ac:dyDescent="0.3">
      <c r="A4146" s="9" t="s">
        <v>4271</v>
      </c>
      <c r="B4146" s="9" t="s">
        <v>209</v>
      </c>
      <c r="C4146">
        <v>40</v>
      </c>
      <c r="D4146" t="s">
        <v>20</v>
      </c>
      <c r="E4146" t="s">
        <v>63</v>
      </c>
      <c r="F4146" t="s">
        <v>32</v>
      </c>
      <c r="G4146" t="s">
        <v>171</v>
      </c>
      <c r="H4146" t="s">
        <v>24</v>
      </c>
      <c r="I4146" s="5">
        <v>19</v>
      </c>
      <c r="J4146" t="s">
        <v>25</v>
      </c>
      <c r="K4146" s="1">
        <v>43806</v>
      </c>
      <c r="L4146" s="1" t="s">
        <v>5075</v>
      </c>
      <c r="M4146" s="7">
        <v>5.89</v>
      </c>
      <c r="N4146" s="22">
        <v>66307</v>
      </c>
      <c r="O4146">
        <v>3</v>
      </c>
      <c r="P4146" t="s">
        <v>26</v>
      </c>
      <c r="Q4146">
        <v>1</v>
      </c>
      <c r="R4146">
        <v>8</v>
      </c>
      <c r="S4146" t="s">
        <v>1359</v>
      </c>
      <c r="T4146" t="s">
        <v>26</v>
      </c>
      <c r="U4146" t="str">
        <f t="shared" si="128"/>
        <v>Adult</v>
      </c>
      <c r="V4146" t="str">
        <f t="shared" si="129"/>
        <v>Expert</v>
      </c>
      <c r="W4146" t="str">
        <f>IF(Table13[[#This Row],[Last_Working_Date]]="Active","Active","Exited")</f>
        <v>Active</v>
      </c>
    </row>
    <row r="4147" spans="1:23" x14ac:dyDescent="0.3">
      <c r="A4147" s="9" t="s">
        <v>4272</v>
      </c>
      <c r="B4147" s="9" t="s">
        <v>29</v>
      </c>
      <c r="C4147">
        <v>28</v>
      </c>
      <c r="D4147" t="s">
        <v>20</v>
      </c>
      <c r="E4147" t="s">
        <v>21</v>
      </c>
      <c r="F4147" t="s">
        <v>82</v>
      </c>
      <c r="G4147" t="s">
        <v>83</v>
      </c>
      <c r="H4147" t="s">
        <v>24</v>
      </c>
      <c r="I4147" s="5">
        <v>2.7</v>
      </c>
      <c r="J4147" t="s">
        <v>25</v>
      </c>
      <c r="K4147" s="1">
        <v>43002</v>
      </c>
      <c r="L4147" s="1" t="s">
        <v>5075</v>
      </c>
      <c r="M4147" s="7">
        <v>8.09</v>
      </c>
      <c r="N4147" s="22">
        <v>42611</v>
      </c>
      <c r="O4147">
        <v>2</v>
      </c>
      <c r="P4147" t="s">
        <v>26</v>
      </c>
      <c r="Q4147">
        <v>0</v>
      </c>
      <c r="R4147">
        <v>2</v>
      </c>
      <c r="S4147" t="s">
        <v>878</v>
      </c>
      <c r="T4147" t="s">
        <v>26</v>
      </c>
      <c r="U4147" t="str">
        <f t="shared" si="128"/>
        <v>Young</v>
      </c>
      <c r="V4147" t="str">
        <f t="shared" si="129"/>
        <v>Mid-Level</v>
      </c>
      <c r="W4147" t="str">
        <f>IF(Table13[[#This Row],[Last_Working_Date]]="Active","Active","Exited")</f>
        <v>Active</v>
      </c>
    </row>
    <row r="4148" spans="1:23" x14ac:dyDescent="0.3">
      <c r="A4148" s="9" t="s">
        <v>4273</v>
      </c>
      <c r="B4148" s="9" t="s">
        <v>29</v>
      </c>
      <c r="C4148">
        <v>28</v>
      </c>
      <c r="D4148" t="s">
        <v>30</v>
      </c>
      <c r="E4148" t="s">
        <v>63</v>
      </c>
      <c r="F4148" t="s">
        <v>92</v>
      </c>
      <c r="G4148" t="s">
        <v>246</v>
      </c>
      <c r="H4148" t="s">
        <v>51</v>
      </c>
      <c r="I4148" s="5">
        <v>3.8</v>
      </c>
      <c r="J4148" t="s">
        <v>25</v>
      </c>
      <c r="K4148" s="1">
        <v>41899</v>
      </c>
      <c r="L4148" s="1" t="s">
        <v>5075</v>
      </c>
      <c r="M4148" s="7">
        <v>11.11</v>
      </c>
      <c r="N4148" s="22">
        <v>42791</v>
      </c>
      <c r="O4148">
        <v>4</v>
      </c>
      <c r="P4148" t="s">
        <v>26</v>
      </c>
      <c r="Q4148">
        <v>1</v>
      </c>
      <c r="R4148">
        <v>7</v>
      </c>
      <c r="S4148" t="s">
        <v>162</v>
      </c>
      <c r="T4148" t="s">
        <v>26</v>
      </c>
      <c r="U4148" t="str">
        <f t="shared" si="128"/>
        <v>Young</v>
      </c>
      <c r="V4148" t="str">
        <f t="shared" si="129"/>
        <v>Mid-Level</v>
      </c>
      <c r="W4148" t="str">
        <f>IF(Table13[[#This Row],[Last_Working_Date]]="Active","Active","Exited")</f>
        <v>Active</v>
      </c>
    </row>
    <row r="4149" spans="1:23" x14ac:dyDescent="0.3">
      <c r="A4149" s="9" t="s">
        <v>4274</v>
      </c>
      <c r="B4149" s="9" t="s">
        <v>29</v>
      </c>
      <c r="C4149">
        <v>32</v>
      </c>
      <c r="D4149" t="s">
        <v>30</v>
      </c>
      <c r="E4149" t="s">
        <v>36</v>
      </c>
      <c r="F4149" t="s">
        <v>92</v>
      </c>
      <c r="G4149" t="s">
        <v>93</v>
      </c>
      <c r="H4149" t="s">
        <v>24</v>
      </c>
      <c r="I4149" s="5">
        <v>1.5</v>
      </c>
      <c r="J4149" t="s">
        <v>25</v>
      </c>
      <c r="K4149" s="1">
        <v>42393</v>
      </c>
      <c r="L4149" s="1">
        <v>43019</v>
      </c>
      <c r="M4149" s="7">
        <v>1.71</v>
      </c>
      <c r="N4149" s="22">
        <v>30615</v>
      </c>
      <c r="O4149">
        <v>2</v>
      </c>
      <c r="P4149" t="s">
        <v>26</v>
      </c>
      <c r="Q4149">
        <v>0</v>
      </c>
      <c r="R4149">
        <v>8</v>
      </c>
      <c r="S4149" t="s">
        <v>624</v>
      </c>
      <c r="T4149" t="s">
        <v>65</v>
      </c>
      <c r="U4149" t="str">
        <f t="shared" si="128"/>
        <v>Adult</v>
      </c>
      <c r="V4149" t="str">
        <f t="shared" si="129"/>
        <v>Junior</v>
      </c>
      <c r="W4149" t="str">
        <f>IF(Table13[[#This Row],[Last_Working_Date]]="Active","Active","Exited")</f>
        <v>Exited</v>
      </c>
    </row>
    <row r="4150" spans="1:23" x14ac:dyDescent="0.3">
      <c r="A4150" s="9" t="s">
        <v>4275</v>
      </c>
      <c r="B4150" s="9" t="s">
        <v>29</v>
      </c>
      <c r="C4150">
        <v>30</v>
      </c>
      <c r="D4150" t="s">
        <v>20</v>
      </c>
      <c r="E4150" t="s">
        <v>39</v>
      </c>
      <c r="F4150" t="s">
        <v>54</v>
      </c>
      <c r="G4150" t="s">
        <v>55</v>
      </c>
      <c r="H4150" t="s">
        <v>24</v>
      </c>
      <c r="I4150" s="5">
        <v>3.9</v>
      </c>
      <c r="J4150" t="s">
        <v>25</v>
      </c>
      <c r="K4150" s="1">
        <v>44674</v>
      </c>
      <c r="L4150" s="1" t="s">
        <v>5075</v>
      </c>
      <c r="M4150" s="7">
        <v>3.52</v>
      </c>
      <c r="N4150" s="22">
        <v>41178</v>
      </c>
      <c r="O4150">
        <v>2</v>
      </c>
      <c r="P4150" t="s">
        <v>26</v>
      </c>
      <c r="Q4150">
        <v>1</v>
      </c>
      <c r="R4150">
        <v>3</v>
      </c>
      <c r="S4150" t="s">
        <v>386</v>
      </c>
      <c r="T4150" t="s">
        <v>26</v>
      </c>
      <c r="U4150" t="str">
        <f t="shared" si="128"/>
        <v>Young</v>
      </c>
      <c r="V4150" t="str">
        <f t="shared" si="129"/>
        <v>Mid-Level</v>
      </c>
      <c r="W4150" t="str">
        <f>IF(Table13[[#This Row],[Last_Working_Date]]="Active","Active","Exited")</f>
        <v>Active</v>
      </c>
    </row>
    <row r="4151" spans="1:23" x14ac:dyDescent="0.3">
      <c r="A4151" s="9" t="s">
        <v>1572</v>
      </c>
      <c r="B4151" s="9" t="s">
        <v>29</v>
      </c>
      <c r="C4151">
        <v>31</v>
      </c>
      <c r="D4151" t="s">
        <v>20</v>
      </c>
      <c r="E4151" t="s">
        <v>53</v>
      </c>
      <c r="F4151" t="s">
        <v>67</v>
      </c>
      <c r="G4151" t="s">
        <v>110</v>
      </c>
      <c r="H4151" t="s">
        <v>24</v>
      </c>
      <c r="I4151" s="5">
        <v>8.8000000000000007</v>
      </c>
      <c r="J4151" t="s">
        <v>25</v>
      </c>
      <c r="K4151" s="1">
        <v>44995</v>
      </c>
      <c r="L4151" s="1" t="s">
        <v>5075</v>
      </c>
      <c r="M4151" s="7">
        <v>2.64</v>
      </c>
      <c r="N4151" s="22">
        <v>56910</v>
      </c>
      <c r="O4151">
        <v>5</v>
      </c>
      <c r="P4151" t="s">
        <v>26</v>
      </c>
      <c r="Q4151">
        <v>2</v>
      </c>
      <c r="R4151">
        <v>7</v>
      </c>
      <c r="S4151" t="s">
        <v>5074</v>
      </c>
      <c r="T4151" t="s">
        <v>26</v>
      </c>
      <c r="U4151" t="str">
        <f t="shared" si="128"/>
        <v>Adult</v>
      </c>
      <c r="V4151" t="str">
        <f t="shared" si="129"/>
        <v>Senior</v>
      </c>
      <c r="W4151" t="str">
        <f>IF(Table13[[#This Row],[Last_Working_Date]]="Active","Active","Exited")</f>
        <v>Active</v>
      </c>
    </row>
    <row r="4152" spans="1:23" x14ac:dyDescent="0.3">
      <c r="A4152" s="9" t="s">
        <v>4276</v>
      </c>
      <c r="B4152" s="9" t="s">
        <v>29</v>
      </c>
      <c r="C4152">
        <v>21</v>
      </c>
      <c r="D4152" t="s">
        <v>20</v>
      </c>
      <c r="E4152" t="s">
        <v>63</v>
      </c>
      <c r="F4152" t="s">
        <v>67</v>
      </c>
      <c r="G4152" t="s">
        <v>110</v>
      </c>
      <c r="H4152" t="s">
        <v>24</v>
      </c>
      <c r="I4152" s="5">
        <v>1</v>
      </c>
      <c r="J4152" t="s">
        <v>25</v>
      </c>
      <c r="K4152" s="1">
        <v>45084</v>
      </c>
      <c r="L4152" s="1" t="s">
        <v>5075</v>
      </c>
      <c r="M4152" s="7">
        <v>2.39</v>
      </c>
      <c r="N4152" s="22">
        <v>28812</v>
      </c>
      <c r="O4152">
        <v>3</v>
      </c>
      <c r="P4152" t="s">
        <v>26</v>
      </c>
      <c r="Q4152">
        <v>2</v>
      </c>
      <c r="R4152">
        <v>7</v>
      </c>
      <c r="S4152" t="s">
        <v>137</v>
      </c>
      <c r="T4152" t="s">
        <v>26</v>
      </c>
      <c r="U4152" t="str">
        <f t="shared" si="128"/>
        <v>Young</v>
      </c>
      <c r="V4152" t="str">
        <f t="shared" si="129"/>
        <v>Junior</v>
      </c>
      <c r="W4152" t="str">
        <f>IF(Table13[[#This Row],[Last_Working_Date]]="Active","Active","Exited")</f>
        <v>Active</v>
      </c>
    </row>
    <row r="4153" spans="1:23" x14ac:dyDescent="0.3">
      <c r="A4153" s="9" t="s">
        <v>4277</v>
      </c>
      <c r="B4153" s="9" t="s">
        <v>19</v>
      </c>
      <c r="C4153">
        <v>36</v>
      </c>
      <c r="D4153" t="s">
        <v>20</v>
      </c>
      <c r="E4153" t="s">
        <v>36</v>
      </c>
      <c r="F4153" t="s">
        <v>32</v>
      </c>
      <c r="G4153" t="s">
        <v>171</v>
      </c>
      <c r="H4153" t="s">
        <v>24</v>
      </c>
      <c r="I4153" s="5">
        <v>12.9</v>
      </c>
      <c r="J4153" t="s">
        <v>25</v>
      </c>
      <c r="K4153" s="1">
        <v>44630</v>
      </c>
      <c r="L4153" s="1" t="s">
        <v>5075</v>
      </c>
      <c r="M4153" s="7">
        <v>3.64</v>
      </c>
      <c r="N4153" s="22">
        <v>51148</v>
      </c>
      <c r="O4153">
        <v>1</v>
      </c>
      <c r="P4153" t="s">
        <v>26</v>
      </c>
      <c r="Q4153">
        <v>1</v>
      </c>
      <c r="R4153">
        <v>4</v>
      </c>
      <c r="S4153" t="s">
        <v>226</v>
      </c>
      <c r="T4153" t="s">
        <v>26</v>
      </c>
      <c r="U4153" t="str">
        <f t="shared" si="128"/>
        <v>Adult</v>
      </c>
      <c r="V4153" t="str">
        <f t="shared" si="129"/>
        <v>Expert</v>
      </c>
      <c r="W4153" t="str">
        <f>IF(Table13[[#This Row],[Last_Working_Date]]="Active","Active","Exited")</f>
        <v>Active</v>
      </c>
    </row>
    <row r="4154" spans="1:23" x14ac:dyDescent="0.3">
      <c r="A4154" s="9" t="s">
        <v>4278</v>
      </c>
      <c r="B4154" s="9" t="s">
        <v>29</v>
      </c>
      <c r="C4154">
        <v>30</v>
      </c>
      <c r="D4154" t="s">
        <v>30</v>
      </c>
      <c r="E4154" t="s">
        <v>44</v>
      </c>
      <c r="F4154" t="s">
        <v>45</v>
      </c>
      <c r="G4154" t="s">
        <v>98</v>
      </c>
      <c r="H4154" t="s">
        <v>24</v>
      </c>
      <c r="I4154" s="5">
        <v>6.2</v>
      </c>
      <c r="J4154" t="s">
        <v>25</v>
      </c>
      <c r="K4154" s="1">
        <v>45609</v>
      </c>
      <c r="L4154" s="1" t="s">
        <v>5075</v>
      </c>
      <c r="M4154" s="7">
        <v>0.96</v>
      </c>
      <c r="N4154" s="22">
        <v>43091</v>
      </c>
      <c r="O4154">
        <v>3</v>
      </c>
      <c r="P4154" t="s">
        <v>26</v>
      </c>
      <c r="Q4154">
        <v>2</v>
      </c>
      <c r="R4154">
        <v>7</v>
      </c>
      <c r="S4154" t="s">
        <v>1050</v>
      </c>
      <c r="T4154" t="s">
        <v>26</v>
      </c>
      <c r="U4154" t="str">
        <f t="shared" si="128"/>
        <v>Young</v>
      </c>
      <c r="V4154" t="str">
        <f t="shared" si="129"/>
        <v>Senior</v>
      </c>
      <c r="W4154" t="str">
        <f>IF(Table13[[#This Row],[Last_Working_Date]]="Active","Active","Exited")</f>
        <v>Active</v>
      </c>
    </row>
    <row r="4155" spans="1:23" x14ac:dyDescent="0.3">
      <c r="A4155" s="9" t="s">
        <v>4279</v>
      </c>
      <c r="B4155" s="9" t="s">
        <v>29</v>
      </c>
      <c r="C4155">
        <v>24</v>
      </c>
      <c r="D4155" t="s">
        <v>20</v>
      </c>
      <c r="E4155" t="s">
        <v>21</v>
      </c>
      <c r="F4155" t="s">
        <v>67</v>
      </c>
      <c r="G4155" t="s">
        <v>110</v>
      </c>
      <c r="H4155" t="s">
        <v>24</v>
      </c>
      <c r="I4155" s="5">
        <v>2.5</v>
      </c>
      <c r="J4155" t="s">
        <v>25</v>
      </c>
      <c r="K4155" s="1">
        <v>45378</v>
      </c>
      <c r="L4155" s="1" t="s">
        <v>5075</v>
      </c>
      <c r="M4155" s="7">
        <v>1.59</v>
      </c>
      <c r="N4155" s="22">
        <v>43573</v>
      </c>
      <c r="O4155">
        <v>3</v>
      </c>
      <c r="P4155" t="s">
        <v>26</v>
      </c>
      <c r="Q4155">
        <v>0</v>
      </c>
      <c r="R4155">
        <v>3</v>
      </c>
      <c r="S4155" t="s">
        <v>384</v>
      </c>
      <c r="T4155" t="s">
        <v>26</v>
      </c>
      <c r="U4155" t="str">
        <f t="shared" si="128"/>
        <v>Young</v>
      </c>
      <c r="V4155" t="str">
        <f t="shared" si="129"/>
        <v>Mid-Level</v>
      </c>
      <c r="W4155" t="str">
        <f>IF(Table13[[#This Row],[Last_Working_Date]]="Active","Active","Exited")</f>
        <v>Active</v>
      </c>
    </row>
    <row r="4156" spans="1:23" x14ac:dyDescent="0.3">
      <c r="A4156" s="9" t="s">
        <v>4280</v>
      </c>
      <c r="B4156" s="9" t="s">
        <v>19</v>
      </c>
      <c r="C4156">
        <v>33</v>
      </c>
      <c r="D4156" t="s">
        <v>30</v>
      </c>
      <c r="E4156" t="s">
        <v>53</v>
      </c>
      <c r="F4156" t="s">
        <v>54</v>
      </c>
      <c r="G4156" t="s">
        <v>139</v>
      </c>
      <c r="H4156" t="s">
        <v>51</v>
      </c>
      <c r="I4156" s="5">
        <v>6.7</v>
      </c>
      <c r="J4156" t="s">
        <v>25</v>
      </c>
      <c r="K4156" s="1">
        <v>39455</v>
      </c>
      <c r="L4156" s="1">
        <v>45776</v>
      </c>
      <c r="M4156" s="7">
        <v>17.309999999999999</v>
      </c>
      <c r="N4156" s="22">
        <v>42927</v>
      </c>
      <c r="O4156">
        <v>1</v>
      </c>
      <c r="P4156" t="s">
        <v>26</v>
      </c>
      <c r="Q4156">
        <v>3</v>
      </c>
      <c r="R4156">
        <v>3</v>
      </c>
      <c r="S4156" t="s">
        <v>1245</v>
      </c>
      <c r="T4156" t="s">
        <v>65</v>
      </c>
      <c r="U4156" t="str">
        <f t="shared" si="128"/>
        <v>Adult</v>
      </c>
      <c r="V4156" t="str">
        <f t="shared" si="129"/>
        <v>Senior</v>
      </c>
      <c r="W4156" t="str">
        <f>IF(Table13[[#This Row],[Last_Working_Date]]="Active","Active","Exited")</f>
        <v>Exited</v>
      </c>
    </row>
    <row r="4157" spans="1:23" x14ac:dyDescent="0.3">
      <c r="A4157" s="9" t="s">
        <v>4281</v>
      </c>
      <c r="B4157" s="9" t="s">
        <v>29</v>
      </c>
      <c r="C4157">
        <v>23</v>
      </c>
      <c r="D4157" t="s">
        <v>20</v>
      </c>
      <c r="E4157" t="s">
        <v>21</v>
      </c>
      <c r="F4157" t="s">
        <v>32</v>
      </c>
      <c r="G4157" t="s">
        <v>33</v>
      </c>
      <c r="H4157" t="s">
        <v>51</v>
      </c>
      <c r="I4157" s="5">
        <v>3</v>
      </c>
      <c r="J4157" t="s">
        <v>25</v>
      </c>
      <c r="K4157" s="1">
        <v>42247</v>
      </c>
      <c r="L4157" s="1" t="s">
        <v>5075</v>
      </c>
      <c r="M4157" s="7">
        <v>10.16</v>
      </c>
      <c r="N4157" s="22">
        <v>29871</v>
      </c>
      <c r="O4157">
        <v>3</v>
      </c>
      <c r="P4157" t="s">
        <v>26</v>
      </c>
      <c r="Q4157">
        <v>2</v>
      </c>
      <c r="R4157">
        <v>7</v>
      </c>
      <c r="S4157" t="s">
        <v>445</v>
      </c>
      <c r="T4157" t="s">
        <v>26</v>
      </c>
      <c r="U4157" t="str">
        <f t="shared" si="128"/>
        <v>Young</v>
      </c>
      <c r="V4157" t="str">
        <f t="shared" si="129"/>
        <v>Mid-Level</v>
      </c>
      <c r="W4157" t="str">
        <f>IF(Table13[[#This Row],[Last_Working_Date]]="Active","Active","Exited")</f>
        <v>Active</v>
      </c>
    </row>
    <row r="4158" spans="1:23" x14ac:dyDescent="0.3">
      <c r="A4158" s="9" t="s">
        <v>4282</v>
      </c>
      <c r="B4158" s="9" t="s">
        <v>29</v>
      </c>
      <c r="C4158">
        <v>33</v>
      </c>
      <c r="D4158" t="s">
        <v>30</v>
      </c>
      <c r="E4158" t="s">
        <v>53</v>
      </c>
      <c r="F4158" t="s">
        <v>92</v>
      </c>
      <c r="G4158" t="s">
        <v>93</v>
      </c>
      <c r="H4158" t="s">
        <v>24</v>
      </c>
      <c r="I4158" s="5">
        <v>13</v>
      </c>
      <c r="J4158" t="s">
        <v>25</v>
      </c>
      <c r="K4158" s="1">
        <v>39867</v>
      </c>
      <c r="L4158" s="1" t="s">
        <v>5075</v>
      </c>
      <c r="M4158" s="7">
        <v>16.68</v>
      </c>
      <c r="N4158" s="22">
        <v>62267</v>
      </c>
      <c r="O4158">
        <v>4</v>
      </c>
      <c r="P4158" t="s">
        <v>26</v>
      </c>
      <c r="Q4158">
        <v>4</v>
      </c>
      <c r="R4158">
        <v>5</v>
      </c>
      <c r="S4158" t="s">
        <v>969</v>
      </c>
      <c r="T4158" t="s">
        <v>26</v>
      </c>
      <c r="U4158" t="str">
        <f t="shared" si="128"/>
        <v>Adult</v>
      </c>
      <c r="V4158" t="str">
        <f t="shared" si="129"/>
        <v>Expert</v>
      </c>
      <c r="W4158" t="str">
        <f>IF(Table13[[#This Row],[Last_Working_Date]]="Active","Active","Exited")</f>
        <v>Active</v>
      </c>
    </row>
    <row r="4159" spans="1:23" x14ac:dyDescent="0.3">
      <c r="A4159" s="9" t="s">
        <v>4283</v>
      </c>
      <c r="B4159" s="9" t="s">
        <v>29</v>
      </c>
      <c r="C4159">
        <v>26</v>
      </c>
      <c r="D4159" t="s">
        <v>30</v>
      </c>
      <c r="E4159" t="s">
        <v>36</v>
      </c>
      <c r="F4159" t="s">
        <v>40</v>
      </c>
      <c r="G4159" t="s">
        <v>41</v>
      </c>
      <c r="H4159" t="s">
        <v>84</v>
      </c>
      <c r="I4159" s="5">
        <v>3.2</v>
      </c>
      <c r="J4159" t="s">
        <v>85</v>
      </c>
      <c r="K4159" s="1">
        <v>41010</v>
      </c>
      <c r="L4159" s="1" t="s">
        <v>5075</v>
      </c>
      <c r="M4159" s="7">
        <v>13.55</v>
      </c>
      <c r="N4159" s="22">
        <v>36959</v>
      </c>
      <c r="O4159">
        <v>3</v>
      </c>
      <c r="P4159" t="s">
        <v>26</v>
      </c>
      <c r="Q4159">
        <v>2</v>
      </c>
      <c r="R4159">
        <v>4</v>
      </c>
      <c r="S4159" t="s">
        <v>914</v>
      </c>
      <c r="T4159" t="s">
        <v>26</v>
      </c>
      <c r="U4159" t="str">
        <f t="shared" si="128"/>
        <v>Young</v>
      </c>
      <c r="V4159" t="str">
        <f t="shared" si="129"/>
        <v>Mid-Level</v>
      </c>
      <c r="W4159" t="str">
        <f>IF(Table13[[#This Row],[Last_Working_Date]]="Active","Active","Exited")</f>
        <v>Active</v>
      </c>
    </row>
    <row r="4160" spans="1:23" x14ac:dyDescent="0.3">
      <c r="A4160" s="9" t="s">
        <v>4284</v>
      </c>
      <c r="B4160" s="9" t="s">
        <v>29</v>
      </c>
      <c r="C4160">
        <v>21</v>
      </c>
      <c r="D4160" t="s">
        <v>30</v>
      </c>
      <c r="E4160" t="s">
        <v>58</v>
      </c>
      <c r="F4160" t="s">
        <v>92</v>
      </c>
      <c r="G4160" t="s">
        <v>246</v>
      </c>
      <c r="H4160" t="s">
        <v>24</v>
      </c>
      <c r="I4160" s="5">
        <v>1</v>
      </c>
      <c r="J4160" t="s">
        <v>25</v>
      </c>
      <c r="K4160" s="1">
        <v>42563</v>
      </c>
      <c r="L4160" s="1" t="s">
        <v>5075</v>
      </c>
      <c r="M4160" s="7">
        <v>9.3000000000000007</v>
      </c>
      <c r="N4160" s="22">
        <v>32176</v>
      </c>
      <c r="O4160">
        <v>3</v>
      </c>
      <c r="P4160" t="s">
        <v>26</v>
      </c>
      <c r="Q4160">
        <v>2</v>
      </c>
      <c r="R4160">
        <v>5</v>
      </c>
      <c r="S4160" t="s">
        <v>200</v>
      </c>
      <c r="T4160" t="s">
        <v>26</v>
      </c>
      <c r="U4160" t="str">
        <f t="shared" si="128"/>
        <v>Young</v>
      </c>
      <c r="V4160" t="str">
        <f t="shared" si="129"/>
        <v>Junior</v>
      </c>
      <c r="W4160" t="str">
        <f>IF(Table13[[#This Row],[Last_Working_Date]]="Active","Active","Exited")</f>
        <v>Active</v>
      </c>
    </row>
    <row r="4161" spans="1:23" x14ac:dyDescent="0.3">
      <c r="A4161" s="9" t="s">
        <v>4285</v>
      </c>
      <c r="B4161" s="9" t="s">
        <v>29</v>
      </c>
      <c r="C4161">
        <v>25</v>
      </c>
      <c r="D4161" t="s">
        <v>20</v>
      </c>
      <c r="E4161" t="s">
        <v>63</v>
      </c>
      <c r="F4161" t="s">
        <v>92</v>
      </c>
      <c r="G4161" t="s">
        <v>93</v>
      </c>
      <c r="H4161" t="s">
        <v>51</v>
      </c>
      <c r="I4161" s="5">
        <v>2.4</v>
      </c>
      <c r="J4161" t="s">
        <v>25</v>
      </c>
      <c r="K4161" s="1">
        <v>40658</v>
      </c>
      <c r="L4161" s="1" t="s">
        <v>5075</v>
      </c>
      <c r="M4161" s="7">
        <v>14.51</v>
      </c>
      <c r="N4161" s="22">
        <v>41244</v>
      </c>
      <c r="O4161">
        <v>4</v>
      </c>
      <c r="P4161" t="s">
        <v>26</v>
      </c>
      <c r="Q4161">
        <v>0</v>
      </c>
      <c r="R4161">
        <v>3</v>
      </c>
      <c r="S4161" t="s">
        <v>162</v>
      </c>
      <c r="T4161" t="s">
        <v>26</v>
      </c>
      <c r="U4161" t="str">
        <f t="shared" si="128"/>
        <v>Young</v>
      </c>
      <c r="V4161" t="str">
        <f t="shared" si="129"/>
        <v>Mid-Level</v>
      </c>
      <c r="W4161" t="str">
        <f>IF(Table13[[#This Row],[Last_Working_Date]]="Active","Active","Exited")</f>
        <v>Active</v>
      </c>
    </row>
    <row r="4162" spans="1:23" x14ac:dyDescent="0.3">
      <c r="A4162" s="9" t="s">
        <v>4286</v>
      </c>
      <c r="B4162" s="9" t="s">
        <v>29</v>
      </c>
      <c r="C4162">
        <v>42</v>
      </c>
      <c r="D4162" t="s">
        <v>30</v>
      </c>
      <c r="E4162" t="s">
        <v>39</v>
      </c>
      <c r="F4162" t="s">
        <v>92</v>
      </c>
      <c r="G4162" t="s">
        <v>120</v>
      </c>
      <c r="H4162" t="s">
        <v>24</v>
      </c>
      <c r="I4162" s="5">
        <v>8.1</v>
      </c>
      <c r="J4162" t="s">
        <v>25</v>
      </c>
      <c r="K4162" s="1">
        <v>41170</v>
      </c>
      <c r="L4162" s="1" t="s">
        <v>5075</v>
      </c>
      <c r="M4162" s="7">
        <v>13.11</v>
      </c>
      <c r="N4162" s="22">
        <v>48375</v>
      </c>
      <c r="O4162">
        <v>3</v>
      </c>
      <c r="P4162" t="s">
        <v>26</v>
      </c>
      <c r="Q4162">
        <v>2</v>
      </c>
      <c r="R4162">
        <v>9</v>
      </c>
      <c r="S4162" t="s">
        <v>686</v>
      </c>
      <c r="T4162" t="s">
        <v>26</v>
      </c>
      <c r="U4162" t="str">
        <f t="shared" ref="U4162:U4225" si="130">IF(C4162&lt;=30,"Young","Adult")</f>
        <v>Adult</v>
      </c>
      <c r="V4162" t="str">
        <f t="shared" ref="V4162:V4225" si="131">IF(I4162&lt;2,"Junior",IF(I4162&lt;5,"Mid-Level",IF(I4162&lt;10,"Senior","Expert")))</f>
        <v>Senior</v>
      </c>
      <c r="W4162" t="str">
        <f>IF(Table13[[#This Row],[Last_Working_Date]]="Active","Active","Exited")</f>
        <v>Active</v>
      </c>
    </row>
    <row r="4163" spans="1:23" x14ac:dyDescent="0.3">
      <c r="A4163" s="9" t="s">
        <v>4287</v>
      </c>
      <c r="B4163" s="9" t="s">
        <v>29</v>
      </c>
      <c r="C4163">
        <v>22</v>
      </c>
      <c r="D4163" t="s">
        <v>30</v>
      </c>
      <c r="E4163" t="s">
        <v>36</v>
      </c>
      <c r="F4163" t="s">
        <v>54</v>
      </c>
      <c r="G4163" t="s">
        <v>55</v>
      </c>
      <c r="H4163" t="s">
        <v>51</v>
      </c>
      <c r="I4163" s="5">
        <v>2</v>
      </c>
      <c r="J4163" t="s">
        <v>25</v>
      </c>
      <c r="K4163" s="1">
        <v>42409</v>
      </c>
      <c r="L4163" s="1">
        <v>44698</v>
      </c>
      <c r="M4163" s="7">
        <v>6.27</v>
      </c>
      <c r="N4163" s="22">
        <v>32848</v>
      </c>
      <c r="O4163">
        <v>2</v>
      </c>
      <c r="P4163" t="s">
        <v>26</v>
      </c>
      <c r="Q4163">
        <v>0</v>
      </c>
      <c r="R4163">
        <v>6</v>
      </c>
      <c r="S4163" t="s">
        <v>617</v>
      </c>
      <c r="T4163" t="s">
        <v>65</v>
      </c>
      <c r="U4163" t="str">
        <f t="shared" si="130"/>
        <v>Young</v>
      </c>
      <c r="V4163" t="str">
        <f t="shared" si="131"/>
        <v>Mid-Level</v>
      </c>
      <c r="W4163" t="str">
        <f>IF(Table13[[#This Row],[Last_Working_Date]]="Active","Active","Exited")</f>
        <v>Exited</v>
      </c>
    </row>
    <row r="4164" spans="1:23" x14ac:dyDescent="0.3">
      <c r="A4164" s="9" t="s">
        <v>4288</v>
      </c>
      <c r="B4164" s="9" t="s">
        <v>29</v>
      </c>
      <c r="C4164">
        <v>33</v>
      </c>
      <c r="D4164" t="s">
        <v>30</v>
      </c>
      <c r="E4164" t="s">
        <v>63</v>
      </c>
      <c r="F4164" t="s">
        <v>45</v>
      </c>
      <c r="G4164" t="s">
        <v>98</v>
      </c>
      <c r="H4164" t="s">
        <v>51</v>
      </c>
      <c r="I4164" s="5">
        <v>7.1</v>
      </c>
      <c r="J4164" t="s">
        <v>25</v>
      </c>
      <c r="K4164" s="1">
        <v>41196</v>
      </c>
      <c r="L4164" s="1" t="s">
        <v>5075</v>
      </c>
      <c r="M4164" s="7">
        <v>13.04</v>
      </c>
      <c r="N4164" s="22">
        <v>47563</v>
      </c>
      <c r="O4164">
        <v>4</v>
      </c>
      <c r="P4164" t="s">
        <v>26</v>
      </c>
      <c r="Q4164">
        <v>1</v>
      </c>
      <c r="R4164">
        <v>8</v>
      </c>
      <c r="S4164" t="s">
        <v>160</v>
      </c>
      <c r="T4164" t="s">
        <v>26</v>
      </c>
      <c r="U4164" t="str">
        <f t="shared" si="130"/>
        <v>Adult</v>
      </c>
      <c r="V4164" t="str">
        <f t="shared" si="131"/>
        <v>Senior</v>
      </c>
      <c r="W4164" t="str">
        <f>IF(Table13[[#This Row],[Last_Working_Date]]="Active","Active","Exited")</f>
        <v>Active</v>
      </c>
    </row>
    <row r="4165" spans="1:23" x14ac:dyDescent="0.3">
      <c r="A4165" s="9" t="s">
        <v>4289</v>
      </c>
      <c r="B4165" s="9" t="s">
        <v>29</v>
      </c>
      <c r="C4165">
        <v>38</v>
      </c>
      <c r="D4165" t="s">
        <v>30</v>
      </c>
      <c r="E4165" t="s">
        <v>44</v>
      </c>
      <c r="F4165" t="s">
        <v>32</v>
      </c>
      <c r="G4165" t="s">
        <v>33</v>
      </c>
      <c r="H4165" t="s">
        <v>24</v>
      </c>
      <c r="I4165" s="5">
        <v>6</v>
      </c>
      <c r="J4165" t="s">
        <v>25</v>
      </c>
      <c r="K4165" s="1">
        <v>40739</v>
      </c>
      <c r="L4165" s="1">
        <v>44027</v>
      </c>
      <c r="M4165" s="7">
        <v>9</v>
      </c>
      <c r="N4165" s="22">
        <v>41633</v>
      </c>
      <c r="O4165">
        <v>2</v>
      </c>
      <c r="P4165" t="s">
        <v>65</v>
      </c>
      <c r="Q4165">
        <v>5</v>
      </c>
      <c r="R4165">
        <v>6</v>
      </c>
      <c r="S4165" t="s">
        <v>1359</v>
      </c>
      <c r="T4165" t="s">
        <v>65</v>
      </c>
      <c r="U4165" t="str">
        <f t="shared" si="130"/>
        <v>Adult</v>
      </c>
      <c r="V4165" t="str">
        <f t="shared" si="131"/>
        <v>Senior</v>
      </c>
      <c r="W4165" t="str">
        <f>IF(Table13[[#This Row],[Last_Working_Date]]="Active","Active","Exited")</f>
        <v>Exited</v>
      </c>
    </row>
    <row r="4166" spans="1:23" x14ac:dyDescent="0.3">
      <c r="A4166" s="9" t="s">
        <v>4290</v>
      </c>
      <c r="B4166" s="9" t="s">
        <v>19</v>
      </c>
      <c r="C4166">
        <v>26</v>
      </c>
      <c r="D4166" t="s">
        <v>30</v>
      </c>
      <c r="E4166" t="s">
        <v>63</v>
      </c>
      <c r="F4166" t="s">
        <v>67</v>
      </c>
      <c r="G4166" t="s">
        <v>71</v>
      </c>
      <c r="H4166" t="s">
        <v>24</v>
      </c>
      <c r="I4166" s="5">
        <v>3.1</v>
      </c>
      <c r="J4166" t="s">
        <v>25</v>
      </c>
      <c r="K4166" s="1">
        <v>41774</v>
      </c>
      <c r="L4166" s="1" t="s">
        <v>5075</v>
      </c>
      <c r="M4166" s="7">
        <v>11.46</v>
      </c>
      <c r="N4166" s="22">
        <v>47070</v>
      </c>
      <c r="O4166">
        <v>3</v>
      </c>
      <c r="P4166" t="s">
        <v>65</v>
      </c>
      <c r="Q4166">
        <v>0</v>
      </c>
      <c r="R4166">
        <v>7</v>
      </c>
      <c r="S4166" t="s">
        <v>350</v>
      </c>
      <c r="T4166" t="s">
        <v>26</v>
      </c>
      <c r="U4166" t="str">
        <f t="shared" si="130"/>
        <v>Young</v>
      </c>
      <c r="V4166" t="str">
        <f t="shared" si="131"/>
        <v>Mid-Level</v>
      </c>
      <c r="W4166" t="str">
        <f>IF(Table13[[#This Row],[Last_Working_Date]]="Active","Active","Exited")</f>
        <v>Active</v>
      </c>
    </row>
    <row r="4167" spans="1:23" x14ac:dyDescent="0.3">
      <c r="A4167" s="9" t="s">
        <v>4291</v>
      </c>
      <c r="B4167" s="9" t="s">
        <v>19</v>
      </c>
      <c r="C4167">
        <v>29</v>
      </c>
      <c r="D4167" t="s">
        <v>30</v>
      </c>
      <c r="E4167" t="s">
        <v>53</v>
      </c>
      <c r="F4167" t="s">
        <v>45</v>
      </c>
      <c r="G4167" t="s">
        <v>164</v>
      </c>
      <c r="H4167" t="s">
        <v>24</v>
      </c>
      <c r="I4167" s="5">
        <v>8.8000000000000007</v>
      </c>
      <c r="J4167" t="s">
        <v>25</v>
      </c>
      <c r="K4167" s="1">
        <v>41271</v>
      </c>
      <c r="L4167" s="1" t="s">
        <v>5075</v>
      </c>
      <c r="M4167" s="7">
        <v>12.83</v>
      </c>
      <c r="N4167" s="22">
        <v>54795</v>
      </c>
      <c r="O4167">
        <v>2</v>
      </c>
      <c r="P4167" t="s">
        <v>26</v>
      </c>
      <c r="Q4167">
        <v>4</v>
      </c>
      <c r="R4167">
        <v>3</v>
      </c>
      <c r="S4167" t="s">
        <v>131</v>
      </c>
      <c r="T4167" t="s">
        <v>26</v>
      </c>
      <c r="U4167" t="str">
        <f t="shared" si="130"/>
        <v>Young</v>
      </c>
      <c r="V4167" t="str">
        <f t="shared" si="131"/>
        <v>Senior</v>
      </c>
      <c r="W4167" t="str">
        <f>IF(Table13[[#This Row],[Last_Working_Date]]="Active","Active","Exited")</f>
        <v>Active</v>
      </c>
    </row>
    <row r="4168" spans="1:23" x14ac:dyDescent="0.3">
      <c r="A4168" s="9" t="s">
        <v>4292</v>
      </c>
      <c r="B4168" s="9" t="s">
        <v>19</v>
      </c>
      <c r="C4168">
        <v>32</v>
      </c>
      <c r="D4168" t="s">
        <v>30</v>
      </c>
      <c r="E4168" t="s">
        <v>21</v>
      </c>
      <c r="F4168" t="s">
        <v>82</v>
      </c>
      <c r="G4168" t="s">
        <v>107</v>
      </c>
      <c r="H4168" t="s">
        <v>84</v>
      </c>
      <c r="I4168" s="5">
        <v>3.6</v>
      </c>
      <c r="J4168" t="s">
        <v>85</v>
      </c>
      <c r="K4168" s="1">
        <v>42522</v>
      </c>
      <c r="L4168" s="1" t="s">
        <v>5075</v>
      </c>
      <c r="M4168" s="7">
        <v>9.41</v>
      </c>
      <c r="N4168" s="22">
        <v>37120</v>
      </c>
      <c r="O4168">
        <v>3</v>
      </c>
      <c r="P4168" t="s">
        <v>26</v>
      </c>
      <c r="Q4168">
        <v>1</v>
      </c>
      <c r="R4168">
        <v>9</v>
      </c>
      <c r="S4168" t="s">
        <v>395</v>
      </c>
      <c r="T4168" t="s">
        <v>26</v>
      </c>
      <c r="U4168" t="str">
        <f t="shared" si="130"/>
        <v>Adult</v>
      </c>
      <c r="V4168" t="str">
        <f t="shared" si="131"/>
        <v>Mid-Level</v>
      </c>
      <c r="W4168" t="str">
        <f>IF(Table13[[#This Row],[Last_Working_Date]]="Active","Active","Exited")</f>
        <v>Active</v>
      </c>
    </row>
    <row r="4169" spans="1:23" x14ac:dyDescent="0.3">
      <c r="A4169" s="9" t="s">
        <v>4293</v>
      </c>
      <c r="B4169" s="9" t="s">
        <v>19</v>
      </c>
      <c r="C4169">
        <v>36</v>
      </c>
      <c r="D4169" t="s">
        <v>20</v>
      </c>
      <c r="E4169" t="s">
        <v>39</v>
      </c>
      <c r="F4169" t="s">
        <v>32</v>
      </c>
      <c r="G4169" t="s">
        <v>33</v>
      </c>
      <c r="H4169" t="s">
        <v>47</v>
      </c>
      <c r="I4169" s="5">
        <v>8</v>
      </c>
      <c r="J4169" t="s">
        <v>25</v>
      </c>
      <c r="K4169" s="1">
        <v>41824</v>
      </c>
      <c r="L4169" s="1" t="s">
        <v>5075</v>
      </c>
      <c r="M4169" s="7">
        <v>11.32</v>
      </c>
      <c r="N4169" s="22">
        <v>40942</v>
      </c>
      <c r="O4169">
        <v>4</v>
      </c>
      <c r="P4169" t="s">
        <v>26</v>
      </c>
      <c r="Q4169">
        <v>2</v>
      </c>
      <c r="R4169">
        <v>2</v>
      </c>
      <c r="S4169" t="s">
        <v>292</v>
      </c>
      <c r="T4169" t="s">
        <v>26</v>
      </c>
      <c r="U4169" t="str">
        <f t="shared" si="130"/>
        <v>Adult</v>
      </c>
      <c r="V4169" t="str">
        <f t="shared" si="131"/>
        <v>Senior</v>
      </c>
      <c r="W4169" t="str">
        <f>IF(Table13[[#This Row],[Last_Working_Date]]="Active","Active","Exited")</f>
        <v>Active</v>
      </c>
    </row>
    <row r="4170" spans="1:23" x14ac:dyDescent="0.3">
      <c r="A4170" s="9" t="s">
        <v>4294</v>
      </c>
      <c r="B4170" s="9" t="s">
        <v>19</v>
      </c>
      <c r="C4170">
        <v>31</v>
      </c>
      <c r="D4170" t="s">
        <v>30</v>
      </c>
      <c r="E4170" t="s">
        <v>63</v>
      </c>
      <c r="F4170" t="s">
        <v>82</v>
      </c>
      <c r="G4170" t="s">
        <v>83</v>
      </c>
      <c r="H4170" t="s">
        <v>24</v>
      </c>
      <c r="I4170" s="5">
        <v>9.1999999999999993</v>
      </c>
      <c r="J4170" t="s">
        <v>85</v>
      </c>
      <c r="K4170" s="1">
        <v>42331</v>
      </c>
      <c r="L4170" s="1" t="s">
        <v>5075</v>
      </c>
      <c r="M4170" s="7">
        <v>9.93</v>
      </c>
      <c r="N4170" s="22">
        <v>48011</v>
      </c>
      <c r="O4170">
        <v>3</v>
      </c>
      <c r="P4170" t="s">
        <v>26</v>
      </c>
      <c r="Q4170">
        <v>0</v>
      </c>
      <c r="R4170">
        <v>6</v>
      </c>
      <c r="S4170" t="s">
        <v>108</v>
      </c>
      <c r="T4170" t="s">
        <v>26</v>
      </c>
      <c r="U4170" t="str">
        <f t="shared" si="130"/>
        <v>Adult</v>
      </c>
      <c r="V4170" t="str">
        <f t="shared" si="131"/>
        <v>Senior</v>
      </c>
      <c r="W4170" t="str">
        <f>IF(Table13[[#This Row],[Last_Working_Date]]="Active","Active","Exited")</f>
        <v>Active</v>
      </c>
    </row>
    <row r="4171" spans="1:23" x14ac:dyDescent="0.3">
      <c r="A4171" s="9" t="s">
        <v>4295</v>
      </c>
      <c r="B4171" s="9" t="s">
        <v>19</v>
      </c>
      <c r="C4171">
        <v>27</v>
      </c>
      <c r="D4171" t="s">
        <v>30</v>
      </c>
      <c r="E4171" t="s">
        <v>21</v>
      </c>
      <c r="F4171" t="s">
        <v>22</v>
      </c>
      <c r="G4171" t="s">
        <v>23</v>
      </c>
      <c r="H4171" t="s">
        <v>24</v>
      </c>
      <c r="I4171" s="5">
        <v>5.3</v>
      </c>
      <c r="J4171" t="s">
        <v>25</v>
      </c>
      <c r="K4171" s="1">
        <v>45789</v>
      </c>
      <c r="L4171" s="1" t="s">
        <v>5075</v>
      </c>
      <c r="M4171" s="7">
        <v>0.46</v>
      </c>
      <c r="N4171" s="22">
        <v>50111</v>
      </c>
      <c r="O4171">
        <v>3</v>
      </c>
      <c r="P4171" t="s">
        <v>26</v>
      </c>
      <c r="Q4171">
        <v>1</v>
      </c>
      <c r="R4171">
        <v>6</v>
      </c>
      <c r="S4171" t="s">
        <v>885</v>
      </c>
      <c r="T4171" t="s">
        <v>26</v>
      </c>
      <c r="U4171" t="str">
        <f t="shared" si="130"/>
        <v>Young</v>
      </c>
      <c r="V4171" t="str">
        <f t="shared" si="131"/>
        <v>Senior</v>
      </c>
      <c r="W4171" t="str">
        <f>IF(Table13[[#This Row],[Last_Working_Date]]="Active","Active","Exited")</f>
        <v>Active</v>
      </c>
    </row>
    <row r="4172" spans="1:23" x14ac:dyDescent="0.3">
      <c r="A4172" s="9" t="s">
        <v>4296</v>
      </c>
      <c r="B4172" s="9" t="s">
        <v>19</v>
      </c>
      <c r="C4172">
        <v>41</v>
      </c>
      <c r="D4172" t="s">
        <v>20</v>
      </c>
      <c r="E4172" t="s">
        <v>63</v>
      </c>
      <c r="F4172" t="s">
        <v>32</v>
      </c>
      <c r="G4172" t="s">
        <v>33</v>
      </c>
      <c r="H4172" t="s">
        <v>51</v>
      </c>
      <c r="I4172" s="5">
        <v>11.3</v>
      </c>
      <c r="J4172" t="s">
        <v>25</v>
      </c>
      <c r="K4172" s="1">
        <v>44290</v>
      </c>
      <c r="L4172" s="1" t="s">
        <v>5075</v>
      </c>
      <c r="M4172" s="7">
        <v>4.57</v>
      </c>
      <c r="N4172" s="22">
        <v>48168</v>
      </c>
      <c r="O4172">
        <v>5</v>
      </c>
      <c r="P4172" t="s">
        <v>26</v>
      </c>
      <c r="Q4172">
        <v>4</v>
      </c>
      <c r="R4172">
        <v>5</v>
      </c>
      <c r="S4172" t="s">
        <v>191</v>
      </c>
      <c r="T4172" t="s">
        <v>26</v>
      </c>
      <c r="U4172" t="str">
        <f t="shared" si="130"/>
        <v>Adult</v>
      </c>
      <c r="V4172" t="str">
        <f t="shared" si="131"/>
        <v>Expert</v>
      </c>
      <c r="W4172" t="str">
        <f>IF(Table13[[#This Row],[Last_Working_Date]]="Active","Active","Exited")</f>
        <v>Active</v>
      </c>
    </row>
    <row r="4173" spans="1:23" x14ac:dyDescent="0.3">
      <c r="A4173" s="9" t="s">
        <v>4297</v>
      </c>
      <c r="B4173" s="9" t="s">
        <v>29</v>
      </c>
      <c r="C4173">
        <v>37</v>
      </c>
      <c r="D4173" t="s">
        <v>30</v>
      </c>
      <c r="E4173" t="s">
        <v>53</v>
      </c>
      <c r="F4173" t="s">
        <v>82</v>
      </c>
      <c r="G4173" t="s">
        <v>83</v>
      </c>
      <c r="H4173" t="s">
        <v>24</v>
      </c>
      <c r="I4173" s="5">
        <v>8.1999999999999993</v>
      </c>
      <c r="J4173" t="s">
        <v>25</v>
      </c>
      <c r="K4173" s="1">
        <v>40315</v>
      </c>
      <c r="L4173" s="1">
        <v>43485</v>
      </c>
      <c r="M4173" s="7">
        <v>8.68</v>
      </c>
      <c r="N4173" s="22">
        <v>38001</v>
      </c>
      <c r="O4173">
        <v>2</v>
      </c>
      <c r="P4173" t="s">
        <v>26</v>
      </c>
      <c r="Q4173">
        <v>0</v>
      </c>
      <c r="R4173">
        <v>4</v>
      </c>
      <c r="S4173" t="s">
        <v>738</v>
      </c>
      <c r="T4173" t="s">
        <v>65</v>
      </c>
      <c r="U4173" t="str">
        <f t="shared" si="130"/>
        <v>Adult</v>
      </c>
      <c r="V4173" t="str">
        <f t="shared" si="131"/>
        <v>Senior</v>
      </c>
      <c r="W4173" t="str">
        <f>IF(Table13[[#This Row],[Last_Working_Date]]="Active","Active","Exited")</f>
        <v>Exited</v>
      </c>
    </row>
    <row r="4174" spans="1:23" x14ac:dyDescent="0.3">
      <c r="A4174" s="9" t="s">
        <v>4298</v>
      </c>
      <c r="B4174" s="9" t="s">
        <v>29</v>
      </c>
      <c r="C4174">
        <v>37</v>
      </c>
      <c r="D4174" t="s">
        <v>30</v>
      </c>
      <c r="E4174" t="s">
        <v>58</v>
      </c>
      <c r="F4174" t="s">
        <v>67</v>
      </c>
      <c r="G4174" t="s">
        <v>90</v>
      </c>
      <c r="H4174" t="s">
        <v>47</v>
      </c>
      <c r="I4174" s="5">
        <v>8.9</v>
      </c>
      <c r="J4174" t="s">
        <v>25</v>
      </c>
      <c r="K4174" s="1">
        <v>43303</v>
      </c>
      <c r="L4174" s="1" t="s">
        <v>5075</v>
      </c>
      <c r="M4174" s="7">
        <v>7.27</v>
      </c>
      <c r="N4174" s="22">
        <v>51095</v>
      </c>
      <c r="O4174">
        <v>4</v>
      </c>
      <c r="P4174" t="s">
        <v>26</v>
      </c>
      <c r="Q4174">
        <v>3</v>
      </c>
      <c r="R4174">
        <v>5</v>
      </c>
      <c r="S4174" t="s">
        <v>873</v>
      </c>
      <c r="T4174" t="s">
        <v>26</v>
      </c>
      <c r="U4174" t="str">
        <f t="shared" si="130"/>
        <v>Adult</v>
      </c>
      <c r="V4174" t="str">
        <f t="shared" si="131"/>
        <v>Senior</v>
      </c>
      <c r="W4174" t="str">
        <f>IF(Table13[[#This Row],[Last_Working_Date]]="Active","Active","Exited")</f>
        <v>Active</v>
      </c>
    </row>
    <row r="4175" spans="1:23" x14ac:dyDescent="0.3">
      <c r="A4175" s="9" t="s">
        <v>4299</v>
      </c>
      <c r="B4175" s="9" t="s">
        <v>19</v>
      </c>
      <c r="C4175">
        <v>44</v>
      </c>
      <c r="D4175" t="s">
        <v>20</v>
      </c>
      <c r="E4175" t="s">
        <v>36</v>
      </c>
      <c r="F4175" t="s">
        <v>40</v>
      </c>
      <c r="G4175" t="s">
        <v>96</v>
      </c>
      <c r="H4175" t="s">
        <v>24</v>
      </c>
      <c r="I4175" s="5">
        <v>14.1</v>
      </c>
      <c r="J4175" t="s">
        <v>25</v>
      </c>
      <c r="K4175" s="1">
        <v>41180</v>
      </c>
      <c r="L4175" s="1" t="s">
        <v>5075</v>
      </c>
      <c r="M4175" s="7">
        <v>13.08</v>
      </c>
      <c r="N4175" s="22">
        <v>63219</v>
      </c>
      <c r="O4175">
        <v>3</v>
      </c>
      <c r="P4175" t="s">
        <v>26</v>
      </c>
      <c r="Q4175">
        <v>3</v>
      </c>
      <c r="R4175">
        <v>6</v>
      </c>
      <c r="S4175" t="s">
        <v>215</v>
      </c>
      <c r="T4175" t="s">
        <v>26</v>
      </c>
      <c r="U4175" t="str">
        <f t="shared" si="130"/>
        <v>Adult</v>
      </c>
      <c r="V4175" t="str">
        <f t="shared" si="131"/>
        <v>Expert</v>
      </c>
      <c r="W4175" t="str">
        <f>IF(Table13[[#This Row],[Last_Working_Date]]="Active","Active","Exited")</f>
        <v>Active</v>
      </c>
    </row>
    <row r="4176" spans="1:23" x14ac:dyDescent="0.3">
      <c r="A4176" s="9" t="s">
        <v>4300</v>
      </c>
      <c r="B4176" s="9" t="s">
        <v>29</v>
      </c>
      <c r="C4176">
        <v>27</v>
      </c>
      <c r="D4176" t="s">
        <v>30</v>
      </c>
      <c r="E4176" t="s">
        <v>58</v>
      </c>
      <c r="F4176" t="s">
        <v>40</v>
      </c>
      <c r="G4176" t="s">
        <v>41</v>
      </c>
      <c r="H4176" t="s">
        <v>24</v>
      </c>
      <c r="I4176" s="5">
        <v>4.5</v>
      </c>
      <c r="J4176" t="s">
        <v>25</v>
      </c>
      <c r="K4176" s="1">
        <v>39573</v>
      </c>
      <c r="L4176" s="1" t="s">
        <v>5075</v>
      </c>
      <c r="M4176" s="7">
        <v>17.48</v>
      </c>
      <c r="N4176" s="22">
        <v>38256</v>
      </c>
      <c r="O4176">
        <v>3</v>
      </c>
      <c r="P4176" t="s">
        <v>65</v>
      </c>
      <c r="Q4176">
        <v>2</v>
      </c>
      <c r="R4176">
        <v>7</v>
      </c>
      <c r="S4176" t="s">
        <v>42</v>
      </c>
      <c r="T4176" t="s">
        <v>26</v>
      </c>
      <c r="U4176" t="str">
        <f t="shared" si="130"/>
        <v>Young</v>
      </c>
      <c r="V4176" t="str">
        <f t="shared" si="131"/>
        <v>Mid-Level</v>
      </c>
      <c r="W4176" t="str">
        <f>IF(Table13[[#This Row],[Last_Working_Date]]="Active","Active","Exited")</f>
        <v>Active</v>
      </c>
    </row>
    <row r="4177" spans="1:23" x14ac:dyDescent="0.3">
      <c r="A4177" s="9" t="s">
        <v>4301</v>
      </c>
      <c r="B4177" s="9" t="s">
        <v>19</v>
      </c>
      <c r="C4177">
        <v>42</v>
      </c>
      <c r="D4177" t="s">
        <v>179</v>
      </c>
      <c r="E4177" t="s">
        <v>31</v>
      </c>
      <c r="F4177" t="s">
        <v>45</v>
      </c>
      <c r="G4177" t="s">
        <v>98</v>
      </c>
      <c r="H4177" t="s">
        <v>24</v>
      </c>
      <c r="I4177" s="5">
        <v>10.8</v>
      </c>
      <c r="J4177" t="s">
        <v>25</v>
      </c>
      <c r="K4177" s="1">
        <v>45584</v>
      </c>
      <c r="L4177" s="1" t="s">
        <v>5075</v>
      </c>
      <c r="M4177" s="7">
        <v>1.02</v>
      </c>
      <c r="N4177" s="22">
        <v>52245</v>
      </c>
      <c r="O4177">
        <v>3</v>
      </c>
      <c r="P4177" t="s">
        <v>26</v>
      </c>
      <c r="Q4177">
        <v>2</v>
      </c>
      <c r="R4177">
        <v>5</v>
      </c>
      <c r="S4177" t="s">
        <v>473</v>
      </c>
      <c r="T4177" t="s">
        <v>26</v>
      </c>
      <c r="U4177" t="str">
        <f t="shared" si="130"/>
        <v>Adult</v>
      </c>
      <c r="V4177" t="str">
        <f t="shared" si="131"/>
        <v>Expert</v>
      </c>
      <c r="W4177" t="str">
        <f>IF(Table13[[#This Row],[Last_Working_Date]]="Active","Active","Exited")</f>
        <v>Active</v>
      </c>
    </row>
    <row r="4178" spans="1:23" x14ac:dyDescent="0.3">
      <c r="A4178" s="9" t="s">
        <v>4302</v>
      </c>
      <c r="B4178" s="9" t="s">
        <v>29</v>
      </c>
      <c r="C4178">
        <v>43</v>
      </c>
      <c r="D4178" t="s">
        <v>20</v>
      </c>
      <c r="E4178" t="s">
        <v>53</v>
      </c>
      <c r="F4178" t="s">
        <v>82</v>
      </c>
      <c r="G4178" t="s">
        <v>284</v>
      </c>
      <c r="H4178" t="s">
        <v>84</v>
      </c>
      <c r="I4178" s="5">
        <v>20.7</v>
      </c>
      <c r="J4178" t="s">
        <v>25</v>
      </c>
      <c r="K4178" s="1">
        <v>45806</v>
      </c>
      <c r="L4178" s="1" t="s">
        <v>5075</v>
      </c>
      <c r="M4178" s="7">
        <v>0.42</v>
      </c>
      <c r="N4178" s="22">
        <v>74484</v>
      </c>
      <c r="O4178">
        <v>1</v>
      </c>
      <c r="P4178" t="s">
        <v>26</v>
      </c>
      <c r="Q4178">
        <v>1</v>
      </c>
      <c r="R4178">
        <v>8</v>
      </c>
      <c r="S4178" t="s">
        <v>632</v>
      </c>
      <c r="T4178" t="s">
        <v>26</v>
      </c>
      <c r="U4178" t="str">
        <f t="shared" si="130"/>
        <v>Adult</v>
      </c>
      <c r="V4178" t="str">
        <f t="shared" si="131"/>
        <v>Expert</v>
      </c>
      <c r="W4178" t="str">
        <f>IF(Table13[[#This Row],[Last_Working_Date]]="Active","Active","Exited")</f>
        <v>Active</v>
      </c>
    </row>
    <row r="4179" spans="1:23" x14ac:dyDescent="0.3">
      <c r="A4179" s="9" t="s">
        <v>4303</v>
      </c>
      <c r="B4179" s="9" t="s">
        <v>19</v>
      </c>
      <c r="C4179">
        <v>33</v>
      </c>
      <c r="D4179" t="s">
        <v>30</v>
      </c>
      <c r="E4179" t="s">
        <v>39</v>
      </c>
      <c r="F4179" t="s">
        <v>22</v>
      </c>
      <c r="G4179" t="s">
        <v>74</v>
      </c>
      <c r="H4179" t="s">
        <v>24</v>
      </c>
      <c r="I4179" s="5">
        <v>6.6</v>
      </c>
      <c r="J4179" t="s">
        <v>25</v>
      </c>
      <c r="K4179" s="1">
        <v>39988</v>
      </c>
      <c r="L4179" s="1" t="s">
        <v>5075</v>
      </c>
      <c r="M4179" s="7">
        <v>16.34</v>
      </c>
      <c r="N4179" s="22">
        <v>46414</v>
      </c>
      <c r="O4179">
        <v>2</v>
      </c>
      <c r="P4179" t="s">
        <v>26</v>
      </c>
      <c r="Q4179">
        <v>0</v>
      </c>
      <c r="R4179">
        <v>4</v>
      </c>
      <c r="S4179" t="s">
        <v>1379</v>
      </c>
      <c r="T4179" t="s">
        <v>26</v>
      </c>
      <c r="U4179" t="str">
        <f t="shared" si="130"/>
        <v>Adult</v>
      </c>
      <c r="V4179" t="str">
        <f t="shared" si="131"/>
        <v>Senior</v>
      </c>
      <c r="W4179" t="str">
        <f>IF(Table13[[#This Row],[Last_Working_Date]]="Active","Active","Exited")</f>
        <v>Active</v>
      </c>
    </row>
    <row r="4180" spans="1:23" x14ac:dyDescent="0.3">
      <c r="A4180" s="9" t="s">
        <v>4304</v>
      </c>
      <c r="B4180" s="9" t="s">
        <v>19</v>
      </c>
      <c r="C4180">
        <v>38</v>
      </c>
      <c r="D4180" t="s">
        <v>20</v>
      </c>
      <c r="E4180" t="s">
        <v>44</v>
      </c>
      <c r="F4180" t="s">
        <v>67</v>
      </c>
      <c r="G4180" t="s">
        <v>71</v>
      </c>
      <c r="H4180" t="s">
        <v>51</v>
      </c>
      <c r="I4180" s="5">
        <v>10</v>
      </c>
      <c r="J4180" t="s">
        <v>25</v>
      </c>
      <c r="K4180" s="1">
        <v>40730</v>
      </c>
      <c r="L4180" s="1" t="s">
        <v>5075</v>
      </c>
      <c r="M4180" s="7">
        <v>14.31</v>
      </c>
      <c r="N4180" s="22">
        <v>47162</v>
      </c>
      <c r="O4180">
        <v>2</v>
      </c>
      <c r="P4180" t="s">
        <v>26</v>
      </c>
      <c r="Q4180">
        <v>3</v>
      </c>
      <c r="R4180">
        <v>10</v>
      </c>
      <c r="S4180" t="s">
        <v>127</v>
      </c>
      <c r="T4180" t="s">
        <v>26</v>
      </c>
      <c r="U4180" t="str">
        <f t="shared" si="130"/>
        <v>Adult</v>
      </c>
      <c r="V4180" t="str">
        <f t="shared" si="131"/>
        <v>Expert</v>
      </c>
      <c r="W4180" t="str">
        <f>IF(Table13[[#This Row],[Last_Working_Date]]="Active","Active","Exited")</f>
        <v>Active</v>
      </c>
    </row>
    <row r="4181" spans="1:23" x14ac:dyDescent="0.3">
      <c r="A4181" s="9" t="s">
        <v>4305</v>
      </c>
      <c r="B4181" s="9" t="s">
        <v>29</v>
      </c>
      <c r="C4181">
        <v>26</v>
      </c>
      <c r="D4181" t="s">
        <v>20</v>
      </c>
      <c r="E4181" t="s">
        <v>39</v>
      </c>
      <c r="F4181" t="s">
        <v>82</v>
      </c>
      <c r="G4181" t="s">
        <v>107</v>
      </c>
      <c r="H4181" t="s">
        <v>51</v>
      </c>
      <c r="I4181" s="5">
        <v>4.9000000000000004</v>
      </c>
      <c r="J4181" t="s">
        <v>25</v>
      </c>
      <c r="K4181" s="1">
        <v>43617</v>
      </c>
      <c r="L4181" s="1">
        <v>45127</v>
      </c>
      <c r="M4181" s="7">
        <v>4.13</v>
      </c>
      <c r="N4181" s="22">
        <v>42814</v>
      </c>
      <c r="O4181">
        <v>5</v>
      </c>
      <c r="P4181" t="s">
        <v>26</v>
      </c>
      <c r="Q4181">
        <v>2</v>
      </c>
      <c r="R4181">
        <v>9</v>
      </c>
      <c r="S4181" t="s">
        <v>683</v>
      </c>
      <c r="T4181" t="s">
        <v>65</v>
      </c>
      <c r="U4181" t="str">
        <f t="shared" si="130"/>
        <v>Young</v>
      </c>
      <c r="V4181" t="str">
        <f t="shared" si="131"/>
        <v>Mid-Level</v>
      </c>
      <c r="W4181" t="str">
        <f>IF(Table13[[#This Row],[Last_Working_Date]]="Active","Active","Exited")</f>
        <v>Exited</v>
      </c>
    </row>
    <row r="4182" spans="1:23" x14ac:dyDescent="0.3">
      <c r="A4182" s="9" t="s">
        <v>4306</v>
      </c>
      <c r="B4182" s="9" t="s">
        <v>19</v>
      </c>
      <c r="C4182">
        <v>24</v>
      </c>
      <c r="D4182" t="s">
        <v>20</v>
      </c>
      <c r="E4182" t="s">
        <v>21</v>
      </c>
      <c r="F4182" t="s">
        <v>67</v>
      </c>
      <c r="G4182" t="s">
        <v>176</v>
      </c>
      <c r="H4182" t="s">
        <v>51</v>
      </c>
      <c r="I4182" s="5">
        <v>2.6</v>
      </c>
      <c r="J4182" t="s">
        <v>25</v>
      </c>
      <c r="K4182" s="1">
        <v>44422</v>
      </c>
      <c r="L4182" s="1">
        <v>45362</v>
      </c>
      <c r="M4182" s="7">
        <v>2.57</v>
      </c>
      <c r="N4182" s="22">
        <v>39516</v>
      </c>
      <c r="O4182">
        <v>2</v>
      </c>
      <c r="P4182" t="s">
        <v>65</v>
      </c>
      <c r="Q4182">
        <v>4</v>
      </c>
      <c r="R4182">
        <v>8</v>
      </c>
      <c r="S4182" t="s">
        <v>177</v>
      </c>
      <c r="T4182" t="s">
        <v>65</v>
      </c>
      <c r="U4182" t="str">
        <f t="shared" si="130"/>
        <v>Young</v>
      </c>
      <c r="V4182" t="str">
        <f t="shared" si="131"/>
        <v>Mid-Level</v>
      </c>
      <c r="W4182" t="str">
        <f>IF(Table13[[#This Row],[Last_Working_Date]]="Active","Active","Exited")</f>
        <v>Exited</v>
      </c>
    </row>
    <row r="4183" spans="1:23" x14ac:dyDescent="0.3">
      <c r="A4183" s="9" t="s">
        <v>4307</v>
      </c>
      <c r="B4183" s="9" t="s">
        <v>19</v>
      </c>
      <c r="C4183">
        <v>37</v>
      </c>
      <c r="D4183" t="s">
        <v>20</v>
      </c>
      <c r="E4183" t="s">
        <v>58</v>
      </c>
      <c r="F4183" t="s">
        <v>67</v>
      </c>
      <c r="G4183" t="s">
        <v>90</v>
      </c>
      <c r="H4183" t="s">
        <v>51</v>
      </c>
      <c r="I4183" s="5">
        <v>8.8000000000000007</v>
      </c>
      <c r="J4183" t="s">
        <v>25</v>
      </c>
      <c r="K4183" s="1">
        <v>40561</v>
      </c>
      <c r="L4183" s="1" t="s">
        <v>5075</v>
      </c>
      <c r="M4183" s="7">
        <v>14.78</v>
      </c>
      <c r="N4183" s="22">
        <v>50114</v>
      </c>
      <c r="O4183">
        <v>2</v>
      </c>
      <c r="P4183" t="s">
        <v>26</v>
      </c>
      <c r="Q4183">
        <v>1</v>
      </c>
      <c r="R4183">
        <v>7</v>
      </c>
      <c r="S4183" t="s">
        <v>350</v>
      </c>
      <c r="T4183" t="s">
        <v>26</v>
      </c>
      <c r="U4183" t="str">
        <f t="shared" si="130"/>
        <v>Adult</v>
      </c>
      <c r="V4183" t="str">
        <f t="shared" si="131"/>
        <v>Senior</v>
      </c>
      <c r="W4183" t="str">
        <f>IF(Table13[[#This Row],[Last_Working_Date]]="Active","Active","Exited")</f>
        <v>Active</v>
      </c>
    </row>
    <row r="4184" spans="1:23" x14ac:dyDescent="0.3">
      <c r="A4184" s="9" t="s">
        <v>4308</v>
      </c>
      <c r="B4184" s="9" t="s">
        <v>19</v>
      </c>
      <c r="C4184">
        <v>35</v>
      </c>
      <c r="D4184" t="s">
        <v>30</v>
      </c>
      <c r="E4184" t="s">
        <v>44</v>
      </c>
      <c r="F4184" t="s">
        <v>54</v>
      </c>
      <c r="G4184" t="s">
        <v>77</v>
      </c>
      <c r="H4184" t="s">
        <v>84</v>
      </c>
      <c r="I4184" s="5">
        <v>7.3</v>
      </c>
      <c r="J4184" t="s">
        <v>85</v>
      </c>
      <c r="K4184" s="1">
        <v>45084</v>
      </c>
      <c r="L4184" s="1" t="s">
        <v>5075</v>
      </c>
      <c r="M4184" s="7">
        <v>2.39</v>
      </c>
      <c r="N4184" s="22">
        <v>46810</v>
      </c>
      <c r="O4184">
        <v>3</v>
      </c>
      <c r="P4184" t="s">
        <v>26</v>
      </c>
      <c r="Q4184">
        <v>2</v>
      </c>
      <c r="R4184">
        <v>6</v>
      </c>
      <c r="S4184" t="s">
        <v>229</v>
      </c>
      <c r="T4184" t="s">
        <v>26</v>
      </c>
      <c r="U4184" t="str">
        <f t="shared" si="130"/>
        <v>Adult</v>
      </c>
      <c r="V4184" t="str">
        <f t="shared" si="131"/>
        <v>Senior</v>
      </c>
      <c r="W4184" t="str">
        <f>IF(Table13[[#This Row],[Last_Working_Date]]="Active","Active","Exited")</f>
        <v>Active</v>
      </c>
    </row>
    <row r="4185" spans="1:23" x14ac:dyDescent="0.3">
      <c r="A4185" s="9" t="s">
        <v>4309</v>
      </c>
      <c r="B4185" s="9" t="s">
        <v>29</v>
      </c>
      <c r="C4185">
        <v>28</v>
      </c>
      <c r="D4185" t="s">
        <v>20</v>
      </c>
      <c r="E4185" t="s">
        <v>63</v>
      </c>
      <c r="F4185" t="s">
        <v>67</v>
      </c>
      <c r="G4185" t="s">
        <v>90</v>
      </c>
      <c r="H4185" t="s">
        <v>51</v>
      </c>
      <c r="I4185" s="5">
        <v>0</v>
      </c>
      <c r="J4185" t="s">
        <v>25</v>
      </c>
      <c r="K4185" s="1">
        <v>41411</v>
      </c>
      <c r="L4185" s="1" t="s">
        <v>5075</v>
      </c>
      <c r="M4185" s="7">
        <v>12.45</v>
      </c>
      <c r="N4185" s="22">
        <v>33876</v>
      </c>
      <c r="O4185">
        <v>2</v>
      </c>
      <c r="P4185" t="s">
        <v>26</v>
      </c>
      <c r="Q4185">
        <v>3</v>
      </c>
      <c r="R4185">
        <v>7</v>
      </c>
      <c r="S4185" t="s">
        <v>202</v>
      </c>
      <c r="T4185" t="s">
        <v>26</v>
      </c>
      <c r="U4185" t="str">
        <f t="shared" si="130"/>
        <v>Young</v>
      </c>
      <c r="V4185" t="str">
        <f t="shared" si="131"/>
        <v>Junior</v>
      </c>
      <c r="W4185" t="str">
        <f>IF(Table13[[#This Row],[Last_Working_Date]]="Active","Active","Exited")</f>
        <v>Active</v>
      </c>
    </row>
    <row r="4186" spans="1:23" x14ac:dyDescent="0.3">
      <c r="A4186" s="9" t="s">
        <v>4310</v>
      </c>
      <c r="B4186" s="9" t="s">
        <v>19</v>
      </c>
      <c r="C4186">
        <v>29</v>
      </c>
      <c r="D4186" t="s">
        <v>30</v>
      </c>
      <c r="E4186" t="s">
        <v>53</v>
      </c>
      <c r="F4186" t="s">
        <v>40</v>
      </c>
      <c r="G4186" t="s">
        <v>50</v>
      </c>
      <c r="H4186" t="s">
        <v>24</v>
      </c>
      <c r="I4186" s="5">
        <v>4.9000000000000004</v>
      </c>
      <c r="J4186" t="s">
        <v>25</v>
      </c>
      <c r="K4186" s="1">
        <v>41552</v>
      </c>
      <c r="L4186" s="1" t="s">
        <v>5075</v>
      </c>
      <c r="M4186" s="7">
        <v>12.06</v>
      </c>
      <c r="N4186" s="22">
        <v>44732</v>
      </c>
      <c r="O4186">
        <v>2</v>
      </c>
      <c r="P4186" t="s">
        <v>26</v>
      </c>
      <c r="Q4186">
        <v>0</v>
      </c>
      <c r="R4186">
        <v>4</v>
      </c>
      <c r="S4186" t="s">
        <v>282</v>
      </c>
      <c r="T4186" t="s">
        <v>26</v>
      </c>
      <c r="U4186" t="str">
        <f t="shared" si="130"/>
        <v>Young</v>
      </c>
      <c r="V4186" t="str">
        <f t="shared" si="131"/>
        <v>Mid-Level</v>
      </c>
      <c r="W4186" t="str">
        <f>IF(Table13[[#This Row],[Last_Working_Date]]="Active","Active","Exited")</f>
        <v>Active</v>
      </c>
    </row>
    <row r="4187" spans="1:23" x14ac:dyDescent="0.3">
      <c r="A4187" s="9" t="s">
        <v>4311</v>
      </c>
      <c r="B4187" s="9" t="s">
        <v>19</v>
      </c>
      <c r="C4187">
        <v>26</v>
      </c>
      <c r="D4187" t="s">
        <v>20</v>
      </c>
      <c r="E4187" t="s">
        <v>39</v>
      </c>
      <c r="F4187" t="s">
        <v>40</v>
      </c>
      <c r="G4187" t="s">
        <v>50</v>
      </c>
      <c r="H4187" t="s">
        <v>24</v>
      </c>
      <c r="I4187" s="5">
        <v>3.5</v>
      </c>
      <c r="J4187" t="s">
        <v>25</v>
      </c>
      <c r="K4187" s="1">
        <v>41289</v>
      </c>
      <c r="L4187" s="1" t="s">
        <v>5075</v>
      </c>
      <c r="M4187" s="7">
        <v>12.78</v>
      </c>
      <c r="N4187" s="22">
        <v>42899</v>
      </c>
      <c r="O4187">
        <v>4</v>
      </c>
      <c r="P4187" t="s">
        <v>65</v>
      </c>
      <c r="Q4187">
        <v>2</v>
      </c>
      <c r="R4187">
        <v>7</v>
      </c>
      <c r="S4187" t="s">
        <v>262</v>
      </c>
      <c r="T4187" t="s">
        <v>26</v>
      </c>
      <c r="U4187" t="str">
        <f t="shared" si="130"/>
        <v>Young</v>
      </c>
      <c r="V4187" t="str">
        <f t="shared" si="131"/>
        <v>Mid-Level</v>
      </c>
      <c r="W4187" t="str">
        <f>IF(Table13[[#This Row],[Last_Working_Date]]="Active","Active","Exited")</f>
        <v>Active</v>
      </c>
    </row>
    <row r="4188" spans="1:23" x14ac:dyDescent="0.3">
      <c r="A4188" s="9" t="s">
        <v>4312</v>
      </c>
      <c r="B4188" s="9" t="s">
        <v>29</v>
      </c>
      <c r="C4188">
        <v>39</v>
      </c>
      <c r="D4188" t="s">
        <v>20</v>
      </c>
      <c r="E4188" t="s">
        <v>63</v>
      </c>
      <c r="F4188" t="s">
        <v>82</v>
      </c>
      <c r="G4188" t="s">
        <v>83</v>
      </c>
      <c r="H4188" t="s">
        <v>24</v>
      </c>
      <c r="I4188" s="5">
        <v>6.5</v>
      </c>
      <c r="J4188" t="s">
        <v>25</v>
      </c>
      <c r="K4188" s="1">
        <v>44287</v>
      </c>
      <c r="L4188" s="1" t="s">
        <v>5075</v>
      </c>
      <c r="M4188" s="7">
        <v>4.57</v>
      </c>
      <c r="N4188" s="22">
        <v>47227</v>
      </c>
      <c r="O4188">
        <v>4</v>
      </c>
      <c r="P4188" t="s">
        <v>26</v>
      </c>
      <c r="Q4188">
        <v>2</v>
      </c>
      <c r="R4188">
        <v>9</v>
      </c>
      <c r="S4188" t="s">
        <v>86</v>
      </c>
      <c r="T4188" t="s">
        <v>26</v>
      </c>
      <c r="U4188" t="str">
        <f t="shared" si="130"/>
        <v>Adult</v>
      </c>
      <c r="V4188" t="str">
        <f t="shared" si="131"/>
        <v>Senior</v>
      </c>
      <c r="W4188" t="str">
        <f>IF(Table13[[#This Row],[Last_Working_Date]]="Active","Active","Exited")</f>
        <v>Active</v>
      </c>
    </row>
    <row r="4189" spans="1:23" x14ac:dyDescent="0.3">
      <c r="A4189" s="9" t="s">
        <v>4313</v>
      </c>
      <c r="B4189" s="9" t="s">
        <v>29</v>
      </c>
      <c r="C4189">
        <v>32</v>
      </c>
      <c r="D4189" t="s">
        <v>20</v>
      </c>
      <c r="E4189" t="s">
        <v>44</v>
      </c>
      <c r="F4189" t="s">
        <v>82</v>
      </c>
      <c r="G4189" t="s">
        <v>83</v>
      </c>
      <c r="H4189" t="s">
        <v>84</v>
      </c>
      <c r="I4189" s="5">
        <v>8.5</v>
      </c>
      <c r="J4189" t="s">
        <v>85</v>
      </c>
      <c r="K4189" s="1">
        <v>43507</v>
      </c>
      <c r="L4189" s="1" t="s">
        <v>5075</v>
      </c>
      <c r="M4189" s="7">
        <v>6.71</v>
      </c>
      <c r="N4189" s="22">
        <v>49348</v>
      </c>
      <c r="O4189">
        <v>3</v>
      </c>
      <c r="P4189" t="s">
        <v>26</v>
      </c>
      <c r="Q4189">
        <v>2</v>
      </c>
      <c r="R4189">
        <v>6</v>
      </c>
      <c r="S4189" t="s">
        <v>972</v>
      </c>
      <c r="T4189" t="s">
        <v>26</v>
      </c>
      <c r="U4189" t="str">
        <f t="shared" si="130"/>
        <v>Adult</v>
      </c>
      <c r="V4189" t="str">
        <f t="shared" si="131"/>
        <v>Senior</v>
      </c>
      <c r="W4189" t="str">
        <f>IF(Table13[[#This Row],[Last_Working_Date]]="Active","Active","Exited")</f>
        <v>Active</v>
      </c>
    </row>
    <row r="4190" spans="1:23" x14ac:dyDescent="0.3">
      <c r="A4190" s="9" t="s">
        <v>4314</v>
      </c>
      <c r="B4190" s="9" t="s">
        <v>19</v>
      </c>
      <c r="C4190">
        <v>31</v>
      </c>
      <c r="D4190" t="s">
        <v>20</v>
      </c>
      <c r="E4190" t="s">
        <v>36</v>
      </c>
      <c r="F4190" t="s">
        <v>22</v>
      </c>
      <c r="G4190" t="s">
        <v>74</v>
      </c>
      <c r="H4190" t="s">
        <v>51</v>
      </c>
      <c r="I4190" s="5">
        <v>7.1</v>
      </c>
      <c r="J4190" t="s">
        <v>25</v>
      </c>
      <c r="K4190" s="1">
        <v>40843</v>
      </c>
      <c r="L4190" s="1" t="s">
        <v>5075</v>
      </c>
      <c r="M4190" s="7">
        <v>14</v>
      </c>
      <c r="N4190" s="22">
        <v>43917</v>
      </c>
      <c r="O4190">
        <v>5</v>
      </c>
      <c r="P4190" t="s">
        <v>26</v>
      </c>
      <c r="Q4190">
        <v>2</v>
      </c>
      <c r="R4190">
        <v>6</v>
      </c>
      <c r="S4190" t="s">
        <v>387</v>
      </c>
      <c r="T4190" t="s">
        <v>26</v>
      </c>
      <c r="U4190" t="str">
        <f t="shared" si="130"/>
        <v>Adult</v>
      </c>
      <c r="V4190" t="str">
        <f t="shared" si="131"/>
        <v>Senior</v>
      </c>
      <c r="W4190" t="str">
        <f>IF(Table13[[#This Row],[Last_Working_Date]]="Active","Active","Exited")</f>
        <v>Active</v>
      </c>
    </row>
    <row r="4191" spans="1:23" x14ac:dyDescent="0.3">
      <c r="A4191" s="9" t="s">
        <v>4315</v>
      </c>
      <c r="B4191" s="9" t="s">
        <v>19</v>
      </c>
      <c r="C4191">
        <v>36</v>
      </c>
      <c r="D4191" t="s">
        <v>30</v>
      </c>
      <c r="E4191" t="s">
        <v>58</v>
      </c>
      <c r="F4191" t="s">
        <v>22</v>
      </c>
      <c r="G4191" t="s">
        <v>23</v>
      </c>
      <c r="H4191" t="s">
        <v>24</v>
      </c>
      <c r="I4191" s="5">
        <v>15.7</v>
      </c>
      <c r="J4191" t="s">
        <v>25</v>
      </c>
      <c r="K4191" s="1">
        <v>40326</v>
      </c>
      <c r="L4191" s="1" t="s">
        <v>5075</v>
      </c>
      <c r="M4191" s="7">
        <v>15.42</v>
      </c>
      <c r="N4191" s="22">
        <v>67508</v>
      </c>
      <c r="O4191">
        <v>3</v>
      </c>
      <c r="P4191" t="s">
        <v>26</v>
      </c>
      <c r="Q4191">
        <v>5</v>
      </c>
      <c r="R4191">
        <v>5</v>
      </c>
      <c r="S4191" t="s">
        <v>302</v>
      </c>
      <c r="T4191" t="s">
        <v>26</v>
      </c>
      <c r="U4191" t="str">
        <f t="shared" si="130"/>
        <v>Adult</v>
      </c>
      <c r="V4191" t="str">
        <f t="shared" si="131"/>
        <v>Expert</v>
      </c>
      <c r="W4191" t="str">
        <f>IF(Table13[[#This Row],[Last_Working_Date]]="Active","Active","Exited")</f>
        <v>Active</v>
      </c>
    </row>
    <row r="4192" spans="1:23" x14ac:dyDescent="0.3">
      <c r="A4192" s="9" t="s">
        <v>4316</v>
      </c>
      <c r="B4192" s="9" t="s">
        <v>29</v>
      </c>
      <c r="C4192">
        <v>32</v>
      </c>
      <c r="D4192" t="s">
        <v>30</v>
      </c>
      <c r="E4192" t="s">
        <v>31</v>
      </c>
      <c r="F4192" t="s">
        <v>22</v>
      </c>
      <c r="G4192" t="s">
        <v>74</v>
      </c>
      <c r="H4192" t="s">
        <v>47</v>
      </c>
      <c r="I4192" s="5">
        <v>8.3000000000000007</v>
      </c>
      <c r="J4192" t="s">
        <v>25</v>
      </c>
      <c r="K4192" s="1">
        <v>42368</v>
      </c>
      <c r="L4192" s="1">
        <v>44043</v>
      </c>
      <c r="M4192" s="7">
        <v>4.59</v>
      </c>
      <c r="N4192" s="22">
        <v>47242</v>
      </c>
      <c r="O4192">
        <v>4</v>
      </c>
      <c r="P4192" t="s">
        <v>26</v>
      </c>
      <c r="Q4192">
        <v>6</v>
      </c>
      <c r="R4192">
        <v>5</v>
      </c>
      <c r="S4192" t="s">
        <v>103</v>
      </c>
      <c r="T4192" t="s">
        <v>65</v>
      </c>
      <c r="U4192" t="str">
        <f t="shared" si="130"/>
        <v>Adult</v>
      </c>
      <c r="V4192" t="str">
        <f t="shared" si="131"/>
        <v>Senior</v>
      </c>
      <c r="W4192" t="str">
        <f>IF(Table13[[#This Row],[Last_Working_Date]]="Active","Active","Exited")</f>
        <v>Exited</v>
      </c>
    </row>
    <row r="4193" spans="1:23" x14ac:dyDescent="0.3">
      <c r="A4193" s="9" t="s">
        <v>4317</v>
      </c>
      <c r="B4193" s="9" t="s">
        <v>29</v>
      </c>
      <c r="C4193">
        <v>27</v>
      </c>
      <c r="D4193" t="s">
        <v>30</v>
      </c>
      <c r="E4193" t="s">
        <v>53</v>
      </c>
      <c r="F4193" t="s">
        <v>54</v>
      </c>
      <c r="G4193" t="s">
        <v>77</v>
      </c>
      <c r="H4193" t="s">
        <v>51</v>
      </c>
      <c r="I4193" s="5">
        <v>4.8</v>
      </c>
      <c r="J4193" t="s">
        <v>25</v>
      </c>
      <c r="K4193" s="1">
        <v>44353</v>
      </c>
      <c r="L4193" s="1" t="s">
        <v>5075</v>
      </c>
      <c r="M4193" s="7">
        <v>4.3899999999999997</v>
      </c>
      <c r="N4193" s="22">
        <v>39572</v>
      </c>
      <c r="O4193">
        <v>4</v>
      </c>
      <c r="P4193" t="s">
        <v>26</v>
      </c>
      <c r="Q4193">
        <v>2</v>
      </c>
      <c r="R4193">
        <v>12</v>
      </c>
      <c r="S4193" t="s">
        <v>167</v>
      </c>
      <c r="T4193" t="s">
        <v>26</v>
      </c>
      <c r="U4193" t="str">
        <f t="shared" si="130"/>
        <v>Young</v>
      </c>
      <c r="V4193" t="str">
        <f t="shared" si="131"/>
        <v>Mid-Level</v>
      </c>
      <c r="W4193" t="str">
        <f>IF(Table13[[#This Row],[Last_Working_Date]]="Active","Active","Exited")</f>
        <v>Active</v>
      </c>
    </row>
    <row r="4194" spans="1:23" x14ac:dyDescent="0.3">
      <c r="A4194" s="9" t="s">
        <v>4318</v>
      </c>
      <c r="B4194" s="9" t="s">
        <v>29</v>
      </c>
      <c r="C4194">
        <v>30</v>
      </c>
      <c r="D4194" t="s">
        <v>30</v>
      </c>
      <c r="E4194" t="s">
        <v>63</v>
      </c>
      <c r="F4194" t="s">
        <v>32</v>
      </c>
      <c r="G4194" t="s">
        <v>171</v>
      </c>
      <c r="H4194" t="s">
        <v>84</v>
      </c>
      <c r="I4194" s="5">
        <v>4.5</v>
      </c>
      <c r="J4194" t="s">
        <v>25</v>
      </c>
      <c r="K4194" s="1">
        <v>41841</v>
      </c>
      <c r="L4194" s="1">
        <v>45387</v>
      </c>
      <c r="M4194" s="7">
        <v>9.7100000000000009</v>
      </c>
      <c r="N4194" s="22">
        <v>36538</v>
      </c>
      <c r="O4194">
        <v>2</v>
      </c>
      <c r="P4194" t="s">
        <v>65</v>
      </c>
      <c r="Q4194">
        <v>4</v>
      </c>
      <c r="R4194">
        <v>8</v>
      </c>
      <c r="S4194" t="s">
        <v>180</v>
      </c>
      <c r="T4194" t="s">
        <v>65</v>
      </c>
      <c r="U4194" t="str">
        <f t="shared" si="130"/>
        <v>Young</v>
      </c>
      <c r="V4194" t="str">
        <f t="shared" si="131"/>
        <v>Mid-Level</v>
      </c>
      <c r="W4194" t="str">
        <f>IF(Table13[[#This Row],[Last_Working_Date]]="Active","Active","Exited")</f>
        <v>Exited</v>
      </c>
    </row>
    <row r="4195" spans="1:23" x14ac:dyDescent="0.3">
      <c r="A4195" s="9" t="s">
        <v>4319</v>
      </c>
      <c r="B4195" s="9" t="s">
        <v>29</v>
      </c>
      <c r="C4195">
        <v>35</v>
      </c>
      <c r="D4195" t="s">
        <v>30</v>
      </c>
      <c r="E4195" t="s">
        <v>31</v>
      </c>
      <c r="F4195" t="s">
        <v>45</v>
      </c>
      <c r="G4195" t="s">
        <v>164</v>
      </c>
      <c r="H4195" t="s">
        <v>84</v>
      </c>
      <c r="I4195" s="5">
        <v>9.3000000000000007</v>
      </c>
      <c r="J4195" t="s">
        <v>25</v>
      </c>
      <c r="K4195" s="1">
        <v>41174</v>
      </c>
      <c r="L4195" s="1" t="s">
        <v>5075</v>
      </c>
      <c r="M4195" s="7">
        <v>13.1</v>
      </c>
      <c r="N4195" s="22">
        <v>55358</v>
      </c>
      <c r="O4195">
        <v>3</v>
      </c>
      <c r="P4195" t="s">
        <v>26</v>
      </c>
      <c r="Q4195">
        <v>1</v>
      </c>
      <c r="R4195">
        <v>8</v>
      </c>
      <c r="S4195" t="s">
        <v>1980</v>
      </c>
      <c r="T4195" t="s">
        <v>26</v>
      </c>
      <c r="U4195" t="str">
        <f t="shared" si="130"/>
        <v>Adult</v>
      </c>
      <c r="V4195" t="str">
        <f t="shared" si="131"/>
        <v>Senior</v>
      </c>
      <c r="W4195" t="str">
        <f>IF(Table13[[#This Row],[Last_Working_Date]]="Active","Active","Exited")</f>
        <v>Active</v>
      </c>
    </row>
    <row r="4196" spans="1:23" x14ac:dyDescent="0.3">
      <c r="A4196" s="9" t="s">
        <v>4320</v>
      </c>
      <c r="B4196" s="9" t="s">
        <v>19</v>
      </c>
      <c r="C4196">
        <v>33</v>
      </c>
      <c r="D4196" t="s">
        <v>30</v>
      </c>
      <c r="E4196" t="s">
        <v>44</v>
      </c>
      <c r="F4196" t="s">
        <v>67</v>
      </c>
      <c r="G4196" t="s">
        <v>90</v>
      </c>
      <c r="H4196" t="s">
        <v>24</v>
      </c>
      <c r="I4196" s="5">
        <v>4.8</v>
      </c>
      <c r="J4196" t="s">
        <v>25</v>
      </c>
      <c r="K4196" s="1">
        <v>41471</v>
      </c>
      <c r="L4196" s="1" t="s">
        <v>5075</v>
      </c>
      <c r="M4196" s="7">
        <v>12.28</v>
      </c>
      <c r="N4196" s="22">
        <v>44732</v>
      </c>
      <c r="O4196">
        <v>4</v>
      </c>
      <c r="P4196" t="s">
        <v>26</v>
      </c>
      <c r="Q4196">
        <v>0</v>
      </c>
      <c r="R4196">
        <v>7</v>
      </c>
      <c r="S4196" t="s">
        <v>921</v>
      </c>
      <c r="T4196" t="s">
        <v>26</v>
      </c>
      <c r="U4196" t="str">
        <f t="shared" si="130"/>
        <v>Adult</v>
      </c>
      <c r="V4196" t="str">
        <f t="shared" si="131"/>
        <v>Mid-Level</v>
      </c>
      <c r="W4196" t="str">
        <f>IF(Table13[[#This Row],[Last_Working_Date]]="Active","Active","Exited")</f>
        <v>Active</v>
      </c>
    </row>
    <row r="4197" spans="1:23" x14ac:dyDescent="0.3">
      <c r="A4197" s="9" t="s">
        <v>4321</v>
      </c>
      <c r="B4197" s="9" t="s">
        <v>29</v>
      </c>
      <c r="C4197">
        <v>30</v>
      </c>
      <c r="D4197" t="s">
        <v>30</v>
      </c>
      <c r="E4197" t="s">
        <v>39</v>
      </c>
      <c r="F4197" t="s">
        <v>92</v>
      </c>
      <c r="G4197" t="s">
        <v>120</v>
      </c>
      <c r="H4197" t="s">
        <v>24</v>
      </c>
      <c r="I4197" s="5">
        <v>4</v>
      </c>
      <c r="J4197" t="s">
        <v>25</v>
      </c>
      <c r="K4197" s="1">
        <v>40532</v>
      </c>
      <c r="L4197" s="1" t="s">
        <v>5075</v>
      </c>
      <c r="M4197" s="7">
        <v>14.86</v>
      </c>
      <c r="N4197" s="22">
        <v>49174</v>
      </c>
      <c r="O4197">
        <v>3</v>
      </c>
      <c r="P4197" t="s">
        <v>26</v>
      </c>
      <c r="Q4197">
        <v>6</v>
      </c>
      <c r="R4197">
        <v>8</v>
      </c>
      <c r="S4197" t="s">
        <v>1997</v>
      </c>
      <c r="T4197" t="s">
        <v>26</v>
      </c>
      <c r="U4197" t="str">
        <f t="shared" si="130"/>
        <v>Young</v>
      </c>
      <c r="V4197" t="str">
        <f t="shared" si="131"/>
        <v>Mid-Level</v>
      </c>
      <c r="W4197" t="str">
        <f>IF(Table13[[#This Row],[Last_Working_Date]]="Active","Active","Exited")</f>
        <v>Active</v>
      </c>
    </row>
    <row r="4198" spans="1:23" x14ac:dyDescent="0.3">
      <c r="A4198" s="9" t="s">
        <v>4322</v>
      </c>
      <c r="B4198" s="9" t="s">
        <v>19</v>
      </c>
      <c r="C4198">
        <v>34</v>
      </c>
      <c r="D4198" t="s">
        <v>20</v>
      </c>
      <c r="E4198" t="s">
        <v>53</v>
      </c>
      <c r="F4198" t="s">
        <v>32</v>
      </c>
      <c r="G4198" t="s">
        <v>171</v>
      </c>
      <c r="H4198" t="s">
        <v>47</v>
      </c>
      <c r="I4198" s="5">
        <v>11.8</v>
      </c>
      <c r="J4198" t="s">
        <v>85</v>
      </c>
      <c r="K4198" s="1">
        <v>41056</v>
      </c>
      <c r="L4198" s="1" t="s">
        <v>5075</v>
      </c>
      <c r="M4198" s="7">
        <v>13.42</v>
      </c>
      <c r="N4198" s="22">
        <v>56879</v>
      </c>
      <c r="O4198">
        <v>2</v>
      </c>
      <c r="P4198" t="s">
        <v>65</v>
      </c>
      <c r="Q4198">
        <v>2</v>
      </c>
      <c r="R4198">
        <v>9</v>
      </c>
      <c r="S4198" t="s">
        <v>308</v>
      </c>
      <c r="T4198" t="s">
        <v>26</v>
      </c>
      <c r="U4198" t="str">
        <f t="shared" si="130"/>
        <v>Adult</v>
      </c>
      <c r="V4198" t="str">
        <f t="shared" si="131"/>
        <v>Expert</v>
      </c>
      <c r="W4198" t="str">
        <f>IF(Table13[[#This Row],[Last_Working_Date]]="Active","Active","Exited")</f>
        <v>Active</v>
      </c>
    </row>
    <row r="4199" spans="1:23" x14ac:dyDescent="0.3">
      <c r="A4199" s="9" t="s">
        <v>4323</v>
      </c>
      <c r="B4199" s="9" t="s">
        <v>29</v>
      </c>
      <c r="C4199">
        <v>36</v>
      </c>
      <c r="D4199" t="s">
        <v>30</v>
      </c>
      <c r="E4199" t="s">
        <v>21</v>
      </c>
      <c r="F4199" t="s">
        <v>32</v>
      </c>
      <c r="G4199" t="s">
        <v>171</v>
      </c>
      <c r="H4199" t="s">
        <v>24</v>
      </c>
      <c r="I4199" s="5">
        <v>11.2</v>
      </c>
      <c r="J4199" t="s">
        <v>25</v>
      </c>
      <c r="K4199" s="1">
        <v>42605</v>
      </c>
      <c r="L4199" s="1" t="s">
        <v>5075</v>
      </c>
      <c r="M4199" s="7">
        <v>9.18</v>
      </c>
      <c r="N4199" s="22">
        <v>47381</v>
      </c>
      <c r="O4199">
        <v>4</v>
      </c>
      <c r="P4199" t="s">
        <v>26</v>
      </c>
      <c r="Q4199">
        <v>2</v>
      </c>
      <c r="R4199">
        <v>1</v>
      </c>
      <c r="S4199" t="s">
        <v>1757</v>
      </c>
      <c r="T4199" t="s">
        <v>26</v>
      </c>
      <c r="U4199" t="str">
        <f t="shared" si="130"/>
        <v>Adult</v>
      </c>
      <c r="V4199" t="str">
        <f t="shared" si="131"/>
        <v>Expert</v>
      </c>
      <c r="W4199" t="str">
        <f>IF(Table13[[#This Row],[Last_Working_Date]]="Active","Active","Exited")</f>
        <v>Active</v>
      </c>
    </row>
    <row r="4200" spans="1:23" x14ac:dyDescent="0.3">
      <c r="A4200" s="9" t="s">
        <v>1201</v>
      </c>
      <c r="B4200" s="9" t="s">
        <v>19</v>
      </c>
      <c r="C4200">
        <v>21</v>
      </c>
      <c r="D4200" t="s">
        <v>30</v>
      </c>
      <c r="E4200" t="s">
        <v>53</v>
      </c>
      <c r="F4200" t="s">
        <v>54</v>
      </c>
      <c r="G4200" t="s">
        <v>139</v>
      </c>
      <c r="H4200" t="s">
        <v>51</v>
      </c>
      <c r="I4200" s="5">
        <v>0.5</v>
      </c>
      <c r="J4200" t="s">
        <v>25</v>
      </c>
      <c r="K4200" s="1">
        <v>45697</v>
      </c>
      <c r="L4200" s="1" t="s">
        <v>5075</v>
      </c>
      <c r="M4200" s="7">
        <v>0.71</v>
      </c>
      <c r="N4200" s="22">
        <v>30257</v>
      </c>
      <c r="O4200">
        <v>3</v>
      </c>
      <c r="P4200" t="s">
        <v>26</v>
      </c>
      <c r="Q4200">
        <v>2</v>
      </c>
      <c r="R4200">
        <v>6</v>
      </c>
      <c r="S4200" t="s">
        <v>5074</v>
      </c>
      <c r="T4200" t="s">
        <v>26</v>
      </c>
      <c r="U4200" t="str">
        <f t="shared" si="130"/>
        <v>Young</v>
      </c>
      <c r="V4200" t="str">
        <f t="shared" si="131"/>
        <v>Junior</v>
      </c>
      <c r="W4200" t="str">
        <f>IF(Table13[[#This Row],[Last_Working_Date]]="Active","Active","Exited")</f>
        <v>Active</v>
      </c>
    </row>
    <row r="4201" spans="1:23" x14ac:dyDescent="0.3">
      <c r="A4201" s="9" t="s">
        <v>391</v>
      </c>
      <c r="B4201" s="9" t="s">
        <v>19</v>
      </c>
      <c r="C4201">
        <v>27</v>
      </c>
      <c r="D4201" t="s">
        <v>30</v>
      </c>
      <c r="E4201" t="s">
        <v>63</v>
      </c>
      <c r="F4201" t="s">
        <v>92</v>
      </c>
      <c r="G4201" t="s">
        <v>120</v>
      </c>
      <c r="H4201" t="s">
        <v>24</v>
      </c>
      <c r="I4201" s="5">
        <v>3.5</v>
      </c>
      <c r="J4201" t="s">
        <v>25</v>
      </c>
      <c r="K4201" s="1">
        <v>42280</v>
      </c>
      <c r="L4201" s="1" t="s">
        <v>5075</v>
      </c>
      <c r="M4201" s="7">
        <v>10.07</v>
      </c>
      <c r="N4201" s="22">
        <v>43950</v>
      </c>
      <c r="O4201">
        <v>3</v>
      </c>
      <c r="P4201" t="s">
        <v>26</v>
      </c>
      <c r="Q4201">
        <v>0</v>
      </c>
      <c r="R4201">
        <v>6</v>
      </c>
      <c r="S4201" t="s">
        <v>5074</v>
      </c>
      <c r="T4201" t="s">
        <v>26</v>
      </c>
      <c r="U4201" t="str">
        <f t="shared" si="130"/>
        <v>Young</v>
      </c>
      <c r="V4201" t="str">
        <f t="shared" si="131"/>
        <v>Mid-Level</v>
      </c>
      <c r="W4201" t="str">
        <f>IF(Table13[[#This Row],[Last_Working_Date]]="Active","Active","Exited")</f>
        <v>Active</v>
      </c>
    </row>
    <row r="4202" spans="1:23" x14ac:dyDescent="0.3">
      <c r="A4202" s="9" t="s">
        <v>4324</v>
      </c>
      <c r="B4202" s="9" t="s">
        <v>19</v>
      </c>
      <c r="C4202">
        <v>21</v>
      </c>
      <c r="D4202" t="s">
        <v>30</v>
      </c>
      <c r="E4202" t="s">
        <v>53</v>
      </c>
      <c r="F4202" t="s">
        <v>40</v>
      </c>
      <c r="G4202" t="s">
        <v>96</v>
      </c>
      <c r="H4202" t="s">
        <v>24</v>
      </c>
      <c r="I4202" s="5">
        <v>0</v>
      </c>
      <c r="J4202" t="s">
        <v>25</v>
      </c>
      <c r="K4202" s="1">
        <v>40209</v>
      </c>
      <c r="L4202" s="1" t="s">
        <v>5075</v>
      </c>
      <c r="M4202" s="7">
        <v>15.74</v>
      </c>
      <c r="N4202" s="22">
        <v>28514</v>
      </c>
      <c r="O4202">
        <v>3</v>
      </c>
      <c r="P4202" t="s">
        <v>26</v>
      </c>
      <c r="Q4202">
        <v>3</v>
      </c>
      <c r="R4202">
        <v>6</v>
      </c>
      <c r="S4202" t="s">
        <v>690</v>
      </c>
      <c r="T4202" t="s">
        <v>26</v>
      </c>
      <c r="U4202" t="str">
        <f t="shared" si="130"/>
        <v>Young</v>
      </c>
      <c r="V4202" t="str">
        <f t="shared" si="131"/>
        <v>Junior</v>
      </c>
      <c r="W4202" t="str">
        <f>IF(Table13[[#This Row],[Last_Working_Date]]="Active","Active","Exited")</f>
        <v>Active</v>
      </c>
    </row>
    <row r="4203" spans="1:23" x14ac:dyDescent="0.3">
      <c r="A4203" s="9" t="s">
        <v>4325</v>
      </c>
      <c r="B4203" s="9" t="s">
        <v>19</v>
      </c>
      <c r="C4203">
        <v>37</v>
      </c>
      <c r="D4203" t="s">
        <v>30</v>
      </c>
      <c r="E4203" t="s">
        <v>44</v>
      </c>
      <c r="F4203" t="s">
        <v>22</v>
      </c>
      <c r="G4203" t="s">
        <v>74</v>
      </c>
      <c r="H4203" t="s">
        <v>24</v>
      </c>
      <c r="I4203" s="5">
        <v>4.9000000000000004</v>
      </c>
      <c r="J4203" t="s">
        <v>25</v>
      </c>
      <c r="K4203" s="1">
        <v>45407</v>
      </c>
      <c r="L4203" s="1" t="s">
        <v>5075</v>
      </c>
      <c r="M4203" s="7">
        <v>1.51</v>
      </c>
      <c r="N4203" s="22">
        <v>42052</v>
      </c>
      <c r="O4203">
        <v>3</v>
      </c>
      <c r="P4203" t="s">
        <v>26</v>
      </c>
      <c r="Q4203">
        <v>1</v>
      </c>
      <c r="R4203">
        <v>4</v>
      </c>
      <c r="S4203" t="s">
        <v>60</v>
      </c>
      <c r="T4203" t="s">
        <v>26</v>
      </c>
      <c r="U4203" t="str">
        <f t="shared" si="130"/>
        <v>Adult</v>
      </c>
      <c r="V4203" t="str">
        <f t="shared" si="131"/>
        <v>Mid-Level</v>
      </c>
      <c r="W4203" t="str">
        <f>IF(Table13[[#This Row],[Last_Working_Date]]="Active","Active","Exited")</f>
        <v>Active</v>
      </c>
    </row>
    <row r="4204" spans="1:23" x14ac:dyDescent="0.3">
      <c r="A4204" s="9" t="s">
        <v>4326</v>
      </c>
      <c r="B4204" s="9" t="s">
        <v>19</v>
      </c>
      <c r="C4204">
        <v>38</v>
      </c>
      <c r="D4204" t="s">
        <v>30</v>
      </c>
      <c r="E4204" t="s">
        <v>31</v>
      </c>
      <c r="F4204" t="s">
        <v>45</v>
      </c>
      <c r="G4204" t="s">
        <v>98</v>
      </c>
      <c r="H4204" t="s">
        <v>51</v>
      </c>
      <c r="I4204" s="5">
        <v>14.4</v>
      </c>
      <c r="J4204" t="s">
        <v>25</v>
      </c>
      <c r="K4204" s="1">
        <v>44493</v>
      </c>
      <c r="L4204" s="1" t="s">
        <v>5075</v>
      </c>
      <c r="M4204" s="7">
        <v>4.01</v>
      </c>
      <c r="N4204" s="22">
        <v>69754</v>
      </c>
      <c r="O4204">
        <v>3</v>
      </c>
      <c r="P4204" t="s">
        <v>26</v>
      </c>
      <c r="Q4204">
        <v>2</v>
      </c>
      <c r="R4204">
        <v>5</v>
      </c>
      <c r="S4204" t="s">
        <v>368</v>
      </c>
      <c r="T4204" t="s">
        <v>26</v>
      </c>
      <c r="U4204" t="str">
        <f t="shared" si="130"/>
        <v>Adult</v>
      </c>
      <c r="V4204" t="str">
        <f t="shared" si="131"/>
        <v>Expert</v>
      </c>
      <c r="W4204" t="str">
        <f>IF(Table13[[#This Row],[Last_Working_Date]]="Active","Active","Exited")</f>
        <v>Active</v>
      </c>
    </row>
    <row r="4205" spans="1:23" x14ac:dyDescent="0.3">
      <c r="A4205" s="9" t="s">
        <v>4327</v>
      </c>
      <c r="B4205" s="9" t="s">
        <v>19</v>
      </c>
      <c r="C4205">
        <v>37</v>
      </c>
      <c r="D4205" t="s">
        <v>30</v>
      </c>
      <c r="E4205" t="s">
        <v>44</v>
      </c>
      <c r="F4205" t="s">
        <v>82</v>
      </c>
      <c r="G4205" t="s">
        <v>83</v>
      </c>
      <c r="H4205" t="s">
        <v>24</v>
      </c>
      <c r="I4205" s="5">
        <v>16.5</v>
      </c>
      <c r="J4205" t="s">
        <v>25</v>
      </c>
      <c r="K4205" s="1">
        <v>42203</v>
      </c>
      <c r="L4205" s="1" t="s">
        <v>5075</v>
      </c>
      <c r="M4205" s="7">
        <v>10.28</v>
      </c>
      <c r="N4205" s="22">
        <v>66880</v>
      </c>
      <c r="O4205">
        <v>5</v>
      </c>
      <c r="P4205" t="s">
        <v>26</v>
      </c>
      <c r="Q4205">
        <v>3</v>
      </c>
      <c r="R4205">
        <v>7</v>
      </c>
      <c r="S4205" t="s">
        <v>711</v>
      </c>
      <c r="T4205" t="s">
        <v>26</v>
      </c>
      <c r="U4205" t="str">
        <f t="shared" si="130"/>
        <v>Adult</v>
      </c>
      <c r="V4205" t="str">
        <f t="shared" si="131"/>
        <v>Expert</v>
      </c>
      <c r="W4205" t="str">
        <f>IF(Table13[[#This Row],[Last_Working_Date]]="Active","Active","Exited")</f>
        <v>Active</v>
      </c>
    </row>
    <row r="4206" spans="1:23" x14ac:dyDescent="0.3">
      <c r="A4206" s="9" t="s">
        <v>4328</v>
      </c>
      <c r="B4206" s="9" t="s">
        <v>29</v>
      </c>
      <c r="C4206">
        <v>28</v>
      </c>
      <c r="D4206" t="s">
        <v>20</v>
      </c>
      <c r="E4206" t="s">
        <v>31</v>
      </c>
      <c r="F4206" t="s">
        <v>45</v>
      </c>
      <c r="G4206" t="s">
        <v>164</v>
      </c>
      <c r="H4206" t="s">
        <v>24</v>
      </c>
      <c r="I4206" s="5">
        <v>5.6</v>
      </c>
      <c r="J4206" t="s">
        <v>25</v>
      </c>
      <c r="K4206" s="1">
        <v>41502</v>
      </c>
      <c r="L4206" s="1">
        <v>41735</v>
      </c>
      <c r="M4206" s="7">
        <v>0.64</v>
      </c>
      <c r="N4206" s="22">
        <v>42024</v>
      </c>
      <c r="O4206">
        <v>2</v>
      </c>
      <c r="P4206" t="s">
        <v>26</v>
      </c>
      <c r="Q4206">
        <v>3</v>
      </c>
      <c r="R4206">
        <v>3</v>
      </c>
      <c r="S4206" t="s">
        <v>828</v>
      </c>
      <c r="T4206" t="s">
        <v>65</v>
      </c>
      <c r="U4206" t="str">
        <f t="shared" si="130"/>
        <v>Young</v>
      </c>
      <c r="V4206" t="str">
        <f t="shared" si="131"/>
        <v>Senior</v>
      </c>
      <c r="W4206" t="str">
        <f>IF(Table13[[#This Row],[Last_Working_Date]]="Active","Active","Exited")</f>
        <v>Exited</v>
      </c>
    </row>
    <row r="4207" spans="1:23" x14ac:dyDescent="0.3">
      <c r="A4207" s="9" t="s">
        <v>4329</v>
      </c>
      <c r="B4207" s="9" t="s">
        <v>29</v>
      </c>
      <c r="C4207">
        <v>27</v>
      </c>
      <c r="D4207" t="s">
        <v>20</v>
      </c>
      <c r="E4207" t="s">
        <v>21</v>
      </c>
      <c r="F4207" t="s">
        <v>92</v>
      </c>
      <c r="G4207" t="s">
        <v>93</v>
      </c>
      <c r="H4207" t="s">
        <v>51</v>
      </c>
      <c r="I4207" s="5">
        <v>7</v>
      </c>
      <c r="J4207" t="s">
        <v>25</v>
      </c>
      <c r="K4207" s="1">
        <v>45557</v>
      </c>
      <c r="L4207" s="1" t="s">
        <v>5075</v>
      </c>
      <c r="M4207" s="7">
        <v>1.1000000000000001</v>
      </c>
      <c r="N4207" s="22">
        <v>39857</v>
      </c>
      <c r="O4207">
        <v>3</v>
      </c>
      <c r="P4207" t="s">
        <v>26</v>
      </c>
      <c r="Q4207">
        <v>2</v>
      </c>
      <c r="R4207">
        <v>13</v>
      </c>
      <c r="S4207" t="s">
        <v>1931</v>
      </c>
      <c r="T4207" t="s">
        <v>26</v>
      </c>
      <c r="U4207" t="str">
        <f t="shared" si="130"/>
        <v>Young</v>
      </c>
      <c r="V4207" t="str">
        <f t="shared" si="131"/>
        <v>Senior</v>
      </c>
      <c r="W4207" t="str">
        <f>IF(Table13[[#This Row],[Last_Working_Date]]="Active","Active","Exited")</f>
        <v>Active</v>
      </c>
    </row>
    <row r="4208" spans="1:23" x14ac:dyDescent="0.3">
      <c r="A4208" s="9" t="s">
        <v>4330</v>
      </c>
      <c r="B4208" s="9" t="s">
        <v>19</v>
      </c>
      <c r="C4208">
        <v>43</v>
      </c>
      <c r="D4208" t="s">
        <v>30</v>
      </c>
      <c r="E4208" t="s">
        <v>39</v>
      </c>
      <c r="F4208" t="s">
        <v>82</v>
      </c>
      <c r="G4208" t="s">
        <v>284</v>
      </c>
      <c r="H4208" t="s">
        <v>51</v>
      </c>
      <c r="I4208" s="5">
        <v>17.5</v>
      </c>
      <c r="J4208" t="s">
        <v>25</v>
      </c>
      <c r="K4208" s="1">
        <v>41205</v>
      </c>
      <c r="L4208" s="1" t="s">
        <v>5075</v>
      </c>
      <c r="M4208" s="7">
        <v>13.01</v>
      </c>
      <c r="N4208" s="22">
        <v>66247</v>
      </c>
      <c r="O4208">
        <v>3</v>
      </c>
      <c r="P4208" t="s">
        <v>26</v>
      </c>
      <c r="Q4208">
        <v>2</v>
      </c>
      <c r="R4208">
        <v>6</v>
      </c>
      <c r="S4208" t="s">
        <v>1529</v>
      </c>
      <c r="T4208" t="s">
        <v>26</v>
      </c>
      <c r="U4208" t="str">
        <f t="shared" si="130"/>
        <v>Adult</v>
      </c>
      <c r="V4208" t="str">
        <f t="shared" si="131"/>
        <v>Expert</v>
      </c>
      <c r="W4208" t="str">
        <f>IF(Table13[[#This Row],[Last_Working_Date]]="Active","Active","Exited")</f>
        <v>Active</v>
      </c>
    </row>
    <row r="4209" spans="1:23" x14ac:dyDescent="0.3">
      <c r="A4209" s="9" t="s">
        <v>4331</v>
      </c>
      <c r="B4209" s="9" t="s">
        <v>19</v>
      </c>
      <c r="C4209">
        <v>36</v>
      </c>
      <c r="D4209" t="s">
        <v>20</v>
      </c>
      <c r="E4209" t="s">
        <v>58</v>
      </c>
      <c r="F4209" t="s">
        <v>82</v>
      </c>
      <c r="G4209" t="s">
        <v>284</v>
      </c>
      <c r="H4209" t="s">
        <v>47</v>
      </c>
      <c r="I4209" s="5">
        <v>13.8</v>
      </c>
      <c r="J4209" t="s">
        <v>25</v>
      </c>
      <c r="K4209" s="1">
        <v>44997</v>
      </c>
      <c r="L4209" s="1">
        <v>45793</v>
      </c>
      <c r="M4209" s="7">
        <v>2.1800000000000002</v>
      </c>
      <c r="N4209" s="22">
        <v>56746</v>
      </c>
      <c r="O4209">
        <v>4</v>
      </c>
      <c r="P4209" t="s">
        <v>26</v>
      </c>
      <c r="Q4209">
        <v>4</v>
      </c>
      <c r="R4209">
        <v>3</v>
      </c>
      <c r="S4209" t="s">
        <v>878</v>
      </c>
      <c r="T4209" t="s">
        <v>65</v>
      </c>
      <c r="U4209" t="str">
        <f t="shared" si="130"/>
        <v>Adult</v>
      </c>
      <c r="V4209" t="str">
        <f t="shared" si="131"/>
        <v>Expert</v>
      </c>
      <c r="W4209" t="str">
        <f>IF(Table13[[#This Row],[Last_Working_Date]]="Active","Active","Exited")</f>
        <v>Exited</v>
      </c>
    </row>
    <row r="4210" spans="1:23" x14ac:dyDescent="0.3">
      <c r="A4210" s="9" t="s">
        <v>4332</v>
      </c>
      <c r="B4210" s="9" t="s">
        <v>29</v>
      </c>
      <c r="C4210">
        <v>38</v>
      </c>
      <c r="D4210" t="s">
        <v>30</v>
      </c>
      <c r="E4210" t="s">
        <v>63</v>
      </c>
      <c r="F4210" t="s">
        <v>32</v>
      </c>
      <c r="G4210" t="s">
        <v>33</v>
      </c>
      <c r="H4210" t="s">
        <v>24</v>
      </c>
      <c r="I4210" s="5">
        <v>7.9</v>
      </c>
      <c r="J4210" t="s">
        <v>25</v>
      </c>
      <c r="K4210" s="1">
        <v>40420</v>
      </c>
      <c r="L4210" s="1" t="s">
        <v>5075</v>
      </c>
      <c r="M4210" s="7">
        <v>15.16</v>
      </c>
      <c r="N4210" s="22">
        <v>43394</v>
      </c>
      <c r="O4210">
        <v>4</v>
      </c>
      <c r="P4210" t="s">
        <v>26</v>
      </c>
      <c r="Q4210">
        <v>1</v>
      </c>
      <c r="R4210">
        <v>6</v>
      </c>
      <c r="S4210" t="s">
        <v>792</v>
      </c>
      <c r="T4210" t="s">
        <v>26</v>
      </c>
      <c r="U4210" t="str">
        <f t="shared" si="130"/>
        <v>Adult</v>
      </c>
      <c r="V4210" t="str">
        <f t="shared" si="131"/>
        <v>Senior</v>
      </c>
      <c r="W4210" t="str">
        <f>IF(Table13[[#This Row],[Last_Working_Date]]="Active","Active","Exited")</f>
        <v>Active</v>
      </c>
    </row>
    <row r="4211" spans="1:23" x14ac:dyDescent="0.3">
      <c r="A4211" s="9" t="s">
        <v>4333</v>
      </c>
      <c r="B4211" s="9" t="s">
        <v>29</v>
      </c>
      <c r="C4211">
        <v>34</v>
      </c>
      <c r="D4211" t="s">
        <v>30</v>
      </c>
      <c r="E4211" t="s">
        <v>63</v>
      </c>
      <c r="F4211" t="s">
        <v>82</v>
      </c>
      <c r="G4211" t="s">
        <v>284</v>
      </c>
      <c r="H4211" t="s">
        <v>24</v>
      </c>
      <c r="I4211" s="5">
        <v>9.9</v>
      </c>
      <c r="J4211" t="s">
        <v>85</v>
      </c>
      <c r="K4211" s="1">
        <v>40639</v>
      </c>
      <c r="L4211" s="1" t="s">
        <v>5075</v>
      </c>
      <c r="M4211" s="7">
        <v>14.56</v>
      </c>
      <c r="N4211" s="22">
        <v>46752</v>
      </c>
      <c r="O4211">
        <v>4</v>
      </c>
      <c r="P4211" t="s">
        <v>26</v>
      </c>
      <c r="Q4211">
        <v>3</v>
      </c>
      <c r="R4211">
        <v>2</v>
      </c>
      <c r="S4211" t="s">
        <v>108</v>
      </c>
      <c r="T4211" t="s">
        <v>26</v>
      </c>
      <c r="U4211" t="str">
        <f t="shared" si="130"/>
        <v>Adult</v>
      </c>
      <c r="V4211" t="str">
        <f t="shared" si="131"/>
        <v>Senior</v>
      </c>
      <c r="W4211" t="str">
        <f>IF(Table13[[#This Row],[Last_Working_Date]]="Active","Active","Exited")</f>
        <v>Active</v>
      </c>
    </row>
    <row r="4212" spans="1:23" x14ac:dyDescent="0.3">
      <c r="A4212" s="9" t="s">
        <v>4334</v>
      </c>
      <c r="B4212" s="9" t="s">
        <v>19</v>
      </c>
      <c r="C4212">
        <v>33</v>
      </c>
      <c r="D4212" t="s">
        <v>30</v>
      </c>
      <c r="E4212" t="s">
        <v>21</v>
      </c>
      <c r="F4212" t="s">
        <v>32</v>
      </c>
      <c r="G4212" t="s">
        <v>171</v>
      </c>
      <c r="H4212" t="s">
        <v>51</v>
      </c>
      <c r="I4212" s="5">
        <v>6.7</v>
      </c>
      <c r="J4212" t="s">
        <v>25</v>
      </c>
      <c r="K4212" s="1">
        <v>45757</v>
      </c>
      <c r="L4212" s="1" t="s">
        <v>5075</v>
      </c>
      <c r="M4212" s="7">
        <v>0.55000000000000004</v>
      </c>
      <c r="N4212" s="22">
        <v>43012</v>
      </c>
      <c r="O4212">
        <v>3</v>
      </c>
      <c r="P4212" t="s">
        <v>26</v>
      </c>
      <c r="Q4212">
        <v>2</v>
      </c>
      <c r="R4212">
        <v>6</v>
      </c>
      <c r="S4212" t="s">
        <v>540</v>
      </c>
      <c r="T4212" t="s">
        <v>26</v>
      </c>
      <c r="U4212" t="str">
        <f t="shared" si="130"/>
        <v>Adult</v>
      </c>
      <c r="V4212" t="str">
        <f t="shared" si="131"/>
        <v>Senior</v>
      </c>
      <c r="W4212" t="str">
        <f>IF(Table13[[#This Row],[Last_Working_Date]]="Active","Active","Exited")</f>
        <v>Active</v>
      </c>
    </row>
    <row r="4213" spans="1:23" x14ac:dyDescent="0.3">
      <c r="A4213" s="9" t="s">
        <v>4335</v>
      </c>
      <c r="B4213" s="9" t="s">
        <v>19</v>
      </c>
      <c r="C4213">
        <v>28</v>
      </c>
      <c r="D4213" t="s">
        <v>20</v>
      </c>
      <c r="E4213" t="s">
        <v>39</v>
      </c>
      <c r="F4213" t="s">
        <v>22</v>
      </c>
      <c r="G4213" t="s">
        <v>23</v>
      </c>
      <c r="H4213" t="s">
        <v>51</v>
      </c>
      <c r="I4213" s="5">
        <v>7</v>
      </c>
      <c r="J4213" t="s">
        <v>25</v>
      </c>
      <c r="K4213" s="1">
        <v>44178</v>
      </c>
      <c r="L4213" s="1" t="s">
        <v>5075</v>
      </c>
      <c r="M4213" s="7">
        <v>4.87</v>
      </c>
      <c r="N4213" s="22">
        <v>43296</v>
      </c>
      <c r="O4213">
        <v>3</v>
      </c>
      <c r="P4213" t="s">
        <v>26</v>
      </c>
      <c r="Q4213">
        <v>2</v>
      </c>
      <c r="R4213">
        <v>6</v>
      </c>
      <c r="S4213" t="s">
        <v>507</v>
      </c>
      <c r="T4213" t="s">
        <v>26</v>
      </c>
      <c r="U4213" t="str">
        <f t="shared" si="130"/>
        <v>Young</v>
      </c>
      <c r="V4213" t="str">
        <f t="shared" si="131"/>
        <v>Senior</v>
      </c>
      <c r="W4213" t="str">
        <f>IF(Table13[[#This Row],[Last_Working_Date]]="Active","Active","Exited")</f>
        <v>Active</v>
      </c>
    </row>
    <row r="4214" spans="1:23" x14ac:dyDescent="0.3">
      <c r="A4214" s="9" t="s">
        <v>4336</v>
      </c>
      <c r="B4214" s="9" t="s">
        <v>19</v>
      </c>
      <c r="C4214">
        <v>30</v>
      </c>
      <c r="D4214" t="s">
        <v>20</v>
      </c>
      <c r="E4214" t="s">
        <v>21</v>
      </c>
      <c r="F4214" t="s">
        <v>22</v>
      </c>
      <c r="G4214" t="s">
        <v>59</v>
      </c>
      <c r="H4214" t="s">
        <v>84</v>
      </c>
      <c r="I4214" s="5">
        <v>5.8</v>
      </c>
      <c r="J4214" t="s">
        <v>25</v>
      </c>
      <c r="K4214" s="1">
        <v>44037</v>
      </c>
      <c r="L4214" s="1">
        <v>45691</v>
      </c>
      <c r="M4214" s="7">
        <v>4.53</v>
      </c>
      <c r="N4214" s="22">
        <v>48402</v>
      </c>
      <c r="O4214">
        <v>3</v>
      </c>
      <c r="P4214" t="s">
        <v>26</v>
      </c>
      <c r="Q4214">
        <v>0</v>
      </c>
      <c r="R4214">
        <v>3</v>
      </c>
      <c r="S4214" t="s">
        <v>182</v>
      </c>
      <c r="T4214" t="s">
        <v>65</v>
      </c>
      <c r="U4214" t="str">
        <f t="shared" si="130"/>
        <v>Young</v>
      </c>
      <c r="V4214" t="str">
        <f t="shared" si="131"/>
        <v>Senior</v>
      </c>
      <c r="W4214" t="str">
        <f>IF(Table13[[#This Row],[Last_Working_Date]]="Active","Active","Exited")</f>
        <v>Exited</v>
      </c>
    </row>
    <row r="4215" spans="1:23" x14ac:dyDescent="0.3">
      <c r="A4215" s="9" t="s">
        <v>4337</v>
      </c>
      <c r="B4215" s="9" t="s">
        <v>29</v>
      </c>
      <c r="C4215">
        <v>33</v>
      </c>
      <c r="D4215" t="s">
        <v>30</v>
      </c>
      <c r="E4215" t="s">
        <v>44</v>
      </c>
      <c r="F4215" t="s">
        <v>92</v>
      </c>
      <c r="G4215" t="s">
        <v>93</v>
      </c>
      <c r="H4215" t="s">
        <v>51</v>
      </c>
      <c r="I4215" s="5">
        <v>5.2</v>
      </c>
      <c r="J4215" t="s">
        <v>25</v>
      </c>
      <c r="K4215" s="1">
        <v>41112</v>
      </c>
      <c r="L4215" s="1" t="s">
        <v>5075</v>
      </c>
      <c r="M4215" s="7">
        <v>13.27</v>
      </c>
      <c r="N4215" s="22">
        <v>37254</v>
      </c>
      <c r="O4215">
        <v>3</v>
      </c>
      <c r="P4215" t="s">
        <v>26</v>
      </c>
      <c r="Q4215">
        <v>2</v>
      </c>
      <c r="R4215">
        <v>3</v>
      </c>
      <c r="S4215" t="s">
        <v>367</v>
      </c>
      <c r="T4215" t="s">
        <v>26</v>
      </c>
      <c r="U4215" t="str">
        <f t="shared" si="130"/>
        <v>Adult</v>
      </c>
      <c r="V4215" t="str">
        <f t="shared" si="131"/>
        <v>Senior</v>
      </c>
      <c r="W4215" t="str">
        <f>IF(Table13[[#This Row],[Last_Working_Date]]="Active","Active","Exited")</f>
        <v>Active</v>
      </c>
    </row>
    <row r="4216" spans="1:23" x14ac:dyDescent="0.3">
      <c r="A4216" s="9" t="s">
        <v>4338</v>
      </c>
      <c r="B4216" s="9" t="s">
        <v>29</v>
      </c>
      <c r="C4216">
        <v>29</v>
      </c>
      <c r="D4216" t="s">
        <v>30</v>
      </c>
      <c r="E4216" t="s">
        <v>31</v>
      </c>
      <c r="F4216" t="s">
        <v>22</v>
      </c>
      <c r="G4216" t="s">
        <v>59</v>
      </c>
      <c r="H4216" t="s">
        <v>24</v>
      </c>
      <c r="I4216" s="5">
        <v>6.7</v>
      </c>
      <c r="J4216" t="s">
        <v>85</v>
      </c>
      <c r="K4216" s="1">
        <v>45603</v>
      </c>
      <c r="L4216" s="1" t="s">
        <v>5075</v>
      </c>
      <c r="M4216" s="7">
        <v>0.97</v>
      </c>
      <c r="N4216" s="22">
        <v>44870</v>
      </c>
      <c r="O4216">
        <v>2</v>
      </c>
      <c r="P4216" t="s">
        <v>65</v>
      </c>
      <c r="Q4216">
        <v>1</v>
      </c>
      <c r="R4216">
        <v>8</v>
      </c>
      <c r="S4216" t="s">
        <v>765</v>
      </c>
      <c r="T4216" t="s">
        <v>26</v>
      </c>
      <c r="U4216" t="str">
        <f t="shared" si="130"/>
        <v>Young</v>
      </c>
      <c r="V4216" t="str">
        <f t="shared" si="131"/>
        <v>Senior</v>
      </c>
      <c r="W4216" t="str">
        <f>IF(Table13[[#This Row],[Last_Working_Date]]="Active","Active","Exited")</f>
        <v>Active</v>
      </c>
    </row>
    <row r="4217" spans="1:23" x14ac:dyDescent="0.3">
      <c r="A4217" s="9" t="s">
        <v>4339</v>
      </c>
      <c r="B4217" s="9" t="s">
        <v>29</v>
      </c>
      <c r="C4217">
        <v>32</v>
      </c>
      <c r="D4217" t="s">
        <v>30</v>
      </c>
      <c r="E4217" t="s">
        <v>44</v>
      </c>
      <c r="F4217" t="s">
        <v>54</v>
      </c>
      <c r="G4217" t="s">
        <v>55</v>
      </c>
      <c r="H4217" t="s">
        <v>47</v>
      </c>
      <c r="I4217" s="5">
        <v>4.0999999999999996</v>
      </c>
      <c r="J4217" t="s">
        <v>25</v>
      </c>
      <c r="K4217" s="1">
        <v>45462</v>
      </c>
      <c r="L4217" s="1" t="s">
        <v>5075</v>
      </c>
      <c r="M4217" s="7">
        <v>1.36</v>
      </c>
      <c r="N4217" s="22">
        <v>38776</v>
      </c>
      <c r="O4217">
        <v>3</v>
      </c>
      <c r="P4217" t="s">
        <v>65</v>
      </c>
      <c r="Q4217">
        <v>2</v>
      </c>
      <c r="R4217">
        <v>5</v>
      </c>
      <c r="S4217" t="s">
        <v>211</v>
      </c>
      <c r="T4217" t="s">
        <v>26</v>
      </c>
      <c r="U4217" t="str">
        <f t="shared" si="130"/>
        <v>Adult</v>
      </c>
      <c r="V4217" t="str">
        <f t="shared" si="131"/>
        <v>Mid-Level</v>
      </c>
      <c r="W4217" t="str">
        <f>IF(Table13[[#This Row],[Last_Working_Date]]="Active","Active","Exited")</f>
        <v>Active</v>
      </c>
    </row>
    <row r="4218" spans="1:23" x14ac:dyDescent="0.3">
      <c r="A4218" s="9" t="s">
        <v>4340</v>
      </c>
      <c r="B4218" s="9" t="s">
        <v>19</v>
      </c>
      <c r="C4218">
        <v>29</v>
      </c>
      <c r="D4218" t="s">
        <v>20</v>
      </c>
      <c r="E4218" t="s">
        <v>53</v>
      </c>
      <c r="F4218" t="s">
        <v>54</v>
      </c>
      <c r="G4218" t="s">
        <v>139</v>
      </c>
      <c r="H4218" t="s">
        <v>24</v>
      </c>
      <c r="I4218" s="5">
        <v>9</v>
      </c>
      <c r="J4218" t="s">
        <v>25</v>
      </c>
      <c r="K4218" s="1">
        <v>39865</v>
      </c>
      <c r="L4218" s="1" t="s">
        <v>5075</v>
      </c>
      <c r="M4218" s="7">
        <v>16.68</v>
      </c>
      <c r="N4218" s="22">
        <v>49780</v>
      </c>
      <c r="O4218">
        <v>3</v>
      </c>
      <c r="P4218" t="s">
        <v>26</v>
      </c>
      <c r="Q4218">
        <v>1</v>
      </c>
      <c r="R4218">
        <v>1</v>
      </c>
      <c r="S4218" t="s">
        <v>639</v>
      </c>
      <c r="T4218" t="s">
        <v>26</v>
      </c>
      <c r="U4218" t="str">
        <f t="shared" si="130"/>
        <v>Young</v>
      </c>
      <c r="V4218" t="str">
        <f t="shared" si="131"/>
        <v>Senior</v>
      </c>
      <c r="W4218" t="str">
        <f>IF(Table13[[#This Row],[Last_Working_Date]]="Active","Active","Exited")</f>
        <v>Active</v>
      </c>
    </row>
    <row r="4219" spans="1:23" x14ac:dyDescent="0.3">
      <c r="A4219" s="9" t="s">
        <v>4341</v>
      </c>
      <c r="B4219" s="9" t="s">
        <v>19</v>
      </c>
      <c r="C4219">
        <v>33</v>
      </c>
      <c r="D4219" t="s">
        <v>30</v>
      </c>
      <c r="E4219" t="s">
        <v>58</v>
      </c>
      <c r="F4219" t="s">
        <v>32</v>
      </c>
      <c r="G4219" t="s">
        <v>171</v>
      </c>
      <c r="H4219" t="s">
        <v>84</v>
      </c>
      <c r="I4219" s="5">
        <v>4.5999999999999996</v>
      </c>
      <c r="J4219" t="s">
        <v>25</v>
      </c>
      <c r="K4219" s="1">
        <v>45514</v>
      </c>
      <c r="L4219" s="1" t="s">
        <v>5075</v>
      </c>
      <c r="M4219" s="7">
        <v>1.22</v>
      </c>
      <c r="N4219" s="22">
        <v>45749</v>
      </c>
      <c r="O4219">
        <v>3</v>
      </c>
      <c r="P4219" t="s">
        <v>26</v>
      </c>
      <c r="Q4219">
        <v>0</v>
      </c>
      <c r="R4219">
        <v>4</v>
      </c>
      <c r="S4219" t="s">
        <v>841</v>
      </c>
      <c r="T4219" t="s">
        <v>26</v>
      </c>
      <c r="U4219" t="str">
        <f t="shared" si="130"/>
        <v>Adult</v>
      </c>
      <c r="V4219" t="str">
        <f t="shared" si="131"/>
        <v>Mid-Level</v>
      </c>
      <c r="W4219" t="str">
        <f>IF(Table13[[#This Row],[Last_Working_Date]]="Active","Active","Exited")</f>
        <v>Active</v>
      </c>
    </row>
    <row r="4220" spans="1:23" x14ac:dyDescent="0.3">
      <c r="A4220" s="9" t="s">
        <v>4342</v>
      </c>
      <c r="B4220" s="9" t="s">
        <v>19</v>
      </c>
      <c r="C4220">
        <v>21</v>
      </c>
      <c r="D4220" t="s">
        <v>30</v>
      </c>
      <c r="E4220" t="s">
        <v>44</v>
      </c>
      <c r="F4220" t="s">
        <v>67</v>
      </c>
      <c r="G4220" t="s">
        <v>68</v>
      </c>
      <c r="H4220" t="s">
        <v>24</v>
      </c>
      <c r="I4220" s="5">
        <v>1</v>
      </c>
      <c r="J4220" t="s">
        <v>85</v>
      </c>
      <c r="K4220" s="1">
        <v>45531</v>
      </c>
      <c r="L4220" s="1" t="s">
        <v>5075</v>
      </c>
      <c r="M4220" s="7">
        <v>1.17</v>
      </c>
      <c r="N4220" s="22">
        <v>32566</v>
      </c>
      <c r="O4220">
        <v>1</v>
      </c>
      <c r="P4220" t="s">
        <v>26</v>
      </c>
      <c r="Q4220">
        <v>2</v>
      </c>
      <c r="R4220">
        <v>8</v>
      </c>
      <c r="S4220" t="s">
        <v>133</v>
      </c>
      <c r="T4220" t="s">
        <v>26</v>
      </c>
      <c r="U4220" t="str">
        <f t="shared" si="130"/>
        <v>Young</v>
      </c>
      <c r="V4220" t="str">
        <f t="shared" si="131"/>
        <v>Junior</v>
      </c>
      <c r="W4220" t="str">
        <f>IF(Table13[[#This Row],[Last_Working_Date]]="Active","Active","Exited")</f>
        <v>Active</v>
      </c>
    </row>
    <row r="4221" spans="1:23" x14ac:dyDescent="0.3">
      <c r="A4221" s="9" t="s">
        <v>4343</v>
      </c>
      <c r="B4221" s="9" t="s">
        <v>209</v>
      </c>
      <c r="C4221">
        <v>37</v>
      </c>
      <c r="D4221" t="s">
        <v>20</v>
      </c>
      <c r="E4221" t="s">
        <v>36</v>
      </c>
      <c r="F4221" t="s">
        <v>54</v>
      </c>
      <c r="G4221" t="s">
        <v>55</v>
      </c>
      <c r="H4221" t="s">
        <v>51</v>
      </c>
      <c r="I4221" s="5">
        <v>13</v>
      </c>
      <c r="J4221" t="s">
        <v>25</v>
      </c>
      <c r="K4221" s="1">
        <v>44707</v>
      </c>
      <c r="L4221" s="1" t="s">
        <v>5075</v>
      </c>
      <c r="M4221" s="7">
        <v>3.43</v>
      </c>
      <c r="N4221" s="22">
        <v>64876</v>
      </c>
      <c r="O4221">
        <v>1</v>
      </c>
      <c r="P4221" t="s">
        <v>26</v>
      </c>
      <c r="Q4221">
        <v>0</v>
      </c>
      <c r="R4221">
        <v>9</v>
      </c>
      <c r="S4221" t="s">
        <v>1397</v>
      </c>
      <c r="T4221" t="s">
        <v>26</v>
      </c>
      <c r="U4221" t="str">
        <f t="shared" si="130"/>
        <v>Adult</v>
      </c>
      <c r="V4221" t="str">
        <f t="shared" si="131"/>
        <v>Expert</v>
      </c>
      <c r="W4221" t="str">
        <f>IF(Table13[[#This Row],[Last_Working_Date]]="Active","Active","Exited")</f>
        <v>Active</v>
      </c>
    </row>
    <row r="4222" spans="1:23" x14ac:dyDescent="0.3">
      <c r="A4222" s="9" t="s">
        <v>4344</v>
      </c>
      <c r="B4222" s="9" t="s">
        <v>29</v>
      </c>
      <c r="C4222">
        <v>32</v>
      </c>
      <c r="D4222" t="s">
        <v>179</v>
      </c>
      <c r="E4222" t="s">
        <v>39</v>
      </c>
      <c r="F4222" t="s">
        <v>45</v>
      </c>
      <c r="G4222" t="s">
        <v>46</v>
      </c>
      <c r="H4222" t="s">
        <v>24</v>
      </c>
      <c r="I4222" s="5">
        <v>7.2</v>
      </c>
      <c r="J4222" t="s">
        <v>25</v>
      </c>
      <c r="K4222" s="1">
        <v>42448</v>
      </c>
      <c r="L4222" s="1" t="s">
        <v>5075</v>
      </c>
      <c r="M4222" s="7">
        <v>9.61</v>
      </c>
      <c r="N4222" s="22">
        <v>52539</v>
      </c>
      <c r="O4222">
        <v>2</v>
      </c>
      <c r="P4222" t="s">
        <v>26</v>
      </c>
      <c r="Q4222">
        <v>3</v>
      </c>
      <c r="R4222">
        <v>11</v>
      </c>
      <c r="S4222" t="s">
        <v>828</v>
      </c>
      <c r="T4222" t="s">
        <v>26</v>
      </c>
      <c r="U4222" t="str">
        <f t="shared" si="130"/>
        <v>Adult</v>
      </c>
      <c r="V4222" t="str">
        <f t="shared" si="131"/>
        <v>Senior</v>
      </c>
      <c r="W4222" t="str">
        <f>IF(Table13[[#This Row],[Last_Working_Date]]="Active","Active","Exited")</f>
        <v>Active</v>
      </c>
    </row>
    <row r="4223" spans="1:23" x14ac:dyDescent="0.3">
      <c r="A4223" s="9" t="s">
        <v>473</v>
      </c>
      <c r="B4223" s="9" t="s">
        <v>19</v>
      </c>
      <c r="C4223">
        <v>32</v>
      </c>
      <c r="D4223" t="s">
        <v>20</v>
      </c>
      <c r="E4223" t="s">
        <v>53</v>
      </c>
      <c r="F4223" t="s">
        <v>45</v>
      </c>
      <c r="G4223" t="s">
        <v>46</v>
      </c>
      <c r="H4223" t="s">
        <v>47</v>
      </c>
      <c r="I4223" s="5">
        <v>0</v>
      </c>
      <c r="J4223" t="s">
        <v>85</v>
      </c>
      <c r="K4223" s="1">
        <v>39996</v>
      </c>
      <c r="L4223" s="1" t="s">
        <v>5075</v>
      </c>
      <c r="M4223" s="7">
        <v>16.32</v>
      </c>
      <c r="N4223" s="22">
        <v>31570</v>
      </c>
      <c r="O4223">
        <v>5</v>
      </c>
      <c r="P4223" t="s">
        <v>26</v>
      </c>
      <c r="Q4223">
        <v>2</v>
      </c>
      <c r="R4223">
        <v>4</v>
      </c>
      <c r="S4223" t="s">
        <v>5074</v>
      </c>
      <c r="T4223" t="s">
        <v>26</v>
      </c>
      <c r="U4223" t="str">
        <f t="shared" si="130"/>
        <v>Adult</v>
      </c>
      <c r="V4223" t="str">
        <f t="shared" si="131"/>
        <v>Junior</v>
      </c>
      <c r="W4223" t="str">
        <f>IF(Table13[[#This Row],[Last_Working_Date]]="Active","Active","Exited")</f>
        <v>Active</v>
      </c>
    </row>
    <row r="4224" spans="1:23" x14ac:dyDescent="0.3">
      <c r="A4224" s="9" t="s">
        <v>4345</v>
      </c>
      <c r="B4224" s="9" t="s">
        <v>29</v>
      </c>
      <c r="C4224">
        <v>32</v>
      </c>
      <c r="D4224" t="s">
        <v>30</v>
      </c>
      <c r="E4224" t="s">
        <v>36</v>
      </c>
      <c r="F4224" t="s">
        <v>82</v>
      </c>
      <c r="G4224" t="s">
        <v>83</v>
      </c>
      <c r="H4224" t="s">
        <v>47</v>
      </c>
      <c r="I4224" s="5">
        <v>6.4</v>
      </c>
      <c r="J4224" t="s">
        <v>25</v>
      </c>
      <c r="K4224" s="1">
        <v>39899</v>
      </c>
      <c r="L4224" s="1">
        <v>43482</v>
      </c>
      <c r="M4224" s="7">
        <v>9.81</v>
      </c>
      <c r="N4224" s="22">
        <v>39119</v>
      </c>
      <c r="O4224">
        <v>4</v>
      </c>
      <c r="P4224" t="s">
        <v>26</v>
      </c>
      <c r="Q4224">
        <v>0</v>
      </c>
      <c r="R4224">
        <v>7</v>
      </c>
      <c r="S4224" t="s">
        <v>579</v>
      </c>
      <c r="T4224" t="s">
        <v>65</v>
      </c>
      <c r="U4224" t="str">
        <f t="shared" si="130"/>
        <v>Adult</v>
      </c>
      <c r="V4224" t="str">
        <f t="shared" si="131"/>
        <v>Senior</v>
      </c>
      <c r="W4224" t="str">
        <f>IF(Table13[[#This Row],[Last_Working_Date]]="Active","Active","Exited")</f>
        <v>Exited</v>
      </c>
    </row>
    <row r="4225" spans="1:23" x14ac:dyDescent="0.3">
      <c r="A4225" s="9" t="s">
        <v>4346</v>
      </c>
      <c r="B4225" s="9" t="s">
        <v>29</v>
      </c>
      <c r="C4225">
        <v>33</v>
      </c>
      <c r="D4225" t="s">
        <v>20</v>
      </c>
      <c r="E4225" t="s">
        <v>31</v>
      </c>
      <c r="F4225" t="s">
        <v>45</v>
      </c>
      <c r="G4225" t="s">
        <v>164</v>
      </c>
      <c r="H4225" t="s">
        <v>24</v>
      </c>
      <c r="I4225" s="5">
        <v>8.6</v>
      </c>
      <c r="J4225" t="s">
        <v>25</v>
      </c>
      <c r="K4225" s="1">
        <v>41819</v>
      </c>
      <c r="L4225" s="1" t="s">
        <v>5075</v>
      </c>
      <c r="M4225" s="7">
        <v>11.33</v>
      </c>
      <c r="N4225" s="22">
        <v>52329</v>
      </c>
      <c r="O4225">
        <v>2</v>
      </c>
      <c r="P4225" t="s">
        <v>65</v>
      </c>
      <c r="Q4225">
        <v>1</v>
      </c>
      <c r="R4225">
        <v>4</v>
      </c>
      <c r="S4225" t="s">
        <v>660</v>
      </c>
      <c r="T4225" t="s">
        <v>26</v>
      </c>
      <c r="U4225" t="str">
        <f t="shared" si="130"/>
        <v>Adult</v>
      </c>
      <c r="V4225" t="str">
        <f t="shared" si="131"/>
        <v>Senior</v>
      </c>
      <c r="W4225" t="str">
        <f>IF(Table13[[#This Row],[Last_Working_Date]]="Active","Active","Exited")</f>
        <v>Active</v>
      </c>
    </row>
    <row r="4226" spans="1:23" x14ac:dyDescent="0.3">
      <c r="A4226" s="9" t="s">
        <v>4347</v>
      </c>
      <c r="B4226" s="9" t="s">
        <v>29</v>
      </c>
      <c r="C4226">
        <v>27</v>
      </c>
      <c r="D4226" t="s">
        <v>30</v>
      </c>
      <c r="E4226" t="s">
        <v>39</v>
      </c>
      <c r="F4226" t="s">
        <v>40</v>
      </c>
      <c r="G4226" t="s">
        <v>50</v>
      </c>
      <c r="H4226" t="s">
        <v>84</v>
      </c>
      <c r="I4226" s="5">
        <v>3.5</v>
      </c>
      <c r="J4226" t="s">
        <v>85</v>
      </c>
      <c r="K4226" s="1">
        <v>39830</v>
      </c>
      <c r="L4226" s="1" t="s">
        <v>5075</v>
      </c>
      <c r="M4226" s="7">
        <v>16.78</v>
      </c>
      <c r="N4226" s="22">
        <v>44913</v>
      </c>
      <c r="O4226">
        <v>2</v>
      </c>
      <c r="P4226" t="s">
        <v>26</v>
      </c>
      <c r="Q4226">
        <v>1</v>
      </c>
      <c r="R4226">
        <v>9</v>
      </c>
      <c r="S4226" t="s">
        <v>1519</v>
      </c>
      <c r="T4226" t="s">
        <v>26</v>
      </c>
      <c r="U4226" t="str">
        <f t="shared" ref="U4226:U4289" si="132">IF(C4226&lt;=30,"Young","Adult")</f>
        <v>Young</v>
      </c>
      <c r="V4226" t="str">
        <f t="shared" ref="V4226:V4289" si="133">IF(I4226&lt;2,"Junior",IF(I4226&lt;5,"Mid-Level",IF(I4226&lt;10,"Senior","Expert")))</f>
        <v>Mid-Level</v>
      </c>
      <c r="W4226" t="str">
        <f>IF(Table13[[#This Row],[Last_Working_Date]]="Active","Active","Exited")</f>
        <v>Active</v>
      </c>
    </row>
    <row r="4227" spans="1:23" x14ac:dyDescent="0.3">
      <c r="A4227" s="9" t="s">
        <v>4348</v>
      </c>
      <c r="B4227" s="9" t="s">
        <v>29</v>
      </c>
      <c r="C4227">
        <v>32</v>
      </c>
      <c r="D4227" t="s">
        <v>30</v>
      </c>
      <c r="E4227" t="s">
        <v>58</v>
      </c>
      <c r="F4227" t="s">
        <v>54</v>
      </c>
      <c r="G4227" t="s">
        <v>139</v>
      </c>
      <c r="H4227" t="s">
        <v>84</v>
      </c>
      <c r="I4227" s="5">
        <v>10</v>
      </c>
      <c r="J4227" t="s">
        <v>25</v>
      </c>
      <c r="K4227" s="1">
        <v>45808</v>
      </c>
      <c r="L4227" s="1" t="s">
        <v>5075</v>
      </c>
      <c r="M4227" s="7">
        <v>0.41</v>
      </c>
      <c r="N4227" s="22">
        <v>48719</v>
      </c>
      <c r="O4227">
        <v>5</v>
      </c>
      <c r="P4227" t="s">
        <v>26</v>
      </c>
      <c r="Q4227">
        <v>2</v>
      </c>
      <c r="R4227">
        <v>6</v>
      </c>
      <c r="S4227" t="s">
        <v>591</v>
      </c>
      <c r="T4227" t="s">
        <v>26</v>
      </c>
      <c r="U4227" t="str">
        <f t="shared" si="132"/>
        <v>Adult</v>
      </c>
      <c r="V4227" t="str">
        <f t="shared" si="133"/>
        <v>Expert</v>
      </c>
      <c r="W4227" t="str">
        <f>IF(Table13[[#This Row],[Last_Working_Date]]="Active","Active","Exited")</f>
        <v>Active</v>
      </c>
    </row>
    <row r="4228" spans="1:23" x14ac:dyDescent="0.3">
      <c r="A4228" s="9" t="s">
        <v>4349</v>
      </c>
      <c r="B4228" s="9" t="s">
        <v>29</v>
      </c>
      <c r="C4228">
        <v>35</v>
      </c>
      <c r="D4228" t="s">
        <v>30</v>
      </c>
      <c r="E4228" t="s">
        <v>58</v>
      </c>
      <c r="F4228" t="s">
        <v>82</v>
      </c>
      <c r="G4228" t="s">
        <v>284</v>
      </c>
      <c r="H4228" t="s">
        <v>24</v>
      </c>
      <c r="I4228" s="5">
        <v>10</v>
      </c>
      <c r="J4228" t="s">
        <v>25</v>
      </c>
      <c r="K4228" s="1">
        <v>45520</v>
      </c>
      <c r="L4228" s="1">
        <v>45746</v>
      </c>
      <c r="M4228" s="7">
        <v>0.62</v>
      </c>
      <c r="N4228" s="22">
        <v>51859</v>
      </c>
      <c r="O4228">
        <v>4</v>
      </c>
      <c r="P4228" t="s">
        <v>26</v>
      </c>
      <c r="Q4228">
        <v>0</v>
      </c>
      <c r="R4228">
        <v>5</v>
      </c>
      <c r="S4228" t="s">
        <v>1243</v>
      </c>
      <c r="T4228" t="s">
        <v>65</v>
      </c>
      <c r="U4228" t="str">
        <f t="shared" si="132"/>
        <v>Adult</v>
      </c>
      <c r="V4228" t="str">
        <f t="shared" si="133"/>
        <v>Expert</v>
      </c>
      <c r="W4228" t="str">
        <f>IF(Table13[[#This Row],[Last_Working_Date]]="Active","Active","Exited")</f>
        <v>Exited</v>
      </c>
    </row>
    <row r="4229" spans="1:23" x14ac:dyDescent="0.3">
      <c r="A4229" s="9" t="s">
        <v>4350</v>
      </c>
      <c r="B4229" s="9" t="s">
        <v>19</v>
      </c>
      <c r="C4229">
        <v>28</v>
      </c>
      <c r="D4229" t="s">
        <v>30</v>
      </c>
      <c r="E4229" t="s">
        <v>58</v>
      </c>
      <c r="F4229" t="s">
        <v>82</v>
      </c>
      <c r="G4229" t="s">
        <v>284</v>
      </c>
      <c r="H4229" t="s">
        <v>51</v>
      </c>
      <c r="I4229" s="5">
        <v>7.9</v>
      </c>
      <c r="J4229" t="s">
        <v>25</v>
      </c>
      <c r="K4229" s="1">
        <v>39640</v>
      </c>
      <c r="L4229" s="1">
        <v>45332</v>
      </c>
      <c r="M4229" s="7">
        <v>15.58</v>
      </c>
      <c r="N4229" s="22">
        <v>46222</v>
      </c>
      <c r="O4229">
        <v>2</v>
      </c>
      <c r="P4229" t="s">
        <v>26</v>
      </c>
      <c r="Q4229">
        <v>0</v>
      </c>
      <c r="R4229">
        <v>7</v>
      </c>
      <c r="S4229" t="s">
        <v>1588</v>
      </c>
      <c r="T4229" t="s">
        <v>65</v>
      </c>
      <c r="U4229" t="str">
        <f t="shared" si="132"/>
        <v>Young</v>
      </c>
      <c r="V4229" t="str">
        <f t="shared" si="133"/>
        <v>Senior</v>
      </c>
      <c r="W4229" t="str">
        <f>IF(Table13[[#This Row],[Last_Working_Date]]="Active","Active","Exited")</f>
        <v>Exited</v>
      </c>
    </row>
    <row r="4230" spans="1:23" x14ac:dyDescent="0.3">
      <c r="A4230" s="9" t="s">
        <v>4351</v>
      </c>
      <c r="B4230" s="9" t="s">
        <v>29</v>
      </c>
      <c r="C4230">
        <v>22</v>
      </c>
      <c r="D4230" t="s">
        <v>30</v>
      </c>
      <c r="E4230" t="s">
        <v>63</v>
      </c>
      <c r="F4230" t="s">
        <v>54</v>
      </c>
      <c r="G4230" t="s">
        <v>139</v>
      </c>
      <c r="H4230" t="s">
        <v>24</v>
      </c>
      <c r="I4230" s="5">
        <v>1.1000000000000001</v>
      </c>
      <c r="J4230" t="s">
        <v>25</v>
      </c>
      <c r="K4230" s="1">
        <v>40823</v>
      </c>
      <c r="L4230" s="1" t="s">
        <v>5075</v>
      </c>
      <c r="M4230" s="7">
        <v>14.06</v>
      </c>
      <c r="N4230" s="22">
        <v>32416</v>
      </c>
      <c r="O4230">
        <v>3</v>
      </c>
      <c r="P4230" t="s">
        <v>26</v>
      </c>
      <c r="Q4230">
        <v>2</v>
      </c>
      <c r="R4230">
        <v>3</v>
      </c>
      <c r="S4230" t="s">
        <v>252</v>
      </c>
      <c r="T4230" t="s">
        <v>26</v>
      </c>
      <c r="U4230" t="str">
        <f t="shared" si="132"/>
        <v>Young</v>
      </c>
      <c r="V4230" t="str">
        <f t="shared" si="133"/>
        <v>Junior</v>
      </c>
      <c r="W4230" t="str">
        <f>IF(Table13[[#This Row],[Last_Working_Date]]="Active","Active","Exited")</f>
        <v>Active</v>
      </c>
    </row>
    <row r="4231" spans="1:23" x14ac:dyDescent="0.3">
      <c r="A4231" s="9" t="s">
        <v>4352</v>
      </c>
      <c r="B4231" s="9" t="s">
        <v>29</v>
      </c>
      <c r="C4231">
        <v>33</v>
      </c>
      <c r="D4231" t="s">
        <v>30</v>
      </c>
      <c r="E4231" t="s">
        <v>21</v>
      </c>
      <c r="F4231" t="s">
        <v>45</v>
      </c>
      <c r="G4231" t="s">
        <v>98</v>
      </c>
      <c r="H4231" t="s">
        <v>24</v>
      </c>
      <c r="I4231" s="5">
        <v>9.4</v>
      </c>
      <c r="J4231" t="s">
        <v>25</v>
      </c>
      <c r="K4231" s="1">
        <v>41349</v>
      </c>
      <c r="L4231" s="1" t="s">
        <v>5075</v>
      </c>
      <c r="M4231" s="7">
        <v>12.62</v>
      </c>
      <c r="N4231" s="22">
        <v>54511</v>
      </c>
      <c r="O4231">
        <v>3</v>
      </c>
      <c r="P4231" t="s">
        <v>26</v>
      </c>
      <c r="Q4231">
        <v>3</v>
      </c>
      <c r="R4231">
        <v>13</v>
      </c>
      <c r="S4231" t="s">
        <v>828</v>
      </c>
      <c r="T4231" t="s">
        <v>26</v>
      </c>
      <c r="U4231" t="str">
        <f t="shared" si="132"/>
        <v>Adult</v>
      </c>
      <c r="V4231" t="str">
        <f t="shared" si="133"/>
        <v>Senior</v>
      </c>
      <c r="W4231" t="str">
        <f>IF(Table13[[#This Row],[Last_Working_Date]]="Active","Active","Exited")</f>
        <v>Active</v>
      </c>
    </row>
    <row r="4232" spans="1:23" x14ac:dyDescent="0.3">
      <c r="A4232" s="9" t="s">
        <v>4353</v>
      </c>
      <c r="B4232" s="9" t="s">
        <v>29</v>
      </c>
      <c r="C4232">
        <v>29</v>
      </c>
      <c r="D4232" t="s">
        <v>30</v>
      </c>
      <c r="E4232" t="s">
        <v>58</v>
      </c>
      <c r="F4232" t="s">
        <v>22</v>
      </c>
      <c r="G4232" t="s">
        <v>74</v>
      </c>
      <c r="H4232" t="s">
        <v>75</v>
      </c>
      <c r="I4232" s="5">
        <v>7.7</v>
      </c>
      <c r="J4232" t="s">
        <v>25</v>
      </c>
      <c r="K4232" s="1">
        <v>41764</v>
      </c>
      <c r="L4232" s="1" t="s">
        <v>5075</v>
      </c>
      <c r="M4232" s="7">
        <v>11.48</v>
      </c>
      <c r="N4232" s="22">
        <v>52491</v>
      </c>
      <c r="O4232">
        <v>3</v>
      </c>
      <c r="P4232" t="s">
        <v>26</v>
      </c>
      <c r="Q4232">
        <v>1</v>
      </c>
      <c r="R4232">
        <v>7</v>
      </c>
      <c r="S4232" t="s">
        <v>135</v>
      </c>
      <c r="T4232" t="s">
        <v>26</v>
      </c>
      <c r="U4232" t="str">
        <f t="shared" si="132"/>
        <v>Young</v>
      </c>
      <c r="V4232" t="str">
        <f t="shared" si="133"/>
        <v>Senior</v>
      </c>
      <c r="W4232" t="str">
        <f>IF(Table13[[#This Row],[Last_Working_Date]]="Active","Active","Exited")</f>
        <v>Active</v>
      </c>
    </row>
    <row r="4233" spans="1:23" x14ac:dyDescent="0.3">
      <c r="A4233" s="9" t="s">
        <v>4354</v>
      </c>
      <c r="B4233" s="9" t="s">
        <v>19</v>
      </c>
      <c r="C4233">
        <v>31</v>
      </c>
      <c r="D4233" t="s">
        <v>20</v>
      </c>
      <c r="E4233" t="s">
        <v>31</v>
      </c>
      <c r="F4233" t="s">
        <v>32</v>
      </c>
      <c r="G4233" t="s">
        <v>171</v>
      </c>
      <c r="H4233" t="s">
        <v>24</v>
      </c>
      <c r="I4233" s="5">
        <v>11</v>
      </c>
      <c r="J4233" t="s">
        <v>85</v>
      </c>
      <c r="K4233" s="1">
        <v>39623</v>
      </c>
      <c r="L4233" s="1" t="s">
        <v>5075</v>
      </c>
      <c r="M4233" s="7">
        <v>17.34</v>
      </c>
      <c r="N4233" s="22">
        <v>53461</v>
      </c>
      <c r="O4233">
        <v>4</v>
      </c>
      <c r="P4233" t="s">
        <v>26</v>
      </c>
      <c r="Q4233">
        <v>2</v>
      </c>
      <c r="R4233">
        <v>6</v>
      </c>
      <c r="S4233" t="s">
        <v>308</v>
      </c>
      <c r="T4233" t="s">
        <v>26</v>
      </c>
      <c r="U4233" t="str">
        <f t="shared" si="132"/>
        <v>Adult</v>
      </c>
      <c r="V4233" t="str">
        <f t="shared" si="133"/>
        <v>Expert</v>
      </c>
      <c r="W4233" t="str">
        <f>IF(Table13[[#This Row],[Last_Working_Date]]="Active","Active","Exited")</f>
        <v>Active</v>
      </c>
    </row>
    <row r="4234" spans="1:23" x14ac:dyDescent="0.3">
      <c r="A4234" s="9" t="s">
        <v>4355</v>
      </c>
      <c r="B4234" s="9" t="s">
        <v>29</v>
      </c>
      <c r="C4234">
        <v>30</v>
      </c>
      <c r="D4234" t="s">
        <v>30</v>
      </c>
      <c r="E4234" t="s">
        <v>36</v>
      </c>
      <c r="F4234" t="s">
        <v>32</v>
      </c>
      <c r="G4234" t="s">
        <v>33</v>
      </c>
      <c r="H4234" t="s">
        <v>51</v>
      </c>
      <c r="I4234" s="5">
        <v>5.3</v>
      </c>
      <c r="J4234" t="s">
        <v>25</v>
      </c>
      <c r="K4234" s="1">
        <v>41556</v>
      </c>
      <c r="L4234" s="1" t="s">
        <v>5075</v>
      </c>
      <c r="M4234" s="7">
        <v>12.05</v>
      </c>
      <c r="N4234" s="22">
        <v>41996</v>
      </c>
      <c r="O4234">
        <v>2</v>
      </c>
      <c r="P4234" t="s">
        <v>65</v>
      </c>
      <c r="Q4234">
        <v>2</v>
      </c>
      <c r="R4234">
        <v>6</v>
      </c>
      <c r="S4234" t="s">
        <v>34</v>
      </c>
      <c r="T4234" t="s">
        <v>26</v>
      </c>
      <c r="U4234" t="str">
        <f t="shared" si="132"/>
        <v>Young</v>
      </c>
      <c r="V4234" t="str">
        <f t="shared" si="133"/>
        <v>Senior</v>
      </c>
      <c r="W4234" t="str">
        <f>IF(Table13[[#This Row],[Last_Working_Date]]="Active","Active","Exited")</f>
        <v>Active</v>
      </c>
    </row>
    <row r="4235" spans="1:23" x14ac:dyDescent="0.3">
      <c r="A4235" s="9" t="s">
        <v>4356</v>
      </c>
      <c r="B4235" s="9" t="s">
        <v>19</v>
      </c>
      <c r="C4235">
        <v>27</v>
      </c>
      <c r="D4235" t="s">
        <v>30</v>
      </c>
      <c r="E4235" t="s">
        <v>36</v>
      </c>
      <c r="F4235" t="s">
        <v>82</v>
      </c>
      <c r="G4235" t="s">
        <v>83</v>
      </c>
      <c r="H4235" t="s">
        <v>75</v>
      </c>
      <c r="I4235" s="5">
        <v>2.9</v>
      </c>
      <c r="J4235" t="s">
        <v>25</v>
      </c>
      <c r="K4235" s="1">
        <v>39902</v>
      </c>
      <c r="L4235" s="1" t="s">
        <v>5075</v>
      </c>
      <c r="M4235" s="7">
        <v>16.579999999999998</v>
      </c>
      <c r="N4235" s="22">
        <v>28811</v>
      </c>
      <c r="O4235">
        <v>3</v>
      </c>
      <c r="P4235" t="s">
        <v>26</v>
      </c>
      <c r="Q4235">
        <v>2</v>
      </c>
      <c r="R4235">
        <v>5</v>
      </c>
      <c r="S4235" t="s">
        <v>125</v>
      </c>
      <c r="T4235" t="s">
        <v>26</v>
      </c>
      <c r="U4235" t="str">
        <f t="shared" si="132"/>
        <v>Young</v>
      </c>
      <c r="V4235" t="str">
        <f t="shared" si="133"/>
        <v>Mid-Level</v>
      </c>
      <c r="W4235" t="str">
        <f>IF(Table13[[#This Row],[Last_Working_Date]]="Active","Active","Exited")</f>
        <v>Active</v>
      </c>
    </row>
    <row r="4236" spans="1:23" x14ac:dyDescent="0.3">
      <c r="A4236" s="9" t="s">
        <v>4357</v>
      </c>
      <c r="B4236" s="9" t="s">
        <v>29</v>
      </c>
      <c r="C4236">
        <v>34</v>
      </c>
      <c r="D4236" t="s">
        <v>30</v>
      </c>
      <c r="E4236" t="s">
        <v>31</v>
      </c>
      <c r="F4236" t="s">
        <v>32</v>
      </c>
      <c r="G4236" t="s">
        <v>171</v>
      </c>
      <c r="H4236" t="s">
        <v>24</v>
      </c>
      <c r="I4236" s="5">
        <v>12.4</v>
      </c>
      <c r="J4236" t="s">
        <v>25</v>
      </c>
      <c r="K4236" s="1">
        <v>40912</v>
      </c>
      <c r="L4236" s="1" t="s">
        <v>5075</v>
      </c>
      <c r="M4236" s="7">
        <v>13.82</v>
      </c>
      <c r="N4236" s="22">
        <v>48814</v>
      </c>
      <c r="O4236">
        <v>3</v>
      </c>
      <c r="P4236" t="s">
        <v>26</v>
      </c>
      <c r="Q4236">
        <v>2</v>
      </c>
      <c r="R4236">
        <v>5</v>
      </c>
      <c r="S4236" t="s">
        <v>191</v>
      </c>
      <c r="T4236" t="s">
        <v>26</v>
      </c>
      <c r="U4236" t="str">
        <f t="shared" si="132"/>
        <v>Adult</v>
      </c>
      <c r="V4236" t="str">
        <f t="shared" si="133"/>
        <v>Expert</v>
      </c>
      <c r="W4236" t="str">
        <f>IF(Table13[[#This Row],[Last_Working_Date]]="Active","Active","Exited")</f>
        <v>Active</v>
      </c>
    </row>
    <row r="4237" spans="1:23" x14ac:dyDescent="0.3">
      <c r="A4237" s="9" t="s">
        <v>4358</v>
      </c>
      <c r="B4237" s="9" t="s">
        <v>19</v>
      </c>
      <c r="C4237">
        <v>21</v>
      </c>
      <c r="D4237" t="s">
        <v>20</v>
      </c>
      <c r="E4237" t="s">
        <v>63</v>
      </c>
      <c r="F4237" t="s">
        <v>54</v>
      </c>
      <c r="G4237" t="s">
        <v>139</v>
      </c>
      <c r="H4237" t="s">
        <v>51</v>
      </c>
      <c r="I4237" s="5">
        <v>0.4</v>
      </c>
      <c r="J4237" t="s">
        <v>25</v>
      </c>
      <c r="K4237" s="1">
        <v>42191</v>
      </c>
      <c r="L4237" s="1" t="s">
        <v>5075</v>
      </c>
      <c r="M4237" s="7">
        <v>10.31</v>
      </c>
      <c r="N4237" s="22">
        <v>30270</v>
      </c>
      <c r="O4237">
        <v>3</v>
      </c>
      <c r="P4237" t="s">
        <v>26</v>
      </c>
      <c r="Q4237">
        <v>3</v>
      </c>
      <c r="R4237">
        <v>6</v>
      </c>
      <c r="S4237" t="s">
        <v>584</v>
      </c>
      <c r="T4237" t="s">
        <v>26</v>
      </c>
      <c r="U4237" t="str">
        <f t="shared" si="132"/>
        <v>Young</v>
      </c>
      <c r="V4237" t="str">
        <f t="shared" si="133"/>
        <v>Junior</v>
      </c>
      <c r="W4237" t="str">
        <f>IF(Table13[[#This Row],[Last_Working_Date]]="Active","Active","Exited")</f>
        <v>Active</v>
      </c>
    </row>
    <row r="4238" spans="1:23" x14ac:dyDescent="0.3">
      <c r="A4238" s="9" t="s">
        <v>4359</v>
      </c>
      <c r="B4238" s="9" t="s">
        <v>29</v>
      </c>
      <c r="C4238">
        <v>36</v>
      </c>
      <c r="D4238" t="s">
        <v>30</v>
      </c>
      <c r="E4238" t="s">
        <v>21</v>
      </c>
      <c r="F4238" t="s">
        <v>40</v>
      </c>
      <c r="G4238" t="s">
        <v>50</v>
      </c>
      <c r="H4238" t="s">
        <v>47</v>
      </c>
      <c r="I4238" s="5">
        <v>4.5</v>
      </c>
      <c r="J4238" t="s">
        <v>25</v>
      </c>
      <c r="K4238" s="1">
        <v>42443</v>
      </c>
      <c r="L4238" s="1" t="s">
        <v>5075</v>
      </c>
      <c r="M4238" s="7">
        <v>9.6199999999999992</v>
      </c>
      <c r="N4238" s="22">
        <v>43351</v>
      </c>
      <c r="O4238">
        <v>3</v>
      </c>
      <c r="P4238" t="s">
        <v>26</v>
      </c>
      <c r="Q4238">
        <v>1</v>
      </c>
      <c r="R4238">
        <v>8</v>
      </c>
      <c r="S4238" t="s">
        <v>767</v>
      </c>
      <c r="T4238" t="s">
        <v>26</v>
      </c>
      <c r="U4238" t="str">
        <f t="shared" si="132"/>
        <v>Adult</v>
      </c>
      <c r="V4238" t="str">
        <f t="shared" si="133"/>
        <v>Mid-Level</v>
      </c>
      <c r="W4238" t="str">
        <f>IF(Table13[[#This Row],[Last_Working_Date]]="Active","Active","Exited")</f>
        <v>Active</v>
      </c>
    </row>
    <row r="4239" spans="1:23" x14ac:dyDescent="0.3">
      <c r="A4239" s="9" t="s">
        <v>4360</v>
      </c>
      <c r="B4239" s="9" t="s">
        <v>19</v>
      </c>
      <c r="C4239">
        <v>28</v>
      </c>
      <c r="D4239" t="s">
        <v>30</v>
      </c>
      <c r="E4239" t="s">
        <v>58</v>
      </c>
      <c r="F4239" t="s">
        <v>22</v>
      </c>
      <c r="G4239" t="s">
        <v>23</v>
      </c>
      <c r="H4239" t="s">
        <v>24</v>
      </c>
      <c r="I4239" s="5">
        <v>5.3</v>
      </c>
      <c r="J4239" t="s">
        <v>85</v>
      </c>
      <c r="K4239" s="1">
        <v>42545</v>
      </c>
      <c r="L4239" s="1" t="s">
        <v>5075</v>
      </c>
      <c r="M4239" s="7">
        <v>9.34</v>
      </c>
      <c r="N4239" s="22">
        <v>43294</v>
      </c>
      <c r="O4239">
        <v>3</v>
      </c>
      <c r="P4239" t="s">
        <v>26</v>
      </c>
      <c r="Q4239">
        <v>1</v>
      </c>
      <c r="R4239">
        <v>7</v>
      </c>
      <c r="S4239" t="s">
        <v>507</v>
      </c>
      <c r="T4239" t="s">
        <v>26</v>
      </c>
      <c r="U4239" t="str">
        <f t="shared" si="132"/>
        <v>Young</v>
      </c>
      <c r="V4239" t="str">
        <f t="shared" si="133"/>
        <v>Senior</v>
      </c>
      <c r="W4239" t="str">
        <f>IF(Table13[[#This Row],[Last_Working_Date]]="Active","Active","Exited")</f>
        <v>Active</v>
      </c>
    </row>
    <row r="4240" spans="1:23" x14ac:dyDescent="0.3">
      <c r="A4240" s="9" t="s">
        <v>4361</v>
      </c>
      <c r="B4240" s="9" t="s">
        <v>19</v>
      </c>
      <c r="C4240">
        <v>22</v>
      </c>
      <c r="D4240" t="s">
        <v>30</v>
      </c>
      <c r="E4240" t="s">
        <v>44</v>
      </c>
      <c r="F4240" t="s">
        <v>45</v>
      </c>
      <c r="G4240" t="s">
        <v>46</v>
      </c>
      <c r="H4240" t="s">
        <v>47</v>
      </c>
      <c r="I4240" s="5">
        <v>0</v>
      </c>
      <c r="J4240" t="s">
        <v>25</v>
      </c>
      <c r="K4240" s="1">
        <v>40540</v>
      </c>
      <c r="L4240" s="1" t="s">
        <v>5075</v>
      </c>
      <c r="M4240" s="7">
        <v>14.83</v>
      </c>
      <c r="N4240" s="22">
        <v>39958</v>
      </c>
      <c r="O4240">
        <v>2</v>
      </c>
      <c r="P4240" t="s">
        <v>26</v>
      </c>
      <c r="Q4240">
        <v>1</v>
      </c>
      <c r="R4240">
        <v>9</v>
      </c>
      <c r="S4240" t="s">
        <v>523</v>
      </c>
      <c r="T4240" t="s">
        <v>26</v>
      </c>
      <c r="U4240" t="str">
        <f t="shared" si="132"/>
        <v>Young</v>
      </c>
      <c r="V4240" t="str">
        <f t="shared" si="133"/>
        <v>Junior</v>
      </c>
      <c r="W4240" t="str">
        <f>IF(Table13[[#This Row],[Last_Working_Date]]="Active","Active","Exited")</f>
        <v>Active</v>
      </c>
    </row>
    <row r="4241" spans="1:23" x14ac:dyDescent="0.3">
      <c r="A4241" s="9" t="s">
        <v>4362</v>
      </c>
      <c r="B4241" s="9" t="s">
        <v>29</v>
      </c>
      <c r="C4241">
        <v>36</v>
      </c>
      <c r="D4241" t="s">
        <v>20</v>
      </c>
      <c r="E4241" t="s">
        <v>39</v>
      </c>
      <c r="F4241" t="s">
        <v>32</v>
      </c>
      <c r="G4241" t="s">
        <v>33</v>
      </c>
      <c r="H4241" t="s">
        <v>84</v>
      </c>
      <c r="I4241" s="5">
        <v>10.4</v>
      </c>
      <c r="J4241" t="s">
        <v>25</v>
      </c>
      <c r="K4241" s="1">
        <v>39516</v>
      </c>
      <c r="L4241" s="1" t="s">
        <v>5075</v>
      </c>
      <c r="M4241" s="7">
        <v>17.64</v>
      </c>
      <c r="N4241" s="22">
        <v>49043</v>
      </c>
      <c r="O4241">
        <v>2</v>
      </c>
      <c r="P4241" t="s">
        <v>26</v>
      </c>
      <c r="Q4241">
        <v>0</v>
      </c>
      <c r="R4241">
        <v>10</v>
      </c>
      <c r="S4241" t="s">
        <v>191</v>
      </c>
      <c r="T4241" t="s">
        <v>26</v>
      </c>
      <c r="U4241" t="str">
        <f t="shared" si="132"/>
        <v>Adult</v>
      </c>
      <c r="V4241" t="str">
        <f t="shared" si="133"/>
        <v>Expert</v>
      </c>
      <c r="W4241" t="str">
        <f>IF(Table13[[#This Row],[Last_Working_Date]]="Active","Active","Exited")</f>
        <v>Active</v>
      </c>
    </row>
    <row r="4242" spans="1:23" x14ac:dyDescent="0.3">
      <c r="A4242" s="9" t="s">
        <v>4363</v>
      </c>
      <c r="B4242" s="9" t="s">
        <v>19</v>
      </c>
      <c r="C4242">
        <v>36</v>
      </c>
      <c r="D4242" t="s">
        <v>20</v>
      </c>
      <c r="E4242" t="s">
        <v>58</v>
      </c>
      <c r="F4242" t="s">
        <v>92</v>
      </c>
      <c r="G4242" t="s">
        <v>120</v>
      </c>
      <c r="H4242" t="s">
        <v>24</v>
      </c>
      <c r="I4242" s="5">
        <v>12.7</v>
      </c>
      <c r="J4242" t="s">
        <v>25</v>
      </c>
      <c r="K4242" s="1">
        <v>40206</v>
      </c>
      <c r="L4242" s="1" t="s">
        <v>5075</v>
      </c>
      <c r="M4242" s="7">
        <v>15.75</v>
      </c>
      <c r="N4242" s="22">
        <v>58294</v>
      </c>
      <c r="O4242">
        <v>3</v>
      </c>
      <c r="P4242" t="s">
        <v>26</v>
      </c>
      <c r="Q4242">
        <v>2</v>
      </c>
      <c r="R4242">
        <v>8</v>
      </c>
      <c r="S4242" t="s">
        <v>121</v>
      </c>
      <c r="T4242" t="s">
        <v>26</v>
      </c>
      <c r="U4242" t="str">
        <f t="shared" si="132"/>
        <v>Adult</v>
      </c>
      <c r="V4242" t="str">
        <f t="shared" si="133"/>
        <v>Expert</v>
      </c>
      <c r="W4242" t="str">
        <f>IF(Table13[[#This Row],[Last_Working_Date]]="Active","Active","Exited")</f>
        <v>Active</v>
      </c>
    </row>
    <row r="4243" spans="1:23" x14ac:dyDescent="0.3">
      <c r="A4243" s="9" t="s">
        <v>4364</v>
      </c>
      <c r="B4243" s="9" t="s">
        <v>29</v>
      </c>
      <c r="C4243">
        <v>26</v>
      </c>
      <c r="D4243" t="s">
        <v>20</v>
      </c>
      <c r="E4243" t="s">
        <v>63</v>
      </c>
      <c r="F4243" t="s">
        <v>67</v>
      </c>
      <c r="G4243" t="s">
        <v>68</v>
      </c>
      <c r="H4243" t="s">
        <v>51</v>
      </c>
      <c r="I4243" s="5">
        <v>1.5</v>
      </c>
      <c r="J4243" t="s">
        <v>25</v>
      </c>
      <c r="K4243" s="1">
        <v>42052</v>
      </c>
      <c r="L4243" s="1">
        <v>44411</v>
      </c>
      <c r="M4243" s="7">
        <v>6.46</v>
      </c>
      <c r="N4243" s="22">
        <v>30478</v>
      </c>
      <c r="O4243">
        <v>4</v>
      </c>
      <c r="P4243" t="s">
        <v>26</v>
      </c>
      <c r="Q4243">
        <v>3</v>
      </c>
      <c r="R4243">
        <v>5</v>
      </c>
      <c r="S4243" t="s">
        <v>111</v>
      </c>
      <c r="T4243" t="s">
        <v>65</v>
      </c>
      <c r="U4243" t="str">
        <f t="shared" si="132"/>
        <v>Young</v>
      </c>
      <c r="V4243" t="str">
        <f t="shared" si="133"/>
        <v>Junior</v>
      </c>
      <c r="W4243" t="str">
        <f>IF(Table13[[#This Row],[Last_Working_Date]]="Active","Active","Exited")</f>
        <v>Exited</v>
      </c>
    </row>
    <row r="4244" spans="1:23" x14ac:dyDescent="0.3">
      <c r="A4244" s="9" t="s">
        <v>4365</v>
      </c>
      <c r="B4244" s="9" t="s">
        <v>19</v>
      </c>
      <c r="C4244">
        <v>35</v>
      </c>
      <c r="D4244" t="s">
        <v>30</v>
      </c>
      <c r="E4244" t="s">
        <v>31</v>
      </c>
      <c r="F4244" t="s">
        <v>32</v>
      </c>
      <c r="G4244" t="s">
        <v>33</v>
      </c>
      <c r="H4244" t="s">
        <v>24</v>
      </c>
      <c r="I4244" s="5">
        <v>6.6</v>
      </c>
      <c r="J4244" t="s">
        <v>25</v>
      </c>
      <c r="K4244" s="1">
        <v>44899</v>
      </c>
      <c r="L4244" s="1" t="s">
        <v>5075</v>
      </c>
      <c r="M4244" s="7">
        <v>2.9</v>
      </c>
      <c r="N4244" s="22">
        <v>46093</v>
      </c>
      <c r="O4244">
        <v>3</v>
      </c>
      <c r="P4244" t="s">
        <v>26</v>
      </c>
      <c r="Q4244">
        <v>1</v>
      </c>
      <c r="R4244">
        <v>7</v>
      </c>
      <c r="S4244" t="s">
        <v>1847</v>
      </c>
      <c r="T4244" t="s">
        <v>26</v>
      </c>
      <c r="U4244" t="str">
        <f t="shared" si="132"/>
        <v>Adult</v>
      </c>
      <c r="V4244" t="str">
        <f t="shared" si="133"/>
        <v>Senior</v>
      </c>
      <c r="W4244" t="str">
        <f>IF(Table13[[#This Row],[Last_Working_Date]]="Active","Active","Exited")</f>
        <v>Active</v>
      </c>
    </row>
    <row r="4245" spans="1:23" x14ac:dyDescent="0.3">
      <c r="A4245" s="9" t="s">
        <v>4366</v>
      </c>
      <c r="B4245" s="9" t="s">
        <v>29</v>
      </c>
      <c r="C4245">
        <v>38</v>
      </c>
      <c r="D4245" t="s">
        <v>20</v>
      </c>
      <c r="E4245" t="s">
        <v>58</v>
      </c>
      <c r="F4245" t="s">
        <v>92</v>
      </c>
      <c r="G4245" t="s">
        <v>120</v>
      </c>
      <c r="H4245" t="s">
        <v>24</v>
      </c>
      <c r="I4245" s="5">
        <v>17.399999999999999</v>
      </c>
      <c r="J4245" t="s">
        <v>25</v>
      </c>
      <c r="K4245" s="1">
        <v>44240</v>
      </c>
      <c r="L4245" s="1" t="s">
        <v>5075</v>
      </c>
      <c r="M4245" s="7">
        <v>4.7</v>
      </c>
      <c r="N4245" s="22">
        <v>61885</v>
      </c>
      <c r="O4245">
        <v>4</v>
      </c>
      <c r="P4245" t="s">
        <v>26</v>
      </c>
      <c r="Q4245">
        <v>3</v>
      </c>
      <c r="R4245">
        <v>3</v>
      </c>
      <c r="S4245" t="s">
        <v>162</v>
      </c>
      <c r="T4245" t="s">
        <v>26</v>
      </c>
      <c r="U4245" t="str">
        <f t="shared" si="132"/>
        <v>Adult</v>
      </c>
      <c r="V4245" t="str">
        <f t="shared" si="133"/>
        <v>Expert</v>
      </c>
      <c r="W4245" t="str">
        <f>IF(Table13[[#This Row],[Last_Working_Date]]="Active","Active","Exited")</f>
        <v>Active</v>
      </c>
    </row>
    <row r="4246" spans="1:23" x14ac:dyDescent="0.3">
      <c r="A4246" s="9" t="s">
        <v>4367</v>
      </c>
      <c r="B4246" s="9" t="s">
        <v>19</v>
      </c>
      <c r="C4246">
        <v>38</v>
      </c>
      <c r="D4246" t="s">
        <v>20</v>
      </c>
      <c r="E4246" t="s">
        <v>21</v>
      </c>
      <c r="F4246" t="s">
        <v>40</v>
      </c>
      <c r="G4246" t="s">
        <v>41</v>
      </c>
      <c r="H4246" t="s">
        <v>24</v>
      </c>
      <c r="I4246" s="5">
        <v>16.8</v>
      </c>
      <c r="J4246" t="s">
        <v>25</v>
      </c>
      <c r="K4246" s="1">
        <v>41069</v>
      </c>
      <c r="L4246" s="1">
        <v>43317</v>
      </c>
      <c r="M4246" s="7">
        <v>6.15</v>
      </c>
      <c r="N4246" s="22">
        <v>65863</v>
      </c>
      <c r="O4246">
        <v>4</v>
      </c>
      <c r="P4246" t="s">
        <v>26</v>
      </c>
      <c r="Q4246">
        <v>2</v>
      </c>
      <c r="R4246">
        <v>6</v>
      </c>
      <c r="S4246" t="s">
        <v>740</v>
      </c>
      <c r="T4246" t="s">
        <v>65</v>
      </c>
      <c r="U4246" t="str">
        <f t="shared" si="132"/>
        <v>Adult</v>
      </c>
      <c r="V4246" t="str">
        <f t="shared" si="133"/>
        <v>Expert</v>
      </c>
      <c r="W4246" t="str">
        <f>IF(Table13[[#This Row],[Last_Working_Date]]="Active","Active","Exited")</f>
        <v>Exited</v>
      </c>
    </row>
    <row r="4247" spans="1:23" x14ac:dyDescent="0.3">
      <c r="A4247" s="9" t="s">
        <v>4368</v>
      </c>
      <c r="B4247" s="9" t="s">
        <v>29</v>
      </c>
      <c r="C4247">
        <v>24</v>
      </c>
      <c r="D4247" t="s">
        <v>30</v>
      </c>
      <c r="E4247" t="s">
        <v>58</v>
      </c>
      <c r="F4247" t="s">
        <v>54</v>
      </c>
      <c r="G4247" t="s">
        <v>55</v>
      </c>
      <c r="H4247" t="s">
        <v>84</v>
      </c>
      <c r="I4247" s="5">
        <v>2.8</v>
      </c>
      <c r="J4247" t="s">
        <v>25</v>
      </c>
      <c r="K4247" s="1">
        <v>41064</v>
      </c>
      <c r="L4247" s="1" t="s">
        <v>5075</v>
      </c>
      <c r="M4247" s="7">
        <v>13.4</v>
      </c>
      <c r="N4247" s="22">
        <v>42722</v>
      </c>
      <c r="O4247">
        <v>3</v>
      </c>
      <c r="P4247" t="s">
        <v>26</v>
      </c>
      <c r="Q4247">
        <v>3</v>
      </c>
      <c r="R4247">
        <v>4</v>
      </c>
      <c r="S4247" t="s">
        <v>1245</v>
      </c>
      <c r="T4247" t="s">
        <v>26</v>
      </c>
      <c r="U4247" t="str">
        <f t="shared" si="132"/>
        <v>Young</v>
      </c>
      <c r="V4247" t="str">
        <f t="shared" si="133"/>
        <v>Mid-Level</v>
      </c>
      <c r="W4247" t="str">
        <f>IF(Table13[[#This Row],[Last_Working_Date]]="Active","Active","Exited")</f>
        <v>Active</v>
      </c>
    </row>
    <row r="4248" spans="1:23" x14ac:dyDescent="0.3">
      <c r="A4248" s="9" t="s">
        <v>4369</v>
      </c>
      <c r="B4248" s="9" t="s">
        <v>19</v>
      </c>
      <c r="C4248">
        <v>42</v>
      </c>
      <c r="D4248" t="s">
        <v>30</v>
      </c>
      <c r="E4248" t="s">
        <v>21</v>
      </c>
      <c r="F4248" t="s">
        <v>54</v>
      </c>
      <c r="G4248" t="s">
        <v>55</v>
      </c>
      <c r="H4248" t="s">
        <v>24</v>
      </c>
      <c r="I4248" s="5">
        <v>18.2</v>
      </c>
      <c r="J4248" t="s">
        <v>25</v>
      </c>
      <c r="K4248" s="1">
        <v>42983</v>
      </c>
      <c r="L4248" s="1" t="s">
        <v>5075</v>
      </c>
      <c r="M4248" s="7">
        <v>8.15</v>
      </c>
      <c r="N4248" s="22">
        <v>73515</v>
      </c>
      <c r="O4248">
        <v>3</v>
      </c>
      <c r="P4248" t="s">
        <v>26</v>
      </c>
      <c r="Q4248">
        <v>4</v>
      </c>
      <c r="R4248">
        <v>1</v>
      </c>
      <c r="S4248" t="s">
        <v>375</v>
      </c>
      <c r="T4248" t="s">
        <v>26</v>
      </c>
      <c r="U4248" t="str">
        <f t="shared" si="132"/>
        <v>Adult</v>
      </c>
      <c r="V4248" t="str">
        <f t="shared" si="133"/>
        <v>Expert</v>
      </c>
      <c r="W4248" t="str">
        <f>IF(Table13[[#This Row],[Last_Working_Date]]="Active","Active","Exited")</f>
        <v>Active</v>
      </c>
    </row>
    <row r="4249" spans="1:23" x14ac:dyDescent="0.3">
      <c r="A4249" s="9" t="s">
        <v>4370</v>
      </c>
      <c r="B4249" s="9" t="s">
        <v>29</v>
      </c>
      <c r="C4249">
        <v>36</v>
      </c>
      <c r="D4249" t="s">
        <v>20</v>
      </c>
      <c r="E4249" t="s">
        <v>44</v>
      </c>
      <c r="F4249" t="s">
        <v>92</v>
      </c>
      <c r="G4249" t="s">
        <v>120</v>
      </c>
      <c r="H4249" t="s">
        <v>24</v>
      </c>
      <c r="I4249" s="5">
        <v>6.3</v>
      </c>
      <c r="J4249" t="s">
        <v>25</v>
      </c>
      <c r="K4249" s="1">
        <v>39768</v>
      </c>
      <c r="L4249" s="1">
        <v>45902</v>
      </c>
      <c r="M4249" s="7">
        <v>16.79</v>
      </c>
      <c r="N4249" s="22">
        <v>40337</v>
      </c>
      <c r="O4249">
        <v>2</v>
      </c>
      <c r="P4249" t="s">
        <v>26</v>
      </c>
      <c r="Q4249">
        <v>0</v>
      </c>
      <c r="R4249">
        <v>4</v>
      </c>
      <c r="S4249" t="s">
        <v>94</v>
      </c>
      <c r="T4249" t="s">
        <v>65</v>
      </c>
      <c r="U4249" t="str">
        <f t="shared" si="132"/>
        <v>Adult</v>
      </c>
      <c r="V4249" t="str">
        <f t="shared" si="133"/>
        <v>Senior</v>
      </c>
      <c r="W4249" t="str">
        <f>IF(Table13[[#This Row],[Last_Working_Date]]="Active","Active","Exited")</f>
        <v>Exited</v>
      </c>
    </row>
    <row r="4250" spans="1:23" x14ac:dyDescent="0.3">
      <c r="A4250" s="9" t="s">
        <v>4371</v>
      </c>
      <c r="B4250" s="9" t="s">
        <v>29</v>
      </c>
      <c r="C4250">
        <v>27</v>
      </c>
      <c r="D4250" t="s">
        <v>30</v>
      </c>
      <c r="E4250" t="s">
        <v>58</v>
      </c>
      <c r="F4250" t="s">
        <v>22</v>
      </c>
      <c r="G4250" t="s">
        <v>23</v>
      </c>
      <c r="H4250" t="s">
        <v>24</v>
      </c>
      <c r="I4250" s="5">
        <v>3.5</v>
      </c>
      <c r="J4250" t="s">
        <v>25</v>
      </c>
      <c r="K4250" s="1">
        <v>41680</v>
      </c>
      <c r="L4250" s="1" t="s">
        <v>5075</v>
      </c>
      <c r="M4250" s="7">
        <v>11.71</v>
      </c>
      <c r="N4250" s="22">
        <v>37553</v>
      </c>
      <c r="O4250">
        <v>3</v>
      </c>
      <c r="P4250" t="s">
        <v>26</v>
      </c>
      <c r="Q4250">
        <v>0</v>
      </c>
      <c r="R4250">
        <v>6</v>
      </c>
      <c r="S4250" t="s">
        <v>625</v>
      </c>
      <c r="T4250" t="s">
        <v>26</v>
      </c>
      <c r="U4250" t="str">
        <f t="shared" si="132"/>
        <v>Young</v>
      </c>
      <c r="V4250" t="str">
        <f t="shared" si="133"/>
        <v>Mid-Level</v>
      </c>
      <c r="W4250" t="str">
        <f>IF(Table13[[#This Row],[Last_Working_Date]]="Active","Active","Exited")</f>
        <v>Active</v>
      </c>
    </row>
    <row r="4251" spans="1:23" x14ac:dyDescent="0.3">
      <c r="A4251" s="9" t="s">
        <v>4372</v>
      </c>
      <c r="B4251" s="9" t="s">
        <v>19</v>
      </c>
      <c r="C4251">
        <v>26</v>
      </c>
      <c r="D4251" t="s">
        <v>20</v>
      </c>
      <c r="E4251" t="s">
        <v>58</v>
      </c>
      <c r="F4251" t="s">
        <v>82</v>
      </c>
      <c r="G4251" t="s">
        <v>83</v>
      </c>
      <c r="H4251" t="s">
        <v>47</v>
      </c>
      <c r="I4251" s="5">
        <v>3.1</v>
      </c>
      <c r="J4251" t="s">
        <v>25</v>
      </c>
      <c r="K4251" s="1">
        <v>43984</v>
      </c>
      <c r="L4251" s="1">
        <v>45408</v>
      </c>
      <c r="M4251" s="7">
        <v>3.9</v>
      </c>
      <c r="N4251" s="22">
        <v>37599</v>
      </c>
      <c r="O4251">
        <v>2</v>
      </c>
      <c r="P4251" t="s">
        <v>26</v>
      </c>
      <c r="Q4251">
        <v>1</v>
      </c>
      <c r="R4251">
        <v>8</v>
      </c>
      <c r="S4251" t="s">
        <v>1243</v>
      </c>
      <c r="T4251" t="s">
        <v>65</v>
      </c>
      <c r="U4251" t="str">
        <f t="shared" si="132"/>
        <v>Young</v>
      </c>
      <c r="V4251" t="str">
        <f t="shared" si="133"/>
        <v>Mid-Level</v>
      </c>
      <c r="W4251" t="str">
        <f>IF(Table13[[#This Row],[Last_Working_Date]]="Active","Active","Exited")</f>
        <v>Exited</v>
      </c>
    </row>
    <row r="4252" spans="1:23" x14ac:dyDescent="0.3">
      <c r="A4252" s="9" t="s">
        <v>4373</v>
      </c>
      <c r="B4252" s="9" t="s">
        <v>19</v>
      </c>
      <c r="C4252">
        <v>36</v>
      </c>
      <c r="D4252" t="s">
        <v>30</v>
      </c>
      <c r="E4252" t="s">
        <v>53</v>
      </c>
      <c r="F4252" t="s">
        <v>22</v>
      </c>
      <c r="G4252" t="s">
        <v>23</v>
      </c>
      <c r="H4252" t="s">
        <v>24</v>
      </c>
      <c r="I4252" s="5">
        <v>10.6</v>
      </c>
      <c r="J4252" t="s">
        <v>25</v>
      </c>
      <c r="K4252" s="1">
        <v>39596</v>
      </c>
      <c r="L4252" s="1" t="s">
        <v>5075</v>
      </c>
      <c r="M4252" s="7">
        <v>17.420000000000002</v>
      </c>
      <c r="N4252" s="22">
        <v>52039</v>
      </c>
      <c r="O4252">
        <v>4</v>
      </c>
      <c r="P4252" t="s">
        <v>65</v>
      </c>
      <c r="Q4252">
        <v>3</v>
      </c>
      <c r="R4252">
        <v>7</v>
      </c>
      <c r="S4252" t="s">
        <v>953</v>
      </c>
      <c r="T4252" t="s">
        <v>26</v>
      </c>
      <c r="U4252" t="str">
        <f t="shared" si="132"/>
        <v>Adult</v>
      </c>
      <c r="V4252" t="str">
        <f t="shared" si="133"/>
        <v>Expert</v>
      </c>
      <c r="W4252" t="str">
        <f>IF(Table13[[#This Row],[Last_Working_Date]]="Active","Active","Exited")</f>
        <v>Active</v>
      </c>
    </row>
    <row r="4253" spans="1:23" x14ac:dyDescent="0.3">
      <c r="A4253" s="9" t="s">
        <v>4374</v>
      </c>
      <c r="B4253" s="9" t="s">
        <v>29</v>
      </c>
      <c r="C4253">
        <v>38</v>
      </c>
      <c r="D4253" t="s">
        <v>20</v>
      </c>
      <c r="E4253" t="s">
        <v>39</v>
      </c>
      <c r="F4253" t="s">
        <v>92</v>
      </c>
      <c r="G4253" t="s">
        <v>246</v>
      </c>
      <c r="H4253" t="s">
        <v>24</v>
      </c>
      <c r="I4253" s="5">
        <v>13.2</v>
      </c>
      <c r="J4253" t="s">
        <v>25</v>
      </c>
      <c r="K4253" s="1">
        <v>43608</v>
      </c>
      <c r="L4253" s="1" t="s">
        <v>5075</v>
      </c>
      <c r="M4253" s="7">
        <v>6.43</v>
      </c>
      <c r="N4253" s="22">
        <v>52382</v>
      </c>
      <c r="O4253">
        <v>3</v>
      </c>
      <c r="P4253" t="s">
        <v>26</v>
      </c>
      <c r="Q4253">
        <v>2</v>
      </c>
      <c r="R4253">
        <v>0</v>
      </c>
      <c r="S4253" t="s">
        <v>629</v>
      </c>
      <c r="T4253" t="s">
        <v>26</v>
      </c>
      <c r="U4253" t="str">
        <f t="shared" si="132"/>
        <v>Adult</v>
      </c>
      <c r="V4253" t="str">
        <f t="shared" si="133"/>
        <v>Expert</v>
      </c>
      <c r="W4253" t="str">
        <f>IF(Table13[[#This Row],[Last_Working_Date]]="Active","Active","Exited")</f>
        <v>Active</v>
      </c>
    </row>
    <row r="4254" spans="1:23" x14ac:dyDescent="0.3">
      <c r="A4254" s="9" t="s">
        <v>4375</v>
      </c>
      <c r="B4254" s="9" t="s">
        <v>29</v>
      </c>
      <c r="C4254">
        <v>34</v>
      </c>
      <c r="D4254" t="s">
        <v>30</v>
      </c>
      <c r="E4254" t="s">
        <v>31</v>
      </c>
      <c r="F4254" t="s">
        <v>82</v>
      </c>
      <c r="G4254" t="s">
        <v>83</v>
      </c>
      <c r="H4254" t="s">
        <v>84</v>
      </c>
      <c r="I4254" s="5">
        <v>5.4</v>
      </c>
      <c r="J4254" t="s">
        <v>25</v>
      </c>
      <c r="K4254" s="1">
        <v>45518</v>
      </c>
      <c r="L4254" s="1" t="s">
        <v>5075</v>
      </c>
      <c r="M4254" s="7">
        <v>1.2</v>
      </c>
      <c r="N4254" s="22">
        <v>44477</v>
      </c>
      <c r="O4254">
        <v>1</v>
      </c>
      <c r="P4254" t="s">
        <v>65</v>
      </c>
      <c r="Q4254">
        <v>1</v>
      </c>
      <c r="R4254">
        <v>5</v>
      </c>
      <c r="S4254" t="s">
        <v>440</v>
      </c>
      <c r="T4254" t="s">
        <v>26</v>
      </c>
      <c r="U4254" t="str">
        <f t="shared" si="132"/>
        <v>Adult</v>
      </c>
      <c r="V4254" t="str">
        <f t="shared" si="133"/>
        <v>Senior</v>
      </c>
      <c r="W4254" t="str">
        <f>IF(Table13[[#This Row],[Last_Working_Date]]="Active","Active","Exited")</f>
        <v>Active</v>
      </c>
    </row>
    <row r="4255" spans="1:23" x14ac:dyDescent="0.3">
      <c r="A4255" s="9" t="s">
        <v>4376</v>
      </c>
      <c r="B4255" s="9" t="s">
        <v>19</v>
      </c>
      <c r="C4255">
        <v>40</v>
      </c>
      <c r="D4255" t="s">
        <v>30</v>
      </c>
      <c r="E4255" t="s">
        <v>53</v>
      </c>
      <c r="F4255" t="s">
        <v>22</v>
      </c>
      <c r="G4255" t="s">
        <v>59</v>
      </c>
      <c r="H4255" t="s">
        <v>84</v>
      </c>
      <c r="I4255" s="5">
        <v>18</v>
      </c>
      <c r="J4255" t="s">
        <v>25</v>
      </c>
      <c r="K4255" s="1">
        <v>45351</v>
      </c>
      <c r="L4255" s="1">
        <v>45853</v>
      </c>
      <c r="M4255" s="7">
        <v>1.37</v>
      </c>
      <c r="N4255" s="22">
        <v>63986</v>
      </c>
      <c r="O4255">
        <v>4</v>
      </c>
      <c r="P4255" t="s">
        <v>26</v>
      </c>
      <c r="Q4255">
        <v>2</v>
      </c>
      <c r="R4255">
        <v>7</v>
      </c>
      <c r="S4255" t="s">
        <v>950</v>
      </c>
      <c r="T4255" t="s">
        <v>65</v>
      </c>
      <c r="U4255" t="str">
        <f t="shared" si="132"/>
        <v>Adult</v>
      </c>
      <c r="V4255" t="str">
        <f t="shared" si="133"/>
        <v>Expert</v>
      </c>
      <c r="W4255" t="str">
        <f>IF(Table13[[#This Row],[Last_Working_Date]]="Active","Active","Exited")</f>
        <v>Exited</v>
      </c>
    </row>
    <row r="4256" spans="1:23" x14ac:dyDescent="0.3">
      <c r="A4256" s="9" t="s">
        <v>4377</v>
      </c>
      <c r="B4256" s="9" t="s">
        <v>29</v>
      </c>
      <c r="C4256">
        <v>35</v>
      </c>
      <c r="D4256" t="s">
        <v>30</v>
      </c>
      <c r="E4256" t="s">
        <v>21</v>
      </c>
      <c r="F4256" t="s">
        <v>82</v>
      </c>
      <c r="G4256" t="s">
        <v>83</v>
      </c>
      <c r="H4256" t="s">
        <v>24</v>
      </c>
      <c r="I4256" s="5">
        <v>10.5</v>
      </c>
      <c r="J4256" t="s">
        <v>25</v>
      </c>
      <c r="K4256" s="1">
        <v>44104</v>
      </c>
      <c r="L4256" s="1">
        <v>44785</v>
      </c>
      <c r="M4256" s="7">
        <v>1.86</v>
      </c>
      <c r="N4256" s="22">
        <v>51563</v>
      </c>
      <c r="O4256">
        <v>4</v>
      </c>
      <c r="P4256" t="s">
        <v>26</v>
      </c>
      <c r="Q4256">
        <v>1</v>
      </c>
      <c r="R4256">
        <v>8</v>
      </c>
      <c r="S4256" t="s">
        <v>878</v>
      </c>
      <c r="T4256" t="s">
        <v>65</v>
      </c>
      <c r="U4256" t="str">
        <f t="shared" si="132"/>
        <v>Adult</v>
      </c>
      <c r="V4256" t="str">
        <f t="shared" si="133"/>
        <v>Expert</v>
      </c>
      <c r="W4256" t="str">
        <f>IF(Table13[[#This Row],[Last_Working_Date]]="Active","Active","Exited")</f>
        <v>Exited</v>
      </c>
    </row>
    <row r="4257" spans="1:23" x14ac:dyDescent="0.3">
      <c r="A4257" s="9" t="s">
        <v>4378</v>
      </c>
      <c r="B4257" s="9" t="s">
        <v>19</v>
      </c>
      <c r="C4257">
        <v>36</v>
      </c>
      <c r="D4257" t="s">
        <v>20</v>
      </c>
      <c r="E4257" t="s">
        <v>44</v>
      </c>
      <c r="F4257" t="s">
        <v>32</v>
      </c>
      <c r="G4257" t="s">
        <v>33</v>
      </c>
      <c r="H4257" t="s">
        <v>47</v>
      </c>
      <c r="I4257" s="5">
        <v>3.8</v>
      </c>
      <c r="J4257" t="s">
        <v>25</v>
      </c>
      <c r="K4257" s="1">
        <v>42905</v>
      </c>
      <c r="L4257" s="1" t="s">
        <v>5075</v>
      </c>
      <c r="M4257" s="7">
        <v>8.36</v>
      </c>
      <c r="N4257" s="22">
        <v>31704</v>
      </c>
      <c r="O4257">
        <v>3</v>
      </c>
      <c r="P4257" t="s">
        <v>26</v>
      </c>
      <c r="Q4257">
        <v>2</v>
      </c>
      <c r="R4257">
        <v>5</v>
      </c>
      <c r="S4257" t="s">
        <v>407</v>
      </c>
      <c r="T4257" t="s">
        <v>26</v>
      </c>
      <c r="U4257" t="str">
        <f t="shared" si="132"/>
        <v>Adult</v>
      </c>
      <c r="V4257" t="str">
        <f t="shared" si="133"/>
        <v>Mid-Level</v>
      </c>
      <c r="W4257" t="str">
        <f>IF(Table13[[#This Row],[Last_Working_Date]]="Active","Active","Exited")</f>
        <v>Active</v>
      </c>
    </row>
    <row r="4258" spans="1:23" x14ac:dyDescent="0.3">
      <c r="A4258" s="9" t="s">
        <v>4379</v>
      </c>
      <c r="B4258" s="9" t="s">
        <v>29</v>
      </c>
      <c r="C4258">
        <v>33</v>
      </c>
      <c r="D4258" t="s">
        <v>30</v>
      </c>
      <c r="E4258" t="s">
        <v>39</v>
      </c>
      <c r="F4258" t="s">
        <v>54</v>
      </c>
      <c r="G4258" t="s">
        <v>139</v>
      </c>
      <c r="H4258" t="s">
        <v>24</v>
      </c>
      <c r="I4258" s="5">
        <v>7.5</v>
      </c>
      <c r="J4258" t="s">
        <v>25</v>
      </c>
      <c r="K4258" s="1">
        <v>42696</v>
      </c>
      <c r="L4258" s="1" t="s">
        <v>5075</v>
      </c>
      <c r="M4258" s="7">
        <v>8.93</v>
      </c>
      <c r="N4258" s="22">
        <v>50140</v>
      </c>
      <c r="O4258">
        <v>3</v>
      </c>
      <c r="P4258" t="s">
        <v>26</v>
      </c>
      <c r="Q4258">
        <v>0</v>
      </c>
      <c r="R4258">
        <v>6</v>
      </c>
      <c r="S4258" t="s">
        <v>603</v>
      </c>
      <c r="T4258" t="s">
        <v>26</v>
      </c>
      <c r="U4258" t="str">
        <f t="shared" si="132"/>
        <v>Adult</v>
      </c>
      <c r="V4258" t="str">
        <f t="shared" si="133"/>
        <v>Senior</v>
      </c>
      <c r="W4258" t="str">
        <f>IF(Table13[[#This Row],[Last_Working_Date]]="Active","Active","Exited")</f>
        <v>Active</v>
      </c>
    </row>
    <row r="4259" spans="1:23" x14ac:dyDescent="0.3">
      <c r="A4259" s="9" t="s">
        <v>4380</v>
      </c>
      <c r="B4259" s="9" t="s">
        <v>29</v>
      </c>
      <c r="C4259">
        <v>37</v>
      </c>
      <c r="D4259" t="s">
        <v>30</v>
      </c>
      <c r="E4259" t="s">
        <v>44</v>
      </c>
      <c r="F4259" t="s">
        <v>67</v>
      </c>
      <c r="G4259" t="s">
        <v>176</v>
      </c>
      <c r="H4259" t="s">
        <v>51</v>
      </c>
      <c r="I4259" s="5">
        <v>11.7</v>
      </c>
      <c r="J4259" t="s">
        <v>25</v>
      </c>
      <c r="K4259" s="1">
        <v>42077</v>
      </c>
      <c r="L4259" s="1" t="s">
        <v>5075</v>
      </c>
      <c r="M4259" s="7">
        <v>10.63</v>
      </c>
      <c r="N4259" s="22">
        <v>52921</v>
      </c>
      <c r="O4259">
        <v>3</v>
      </c>
      <c r="P4259" t="s">
        <v>26</v>
      </c>
      <c r="Q4259">
        <v>1</v>
      </c>
      <c r="R4259">
        <v>5</v>
      </c>
      <c r="S4259" t="s">
        <v>577</v>
      </c>
      <c r="T4259" t="s">
        <v>26</v>
      </c>
      <c r="U4259" t="str">
        <f t="shared" si="132"/>
        <v>Adult</v>
      </c>
      <c r="V4259" t="str">
        <f t="shared" si="133"/>
        <v>Expert</v>
      </c>
      <c r="W4259" t="str">
        <f>IF(Table13[[#This Row],[Last_Working_Date]]="Active","Active","Exited")</f>
        <v>Active</v>
      </c>
    </row>
    <row r="4260" spans="1:23" x14ac:dyDescent="0.3">
      <c r="A4260" s="9" t="s">
        <v>4381</v>
      </c>
      <c r="B4260" s="9" t="s">
        <v>29</v>
      </c>
      <c r="C4260">
        <v>32</v>
      </c>
      <c r="D4260" t="s">
        <v>30</v>
      </c>
      <c r="E4260" t="s">
        <v>53</v>
      </c>
      <c r="F4260" t="s">
        <v>22</v>
      </c>
      <c r="G4260" t="s">
        <v>23</v>
      </c>
      <c r="H4260" t="s">
        <v>51</v>
      </c>
      <c r="I4260" s="5">
        <v>3.8</v>
      </c>
      <c r="J4260" t="s">
        <v>25</v>
      </c>
      <c r="K4260" s="1">
        <v>41575</v>
      </c>
      <c r="L4260" s="1" t="s">
        <v>5075</v>
      </c>
      <c r="M4260" s="7">
        <v>12</v>
      </c>
      <c r="N4260" s="22">
        <v>38836</v>
      </c>
      <c r="O4260">
        <v>3</v>
      </c>
      <c r="P4260" t="s">
        <v>26</v>
      </c>
      <c r="Q4260">
        <v>3</v>
      </c>
      <c r="R4260">
        <v>8</v>
      </c>
      <c r="S4260" t="s">
        <v>760</v>
      </c>
      <c r="T4260" t="s">
        <v>26</v>
      </c>
      <c r="U4260" t="str">
        <f t="shared" si="132"/>
        <v>Adult</v>
      </c>
      <c r="V4260" t="str">
        <f t="shared" si="133"/>
        <v>Mid-Level</v>
      </c>
      <c r="W4260" t="str">
        <f>IF(Table13[[#This Row],[Last_Working_Date]]="Active","Active","Exited")</f>
        <v>Active</v>
      </c>
    </row>
    <row r="4261" spans="1:23" x14ac:dyDescent="0.3">
      <c r="A4261" s="9" t="s">
        <v>4382</v>
      </c>
      <c r="B4261" s="9" t="s">
        <v>29</v>
      </c>
      <c r="C4261">
        <v>35</v>
      </c>
      <c r="D4261" t="s">
        <v>20</v>
      </c>
      <c r="E4261" t="s">
        <v>21</v>
      </c>
      <c r="F4261" t="s">
        <v>32</v>
      </c>
      <c r="G4261" t="s">
        <v>171</v>
      </c>
      <c r="H4261" t="s">
        <v>51</v>
      </c>
      <c r="I4261" s="5">
        <v>8.9</v>
      </c>
      <c r="J4261" t="s">
        <v>25</v>
      </c>
      <c r="K4261" s="1">
        <v>43470</v>
      </c>
      <c r="L4261" s="1" t="s">
        <v>5075</v>
      </c>
      <c r="M4261" s="7">
        <v>6.81</v>
      </c>
      <c r="N4261" s="22">
        <v>42167</v>
      </c>
      <c r="O4261">
        <v>4</v>
      </c>
      <c r="P4261" t="s">
        <v>26</v>
      </c>
      <c r="Q4261">
        <v>4</v>
      </c>
      <c r="R4261">
        <v>1</v>
      </c>
      <c r="S4261" t="s">
        <v>1582</v>
      </c>
      <c r="T4261" t="s">
        <v>26</v>
      </c>
      <c r="U4261" t="str">
        <f t="shared" si="132"/>
        <v>Adult</v>
      </c>
      <c r="V4261" t="str">
        <f t="shared" si="133"/>
        <v>Senior</v>
      </c>
      <c r="W4261" t="str">
        <f>IF(Table13[[#This Row],[Last_Working_Date]]="Active","Active","Exited")</f>
        <v>Active</v>
      </c>
    </row>
    <row r="4262" spans="1:23" x14ac:dyDescent="0.3">
      <c r="A4262" s="9" t="s">
        <v>4383</v>
      </c>
      <c r="B4262" s="9" t="s">
        <v>29</v>
      </c>
      <c r="C4262">
        <v>34</v>
      </c>
      <c r="D4262" t="s">
        <v>30</v>
      </c>
      <c r="E4262" t="s">
        <v>31</v>
      </c>
      <c r="F4262" t="s">
        <v>22</v>
      </c>
      <c r="G4262" t="s">
        <v>23</v>
      </c>
      <c r="H4262" t="s">
        <v>47</v>
      </c>
      <c r="I4262" s="5">
        <v>8.1</v>
      </c>
      <c r="J4262" t="s">
        <v>25</v>
      </c>
      <c r="K4262" s="1">
        <v>44115</v>
      </c>
      <c r="L4262" s="1" t="s">
        <v>5075</v>
      </c>
      <c r="M4262" s="7">
        <v>5.05</v>
      </c>
      <c r="N4262" s="22">
        <v>45549</v>
      </c>
      <c r="O4262">
        <v>1</v>
      </c>
      <c r="P4262" t="s">
        <v>26</v>
      </c>
      <c r="Q4262">
        <v>5</v>
      </c>
      <c r="R4262">
        <v>5</v>
      </c>
      <c r="S4262" t="s">
        <v>270</v>
      </c>
      <c r="T4262" t="s">
        <v>26</v>
      </c>
      <c r="U4262" t="str">
        <f t="shared" si="132"/>
        <v>Adult</v>
      </c>
      <c r="V4262" t="str">
        <f t="shared" si="133"/>
        <v>Senior</v>
      </c>
      <c r="W4262" t="str">
        <f>IF(Table13[[#This Row],[Last_Working_Date]]="Active","Active","Exited")</f>
        <v>Active</v>
      </c>
    </row>
    <row r="4263" spans="1:23" x14ac:dyDescent="0.3">
      <c r="A4263" s="9" t="s">
        <v>4384</v>
      </c>
      <c r="B4263" s="9" t="s">
        <v>19</v>
      </c>
      <c r="C4263">
        <v>21</v>
      </c>
      <c r="D4263" t="s">
        <v>30</v>
      </c>
      <c r="E4263" t="s">
        <v>63</v>
      </c>
      <c r="F4263" t="s">
        <v>32</v>
      </c>
      <c r="G4263" t="s">
        <v>171</v>
      </c>
      <c r="H4263" t="s">
        <v>24</v>
      </c>
      <c r="I4263" s="5">
        <v>0</v>
      </c>
      <c r="J4263" t="s">
        <v>25</v>
      </c>
      <c r="K4263" s="1">
        <v>44064</v>
      </c>
      <c r="L4263" s="1" t="s">
        <v>5075</v>
      </c>
      <c r="M4263" s="7">
        <v>5.19</v>
      </c>
      <c r="N4263" s="22">
        <v>25252</v>
      </c>
      <c r="O4263">
        <v>2</v>
      </c>
      <c r="P4263" t="s">
        <v>26</v>
      </c>
      <c r="Q4263">
        <v>4</v>
      </c>
      <c r="R4263">
        <v>8</v>
      </c>
      <c r="S4263" t="s">
        <v>37</v>
      </c>
      <c r="T4263" t="s">
        <v>26</v>
      </c>
      <c r="U4263" t="str">
        <f t="shared" si="132"/>
        <v>Young</v>
      </c>
      <c r="V4263" t="str">
        <f t="shared" si="133"/>
        <v>Junior</v>
      </c>
      <c r="W4263" t="str">
        <f>IF(Table13[[#This Row],[Last_Working_Date]]="Active","Active","Exited")</f>
        <v>Active</v>
      </c>
    </row>
    <row r="4264" spans="1:23" x14ac:dyDescent="0.3">
      <c r="A4264" s="9" t="s">
        <v>4385</v>
      </c>
      <c r="B4264" s="9" t="s">
        <v>19</v>
      </c>
      <c r="C4264">
        <v>31</v>
      </c>
      <c r="D4264" t="s">
        <v>30</v>
      </c>
      <c r="E4264" t="s">
        <v>53</v>
      </c>
      <c r="F4264" t="s">
        <v>92</v>
      </c>
      <c r="G4264" t="s">
        <v>120</v>
      </c>
      <c r="H4264" t="s">
        <v>24</v>
      </c>
      <c r="I4264" s="5">
        <v>7.7</v>
      </c>
      <c r="J4264" t="s">
        <v>25</v>
      </c>
      <c r="K4264" s="1">
        <v>41669</v>
      </c>
      <c r="L4264" s="1" t="s">
        <v>5075</v>
      </c>
      <c r="M4264" s="7">
        <v>11.74</v>
      </c>
      <c r="N4264" s="22">
        <v>48700</v>
      </c>
      <c r="O4264">
        <v>3</v>
      </c>
      <c r="P4264" t="s">
        <v>26</v>
      </c>
      <c r="Q4264">
        <v>2</v>
      </c>
      <c r="R4264">
        <v>9</v>
      </c>
      <c r="S4264" t="s">
        <v>155</v>
      </c>
      <c r="T4264" t="s">
        <v>26</v>
      </c>
      <c r="U4264" t="str">
        <f t="shared" si="132"/>
        <v>Adult</v>
      </c>
      <c r="V4264" t="str">
        <f t="shared" si="133"/>
        <v>Senior</v>
      </c>
      <c r="W4264" t="str">
        <f>IF(Table13[[#This Row],[Last_Working_Date]]="Active","Active","Exited")</f>
        <v>Active</v>
      </c>
    </row>
    <row r="4265" spans="1:23" x14ac:dyDescent="0.3">
      <c r="A4265" s="9" t="s">
        <v>4386</v>
      </c>
      <c r="B4265" s="9" t="s">
        <v>29</v>
      </c>
      <c r="C4265">
        <v>26</v>
      </c>
      <c r="D4265" t="s">
        <v>20</v>
      </c>
      <c r="E4265" t="s">
        <v>53</v>
      </c>
      <c r="F4265" t="s">
        <v>45</v>
      </c>
      <c r="G4265" t="s">
        <v>164</v>
      </c>
      <c r="H4265" t="s">
        <v>47</v>
      </c>
      <c r="I4265" s="5">
        <v>3</v>
      </c>
      <c r="J4265" t="s">
        <v>25</v>
      </c>
      <c r="K4265" s="1">
        <v>45831</v>
      </c>
      <c r="L4265" s="1" t="s">
        <v>5075</v>
      </c>
      <c r="M4265" s="7">
        <v>0.35</v>
      </c>
      <c r="N4265" s="22">
        <v>39646</v>
      </c>
      <c r="O4265">
        <v>1</v>
      </c>
      <c r="P4265" t="s">
        <v>26</v>
      </c>
      <c r="Q4265">
        <v>3</v>
      </c>
      <c r="R4265">
        <v>2</v>
      </c>
      <c r="S4265" t="s">
        <v>865</v>
      </c>
      <c r="T4265" t="s">
        <v>26</v>
      </c>
      <c r="U4265" t="str">
        <f t="shared" si="132"/>
        <v>Young</v>
      </c>
      <c r="V4265" t="str">
        <f t="shared" si="133"/>
        <v>Mid-Level</v>
      </c>
      <c r="W4265" t="str">
        <f>IF(Table13[[#This Row],[Last_Working_Date]]="Active","Active","Exited")</f>
        <v>Active</v>
      </c>
    </row>
    <row r="4266" spans="1:23" x14ac:dyDescent="0.3">
      <c r="A4266" s="9" t="s">
        <v>4387</v>
      </c>
      <c r="B4266" s="9" t="s">
        <v>29</v>
      </c>
      <c r="C4266">
        <v>40</v>
      </c>
      <c r="D4266" t="s">
        <v>20</v>
      </c>
      <c r="E4266" t="s">
        <v>31</v>
      </c>
      <c r="F4266" t="s">
        <v>92</v>
      </c>
      <c r="G4266" t="s">
        <v>93</v>
      </c>
      <c r="H4266" t="s">
        <v>24</v>
      </c>
      <c r="I4266" s="5">
        <v>6.2</v>
      </c>
      <c r="J4266" t="s">
        <v>25</v>
      </c>
      <c r="K4266" s="1">
        <v>41087</v>
      </c>
      <c r="L4266" s="1" t="s">
        <v>5075</v>
      </c>
      <c r="M4266" s="7">
        <v>13.34</v>
      </c>
      <c r="N4266" s="22">
        <v>47830</v>
      </c>
      <c r="O4266">
        <v>2</v>
      </c>
      <c r="P4266" t="s">
        <v>26</v>
      </c>
      <c r="Q4266">
        <v>3</v>
      </c>
      <c r="R4266">
        <v>5</v>
      </c>
      <c r="S4266" t="s">
        <v>428</v>
      </c>
      <c r="T4266" t="s">
        <v>26</v>
      </c>
      <c r="U4266" t="str">
        <f t="shared" si="132"/>
        <v>Adult</v>
      </c>
      <c r="V4266" t="str">
        <f t="shared" si="133"/>
        <v>Senior</v>
      </c>
      <c r="W4266" t="str">
        <f>IF(Table13[[#This Row],[Last_Working_Date]]="Active","Active","Exited")</f>
        <v>Active</v>
      </c>
    </row>
    <row r="4267" spans="1:23" x14ac:dyDescent="0.3">
      <c r="A4267" s="9" t="s">
        <v>4388</v>
      </c>
      <c r="B4267" s="9" t="s">
        <v>19</v>
      </c>
      <c r="C4267">
        <v>33</v>
      </c>
      <c r="D4267" t="s">
        <v>20</v>
      </c>
      <c r="E4267" t="s">
        <v>44</v>
      </c>
      <c r="F4267" t="s">
        <v>40</v>
      </c>
      <c r="G4267" t="s">
        <v>41</v>
      </c>
      <c r="H4267" t="s">
        <v>84</v>
      </c>
      <c r="I4267" s="5">
        <v>7.2</v>
      </c>
      <c r="J4267" t="s">
        <v>25</v>
      </c>
      <c r="K4267" s="1">
        <v>40601</v>
      </c>
      <c r="L4267" s="1" t="s">
        <v>5075</v>
      </c>
      <c r="M4267" s="7">
        <v>14.67</v>
      </c>
      <c r="N4267" s="22">
        <v>49107</v>
      </c>
      <c r="O4267">
        <v>2</v>
      </c>
      <c r="P4267" t="s">
        <v>26</v>
      </c>
      <c r="Q4267">
        <v>3</v>
      </c>
      <c r="R4267">
        <v>5</v>
      </c>
      <c r="S4267" t="s">
        <v>758</v>
      </c>
      <c r="T4267" t="s">
        <v>26</v>
      </c>
      <c r="U4267" t="str">
        <f t="shared" si="132"/>
        <v>Adult</v>
      </c>
      <c r="V4267" t="str">
        <f t="shared" si="133"/>
        <v>Senior</v>
      </c>
      <c r="W4267" t="str">
        <f>IF(Table13[[#This Row],[Last_Working_Date]]="Active","Active","Exited")</f>
        <v>Active</v>
      </c>
    </row>
    <row r="4268" spans="1:23" x14ac:dyDescent="0.3">
      <c r="A4268" s="9" t="s">
        <v>4389</v>
      </c>
      <c r="B4268" s="9" t="s">
        <v>29</v>
      </c>
      <c r="C4268">
        <v>21</v>
      </c>
      <c r="D4268" t="s">
        <v>30</v>
      </c>
      <c r="E4268" t="s">
        <v>21</v>
      </c>
      <c r="F4268" t="s">
        <v>45</v>
      </c>
      <c r="G4268" t="s">
        <v>46</v>
      </c>
      <c r="H4268" t="s">
        <v>24</v>
      </c>
      <c r="I4268" s="5">
        <v>1</v>
      </c>
      <c r="J4268" t="s">
        <v>85</v>
      </c>
      <c r="K4268" s="1">
        <v>44460</v>
      </c>
      <c r="L4268" s="1" t="s">
        <v>5075</v>
      </c>
      <c r="M4268" s="7">
        <v>4.0999999999999996</v>
      </c>
      <c r="N4268" s="22">
        <v>34006</v>
      </c>
      <c r="O4268">
        <v>5</v>
      </c>
      <c r="P4268" t="s">
        <v>65</v>
      </c>
      <c r="Q4268">
        <v>1</v>
      </c>
      <c r="R4268">
        <v>4</v>
      </c>
      <c r="S4268" t="s">
        <v>1563</v>
      </c>
      <c r="T4268" t="s">
        <v>26</v>
      </c>
      <c r="U4268" t="str">
        <f t="shared" si="132"/>
        <v>Young</v>
      </c>
      <c r="V4268" t="str">
        <f t="shared" si="133"/>
        <v>Junior</v>
      </c>
      <c r="W4268" t="str">
        <f>IF(Table13[[#This Row],[Last_Working_Date]]="Active","Active","Exited")</f>
        <v>Active</v>
      </c>
    </row>
    <row r="4269" spans="1:23" x14ac:dyDescent="0.3">
      <c r="A4269" s="9" t="s">
        <v>4390</v>
      </c>
      <c r="B4269" s="9" t="s">
        <v>29</v>
      </c>
      <c r="C4269">
        <v>26</v>
      </c>
      <c r="D4269" t="s">
        <v>20</v>
      </c>
      <c r="E4269" t="s">
        <v>63</v>
      </c>
      <c r="F4269" t="s">
        <v>32</v>
      </c>
      <c r="G4269" t="s">
        <v>171</v>
      </c>
      <c r="H4269" t="s">
        <v>24</v>
      </c>
      <c r="I4269" s="5">
        <v>1.4</v>
      </c>
      <c r="J4269" t="s">
        <v>25</v>
      </c>
      <c r="K4269" s="1">
        <v>43016</v>
      </c>
      <c r="L4269" s="1" t="s">
        <v>5075</v>
      </c>
      <c r="M4269" s="7">
        <v>8.0500000000000007</v>
      </c>
      <c r="N4269" s="22">
        <v>25671</v>
      </c>
      <c r="O4269">
        <v>2</v>
      </c>
      <c r="P4269" t="s">
        <v>26</v>
      </c>
      <c r="Q4269">
        <v>1</v>
      </c>
      <c r="R4269">
        <v>4</v>
      </c>
      <c r="S4269" t="s">
        <v>1757</v>
      </c>
      <c r="T4269" t="s">
        <v>26</v>
      </c>
      <c r="U4269" t="str">
        <f t="shared" si="132"/>
        <v>Young</v>
      </c>
      <c r="V4269" t="str">
        <f t="shared" si="133"/>
        <v>Junior</v>
      </c>
      <c r="W4269" t="str">
        <f>IF(Table13[[#This Row],[Last_Working_Date]]="Active","Active","Exited")</f>
        <v>Active</v>
      </c>
    </row>
    <row r="4270" spans="1:23" x14ac:dyDescent="0.3">
      <c r="A4270" s="9" t="s">
        <v>4391</v>
      </c>
      <c r="B4270" s="9" t="s">
        <v>29</v>
      </c>
      <c r="C4270">
        <v>22</v>
      </c>
      <c r="D4270" t="s">
        <v>30</v>
      </c>
      <c r="E4270" t="s">
        <v>36</v>
      </c>
      <c r="F4270" t="s">
        <v>67</v>
      </c>
      <c r="G4270" t="s">
        <v>68</v>
      </c>
      <c r="H4270" t="s">
        <v>24</v>
      </c>
      <c r="I4270" s="5">
        <v>2</v>
      </c>
      <c r="J4270" t="s">
        <v>25</v>
      </c>
      <c r="K4270" s="1">
        <v>41531</v>
      </c>
      <c r="L4270" s="1">
        <v>42596</v>
      </c>
      <c r="M4270" s="7">
        <v>2.92</v>
      </c>
      <c r="N4270" s="22">
        <v>39566</v>
      </c>
      <c r="O4270">
        <v>5</v>
      </c>
      <c r="P4270" t="s">
        <v>26</v>
      </c>
      <c r="Q4270">
        <v>3</v>
      </c>
      <c r="R4270">
        <v>4</v>
      </c>
      <c r="S4270" t="s">
        <v>384</v>
      </c>
      <c r="T4270" t="s">
        <v>65</v>
      </c>
      <c r="U4270" t="str">
        <f t="shared" si="132"/>
        <v>Young</v>
      </c>
      <c r="V4270" t="str">
        <f t="shared" si="133"/>
        <v>Mid-Level</v>
      </c>
      <c r="W4270" t="str">
        <f>IF(Table13[[#This Row],[Last_Working_Date]]="Active","Active","Exited")</f>
        <v>Exited</v>
      </c>
    </row>
    <row r="4271" spans="1:23" x14ac:dyDescent="0.3">
      <c r="A4271" s="9" t="s">
        <v>4392</v>
      </c>
      <c r="B4271" s="9" t="s">
        <v>19</v>
      </c>
      <c r="C4271">
        <v>21</v>
      </c>
      <c r="D4271" t="s">
        <v>20</v>
      </c>
      <c r="E4271" t="s">
        <v>39</v>
      </c>
      <c r="F4271" t="s">
        <v>40</v>
      </c>
      <c r="G4271" t="s">
        <v>50</v>
      </c>
      <c r="H4271" t="s">
        <v>51</v>
      </c>
      <c r="I4271" s="5">
        <v>0</v>
      </c>
      <c r="J4271" t="s">
        <v>85</v>
      </c>
      <c r="K4271" s="1">
        <v>44043</v>
      </c>
      <c r="L4271" s="1">
        <v>45784</v>
      </c>
      <c r="M4271" s="7">
        <v>4.7699999999999996</v>
      </c>
      <c r="N4271" s="22">
        <v>26630</v>
      </c>
      <c r="O4271">
        <v>5</v>
      </c>
      <c r="P4271" t="s">
        <v>26</v>
      </c>
      <c r="Q4271">
        <v>3</v>
      </c>
      <c r="R4271">
        <v>4</v>
      </c>
      <c r="S4271" t="s">
        <v>282</v>
      </c>
      <c r="T4271" t="s">
        <v>65</v>
      </c>
      <c r="U4271" t="str">
        <f t="shared" si="132"/>
        <v>Young</v>
      </c>
      <c r="V4271" t="str">
        <f t="shared" si="133"/>
        <v>Junior</v>
      </c>
      <c r="W4271" t="str">
        <f>IF(Table13[[#This Row],[Last_Working_Date]]="Active","Active","Exited")</f>
        <v>Exited</v>
      </c>
    </row>
    <row r="4272" spans="1:23" x14ac:dyDescent="0.3">
      <c r="A4272" s="9" t="s">
        <v>4393</v>
      </c>
      <c r="B4272" s="9" t="s">
        <v>19</v>
      </c>
      <c r="C4272">
        <v>31</v>
      </c>
      <c r="D4272" t="s">
        <v>20</v>
      </c>
      <c r="E4272" t="s">
        <v>36</v>
      </c>
      <c r="F4272" t="s">
        <v>82</v>
      </c>
      <c r="G4272" t="s">
        <v>107</v>
      </c>
      <c r="H4272" t="s">
        <v>51</v>
      </c>
      <c r="I4272" s="5">
        <v>4.4000000000000004</v>
      </c>
      <c r="J4272" t="s">
        <v>25</v>
      </c>
      <c r="K4272" s="1">
        <v>43170</v>
      </c>
      <c r="L4272" s="1" t="s">
        <v>5075</v>
      </c>
      <c r="M4272" s="7">
        <v>7.63</v>
      </c>
      <c r="N4272" s="22">
        <v>34503</v>
      </c>
      <c r="O4272">
        <v>4</v>
      </c>
      <c r="P4272" t="s">
        <v>65</v>
      </c>
      <c r="Q4272">
        <v>0</v>
      </c>
      <c r="R4272">
        <v>3</v>
      </c>
      <c r="S4272" t="s">
        <v>489</v>
      </c>
      <c r="T4272" t="s">
        <v>26</v>
      </c>
      <c r="U4272" t="str">
        <f t="shared" si="132"/>
        <v>Adult</v>
      </c>
      <c r="V4272" t="str">
        <f t="shared" si="133"/>
        <v>Mid-Level</v>
      </c>
      <c r="W4272" t="str">
        <f>IF(Table13[[#This Row],[Last_Working_Date]]="Active","Active","Exited")</f>
        <v>Active</v>
      </c>
    </row>
    <row r="4273" spans="1:23" x14ac:dyDescent="0.3">
      <c r="A4273" s="9" t="s">
        <v>4394</v>
      </c>
      <c r="B4273" s="9" t="s">
        <v>19</v>
      </c>
      <c r="C4273">
        <v>37</v>
      </c>
      <c r="D4273" t="s">
        <v>30</v>
      </c>
      <c r="E4273" t="s">
        <v>44</v>
      </c>
      <c r="F4273" t="s">
        <v>45</v>
      </c>
      <c r="G4273" t="s">
        <v>98</v>
      </c>
      <c r="H4273" t="s">
        <v>84</v>
      </c>
      <c r="I4273" s="5">
        <v>11.5</v>
      </c>
      <c r="J4273" t="s">
        <v>25</v>
      </c>
      <c r="K4273" s="1">
        <v>40541</v>
      </c>
      <c r="L4273" s="1" t="s">
        <v>5075</v>
      </c>
      <c r="M4273" s="7">
        <v>14.83</v>
      </c>
      <c r="N4273" s="22">
        <v>57738</v>
      </c>
      <c r="O4273">
        <v>4</v>
      </c>
      <c r="P4273" t="s">
        <v>26</v>
      </c>
      <c r="Q4273">
        <v>5</v>
      </c>
      <c r="R4273">
        <v>5</v>
      </c>
      <c r="S4273" t="s">
        <v>330</v>
      </c>
      <c r="T4273" t="s">
        <v>26</v>
      </c>
      <c r="U4273" t="str">
        <f t="shared" si="132"/>
        <v>Adult</v>
      </c>
      <c r="V4273" t="str">
        <f t="shared" si="133"/>
        <v>Expert</v>
      </c>
      <c r="W4273" t="str">
        <f>IF(Table13[[#This Row],[Last_Working_Date]]="Active","Active","Exited")</f>
        <v>Active</v>
      </c>
    </row>
    <row r="4274" spans="1:23" x14ac:dyDescent="0.3">
      <c r="A4274" s="9" t="s">
        <v>4395</v>
      </c>
      <c r="B4274" s="9" t="s">
        <v>29</v>
      </c>
      <c r="C4274">
        <v>27</v>
      </c>
      <c r="D4274" t="s">
        <v>30</v>
      </c>
      <c r="E4274" t="s">
        <v>53</v>
      </c>
      <c r="F4274" t="s">
        <v>32</v>
      </c>
      <c r="G4274" t="s">
        <v>171</v>
      </c>
      <c r="H4274" t="s">
        <v>24</v>
      </c>
      <c r="I4274" s="5">
        <v>4.7</v>
      </c>
      <c r="J4274" t="s">
        <v>25</v>
      </c>
      <c r="K4274" s="1">
        <v>44711</v>
      </c>
      <c r="L4274" s="1" t="s">
        <v>5075</v>
      </c>
      <c r="M4274" s="7">
        <v>3.41</v>
      </c>
      <c r="N4274" s="22">
        <v>35189</v>
      </c>
      <c r="O4274">
        <v>1</v>
      </c>
      <c r="P4274" t="s">
        <v>26</v>
      </c>
      <c r="Q4274">
        <v>1</v>
      </c>
      <c r="R4274">
        <v>7</v>
      </c>
      <c r="S4274" t="s">
        <v>540</v>
      </c>
      <c r="T4274" t="s">
        <v>26</v>
      </c>
      <c r="U4274" t="str">
        <f t="shared" si="132"/>
        <v>Young</v>
      </c>
      <c r="V4274" t="str">
        <f t="shared" si="133"/>
        <v>Mid-Level</v>
      </c>
      <c r="W4274" t="str">
        <f>IF(Table13[[#This Row],[Last_Working_Date]]="Active","Active","Exited")</f>
        <v>Active</v>
      </c>
    </row>
    <row r="4275" spans="1:23" x14ac:dyDescent="0.3">
      <c r="A4275" s="9" t="s">
        <v>4396</v>
      </c>
      <c r="B4275" s="9" t="s">
        <v>29</v>
      </c>
      <c r="C4275">
        <v>24</v>
      </c>
      <c r="D4275" t="s">
        <v>20</v>
      </c>
      <c r="E4275" t="s">
        <v>36</v>
      </c>
      <c r="F4275" t="s">
        <v>54</v>
      </c>
      <c r="G4275" t="s">
        <v>77</v>
      </c>
      <c r="H4275" t="s">
        <v>84</v>
      </c>
      <c r="I4275" s="5">
        <v>3.1</v>
      </c>
      <c r="J4275" t="s">
        <v>25</v>
      </c>
      <c r="K4275" s="1">
        <v>40461</v>
      </c>
      <c r="L4275" s="1" t="s">
        <v>5075</v>
      </c>
      <c r="M4275" s="7">
        <v>15.05</v>
      </c>
      <c r="N4275" s="22">
        <v>41090</v>
      </c>
      <c r="O4275">
        <v>3</v>
      </c>
      <c r="P4275" t="s">
        <v>26</v>
      </c>
      <c r="Q4275">
        <v>2</v>
      </c>
      <c r="R4275">
        <v>8</v>
      </c>
      <c r="S4275" t="s">
        <v>267</v>
      </c>
      <c r="T4275" t="s">
        <v>26</v>
      </c>
      <c r="U4275" t="str">
        <f t="shared" si="132"/>
        <v>Young</v>
      </c>
      <c r="V4275" t="str">
        <f t="shared" si="133"/>
        <v>Mid-Level</v>
      </c>
      <c r="W4275" t="str">
        <f>IF(Table13[[#This Row],[Last_Working_Date]]="Active","Active","Exited")</f>
        <v>Active</v>
      </c>
    </row>
    <row r="4276" spans="1:23" x14ac:dyDescent="0.3">
      <c r="A4276" s="9" t="s">
        <v>4397</v>
      </c>
      <c r="B4276" s="9" t="s">
        <v>19</v>
      </c>
      <c r="C4276">
        <v>21</v>
      </c>
      <c r="D4276" t="s">
        <v>30</v>
      </c>
      <c r="E4276" t="s">
        <v>63</v>
      </c>
      <c r="F4276" t="s">
        <v>32</v>
      </c>
      <c r="G4276" t="s">
        <v>171</v>
      </c>
      <c r="H4276" t="s">
        <v>51</v>
      </c>
      <c r="I4276" s="5">
        <v>1</v>
      </c>
      <c r="J4276" t="s">
        <v>25</v>
      </c>
      <c r="K4276" s="1">
        <v>45548</v>
      </c>
      <c r="L4276" s="1" t="s">
        <v>5075</v>
      </c>
      <c r="M4276" s="7">
        <v>1.1200000000000001</v>
      </c>
      <c r="N4276" s="22">
        <v>32789</v>
      </c>
      <c r="O4276">
        <v>3</v>
      </c>
      <c r="P4276" t="s">
        <v>26</v>
      </c>
      <c r="Q4276">
        <v>0</v>
      </c>
      <c r="R4276">
        <v>12</v>
      </c>
      <c r="S4276" t="s">
        <v>694</v>
      </c>
      <c r="T4276" t="s">
        <v>26</v>
      </c>
      <c r="U4276" t="str">
        <f t="shared" si="132"/>
        <v>Young</v>
      </c>
      <c r="V4276" t="str">
        <f t="shared" si="133"/>
        <v>Junior</v>
      </c>
      <c r="W4276" t="str">
        <f>IF(Table13[[#This Row],[Last_Working_Date]]="Active","Active","Exited")</f>
        <v>Active</v>
      </c>
    </row>
    <row r="4277" spans="1:23" x14ac:dyDescent="0.3">
      <c r="A4277" s="9" t="s">
        <v>4398</v>
      </c>
      <c r="B4277" s="9" t="s">
        <v>29</v>
      </c>
      <c r="C4277">
        <v>29</v>
      </c>
      <c r="D4277" t="s">
        <v>30</v>
      </c>
      <c r="E4277" t="s">
        <v>21</v>
      </c>
      <c r="F4277" t="s">
        <v>54</v>
      </c>
      <c r="G4277" t="s">
        <v>55</v>
      </c>
      <c r="H4277" t="s">
        <v>24</v>
      </c>
      <c r="I4277" s="5">
        <v>6.7</v>
      </c>
      <c r="J4277" t="s">
        <v>25</v>
      </c>
      <c r="K4277" s="1">
        <v>41866</v>
      </c>
      <c r="L4277" s="1" t="s">
        <v>5075</v>
      </c>
      <c r="M4277" s="7">
        <v>11.2</v>
      </c>
      <c r="N4277" s="22">
        <v>52454</v>
      </c>
      <c r="O4277">
        <v>4</v>
      </c>
      <c r="P4277" t="s">
        <v>26</v>
      </c>
      <c r="Q4277">
        <v>3</v>
      </c>
      <c r="R4277">
        <v>6</v>
      </c>
      <c r="S4277" t="s">
        <v>1545</v>
      </c>
      <c r="T4277" t="s">
        <v>26</v>
      </c>
      <c r="U4277" t="str">
        <f t="shared" si="132"/>
        <v>Young</v>
      </c>
      <c r="V4277" t="str">
        <f t="shared" si="133"/>
        <v>Senior</v>
      </c>
      <c r="W4277" t="str">
        <f>IF(Table13[[#This Row],[Last_Working_Date]]="Active","Active","Exited")</f>
        <v>Active</v>
      </c>
    </row>
    <row r="4278" spans="1:23" x14ac:dyDescent="0.3">
      <c r="A4278" s="9" t="s">
        <v>4399</v>
      </c>
      <c r="B4278" s="9" t="s">
        <v>29</v>
      </c>
      <c r="C4278">
        <v>23</v>
      </c>
      <c r="D4278" t="s">
        <v>30</v>
      </c>
      <c r="E4278" t="s">
        <v>36</v>
      </c>
      <c r="F4278" t="s">
        <v>82</v>
      </c>
      <c r="G4278" t="s">
        <v>83</v>
      </c>
      <c r="H4278" t="s">
        <v>24</v>
      </c>
      <c r="I4278" s="5">
        <v>3</v>
      </c>
      <c r="J4278" t="s">
        <v>25</v>
      </c>
      <c r="K4278" s="1">
        <v>44710</v>
      </c>
      <c r="L4278" s="1" t="s">
        <v>5075</v>
      </c>
      <c r="M4278" s="7">
        <v>3.42</v>
      </c>
      <c r="N4278" s="22">
        <v>35718</v>
      </c>
      <c r="O4278">
        <v>3</v>
      </c>
      <c r="P4278" t="s">
        <v>26</v>
      </c>
      <c r="Q4278">
        <v>2</v>
      </c>
      <c r="R4278">
        <v>6</v>
      </c>
      <c r="S4278" t="s">
        <v>744</v>
      </c>
      <c r="T4278" t="s">
        <v>26</v>
      </c>
      <c r="U4278" t="str">
        <f t="shared" si="132"/>
        <v>Young</v>
      </c>
      <c r="V4278" t="str">
        <f t="shared" si="133"/>
        <v>Mid-Level</v>
      </c>
      <c r="W4278" t="str">
        <f>IF(Table13[[#This Row],[Last_Working_Date]]="Active","Active","Exited")</f>
        <v>Active</v>
      </c>
    </row>
    <row r="4279" spans="1:23" x14ac:dyDescent="0.3">
      <c r="A4279" s="9" t="s">
        <v>4400</v>
      </c>
      <c r="B4279" s="9" t="s">
        <v>19</v>
      </c>
      <c r="C4279">
        <v>22</v>
      </c>
      <c r="D4279" t="s">
        <v>30</v>
      </c>
      <c r="E4279" t="s">
        <v>53</v>
      </c>
      <c r="F4279" t="s">
        <v>45</v>
      </c>
      <c r="G4279" t="s">
        <v>164</v>
      </c>
      <c r="H4279" t="s">
        <v>51</v>
      </c>
      <c r="I4279" s="5">
        <v>0.1</v>
      </c>
      <c r="J4279" t="s">
        <v>25</v>
      </c>
      <c r="K4279" s="1">
        <v>41762</v>
      </c>
      <c r="L4279" s="1" t="s">
        <v>5075</v>
      </c>
      <c r="M4279" s="7">
        <v>11.49</v>
      </c>
      <c r="N4279" s="22">
        <v>39430</v>
      </c>
      <c r="O4279">
        <v>3</v>
      </c>
      <c r="P4279" t="s">
        <v>26</v>
      </c>
      <c r="Q4279">
        <v>2</v>
      </c>
      <c r="R4279">
        <v>11</v>
      </c>
      <c r="S4279" t="s">
        <v>1002</v>
      </c>
      <c r="T4279" t="s">
        <v>26</v>
      </c>
      <c r="U4279" t="str">
        <f t="shared" si="132"/>
        <v>Young</v>
      </c>
      <c r="V4279" t="str">
        <f t="shared" si="133"/>
        <v>Junior</v>
      </c>
      <c r="W4279" t="str">
        <f>IF(Table13[[#This Row],[Last_Working_Date]]="Active","Active","Exited")</f>
        <v>Active</v>
      </c>
    </row>
    <row r="4280" spans="1:23" x14ac:dyDescent="0.3">
      <c r="A4280" s="9" t="s">
        <v>4401</v>
      </c>
      <c r="B4280" s="9" t="s">
        <v>29</v>
      </c>
      <c r="C4280">
        <v>25</v>
      </c>
      <c r="D4280" t="s">
        <v>30</v>
      </c>
      <c r="E4280" t="s">
        <v>36</v>
      </c>
      <c r="F4280" t="s">
        <v>67</v>
      </c>
      <c r="G4280" t="s">
        <v>68</v>
      </c>
      <c r="H4280" t="s">
        <v>24</v>
      </c>
      <c r="I4280" s="5">
        <v>2.7</v>
      </c>
      <c r="J4280" t="s">
        <v>85</v>
      </c>
      <c r="K4280" s="1">
        <v>45708</v>
      </c>
      <c r="L4280" s="1" t="s">
        <v>5075</v>
      </c>
      <c r="M4280" s="7">
        <v>0.68</v>
      </c>
      <c r="N4280" s="22">
        <v>32524</v>
      </c>
      <c r="O4280">
        <v>3</v>
      </c>
      <c r="P4280" t="s">
        <v>26</v>
      </c>
      <c r="Q4280">
        <v>3</v>
      </c>
      <c r="R4280">
        <v>6</v>
      </c>
      <c r="S4280" t="s">
        <v>1407</v>
      </c>
      <c r="T4280" t="s">
        <v>26</v>
      </c>
      <c r="U4280" t="str">
        <f t="shared" si="132"/>
        <v>Young</v>
      </c>
      <c r="V4280" t="str">
        <f t="shared" si="133"/>
        <v>Mid-Level</v>
      </c>
      <c r="W4280" t="str">
        <f>IF(Table13[[#This Row],[Last_Working_Date]]="Active","Active","Exited")</f>
        <v>Active</v>
      </c>
    </row>
    <row r="4281" spans="1:23" x14ac:dyDescent="0.3">
      <c r="A4281" s="9" t="s">
        <v>4402</v>
      </c>
      <c r="B4281" s="9" t="s">
        <v>29</v>
      </c>
      <c r="C4281">
        <v>41</v>
      </c>
      <c r="D4281" t="s">
        <v>30</v>
      </c>
      <c r="E4281" t="s">
        <v>39</v>
      </c>
      <c r="F4281" t="s">
        <v>45</v>
      </c>
      <c r="G4281" t="s">
        <v>164</v>
      </c>
      <c r="H4281" t="s">
        <v>24</v>
      </c>
      <c r="I4281" s="5">
        <v>11.9</v>
      </c>
      <c r="J4281" t="s">
        <v>25</v>
      </c>
      <c r="K4281" s="1">
        <v>40798</v>
      </c>
      <c r="L4281" s="1" t="s">
        <v>5075</v>
      </c>
      <c r="M4281" s="7">
        <v>14.13</v>
      </c>
      <c r="N4281" s="22">
        <v>57579</v>
      </c>
      <c r="O4281">
        <v>2</v>
      </c>
      <c r="P4281" t="s">
        <v>26</v>
      </c>
      <c r="Q4281">
        <v>0</v>
      </c>
      <c r="R4281">
        <v>9</v>
      </c>
      <c r="S4281" t="s">
        <v>48</v>
      </c>
      <c r="T4281" t="s">
        <v>26</v>
      </c>
      <c r="U4281" t="str">
        <f t="shared" si="132"/>
        <v>Adult</v>
      </c>
      <c r="V4281" t="str">
        <f t="shared" si="133"/>
        <v>Expert</v>
      </c>
      <c r="W4281" t="str">
        <f>IF(Table13[[#This Row],[Last_Working_Date]]="Active","Active","Exited")</f>
        <v>Active</v>
      </c>
    </row>
    <row r="4282" spans="1:23" x14ac:dyDescent="0.3">
      <c r="A4282" s="9" t="s">
        <v>4403</v>
      </c>
      <c r="B4282" s="9" t="s">
        <v>19</v>
      </c>
      <c r="C4282">
        <v>27</v>
      </c>
      <c r="D4282" t="s">
        <v>30</v>
      </c>
      <c r="E4282" t="s">
        <v>21</v>
      </c>
      <c r="F4282" t="s">
        <v>22</v>
      </c>
      <c r="G4282" t="s">
        <v>59</v>
      </c>
      <c r="H4282" t="s">
        <v>24</v>
      </c>
      <c r="I4282" s="5">
        <v>4.3</v>
      </c>
      <c r="J4282" t="s">
        <v>25</v>
      </c>
      <c r="K4282" s="1">
        <v>43759</v>
      </c>
      <c r="L4282" s="1">
        <v>45084</v>
      </c>
      <c r="M4282" s="7">
        <v>3.63</v>
      </c>
      <c r="N4282" s="22">
        <v>45180</v>
      </c>
      <c r="O4282">
        <v>4</v>
      </c>
      <c r="P4282" t="s">
        <v>26</v>
      </c>
      <c r="Q4282">
        <v>3</v>
      </c>
      <c r="R4282">
        <v>1</v>
      </c>
      <c r="S4282" t="s">
        <v>983</v>
      </c>
      <c r="T4282" t="s">
        <v>65</v>
      </c>
      <c r="U4282" t="str">
        <f t="shared" si="132"/>
        <v>Young</v>
      </c>
      <c r="V4282" t="str">
        <f t="shared" si="133"/>
        <v>Mid-Level</v>
      </c>
      <c r="W4282" t="str">
        <f>IF(Table13[[#This Row],[Last_Working_Date]]="Active","Active","Exited")</f>
        <v>Exited</v>
      </c>
    </row>
    <row r="4283" spans="1:23" x14ac:dyDescent="0.3">
      <c r="A4283" s="9" t="s">
        <v>4404</v>
      </c>
      <c r="B4283" s="9" t="s">
        <v>29</v>
      </c>
      <c r="C4283">
        <v>25</v>
      </c>
      <c r="D4283" t="s">
        <v>20</v>
      </c>
      <c r="E4283" t="s">
        <v>63</v>
      </c>
      <c r="F4283" t="s">
        <v>32</v>
      </c>
      <c r="G4283" t="s">
        <v>33</v>
      </c>
      <c r="H4283" t="s">
        <v>24</v>
      </c>
      <c r="I4283" s="5">
        <v>0</v>
      </c>
      <c r="J4283" t="s">
        <v>25</v>
      </c>
      <c r="K4283" s="1">
        <v>43888</v>
      </c>
      <c r="L4283" s="1" t="s">
        <v>5075</v>
      </c>
      <c r="M4283" s="7">
        <v>5.67</v>
      </c>
      <c r="N4283" s="22">
        <v>24246</v>
      </c>
      <c r="O4283">
        <v>3</v>
      </c>
      <c r="P4283" t="s">
        <v>26</v>
      </c>
      <c r="Q4283">
        <v>2</v>
      </c>
      <c r="R4283">
        <v>4</v>
      </c>
      <c r="S4283" t="s">
        <v>377</v>
      </c>
      <c r="T4283" t="s">
        <v>26</v>
      </c>
      <c r="U4283" t="str">
        <f t="shared" si="132"/>
        <v>Young</v>
      </c>
      <c r="V4283" t="str">
        <f t="shared" si="133"/>
        <v>Junior</v>
      </c>
      <c r="W4283" t="str">
        <f>IF(Table13[[#This Row],[Last_Working_Date]]="Active","Active","Exited")</f>
        <v>Active</v>
      </c>
    </row>
    <row r="4284" spans="1:23" x14ac:dyDescent="0.3">
      <c r="A4284" s="9" t="s">
        <v>4405</v>
      </c>
      <c r="B4284" s="9" t="s">
        <v>19</v>
      </c>
      <c r="C4284">
        <v>40</v>
      </c>
      <c r="D4284" t="s">
        <v>30</v>
      </c>
      <c r="E4284" t="s">
        <v>44</v>
      </c>
      <c r="F4284" t="s">
        <v>54</v>
      </c>
      <c r="G4284" t="s">
        <v>139</v>
      </c>
      <c r="H4284" t="s">
        <v>84</v>
      </c>
      <c r="I4284" s="5">
        <v>13.3</v>
      </c>
      <c r="J4284" t="s">
        <v>25</v>
      </c>
      <c r="K4284" s="1">
        <v>44574</v>
      </c>
      <c r="L4284" s="1" t="s">
        <v>5075</v>
      </c>
      <c r="M4284" s="7">
        <v>3.79</v>
      </c>
      <c r="N4284" s="22">
        <v>61491</v>
      </c>
      <c r="O4284">
        <v>1</v>
      </c>
      <c r="P4284" t="s">
        <v>26</v>
      </c>
      <c r="Q4284">
        <v>2</v>
      </c>
      <c r="R4284">
        <v>11</v>
      </c>
      <c r="S4284" t="s">
        <v>1189</v>
      </c>
      <c r="T4284" t="s">
        <v>26</v>
      </c>
      <c r="U4284" t="str">
        <f t="shared" si="132"/>
        <v>Adult</v>
      </c>
      <c r="V4284" t="str">
        <f t="shared" si="133"/>
        <v>Expert</v>
      </c>
      <c r="W4284" t="str">
        <f>IF(Table13[[#This Row],[Last_Working_Date]]="Active","Active","Exited")</f>
        <v>Active</v>
      </c>
    </row>
    <row r="4285" spans="1:23" x14ac:dyDescent="0.3">
      <c r="A4285" s="9" t="s">
        <v>4406</v>
      </c>
      <c r="B4285" s="9" t="s">
        <v>19</v>
      </c>
      <c r="C4285">
        <v>32</v>
      </c>
      <c r="D4285" t="s">
        <v>30</v>
      </c>
      <c r="E4285" t="s">
        <v>58</v>
      </c>
      <c r="F4285" t="s">
        <v>40</v>
      </c>
      <c r="G4285" t="s">
        <v>41</v>
      </c>
      <c r="H4285" t="s">
        <v>51</v>
      </c>
      <c r="I4285" s="5">
        <v>8.6999999999999993</v>
      </c>
      <c r="J4285" t="s">
        <v>25</v>
      </c>
      <c r="K4285" s="1">
        <v>45195</v>
      </c>
      <c r="L4285" s="1" t="s">
        <v>5075</v>
      </c>
      <c r="M4285" s="7">
        <v>2.09</v>
      </c>
      <c r="N4285" s="22">
        <v>45041</v>
      </c>
      <c r="O4285">
        <v>3</v>
      </c>
      <c r="P4285" t="s">
        <v>26</v>
      </c>
      <c r="Q4285">
        <v>2</v>
      </c>
      <c r="R4285">
        <v>1</v>
      </c>
      <c r="S4285" t="s">
        <v>767</v>
      </c>
      <c r="T4285" t="s">
        <v>26</v>
      </c>
      <c r="U4285" t="str">
        <f t="shared" si="132"/>
        <v>Adult</v>
      </c>
      <c r="V4285" t="str">
        <f t="shared" si="133"/>
        <v>Senior</v>
      </c>
      <c r="W4285" t="str">
        <f>IF(Table13[[#This Row],[Last_Working_Date]]="Active","Active","Exited")</f>
        <v>Active</v>
      </c>
    </row>
    <row r="4286" spans="1:23" x14ac:dyDescent="0.3">
      <c r="A4286" s="9" t="s">
        <v>562</v>
      </c>
      <c r="B4286" s="9" t="s">
        <v>19</v>
      </c>
      <c r="C4286">
        <v>34</v>
      </c>
      <c r="D4286" t="s">
        <v>30</v>
      </c>
      <c r="E4286" t="s">
        <v>31</v>
      </c>
      <c r="F4286" t="s">
        <v>40</v>
      </c>
      <c r="G4286" t="s">
        <v>50</v>
      </c>
      <c r="H4286" t="s">
        <v>24</v>
      </c>
      <c r="I4286" s="5">
        <v>7.3</v>
      </c>
      <c r="J4286" t="s">
        <v>25</v>
      </c>
      <c r="K4286" s="1">
        <v>42046</v>
      </c>
      <c r="L4286" s="1" t="s">
        <v>5075</v>
      </c>
      <c r="M4286" s="7">
        <v>10.71</v>
      </c>
      <c r="N4286" s="22">
        <v>49745</v>
      </c>
      <c r="O4286">
        <v>2</v>
      </c>
      <c r="P4286" t="s">
        <v>26</v>
      </c>
      <c r="Q4286">
        <v>0</v>
      </c>
      <c r="R4286">
        <v>9</v>
      </c>
      <c r="S4286" t="s">
        <v>5074</v>
      </c>
      <c r="T4286" t="s">
        <v>26</v>
      </c>
      <c r="U4286" t="str">
        <f t="shared" si="132"/>
        <v>Adult</v>
      </c>
      <c r="V4286" t="str">
        <f t="shared" si="133"/>
        <v>Senior</v>
      </c>
      <c r="W4286" t="str">
        <f>IF(Table13[[#This Row],[Last_Working_Date]]="Active","Active","Exited")</f>
        <v>Active</v>
      </c>
    </row>
    <row r="4287" spans="1:23" x14ac:dyDescent="0.3">
      <c r="A4287" s="9" t="s">
        <v>4407</v>
      </c>
      <c r="B4287" s="9" t="s">
        <v>29</v>
      </c>
      <c r="C4287">
        <v>41</v>
      </c>
      <c r="D4287" t="s">
        <v>30</v>
      </c>
      <c r="E4287" t="s">
        <v>58</v>
      </c>
      <c r="F4287" t="s">
        <v>54</v>
      </c>
      <c r="G4287" t="s">
        <v>55</v>
      </c>
      <c r="H4287" t="s">
        <v>24</v>
      </c>
      <c r="I4287" s="5">
        <v>11.5</v>
      </c>
      <c r="J4287" t="s">
        <v>25</v>
      </c>
      <c r="K4287" s="1">
        <v>45560</v>
      </c>
      <c r="L4287" s="1" t="s">
        <v>5075</v>
      </c>
      <c r="M4287" s="7">
        <v>1.0900000000000001</v>
      </c>
      <c r="N4287" s="22">
        <v>57207</v>
      </c>
      <c r="O4287">
        <v>2</v>
      </c>
      <c r="P4287" t="s">
        <v>26</v>
      </c>
      <c r="Q4287">
        <v>0</v>
      </c>
      <c r="R4287">
        <v>3</v>
      </c>
      <c r="S4287" t="s">
        <v>850</v>
      </c>
      <c r="T4287" t="s">
        <v>26</v>
      </c>
      <c r="U4287" t="str">
        <f t="shared" si="132"/>
        <v>Adult</v>
      </c>
      <c r="V4287" t="str">
        <f t="shared" si="133"/>
        <v>Expert</v>
      </c>
      <c r="W4287" t="str">
        <f>IF(Table13[[#This Row],[Last_Working_Date]]="Active","Active","Exited")</f>
        <v>Active</v>
      </c>
    </row>
    <row r="4288" spans="1:23" x14ac:dyDescent="0.3">
      <c r="A4288" s="9" t="s">
        <v>4408</v>
      </c>
      <c r="B4288" s="9" t="s">
        <v>29</v>
      </c>
      <c r="C4288">
        <v>23</v>
      </c>
      <c r="D4288" t="s">
        <v>30</v>
      </c>
      <c r="E4288" t="s">
        <v>63</v>
      </c>
      <c r="F4288" t="s">
        <v>45</v>
      </c>
      <c r="G4288" t="s">
        <v>46</v>
      </c>
      <c r="H4288" t="s">
        <v>51</v>
      </c>
      <c r="I4288" s="5">
        <v>2.1</v>
      </c>
      <c r="J4288" t="s">
        <v>25</v>
      </c>
      <c r="K4288" s="1">
        <v>40090</v>
      </c>
      <c r="L4288" s="1" t="s">
        <v>5075</v>
      </c>
      <c r="M4288" s="7">
        <v>16.07</v>
      </c>
      <c r="N4288" s="22">
        <v>43018</v>
      </c>
      <c r="O4288">
        <v>2</v>
      </c>
      <c r="P4288" t="s">
        <v>26</v>
      </c>
      <c r="Q4288">
        <v>1</v>
      </c>
      <c r="R4288">
        <v>16</v>
      </c>
      <c r="S4288" t="s">
        <v>160</v>
      </c>
      <c r="T4288" t="s">
        <v>26</v>
      </c>
      <c r="U4288" t="str">
        <f t="shared" si="132"/>
        <v>Young</v>
      </c>
      <c r="V4288" t="str">
        <f t="shared" si="133"/>
        <v>Mid-Level</v>
      </c>
      <c r="W4288" t="str">
        <f>IF(Table13[[#This Row],[Last_Working_Date]]="Active","Active","Exited")</f>
        <v>Active</v>
      </c>
    </row>
    <row r="4289" spans="1:23" x14ac:dyDescent="0.3">
      <c r="A4289" s="9" t="s">
        <v>4409</v>
      </c>
      <c r="B4289" s="9" t="s">
        <v>29</v>
      </c>
      <c r="C4289">
        <v>34</v>
      </c>
      <c r="D4289" t="s">
        <v>20</v>
      </c>
      <c r="E4289" t="s">
        <v>39</v>
      </c>
      <c r="F4289" t="s">
        <v>40</v>
      </c>
      <c r="G4289" t="s">
        <v>50</v>
      </c>
      <c r="H4289" t="s">
        <v>51</v>
      </c>
      <c r="I4289" s="5">
        <v>6.5</v>
      </c>
      <c r="J4289" t="s">
        <v>25</v>
      </c>
      <c r="K4289" s="1">
        <v>45217</v>
      </c>
      <c r="L4289" s="1" t="s">
        <v>5075</v>
      </c>
      <c r="M4289" s="7">
        <v>2.0299999999999998</v>
      </c>
      <c r="N4289" s="22">
        <v>49569</v>
      </c>
      <c r="O4289">
        <v>3</v>
      </c>
      <c r="P4289" t="s">
        <v>26</v>
      </c>
      <c r="Q4289">
        <v>2</v>
      </c>
      <c r="R4289">
        <v>4</v>
      </c>
      <c r="S4289" t="s">
        <v>1084</v>
      </c>
      <c r="T4289" t="s">
        <v>26</v>
      </c>
      <c r="U4289" t="str">
        <f t="shared" si="132"/>
        <v>Adult</v>
      </c>
      <c r="V4289" t="str">
        <f t="shared" si="133"/>
        <v>Senior</v>
      </c>
      <c r="W4289" t="str">
        <f>IF(Table13[[#This Row],[Last_Working_Date]]="Active","Active","Exited")</f>
        <v>Active</v>
      </c>
    </row>
    <row r="4290" spans="1:23" x14ac:dyDescent="0.3">
      <c r="A4290" s="9" t="s">
        <v>4410</v>
      </c>
      <c r="B4290" s="9" t="s">
        <v>19</v>
      </c>
      <c r="C4290">
        <v>31</v>
      </c>
      <c r="D4290" t="s">
        <v>20</v>
      </c>
      <c r="E4290" t="s">
        <v>53</v>
      </c>
      <c r="F4290" t="s">
        <v>22</v>
      </c>
      <c r="G4290" t="s">
        <v>23</v>
      </c>
      <c r="H4290" t="s">
        <v>24</v>
      </c>
      <c r="I4290" s="5">
        <v>4.8</v>
      </c>
      <c r="J4290" t="s">
        <v>25</v>
      </c>
      <c r="K4290" s="1">
        <v>44611</v>
      </c>
      <c r="L4290" s="1">
        <v>44776</v>
      </c>
      <c r="M4290" s="7">
        <v>0.45</v>
      </c>
      <c r="N4290" s="22">
        <v>42769</v>
      </c>
      <c r="O4290">
        <v>2</v>
      </c>
      <c r="P4290" t="s">
        <v>26</v>
      </c>
      <c r="Q4290">
        <v>0</v>
      </c>
      <c r="R4290">
        <v>9</v>
      </c>
      <c r="S4290" t="s">
        <v>581</v>
      </c>
      <c r="T4290" t="s">
        <v>65</v>
      </c>
      <c r="U4290" t="str">
        <f t="shared" ref="U4290:U4353" si="134">IF(C4290&lt;=30,"Young","Adult")</f>
        <v>Adult</v>
      </c>
      <c r="V4290" t="str">
        <f t="shared" ref="V4290:V4353" si="135">IF(I4290&lt;2,"Junior",IF(I4290&lt;5,"Mid-Level",IF(I4290&lt;10,"Senior","Expert")))</f>
        <v>Mid-Level</v>
      </c>
      <c r="W4290" t="str">
        <f>IF(Table13[[#This Row],[Last_Working_Date]]="Active","Active","Exited")</f>
        <v>Exited</v>
      </c>
    </row>
    <row r="4291" spans="1:23" x14ac:dyDescent="0.3">
      <c r="A4291" s="9" t="s">
        <v>4411</v>
      </c>
      <c r="B4291" s="9" t="s">
        <v>29</v>
      </c>
      <c r="C4291">
        <v>23</v>
      </c>
      <c r="D4291" t="s">
        <v>30</v>
      </c>
      <c r="E4291" t="s">
        <v>63</v>
      </c>
      <c r="F4291" t="s">
        <v>22</v>
      </c>
      <c r="G4291" t="s">
        <v>59</v>
      </c>
      <c r="H4291" t="s">
        <v>24</v>
      </c>
      <c r="I4291" s="5">
        <v>3</v>
      </c>
      <c r="J4291" t="s">
        <v>25</v>
      </c>
      <c r="K4291" s="1">
        <v>43586</v>
      </c>
      <c r="L4291" s="1" t="s">
        <v>5075</v>
      </c>
      <c r="M4291" s="7">
        <v>6.49</v>
      </c>
      <c r="N4291" s="22">
        <v>32570</v>
      </c>
      <c r="O4291">
        <v>3</v>
      </c>
      <c r="P4291" t="s">
        <v>26</v>
      </c>
      <c r="Q4291">
        <v>3</v>
      </c>
      <c r="R4291">
        <v>5</v>
      </c>
      <c r="S4291" t="s">
        <v>885</v>
      </c>
      <c r="T4291" t="s">
        <v>26</v>
      </c>
      <c r="U4291" t="str">
        <f t="shared" si="134"/>
        <v>Young</v>
      </c>
      <c r="V4291" t="str">
        <f t="shared" si="135"/>
        <v>Mid-Level</v>
      </c>
      <c r="W4291" t="str">
        <f>IF(Table13[[#This Row],[Last_Working_Date]]="Active","Active","Exited")</f>
        <v>Active</v>
      </c>
    </row>
    <row r="4292" spans="1:23" x14ac:dyDescent="0.3">
      <c r="A4292" s="9" t="s">
        <v>4412</v>
      </c>
      <c r="B4292" s="9" t="s">
        <v>29</v>
      </c>
      <c r="C4292">
        <v>30</v>
      </c>
      <c r="D4292" t="s">
        <v>20</v>
      </c>
      <c r="E4292" t="s">
        <v>58</v>
      </c>
      <c r="F4292" t="s">
        <v>32</v>
      </c>
      <c r="G4292" t="s">
        <v>171</v>
      </c>
      <c r="H4292" t="s">
        <v>47</v>
      </c>
      <c r="I4292" s="5">
        <v>5.0999999999999996</v>
      </c>
      <c r="J4292" t="s">
        <v>85</v>
      </c>
      <c r="K4292" s="1">
        <v>45247</v>
      </c>
      <c r="L4292" s="1" t="s">
        <v>5075</v>
      </c>
      <c r="M4292" s="7">
        <v>1.95</v>
      </c>
      <c r="N4292" s="22">
        <v>40562</v>
      </c>
      <c r="O4292">
        <v>1</v>
      </c>
      <c r="P4292" t="s">
        <v>26</v>
      </c>
      <c r="Q4292">
        <v>3</v>
      </c>
      <c r="R4292">
        <v>6</v>
      </c>
      <c r="S4292" t="s">
        <v>1012</v>
      </c>
      <c r="T4292" t="s">
        <v>26</v>
      </c>
      <c r="U4292" t="str">
        <f t="shared" si="134"/>
        <v>Young</v>
      </c>
      <c r="V4292" t="str">
        <f t="shared" si="135"/>
        <v>Senior</v>
      </c>
      <c r="W4292" t="str">
        <f>IF(Table13[[#This Row],[Last_Working_Date]]="Active","Active","Exited")</f>
        <v>Active</v>
      </c>
    </row>
    <row r="4293" spans="1:23" x14ac:dyDescent="0.3">
      <c r="A4293" s="9" t="s">
        <v>4413</v>
      </c>
      <c r="B4293" s="9" t="s">
        <v>19</v>
      </c>
      <c r="C4293">
        <v>23</v>
      </c>
      <c r="D4293" t="s">
        <v>30</v>
      </c>
      <c r="E4293" t="s">
        <v>36</v>
      </c>
      <c r="F4293" t="s">
        <v>45</v>
      </c>
      <c r="G4293" t="s">
        <v>46</v>
      </c>
      <c r="H4293" t="s">
        <v>24</v>
      </c>
      <c r="I4293" s="5">
        <v>1.2</v>
      </c>
      <c r="J4293" t="s">
        <v>25</v>
      </c>
      <c r="K4293" s="1">
        <v>44730</v>
      </c>
      <c r="L4293" s="1" t="s">
        <v>5075</v>
      </c>
      <c r="M4293" s="7">
        <v>3.36</v>
      </c>
      <c r="N4293" s="22">
        <v>43992</v>
      </c>
      <c r="O4293">
        <v>4</v>
      </c>
      <c r="P4293" t="s">
        <v>26</v>
      </c>
      <c r="Q4293">
        <v>5</v>
      </c>
      <c r="R4293">
        <v>3</v>
      </c>
      <c r="S4293" t="s">
        <v>372</v>
      </c>
      <c r="T4293" t="s">
        <v>26</v>
      </c>
      <c r="U4293" t="str">
        <f t="shared" si="134"/>
        <v>Young</v>
      </c>
      <c r="V4293" t="str">
        <f t="shared" si="135"/>
        <v>Junior</v>
      </c>
      <c r="W4293" t="str">
        <f>IF(Table13[[#This Row],[Last_Working_Date]]="Active","Active","Exited")</f>
        <v>Active</v>
      </c>
    </row>
    <row r="4294" spans="1:23" x14ac:dyDescent="0.3">
      <c r="A4294" s="9" t="s">
        <v>182</v>
      </c>
      <c r="B4294" s="9" t="s">
        <v>19</v>
      </c>
      <c r="C4294">
        <v>28</v>
      </c>
      <c r="D4294" t="s">
        <v>20</v>
      </c>
      <c r="E4294" t="s">
        <v>63</v>
      </c>
      <c r="F4294" t="s">
        <v>22</v>
      </c>
      <c r="G4294" t="s">
        <v>23</v>
      </c>
      <c r="H4294" t="s">
        <v>84</v>
      </c>
      <c r="I4294" s="5">
        <v>7</v>
      </c>
      <c r="J4294" t="s">
        <v>25</v>
      </c>
      <c r="K4294" s="1">
        <v>42684</v>
      </c>
      <c r="L4294" s="1" t="s">
        <v>5075</v>
      </c>
      <c r="M4294" s="7">
        <v>8.9600000000000009</v>
      </c>
      <c r="N4294" s="22">
        <v>42651</v>
      </c>
      <c r="O4294">
        <v>3</v>
      </c>
      <c r="P4294" t="s">
        <v>26</v>
      </c>
      <c r="Q4294">
        <v>0</v>
      </c>
      <c r="R4294">
        <v>4</v>
      </c>
      <c r="S4294" t="s">
        <v>5074</v>
      </c>
      <c r="T4294" t="s">
        <v>26</v>
      </c>
      <c r="U4294" t="str">
        <f t="shared" si="134"/>
        <v>Young</v>
      </c>
      <c r="V4294" t="str">
        <f t="shared" si="135"/>
        <v>Senior</v>
      </c>
      <c r="W4294" t="str">
        <f>IF(Table13[[#This Row],[Last_Working_Date]]="Active","Active","Exited")</f>
        <v>Active</v>
      </c>
    </row>
    <row r="4295" spans="1:23" x14ac:dyDescent="0.3">
      <c r="A4295" s="9" t="s">
        <v>4414</v>
      </c>
      <c r="B4295" s="9" t="s">
        <v>29</v>
      </c>
      <c r="C4295">
        <v>31</v>
      </c>
      <c r="D4295" t="s">
        <v>30</v>
      </c>
      <c r="E4295" t="s">
        <v>21</v>
      </c>
      <c r="F4295" t="s">
        <v>67</v>
      </c>
      <c r="G4295" t="s">
        <v>90</v>
      </c>
      <c r="H4295" t="s">
        <v>24</v>
      </c>
      <c r="I4295" s="5">
        <v>7</v>
      </c>
      <c r="J4295" t="s">
        <v>25</v>
      </c>
      <c r="K4295" s="1">
        <v>45630</v>
      </c>
      <c r="L4295" s="1" t="s">
        <v>5075</v>
      </c>
      <c r="M4295" s="7">
        <v>0.9</v>
      </c>
      <c r="N4295" s="22">
        <v>48063</v>
      </c>
      <c r="O4295">
        <v>2</v>
      </c>
      <c r="P4295" t="s">
        <v>26</v>
      </c>
      <c r="Q4295">
        <v>1</v>
      </c>
      <c r="R4295">
        <v>8</v>
      </c>
      <c r="S4295" t="s">
        <v>202</v>
      </c>
      <c r="T4295" t="s">
        <v>26</v>
      </c>
      <c r="U4295" t="str">
        <f t="shared" si="134"/>
        <v>Adult</v>
      </c>
      <c r="V4295" t="str">
        <f t="shared" si="135"/>
        <v>Senior</v>
      </c>
      <c r="W4295" t="str">
        <f>IF(Table13[[#This Row],[Last_Working_Date]]="Active","Active","Exited")</f>
        <v>Active</v>
      </c>
    </row>
    <row r="4296" spans="1:23" x14ac:dyDescent="0.3">
      <c r="A4296" s="9" t="s">
        <v>4415</v>
      </c>
      <c r="B4296" s="9" t="s">
        <v>19</v>
      </c>
      <c r="C4296">
        <v>24</v>
      </c>
      <c r="D4296" t="s">
        <v>20</v>
      </c>
      <c r="E4296" t="s">
        <v>31</v>
      </c>
      <c r="F4296" t="s">
        <v>82</v>
      </c>
      <c r="G4296" t="s">
        <v>83</v>
      </c>
      <c r="H4296" t="s">
        <v>24</v>
      </c>
      <c r="I4296" s="5">
        <v>1.2</v>
      </c>
      <c r="J4296" t="s">
        <v>25</v>
      </c>
      <c r="K4296" s="1">
        <v>45290</v>
      </c>
      <c r="L4296" s="1">
        <v>45621</v>
      </c>
      <c r="M4296" s="7">
        <v>0.91</v>
      </c>
      <c r="N4296" s="22">
        <v>44328</v>
      </c>
      <c r="O4296">
        <v>2</v>
      </c>
      <c r="P4296" t="s">
        <v>65</v>
      </c>
      <c r="Q4296">
        <v>2</v>
      </c>
      <c r="R4296">
        <v>5</v>
      </c>
      <c r="S4296" t="s">
        <v>711</v>
      </c>
      <c r="T4296" t="s">
        <v>65</v>
      </c>
      <c r="U4296" t="str">
        <f t="shared" si="134"/>
        <v>Young</v>
      </c>
      <c r="V4296" t="str">
        <f t="shared" si="135"/>
        <v>Junior</v>
      </c>
      <c r="W4296" t="str">
        <f>IF(Table13[[#This Row],[Last_Working_Date]]="Active","Active","Exited")</f>
        <v>Exited</v>
      </c>
    </row>
    <row r="4297" spans="1:23" x14ac:dyDescent="0.3">
      <c r="A4297" s="9" t="s">
        <v>4416</v>
      </c>
      <c r="B4297" s="9" t="s">
        <v>19</v>
      </c>
      <c r="C4297">
        <v>31</v>
      </c>
      <c r="D4297" t="s">
        <v>30</v>
      </c>
      <c r="E4297" t="s">
        <v>36</v>
      </c>
      <c r="F4297" t="s">
        <v>92</v>
      </c>
      <c r="G4297" t="s">
        <v>246</v>
      </c>
      <c r="H4297" t="s">
        <v>47</v>
      </c>
      <c r="I4297" s="5">
        <v>9.6</v>
      </c>
      <c r="J4297" t="s">
        <v>25</v>
      </c>
      <c r="K4297" s="1">
        <v>44699</v>
      </c>
      <c r="L4297" s="1" t="s">
        <v>5075</v>
      </c>
      <c r="M4297" s="7">
        <v>3.45</v>
      </c>
      <c r="N4297" s="22">
        <v>55451</v>
      </c>
      <c r="O4297">
        <v>3</v>
      </c>
      <c r="P4297" t="s">
        <v>26</v>
      </c>
      <c r="Q4297">
        <v>0</v>
      </c>
      <c r="R4297">
        <v>9</v>
      </c>
      <c r="S4297" t="s">
        <v>945</v>
      </c>
      <c r="T4297" t="s">
        <v>26</v>
      </c>
      <c r="U4297" t="str">
        <f t="shared" si="134"/>
        <v>Adult</v>
      </c>
      <c r="V4297" t="str">
        <f t="shared" si="135"/>
        <v>Senior</v>
      </c>
      <c r="W4297" t="str">
        <f>IF(Table13[[#This Row],[Last_Working_Date]]="Active","Active","Exited")</f>
        <v>Active</v>
      </c>
    </row>
    <row r="4298" spans="1:23" x14ac:dyDescent="0.3">
      <c r="A4298" s="9" t="s">
        <v>4417</v>
      </c>
      <c r="B4298" s="9" t="s">
        <v>19</v>
      </c>
      <c r="C4298">
        <v>28</v>
      </c>
      <c r="D4298" t="s">
        <v>20</v>
      </c>
      <c r="E4298" t="s">
        <v>36</v>
      </c>
      <c r="F4298" t="s">
        <v>54</v>
      </c>
      <c r="G4298" t="s">
        <v>77</v>
      </c>
      <c r="H4298" t="s">
        <v>47</v>
      </c>
      <c r="I4298" s="5">
        <v>5.9</v>
      </c>
      <c r="J4298" t="s">
        <v>25</v>
      </c>
      <c r="K4298" s="1">
        <v>41073</v>
      </c>
      <c r="L4298" s="1" t="s">
        <v>5075</v>
      </c>
      <c r="M4298" s="7">
        <v>13.37</v>
      </c>
      <c r="N4298" s="22">
        <v>48297</v>
      </c>
      <c r="O4298">
        <v>3</v>
      </c>
      <c r="P4298" t="s">
        <v>26</v>
      </c>
      <c r="Q4298">
        <v>3</v>
      </c>
      <c r="R4298">
        <v>5</v>
      </c>
      <c r="S4298" t="s">
        <v>306</v>
      </c>
      <c r="T4298" t="s">
        <v>26</v>
      </c>
      <c r="U4298" t="str">
        <f t="shared" si="134"/>
        <v>Young</v>
      </c>
      <c r="V4298" t="str">
        <f t="shared" si="135"/>
        <v>Senior</v>
      </c>
      <c r="W4298" t="str">
        <f>IF(Table13[[#This Row],[Last_Working_Date]]="Active","Active","Exited")</f>
        <v>Active</v>
      </c>
    </row>
    <row r="4299" spans="1:23" x14ac:dyDescent="0.3">
      <c r="A4299" s="9" t="s">
        <v>4418</v>
      </c>
      <c r="B4299" s="9" t="s">
        <v>29</v>
      </c>
      <c r="C4299">
        <v>39</v>
      </c>
      <c r="D4299" t="s">
        <v>30</v>
      </c>
      <c r="E4299" t="s">
        <v>39</v>
      </c>
      <c r="F4299" t="s">
        <v>82</v>
      </c>
      <c r="G4299" t="s">
        <v>284</v>
      </c>
      <c r="H4299" t="s">
        <v>24</v>
      </c>
      <c r="I4299" s="5">
        <v>9.8000000000000007</v>
      </c>
      <c r="J4299" t="s">
        <v>25</v>
      </c>
      <c r="K4299" s="1">
        <v>41545</v>
      </c>
      <c r="L4299" s="1">
        <v>43289</v>
      </c>
      <c r="M4299" s="7">
        <v>4.7699999999999996</v>
      </c>
      <c r="N4299" s="22">
        <v>51022</v>
      </c>
      <c r="O4299">
        <v>1</v>
      </c>
      <c r="P4299" t="s">
        <v>26</v>
      </c>
      <c r="Q4299">
        <v>0</v>
      </c>
      <c r="R4299">
        <v>9</v>
      </c>
      <c r="S4299" t="s">
        <v>837</v>
      </c>
      <c r="T4299" t="s">
        <v>65</v>
      </c>
      <c r="U4299" t="str">
        <f t="shared" si="134"/>
        <v>Adult</v>
      </c>
      <c r="V4299" t="str">
        <f t="shared" si="135"/>
        <v>Senior</v>
      </c>
      <c r="W4299" t="str">
        <f>IF(Table13[[#This Row],[Last_Working_Date]]="Active","Active","Exited")</f>
        <v>Exited</v>
      </c>
    </row>
    <row r="4300" spans="1:23" x14ac:dyDescent="0.3">
      <c r="A4300" s="9" t="s">
        <v>4419</v>
      </c>
      <c r="B4300" s="9" t="s">
        <v>29</v>
      </c>
      <c r="C4300">
        <v>31</v>
      </c>
      <c r="D4300" t="s">
        <v>20</v>
      </c>
      <c r="E4300" t="s">
        <v>58</v>
      </c>
      <c r="F4300" t="s">
        <v>40</v>
      </c>
      <c r="G4300" t="s">
        <v>41</v>
      </c>
      <c r="H4300" t="s">
        <v>24</v>
      </c>
      <c r="I4300" s="5">
        <v>0</v>
      </c>
      <c r="J4300" t="s">
        <v>25</v>
      </c>
      <c r="K4300" s="1">
        <v>41190</v>
      </c>
      <c r="L4300" s="1" t="s">
        <v>5075</v>
      </c>
      <c r="M4300" s="7">
        <v>13.05</v>
      </c>
      <c r="N4300" s="22">
        <v>28933</v>
      </c>
      <c r="O4300">
        <v>5</v>
      </c>
      <c r="P4300" t="s">
        <v>26</v>
      </c>
      <c r="Q4300">
        <v>1</v>
      </c>
      <c r="R4300">
        <v>3</v>
      </c>
      <c r="S4300" t="s">
        <v>157</v>
      </c>
      <c r="T4300" t="s">
        <v>26</v>
      </c>
      <c r="U4300" t="str">
        <f t="shared" si="134"/>
        <v>Adult</v>
      </c>
      <c r="V4300" t="str">
        <f t="shared" si="135"/>
        <v>Junior</v>
      </c>
      <c r="W4300" t="str">
        <f>IF(Table13[[#This Row],[Last_Working_Date]]="Active","Active","Exited")</f>
        <v>Active</v>
      </c>
    </row>
    <row r="4301" spans="1:23" x14ac:dyDescent="0.3">
      <c r="A4301" s="9" t="s">
        <v>4420</v>
      </c>
      <c r="B4301" s="9" t="s">
        <v>19</v>
      </c>
      <c r="C4301">
        <v>35</v>
      </c>
      <c r="D4301" t="s">
        <v>30</v>
      </c>
      <c r="E4301" t="s">
        <v>39</v>
      </c>
      <c r="F4301" t="s">
        <v>54</v>
      </c>
      <c r="G4301" t="s">
        <v>77</v>
      </c>
      <c r="H4301" t="s">
        <v>24</v>
      </c>
      <c r="I4301" s="5">
        <v>12.6</v>
      </c>
      <c r="J4301" t="s">
        <v>25</v>
      </c>
      <c r="K4301" s="1">
        <v>39841</v>
      </c>
      <c r="L4301" s="1" t="s">
        <v>5075</v>
      </c>
      <c r="M4301" s="7">
        <v>16.75</v>
      </c>
      <c r="N4301" s="22">
        <v>61662</v>
      </c>
      <c r="O4301">
        <v>2</v>
      </c>
      <c r="P4301" t="s">
        <v>26</v>
      </c>
      <c r="Q4301">
        <v>2</v>
      </c>
      <c r="R4301">
        <v>5</v>
      </c>
      <c r="S4301" t="s">
        <v>426</v>
      </c>
      <c r="T4301" t="s">
        <v>26</v>
      </c>
      <c r="U4301" t="str">
        <f t="shared" si="134"/>
        <v>Adult</v>
      </c>
      <c r="V4301" t="str">
        <f t="shared" si="135"/>
        <v>Expert</v>
      </c>
      <c r="W4301" t="str">
        <f>IF(Table13[[#This Row],[Last_Working_Date]]="Active","Active","Exited")</f>
        <v>Active</v>
      </c>
    </row>
    <row r="4302" spans="1:23" x14ac:dyDescent="0.3">
      <c r="A4302" s="9" t="s">
        <v>4421</v>
      </c>
      <c r="B4302" s="9" t="s">
        <v>29</v>
      </c>
      <c r="C4302">
        <v>39</v>
      </c>
      <c r="D4302" t="s">
        <v>30</v>
      </c>
      <c r="E4302" t="s">
        <v>58</v>
      </c>
      <c r="F4302" t="s">
        <v>40</v>
      </c>
      <c r="G4302" t="s">
        <v>50</v>
      </c>
      <c r="H4302" t="s">
        <v>24</v>
      </c>
      <c r="I4302" s="5">
        <v>9.9</v>
      </c>
      <c r="J4302" t="s">
        <v>25</v>
      </c>
      <c r="K4302" s="1">
        <v>43300</v>
      </c>
      <c r="L4302" s="1" t="s">
        <v>5075</v>
      </c>
      <c r="M4302" s="7">
        <v>7.28</v>
      </c>
      <c r="N4302" s="22">
        <v>54762</v>
      </c>
      <c r="O4302">
        <v>3</v>
      </c>
      <c r="P4302" t="s">
        <v>26</v>
      </c>
      <c r="Q4302">
        <v>1</v>
      </c>
      <c r="R4302">
        <v>2</v>
      </c>
      <c r="S4302" t="s">
        <v>690</v>
      </c>
      <c r="T4302" t="s">
        <v>26</v>
      </c>
      <c r="U4302" t="str">
        <f t="shared" si="134"/>
        <v>Adult</v>
      </c>
      <c r="V4302" t="str">
        <f t="shared" si="135"/>
        <v>Senior</v>
      </c>
      <c r="W4302" t="str">
        <f>IF(Table13[[#This Row],[Last_Working_Date]]="Active","Active","Exited")</f>
        <v>Active</v>
      </c>
    </row>
    <row r="4303" spans="1:23" x14ac:dyDescent="0.3">
      <c r="A4303" s="9" t="s">
        <v>4422</v>
      </c>
      <c r="B4303" s="9" t="s">
        <v>19</v>
      </c>
      <c r="C4303">
        <v>31</v>
      </c>
      <c r="D4303" t="s">
        <v>20</v>
      </c>
      <c r="E4303" t="s">
        <v>31</v>
      </c>
      <c r="F4303" t="s">
        <v>45</v>
      </c>
      <c r="G4303" t="s">
        <v>98</v>
      </c>
      <c r="H4303" t="s">
        <v>51</v>
      </c>
      <c r="I4303" s="5">
        <v>4.7</v>
      </c>
      <c r="J4303" t="s">
        <v>25</v>
      </c>
      <c r="K4303" s="1">
        <v>44857</v>
      </c>
      <c r="L4303" s="1" t="s">
        <v>5075</v>
      </c>
      <c r="M4303" s="7">
        <v>3.01</v>
      </c>
      <c r="N4303" s="22">
        <v>48969</v>
      </c>
      <c r="O4303">
        <v>3</v>
      </c>
      <c r="P4303" t="s">
        <v>26</v>
      </c>
      <c r="Q4303">
        <v>0</v>
      </c>
      <c r="R4303">
        <v>10</v>
      </c>
      <c r="S4303" t="s">
        <v>258</v>
      </c>
      <c r="T4303" t="s">
        <v>26</v>
      </c>
      <c r="U4303" t="str">
        <f t="shared" si="134"/>
        <v>Adult</v>
      </c>
      <c r="V4303" t="str">
        <f t="shared" si="135"/>
        <v>Mid-Level</v>
      </c>
      <c r="W4303" t="str">
        <f>IF(Table13[[#This Row],[Last_Working_Date]]="Active","Active","Exited")</f>
        <v>Active</v>
      </c>
    </row>
    <row r="4304" spans="1:23" x14ac:dyDescent="0.3">
      <c r="A4304" s="9" t="s">
        <v>287</v>
      </c>
      <c r="B4304" s="9" t="s">
        <v>19</v>
      </c>
      <c r="C4304">
        <v>39</v>
      </c>
      <c r="D4304" t="s">
        <v>20</v>
      </c>
      <c r="E4304" t="s">
        <v>63</v>
      </c>
      <c r="F4304" t="s">
        <v>82</v>
      </c>
      <c r="G4304" t="s">
        <v>284</v>
      </c>
      <c r="H4304" t="s">
        <v>75</v>
      </c>
      <c r="I4304" s="5">
        <v>14.5</v>
      </c>
      <c r="J4304" t="s">
        <v>25</v>
      </c>
      <c r="K4304" s="1">
        <v>44924</v>
      </c>
      <c r="L4304" s="1" t="s">
        <v>5075</v>
      </c>
      <c r="M4304" s="7">
        <v>2.83</v>
      </c>
      <c r="N4304" s="22">
        <v>60953</v>
      </c>
      <c r="O4304">
        <v>4</v>
      </c>
      <c r="P4304" t="s">
        <v>26</v>
      </c>
      <c r="Q4304">
        <v>4</v>
      </c>
      <c r="R4304">
        <v>5</v>
      </c>
      <c r="S4304" t="s">
        <v>5074</v>
      </c>
      <c r="T4304" t="s">
        <v>26</v>
      </c>
      <c r="U4304" t="str">
        <f t="shared" si="134"/>
        <v>Adult</v>
      </c>
      <c r="V4304" t="str">
        <f t="shared" si="135"/>
        <v>Expert</v>
      </c>
      <c r="W4304" t="str">
        <f>IF(Table13[[#This Row],[Last_Working_Date]]="Active","Active","Exited")</f>
        <v>Active</v>
      </c>
    </row>
    <row r="4305" spans="1:23" x14ac:dyDescent="0.3">
      <c r="A4305" s="9" t="s">
        <v>4423</v>
      </c>
      <c r="B4305" s="9" t="s">
        <v>29</v>
      </c>
      <c r="C4305">
        <v>31</v>
      </c>
      <c r="D4305" t="s">
        <v>30</v>
      </c>
      <c r="E4305" t="s">
        <v>21</v>
      </c>
      <c r="F4305" t="s">
        <v>54</v>
      </c>
      <c r="G4305" t="s">
        <v>55</v>
      </c>
      <c r="H4305" t="s">
        <v>51</v>
      </c>
      <c r="I4305" s="5">
        <v>5.3</v>
      </c>
      <c r="J4305" t="s">
        <v>85</v>
      </c>
      <c r="K4305" s="1">
        <v>40842</v>
      </c>
      <c r="L4305" s="1" t="s">
        <v>5075</v>
      </c>
      <c r="M4305" s="7">
        <v>14.01</v>
      </c>
      <c r="N4305" s="22">
        <v>39391</v>
      </c>
      <c r="O4305">
        <v>3</v>
      </c>
      <c r="P4305" t="s">
        <v>26</v>
      </c>
      <c r="Q4305">
        <v>2</v>
      </c>
      <c r="R4305">
        <v>5</v>
      </c>
      <c r="S4305" t="s">
        <v>150</v>
      </c>
      <c r="T4305" t="s">
        <v>26</v>
      </c>
      <c r="U4305" t="str">
        <f t="shared" si="134"/>
        <v>Adult</v>
      </c>
      <c r="V4305" t="str">
        <f t="shared" si="135"/>
        <v>Senior</v>
      </c>
      <c r="W4305" t="str">
        <f>IF(Table13[[#This Row],[Last_Working_Date]]="Active","Active","Exited")</f>
        <v>Active</v>
      </c>
    </row>
    <row r="4306" spans="1:23" x14ac:dyDescent="0.3">
      <c r="A4306" s="9" t="s">
        <v>4424</v>
      </c>
      <c r="B4306" s="9" t="s">
        <v>29</v>
      </c>
      <c r="C4306">
        <v>26</v>
      </c>
      <c r="D4306" t="s">
        <v>20</v>
      </c>
      <c r="E4306" t="s">
        <v>53</v>
      </c>
      <c r="F4306" t="s">
        <v>54</v>
      </c>
      <c r="G4306" t="s">
        <v>139</v>
      </c>
      <c r="H4306" t="s">
        <v>24</v>
      </c>
      <c r="I4306" s="5">
        <v>4.5</v>
      </c>
      <c r="J4306" t="s">
        <v>25</v>
      </c>
      <c r="K4306" s="1">
        <v>41234</v>
      </c>
      <c r="L4306" s="1" t="s">
        <v>5075</v>
      </c>
      <c r="M4306" s="7">
        <v>12.93</v>
      </c>
      <c r="N4306" s="22">
        <v>41535</v>
      </c>
      <c r="O4306">
        <v>4</v>
      </c>
      <c r="P4306" t="s">
        <v>26</v>
      </c>
      <c r="Q4306">
        <v>5</v>
      </c>
      <c r="R4306">
        <v>3</v>
      </c>
      <c r="S4306" t="s">
        <v>956</v>
      </c>
      <c r="T4306" t="s">
        <v>26</v>
      </c>
      <c r="U4306" t="str">
        <f t="shared" si="134"/>
        <v>Young</v>
      </c>
      <c r="V4306" t="str">
        <f t="shared" si="135"/>
        <v>Mid-Level</v>
      </c>
      <c r="W4306" t="str">
        <f>IF(Table13[[#This Row],[Last_Working_Date]]="Active","Active","Exited")</f>
        <v>Active</v>
      </c>
    </row>
    <row r="4307" spans="1:23" x14ac:dyDescent="0.3">
      <c r="A4307" s="9" t="s">
        <v>4425</v>
      </c>
      <c r="B4307" s="9" t="s">
        <v>19</v>
      </c>
      <c r="C4307">
        <v>28</v>
      </c>
      <c r="D4307" t="s">
        <v>20</v>
      </c>
      <c r="E4307" t="s">
        <v>39</v>
      </c>
      <c r="F4307" t="s">
        <v>67</v>
      </c>
      <c r="G4307" t="s">
        <v>90</v>
      </c>
      <c r="H4307" t="s">
        <v>24</v>
      </c>
      <c r="I4307" s="5">
        <v>5.6</v>
      </c>
      <c r="J4307" t="s">
        <v>85</v>
      </c>
      <c r="K4307" s="1">
        <v>42117</v>
      </c>
      <c r="L4307" s="1">
        <v>44356</v>
      </c>
      <c r="M4307" s="7">
        <v>6.13</v>
      </c>
      <c r="N4307" s="22">
        <v>45245</v>
      </c>
      <c r="O4307">
        <v>1</v>
      </c>
      <c r="P4307" t="s">
        <v>26</v>
      </c>
      <c r="Q4307">
        <v>2</v>
      </c>
      <c r="R4307">
        <v>6</v>
      </c>
      <c r="S4307" t="s">
        <v>834</v>
      </c>
      <c r="T4307" t="s">
        <v>65</v>
      </c>
      <c r="U4307" t="str">
        <f t="shared" si="134"/>
        <v>Young</v>
      </c>
      <c r="V4307" t="str">
        <f t="shared" si="135"/>
        <v>Senior</v>
      </c>
      <c r="W4307" t="str">
        <f>IF(Table13[[#This Row],[Last_Working_Date]]="Active","Active","Exited")</f>
        <v>Exited</v>
      </c>
    </row>
    <row r="4308" spans="1:23" x14ac:dyDescent="0.3">
      <c r="A4308" s="9" t="s">
        <v>4426</v>
      </c>
      <c r="B4308" s="9" t="s">
        <v>19</v>
      </c>
      <c r="C4308">
        <v>31</v>
      </c>
      <c r="D4308" t="s">
        <v>30</v>
      </c>
      <c r="E4308" t="s">
        <v>31</v>
      </c>
      <c r="F4308" t="s">
        <v>45</v>
      </c>
      <c r="G4308" t="s">
        <v>46</v>
      </c>
      <c r="H4308" t="s">
        <v>24</v>
      </c>
      <c r="I4308" s="5">
        <v>6.8</v>
      </c>
      <c r="J4308" t="s">
        <v>25</v>
      </c>
      <c r="K4308" s="1">
        <v>40214</v>
      </c>
      <c r="L4308" s="1" t="s">
        <v>5075</v>
      </c>
      <c r="M4308" s="7">
        <v>15.73</v>
      </c>
      <c r="N4308" s="22">
        <v>54904</v>
      </c>
      <c r="O4308">
        <v>4</v>
      </c>
      <c r="P4308" t="s">
        <v>26</v>
      </c>
      <c r="Q4308">
        <v>1</v>
      </c>
      <c r="R4308">
        <v>9</v>
      </c>
      <c r="S4308" t="s">
        <v>848</v>
      </c>
      <c r="T4308" t="s">
        <v>26</v>
      </c>
      <c r="U4308" t="str">
        <f t="shared" si="134"/>
        <v>Adult</v>
      </c>
      <c r="V4308" t="str">
        <f t="shared" si="135"/>
        <v>Senior</v>
      </c>
      <c r="W4308" t="str">
        <f>IF(Table13[[#This Row],[Last_Working_Date]]="Active","Active","Exited")</f>
        <v>Active</v>
      </c>
    </row>
    <row r="4309" spans="1:23" x14ac:dyDescent="0.3">
      <c r="A4309" s="9" t="s">
        <v>4427</v>
      </c>
      <c r="B4309" s="9" t="s">
        <v>29</v>
      </c>
      <c r="C4309">
        <v>30</v>
      </c>
      <c r="D4309" t="s">
        <v>20</v>
      </c>
      <c r="E4309" t="s">
        <v>44</v>
      </c>
      <c r="F4309" t="s">
        <v>82</v>
      </c>
      <c r="G4309" t="s">
        <v>83</v>
      </c>
      <c r="H4309" t="s">
        <v>24</v>
      </c>
      <c r="I4309" s="5">
        <v>5.2</v>
      </c>
      <c r="J4309" t="s">
        <v>25</v>
      </c>
      <c r="K4309" s="1">
        <v>41643</v>
      </c>
      <c r="L4309" s="1" t="s">
        <v>5075</v>
      </c>
      <c r="M4309" s="7">
        <v>11.81</v>
      </c>
      <c r="N4309" s="22">
        <v>45341</v>
      </c>
      <c r="O4309">
        <v>3</v>
      </c>
      <c r="P4309" t="s">
        <v>26</v>
      </c>
      <c r="Q4309">
        <v>3</v>
      </c>
      <c r="R4309">
        <v>5</v>
      </c>
      <c r="S4309" t="s">
        <v>496</v>
      </c>
      <c r="T4309" t="s">
        <v>26</v>
      </c>
      <c r="U4309" t="str">
        <f t="shared" si="134"/>
        <v>Young</v>
      </c>
      <c r="V4309" t="str">
        <f t="shared" si="135"/>
        <v>Senior</v>
      </c>
      <c r="W4309" t="str">
        <f>IF(Table13[[#This Row],[Last_Working_Date]]="Active","Active","Exited")</f>
        <v>Active</v>
      </c>
    </row>
    <row r="4310" spans="1:23" x14ac:dyDescent="0.3">
      <c r="A4310" s="9" t="s">
        <v>4428</v>
      </c>
      <c r="B4310" s="9" t="s">
        <v>29</v>
      </c>
      <c r="C4310">
        <v>33</v>
      </c>
      <c r="D4310" t="s">
        <v>20</v>
      </c>
      <c r="E4310" t="s">
        <v>53</v>
      </c>
      <c r="F4310" t="s">
        <v>32</v>
      </c>
      <c r="G4310" t="s">
        <v>33</v>
      </c>
      <c r="H4310" t="s">
        <v>24</v>
      </c>
      <c r="I4310" s="5">
        <v>1.2</v>
      </c>
      <c r="J4310" t="s">
        <v>25</v>
      </c>
      <c r="K4310" s="1">
        <v>41385</v>
      </c>
      <c r="L4310" s="1" t="s">
        <v>5075</v>
      </c>
      <c r="M4310" s="7">
        <v>12.52</v>
      </c>
      <c r="N4310" s="22">
        <v>35102</v>
      </c>
      <c r="O4310">
        <v>1</v>
      </c>
      <c r="P4310" t="s">
        <v>26</v>
      </c>
      <c r="Q4310">
        <v>2</v>
      </c>
      <c r="R4310">
        <v>5</v>
      </c>
      <c r="S4310" t="s">
        <v>1516</v>
      </c>
      <c r="T4310" t="s">
        <v>26</v>
      </c>
      <c r="U4310" t="str">
        <f t="shared" si="134"/>
        <v>Adult</v>
      </c>
      <c r="V4310" t="str">
        <f t="shared" si="135"/>
        <v>Junior</v>
      </c>
      <c r="W4310" t="str">
        <f>IF(Table13[[#This Row],[Last_Working_Date]]="Active","Active","Exited")</f>
        <v>Active</v>
      </c>
    </row>
    <row r="4311" spans="1:23" x14ac:dyDescent="0.3">
      <c r="A4311" s="9" t="s">
        <v>4429</v>
      </c>
      <c r="B4311" s="9" t="s">
        <v>29</v>
      </c>
      <c r="C4311">
        <v>38</v>
      </c>
      <c r="D4311" t="s">
        <v>30</v>
      </c>
      <c r="E4311" t="s">
        <v>39</v>
      </c>
      <c r="F4311" t="s">
        <v>22</v>
      </c>
      <c r="G4311" t="s">
        <v>59</v>
      </c>
      <c r="H4311" t="s">
        <v>51</v>
      </c>
      <c r="I4311" s="5">
        <v>6.9</v>
      </c>
      <c r="J4311" t="s">
        <v>85</v>
      </c>
      <c r="K4311" s="1">
        <v>41274</v>
      </c>
      <c r="L4311" s="1">
        <v>41647</v>
      </c>
      <c r="M4311" s="7">
        <v>1.02</v>
      </c>
      <c r="N4311" s="22">
        <v>46619</v>
      </c>
      <c r="O4311">
        <v>1</v>
      </c>
      <c r="P4311" t="s">
        <v>26</v>
      </c>
      <c r="Q4311">
        <v>3</v>
      </c>
      <c r="R4311">
        <v>8</v>
      </c>
      <c r="S4311" t="s">
        <v>533</v>
      </c>
      <c r="T4311" t="s">
        <v>65</v>
      </c>
      <c r="U4311" t="str">
        <f t="shared" si="134"/>
        <v>Adult</v>
      </c>
      <c r="V4311" t="str">
        <f t="shared" si="135"/>
        <v>Senior</v>
      </c>
      <c r="W4311" t="str">
        <f>IF(Table13[[#This Row],[Last_Working_Date]]="Active","Active","Exited")</f>
        <v>Exited</v>
      </c>
    </row>
    <row r="4312" spans="1:23" x14ac:dyDescent="0.3">
      <c r="A4312" s="9" t="s">
        <v>4430</v>
      </c>
      <c r="B4312" s="9" t="s">
        <v>19</v>
      </c>
      <c r="C4312">
        <v>22</v>
      </c>
      <c r="D4312" t="s">
        <v>30</v>
      </c>
      <c r="E4312" t="s">
        <v>63</v>
      </c>
      <c r="F4312" t="s">
        <v>92</v>
      </c>
      <c r="G4312" t="s">
        <v>120</v>
      </c>
      <c r="H4312" t="s">
        <v>51</v>
      </c>
      <c r="I4312" s="5">
        <v>0</v>
      </c>
      <c r="J4312" t="s">
        <v>25</v>
      </c>
      <c r="K4312" s="1">
        <v>44788</v>
      </c>
      <c r="L4312" s="1" t="s">
        <v>5075</v>
      </c>
      <c r="M4312" s="7">
        <v>3.2</v>
      </c>
      <c r="N4312" s="22">
        <v>31055</v>
      </c>
      <c r="O4312">
        <v>3</v>
      </c>
      <c r="P4312" t="s">
        <v>65</v>
      </c>
      <c r="Q4312">
        <v>3</v>
      </c>
      <c r="R4312">
        <v>8</v>
      </c>
      <c r="S4312" t="s">
        <v>363</v>
      </c>
      <c r="T4312" t="s">
        <v>26</v>
      </c>
      <c r="U4312" t="str">
        <f t="shared" si="134"/>
        <v>Young</v>
      </c>
      <c r="V4312" t="str">
        <f t="shared" si="135"/>
        <v>Junior</v>
      </c>
      <c r="W4312" t="str">
        <f>IF(Table13[[#This Row],[Last_Working_Date]]="Active","Active","Exited")</f>
        <v>Active</v>
      </c>
    </row>
    <row r="4313" spans="1:23" x14ac:dyDescent="0.3">
      <c r="A4313" s="9" t="s">
        <v>4431</v>
      </c>
      <c r="B4313" s="9" t="s">
        <v>29</v>
      </c>
      <c r="C4313">
        <v>24</v>
      </c>
      <c r="D4313" t="s">
        <v>30</v>
      </c>
      <c r="E4313" t="s">
        <v>31</v>
      </c>
      <c r="F4313" t="s">
        <v>32</v>
      </c>
      <c r="G4313" t="s">
        <v>33</v>
      </c>
      <c r="H4313" t="s">
        <v>51</v>
      </c>
      <c r="I4313" s="5">
        <v>2.2000000000000002</v>
      </c>
      <c r="J4313" t="s">
        <v>25</v>
      </c>
      <c r="K4313" s="1">
        <v>41569</v>
      </c>
      <c r="L4313" s="1" t="s">
        <v>5075</v>
      </c>
      <c r="M4313" s="7">
        <v>12.02</v>
      </c>
      <c r="N4313" s="22">
        <v>33200</v>
      </c>
      <c r="O4313">
        <v>3</v>
      </c>
      <c r="P4313" t="s">
        <v>65</v>
      </c>
      <c r="Q4313">
        <v>1</v>
      </c>
      <c r="R4313">
        <v>5</v>
      </c>
      <c r="S4313" t="s">
        <v>1658</v>
      </c>
      <c r="T4313" t="s">
        <v>26</v>
      </c>
      <c r="U4313" t="str">
        <f t="shared" si="134"/>
        <v>Young</v>
      </c>
      <c r="V4313" t="str">
        <f t="shared" si="135"/>
        <v>Mid-Level</v>
      </c>
      <c r="W4313" t="str">
        <f>IF(Table13[[#This Row],[Last_Working_Date]]="Active","Active","Exited")</f>
        <v>Active</v>
      </c>
    </row>
    <row r="4314" spans="1:23" x14ac:dyDescent="0.3">
      <c r="A4314" s="9" t="s">
        <v>4432</v>
      </c>
      <c r="B4314" s="9" t="s">
        <v>29</v>
      </c>
      <c r="C4314">
        <v>26</v>
      </c>
      <c r="D4314" t="s">
        <v>20</v>
      </c>
      <c r="E4314" t="s">
        <v>31</v>
      </c>
      <c r="F4314" t="s">
        <v>82</v>
      </c>
      <c r="G4314" t="s">
        <v>284</v>
      </c>
      <c r="H4314" t="s">
        <v>51</v>
      </c>
      <c r="I4314" s="5">
        <v>2.6</v>
      </c>
      <c r="J4314" t="s">
        <v>85</v>
      </c>
      <c r="K4314" s="1">
        <v>43555</v>
      </c>
      <c r="L4314" s="1" t="s">
        <v>5075</v>
      </c>
      <c r="M4314" s="7">
        <v>6.58</v>
      </c>
      <c r="N4314" s="22">
        <v>39437</v>
      </c>
      <c r="O4314">
        <v>2</v>
      </c>
      <c r="P4314" t="s">
        <v>26</v>
      </c>
      <c r="Q4314">
        <v>1</v>
      </c>
      <c r="R4314">
        <v>5</v>
      </c>
      <c r="S4314" t="s">
        <v>1529</v>
      </c>
      <c r="T4314" t="s">
        <v>26</v>
      </c>
      <c r="U4314" t="str">
        <f t="shared" si="134"/>
        <v>Young</v>
      </c>
      <c r="V4314" t="str">
        <f t="shared" si="135"/>
        <v>Mid-Level</v>
      </c>
      <c r="W4314" t="str">
        <f>IF(Table13[[#This Row],[Last_Working_Date]]="Active","Active","Exited")</f>
        <v>Active</v>
      </c>
    </row>
    <row r="4315" spans="1:23" x14ac:dyDescent="0.3">
      <c r="A4315" s="9" t="s">
        <v>4433</v>
      </c>
      <c r="B4315" s="9" t="s">
        <v>29</v>
      </c>
      <c r="C4315">
        <v>32</v>
      </c>
      <c r="D4315" t="s">
        <v>20</v>
      </c>
      <c r="E4315" t="s">
        <v>53</v>
      </c>
      <c r="F4315" t="s">
        <v>22</v>
      </c>
      <c r="G4315" t="s">
        <v>23</v>
      </c>
      <c r="H4315" t="s">
        <v>51</v>
      </c>
      <c r="I4315" s="5">
        <v>7.1</v>
      </c>
      <c r="J4315" t="s">
        <v>25</v>
      </c>
      <c r="K4315" s="1">
        <v>43350</v>
      </c>
      <c r="L4315" s="1" t="s">
        <v>5075</v>
      </c>
      <c r="M4315" s="7">
        <v>7.14</v>
      </c>
      <c r="N4315" s="22">
        <v>43421</v>
      </c>
      <c r="O4315">
        <v>3</v>
      </c>
      <c r="P4315" t="s">
        <v>26</v>
      </c>
      <c r="Q4315">
        <v>5</v>
      </c>
      <c r="R4315">
        <v>1</v>
      </c>
      <c r="S4315" t="s">
        <v>197</v>
      </c>
      <c r="T4315" t="s">
        <v>26</v>
      </c>
      <c r="U4315" t="str">
        <f t="shared" si="134"/>
        <v>Adult</v>
      </c>
      <c r="V4315" t="str">
        <f t="shared" si="135"/>
        <v>Senior</v>
      </c>
      <c r="W4315" t="str">
        <f>IF(Table13[[#This Row],[Last_Working_Date]]="Active","Active","Exited")</f>
        <v>Active</v>
      </c>
    </row>
    <row r="4316" spans="1:23" x14ac:dyDescent="0.3">
      <c r="A4316" s="9" t="s">
        <v>4434</v>
      </c>
      <c r="B4316" s="9" t="s">
        <v>29</v>
      </c>
      <c r="C4316">
        <v>31</v>
      </c>
      <c r="D4316" t="s">
        <v>20</v>
      </c>
      <c r="E4316" t="s">
        <v>36</v>
      </c>
      <c r="F4316" t="s">
        <v>40</v>
      </c>
      <c r="G4316" t="s">
        <v>50</v>
      </c>
      <c r="H4316" t="s">
        <v>47</v>
      </c>
      <c r="I4316" s="5">
        <v>6.3</v>
      </c>
      <c r="J4316" t="s">
        <v>25</v>
      </c>
      <c r="K4316" s="1">
        <v>44205</v>
      </c>
      <c r="L4316" s="1" t="s">
        <v>5075</v>
      </c>
      <c r="M4316" s="7">
        <v>4.8</v>
      </c>
      <c r="N4316" s="22">
        <v>43702</v>
      </c>
      <c r="O4316">
        <v>2</v>
      </c>
      <c r="P4316" t="s">
        <v>26</v>
      </c>
      <c r="Q4316">
        <v>3</v>
      </c>
      <c r="R4316">
        <v>9</v>
      </c>
      <c r="S4316" t="s">
        <v>64</v>
      </c>
      <c r="T4316" t="s">
        <v>26</v>
      </c>
      <c r="U4316" t="str">
        <f t="shared" si="134"/>
        <v>Adult</v>
      </c>
      <c r="V4316" t="str">
        <f t="shared" si="135"/>
        <v>Senior</v>
      </c>
      <c r="W4316" t="str">
        <f>IF(Table13[[#This Row],[Last_Working_Date]]="Active","Active","Exited")</f>
        <v>Active</v>
      </c>
    </row>
    <row r="4317" spans="1:23" x14ac:dyDescent="0.3">
      <c r="A4317" s="9" t="s">
        <v>4435</v>
      </c>
      <c r="B4317" s="9" t="s">
        <v>29</v>
      </c>
      <c r="C4317">
        <v>33</v>
      </c>
      <c r="D4317" t="s">
        <v>30</v>
      </c>
      <c r="E4317" t="s">
        <v>44</v>
      </c>
      <c r="F4317" t="s">
        <v>32</v>
      </c>
      <c r="G4317" t="s">
        <v>171</v>
      </c>
      <c r="H4317" t="s">
        <v>51</v>
      </c>
      <c r="I4317" s="5">
        <v>7.2</v>
      </c>
      <c r="J4317" t="s">
        <v>25</v>
      </c>
      <c r="K4317" s="1">
        <v>45758</v>
      </c>
      <c r="L4317" s="1" t="s">
        <v>5075</v>
      </c>
      <c r="M4317" s="7">
        <v>0.55000000000000004</v>
      </c>
      <c r="N4317" s="22">
        <v>38169</v>
      </c>
      <c r="O4317">
        <v>4</v>
      </c>
      <c r="P4317" t="s">
        <v>26</v>
      </c>
      <c r="Q4317">
        <v>2</v>
      </c>
      <c r="R4317">
        <v>8</v>
      </c>
      <c r="S4317" t="s">
        <v>1478</v>
      </c>
      <c r="T4317" t="s">
        <v>26</v>
      </c>
      <c r="U4317" t="str">
        <f t="shared" si="134"/>
        <v>Adult</v>
      </c>
      <c r="V4317" t="str">
        <f t="shared" si="135"/>
        <v>Senior</v>
      </c>
      <c r="W4317" t="str">
        <f>IF(Table13[[#This Row],[Last_Working_Date]]="Active","Active","Exited")</f>
        <v>Active</v>
      </c>
    </row>
    <row r="4318" spans="1:23" x14ac:dyDescent="0.3">
      <c r="A4318" s="9" t="s">
        <v>4436</v>
      </c>
      <c r="B4318" s="9" t="s">
        <v>29</v>
      </c>
      <c r="C4318">
        <v>31</v>
      </c>
      <c r="D4318" t="s">
        <v>20</v>
      </c>
      <c r="E4318" t="s">
        <v>63</v>
      </c>
      <c r="F4318" t="s">
        <v>82</v>
      </c>
      <c r="G4318" t="s">
        <v>284</v>
      </c>
      <c r="H4318" t="s">
        <v>24</v>
      </c>
      <c r="I4318" s="5">
        <v>2.4</v>
      </c>
      <c r="J4318" t="s">
        <v>25</v>
      </c>
      <c r="K4318" s="1">
        <v>40235</v>
      </c>
      <c r="L4318" s="1" t="s">
        <v>5075</v>
      </c>
      <c r="M4318" s="7">
        <v>15.67</v>
      </c>
      <c r="N4318" s="22">
        <v>36922</v>
      </c>
      <c r="O4318">
        <v>2</v>
      </c>
      <c r="P4318" t="s">
        <v>26</v>
      </c>
      <c r="Q4318">
        <v>2</v>
      </c>
      <c r="R4318">
        <v>9</v>
      </c>
      <c r="S4318" t="s">
        <v>663</v>
      </c>
      <c r="T4318" t="s">
        <v>26</v>
      </c>
      <c r="U4318" t="str">
        <f t="shared" si="134"/>
        <v>Adult</v>
      </c>
      <c r="V4318" t="str">
        <f t="shared" si="135"/>
        <v>Mid-Level</v>
      </c>
      <c r="W4318" t="str">
        <f>IF(Table13[[#This Row],[Last_Working_Date]]="Active","Active","Exited")</f>
        <v>Active</v>
      </c>
    </row>
    <row r="4319" spans="1:23" x14ac:dyDescent="0.3">
      <c r="A4319" s="9" t="s">
        <v>428</v>
      </c>
      <c r="B4319" s="9" t="s">
        <v>19</v>
      </c>
      <c r="C4319">
        <v>32</v>
      </c>
      <c r="D4319" t="s">
        <v>30</v>
      </c>
      <c r="E4319" t="s">
        <v>58</v>
      </c>
      <c r="F4319" t="s">
        <v>92</v>
      </c>
      <c r="G4319" t="s">
        <v>93</v>
      </c>
      <c r="H4319" t="s">
        <v>24</v>
      </c>
      <c r="I4319" s="5">
        <v>9.6999999999999993</v>
      </c>
      <c r="J4319" t="s">
        <v>25</v>
      </c>
      <c r="K4319" s="1">
        <v>44149</v>
      </c>
      <c r="L4319" s="1">
        <v>44715</v>
      </c>
      <c r="M4319" s="7">
        <v>1.55</v>
      </c>
      <c r="N4319" s="22">
        <v>53072</v>
      </c>
      <c r="O4319">
        <v>3</v>
      </c>
      <c r="P4319" t="s">
        <v>26</v>
      </c>
      <c r="Q4319">
        <v>0</v>
      </c>
      <c r="R4319">
        <v>4</v>
      </c>
      <c r="S4319" t="s">
        <v>5074</v>
      </c>
      <c r="T4319" t="s">
        <v>65</v>
      </c>
      <c r="U4319" t="str">
        <f t="shared" si="134"/>
        <v>Adult</v>
      </c>
      <c r="V4319" t="str">
        <f t="shared" si="135"/>
        <v>Senior</v>
      </c>
      <c r="W4319" t="str">
        <f>IF(Table13[[#This Row],[Last_Working_Date]]="Active","Active","Exited")</f>
        <v>Exited</v>
      </c>
    </row>
    <row r="4320" spans="1:23" x14ac:dyDescent="0.3">
      <c r="A4320" s="9" t="s">
        <v>4437</v>
      </c>
      <c r="B4320" s="9" t="s">
        <v>19</v>
      </c>
      <c r="C4320">
        <v>22</v>
      </c>
      <c r="D4320" t="s">
        <v>30</v>
      </c>
      <c r="E4320" t="s">
        <v>53</v>
      </c>
      <c r="F4320" t="s">
        <v>40</v>
      </c>
      <c r="G4320" t="s">
        <v>50</v>
      </c>
      <c r="H4320" t="s">
        <v>24</v>
      </c>
      <c r="I4320" s="5">
        <v>0.9</v>
      </c>
      <c r="J4320" t="s">
        <v>25</v>
      </c>
      <c r="K4320" s="1">
        <v>39609</v>
      </c>
      <c r="L4320" s="1" t="s">
        <v>5075</v>
      </c>
      <c r="M4320" s="7">
        <v>17.38</v>
      </c>
      <c r="N4320" s="22">
        <v>31116</v>
      </c>
      <c r="O4320">
        <v>1</v>
      </c>
      <c r="P4320" t="s">
        <v>26</v>
      </c>
      <c r="Q4320">
        <v>3</v>
      </c>
      <c r="R4320">
        <v>4</v>
      </c>
      <c r="S4320" t="s">
        <v>676</v>
      </c>
      <c r="T4320" t="s">
        <v>26</v>
      </c>
      <c r="U4320" t="str">
        <f t="shared" si="134"/>
        <v>Young</v>
      </c>
      <c r="V4320" t="str">
        <f t="shared" si="135"/>
        <v>Junior</v>
      </c>
      <c r="W4320" t="str">
        <f>IF(Table13[[#This Row],[Last_Working_Date]]="Active","Active","Exited")</f>
        <v>Active</v>
      </c>
    </row>
    <row r="4321" spans="1:23" x14ac:dyDescent="0.3">
      <c r="A4321" s="9" t="s">
        <v>4438</v>
      </c>
      <c r="B4321" s="9" t="s">
        <v>29</v>
      </c>
      <c r="C4321">
        <v>30</v>
      </c>
      <c r="D4321" t="s">
        <v>30</v>
      </c>
      <c r="E4321" t="s">
        <v>44</v>
      </c>
      <c r="F4321" t="s">
        <v>67</v>
      </c>
      <c r="G4321" t="s">
        <v>176</v>
      </c>
      <c r="H4321" t="s">
        <v>51</v>
      </c>
      <c r="I4321" s="5">
        <v>10</v>
      </c>
      <c r="J4321" t="s">
        <v>25</v>
      </c>
      <c r="K4321" s="1">
        <v>40132</v>
      </c>
      <c r="L4321" s="1" t="s">
        <v>5075</v>
      </c>
      <c r="M4321" s="7">
        <v>15.95</v>
      </c>
      <c r="N4321" s="22">
        <v>48557</v>
      </c>
      <c r="O4321">
        <v>4</v>
      </c>
      <c r="P4321" t="s">
        <v>26</v>
      </c>
      <c r="Q4321">
        <v>0</v>
      </c>
      <c r="R4321">
        <v>8</v>
      </c>
      <c r="S4321" t="s">
        <v>754</v>
      </c>
      <c r="T4321" t="s">
        <v>26</v>
      </c>
      <c r="U4321" t="str">
        <f t="shared" si="134"/>
        <v>Young</v>
      </c>
      <c r="V4321" t="str">
        <f t="shared" si="135"/>
        <v>Expert</v>
      </c>
      <c r="W4321" t="str">
        <f>IF(Table13[[#This Row],[Last_Working_Date]]="Active","Active","Exited")</f>
        <v>Active</v>
      </c>
    </row>
    <row r="4322" spans="1:23" x14ac:dyDescent="0.3">
      <c r="A4322" s="9" t="s">
        <v>4439</v>
      </c>
      <c r="B4322" s="9" t="s">
        <v>209</v>
      </c>
      <c r="C4322">
        <v>29</v>
      </c>
      <c r="D4322" t="s">
        <v>30</v>
      </c>
      <c r="E4322" t="s">
        <v>39</v>
      </c>
      <c r="F4322" t="s">
        <v>67</v>
      </c>
      <c r="G4322" t="s">
        <v>71</v>
      </c>
      <c r="H4322" t="s">
        <v>24</v>
      </c>
      <c r="I4322" s="5">
        <v>5.2</v>
      </c>
      <c r="J4322" t="s">
        <v>25</v>
      </c>
      <c r="K4322" s="1">
        <v>42836</v>
      </c>
      <c r="L4322" s="1" t="s">
        <v>5075</v>
      </c>
      <c r="M4322" s="7">
        <v>8.5500000000000007</v>
      </c>
      <c r="N4322" s="22">
        <v>55205</v>
      </c>
      <c r="O4322">
        <v>4</v>
      </c>
      <c r="P4322" t="s">
        <v>26</v>
      </c>
      <c r="Q4322">
        <v>2</v>
      </c>
      <c r="R4322">
        <v>6</v>
      </c>
      <c r="S4322" t="s">
        <v>379</v>
      </c>
      <c r="T4322" t="s">
        <v>26</v>
      </c>
      <c r="U4322" t="str">
        <f t="shared" si="134"/>
        <v>Young</v>
      </c>
      <c r="V4322" t="str">
        <f t="shared" si="135"/>
        <v>Senior</v>
      </c>
      <c r="W4322" t="str">
        <f>IF(Table13[[#This Row],[Last_Working_Date]]="Active","Active","Exited")</f>
        <v>Active</v>
      </c>
    </row>
    <row r="4323" spans="1:23" x14ac:dyDescent="0.3">
      <c r="A4323" s="9" t="s">
        <v>4440</v>
      </c>
      <c r="B4323" s="9" t="s">
        <v>29</v>
      </c>
      <c r="C4323">
        <v>36</v>
      </c>
      <c r="D4323" t="s">
        <v>30</v>
      </c>
      <c r="E4323" t="s">
        <v>36</v>
      </c>
      <c r="F4323" t="s">
        <v>22</v>
      </c>
      <c r="G4323" t="s">
        <v>74</v>
      </c>
      <c r="H4323" t="s">
        <v>75</v>
      </c>
      <c r="I4323" s="5">
        <v>11.1</v>
      </c>
      <c r="J4323" t="s">
        <v>25</v>
      </c>
      <c r="K4323" s="1">
        <v>42409</v>
      </c>
      <c r="L4323" s="1" t="s">
        <v>5075</v>
      </c>
      <c r="M4323" s="7">
        <v>9.7200000000000006</v>
      </c>
      <c r="N4323" s="22">
        <v>48660</v>
      </c>
      <c r="O4323">
        <v>2</v>
      </c>
      <c r="P4323" t="s">
        <v>26</v>
      </c>
      <c r="Q4323">
        <v>4</v>
      </c>
      <c r="R4323">
        <v>8</v>
      </c>
      <c r="S4323" t="s">
        <v>493</v>
      </c>
      <c r="T4323" t="s">
        <v>26</v>
      </c>
      <c r="U4323" t="str">
        <f t="shared" si="134"/>
        <v>Adult</v>
      </c>
      <c r="V4323" t="str">
        <f t="shared" si="135"/>
        <v>Expert</v>
      </c>
      <c r="W4323" t="str">
        <f>IF(Table13[[#This Row],[Last_Working_Date]]="Active","Active","Exited")</f>
        <v>Active</v>
      </c>
    </row>
    <row r="4324" spans="1:23" x14ac:dyDescent="0.3">
      <c r="A4324" s="9" t="s">
        <v>4441</v>
      </c>
      <c r="B4324" s="9" t="s">
        <v>29</v>
      </c>
      <c r="C4324">
        <v>21</v>
      </c>
      <c r="D4324" t="s">
        <v>30</v>
      </c>
      <c r="E4324" t="s">
        <v>63</v>
      </c>
      <c r="F4324" t="s">
        <v>67</v>
      </c>
      <c r="G4324" t="s">
        <v>71</v>
      </c>
      <c r="H4324" t="s">
        <v>24</v>
      </c>
      <c r="I4324" s="5">
        <v>1</v>
      </c>
      <c r="J4324" t="s">
        <v>25</v>
      </c>
      <c r="K4324" s="1">
        <v>40687</v>
      </c>
      <c r="L4324" s="1" t="s">
        <v>5075</v>
      </c>
      <c r="M4324" s="7">
        <v>14.43</v>
      </c>
      <c r="N4324" s="22">
        <v>36116</v>
      </c>
      <c r="O4324">
        <v>4</v>
      </c>
      <c r="P4324" t="s">
        <v>26</v>
      </c>
      <c r="Q4324">
        <v>2</v>
      </c>
      <c r="R4324">
        <v>4</v>
      </c>
      <c r="S4324" t="s">
        <v>222</v>
      </c>
      <c r="T4324" t="s">
        <v>26</v>
      </c>
      <c r="U4324" t="str">
        <f t="shared" si="134"/>
        <v>Young</v>
      </c>
      <c r="V4324" t="str">
        <f t="shared" si="135"/>
        <v>Junior</v>
      </c>
      <c r="W4324" t="str">
        <f>IF(Table13[[#This Row],[Last_Working_Date]]="Active","Active","Exited")</f>
        <v>Active</v>
      </c>
    </row>
    <row r="4325" spans="1:23" x14ac:dyDescent="0.3">
      <c r="A4325" s="9" t="s">
        <v>4442</v>
      </c>
      <c r="B4325" s="9" t="s">
        <v>19</v>
      </c>
      <c r="C4325">
        <v>45</v>
      </c>
      <c r="D4325" t="s">
        <v>20</v>
      </c>
      <c r="E4325" t="s">
        <v>53</v>
      </c>
      <c r="F4325" t="s">
        <v>67</v>
      </c>
      <c r="G4325" t="s">
        <v>71</v>
      </c>
      <c r="H4325" t="s">
        <v>51</v>
      </c>
      <c r="I4325" s="5">
        <v>24.4</v>
      </c>
      <c r="J4325" t="s">
        <v>25</v>
      </c>
      <c r="K4325" s="1">
        <v>40625</v>
      </c>
      <c r="L4325" s="1" t="s">
        <v>5075</v>
      </c>
      <c r="M4325" s="7">
        <v>14.6</v>
      </c>
      <c r="N4325" s="22">
        <v>79222</v>
      </c>
      <c r="O4325">
        <v>3</v>
      </c>
      <c r="P4325" t="s">
        <v>26</v>
      </c>
      <c r="Q4325">
        <v>0</v>
      </c>
      <c r="R4325">
        <v>6</v>
      </c>
      <c r="S4325" t="s">
        <v>137</v>
      </c>
      <c r="T4325" t="s">
        <v>26</v>
      </c>
      <c r="U4325" t="str">
        <f t="shared" si="134"/>
        <v>Adult</v>
      </c>
      <c r="V4325" t="str">
        <f t="shared" si="135"/>
        <v>Expert</v>
      </c>
      <c r="W4325" t="str">
        <f>IF(Table13[[#This Row],[Last_Working_Date]]="Active","Active","Exited")</f>
        <v>Active</v>
      </c>
    </row>
    <row r="4326" spans="1:23" x14ac:dyDescent="0.3">
      <c r="A4326" s="9" t="s">
        <v>4443</v>
      </c>
      <c r="B4326" s="9" t="s">
        <v>19</v>
      </c>
      <c r="C4326">
        <v>27</v>
      </c>
      <c r="D4326" t="s">
        <v>30</v>
      </c>
      <c r="E4326" t="s">
        <v>53</v>
      </c>
      <c r="F4326" t="s">
        <v>45</v>
      </c>
      <c r="G4326" t="s">
        <v>46</v>
      </c>
      <c r="H4326" t="s">
        <v>24</v>
      </c>
      <c r="I4326" s="5">
        <v>1.8</v>
      </c>
      <c r="J4326" t="s">
        <v>25</v>
      </c>
      <c r="K4326" s="1">
        <v>44763</v>
      </c>
      <c r="L4326" s="1" t="s">
        <v>5075</v>
      </c>
      <c r="M4326" s="7">
        <v>3.27</v>
      </c>
      <c r="N4326" s="22">
        <v>39284</v>
      </c>
      <c r="O4326">
        <v>3</v>
      </c>
      <c r="P4326" t="s">
        <v>26</v>
      </c>
      <c r="Q4326">
        <v>2</v>
      </c>
      <c r="R4326">
        <v>2</v>
      </c>
      <c r="S4326" t="s">
        <v>341</v>
      </c>
      <c r="T4326" t="s">
        <v>26</v>
      </c>
      <c r="U4326" t="str">
        <f t="shared" si="134"/>
        <v>Young</v>
      </c>
      <c r="V4326" t="str">
        <f t="shared" si="135"/>
        <v>Junior</v>
      </c>
      <c r="W4326" t="str">
        <f>IF(Table13[[#This Row],[Last_Working_Date]]="Active","Active","Exited")</f>
        <v>Active</v>
      </c>
    </row>
    <row r="4327" spans="1:23" x14ac:dyDescent="0.3">
      <c r="A4327" s="9" t="s">
        <v>4444</v>
      </c>
      <c r="B4327" s="9" t="s">
        <v>29</v>
      </c>
      <c r="C4327">
        <v>32</v>
      </c>
      <c r="D4327" t="s">
        <v>20</v>
      </c>
      <c r="E4327" t="s">
        <v>44</v>
      </c>
      <c r="F4327" t="s">
        <v>32</v>
      </c>
      <c r="G4327" t="s">
        <v>171</v>
      </c>
      <c r="H4327" t="s">
        <v>24</v>
      </c>
      <c r="I4327" s="5">
        <v>4.8</v>
      </c>
      <c r="J4327" t="s">
        <v>25</v>
      </c>
      <c r="K4327" s="1">
        <v>42826</v>
      </c>
      <c r="L4327" s="1" t="s">
        <v>5075</v>
      </c>
      <c r="M4327" s="7">
        <v>8.57</v>
      </c>
      <c r="N4327" s="22">
        <v>46359</v>
      </c>
      <c r="O4327">
        <v>3</v>
      </c>
      <c r="P4327" t="s">
        <v>26</v>
      </c>
      <c r="Q4327">
        <v>2</v>
      </c>
      <c r="R4327">
        <v>7</v>
      </c>
      <c r="S4327" t="s">
        <v>37</v>
      </c>
      <c r="T4327" t="s">
        <v>26</v>
      </c>
      <c r="U4327" t="str">
        <f t="shared" si="134"/>
        <v>Adult</v>
      </c>
      <c r="V4327" t="str">
        <f t="shared" si="135"/>
        <v>Mid-Level</v>
      </c>
      <c r="W4327" t="str">
        <f>IF(Table13[[#This Row],[Last_Working_Date]]="Active","Active","Exited")</f>
        <v>Active</v>
      </c>
    </row>
    <row r="4328" spans="1:23" x14ac:dyDescent="0.3">
      <c r="A4328" s="9" t="s">
        <v>4445</v>
      </c>
      <c r="B4328" s="9" t="s">
        <v>29</v>
      </c>
      <c r="C4328">
        <v>31</v>
      </c>
      <c r="D4328" t="s">
        <v>30</v>
      </c>
      <c r="E4328" t="s">
        <v>53</v>
      </c>
      <c r="F4328" t="s">
        <v>54</v>
      </c>
      <c r="G4328" t="s">
        <v>77</v>
      </c>
      <c r="H4328" t="s">
        <v>84</v>
      </c>
      <c r="I4328" s="5">
        <v>6.9</v>
      </c>
      <c r="J4328" t="s">
        <v>25</v>
      </c>
      <c r="K4328" s="1">
        <v>40454</v>
      </c>
      <c r="L4328" s="1">
        <v>45024</v>
      </c>
      <c r="M4328" s="7">
        <v>12.51</v>
      </c>
      <c r="N4328" s="22">
        <v>46036</v>
      </c>
      <c r="O4328">
        <v>2</v>
      </c>
      <c r="P4328" t="s">
        <v>65</v>
      </c>
      <c r="Q4328">
        <v>1</v>
      </c>
      <c r="R4328">
        <v>12</v>
      </c>
      <c r="S4328" t="s">
        <v>294</v>
      </c>
      <c r="T4328" t="s">
        <v>65</v>
      </c>
      <c r="U4328" t="str">
        <f t="shared" si="134"/>
        <v>Adult</v>
      </c>
      <c r="V4328" t="str">
        <f t="shared" si="135"/>
        <v>Senior</v>
      </c>
      <c r="W4328" t="str">
        <f>IF(Table13[[#This Row],[Last_Working_Date]]="Active","Active","Exited")</f>
        <v>Exited</v>
      </c>
    </row>
    <row r="4329" spans="1:23" x14ac:dyDescent="0.3">
      <c r="A4329" s="9" t="s">
        <v>4446</v>
      </c>
      <c r="B4329" s="9" t="s">
        <v>19</v>
      </c>
      <c r="C4329">
        <v>37</v>
      </c>
      <c r="D4329" t="s">
        <v>30</v>
      </c>
      <c r="E4329" t="s">
        <v>58</v>
      </c>
      <c r="F4329" t="s">
        <v>92</v>
      </c>
      <c r="G4329" t="s">
        <v>246</v>
      </c>
      <c r="H4329" t="s">
        <v>24</v>
      </c>
      <c r="I4329" s="5">
        <v>13.6</v>
      </c>
      <c r="J4329" t="s">
        <v>25</v>
      </c>
      <c r="K4329" s="1">
        <v>42320</v>
      </c>
      <c r="L4329" s="1" t="s">
        <v>5075</v>
      </c>
      <c r="M4329" s="7">
        <v>9.9600000000000009</v>
      </c>
      <c r="N4329" s="22">
        <v>65057</v>
      </c>
      <c r="O4329">
        <v>2</v>
      </c>
      <c r="P4329" t="s">
        <v>26</v>
      </c>
      <c r="Q4329">
        <v>3</v>
      </c>
      <c r="R4329">
        <v>3</v>
      </c>
      <c r="S4329" t="s">
        <v>823</v>
      </c>
      <c r="T4329" t="s">
        <v>26</v>
      </c>
      <c r="U4329" t="str">
        <f t="shared" si="134"/>
        <v>Adult</v>
      </c>
      <c r="V4329" t="str">
        <f t="shared" si="135"/>
        <v>Expert</v>
      </c>
      <c r="W4329" t="str">
        <f>IF(Table13[[#This Row],[Last_Working_Date]]="Active","Active","Exited")</f>
        <v>Active</v>
      </c>
    </row>
    <row r="4330" spans="1:23" x14ac:dyDescent="0.3">
      <c r="A4330" s="9" t="s">
        <v>4447</v>
      </c>
      <c r="B4330" s="9" t="s">
        <v>19</v>
      </c>
      <c r="C4330">
        <v>39</v>
      </c>
      <c r="D4330" t="s">
        <v>30</v>
      </c>
      <c r="E4330" t="s">
        <v>39</v>
      </c>
      <c r="F4330" t="s">
        <v>82</v>
      </c>
      <c r="G4330" t="s">
        <v>83</v>
      </c>
      <c r="H4330" t="s">
        <v>24</v>
      </c>
      <c r="I4330" s="5">
        <v>12.5</v>
      </c>
      <c r="J4330" t="s">
        <v>25</v>
      </c>
      <c r="K4330" s="1">
        <v>44052</v>
      </c>
      <c r="L4330" s="1" t="s">
        <v>5075</v>
      </c>
      <c r="M4330" s="7">
        <v>5.22</v>
      </c>
      <c r="N4330" s="22">
        <v>55806</v>
      </c>
      <c r="O4330">
        <v>2</v>
      </c>
      <c r="P4330" t="s">
        <v>65</v>
      </c>
      <c r="Q4330">
        <v>1</v>
      </c>
      <c r="R4330">
        <v>4</v>
      </c>
      <c r="S4330" t="s">
        <v>663</v>
      </c>
      <c r="T4330" t="s">
        <v>26</v>
      </c>
      <c r="U4330" t="str">
        <f t="shared" si="134"/>
        <v>Adult</v>
      </c>
      <c r="V4330" t="str">
        <f t="shared" si="135"/>
        <v>Expert</v>
      </c>
      <c r="W4330" t="str">
        <f>IF(Table13[[#This Row],[Last_Working_Date]]="Active","Active","Exited")</f>
        <v>Active</v>
      </c>
    </row>
    <row r="4331" spans="1:23" x14ac:dyDescent="0.3">
      <c r="A4331" s="9" t="s">
        <v>4448</v>
      </c>
      <c r="B4331" s="9" t="s">
        <v>19</v>
      </c>
      <c r="C4331">
        <v>25</v>
      </c>
      <c r="D4331" t="s">
        <v>30</v>
      </c>
      <c r="E4331" t="s">
        <v>58</v>
      </c>
      <c r="F4331" t="s">
        <v>32</v>
      </c>
      <c r="G4331" t="s">
        <v>171</v>
      </c>
      <c r="H4331" t="s">
        <v>51</v>
      </c>
      <c r="I4331" s="5">
        <v>2.8</v>
      </c>
      <c r="J4331" t="s">
        <v>25</v>
      </c>
      <c r="K4331" s="1">
        <v>43106</v>
      </c>
      <c r="L4331" s="1" t="s">
        <v>5075</v>
      </c>
      <c r="M4331" s="7">
        <v>7.81</v>
      </c>
      <c r="N4331" s="22">
        <v>37005</v>
      </c>
      <c r="O4331">
        <v>2</v>
      </c>
      <c r="P4331" t="s">
        <v>26</v>
      </c>
      <c r="Q4331">
        <v>1</v>
      </c>
      <c r="R4331">
        <v>4</v>
      </c>
      <c r="S4331" t="s">
        <v>1478</v>
      </c>
      <c r="T4331" t="s">
        <v>26</v>
      </c>
      <c r="U4331" t="str">
        <f t="shared" si="134"/>
        <v>Young</v>
      </c>
      <c r="V4331" t="str">
        <f t="shared" si="135"/>
        <v>Mid-Level</v>
      </c>
      <c r="W4331" t="str">
        <f>IF(Table13[[#This Row],[Last_Working_Date]]="Active","Active","Exited")</f>
        <v>Active</v>
      </c>
    </row>
    <row r="4332" spans="1:23" x14ac:dyDescent="0.3">
      <c r="A4332" s="9" t="s">
        <v>4449</v>
      </c>
      <c r="B4332" s="9" t="s">
        <v>29</v>
      </c>
      <c r="C4332">
        <v>32</v>
      </c>
      <c r="D4332" t="s">
        <v>20</v>
      </c>
      <c r="E4332" t="s">
        <v>63</v>
      </c>
      <c r="F4332" t="s">
        <v>32</v>
      </c>
      <c r="G4332" t="s">
        <v>171</v>
      </c>
      <c r="H4332" t="s">
        <v>24</v>
      </c>
      <c r="I4332" s="5">
        <v>11.9</v>
      </c>
      <c r="J4332" t="s">
        <v>25</v>
      </c>
      <c r="K4332" s="1">
        <v>41244</v>
      </c>
      <c r="L4332" s="1" t="s">
        <v>5075</v>
      </c>
      <c r="M4332" s="7">
        <v>12.91</v>
      </c>
      <c r="N4332" s="22">
        <v>51745</v>
      </c>
      <c r="O4332">
        <v>3</v>
      </c>
      <c r="P4332" t="s">
        <v>26</v>
      </c>
      <c r="Q4332">
        <v>2</v>
      </c>
      <c r="R4332">
        <v>8</v>
      </c>
      <c r="S4332" t="s">
        <v>2817</v>
      </c>
      <c r="T4332" t="s">
        <v>26</v>
      </c>
      <c r="U4332" t="str">
        <f t="shared" si="134"/>
        <v>Adult</v>
      </c>
      <c r="V4332" t="str">
        <f t="shared" si="135"/>
        <v>Expert</v>
      </c>
      <c r="W4332" t="str">
        <f>IF(Table13[[#This Row],[Last_Working_Date]]="Active","Active","Exited")</f>
        <v>Active</v>
      </c>
    </row>
    <row r="4333" spans="1:23" x14ac:dyDescent="0.3">
      <c r="A4333" s="9" t="s">
        <v>4450</v>
      </c>
      <c r="B4333" s="9" t="s">
        <v>19</v>
      </c>
      <c r="C4333">
        <v>42</v>
      </c>
      <c r="D4333" t="s">
        <v>20</v>
      </c>
      <c r="E4333" t="s">
        <v>63</v>
      </c>
      <c r="F4333" t="s">
        <v>40</v>
      </c>
      <c r="G4333" t="s">
        <v>41</v>
      </c>
      <c r="H4333" t="s">
        <v>24</v>
      </c>
      <c r="I4333" s="5">
        <v>19.7</v>
      </c>
      <c r="J4333" t="s">
        <v>25</v>
      </c>
      <c r="K4333" s="1">
        <v>43376</v>
      </c>
      <c r="L4333" s="1" t="s">
        <v>5075</v>
      </c>
      <c r="M4333" s="7">
        <v>7.07</v>
      </c>
      <c r="N4333" s="22">
        <v>77322</v>
      </c>
      <c r="O4333">
        <v>4</v>
      </c>
      <c r="P4333" t="s">
        <v>26</v>
      </c>
      <c r="Q4333">
        <v>2</v>
      </c>
      <c r="R4333">
        <v>3</v>
      </c>
      <c r="S4333" t="s">
        <v>42</v>
      </c>
      <c r="T4333" t="s">
        <v>26</v>
      </c>
      <c r="U4333" t="str">
        <f t="shared" si="134"/>
        <v>Adult</v>
      </c>
      <c r="V4333" t="str">
        <f t="shared" si="135"/>
        <v>Expert</v>
      </c>
      <c r="W4333" t="str">
        <f>IF(Table13[[#This Row],[Last_Working_Date]]="Active","Active","Exited")</f>
        <v>Active</v>
      </c>
    </row>
    <row r="4334" spans="1:23" x14ac:dyDescent="0.3">
      <c r="A4334" s="9" t="s">
        <v>4451</v>
      </c>
      <c r="B4334" s="9" t="s">
        <v>19</v>
      </c>
      <c r="C4334">
        <v>46</v>
      </c>
      <c r="D4334" t="s">
        <v>30</v>
      </c>
      <c r="E4334" t="s">
        <v>36</v>
      </c>
      <c r="F4334" t="s">
        <v>67</v>
      </c>
      <c r="G4334" t="s">
        <v>68</v>
      </c>
      <c r="H4334" t="s">
        <v>47</v>
      </c>
      <c r="I4334" s="5">
        <v>13.1</v>
      </c>
      <c r="J4334" t="s">
        <v>25</v>
      </c>
      <c r="K4334" s="1">
        <v>40056</v>
      </c>
      <c r="L4334" s="1" t="s">
        <v>5075</v>
      </c>
      <c r="M4334" s="7">
        <v>16.16</v>
      </c>
      <c r="N4334" s="22">
        <v>65203</v>
      </c>
      <c r="O4334">
        <v>5</v>
      </c>
      <c r="P4334" t="s">
        <v>26</v>
      </c>
      <c r="Q4334">
        <v>3</v>
      </c>
      <c r="R4334">
        <v>2</v>
      </c>
      <c r="S4334" t="s">
        <v>515</v>
      </c>
      <c r="T4334" t="s">
        <v>26</v>
      </c>
      <c r="U4334" t="str">
        <f t="shared" si="134"/>
        <v>Adult</v>
      </c>
      <c r="V4334" t="str">
        <f t="shared" si="135"/>
        <v>Expert</v>
      </c>
      <c r="W4334" t="str">
        <f>IF(Table13[[#This Row],[Last_Working_Date]]="Active","Active","Exited")</f>
        <v>Active</v>
      </c>
    </row>
    <row r="4335" spans="1:23" x14ac:dyDescent="0.3">
      <c r="A4335" s="9" t="s">
        <v>4452</v>
      </c>
      <c r="B4335" s="9" t="s">
        <v>29</v>
      </c>
      <c r="C4335">
        <v>45</v>
      </c>
      <c r="D4335" t="s">
        <v>30</v>
      </c>
      <c r="E4335" t="s">
        <v>58</v>
      </c>
      <c r="F4335" t="s">
        <v>92</v>
      </c>
      <c r="G4335" t="s">
        <v>120</v>
      </c>
      <c r="H4335" t="s">
        <v>24</v>
      </c>
      <c r="I4335" s="5">
        <v>23.9</v>
      </c>
      <c r="J4335" t="s">
        <v>25</v>
      </c>
      <c r="K4335" s="1">
        <v>39859</v>
      </c>
      <c r="L4335" s="1" t="s">
        <v>5075</v>
      </c>
      <c r="M4335" s="7">
        <v>16.7</v>
      </c>
      <c r="N4335" s="22">
        <v>83946</v>
      </c>
      <c r="O4335">
        <v>3</v>
      </c>
      <c r="P4335" t="s">
        <v>26</v>
      </c>
      <c r="Q4335">
        <v>2</v>
      </c>
      <c r="R4335">
        <v>6</v>
      </c>
      <c r="S4335" t="s">
        <v>1165</v>
      </c>
      <c r="T4335" t="s">
        <v>26</v>
      </c>
      <c r="U4335" t="str">
        <f t="shared" si="134"/>
        <v>Adult</v>
      </c>
      <c r="V4335" t="str">
        <f t="shared" si="135"/>
        <v>Expert</v>
      </c>
      <c r="W4335" t="str">
        <f>IF(Table13[[#This Row],[Last_Working_Date]]="Active","Active","Exited")</f>
        <v>Active</v>
      </c>
    </row>
    <row r="4336" spans="1:23" x14ac:dyDescent="0.3">
      <c r="A4336" s="9" t="s">
        <v>4453</v>
      </c>
      <c r="B4336" s="9" t="s">
        <v>29</v>
      </c>
      <c r="C4336">
        <v>39</v>
      </c>
      <c r="D4336" t="s">
        <v>30</v>
      </c>
      <c r="E4336" t="s">
        <v>31</v>
      </c>
      <c r="F4336" t="s">
        <v>92</v>
      </c>
      <c r="G4336" t="s">
        <v>120</v>
      </c>
      <c r="H4336" t="s">
        <v>24</v>
      </c>
      <c r="I4336" s="5">
        <v>17.399999999999999</v>
      </c>
      <c r="J4336" t="s">
        <v>25</v>
      </c>
      <c r="K4336" s="1">
        <v>42861</v>
      </c>
      <c r="L4336" s="1" t="s">
        <v>5075</v>
      </c>
      <c r="M4336" s="7">
        <v>8.48</v>
      </c>
      <c r="N4336" s="22">
        <v>67185</v>
      </c>
      <c r="O4336">
        <v>4</v>
      </c>
      <c r="P4336" t="s">
        <v>26</v>
      </c>
      <c r="Q4336">
        <v>2</v>
      </c>
      <c r="R4336">
        <v>6</v>
      </c>
      <c r="S4336" t="s">
        <v>818</v>
      </c>
      <c r="T4336" t="s">
        <v>26</v>
      </c>
      <c r="U4336" t="str">
        <f t="shared" si="134"/>
        <v>Adult</v>
      </c>
      <c r="V4336" t="str">
        <f t="shared" si="135"/>
        <v>Expert</v>
      </c>
      <c r="W4336" t="str">
        <f>IF(Table13[[#This Row],[Last_Working_Date]]="Active","Active","Exited")</f>
        <v>Active</v>
      </c>
    </row>
    <row r="4337" spans="1:23" x14ac:dyDescent="0.3">
      <c r="A4337" s="9" t="s">
        <v>4454</v>
      </c>
      <c r="B4337" s="9" t="s">
        <v>29</v>
      </c>
      <c r="C4337">
        <v>25</v>
      </c>
      <c r="D4337" t="s">
        <v>30</v>
      </c>
      <c r="E4337" t="s">
        <v>36</v>
      </c>
      <c r="F4337" t="s">
        <v>82</v>
      </c>
      <c r="G4337" t="s">
        <v>83</v>
      </c>
      <c r="H4337" t="s">
        <v>47</v>
      </c>
      <c r="I4337" s="5">
        <v>4</v>
      </c>
      <c r="J4337" t="s">
        <v>25</v>
      </c>
      <c r="K4337" s="1">
        <v>44260</v>
      </c>
      <c r="L4337" s="1" t="s">
        <v>5075</v>
      </c>
      <c r="M4337" s="7">
        <v>4.6500000000000004</v>
      </c>
      <c r="N4337" s="22">
        <v>36554</v>
      </c>
      <c r="O4337">
        <v>3</v>
      </c>
      <c r="P4337" t="s">
        <v>26</v>
      </c>
      <c r="Q4337">
        <v>2</v>
      </c>
      <c r="R4337">
        <v>5</v>
      </c>
      <c r="S4337" t="s">
        <v>863</v>
      </c>
      <c r="T4337" t="s">
        <v>26</v>
      </c>
      <c r="U4337" t="str">
        <f t="shared" si="134"/>
        <v>Young</v>
      </c>
      <c r="V4337" t="str">
        <f t="shared" si="135"/>
        <v>Mid-Level</v>
      </c>
      <c r="W4337" t="str">
        <f>IF(Table13[[#This Row],[Last_Working_Date]]="Active","Active","Exited")</f>
        <v>Active</v>
      </c>
    </row>
    <row r="4338" spans="1:23" x14ac:dyDescent="0.3">
      <c r="A4338" s="9" t="s">
        <v>4455</v>
      </c>
      <c r="B4338" s="9" t="s">
        <v>29</v>
      </c>
      <c r="C4338">
        <v>41</v>
      </c>
      <c r="D4338" t="s">
        <v>30</v>
      </c>
      <c r="E4338" t="s">
        <v>39</v>
      </c>
      <c r="F4338" t="s">
        <v>45</v>
      </c>
      <c r="G4338" t="s">
        <v>164</v>
      </c>
      <c r="H4338" t="s">
        <v>47</v>
      </c>
      <c r="I4338" s="5">
        <v>15.5</v>
      </c>
      <c r="J4338" t="s">
        <v>25</v>
      </c>
      <c r="K4338" s="1">
        <v>40210</v>
      </c>
      <c r="L4338" s="1" t="s">
        <v>5075</v>
      </c>
      <c r="M4338" s="7">
        <v>15.74</v>
      </c>
      <c r="N4338" s="22">
        <v>64664</v>
      </c>
      <c r="O4338">
        <v>2</v>
      </c>
      <c r="P4338" t="s">
        <v>26</v>
      </c>
      <c r="Q4338">
        <v>2</v>
      </c>
      <c r="R4338">
        <v>8</v>
      </c>
      <c r="S4338" t="s">
        <v>330</v>
      </c>
      <c r="T4338" t="s">
        <v>26</v>
      </c>
      <c r="U4338" t="str">
        <f t="shared" si="134"/>
        <v>Adult</v>
      </c>
      <c r="V4338" t="str">
        <f t="shared" si="135"/>
        <v>Expert</v>
      </c>
      <c r="W4338" t="str">
        <f>IF(Table13[[#This Row],[Last_Working_Date]]="Active","Active","Exited")</f>
        <v>Active</v>
      </c>
    </row>
    <row r="4339" spans="1:23" x14ac:dyDescent="0.3">
      <c r="A4339" s="9" t="s">
        <v>4456</v>
      </c>
      <c r="B4339" s="9" t="s">
        <v>29</v>
      </c>
      <c r="C4339">
        <v>38</v>
      </c>
      <c r="D4339" t="s">
        <v>30</v>
      </c>
      <c r="E4339" t="s">
        <v>39</v>
      </c>
      <c r="F4339" t="s">
        <v>45</v>
      </c>
      <c r="G4339" t="s">
        <v>164</v>
      </c>
      <c r="H4339" t="s">
        <v>51</v>
      </c>
      <c r="I4339" s="5">
        <v>11.9</v>
      </c>
      <c r="J4339" t="s">
        <v>25</v>
      </c>
      <c r="K4339" s="1">
        <v>43779</v>
      </c>
      <c r="L4339" s="1" t="s">
        <v>5075</v>
      </c>
      <c r="M4339" s="7">
        <v>5.97</v>
      </c>
      <c r="N4339" s="22">
        <v>60818</v>
      </c>
      <c r="O4339">
        <v>3</v>
      </c>
      <c r="P4339" t="s">
        <v>26</v>
      </c>
      <c r="Q4339">
        <v>1</v>
      </c>
      <c r="R4339">
        <v>6</v>
      </c>
      <c r="S4339" t="s">
        <v>1138</v>
      </c>
      <c r="T4339" t="s">
        <v>26</v>
      </c>
      <c r="U4339" t="str">
        <f t="shared" si="134"/>
        <v>Adult</v>
      </c>
      <c r="V4339" t="str">
        <f t="shared" si="135"/>
        <v>Expert</v>
      </c>
      <c r="W4339" t="str">
        <f>IF(Table13[[#This Row],[Last_Working_Date]]="Active","Active","Exited")</f>
        <v>Active</v>
      </c>
    </row>
    <row r="4340" spans="1:23" x14ac:dyDescent="0.3">
      <c r="A4340" s="9" t="s">
        <v>4457</v>
      </c>
      <c r="B4340" s="9" t="s">
        <v>29</v>
      </c>
      <c r="C4340">
        <v>32</v>
      </c>
      <c r="D4340" t="s">
        <v>20</v>
      </c>
      <c r="E4340" t="s">
        <v>39</v>
      </c>
      <c r="F4340" t="s">
        <v>92</v>
      </c>
      <c r="G4340" t="s">
        <v>246</v>
      </c>
      <c r="H4340" t="s">
        <v>24</v>
      </c>
      <c r="I4340" s="5">
        <v>9.4</v>
      </c>
      <c r="J4340" t="s">
        <v>25</v>
      </c>
      <c r="K4340" s="1">
        <v>43156</v>
      </c>
      <c r="L4340" s="1" t="s">
        <v>5075</v>
      </c>
      <c r="M4340" s="7">
        <v>7.67</v>
      </c>
      <c r="N4340" s="22">
        <v>56072</v>
      </c>
      <c r="O4340">
        <v>3</v>
      </c>
      <c r="P4340" t="s">
        <v>26</v>
      </c>
      <c r="Q4340">
        <v>0</v>
      </c>
      <c r="R4340">
        <v>8</v>
      </c>
      <c r="S4340" t="s">
        <v>162</v>
      </c>
      <c r="T4340" t="s">
        <v>26</v>
      </c>
      <c r="U4340" t="str">
        <f t="shared" si="134"/>
        <v>Adult</v>
      </c>
      <c r="V4340" t="str">
        <f t="shared" si="135"/>
        <v>Senior</v>
      </c>
      <c r="W4340" t="str">
        <f>IF(Table13[[#This Row],[Last_Working_Date]]="Active","Active","Exited")</f>
        <v>Active</v>
      </c>
    </row>
    <row r="4341" spans="1:23" x14ac:dyDescent="0.3">
      <c r="A4341" s="9" t="s">
        <v>4458</v>
      </c>
      <c r="B4341" s="9" t="s">
        <v>29</v>
      </c>
      <c r="C4341">
        <v>32</v>
      </c>
      <c r="D4341" t="s">
        <v>30</v>
      </c>
      <c r="E4341" t="s">
        <v>44</v>
      </c>
      <c r="F4341" t="s">
        <v>22</v>
      </c>
      <c r="G4341" t="s">
        <v>23</v>
      </c>
      <c r="H4341" t="s">
        <v>24</v>
      </c>
      <c r="I4341" s="5">
        <v>10.1</v>
      </c>
      <c r="J4341" t="s">
        <v>25</v>
      </c>
      <c r="K4341" s="1">
        <v>44370</v>
      </c>
      <c r="L4341" s="1" t="s">
        <v>5075</v>
      </c>
      <c r="M4341" s="7">
        <v>4.3499999999999996</v>
      </c>
      <c r="N4341" s="22">
        <v>50987</v>
      </c>
      <c r="O4341">
        <v>4</v>
      </c>
      <c r="P4341" t="s">
        <v>26</v>
      </c>
      <c r="Q4341">
        <v>1</v>
      </c>
      <c r="R4341">
        <v>3</v>
      </c>
      <c r="S4341" t="s">
        <v>322</v>
      </c>
      <c r="T4341" t="s">
        <v>26</v>
      </c>
      <c r="U4341" t="str">
        <f t="shared" si="134"/>
        <v>Adult</v>
      </c>
      <c r="V4341" t="str">
        <f t="shared" si="135"/>
        <v>Expert</v>
      </c>
      <c r="W4341" t="str">
        <f>IF(Table13[[#This Row],[Last_Working_Date]]="Active","Active","Exited")</f>
        <v>Active</v>
      </c>
    </row>
    <row r="4342" spans="1:23" x14ac:dyDescent="0.3">
      <c r="A4342" s="9" t="s">
        <v>1173</v>
      </c>
      <c r="B4342" s="9" t="s">
        <v>19</v>
      </c>
      <c r="C4342">
        <v>29</v>
      </c>
      <c r="D4342" t="s">
        <v>30</v>
      </c>
      <c r="E4342" t="s">
        <v>36</v>
      </c>
      <c r="F4342" t="s">
        <v>32</v>
      </c>
      <c r="G4342" t="s">
        <v>33</v>
      </c>
      <c r="H4342" t="s">
        <v>24</v>
      </c>
      <c r="I4342" s="5">
        <v>3.5</v>
      </c>
      <c r="J4342" t="s">
        <v>25</v>
      </c>
      <c r="K4342" s="1">
        <v>43353</v>
      </c>
      <c r="L4342" s="1" t="s">
        <v>5075</v>
      </c>
      <c r="M4342" s="7">
        <v>7.13</v>
      </c>
      <c r="N4342" s="22">
        <v>35155</v>
      </c>
      <c r="O4342">
        <v>4</v>
      </c>
      <c r="P4342" t="s">
        <v>26</v>
      </c>
      <c r="Q4342">
        <v>1</v>
      </c>
      <c r="R4342">
        <v>11</v>
      </c>
      <c r="S4342" t="s">
        <v>5074</v>
      </c>
      <c r="T4342" t="s">
        <v>26</v>
      </c>
      <c r="U4342" t="str">
        <f t="shared" si="134"/>
        <v>Young</v>
      </c>
      <c r="V4342" t="str">
        <f t="shared" si="135"/>
        <v>Mid-Level</v>
      </c>
      <c r="W4342" t="str">
        <f>IF(Table13[[#This Row],[Last_Working_Date]]="Active","Active","Exited")</f>
        <v>Active</v>
      </c>
    </row>
    <row r="4343" spans="1:23" x14ac:dyDescent="0.3">
      <c r="A4343" s="9" t="s">
        <v>328</v>
      </c>
      <c r="B4343" s="9" t="s">
        <v>29</v>
      </c>
      <c r="C4343">
        <v>32</v>
      </c>
      <c r="D4343" t="s">
        <v>30</v>
      </c>
      <c r="E4343" t="s">
        <v>53</v>
      </c>
      <c r="F4343" t="s">
        <v>45</v>
      </c>
      <c r="G4343" t="s">
        <v>164</v>
      </c>
      <c r="H4343" t="s">
        <v>24</v>
      </c>
      <c r="I4343" s="5">
        <v>6.7</v>
      </c>
      <c r="J4343" t="s">
        <v>25</v>
      </c>
      <c r="K4343" s="1">
        <v>43088</v>
      </c>
      <c r="L4343" s="1" t="s">
        <v>5075</v>
      </c>
      <c r="M4343" s="7">
        <v>7.86</v>
      </c>
      <c r="N4343" s="22">
        <v>50508</v>
      </c>
      <c r="O4343">
        <v>5</v>
      </c>
      <c r="P4343" t="s">
        <v>26</v>
      </c>
      <c r="Q4343">
        <v>3</v>
      </c>
      <c r="R4343">
        <v>9</v>
      </c>
      <c r="S4343" t="s">
        <v>5074</v>
      </c>
      <c r="T4343" t="s">
        <v>26</v>
      </c>
      <c r="U4343" t="str">
        <f t="shared" si="134"/>
        <v>Adult</v>
      </c>
      <c r="V4343" t="str">
        <f t="shared" si="135"/>
        <v>Senior</v>
      </c>
      <c r="W4343" t="str">
        <f>IF(Table13[[#This Row],[Last_Working_Date]]="Active","Active","Exited")</f>
        <v>Active</v>
      </c>
    </row>
    <row r="4344" spans="1:23" x14ac:dyDescent="0.3">
      <c r="A4344" s="9" t="s">
        <v>4459</v>
      </c>
      <c r="B4344" s="9" t="s">
        <v>19</v>
      </c>
      <c r="C4344">
        <v>31</v>
      </c>
      <c r="D4344" t="s">
        <v>20</v>
      </c>
      <c r="E4344" t="s">
        <v>21</v>
      </c>
      <c r="F4344" t="s">
        <v>92</v>
      </c>
      <c r="G4344" t="s">
        <v>93</v>
      </c>
      <c r="H4344" t="s">
        <v>84</v>
      </c>
      <c r="I4344" s="5">
        <v>8.5</v>
      </c>
      <c r="J4344" t="s">
        <v>25</v>
      </c>
      <c r="K4344" s="1">
        <v>43700</v>
      </c>
      <c r="L4344" s="1">
        <v>45681</v>
      </c>
      <c r="M4344" s="7">
        <v>5.42</v>
      </c>
      <c r="N4344" s="22">
        <v>53377</v>
      </c>
      <c r="O4344">
        <v>5</v>
      </c>
      <c r="P4344" t="s">
        <v>26</v>
      </c>
      <c r="Q4344">
        <v>3</v>
      </c>
      <c r="R4344">
        <v>7</v>
      </c>
      <c r="S4344" t="s">
        <v>723</v>
      </c>
      <c r="T4344" t="s">
        <v>65</v>
      </c>
      <c r="U4344" t="str">
        <f t="shared" si="134"/>
        <v>Adult</v>
      </c>
      <c r="V4344" t="str">
        <f t="shared" si="135"/>
        <v>Senior</v>
      </c>
      <c r="W4344" t="str">
        <f>IF(Table13[[#This Row],[Last_Working_Date]]="Active","Active","Exited")</f>
        <v>Exited</v>
      </c>
    </row>
    <row r="4345" spans="1:23" x14ac:dyDescent="0.3">
      <c r="A4345" s="9" t="s">
        <v>4460</v>
      </c>
      <c r="B4345" s="9" t="s">
        <v>29</v>
      </c>
      <c r="C4345">
        <v>28</v>
      </c>
      <c r="D4345" t="s">
        <v>30</v>
      </c>
      <c r="E4345" t="s">
        <v>53</v>
      </c>
      <c r="F4345" t="s">
        <v>92</v>
      </c>
      <c r="G4345" t="s">
        <v>93</v>
      </c>
      <c r="H4345" t="s">
        <v>51</v>
      </c>
      <c r="I4345" s="5">
        <v>8</v>
      </c>
      <c r="J4345" t="s">
        <v>25</v>
      </c>
      <c r="K4345" s="1">
        <v>44319</v>
      </c>
      <c r="L4345" s="1" t="s">
        <v>5075</v>
      </c>
      <c r="M4345" s="7">
        <v>4.49</v>
      </c>
      <c r="N4345" s="22">
        <v>45680</v>
      </c>
      <c r="O4345">
        <v>3</v>
      </c>
      <c r="P4345" t="s">
        <v>26</v>
      </c>
      <c r="Q4345">
        <v>4</v>
      </c>
      <c r="R4345">
        <v>9</v>
      </c>
      <c r="S4345" t="s">
        <v>363</v>
      </c>
      <c r="T4345" t="s">
        <v>26</v>
      </c>
      <c r="U4345" t="str">
        <f t="shared" si="134"/>
        <v>Young</v>
      </c>
      <c r="V4345" t="str">
        <f t="shared" si="135"/>
        <v>Senior</v>
      </c>
      <c r="W4345" t="str">
        <f>IF(Table13[[#This Row],[Last_Working_Date]]="Active","Active","Exited")</f>
        <v>Active</v>
      </c>
    </row>
    <row r="4346" spans="1:23" x14ac:dyDescent="0.3">
      <c r="A4346" s="9" t="s">
        <v>4461</v>
      </c>
      <c r="B4346" s="9" t="s">
        <v>19</v>
      </c>
      <c r="C4346">
        <v>33</v>
      </c>
      <c r="D4346" t="s">
        <v>30</v>
      </c>
      <c r="E4346" t="s">
        <v>31</v>
      </c>
      <c r="F4346" t="s">
        <v>82</v>
      </c>
      <c r="G4346" t="s">
        <v>83</v>
      </c>
      <c r="H4346" t="s">
        <v>47</v>
      </c>
      <c r="I4346" s="5">
        <v>7.3</v>
      </c>
      <c r="J4346" t="s">
        <v>25</v>
      </c>
      <c r="K4346" s="1">
        <v>40376</v>
      </c>
      <c r="L4346" s="1" t="s">
        <v>5075</v>
      </c>
      <c r="M4346" s="7">
        <v>15.28</v>
      </c>
      <c r="N4346" s="22">
        <v>44228</v>
      </c>
      <c r="O4346">
        <v>3</v>
      </c>
      <c r="P4346" t="s">
        <v>26</v>
      </c>
      <c r="Q4346">
        <v>1</v>
      </c>
      <c r="R4346">
        <v>3</v>
      </c>
      <c r="S4346" t="s">
        <v>395</v>
      </c>
      <c r="T4346" t="s">
        <v>26</v>
      </c>
      <c r="U4346" t="str">
        <f t="shared" si="134"/>
        <v>Adult</v>
      </c>
      <c r="V4346" t="str">
        <f t="shared" si="135"/>
        <v>Senior</v>
      </c>
      <c r="W4346" t="str">
        <f>IF(Table13[[#This Row],[Last_Working_Date]]="Active","Active","Exited")</f>
        <v>Active</v>
      </c>
    </row>
    <row r="4347" spans="1:23" x14ac:dyDescent="0.3">
      <c r="A4347" s="9" t="s">
        <v>4462</v>
      </c>
      <c r="B4347" s="9" t="s">
        <v>29</v>
      </c>
      <c r="C4347">
        <v>38</v>
      </c>
      <c r="D4347" t="s">
        <v>20</v>
      </c>
      <c r="E4347" t="s">
        <v>39</v>
      </c>
      <c r="F4347" t="s">
        <v>45</v>
      </c>
      <c r="G4347" t="s">
        <v>98</v>
      </c>
      <c r="H4347" t="s">
        <v>24</v>
      </c>
      <c r="I4347" s="5">
        <v>7.6</v>
      </c>
      <c r="J4347" t="s">
        <v>25</v>
      </c>
      <c r="K4347" s="1">
        <v>41283</v>
      </c>
      <c r="L4347" s="1" t="s">
        <v>5075</v>
      </c>
      <c r="M4347" s="7">
        <v>12.8</v>
      </c>
      <c r="N4347" s="22">
        <v>49652</v>
      </c>
      <c r="O4347">
        <v>4</v>
      </c>
      <c r="P4347" t="s">
        <v>65</v>
      </c>
      <c r="Q4347">
        <v>0</v>
      </c>
      <c r="R4347">
        <v>7</v>
      </c>
      <c r="S4347" t="s">
        <v>660</v>
      </c>
      <c r="T4347" t="s">
        <v>26</v>
      </c>
      <c r="U4347" t="str">
        <f t="shared" si="134"/>
        <v>Adult</v>
      </c>
      <c r="V4347" t="str">
        <f t="shared" si="135"/>
        <v>Senior</v>
      </c>
      <c r="W4347" t="str">
        <f>IF(Table13[[#This Row],[Last_Working_Date]]="Active","Active","Exited")</f>
        <v>Active</v>
      </c>
    </row>
    <row r="4348" spans="1:23" x14ac:dyDescent="0.3">
      <c r="A4348" s="9" t="s">
        <v>4463</v>
      </c>
      <c r="B4348" s="9" t="s">
        <v>19</v>
      </c>
      <c r="C4348">
        <v>37</v>
      </c>
      <c r="D4348" t="s">
        <v>30</v>
      </c>
      <c r="E4348" t="s">
        <v>58</v>
      </c>
      <c r="F4348" t="s">
        <v>54</v>
      </c>
      <c r="G4348" t="s">
        <v>55</v>
      </c>
      <c r="H4348" t="s">
        <v>24</v>
      </c>
      <c r="I4348" s="5">
        <v>7</v>
      </c>
      <c r="J4348" t="s">
        <v>25</v>
      </c>
      <c r="K4348" s="1">
        <v>44445</v>
      </c>
      <c r="L4348" s="1" t="s">
        <v>5075</v>
      </c>
      <c r="M4348" s="7">
        <v>4.1399999999999997</v>
      </c>
      <c r="N4348" s="22">
        <v>48914</v>
      </c>
      <c r="O4348">
        <v>4</v>
      </c>
      <c r="P4348" t="s">
        <v>26</v>
      </c>
      <c r="Q4348">
        <v>1</v>
      </c>
      <c r="R4348">
        <v>4</v>
      </c>
      <c r="S4348" t="s">
        <v>617</v>
      </c>
      <c r="T4348" t="s">
        <v>26</v>
      </c>
      <c r="U4348" t="str">
        <f t="shared" si="134"/>
        <v>Adult</v>
      </c>
      <c r="V4348" t="str">
        <f t="shared" si="135"/>
        <v>Senior</v>
      </c>
      <c r="W4348" t="str">
        <f>IF(Table13[[#This Row],[Last_Working_Date]]="Active","Active","Exited")</f>
        <v>Active</v>
      </c>
    </row>
    <row r="4349" spans="1:23" x14ac:dyDescent="0.3">
      <c r="A4349" s="9" t="s">
        <v>4464</v>
      </c>
      <c r="B4349" s="9" t="s">
        <v>19</v>
      </c>
      <c r="C4349">
        <v>24</v>
      </c>
      <c r="D4349" t="s">
        <v>30</v>
      </c>
      <c r="E4349" t="s">
        <v>63</v>
      </c>
      <c r="F4349" t="s">
        <v>40</v>
      </c>
      <c r="G4349" t="s">
        <v>96</v>
      </c>
      <c r="H4349" t="s">
        <v>47</v>
      </c>
      <c r="I4349" s="5">
        <v>0.9</v>
      </c>
      <c r="J4349" t="s">
        <v>25</v>
      </c>
      <c r="K4349" s="1">
        <v>41043</v>
      </c>
      <c r="L4349" s="1" t="s">
        <v>5075</v>
      </c>
      <c r="M4349" s="7">
        <v>13.46</v>
      </c>
      <c r="N4349" s="22">
        <v>38181</v>
      </c>
      <c r="O4349">
        <v>2</v>
      </c>
      <c r="P4349" t="s">
        <v>26</v>
      </c>
      <c r="Q4349">
        <v>4</v>
      </c>
      <c r="R4349">
        <v>4</v>
      </c>
      <c r="S4349" t="s">
        <v>767</v>
      </c>
      <c r="T4349" t="s">
        <v>26</v>
      </c>
      <c r="U4349" t="str">
        <f t="shared" si="134"/>
        <v>Young</v>
      </c>
      <c r="V4349" t="str">
        <f t="shared" si="135"/>
        <v>Junior</v>
      </c>
      <c r="W4349" t="str">
        <f>IF(Table13[[#This Row],[Last_Working_Date]]="Active","Active","Exited")</f>
        <v>Active</v>
      </c>
    </row>
    <row r="4350" spans="1:23" x14ac:dyDescent="0.3">
      <c r="A4350" s="9" t="s">
        <v>4465</v>
      </c>
      <c r="B4350" s="9" t="s">
        <v>19</v>
      </c>
      <c r="C4350">
        <v>32</v>
      </c>
      <c r="D4350" t="s">
        <v>30</v>
      </c>
      <c r="E4350" t="s">
        <v>31</v>
      </c>
      <c r="F4350" t="s">
        <v>92</v>
      </c>
      <c r="G4350" t="s">
        <v>246</v>
      </c>
      <c r="H4350" t="s">
        <v>24</v>
      </c>
      <c r="I4350" s="5">
        <v>7.9</v>
      </c>
      <c r="J4350" t="s">
        <v>85</v>
      </c>
      <c r="K4350" s="1">
        <v>40729</v>
      </c>
      <c r="L4350" s="1">
        <v>44915</v>
      </c>
      <c r="M4350" s="7">
        <v>11.46</v>
      </c>
      <c r="N4350" s="22">
        <v>53945</v>
      </c>
      <c r="O4350">
        <v>4</v>
      </c>
      <c r="P4350" t="s">
        <v>26</v>
      </c>
      <c r="Q4350">
        <v>0</v>
      </c>
      <c r="R4350">
        <v>6</v>
      </c>
      <c r="S4350" t="s">
        <v>945</v>
      </c>
      <c r="T4350" t="s">
        <v>65</v>
      </c>
      <c r="U4350" t="str">
        <f t="shared" si="134"/>
        <v>Adult</v>
      </c>
      <c r="V4350" t="str">
        <f t="shared" si="135"/>
        <v>Senior</v>
      </c>
      <c r="W4350" t="str">
        <f>IF(Table13[[#This Row],[Last_Working_Date]]="Active","Active","Exited")</f>
        <v>Exited</v>
      </c>
    </row>
    <row r="4351" spans="1:23" x14ac:dyDescent="0.3">
      <c r="A4351" s="9" t="s">
        <v>80</v>
      </c>
      <c r="B4351" s="9" t="s">
        <v>19</v>
      </c>
      <c r="C4351">
        <v>29</v>
      </c>
      <c r="D4351" t="s">
        <v>20</v>
      </c>
      <c r="E4351" t="s">
        <v>58</v>
      </c>
      <c r="F4351" t="s">
        <v>67</v>
      </c>
      <c r="G4351" t="s">
        <v>176</v>
      </c>
      <c r="H4351" t="s">
        <v>47</v>
      </c>
      <c r="I4351" s="5">
        <v>1.8</v>
      </c>
      <c r="J4351" t="s">
        <v>25</v>
      </c>
      <c r="K4351" s="1">
        <v>43303</v>
      </c>
      <c r="L4351" s="1" t="s">
        <v>5075</v>
      </c>
      <c r="M4351" s="7">
        <v>7.27</v>
      </c>
      <c r="N4351" s="22">
        <v>33852</v>
      </c>
      <c r="O4351">
        <v>3</v>
      </c>
      <c r="P4351" t="s">
        <v>26</v>
      </c>
      <c r="Q4351">
        <v>3</v>
      </c>
      <c r="R4351">
        <v>7</v>
      </c>
      <c r="S4351" t="s">
        <v>5074</v>
      </c>
      <c r="T4351" t="s">
        <v>26</v>
      </c>
      <c r="U4351" t="str">
        <f t="shared" si="134"/>
        <v>Young</v>
      </c>
      <c r="V4351" t="str">
        <f t="shared" si="135"/>
        <v>Junior</v>
      </c>
      <c r="W4351" t="str">
        <f>IF(Table13[[#This Row],[Last_Working_Date]]="Active","Active","Exited")</f>
        <v>Active</v>
      </c>
    </row>
    <row r="4352" spans="1:23" x14ac:dyDescent="0.3">
      <c r="A4352" s="9" t="s">
        <v>4466</v>
      </c>
      <c r="B4352" s="9" t="s">
        <v>19</v>
      </c>
      <c r="C4352">
        <v>39</v>
      </c>
      <c r="D4352" t="s">
        <v>30</v>
      </c>
      <c r="E4352" t="s">
        <v>53</v>
      </c>
      <c r="F4352" t="s">
        <v>67</v>
      </c>
      <c r="G4352" t="s">
        <v>110</v>
      </c>
      <c r="H4352" t="s">
        <v>24</v>
      </c>
      <c r="I4352" s="5">
        <v>8.5</v>
      </c>
      <c r="J4352" t="s">
        <v>85</v>
      </c>
      <c r="K4352" s="1">
        <v>43180</v>
      </c>
      <c r="L4352" s="1" t="s">
        <v>5075</v>
      </c>
      <c r="M4352" s="7">
        <v>7.61</v>
      </c>
      <c r="N4352" s="22">
        <v>55648</v>
      </c>
      <c r="O4352">
        <v>2</v>
      </c>
      <c r="P4352" t="s">
        <v>26</v>
      </c>
      <c r="Q4352">
        <v>1</v>
      </c>
      <c r="R4352">
        <v>3</v>
      </c>
      <c r="S4352" t="s">
        <v>834</v>
      </c>
      <c r="T4352" t="s">
        <v>26</v>
      </c>
      <c r="U4352" t="str">
        <f t="shared" si="134"/>
        <v>Adult</v>
      </c>
      <c r="V4352" t="str">
        <f t="shared" si="135"/>
        <v>Senior</v>
      </c>
      <c r="W4352" t="str">
        <f>IF(Table13[[#This Row],[Last_Working_Date]]="Active","Active","Exited")</f>
        <v>Active</v>
      </c>
    </row>
    <row r="4353" spans="1:23" x14ac:dyDescent="0.3">
      <c r="A4353" s="9" t="s">
        <v>4467</v>
      </c>
      <c r="B4353" s="9" t="s">
        <v>19</v>
      </c>
      <c r="C4353">
        <v>26</v>
      </c>
      <c r="D4353" t="s">
        <v>20</v>
      </c>
      <c r="E4353" t="s">
        <v>63</v>
      </c>
      <c r="F4353" t="s">
        <v>40</v>
      </c>
      <c r="G4353" t="s">
        <v>50</v>
      </c>
      <c r="H4353" t="s">
        <v>24</v>
      </c>
      <c r="I4353" s="5">
        <v>2</v>
      </c>
      <c r="J4353" t="s">
        <v>25</v>
      </c>
      <c r="K4353" s="1">
        <v>44111</v>
      </c>
      <c r="L4353" s="1" t="s">
        <v>5075</v>
      </c>
      <c r="M4353" s="7">
        <v>5.0599999999999996</v>
      </c>
      <c r="N4353" s="22">
        <v>37297</v>
      </c>
      <c r="O4353">
        <v>3</v>
      </c>
      <c r="P4353" t="s">
        <v>26</v>
      </c>
      <c r="Q4353">
        <v>3</v>
      </c>
      <c r="R4353">
        <v>9</v>
      </c>
      <c r="S4353" t="s">
        <v>1914</v>
      </c>
      <c r="T4353" t="s">
        <v>26</v>
      </c>
      <c r="U4353" t="str">
        <f t="shared" si="134"/>
        <v>Young</v>
      </c>
      <c r="V4353" t="str">
        <f t="shared" si="135"/>
        <v>Mid-Level</v>
      </c>
      <c r="W4353" t="str">
        <f>IF(Table13[[#This Row],[Last_Working_Date]]="Active","Active","Exited")</f>
        <v>Active</v>
      </c>
    </row>
    <row r="4354" spans="1:23" x14ac:dyDescent="0.3">
      <c r="A4354" s="9" t="s">
        <v>4468</v>
      </c>
      <c r="B4354" s="9" t="s">
        <v>19</v>
      </c>
      <c r="C4354">
        <v>32</v>
      </c>
      <c r="D4354" t="s">
        <v>20</v>
      </c>
      <c r="E4354" t="s">
        <v>39</v>
      </c>
      <c r="F4354" t="s">
        <v>45</v>
      </c>
      <c r="G4354" t="s">
        <v>46</v>
      </c>
      <c r="H4354" t="s">
        <v>24</v>
      </c>
      <c r="I4354" s="5">
        <v>9.6999999999999993</v>
      </c>
      <c r="J4354" t="s">
        <v>25</v>
      </c>
      <c r="K4354" s="1">
        <v>45625</v>
      </c>
      <c r="L4354" s="1" t="s">
        <v>5075</v>
      </c>
      <c r="M4354" s="7">
        <v>0.91</v>
      </c>
      <c r="N4354" s="22">
        <v>53167</v>
      </c>
      <c r="O4354">
        <v>3</v>
      </c>
      <c r="P4354" t="s">
        <v>26</v>
      </c>
      <c r="Q4354">
        <v>1</v>
      </c>
      <c r="R4354">
        <v>4</v>
      </c>
      <c r="S4354" t="s">
        <v>248</v>
      </c>
      <c r="T4354" t="s">
        <v>26</v>
      </c>
      <c r="U4354" t="str">
        <f t="shared" ref="U4354:U4417" si="136">IF(C4354&lt;=30,"Young","Adult")</f>
        <v>Adult</v>
      </c>
      <c r="V4354" t="str">
        <f t="shared" ref="V4354:V4417" si="137">IF(I4354&lt;2,"Junior",IF(I4354&lt;5,"Mid-Level",IF(I4354&lt;10,"Senior","Expert")))</f>
        <v>Senior</v>
      </c>
      <c r="W4354" t="str">
        <f>IF(Table13[[#This Row],[Last_Working_Date]]="Active","Active","Exited")</f>
        <v>Active</v>
      </c>
    </row>
    <row r="4355" spans="1:23" x14ac:dyDescent="0.3">
      <c r="A4355" s="9" t="s">
        <v>4469</v>
      </c>
      <c r="B4355" s="9" t="s">
        <v>19</v>
      </c>
      <c r="C4355">
        <v>28</v>
      </c>
      <c r="D4355" t="s">
        <v>30</v>
      </c>
      <c r="E4355" t="s">
        <v>31</v>
      </c>
      <c r="F4355" t="s">
        <v>82</v>
      </c>
      <c r="G4355" t="s">
        <v>83</v>
      </c>
      <c r="H4355" t="s">
        <v>24</v>
      </c>
      <c r="I4355" s="5">
        <v>5.2</v>
      </c>
      <c r="J4355" t="s">
        <v>25</v>
      </c>
      <c r="K4355" s="1">
        <v>42722</v>
      </c>
      <c r="L4355" s="1" t="s">
        <v>5075</v>
      </c>
      <c r="M4355" s="7">
        <v>8.86</v>
      </c>
      <c r="N4355" s="22">
        <v>44984</v>
      </c>
      <c r="O4355">
        <v>4</v>
      </c>
      <c r="P4355" t="s">
        <v>26</v>
      </c>
      <c r="Q4355">
        <v>6</v>
      </c>
      <c r="R4355">
        <v>4</v>
      </c>
      <c r="S4355" t="s">
        <v>287</v>
      </c>
      <c r="T4355" t="s">
        <v>26</v>
      </c>
      <c r="U4355" t="str">
        <f t="shared" si="136"/>
        <v>Young</v>
      </c>
      <c r="V4355" t="str">
        <f t="shared" si="137"/>
        <v>Senior</v>
      </c>
      <c r="W4355" t="str">
        <f>IF(Table13[[#This Row],[Last_Working_Date]]="Active","Active","Exited")</f>
        <v>Active</v>
      </c>
    </row>
    <row r="4356" spans="1:23" x14ac:dyDescent="0.3">
      <c r="A4356" s="9" t="s">
        <v>4470</v>
      </c>
      <c r="B4356" s="9" t="s">
        <v>19</v>
      </c>
      <c r="C4356">
        <v>33</v>
      </c>
      <c r="D4356" t="s">
        <v>20</v>
      </c>
      <c r="E4356" t="s">
        <v>31</v>
      </c>
      <c r="F4356" t="s">
        <v>67</v>
      </c>
      <c r="G4356" t="s">
        <v>71</v>
      </c>
      <c r="H4356" t="s">
        <v>51</v>
      </c>
      <c r="I4356" s="5">
        <v>13</v>
      </c>
      <c r="J4356" t="s">
        <v>85</v>
      </c>
      <c r="K4356" s="1">
        <v>43064</v>
      </c>
      <c r="L4356" s="1" t="s">
        <v>5075</v>
      </c>
      <c r="M4356" s="7">
        <v>7.92</v>
      </c>
      <c r="N4356" s="22">
        <v>65853</v>
      </c>
      <c r="O4356">
        <v>2</v>
      </c>
      <c r="P4356" t="s">
        <v>65</v>
      </c>
      <c r="Q4356">
        <v>2</v>
      </c>
      <c r="R4356">
        <v>8</v>
      </c>
      <c r="S4356" t="s">
        <v>145</v>
      </c>
      <c r="T4356" t="s">
        <v>26</v>
      </c>
      <c r="U4356" t="str">
        <f t="shared" si="136"/>
        <v>Adult</v>
      </c>
      <c r="V4356" t="str">
        <f t="shared" si="137"/>
        <v>Expert</v>
      </c>
      <c r="W4356" t="str">
        <f>IF(Table13[[#This Row],[Last_Working_Date]]="Active","Active","Exited")</f>
        <v>Active</v>
      </c>
    </row>
    <row r="4357" spans="1:23" x14ac:dyDescent="0.3">
      <c r="A4357" s="9" t="s">
        <v>4471</v>
      </c>
      <c r="B4357" s="9" t="s">
        <v>29</v>
      </c>
      <c r="C4357">
        <v>32</v>
      </c>
      <c r="D4357" t="s">
        <v>30</v>
      </c>
      <c r="E4357" t="s">
        <v>36</v>
      </c>
      <c r="F4357" t="s">
        <v>40</v>
      </c>
      <c r="G4357" t="s">
        <v>50</v>
      </c>
      <c r="H4357" t="s">
        <v>47</v>
      </c>
      <c r="I4357" s="5">
        <v>7.3</v>
      </c>
      <c r="J4357" t="s">
        <v>25</v>
      </c>
      <c r="K4357" s="1">
        <v>41820</v>
      </c>
      <c r="L4357" s="1">
        <v>43460</v>
      </c>
      <c r="M4357" s="7">
        <v>4.49</v>
      </c>
      <c r="N4357" s="22">
        <v>48535</v>
      </c>
      <c r="O4357">
        <v>4</v>
      </c>
      <c r="P4357" t="s">
        <v>26</v>
      </c>
      <c r="Q4357">
        <v>2</v>
      </c>
      <c r="R4357">
        <v>3</v>
      </c>
      <c r="S4357" t="s">
        <v>42</v>
      </c>
      <c r="T4357" t="s">
        <v>65</v>
      </c>
      <c r="U4357" t="str">
        <f t="shared" si="136"/>
        <v>Adult</v>
      </c>
      <c r="V4357" t="str">
        <f t="shared" si="137"/>
        <v>Senior</v>
      </c>
      <c r="W4357" t="str">
        <f>IF(Table13[[#This Row],[Last_Working_Date]]="Active","Active","Exited")</f>
        <v>Exited</v>
      </c>
    </row>
    <row r="4358" spans="1:23" x14ac:dyDescent="0.3">
      <c r="A4358" s="9" t="s">
        <v>4472</v>
      </c>
      <c r="B4358" s="9" t="s">
        <v>29</v>
      </c>
      <c r="C4358">
        <v>32</v>
      </c>
      <c r="D4358" t="s">
        <v>30</v>
      </c>
      <c r="E4358" t="s">
        <v>39</v>
      </c>
      <c r="F4358" t="s">
        <v>40</v>
      </c>
      <c r="G4358" t="s">
        <v>96</v>
      </c>
      <c r="H4358" t="s">
        <v>24</v>
      </c>
      <c r="I4358" s="5">
        <v>5.3</v>
      </c>
      <c r="J4358" t="s">
        <v>25</v>
      </c>
      <c r="K4358" s="1">
        <v>43206</v>
      </c>
      <c r="L4358" s="1" t="s">
        <v>5075</v>
      </c>
      <c r="M4358" s="7">
        <v>7.53</v>
      </c>
      <c r="N4358" s="22">
        <v>44887</v>
      </c>
      <c r="O4358">
        <v>5</v>
      </c>
      <c r="P4358" t="s">
        <v>26</v>
      </c>
      <c r="Q4358">
        <v>0</v>
      </c>
      <c r="R4358">
        <v>5</v>
      </c>
      <c r="S4358" t="s">
        <v>2454</v>
      </c>
      <c r="T4358" t="s">
        <v>26</v>
      </c>
      <c r="U4358" t="str">
        <f t="shared" si="136"/>
        <v>Adult</v>
      </c>
      <c r="V4358" t="str">
        <f t="shared" si="137"/>
        <v>Senior</v>
      </c>
      <c r="W4358" t="str">
        <f>IF(Table13[[#This Row],[Last_Working_Date]]="Active","Active","Exited")</f>
        <v>Active</v>
      </c>
    </row>
    <row r="4359" spans="1:23" x14ac:dyDescent="0.3">
      <c r="A4359" s="9" t="s">
        <v>4473</v>
      </c>
      <c r="B4359" s="9" t="s">
        <v>29</v>
      </c>
      <c r="C4359">
        <v>25</v>
      </c>
      <c r="D4359" t="s">
        <v>30</v>
      </c>
      <c r="E4359" t="s">
        <v>58</v>
      </c>
      <c r="F4359" t="s">
        <v>45</v>
      </c>
      <c r="G4359" t="s">
        <v>164</v>
      </c>
      <c r="H4359" t="s">
        <v>24</v>
      </c>
      <c r="I4359" s="5">
        <v>1.9</v>
      </c>
      <c r="J4359" t="s">
        <v>25</v>
      </c>
      <c r="K4359" s="1">
        <v>42034</v>
      </c>
      <c r="L4359" s="1" t="s">
        <v>5075</v>
      </c>
      <c r="M4359" s="7">
        <v>10.74</v>
      </c>
      <c r="N4359" s="22">
        <v>37156</v>
      </c>
      <c r="O4359">
        <v>2</v>
      </c>
      <c r="P4359" t="s">
        <v>26</v>
      </c>
      <c r="Q4359">
        <v>4</v>
      </c>
      <c r="R4359">
        <v>5</v>
      </c>
      <c r="S4359" t="s">
        <v>523</v>
      </c>
      <c r="T4359" t="s">
        <v>26</v>
      </c>
      <c r="U4359" t="str">
        <f t="shared" si="136"/>
        <v>Young</v>
      </c>
      <c r="V4359" t="str">
        <f t="shared" si="137"/>
        <v>Junior</v>
      </c>
      <c r="W4359" t="str">
        <f>IF(Table13[[#This Row],[Last_Working_Date]]="Active","Active","Exited")</f>
        <v>Active</v>
      </c>
    </row>
    <row r="4360" spans="1:23" x14ac:dyDescent="0.3">
      <c r="A4360" s="9" t="s">
        <v>4474</v>
      </c>
      <c r="B4360" s="9" t="s">
        <v>19</v>
      </c>
      <c r="C4360">
        <v>41</v>
      </c>
      <c r="D4360" t="s">
        <v>20</v>
      </c>
      <c r="E4360" t="s">
        <v>58</v>
      </c>
      <c r="F4360" t="s">
        <v>22</v>
      </c>
      <c r="G4360" t="s">
        <v>59</v>
      </c>
      <c r="H4360" t="s">
        <v>51</v>
      </c>
      <c r="I4360" s="5">
        <v>8.6</v>
      </c>
      <c r="J4360" t="s">
        <v>25</v>
      </c>
      <c r="K4360" s="1">
        <v>44946</v>
      </c>
      <c r="L4360" s="1" t="s">
        <v>5075</v>
      </c>
      <c r="M4360" s="7">
        <v>2.77</v>
      </c>
      <c r="N4360" s="22">
        <v>44054</v>
      </c>
      <c r="O4360">
        <v>3</v>
      </c>
      <c r="P4360" t="s">
        <v>26</v>
      </c>
      <c r="Q4360">
        <v>2</v>
      </c>
      <c r="R4360">
        <v>2</v>
      </c>
      <c r="S4360" t="s">
        <v>183</v>
      </c>
      <c r="T4360" t="s">
        <v>26</v>
      </c>
      <c r="U4360" t="str">
        <f t="shared" si="136"/>
        <v>Adult</v>
      </c>
      <c r="V4360" t="str">
        <f t="shared" si="137"/>
        <v>Senior</v>
      </c>
      <c r="W4360" t="str">
        <f>IF(Table13[[#This Row],[Last_Working_Date]]="Active","Active","Exited")</f>
        <v>Active</v>
      </c>
    </row>
    <row r="4361" spans="1:23" x14ac:dyDescent="0.3">
      <c r="A4361" s="9" t="s">
        <v>4475</v>
      </c>
      <c r="B4361" s="9" t="s">
        <v>29</v>
      </c>
      <c r="C4361">
        <v>32</v>
      </c>
      <c r="D4361" t="s">
        <v>30</v>
      </c>
      <c r="E4361" t="s">
        <v>31</v>
      </c>
      <c r="F4361" t="s">
        <v>54</v>
      </c>
      <c r="G4361" t="s">
        <v>139</v>
      </c>
      <c r="H4361" t="s">
        <v>51</v>
      </c>
      <c r="I4361" s="5">
        <v>3.3</v>
      </c>
      <c r="J4361" t="s">
        <v>25</v>
      </c>
      <c r="K4361" s="1">
        <v>42222</v>
      </c>
      <c r="L4361" s="1" t="s">
        <v>5075</v>
      </c>
      <c r="M4361" s="7">
        <v>10.23</v>
      </c>
      <c r="N4361" s="22">
        <v>41747</v>
      </c>
      <c r="O4361">
        <v>3</v>
      </c>
      <c r="P4361" t="s">
        <v>26</v>
      </c>
      <c r="Q4361">
        <v>2</v>
      </c>
      <c r="R4361">
        <v>3</v>
      </c>
      <c r="S4361" t="s">
        <v>252</v>
      </c>
      <c r="T4361" t="s">
        <v>26</v>
      </c>
      <c r="U4361" t="str">
        <f t="shared" si="136"/>
        <v>Adult</v>
      </c>
      <c r="V4361" t="str">
        <f t="shared" si="137"/>
        <v>Mid-Level</v>
      </c>
      <c r="W4361" t="str">
        <f>IF(Table13[[#This Row],[Last_Working_Date]]="Active","Active","Exited")</f>
        <v>Active</v>
      </c>
    </row>
    <row r="4362" spans="1:23" x14ac:dyDescent="0.3">
      <c r="A4362" s="9" t="s">
        <v>4476</v>
      </c>
      <c r="B4362" s="9" t="s">
        <v>29</v>
      </c>
      <c r="C4362">
        <v>31</v>
      </c>
      <c r="D4362" t="s">
        <v>30</v>
      </c>
      <c r="E4362" t="s">
        <v>39</v>
      </c>
      <c r="F4362" t="s">
        <v>45</v>
      </c>
      <c r="G4362" t="s">
        <v>98</v>
      </c>
      <c r="H4362" t="s">
        <v>24</v>
      </c>
      <c r="I4362" s="5">
        <v>8.1999999999999993</v>
      </c>
      <c r="J4362" t="s">
        <v>25</v>
      </c>
      <c r="K4362" s="1">
        <v>45167</v>
      </c>
      <c r="L4362" s="1" t="s">
        <v>5075</v>
      </c>
      <c r="M4362" s="7">
        <v>2.17</v>
      </c>
      <c r="N4362" s="22">
        <v>46886</v>
      </c>
      <c r="O4362">
        <v>5</v>
      </c>
      <c r="P4362" t="s">
        <v>26</v>
      </c>
      <c r="Q4362">
        <v>2</v>
      </c>
      <c r="R4362">
        <v>6</v>
      </c>
      <c r="S4362" t="s">
        <v>1138</v>
      </c>
      <c r="T4362" t="s">
        <v>26</v>
      </c>
      <c r="U4362" t="str">
        <f t="shared" si="136"/>
        <v>Adult</v>
      </c>
      <c r="V4362" t="str">
        <f t="shared" si="137"/>
        <v>Senior</v>
      </c>
      <c r="W4362" t="str">
        <f>IF(Table13[[#This Row],[Last_Working_Date]]="Active","Active","Exited")</f>
        <v>Active</v>
      </c>
    </row>
    <row r="4363" spans="1:23" x14ac:dyDescent="0.3">
      <c r="A4363" s="9" t="s">
        <v>4477</v>
      </c>
      <c r="B4363" s="9" t="s">
        <v>29</v>
      </c>
      <c r="C4363">
        <v>31</v>
      </c>
      <c r="D4363" t="s">
        <v>30</v>
      </c>
      <c r="E4363" t="s">
        <v>63</v>
      </c>
      <c r="F4363" t="s">
        <v>82</v>
      </c>
      <c r="G4363" t="s">
        <v>284</v>
      </c>
      <c r="H4363" t="s">
        <v>24</v>
      </c>
      <c r="I4363" s="5">
        <v>7.3</v>
      </c>
      <c r="J4363" t="s">
        <v>25</v>
      </c>
      <c r="K4363" s="1">
        <v>40500</v>
      </c>
      <c r="L4363" s="1" t="s">
        <v>5075</v>
      </c>
      <c r="M4363" s="7">
        <v>14.94</v>
      </c>
      <c r="N4363" s="22">
        <v>48448</v>
      </c>
      <c r="O4363">
        <v>4</v>
      </c>
      <c r="P4363" t="s">
        <v>65</v>
      </c>
      <c r="Q4363">
        <v>1</v>
      </c>
      <c r="R4363">
        <v>8</v>
      </c>
      <c r="S4363" t="s">
        <v>711</v>
      </c>
      <c r="T4363" t="s">
        <v>26</v>
      </c>
      <c r="U4363" t="str">
        <f t="shared" si="136"/>
        <v>Adult</v>
      </c>
      <c r="V4363" t="str">
        <f t="shared" si="137"/>
        <v>Senior</v>
      </c>
      <c r="W4363" t="str">
        <f>IF(Table13[[#This Row],[Last_Working_Date]]="Active","Active","Exited")</f>
        <v>Active</v>
      </c>
    </row>
    <row r="4364" spans="1:23" x14ac:dyDescent="0.3">
      <c r="A4364" s="9" t="s">
        <v>4478</v>
      </c>
      <c r="B4364" s="9" t="s">
        <v>29</v>
      </c>
      <c r="C4364">
        <v>21</v>
      </c>
      <c r="D4364" t="s">
        <v>20</v>
      </c>
      <c r="E4364" t="s">
        <v>31</v>
      </c>
      <c r="F4364" t="s">
        <v>22</v>
      </c>
      <c r="G4364" t="s">
        <v>74</v>
      </c>
      <c r="H4364" t="s">
        <v>24</v>
      </c>
      <c r="I4364" s="5">
        <v>0</v>
      </c>
      <c r="J4364" t="s">
        <v>25</v>
      </c>
      <c r="K4364" s="1">
        <v>43713</v>
      </c>
      <c r="L4364" s="1" t="s">
        <v>5075</v>
      </c>
      <c r="M4364" s="7">
        <v>6.15</v>
      </c>
      <c r="N4364" s="22">
        <v>37488</v>
      </c>
      <c r="O4364">
        <v>3</v>
      </c>
      <c r="P4364" t="s">
        <v>26</v>
      </c>
      <c r="Q4364">
        <v>1</v>
      </c>
      <c r="R4364">
        <v>8</v>
      </c>
      <c r="S4364" t="s">
        <v>129</v>
      </c>
      <c r="T4364" t="s">
        <v>26</v>
      </c>
      <c r="U4364" t="str">
        <f t="shared" si="136"/>
        <v>Young</v>
      </c>
      <c r="V4364" t="str">
        <f t="shared" si="137"/>
        <v>Junior</v>
      </c>
      <c r="W4364" t="str">
        <f>IF(Table13[[#This Row],[Last_Working_Date]]="Active","Active","Exited")</f>
        <v>Active</v>
      </c>
    </row>
    <row r="4365" spans="1:23" x14ac:dyDescent="0.3">
      <c r="A4365" s="9" t="s">
        <v>4479</v>
      </c>
      <c r="B4365" s="9" t="s">
        <v>29</v>
      </c>
      <c r="C4365">
        <v>30</v>
      </c>
      <c r="D4365" t="s">
        <v>30</v>
      </c>
      <c r="E4365" t="s">
        <v>36</v>
      </c>
      <c r="F4365" t="s">
        <v>92</v>
      </c>
      <c r="G4365" t="s">
        <v>120</v>
      </c>
      <c r="H4365" t="s">
        <v>51</v>
      </c>
      <c r="I4365" s="5">
        <v>4.8</v>
      </c>
      <c r="J4365" t="s">
        <v>25</v>
      </c>
      <c r="K4365" s="1">
        <v>45387</v>
      </c>
      <c r="L4365" s="1" t="s">
        <v>5075</v>
      </c>
      <c r="M4365" s="7">
        <v>1.56</v>
      </c>
      <c r="N4365" s="22">
        <v>46775</v>
      </c>
      <c r="O4365">
        <v>4</v>
      </c>
      <c r="P4365" t="s">
        <v>26</v>
      </c>
      <c r="Q4365">
        <v>1</v>
      </c>
      <c r="R4365">
        <v>7</v>
      </c>
      <c r="S4365" t="s">
        <v>1165</v>
      </c>
      <c r="T4365" t="s">
        <v>26</v>
      </c>
      <c r="U4365" t="str">
        <f t="shared" si="136"/>
        <v>Young</v>
      </c>
      <c r="V4365" t="str">
        <f t="shared" si="137"/>
        <v>Mid-Level</v>
      </c>
      <c r="W4365" t="str">
        <f>IF(Table13[[#This Row],[Last_Working_Date]]="Active","Active","Exited")</f>
        <v>Active</v>
      </c>
    </row>
    <row r="4366" spans="1:23" x14ac:dyDescent="0.3">
      <c r="A4366" s="9" t="s">
        <v>4480</v>
      </c>
      <c r="B4366" s="9" t="s">
        <v>29</v>
      </c>
      <c r="C4366">
        <v>24</v>
      </c>
      <c r="D4366" t="s">
        <v>20</v>
      </c>
      <c r="E4366" t="s">
        <v>31</v>
      </c>
      <c r="F4366" t="s">
        <v>67</v>
      </c>
      <c r="G4366" t="s">
        <v>90</v>
      </c>
      <c r="H4366" t="s">
        <v>24</v>
      </c>
      <c r="I4366" s="5">
        <v>1.1000000000000001</v>
      </c>
      <c r="J4366" t="s">
        <v>25</v>
      </c>
      <c r="K4366" s="1">
        <v>41022</v>
      </c>
      <c r="L4366" s="1" t="s">
        <v>5075</v>
      </c>
      <c r="M4366" s="7">
        <v>13.51</v>
      </c>
      <c r="N4366" s="22">
        <v>37433</v>
      </c>
      <c r="O4366">
        <v>2</v>
      </c>
      <c r="P4366" t="s">
        <v>26</v>
      </c>
      <c r="Q4366">
        <v>6</v>
      </c>
      <c r="R4366">
        <v>9</v>
      </c>
      <c r="S4366" t="s">
        <v>754</v>
      </c>
      <c r="T4366" t="s">
        <v>26</v>
      </c>
      <c r="U4366" t="str">
        <f t="shared" si="136"/>
        <v>Young</v>
      </c>
      <c r="V4366" t="str">
        <f t="shared" si="137"/>
        <v>Junior</v>
      </c>
      <c r="W4366" t="str">
        <f>IF(Table13[[#This Row],[Last_Working_Date]]="Active","Active","Exited")</f>
        <v>Active</v>
      </c>
    </row>
    <row r="4367" spans="1:23" x14ac:dyDescent="0.3">
      <c r="A4367" s="9" t="s">
        <v>4481</v>
      </c>
      <c r="B4367" s="9" t="s">
        <v>29</v>
      </c>
      <c r="C4367">
        <v>34</v>
      </c>
      <c r="D4367" t="s">
        <v>20</v>
      </c>
      <c r="E4367" t="s">
        <v>44</v>
      </c>
      <c r="F4367" t="s">
        <v>82</v>
      </c>
      <c r="G4367" t="s">
        <v>83</v>
      </c>
      <c r="H4367" t="s">
        <v>24</v>
      </c>
      <c r="I4367" s="5">
        <v>7</v>
      </c>
      <c r="J4367" t="s">
        <v>25</v>
      </c>
      <c r="K4367" s="1">
        <v>42930</v>
      </c>
      <c r="L4367" s="1">
        <v>45103</v>
      </c>
      <c r="M4367" s="7">
        <v>5.95</v>
      </c>
      <c r="N4367" s="22">
        <v>42539</v>
      </c>
      <c r="O4367">
        <v>2</v>
      </c>
      <c r="P4367" t="s">
        <v>26</v>
      </c>
      <c r="Q4367">
        <v>4</v>
      </c>
      <c r="R4367">
        <v>2</v>
      </c>
      <c r="S4367" t="s">
        <v>1239</v>
      </c>
      <c r="T4367" t="s">
        <v>65</v>
      </c>
      <c r="U4367" t="str">
        <f t="shared" si="136"/>
        <v>Adult</v>
      </c>
      <c r="V4367" t="str">
        <f t="shared" si="137"/>
        <v>Senior</v>
      </c>
      <c r="W4367" t="str">
        <f>IF(Table13[[#This Row],[Last_Working_Date]]="Active","Active","Exited")</f>
        <v>Exited</v>
      </c>
    </row>
    <row r="4368" spans="1:23" x14ac:dyDescent="0.3">
      <c r="A4368" s="9" t="s">
        <v>4482</v>
      </c>
      <c r="B4368" s="9" t="s">
        <v>29</v>
      </c>
      <c r="C4368">
        <v>31</v>
      </c>
      <c r="D4368" t="s">
        <v>20</v>
      </c>
      <c r="E4368" t="s">
        <v>39</v>
      </c>
      <c r="F4368" t="s">
        <v>22</v>
      </c>
      <c r="G4368" t="s">
        <v>74</v>
      </c>
      <c r="H4368" t="s">
        <v>24</v>
      </c>
      <c r="I4368" s="5">
        <v>11</v>
      </c>
      <c r="J4368" t="s">
        <v>25</v>
      </c>
      <c r="K4368" s="1">
        <v>42717</v>
      </c>
      <c r="L4368" s="1" t="s">
        <v>5075</v>
      </c>
      <c r="M4368" s="7">
        <v>8.8699999999999992</v>
      </c>
      <c r="N4368" s="22">
        <v>53883</v>
      </c>
      <c r="O4368">
        <v>2</v>
      </c>
      <c r="P4368" t="s">
        <v>65</v>
      </c>
      <c r="Q4368">
        <v>0</v>
      </c>
      <c r="R4368">
        <v>3</v>
      </c>
      <c r="S4368" t="s">
        <v>182</v>
      </c>
      <c r="T4368" t="s">
        <v>26</v>
      </c>
      <c r="U4368" t="str">
        <f t="shared" si="136"/>
        <v>Adult</v>
      </c>
      <c r="V4368" t="str">
        <f t="shared" si="137"/>
        <v>Expert</v>
      </c>
      <c r="W4368" t="str">
        <f>IF(Table13[[#This Row],[Last_Working_Date]]="Active","Active","Exited")</f>
        <v>Active</v>
      </c>
    </row>
    <row r="4369" spans="1:23" x14ac:dyDescent="0.3">
      <c r="A4369" s="9" t="s">
        <v>4483</v>
      </c>
      <c r="B4369" s="9" t="s">
        <v>29</v>
      </c>
      <c r="C4369">
        <v>32</v>
      </c>
      <c r="D4369" t="s">
        <v>20</v>
      </c>
      <c r="E4369" t="s">
        <v>58</v>
      </c>
      <c r="F4369" t="s">
        <v>45</v>
      </c>
      <c r="G4369" t="s">
        <v>164</v>
      </c>
      <c r="H4369" t="s">
        <v>47</v>
      </c>
      <c r="I4369" s="5">
        <v>4.3</v>
      </c>
      <c r="J4369" t="s">
        <v>25</v>
      </c>
      <c r="K4369" s="1">
        <v>45619</v>
      </c>
      <c r="L4369" s="1" t="s">
        <v>5075</v>
      </c>
      <c r="M4369" s="7">
        <v>0.93</v>
      </c>
      <c r="N4369" s="22">
        <v>49165</v>
      </c>
      <c r="O4369">
        <v>3</v>
      </c>
      <c r="P4369" t="s">
        <v>26</v>
      </c>
      <c r="Q4369">
        <v>3</v>
      </c>
      <c r="R4369">
        <v>10</v>
      </c>
      <c r="S4369" t="s">
        <v>280</v>
      </c>
      <c r="T4369" t="s">
        <v>26</v>
      </c>
      <c r="U4369" t="str">
        <f t="shared" si="136"/>
        <v>Adult</v>
      </c>
      <c r="V4369" t="str">
        <f t="shared" si="137"/>
        <v>Mid-Level</v>
      </c>
      <c r="W4369" t="str">
        <f>IF(Table13[[#This Row],[Last_Working_Date]]="Active","Active","Exited")</f>
        <v>Active</v>
      </c>
    </row>
    <row r="4370" spans="1:23" x14ac:dyDescent="0.3">
      <c r="A4370" s="9" t="s">
        <v>4484</v>
      </c>
      <c r="B4370" s="9" t="s">
        <v>29</v>
      </c>
      <c r="C4370">
        <v>31</v>
      </c>
      <c r="D4370" t="s">
        <v>30</v>
      </c>
      <c r="E4370" t="s">
        <v>58</v>
      </c>
      <c r="F4370" t="s">
        <v>92</v>
      </c>
      <c r="G4370" t="s">
        <v>93</v>
      </c>
      <c r="H4370" t="s">
        <v>84</v>
      </c>
      <c r="I4370" s="5">
        <v>5.4</v>
      </c>
      <c r="J4370" t="s">
        <v>85</v>
      </c>
      <c r="K4370" s="1">
        <v>42346</v>
      </c>
      <c r="L4370" s="1" t="s">
        <v>5075</v>
      </c>
      <c r="M4370" s="7">
        <v>9.89</v>
      </c>
      <c r="N4370" s="22">
        <v>39100</v>
      </c>
      <c r="O4370">
        <v>4</v>
      </c>
      <c r="P4370" t="s">
        <v>26</v>
      </c>
      <c r="Q4370">
        <v>0</v>
      </c>
      <c r="R4370">
        <v>4</v>
      </c>
      <c r="S4370" t="s">
        <v>436</v>
      </c>
      <c r="T4370" t="s">
        <v>26</v>
      </c>
      <c r="U4370" t="str">
        <f t="shared" si="136"/>
        <v>Adult</v>
      </c>
      <c r="V4370" t="str">
        <f t="shared" si="137"/>
        <v>Senior</v>
      </c>
      <c r="W4370" t="str">
        <f>IF(Table13[[#This Row],[Last_Working_Date]]="Active","Active","Exited")</f>
        <v>Active</v>
      </c>
    </row>
    <row r="4371" spans="1:23" x14ac:dyDescent="0.3">
      <c r="A4371" s="9" t="s">
        <v>4485</v>
      </c>
      <c r="B4371" s="9" t="s">
        <v>29</v>
      </c>
      <c r="C4371">
        <v>32</v>
      </c>
      <c r="D4371" t="s">
        <v>30</v>
      </c>
      <c r="E4371" t="s">
        <v>21</v>
      </c>
      <c r="F4371" t="s">
        <v>82</v>
      </c>
      <c r="G4371" t="s">
        <v>284</v>
      </c>
      <c r="H4371" t="s">
        <v>24</v>
      </c>
      <c r="I4371" s="5">
        <v>5.7</v>
      </c>
      <c r="J4371" t="s">
        <v>25</v>
      </c>
      <c r="K4371" s="1">
        <v>42070</v>
      </c>
      <c r="L4371" s="1" t="s">
        <v>5075</v>
      </c>
      <c r="M4371" s="7">
        <v>10.64</v>
      </c>
      <c r="N4371" s="22">
        <v>39583</v>
      </c>
      <c r="O4371">
        <v>2</v>
      </c>
      <c r="P4371" t="s">
        <v>26</v>
      </c>
      <c r="Q4371">
        <v>2</v>
      </c>
      <c r="R4371">
        <v>10</v>
      </c>
      <c r="S4371" t="s">
        <v>86</v>
      </c>
      <c r="T4371" t="s">
        <v>26</v>
      </c>
      <c r="U4371" t="str">
        <f t="shared" si="136"/>
        <v>Adult</v>
      </c>
      <c r="V4371" t="str">
        <f t="shared" si="137"/>
        <v>Senior</v>
      </c>
      <c r="W4371" t="str">
        <f>IF(Table13[[#This Row],[Last_Working_Date]]="Active","Active","Exited")</f>
        <v>Active</v>
      </c>
    </row>
    <row r="4372" spans="1:23" x14ac:dyDescent="0.3">
      <c r="A4372" s="9" t="s">
        <v>4486</v>
      </c>
      <c r="B4372" s="9" t="s">
        <v>29</v>
      </c>
      <c r="C4372">
        <v>28</v>
      </c>
      <c r="D4372" t="s">
        <v>20</v>
      </c>
      <c r="E4372" t="s">
        <v>44</v>
      </c>
      <c r="F4372" t="s">
        <v>92</v>
      </c>
      <c r="G4372" t="s">
        <v>246</v>
      </c>
      <c r="H4372" t="s">
        <v>24</v>
      </c>
      <c r="I4372" s="5">
        <v>4.2</v>
      </c>
      <c r="J4372" t="s">
        <v>25</v>
      </c>
      <c r="K4372" s="1">
        <v>44603</v>
      </c>
      <c r="L4372" s="1" t="s">
        <v>5075</v>
      </c>
      <c r="M4372" s="7">
        <v>3.71</v>
      </c>
      <c r="N4372" s="22">
        <v>39966</v>
      </c>
      <c r="O4372">
        <v>3</v>
      </c>
      <c r="P4372" t="s">
        <v>26</v>
      </c>
      <c r="Q4372">
        <v>0</v>
      </c>
      <c r="R4372">
        <v>7</v>
      </c>
      <c r="S4372" t="s">
        <v>871</v>
      </c>
      <c r="T4372" t="s">
        <v>26</v>
      </c>
      <c r="U4372" t="str">
        <f t="shared" si="136"/>
        <v>Young</v>
      </c>
      <c r="V4372" t="str">
        <f t="shared" si="137"/>
        <v>Mid-Level</v>
      </c>
      <c r="W4372" t="str">
        <f>IF(Table13[[#This Row],[Last_Working_Date]]="Active","Active","Exited")</f>
        <v>Active</v>
      </c>
    </row>
    <row r="4373" spans="1:23" x14ac:dyDescent="0.3">
      <c r="A4373" s="9" t="s">
        <v>4487</v>
      </c>
      <c r="B4373" s="9" t="s">
        <v>29</v>
      </c>
      <c r="C4373">
        <v>45</v>
      </c>
      <c r="D4373" t="s">
        <v>20</v>
      </c>
      <c r="E4373" t="s">
        <v>31</v>
      </c>
      <c r="F4373" t="s">
        <v>67</v>
      </c>
      <c r="G4373" t="s">
        <v>176</v>
      </c>
      <c r="H4373" t="s">
        <v>24</v>
      </c>
      <c r="I4373" s="5">
        <v>11.4</v>
      </c>
      <c r="J4373" t="s">
        <v>85</v>
      </c>
      <c r="K4373" s="1">
        <v>39933</v>
      </c>
      <c r="L4373" s="1" t="s">
        <v>5075</v>
      </c>
      <c r="M4373" s="7">
        <v>16.5</v>
      </c>
      <c r="N4373" s="22">
        <v>56788</v>
      </c>
      <c r="O4373">
        <v>3</v>
      </c>
      <c r="P4373" t="s">
        <v>26</v>
      </c>
      <c r="Q4373">
        <v>3</v>
      </c>
      <c r="R4373">
        <v>8</v>
      </c>
      <c r="S4373" t="s">
        <v>1431</v>
      </c>
      <c r="T4373" t="s">
        <v>26</v>
      </c>
      <c r="U4373" t="str">
        <f t="shared" si="136"/>
        <v>Adult</v>
      </c>
      <c r="V4373" t="str">
        <f t="shared" si="137"/>
        <v>Expert</v>
      </c>
      <c r="W4373" t="str">
        <f>IF(Table13[[#This Row],[Last_Working_Date]]="Active","Active","Exited")</f>
        <v>Active</v>
      </c>
    </row>
    <row r="4374" spans="1:23" x14ac:dyDescent="0.3">
      <c r="A4374" s="9" t="s">
        <v>4488</v>
      </c>
      <c r="B4374" s="9" t="s">
        <v>19</v>
      </c>
      <c r="C4374">
        <v>23</v>
      </c>
      <c r="D4374" t="s">
        <v>30</v>
      </c>
      <c r="E4374" t="s">
        <v>21</v>
      </c>
      <c r="F4374" t="s">
        <v>45</v>
      </c>
      <c r="G4374" t="s">
        <v>46</v>
      </c>
      <c r="H4374" t="s">
        <v>51</v>
      </c>
      <c r="I4374" s="5">
        <v>2.2000000000000002</v>
      </c>
      <c r="J4374" t="s">
        <v>25</v>
      </c>
      <c r="K4374" s="1">
        <v>44945</v>
      </c>
      <c r="L4374" s="1" t="s">
        <v>5075</v>
      </c>
      <c r="M4374" s="7">
        <v>2.77</v>
      </c>
      <c r="N4374" s="22">
        <v>41683</v>
      </c>
      <c r="O4374">
        <v>4</v>
      </c>
      <c r="P4374" t="s">
        <v>65</v>
      </c>
      <c r="Q4374">
        <v>0</v>
      </c>
      <c r="R4374">
        <v>7</v>
      </c>
      <c r="S4374" t="s">
        <v>357</v>
      </c>
      <c r="T4374" t="s">
        <v>26</v>
      </c>
      <c r="U4374" t="str">
        <f t="shared" si="136"/>
        <v>Young</v>
      </c>
      <c r="V4374" t="str">
        <f t="shared" si="137"/>
        <v>Mid-Level</v>
      </c>
      <c r="W4374" t="str">
        <f>IF(Table13[[#This Row],[Last_Working_Date]]="Active","Active","Exited")</f>
        <v>Active</v>
      </c>
    </row>
    <row r="4375" spans="1:23" x14ac:dyDescent="0.3">
      <c r="A4375" s="9" t="s">
        <v>4489</v>
      </c>
      <c r="B4375" s="9" t="s">
        <v>19</v>
      </c>
      <c r="C4375">
        <v>34</v>
      </c>
      <c r="D4375" t="s">
        <v>20</v>
      </c>
      <c r="E4375" t="s">
        <v>39</v>
      </c>
      <c r="F4375" t="s">
        <v>22</v>
      </c>
      <c r="G4375" t="s">
        <v>74</v>
      </c>
      <c r="H4375" t="s">
        <v>51</v>
      </c>
      <c r="I4375" s="5">
        <v>8.8000000000000007</v>
      </c>
      <c r="J4375" t="s">
        <v>25</v>
      </c>
      <c r="K4375" s="1">
        <v>40179</v>
      </c>
      <c r="L4375" s="1" t="s">
        <v>5075</v>
      </c>
      <c r="M4375" s="7">
        <v>15.82</v>
      </c>
      <c r="N4375" s="22">
        <v>48515</v>
      </c>
      <c r="O4375">
        <v>3</v>
      </c>
      <c r="P4375" t="s">
        <v>26</v>
      </c>
      <c r="Q4375">
        <v>3</v>
      </c>
      <c r="R4375">
        <v>6</v>
      </c>
      <c r="S4375" t="s">
        <v>2493</v>
      </c>
      <c r="T4375" t="s">
        <v>26</v>
      </c>
      <c r="U4375" t="str">
        <f t="shared" si="136"/>
        <v>Adult</v>
      </c>
      <c r="V4375" t="str">
        <f t="shared" si="137"/>
        <v>Senior</v>
      </c>
      <c r="W4375" t="str">
        <f>IF(Table13[[#This Row],[Last_Working_Date]]="Active","Active","Exited")</f>
        <v>Active</v>
      </c>
    </row>
    <row r="4376" spans="1:23" x14ac:dyDescent="0.3">
      <c r="A4376" s="9" t="s">
        <v>4490</v>
      </c>
      <c r="B4376" s="9" t="s">
        <v>29</v>
      </c>
      <c r="C4376">
        <v>31</v>
      </c>
      <c r="D4376" t="s">
        <v>30</v>
      </c>
      <c r="E4376" t="s">
        <v>39</v>
      </c>
      <c r="F4376" t="s">
        <v>40</v>
      </c>
      <c r="G4376" t="s">
        <v>50</v>
      </c>
      <c r="H4376" t="s">
        <v>51</v>
      </c>
      <c r="I4376" s="5">
        <v>6.6</v>
      </c>
      <c r="J4376" t="s">
        <v>25</v>
      </c>
      <c r="K4376" s="1">
        <v>42002</v>
      </c>
      <c r="L4376" s="1" t="s">
        <v>5075</v>
      </c>
      <c r="M4376" s="7">
        <v>10.83</v>
      </c>
      <c r="N4376" s="22">
        <v>44547</v>
      </c>
      <c r="O4376">
        <v>3</v>
      </c>
      <c r="P4376" t="s">
        <v>65</v>
      </c>
      <c r="Q4376">
        <v>4</v>
      </c>
      <c r="R4376">
        <v>7</v>
      </c>
      <c r="S4376" t="s">
        <v>438</v>
      </c>
      <c r="T4376" t="s">
        <v>26</v>
      </c>
      <c r="U4376" t="str">
        <f t="shared" si="136"/>
        <v>Adult</v>
      </c>
      <c r="V4376" t="str">
        <f t="shared" si="137"/>
        <v>Senior</v>
      </c>
      <c r="W4376" t="str">
        <f>IF(Table13[[#This Row],[Last_Working_Date]]="Active","Active","Exited")</f>
        <v>Active</v>
      </c>
    </row>
    <row r="4377" spans="1:23" x14ac:dyDescent="0.3">
      <c r="A4377" s="9" t="s">
        <v>4491</v>
      </c>
      <c r="B4377" s="9" t="s">
        <v>29</v>
      </c>
      <c r="C4377">
        <v>40</v>
      </c>
      <c r="D4377" t="s">
        <v>30</v>
      </c>
      <c r="E4377" t="s">
        <v>36</v>
      </c>
      <c r="F4377" t="s">
        <v>92</v>
      </c>
      <c r="G4377" t="s">
        <v>246</v>
      </c>
      <c r="H4377" t="s">
        <v>47</v>
      </c>
      <c r="I4377" s="5">
        <v>13.5</v>
      </c>
      <c r="J4377" t="s">
        <v>25</v>
      </c>
      <c r="K4377" s="1">
        <v>42775</v>
      </c>
      <c r="L4377" s="1" t="s">
        <v>5075</v>
      </c>
      <c r="M4377" s="7">
        <v>8.7100000000000009</v>
      </c>
      <c r="N4377" s="22">
        <v>64164</v>
      </c>
      <c r="O4377">
        <v>3</v>
      </c>
      <c r="P4377" t="s">
        <v>26</v>
      </c>
      <c r="Q4377">
        <v>2</v>
      </c>
      <c r="R4377">
        <v>9</v>
      </c>
      <c r="S4377" t="s">
        <v>723</v>
      </c>
      <c r="T4377" t="s">
        <v>26</v>
      </c>
      <c r="U4377" t="str">
        <f t="shared" si="136"/>
        <v>Adult</v>
      </c>
      <c r="V4377" t="str">
        <f t="shared" si="137"/>
        <v>Expert</v>
      </c>
      <c r="W4377" t="str">
        <f>IF(Table13[[#This Row],[Last_Working_Date]]="Active","Active","Exited")</f>
        <v>Active</v>
      </c>
    </row>
    <row r="4378" spans="1:23" x14ac:dyDescent="0.3">
      <c r="A4378" s="9" t="s">
        <v>4492</v>
      </c>
      <c r="B4378" s="9" t="s">
        <v>29</v>
      </c>
      <c r="C4378">
        <v>42</v>
      </c>
      <c r="D4378" t="s">
        <v>30</v>
      </c>
      <c r="E4378" t="s">
        <v>53</v>
      </c>
      <c r="F4378" t="s">
        <v>82</v>
      </c>
      <c r="G4378" t="s">
        <v>83</v>
      </c>
      <c r="H4378" t="s">
        <v>24</v>
      </c>
      <c r="I4378" s="5">
        <v>9</v>
      </c>
      <c r="J4378" t="s">
        <v>25</v>
      </c>
      <c r="K4378" s="1">
        <v>45502</v>
      </c>
      <c r="L4378" s="1">
        <v>45918</v>
      </c>
      <c r="M4378" s="7">
        <v>1.1399999999999999</v>
      </c>
      <c r="N4378" s="22">
        <v>49164</v>
      </c>
      <c r="O4378">
        <v>3</v>
      </c>
      <c r="P4378" t="s">
        <v>26</v>
      </c>
      <c r="Q4378">
        <v>3</v>
      </c>
      <c r="R4378">
        <v>8</v>
      </c>
      <c r="S4378" t="s">
        <v>744</v>
      </c>
      <c r="T4378" t="s">
        <v>65</v>
      </c>
      <c r="U4378" t="str">
        <f t="shared" si="136"/>
        <v>Adult</v>
      </c>
      <c r="V4378" t="str">
        <f t="shared" si="137"/>
        <v>Senior</v>
      </c>
      <c r="W4378" t="str">
        <f>IF(Table13[[#This Row],[Last_Working_Date]]="Active","Active","Exited")</f>
        <v>Exited</v>
      </c>
    </row>
    <row r="4379" spans="1:23" x14ac:dyDescent="0.3">
      <c r="A4379" s="9" t="s">
        <v>125</v>
      </c>
      <c r="B4379" s="9" t="s">
        <v>29</v>
      </c>
      <c r="C4379">
        <v>24</v>
      </c>
      <c r="D4379" t="s">
        <v>30</v>
      </c>
      <c r="E4379" t="s">
        <v>53</v>
      </c>
      <c r="F4379" t="s">
        <v>82</v>
      </c>
      <c r="G4379" t="s">
        <v>83</v>
      </c>
      <c r="H4379" t="s">
        <v>51</v>
      </c>
      <c r="I4379" s="5">
        <v>3.3</v>
      </c>
      <c r="J4379" t="s">
        <v>25</v>
      </c>
      <c r="K4379" s="1">
        <v>40797</v>
      </c>
      <c r="L4379" s="1" t="s">
        <v>5075</v>
      </c>
      <c r="M4379" s="7">
        <v>14.13</v>
      </c>
      <c r="N4379" s="22">
        <v>35897</v>
      </c>
      <c r="O4379">
        <v>2</v>
      </c>
      <c r="P4379" t="s">
        <v>26</v>
      </c>
      <c r="Q4379">
        <v>4</v>
      </c>
      <c r="R4379">
        <v>8</v>
      </c>
      <c r="S4379" t="s">
        <v>5074</v>
      </c>
      <c r="T4379" t="s">
        <v>26</v>
      </c>
      <c r="U4379" t="str">
        <f t="shared" si="136"/>
        <v>Young</v>
      </c>
      <c r="V4379" t="str">
        <f t="shared" si="137"/>
        <v>Mid-Level</v>
      </c>
      <c r="W4379" t="str">
        <f>IF(Table13[[#This Row],[Last_Working_Date]]="Active","Active","Exited")</f>
        <v>Active</v>
      </c>
    </row>
    <row r="4380" spans="1:23" x14ac:dyDescent="0.3">
      <c r="A4380" s="9" t="s">
        <v>4493</v>
      </c>
      <c r="B4380" s="9" t="s">
        <v>29</v>
      </c>
      <c r="C4380">
        <v>30</v>
      </c>
      <c r="D4380" t="s">
        <v>30</v>
      </c>
      <c r="E4380" t="s">
        <v>58</v>
      </c>
      <c r="F4380" t="s">
        <v>54</v>
      </c>
      <c r="G4380" t="s">
        <v>55</v>
      </c>
      <c r="H4380" t="s">
        <v>24</v>
      </c>
      <c r="I4380" s="5">
        <v>6.2</v>
      </c>
      <c r="J4380" t="s">
        <v>25</v>
      </c>
      <c r="K4380" s="1">
        <v>41378</v>
      </c>
      <c r="L4380" s="1" t="s">
        <v>5075</v>
      </c>
      <c r="M4380" s="7">
        <v>12.54</v>
      </c>
      <c r="N4380" s="22">
        <v>49689</v>
      </c>
      <c r="O4380">
        <v>2</v>
      </c>
      <c r="P4380" t="s">
        <v>26</v>
      </c>
      <c r="Q4380">
        <v>3</v>
      </c>
      <c r="R4380">
        <v>9</v>
      </c>
      <c r="S4380" t="s">
        <v>252</v>
      </c>
      <c r="T4380" t="s">
        <v>26</v>
      </c>
      <c r="U4380" t="str">
        <f t="shared" si="136"/>
        <v>Young</v>
      </c>
      <c r="V4380" t="str">
        <f t="shared" si="137"/>
        <v>Senior</v>
      </c>
      <c r="W4380" t="str">
        <f>IF(Table13[[#This Row],[Last_Working_Date]]="Active","Active","Exited")</f>
        <v>Active</v>
      </c>
    </row>
    <row r="4381" spans="1:23" x14ac:dyDescent="0.3">
      <c r="A4381" s="9" t="s">
        <v>4494</v>
      </c>
      <c r="B4381" s="9" t="s">
        <v>19</v>
      </c>
      <c r="C4381">
        <v>22</v>
      </c>
      <c r="D4381" t="s">
        <v>30</v>
      </c>
      <c r="E4381" t="s">
        <v>36</v>
      </c>
      <c r="F4381" t="s">
        <v>92</v>
      </c>
      <c r="G4381" t="s">
        <v>120</v>
      </c>
      <c r="H4381" t="s">
        <v>51</v>
      </c>
      <c r="I4381" s="5">
        <v>2</v>
      </c>
      <c r="J4381" t="s">
        <v>25</v>
      </c>
      <c r="K4381" s="1">
        <v>45865</v>
      </c>
      <c r="L4381" s="1" t="s">
        <v>5075</v>
      </c>
      <c r="M4381" s="7">
        <v>0.25</v>
      </c>
      <c r="N4381" s="22">
        <v>36696</v>
      </c>
      <c r="O4381">
        <v>4</v>
      </c>
      <c r="P4381" t="s">
        <v>26</v>
      </c>
      <c r="Q4381">
        <v>1</v>
      </c>
      <c r="R4381">
        <v>9</v>
      </c>
      <c r="S4381" t="s">
        <v>818</v>
      </c>
      <c r="T4381" t="s">
        <v>26</v>
      </c>
      <c r="U4381" t="str">
        <f t="shared" si="136"/>
        <v>Young</v>
      </c>
      <c r="V4381" t="str">
        <f t="shared" si="137"/>
        <v>Mid-Level</v>
      </c>
      <c r="W4381" t="str">
        <f>IF(Table13[[#This Row],[Last_Working_Date]]="Active","Active","Exited")</f>
        <v>Active</v>
      </c>
    </row>
    <row r="4382" spans="1:23" x14ac:dyDescent="0.3">
      <c r="A4382" s="9" t="s">
        <v>4495</v>
      </c>
      <c r="B4382" s="9" t="s">
        <v>19</v>
      </c>
      <c r="C4382">
        <v>32</v>
      </c>
      <c r="D4382" t="s">
        <v>20</v>
      </c>
      <c r="E4382" t="s">
        <v>31</v>
      </c>
      <c r="F4382" t="s">
        <v>32</v>
      </c>
      <c r="G4382" t="s">
        <v>171</v>
      </c>
      <c r="H4382" t="s">
        <v>51</v>
      </c>
      <c r="I4382" s="5">
        <v>5.5</v>
      </c>
      <c r="J4382" t="s">
        <v>25</v>
      </c>
      <c r="K4382" s="1">
        <v>41182</v>
      </c>
      <c r="L4382" s="1" t="s">
        <v>5075</v>
      </c>
      <c r="M4382" s="7">
        <v>13.08</v>
      </c>
      <c r="N4382" s="22">
        <v>43645</v>
      </c>
      <c r="O4382">
        <v>3</v>
      </c>
      <c r="P4382" t="s">
        <v>26</v>
      </c>
      <c r="Q4382">
        <v>4</v>
      </c>
      <c r="R4382">
        <v>6</v>
      </c>
      <c r="S4382" t="s">
        <v>1247</v>
      </c>
      <c r="T4382" t="s">
        <v>26</v>
      </c>
      <c r="U4382" t="str">
        <f t="shared" si="136"/>
        <v>Adult</v>
      </c>
      <c r="V4382" t="str">
        <f t="shared" si="137"/>
        <v>Senior</v>
      </c>
      <c r="W4382" t="str">
        <f>IF(Table13[[#This Row],[Last_Working_Date]]="Active","Active","Exited")</f>
        <v>Active</v>
      </c>
    </row>
    <row r="4383" spans="1:23" x14ac:dyDescent="0.3">
      <c r="A4383" s="9" t="s">
        <v>4496</v>
      </c>
      <c r="B4383" s="9" t="s">
        <v>19</v>
      </c>
      <c r="C4383">
        <v>37</v>
      </c>
      <c r="D4383" t="s">
        <v>30</v>
      </c>
      <c r="E4383" t="s">
        <v>63</v>
      </c>
      <c r="F4383" t="s">
        <v>82</v>
      </c>
      <c r="G4383" t="s">
        <v>284</v>
      </c>
      <c r="H4383" t="s">
        <v>51</v>
      </c>
      <c r="I4383" s="5">
        <v>16.899999999999999</v>
      </c>
      <c r="J4383" t="s">
        <v>25</v>
      </c>
      <c r="K4383" s="1">
        <v>42038</v>
      </c>
      <c r="L4383" s="1" t="s">
        <v>5075</v>
      </c>
      <c r="M4383" s="7">
        <v>10.73</v>
      </c>
      <c r="N4383" s="22">
        <v>67422</v>
      </c>
      <c r="O4383">
        <v>4</v>
      </c>
      <c r="P4383" t="s">
        <v>26</v>
      </c>
      <c r="Q4383">
        <v>1</v>
      </c>
      <c r="R4383">
        <v>4</v>
      </c>
      <c r="S4383" t="s">
        <v>1463</v>
      </c>
      <c r="T4383" t="s">
        <v>26</v>
      </c>
      <c r="U4383" t="str">
        <f t="shared" si="136"/>
        <v>Adult</v>
      </c>
      <c r="V4383" t="str">
        <f t="shared" si="137"/>
        <v>Expert</v>
      </c>
      <c r="W4383" t="str">
        <f>IF(Table13[[#This Row],[Last_Working_Date]]="Active","Active","Exited")</f>
        <v>Active</v>
      </c>
    </row>
    <row r="4384" spans="1:23" x14ac:dyDescent="0.3">
      <c r="A4384" s="9" t="s">
        <v>4497</v>
      </c>
      <c r="B4384" s="9" t="s">
        <v>29</v>
      </c>
      <c r="C4384">
        <v>42</v>
      </c>
      <c r="D4384" t="s">
        <v>30</v>
      </c>
      <c r="E4384" t="s">
        <v>58</v>
      </c>
      <c r="F4384" t="s">
        <v>22</v>
      </c>
      <c r="G4384" t="s">
        <v>74</v>
      </c>
      <c r="H4384" t="s">
        <v>24</v>
      </c>
      <c r="I4384" s="5">
        <v>8.6</v>
      </c>
      <c r="J4384" t="s">
        <v>25</v>
      </c>
      <c r="K4384" s="1">
        <v>43116</v>
      </c>
      <c r="L4384" s="1" t="s">
        <v>5075</v>
      </c>
      <c r="M4384" s="7">
        <v>7.78</v>
      </c>
      <c r="N4384" s="22">
        <v>55825</v>
      </c>
      <c r="O4384">
        <v>3</v>
      </c>
      <c r="P4384" t="s">
        <v>26</v>
      </c>
      <c r="Q4384">
        <v>3</v>
      </c>
      <c r="R4384">
        <v>8</v>
      </c>
      <c r="S4384" t="s">
        <v>625</v>
      </c>
      <c r="T4384" t="s">
        <v>26</v>
      </c>
      <c r="U4384" t="str">
        <f t="shared" si="136"/>
        <v>Adult</v>
      </c>
      <c r="V4384" t="str">
        <f t="shared" si="137"/>
        <v>Senior</v>
      </c>
      <c r="W4384" t="str">
        <f>IF(Table13[[#This Row],[Last_Working_Date]]="Active","Active","Exited")</f>
        <v>Active</v>
      </c>
    </row>
    <row r="4385" spans="1:23" x14ac:dyDescent="0.3">
      <c r="A4385" s="9" t="s">
        <v>4498</v>
      </c>
      <c r="B4385" s="9" t="s">
        <v>29</v>
      </c>
      <c r="C4385">
        <v>37</v>
      </c>
      <c r="D4385" t="s">
        <v>20</v>
      </c>
      <c r="E4385" t="s">
        <v>21</v>
      </c>
      <c r="F4385" t="s">
        <v>40</v>
      </c>
      <c r="G4385" t="s">
        <v>96</v>
      </c>
      <c r="H4385" t="s">
        <v>84</v>
      </c>
      <c r="I4385" s="5">
        <v>8.1999999999999993</v>
      </c>
      <c r="J4385" t="s">
        <v>25</v>
      </c>
      <c r="K4385" s="1">
        <v>43816</v>
      </c>
      <c r="L4385" s="1" t="s">
        <v>5075</v>
      </c>
      <c r="M4385" s="7">
        <v>5.86</v>
      </c>
      <c r="N4385" s="22">
        <v>47738</v>
      </c>
      <c r="O4385">
        <v>4</v>
      </c>
      <c r="P4385" t="s">
        <v>26</v>
      </c>
      <c r="Q4385">
        <v>3</v>
      </c>
      <c r="R4385">
        <v>1</v>
      </c>
      <c r="S4385" t="s">
        <v>477</v>
      </c>
      <c r="T4385" t="s">
        <v>26</v>
      </c>
      <c r="U4385" t="str">
        <f t="shared" si="136"/>
        <v>Adult</v>
      </c>
      <c r="V4385" t="str">
        <f t="shared" si="137"/>
        <v>Senior</v>
      </c>
      <c r="W4385" t="str">
        <f>IF(Table13[[#This Row],[Last_Working_Date]]="Active","Active","Exited")</f>
        <v>Active</v>
      </c>
    </row>
    <row r="4386" spans="1:23" x14ac:dyDescent="0.3">
      <c r="A4386" s="9" t="s">
        <v>4499</v>
      </c>
      <c r="B4386" s="9" t="s">
        <v>19</v>
      </c>
      <c r="C4386">
        <v>37</v>
      </c>
      <c r="D4386" t="s">
        <v>30</v>
      </c>
      <c r="E4386" t="s">
        <v>44</v>
      </c>
      <c r="F4386" t="s">
        <v>22</v>
      </c>
      <c r="G4386" t="s">
        <v>23</v>
      </c>
      <c r="H4386" t="s">
        <v>24</v>
      </c>
      <c r="I4386" s="5">
        <v>5</v>
      </c>
      <c r="J4386" t="s">
        <v>25</v>
      </c>
      <c r="K4386" s="1">
        <v>40927</v>
      </c>
      <c r="L4386" s="1" t="s">
        <v>5075</v>
      </c>
      <c r="M4386" s="7">
        <v>13.77</v>
      </c>
      <c r="N4386" s="22">
        <v>42920</v>
      </c>
      <c r="O4386">
        <v>3</v>
      </c>
      <c r="P4386" t="s">
        <v>26</v>
      </c>
      <c r="Q4386">
        <v>2</v>
      </c>
      <c r="R4386">
        <v>5</v>
      </c>
      <c r="S4386" t="s">
        <v>1575</v>
      </c>
      <c r="T4386" t="s">
        <v>26</v>
      </c>
      <c r="U4386" t="str">
        <f t="shared" si="136"/>
        <v>Adult</v>
      </c>
      <c r="V4386" t="str">
        <f t="shared" si="137"/>
        <v>Senior</v>
      </c>
      <c r="W4386" t="str">
        <f>IF(Table13[[#This Row],[Last_Working_Date]]="Active","Active","Exited")</f>
        <v>Active</v>
      </c>
    </row>
    <row r="4387" spans="1:23" x14ac:dyDescent="0.3">
      <c r="A4387" s="9" t="s">
        <v>434</v>
      </c>
      <c r="B4387" s="9" t="s">
        <v>29</v>
      </c>
      <c r="C4387">
        <v>29</v>
      </c>
      <c r="D4387" t="s">
        <v>30</v>
      </c>
      <c r="E4387" t="s">
        <v>63</v>
      </c>
      <c r="F4387" t="s">
        <v>22</v>
      </c>
      <c r="G4387" t="s">
        <v>74</v>
      </c>
      <c r="H4387" t="s">
        <v>24</v>
      </c>
      <c r="I4387" s="5">
        <v>3.1</v>
      </c>
      <c r="J4387" t="s">
        <v>25</v>
      </c>
      <c r="K4387" s="1">
        <v>43045</v>
      </c>
      <c r="L4387" s="1" t="s">
        <v>5075</v>
      </c>
      <c r="M4387" s="7">
        <v>7.98</v>
      </c>
      <c r="N4387" s="22">
        <v>39067</v>
      </c>
      <c r="O4387">
        <v>3</v>
      </c>
      <c r="P4387" t="s">
        <v>26</v>
      </c>
      <c r="Q4387">
        <v>0</v>
      </c>
      <c r="R4387">
        <v>7</v>
      </c>
      <c r="S4387" t="s">
        <v>5074</v>
      </c>
      <c r="T4387" t="s">
        <v>26</v>
      </c>
      <c r="U4387" t="str">
        <f t="shared" si="136"/>
        <v>Young</v>
      </c>
      <c r="V4387" t="str">
        <f t="shared" si="137"/>
        <v>Mid-Level</v>
      </c>
      <c r="W4387" t="str">
        <f>IF(Table13[[#This Row],[Last_Working_Date]]="Active","Active","Exited")</f>
        <v>Active</v>
      </c>
    </row>
    <row r="4388" spans="1:23" x14ac:dyDescent="0.3">
      <c r="A4388" s="9" t="s">
        <v>4500</v>
      </c>
      <c r="B4388" s="9" t="s">
        <v>29</v>
      </c>
      <c r="C4388">
        <v>39</v>
      </c>
      <c r="D4388" t="s">
        <v>30</v>
      </c>
      <c r="E4388" t="s">
        <v>36</v>
      </c>
      <c r="F4388" t="s">
        <v>40</v>
      </c>
      <c r="G4388" t="s">
        <v>96</v>
      </c>
      <c r="H4388" t="s">
        <v>24</v>
      </c>
      <c r="I4388" s="5">
        <v>16.2</v>
      </c>
      <c r="J4388" t="s">
        <v>25</v>
      </c>
      <c r="K4388" s="1">
        <v>43154</v>
      </c>
      <c r="L4388" s="1">
        <v>44830</v>
      </c>
      <c r="M4388" s="7">
        <v>4.59</v>
      </c>
      <c r="N4388" s="22">
        <v>66133</v>
      </c>
      <c r="O4388">
        <v>5</v>
      </c>
      <c r="P4388" t="s">
        <v>26</v>
      </c>
      <c r="Q4388">
        <v>2</v>
      </c>
      <c r="R4388">
        <v>6</v>
      </c>
      <c r="S4388" t="s">
        <v>1519</v>
      </c>
      <c r="T4388" t="s">
        <v>65</v>
      </c>
      <c r="U4388" t="str">
        <f t="shared" si="136"/>
        <v>Adult</v>
      </c>
      <c r="V4388" t="str">
        <f t="shared" si="137"/>
        <v>Expert</v>
      </c>
      <c r="W4388" t="str">
        <f>IF(Table13[[#This Row],[Last_Working_Date]]="Active","Active","Exited")</f>
        <v>Exited</v>
      </c>
    </row>
    <row r="4389" spans="1:23" x14ac:dyDescent="0.3">
      <c r="A4389" s="9" t="s">
        <v>4501</v>
      </c>
      <c r="B4389" s="9" t="s">
        <v>19</v>
      </c>
      <c r="C4389">
        <v>21</v>
      </c>
      <c r="D4389" t="s">
        <v>20</v>
      </c>
      <c r="E4389" t="s">
        <v>58</v>
      </c>
      <c r="F4389" t="s">
        <v>67</v>
      </c>
      <c r="G4389" t="s">
        <v>68</v>
      </c>
      <c r="H4389" t="s">
        <v>47</v>
      </c>
      <c r="I4389" s="5">
        <v>0</v>
      </c>
      <c r="J4389" t="s">
        <v>25</v>
      </c>
      <c r="K4389" s="1">
        <v>41979</v>
      </c>
      <c r="L4389" s="1" t="s">
        <v>5075</v>
      </c>
      <c r="M4389" s="7">
        <v>10.89</v>
      </c>
      <c r="N4389" s="22">
        <v>29067</v>
      </c>
      <c r="O4389">
        <v>3</v>
      </c>
      <c r="P4389" t="s">
        <v>26</v>
      </c>
      <c r="Q4389">
        <v>1</v>
      </c>
      <c r="R4389">
        <v>3</v>
      </c>
      <c r="S4389" t="s">
        <v>202</v>
      </c>
      <c r="T4389" t="s">
        <v>26</v>
      </c>
      <c r="U4389" t="str">
        <f t="shared" si="136"/>
        <v>Young</v>
      </c>
      <c r="V4389" t="str">
        <f t="shared" si="137"/>
        <v>Junior</v>
      </c>
      <c r="W4389" t="str">
        <f>IF(Table13[[#This Row],[Last_Working_Date]]="Active","Active","Exited")</f>
        <v>Active</v>
      </c>
    </row>
    <row r="4390" spans="1:23" x14ac:dyDescent="0.3">
      <c r="A4390" s="9" t="s">
        <v>4502</v>
      </c>
      <c r="B4390" s="9" t="s">
        <v>29</v>
      </c>
      <c r="C4390">
        <v>26</v>
      </c>
      <c r="D4390" t="s">
        <v>30</v>
      </c>
      <c r="E4390" t="s">
        <v>58</v>
      </c>
      <c r="F4390" t="s">
        <v>45</v>
      </c>
      <c r="G4390" t="s">
        <v>164</v>
      </c>
      <c r="H4390" t="s">
        <v>24</v>
      </c>
      <c r="I4390" s="5">
        <v>4.2</v>
      </c>
      <c r="J4390" t="s">
        <v>25</v>
      </c>
      <c r="K4390" s="1">
        <v>44789</v>
      </c>
      <c r="L4390" s="1" t="s">
        <v>5075</v>
      </c>
      <c r="M4390" s="7">
        <v>3.2</v>
      </c>
      <c r="N4390" s="22">
        <v>46711</v>
      </c>
      <c r="O4390">
        <v>1</v>
      </c>
      <c r="P4390" t="s">
        <v>26</v>
      </c>
      <c r="Q4390">
        <v>1</v>
      </c>
      <c r="R4390">
        <v>5</v>
      </c>
      <c r="S4390" t="s">
        <v>213</v>
      </c>
      <c r="T4390" t="s">
        <v>26</v>
      </c>
      <c r="U4390" t="str">
        <f t="shared" si="136"/>
        <v>Young</v>
      </c>
      <c r="V4390" t="str">
        <f t="shared" si="137"/>
        <v>Mid-Level</v>
      </c>
      <c r="W4390" t="str">
        <f>IF(Table13[[#This Row],[Last_Working_Date]]="Active","Active","Exited")</f>
        <v>Active</v>
      </c>
    </row>
    <row r="4391" spans="1:23" x14ac:dyDescent="0.3">
      <c r="A4391" s="9" t="s">
        <v>4503</v>
      </c>
      <c r="B4391" s="9" t="s">
        <v>19</v>
      </c>
      <c r="C4391">
        <v>42</v>
      </c>
      <c r="D4391" t="s">
        <v>30</v>
      </c>
      <c r="E4391" t="s">
        <v>63</v>
      </c>
      <c r="F4391" t="s">
        <v>40</v>
      </c>
      <c r="G4391" t="s">
        <v>96</v>
      </c>
      <c r="H4391" t="s">
        <v>51</v>
      </c>
      <c r="I4391" s="5">
        <v>13.1</v>
      </c>
      <c r="J4391" t="s">
        <v>25</v>
      </c>
      <c r="K4391" s="1">
        <v>42582</v>
      </c>
      <c r="L4391" s="1" t="s">
        <v>5075</v>
      </c>
      <c r="M4391" s="7">
        <v>9.24</v>
      </c>
      <c r="N4391" s="22">
        <v>57654</v>
      </c>
      <c r="O4391">
        <v>4</v>
      </c>
      <c r="P4391" t="s">
        <v>26</v>
      </c>
      <c r="Q4391">
        <v>2</v>
      </c>
      <c r="R4391">
        <v>11</v>
      </c>
      <c r="S4391" t="s">
        <v>1309</v>
      </c>
      <c r="T4391" t="s">
        <v>26</v>
      </c>
      <c r="U4391" t="str">
        <f t="shared" si="136"/>
        <v>Adult</v>
      </c>
      <c r="V4391" t="str">
        <f t="shared" si="137"/>
        <v>Expert</v>
      </c>
      <c r="W4391" t="str">
        <f>IF(Table13[[#This Row],[Last_Working_Date]]="Active","Active","Exited")</f>
        <v>Active</v>
      </c>
    </row>
    <row r="4392" spans="1:23" x14ac:dyDescent="0.3">
      <c r="A4392" s="9" t="s">
        <v>4504</v>
      </c>
      <c r="B4392" s="9" t="s">
        <v>19</v>
      </c>
      <c r="C4392">
        <v>30</v>
      </c>
      <c r="D4392" t="s">
        <v>30</v>
      </c>
      <c r="E4392" t="s">
        <v>63</v>
      </c>
      <c r="F4392" t="s">
        <v>22</v>
      </c>
      <c r="G4392" t="s">
        <v>74</v>
      </c>
      <c r="H4392" t="s">
        <v>51</v>
      </c>
      <c r="I4392" s="5">
        <v>6.7</v>
      </c>
      <c r="J4392" t="s">
        <v>25</v>
      </c>
      <c r="K4392" s="1">
        <v>41598</v>
      </c>
      <c r="L4392" s="1">
        <v>42516</v>
      </c>
      <c r="M4392" s="7">
        <v>2.5099999999999998</v>
      </c>
      <c r="N4392" s="22">
        <v>45463</v>
      </c>
      <c r="O4392">
        <v>4</v>
      </c>
      <c r="P4392" t="s">
        <v>26</v>
      </c>
      <c r="Q4392">
        <v>3</v>
      </c>
      <c r="R4392">
        <v>15</v>
      </c>
      <c r="S4392" t="s">
        <v>302</v>
      </c>
      <c r="T4392" t="s">
        <v>65</v>
      </c>
      <c r="U4392" t="str">
        <f t="shared" si="136"/>
        <v>Young</v>
      </c>
      <c r="V4392" t="str">
        <f t="shared" si="137"/>
        <v>Senior</v>
      </c>
      <c r="W4392" t="str">
        <f>IF(Table13[[#This Row],[Last_Working_Date]]="Active","Active","Exited")</f>
        <v>Exited</v>
      </c>
    </row>
    <row r="4393" spans="1:23" x14ac:dyDescent="0.3">
      <c r="A4393" s="9" t="s">
        <v>4505</v>
      </c>
      <c r="B4393" s="9" t="s">
        <v>29</v>
      </c>
      <c r="C4393">
        <v>35</v>
      </c>
      <c r="D4393" t="s">
        <v>30</v>
      </c>
      <c r="E4393" t="s">
        <v>36</v>
      </c>
      <c r="F4393" t="s">
        <v>92</v>
      </c>
      <c r="G4393" t="s">
        <v>120</v>
      </c>
      <c r="H4393" t="s">
        <v>24</v>
      </c>
      <c r="I4393" s="5">
        <v>10.5</v>
      </c>
      <c r="J4393" t="s">
        <v>25</v>
      </c>
      <c r="K4393" s="1">
        <v>45498</v>
      </c>
      <c r="L4393" s="1" t="s">
        <v>5075</v>
      </c>
      <c r="M4393" s="7">
        <v>1.26</v>
      </c>
      <c r="N4393" s="22">
        <v>54126</v>
      </c>
      <c r="O4393">
        <v>4</v>
      </c>
      <c r="P4393" t="s">
        <v>26</v>
      </c>
      <c r="Q4393">
        <v>1</v>
      </c>
      <c r="R4393">
        <v>3</v>
      </c>
      <c r="S4393" t="s">
        <v>686</v>
      </c>
      <c r="T4393" t="s">
        <v>26</v>
      </c>
      <c r="U4393" t="str">
        <f t="shared" si="136"/>
        <v>Adult</v>
      </c>
      <c r="V4393" t="str">
        <f t="shared" si="137"/>
        <v>Expert</v>
      </c>
      <c r="W4393" t="str">
        <f>IF(Table13[[#This Row],[Last_Working_Date]]="Active","Active","Exited")</f>
        <v>Active</v>
      </c>
    </row>
    <row r="4394" spans="1:23" x14ac:dyDescent="0.3">
      <c r="A4394" s="9" t="s">
        <v>4506</v>
      </c>
      <c r="B4394" s="9" t="s">
        <v>19</v>
      </c>
      <c r="C4394">
        <v>38</v>
      </c>
      <c r="D4394" t="s">
        <v>20</v>
      </c>
      <c r="E4394" t="s">
        <v>21</v>
      </c>
      <c r="F4394" t="s">
        <v>54</v>
      </c>
      <c r="G4394" t="s">
        <v>77</v>
      </c>
      <c r="H4394" t="s">
        <v>24</v>
      </c>
      <c r="I4394" s="5">
        <v>9.5</v>
      </c>
      <c r="J4394" t="s">
        <v>25</v>
      </c>
      <c r="K4394" s="1">
        <v>43240</v>
      </c>
      <c r="L4394" s="1" t="s">
        <v>5075</v>
      </c>
      <c r="M4394" s="7">
        <v>7.44</v>
      </c>
      <c r="N4394" s="22">
        <v>56192</v>
      </c>
      <c r="O4394">
        <v>4</v>
      </c>
      <c r="P4394" t="s">
        <v>26</v>
      </c>
      <c r="Q4394">
        <v>1</v>
      </c>
      <c r="R4394">
        <v>4</v>
      </c>
      <c r="S4394" t="s">
        <v>505</v>
      </c>
      <c r="T4394" t="s">
        <v>26</v>
      </c>
      <c r="U4394" t="str">
        <f t="shared" si="136"/>
        <v>Adult</v>
      </c>
      <c r="V4394" t="str">
        <f t="shared" si="137"/>
        <v>Senior</v>
      </c>
      <c r="W4394" t="str">
        <f>IF(Table13[[#This Row],[Last_Working_Date]]="Active","Active","Exited")</f>
        <v>Active</v>
      </c>
    </row>
    <row r="4395" spans="1:23" x14ac:dyDescent="0.3">
      <c r="A4395" s="9" t="s">
        <v>4507</v>
      </c>
      <c r="B4395" s="9" t="s">
        <v>19</v>
      </c>
      <c r="C4395">
        <v>32</v>
      </c>
      <c r="D4395" t="s">
        <v>20</v>
      </c>
      <c r="E4395" t="s">
        <v>31</v>
      </c>
      <c r="F4395" t="s">
        <v>82</v>
      </c>
      <c r="G4395" t="s">
        <v>284</v>
      </c>
      <c r="H4395" t="s">
        <v>24</v>
      </c>
      <c r="I4395" s="5">
        <v>8.6999999999999993</v>
      </c>
      <c r="J4395" t="s">
        <v>25</v>
      </c>
      <c r="K4395" s="1">
        <v>41023</v>
      </c>
      <c r="L4395" s="1" t="s">
        <v>5075</v>
      </c>
      <c r="M4395" s="7">
        <v>13.51</v>
      </c>
      <c r="N4395" s="22">
        <v>53853</v>
      </c>
      <c r="O4395">
        <v>3</v>
      </c>
      <c r="P4395" t="s">
        <v>26</v>
      </c>
      <c r="Q4395">
        <v>1</v>
      </c>
      <c r="R4395">
        <v>13</v>
      </c>
      <c r="S4395" t="s">
        <v>1005</v>
      </c>
      <c r="T4395" t="s">
        <v>26</v>
      </c>
      <c r="U4395" t="str">
        <f t="shared" si="136"/>
        <v>Adult</v>
      </c>
      <c r="V4395" t="str">
        <f t="shared" si="137"/>
        <v>Senior</v>
      </c>
      <c r="W4395" t="str">
        <f>IF(Table13[[#This Row],[Last_Working_Date]]="Active","Active","Exited")</f>
        <v>Active</v>
      </c>
    </row>
    <row r="4396" spans="1:23" x14ac:dyDescent="0.3">
      <c r="A4396" s="9" t="s">
        <v>4508</v>
      </c>
      <c r="B4396" s="9" t="s">
        <v>19</v>
      </c>
      <c r="C4396">
        <v>28</v>
      </c>
      <c r="D4396" t="s">
        <v>20</v>
      </c>
      <c r="E4396" t="s">
        <v>44</v>
      </c>
      <c r="F4396" t="s">
        <v>45</v>
      </c>
      <c r="G4396" t="s">
        <v>98</v>
      </c>
      <c r="H4396" t="s">
        <v>47</v>
      </c>
      <c r="I4396" s="5">
        <v>3.6</v>
      </c>
      <c r="J4396" t="s">
        <v>25</v>
      </c>
      <c r="K4396" s="1">
        <v>44937</v>
      </c>
      <c r="L4396" s="1" t="s">
        <v>5075</v>
      </c>
      <c r="M4396" s="7">
        <v>2.8</v>
      </c>
      <c r="N4396" s="22">
        <v>39688</v>
      </c>
      <c r="O4396">
        <v>3</v>
      </c>
      <c r="P4396" t="s">
        <v>26</v>
      </c>
      <c r="Q4396">
        <v>2</v>
      </c>
      <c r="R4396">
        <v>6</v>
      </c>
      <c r="S4396" t="s">
        <v>248</v>
      </c>
      <c r="T4396" t="s">
        <v>26</v>
      </c>
      <c r="U4396" t="str">
        <f t="shared" si="136"/>
        <v>Young</v>
      </c>
      <c r="V4396" t="str">
        <f t="shared" si="137"/>
        <v>Mid-Level</v>
      </c>
      <c r="W4396" t="str">
        <f>IF(Table13[[#This Row],[Last_Working_Date]]="Active","Active","Exited")</f>
        <v>Active</v>
      </c>
    </row>
    <row r="4397" spans="1:23" x14ac:dyDescent="0.3">
      <c r="A4397" s="9" t="s">
        <v>4509</v>
      </c>
      <c r="B4397" s="9" t="s">
        <v>19</v>
      </c>
      <c r="C4397">
        <v>36</v>
      </c>
      <c r="D4397" t="s">
        <v>30</v>
      </c>
      <c r="E4397" t="s">
        <v>21</v>
      </c>
      <c r="F4397" t="s">
        <v>32</v>
      </c>
      <c r="G4397" t="s">
        <v>33</v>
      </c>
      <c r="H4397" t="s">
        <v>24</v>
      </c>
      <c r="I4397" s="5">
        <v>12.6</v>
      </c>
      <c r="J4397" t="s">
        <v>25</v>
      </c>
      <c r="K4397" s="1">
        <v>45697</v>
      </c>
      <c r="L4397" s="1" t="s">
        <v>5075</v>
      </c>
      <c r="M4397" s="7">
        <v>0.71</v>
      </c>
      <c r="N4397" s="22">
        <v>54223</v>
      </c>
      <c r="O4397">
        <v>4</v>
      </c>
      <c r="P4397" t="s">
        <v>26</v>
      </c>
      <c r="Q4397">
        <v>3</v>
      </c>
      <c r="R4397">
        <v>5</v>
      </c>
      <c r="S4397" t="s">
        <v>797</v>
      </c>
      <c r="T4397" t="s">
        <v>26</v>
      </c>
      <c r="U4397" t="str">
        <f t="shared" si="136"/>
        <v>Adult</v>
      </c>
      <c r="V4397" t="str">
        <f t="shared" si="137"/>
        <v>Expert</v>
      </c>
      <c r="W4397" t="str">
        <f>IF(Table13[[#This Row],[Last_Working_Date]]="Active","Active","Exited")</f>
        <v>Active</v>
      </c>
    </row>
    <row r="4398" spans="1:23" x14ac:dyDescent="0.3">
      <c r="A4398" s="9" t="s">
        <v>4510</v>
      </c>
      <c r="B4398" s="9" t="s">
        <v>19</v>
      </c>
      <c r="C4398">
        <v>32</v>
      </c>
      <c r="D4398" t="s">
        <v>30</v>
      </c>
      <c r="E4398" t="s">
        <v>39</v>
      </c>
      <c r="F4398" t="s">
        <v>54</v>
      </c>
      <c r="G4398" t="s">
        <v>139</v>
      </c>
      <c r="H4398" t="s">
        <v>24</v>
      </c>
      <c r="I4398" s="5">
        <v>6.9</v>
      </c>
      <c r="J4398" t="s">
        <v>25</v>
      </c>
      <c r="K4398" s="1">
        <v>42341</v>
      </c>
      <c r="L4398" s="1" t="s">
        <v>5075</v>
      </c>
      <c r="M4398" s="7">
        <v>9.9</v>
      </c>
      <c r="N4398" s="22">
        <v>51693</v>
      </c>
      <c r="O4398">
        <v>4</v>
      </c>
      <c r="P4398" t="s">
        <v>26</v>
      </c>
      <c r="Q4398">
        <v>2</v>
      </c>
      <c r="R4398">
        <v>7</v>
      </c>
      <c r="S4398" t="s">
        <v>256</v>
      </c>
      <c r="T4398" t="s">
        <v>26</v>
      </c>
      <c r="U4398" t="str">
        <f t="shared" si="136"/>
        <v>Adult</v>
      </c>
      <c r="V4398" t="str">
        <f t="shared" si="137"/>
        <v>Senior</v>
      </c>
      <c r="W4398" t="str">
        <f>IF(Table13[[#This Row],[Last_Working_Date]]="Active","Active","Exited")</f>
        <v>Active</v>
      </c>
    </row>
    <row r="4399" spans="1:23" x14ac:dyDescent="0.3">
      <c r="A4399" s="9" t="s">
        <v>4511</v>
      </c>
      <c r="B4399" s="9" t="s">
        <v>29</v>
      </c>
      <c r="C4399">
        <v>39</v>
      </c>
      <c r="D4399" t="s">
        <v>20</v>
      </c>
      <c r="E4399" t="s">
        <v>63</v>
      </c>
      <c r="F4399" t="s">
        <v>92</v>
      </c>
      <c r="G4399" t="s">
        <v>93</v>
      </c>
      <c r="H4399" t="s">
        <v>24</v>
      </c>
      <c r="I4399" s="5">
        <v>10.9</v>
      </c>
      <c r="J4399" t="s">
        <v>25</v>
      </c>
      <c r="K4399" s="1">
        <v>41150</v>
      </c>
      <c r="L4399" s="1" t="s">
        <v>5075</v>
      </c>
      <c r="M4399" s="7">
        <v>13.16</v>
      </c>
      <c r="N4399" s="22">
        <v>54035</v>
      </c>
      <c r="O4399">
        <v>3</v>
      </c>
      <c r="P4399" t="s">
        <v>26</v>
      </c>
      <c r="Q4399">
        <v>1</v>
      </c>
      <c r="R4399">
        <v>4</v>
      </c>
      <c r="S4399" t="s">
        <v>903</v>
      </c>
      <c r="T4399" t="s">
        <v>26</v>
      </c>
      <c r="U4399" t="str">
        <f t="shared" si="136"/>
        <v>Adult</v>
      </c>
      <c r="V4399" t="str">
        <f t="shared" si="137"/>
        <v>Expert</v>
      </c>
      <c r="W4399" t="str">
        <f>IF(Table13[[#This Row],[Last_Working_Date]]="Active","Active","Exited")</f>
        <v>Active</v>
      </c>
    </row>
    <row r="4400" spans="1:23" x14ac:dyDescent="0.3">
      <c r="A4400" s="9" t="s">
        <v>4512</v>
      </c>
      <c r="B4400" s="9" t="s">
        <v>19</v>
      </c>
      <c r="C4400">
        <v>25</v>
      </c>
      <c r="D4400" t="s">
        <v>30</v>
      </c>
      <c r="E4400" t="s">
        <v>31</v>
      </c>
      <c r="F4400" t="s">
        <v>54</v>
      </c>
      <c r="G4400" t="s">
        <v>139</v>
      </c>
      <c r="H4400" t="s">
        <v>24</v>
      </c>
      <c r="I4400" s="5">
        <v>2.6</v>
      </c>
      <c r="J4400" t="s">
        <v>25</v>
      </c>
      <c r="K4400" s="1">
        <v>40533</v>
      </c>
      <c r="L4400" s="1" t="s">
        <v>5075</v>
      </c>
      <c r="M4400" s="7">
        <v>14.85</v>
      </c>
      <c r="N4400" s="22">
        <v>29594</v>
      </c>
      <c r="O4400">
        <v>4</v>
      </c>
      <c r="P4400" t="s">
        <v>26</v>
      </c>
      <c r="Q4400">
        <v>2</v>
      </c>
      <c r="R4400">
        <v>11</v>
      </c>
      <c r="S4400" t="s">
        <v>211</v>
      </c>
      <c r="T4400" t="s">
        <v>26</v>
      </c>
      <c r="U4400" t="str">
        <f t="shared" si="136"/>
        <v>Young</v>
      </c>
      <c r="V4400" t="str">
        <f t="shared" si="137"/>
        <v>Mid-Level</v>
      </c>
      <c r="W4400" t="str">
        <f>IF(Table13[[#This Row],[Last_Working_Date]]="Active","Active","Exited")</f>
        <v>Active</v>
      </c>
    </row>
    <row r="4401" spans="1:23" x14ac:dyDescent="0.3">
      <c r="A4401" s="9" t="s">
        <v>969</v>
      </c>
      <c r="B4401" s="9" t="s">
        <v>19</v>
      </c>
      <c r="C4401">
        <v>36</v>
      </c>
      <c r="D4401" t="s">
        <v>30</v>
      </c>
      <c r="E4401" t="s">
        <v>31</v>
      </c>
      <c r="F4401" t="s">
        <v>92</v>
      </c>
      <c r="G4401" t="s">
        <v>120</v>
      </c>
      <c r="H4401" t="s">
        <v>24</v>
      </c>
      <c r="I4401" s="5">
        <v>7</v>
      </c>
      <c r="J4401" t="s">
        <v>25</v>
      </c>
      <c r="K4401" s="1">
        <v>43753</v>
      </c>
      <c r="L4401" s="1" t="s">
        <v>5075</v>
      </c>
      <c r="M4401" s="7">
        <v>6.04</v>
      </c>
      <c r="N4401" s="22">
        <v>46331</v>
      </c>
      <c r="O4401">
        <v>3</v>
      </c>
      <c r="P4401" t="s">
        <v>26</v>
      </c>
      <c r="Q4401">
        <v>2</v>
      </c>
      <c r="R4401">
        <v>3</v>
      </c>
      <c r="S4401" t="s">
        <v>5074</v>
      </c>
      <c r="T4401" t="s">
        <v>26</v>
      </c>
      <c r="U4401" t="str">
        <f t="shared" si="136"/>
        <v>Adult</v>
      </c>
      <c r="V4401" t="str">
        <f t="shared" si="137"/>
        <v>Senior</v>
      </c>
      <c r="W4401" t="str">
        <f>IF(Table13[[#This Row],[Last_Working_Date]]="Active","Active","Exited")</f>
        <v>Active</v>
      </c>
    </row>
    <row r="4402" spans="1:23" x14ac:dyDescent="0.3">
      <c r="A4402" s="9" t="s">
        <v>4513</v>
      </c>
      <c r="B4402" s="9" t="s">
        <v>29</v>
      </c>
      <c r="C4402">
        <v>29</v>
      </c>
      <c r="D4402" t="s">
        <v>30</v>
      </c>
      <c r="E4402" t="s">
        <v>53</v>
      </c>
      <c r="F4402" t="s">
        <v>67</v>
      </c>
      <c r="G4402" t="s">
        <v>176</v>
      </c>
      <c r="H4402" t="s">
        <v>24</v>
      </c>
      <c r="I4402" s="5">
        <v>7.8</v>
      </c>
      <c r="J4402" t="s">
        <v>25</v>
      </c>
      <c r="K4402" s="1">
        <v>44887</v>
      </c>
      <c r="L4402" s="1" t="s">
        <v>5075</v>
      </c>
      <c r="M4402" s="7">
        <v>2.93</v>
      </c>
      <c r="N4402" s="22">
        <v>52687</v>
      </c>
      <c r="O4402">
        <v>4</v>
      </c>
      <c r="P4402" t="s">
        <v>65</v>
      </c>
      <c r="Q4402">
        <v>3</v>
      </c>
      <c r="R4402">
        <v>7</v>
      </c>
      <c r="S4402" t="s">
        <v>1407</v>
      </c>
      <c r="T4402" t="s">
        <v>26</v>
      </c>
      <c r="U4402" t="str">
        <f t="shared" si="136"/>
        <v>Young</v>
      </c>
      <c r="V4402" t="str">
        <f t="shared" si="137"/>
        <v>Senior</v>
      </c>
      <c r="W4402" t="str">
        <f>IF(Table13[[#This Row],[Last_Working_Date]]="Active","Active","Exited")</f>
        <v>Active</v>
      </c>
    </row>
    <row r="4403" spans="1:23" x14ac:dyDescent="0.3">
      <c r="A4403" s="9" t="s">
        <v>4514</v>
      </c>
      <c r="B4403" s="9" t="s">
        <v>29</v>
      </c>
      <c r="C4403">
        <v>30</v>
      </c>
      <c r="D4403" t="s">
        <v>30</v>
      </c>
      <c r="E4403" t="s">
        <v>53</v>
      </c>
      <c r="F4403" t="s">
        <v>67</v>
      </c>
      <c r="G4403" t="s">
        <v>71</v>
      </c>
      <c r="H4403" t="s">
        <v>24</v>
      </c>
      <c r="I4403" s="5">
        <v>8.1999999999999993</v>
      </c>
      <c r="J4403" t="s">
        <v>25</v>
      </c>
      <c r="K4403" s="1">
        <v>43145</v>
      </c>
      <c r="L4403" s="1" t="s">
        <v>5075</v>
      </c>
      <c r="M4403" s="7">
        <v>7.7</v>
      </c>
      <c r="N4403" s="22">
        <v>57242</v>
      </c>
      <c r="O4403">
        <v>4</v>
      </c>
      <c r="P4403" t="s">
        <v>26</v>
      </c>
      <c r="Q4403">
        <v>3</v>
      </c>
      <c r="R4403">
        <v>8</v>
      </c>
      <c r="S4403" t="s">
        <v>326</v>
      </c>
      <c r="T4403" t="s">
        <v>26</v>
      </c>
      <c r="U4403" t="str">
        <f t="shared" si="136"/>
        <v>Young</v>
      </c>
      <c r="V4403" t="str">
        <f t="shared" si="137"/>
        <v>Senior</v>
      </c>
      <c r="W4403" t="str">
        <f>IF(Table13[[#This Row],[Last_Working_Date]]="Active","Active","Exited")</f>
        <v>Active</v>
      </c>
    </row>
    <row r="4404" spans="1:23" x14ac:dyDescent="0.3">
      <c r="A4404" s="9" t="s">
        <v>4515</v>
      </c>
      <c r="B4404" s="9" t="s">
        <v>29</v>
      </c>
      <c r="C4404">
        <v>28</v>
      </c>
      <c r="D4404" t="s">
        <v>30</v>
      </c>
      <c r="E4404" t="s">
        <v>63</v>
      </c>
      <c r="F4404" t="s">
        <v>40</v>
      </c>
      <c r="G4404" t="s">
        <v>96</v>
      </c>
      <c r="H4404" t="s">
        <v>24</v>
      </c>
      <c r="I4404" s="5">
        <v>2.1</v>
      </c>
      <c r="J4404" t="s">
        <v>25</v>
      </c>
      <c r="K4404" s="1">
        <v>44481</v>
      </c>
      <c r="L4404" s="1" t="s">
        <v>5075</v>
      </c>
      <c r="M4404" s="7">
        <v>4.04</v>
      </c>
      <c r="N4404" s="22">
        <v>30556</v>
      </c>
      <c r="O4404">
        <v>3</v>
      </c>
      <c r="P4404" t="s">
        <v>26</v>
      </c>
      <c r="Q4404">
        <v>3</v>
      </c>
      <c r="R4404">
        <v>7</v>
      </c>
      <c r="S4404" t="s">
        <v>1203</v>
      </c>
      <c r="T4404" t="s">
        <v>26</v>
      </c>
      <c r="U4404" t="str">
        <f t="shared" si="136"/>
        <v>Young</v>
      </c>
      <c r="V4404" t="str">
        <f t="shared" si="137"/>
        <v>Mid-Level</v>
      </c>
      <c r="W4404" t="str">
        <f>IF(Table13[[#This Row],[Last_Working_Date]]="Active","Active","Exited")</f>
        <v>Active</v>
      </c>
    </row>
    <row r="4405" spans="1:23" x14ac:dyDescent="0.3">
      <c r="A4405" s="9" t="s">
        <v>118</v>
      </c>
      <c r="B4405" s="9" t="s">
        <v>19</v>
      </c>
      <c r="C4405">
        <v>31</v>
      </c>
      <c r="D4405" t="s">
        <v>20</v>
      </c>
      <c r="E4405" t="s">
        <v>44</v>
      </c>
      <c r="F4405" t="s">
        <v>92</v>
      </c>
      <c r="G4405" t="s">
        <v>246</v>
      </c>
      <c r="H4405" t="s">
        <v>51</v>
      </c>
      <c r="I4405" s="5">
        <v>0</v>
      </c>
      <c r="J4405" t="s">
        <v>25</v>
      </c>
      <c r="K4405" s="1">
        <v>43104</v>
      </c>
      <c r="L4405" s="1" t="s">
        <v>5075</v>
      </c>
      <c r="M4405" s="7">
        <v>7.81</v>
      </c>
      <c r="N4405" s="22">
        <v>33420</v>
      </c>
      <c r="O4405">
        <v>4</v>
      </c>
      <c r="P4405" t="s">
        <v>26</v>
      </c>
      <c r="Q4405">
        <v>1</v>
      </c>
      <c r="R4405">
        <v>14</v>
      </c>
      <c r="S4405" t="s">
        <v>5074</v>
      </c>
      <c r="T4405" t="s">
        <v>26</v>
      </c>
      <c r="U4405" t="str">
        <f t="shared" si="136"/>
        <v>Adult</v>
      </c>
      <c r="V4405" t="str">
        <f t="shared" si="137"/>
        <v>Junior</v>
      </c>
      <c r="W4405" t="str">
        <f>IF(Table13[[#This Row],[Last_Working_Date]]="Active","Active","Exited")</f>
        <v>Active</v>
      </c>
    </row>
    <row r="4406" spans="1:23" x14ac:dyDescent="0.3">
      <c r="A4406" s="9" t="s">
        <v>4516</v>
      </c>
      <c r="B4406" s="9" t="s">
        <v>19</v>
      </c>
      <c r="C4406">
        <v>32</v>
      </c>
      <c r="D4406" t="s">
        <v>20</v>
      </c>
      <c r="E4406" t="s">
        <v>44</v>
      </c>
      <c r="F4406" t="s">
        <v>45</v>
      </c>
      <c r="G4406" t="s">
        <v>164</v>
      </c>
      <c r="H4406" t="s">
        <v>24</v>
      </c>
      <c r="I4406" s="5">
        <v>8.5</v>
      </c>
      <c r="J4406" t="s">
        <v>25</v>
      </c>
      <c r="K4406" s="1">
        <v>40045</v>
      </c>
      <c r="L4406" s="1" t="s">
        <v>5075</v>
      </c>
      <c r="M4406" s="7">
        <v>16.190000000000001</v>
      </c>
      <c r="N4406" s="22">
        <v>53428</v>
      </c>
      <c r="O4406">
        <v>3</v>
      </c>
      <c r="P4406" t="s">
        <v>26</v>
      </c>
      <c r="Q4406">
        <v>0</v>
      </c>
      <c r="R4406">
        <v>5</v>
      </c>
      <c r="S4406" t="s">
        <v>424</v>
      </c>
      <c r="T4406" t="s">
        <v>26</v>
      </c>
      <c r="U4406" t="str">
        <f t="shared" si="136"/>
        <v>Adult</v>
      </c>
      <c r="V4406" t="str">
        <f t="shared" si="137"/>
        <v>Senior</v>
      </c>
      <c r="W4406" t="str">
        <f>IF(Table13[[#This Row],[Last_Working_Date]]="Active","Active","Exited")</f>
        <v>Active</v>
      </c>
    </row>
    <row r="4407" spans="1:23" x14ac:dyDescent="0.3">
      <c r="A4407" s="9" t="s">
        <v>4517</v>
      </c>
      <c r="B4407" s="9" t="s">
        <v>29</v>
      </c>
      <c r="C4407">
        <v>33</v>
      </c>
      <c r="D4407" t="s">
        <v>30</v>
      </c>
      <c r="E4407" t="s">
        <v>63</v>
      </c>
      <c r="F4407" t="s">
        <v>40</v>
      </c>
      <c r="G4407" t="s">
        <v>41</v>
      </c>
      <c r="H4407" t="s">
        <v>24</v>
      </c>
      <c r="I4407" s="5">
        <v>9.1999999999999993</v>
      </c>
      <c r="J4407" t="s">
        <v>25</v>
      </c>
      <c r="K4407" s="1">
        <v>44392</v>
      </c>
      <c r="L4407" s="1" t="s">
        <v>5075</v>
      </c>
      <c r="M4407" s="7">
        <v>4.29</v>
      </c>
      <c r="N4407" s="22">
        <v>48886</v>
      </c>
      <c r="O4407">
        <v>3</v>
      </c>
      <c r="P4407" t="s">
        <v>26</v>
      </c>
      <c r="Q4407">
        <v>0</v>
      </c>
      <c r="R4407">
        <v>9</v>
      </c>
      <c r="S4407" t="s">
        <v>470</v>
      </c>
      <c r="T4407" t="s">
        <v>26</v>
      </c>
      <c r="U4407" t="str">
        <f t="shared" si="136"/>
        <v>Adult</v>
      </c>
      <c r="V4407" t="str">
        <f t="shared" si="137"/>
        <v>Senior</v>
      </c>
      <c r="W4407" t="str">
        <f>IF(Table13[[#This Row],[Last_Working_Date]]="Active","Active","Exited")</f>
        <v>Active</v>
      </c>
    </row>
    <row r="4408" spans="1:23" x14ac:dyDescent="0.3">
      <c r="A4408" s="9" t="s">
        <v>4518</v>
      </c>
      <c r="B4408" s="9" t="s">
        <v>29</v>
      </c>
      <c r="C4408">
        <v>33</v>
      </c>
      <c r="D4408" t="s">
        <v>20</v>
      </c>
      <c r="E4408" t="s">
        <v>58</v>
      </c>
      <c r="F4408" t="s">
        <v>82</v>
      </c>
      <c r="G4408" t="s">
        <v>83</v>
      </c>
      <c r="H4408" t="s">
        <v>24</v>
      </c>
      <c r="I4408" s="5">
        <v>10.9</v>
      </c>
      <c r="J4408" t="s">
        <v>25</v>
      </c>
      <c r="K4408" s="1">
        <v>40977</v>
      </c>
      <c r="L4408" s="1" t="s">
        <v>5075</v>
      </c>
      <c r="M4408" s="7">
        <v>13.64</v>
      </c>
      <c r="N4408" s="22">
        <v>45567</v>
      </c>
      <c r="O4408">
        <v>3</v>
      </c>
      <c r="P4408" t="s">
        <v>26</v>
      </c>
      <c r="Q4408">
        <v>3</v>
      </c>
      <c r="R4408">
        <v>14</v>
      </c>
      <c r="S4408" t="s">
        <v>579</v>
      </c>
      <c r="T4408" t="s">
        <v>26</v>
      </c>
      <c r="U4408" t="str">
        <f t="shared" si="136"/>
        <v>Adult</v>
      </c>
      <c r="V4408" t="str">
        <f t="shared" si="137"/>
        <v>Expert</v>
      </c>
      <c r="W4408" t="str">
        <f>IF(Table13[[#This Row],[Last_Working_Date]]="Active","Active","Exited")</f>
        <v>Active</v>
      </c>
    </row>
    <row r="4409" spans="1:23" x14ac:dyDescent="0.3">
      <c r="A4409" s="9" t="s">
        <v>4519</v>
      </c>
      <c r="B4409" s="9" t="s">
        <v>29</v>
      </c>
      <c r="C4409">
        <v>43</v>
      </c>
      <c r="D4409" t="s">
        <v>20</v>
      </c>
      <c r="E4409" t="s">
        <v>53</v>
      </c>
      <c r="F4409" t="s">
        <v>82</v>
      </c>
      <c r="G4409" t="s">
        <v>107</v>
      </c>
      <c r="H4409" t="s">
        <v>24</v>
      </c>
      <c r="I4409" s="5">
        <v>10.9</v>
      </c>
      <c r="J4409" t="s">
        <v>25</v>
      </c>
      <c r="K4409" s="1">
        <v>44337</v>
      </c>
      <c r="L4409" s="1" t="s">
        <v>5075</v>
      </c>
      <c r="M4409" s="7">
        <v>4.4400000000000004</v>
      </c>
      <c r="N4409" s="22">
        <v>53588</v>
      </c>
      <c r="O4409">
        <v>3</v>
      </c>
      <c r="P4409" t="s">
        <v>26</v>
      </c>
      <c r="Q4409">
        <v>1</v>
      </c>
      <c r="R4409">
        <v>3</v>
      </c>
      <c r="S4409" t="s">
        <v>1415</v>
      </c>
      <c r="T4409" t="s">
        <v>26</v>
      </c>
      <c r="U4409" t="str">
        <f t="shared" si="136"/>
        <v>Adult</v>
      </c>
      <c r="V4409" t="str">
        <f t="shared" si="137"/>
        <v>Expert</v>
      </c>
      <c r="W4409" t="str">
        <f>IF(Table13[[#This Row],[Last_Working_Date]]="Active","Active","Exited")</f>
        <v>Active</v>
      </c>
    </row>
    <row r="4410" spans="1:23" x14ac:dyDescent="0.3">
      <c r="A4410" s="9" t="s">
        <v>4520</v>
      </c>
      <c r="B4410" s="9" t="s">
        <v>29</v>
      </c>
      <c r="C4410">
        <v>34</v>
      </c>
      <c r="D4410" t="s">
        <v>30</v>
      </c>
      <c r="E4410" t="s">
        <v>53</v>
      </c>
      <c r="F4410" t="s">
        <v>82</v>
      </c>
      <c r="G4410" t="s">
        <v>284</v>
      </c>
      <c r="H4410" t="s">
        <v>84</v>
      </c>
      <c r="I4410" s="5">
        <v>6.6</v>
      </c>
      <c r="J4410" t="s">
        <v>25</v>
      </c>
      <c r="K4410" s="1">
        <v>42060</v>
      </c>
      <c r="L4410" s="1" t="s">
        <v>5075</v>
      </c>
      <c r="M4410" s="7">
        <v>10.67</v>
      </c>
      <c r="N4410" s="22">
        <v>41410</v>
      </c>
      <c r="O4410">
        <v>2</v>
      </c>
      <c r="P4410" t="s">
        <v>65</v>
      </c>
      <c r="Q4410">
        <v>2</v>
      </c>
      <c r="R4410">
        <v>5</v>
      </c>
      <c r="S4410" t="s">
        <v>1243</v>
      </c>
      <c r="T4410" t="s">
        <v>26</v>
      </c>
      <c r="U4410" t="str">
        <f t="shared" si="136"/>
        <v>Adult</v>
      </c>
      <c r="V4410" t="str">
        <f t="shared" si="137"/>
        <v>Senior</v>
      </c>
      <c r="W4410" t="str">
        <f>IF(Table13[[#This Row],[Last_Working_Date]]="Active","Active","Exited")</f>
        <v>Active</v>
      </c>
    </row>
    <row r="4411" spans="1:23" x14ac:dyDescent="0.3">
      <c r="A4411" s="9" t="s">
        <v>4521</v>
      </c>
      <c r="B4411" s="9" t="s">
        <v>29</v>
      </c>
      <c r="C4411">
        <v>34</v>
      </c>
      <c r="D4411" t="s">
        <v>30</v>
      </c>
      <c r="E4411" t="s">
        <v>31</v>
      </c>
      <c r="F4411" t="s">
        <v>22</v>
      </c>
      <c r="G4411" t="s">
        <v>59</v>
      </c>
      <c r="H4411" t="s">
        <v>24</v>
      </c>
      <c r="I4411" s="5">
        <v>6.9</v>
      </c>
      <c r="J4411" t="s">
        <v>25</v>
      </c>
      <c r="K4411" s="1">
        <v>43853</v>
      </c>
      <c r="L4411" s="1" t="s">
        <v>5075</v>
      </c>
      <c r="M4411" s="7">
        <v>5.76</v>
      </c>
      <c r="N4411" s="22">
        <v>46788</v>
      </c>
      <c r="O4411">
        <v>2</v>
      </c>
      <c r="P4411" t="s">
        <v>26</v>
      </c>
      <c r="Q4411">
        <v>2</v>
      </c>
      <c r="R4411">
        <v>3</v>
      </c>
      <c r="S4411" t="s">
        <v>983</v>
      </c>
      <c r="T4411" t="s">
        <v>26</v>
      </c>
      <c r="U4411" t="str">
        <f t="shared" si="136"/>
        <v>Adult</v>
      </c>
      <c r="V4411" t="str">
        <f t="shared" si="137"/>
        <v>Senior</v>
      </c>
      <c r="W4411" t="str">
        <f>IF(Table13[[#This Row],[Last_Working_Date]]="Active","Active","Exited")</f>
        <v>Active</v>
      </c>
    </row>
    <row r="4412" spans="1:23" x14ac:dyDescent="0.3">
      <c r="A4412" s="9" t="s">
        <v>4522</v>
      </c>
      <c r="B4412" s="9" t="s">
        <v>19</v>
      </c>
      <c r="C4412">
        <v>43</v>
      </c>
      <c r="D4412" t="s">
        <v>20</v>
      </c>
      <c r="E4412" t="s">
        <v>39</v>
      </c>
      <c r="F4412" t="s">
        <v>82</v>
      </c>
      <c r="G4412" t="s">
        <v>107</v>
      </c>
      <c r="H4412" t="s">
        <v>24</v>
      </c>
      <c r="I4412" s="5">
        <v>8.9</v>
      </c>
      <c r="J4412" t="s">
        <v>25</v>
      </c>
      <c r="K4412" s="1">
        <v>42344</v>
      </c>
      <c r="L4412" s="1" t="s">
        <v>5075</v>
      </c>
      <c r="M4412" s="7">
        <v>9.89</v>
      </c>
      <c r="N4412" s="22">
        <v>45380</v>
      </c>
      <c r="O4412">
        <v>4</v>
      </c>
      <c r="P4412" t="s">
        <v>65</v>
      </c>
      <c r="Q4412">
        <v>1</v>
      </c>
      <c r="R4412">
        <v>8</v>
      </c>
      <c r="S4412" t="s">
        <v>1239</v>
      </c>
      <c r="T4412" t="s">
        <v>26</v>
      </c>
      <c r="U4412" t="str">
        <f t="shared" si="136"/>
        <v>Adult</v>
      </c>
      <c r="V4412" t="str">
        <f t="shared" si="137"/>
        <v>Senior</v>
      </c>
      <c r="W4412" t="str">
        <f>IF(Table13[[#This Row],[Last_Working_Date]]="Active","Active","Exited")</f>
        <v>Active</v>
      </c>
    </row>
    <row r="4413" spans="1:23" x14ac:dyDescent="0.3">
      <c r="A4413" s="9" t="s">
        <v>4523</v>
      </c>
      <c r="B4413" s="9" t="s">
        <v>19</v>
      </c>
      <c r="C4413">
        <v>45</v>
      </c>
      <c r="D4413" t="s">
        <v>30</v>
      </c>
      <c r="E4413" t="s">
        <v>21</v>
      </c>
      <c r="F4413" t="s">
        <v>54</v>
      </c>
      <c r="G4413" t="s">
        <v>77</v>
      </c>
      <c r="H4413" t="s">
        <v>24</v>
      </c>
      <c r="I4413" s="5">
        <v>17.8</v>
      </c>
      <c r="J4413" t="s">
        <v>25</v>
      </c>
      <c r="K4413" s="1">
        <v>40157</v>
      </c>
      <c r="L4413" s="1" t="s">
        <v>5075</v>
      </c>
      <c r="M4413" s="7">
        <v>15.88</v>
      </c>
      <c r="N4413" s="22">
        <v>61271</v>
      </c>
      <c r="O4413">
        <v>4</v>
      </c>
      <c r="P4413" t="s">
        <v>26</v>
      </c>
      <c r="Q4413">
        <v>2</v>
      </c>
      <c r="R4413">
        <v>4</v>
      </c>
      <c r="S4413" t="s">
        <v>956</v>
      </c>
      <c r="T4413" t="s">
        <v>26</v>
      </c>
      <c r="U4413" t="str">
        <f t="shared" si="136"/>
        <v>Adult</v>
      </c>
      <c r="V4413" t="str">
        <f t="shared" si="137"/>
        <v>Expert</v>
      </c>
      <c r="W4413" t="str">
        <f>IF(Table13[[#This Row],[Last_Working_Date]]="Active","Active","Exited")</f>
        <v>Active</v>
      </c>
    </row>
    <row r="4414" spans="1:23" x14ac:dyDescent="0.3">
      <c r="A4414" s="9" t="s">
        <v>4524</v>
      </c>
      <c r="B4414" s="9" t="s">
        <v>19</v>
      </c>
      <c r="C4414">
        <v>30</v>
      </c>
      <c r="D4414" t="s">
        <v>30</v>
      </c>
      <c r="E4414" t="s">
        <v>63</v>
      </c>
      <c r="F4414" t="s">
        <v>92</v>
      </c>
      <c r="G4414" t="s">
        <v>246</v>
      </c>
      <c r="H4414" t="s">
        <v>84</v>
      </c>
      <c r="I4414" s="5">
        <v>5.7</v>
      </c>
      <c r="J4414" t="s">
        <v>25</v>
      </c>
      <c r="K4414" s="1">
        <v>40950</v>
      </c>
      <c r="L4414" s="1">
        <v>42940</v>
      </c>
      <c r="M4414" s="7">
        <v>5.45</v>
      </c>
      <c r="N4414" s="22">
        <v>50560</v>
      </c>
      <c r="O4414">
        <v>3</v>
      </c>
      <c r="P4414" t="s">
        <v>26</v>
      </c>
      <c r="Q4414">
        <v>2</v>
      </c>
      <c r="R4414">
        <v>7</v>
      </c>
      <c r="S4414" t="s">
        <v>513</v>
      </c>
      <c r="T4414" t="s">
        <v>65</v>
      </c>
      <c r="U4414" t="str">
        <f t="shared" si="136"/>
        <v>Young</v>
      </c>
      <c r="V4414" t="str">
        <f t="shared" si="137"/>
        <v>Senior</v>
      </c>
      <c r="W4414" t="str">
        <f>IF(Table13[[#This Row],[Last_Working_Date]]="Active","Active","Exited")</f>
        <v>Exited</v>
      </c>
    </row>
    <row r="4415" spans="1:23" x14ac:dyDescent="0.3">
      <c r="A4415" s="9" t="s">
        <v>4525</v>
      </c>
      <c r="B4415" s="9" t="s">
        <v>29</v>
      </c>
      <c r="C4415">
        <v>21</v>
      </c>
      <c r="D4415" t="s">
        <v>20</v>
      </c>
      <c r="E4415" t="s">
        <v>63</v>
      </c>
      <c r="F4415" t="s">
        <v>32</v>
      </c>
      <c r="G4415" t="s">
        <v>171</v>
      </c>
      <c r="H4415" t="s">
        <v>24</v>
      </c>
      <c r="I4415" s="5">
        <v>0.2</v>
      </c>
      <c r="J4415" t="s">
        <v>85</v>
      </c>
      <c r="K4415" s="1">
        <v>40623</v>
      </c>
      <c r="L4415" s="1" t="s">
        <v>5075</v>
      </c>
      <c r="M4415" s="7">
        <v>14.61</v>
      </c>
      <c r="N4415" s="22">
        <v>23407</v>
      </c>
      <c r="O4415">
        <v>2</v>
      </c>
      <c r="P4415" t="s">
        <v>26</v>
      </c>
      <c r="Q4415">
        <v>4</v>
      </c>
      <c r="R4415">
        <v>4</v>
      </c>
      <c r="S4415" t="s">
        <v>705</v>
      </c>
      <c r="T4415" t="s">
        <v>26</v>
      </c>
      <c r="U4415" t="str">
        <f t="shared" si="136"/>
        <v>Young</v>
      </c>
      <c r="V4415" t="str">
        <f t="shared" si="137"/>
        <v>Junior</v>
      </c>
      <c r="W4415" t="str">
        <f>IF(Table13[[#This Row],[Last_Working_Date]]="Active","Active","Exited")</f>
        <v>Active</v>
      </c>
    </row>
    <row r="4416" spans="1:23" x14ac:dyDescent="0.3">
      <c r="A4416" s="9" t="s">
        <v>4526</v>
      </c>
      <c r="B4416" s="9" t="s">
        <v>19</v>
      </c>
      <c r="C4416">
        <v>30</v>
      </c>
      <c r="D4416" t="s">
        <v>30</v>
      </c>
      <c r="E4416" t="s">
        <v>39</v>
      </c>
      <c r="F4416" t="s">
        <v>54</v>
      </c>
      <c r="G4416" t="s">
        <v>55</v>
      </c>
      <c r="H4416" t="s">
        <v>24</v>
      </c>
      <c r="I4416" s="5">
        <v>5.7</v>
      </c>
      <c r="J4416" t="s">
        <v>25</v>
      </c>
      <c r="K4416" s="1">
        <v>45152</v>
      </c>
      <c r="L4416" s="1">
        <v>45361</v>
      </c>
      <c r="M4416" s="7">
        <v>0.56999999999999995</v>
      </c>
      <c r="N4416" s="22">
        <v>40376</v>
      </c>
      <c r="O4416">
        <v>2</v>
      </c>
      <c r="P4416" t="s">
        <v>26</v>
      </c>
      <c r="Q4416">
        <v>2</v>
      </c>
      <c r="R4416">
        <v>11</v>
      </c>
      <c r="S4416" t="s">
        <v>956</v>
      </c>
      <c r="T4416" t="s">
        <v>65</v>
      </c>
      <c r="U4416" t="str">
        <f t="shared" si="136"/>
        <v>Young</v>
      </c>
      <c r="V4416" t="str">
        <f t="shared" si="137"/>
        <v>Senior</v>
      </c>
      <c r="W4416" t="str">
        <f>IF(Table13[[#This Row],[Last_Working_Date]]="Active","Active","Exited")</f>
        <v>Exited</v>
      </c>
    </row>
    <row r="4417" spans="1:23" x14ac:dyDescent="0.3">
      <c r="A4417" s="9" t="s">
        <v>4527</v>
      </c>
      <c r="B4417" s="9" t="s">
        <v>19</v>
      </c>
      <c r="C4417">
        <v>33</v>
      </c>
      <c r="D4417" t="s">
        <v>30</v>
      </c>
      <c r="E4417" t="s">
        <v>63</v>
      </c>
      <c r="F4417" t="s">
        <v>32</v>
      </c>
      <c r="G4417" t="s">
        <v>33</v>
      </c>
      <c r="H4417" t="s">
        <v>51</v>
      </c>
      <c r="I4417" s="5">
        <v>13</v>
      </c>
      <c r="J4417" t="s">
        <v>25</v>
      </c>
      <c r="K4417" s="1">
        <v>41816</v>
      </c>
      <c r="L4417" s="1" t="s">
        <v>5075</v>
      </c>
      <c r="M4417" s="7">
        <v>11.34</v>
      </c>
      <c r="N4417" s="22">
        <v>57369</v>
      </c>
      <c r="O4417">
        <v>4</v>
      </c>
      <c r="P4417" t="s">
        <v>65</v>
      </c>
      <c r="Q4417">
        <v>1</v>
      </c>
      <c r="R4417">
        <v>3</v>
      </c>
      <c r="S4417" t="s">
        <v>612</v>
      </c>
      <c r="T4417" t="s">
        <v>26</v>
      </c>
      <c r="U4417" t="str">
        <f t="shared" si="136"/>
        <v>Adult</v>
      </c>
      <c r="V4417" t="str">
        <f t="shared" si="137"/>
        <v>Expert</v>
      </c>
      <c r="W4417" t="str">
        <f>IF(Table13[[#This Row],[Last_Working_Date]]="Active","Active","Exited")</f>
        <v>Active</v>
      </c>
    </row>
    <row r="4418" spans="1:23" x14ac:dyDescent="0.3">
      <c r="A4418" s="9" t="s">
        <v>4528</v>
      </c>
      <c r="B4418" s="9" t="s">
        <v>29</v>
      </c>
      <c r="C4418">
        <v>36</v>
      </c>
      <c r="D4418" t="s">
        <v>20</v>
      </c>
      <c r="E4418" t="s">
        <v>58</v>
      </c>
      <c r="F4418" t="s">
        <v>82</v>
      </c>
      <c r="G4418" t="s">
        <v>107</v>
      </c>
      <c r="H4418" t="s">
        <v>24</v>
      </c>
      <c r="I4418" s="5">
        <v>11.5</v>
      </c>
      <c r="J4418" t="s">
        <v>25</v>
      </c>
      <c r="K4418" s="1">
        <v>40561</v>
      </c>
      <c r="L4418" s="1" t="s">
        <v>5075</v>
      </c>
      <c r="M4418" s="7">
        <v>14.78</v>
      </c>
      <c r="N4418" s="22">
        <v>52541</v>
      </c>
      <c r="O4418">
        <v>4</v>
      </c>
      <c r="P4418" t="s">
        <v>65</v>
      </c>
      <c r="Q4418">
        <v>1</v>
      </c>
      <c r="R4418">
        <v>7</v>
      </c>
      <c r="S4418" t="s">
        <v>410</v>
      </c>
      <c r="T4418" t="s">
        <v>26</v>
      </c>
      <c r="U4418" t="str">
        <f t="shared" ref="U4418:U4481" si="138">IF(C4418&lt;=30,"Young","Adult")</f>
        <v>Adult</v>
      </c>
      <c r="V4418" t="str">
        <f t="shared" ref="V4418:V4481" si="139">IF(I4418&lt;2,"Junior",IF(I4418&lt;5,"Mid-Level",IF(I4418&lt;10,"Senior","Expert")))</f>
        <v>Expert</v>
      </c>
      <c r="W4418" t="str">
        <f>IF(Table13[[#This Row],[Last_Working_Date]]="Active","Active","Exited")</f>
        <v>Active</v>
      </c>
    </row>
    <row r="4419" spans="1:23" x14ac:dyDescent="0.3">
      <c r="A4419" s="9" t="s">
        <v>4529</v>
      </c>
      <c r="B4419" s="9" t="s">
        <v>19</v>
      </c>
      <c r="C4419">
        <v>31</v>
      </c>
      <c r="D4419" t="s">
        <v>20</v>
      </c>
      <c r="E4419" t="s">
        <v>36</v>
      </c>
      <c r="F4419" t="s">
        <v>22</v>
      </c>
      <c r="G4419" t="s">
        <v>23</v>
      </c>
      <c r="H4419" t="s">
        <v>24</v>
      </c>
      <c r="I4419" s="5">
        <v>3</v>
      </c>
      <c r="J4419" t="s">
        <v>25</v>
      </c>
      <c r="K4419" s="1">
        <v>42689</v>
      </c>
      <c r="L4419" s="1" t="s">
        <v>5075</v>
      </c>
      <c r="M4419" s="7">
        <v>8.9499999999999993</v>
      </c>
      <c r="N4419" s="22">
        <v>39207</v>
      </c>
      <c r="O4419">
        <v>2</v>
      </c>
      <c r="P4419" t="s">
        <v>26</v>
      </c>
      <c r="Q4419">
        <v>1</v>
      </c>
      <c r="R4419">
        <v>4</v>
      </c>
      <c r="S4419" t="s">
        <v>270</v>
      </c>
      <c r="T4419" t="s">
        <v>26</v>
      </c>
      <c r="U4419" t="str">
        <f t="shared" si="138"/>
        <v>Adult</v>
      </c>
      <c r="V4419" t="str">
        <f t="shared" si="139"/>
        <v>Mid-Level</v>
      </c>
      <c r="W4419" t="str">
        <f>IF(Table13[[#This Row],[Last_Working_Date]]="Active","Active","Exited")</f>
        <v>Active</v>
      </c>
    </row>
    <row r="4420" spans="1:23" x14ac:dyDescent="0.3">
      <c r="A4420" s="9" t="s">
        <v>4530</v>
      </c>
      <c r="B4420" s="9" t="s">
        <v>29</v>
      </c>
      <c r="C4420">
        <v>26</v>
      </c>
      <c r="D4420" t="s">
        <v>20</v>
      </c>
      <c r="E4420" t="s">
        <v>21</v>
      </c>
      <c r="F4420" t="s">
        <v>32</v>
      </c>
      <c r="G4420" t="s">
        <v>171</v>
      </c>
      <c r="H4420" t="s">
        <v>24</v>
      </c>
      <c r="I4420" s="5">
        <v>2.1</v>
      </c>
      <c r="J4420" t="s">
        <v>25</v>
      </c>
      <c r="K4420" s="1">
        <v>44966</v>
      </c>
      <c r="L4420" s="1" t="s">
        <v>5075</v>
      </c>
      <c r="M4420" s="7">
        <v>2.72</v>
      </c>
      <c r="N4420" s="22">
        <v>34495</v>
      </c>
      <c r="O4420">
        <v>3</v>
      </c>
      <c r="P4420" t="s">
        <v>26</v>
      </c>
      <c r="Q4420">
        <v>5</v>
      </c>
      <c r="R4420">
        <v>1</v>
      </c>
      <c r="S4420" t="s">
        <v>1656</v>
      </c>
      <c r="T4420" t="s">
        <v>26</v>
      </c>
      <c r="U4420" t="str">
        <f t="shared" si="138"/>
        <v>Young</v>
      </c>
      <c r="V4420" t="str">
        <f t="shared" si="139"/>
        <v>Mid-Level</v>
      </c>
      <c r="W4420" t="str">
        <f>IF(Table13[[#This Row],[Last_Working_Date]]="Active","Active","Exited")</f>
        <v>Active</v>
      </c>
    </row>
    <row r="4421" spans="1:23" x14ac:dyDescent="0.3">
      <c r="A4421" s="9" t="s">
        <v>4531</v>
      </c>
      <c r="B4421" s="9" t="s">
        <v>29</v>
      </c>
      <c r="C4421">
        <v>31</v>
      </c>
      <c r="D4421" t="s">
        <v>30</v>
      </c>
      <c r="E4421" t="s">
        <v>53</v>
      </c>
      <c r="F4421" t="s">
        <v>67</v>
      </c>
      <c r="G4421" t="s">
        <v>176</v>
      </c>
      <c r="H4421" t="s">
        <v>24</v>
      </c>
      <c r="I4421" s="5">
        <v>0.8</v>
      </c>
      <c r="J4421" t="s">
        <v>25</v>
      </c>
      <c r="K4421" s="1">
        <v>43162</v>
      </c>
      <c r="L4421" s="1">
        <v>43560</v>
      </c>
      <c r="M4421" s="7">
        <v>1.0900000000000001</v>
      </c>
      <c r="N4421" s="22">
        <v>38146</v>
      </c>
      <c r="O4421">
        <v>4</v>
      </c>
      <c r="P4421" t="s">
        <v>26</v>
      </c>
      <c r="Q4421">
        <v>2</v>
      </c>
      <c r="R4421">
        <v>2</v>
      </c>
      <c r="S4421" t="s">
        <v>892</v>
      </c>
      <c r="T4421" t="s">
        <v>65</v>
      </c>
      <c r="U4421" t="str">
        <f t="shared" si="138"/>
        <v>Adult</v>
      </c>
      <c r="V4421" t="str">
        <f t="shared" si="139"/>
        <v>Junior</v>
      </c>
      <c r="W4421" t="str">
        <f>IF(Table13[[#This Row],[Last_Working_Date]]="Active","Active","Exited")</f>
        <v>Exited</v>
      </c>
    </row>
    <row r="4422" spans="1:23" x14ac:dyDescent="0.3">
      <c r="A4422" s="9" t="s">
        <v>4532</v>
      </c>
      <c r="B4422" s="9" t="s">
        <v>19</v>
      </c>
      <c r="C4422">
        <v>26</v>
      </c>
      <c r="D4422" t="s">
        <v>30</v>
      </c>
      <c r="E4422" t="s">
        <v>36</v>
      </c>
      <c r="F4422" t="s">
        <v>54</v>
      </c>
      <c r="G4422" t="s">
        <v>139</v>
      </c>
      <c r="H4422" t="s">
        <v>24</v>
      </c>
      <c r="I4422" s="5">
        <v>2.2000000000000002</v>
      </c>
      <c r="J4422" t="s">
        <v>25</v>
      </c>
      <c r="K4422" s="1">
        <v>45923</v>
      </c>
      <c r="L4422" s="1" t="s">
        <v>5075</v>
      </c>
      <c r="M4422" s="7">
        <v>0.1</v>
      </c>
      <c r="N4422" s="22">
        <v>41783</v>
      </c>
      <c r="O4422">
        <v>1</v>
      </c>
      <c r="P4422" t="s">
        <v>65</v>
      </c>
      <c r="Q4422">
        <v>1</v>
      </c>
      <c r="R4422">
        <v>8</v>
      </c>
      <c r="S4422" t="s">
        <v>584</v>
      </c>
      <c r="T4422" t="s">
        <v>26</v>
      </c>
      <c r="U4422" t="str">
        <f t="shared" si="138"/>
        <v>Young</v>
      </c>
      <c r="V4422" t="str">
        <f t="shared" si="139"/>
        <v>Mid-Level</v>
      </c>
      <c r="W4422" t="str">
        <f>IF(Table13[[#This Row],[Last_Working_Date]]="Active","Active","Exited")</f>
        <v>Active</v>
      </c>
    </row>
    <row r="4423" spans="1:23" x14ac:dyDescent="0.3">
      <c r="A4423" s="9" t="s">
        <v>4533</v>
      </c>
      <c r="B4423" s="9" t="s">
        <v>29</v>
      </c>
      <c r="C4423">
        <v>29</v>
      </c>
      <c r="D4423" t="s">
        <v>179</v>
      </c>
      <c r="E4423" t="s">
        <v>36</v>
      </c>
      <c r="F4423" t="s">
        <v>32</v>
      </c>
      <c r="G4423" t="s">
        <v>33</v>
      </c>
      <c r="H4423" t="s">
        <v>84</v>
      </c>
      <c r="I4423" s="5">
        <v>1.4</v>
      </c>
      <c r="J4423" t="s">
        <v>25</v>
      </c>
      <c r="K4423" s="1">
        <v>43482</v>
      </c>
      <c r="L4423" s="1" t="s">
        <v>5075</v>
      </c>
      <c r="M4423" s="7">
        <v>6.78</v>
      </c>
      <c r="N4423" s="22">
        <v>30532</v>
      </c>
      <c r="O4423">
        <v>2</v>
      </c>
      <c r="P4423" t="s">
        <v>26</v>
      </c>
      <c r="Q4423">
        <v>2</v>
      </c>
      <c r="R4423">
        <v>4</v>
      </c>
      <c r="S4423" t="s">
        <v>365</v>
      </c>
      <c r="T4423" t="s">
        <v>26</v>
      </c>
      <c r="U4423" t="str">
        <f t="shared" si="138"/>
        <v>Young</v>
      </c>
      <c r="V4423" t="str">
        <f t="shared" si="139"/>
        <v>Junior</v>
      </c>
      <c r="W4423" t="str">
        <f>IF(Table13[[#This Row],[Last_Working_Date]]="Active","Active","Exited")</f>
        <v>Active</v>
      </c>
    </row>
    <row r="4424" spans="1:23" x14ac:dyDescent="0.3">
      <c r="A4424" s="9" t="s">
        <v>4534</v>
      </c>
      <c r="B4424" s="9" t="s">
        <v>19</v>
      </c>
      <c r="C4424">
        <v>38</v>
      </c>
      <c r="D4424" t="s">
        <v>30</v>
      </c>
      <c r="E4424" t="s">
        <v>36</v>
      </c>
      <c r="F4424" t="s">
        <v>54</v>
      </c>
      <c r="G4424" t="s">
        <v>77</v>
      </c>
      <c r="H4424" t="s">
        <v>51</v>
      </c>
      <c r="I4424" s="5">
        <v>6.2</v>
      </c>
      <c r="J4424" t="s">
        <v>25</v>
      </c>
      <c r="K4424" s="1">
        <v>41319</v>
      </c>
      <c r="L4424" s="1" t="s">
        <v>5075</v>
      </c>
      <c r="M4424" s="7">
        <v>12.7</v>
      </c>
      <c r="N4424" s="22">
        <v>45518</v>
      </c>
      <c r="O4424">
        <v>3</v>
      </c>
      <c r="P4424" t="s">
        <v>26</v>
      </c>
      <c r="Q4424">
        <v>1</v>
      </c>
      <c r="R4424">
        <v>7</v>
      </c>
      <c r="S4424" t="s">
        <v>304</v>
      </c>
      <c r="T4424" t="s">
        <v>26</v>
      </c>
      <c r="U4424" t="str">
        <f t="shared" si="138"/>
        <v>Adult</v>
      </c>
      <c r="V4424" t="str">
        <f t="shared" si="139"/>
        <v>Senior</v>
      </c>
      <c r="W4424" t="str">
        <f>IF(Table13[[#This Row],[Last_Working_Date]]="Active","Active","Exited")</f>
        <v>Active</v>
      </c>
    </row>
    <row r="4425" spans="1:23" x14ac:dyDescent="0.3">
      <c r="A4425" s="9" t="s">
        <v>4535</v>
      </c>
      <c r="B4425" s="9" t="s">
        <v>19</v>
      </c>
      <c r="C4425">
        <v>25</v>
      </c>
      <c r="D4425" t="s">
        <v>30</v>
      </c>
      <c r="E4425" t="s">
        <v>53</v>
      </c>
      <c r="F4425" t="s">
        <v>22</v>
      </c>
      <c r="G4425" t="s">
        <v>74</v>
      </c>
      <c r="H4425" t="s">
        <v>24</v>
      </c>
      <c r="I4425" s="5">
        <v>4.2</v>
      </c>
      <c r="J4425" t="s">
        <v>25</v>
      </c>
      <c r="K4425" s="1">
        <v>44941</v>
      </c>
      <c r="L4425" s="1">
        <v>45696</v>
      </c>
      <c r="M4425" s="7">
        <v>2.0699999999999998</v>
      </c>
      <c r="N4425" s="22">
        <v>35334</v>
      </c>
      <c r="O4425">
        <v>3</v>
      </c>
      <c r="P4425" t="s">
        <v>26</v>
      </c>
      <c r="Q4425">
        <v>2</v>
      </c>
      <c r="R4425">
        <v>7</v>
      </c>
      <c r="S4425" t="s">
        <v>625</v>
      </c>
      <c r="T4425" t="s">
        <v>65</v>
      </c>
      <c r="U4425" t="str">
        <f t="shared" si="138"/>
        <v>Young</v>
      </c>
      <c r="V4425" t="str">
        <f t="shared" si="139"/>
        <v>Mid-Level</v>
      </c>
      <c r="W4425" t="str">
        <f>IF(Table13[[#This Row],[Last_Working_Date]]="Active","Active","Exited")</f>
        <v>Exited</v>
      </c>
    </row>
    <row r="4426" spans="1:23" x14ac:dyDescent="0.3">
      <c r="A4426" s="9" t="s">
        <v>4536</v>
      </c>
      <c r="B4426" s="9" t="s">
        <v>29</v>
      </c>
      <c r="C4426">
        <v>31</v>
      </c>
      <c r="D4426" t="s">
        <v>30</v>
      </c>
      <c r="E4426" t="s">
        <v>53</v>
      </c>
      <c r="F4426" t="s">
        <v>67</v>
      </c>
      <c r="G4426" t="s">
        <v>90</v>
      </c>
      <c r="H4426" t="s">
        <v>24</v>
      </c>
      <c r="I4426" s="5">
        <v>7.5</v>
      </c>
      <c r="J4426" t="s">
        <v>25</v>
      </c>
      <c r="K4426" s="1">
        <v>41870</v>
      </c>
      <c r="L4426" s="1" t="s">
        <v>5075</v>
      </c>
      <c r="M4426" s="7">
        <v>11.19</v>
      </c>
      <c r="N4426" s="22">
        <v>47854</v>
      </c>
      <c r="O4426">
        <v>2</v>
      </c>
      <c r="P4426" t="s">
        <v>26</v>
      </c>
      <c r="Q4426">
        <v>2</v>
      </c>
      <c r="R4426">
        <v>4</v>
      </c>
      <c r="S4426" t="s">
        <v>566</v>
      </c>
      <c r="T4426" t="s">
        <v>26</v>
      </c>
      <c r="U4426" t="str">
        <f t="shared" si="138"/>
        <v>Adult</v>
      </c>
      <c r="V4426" t="str">
        <f t="shared" si="139"/>
        <v>Senior</v>
      </c>
      <c r="W4426" t="str">
        <f>IF(Table13[[#This Row],[Last_Working_Date]]="Active","Active","Exited")</f>
        <v>Active</v>
      </c>
    </row>
    <row r="4427" spans="1:23" x14ac:dyDescent="0.3">
      <c r="A4427" s="9" t="s">
        <v>4537</v>
      </c>
      <c r="B4427" s="9" t="s">
        <v>29</v>
      </c>
      <c r="C4427">
        <v>29</v>
      </c>
      <c r="D4427" t="s">
        <v>20</v>
      </c>
      <c r="E4427" t="s">
        <v>63</v>
      </c>
      <c r="F4427" t="s">
        <v>45</v>
      </c>
      <c r="G4427" t="s">
        <v>164</v>
      </c>
      <c r="H4427" t="s">
        <v>24</v>
      </c>
      <c r="I4427" s="5">
        <v>3</v>
      </c>
      <c r="J4427" t="s">
        <v>25</v>
      </c>
      <c r="K4427" s="1">
        <v>41645</v>
      </c>
      <c r="L4427" s="1" t="s">
        <v>5075</v>
      </c>
      <c r="M4427" s="7">
        <v>11.81</v>
      </c>
      <c r="N4427" s="22">
        <v>40235</v>
      </c>
      <c r="O4427">
        <v>3</v>
      </c>
      <c r="P4427" t="s">
        <v>26</v>
      </c>
      <c r="Q4427">
        <v>3</v>
      </c>
      <c r="R4427">
        <v>1</v>
      </c>
      <c r="S4427" t="s">
        <v>48</v>
      </c>
      <c r="T4427" t="s">
        <v>26</v>
      </c>
      <c r="U4427" t="str">
        <f t="shared" si="138"/>
        <v>Young</v>
      </c>
      <c r="V4427" t="str">
        <f t="shared" si="139"/>
        <v>Mid-Level</v>
      </c>
      <c r="W4427" t="str">
        <f>IF(Table13[[#This Row],[Last_Working_Date]]="Active","Active","Exited")</f>
        <v>Active</v>
      </c>
    </row>
    <row r="4428" spans="1:23" x14ac:dyDescent="0.3">
      <c r="A4428" s="9" t="s">
        <v>4538</v>
      </c>
      <c r="B4428" s="9" t="s">
        <v>29</v>
      </c>
      <c r="C4428">
        <v>41</v>
      </c>
      <c r="D4428" t="s">
        <v>20</v>
      </c>
      <c r="E4428" t="s">
        <v>36</v>
      </c>
      <c r="F4428" t="s">
        <v>45</v>
      </c>
      <c r="G4428" t="s">
        <v>46</v>
      </c>
      <c r="H4428" t="s">
        <v>24</v>
      </c>
      <c r="I4428" s="5">
        <v>0.1</v>
      </c>
      <c r="J4428" t="s">
        <v>25</v>
      </c>
      <c r="K4428" s="1">
        <v>42958</v>
      </c>
      <c r="L4428" s="1" t="s">
        <v>5075</v>
      </c>
      <c r="M4428" s="7">
        <v>8.2100000000000009</v>
      </c>
      <c r="N4428" s="22">
        <v>38061</v>
      </c>
      <c r="O4428">
        <v>2</v>
      </c>
      <c r="P4428" t="s">
        <v>26</v>
      </c>
      <c r="Q4428">
        <v>1</v>
      </c>
      <c r="R4428">
        <v>5</v>
      </c>
      <c r="S4428" t="s">
        <v>473</v>
      </c>
      <c r="T4428" t="s">
        <v>26</v>
      </c>
      <c r="U4428" t="str">
        <f t="shared" si="138"/>
        <v>Adult</v>
      </c>
      <c r="V4428" t="str">
        <f t="shared" si="139"/>
        <v>Junior</v>
      </c>
      <c r="W4428" t="str">
        <f>IF(Table13[[#This Row],[Last_Working_Date]]="Active","Active","Exited")</f>
        <v>Active</v>
      </c>
    </row>
    <row r="4429" spans="1:23" x14ac:dyDescent="0.3">
      <c r="A4429" s="9" t="s">
        <v>4539</v>
      </c>
      <c r="B4429" s="9" t="s">
        <v>29</v>
      </c>
      <c r="C4429">
        <v>35</v>
      </c>
      <c r="D4429" t="s">
        <v>20</v>
      </c>
      <c r="E4429" t="s">
        <v>58</v>
      </c>
      <c r="F4429" t="s">
        <v>40</v>
      </c>
      <c r="G4429" t="s">
        <v>41</v>
      </c>
      <c r="H4429" t="s">
        <v>24</v>
      </c>
      <c r="I4429" s="5">
        <v>6.2</v>
      </c>
      <c r="J4429" t="s">
        <v>25</v>
      </c>
      <c r="K4429" s="1">
        <v>44678</v>
      </c>
      <c r="L4429" s="1" t="s">
        <v>5075</v>
      </c>
      <c r="M4429" s="7">
        <v>3.5</v>
      </c>
      <c r="N4429" s="22">
        <v>46007</v>
      </c>
      <c r="O4429">
        <v>3</v>
      </c>
      <c r="P4429" t="s">
        <v>26</v>
      </c>
      <c r="Q4429">
        <v>3</v>
      </c>
      <c r="R4429">
        <v>10</v>
      </c>
      <c r="S4429" t="s">
        <v>420</v>
      </c>
      <c r="T4429" t="s">
        <v>26</v>
      </c>
      <c r="U4429" t="str">
        <f t="shared" si="138"/>
        <v>Adult</v>
      </c>
      <c r="V4429" t="str">
        <f t="shared" si="139"/>
        <v>Senior</v>
      </c>
      <c r="W4429" t="str">
        <f>IF(Table13[[#This Row],[Last_Working_Date]]="Active","Active","Exited")</f>
        <v>Active</v>
      </c>
    </row>
    <row r="4430" spans="1:23" x14ac:dyDescent="0.3">
      <c r="A4430" s="9" t="s">
        <v>4540</v>
      </c>
      <c r="B4430" s="9" t="s">
        <v>29</v>
      </c>
      <c r="C4430">
        <v>22</v>
      </c>
      <c r="D4430" t="s">
        <v>30</v>
      </c>
      <c r="E4430" t="s">
        <v>53</v>
      </c>
      <c r="F4430" t="s">
        <v>92</v>
      </c>
      <c r="G4430" t="s">
        <v>246</v>
      </c>
      <c r="H4430" t="s">
        <v>51</v>
      </c>
      <c r="I4430" s="5">
        <v>1.3</v>
      </c>
      <c r="J4430" t="s">
        <v>25</v>
      </c>
      <c r="K4430" s="1">
        <v>39559</v>
      </c>
      <c r="L4430" s="1" t="s">
        <v>5075</v>
      </c>
      <c r="M4430" s="7">
        <v>17.52</v>
      </c>
      <c r="N4430" s="22">
        <v>35542</v>
      </c>
      <c r="O4430">
        <v>3</v>
      </c>
      <c r="P4430" t="s">
        <v>26</v>
      </c>
      <c r="Q4430">
        <v>0</v>
      </c>
      <c r="R4430">
        <v>5</v>
      </c>
      <c r="S4430" t="s">
        <v>162</v>
      </c>
      <c r="T4430" t="s">
        <v>26</v>
      </c>
      <c r="U4430" t="str">
        <f t="shared" si="138"/>
        <v>Young</v>
      </c>
      <c r="V4430" t="str">
        <f t="shared" si="139"/>
        <v>Junior</v>
      </c>
      <c r="W4430" t="str">
        <f>IF(Table13[[#This Row],[Last_Working_Date]]="Active","Active","Exited")</f>
        <v>Active</v>
      </c>
    </row>
    <row r="4431" spans="1:23" x14ac:dyDescent="0.3">
      <c r="A4431" s="9" t="s">
        <v>4541</v>
      </c>
      <c r="B4431" s="9" t="s">
        <v>29</v>
      </c>
      <c r="C4431">
        <v>28</v>
      </c>
      <c r="D4431" t="s">
        <v>30</v>
      </c>
      <c r="E4431" t="s">
        <v>53</v>
      </c>
      <c r="F4431" t="s">
        <v>45</v>
      </c>
      <c r="G4431" t="s">
        <v>46</v>
      </c>
      <c r="H4431" t="s">
        <v>84</v>
      </c>
      <c r="I4431" s="5">
        <v>3.9</v>
      </c>
      <c r="J4431" t="s">
        <v>25</v>
      </c>
      <c r="K4431" s="1">
        <v>40226</v>
      </c>
      <c r="L4431" s="1" t="s">
        <v>5075</v>
      </c>
      <c r="M4431" s="7">
        <v>15.69</v>
      </c>
      <c r="N4431" s="22">
        <v>41469</v>
      </c>
      <c r="O4431">
        <v>3</v>
      </c>
      <c r="P4431" t="s">
        <v>26</v>
      </c>
      <c r="Q4431">
        <v>4</v>
      </c>
      <c r="R4431">
        <v>7</v>
      </c>
      <c r="S4431" t="s">
        <v>258</v>
      </c>
      <c r="T4431" t="s">
        <v>26</v>
      </c>
      <c r="U4431" t="str">
        <f t="shared" si="138"/>
        <v>Young</v>
      </c>
      <c r="V4431" t="str">
        <f t="shared" si="139"/>
        <v>Mid-Level</v>
      </c>
      <c r="W4431" t="str">
        <f>IF(Table13[[#This Row],[Last_Working_Date]]="Active","Active","Exited")</f>
        <v>Active</v>
      </c>
    </row>
    <row r="4432" spans="1:23" x14ac:dyDescent="0.3">
      <c r="A4432" s="9" t="s">
        <v>4542</v>
      </c>
      <c r="B4432" s="9" t="s">
        <v>19</v>
      </c>
      <c r="C4432">
        <v>30</v>
      </c>
      <c r="D4432" t="s">
        <v>30</v>
      </c>
      <c r="E4432" t="s">
        <v>31</v>
      </c>
      <c r="F4432" t="s">
        <v>22</v>
      </c>
      <c r="G4432" t="s">
        <v>23</v>
      </c>
      <c r="H4432" t="s">
        <v>75</v>
      </c>
      <c r="I4432" s="5">
        <v>6.9</v>
      </c>
      <c r="J4432" t="s">
        <v>25</v>
      </c>
      <c r="K4432" s="1">
        <v>40349</v>
      </c>
      <c r="L4432" s="1" t="s">
        <v>5075</v>
      </c>
      <c r="M4432" s="7">
        <v>15.36</v>
      </c>
      <c r="N4432" s="22">
        <v>37933</v>
      </c>
      <c r="O4432">
        <v>1</v>
      </c>
      <c r="P4432" t="s">
        <v>26</v>
      </c>
      <c r="Q4432">
        <v>2</v>
      </c>
      <c r="R4432">
        <v>2</v>
      </c>
      <c r="S4432" t="s">
        <v>322</v>
      </c>
      <c r="T4432" t="s">
        <v>26</v>
      </c>
      <c r="U4432" t="str">
        <f t="shared" si="138"/>
        <v>Young</v>
      </c>
      <c r="V4432" t="str">
        <f t="shared" si="139"/>
        <v>Senior</v>
      </c>
      <c r="W4432" t="str">
        <f>IF(Table13[[#This Row],[Last_Working_Date]]="Active","Active","Exited")</f>
        <v>Active</v>
      </c>
    </row>
    <row r="4433" spans="1:23" x14ac:dyDescent="0.3">
      <c r="A4433" s="9" t="s">
        <v>4543</v>
      </c>
      <c r="B4433" s="9" t="s">
        <v>29</v>
      </c>
      <c r="C4433">
        <v>26</v>
      </c>
      <c r="D4433" t="s">
        <v>30</v>
      </c>
      <c r="E4433" t="s">
        <v>31</v>
      </c>
      <c r="F4433" t="s">
        <v>92</v>
      </c>
      <c r="G4433" t="s">
        <v>246</v>
      </c>
      <c r="H4433" t="s">
        <v>24</v>
      </c>
      <c r="I4433" s="5">
        <v>5.4</v>
      </c>
      <c r="J4433" t="s">
        <v>25</v>
      </c>
      <c r="K4433" s="1">
        <v>40190</v>
      </c>
      <c r="L4433" s="1" t="s">
        <v>5075</v>
      </c>
      <c r="M4433" s="7">
        <v>15.79</v>
      </c>
      <c r="N4433" s="22">
        <v>44254</v>
      </c>
      <c r="O4433">
        <v>3</v>
      </c>
      <c r="P4433" t="s">
        <v>26</v>
      </c>
      <c r="Q4433">
        <v>2</v>
      </c>
      <c r="R4433">
        <v>5</v>
      </c>
      <c r="S4433" t="s">
        <v>969</v>
      </c>
      <c r="T4433" t="s">
        <v>26</v>
      </c>
      <c r="U4433" t="str">
        <f t="shared" si="138"/>
        <v>Young</v>
      </c>
      <c r="V4433" t="str">
        <f t="shared" si="139"/>
        <v>Senior</v>
      </c>
      <c r="W4433" t="str">
        <f>IF(Table13[[#This Row],[Last_Working_Date]]="Active","Active","Exited")</f>
        <v>Active</v>
      </c>
    </row>
    <row r="4434" spans="1:23" x14ac:dyDescent="0.3">
      <c r="A4434" s="9" t="s">
        <v>4544</v>
      </c>
      <c r="B4434" s="9" t="s">
        <v>29</v>
      </c>
      <c r="C4434">
        <v>30</v>
      </c>
      <c r="D4434" t="s">
        <v>179</v>
      </c>
      <c r="E4434" t="s">
        <v>36</v>
      </c>
      <c r="F4434" t="s">
        <v>40</v>
      </c>
      <c r="G4434" t="s">
        <v>96</v>
      </c>
      <c r="H4434" t="s">
        <v>84</v>
      </c>
      <c r="I4434" s="5">
        <v>6.4</v>
      </c>
      <c r="J4434" t="s">
        <v>85</v>
      </c>
      <c r="K4434" s="1">
        <v>42587</v>
      </c>
      <c r="L4434" s="1" t="s">
        <v>5075</v>
      </c>
      <c r="M4434" s="7">
        <v>9.23</v>
      </c>
      <c r="N4434" s="22">
        <v>41491</v>
      </c>
      <c r="O4434">
        <v>3</v>
      </c>
      <c r="P4434" t="s">
        <v>26</v>
      </c>
      <c r="Q4434">
        <v>0</v>
      </c>
      <c r="R4434">
        <v>7</v>
      </c>
      <c r="S4434" t="s">
        <v>458</v>
      </c>
      <c r="T4434" t="s">
        <v>26</v>
      </c>
      <c r="U4434" t="str">
        <f t="shared" si="138"/>
        <v>Young</v>
      </c>
      <c r="V4434" t="str">
        <f t="shared" si="139"/>
        <v>Senior</v>
      </c>
      <c r="W4434" t="str">
        <f>IF(Table13[[#This Row],[Last_Working_Date]]="Active","Active","Exited")</f>
        <v>Active</v>
      </c>
    </row>
    <row r="4435" spans="1:23" x14ac:dyDescent="0.3">
      <c r="A4435" s="9" t="s">
        <v>4545</v>
      </c>
      <c r="B4435" s="9" t="s">
        <v>19</v>
      </c>
      <c r="C4435">
        <v>37</v>
      </c>
      <c r="D4435" t="s">
        <v>30</v>
      </c>
      <c r="E4435" t="s">
        <v>44</v>
      </c>
      <c r="F4435" t="s">
        <v>82</v>
      </c>
      <c r="G4435" t="s">
        <v>83</v>
      </c>
      <c r="H4435" t="s">
        <v>84</v>
      </c>
      <c r="I4435" s="5">
        <v>12</v>
      </c>
      <c r="J4435" t="s">
        <v>25</v>
      </c>
      <c r="K4435" s="1">
        <v>41305</v>
      </c>
      <c r="L4435" s="1" t="s">
        <v>5075</v>
      </c>
      <c r="M4435" s="7">
        <v>12.74</v>
      </c>
      <c r="N4435" s="22">
        <v>54553</v>
      </c>
      <c r="O4435">
        <v>3</v>
      </c>
      <c r="P4435" t="s">
        <v>26</v>
      </c>
      <c r="Q4435">
        <v>2</v>
      </c>
      <c r="R4435">
        <v>5</v>
      </c>
      <c r="S4435" t="s">
        <v>491</v>
      </c>
      <c r="T4435" t="s">
        <v>26</v>
      </c>
      <c r="U4435" t="str">
        <f t="shared" si="138"/>
        <v>Adult</v>
      </c>
      <c r="V4435" t="str">
        <f t="shared" si="139"/>
        <v>Expert</v>
      </c>
      <c r="W4435" t="str">
        <f>IF(Table13[[#This Row],[Last_Working_Date]]="Active","Active","Exited")</f>
        <v>Active</v>
      </c>
    </row>
    <row r="4436" spans="1:23" x14ac:dyDescent="0.3">
      <c r="A4436" s="9" t="s">
        <v>4546</v>
      </c>
      <c r="B4436" s="9" t="s">
        <v>29</v>
      </c>
      <c r="C4436">
        <v>32</v>
      </c>
      <c r="D4436" t="s">
        <v>30</v>
      </c>
      <c r="E4436" t="s">
        <v>36</v>
      </c>
      <c r="F4436" t="s">
        <v>40</v>
      </c>
      <c r="G4436" t="s">
        <v>96</v>
      </c>
      <c r="H4436" t="s">
        <v>24</v>
      </c>
      <c r="I4436" s="5">
        <v>3.1</v>
      </c>
      <c r="J4436" t="s">
        <v>85</v>
      </c>
      <c r="K4436" s="1">
        <v>43342</v>
      </c>
      <c r="L4436" s="1" t="s">
        <v>5075</v>
      </c>
      <c r="M4436" s="7">
        <v>7.16</v>
      </c>
      <c r="N4436" s="22">
        <v>38010</v>
      </c>
      <c r="O4436">
        <v>3</v>
      </c>
      <c r="P4436" t="s">
        <v>65</v>
      </c>
      <c r="Q4436">
        <v>4</v>
      </c>
      <c r="R4436">
        <v>5</v>
      </c>
      <c r="S4436" t="s">
        <v>881</v>
      </c>
      <c r="T4436" t="s">
        <v>26</v>
      </c>
      <c r="U4436" t="str">
        <f t="shared" si="138"/>
        <v>Adult</v>
      </c>
      <c r="V4436" t="str">
        <f t="shared" si="139"/>
        <v>Mid-Level</v>
      </c>
      <c r="W4436" t="str">
        <f>IF(Table13[[#This Row],[Last_Working_Date]]="Active","Active","Exited")</f>
        <v>Active</v>
      </c>
    </row>
    <row r="4437" spans="1:23" x14ac:dyDescent="0.3">
      <c r="A4437" s="9" t="s">
        <v>4547</v>
      </c>
      <c r="B4437" s="9" t="s">
        <v>29</v>
      </c>
      <c r="C4437">
        <v>24</v>
      </c>
      <c r="D4437" t="s">
        <v>30</v>
      </c>
      <c r="E4437" t="s">
        <v>39</v>
      </c>
      <c r="F4437" t="s">
        <v>22</v>
      </c>
      <c r="G4437" t="s">
        <v>59</v>
      </c>
      <c r="H4437" t="s">
        <v>24</v>
      </c>
      <c r="I4437" s="5">
        <v>1.4</v>
      </c>
      <c r="J4437" t="s">
        <v>25</v>
      </c>
      <c r="K4437" s="1">
        <v>39826</v>
      </c>
      <c r="L4437" s="1" t="s">
        <v>5075</v>
      </c>
      <c r="M4437" s="7">
        <v>16.79</v>
      </c>
      <c r="N4437" s="22">
        <v>30893</v>
      </c>
      <c r="O4437">
        <v>1</v>
      </c>
      <c r="P4437" t="s">
        <v>26</v>
      </c>
      <c r="Q4437">
        <v>3</v>
      </c>
      <c r="R4437">
        <v>5</v>
      </c>
      <c r="S4437" t="s">
        <v>533</v>
      </c>
      <c r="T4437" t="s">
        <v>26</v>
      </c>
      <c r="U4437" t="str">
        <f t="shared" si="138"/>
        <v>Young</v>
      </c>
      <c r="V4437" t="str">
        <f t="shared" si="139"/>
        <v>Junior</v>
      </c>
      <c r="W4437" t="str">
        <f>IF(Table13[[#This Row],[Last_Working_Date]]="Active","Active","Exited")</f>
        <v>Active</v>
      </c>
    </row>
    <row r="4438" spans="1:23" x14ac:dyDescent="0.3">
      <c r="A4438" s="9" t="s">
        <v>4548</v>
      </c>
      <c r="B4438" s="9" t="s">
        <v>19</v>
      </c>
      <c r="C4438">
        <v>35</v>
      </c>
      <c r="D4438" t="s">
        <v>30</v>
      </c>
      <c r="E4438" t="s">
        <v>21</v>
      </c>
      <c r="F4438" t="s">
        <v>92</v>
      </c>
      <c r="G4438" t="s">
        <v>120</v>
      </c>
      <c r="H4438" t="s">
        <v>24</v>
      </c>
      <c r="I4438" s="5">
        <v>15</v>
      </c>
      <c r="J4438" t="s">
        <v>25</v>
      </c>
      <c r="K4438" s="1">
        <v>39494</v>
      </c>
      <c r="L4438" s="1" t="s">
        <v>5075</v>
      </c>
      <c r="M4438" s="7">
        <v>17.7</v>
      </c>
      <c r="N4438" s="22">
        <v>68349</v>
      </c>
      <c r="O4438">
        <v>4</v>
      </c>
      <c r="P4438" t="s">
        <v>26</v>
      </c>
      <c r="Q4438">
        <v>1</v>
      </c>
      <c r="R4438">
        <v>2</v>
      </c>
      <c r="S4438" t="s">
        <v>155</v>
      </c>
      <c r="T4438" t="s">
        <v>26</v>
      </c>
      <c r="U4438" t="str">
        <f t="shared" si="138"/>
        <v>Adult</v>
      </c>
      <c r="V4438" t="str">
        <f t="shared" si="139"/>
        <v>Expert</v>
      </c>
      <c r="W4438" t="str">
        <f>IF(Table13[[#This Row],[Last_Working_Date]]="Active","Active","Exited")</f>
        <v>Active</v>
      </c>
    </row>
    <row r="4439" spans="1:23" x14ac:dyDescent="0.3">
      <c r="A4439" s="9" t="s">
        <v>155</v>
      </c>
      <c r="B4439" s="9" t="s">
        <v>19</v>
      </c>
      <c r="C4439">
        <v>21</v>
      </c>
      <c r="D4439" t="s">
        <v>30</v>
      </c>
      <c r="E4439" t="s">
        <v>39</v>
      </c>
      <c r="F4439" t="s">
        <v>92</v>
      </c>
      <c r="G4439" t="s">
        <v>93</v>
      </c>
      <c r="H4439" t="s">
        <v>51</v>
      </c>
      <c r="I4439" s="5">
        <v>1</v>
      </c>
      <c r="J4439" t="s">
        <v>25</v>
      </c>
      <c r="K4439" s="1">
        <v>41298</v>
      </c>
      <c r="L4439" s="1" t="s">
        <v>5075</v>
      </c>
      <c r="M4439" s="7">
        <v>12.76</v>
      </c>
      <c r="N4439" s="22">
        <v>33599</v>
      </c>
      <c r="O4439">
        <v>4</v>
      </c>
      <c r="P4439" t="s">
        <v>26</v>
      </c>
      <c r="Q4439">
        <v>2</v>
      </c>
      <c r="R4439">
        <v>7</v>
      </c>
      <c r="S4439" t="s">
        <v>5074</v>
      </c>
      <c r="T4439" t="s">
        <v>26</v>
      </c>
      <c r="U4439" t="str">
        <f t="shared" si="138"/>
        <v>Young</v>
      </c>
      <c r="V4439" t="str">
        <f t="shared" si="139"/>
        <v>Junior</v>
      </c>
      <c r="W4439" t="str">
        <f>IF(Table13[[#This Row],[Last_Working_Date]]="Active","Active","Exited")</f>
        <v>Active</v>
      </c>
    </row>
    <row r="4440" spans="1:23" x14ac:dyDescent="0.3">
      <c r="A4440" s="9" t="s">
        <v>4549</v>
      </c>
      <c r="B4440" s="9" t="s">
        <v>29</v>
      </c>
      <c r="C4440">
        <v>33</v>
      </c>
      <c r="D4440" t="s">
        <v>30</v>
      </c>
      <c r="E4440" t="s">
        <v>39</v>
      </c>
      <c r="F4440" t="s">
        <v>92</v>
      </c>
      <c r="G4440" t="s">
        <v>246</v>
      </c>
      <c r="H4440" t="s">
        <v>24</v>
      </c>
      <c r="I4440" s="5">
        <v>7.9</v>
      </c>
      <c r="J4440" t="s">
        <v>25</v>
      </c>
      <c r="K4440" s="1">
        <v>44790</v>
      </c>
      <c r="L4440" s="1" t="s">
        <v>5075</v>
      </c>
      <c r="M4440" s="7">
        <v>3.2</v>
      </c>
      <c r="N4440" s="22">
        <v>44326</v>
      </c>
      <c r="O4440">
        <v>3</v>
      </c>
      <c r="P4440" t="s">
        <v>26</v>
      </c>
      <c r="Q4440">
        <v>2</v>
      </c>
      <c r="R4440">
        <v>8</v>
      </c>
      <c r="S4440" t="s">
        <v>905</v>
      </c>
      <c r="T4440" t="s">
        <v>26</v>
      </c>
      <c r="U4440" t="str">
        <f t="shared" si="138"/>
        <v>Adult</v>
      </c>
      <c r="V4440" t="str">
        <f t="shared" si="139"/>
        <v>Senior</v>
      </c>
      <c r="W4440" t="str">
        <f>IF(Table13[[#This Row],[Last_Working_Date]]="Active","Active","Exited")</f>
        <v>Active</v>
      </c>
    </row>
    <row r="4441" spans="1:23" x14ac:dyDescent="0.3">
      <c r="A4441" s="9" t="s">
        <v>4550</v>
      </c>
      <c r="B4441" s="9" t="s">
        <v>19</v>
      </c>
      <c r="C4441">
        <v>28</v>
      </c>
      <c r="D4441" t="s">
        <v>30</v>
      </c>
      <c r="E4441" t="s">
        <v>63</v>
      </c>
      <c r="F4441" t="s">
        <v>82</v>
      </c>
      <c r="G4441" t="s">
        <v>107</v>
      </c>
      <c r="H4441" t="s">
        <v>51</v>
      </c>
      <c r="I4441" s="5">
        <v>1.3</v>
      </c>
      <c r="J4441" t="s">
        <v>85</v>
      </c>
      <c r="K4441" s="1">
        <v>42699</v>
      </c>
      <c r="L4441" s="1">
        <v>44455</v>
      </c>
      <c r="M4441" s="7">
        <v>4.8099999999999996</v>
      </c>
      <c r="N4441" s="22">
        <v>31448</v>
      </c>
      <c r="O4441">
        <v>3</v>
      </c>
      <c r="P4441" t="s">
        <v>26</v>
      </c>
      <c r="Q4441">
        <v>1</v>
      </c>
      <c r="R4441">
        <v>7</v>
      </c>
      <c r="S4441" t="s">
        <v>1232</v>
      </c>
      <c r="T4441" t="s">
        <v>65</v>
      </c>
      <c r="U4441" t="str">
        <f t="shared" si="138"/>
        <v>Young</v>
      </c>
      <c r="V4441" t="str">
        <f t="shared" si="139"/>
        <v>Junior</v>
      </c>
      <c r="W4441" t="str">
        <f>IF(Table13[[#This Row],[Last_Working_Date]]="Active","Active","Exited")</f>
        <v>Exited</v>
      </c>
    </row>
    <row r="4442" spans="1:23" x14ac:dyDescent="0.3">
      <c r="A4442" s="9" t="s">
        <v>4551</v>
      </c>
      <c r="B4442" s="9" t="s">
        <v>29</v>
      </c>
      <c r="C4442">
        <v>29</v>
      </c>
      <c r="D4442" t="s">
        <v>30</v>
      </c>
      <c r="E4442" t="s">
        <v>53</v>
      </c>
      <c r="F4442" t="s">
        <v>92</v>
      </c>
      <c r="G4442" t="s">
        <v>246</v>
      </c>
      <c r="H4442" t="s">
        <v>24</v>
      </c>
      <c r="I4442" s="5">
        <v>8.4</v>
      </c>
      <c r="J4442" t="s">
        <v>25</v>
      </c>
      <c r="K4442" s="1">
        <v>43083</v>
      </c>
      <c r="L4442" s="1" t="s">
        <v>5075</v>
      </c>
      <c r="M4442" s="7">
        <v>7.87</v>
      </c>
      <c r="N4442" s="22">
        <v>50515</v>
      </c>
      <c r="O4442">
        <v>2</v>
      </c>
      <c r="P4442" t="s">
        <v>26</v>
      </c>
      <c r="Q4442">
        <v>1</v>
      </c>
      <c r="R4442">
        <v>5</v>
      </c>
      <c r="S4442" t="s">
        <v>686</v>
      </c>
      <c r="T4442" t="s">
        <v>26</v>
      </c>
      <c r="U4442" t="str">
        <f t="shared" si="138"/>
        <v>Young</v>
      </c>
      <c r="V4442" t="str">
        <f t="shared" si="139"/>
        <v>Senior</v>
      </c>
      <c r="W4442" t="str">
        <f>IF(Table13[[#This Row],[Last_Working_Date]]="Active","Active","Exited")</f>
        <v>Active</v>
      </c>
    </row>
    <row r="4443" spans="1:23" x14ac:dyDescent="0.3">
      <c r="A4443" s="9" t="s">
        <v>4552</v>
      </c>
      <c r="B4443" s="9" t="s">
        <v>19</v>
      </c>
      <c r="C4443">
        <v>38</v>
      </c>
      <c r="D4443" t="s">
        <v>30</v>
      </c>
      <c r="E4443" t="s">
        <v>21</v>
      </c>
      <c r="F4443" t="s">
        <v>54</v>
      </c>
      <c r="G4443" t="s">
        <v>139</v>
      </c>
      <c r="H4443" t="s">
        <v>24</v>
      </c>
      <c r="I4443" s="5">
        <v>9.6999999999999993</v>
      </c>
      <c r="J4443" t="s">
        <v>25</v>
      </c>
      <c r="K4443" s="1">
        <v>40500</v>
      </c>
      <c r="L4443" s="1">
        <v>44623</v>
      </c>
      <c r="M4443" s="7">
        <v>11.29</v>
      </c>
      <c r="N4443" s="22">
        <v>50749</v>
      </c>
      <c r="O4443">
        <v>2</v>
      </c>
      <c r="P4443" t="s">
        <v>26</v>
      </c>
      <c r="Q4443">
        <v>2</v>
      </c>
      <c r="R4443">
        <v>5</v>
      </c>
      <c r="S4443" t="s">
        <v>774</v>
      </c>
      <c r="T4443" t="s">
        <v>65</v>
      </c>
      <c r="U4443" t="str">
        <f t="shared" si="138"/>
        <v>Adult</v>
      </c>
      <c r="V4443" t="str">
        <f t="shared" si="139"/>
        <v>Senior</v>
      </c>
      <c r="W4443" t="str">
        <f>IF(Table13[[#This Row],[Last_Working_Date]]="Active","Active","Exited")</f>
        <v>Exited</v>
      </c>
    </row>
    <row r="4444" spans="1:23" x14ac:dyDescent="0.3">
      <c r="A4444" s="9" t="s">
        <v>1050</v>
      </c>
      <c r="B4444" s="9" t="s">
        <v>19</v>
      </c>
      <c r="C4444">
        <v>35</v>
      </c>
      <c r="D4444" t="s">
        <v>30</v>
      </c>
      <c r="E4444" t="s">
        <v>21</v>
      </c>
      <c r="F4444" t="s">
        <v>45</v>
      </c>
      <c r="G4444" t="s">
        <v>46</v>
      </c>
      <c r="H4444" t="s">
        <v>51</v>
      </c>
      <c r="I4444" s="5">
        <v>9.6</v>
      </c>
      <c r="J4444" t="s">
        <v>25</v>
      </c>
      <c r="K4444" s="1">
        <v>43729</v>
      </c>
      <c r="L4444" s="1" t="s">
        <v>5075</v>
      </c>
      <c r="M4444" s="7">
        <v>6.1</v>
      </c>
      <c r="N4444" s="22">
        <v>50703</v>
      </c>
      <c r="O4444">
        <v>4</v>
      </c>
      <c r="P4444" t="s">
        <v>26</v>
      </c>
      <c r="Q4444">
        <v>2</v>
      </c>
      <c r="R4444">
        <v>6</v>
      </c>
      <c r="S4444" t="s">
        <v>5074</v>
      </c>
      <c r="T4444" t="s">
        <v>26</v>
      </c>
      <c r="U4444" t="str">
        <f t="shared" si="138"/>
        <v>Adult</v>
      </c>
      <c r="V4444" t="str">
        <f t="shared" si="139"/>
        <v>Senior</v>
      </c>
      <c r="W4444" t="str">
        <f>IF(Table13[[#This Row],[Last_Working_Date]]="Active","Active","Exited")</f>
        <v>Active</v>
      </c>
    </row>
    <row r="4445" spans="1:23" x14ac:dyDescent="0.3">
      <c r="A4445" s="9" t="s">
        <v>4553</v>
      </c>
      <c r="B4445" s="9" t="s">
        <v>19</v>
      </c>
      <c r="C4445">
        <v>41</v>
      </c>
      <c r="D4445" t="s">
        <v>20</v>
      </c>
      <c r="E4445" t="s">
        <v>58</v>
      </c>
      <c r="F4445" t="s">
        <v>22</v>
      </c>
      <c r="G4445" t="s">
        <v>74</v>
      </c>
      <c r="H4445" t="s">
        <v>24</v>
      </c>
      <c r="I4445" s="5">
        <v>17.8</v>
      </c>
      <c r="J4445" t="s">
        <v>25</v>
      </c>
      <c r="K4445" s="1">
        <v>40376</v>
      </c>
      <c r="L4445" s="1" t="s">
        <v>5075</v>
      </c>
      <c r="M4445" s="7">
        <v>15.28</v>
      </c>
      <c r="N4445" s="22">
        <v>68484</v>
      </c>
      <c r="O4445">
        <v>4</v>
      </c>
      <c r="P4445" t="s">
        <v>26</v>
      </c>
      <c r="Q4445">
        <v>1</v>
      </c>
      <c r="R4445">
        <v>7</v>
      </c>
      <c r="S4445" t="s">
        <v>27</v>
      </c>
      <c r="T4445" t="s">
        <v>26</v>
      </c>
      <c r="U4445" t="str">
        <f t="shared" si="138"/>
        <v>Adult</v>
      </c>
      <c r="V4445" t="str">
        <f t="shared" si="139"/>
        <v>Expert</v>
      </c>
      <c r="W4445" t="str">
        <f>IF(Table13[[#This Row],[Last_Working_Date]]="Active","Active","Exited")</f>
        <v>Active</v>
      </c>
    </row>
    <row r="4446" spans="1:23" x14ac:dyDescent="0.3">
      <c r="A4446" s="9" t="s">
        <v>4554</v>
      </c>
      <c r="B4446" s="9" t="s">
        <v>29</v>
      </c>
      <c r="C4446">
        <v>28</v>
      </c>
      <c r="D4446" t="s">
        <v>20</v>
      </c>
      <c r="E4446" t="s">
        <v>44</v>
      </c>
      <c r="F4446" t="s">
        <v>22</v>
      </c>
      <c r="G4446" t="s">
        <v>23</v>
      </c>
      <c r="H4446" t="s">
        <v>51</v>
      </c>
      <c r="I4446" s="5">
        <v>6.2</v>
      </c>
      <c r="J4446" t="s">
        <v>25</v>
      </c>
      <c r="K4446" s="1">
        <v>42432</v>
      </c>
      <c r="L4446" s="1">
        <v>43742</v>
      </c>
      <c r="M4446" s="7">
        <v>3.59</v>
      </c>
      <c r="N4446" s="22">
        <v>51078</v>
      </c>
      <c r="O4446">
        <v>3</v>
      </c>
      <c r="P4446" t="s">
        <v>26</v>
      </c>
      <c r="Q4446">
        <v>1</v>
      </c>
      <c r="R4446">
        <v>12</v>
      </c>
      <c r="S4446" t="s">
        <v>250</v>
      </c>
      <c r="T4446" t="s">
        <v>65</v>
      </c>
      <c r="U4446" t="str">
        <f t="shared" si="138"/>
        <v>Young</v>
      </c>
      <c r="V4446" t="str">
        <f t="shared" si="139"/>
        <v>Senior</v>
      </c>
      <c r="W4446" t="str">
        <f>IF(Table13[[#This Row],[Last_Working_Date]]="Active","Active","Exited")</f>
        <v>Exited</v>
      </c>
    </row>
    <row r="4447" spans="1:23" x14ac:dyDescent="0.3">
      <c r="A4447" s="9" t="s">
        <v>4555</v>
      </c>
      <c r="B4447" s="9" t="s">
        <v>29</v>
      </c>
      <c r="C4447">
        <v>25</v>
      </c>
      <c r="D4447" t="s">
        <v>30</v>
      </c>
      <c r="E4447" t="s">
        <v>58</v>
      </c>
      <c r="F4447" t="s">
        <v>32</v>
      </c>
      <c r="G4447" t="s">
        <v>171</v>
      </c>
      <c r="H4447" t="s">
        <v>47</v>
      </c>
      <c r="I4447" s="5">
        <v>4.2</v>
      </c>
      <c r="J4447" t="s">
        <v>85</v>
      </c>
      <c r="K4447" s="1">
        <v>45296</v>
      </c>
      <c r="L4447" s="1" t="s">
        <v>5075</v>
      </c>
      <c r="M4447" s="7">
        <v>1.81</v>
      </c>
      <c r="N4447" s="22">
        <v>35920</v>
      </c>
      <c r="O4447">
        <v>3</v>
      </c>
      <c r="P4447" t="s">
        <v>26</v>
      </c>
      <c r="Q4447">
        <v>4</v>
      </c>
      <c r="R4447">
        <v>3</v>
      </c>
      <c r="S4447" t="s">
        <v>540</v>
      </c>
      <c r="T4447" t="s">
        <v>26</v>
      </c>
      <c r="U4447" t="str">
        <f t="shared" si="138"/>
        <v>Young</v>
      </c>
      <c r="V4447" t="str">
        <f t="shared" si="139"/>
        <v>Mid-Level</v>
      </c>
      <c r="W4447" t="str">
        <f>IF(Table13[[#This Row],[Last_Working_Date]]="Active","Active","Exited")</f>
        <v>Active</v>
      </c>
    </row>
    <row r="4448" spans="1:23" x14ac:dyDescent="0.3">
      <c r="A4448" s="9" t="s">
        <v>4556</v>
      </c>
      <c r="B4448" s="9" t="s">
        <v>19</v>
      </c>
      <c r="C4448">
        <v>29</v>
      </c>
      <c r="D4448" t="s">
        <v>30</v>
      </c>
      <c r="E4448" t="s">
        <v>63</v>
      </c>
      <c r="F4448" t="s">
        <v>54</v>
      </c>
      <c r="G4448" t="s">
        <v>139</v>
      </c>
      <c r="H4448" t="s">
        <v>47</v>
      </c>
      <c r="I4448" s="5">
        <v>6.1</v>
      </c>
      <c r="J4448" t="s">
        <v>25</v>
      </c>
      <c r="K4448" s="1">
        <v>42048</v>
      </c>
      <c r="L4448" s="1" t="s">
        <v>5075</v>
      </c>
      <c r="M4448" s="7">
        <v>10.7</v>
      </c>
      <c r="N4448" s="22">
        <v>40573</v>
      </c>
      <c r="O4448">
        <v>4</v>
      </c>
      <c r="P4448" t="s">
        <v>26</v>
      </c>
      <c r="Q4448">
        <v>1</v>
      </c>
      <c r="R4448">
        <v>4</v>
      </c>
      <c r="S4448" t="s">
        <v>260</v>
      </c>
      <c r="T4448" t="s">
        <v>26</v>
      </c>
      <c r="U4448" t="str">
        <f t="shared" si="138"/>
        <v>Young</v>
      </c>
      <c r="V4448" t="str">
        <f t="shared" si="139"/>
        <v>Senior</v>
      </c>
      <c r="W4448" t="str">
        <f>IF(Table13[[#This Row],[Last_Working_Date]]="Active","Active","Exited")</f>
        <v>Active</v>
      </c>
    </row>
    <row r="4449" spans="1:23" x14ac:dyDescent="0.3">
      <c r="A4449" s="9" t="s">
        <v>4557</v>
      </c>
      <c r="B4449" s="9" t="s">
        <v>29</v>
      </c>
      <c r="C4449">
        <v>26</v>
      </c>
      <c r="D4449" t="s">
        <v>30</v>
      </c>
      <c r="E4449" t="s">
        <v>44</v>
      </c>
      <c r="F4449" t="s">
        <v>82</v>
      </c>
      <c r="G4449" t="s">
        <v>83</v>
      </c>
      <c r="H4449" t="s">
        <v>51</v>
      </c>
      <c r="I4449" s="5">
        <v>2.6</v>
      </c>
      <c r="J4449" t="s">
        <v>25</v>
      </c>
      <c r="K4449" s="1">
        <v>40191</v>
      </c>
      <c r="L4449" s="1" t="s">
        <v>5075</v>
      </c>
      <c r="M4449" s="7">
        <v>15.79</v>
      </c>
      <c r="N4449" s="22">
        <v>38571</v>
      </c>
      <c r="O4449">
        <v>4</v>
      </c>
      <c r="P4449" t="s">
        <v>26</v>
      </c>
      <c r="Q4449">
        <v>1</v>
      </c>
      <c r="R4449">
        <v>1</v>
      </c>
      <c r="S4449" t="s">
        <v>1822</v>
      </c>
      <c r="T4449" t="s">
        <v>26</v>
      </c>
      <c r="U4449" t="str">
        <f t="shared" si="138"/>
        <v>Young</v>
      </c>
      <c r="V4449" t="str">
        <f t="shared" si="139"/>
        <v>Mid-Level</v>
      </c>
      <c r="W4449" t="str">
        <f>IF(Table13[[#This Row],[Last_Working_Date]]="Active","Active","Exited")</f>
        <v>Active</v>
      </c>
    </row>
    <row r="4450" spans="1:23" x14ac:dyDescent="0.3">
      <c r="A4450" s="9" t="s">
        <v>4558</v>
      </c>
      <c r="B4450" s="9" t="s">
        <v>19</v>
      </c>
      <c r="C4450">
        <v>24</v>
      </c>
      <c r="D4450" t="s">
        <v>30</v>
      </c>
      <c r="E4450" t="s">
        <v>21</v>
      </c>
      <c r="F4450" t="s">
        <v>45</v>
      </c>
      <c r="G4450" t="s">
        <v>164</v>
      </c>
      <c r="H4450" t="s">
        <v>84</v>
      </c>
      <c r="I4450" s="5">
        <v>2</v>
      </c>
      <c r="J4450" t="s">
        <v>25</v>
      </c>
      <c r="K4450" s="1">
        <v>40376</v>
      </c>
      <c r="L4450" s="1" t="s">
        <v>5075</v>
      </c>
      <c r="M4450" s="7">
        <v>15.28</v>
      </c>
      <c r="N4450" s="22">
        <v>27158</v>
      </c>
      <c r="O4450">
        <v>3</v>
      </c>
      <c r="P4450" t="s">
        <v>26</v>
      </c>
      <c r="Q4450">
        <v>1</v>
      </c>
      <c r="R4450">
        <v>7</v>
      </c>
      <c r="S4450" t="s">
        <v>347</v>
      </c>
      <c r="T4450" t="s">
        <v>26</v>
      </c>
      <c r="U4450" t="str">
        <f t="shared" si="138"/>
        <v>Young</v>
      </c>
      <c r="V4450" t="str">
        <f t="shared" si="139"/>
        <v>Mid-Level</v>
      </c>
      <c r="W4450" t="str">
        <f>IF(Table13[[#This Row],[Last_Working_Date]]="Active","Active","Exited")</f>
        <v>Active</v>
      </c>
    </row>
    <row r="4451" spans="1:23" x14ac:dyDescent="0.3">
      <c r="A4451" s="9" t="s">
        <v>4559</v>
      </c>
      <c r="B4451" s="9" t="s">
        <v>29</v>
      </c>
      <c r="C4451">
        <v>28</v>
      </c>
      <c r="D4451" t="s">
        <v>20</v>
      </c>
      <c r="E4451" t="s">
        <v>21</v>
      </c>
      <c r="F4451" t="s">
        <v>22</v>
      </c>
      <c r="G4451" t="s">
        <v>59</v>
      </c>
      <c r="H4451" t="s">
        <v>24</v>
      </c>
      <c r="I4451" s="5">
        <v>3.1</v>
      </c>
      <c r="J4451" t="s">
        <v>25</v>
      </c>
      <c r="K4451" s="1">
        <v>44772</v>
      </c>
      <c r="L4451" s="1" t="s">
        <v>5075</v>
      </c>
      <c r="M4451" s="7">
        <v>3.25</v>
      </c>
      <c r="N4451" s="22">
        <v>40069</v>
      </c>
      <c r="O4451">
        <v>3</v>
      </c>
      <c r="P4451" t="s">
        <v>26</v>
      </c>
      <c r="Q4451">
        <v>3</v>
      </c>
      <c r="R4451">
        <v>5</v>
      </c>
      <c r="S4451" t="s">
        <v>88</v>
      </c>
      <c r="T4451" t="s">
        <v>26</v>
      </c>
      <c r="U4451" t="str">
        <f t="shared" si="138"/>
        <v>Young</v>
      </c>
      <c r="V4451" t="str">
        <f t="shared" si="139"/>
        <v>Mid-Level</v>
      </c>
      <c r="W4451" t="str">
        <f>IF(Table13[[#This Row],[Last_Working_Date]]="Active","Active","Exited")</f>
        <v>Active</v>
      </c>
    </row>
    <row r="4452" spans="1:23" x14ac:dyDescent="0.3">
      <c r="A4452" s="9" t="s">
        <v>4560</v>
      </c>
      <c r="B4452" s="9" t="s">
        <v>29</v>
      </c>
      <c r="C4452">
        <v>38</v>
      </c>
      <c r="D4452" t="s">
        <v>30</v>
      </c>
      <c r="E4452" t="s">
        <v>58</v>
      </c>
      <c r="F4452" t="s">
        <v>22</v>
      </c>
      <c r="G4452" t="s">
        <v>74</v>
      </c>
      <c r="H4452" t="s">
        <v>47</v>
      </c>
      <c r="I4452" s="5">
        <v>2</v>
      </c>
      <c r="J4452" t="s">
        <v>85</v>
      </c>
      <c r="K4452" s="1">
        <v>42904</v>
      </c>
      <c r="L4452" s="1" t="s">
        <v>5075</v>
      </c>
      <c r="M4452" s="7">
        <v>8.36</v>
      </c>
      <c r="N4452" s="22">
        <v>37857</v>
      </c>
      <c r="O4452">
        <v>3</v>
      </c>
      <c r="P4452" t="s">
        <v>26</v>
      </c>
      <c r="Q4452">
        <v>4</v>
      </c>
      <c r="R4452">
        <v>3</v>
      </c>
      <c r="S4452" t="s">
        <v>533</v>
      </c>
      <c r="T4452" t="s">
        <v>26</v>
      </c>
      <c r="U4452" t="str">
        <f t="shared" si="138"/>
        <v>Adult</v>
      </c>
      <c r="V4452" t="str">
        <f t="shared" si="139"/>
        <v>Mid-Level</v>
      </c>
      <c r="W4452" t="str">
        <f>IF(Table13[[#This Row],[Last_Working_Date]]="Active","Active","Exited")</f>
        <v>Active</v>
      </c>
    </row>
    <row r="4453" spans="1:23" x14ac:dyDescent="0.3">
      <c r="A4453" s="9" t="s">
        <v>482</v>
      </c>
      <c r="B4453" s="9" t="s">
        <v>29</v>
      </c>
      <c r="C4453">
        <v>26</v>
      </c>
      <c r="D4453" t="s">
        <v>30</v>
      </c>
      <c r="E4453" t="s">
        <v>39</v>
      </c>
      <c r="F4453" t="s">
        <v>54</v>
      </c>
      <c r="G4453" t="s">
        <v>139</v>
      </c>
      <c r="H4453" t="s">
        <v>24</v>
      </c>
      <c r="I4453" s="5">
        <v>3.2</v>
      </c>
      <c r="J4453" t="s">
        <v>25</v>
      </c>
      <c r="K4453" s="1">
        <v>42715</v>
      </c>
      <c r="L4453" s="1">
        <v>45735</v>
      </c>
      <c r="M4453" s="7">
        <v>8.27</v>
      </c>
      <c r="N4453" s="22">
        <v>32455</v>
      </c>
      <c r="O4453">
        <v>2</v>
      </c>
      <c r="P4453" t="s">
        <v>65</v>
      </c>
      <c r="Q4453">
        <v>2</v>
      </c>
      <c r="R4453">
        <v>3</v>
      </c>
      <c r="S4453" t="s">
        <v>5074</v>
      </c>
      <c r="T4453" t="s">
        <v>65</v>
      </c>
      <c r="U4453" t="str">
        <f t="shared" si="138"/>
        <v>Young</v>
      </c>
      <c r="V4453" t="str">
        <f t="shared" si="139"/>
        <v>Mid-Level</v>
      </c>
      <c r="W4453" t="str">
        <f>IF(Table13[[#This Row],[Last_Working_Date]]="Active","Active","Exited")</f>
        <v>Exited</v>
      </c>
    </row>
    <row r="4454" spans="1:23" x14ac:dyDescent="0.3">
      <c r="A4454" s="9" t="s">
        <v>4561</v>
      </c>
      <c r="B4454" s="9" t="s">
        <v>19</v>
      </c>
      <c r="C4454">
        <v>26</v>
      </c>
      <c r="D4454" t="s">
        <v>20</v>
      </c>
      <c r="E4454" t="s">
        <v>36</v>
      </c>
      <c r="F4454" t="s">
        <v>82</v>
      </c>
      <c r="G4454" t="s">
        <v>83</v>
      </c>
      <c r="H4454" t="s">
        <v>24</v>
      </c>
      <c r="I4454" s="5">
        <v>3</v>
      </c>
      <c r="J4454" t="s">
        <v>25</v>
      </c>
      <c r="K4454" s="1">
        <v>42898</v>
      </c>
      <c r="L4454" s="1" t="s">
        <v>5075</v>
      </c>
      <c r="M4454" s="7">
        <v>8.3800000000000008</v>
      </c>
      <c r="N4454" s="22">
        <v>31047</v>
      </c>
      <c r="O4454">
        <v>4</v>
      </c>
      <c r="P4454" t="s">
        <v>65</v>
      </c>
      <c r="Q4454">
        <v>3</v>
      </c>
      <c r="R4454">
        <v>3</v>
      </c>
      <c r="S4454" t="s">
        <v>1239</v>
      </c>
      <c r="T4454" t="s">
        <v>26</v>
      </c>
      <c r="U4454" t="str">
        <f t="shared" si="138"/>
        <v>Young</v>
      </c>
      <c r="V4454" t="str">
        <f t="shared" si="139"/>
        <v>Mid-Level</v>
      </c>
      <c r="W4454" t="str">
        <f>IF(Table13[[#This Row],[Last_Working_Date]]="Active","Active","Exited")</f>
        <v>Active</v>
      </c>
    </row>
    <row r="4455" spans="1:23" x14ac:dyDescent="0.3">
      <c r="A4455" s="9" t="s">
        <v>4562</v>
      </c>
      <c r="B4455" s="9" t="s">
        <v>29</v>
      </c>
      <c r="C4455">
        <v>38</v>
      </c>
      <c r="D4455" t="s">
        <v>20</v>
      </c>
      <c r="E4455" t="s">
        <v>21</v>
      </c>
      <c r="F4455" t="s">
        <v>54</v>
      </c>
      <c r="G4455" t="s">
        <v>139</v>
      </c>
      <c r="H4455" t="s">
        <v>51</v>
      </c>
      <c r="I4455" s="5">
        <v>10.5</v>
      </c>
      <c r="J4455" t="s">
        <v>25</v>
      </c>
      <c r="K4455" s="1">
        <v>43323</v>
      </c>
      <c r="L4455" s="1" t="s">
        <v>5075</v>
      </c>
      <c r="M4455" s="7">
        <v>7.21</v>
      </c>
      <c r="N4455" s="22">
        <v>45280</v>
      </c>
      <c r="O4455">
        <v>3</v>
      </c>
      <c r="P4455" t="s">
        <v>26</v>
      </c>
      <c r="Q4455">
        <v>4</v>
      </c>
      <c r="R4455">
        <v>4</v>
      </c>
      <c r="S4455" t="s">
        <v>591</v>
      </c>
      <c r="T4455" t="s">
        <v>26</v>
      </c>
      <c r="U4455" t="str">
        <f t="shared" si="138"/>
        <v>Adult</v>
      </c>
      <c r="V4455" t="str">
        <f t="shared" si="139"/>
        <v>Expert</v>
      </c>
      <c r="W4455" t="str">
        <f>IF(Table13[[#This Row],[Last_Working_Date]]="Active","Active","Exited")</f>
        <v>Active</v>
      </c>
    </row>
    <row r="4456" spans="1:23" x14ac:dyDescent="0.3">
      <c r="A4456" s="9" t="s">
        <v>4563</v>
      </c>
      <c r="B4456" s="9" t="s">
        <v>19</v>
      </c>
      <c r="C4456">
        <v>36</v>
      </c>
      <c r="D4456" t="s">
        <v>30</v>
      </c>
      <c r="E4456" t="s">
        <v>36</v>
      </c>
      <c r="F4456" t="s">
        <v>92</v>
      </c>
      <c r="G4456" t="s">
        <v>93</v>
      </c>
      <c r="H4456" t="s">
        <v>47</v>
      </c>
      <c r="I4456" s="5">
        <v>11.5</v>
      </c>
      <c r="J4456" t="s">
        <v>25</v>
      </c>
      <c r="K4456" s="1">
        <v>39959</v>
      </c>
      <c r="L4456" s="1" t="s">
        <v>5075</v>
      </c>
      <c r="M4456" s="7">
        <v>16.420000000000002</v>
      </c>
      <c r="N4456" s="22">
        <v>55412</v>
      </c>
      <c r="O4456">
        <v>3</v>
      </c>
      <c r="P4456" t="s">
        <v>26</v>
      </c>
      <c r="Q4456">
        <v>1</v>
      </c>
      <c r="R4456">
        <v>6</v>
      </c>
      <c r="S4456" t="s">
        <v>428</v>
      </c>
      <c r="T4456" t="s">
        <v>26</v>
      </c>
      <c r="U4456" t="str">
        <f t="shared" si="138"/>
        <v>Adult</v>
      </c>
      <c r="V4456" t="str">
        <f t="shared" si="139"/>
        <v>Expert</v>
      </c>
      <c r="W4456" t="str">
        <f>IF(Table13[[#This Row],[Last_Working_Date]]="Active","Active","Exited")</f>
        <v>Active</v>
      </c>
    </row>
    <row r="4457" spans="1:23" x14ac:dyDescent="0.3">
      <c r="A4457" s="9" t="s">
        <v>4564</v>
      </c>
      <c r="B4457" s="9" t="s">
        <v>29</v>
      </c>
      <c r="C4457">
        <v>28</v>
      </c>
      <c r="D4457" t="s">
        <v>30</v>
      </c>
      <c r="E4457" t="s">
        <v>44</v>
      </c>
      <c r="F4457" t="s">
        <v>32</v>
      </c>
      <c r="G4457" t="s">
        <v>171</v>
      </c>
      <c r="H4457" t="s">
        <v>84</v>
      </c>
      <c r="I4457" s="5">
        <v>2</v>
      </c>
      <c r="J4457" t="s">
        <v>25</v>
      </c>
      <c r="K4457" s="1">
        <v>44343</v>
      </c>
      <c r="L4457" s="1">
        <v>45115</v>
      </c>
      <c r="M4457" s="7">
        <v>2.11</v>
      </c>
      <c r="N4457" s="22">
        <v>38379</v>
      </c>
      <c r="O4457">
        <v>4</v>
      </c>
      <c r="P4457" t="s">
        <v>26</v>
      </c>
      <c r="Q4457">
        <v>2</v>
      </c>
      <c r="R4457">
        <v>6</v>
      </c>
      <c r="S4457" t="s">
        <v>445</v>
      </c>
      <c r="T4457" t="s">
        <v>65</v>
      </c>
      <c r="U4457" t="str">
        <f t="shared" si="138"/>
        <v>Young</v>
      </c>
      <c r="V4457" t="str">
        <f t="shared" si="139"/>
        <v>Mid-Level</v>
      </c>
      <c r="W4457" t="str">
        <f>IF(Table13[[#This Row],[Last_Working_Date]]="Active","Active","Exited")</f>
        <v>Exited</v>
      </c>
    </row>
    <row r="4458" spans="1:23" x14ac:dyDescent="0.3">
      <c r="A4458" s="9" t="s">
        <v>4565</v>
      </c>
      <c r="B4458" s="9" t="s">
        <v>19</v>
      </c>
      <c r="C4458">
        <v>27</v>
      </c>
      <c r="D4458" t="s">
        <v>30</v>
      </c>
      <c r="E4458" t="s">
        <v>63</v>
      </c>
      <c r="F4458" t="s">
        <v>22</v>
      </c>
      <c r="G4458" t="s">
        <v>59</v>
      </c>
      <c r="H4458" t="s">
        <v>24</v>
      </c>
      <c r="I4458" s="5">
        <v>3.5</v>
      </c>
      <c r="J4458" t="s">
        <v>25</v>
      </c>
      <c r="K4458" s="1">
        <v>45621</v>
      </c>
      <c r="L4458" s="1" t="s">
        <v>5075</v>
      </c>
      <c r="M4458" s="7">
        <v>0.92</v>
      </c>
      <c r="N4458" s="22">
        <v>33545</v>
      </c>
      <c r="O4458">
        <v>4</v>
      </c>
      <c r="P4458" t="s">
        <v>26</v>
      </c>
      <c r="Q4458">
        <v>1</v>
      </c>
      <c r="R4458">
        <v>8</v>
      </c>
      <c r="S4458" t="s">
        <v>760</v>
      </c>
      <c r="T4458" t="s">
        <v>26</v>
      </c>
      <c r="U4458" t="str">
        <f t="shared" si="138"/>
        <v>Young</v>
      </c>
      <c r="V4458" t="str">
        <f t="shared" si="139"/>
        <v>Mid-Level</v>
      </c>
      <c r="W4458" t="str">
        <f>IF(Table13[[#This Row],[Last_Working_Date]]="Active","Active","Exited")</f>
        <v>Active</v>
      </c>
    </row>
    <row r="4459" spans="1:23" x14ac:dyDescent="0.3">
      <c r="A4459" s="9" t="s">
        <v>341</v>
      </c>
      <c r="B4459" s="9" t="s">
        <v>29</v>
      </c>
      <c r="C4459">
        <v>31</v>
      </c>
      <c r="D4459" t="s">
        <v>30</v>
      </c>
      <c r="E4459" t="s">
        <v>53</v>
      </c>
      <c r="F4459" t="s">
        <v>45</v>
      </c>
      <c r="G4459" t="s">
        <v>164</v>
      </c>
      <c r="H4459" t="s">
        <v>24</v>
      </c>
      <c r="I4459" s="5">
        <v>7.1</v>
      </c>
      <c r="J4459" t="s">
        <v>25</v>
      </c>
      <c r="K4459" s="1">
        <v>41662</v>
      </c>
      <c r="L4459" s="1" t="s">
        <v>5075</v>
      </c>
      <c r="M4459" s="7">
        <v>11.76</v>
      </c>
      <c r="N4459" s="22">
        <v>54099</v>
      </c>
      <c r="O4459">
        <v>4</v>
      </c>
      <c r="P4459" t="s">
        <v>26</v>
      </c>
      <c r="Q4459">
        <v>4</v>
      </c>
      <c r="R4459">
        <v>10</v>
      </c>
      <c r="S4459" t="s">
        <v>5074</v>
      </c>
      <c r="T4459" t="s">
        <v>26</v>
      </c>
      <c r="U4459" t="str">
        <f t="shared" si="138"/>
        <v>Adult</v>
      </c>
      <c r="V4459" t="str">
        <f t="shared" si="139"/>
        <v>Senior</v>
      </c>
      <c r="W4459" t="str">
        <f>IF(Table13[[#This Row],[Last_Working_Date]]="Active","Active","Exited")</f>
        <v>Active</v>
      </c>
    </row>
    <row r="4460" spans="1:23" x14ac:dyDescent="0.3">
      <c r="A4460" s="9" t="s">
        <v>4566</v>
      </c>
      <c r="B4460" s="9" t="s">
        <v>29</v>
      </c>
      <c r="C4460">
        <v>29</v>
      </c>
      <c r="D4460" t="s">
        <v>30</v>
      </c>
      <c r="E4460" t="s">
        <v>44</v>
      </c>
      <c r="F4460" t="s">
        <v>92</v>
      </c>
      <c r="G4460" t="s">
        <v>120</v>
      </c>
      <c r="H4460" t="s">
        <v>51</v>
      </c>
      <c r="I4460" s="5">
        <v>5.0999999999999996</v>
      </c>
      <c r="J4460" t="s">
        <v>25</v>
      </c>
      <c r="K4460" s="1">
        <v>41194</v>
      </c>
      <c r="L4460" s="1" t="s">
        <v>5075</v>
      </c>
      <c r="M4460" s="7">
        <v>13.04</v>
      </c>
      <c r="N4460" s="22">
        <v>48017</v>
      </c>
      <c r="O4460">
        <v>3</v>
      </c>
      <c r="P4460" t="s">
        <v>26</v>
      </c>
      <c r="Q4460">
        <v>4</v>
      </c>
      <c r="R4460">
        <v>6</v>
      </c>
      <c r="S4460" t="s">
        <v>486</v>
      </c>
      <c r="T4460" t="s">
        <v>26</v>
      </c>
      <c r="U4460" t="str">
        <f t="shared" si="138"/>
        <v>Young</v>
      </c>
      <c r="V4460" t="str">
        <f t="shared" si="139"/>
        <v>Senior</v>
      </c>
      <c r="W4460" t="str">
        <f>IF(Table13[[#This Row],[Last_Working_Date]]="Active","Active","Exited")</f>
        <v>Active</v>
      </c>
    </row>
    <row r="4461" spans="1:23" x14ac:dyDescent="0.3">
      <c r="A4461" s="9" t="s">
        <v>4567</v>
      </c>
      <c r="B4461" s="9" t="s">
        <v>29</v>
      </c>
      <c r="C4461">
        <v>29</v>
      </c>
      <c r="D4461" t="s">
        <v>20</v>
      </c>
      <c r="E4461" t="s">
        <v>63</v>
      </c>
      <c r="F4461" t="s">
        <v>45</v>
      </c>
      <c r="G4461" t="s">
        <v>46</v>
      </c>
      <c r="H4461" t="s">
        <v>24</v>
      </c>
      <c r="I4461" s="5">
        <v>6.4</v>
      </c>
      <c r="J4461" t="s">
        <v>25</v>
      </c>
      <c r="K4461" s="1">
        <v>44631</v>
      </c>
      <c r="L4461" s="1" t="s">
        <v>5075</v>
      </c>
      <c r="M4461" s="7">
        <v>3.63</v>
      </c>
      <c r="N4461" s="22">
        <v>48396</v>
      </c>
      <c r="O4461">
        <v>3</v>
      </c>
      <c r="P4461" t="s">
        <v>26</v>
      </c>
      <c r="Q4461">
        <v>2</v>
      </c>
      <c r="R4461">
        <v>9</v>
      </c>
      <c r="S4461" t="s">
        <v>523</v>
      </c>
      <c r="T4461" t="s">
        <v>26</v>
      </c>
      <c r="U4461" t="str">
        <f t="shared" si="138"/>
        <v>Young</v>
      </c>
      <c r="V4461" t="str">
        <f t="shared" si="139"/>
        <v>Senior</v>
      </c>
      <c r="W4461" t="str">
        <f>IF(Table13[[#This Row],[Last_Working_Date]]="Active","Active","Exited")</f>
        <v>Active</v>
      </c>
    </row>
    <row r="4462" spans="1:23" x14ac:dyDescent="0.3">
      <c r="A4462" s="9" t="s">
        <v>2493</v>
      </c>
      <c r="B4462" s="9" t="s">
        <v>29</v>
      </c>
      <c r="C4462">
        <v>42</v>
      </c>
      <c r="D4462" t="s">
        <v>20</v>
      </c>
      <c r="E4462" t="s">
        <v>31</v>
      </c>
      <c r="F4462" t="s">
        <v>22</v>
      </c>
      <c r="G4462" t="s">
        <v>59</v>
      </c>
      <c r="H4462" t="s">
        <v>24</v>
      </c>
      <c r="I4462" s="5">
        <v>19.5</v>
      </c>
      <c r="J4462" t="s">
        <v>25</v>
      </c>
      <c r="K4462" s="1">
        <v>44171</v>
      </c>
      <c r="L4462" s="1" t="s">
        <v>5075</v>
      </c>
      <c r="M4462" s="7">
        <v>4.8899999999999997</v>
      </c>
      <c r="N4462" s="22">
        <v>68664</v>
      </c>
      <c r="O4462">
        <v>3</v>
      </c>
      <c r="P4462" t="s">
        <v>26</v>
      </c>
      <c r="Q4462">
        <v>2</v>
      </c>
      <c r="R4462">
        <v>4</v>
      </c>
      <c r="S4462" t="s">
        <v>5074</v>
      </c>
      <c r="T4462" t="s">
        <v>26</v>
      </c>
      <c r="U4462" t="str">
        <f t="shared" si="138"/>
        <v>Adult</v>
      </c>
      <c r="V4462" t="str">
        <f t="shared" si="139"/>
        <v>Expert</v>
      </c>
      <c r="W4462" t="str">
        <f>IF(Table13[[#This Row],[Last_Working_Date]]="Active","Active","Exited")</f>
        <v>Active</v>
      </c>
    </row>
    <row r="4463" spans="1:23" x14ac:dyDescent="0.3">
      <c r="A4463" s="9" t="s">
        <v>4568</v>
      </c>
      <c r="B4463" s="9" t="s">
        <v>19</v>
      </c>
      <c r="C4463">
        <v>35</v>
      </c>
      <c r="D4463" t="s">
        <v>179</v>
      </c>
      <c r="E4463" t="s">
        <v>53</v>
      </c>
      <c r="F4463" t="s">
        <v>92</v>
      </c>
      <c r="G4463" t="s">
        <v>93</v>
      </c>
      <c r="H4463" t="s">
        <v>84</v>
      </c>
      <c r="I4463" s="5">
        <v>12.1</v>
      </c>
      <c r="J4463" t="s">
        <v>25</v>
      </c>
      <c r="K4463" s="1">
        <v>45145</v>
      </c>
      <c r="L4463" s="1">
        <v>45894</v>
      </c>
      <c r="M4463" s="7">
        <v>2.0499999999999998</v>
      </c>
      <c r="N4463" s="22">
        <v>58887</v>
      </c>
      <c r="O4463">
        <v>4</v>
      </c>
      <c r="P4463" t="s">
        <v>26</v>
      </c>
      <c r="Q4463">
        <v>2</v>
      </c>
      <c r="R4463">
        <v>7</v>
      </c>
      <c r="S4463" t="s">
        <v>925</v>
      </c>
      <c r="T4463" t="s">
        <v>65</v>
      </c>
      <c r="U4463" t="str">
        <f t="shared" si="138"/>
        <v>Adult</v>
      </c>
      <c r="V4463" t="str">
        <f t="shared" si="139"/>
        <v>Expert</v>
      </c>
      <c r="W4463" t="str">
        <f>IF(Table13[[#This Row],[Last_Working_Date]]="Active","Active","Exited")</f>
        <v>Exited</v>
      </c>
    </row>
    <row r="4464" spans="1:23" x14ac:dyDescent="0.3">
      <c r="A4464" s="9" t="s">
        <v>4569</v>
      </c>
      <c r="B4464" s="9" t="s">
        <v>19</v>
      </c>
      <c r="C4464">
        <v>44</v>
      </c>
      <c r="D4464" t="s">
        <v>20</v>
      </c>
      <c r="E4464" t="s">
        <v>44</v>
      </c>
      <c r="F4464" t="s">
        <v>92</v>
      </c>
      <c r="G4464" t="s">
        <v>246</v>
      </c>
      <c r="H4464" t="s">
        <v>24</v>
      </c>
      <c r="I4464" s="5">
        <v>14.9</v>
      </c>
      <c r="J4464" t="s">
        <v>25</v>
      </c>
      <c r="K4464" s="1">
        <v>41639</v>
      </c>
      <c r="L4464" s="1">
        <v>43524</v>
      </c>
      <c r="M4464" s="7">
        <v>5.16</v>
      </c>
      <c r="N4464" s="22">
        <v>68015</v>
      </c>
      <c r="O4464">
        <v>3</v>
      </c>
      <c r="P4464" t="s">
        <v>26</v>
      </c>
      <c r="Q4464">
        <v>2</v>
      </c>
      <c r="R4464">
        <v>7</v>
      </c>
      <c r="S4464" t="s">
        <v>1022</v>
      </c>
      <c r="T4464" t="s">
        <v>65</v>
      </c>
      <c r="U4464" t="str">
        <f t="shared" si="138"/>
        <v>Adult</v>
      </c>
      <c r="V4464" t="str">
        <f t="shared" si="139"/>
        <v>Expert</v>
      </c>
      <c r="W4464" t="str">
        <f>IF(Table13[[#This Row],[Last_Working_Date]]="Active","Active","Exited")</f>
        <v>Exited</v>
      </c>
    </row>
    <row r="4465" spans="1:23" x14ac:dyDescent="0.3">
      <c r="A4465" s="9" t="s">
        <v>4570</v>
      </c>
      <c r="B4465" s="9" t="s">
        <v>19</v>
      </c>
      <c r="C4465">
        <v>35</v>
      </c>
      <c r="D4465" t="s">
        <v>20</v>
      </c>
      <c r="E4465" t="s">
        <v>63</v>
      </c>
      <c r="F4465" t="s">
        <v>92</v>
      </c>
      <c r="G4465" t="s">
        <v>246</v>
      </c>
      <c r="H4465" t="s">
        <v>51</v>
      </c>
      <c r="I4465" s="5">
        <v>11.9</v>
      </c>
      <c r="J4465" t="s">
        <v>25</v>
      </c>
      <c r="K4465" s="1">
        <v>40216</v>
      </c>
      <c r="L4465" s="1" t="s">
        <v>5075</v>
      </c>
      <c r="M4465" s="7">
        <v>15.72</v>
      </c>
      <c r="N4465" s="22">
        <v>51277</v>
      </c>
      <c r="O4465">
        <v>3</v>
      </c>
      <c r="P4465" t="s">
        <v>26</v>
      </c>
      <c r="Q4465">
        <v>0</v>
      </c>
      <c r="R4465">
        <v>10</v>
      </c>
      <c r="S4465" t="s">
        <v>686</v>
      </c>
      <c r="T4465" t="s">
        <v>26</v>
      </c>
      <c r="U4465" t="str">
        <f t="shared" si="138"/>
        <v>Adult</v>
      </c>
      <c r="V4465" t="str">
        <f t="shared" si="139"/>
        <v>Expert</v>
      </c>
      <c r="W4465" t="str">
        <f>IF(Table13[[#This Row],[Last_Working_Date]]="Active","Active","Exited")</f>
        <v>Active</v>
      </c>
    </row>
    <row r="4466" spans="1:23" x14ac:dyDescent="0.3">
      <c r="A4466" s="9" t="s">
        <v>4571</v>
      </c>
      <c r="B4466" s="9" t="s">
        <v>29</v>
      </c>
      <c r="C4466">
        <v>28</v>
      </c>
      <c r="D4466" t="s">
        <v>20</v>
      </c>
      <c r="E4466" t="s">
        <v>21</v>
      </c>
      <c r="F4466" t="s">
        <v>32</v>
      </c>
      <c r="G4466" t="s">
        <v>171</v>
      </c>
      <c r="H4466" t="s">
        <v>47</v>
      </c>
      <c r="I4466" s="5">
        <v>3.4</v>
      </c>
      <c r="J4466" t="s">
        <v>25</v>
      </c>
      <c r="K4466" s="1">
        <v>43410</v>
      </c>
      <c r="L4466" s="1" t="s">
        <v>5075</v>
      </c>
      <c r="M4466" s="7">
        <v>6.98</v>
      </c>
      <c r="N4466" s="22">
        <v>27813</v>
      </c>
      <c r="O4466">
        <v>4</v>
      </c>
      <c r="P4466" t="s">
        <v>26</v>
      </c>
      <c r="Q4466">
        <v>2</v>
      </c>
      <c r="R4466">
        <v>7</v>
      </c>
      <c r="S4466" t="s">
        <v>751</v>
      </c>
      <c r="T4466" t="s">
        <v>26</v>
      </c>
      <c r="U4466" t="str">
        <f t="shared" si="138"/>
        <v>Young</v>
      </c>
      <c r="V4466" t="str">
        <f t="shared" si="139"/>
        <v>Mid-Level</v>
      </c>
      <c r="W4466" t="str">
        <f>IF(Table13[[#This Row],[Last_Working_Date]]="Active","Active","Exited")</f>
        <v>Active</v>
      </c>
    </row>
    <row r="4467" spans="1:23" x14ac:dyDescent="0.3">
      <c r="A4467" s="9" t="s">
        <v>4572</v>
      </c>
      <c r="B4467" s="9" t="s">
        <v>29</v>
      </c>
      <c r="C4467">
        <v>32</v>
      </c>
      <c r="D4467" t="s">
        <v>30</v>
      </c>
      <c r="E4467" t="s">
        <v>58</v>
      </c>
      <c r="F4467" t="s">
        <v>92</v>
      </c>
      <c r="G4467" t="s">
        <v>120</v>
      </c>
      <c r="H4467" t="s">
        <v>84</v>
      </c>
      <c r="I4467" s="5">
        <v>5.3</v>
      </c>
      <c r="J4467" t="s">
        <v>25</v>
      </c>
      <c r="K4467" s="1">
        <v>40394</v>
      </c>
      <c r="L4467" s="1" t="s">
        <v>5075</v>
      </c>
      <c r="M4467" s="7">
        <v>15.23</v>
      </c>
      <c r="N4467" s="22">
        <v>40711</v>
      </c>
      <c r="O4467">
        <v>4</v>
      </c>
      <c r="P4467" t="s">
        <v>26</v>
      </c>
      <c r="Q4467">
        <v>2</v>
      </c>
      <c r="R4467">
        <v>10</v>
      </c>
      <c r="S4467" t="s">
        <v>624</v>
      </c>
      <c r="T4467" t="s">
        <v>26</v>
      </c>
      <c r="U4467" t="str">
        <f t="shared" si="138"/>
        <v>Adult</v>
      </c>
      <c r="V4467" t="str">
        <f t="shared" si="139"/>
        <v>Senior</v>
      </c>
      <c r="W4467" t="str">
        <f>IF(Table13[[#This Row],[Last_Working_Date]]="Active","Active","Exited")</f>
        <v>Active</v>
      </c>
    </row>
    <row r="4468" spans="1:23" x14ac:dyDescent="0.3">
      <c r="A4468" s="9" t="s">
        <v>4573</v>
      </c>
      <c r="B4468" s="9" t="s">
        <v>29</v>
      </c>
      <c r="C4468">
        <v>41</v>
      </c>
      <c r="D4468" t="s">
        <v>20</v>
      </c>
      <c r="E4468" t="s">
        <v>31</v>
      </c>
      <c r="F4468" t="s">
        <v>92</v>
      </c>
      <c r="G4468" t="s">
        <v>246</v>
      </c>
      <c r="H4468" t="s">
        <v>24</v>
      </c>
      <c r="I4468" s="5">
        <v>10.1</v>
      </c>
      <c r="J4468" t="s">
        <v>25</v>
      </c>
      <c r="K4468" s="1">
        <v>44073</v>
      </c>
      <c r="L4468" s="1" t="s">
        <v>5075</v>
      </c>
      <c r="M4468" s="7">
        <v>5.16</v>
      </c>
      <c r="N4468" s="22">
        <v>59017</v>
      </c>
      <c r="O4468">
        <v>3</v>
      </c>
      <c r="P4468" t="s">
        <v>26</v>
      </c>
      <c r="Q4468">
        <v>3</v>
      </c>
      <c r="R4468">
        <v>5</v>
      </c>
      <c r="S4468" t="s">
        <v>336</v>
      </c>
      <c r="T4468" t="s">
        <v>26</v>
      </c>
      <c r="U4468" t="str">
        <f t="shared" si="138"/>
        <v>Adult</v>
      </c>
      <c r="V4468" t="str">
        <f t="shared" si="139"/>
        <v>Expert</v>
      </c>
      <c r="W4468" t="str">
        <f>IF(Table13[[#This Row],[Last_Working_Date]]="Active","Active","Exited")</f>
        <v>Active</v>
      </c>
    </row>
    <row r="4469" spans="1:23" x14ac:dyDescent="0.3">
      <c r="A4469" s="9" t="s">
        <v>4574</v>
      </c>
      <c r="B4469" s="9" t="s">
        <v>19</v>
      </c>
      <c r="C4469">
        <v>27</v>
      </c>
      <c r="D4469" t="s">
        <v>30</v>
      </c>
      <c r="E4469" t="s">
        <v>39</v>
      </c>
      <c r="F4469" t="s">
        <v>82</v>
      </c>
      <c r="G4469" t="s">
        <v>284</v>
      </c>
      <c r="H4469" t="s">
        <v>51</v>
      </c>
      <c r="I4469" s="5">
        <v>1.9</v>
      </c>
      <c r="J4469" t="s">
        <v>25</v>
      </c>
      <c r="K4469" s="1">
        <v>43561</v>
      </c>
      <c r="L4469" s="1" t="s">
        <v>5075</v>
      </c>
      <c r="M4469" s="7">
        <v>6.56</v>
      </c>
      <c r="N4469" s="22">
        <v>32582</v>
      </c>
      <c r="O4469">
        <v>3</v>
      </c>
      <c r="P4469" t="s">
        <v>26</v>
      </c>
      <c r="Q4469">
        <v>2</v>
      </c>
      <c r="R4469">
        <v>3</v>
      </c>
      <c r="S4469" t="s">
        <v>496</v>
      </c>
      <c r="T4469" t="s">
        <v>26</v>
      </c>
      <c r="U4469" t="str">
        <f t="shared" si="138"/>
        <v>Young</v>
      </c>
      <c r="V4469" t="str">
        <f t="shared" si="139"/>
        <v>Junior</v>
      </c>
      <c r="W4469" t="str">
        <f>IF(Table13[[#This Row],[Last_Working_Date]]="Active","Active","Exited")</f>
        <v>Active</v>
      </c>
    </row>
    <row r="4470" spans="1:23" x14ac:dyDescent="0.3">
      <c r="A4470" s="9" t="s">
        <v>4575</v>
      </c>
      <c r="B4470" s="9" t="s">
        <v>29</v>
      </c>
      <c r="C4470">
        <v>21</v>
      </c>
      <c r="D4470" t="s">
        <v>30</v>
      </c>
      <c r="E4470" t="s">
        <v>31</v>
      </c>
      <c r="F4470" t="s">
        <v>22</v>
      </c>
      <c r="G4470" t="s">
        <v>59</v>
      </c>
      <c r="H4470" t="s">
        <v>51</v>
      </c>
      <c r="I4470" s="5">
        <v>0</v>
      </c>
      <c r="J4470" t="s">
        <v>25</v>
      </c>
      <c r="K4470" s="1">
        <v>44415</v>
      </c>
      <c r="L4470" s="1">
        <v>45715</v>
      </c>
      <c r="M4470" s="7">
        <v>3.56</v>
      </c>
      <c r="N4470" s="22">
        <v>31912</v>
      </c>
      <c r="O4470">
        <v>2</v>
      </c>
      <c r="P4470" t="s">
        <v>26</v>
      </c>
      <c r="Q4470">
        <v>2</v>
      </c>
      <c r="R4470">
        <v>5</v>
      </c>
      <c r="S4470" t="s">
        <v>302</v>
      </c>
      <c r="T4470" t="s">
        <v>65</v>
      </c>
      <c r="U4470" t="str">
        <f t="shared" si="138"/>
        <v>Young</v>
      </c>
      <c r="V4470" t="str">
        <f t="shared" si="139"/>
        <v>Junior</v>
      </c>
      <c r="W4470" t="str">
        <f>IF(Table13[[#This Row],[Last_Working_Date]]="Active","Active","Exited")</f>
        <v>Exited</v>
      </c>
    </row>
    <row r="4471" spans="1:23" x14ac:dyDescent="0.3">
      <c r="A4471" s="9" t="s">
        <v>4576</v>
      </c>
      <c r="B4471" s="9" t="s">
        <v>29</v>
      </c>
      <c r="C4471">
        <v>21</v>
      </c>
      <c r="D4471" t="s">
        <v>20</v>
      </c>
      <c r="E4471" t="s">
        <v>39</v>
      </c>
      <c r="F4471" t="s">
        <v>67</v>
      </c>
      <c r="G4471" t="s">
        <v>90</v>
      </c>
      <c r="H4471" t="s">
        <v>47</v>
      </c>
      <c r="I4471" s="5">
        <v>1</v>
      </c>
      <c r="J4471" t="s">
        <v>25</v>
      </c>
      <c r="K4471" s="1">
        <v>45100</v>
      </c>
      <c r="L4471" s="1" t="s">
        <v>5075</v>
      </c>
      <c r="M4471" s="7">
        <v>2.35</v>
      </c>
      <c r="N4471" s="22">
        <v>37830</v>
      </c>
      <c r="O4471">
        <v>1</v>
      </c>
      <c r="P4471" t="s">
        <v>65</v>
      </c>
      <c r="Q4471">
        <v>4</v>
      </c>
      <c r="R4471">
        <v>7</v>
      </c>
      <c r="S4471" t="s">
        <v>127</v>
      </c>
      <c r="T4471" t="s">
        <v>26</v>
      </c>
      <c r="U4471" t="str">
        <f t="shared" si="138"/>
        <v>Young</v>
      </c>
      <c r="V4471" t="str">
        <f t="shared" si="139"/>
        <v>Junior</v>
      </c>
      <c r="W4471" t="str">
        <f>IF(Table13[[#This Row],[Last_Working_Date]]="Active","Active","Exited")</f>
        <v>Active</v>
      </c>
    </row>
    <row r="4472" spans="1:23" x14ac:dyDescent="0.3">
      <c r="A4472" s="9" t="s">
        <v>4577</v>
      </c>
      <c r="B4472" s="9" t="s">
        <v>19</v>
      </c>
      <c r="C4472">
        <v>30</v>
      </c>
      <c r="D4472" t="s">
        <v>30</v>
      </c>
      <c r="E4472" t="s">
        <v>31</v>
      </c>
      <c r="F4472" t="s">
        <v>32</v>
      </c>
      <c r="G4472" t="s">
        <v>33</v>
      </c>
      <c r="H4472" t="s">
        <v>24</v>
      </c>
      <c r="I4472" s="5">
        <v>7.1</v>
      </c>
      <c r="J4472" t="s">
        <v>85</v>
      </c>
      <c r="K4472" s="1">
        <v>45474</v>
      </c>
      <c r="L4472" s="1" t="s">
        <v>5075</v>
      </c>
      <c r="M4472" s="7">
        <v>1.33</v>
      </c>
      <c r="N4472" s="22">
        <v>47363</v>
      </c>
      <c r="O4472">
        <v>2</v>
      </c>
      <c r="P4472" t="s">
        <v>26</v>
      </c>
      <c r="Q4472">
        <v>0</v>
      </c>
      <c r="R4472">
        <v>5</v>
      </c>
      <c r="S4472" t="s">
        <v>456</v>
      </c>
      <c r="T4472" t="s">
        <v>26</v>
      </c>
      <c r="U4472" t="str">
        <f t="shared" si="138"/>
        <v>Young</v>
      </c>
      <c r="V4472" t="str">
        <f t="shared" si="139"/>
        <v>Senior</v>
      </c>
      <c r="W4472" t="str">
        <f>IF(Table13[[#This Row],[Last_Working_Date]]="Active","Active","Exited")</f>
        <v>Active</v>
      </c>
    </row>
    <row r="4473" spans="1:23" x14ac:dyDescent="0.3">
      <c r="A4473" s="9" t="s">
        <v>4578</v>
      </c>
      <c r="B4473" s="9" t="s">
        <v>29</v>
      </c>
      <c r="C4473">
        <v>32</v>
      </c>
      <c r="D4473" t="s">
        <v>20</v>
      </c>
      <c r="E4473" t="s">
        <v>36</v>
      </c>
      <c r="F4473" t="s">
        <v>82</v>
      </c>
      <c r="G4473" t="s">
        <v>284</v>
      </c>
      <c r="H4473" t="s">
        <v>24</v>
      </c>
      <c r="I4473" s="5">
        <v>7.8</v>
      </c>
      <c r="J4473" t="s">
        <v>25</v>
      </c>
      <c r="K4473" s="1">
        <v>43219</v>
      </c>
      <c r="L4473" s="1" t="s">
        <v>5075</v>
      </c>
      <c r="M4473" s="7">
        <v>7.5</v>
      </c>
      <c r="N4473" s="22">
        <v>48149</v>
      </c>
      <c r="O4473">
        <v>3</v>
      </c>
      <c r="P4473" t="s">
        <v>26</v>
      </c>
      <c r="Q4473">
        <v>2</v>
      </c>
      <c r="R4473">
        <v>7</v>
      </c>
      <c r="S4473" t="s">
        <v>422</v>
      </c>
      <c r="T4473" t="s">
        <v>26</v>
      </c>
      <c r="U4473" t="str">
        <f t="shared" si="138"/>
        <v>Adult</v>
      </c>
      <c r="V4473" t="str">
        <f t="shared" si="139"/>
        <v>Senior</v>
      </c>
      <c r="W4473" t="str">
        <f>IF(Table13[[#This Row],[Last_Working_Date]]="Active","Active","Exited")</f>
        <v>Active</v>
      </c>
    </row>
    <row r="4474" spans="1:23" x14ac:dyDescent="0.3">
      <c r="A4474" s="9" t="s">
        <v>4579</v>
      </c>
      <c r="B4474" s="9" t="s">
        <v>29</v>
      </c>
      <c r="C4474">
        <v>31</v>
      </c>
      <c r="D4474" t="s">
        <v>30</v>
      </c>
      <c r="E4474" t="s">
        <v>36</v>
      </c>
      <c r="F4474" t="s">
        <v>92</v>
      </c>
      <c r="G4474" t="s">
        <v>246</v>
      </c>
      <c r="H4474" t="s">
        <v>24</v>
      </c>
      <c r="I4474" s="5">
        <v>3.8</v>
      </c>
      <c r="J4474" t="s">
        <v>25</v>
      </c>
      <c r="K4474" s="1">
        <v>40966</v>
      </c>
      <c r="L4474" s="1" t="s">
        <v>5075</v>
      </c>
      <c r="M4474" s="7">
        <v>13.67</v>
      </c>
      <c r="N4474" s="22">
        <v>39708</v>
      </c>
      <c r="O4474">
        <v>2</v>
      </c>
      <c r="P4474" t="s">
        <v>26</v>
      </c>
      <c r="Q4474">
        <v>0</v>
      </c>
      <c r="R4474">
        <v>2</v>
      </c>
      <c r="S4474" t="s">
        <v>805</v>
      </c>
      <c r="T4474" t="s">
        <v>26</v>
      </c>
      <c r="U4474" t="str">
        <f t="shared" si="138"/>
        <v>Adult</v>
      </c>
      <c r="V4474" t="str">
        <f t="shared" si="139"/>
        <v>Mid-Level</v>
      </c>
      <c r="W4474" t="str">
        <f>IF(Table13[[#This Row],[Last_Working_Date]]="Active","Active","Exited")</f>
        <v>Active</v>
      </c>
    </row>
    <row r="4475" spans="1:23" x14ac:dyDescent="0.3">
      <c r="A4475" s="9" t="s">
        <v>4580</v>
      </c>
      <c r="B4475" s="9" t="s">
        <v>29</v>
      </c>
      <c r="C4475">
        <v>38</v>
      </c>
      <c r="D4475" t="s">
        <v>30</v>
      </c>
      <c r="E4475" t="s">
        <v>53</v>
      </c>
      <c r="F4475" t="s">
        <v>92</v>
      </c>
      <c r="G4475" t="s">
        <v>93</v>
      </c>
      <c r="H4475" t="s">
        <v>24</v>
      </c>
      <c r="I4475" s="5">
        <v>18</v>
      </c>
      <c r="J4475" t="s">
        <v>25</v>
      </c>
      <c r="K4475" s="1">
        <v>45646</v>
      </c>
      <c r="L4475" s="1" t="s">
        <v>5075</v>
      </c>
      <c r="M4475" s="7">
        <v>0.85</v>
      </c>
      <c r="N4475" s="22">
        <v>77092</v>
      </c>
      <c r="O4475">
        <v>3</v>
      </c>
      <c r="P4475" t="s">
        <v>26</v>
      </c>
      <c r="Q4475">
        <v>3</v>
      </c>
      <c r="R4475">
        <v>5</v>
      </c>
      <c r="S4475" t="s">
        <v>624</v>
      </c>
      <c r="T4475" t="s">
        <v>26</v>
      </c>
      <c r="U4475" t="str">
        <f t="shared" si="138"/>
        <v>Adult</v>
      </c>
      <c r="V4475" t="str">
        <f t="shared" si="139"/>
        <v>Expert</v>
      </c>
      <c r="W4475" t="str">
        <f>IF(Table13[[#This Row],[Last_Working_Date]]="Active","Active","Exited")</f>
        <v>Active</v>
      </c>
    </row>
    <row r="4476" spans="1:23" x14ac:dyDescent="0.3">
      <c r="A4476" s="9" t="s">
        <v>4581</v>
      </c>
      <c r="B4476" s="9" t="s">
        <v>29</v>
      </c>
      <c r="C4476">
        <v>35</v>
      </c>
      <c r="D4476" t="s">
        <v>30</v>
      </c>
      <c r="E4476" t="s">
        <v>44</v>
      </c>
      <c r="F4476" t="s">
        <v>32</v>
      </c>
      <c r="G4476" t="s">
        <v>33</v>
      </c>
      <c r="H4476" t="s">
        <v>51</v>
      </c>
      <c r="I4476" s="5">
        <v>12.3</v>
      </c>
      <c r="J4476" t="s">
        <v>25</v>
      </c>
      <c r="K4476" s="1">
        <v>40877</v>
      </c>
      <c r="L4476" s="1">
        <v>45006</v>
      </c>
      <c r="M4476" s="7">
        <v>11.3</v>
      </c>
      <c r="N4476" s="22">
        <v>56857</v>
      </c>
      <c r="O4476">
        <v>3</v>
      </c>
      <c r="P4476" t="s">
        <v>26</v>
      </c>
      <c r="Q4476">
        <v>3</v>
      </c>
      <c r="R4476">
        <v>3</v>
      </c>
      <c r="S4476" t="s">
        <v>191</v>
      </c>
      <c r="T4476" t="s">
        <v>65</v>
      </c>
      <c r="U4476" t="str">
        <f t="shared" si="138"/>
        <v>Adult</v>
      </c>
      <c r="V4476" t="str">
        <f t="shared" si="139"/>
        <v>Expert</v>
      </c>
      <c r="W4476" t="str">
        <f>IF(Table13[[#This Row],[Last_Working_Date]]="Active","Active","Exited")</f>
        <v>Exited</v>
      </c>
    </row>
    <row r="4477" spans="1:23" x14ac:dyDescent="0.3">
      <c r="A4477" s="9" t="s">
        <v>4582</v>
      </c>
      <c r="B4477" s="9" t="s">
        <v>29</v>
      </c>
      <c r="C4477">
        <v>24</v>
      </c>
      <c r="D4477" t="s">
        <v>20</v>
      </c>
      <c r="E4477" t="s">
        <v>58</v>
      </c>
      <c r="F4477" t="s">
        <v>45</v>
      </c>
      <c r="G4477" t="s">
        <v>98</v>
      </c>
      <c r="H4477" t="s">
        <v>24</v>
      </c>
      <c r="I4477" s="5">
        <v>2.4</v>
      </c>
      <c r="J4477" t="s">
        <v>25</v>
      </c>
      <c r="K4477" s="1">
        <v>45873</v>
      </c>
      <c r="L4477" s="1" t="s">
        <v>5075</v>
      </c>
      <c r="M4477" s="7">
        <v>0.23</v>
      </c>
      <c r="N4477" s="22">
        <v>37693</v>
      </c>
      <c r="O4477">
        <v>2</v>
      </c>
      <c r="P4477" t="s">
        <v>65</v>
      </c>
      <c r="Q4477">
        <v>1</v>
      </c>
      <c r="R4477">
        <v>5</v>
      </c>
      <c r="S4477" t="s">
        <v>828</v>
      </c>
      <c r="T4477" t="s">
        <v>26</v>
      </c>
      <c r="U4477" t="str">
        <f t="shared" si="138"/>
        <v>Young</v>
      </c>
      <c r="V4477" t="str">
        <f t="shared" si="139"/>
        <v>Mid-Level</v>
      </c>
      <c r="W4477" t="str">
        <f>IF(Table13[[#This Row],[Last_Working_Date]]="Active","Active","Exited")</f>
        <v>Active</v>
      </c>
    </row>
    <row r="4478" spans="1:23" x14ac:dyDescent="0.3">
      <c r="A4478" s="9" t="s">
        <v>4583</v>
      </c>
      <c r="B4478" s="9" t="s">
        <v>19</v>
      </c>
      <c r="C4478">
        <v>31</v>
      </c>
      <c r="D4478" t="s">
        <v>30</v>
      </c>
      <c r="E4478" t="s">
        <v>44</v>
      </c>
      <c r="F4478" t="s">
        <v>22</v>
      </c>
      <c r="G4478" t="s">
        <v>59</v>
      </c>
      <c r="H4478" t="s">
        <v>51</v>
      </c>
      <c r="I4478" s="5">
        <v>9.8000000000000007</v>
      </c>
      <c r="J4478" t="s">
        <v>25</v>
      </c>
      <c r="K4478" s="1">
        <v>41401</v>
      </c>
      <c r="L4478" s="1" t="s">
        <v>5075</v>
      </c>
      <c r="M4478" s="7">
        <v>12.48</v>
      </c>
      <c r="N4478" s="22">
        <v>57455</v>
      </c>
      <c r="O4478">
        <v>3</v>
      </c>
      <c r="P4478" t="s">
        <v>26</v>
      </c>
      <c r="Q4478">
        <v>0</v>
      </c>
      <c r="R4478">
        <v>8</v>
      </c>
      <c r="S4478" t="s">
        <v>300</v>
      </c>
      <c r="T4478" t="s">
        <v>26</v>
      </c>
      <c r="U4478" t="str">
        <f t="shared" si="138"/>
        <v>Adult</v>
      </c>
      <c r="V4478" t="str">
        <f t="shared" si="139"/>
        <v>Senior</v>
      </c>
      <c r="W4478" t="str">
        <f>IF(Table13[[#This Row],[Last_Working_Date]]="Active","Active","Exited")</f>
        <v>Active</v>
      </c>
    </row>
    <row r="4479" spans="1:23" x14ac:dyDescent="0.3">
      <c r="A4479" s="9" t="s">
        <v>4584</v>
      </c>
      <c r="B4479" s="9" t="s">
        <v>29</v>
      </c>
      <c r="C4479">
        <v>36</v>
      </c>
      <c r="D4479" t="s">
        <v>30</v>
      </c>
      <c r="E4479" t="s">
        <v>44</v>
      </c>
      <c r="F4479" t="s">
        <v>45</v>
      </c>
      <c r="G4479" t="s">
        <v>164</v>
      </c>
      <c r="H4479" t="s">
        <v>24</v>
      </c>
      <c r="I4479" s="5">
        <v>4.4000000000000004</v>
      </c>
      <c r="J4479" t="s">
        <v>25</v>
      </c>
      <c r="K4479" s="1">
        <v>44875</v>
      </c>
      <c r="L4479" s="1" t="s">
        <v>5075</v>
      </c>
      <c r="M4479" s="7">
        <v>2.97</v>
      </c>
      <c r="N4479" s="22">
        <v>46125</v>
      </c>
      <c r="O4479">
        <v>4</v>
      </c>
      <c r="P4479" t="s">
        <v>65</v>
      </c>
      <c r="Q4479">
        <v>2</v>
      </c>
      <c r="R4479">
        <v>5</v>
      </c>
      <c r="S4479" t="s">
        <v>843</v>
      </c>
      <c r="T4479" t="s">
        <v>26</v>
      </c>
      <c r="U4479" t="str">
        <f t="shared" si="138"/>
        <v>Adult</v>
      </c>
      <c r="V4479" t="str">
        <f t="shared" si="139"/>
        <v>Mid-Level</v>
      </c>
      <c r="W4479" t="str">
        <f>IF(Table13[[#This Row],[Last_Working_Date]]="Active","Active","Exited")</f>
        <v>Active</v>
      </c>
    </row>
    <row r="4480" spans="1:23" x14ac:dyDescent="0.3">
      <c r="A4480" s="9" t="s">
        <v>4585</v>
      </c>
      <c r="B4480" s="9" t="s">
        <v>29</v>
      </c>
      <c r="C4480">
        <v>39</v>
      </c>
      <c r="D4480" t="s">
        <v>20</v>
      </c>
      <c r="E4480" t="s">
        <v>53</v>
      </c>
      <c r="F4480" t="s">
        <v>92</v>
      </c>
      <c r="G4480" t="s">
        <v>246</v>
      </c>
      <c r="H4480" t="s">
        <v>47</v>
      </c>
      <c r="I4480" s="5">
        <v>11.5</v>
      </c>
      <c r="J4480" t="s">
        <v>25</v>
      </c>
      <c r="K4480" s="1">
        <v>39465</v>
      </c>
      <c r="L4480" s="1" t="s">
        <v>5075</v>
      </c>
      <c r="M4480" s="7">
        <v>17.78</v>
      </c>
      <c r="N4480" s="22">
        <v>53478</v>
      </c>
      <c r="O4480">
        <v>3</v>
      </c>
      <c r="P4480" t="s">
        <v>26</v>
      </c>
      <c r="Q4480">
        <v>6</v>
      </c>
      <c r="R4480">
        <v>8</v>
      </c>
      <c r="S4480" t="s">
        <v>432</v>
      </c>
      <c r="T4480" t="s">
        <v>26</v>
      </c>
      <c r="U4480" t="str">
        <f t="shared" si="138"/>
        <v>Adult</v>
      </c>
      <c r="V4480" t="str">
        <f t="shared" si="139"/>
        <v>Expert</v>
      </c>
      <c r="W4480" t="str">
        <f>IF(Table13[[#This Row],[Last_Working_Date]]="Active","Active","Exited")</f>
        <v>Active</v>
      </c>
    </row>
    <row r="4481" spans="1:23" x14ac:dyDescent="0.3">
      <c r="A4481" s="9" t="s">
        <v>4586</v>
      </c>
      <c r="B4481" s="9" t="s">
        <v>19</v>
      </c>
      <c r="C4481">
        <v>39</v>
      </c>
      <c r="D4481" t="s">
        <v>20</v>
      </c>
      <c r="E4481" t="s">
        <v>58</v>
      </c>
      <c r="F4481" t="s">
        <v>92</v>
      </c>
      <c r="G4481" t="s">
        <v>93</v>
      </c>
      <c r="H4481" t="s">
        <v>51</v>
      </c>
      <c r="I4481" s="5">
        <v>2.9</v>
      </c>
      <c r="J4481" t="s">
        <v>25</v>
      </c>
      <c r="K4481" s="1">
        <v>44419</v>
      </c>
      <c r="L4481" s="1" t="s">
        <v>5075</v>
      </c>
      <c r="M4481" s="7">
        <v>4.21</v>
      </c>
      <c r="N4481" s="22">
        <v>38166</v>
      </c>
      <c r="O4481">
        <v>4</v>
      </c>
      <c r="P4481" t="s">
        <v>26</v>
      </c>
      <c r="Q4481">
        <v>2</v>
      </c>
      <c r="R4481">
        <v>9</v>
      </c>
      <c r="S4481" t="s">
        <v>436</v>
      </c>
      <c r="T4481" t="s">
        <v>26</v>
      </c>
      <c r="U4481" t="str">
        <f t="shared" si="138"/>
        <v>Adult</v>
      </c>
      <c r="V4481" t="str">
        <f t="shared" si="139"/>
        <v>Mid-Level</v>
      </c>
      <c r="W4481" t="str">
        <f>IF(Table13[[#This Row],[Last_Working_Date]]="Active","Active","Exited")</f>
        <v>Active</v>
      </c>
    </row>
    <row r="4482" spans="1:23" x14ac:dyDescent="0.3">
      <c r="A4482" s="9" t="s">
        <v>901</v>
      </c>
      <c r="B4482" s="9" t="s">
        <v>29</v>
      </c>
      <c r="C4482">
        <v>35</v>
      </c>
      <c r="D4482" t="s">
        <v>30</v>
      </c>
      <c r="E4482" t="s">
        <v>58</v>
      </c>
      <c r="F4482" t="s">
        <v>40</v>
      </c>
      <c r="G4482" t="s">
        <v>41</v>
      </c>
      <c r="H4482" t="s">
        <v>51</v>
      </c>
      <c r="I4482" s="5">
        <v>5.5</v>
      </c>
      <c r="J4482" t="s">
        <v>25</v>
      </c>
      <c r="K4482" s="1">
        <v>41270</v>
      </c>
      <c r="L4482" s="1" t="s">
        <v>5075</v>
      </c>
      <c r="M4482" s="7">
        <v>12.84</v>
      </c>
      <c r="N4482" s="22">
        <v>39196</v>
      </c>
      <c r="O4482">
        <v>3</v>
      </c>
      <c r="P4482" t="s">
        <v>26</v>
      </c>
      <c r="Q4482">
        <v>1</v>
      </c>
      <c r="R4482">
        <v>9</v>
      </c>
      <c r="S4482" t="s">
        <v>5074</v>
      </c>
      <c r="T4482" t="s">
        <v>26</v>
      </c>
      <c r="U4482" t="str">
        <f t="shared" ref="U4482:U4545" si="140">IF(C4482&lt;=30,"Young","Adult")</f>
        <v>Adult</v>
      </c>
      <c r="V4482" t="str">
        <f t="shared" ref="V4482:V4545" si="141">IF(I4482&lt;2,"Junior",IF(I4482&lt;5,"Mid-Level",IF(I4482&lt;10,"Senior","Expert")))</f>
        <v>Senior</v>
      </c>
      <c r="W4482" t="str">
        <f>IF(Table13[[#This Row],[Last_Working_Date]]="Active","Active","Exited")</f>
        <v>Active</v>
      </c>
    </row>
    <row r="4483" spans="1:23" x14ac:dyDescent="0.3">
      <c r="A4483" s="9" t="s">
        <v>4587</v>
      </c>
      <c r="B4483" s="9" t="s">
        <v>19</v>
      </c>
      <c r="C4483">
        <v>27</v>
      </c>
      <c r="D4483" t="s">
        <v>30</v>
      </c>
      <c r="E4483" t="s">
        <v>36</v>
      </c>
      <c r="F4483" t="s">
        <v>22</v>
      </c>
      <c r="G4483" t="s">
        <v>74</v>
      </c>
      <c r="H4483" t="s">
        <v>51</v>
      </c>
      <c r="I4483" s="5">
        <v>4.5999999999999996</v>
      </c>
      <c r="J4483" t="s">
        <v>25</v>
      </c>
      <c r="K4483" s="1">
        <v>40283</v>
      </c>
      <c r="L4483" s="1" t="s">
        <v>5075</v>
      </c>
      <c r="M4483" s="7">
        <v>15.54</v>
      </c>
      <c r="N4483" s="22">
        <v>41669</v>
      </c>
      <c r="O4483">
        <v>3</v>
      </c>
      <c r="P4483" t="s">
        <v>26</v>
      </c>
      <c r="Q4483">
        <v>3</v>
      </c>
      <c r="R4483">
        <v>4</v>
      </c>
      <c r="S4483" t="s">
        <v>189</v>
      </c>
      <c r="T4483" t="s">
        <v>26</v>
      </c>
      <c r="U4483" t="str">
        <f t="shared" si="140"/>
        <v>Young</v>
      </c>
      <c r="V4483" t="str">
        <f t="shared" si="141"/>
        <v>Mid-Level</v>
      </c>
      <c r="W4483" t="str">
        <f>IF(Table13[[#This Row],[Last_Working_Date]]="Active","Active","Exited")</f>
        <v>Active</v>
      </c>
    </row>
    <row r="4484" spans="1:23" x14ac:dyDescent="0.3">
      <c r="A4484" s="9" t="s">
        <v>4588</v>
      </c>
      <c r="B4484" s="9" t="s">
        <v>19</v>
      </c>
      <c r="C4484">
        <v>28</v>
      </c>
      <c r="D4484" t="s">
        <v>30</v>
      </c>
      <c r="E4484" t="s">
        <v>39</v>
      </c>
      <c r="F4484" t="s">
        <v>22</v>
      </c>
      <c r="G4484" t="s">
        <v>23</v>
      </c>
      <c r="H4484" t="s">
        <v>84</v>
      </c>
      <c r="I4484" s="5">
        <v>4.3</v>
      </c>
      <c r="J4484" t="s">
        <v>25</v>
      </c>
      <c r="K4484" s="1">
        <v>44989</v>
      </c>
      <c r="L4484" s="1" t="s">
        <v>5075</v>
      </c>
      <c r="M4484" s="7">
        <v>2.65</v>
      </c>
      <c r="N4484" s="22">
        <v>46762</v>
      </c>
      <c r="O4484">
        <v>1</v>
      </c>
      <c r="P4484" t="s">
        <v>26</v>
      </c>
      <c r="Q4484">
        <v>4</v>
      </c>
      <c r="R4484">
        <v>3</v>
      </c>
      <c r="S4484" t="s">
        <v>1216</v>
      </c>
      <c r="T4484" t="s">
        <v>26</v>
      </c>
      <c r="U4484" t="str">
        <f t="shared" si="140"/>
        <v>Young</v>
      </c>
      <c r="V4484" t="str">
        <f t="shared" si="141"/>
        <v>Mid-Level</v>
      </c>
      <c r="W4484" t="str">
        <f>IF(Table13[[#This Row],[Last_Working_Date]]="Active","Active","Exited")</f>
        <v>Active</v>
      </c>
    </row>
    <row r="4485" spans="1:23" x14ac:dyDescent="0.3">
      <c r="A4485" s="9" t="s">
        <v>4589</v>
      </c>
      <c r="B4485" s="9" t="s">
        <v>19</v>
      </c>
      <c r="C4485">
        <v>27</v>
      </c>
      <c r="D4485" t="s">
        <v>20</v>
      </c>
      <c r="E4485" t="s">
        <v>44</v>
      </c>
      <c r="F4485" t="s">
        <v>82</v>
      </c>
      <c r="G4485" t="s">
        <v>107</v>
      </c>
      <c r="H4485" t="s">
        <v>24</v>
      </c>
      <c r="I4485" s="5">
        <v>5.8</v>
      </c>
      <c r="J4485" t="s">
        <v>25</v>
      </c>
      <c r="K4485" s="1">
        <v>40844</v>
      </c>
      <c r="L4485" s="1" t="s">
        <v>5075</v>
      </c>
      <c r="M4485" s="7">
        <v>14</v>
      </c>
      <c r="N4485" s="22">
        <v>41917</v>
      </c>
      <c r="O4485">
        <v>2</v>
      </c>
      <c r="P4485" t="s">
        <v>26</v>
      </c>
      <c r="Q4485">
        <v>1</v>
      </c>
      <c r="R4485">
        <v>1</v>
      </c>
      <c r="S4485" t="s">
        <v>86</v>
      </c>
      <c r="T4485" t="s">
        <v>26</v>
      </c>
      <c r="U4485" t="str">
        <f t="shared" si="140"/>
        <v>Young</v>
      </c>
      <c r="V4485" t="str">
        <f t="shared" si="141"/>
        <v>Senior</v>
      </c>
      <c r="W4485" t="str">
        <f>IF(Table13[[#This Row],[Last_Working_Date]]="Active","Active","Exited")</f>
        <v>Active</v>
      </c>
    </row>
    <row r="4486" spans="1:23" x14ac:dyDescent="0.3">
      <c r="A4486" s="9" t="s">
        <v>4590</v>
      </c>
      <c r="B4486" s="9" t="s">
        <v>19</v>
      </c>
      <c r="C4486">
        <v>30</v>
      </c>
      <c r="D4486" t="s">
        <v>20</v>
      </c>
      <c r="E4486" t="s">
        <v>36</v>
      </c>
      <c r="F4486" t="s">
        <v>40</v>
      </c>
      <c r="G4486" t="s">
        <v>96</v>
      </c>
      <c r="H4486" t="s">
        <v>24</v>
      </c>
      <c r="I4486" s="5">
        <v>7</v>
      </c>
      <c r="J4486" t="s">
        <v>25</v>
      </c>
      <c r="K4486" s="1">
        <v>45881</v>
      </c>
      <c r="L4486" s="1" t="s">
        <v>5075</v>
      </c>
      <c r="M4486" s="7">
        <v>0.21</v>
      </c>
      <c r="N4486" s="22">
        <v>41863</v>
      </c>
      <c r="O4486">
        <v>3</v>
      </c>
      <c r="P4486" t="s">
        <v>26</v>
      </c>
      <c r="Q4486">
        <v>0</v>
      </c>
      <c r="R4486">
        <v>4</v>
      </c>
      <c r="S4486" t="s">
        <v>740</v>
      </c>
      <c r="T4486" t="s">
        <v>26</v>
      </c>
      <c r="U4486" t="str">
        <f t="shared" si="140"/>
        <v>Young</v>
      </c>
      <c r="V4486" t="str">
        <f t="shared" si="141"/>
        <v>Senior</v>
      </c>
      <c r="W4486" t="str">
        <f>IF(Table13[[#This Row],[Last_Working_Date]]="Active","Active","Exited")</f>
        <v>Active</v>
      </c>
    </row>
    <row r="4487" spans="1:23" x14ac:dyDescent="0.3">
      <c r="A4487" s="9" t="s">
        <v>4591</v>
      </c>
      <c r="B4487" s="9" t="s">
        <v>19</v>
      </c>
      <c r="C4487">
        <v>24</v>
      </c>
      <c r="D4487" t="s">
        <v>30</v>
      </c>
      <c r="E4487" t="s">
        <v>58</v>
      </c>
      <c r="F4487" t="s">
        <v>40</v>
      </c>
      <c r="G4487" t="s">
        <v>50</v>
      </c>
      <c r="H4487" t="s">
        <v>51</v>
      </c>
      <c r="I4487" s="5">
        <v>1.9</v>
      </c>
      <c r="J4487" t="s">
        <v>25</v>
      </c>
      <c r="K4487" s="1">
        <v>45707</v>
      </c>
      <c r="L4487" s="1" t="s">
        <v>5075</v>
      </c>
      <c r="M4487" s="7">
        <v>0.69</v>
      </c>
      <c r="N4487" s="22">
        <v>38256</v>
      </c>
      <c r="O4487">
        <v>3</v>
      </c>
      <c r="P4487" t="s">
        <v>26</v>
      </c>
      <c r="Q4487">
        <v>1</v>
      </c>
      <c r="R4487">
        <v>9</v>
      </c>
      <c r="S4487" t="s">
        <v>169</v>
      </c>
      <c r="T4487" t="s">
        <v>26</v>
      </c>
      <c r="U4487" t="str">
        <f t="shared" si="140"/>
        <v>Young</v>
      </c>
      <c r="V4487" t="str">
        <f t="shared" si="141"/>
        <v>Junior</v>
      </c>
      <c r="W4487" t="str">
        <f>IF(Table13[[#This Row],[Last_Working_Date]]="Active","Active","Exited")</f>
        <v>Active</v>
      </c>
    </row>
    <row r="4488" spans="1:23" x14ac:dyDescent="0.3">
      <c r="A4488" s="9" t="s">
        <v>4592</v>
      </c>
      <c r="B4488" s="9" t="s">
        <v>19</v>
      </c>
      <c r="C4488">
        <v>31</v>
      </c>
      <c r="D4488" t="s">
        <v>179</v>
      </c>
      <c r="E4488" t="s">
        <v>31</v>
      </c>
      <c r="F4488" t="s">
        <v>54</v>
      </c>
      <c r="G4488" t="s">
        <v>139</v>
      </c>
      <c r="H4488" t="s">
        <v>51</v>
      </c>
      <c r="I4488" s="5">
        <v>9.6999999999999993</v>
      </c>
      <c r="J4488" t="s">
        <v>25</v>
      </c>
      <c r="K4488" s="1">
        <v>44050</v>
      </c>
      <c r="L4488" s="1" t="s">
        <v>5075</v>
      </c>
      <c r="M4488" s="7">
        <v>5.22</v>
      </c>
      <c r="N4488" s="22">
        <v>50794</v>
      </c>
      <c r="O4488">
        <v>3</v>
      </c>
      <c r="P4488" t="s">
        <v>26</v>
      </c>
      <c r="Q4488">
        <v>3</v>
      </c>
      <c r="R4488">
        <v>7</v>
      </c>
      <c r="S4488" t="s">
        <v>774</v>
      </c>
      <c r="T4488" t="s">
        <v>26</v>
      </c>
      <c r="U4488" t="str">
        <f t="shared" si="140"/>
        <v>Adult</v>
      </c>
      <c r="V4488" t="str">
        <f t="shared" si="141"/>
        <v>Senior</v>
      </c>
      <c r="W4488" t="str">
        <f>IF(Table13[[#This Row],[Last_Working_Date]]="Active","Active","Exited")</f>
        <v>Active</v>
      </c>
    </row>
    <row r="4489" spans="1:23" x14ac:dyDescent="0.3">
      <c r="A4489" s="9" t="s">
        <v>4593</v>
      </c>
      <c r="B4489" s="9" t="s">
        <v>29</v>
      </c>
      <c r="C4489">
        <v>25</v>
      </c>
      <c r="D4489" t="s">
        <v>30</v>
      </c>
      <c r="E4489" t="s">
        <v>21</v>
      </c>
      <c r="F4489" t="s">
        <v>45</v>
      </c>
      <c r="G4489" t="s">
        <v>46</v>
      </c>
      <c r="H4489" t="s">
        <v>24</v>
      </c>
      <c r="I4489" s="5">
        <v>3.6</v>
      </c>
      <c r="J4489" t="s">
        <v>25</v>
      </c>
      <c r="K4489" s="1">
        <v>43985</v>
      </c>
      <c r="L4489" s="1" t="s">
        <v>5075</v>
      </c>
      <c r="M4489" s="7">
        <v>5.4</v>
      </c>
      <c r="N4489" s="22">
        <v>44885</v>
      </c>
      <c r="O4489">
        <v>3</v>
      </c>
      <c r="P4489" t="s">
        <v>26</v>
      </c>
      <c r="Q4489">
        <v>2</v>
      </c>
      <c r="R4489">
        <v>5</v>
      </c>
      <c r="S4489" t="s">
        <v>258</v>
      </c>
      <c r="T4489" t="s">
        <v>26</v>
      </c>
      <c r="U4489" t="str">
        <f t="shared" si="140"/>
        <v>Young</v>
      </c>
      <c r="V4489" t="str">
        <f t="shared" si="141"/>
        <v>Mid-Level</v>
      </c>
      <c r="W4489" t="str">
        <f>IF(Table13[[#This Row],[Last_Working_Date]]="Active","Active","Exited")</f>
        <v>Active</v>
      </c>
    </row>
    <row r="4490" spans="1:23" x14ac:dyDescent="0.3">
      <c r="A4490" s="9" t="s">
        <v>4594</v>
      </c>
      <c r="B4490" s="9" t="s">
        <v>29</v>
      </c>
      <c r="C4490">
        <v>25</v>
      </c>
      <c r="D4490" t="s">
        <v>30</v>
      </c>
      <c r="E4490" t="s">
        <v>53</v>
      </c>
      <c r="F4490" t="s">
        <v>67</v>
      </c>
      <c r="G4490" t="s">
        <v>68</v>
      </c>
      <c r="H4490" t="s">
        <v>84</v>
      </c>
      <c r="I4490" s="5">
        <v>3.6</v>
      </c>
      <c r="J4490" t="s">
        <v>25</v>
      </c>
      <c r="K4490" s="1">
        <v>44564</v>
      </c>
      <c r="L4490" s="1" t="s">
        <v>5075</v>
      </c>
      <c r="M4490" s="7">
        <v>3.82</v>
      </c>
      <c r="N4490" s="22">
        <v>39652</v>
      </c>
      <c r="O4490">
        <v>3</v>
      </c>
      <c r="P4490" t="s">
        <v>26</v>
      </c>
      <c r="Q4490">
        <v>4</v>
      </c>
      <c r="R4490">
        <v>10</v>
      </c>
      <c r="S4490" t="s">
        <v>137</v>
      </c>
      <c r="T4490" t="s">
        <v>26</v>
      </c>
      <c r="U4490" t="str">
        <f t="shared" si="140"/>
        <v>Young</v>
      </c>
      <c r="V4490" t="str">
        <f t="shared" si="141"/>
        <v>Mid-Level</v>
      </c>
      <c r="W4490" t="str">
        <f>IF(Table13[[#This Row],[Last_Working_Date]]="Active","Active","Exited")</f>
        <v>Active</v>
      </c>
    </row>
    <row r="4491" spans="1:23" x14ac:dyDescent="0.3">
      <c r="A4491" s="9" t="s">
        <v>4595</v>
      </c>
      <c r="B4491" s="9" t="s">
        <v>19</v>
      </c>
      <c r="C4491">
        <v>28</v>
      </c>
      <c r="D4491" t="s">
        <v>30</v>
      </c>
      <c r="E4491" t="s">
        <v>53</v>
      </c>
      <c r="F4491" t="s">
        <v>40</v>
      </c>
      <c r="G4491" t="s">
        <v>96</v>
      </c>
      <c r="H4491" t="s">
        <v>51</v>
      </c>
      <c r="I4491" s="5">
        <v>6.5</v>
      </c>
      <c r="J4491" t="s">
        <v>25</v>
      </c>
      <c r="K4491" s="1">
        <v>44674</v>
      </c>
      <c r="L4491" s="1" t="s">
        <v>5075</v>
      </c>
      <c r="M4491" s="7">
        <v>3.52</v>
      </c>
      <c r="N4491" s="22">
        <v>48286</v>
      </c>
      <c r="O4491">
        <v>4</v>
      </c>
      <c r="P4491" t="s">
        <v>26</v>
      </c>
      <c r="Q4491">
        <v>1</v>
      </c>
      <c r="R4491">
        <v>8</v>
      </c>
      <c r="S4491" t="s">
        <v>207</v>
      </c>
      <c r="T4491" t="s">
        <v>26</v>
      </c>
      <c r="U4491" t="str">
        <f t="shared" si="140"/>
        <v>Young</v>
      </c>
      <c r="V4491" t="str">
        <f t="shared" si="141"/>
        <v>Senior</v>
      </c>
      <c r="W4491" t="str">
        <f>IF(Table13[[#This Row],[Last_Working_Date]]="Active","Active","Exited")</f>
        <v>Active</v>
      </c>
    </row>
    <row r="4492" spans="1:23" x14ac:dyDescent="0.3">
      <c r="A4492" s="9" t="s">
        <v>4596</v>
      </c>
      <c r="B4492" s="9" t="s">
        <v>29</v>
      </c>
      <c r="C4492">
        <v>33</v>
      </c>
      <c r="D4492" t="s">
        <v>30</v>
      </c>
      <c r="E4492" t="s">
        <v>21</v>
      </c>
      <c r="F4492" t="s">
        <v>54</v>
      </c>
      <c r="G4492" t="s">
        <v>77</v>
      </c>
      <c r="H4492" t="s">
        <v>51</v>
      </c>
      <c r="I4492" s="5">
        <v>12.1</v>
      </c>
      <c r="J4492" t="s">
        <v>25</v>
      </c>
      <c r="K4492" s="1">
        <v>43096</v>
      </c>
      <c r="L4492" s="1">
        <v>43406</v>
      </c>
      <c r="M4492" s="7">
        <v>0.85</v>
      </c>
      <c r="N4492" s="22">
        <v>57361</v>
      </c>
      <c r="O4492">
        <v>2</v>
      </c>
      <c r="P4492" t="s">
        <v>26</v>
      </c>
      <c r="Q4492">
        <v>2</v>
      </c>
      <c r="R4492">
        <v>5</v>
      </c>
      <c r="S4492" t="s">
        <v>444</v>
      </c>
      <c r="T4492" t="s">
        <v>65</v>
      </c>
      <c r="U4492" t="str">
        <f t="shared" si="140"/>
        <v>Adult</v>
      </c>
      <c r="V4492" t="str">
        <f t="shared" si="141"/>
        <v>Expert</v>
      </c>
      <c r="W4492" t="str">
        <f>IF(Table13[[#This Row],[Last_Working_Date]]="Active","Active","Exited")</f>
        <v>Exited</v>
      </c>
    </row>
    <row r="4493" spans="1:23" x14ac:dyDescent="0.3">
      <c r="A4493" s="9" t="s">
        <v>4597</v>
      </c>
      <c r="B4493" s="9" t="s">
        <v>29</v>
      </c>
      <c r="C4493">
        <v>30</v>
      </c>
      <c r="D4493" t="s">
        <v>30</v>
      </c>
      <c r="E4493" t="s">
        <v>39</v>
      </c>
      <c r="F4493" t="s">
        <v>54</v>
      </c>
      <c r="G4493" t="s">
        <v>77</v>
      </c>
      <c r="H4493" t="s">
        <v>24</v>
      </c>
      <c r="I4493" s="5">
        <v>4.5</v>
      </c>
      <c r="J4493" t="s">
        <v>25</v>
      </c>
      <c r="K4493" s="1">
        <v>43447</v>
      </c>
      <c r="L4493" s="1" t="s">
        <v>5075</v>
      </c>
      <c r="M4493" s="7">
        <v>6.87</v>
      </c>
      <c r="N4493" s="22">
        <v>39525</v>
      </c>
      <c r="O4493">
        <v>4</v>
      </c>
      <c r="P4493" t="s">
        <v>26</v>
      </c>
      <c r="Q4493">
        <v>1</v>
      </c>
      <c r="R4493">
        <v>8</v>
      </c>
      <c r="S4493" t="s">
        <v>591</v>
      </c>
      <c r="T4493" t="s">
        <v>26</v>
      </c>
      <c r="U4493" t="str">
        <f t="shared" si="140"/>
        <v>Young</v>
      </c>
      <c r="V4493" t="str">
        <f t="shared" si="141"/>
        <v>Mid-Level</v>
      </c>
      <c r="W4493" t="str">
        <f>IF(Table13[[#This Row],[Last_Working_Date]]="Active","Active","Exited")</f>
        <v>Active</v>
      </c>
    </row>
    <row r="4494" spans="1:23" x14ac:dyDescent="0.3">
      <c r="A4494" s="9" t="s">
        <v>4598</v>
      </c>
      <c r="B4494" s="9" t="s">
        <v>29</v>
      </c>
      <c r="C4494">
        <v>27</v>
      </c>
      <c r="D4494" t="s">
        <v>20</v>
      </c>
      <c r="E4494" t="s">
        <v>36</v>
      </c>
      <c r="F4494" t="s">
        <v>82</v>
      </c>
      <c r="G4494" t="s">
        <v>107</v>
      </c>
      <c r="H4494" t="s">
        <v>24</v>
      </c>
      <c r="I4494" s="5">
        <v>5.6</v>
      </c>
      <c r="J4494" t="s">
        <v>25</v>
      </c>
      <c r="K4494" s="1">
        <v>43968</v>
      </c>
      <c r="L4494" s="1" t="s">
        <v>5075</v>
      </c>
      <c r="M4494" s="7">
        <v>5.45</v>
      </c>
      <c r="N4494" s="22">
        <v>37277</v>
      </c>
      <c r="O4494">
        <v>3</v>
      </c>
      <c r="P4494" t="s">
        <v>26</v>
      </c>
      <c r="Q4494">
        <v>0</v>
      </c>
      <c r="R4494">
        <v>6</v>
      </c>
      <c r="S4494" t="s">
        <v>489</v>
      </c>
      <c r="T4494" t="s">
        <v>26</v>
      </c>
      <c r="U4494" t="str">
        <f t="shared" si="140"/>
        <v>Young</v>
      </c>
      <c r="V4494" t="str">
        <f t="shared" si="141"/>
        <v>Senior</v>
      </c>
      <c r="W4494" t="str">
        <f>IF(Table13[[#This Row],[Last_Working_Date]]="Active","Active","Exited")</f>
        <v>Active</v>
      </c>
    </row>
    <row r="4495" spans="1:23" x14ac:dyDescent="0.3">
      <c r="A4495" s="9" t="s">
        <v>4599</v>
      </c>
      <c r="B4495" s="9" t="s">
        <v>29</v>
      </c>
      <c r="C4495">
        <v>32</v>
      </c>
      <c r="D4495" t="s">
        <v>30</v>
      </c>
      <c r="E4495" t="s">
        <v>36</v>
      </c>
      <c r="F4495" t="s">
        <v>22</v>
      </c>
      <c r="G4495" t="s">
        <v>59</v>
      </c>
      <c r="H4495" t="s">
        <v>24</v>
      </c>
      <c r="I4495" s="5">
        <v>11.4</v>
      </c>
      <c r="J4495" t="s">
        <v>25</v>
      </c>
      <c r="K4495" s="1">
        <v>43687</v>
      </c>
      <c r="L4495" s="1" t="s">
        <v>5075</v>
      </c>
      <c r="M4495" s="7">
        <v>6.22</v>
      </c>
      <c r="N4495" s="22">
        <v>53604</v>
      </c>
      <c r="O4495">
        <v>2</v>
      </c>
      <c r="P4495" t="s">
        <v>26</v>
      </c>
      <c r="Q4495">
        <v>2</v>
      </c>
      <c r="R4495">
        <v>5</v>
      </c>
      <c r="S4495" t="s">
        <v>182</v>
      </c>
      <c r="T4495" t="s">
        <v>26</v>
      </c>
      <c r="U4495" t="str">
        <f t="shared" si="140"/>
        <v>Adult</v>
      </c>
      <c r="V4495" t="str">
        <f t="shared" si="141"/>
        <v>Expert</v>
      </c>
      <c r="W4495" t="str">
        <f>IF(Table13[[#This Row],[Last_Working_Date]]="Active","Active","Exited")</f>
        <v>Active</v>
      </c>
    </row>
    <row r="4496" spans="1:23" x14ac:dyDescent="0.3">
      <c r="A4496" s="9" t="s">
        <v>621</v>
      </c>
      <c r="B4496" s="9" t="s">
        <v>19</v>
      </c>
      <c r="C4496">
        <v>31</v>
      </c>
      <c r="D4496" t="s">
        <v>30</v>
      </c>
      <c r="E4496" t="s">
        <v>44</v>
      </c>
      <c r="F4496" t="s">
        <v>92</v>
      </c>
      <c r="G4496" t="s">
        <v>120</v>
      </c>
      <c r="H4496" t="s">
        <v>24</v>
      </c>
      <c r="I4496" s="5">
        <v>8.6</v>
      </c>
      <c r="J4496" t="s">
        <v>85</v>
      </c>
      <c r="K4496" s="1">
        <v>43980</v>
      </c>
      <c r="L4496" s="1" t="s">
        <v>5075</v>
      </c>
      <c r="M4496" s="7">
        <v>5.42</v>
      </c>
      <c r="N4496" s="22">
        <v>49660</v>
      </c>
      <c r="O4496">
        <v>4</v>
      </c>
      <c r="P4496" t="s">
        <v>26</v>
      </c>
      <c r="Q4496">
        <v>1</v>
      </c>
      <c r="R4496">
        <v>11</v>
      </c>
      <c r="S4496" t="s">
        <v>5074</v>
      </c>
      <c r="T4496" t="s">
        <v>26</v>
      </c>
      <c r="U4496" t="str">
        <f t="shared" si="140"/>
        <v>Adult</v>
      </c>
      <c r="V4496" t="str">
        <f t="shared" si="141"/>
        <v>Senior</v>
      </c>
      <c r="W4496" t="str">
        <f>IF(Table13[[#This Row],[Last_Working_Date]]="Active","Active","Exited")</f>
        <v>Active</v>
      </c>
    </row>
    <row r="4497" spans="1:23" x14ac:dyDescent="0.3">
      <c r="A4497" s="9" t="s">
        <v>4600</v>
      </c>
      <c r="B4497" s="9" t="s">
        <v>29</v>
      </c>
      <c r="C4497">
        <v>45</v>
      </c>
      <c r="D4497" t="s">
        <v>179</v>
      </c>
      <c r="E4497" t="s">
        <v>21</v>
      </c>
      <c r="F4497" t="s">
        <v>67</v>
      </c>
      <c r="G4497" t="s">
        <v>90</v>
      </c>
      <c r="H4497" t="s">
        <v>51</v>
      </c>
      <c r="I4497" s="5">
        <v>19.5</v>
      </c>
      <c r="J4497" t="s">
        <v>25</v>
      </c>
      <c r="K4497" s="1">
        <v>41862</v>
      </c>
      <c r="L4497" s="1" t="s">
        <v>5075</v>
      </c>
      <c r="M4497" s="7">
        <v>11.21</v>
      </c>
      <c r="N4497" s="22">
        <v>71387</v>
      </c>
      <c r="O4497">
        <v>2</v>
      </c>
      <c r="P4497" t="s">
        <v>26</v>
      </c>
      <c r="Q4497">
        <v>1</v>
      </c>
      <c r="R4497">
        <v>6</v>
      </c>
      <c r="S4497" t="s">
        <v>566</v>
      </c>
      <c r="T4497" t="s">
        <v>26</v>
      </c>
      <c r="U4497" t="str">
        <f t="shared" si="140"/>
        <v>Adult</v>
      </c>
      <c r="V4497" t="str">
        <f t="shared" si="141"/>
        <v>Expert</v>
      </c>
      <c r="W4497" t="str">
        <f>IF(Table13[[#This Row],[Last_Working_Date]]="Active","Active","Exited")</f>
        <v>Active</v>
      </c>
    </row>
    <row r="4498" spans="1:23" x14ac:dyDescent="0.3">
      <c r="A4498" s="9" t="s">
        <v>4601</v>
      </c>
      <c r="B4498" s="9" t="s">
        <v>19</v>
      </c>
      <c r="C4498">
        <v>36</v>
      </c>
      <c r="D4498" t="s">
        <v>30</v>
      </c>
      <c r="E4498" t="s">
        <v>31</v>
      </c>
      <c r="F4498" t="s">
        <v>22</v>
      </c>
      <c r="G4498" t="s">
        <v>74</v>
      </c>
      <c r="H4498" t="s">
        <v>51</v>
      </c>
      <c r="I4498" s="5">
        <v>10.5</v>
      </c>
      <c r="J4498" t="s">
        <v>25</v>
      </c>
      <c r="K4498" s="1">
        <v>42814</v>
      </c>
      <c r="L4498" s="1">
        <v>44578</v>
      </c>
      <c r="M4498" s="7">
        <v>4.83</v>
      </c>
      <c r="N4498" s="22">
        <v>59567</v>
      </c>
      <c r="O4498">
        <v>1</v>
      </c>
      <c r="P4498" t="s">
        <v>65</v>
      </c>
      <c r="Q4498">
        <v>5</v>
      </c>
      <c r="R4498">
        <v>8</v>
      </c>
      <c r="S4498" t="s">
        <v>387</v>
      </c>
      <c r="T4498" t="s">
        <v>65</v>
      </c>
      <c r="U4498" t="str">
        <f t="shared" si="140"/>
        <v>Adult</v>
      </c>
      <c r="V4498" t="str">
        <f t="shared" si="141"/>
        <v>Expert</v>
      </c>
      <c r="W4498" t="str">
        <f>IF(Table13[[#This Row],[Last_Working_Date]]="Active","Active","Exited")</f>
        <v>Exited</v>
      </c>
    </row>
    <row r="4499" spans="1:23" x14ac:dyDescent="0.3">
      <c r="A4499" s="9" t="s">
        <v>4602</v>
      </c>
      <c r="B4499" s="9" t="s">
        <v>19</v>
      </c>
      <c r="C4499">
        <v>21</v>
      </c>
      <c r="D4499" t="s">
        <v>30</v>
      </c>
      <c r="E4499" t="s">
        <v>53</v>
      </c>
      <c r="F4499" t="s">
        <v>45</v>
      </c>
      <c r="G4499" t="s">
        <v>98</v>
      </c>
      <c r="H4499" t="s">
        <v>51</v>
      </c>
      <c r="I4499" s="5">
        <v>0.5</v>
      </c>
      <c r="J4499" t="s">
        <v>25</v>
      </c>
      <c r="K4499" s="1">
        <v>40013</v>
      </c>
      <c r="L4499" s="1">
        <v>43601</v>
      </c>
      <c r="M4499" s="7">
        <v>9.82</v>
      </c>
      <c r="N4499" s="22">
        <v>33692</v>
      </c>
      <c r="O4499">
        <v>2</v>
      </c>
      <c r="P4499" t="s">
        <v>26</v>
      </c>
      <c r="Q4499">
        <v>2</v>
      </c>
      <c r="R4499">
        <v>7</v>
      </c>
      <c r="S4499" t="s">
        <v>213</v>
      </c>
      <c r="T4499" t="s">
        <v>65</v>
      </c>
      <c r="U4499" t="str">
        <f t="shared" si="140"/>
        <v>Young</v>
      </c>
      <c r="V4499" t="str">
        <f t="shared" si="141"/>
        <v>Junior</v>
      </c>
      <c r="W4499" t="str">
        <f>IF(Table13[[#This Row],[Last_Working_Date]]="Active","Active","Exited")</f>
        <v>Exited</v>
      </c>
    </row>
    <row r="4500" spans="1:23" x14ac:dyDescent="0.3">
      <c r="A4500" s="9" t="s">
        <v>4603</v>
      </c>
      <c r="B4500" s="9" t="s">
        <v>19</v>
      </c>
      <c r="C4500">
        <v>32</v>
      </c>
      <c r="D4500" t="s">
        <v>30</v>
      </c>
      <c r="E4500" t="s">
        <v>53</v>
      </c>
      <c r="F4500" t="s">
        <v>22</v>
      </c>
      <c r="G4500" t="s">
        <v>23</v>
      </c>
      <c r="H4500" t="s">
        <v>24</v>
      </c>
      <c r="I4500" s="5">
        <v>9.5</v>
      </c>
      <c r="J4500" t="s">
        <v>25</v>
      </c>
      <c r="K4500" s="1">
        <v>41131</v>
      </c>
      <c r="L4500" s="1" t="s">
        <v>5075</v>
      </c>
      <c r="M4500" s="7">
        <v>13.22</v>
      </c>
      <c r="N4500" s="22">
        <v>55081</v>
      </c>
      <c r="O4500">
        <v>2</v>
      </c>
      <c r="P4500" t="s">
        <v>26</v>
      </c>
      <c r="Q4500">
        <v>1</v>
      </c>
      <c r="R4500">
        <v>6</v>
      </c>
      <c r="S4500" t="s">
        <v>950</v>
      </c>
      <c r="T4500" t="s">
        <v>26</v>
      </c>
      <c r="U4500" t="str">
        <f t="shared" si="140"/>
        <v>Adult</v>
      </c>
      <c r="V4500" t="str">
        <f t="shared" si="141"/>
        <v>Senior</v>
      </c>
      <c r="W4500" t="str">
        <f>IF(Table13[[#This Row],[Last_Working_Date]]="Active","Active","Exited")</f>
        <v>Active</v>
      </c>
    </row>
    <row r="4501" spans="1:23" x14ac:dyDescent="0.3">
      <c r="A4501" s="9" t="s">
        <v>4604</v>
      </c>
      <c r="B4501" s="9" t="s">
        <v>29</v>
      </c>
      <c r="C4501">
        <v>27</v>
      </c>
      <c r="D4501" t="s">
        <v>20</v>
      </c>
      <c r="E4501" t="s">
        <v>21</v>
      </c>
      <c r="F4501" t="s">
        <v>22</v>
      </c>
      <c r="G4501" t="s">
        <v>23</v>
      </c>
      <c r="H4501" t="s">
        <v>84</v>
      </c>
      <c r="I4501" s="5">
        <v>5.5</v>
      </c>
      <c r="J4501" t="s">
        <v>25</v>
      </c>
      <c r="K4501" s="1">
        <v>41208</v>
      </c>
      <c r="L4501" s="1" t="s">
        <v>5075</v>
      </c>
      <c r="M4501" s="7">
        <v>13</v>
      </c>
      <c r="N4501" s="22">
        <v>39053</v>
      </c>
      <c r="O4501">
        <v>4</v>
      </c>
      <c r="P4501" t="s">
        <v>65</v>
      </c>
      <c r="Q4501">
        <v>1</v>
      </c>
      <c r="R4501">
        <v>8</v>
      </c>
      <c r="S4501" t="s">
        <v>822</v>
      </c>
      <c r="T4501" t="s">
        <v>26</v>
      </c>
      <c r="U4501" t="str">
        <f t="shared" si="140"/>
        <v>Young</v>
      </c>
      <c r="V4501" t="str">
        <f t="shared" si="141"/>
        <v>Senior</v>
      </c>
      <c r="W4501" t="str">
        <f>IF(Table13[[#This Row],[Last_Working_Date]]="Active","Active","Exited")</f>
        <v>Active</v>
      </c>
    </row>
    <row r="4502" spans="1:23" x14ac:dyDescent="0.3">
      <c r="A4502" s="9" t="s">
        <v>4605</v>
      </c>
      <c r="B4502" s="9" t="s">
        <v>19</v>
      </c>
      <c r="C4502">
        <v>37</v>
      </c>
      <c r="D4502" t="s">
        <v>20</v>
      </c>
      <c r="E4502" t="s">
        <v>36</v>
      </c>
      <c r="F4502" t="s">
        <v>45</v>
      </c>
      <c r="G4502" t="s">
        <v>46</v>
      </c>
      <c r="H4502" t="s">
        <v>24</v>
      </c>
      <c r="I4502" s="5">
        <v>17</v>
      </c>
      <c r="J4502" t="s">
        <v>25</v>
      </c>
      <c r="K4502" s="1">
        <v>41797</v>
      </c>
      <c r="L4502" s="1" t="s">
        <v>5075</v>
      </c>
      <c r="M4502" s="7">
        <v>11.39</v>
      </c>
      <c r="N4502" s="22">
        <v>65044</v>
      </c>
      <c r="O4502">
        <v>4</v>
      </c>
      <c r="P4502" t="s">
        <v>26</v>
      </c>
      <c r="Q4502">
        <v>2</v>
      </c>
      <c r="R4502">
        <v>8</v>
      </c>
      <c r="S4502" t="s">
        <v>213</v>
      </c>
      <c r="T4502" t="s">
        <v>26</v>
      </c>
      <c r="U4502" t="str">
        <f t="shared" si="140"/>
        <v>Adult</v>
      </c>
      <c r="V4502" t="str">
        <f t="shared" si="141"/>
        <v>Expert</v>
      </c>
      <c r="W4502" t="str">
        <f>IF(Table13[[#This Row],[Last_Working_Date]]="Active","Active","Exited")</f>
        <v>Active</v>
      </c>
    </row>
    <row r="4503" spans="1:23" x14ac:dyDescent="0.3">
      <c r="A4503" s="9" t="s">
        <v>4606</v>
      </c>
      <c r="B4503" s="9" t="s">
        <v>29</v>
      </c>
      <c r="C4503">
        <v>37</v>
      </c>
      <c r="D4503" t="s">
        <v>30</v>
      </c>
      <c r="E4503" t="s">
        <v>63</v>
      </c>
      <c r="F4503" t="s">
        <v>92</v>
      </c>
      <c r="G4503" t="s">
        <v>246</v>
      </c>
      <c r="H4503" t="s">
        <v>24</v>
      </c>
      <c r="I4503" s="5">
        <v>13.7</v>
      </c>
      <c r="J4503" t="s">
        <v>25</v>
      </c>
      <c r="K4503" s="1">
        <v>45123</v>
      </c>
      <c r="L4503" s="1" t="s">
        <v>5075</v>
      </c>
      <c r="M4503" s="7">
        <v>2.29</v>
      </c>
      <c r="N4503" s="22">
        <v>62394</v>
      </c>
      <c r="O4503">
        <v>2</v>
      </c>
      <c r="P4503" t="s">
        <v>26</v>
      </c>
      <c r="Q4503">
        <v>1</v>
      </c>
      <c r="R4503">
        <v>4</v>
      </c>
      <c r="S4503" t="s">
        <v>1367</v>
      </c>
      <c r="T4503" t="s">
        <v>26</v>
      </c>
      <c r="U4503" t="str">
        <f t="shared" si="140"/>
        <v>Adult</v>
      </c>
      <c r="V4503" t="str">
        <f t="shared" si="141"/>
        <v>Expert</v>
      </c>
      <c r="W4503" t="str">
        <f>IF(Table13[[#This Row],[Last_Working_Date]]="Active","Active","Exited")</f>
        <v>Active</v>
      </c>
    </row>
    <row r="4504" spans="1:23" x14ac:dyDescent="0.3">
      <c r="A4504" s="9" t="s">
        <v>4607</v>
      </c>
      <c r="B4504" s="9" t="s">
        <v>29</v>
      </c>
      <c r="C4504">
        <v>36</v>
      </c>
      <c r="D4504" t="s">
        <v>30</v>
      </c>
      <c r="E4504" t="s">
        <v>53</v>
      </c>
      <c r="F4504" t="s">
        <v>54</v>
      </c>
      <c r="G4504" t="s">
        <v>139</v>
      </c>
      <c r="H4504" t="s">
        <v>24</v>
      </c>
      <c r="I4504" s="5">
        <v>3</v>
      </c>
      <c r="J4504" t="s">
        <v>85</v>
      </c>
      <c r="K4504" s="1">
        <v>42079</v>
      </c>
      <c r="L4504" s="1" t="s">
        <v>5075</v>
      </c>
      <c r="M4504" s="7">
        <v>10.62</v>
      </c>
      <c r="N4504" s="22">
        <v>31618</v>
      </c>
      <c r="O4504">
        <v>3</v>
      </c>
      <c r="P4504" t="s">
        <v>26</v>
      </c>
      <c r="Q4504">
        <v>0</v>
      </c>
      <c r="R4504">
        <v>5</v>
      </c>
      <c r="S4504" t="s">
        <v>320</v>
      </c>
      <c r="T4504" t="s">
        <v>26</v>
      </c>
      <c r="U4504" t="str">
        <f t="shared" si="140"/>
        <v>Adult</v>
      </c>
      <c r="V4504" t="str">
        <f t="shared" si="141"/>
        <v>Mid-Level</v>
      </c>
      <c r="W4504" t="str">
        <f>IF(Table13[[#This Row],[Last_Working_Date]]="Active","Active","Exited")</f>
        <v>Active</v>
      </c>
    </row>
    <row r="4505" spans="1:23" x14ac:dyDescent="0.3">
      <c r="A4505" s="9" t="s">
        <v>4608</v>
      </c>
      <c r="B4505" s="9" t="s">
        <v>19</v>
      </c>
      <c r="C4505">
        <v>33</v>
      </c>
      <c r="D4505" t="s">
        <v>30</v>
      </c>
      <c r="E4505" t="s">
        <v>31</v>
      </c>
      <c r="F4505" t="s">
        <v>82</v>
      </c>
      <c r="G4505" t="s">
        <v>284</v>
      </c>
      <c r="H4505" t="s">
        <v>51</v>
      </c>
      <c r="I4505" s="5">
        <v>11</v>
      </c>
      <c r="J4505" t="s">
        <v>25</v>
      </c>
      <c r="K4505" s="1">
        <v>42598</v>
      </c>
      <c r="L4505" s="1" t="s">
        <v>5075</v>
      </c>
      <c r="M4505" s="7">
        <v>9.1999999999999993</v>
      </c>
      <c r="N4505" s="22">
        <v>46524</v>
      </c>
      <c r="O4505">
        <v>4</v>
      </c>
      <c r="P4505" t="s">
        <v>26</v>
      </c>
      <c r="Q4505">
        <v>0</v>
      </c>
      <c r="R4505">
        <v>8</v>
      </c>
      <c r="S4505" t="s">
        <v>395</v>
      </c>
      <c r="T4505" t="s">
        <v>26</v>
      </c>
      <c r="U4505" t="str">
        <f t="shared" si="140"/>
        <v>Adult</v>
      </c>
      <c r="V4505" t="str">
        <f t="shared" si="141"/>
        <v>Expert</v>
      </c>
      <c r="W4505" t="str">
        <f>IF(Table13[[#This Row],[Last_Working_Date]]="Active","Active","Exited")</f>
        <v>Active</v>
      </c>
    </row>
    <row r="4506" spans="1:23" x14ac:dyDescent="0.3">
      <c r="A4506" s="9" t="s">
        <v>4609</v>
      </c>
      <c r="B4506" s="9" t="s">
        <v>19</v>
      </c>
      <c r="C4506">
        <v>28</v>
      </c>
      <c r="D4506" t="s">
        <v>20</v>
      </c>
      <c r="E4506" t="s">
        <v>36</v>
      </c>
      <c r="F4506" t="s">
        <v>45</v>
      </c>
      <c r="G4506" t="s">
        <v>46</v>
      </c>
      <c r="H4506" t="s">
        <v>24</v>
      </c>
      <c r="I4506" s="5">
        <v>3.7</v>
      </c>
      <c r="J4506" t="s">
        <v>25</v>
      </c>
      <c r="K4506" s="1">
        <v>39728</v>
      </c>
      <c r="L4506" s="1" t="s">
        <v>5075</v>
      </c>
      <c r="M4506" s="7">
        <v>17.059999999999999</v>
      </c>
      <c r="N4506" s="22">
        <v>44847</v>
      </c>
      <c r="O4506">
        <v>4</v>
      </c>
      <c r="P4506" t="s">
        <v>26</v>
      </c>
      <c r="Q4506">
        <v>1</v>
      </c>
      <c r="R4506">
        <v>4</v>
      </c>
      <c r="S4506" t="s">
        <v>473</v>
      </c>
      <c r="T4506" t="s">
        <v>26</v>
      </c>
      <c r="U4506" t="str">
        <f t="shared" si="140"/>
        <v>Young</v>
      </c>
      <c r="V4506" t="str">
        <f t="shared" si="141"/>
        <v>Mid-Level</v>
      </c>
      <c r="W4506" t="str">
        <f>IF(Table13[[#This Row],[Last_Working_Date]]="Active","Active","Exited")</f>
        <v>Active</v>
      </c>
    </row>
    <row r="4507" spans="1:23" x14ac:dyDescent="0.3">
      <c r="A4507" s="9" t="s">
        <v>4610</v>
      </c>
      <c r="B4507" s="9" t="s">
        <v>29</v>
      </c>
      <c r="C4507">
        <v>22</v>
      </c>
      <c r="D4507" t="s">
        <v>30</v>
      </c>
      <c r="E4507" t="s">
        <v>53</v>
      </c>
      <c r="F4507" t="s">
        <v>92</v>
      </c>
      <c r="G4507" t="s">
        <v>93</v>
      </c>
      <c r="H4507" t="s">
        <v>51</v>
      </c>
      <c r="I4507" s="5">
        <v>2</v>
      </c>
      <c r="J4507" t="s">
        <v>25</v>
      </c>
      <c r="K4507" s="1">
        <v>42076</v>
      </c>
      <c r="L4507" s="1" t="s">
        <v>5075</v>
      </c>
      <c r="M4507" s="7">
        <v>10.63</v>
      </c>
      <c r="N4507" s="22">
        <v>38954</v>
      </c>
      <c r="O4507">
        <v>2</v>
      </c>
      <c r="P4507" t="s">
        <v>26</v>
      </c>
      <c r="Q4507">
        <v>1</v>
      </c>
      <c r="R4507">
        <v>5</v>
      </c>
      <c r="S4507" t="s">
        <v>436</v>
      </c>
      <c r="T4507" t="s">
        <v>26</v>
      </c>
      <c r="U4507" t="str">
        <f t="shared" si="140"/>
        <v>Young</v>
      </c>
      <c r="V4507" t="str">
        <f t="shared" si="141"/>
        <v>Mid-Level</v>
      </c>
      <c r="W4507" t="str">
        <f>IF(Table13[[#This Row],[Last_Working_Date]]="Active","Active","Exited")</f>
        <v>Active</v>
      </c>
    </row>
    <row r="4508" spans="1:23" x14ac:dyDescent="0.3">
      <c r="A4508" s="9" t="s">
        <v>4611</v>
      </c>
      <c r="B4508" s="9" t="s">
        <v>29</v>
      </c>
      <c r="C4508">
        <v>25</v>
      </c>
      <c r="D4508" t="s">
        <v>30</v>
      </c>
      <c r="E4508" t="s">
        <v>63</v>
      </c>
      <c r="F4508" t="s">
        <v>82</v>
      </c>
      <c r="G4508" t="s">
        <v>83</v>
      </c>
      <c r="H4508" t="s">
        <v>24</v>
      </c>
      <c r="I4508" s="5">
        <v>3.8</v>
      </c>
      <c r="J4508" t="s">
        <v>25</v>
      </c>
      <c r="K4508" s="1">
        <v>45571</v>
      </c>
      <c r="L4508" s="1" t="s">
        <v>5075</v>
      </c>
      <c r="M4508" s="7">
        <v>1.06</v>
      </c>
      <c r="N4508" s="22">
        <v>37001</v>
      </c>
      <c r="O4508">
        <v>2</v>
      </c>
      <c r="P4508" t="s">
        <v>26</v>
      </c>
      <c r="Q4508">
        <v>0</v>
      </c>
      <c r="R4508">
        <v>3</v>
      </c>
      <c r="S4508" t="s">
        <v>1415</v>
      </c>
      <c r="T4508" t="s">
        <v>26</v>
      </c>
      <c r="U4508" t="str">
        <f t="shared" si="140"/>
        <v>Young</v>
      </c>
      <c r="V4508" t="str">
        <f t="shared" si="141"/>
        <v>Mid-Level</v>
      </c>
      <c r="W4508" t="str">
        <f>IF(Table13[[#This Row],[Last_Working_Date]]="Active","Active","Exited")</f>
        <v>Active</v>
      </c>
    </row>
    <row r="4509" spans="1:23" x14ac:dyDescent="0.3">
      <c r="A4509" s="9" t="s">
        <v>4612</v>
      </c>
      <c r="B4509" s="9" t="s">
        <v>29</v>
      </c>
      <c r="C4509">
        <v>23</v>
      </c>
      <c r="D4509" t="s">
        <v>20</v>
      </c>
      <c r="E4509" t="s">
        <v>21</v>
      </c>
      <c r="F4509" t="s">
        <v>54</v>
      </c>
      <c r="G4509" t="s">
        <v>55</v>
      </c>
      <c r="H4509" t="s">
        <v>24</v>
      </c>
      <c r="I4509" s="5">
        <v>2.9</v>
      </c>
      <c r="J4509" t="s">
        <v>25</v>
      </c>
      <c r="K4509" s="1">
        <v>41859</v>
      </c>
      <c r="L4509" s="1" t="s">
        <v>5075</v>
      </c>
      <c r="M4509" s="7">
        <v>11.22</v>
      </c>
      <c r="N4509" s="22">
        <v>44569</v>
      </c>
      <c r="O4509">
        <v>2</v>
      </c>
      <c r="P4509" t="s">
        <v>26</v>
      </c>
      <c r="Q4509">
        <v>1</v>
      </c>
      <c r="R4509">
        <v>9</v>
      </c>
      <c r="S4509" t="s">
        <v>217</v>
      </c>
      <c r="T4509" t="s">
        <v>26</v>
      </c>
      <c r="U4509" t="str">
        <f t="shared" si="140"/>
        <v>Young</v>
      </c>
      <c r="V4509" t="str">
        <f t="shared" si="141"/>
        <v>Mid-Level</v>
      </c>
      <c r="W4509" t="str">
        <f>IF(Table13[[#This Row],[Last_Working_Date]]="Active","Active","Exited")</f>
        <v>Active</v>
      </c>
    </row>
    <row r="4510" spans="1:23" x14ac:dyDescent="0.3">
      <c r="A4510" s="9" t="s">
        <v>4613</v>
      </c>
      <c r="B4510" s="9" t="s">
        <v>19</v>
      </c>
      <c r="C4510">
        <v>26</v>
      </c>
      <c r="D4510" t="s">
        <v>20</v>
      </c>
      <c r="E4510" t="s">
        <v>39</v>
      </c>
      <c r="F4510" t="s">
        <v>67</v>
      </c>
      <c r="G4510" t="s">
        <v>176</v>
      </c>
      <c r="H4510" t="s">
        <v>24</v>
      </c>
      <c r="I4510" s="5">
        <v>2.1</v>
      </c>
      <c r="J4510" t="s">
        <v>85</v>
      </c>
      <c r="K4510" s="1">
        <v>42478</v>
      </c>
      <c r="L4510" s="1" t="s">
        <v>5075</v>
      </c>
      <c r="M4510" s="7">
        <v>9.5299999999999994</v>
      </c>
      <c r="N4510" s="22">
        <v>41614</v>
      </c>
      <c r="O4510">
        <v>4</v>
      </c>
      <c r="P4510" t="s">
        <v>26</v>
      </c>
      <c r="Q4510">
        <v>0</v>
      </c>
      <c r="R4510">
        <v>9</v>
      </c>
      <c r="S4510" t="s">
        <v>552</v>
      </c>
      <c r="T4510" t="s">
        <v>26</v>
      </c>
      <c r="U4510" t="str">
        <f t="shared" si="140"/>
        <v>Young</v>
      </c>
      <c r="V4510" t="str">
        <f t="shared" si="141"/>
        <v>Mid-Level</v>
      </c>
      <c r="W4510" t="str">
        <f>IF(Table13[[#This Row],[Last_Working_Date]]="Active","Active","Exited")</f>
        <v>Active</v>
      </c>
    </row>
    <row r="4511" spans="1:23" x14ac:dyDescent="0.3">
      <c r="A4511" s="9" t="s">
        <v>4614</v>
      </c>
      <c r="B4511" s="9" t="s">
        <v>29</v>
      </c>
      <c r="C4511">
        <v>40</v>
      </c>
      <c r="D4511" t="s">
        <v>30</v>
      </c>
      <c r="E4511" t="s">
        <v>36</v>
      </c>
      <c r="F4511" t="s">
        <v>92</v>
      </c>
      <c r="G4511" t="s">
        <v>93</v>
      </c>
      <c r="H4511" t="s">
        <v>75</v>
      </c>
      <c r="I4511" s="5">
        <v>9.1999999999999993</v>
      </c>
      <c r="J4511" t="s">
        <v>25</v>
      </c>
      <c r="K4511" s="1">
        <v>44739</v>
      </c>
      <c r="L4511" s="1" t="s">
        <v>5075</v>
      </c>
      <c r="M4511" s="7">
        <v>3.34</v>
      </c>
      <c r="N4511" s="22">
        <v>56234</v>
      </c>
      <c r="O4511">
        <v>4</v>
      </c>
      <c r="P4511" t="s">
        <v>26</v>
      </c>
      <c r="Q4511">
        <v>5</v>
      </c>
      <c r="R4511">
        <v>7</v>
      </c>
      <c r="S4511" t="s">
        <v>121</v>
      </c>
      <c r="T4511" t="s">
        <v>26</v>
      </c>
      <c r="U4511" t="str">
        <f t="shared" si="140"/>
        <v>Adult</v>
      </c>
      <c r="V4511" t="str">
        <f t="shared" si="141"/>
        <v>Senior</v>
      </c>
      <c r="W4511" t="str">
        <f>IF(Table13[[#This Row],[Last_Working_Date]]="Active","Active","Exited")</f>
        <v>Active</v>
      </c>
    </row>
    <row r="4512" spans="1:23" x14ac:dyDescent="0.3">
      <c r="A4512" s="9" t="s">
        <v>4615</v>
      </c>
      <c r="B4512" s="9" t="s">
        <v>19</v>
      </c>
      <c r="C4512">
        <v>35</v>
      </c>
      <c r="D4512" t="s">
        <v>30</v>
      </c>
      <c r="E4512" t="s">
        <v>31</v>
      </c>
      <c r="F4512" t="s">
        <v>45</v>
      </c>
      <c r="G4512" t="s">
        <v>164</v>
      </c>
      <c r="H4512" t="s">
        <v>24</v>
      </c>
      <c r="I4512" s="5">
        <v>10.199999999999999</v>
      </c>
      <c r="J4512" t="s">
        <v>25</v>
      </c>
      <c r="K4512" s="1">
        <v>44589</v>
      </c>
      <c r="L4512" s="1" t="s">
        <v>5075</v>
      </c>
      <c r="M4512" s="7">
        <v>3.75</v>
      </c>
      <c r="N4512" s="22">
        <v>54253</v>
      </c>
      <c r="O4512">
        <v>2</v>
      </c>
      <c r="P4512" t="s">
        <v>26</v>
      </c>
      <c r="Q4512">
        <v>4</v>
      </c>
      <c r="R4512">
        <v>5</v>
      </c>
      <c r="S4512" t="s">
        <v>160</v>
      </c>
      <c r="T4512" t="s">
        <v>26</v>
      </c>
      <c r="U4512" t="str">
        <f t="shared" si="140"/>
        <v>Adult</v>
      </c>
      <c r="V4512" t="str">
        <f t="shared" si="141"/>
        <v>Expert</v>
      </c>
      <c r="W4512" t="str">
        <f>IF(Table13[[#This Row],[Last_Working_Date]]="Active","Active","Exited")</f>
        <v>Active</v>
      </c>
    </row>
    <row r="4513" spans="1:23" x14ac:dyDescent="0.3">
      <c r="A4513" s="9" t="s">
        <v>4616</v>
      </c>
      <c r="B4513" s="9" t="s">
        <v>19</v>
      </c>
      <c r="C4513">
        <v>27</v>
      </c>
      <c r="D4513" t="s">
        <v>30</v>
      </c>
      <c r="E4513" t="s">
        <v>31</v>
      </c>
      <c r="F4513" t="s">
        <v>22</v>
      </c>
      <c r="G4513" t="s">
        <v>74</v>
      </c>
      <c r="H4513" t="s">
        <v>24</v>
      </c>
      <c r="I4513" s="5">
        <v>3.1</v>
      </c>
      <c r="J4513" t="s">
        <v>25</v>
      </c>
      <c r="K4513" s="1">
        <v>44124</v>
      </c>
      <c r="L4513" s="1" t="s">
        <v>5075</v>
      </c>
      <c r="M4513" s="7">
        <v>5.0199999999999996</v>
      </c>
      <c r="N4513" s="22">
        <v>39923</v>
      </c>
      <c r="O4513">
        <v>2</v>
      </c>
      <c r="P4513" t="s">
        <v>26</v>
      </c>
      <c r="Q4513">
        <v>2</v>
      </c>
      <c r="R4513">
        <v>9</v>
      </c>
      <c r="S4513" t="s">
        <v>950</v>
      </c>
      <c r="T4513" t="s">
        <v>26</v>
      </c>
      <c r="U4513" t="str">
        <f t="shared" si="140"/>
        <v>Young</v>
      </c>
      <c r="V4513" t="str">
        <f t="shared" si="141"/>
        <v>Mid-Level</v>
      </c>
      <c r="W4513" t="str">
        <f>IF(Table13[[#This Row],[Last_Working_Date]]="Active","Active","Exited")</f>
        <v>Active</v>
      </c>
    </row>
    <row r="4514" spans="1:23" x14ac:dyDescent="0.3">
      <c r="A4514" s="9" t="s">
        <v>4617</v>
      </c>
      <c r="B4514" s="9" t="s">
        <v>19</v>
      </c>
      <c r="C4514">
        <v>31</v>
      </c>
      <c r="D4514" t="s">
        <v>30</v>
      </c>
      <c r="E4514" t="s">
        <v>44</v>
      </c>
      <c r="F4514" t="s">
        <v>22</v>
      </c>
      <c r="G4514" t="s">
        <v>74</v>
      </c>
      <c r="H4514" t="s">
        <v>24</v>
      </c>
      <c r="I4514" s="5">
        <v>10.8</v>
      </c>
      <c r="J4514" t="s">
        <v>25</v>
      </c>
      <c r="K4514" s="1">
        <v>39849</v>
      </c>
      <c r="L4514" s="1" t="s">
        <v>5075</v>
      </c>
      <c r="M4514" s="7">
        <v>16.73</v>
      </c>
      <c r="N4514" s="22">
        <v>52774</v>
      </c>
      <c r="O4514">
        <v>4</v>
      </c>
      <c r="P4514" t="s">
        <v>65</v>
      </c>
      <c r="Q4514">
        <v>1</v>
      </c>
      <c r="R4514">
        <v>9</v>
      </c>
      <c r="S4514" t="s">
        <v>953</v>
      </c>
      <c r="T4514" t="s">
        <v>26</v>
      </c>
      <c r="U4514" t="str">
        <f t="shared" si="140"/>
        <v>Adult</v>
      </c>
      <c r="V4514" t="str">
        <f t="shared" si="141"/>
        <v>Expert</v>
      </c>
      <c r="W4514" t="str">
        <f>IF(Table13[[#This Row],[Last_Working_Date]]="Active","Active","Exited")</f>
        <v>Active</v>
      </c>
    </row>
    <row r="4515" spans="1:23" x14ac:dyDescent="0.3">
      <c r="A4515" s="9" t="s">
        <v>4618</v>
      </c>
      <c r="B4515" s="9" t="s">
        <v>19</v>
      </c>
      <c r="C4515">
        <v>26</v>
      </c>
      <c r="D4515" t="s">
        <v>30</v>
      </c>
      <c r="E4515" t="s">
        <v>63</v>
      </c>
      <c r="F4515" t="s">
        <v>82</v>
      </c>
      <c r="G4515" t="s">
        <v>107</v>
      </c>
      <c r="H4515" t="s">
        <v>84</v>
      </c>
      <c r="I4515" s="5">
        <v>2.8</v>
      </c>
      <c r="J4515" t="s">
        <v>25</v>
      </c>
      <c r="K4515" s="1">
        <v>44553</v>
      </c>
      <c r="L4515" s="1">
        <v>45559</v>
      </c>
      <c r="M4515" s="7">
        <v>2.75</v>
      </c>
      <c r="N4515" s="22">
        <v>33030</v>
      </c>
      <c r="O4515">
        <v>2</v>
      </c>
      <c r="P4515" t="s">
        <v>26</v>
      </c>
      <c r="Q4515">
        <v>0</v>
      </c>
      <c r="R4515">
        <v>5</v>
      </c>
      <c r="S4515" t="s">
        <v>489</v>
      </c>
      <c r="T4515" t="s">
        <v>65</v>
      </c>
      <c r="U4515" t="str">
        <f t="shared" si="140"/>
        <v>Young</v>
      </c>
      <c r="V4515" t="str">
        <f t="shared" si="141"/>
        <v>Mid-Level</v>
      </c>
      <c r="W4515" t="str">
        <f>IF(Table13[[#This Row],[Last_Working_Date]]="Active","Active","Exited")</f>
        <v>Exited</v>
      </c>
    </row>
    <row r="4516" spans="1:23" x14ac:dyDescent="0.3">
      <c r="A4516" s="9" t="s">
        <v>4619</v>
      </c>
      <c r="B4516" s="9" t="s">
        <v>29</v>
      </c>
      <c r="C4516">
        <v>38</v>
      </c>
      <c r="D4516" t="s">
        <v>30</v>
      </c>
      <c r="E4516" t="s">
        <v>39</v>
      </c>
      <c r="F4516" t="s">
        <v>32</v>
      </c>
      <c r="G4516" t="s">
        <v>33</v>
      </c>
      <c r="H4516" t="s">
        <v>47</v>
      </c>
      <c r="I4516" s="5">
        <v>13.5</v>
      </c>
      <c r="J4516" t="s">
        <v>25</v>
      </c>
      <c r="K4516" s="1">
        <v>41758</v>
      </c>
      <c r="L4516" s="1" t="s">
        <v>5075</v>
      </c>
      <c r="M4516" s="7">
        <v>11.5</v>
      </c>
      <c r="N4516" s="22">
        <v>56942</v>
      </c>
      <c r="O4516">
        <v>2</v>
      </c>
      <c r="P4516" t="s">
        <v>26</v>
      </c>
      <c r="Q4516">
        <v>0</v>
      </c>
      <c r="R4516">
        <v>3</v>
      </c>
      <c r="S4516" t="s">
        <v>430</v>
      </c>
      <c r="T4516" t="s">
        <v>26</v>
      </c>
      <c r="U4516" t="str">
        <f t="shared" si="140"/>
        <v>Adult</v>
      </c>
      <c r="V4516" t="str">
        <f t="shared" si="141"/>
        <v>Expert</v>
      </c>
      <c r="W4516" t="str">
        <f>IF(Table13[[#This Row],[Last_Working_Date]]="Active","Active","Exited")</f>
        <v>Active</v>
      </c>
    </row>
    <row r="4517" spans="1:23" x14ac:dyDescent="0.3">
      <c r="A4517" s="9" t="s">
        <v>4620</v>
      </c>
      <c r="B4517" s="9" t="s">
        <v>29</v>
      </c>
      <c r="C4517">
        <v>36</v>
      </c>
      <c r="D4517" t="s">
        <v>30</v>
      </c>
      <c r="E4517" t="s">
        <v>31</v>
      </c>
      <c r="F4517" t="s">
        <v>67</v>
      </c>
      <c r="G4517" t="s">
        <v>90</v>
      </c>
      <c r="H4517" t="s">
        <v>24</v>
      </c>
      <c r="I4517" s="5">
        <v>12.9</v>
      </c>
      <c r="J4517" t="s">
        <v>25</v>
      </c>
      <c r="K4517" s="1">
        <v>39771</v>
      </c>
      <c r="L4517" s="1" t="s">
        <v>5075</v>
      </c>
      <c r="M4517" s="7">
        <v>16.940000000000001</v>
      </c>
      <c r="N4517" s="22">
        <v>56635</v>
      </c>
      <c r="O4517">
        <v>2</v>
      </c>
      <c r="P4517" t="s">
        <v>26</v>
      </c>
      <c r="Q4517">
        <v>1</v>
      </c>
      <c r="R4517">
        <v>9</v>
      </c>
      <c r="S4517" t="s">
        <v>988</v>
      </c>
      <c r="T4517" t="s">
        <v>26</v>
      </c>
      <c r="U4517" t="str">
        <f t="shared" si="140"/>
        <v>Adult</v>
      </c>
      <c r="V4517" t="str">
        <f t="shared" si="141"/>
        <v>Expert</v>
      </c>
      <c r="W4517" t="str">
        <f>IF(Table13[[#This Row],[Last_Working_Date]]="Active","Active","Exited")</f>
        <v>Active</v>
      </c>
    </row>
    <row r="4518" spans="1:23" x14ac:dyDescent="0.3">
      <c r="A4518" s="9" t="s">
        <v>4621</v>
      </c>
      <c r="B4518" s="9" t="s">
        <v>29</v>
      </c>
      <c r="C4518">
        <v>26</v>
      </c>
      <c r="D4518" t="s">
        <v>30</v>
      </c>
      <c r="E4518" t="s">
        <v>21</v>
      </c>
      <c r="F4518" t="s">
        <v>45</v>
      </c>
      <c r="G4518" t="s">
        <v>46</v>
      </c>
      <c r="H4518" t="s">
        <v>84</v>
      </c>
      <c r="I4518" s="5">
        <v>4.3</v>
      </c>
      <c r="J4518" t="s">
        <v>85</v>
      </c>
      <c r="K4518" s="1">
        <v>42594</v>
      </c>
      <c r="L4518" s="1" t="s">
        <v>5075</v>
      </c>
      <c r="M4518" s="7">
        <v>9.2100000000000009</v>
      </c>
      <c r="N4518" s="22">
        <v>50702</v>
      </c>
      <c r="O4518">
        <v>2</v>
      </c>
      <c r="P4518" t="s">
        <v>26</v>
      </c>
      <c r="Q4518">
        <v>3</v>
      </c>
      <c r="R4518">
        <v>1</v>
      </c>
      <c r="S4518" t="s">
        <v>1503</v>
      </c>
      <c r="T4518" t="s">
        <v>26</v>
      </c>
      <c r="U4518" t="str">
        <f t="shared" si="140"/>
        <v>Young</v>
      </c>
      <c r="V4518" t="str">
        <f t="shared" si="141"/>
        <v>Mid-Level</v>
      </c>
      <c r="W4518" t="str">
        <f>IF(Table13[[#This Row],[Last_Working_Date]]="Active","Active","Exited")</f>
        <v>Active</v>
      </c>
    </row>
    <row r="4519" spans="1:23" x14ac:dyDescent="0.3">
      <c r="A4519" s="9" t="s">
        <v>4622</v>
      </c>
      <c r="B4519" s="9" t="s">
        <v>19</v>
      </c>
      <c r="C4519">
        <v>45</v>
      </c>
      <c r="D4519" t="s">
        <v>30</v>
      </c>
      <c r="E4519" t="s">
        <v>21</v>
      </c>
      <c r="F4519" t="s">
        <v>92</v>
      </c>
      <c r="G4519" t="s">
        <v>120</v>
      </c>
      <c r="H4519" t="s">
        <v>24</v>
      </c>
      <c r="I4519" s="5">
        <v>10.3</v>
      </c>
      <c r="J4519" t="s">
        <v>25</v>
      </c>
      <c r="K4519" s="1">
        <v>39632</v>
      </c>
      <c r="L4519" s="1" t="s">
        <v>5075</v>
      </c>
      <c r="M4519" s="7">
        <v>17.32</v>
      </c>
      <c r="N4519" s="22">
        <v>53061</v>
      </c>
      <c r="O4519">
        <v>2</v>
      </c>
      <c r="P4519" t="s">
        <v>26</v>
      </c>
      <c r="Q4519">
        <v>3</v>
      </c>
      <c r="R4519">
        <v>9</v>
      </c>
      <c r="S4519" t="s">
        <v>723</v>
      </c>
      <c r="T4519" t="s">
        <v>26</v>
      </c>
      <c r="U4519" t="str">
        <f t="shared" si="140"/>
        <v>Adult</v>
      </c>
      <c r="V4519" t="str">
        <f t="shared" si="141"/>
        <v>Expert</v>
      </c>
      <c r="W4519" t="str">
        <f>IF(Table13[[#This Row],[Last_Working_Date]]="Active","Active","Exited")</f>
        <v>Active</v>
      </c>
    </row>
    <row r="4520" spans="1:23" x14ac:dyDescent="0.3">
      <c r="A4520" s="9" t="s">
        <v>4623</v>
      </c>
      <c r="B4520" s="9" t="s">
        <v>29</v>
      </c>
      <c r="C4520">
        <v>26</v>
      </c>
      <c r="D4520" t="s">
        <v>20</v>
      </c>
      <c r="E4520" t="s">
        <v>21</v>
      </c>
      <c r="F4520" t="s">
        <v>54</v>
      </c>
      <c r="G4520" t="s">
        <v>139</v>
      </c>
      <c r="H4520" t="s">
        <v>47</v>
      </c>
      <c r="I4520" s="5">
        <v>3</v>
      </c>
      <c r="J4520" t="s">
        <v>25</v>
      </c>
      <c r="K4520" s="1">
        <v>44624</v>
      </c>
      <c r="L4520" s="1" t="s">
        <v>5075</v>
      </c>
      <c r="M4520" s="7">
        <v>3.65</v>
      </c>
      <c r="N4520" s="22">
        <v>38762</v>
      </c>
      <c r="O4520">
        <v>3</v>
      </c>
      <c r="P4520" t="s">
        <v>26</v>
      </c>
      <c r="Q4520">
        <v>1</v>
      </c>
      <c r="R4520">
        <v>4</v>
      </c>
      <c r="S4520" t="s">
        <v>56</v>
      </c>
      <c r="T4520" t="s">
        <v>26</v>
      </c>
      <c r="U4520" t="str">
        <f t="shared" si="140"/>
        <v>Young</v>
      </c>
      <c r="V4520" t="str">
        <f t="shared" si="141"/>
        <v>Mid-Level</v>
      </c>
      <c r="W4520" t="str">
        <f>IF(Table13[[#This Row],[Last_Working_Date]]="Active","Active","Exited")</f>
        <v>Active</v>
      </c>
    </row>
    <row r="4521" spans="1:23" x14ac:dyDescent="0.3">
      <c r="A4521" s="9" t="s">
        <v>4624</v>
      </c>
      <c r="B4521" s="9" t="s">
        <v>29</v>
      </c>
      <c r="C4521">
        <v>29</v>
      </c>
      <c r="D4521" t="s">
        <v>20</v>
      </c>
      <c r="E4521" t="s">
        <v>63</v>
      </c>
      <c r="F4521" t="s">
        <v>32</v>
      </c>
      <c r="G4521" t="s">
        <v>171</v>
      </c>
      <c r="H4521" t="s">
        <v>51</v>
      </c>
      <c r="I4521" s="5">
        <v>6.9</v>
      </c>
      <c r="J4521" t="s">
        <v>25</v>
      </c>
      <c r="K4521" s="1">
        <v>40279</v>
      </c>
      <c r="L4521" s="1" t="s">
        <v>5075</v>
      </c>
      <c r="M4521" s="7">
        <v>15.55</v>
      </c>
      <c r="N4521" s="22">
        <v>44042</v>
      </c>
      <c r="O4521">
        <v>3</v>
      </c>
      <c r="P4521" t="s">
        <v>26</v>
      </c>
      <c r="Q4521">
        <v>1</v>
      </c>
      <c r="R4521">
        <v>7</v>
      </c>
      <c r="S4521" t="s">
        <v>2633</v>
      </c>
      <c r="T4521" t="s">
        <v>26</v>
      </c>
      <c r="U4521" t="str">
        <f t="shared" si="140"/>
        <v>Young</v>
      </c>
      <c r="V4521" t="str">
        <f t="shared" si="141"/>
        <v>Senior</v>
      </c>
      <c r="W4521" t="str">
        <f>IF(Table13[[#This Row],[Last_Working_Date]]="Active","Active","Exited")</f>
        <v>Active</v>
      </c>
    </row>
    <row r="4522" spans="1:23" x14ac:dyDescent="0.3">
      <c r="A4522" s="9" t="s">
        <v>4625</v>
      </c>
      <c r="B4522" s="9" t="s">
        <v>19</v>
      </c>
      <c r="C4522">
        <v>39</v>
      </c>
      <c r="D4522" t="s">
        <v>30</v>
      </c>
      <c r="E4522" t="s">
        <v>53</v>
      </c>
      <c r="F4522" t="s">
        <v>82</v>
      </c>
      <c r="G4522" t="s">
        <v>83</v>
      </c>
      <c r="H4522" t="s">
        <v>24</v>
      </c>
      <c r="I4522" s="5">
        <v>7.5</v>
      </c>
      <c r="J4522" t="s">
        <v>25</v>
      </c>
      <c r="K4522" s="1">
        <v>43313</v>
      </c>
      <c r="L4522" s="1" t="s">
        <v>5075</v>
      </c>
      <c r="M4522" s="7">
        <v>7.24</v>
      </c>
      <c r="N4522" s="22">
        <v>43515</v>
      </c>
      <c r="O4522">
        <v>4</v>
      </c>
      <c r="P4522" t="s">
        <v>26</v>
      </c>
      <c r="Q4522">
        <v>1</v>
      </c>
      <c r="R4522">
        <v>5</v>
      </c>
      <c r="S4522" t="s">
        <v>1529</v>
      </c>
      <c r="T4522" t="s">
        <v>26</v>
      </c>
      <c r="U4522" t="str">
        <f t="shared" si="140"/>
        <v>Adult</v>
      </c>
      <c r="V4522" t="str">
        <f t="shared" si="141"/>
        <v>Senior</v>
      </c>
      <c r="W4522" t="str">
        <f>IF(Table13[[#This Row],[Last_Working_Date]]="Active","Active","Exited")</f>
        <v>Active</v>
      </c>
    </row>
    <row r="4523" spans="1:23" x14ac:dyDescent="0.3">
      <c r="A4523" s="9" t="s">
        <v>4626</v>
      </c>
      <c r="B4523" s="9" t="s">
        <v>29</v>
      </c>
      <c r="C4523">
        <v>26</v>
      </c>
      <c r="D4523" t="s">
        <v>20</v>
      </c>
      <c r="E4523" t="s">
        <v>44</v>
      </c>
      <c r="F4523" t="s">
        <v>82</v>
      </c>
      <c r="G4523" t="s">
        <v>107</v>
      </c>
      <c r="H4523" t="s">
        <v>47</v>
      </c>
      <c r="I4523" s="5">
        <v>1.2</v>
      </c>
      <c r="J4523" t="s">
        <v>25</v>
      </c>
      <c r="K4523" s="1">
        <v>44311</v>
      </c>
      <c r="L4523" s="1" t="s">
        <v>5075</v>
      </c>
      <c r="M4523" s="7">
        <v>4.51</v>
      </c>
      <c r="N4523" s="22">
        <v>39138</v>
      </c>
      <c r="O4523">
        <v>3</v>
      </c>
      <c r="P4523" t="s">
        <v>26</v>
      </c>
      <c r="Q4523">
        <v>2</v>
      </c>
      <c r="R4523">
        <v>6</v>
      </c>
      <c r="S4523" t="s">
        <v>287</v>
      </c>
      <c r="T4523" t="s">
        <v>26</v>
      </c>
      <c r="U4523" t="str">
        <f t="shared" si="140"/>
        <v>Young</v>
      </c>
      <c r="V4523" t="str">
        <f t="shared" si="141"/>
        <v>Junior</v>
      </c>
      <c r="W4523" t="str">
        <f>IF(Table13[[#This Row],[Last_Working_Date]]="Active","Active","Exited")</f>
        <v>Active</v>
      </c>
    </row>
    <row r="4524" spans="1:23" x14ac:dyDescent="0.3">
      <c r="A4524" s="9" t="s">
        <v>4627</v>
      </c>
      <c r="B4524" s="9" t="s">
        <v>29</v>
      </c>
      <c r="C4524">
        <v>34</v>
      </c>
      <c r="D4524" t="s">
        <v>30</v>
      </c>
      <c r="E4524" t="s">
        <v>36</v>
      </c>
      <c r="F4524" t="s">
        <v>32</v>
      </c>
      <c r="G4524" t="s">
        <v>171</v>
      </c>
      <c r="H4524" t="s">
        <v>47</v>
      </c>
      <c r="I4524" s="5">
        <v>9.6</v>
      </c>
      <c r="J4524" t="s">
        <v>25</v>
      </c>
      <c r="K4524" s="1">
        <v>44889</v>
      </c>
      <c r="L4524" s="1" t="s">
        <v>5075</v>
      </c>
      <c r="M4524" s="7">
        <v>2.93</v>
      </c>
      <c r="N4524" s="22">
        <v>38941</v>
      </c>
      <c r="O4524">
        <v>3</v>
      </c>
      <c r="P4524" t="s">
        <v>26</v>
      </c>
      <c r="Q4524">
        <v>2</v>
      </c>
      <c r="R4524">
        <v>8</v>
      </c>
      <c r="S4524" t="s">
        <v>594</v>
      </c>
      <c r="T4524" t="s">
        <v>26</v>
      </c>
      <c r="U4524" t="str">
        <f t="shared" si="140"/>
        <v>Adult</v>
      </c>
      <c r="V4524" t="str">
        <f t="shared" si="141"/>
        <v>Senior</v>
      </c>
      <c r="W4524" t="str">
        <f>IF(Table13[[#This Row],[Last_Working_Date]]="Active","Active","Exited")</f>
        <v>Active</v>
      </c>
    </row>
    <row r="4525" spans="1:23" x14ac:dyDescent="0.3">
      <c r="A4525" s="9" t="s">
        <v>4628</v>
      </c>
      <c r="B4525" s="9" t="s">
        <v>29</v>
      </c>
      <c r="C4525">
        <v>24</v>
      </c>
      <c r="D4525" t="s">
        <v>20</v>
      </c>
      <c r="E4525" t="s">
        <v>53</v>
      </c>
      <c r="F4525" t="s">
        <v>40</v>
      </c>
      <c r="G4525" t="s">
        <v>96</v>
      </c>
      <c r="H4525" t="s">
        <v>51</v>
      </c>
      <c r="I4525" s="5">
        <v>2.5</v>
      </c>
      <c r="J4525" t="s">
        <v>25</v>
      </c>
      <c r="K4525" s="1">
        <v>41675</v>
      </c>
      <c r="L4525" s="1" t="s">
        <v>5075</v>
      </c>
      <c r="M4525" s="7">
        <v>11.73</v>
      </c>
      <c r="N4525" s="22">
        <v>27817</v>
      </c>
      <c r="O4525">
        <v>2</v>
      </c>
      <c r="P4525" t="s">
        <v>26</v>
      </c>
      <c r="Q4525">
        <v>1</v>
      </c>
      <c r="R4525">
        <v>3</v>
      </c>
      <c r="S4525" t="s">
        <v>767</v>
      </c>
      <c r="T4525" t="s">
        <v>26</v>
      </c>
      <c r="U4525" t="str">
        <f t="shared" si="140"/>
        <v>Young</v>
      </c>
      <c r="V4525" t="str">
        <f t="shared" si="141"/>
        <v>Mid-Level</v>
      </c>
      <c r="W4525" t="str">
        <f>IF(Table13[[#This Row],[Last_Working_Date]]="Active","Active","Exited")</f>
        <v>Active</v>
      </c>
    </row>
    <row r="4526" spans="1:23" x14ac:dyDescent="0.3">
      <c r="A4526" s="9" t="s">
        <v>4629</v>
      </c>
      <c r="B4526" s="9" t="s">
        <v>19</v>
      </c>
      <c r="C4526">
        <v>40</v>
      </c>
      <c r="D4526" t="s">
        <v>20</v>
      </c>
      <c r="E4526" t="s">
        <v>58</v>
      </c>
      <c r="F4526" t="s">
        <v>54</v>
      </c>
      <c r="G4526" t="s">
        <v>55</v>
      </c>
      <c r="H4526" t="s">
        <v>24</v>
      </c>
      <c r="I4526" s="5">
        <v>11.1</v>
      </c>
      <c r="J4526" t="s">
        <v>25</v>
      </c>
      <c r="K4526" s="1">
        <v>44155</v>
      </c>
      <c r="L4526" s="1" t="s">
        <v>5075</v>
      </c>
      <c r="M4526" s="7">
        <v>4.9400000000000004</v>
      </c>
      <c r="N4526" s="22">
        <v>52147</v>
      </c>
      <c r="O4526">
        <v>4</v>
      </c>
      <c r="P4526" t="s">
        <v>26</v>
      </c>
      <c r="Q4526">
        <v>2</v>
      </c>
      <c r="R4526">
        <v>8</v>
      </c>
      <c r="S4526" t="s">
        <v>140</v>
      </c>
      <c r="T4526" t="s">
        <v>26</v>
      </c>
      <c r="U4526" t="str">
        <f t="shared" si="140"/>
        <v>Adult</v>
      </c>
      <c r="V4526" t="str">
        <f t="shared" si="141"/>
        <v>Expert</v>
      </c>
      <c r="W4526" t="str">
        <f>IF(Table13[[#This Row],[Last_Working_Date]]="Active","Active","Exited")</f>
        <v>Active</v>
      </c>
    </row>
    <row r="4527" spans="1:23" x14ac:dyDescent="0.3">
      <c r="A4527" s="9" t="s">
        <v>4630</v>
      </c>
      <c r="B4527" s="9" t="s">
        <v>19</v>
      </c>
      <c r="C4527">
        <v>28</v>
      </c>
      <c r="D4527" t="s">
        <v>30</v>
      </c>
      <c r="E4527" t="s">
        <v>44</v>
      </c>
      <c r="F4527" t="s">
        <v>22</v>
      </c>
      <c r="G4527" t="s">
        <v>59</v>
      </c>
      <c r="H4527" t="s">
        <v>47</v>
      </c>
      <c r="I4527" s="5">
        <v>3.9</v>
      </c>
      <c r="J4527" t="s">
        <v>25</v>
      </c>
      <c r="K4527" s="1">
        <v>44859</v>
      </c>
      <c r="L4527" s="1" t="s">
        <v>5075</v>
      </c>
      <c r="M4527" s="7">
        <v>3.01</v>
      </c>
      <c r="N4527" s="22">
        <v>40330</v>
      </c>
      <c r="O4527">
        <v>1</v>
      </c>
      <c r="P4527" t="s">
        <v>65</v>
      </c>
      <c r="Q4527">
        <v>1</v>
      </c>
      <c r="R4527">
        <v>6</v>
      </c>
      <c r="S4527" t="s">
        <v>60</v>
      </c>
      <c r="T4527" t="s">
        <v>26</v>
      </c>
      <c r="U4527" t="str">
        <f t="shared" si="140"/>
        <v>Young</v>
      </c>
      <c r="V4527" t="str">
        <f t="shared" si="141"/>
        <v>Mid-Level</v>
      </c>
      <c r="W4527" t="str">
        <f>IF(Table13[[#This Row],[Last_Working_Date]]="Active","Active","Exited")</f>
        <v>Active</v>
      </c>
    </row>
    <row r="4528" spans="1:23" x14ac:dyDescent="0.3">
      <c r="A4528" s="9" t="s">
        <v>4631</v>
      </c>
      <c r="B4528" s="9" t="s">
        <v>29</v>
      </c>
      <c r="C4528">
        <v>26</v>
      </c>
      <c r="D4528" t="s">
        <v>30</v>
      </c>
      <c r="E4528" t="s">
        <v>63</v>
      </c>
      <c r="F4528" t="s">
        <v>54</v>
      </c>
      <c r="G4528" t="s">
        <v>55</v>
      </c>
      <c r="H4528" t="s">
        <v>51</v>
      </c>
      <c r="I4528" s="5">
        <v>5.0999999999999996</v>
      </c>
      <c r="J4528" t="s">
        <v>25</v>
      </c>
      <c r="K4528" s="1">
        <v>44199</v>
      </c>
      <c r="L4528" s="1">
        <v>44575</v>
      </c>
      <c r="M4528" s="7">
        <v>1.03</v>
      </c>
      <c r="N4528" s="22">
        <v>41208</v>
      </c>
      <c r="O4528">
        <v>3</v>
      </c>
      <c r="P4528" t="s">
        <v>26</v>
      </c>
      <c r="Q4528">
        <v>2</v>
      </c>
      <c r="R4528">
        <v>8</v>
      </c>
      <c r="S4528" t="s">
        <v>975</v>
      </c>
      <c r="T4528" t="s">
        <v>65</v>
      </c>
      <c r="U4528" t="str">
        <f t="shared" si="140"/>
        <v>Young</v>
      </c>
      <c r="V4528" t="str">
        <f t="shared" si="141"/>
        <v>Senior</v>
      </c>
      <c r="W4528" t="str">
        <f>IF(Table13[[#This Row],[Last_Working_Date]]="Active","Active","Exited")</f>
        <v>Exited</v>
      </c>
    </row>
    <row r="4529" spans="1:23" x14ac:dyDescent="0.3">
      <c r="A4529" s="9" t="s">
        <v>4632</v>
      </c>
      <c r="B4529" s="9" t="s">
        <v>19</v>
      </c>
      <c r="C4529">
        <v>26</v>
      </c>
      <c r="D4529" t="s">
        <v>20</v>
      </c>
      <c r="E4529" t="s">
        <v>31</v>
      </c>
      <c r="F4529" t="s">
        <v>54</v>
      </c>
      <c r="G4529" t="s">
        <v>77</v>
      </c>
      <c r="H4529" t="s">
        <v>51</v>
      </c>
      <c r="I4529" s="5">
        <v>2.2999999999999998</v>
      </c>
      <c r="J4529" t="s">
        <v>25</v>
      </c>
      <c r="K4529" s="1">
        <v>41446</v>
      </c>
      <c r="L4529" s="1" t="s">
        <v>5075</v>
      </c>
      <c r="M4529" s="7">
        <v>12.35</v>
      </c>
      <c r="N4529" s="22">
        <v>32883</v>
      </c>
      <c r="O4529">
        <v>2</v>
      </c>
      <c r="P4529" t="s">
        <v>26</v>
      </c>
      <c r="Q4529">
        <v>1</v>
      </c>
      <c r="R4529">
        <v>3</v>
      </c>
      <c r="S4529" t="s">
        <v>375</v>
      </c>
      <c r="T4529" t="s">
        <v>26</v>
      </c>
      <c r="U4529" t="str">
        <f t="shared" si="140"/>
        <v>Young</v>
      </c>
      <c r="V4529" t="str">
        <f t="shared" si="141"/>
        <v>Mid-Level</v>
      </c>
      <c r="W4529" t="str">
        <f>IF(Table13[[#This Row],[Last_Working_Date]]="Active","Active","Exited")</f>
        <v>Active</v>
      </c>
    </row>
    <row r="4530" spans="1:23" x14ac:dyDescent="0.3">
      <c r="A4530" s="9" t="s">
        <v>4633</v>
      </c>
      <c r="B4530" s="9" t="s">
        <v>19</v>
      </c>
      <c r="C4530">
        <v>42</v>
      </c>
      <c r="D4530" t="s">
        <v>20</v>
      </c>
      <c r="E4530" t="s">
        <v>44</v>
      </c>
      <c r="F4530" t="s">
        <v>45</v>
      </c>
      <c r="G4530" t="s">
        <v>164</v>
      </c>
      <c r="H4530" t="s">
        <v>51</v>
      </c>
      <c r="I4530" s="5">
        <v>15.4</v>
      </c>
      <c r="J4530" t="s">
        <v>25</v>
      </c>
      <c r="K4530" s="1">
        <v>41133</v>
      </c>
      <c r="L4530" s="1" t="s">
        <v>5075</v>
      </c>
      <c r="M4530" s="7">
        <v>13.21</v>
      </c>
      <c r="N4530" s="22">
        <v>63295</v>
      </c>
      <c r="O4530">
        <v>3</v>
      </c>
      <c r="P4530" t="s">
        <v>26</v>
      </c>
      <c r="Q4530">
        <v>4</v>
      </c>
      <c r="R4530">
        <v>7</v>
      </c>
      <c r="S4530" t="s">
        <v>131</v>
      </c>
      <c r="T4530" t="s">
        <v>26</v>
      </c>
      <c r="U4530" t="str">
        <f t="shared" si="140"/>
        <v>Adult</v>
      </c>
      <c r="V4530" t="str">
        <f t="shared" si="141"/>
        <v>Expert</v>
      </c>
      <c r="W4530" t="str">
        <f>IF(Table13[[#This Row],[Last_Working_Date]]="Active","Active","Exited")</f>
        <v>Active</v>
      </c>
    </row>
    <row r="4531" spans="1:23" x14ac:dyDescent="0.3">
      <c r="A4531" s="9" t="s">
        <v>4634</v>
      </c>
      <c r="B4531" s="9" t="s">
        <v>29</v>
      </c>
      <c r="C4531">
        <v>32</v>
      </c>
      <c r="D4531" t="s">
        <v>30</v>
      </c>
      <c r="E4531" t="s">
        <v>39</v>
      </c>
      <c r="F4531" t="s">
        <v>45</v>
      </c>
      <c r="G4531" t="s">
        <v>46</v>
      </c>
      <c r="H4531" t="s">
        <v>24</v>
      </c>
      <c r="I4531" s="5">
        <v>3.4</v>
      </c>
      <c r="J4531" t="s">
        <v>25</v>
      </c>
      <c r="K4531" s="1">
        <v>43855</v>
      </c>
      <c r="L4531" s="1" t="s">
        <v>5075</v>
      </c>
      <c r="M4531" s="7">
        <v>5.76</v>
      </c>
      <c r="N4531" s="22">
        <v>43254</v>
      </c>
      <c r="O4531">
        <v>2</v>
      </c>
      <c r="P4531" t="s">
        <v>65</v>
      </c>
      <c r="Q4531">
        <v>1</v>
      </c>
      <c r="R4531">
        <v>7</v>
      </c>
      <c r="S4531" t="s">
        <v>244</v>
      </c>
      <c r="T4531" t="s">
        <v>26</v>
      </c>
      <c r="U4531" t="str">
        <f t="shared" si="140"/>
        <v>Adult</v>
      </c>
      <c r="V4531" t="str">
        <f t="shared" si="141"/>
        <v>Mid-Level</v>
      </c>
      <c r="W4531" t="str">
        <f>IF(Table13[[#This Row],[Last_Working_Date]]="Active","Active","Exited")</f>
        <v>Active</v>
      </c>
    </row>
    <row r="4532" spans="1:23" x14ac:dyDescent="0.3">
      <c r="A4532" s="9" t="s">
        <v>4635</v>
      </c>
      <c r="B4532" s="9" t="s">
        <v>29</v>
      </c>
      <c r="C4532">
        <v>29</v>
      </c>
      <c r="D4532" t="s">
        <v>30</v>
      </c>
      <c r="E4532" t="s">
        <v>44</v>
      </c>
      <c r="F4532" t="s">
        <v>45</v>
      </c>
      <c r="G4532" t="s">
        <v>98</v>
      </c>
      <c r="H4532" t="s">
        <v>51</v>
      </c>
      <c r="I4532" s="5">
        <v>7.1</v>
      </c>
      <c r="J4532" t="s">
        <v>25</v>
      </c>
      <c r="K4532" s="1">
        <v>42991</v>
      </c>
      <c r="L4532" s="1" t="s">
        <v>5075</v>
      </c>
      <c r="M4532" s="7">
        <v>8.1199999999999992</v>
      </c>
      <c r="N4532" s="22">
        <v>50006</v>
      </c>
      <c r="O4532">
        <v>4</v>
      </c>
      <c r="P4532" t="s">
        <v>26</v>
      </c>
      <c r="Q4532">
        <v>2</v>
      </c>
      <c r="R4532">
        <v>7</v>
      </c>
      <c r="S4532" t="s">
        <v>280</v>
      </c>
      <c r="T4532" t="s">
        <v>26</v>
      </c>
      <c r="U4532" t="str">
        <f t="shared" si="140"/>
        <v>Young</v>
      </c>
      <c r="V4532" t="str">
        <f t="shared" si="141"/>
        <v>Senior</v>
      </c>
      <c r="W4532" t="str">
        <f>IF(Table13[[#This Row],[Last_Working_Date]]="Active","Active","Exited")</f>
        <v>Active</v>
      </c>
    </row>
    <row r="4533" spans="1:23" x14ac:dyDescent="0.3">
      <c r="A4533" s="9" t="s">
        <v>4636</v>
      </c>
      <c r="B4533" s="9" t="s">
        <v>19</v>
      </c>
      <c r="C4533">
        <v>38</v>
      </c>
      <c r="D4533" t="s">
        <v>20</v>
      </c>
      <c r="E4533" t="s">
        <v>21</v>
      </c>
      <c r="F4533" t="s">
        <v>32</v>
      </c>
      <c r="G4533" t="s">
        <v>171</v>
      </c>
      <c r="H4533" t="s">
        <v>51</v>
      </c>
      <c r="I4533" s="5">
        <v>16.8</v>
      </c>
      <c r="J4533" t="s">
        <v>25</v>
      </c>
      <c r="K4533" s="1">
        <v>40788</v>
      </c>
      <c r="L4533" s="1" t="s">
        <v>5075</v>
      </c>
      <c r="M4533" s="7">
        <v>14.15</v>
      </c>
      <c r="N4533" s="22">
        <v>67642</v>
      </c>
      <c r="O4533">
        <v>3</v>
      </c>
      <c r="P4533" t="s">
        <v>26</v>
      </c>
      <c r="Q4533">
        <v>1</v>
      </c>
      <c r="R4533">
        <v>5</v>
      </c>
      <c r="S4533" t="s">
        <v>308</v>
      </c>
      <c r="T4533" t="s">
        <v>26</v>
      </c>
      <c r="U4533" t="str">
        <f t="shared" si="140"/>
        <v>Adult</v>
      </c>
      <c r="V4533" t="str">
        <f t="shared" si="141"/>
        <v>Expert</v>
      </c>
      <c r="W4533" t="str">
        <f>IF(Table13[[#This Row],[Last_Working_Date]]="Active","Active","Exited")</f>
        <v>Active</v>
      </c>
    </row>
    <row r="4534" spans="1:23" x14ac:dyDescent="0.3">
      <c r="A4534" s="9" t="s">
        <v>4637</v>
      </c>
      <c r="B4534" s="9" t="s">
        <v>29</v>
      </c>
      <c r="C4534">
        <v>44</v>
      </c>
      <c r="D4534" t="s">
        <v>30</v>
      </c>
      <c r="E4534" t="s">
        <v>53</v>
      </c>
      <c r="F4534" t="s">
        <v>32</v>
      </c>
      <c r="G4534" t="s">
        <v>171</v>
      </c>
      <c r="H4534" t="s">
        <v>24</v>
      </c>
      <c r="I4534" s="5">
        <v>16.3</v>
      </c>
      <c r="J4534" t="s">
        <v>25</v>
      </c>
      <c r="K4534" s="1">
        <v>44194</v>
      </c>
      <c r="L4534" s="1" t="s">
        <v>5075</v>
      </c>
      <c r="M4534" s="7">
        <v>4.83</v>
      </c>
      <c r="N4534" s="22">
        <v>60861</v>
      </c>
      <c r="O4534">
        <v>4</v>
      </c>
      <c r="P4534" t="s">
        <v>26</v>
      </c>
      <c r="Q4534">
        <v>1</v>
      </c>
      <c r="R4534">
        <v>5</v>
      </c>
      <c r="S4534" t="s">
        <v>1475</v>
      </c>
      <c r="T4534" t="s">
        <v>26</v>
      </c>
      <c r="U4534" t="str">
        <f t="shared" si="140"/>
        <v>Adult</v>
      </c>
      <c r="V4534" t="str">
        <f t="shared" si="141"/>
        <v>Expert</v>
      </c>
      <c r="W4534" t="str">
        <f>IF(Table13[[#This Row],[Last_Working_Date]]="Active","Active","Exited")</f>
        <v>Active</v>
      </c>
    </row>
    <row r="4535" spans="1:23" x14ac:dyDescent="0.3">
      <c r="A4535" s="9" t="s">
        <v>4638</v>
      </c>
      <c r="B4535" s="9" t="s">
        <v>29</v>
      </c>
      <c r="C4535">
        <v>37</v>
      </c>
      <c r="D4535" t="s">
        <v>30</v>
      </c>
      <c r="E4535" t="s">
        <v>58</v>
      </c>
      <c r="F4535" t="s">
        <v>45</v>
      </c>
      <c r="G4535" t="s">
        <v>98</v>
      </c>
      <c r="H4535" t="s">
        <v>24</v>
      </c>
      <c r="I4535" s="5">
        <v>6.6</v>
      </c>
      <c r="J4535" t="s">
        <v>25</v>
      </c>
      <c r="K4535" s="1">
        <v>44595</v>
      </c>
      <c r="L4535" s="1" t="s">
        <v>5075</v>
      </c>
      <c r="M4535" s="7">
        <v>3.73</v>
      </c>
      <c r="N4535" s="22">
        <v>48083</v>
      </c>
      <c r="O4535">
        <v>3</v>
      </c>
      <c r="P4535" t="s">
        <v>26</v>
      </c>
      <c r="Q4535">
        <v>2</v>
      </c>
      <c r="R4535">
        <v>7</v>
      </c>
      <c r="S4535" t="s">
        <v>341</v>
      </c>
      <c r="T4535" t="s">
        <v>26</v>
      </c>
      <c r="U4535" t="str">
        <f t="shared" si="140"/>
        <v>Adult</v>
      </c>
      <c r="V4535" t="str">
        <f t="shared" si="141"/>
        <v>Senior</v>
      </c>
      <c r="W4535" t="str">
        <f>IF(Table13[[#This Row],[Last_Working_Date]]="Active","Active","Exited")</f>
        <v>Active</v>
      </c>
    </row>
    <row r="4536" spans="1:23" x14ac:dyDescent="0.3">
      <c r="A4536" s="9" t="s">
        <v>4639</v>
      </c>
      <c r="B4536" s="9" t="s">
        <v>29</v>
      </c>
      <c r="C4536">
        <v>37</v>
      </c>
      <c r="D4536" t="s">
        <v>30</v>
      </c>
      <c r="E4536" t="s">
        <v>63</v>
      </c>
      <c r="F4536" t="s">
        <v>92</v>
      </c>
      <c r="G4536" t="s">
        <v>246</v>
      </c>
      <c r="H4536" t="s">
        <v>51</v>
      </c>
      <c r="I4536" s="5">
        <v>7</v>
      </c>
      <c r="J4536" t="s">
        <v>25</v>
      </c>
      <c r="K4536" s="1">
        <v>41721</v>
      </c>
      <c r="L4536" s="1" t="s">
        <v>5075</v>
      </c>
      <c r="M4536" s="7">
        <v>11.6</v>
      </c>
      <c r="N4536" s="22">
        <v>51025</v>
      </c>
      <c r="O4536">
        <v>3</v>
      </c>
      <c r="P4536" t="s">
        <v>26</v>
      </c>
      <c r="Q4536">
        <v>4</v>
      </c>
      <c r="R4536">
        <v>3</v>
      </c>
      <c r="S4536" t="s">
        <v>823</v>
      </c>
      <c r="T4536" t="s">
        <v>26</v>
      </c>
      <c r="U4536" t="str">
        <f t="shared" si="140"/>
        <v>Adult</v>
      </c>
      <c r="V4536" t="str">
        <f t="shared" si="141"/>
        <v>Senior</v>
      </c>
      <c r="W4536" t="str">
        <f>IF(Table13[[#This Row],[Last_Working_Date]]="Active","Active","Exited")</f>
        <v>Active</v>
      </c>
    </row>
    <row r="4537" spans="1:23" x14ac:dyDescent="0.3">
      <c r="A4537" s="9" t="s">
        <v>4640</v>
      </c>
      <c r="B4537" s="9" t="s">
        <v>19</v>
      </c>
      <c r="C4537">
        <v>26</v>
      </c>
      <c r="D4537" t="s">
        <v>30</v>
      </c>
      <c r="E4537" t="s">
        <v>44</v>
      </c>
      <c r="F4537" t="s">
        <v>45</v>
      </c>
      <c r="G4537" t="s">
        <v>164</v>
      </c>
      <c r="H4537" t="s">
        <v>47</v>
      </c>
      <c r="I4537" s="5">
        <v>3</v>
      </c>
      <c r="J4537" t="s">
        <v>85</v>
      </c>
      <c r="K4537" s="1">
        <v>43282</v>
      </c>
      <c r="L4537" s="1" t="s">
        <v>5075</v>
      </c>
      <c r="M4537" s="7">
        <v>7.33</v>
      </c>
      <c r="N4537" s="22">
        <v>42870</v>
      </c>
      <c r="O4537">
        <v>4</v>
      </c>
      <c r="P4537" t="s">
        <v>26</v>
      </c>
      <c r="Q4537">
        <v>4</v>
      </c>
      <c r="R4537">
        <v>4</v>
      </c>
      <c r="S4537" t="s">
        <v>1138</v>
      </c>
      <c r="T4537" t="s">
        <v>26</v>
      </c>
      <c r="U4537" t="str">
        <f t="shared" si="140"/>
        <v>Young</v>
      </c>
      <c r="V4537" t="str">
        <f t="shared" si="141"/>
        <v>Mid-Level</v>
      </c>
      <c r="W4537" t="str">
        <f>IF(Table13[[#This Row],[Last_Working_Date]]="Active","Active","Exited")</f>
        <v>Active</v>
      </c>
    </row>
    <row r="4538" spans="1:23" x14ac:dyDescent="0.3">
      <c r="A4538" s="9" t="s">
        <v>4641</v>
      </c>
      <c r="B4538" s="9" t="s">
        <v>19</v>
      </c>
      <c r="C4538">
        <v>36</v>
      </c>
      <c r="D4538" t="s">
        <v>30</v>
      </c>
      <c r="E4538" t="s">
        <v>21</v>
      </c>
      <c r="F4538" t="s">
        <v>82</v>
      </c>
      <c r="G4538" t="s">
        <v>107</v>
      </c>
      <c r="H4538" t="s">
        <v>75</v>
      </c>
      <c r="I4538" s="5">
        <v>9.6999999999999993</v>
      </c>
      <c r="J4538" t="s">
        <v>25</v>
      </c>
      <c r="K4538" s="1">
        <v>41545</v>
      </c>
      <c r="L4538" s="1" t="s">
        <v>5075</v>
      </c>
      <c r="M4538" s="7">
        <v>12.08</v>
      </c>
      <c r="N4538" s="22">
        <v>48406</v>
      </c>
      <c r="O4538">
        <v>2</v>
      </c>
      <c r="P4538" t="s">
        <v>26</v>
      </c>
      <c r="Q4538">
        <v>1</v>
      </c>
      <c r="R4538">
        <v>6</v>
      </c>
      <c r="S4538" t="s">
        <v>711</v>
      </c>
      <c r="T4538" t="s">
        <v>26</v>
      </c>
      <c r="U4538" t="str">
        <f t="shared" si="140"/>
        <v>Adult</v>
      </c>
      <c r="V4538" t="str">
        <f t="shared" si="141"/>
        <v>Senior</v>
      </c>
      <c r="W4538" t="str">
        <f>IF(Table13[[#This Row],[Last_Working_Date]]="Active","Active","Exited")</f>
        <v>Active</v>
      </c>
    </row>
    <row r="4539" spans="1:23" x14ac:dyDescent="0.3">
      <c r="A4539" s="9" t="s">
        <v>4642</v>
      </c>
      <c r="B4539" s="9" t="s">
        <v>19</v>
      </c>
      <c r="C4539">
        <v>23</v>
      </c>
      <c r="D4539" t="s">
        <v>30</v>
      </c>
      <c r="E4539" t="s">
        <v>39</v>
      </c>
      <c r="F4539" t="s">
        <v>54</v>
      </c>
      <c r="G4539" t="s">
        <v>139</v>
      </c>
      <c r="H4539" t="s">
        <v>51</v>
      </c>
      <c r="I4539" s="5">
        <v>1.1000000000000001</v>
      </c>
      <c r="J4539" t="s">
        <v>25</v>
      </c>
      <c r="K4539" s="1">
        <v>42480</v>
      </c>
      <c r="L4539" s="1" t="s">
        <v>5075</v>
      </c>
      <c r="M4539" s="7">
        <v>9.52</v>
      </c>
      <c r="N4539" s="22">
        <v>31760</v>
      </c>
      <c r="O4539">
        <v>2</v>
      </c>
      <c r="P4539" t="s">
        <v>26</v>
      </c>
      <c r="Q4539">
        <v>1</v>
      </c>
      <c r="R4539">
        <v>7</v>
      </c>
      <c r="S4539" t="s">
        <v>210</v>
      </c>
      <c r="T4539" t="s">
        <v>26</v>
      </c>
      <c r="U4539" t="str">
        <f t="shared" si="140"/>
        <v>Young</v>
      </c>
      <c r="V4539" t="str">
        <f t="shared" si="141"/>
        <v>Junior</v>
      </c>
      <c r="W4539" t="str">
        <f>IF(Table13[[#This Row],[Last_Working_Date]]="Active","Active","Exited")</f>
        <v>Active</v>
      </c>
    </row>
    <row r="4540" spans="1:23" x14ac:dyDescent="0.3">
      <c r="A4540" s="9" t="s">
        <v>4643</v>
      </c>
      <c r="B4540" s="9" t="s">
        <v>29</v>
      </c>
      <c r="C4540">
        <v>32</v>
      </c>
      <c r="D4540" t="s">
        <v>30</v>
      </c>
      <c r="E4540" t="s">
        <v>44</v>
      </c>
      <c r="F4540" t="s">
        <v>32</v>
      </c>
      <c r="G4540" t="s">
        <v>33</v>
      </c>
      <c r="H4540" t="s">
        <v>47</v>
      </c>
      <c r="I4540" s="5">
        <v>10.9</v>
      </c>
      <c r="J4540" t="s">
        <v>25</v>
      </c>
      <c r="K4540" s="1">
        <v>45260</v>
      </c>
      <c r="L4540" s="1" t="s">
        <v>5075</v>
      </c>
      <c r="M4540" s="7">
        <v>1.91</v>
      </c>
      <c r="N4540" s="22">
        <v>50957</v>
      </c>
      <c r="O4540">
        <v>3</v>
      </c>
      <c r="P4540" t="s">
        <v>26</v>
      </c>
      <c r="Q4540">
        <v>0</v>
      </c>
      <c r="R4540">
        <v>6</v>
      </c>
      <c r="S4540" t="s">
        <v>716</v>
      </c>
      <c r="T4540" t="s">
        <v>26</v>
      </c>
      <c r="U4540" t="str">
        <f t="shared" si="140"/>
        <v>Adult</v>
      </c>
      <c r="V4540" t="str">
        <f t="shared" si="141"/>
        <v>Expert</v>
      </c>
      <c r="W4540" t="str">
        <f>IF(Table13[[#This Row],[Last_Working_Date]]="Active","Active","Exited")</f>
        <v>Active</v>
      </c>
    </row>
    <row r="4541" spans="1:23" x14ac:dyDescent="0.3">
      <c r="A4541" s="9" t="s">
        <v>4644</v>
      </c>
      <c r="B4541" s="9" t="s">
        <v>19</v>
      </c>
      <c r="C4541">
        <v>36</v>
      </c>
      <c r="D4541" t="s">
        <v>30</v>
      </c>
      <c r="E4541" t="s">
        <v>53</v>
      </c>
      <c r="F4541" t="s">
        <v>45</v>
      </c>
      <c r="G4541" t="s">
        <v>164</v>
      </c>
      <c r="H4541" t="s">
        <v>47</v>
      </c>
      <c r="I4541" s="5">
        <v>13.6</v>
      </c>
      <c r="J4541" t="s">
        <v>25</v>
      </c>
      <c r="K4541" s="1">
        <v>41672</v>
      </c>
      <c r="L4541" s="1" t="s">
        <v>5075</v>
      </c>
      <c r="M4541" s="7">
        <v>11.73</v>
      </c>
      <c r="N4541" s="22">
        <v>64256</v>
      </c>
      <c r="O4541">
        <v>5</v>
      </c>
      <c r="P4541" t="s">
        <v>26</v>
      </c>
      <c r="Q4541">
        <v>1</v>
      </c>
      <c r="R4541">
        <v>6</v>
      </c>
      <c r="S4541" t="s">
        <v>372</v>
      </c>
      <c r="T4541" t="s">
        <v>26</v>
      </c>
      <c r="U4541" t="str">
        <f t="shared" si="140"/>
        <v>Adult</v>
      </c>
      <c r="V4541" t="str">
        <f t="shared" si="141"/>
        <v>Expert</v>
      </c>
      <c r="W4541" t="str">
        <f>IF(Table13[[#This Row],[Last_Working_Date]]="Active","Active","Exited")</f>
        <v>Active</v>
      </c>
    </row>
    <row r="4542" spans="1:23" x14ac:dyDescent="0.3">
      <c r="A4542" s="9" t="s">
        <v>4645</v>
      </c>
      <c r="B4542" s="9" t="s">
        <v>19</v>
      </c>
      <c r="C4542">
        <v>22</v>
      </c>
      <c r="D4542" t="s">
        <v>20</v>
      </c>
      <c r="E4542" t="s">
        <v>39</v>
      </c>
      <c r="F4542" t="s">
        <v>67</v>
      </c>
      <c r="G4542" t="s">
        <v>176</v>
      </c>
      <c r="H4542" t="s">
        <v>75</v>
      </c>
      <c r="I4542" s="5">
        <v>0.5</v>
      </c>
      <c r="J4542" t="s">
        <v>25</v>
      </c>
      <c r="K4542" s="1">
        <v>45066</v>
      </c>
      <c r="L4542" s="1" t="s">
        <v>5075</v>
      </c>
      <c r="M4542" s="7">
        <v>2.44</v>
      </c>
      <c r="N4542" s="22">
        <v>33039</v>
      </c>
      <c r="O4542">
        <v>3</v>
      </c>
      <c r="P4542" t="s">
        <v>26</v>
      </c>
      <c r="Q4542">
        <v>2</v>
      </c>
      <c r="R4542">
        <v>7</v>
      </c>
      <c r="S4542" t="s">
        <v>111</v>
      </c>
      <c r="T4542" t="s">
        <v>26</v>
      </c>
      <c r="U4542" t="str">
        <f t="shared" si="140"/>
        <v>Young</v>
      </c>
      <c r="V4542" t="str">
        <f t="shared" si="141"/>
        <v>Junior</v>
      </c>
      <c r="W4542" t="str">
        <f>IF(Table13[[#This Row],[Last_Working_Date]]="Active","Active","Exited")</f>
        <v>Active</v>
      </c>
    </row>
    <row r="4543" spans="1:23" x14ac:dyDescent="0.3">
      <c r="A4543" s="9" t="s">
        <v>4646</v>
      </c>
      <c r="B4543" s="9" t="s">
        <v>29</v>
      </c>
      <c r="C4543">
        <v>34</v>
      </c>
      <c r="D4543" t="s">
        <v>30</v>
      </c>
      <c r="E4543" t="s">
        <v>36</v>
      </c>
      <c r="F4543" t="s">
        <v>45</v>
      </c>
      <c r="G4543" t="s">
        <v>98</v>
      </c>
      <c r="H4543" t="s">
        <v>51</v>
      </c>
      <c r="I4543" s="5">
        <v>6</v>
      </c>
      <c r="J4543" t="s">
        <v>25</v>
      </c>
      <c r="K4543" s="1">
        <v>44955</v>
      </c>
      <c r="L4543" s="1" t="s">
        <v>5075</v>
      </c>
      <c r="M4543" s="7">
        <v>2.75</v>
      </c>
      <c r="N4543" s="22">
        <v>39766</v>
      </c>
      <c r="O4543">
        <v>2</v>
      </c>
      <c r="P4543" t="s">
        <v>26</v>
      </c>
      <c r="Q4543">
        <v>1</v>
      </c>
      <c r="R4543">
        <v>7</v>
      </c>
      <c r="S4543" t="s">
        <v>48</v>
      </c>
      <c r="T4543" t="s">
        <v>26</v>
      </c>
      <c r="U4543" t="str">
        <f t="shared" si="140"/>
        <v>Adult</v>
      </c>
      <c r="V4543" t="str">
        <f t="shared" si="141"/>
        <v>Senior</v>
      </c>
      <c r="W4543" t="str">
        <f>IF(Table13[[#This Row],[Last_Working_Date]]="Active","Active","Exited")</f>
        <v>Active</v>
      </c>
    </row>
    <row r="4544" spans="1:23" x14ac:dyDescent="0.3">
      <c r="A4544" s="9" t="s">
        <v>4647</v>
      </c>
      <c r="B4544" s="9" t="s">
        <v>19</v>
      </c>
      <c r="C4544">
        <v>41</v>
      </c>
      <c r="D4544" t="s">
        <v>20</v>
      </c>
      <c r="E4544" t="s">
        <v>36</v>
      </c>
      <c r="F4544" t="s">
        <v>45</v>
      </c>
      <c r="G4544" t="s">
        <v>98</v>
      </c>
      <c r="H4544" t="s">
        <v>24</v>
      </c>
      <c r="I4544" s="5">
        <v>9.1</v>
      </c>
      <c r="J4544" t="s">
        <v>85</v>
      </c>
      <c r="K4544" s="1">
        <v>42940</v>
      </c>
      <c r="L4544" s="1">
        <v>44651</v>
      </c>
      <c r="M4544" s="7">
        <v>4.68</v>
      </c>
      <c r="N4544" s="22">
        <v>58926</v>
      </c>
      <c r="O4544">
        <v>3</v>
      </c>
      <c r="P4544" t="s">
        <v>26</v>
      </c>
      <c r="Q4544">
        <v>2</v>
      </c>
      <c r="R4544">
        <v>6</v>
      </c>
      <c r="S4544" t="s">
        <v>174</v>
      </c>
      <c r="T4544" t="s">
        <v>65</v>
      </c>
      <c r="U4544" t="str">
        <f t="shared" si="140"/>
        <v>Adult</v>
      </c>
      <c r="V4544" t="str">
        <f t="shared" si="141"/>
        <v>Senior</v>
      </c>
      <c r="W4544" t="str">
        <f>IF(Table13[[#This Row],[Last_Working_Date]]="Active","Active","Exited")</f>
        <v>Exited</v>
      </c>
    </row>
    <row r="4545" spans="1:23" x14ac:dyDescent="0.3">
      <c r="A4545" s="9" t="s">
        <v>4648</v>
      </c>
      <c r="B4545" s="9" t="s">
        <v>29</v>
      </c>
      <c r="C4545">
        <v>43</v>
      </c>
      <c r="D4545" t="s">
        <v>20</v>
      </c>
      <c r="E4545" t="s">
        <v>31</v>
      </c>
      <c r="F4545" t="s">
        <v>82</v>
      </c>
      <c r="G4545" t="s">
        <v>107</v>
      </c>
      <c r="H4545" t="s">
        <v>24</v>
      </c>
      <c r="I4545" s="5">
        <v>3.8</v>
      </c>
      <c r="J4545" t="s">
        <v>25</v>
      </c>
      <c r="K4545" s="1">
        <v>43254</v>
      </c>
      <c r="L4545" s="1">
        <v>45096</v>
      </c>
      <c r="M4545" s="7">
        <v>5.04</v>
      </c>
      <c r="N4545" s="22">
        <v>33904</v>
      </c>
      <c r="O4545">
        <v>2</v>
      </c>
      <c r="P4545" t="s">
        <v>26</v>
      </c>
      <c r="Q4545">
        <v>1</v>
      </c>
      <c r="R4545">
        <v>14</v>
      </c>
      <c r="S4545" t="s">
        <v>698</v>
      </c>
      <c r="T4545" t="s">
        <v>65</v>
      </c>
      <c r="U4545" t="str">
        <f t="shared" si="140"/>
        <v>Adult</v>
      </c>
      <c r="V4545" t="str">
        <f t="shared" si="141"/>
        <v>Mid-Level</v>
      </c>
      <c r="W4545" t="str">
        <f>IF(Table13[[#This Row],[Last_Working_Date]]="Active","Active","Exited")</f>
        <v>Exited</v>
      </c>
    </row>
    <row r="4546" spans="1:23" x14ac:dyDescent="0.3">
      <c r="A4546" s="9" t="s">
        <v>4649</v>
      </c>
      <c r="B4546" s="9" t="s">
        <v>29</v>
      </c>
      <c r="C4546">
        <v>21</v>
      </c>
      <c r="D4546" t="s">
        <v>30</v>
      </c>
      <c r="E4546" t="s">
        <v>44</v>
      </c>
      <c r="F4546" t="s">
        <v>54</v>
      </c>
      <c r="G4546" t="s">
        <v>55</v>
      </c>
      <c r="H4546" t="s">
        <v>24</v>
      </c>
      <c r="I4546" s="5">
        <v>1</v>
      </c>
      <c r="J4546" t="s">
        <v>25</v>
      </c>
      <c r="K4546" s="1">
        <v>39911</v>
      </c>
      <c r="L4546" s="1" t="s">
        <v>5075</v>
      </c>
      <c r="M4546" s="7">
        <v>16.559999999999999</v>
      </c>
      <c r="N4546" s="22">
        <v>32000</v>
      </c>
      <c r="O4546">
        <v>3</v>
      </c>
      <c r="P4546" t="s">
        <v>26</v>
      </c>
      <c r="Q4546">
        <v>0</v>
      </c>
      <c r="R4546">
        <v>8</v>
      </c>
      <c r="S4546" t="s">
        <v>447</v>
      </c>
      <c r="T4546" t="s">
        <v>26</v>
      </c>
      <c r="U4546" t="str">
        <f t="shared" ref="U4546:U4609" si="142">IF(C4546&lt;=30,"Young","Adult")</f>
        <v>Young</v>
      </c>
      <c r="V4546" t="str">
        <f t="shared" ref="V4546:V4609" si="143">IF(I4546&lt;2,"Junior",IF(I4546&lt;5,"Mid-Level",IF(I4546&lt;10,"Senior","Expert")))</f>
        <v>Junior</v>
      </c>
      <c r="W4546" t="str">
        <f>IF(Table13[[#This Row],[Last_Working_Date]]="Active","Active","Exited")</f>
        <v>Active</v>
      </c>
    </row>
    <row r="4547" spans="1:23" x14ac:dyDescent="0.3">
      <c r="A4547" s="9" t="s">
        <v>4650</v>
      </c>
      <c r="B4547" s="9" t="s">
        <v>19</v>
      </c>
      <c r="C4547">
        <v>33</v>
      </c>
      <c r="D4547" t="s">
        <v>30</v>
      </c>
      <c r="E4547" t="s">
        <v>53</v>
      </c>
      <c r="F4547" t="s">
        <v>45</v>
      </c>
      <c r="G4547" t="s">
        <v>46</v>
      </c>
      <c r="H4547" t="s">
        <v>51</v>
      </c>
      <c r="I4547" s="5">
        <v>7.3</v>
      </c>
      <c r="J4547" t="s">
        <v>25</v>
      </c>
      <c r="K4547" s="1">
        <v>43273</v>
      </c>
      <c r="L4547" s="1" t="s">
        <v>5075</v>
      </c>
      <c r="M4547" s="7">
        <v>7.35</v>
      </c>
      <c r="N4547" s="22">
        <v>47960</v>
      </c>
      <c r="O4547">
        <v>3</v>
      </c>
      <c r="P4547" t="s">
        <v>26</v>
      </c>
      <c r="Q4547">
        <v>2</v>
      </c>
      <c r="R4547">
        <v>5</v>
      </c>
      <c r="S4547" t="s">
        <v>233</v>
      </c>
      <c r="T4547" t="s">
        <v>26</v>
      </c>
      <c r="U4547" t="str">
        <f t="shared" si="142"/>
        <v>Adult</v>
      </c>
      <c r="V4547" t="str">
        <f t="shared" si="143"/>
        <v>Senior</v>
      </c>
      <c r="W4547" t="str">
        <f>IF(Table13[[#This Row],[Last_Working_Date]]="Active","Active","Exited")</f>
        <v>Active</v>
      </c>
    </row>
    <row r="4548" spans="1:23" x14ac:dyDescent="0.3">
      <c r="A4548" s="9" t="s">
        <v>4651</v>
      </c>
      <c r="B4548" s="9" t="s">
        <v>29</v>
      </c>
      <c r="C4548">
        <v>21</v>
      </c>
      <c r="D4548" t="s">
        <v>30</v>
      </c>
      <c r="E4548" t="s">
        <v>21</v>
      </c>
      <c r="F4548" t="s">
        <v>54</v>
      </c>
      <c r="G4548" t="s">
        <v>139</v>
      </c>
      <c r="H4548" t="s">
        <v>24</v>
      </c>
      <c r="I4548" s="5">
        <v>1</v>
      </c>
      <c r="J4548" t="s">
        <v>85</v>
      </c>
      <c r="K4548" s="1">
        <v>45021</v>
      </c>
      <c r="L4548" s="1" t="s">
        <v>5075</v>
      </c>
      <c r="M4548" s="7">
        <v>2.57</v>
      </c>
      <c r="N4548" s="22">
        <v>42295</v>
      </c>
      <c r="O4548">
        <v>3</v>
      </c>
      <c r="P4548" t="s">
        <v>26</v>
      </c>
      <c r="Q4548">
        <v>3</v>
      </c>
      <c r="R4548">
        <v>6</v>
      </c>
      <c r="S4548" t="s">
        <v>211</v>
      </c>
      <c r="T4548" t="s">
        <v>26</v>
      </c>
      <c r="U4548" t="str">
        <f t="shared" si="142"/>
        <v>Young</v>
      </c>
      <c r="V4548" t="str">
        <f t="shared" si="143"/>
        <v>Junior</v>
      </c>
      <c r="W4548" t="str">
        <f>IF(Table13[[#This Row],[Last_Working_Date]]="Active","Active","Exited")</f>
        <v>Active</v>
      </c>
    </row>
    <row r="4549" spans="1:23" x14ac:dyDescent="0.3">
      <c r="A4549" s="9" t="s">
        <v>4652</v>
      </c>
      <c r="B4549" s="9" t="s">
        <v>29</v>
      </c>
      <c r="C4549">
        <v>30</v>
      </c>
      <c r="D4549" t="s">
        <v>30</v>
      </c>
      <c r="E4549" t="s">
        <v>36</v>
      </c>
      <c r="F4549" t="s">
        <v>32</v>
      </c>
      <c r="G4549" t="s">
        <v>171</v>
      </c>
      <c r="H4549" t="s">
        <v>51</v>
      </c>
      <c r="I4549" s="5">
        <v>3.2</v>
      </c>
      <c r="J4549" t="s">
        <v>25</v>
      </c>
      <c r="K4549" s="1">
        <v>39743</v>
      </c>
      <c r="L4549" s="1" t="s">
        <v>5075</v>
      </c>
      <c r="M4549" s="7">
        <v>17.02</v>
      </c>
      <c r="N4549" s="22">
        <v>32759</v>
      </c>
      <c r="O4549">
        <v>2</v>
      </c>
      <c r="P4549" t="s">
        <v>65</v>
      </c>
      <c r="Q4549">
        <v>2</v>
      </c>
      <c r="R4549">
        <v>6</v>
      </c>
      <c r="S4549" t="s">
        <v>187</v>
      </c>
      <c r="T4549" t="s">
        <v>26</v>
      </c>
      <c r="U4549" t="str">
        <f t="shared" si="142"/>
        <v>Young</v>
      </c>
      <c r="V4549" t="str">
        <f t="shared" si="143"/>
        <v>Mid-Level</v>
      </c>
      <c r="W4549" t="str">
        <f>IF(Table13[[#This Row],[Last_Working_Date]]="Active","Active","Exited")</f>
        <v>Active</v>
      </c>
    </row>
    <row r="4550" spans="1:23" x14ac:dyDescent="0.3">
      <c r="A4550" s="9" t="s">
        <v>4653</v>
      </c>
      <c r="B4550" s="9" t="s">
        <v>19</v>
      </c>
      <c r="C4550">
        <v>30</v>
      </c>
      <c r="D4550" t="s">
        <v>30</v>
      </c>
      <c r="E4550" t="s">
        <v>31</v>
      </c>
      <c r="F4550" t="s">
        <v>22</v>
      </c>
      <c r="G4550" t="s">
        <v>74</v>
      </c>
      <c r="H4550" t="s">
        <v>24</v>
      </c>
      <c r="I4550" s="5">
        <v>1.5</v>
      </c>
      <c r="J4550" t="s">
        <v>25</v>
      </c>
      <c r="K4550" s="1">
        <v>41153</v>
      </c>
      <c r="L4550" s="1" t="s">
        <v>5075</v>
      </c>
      <c r="M4550" s="7">
        <v>13.16</v>
      </c>
      <c r="N4550" s="22">
        <v>39122</v>
      </c>
      <c r="O4550">
        <v>2</v>
      </c>
      <c r="P4550" t="s">
        <v>26</v>
      </c>
      <c r="Q4550">
        <v>2</v>
      </c>
      <c r="R4550">
        <v>5</v>
      </c>
      <c r="S4550" t="s">
        <v>27</v>
      </c>
      <c r="T4550" t="s">
        <v>26</v>
      </c>
      <c r="U4550" t="str">
        <f t="shared" si="142"/>
        <v>Young</v>
      </c>
      <c r="V4550" t="str">
        <f t="shared" si="143"/>
        <v>Junior</v>
      </c>
      <c r="W4550" t="str">
        <f>IF(Table13[[#This Row],[Last_Working_Date]]="Active","Active","Exited")</f>
        <v>Active</v>
      </c>
    </row>
    <row r="4551" spans="1:23" x14ac:dyDescent="0.3">
      <c r="A4551" s="9" t="s">
        <v>4654</v>
      </c>
      <c r="B4551" s="9" t="s">
        <v>19</v>
      </c>
      <c r="C4551">
        <v>32</v>
      </c>
      <c r="D4551" t="s">
        <v>20</v>
      </c>
      <c r="E4551" t="s">
        <v>53</v>
      </c>
      <c r="F4551" t="s">
        <v>82</v>
      </c>
      <c r="G4551" t="s">
        <v>284</v>
      </c>
      <c r="H4551" t="s">
        <v>84</v>
      </c>
      <c r="I4551" s="5">
        <v>9.5</v>
      </c>
      <c r="J4551" t="s">
        <v>25</v>
      </c>
      <c r="K4551" s="1">
        <v>45485</v>
      </c>
      <c r="L4551" s="1" t="s">
        <v>5075</v>
      </c>
      <c r="M4551" s="7">
        <v>1.3</v>
      </c>
      <c r="N4551" s="22">
        <v>45261</v>
      </c>
      <c r="O4551">
        <v>4</v>
      </c>
      <c r="P4551" t="s">
        <v>26</v>
      </c>
      <c r="Q4551">
        <v>1</v>
      </c>
      <c r="R4551">
        <v>5</v>
      </c>
      <c r="S4551" t="s">
        <v>1741</v>
      </c>
      <c r="T4551" t="s">
        <v>26</v>
      </c>
      <c r="U4551" t="str">
        <f t="shared" si="142"/>
        <v>Adult</v>
      </c>
      <c r="V4551" t="str">
        <f t="shared" si="143"/>
        <v>Senior</v>
      </c>
      <c r="W4551" t="str">
        <f>IF(Table13[[#This Row],[Last_Working_Date]]="Active","Active","Exited")</f>
        <v>Active</v>
      </c>
    </row>
    <row r="4552" spans="1:23" x14ac:dyDescent="0.3">
      <c r="A4552" s="9" t="s">
        <v>4655</v>
      </c>
      <c r="B4552" s="9" t="s">
        <v>29</v>
      </c>
      <c r="C4552">
        <v>29</v>
      </c>
      <c r="D4552" t="s">
        <v>20</v>
      </c>
      <c r="E4552" t="s">
        <v>36</v>
      </c>
      <c r="F4552" t="s">
        <v>82</v>
      </c>
      <c r="G4552" t="s">
        <v>107</v>
      </c>
      <c r="H4552" t="s">
        <v>51</v>
      </c>
      <c r="I4552" s="5">
        <v>3.9</v>
      </c>
      <c r="J4552" t="s">
        <v>25</v>
      </c>
      <c r="K4552" s="1">
        <v>45314</v>
      </c>
      <c r="L4552" s="1" t="s">
        <v>5075</v>
      </c>
      <c r="M4552" s="7">
        <v>1.76</v>
      </c>
      <c r="N4552" s="22">
        <v>30759</v>
      </c>
      <c r="O4552">
        <v>3</v>
      </c>
      <c r="P4552" t="s">
        <v>26</v>
      </c>
      <c r="Q4552">
        <v>1</v>
      </c>
      <c r="R4552">
        <v>8</v>
      </c>
      <c r="S4552" t="s">
        <v>863</v>
      </c>
      <c r="T4552" t="s">
        <v>26</v>
      </c>
      <c r="U4552" t="str">
        <f t="shared" si="142"/>
        <v>Young</v>
      </c>
      <c r="V4552" t="str">
        <f t="shared" si="143"/>
        <v>Mid-Level</v>
      </c>
      <c r="W4552" t="str">
        <f>IF(Table13[[#This Row],[Last_Working_Date]]="Active","Active","Exited")</f>
        <v>Active</v>
      </c>
    </row>
    <row r="4553" spans="1:23" x14ac:dyDescent="0.3">
      <c r="A4553" s="9" t="s">
        <v>4656</v>
      </c>
      <c r="B4553" s="9" t="s">
        <v>19</v>
      </c>
      <c r="C4553">
        <v>39</v>
      </c>
      <c r="D4553" t="s">
        <v>20</v>
      </c>
      <c r="E4553" t="s">
        <v>63</v>
      </c>
      <c r="F4553" t="s">
        <v>67</v>
      </c>
      <c r="G4553" t="s">
        <v>90</v>
      </c>
      <c r="H4553" t="s">
        <v>84</v>
      </c>
      <c r="I4553" s="5">
        <v>12.2</v>
      </c>
      <c r="J4553" t="s">
        <v>25</v>
      </c>
      <c r="K4553" s="1">
        <v>44451</v>
      </c>
      <c r="L4553" s="1" t="s">
        <v>5075</v>
      </c>
      <c r="M4553" s="7">
        <v>4.13</v>
      </c>
      <c r="N4553" s="22">
        <v>65675</v>
      </c>
      <c r="O4553">
        <v>3</v>
      </c>
      <c r="P4553" t="s">
        <v>26</v>
      </c>
      <c r="Q4553">
        <v>2</v>
      </c>
      <c r="R4553">
        <v>7</v>
      </c>
      <c r="S4553" t="s">
        <v>566</v>
      </c>
      <c r="T4553" t="s">
        <v>26</v>
      </c>
      <c r="U4553" t="str">
        <f t="shared" si="142"/>
        <v>Adult</v>
      </c>
      <c r="V4553" t="str">
        <f t="shared" si="143"/>
        <v>Expert</v>
      </c>
      <c r="W4553" t="str">
        <f>IF(Table13[[#This Row],[Last_Working_Date]]="Active","Active","Exited")</f>
        <v>Active</v>
      </c>
    </row>
    <row r="4554" spans="1:23" x14ac:dyDescent="0.3">
      <c r="A4554" s="9" t="s">
        <v>4657</v>
      </c>
      <c r="B4554" s="9" t="s">
        <v>19</v>
      </c>
      <c r="C4554">
        <v>24</v>
      </c>
      <c r="D4554" t="s">
        <v>20</v>
      </c>
      <c r="E4554" t="s">
        <v>63</v>
      </c>
      <c r="F4554" t="s">
        <v>22</v>
      </c>
      <c r="G4554" t="s">
        <v>23</v>
      </c>
      <c r="H4554" t="s">
        <v>24</v>
      </c>
      <c r="I4554" s="5">
        <v>1.4</v>
      </c>
      <c r="J4554" t="s">
        <v>25</v>
      </c>
      <c r="K4554" s="1">
        <v>40006</v>
      </c>
      <c r="L4554" s="1" t="s">
        <v>5075</v>
      </c>
      <c r="M4554" s="7">
        <v>16.3</v>
      </c>
      <c r="N4554" s="22">
        <v>35168</v>
      </c>
      <c r="O4554">
        <v>3</v>
      </c>
      <c r="P4554" t="s">
        <v>65</v>
      </c>
      <c r="Q4554">
        <v>0</v>
      </c>
      <c r="R4554">
        <v>6</v>
      </c>
      <c r="S4554" t="s">
        <v>60</v>
      </c>
      <c r="T4554" t="s">
        <v>26</v>
      </c>
      <c r="U4554" t="str">
        <f t="shared" si="142"/>
        <v>Young</v>
      </c>
      <c r="V4554" t="str">
        <f t="shared" si="143"/>
        <v>Junior</v>
      </c>
      <c r="W4554" t="str">
        <f>IF(Table13[[#This Row],[Last_Working_Date]]="Active","Active","Exited")</f>
        <v>Active</v>
      </c>
    </row>
    <row r="4555" spans="1:23" x14ac:dyDescent="0.3">
      <c r="A4555" s="9" t="s">
        <v>533</v>
      </c>
      <c r="B4555" s="9" t="s">
        <v>29</v>
      </c>
      <c r="C4555">
        <v>35</v>
      </c>
      <c r="D4555" t="s">
        <v>30</v>
      </c>
      <c r="E4555" t="s">
        <v>21</v>
      </c>
      <c r="F4555" t="s">
        <v>22</v>
      </c>
      <c r="G4555" t="s">
        <v>59</v>
      </c>
      <c r="H4555" t="s">
        <v>24</v>
      </c>
      <c r="I4555" s="5">
        <v>7.9</v>
      </c>
      <c r="J4555" t="s">
        <v>25</v>
      </c>
      <c r="K4555" s="1">
        <v>44282</v>
      </c>
      <c r="L4555" s="1" t="s">
        <v>5075</v>
      </c>
      <c r="M4555" s="7">
        <v>4.59</v>
      </c>
      <c r="N4555" s="22">
        <v>51629</v>
      </c>
      <c r="O4555">
        <v>2</v>
      </c>
      <c r="P4555" t="s">
        <v>26</v>
      </c>
      <c r="Q4555">
        <v>0</v>
      </c>
      <c r="R4555">
        <v>2</v>
      </c>
      <c r="S4555" t="s">
        <v>5074</v>
      </c>
      <c r="T4555" t="s">
        <v>26</v>
      </c>
      <c r="U4555" t="str">
        <f t="shared" si="142"/>
        <v>Adult</v>
      </c>
      <c r="V4555" t="str">
        <f t="shared" si="143"/>
        <v>Senior</v>
      </c>
      <c r="W4555" t="str">
        <f>IF(Table13[[#This Row],[Last_Working_Date]]="Active","Active","Exited")</f>
        <v>Active</v>
      </c>
    </row>
    <row r="4556" spans="1:23" x14ac:dyDescent="0.3">
      <c r="A4556" s="9" t="s">
        <v>4658</v>
      </c>
      <c r="B4556" s="9" t="s">
        <v>19</v>
      </c>
      <c r="C4556">
        <v>28</v>
      </c>
      <c r="D4556" t="s">
        <v>20</v>
      </c>
      <c r="E4556" t="s">
        <v>53</v>
      </c>
      <c r="F4556" t="s">
        <v>92</v>
      </c>
      <c r="G4556" t="s">
        <v>120</v>
      </c>
      <c r="H4556" t="s">
        <v>51</v>
      </c>
      <c r="I4556" s="5">
        <v>3</v>
      </c>
      <c r="J4556" t="s">
        <v>25</v>
      </c>
      <c r="K4556" s="1">
        <v>45586</v>
      </c>
      <c r="L4556" s="1" t="s">
        <v>5075</v>
      </c>
      <c r="M4556" s="7">
        <v>1.02</v>
      </c>
      <c r="N4556" s="22">
        <v>37887</v>
      </c>
      <c r="O4556">
        <v>4</v>
      </c>
      <c r="P4556" t="s">
        <v>26</v>
      </c>
      <c r="Q4556">
        <v>3</v>
      </c>
      <c r="R4556">
        <v>12</v>
      </c>
      <c r="S4556" t="s">
        <v>153</v>
      </c>
      <c r="T4556" t="s">
        <v>26</v>
      </c>
      <c r="U4556" t="str">
        <f t="shared" si="142"/>
        <v>Young</v>
      </c>
      <c r="V4556" t="str">
        <f t="shared" si="143"/>
        <v>Mid-Level</v>
      </c>
      <c r="W4556" t="str">
        <f>IF(Table13[[#This Row],[Last_Working_Date]]="Active","Active","Exited")</f>
        <v>Active</v>
      </c>
    </row>
    <row r="4557" spans="1:23" x14ac:dyDescent="0.3">
      <c r="A4557" s="9" t="s">
        <v>4659</v>
      </c>
      <c r="B4557" s="9" t="s">
        <v>19</v>
      </c>
      <c r="C4557">
        <v>40</v>
      </c>
      <c r="D4557" t="s">
        <v>20</v>
      </c>
      <c r="E4557" t="s">
        <v>63</v>
      </c>
      <c r="F4557" t="s">
        <v>82</v>
      </c>
      <c r="G4557" t="s">
        <v>284</v>
      </c>
      <c r="H4557" t="s">
        <v>24</v>
      </c>
      <c r="I4557" s="5">
        <v>10.8</v>
      </c>
      <c r="J4557" t="s">
        <v>25</v>
      </c>
      <c r="K4557" s="1">
        <v>41224</v>
      </c>
      <c r="L4557" s="1" t="s">
        <v>5075</v>
      </c>
      <c r="M4557" s="7">
        <v>12.96</v>
      </c>
      <c r="N4557" s="22">
        <v>47183</v>
      </c>
      <c r="O4557">
        <v>2</v>
      </c>
      <c r="P4557" t="s">
        <v>26</v>
      </c>
      <c r="Q4557">
        <v>1</v>
      </c>
      <c r="R4557">
        <v>8</v>
      </c>
      <c r="S4557" t="s">
        <v>86</v>
      </c>
      <c r="T4557" t="s">
        <v>26</v>
      </c>
      <c r="U4557" t="str">
        <f t="shared" si="142"/>
        <v>Adult</v>
      </c>
      <c r="V4557" t="str">
        <f t="shared" si="143"/>
        <v>Expert</v>
      </c>
      <c r="W4557" t="str">
        <f>IF(Table13[[#This Row],[Last_Working_Date]]="Active","Active","Exited")</f>
        <v>Active</v>
      </c>
    </row>
    <row r="4558" spans="1:23" x14ac:dyDescent="0.3">
      <c r="A4558" s="9" t="s">
        <v>4660</v>
      </c>
      <c r="B4558" s="9" t="s">
        <v>19</v>
      </c>
      <c r="C4558">
        <v>44</v>
      </c>
      <c r="D4558" t="s">
        <v>20</v>
      </c>
      <c r="E4558" t="s">
        <v>44</v>
      </c>
      <c r="F4558" t="s">
        <v>54</v>
      </c>
      <c r="G4558" t="s">
        <v>139</v>
      </c>
      <c r="H4558" t="s">
        <v>24</v>
      </c>
      <c r="I4558" s="5">
        <v>3.1</v>
      </c>
      <c r="J4558" t="s">
        <v>25</v>
      </c>
      <c r="K4558" s="1">
        <v>41904</v>
      </c>
      <c r="L4558" s="1" t="s">
        <v>5075</v>
      </c>
      <c r="M4558" s="7">
        <v>11.1</v>
      </c>
      <c r="N4558" s="22">
        <v>36929</v>
      </c>
      <c r="O4558">
        <v>1</v>
      </c>
      <c r="P4558" t="s">
        <v>26</v>
      </c>
      <c r="Q4558">
        <v>3</v>
      </c>
      <c r="R4558">
        <v>3</v>
      </c>
      <c r="S4558" t="s">
        <v>1189</v>
      </c>
      <c r="T4558" t="s">
        <v>26</v>
      </c>
      <c r="U4558" t="str">
        <f t="shared" si="142"/>
        <v>Adult</v>
      </c>
      <c r="V4558" t="str">
        <f t="shared" si="143"/>
        <v>Mid-Level</v>
      </c>
      <c r="W4558" t="str">
        <f>IF(Table13[[#This Row],[Last_Working_Date]]="Active","Active","Exited")</f>
        <v>Active</v>
      </c>
    </row>
    <row r="4559" spans="1:23" x14ac:dyDescent="0.3">
      <c r="A4559" s="9" t="s">
        <v>4661</v>
      </c>
      <c r="B4559" s="9" t="s">
        <v>29</v>
      </c>
      <c r="C4559">
        <v>35</v>
      </c>
      <c r="D4559" t="s">
        <v>30</v>
      </c>
      <c r="E4559" t="s">
        <v>39</v>
      </c>
      <c r="F4559" t="s">
        <v>32</v>
      </c>
      <c r="G4559" t="s">
        <v>33</v>
      </c>
      <c r="H4559" t="s">
        <v>24</v>
      </c>
      <c r="I4559" s="5">
        <v>10.6</v>
      </c>
      <c r="J4559" t="s">
        <v>25</v>
      </c>
      <c r="K4559" s="1">
        <v>45436</v>
      </c>
      <c r="L4559" s="1" t="s">
        <v>5075</v>
      </c>
      <c r="M4559" s="7">
        <v>1.43</v>
      </c>
      <c r="N4559" s="22">
        <v>45383</v>
      </c>
      <c r="O4559">
        <v>2</v>
      </c>
      <c r="P4559" t="s">
        <v>26</v>
      </c>
      <c r="Q4559">
        <v>0</v>
      </c>
      <c r="R4559">
        <v>4</v>
      </c>
      <c r="S4559" t="s">
        <v>751</v>
      </c>
      <c r="T4559" t="s">
        <v>26</v>
      </c>
      <c r="U4559" t="str">
        <f t="shared" si="142"/>
        <v>Adult</v>
      </c>
      <c r="V4559" t="str">
        <f t="shared" si="143"/>
        <v>Expert</v>
      </c>
      <c r="W4559" t="str">
        <f>IF(Table13[[#This Row],[Last_Working_Date]]="Active","Active","Exited")</f>
        <v>Active</v>
      </c>
    </row>
    <row r="4560" spans="1:23" x14ac:dyDescent="0.3">
      <c r="A4560" s="9" t="s">
        <v>4662</v>
      </c>
      <c r="B4560" s="9" t="s">
        <v>29</v>
      </c>
      <c r="C4560">
        <v>31</v>
      </c>
      <c r="D4560" t="s">
        <v>30</v>
      </c>
      <c r="E4560" t="s">
        <v>58</v>
      </c>
      <c r="F4560" t="s">
        <v>67</v>
      </c>
      <c r="G4560" t="s">
        <v>110</v>
      </c>
      <c r="H4560" t="s">
        <v>24</v>
      </c>
      <c r="I4560" s="5">
        <v>1</v>
      </c>
      <c r="J4560" t="s">
        <v>25</v>
      </c>
      <c r="K4560" s="1">
        <v>42733</v>
      </c>
      <c r="L4560" s="1" t="s">
        <v>5075</v>
      </c>
      <c r="M4560" s="7">
        <v>8.83</v>
      </c>
      <c r="N4560" s="22">
        <v>35881</v>
      </c>
      <c r="O4560">
        <v>1</v>
      </c>
      <c r="P4560" t="s">
        <v>26</v>
      </c>
      <c r="Q4560">
        <v>2</v>
      </c>
      <c r="R4560">
        <v>6</v>
      </c>
      <c r="S4560" t="s">
        <v>80</v>
      </c>
      <c r="T4560" t="s">
        <v>26</v>
      </c>
      <c r="U4560" t="str">
        <f t="shared" si="142"/>
        <v>Adult</v>
      </c>
      <c r="V4560" t="str">
        <f t="shared" si="143"/>
        <v>Junior</v>
      </c>
      <c r="W4560" t="str">
        <f>IF(Table13[[#This Row],[Last_Working_Date]]="Active","Active","Exited")</f>
        <v>Active</v>
      </c>
    </row>
    <row r="4561" spans="1:23" x14ac:dyDescent="0.3">
      <c r="A4561" s="9" t="s">
        <v>4663</v>
      </c>
      <c r="B4561" s="9" t="s">
        <v>29</v>
      </c>
      <c r="C4561">
        <v>26</v>
      </c>
      <c r="D4561" t="s">
        <v>30</v>
      </c>
      <c r="E4561" t="s">
        <v>36</v>
      </c>
      <c r="F4561" t="s">
        <v>67</v>
      </c>
      <c r="G4561" t="s">
        <v>90</v>
      </c>
      <c r="H4561" t="s">
        <v>51</v>
      </c>
      <c r="I4561" s="5">
        <v>3.7</v>
      </c>
      <c r="J4561" t="s">
        <v>25</v>
      </c>
      <c r="K4561" s="1">
        <v>40641</v>
      </c>
      <c r="L4561" s="1" t="s">
        <v>5075</v>
      </c>
      <c r="M4561" s="7">
        <v>14.56</v>
      </c>
      <c r="N4561" s="22">
        <v>41747</v>
      </c>
      <c r="O4561">
        <v>2</v>
      </c>
      <c r="P4561" t="s">
        <v>26</v>
      </c>
      <c r="Q4561">
        <v>1</v>
      </c>
      <c r="R4561">
        <v>4</v>
      </c>
      <c r="S4561" t="s">
        <v>127</v>
      </c>
      <c r="T4561" t="s">
        <v>26</v>
      </c>
      <c r="U4561" t="str">
        <f t="shared" si="142"/>
        <v>Young</v>
      </c>
      <c r="V4561" t="str">
        <f t="shared" si="143"/>
        <v>Mid-Level</v>
      </c>
      <c r="W4561" t="str">
        <f>IF(Table13[[#This Row],[Last_Working_Date]]="Active","Active","Exited")</f>
        <v>Active</v>
      </c>
    </row>
    <row r="4562" spans="1:23" x14ac:dyDescent="0.3">
      <c r="A4562" s="9" t="s">
        <v>4664</v>
      </c>
      <c r="B4562" s="9" t="s">
        <v>19</v>
      </c>
      <c r="C4562">
        <v>28</v>
      </c>
      <c r="D4562" t="s">
        <v>20</v>
      </c>
      <c r="E4562" t="s">
        <v>53</v>
      </c>
      <c r="F4562" t="s">
        <v>54</v>
      </c>
      <c r="G4562" t="s">
        <v>77</v>
      </c>
      <c r="H4562" t="s">
        <v>51</v>
      </c>
      <c r="I4562" s="5">
        <v>1.5</v>
      </c>
      <c r="J4562" t="s">
        <v>25</v>
      </c>
      <c r="K4562" s="1">
        <v>44022</v>
      </c>
      <c r="L4562" s="1" t="s">
        <v>5075</v>
      </c>
      <c r="M4562" s="7">
        <v>5.3</v>
      </c>
      <c r="N4562" s="22">
        <v>30215</v>
      </c>
      <c r="O4562">
        <v>3</v>
      </c>
      <c r="P4562" t="s">
        <v>26</v>
      </c>
      <c r="Q4562">
        <v>0</v>
      </c>
      <c r="R4562">
        <v>7</v>
      </c>
      <c r="S4562" t="s">
        <v>143</v>
      </c>
      <c r="T4562" t="s">
        <v>26</v>
      </c>
      <c r="U4562" t="str">
        <f t="shared" si="142"/>
        <v>Young</v>
      </c>
      <c r="V4562" t="str">
        <f t="shared" si="143"/>
        <v>Junior</v>
      </c>
      <c r="W4562" t="str">
        <f>IF(Table13[[#This Row],[Last_Working_Date]]="Active","Active","Exited")</f>
        <v>Active</v>
      </c>
    </row>
    <row r="4563" spans="1:23" x14ac:dyDescent="0.3">
      <c r="A4563" s="9" t="s">
        <v>4665</v>
      </c>
      <c r="B4563" s="9" t="s">
        <v>29</v>
      </c>
      <c r="C4563">
        <v>35</v>
      </c>
      <c r="D4563" t="s">
        <v>20</v>
      </c>
      <c r="E4563" t="s">
        <v>44</v>
      </c>
      <c r="F4563" t="s">
        <v>45</v>
      </c>
      <c r="G4563" t="s">
        <v>46</v>
      </c>
      <c r="H4563" t="s">
        <v>51</v>
      </c>
      <c r="I4563" s="5">
        <v>14.9</v>
      </c>
      <c r="J4563" t="s">
        <v>25</v>
      </c>
      <c r="K4563" s="1">
        <v>40852</v>
      </c>
      <c r="L4563" s="1" t="s">
        <v>5075</v>
      </c>
      <c r="M4563" s="7">
        <v>13.98</v>
      </c>
      <c r="N4563" s="22">
        <v>58071</v>
      </c>
      <c r="O4563">
        <v>3</v>
      </c>
      <c r="P4563" t="s">
        <v>65</v>
      </c>
      <c r="Q4563">
        <v>3</v>
      </c>
      <c r="R4563">
        <v>4</v>
      </c>
      <c r="S4563" t="s">
        <v>473</v>
      </c>
      <c r="T4563" t="s">
        <v>26</v>
      </c>
      <c r="U4563" t="str">
        <f t="shared" si="142"/>
        <v>Adult</v>
      </c>
      <c r="V4563" t="str">
        <f t="shared" si="143"/>
        <v>Expert</v>
      </c>
      <c r="W4563" t="str">
        <f>IF(Table13[[#This Row],[Last_Working_Date]]="Active","Active","Exited")</f>
        <v>Active</v>
      </c>
    </row>
    <row r="4564" spans="1:23" x14ac:dyDescent="0.3">
      <c r="A4564" s="9" t="s">
        <v>4666</v>
      </c>
      <c r="B4564" s="9" t="s">
        <v>29</v>
      </c>
      <c r="C4564">
        <v>38</v>
      </c>
      <c r="D4564" t="s">
        <v>20</v>
      </c>
      <c r="E4564" t="s">
        <v>63</v>
      </c>
      <c r="F4564" t="s">
        <v>32</v>
      </c>
      <c r="G4564" t="s">
        <v>171</v>
      </c>
      <c r="H4564" t="s">
        <v>24</v>
      </c>
      <c r="I4564" s="5">
        <v>8.8000000000000007</v>
      </c>
      <c r="J4564" t="s">
        <v>25</v>
      </c>
      <c r="K4564" s="1">
        <v>41861</v>
      </c>
      <c r="L4564" s="1" t="s">
        <v>5075</v>
      </c>
      <c r="M4564" s="7">
        <v>11.22</v>
      </c>
      <c r="N4564" s="22">
        <v>45383</v>
      </c>
      <c r="O4564">
        <v>3</v>
      </c>
      <c r="P4564" t="s">
        <v>26</v>
      </c>
      <c r="Q4564">
        <v>1</v>
      </c>
      <c r="R4564">
        <v>1</v>
      </c>
      <c r="S4564" t="s">
        <v>236</v>
      </c>
      <c r="T4564" t="s">
        <v>26</v>
      </c>
      <c r="U4564" t="str">
        <f t="shared" si="142"/>
        <v>Adult</v>
      </c>
      <c r="V4564" t="str">
        <f t="shared" si="143"/>
        <v>Senior</v>
      </c>
      <c r="W4564" t="str">
        <f>IF(Table13[[#This Row],[Last_Working_Date]]="Active","Active","Exited")</f>
        <v>Active</v>
      </c>
    </row>
    <row r="4565" spans="1:23" x14ac:dyDescent="0.3">
      <c r="A4565" s="9" t="s">
        <v>4667</v>
      </c>
      <c r="B4565" s="9" t="s">
        <v>29</v>
      </c>
      <c r="C4565">
        <v>35</v>
      </c>
      <c r="D4565" t="s">
        <v>20</v>
      </c>
      <c r="E4565" t="s">
        <v>63</v>
      </c>
      <c r="F4565" t="s">
        <v>82</v>
      </c>
      <c r="G4565" t="s">
        <v>284</v>
      </c>
      <c r="H4565" t="s">
        <v>51</v>
      </c>
      <c r="I4565" s="5">
        <v>6.4</v>
      </c>
      <c r="J4565" t="s">
        <v>25</v>
      </c>
      <c r="K4565" s="1">
        <v>42568</v>
      </c>
      <c r="L4565" s="1" t="s">
        <v>5075</v>
      </c>
      <c r="M4565" s="7">
        <v>9.2799999999999994</v>
      </c>
      <c r="N4565" s="22">
        <v>47366</v>
      </c>
      <c r="O4565">
        <v>3</v>
      </c>
      <c r="P4565" t="s">
        <v>26</v>
      </c>
      <c r="Q4565">
        <v>5</v>
      </c>
      <c r="R4565">
        <v>6</v>
      </c>
      <c r="S4565" t="s">
        <v>287</v>
      </c>
      <c r="T4565" t="s">
        <v>26</v>
      </c>
      <c r="U4565" t="str">
        <f t="shared" si="142"/>
        <v>Adult</v>
      </c>
      <c r="V4565" t="str">
        <f t="shared" si="143"/>
        <v>Senior</v>
      </c>
      <c r="W4565" t="str">
        <f>IF(Table13[[#This Row],[Last_Working_Date]]="Active","Active","Exited")</f>
        <v>Active</v>
      </c>
    </row>
    <row r="4566" spans="1:23" x14ac:dyDescent="0.3">
      <c r="A4566" s="9" t="s">
        <v>4668</v>
      </c>
      <c r="B4566" s="9" t="s">
        <v>19</v>
      </c>
      <c r="C4566">
        <v>21</v>
      </c>
      <c r="D4566" t="s">
        <v>30</v>
      </c>
      <c r="E4566" t="s">
        <v>58</v>
      </c>
      <c r="F4566" t="s">
        <v>92</v>
      </c>
      <c r="G4566" t="s">
        <v>120</v>
      </c>
      <c r="H4566" t="s">
        <v>24</v>
      </c>
      <c r="I4566" s="5">
        <v>0</v>
      </c>
      <c r="J4566" t="s">
        <v>25</v>
      </c>
      <c r="K4566" s="1">
        <v>39859</v>
      </c>
      <c r="L4566" s="1" t="s">
        <v>5075</v>
      </c>
      <c r="M4566" s="7">
        <v>16.7</v>
      </c>
      <c r="N4566" s="22">
        <v>35623</v>
      </c>
      <c r="O4566">
        <v>3</v>
      </c>
      <c r="P4566" t="s">
        <v>26</v>
      </c>
      <c r="Q4566">
        <v>4</v>
      </c>
      <c r="R4566">
        <v>3</v>
      </c>
      <c r="S4566" t="s">
        <v>1997</v>
      </c>
      <c r="T4566" t="s">
        <v>26</v>
      </c>
      <c r="U4566" t="str">
        <f t="shared" si="142"/>
        <v>Young</v>
      </c>
      <c r="V4566" t="str">
        <f t="shared" si="143"/>
        <v>Junior</v>
      </c>
      <c r="W4566" t="str">
        <f>IF(Table13[[#This Row],[Last_Working_Date]]="Active","Active","Exited")</f>
        <v>Active</v>
      </c>
    </row>
    <row r="4567" spans="1:23" x14ac:dyDescent="0.3">
      <c r="A4567" s="9" t="s">
        <v>4669</v>
      </c>
      <c r="B4567" s="9" t="s">
        <v>29</v>
      </c>
      <c r="C4567">
        <v>32</v>
      </c>
      <c r="D4567" t="s">
        <v>30</v>
      </c>
      <c r="E4567" t="s">
        <v>31</v>
      </c>
      <c r="F4567" t="s">
        <v>67</v>
      </c>
      <c r="G4567" t="s">
        <v>176</v>
      </c>
      <c r="H4567" t="s">
        <v>24</v>
      </c>
      <c r="I4567" s="5">
        <v>8.6</v>
      </c>
      <c r="J4567" t="s">
        <v>25</v>
      </c>
      <c r="K4567" s="1">
        <v>40013</v>
      </c>
      <c r="L4567" s="1" t="s">
        <v>5075</v>
      </c>
      <c r="M4567" s="7">
        <v>16.28</v>
      </c>
      <c r="N4567" s="22">
        <v>50961</v>
      </c>
      <c r="O4567">
        <v>2</v>
      </c>
      <c r="P4567" t="s">
        <v>65</v>
      </c>
      <c r="Q4567">
        <v>1</v>
      </c>
      <c r="R4567">
        <v>5</v>
      </c>
      <c r="S4567" t="s">
        <v>892</v>
      </c>
      <c r="T4567" t="s">
        <v>26</v>
      </c>
      <c r="U4567" t="str">
        <f t="shared" si="142"/>
        <v>Adult</v>
      </c>
      <c r="V4567" t="str">
        <f t="shared" si="143"/>
        <v>Senior</v>
      </c>
      <c r="W4567" t="str">
        <f>IF(Table13[[#This Row],[Last_Working_Date]]="Active","Active","Exited")</f>
        <v>Active</v>
      </c>
    </row>
    <row r="4568" spans="1:23" x14ac:dyDescent="0.3">
      <c r="A4568" s="9" t="s">
        <v>4670</v>
      </c>
      <c r="B4568" s="9" t="s">
        <v>19</v>
      </c>
      <c r="C4568">
        <v>26</v>
      </c>
      <c r="D4568" t="s">
        <v>30</v>
      </c>
      <c r="E4568" t="s">
        <v>53</v>
      </c>
      <c r="F4568" t="s">
        <v>67</v>
      </c>
      <c r="G4568" t="s">
        <v>71</v>
      </c>
      <c r="H4568" t="s">
        <v>24</v>
      </c>
      <c r="I4568" s="5">
        <v>3.8</v>
      </c>
      <c r="J4568" t="s">
        <v>25</v>
      </c>
      <c r="K4568" s="1">
        <v>40922</v>
      </c>
      <c r="L4568" s="1">
        <v>44441</v>
      </c>
      <c r="M4568" s="7">
        <v>9.6300000000000008</v>
      </c>
      <c r="N4568" s="22">
        <v>45092</v>
      </c>
      <c r="O4568">
        <v>2</v>
      </c>
      <c r="P4568" t="s">
        <v>26</v>
      </c>
      <c r="Q4568">
        <v>1</v>
      </c>
      <c r="R4568">
        <v>3</v>
      </c>
      <c r="S4568" t="s">
        <v>123</v>
      </c>
      <c r="T4568" t="s">
        <v>65</v>
      </c>
      <c r="U4568" t="str">
        <f t="shared" si="142"/>
        <v>Young</v>
      </c>
      <c r="V4568" t="str">
        <f t="shared" si="143"/>
        <v>Mid-Level</v>
      </c>
      <c r="W4568" t="str">
        <f>IF(Table13[[#This Row],[Last_Working_Date]]="Active","Active","Exited")</f>
        <v>Exited</v>
      </c>
    </row>
    <row r="4569" spans="1:23" x14ac:dyDescent="0.3">
      <c r="A4569" s="9" t="s">
        <v>4671</v>
      </c>
      <c r="B4569" s="9" t="s">
        <v>29</v>
      </c>
      <c r="C4569">
        <v>37</v>
      </c>
      <c r="D4569" t="s">
        <v>20</v>
      </c>
      <c r="E4569" t="s">
        <v>53</v>
      </c>
      <c r="F4569" t="s">
        <v>92</v>
      </c>
      <c r="G4569" t="s">
        <v>93</v>
      </c>
      <c r="H4569" t="s">
        <v>84</v>
      </c>
      <c r="I4569" s="5">
        <v>10.9</v>
      </c>
      <c r="J4569" t="s">
        <v>25</v>
      </c>
      <c r="K4569" s="1">
        <v>40094</v>
      </c>
      <c r="L4569" s="1" t="s">
        <v>5075</v>
      </c>
      <c r="M4569" s="7">
        <v>16.05</v>
      </c>
      <c r="N4569" s="22">
        <v>52898</v>
      </c>
      <c r="O4569">
        <v>3</v>
      </c>
      <c r="P4569" t="s">
        <v>26</v>
      </c>
      <c r="Q4569">
        <v>3</v>
      </c>
      <c r="R4569">
        <v>3</v>
      </c>
      <c r="S4569" t="s">
        <v>162</v>
      </c>
      <c r="T4569" t="s">
        <v>26</v>
      </c>
      <c r="U4569" t="str">
        <f t="shared" si="142"/>
        <v>Adult</v>
      </c>
      <c r="V4569" t="str">
        <f t="shared" si="143"/>
        <v>Expert</v>
      </c>
      <c r="W4569" t="str">
        <f>IF(Table13[[#This Row],[Last_Working_Date]]="Active","Active","Exited")</f>
        <v>Active</v>
      </c>
    </row>
    <row r="4570" spans="1:23" x14ac:dyDescent="0.3">
      <c r="A4570" s="9" t="s">
        <v>4672</v>
      </c>
      <c r="B4570" s="9" t="s">
        <v>29</v>
      </c>
      <c r="C4570">
        <v>32</v>
      </c>
      <c r="D4570" t="s">
        <v>20</v>
      </c>
      <c r="E4570" t="s">
        <v>21</v>
      </c>
      <c r="F4570" t="s">
        <v>40</v>
      </c>
      <c r="G4570" t="s">
        <v>41</v>
      </c>
      <c r="H4570" t="s">
        <v>84</v>
      </c>
      <c r="I4570" s="5">
        <v>7.9</v>
      </c>
      <c r="J4570" t="s">
        <v>25</v>
      </c>
      <c r="K4570" s="1">
        <v>42473</v>
      </c>
      <c r="L4570" s="1" t="s">
        <v>5075</v>
      </c>
      <c r="M4570" s="7">
        <v>9.5399999999999991</v>
      </c>
      <c r="N4570" s="22">
        <v>48768</v>
      </c>
      <c r="O4570">
        <v>4</v>
      </c>
      <c r="P4570" t="s">
        <v>26</v>
      </c>
      <c r="Q4570">
        <v>2</v>
      </c>
      <c r="R4570">
        <v>3</v>
      </c>
      <c r="S4570" t="s">
        <v>690</v>
      </c>
      <c r="T4570" t="s">
        <v>26</v>
      </c>
      <c r="U4570" t="str">
        <f t="shared" si="142"/>
        <v>Adult</v>
      </c>
      <c r="V4570" t="str">
        <f t="shared" si="143"/>
        <v>Senior</v>
      </c>
      <c r="W4570" t="str">
        <f>IF(Table13[[#This Row],[Last_Working_Date]]="Active","Active","Exited")</f>
        <v>Active</v>
      </c>
    </row>
    <row r="4571" spans="1:23" x14ac:dyDescent="0.3">
      <c r="A4571" s="9" t="s">
        <v>4673</v>
      </c>
      <c r="B4571" s="9" t="s">
        <v>19</v>
      </c>
      <c r="C4571">
        <v>41</v>
      </c>
      <c r="D4571" t="s">
        <v>30</v>
      </c>
      <c r="E4571" t="s">
        <v>53</v>
      </c>
      <c r="F4571" t="s">
        <v>32</v>
      </c>
      <c r="G4571" t="s">
        <v>171</v>
      </c>
      <c r="H4571" t="s">
        <v>47</v>
      </c>
      <c r="I4571" s="5">
        <v>10.3</v>
      </c>
      <c r="J4571" t="s">
        <v>25</v>
      </c>
      <c r="K4571" s="1">
        <v>45378</v>
      </c>
      <c r="L4571" s="1" t="s">
        <v>5075</v>
      </c>
      <c r="M4571" s="7">
        <v>1.59</v>
      </c>
      <c r="N4571" s="22">
        <v>49609</v>
      </c>
      <c r="O4571">
        <v>2</v>
      </c>
      <c r="P4571" t="s">
        <v>26</v>
      </c>
      <c r="Q4571">
        <v>1</v>
      </c>
      <c r="R4571">
        <v>9</v>
      </c>
      <c r="S4571" t="s">
        <v>316</v>
      </c>
      <c r="T4571" t="s">
        <v>26</v>
      </c>
      <c r="U4571" t="str">
        <f t="shared" si="142"/>
        <v>Adult</v>
      </c>
      <c r="V4571" t="str">
        <f t="shared" si="143"/>
        <v>Expert</v>
      </c>
      <c r="W4571" t="str">
        <f>IF(Table13[[#This Row],[Last_Working_Date]]="Active","Active","Exited")</f>
        <v>Active</v>
      </c>
    </row>
    <row r="4572" spans="1:23" x14ac:dyDescent="0.3">
      <c r="A4572" s="9" t="s">
        <v>4674</v>
      </c>
      <c r="B4572" s="9" t="s">
        <v>19</v>
      </c>
      <c r="C4572">
        <v>37</v>
      </c>
      <c r="D4572" t="s">
        <v>30</v>
      </c>
      <c r="E4572" t="s">
        <v>58</v>
      </c>
      <c r="F4572" t="s">
        <v>22</v>
      </c>
      <c r="G4572" t="s">
        <v>59</v>
      </c>
      <c r="H4572" t="s">
        <v>24</v>
      </c>
      <c r="I4572" s="5">
        <v>7.9</v>
      </c>
      <c r="J4572" t="s">
        <v>25</v>
      </c>
      <c r="K4572" s="1">
        <v>43541</v>
      </c>
      <c r="L4572" s="1" t="s">
        <v>5075</v>
      </c>
      <c r="M4572" s="7">
        <v>6.62</v>
      </c>
      <c r="N4572" s="22">
        <v>58209</v>
      </c>
      <c r="O4572">
        <v>2</v>
      </c>
      <c r="P4572" t="s">
        <v>26</v>
      </c>
      <c r="Q4572">
        <v>2</v>
      </c>
      <c r="R4572">
        <v>3</v>
      </c>
      <c r="S4572" t="s">
        <v>527</v>
      </c>
      <c r="T4572" t="s">
        <v>26</v>
      </c>
      <c r="U4572" t="str">
        <f t="shared" si="142"/>
        <v>Adult</v>
      </c>
      <c r="V4572" t="str">
        <f t="shared" si="143"/>
        <v>Senior</v>
      </c>
      <c r="W4572" t="str">
        <f>IF(Table13[[#This Row],[Last_Working_Date]]="Active","Active","Exited")</f>
        <v>Active</v>
      </c>
    </row>
    <row r="4573" spans="1:23" x14ac:dyDescent="0.3">
      <c r="A4573" s="9" t="s">
        <v>4675</v>
      </c>
      <c r="B4573" s="9" t="s">
        <v>29</v>
      </c>
      <c r="C4573">
        <v>23</v>
      </c>
      <c r="D4573" t="s">
        <v>30</v>
      </c>
      <c r="E4573" t="s">
        <v>58</v>
      </c>
      <c r="F4573" t="s">
        <v>40</v>
      </c>
      <c r="G4573" t="s">
        <v>96</v>
      </c>
      <c r="H4573" t="s">
        <v>24</v>
      </c>
      <c r="I4573" s="5">
        <v>1.2</v>
      </c>
      <c r="J4573" t="s">
        <v>85</v>
      </c>
      <c r="K4573" s="1">
        <v>44326</v>
      </c>
      <c r="L4573" s="1" t="s">
        <v>5075</v>
      </c>
      <c r="M4573" s="7">
        <v>4.47</v>
      </c>
      <c r="N4573" s="22">
        <v>36841</v>
      </c>
      <c r="O4573">
        <v>3</v>
      </c>
      <c r="P4573" t="s">
        <v>26</v>
      </c>
      <c r="Q4573">
        <v>2</v>
      </c>
      <c r="R4573">
        <v>10</v>
      </c>
      <c r="S4573" t="s">
        <v>262</v>
      </c>
      <c r="T4573" t="s">
        <v>26</v>
      </c>
      <c r="U4573" t="str">
        <f t="shared" si="142"/>
        <v>Young</v>
      </c>
      <c r="V4573" t="str">
        <f t="shared" si="143"/>
        <v>Junior</v>
      </c>
      <c r="W4573" t="str">
        <f>IF(Table13[[#This Row],[Last_Working_Date]]="Active","Active","Exited")</f>
        <v>Active</v>
      </c>
    </row>
    <row r="4574" spans="1:23" x14ac:dyDescent="0.3">
      <c r="A4574" s="9" t="s">
        <v>4676</v>
      </c>
      <c r="B4574" s="9" t="s">
        <v>19</v>
      </c>
      <c r="C4574">
        <v>26</v>
      </c>
      <c r="D4574" t="s">
        <v>30</v>
      </c>
      <c r="E4574" t="s">
        <v>31</v>
      </c>
      <c r="F4574" t="s">
        <v>45</v>
      </c>
      <c r="G4574" t="s">
        <v>46</v>
      </c>
      <c r="H4574" t="s">
        <v>84</v>
      </c>
      <c r="I4574" s="5">
        <v>2.1</v>
      </c>
      <c r="J4574" t="s">
        <v>85</v>
      </c>
      <c r="K4574" s="1">
        <v>41818</v>
      </c>
      <c r="L4574" s="1" t="s">
        <v>5075</v>
      </c>
      <c r="M4574" s="7">
        <v>11.33</v>
      </c>
      <c r="N4574" s="22">
        <v>37451</v>
      </c>
      <c r="O4574">
        <v>3</v>
      </c>
      <c r="P4574" t="s">
        <v>26</v>
      </c>
      <c r="Q4574">
        <v>5</v>
      </c>
      <c r="R4574">
        <v>3</v>
      </c>
      <c r="S4574" t="s">
        <v>848</v>
      </c>
      <c r="T4574" t="s">
        <v>26</v>
      </c>
      <c r="U4574" t="str">
        <f t="shared" si="142"/>
        <v>Young</v>
      </c>
      <c r="V4574" t="str">
        <f t="shared" si="143"/>
        <v>Mid-Level</v>
      </c>
      <c r="W4574" t="str">
        <f>IF(Table13[[#This Row],[Last_Working_Date]]="Active","Active","Exited")</f>
        <v>Active</v>
      </c>
    </row>
    <row r="4575" spans="1:23" x14ac:dyDescent="0.3">
      <c r="A4575" s="9" t="s">
        <v>4677</v>
      </c>
      <c r="B4575" s="9" t="s">
        <v>29</v>
      </c>
      <c r="C4575">
        <v>37</v>
      </c>
      <c r="D4575" t="s">
        <v>20</v>
      </c>
      <c r="E4575" t="s">
        <v>36</v>
      </c>
      <c r="F4575" t="s">
        <v>67</v>
      </c>
      <c r="G4575" t="s">
        <v>110</v>
      </c>
      <c r="H4575" t="s">
        <v>51</v>
      </c>
      <c r="I4575" s="5">
        <v>9.8000000000000007</v>
      </c>
      <c r="J4575" t="s">
        <v>85</v>
      </c>
      <c r="K4575" s="1">
        <v>45395</v>
      </c>
      <c r="L4575" s="1" t="s">
        <v>5075</v>
      </c>
      <c r="M4575" s="7">
        <v>1.54</v>
      </c>
      <c r="N4575" s="22">
        <v>59147</v>
      </c>
      <c r="O4575">
        <v>2</v>
      </c>
      <c r="P4575" t="s">
        <v>65</v>
      </c>
      <c r="Q4575">
        <v>2</v>
      </c>
      <c r="R4575">
        <v>4</v>
      </c>
      <c r="S4575" t="s">
        <v>834</v>
      </c>
      <c r="T4575" t="s">
        <v>26</v>
      </c>
      <c r="U4575" t="str">
        <f t="shared" si="142"/>
        <v>Adult</v>
      </c>
      <c r="V4575" t="str">
        <f t="shared" si="143"/>
        <v>Senior</v>
      </c>
      <c r="W4575" t="str">
        <f>IF(Table13[[#This Row],[Last_Working_Date]]="Active","Active","Exited")</f>
        <v>Active</v>
      </c>
    </row>
    <row r="4576" spans="1:23" x14ac:dyDescent="0.3">
      <c r="A4576" s="9" t="s">
        <v>4678</v>
      </c>
      <c r="B4576" s="9" t="s">
        <v>19</v>
      </c>
      <c r="C4576">
        <v>33</v>
      </c>
      <c r="D4576" t="s">
        <v>30</v>
      </c>
      <c r="E4576" t="s">
        <v>63</v>
      </c>
      <c r="F4576" t="s">
        <v>54</v>
      </c>
      <c r="G4576" t="s">
        <v>139</v>
      </c>
      <c r="H4576" t="s">
        <v>24</v>
      </c>
      <c r="I4576" s="5">
        <v>13</v>
      </c>
      <c r="J4576" t="s">
        <v>25</v>
      </c>
      <c r="K4576" s="1">
        <v>44310</v>
      </c>
      <c r="L4576" s="1" t="s">
        <v>5075</v>
      </c>
      <c r="M4576" s="7">
        <v>4.51</v>
      </c>
      <c r="N4576" s="22">
        <v>56598</v>
      </c>
      <c r="O4576">
        <v>4</v>
      </c>
      <c r="P4576" t="s">
        <v>26</v>
      </c>
      <c r="Q4576">
        <v>1</v>
      </c>
      <c r="R4576">
        <v>14</v>
      </c>
      <c r="S4576" t="s">
        <v>320</v>
      </c>
      <c r="T4576" t="s">
        <v>26</v>
      </c>
      <c r="U4576" t="str">
        <f t="shared" si="142"/>
        <v>Adult</v>
      </c>
      <c r="V4576" t="str">
        <f t="shared" si="143"/>
        <v>Expert</v>
      </c>
      <c r="W4576" t="str">
        <f>IF(Table13[[#This Row],[Last_Working_Date]]="Active","Active","Exited")</f>
        <v>Active</v>
      </c>
    </row>
    <row r="4577" spans="1:23" x14ac:dyDescent="0.3">
      <c r="A4577" s="9" t="s">
        <v>4679</v>
      </c>
      <c r="B4577" s="9" t="s">
        <v>29</v>
      </c>
      <c r="C4577">
        <v>32</v>
      </c>
      <c r="D4577" t="s">
        <v>20</v>
      </c>
      <c r="E4577" t="s">
        <v>21</v>
      </c>
      <c r="F4577" t="s">
        <v>32</v>
      </c>
      <c r="G4577" t="s">
        <v>171</v>
      </c>
      <c r="H4577" t="s">
        <v>47</v>
      </c>
      <c r="I4577" s="5">
        <v>5.9</v>
      </c>
      <c r="J4577" t="s">
        <v>25</v>
      </c>
      <c r="K4577" s="1">
        <v>42244</v>
      </c>
      <c r="L4577" s="1" t="s">
        <v>5075</v>
      </c>
      <c r="M4577" s="7">
        <v>10.17</v>
      </c>
      <c r="N4577" s="22">
        <v>41119</v>
      </c>
      <c r="O4577">
        <v>3</v>
      </c>
      <c r="P4577" t="s">
        <v>26</v>
      </c>
      <c r="Q4577">
        <v>2</v>
      </c>
      <c r="R4577">
        <v>9</v>
      </c>
      <c r="S4577" t="s">
        <v>407</v>
      </c>
      <c r="T4577" t="s">
        <v>26</v>
      </c>
      <c r="U4577" t="str">
        <f t="shared" si="142"/>
        <v>Adult</v>
      </c>
      <c r="V4577" t="str">
        <f t="shared" si="143"/>
        <v>Senior</v>
      </c>
      <c r="W4577" t="str">
        <f>IF(Table13[[#This Row],[Last_Working_Date]]="Active","Active","Exited")</f>
        <v>Active</v>
      </c>
    </row>
    <row r="4578" spans="1:23" x14ac:dyDescent="0.3">
      <c r="A4578" s="9" t="s">
        <v>4680</v>
      </c>
      <c r="B4578" s="9" t="s">
        <v>19</v>
      </c>
      <c r="C4578">
        <v>41</v>
      </c>
      <c r="D4578" t="s">
        <v>179</v>
      </c>
      <c r="E4578" t="s">
        <v>31</v>
      </c>
      <c r="F4578" t="s">
        <v>82</v>
      </c>
      <c r="G4578" t="s">
        <v>284</v>
      </c>
      <c r="H4578" t="s">
        <v>84</v>
      </c>
      <c r="I4578" s="5">
        <v>10.5</v>
      </c>
      <c r="J4578" t="s">
        <v>25</v>
      </c>
      <c r="K4578" s="1">
        <v>41928</v>
      </c>
      <c r="L4578" s="1" t="s">
        <v>5075</v>
      </c>
      <c r="M4578" s="7">
        <v>11.03</v>
      </c>
      <c r="N4578" s="22">
        <v>55292</v>
      </c>
      <c r="O4578">
        <v>4</v>
      </c>
      <c r="P4578" t="s">
        <v>65</v>
      </c>
      <c r="Q4578">
        <v>0</v>
      </c>
      <c r="R4578">
        <v>10</v>
      </c>
      <c r="S4578" t="s">
        <v>86</v>
      </c>
      <c r="T4578" t="s">
        <v>26</v>
      </c>
      <c r="U4578" t="str">
        <f t="shared" si="142"/>
        <v>Adult</v>
      </c>
      <c r="V4578" t="str">
        <f t="shared" si="143"/>
        <v>Expert</v>
      </c>
      <c r="W4578" t="str">
        <f>IF(Table13[[#This Row],[Last_Working_Date]]="Active","Active","Exited")</f>
        <v>Active</v>
      </c>
    </row>
    <row r="4579" spans="1:23" x14ac:dyDescent="0.3">
      <c r="A4579" s="9" t="s">
        <v>702</v>
      </c>
      <c r="B4579" s="9" t="s">
        <v>29</v>
      </c>
      <c r="C4579">
        <v>29</v>
      </c>
      <c r="D4579" t="s">
        <v>20</v>
      </c>
      <c r="E4579" t="s">
        <v>21</v>
      </c>
      <c r="F4579" t="s">
        <v>92</v>
      </c>
      <c r="G4579" t="s">
        <v>120</v>
      </c>
      <c r="H4579" t="s">
        <v>24</v>
      </c>
      <c r="I4579" s="5">
        <v>6.9</v>
      </c>
      <c r="J4579" t="s">
        <v>25</v>
      </c>
      <c r="K4579" s="1">
        <v>42134</v>
      </c>
      <c r="L4579" s="1" t="s">
        <v>5075</v>
      </c>
      <c r="M4579" s="7">
        <v>10.47</v>
      </c>
      <c r="N4579" s="22">
        <v>37448</v>
      </c>
      <c r="O4579">
        <v>2</v>
      </c>
      <c r="P4579" t="s">
        <v>26</v>
      </c>
      <c r="Q4579">
        <v>1</v>
      </c>
      <c r="R4579">
        <v>4</v>
      </c>
      <c r="S4579" t="s">
        <v>5074</v>
      </c>
      <c r="T4579" t="s">
        <v>26</v>
      </c>
      <c r="U4579" t="str">
        <f t="shared" si="142"/>
        <v>Young</v>
      </c>
      <c r="V4579" t="str">
        <f t="shared" si="143"/>
        <v>Senior</v>
      </c>
      <c r="W4579" t="str">
        <f>IF(Table13[[#This Row],[Last_Working_Date]]="Active","Active","Exited")</f>
        <v>Active</v>
      </c>
    </row>
    <row r="4580" spans="1:23" x14ac:dyDescent="0.3">
      <c r="A4580" s="9" t="s">
        <v>4681</v>
      </c>
      <c r="B4580" s="9" t="s">
        <v>19</v>
      </c>
      <c r="C4580">
        <v>38</v>
      </c>
      <c r="D4580" t="s">
        <v>20</v>
      </c>
      <c r="E4580" t="s">
        <v>53</v>
      </c>
      <c r="F4580" t="s">
        <v>32</v>
      </c>
      <c r="G4580" t="s">
        <v>33</v>
      </c>
      <c r="H4580" t="s">
        <v>24</v>
      </c>
      <c r="I4580" s="5">
        <v>7.3</v>
      </c>
      <c r="J4580" t="s">
        <v>25</v>
      </c>
      <c r="K4580" s="1">
        <v>41692</v>
      </c>
      <c r="L4580" s="1" t="s">
        <v>5075</v>
      </c>
      <c r="M4580" s="7">
        <v>11.68</v>
      </c>
      <c r="N4580" s="22">
        <v>37751</v>
      </c>
      <c r="O4580">
        <v>4</v>
      </c>
      <c r="P4580" t="s">
        <v>26</v>
      </c>
      <c r="Q4580">
        <v>1</v>
      </c>
      <c r="R4580">
        <v>4</v>
      </c>
      <c r="S4580" t="s">
        <v>1582</v>
      </c>
      <c r="T4580" t="s">
        <v>26</v>
      </c>
      <c r="U4580" t="str">
        <f t="shared" si="142"/>
        <v>Adult</v>
      </c>
      <c r="V4580" t="str">
        <f t="shared" si="143"/>
        <v>Senior</v>
      </c>
      <c r="W4580" t="str">
        <f>IF(Table13[[#This Row],[Last_Working_Date]]="Active","Active","Exited")</f>
        <v>Active</v>
      </c>
    </row>
    <row r="4581" spans="1:23" x14ac:dyDescent="0.3">
      <c r="A4581" s="9" t="s">
        <v>4682</v>
      </c>
      <c r="B4581" s="9" t="s">
        <v>19</v>
      </c>
      <c r="C4581">
        <v>23</v>
      </c>
      <c r="D4581" t="s">
        <v>20</v>
      </c>
      <c r="E4581" t="s">
        <v>44</v>
      </c>
      <c r="F4581" t="s">
        <v>45</v>
      </c>
      <c r="G4581" t="s">
        <v>164</v>
      </c>
      <c r="H4581" t="s">
        <v>24</v>
      </c>
      <c r="I4581" s="5">
        <v>2.9</v>
      </c>
      <c r="J4581" t="s">
        <v>25</v>
      </c>
      <c r="K4581" s="1">
        <v>42170</v>
      </c>
      <c r="L4581" s="1" t="s">
        <v>5075</v>
      </c>
      <c r="M4581" s="7">
        <v>10.37</v>
      </c>
      <c r="N4581" s="22">
        <v>42866</v>
      </c>
      <c r="O4581">
        <v>3</v>
      </c>
      <c r="P4581" t="s">
        <v>26</v>
      </c>
      <c r="Q4581">
        <v>1</v>
      </c>
      <c r="R4581">
        <v>5</v>
      </c>
      <c r="S4581" t="s">
        <v>114</v>
      </c>
      <c r="T4581" t="s">
        <v>26</v>
      </c>
      <c r="U4581" t="str">
        <f t="shared" si="142"/>
        <v>Young</v>
      </c>
      <c r="V4581" t="str">
        <f t="shared" si="143"/>
        <v>Mid-Level</v>
      </c>
      <c r="W4581" t="str">
        <f>IF(Table13[[#This Row],[Last_Working_Date]]="Active","Active","Exited")</f>
        <v>Active</v>
      </c>
    </row>
    <row r="4582" spans="1:23" x14ac:dyDescent="0.3">
      <c r="A4582" s="9" t="s">
        <v>4683</v>
      </c>
      <c r="B4582" s="9" t="s">
        <v>29</v>
      </c>
      <c r="C4582">
        <v>21</v>
      </c>
      <c r="D4582" t="s">
        <v>30</v>
      </c>
      <c r="E4582" t="s">
        <v>36</v>
      </c>
      <c r="F4582" t="s">
        <v>32</v>
      </c>
      <c r="G4582" t="s">
        <v>33</v>
      </c>
      <c r="H4582" t="s">
        <v>24</v>
      </c>
      <c r="I4582" s="5">
        <v>0</v>
      </c>
      <c r="J4582" t="s">
        <v>25</v>
      </c>
      <c r="K4582" s="1">
        <v>41585</v>
      </c>
      <c r="L4582" s="1" t="s">
        <v>5075</v>
      </c>
      <c r="M4582" s="7">
        <v>11.97</v>
      </c>
      <c r="N4582" s="22">
        <v>32324</v>
      </c>
      <c r="O4582">
        <v>4</v>
      </c>
      <c r="P4582" t="s">
        <v>26</v>
      </c>
      <c r="Q4582">
        <v>0</v>
      </c>
      <c r="R4582">
        <v>7</v>
      </c>
      <c r="S4582" t="s">
        <v>191</v>
      </c>
      <c r="T4582" t="s">
        <v>26</v>
      </c>
      <c r="U4582" t="str">
        <f t="shared" si="142"/>
        <v>Young</v>
      </c>
      <c r="V4582" t="str">
        <f t="shared" si="143"/>
        <v>Junior</v>
      </c>
      <c r="W4582" t="str">
        <f>IF(Table13[[#This Row],[Last_Working_Date]]="Active","Active","Exited")</f>
        <v>Active</v>
      </c>
    </row>
    <row r="4583" spans="1:23" x14ac:dyDescent="0.3">
      <c r="A4583" s="9" t="s">
        <v>4684</v>
      </c>
      <c r="B4583" s="9" t="s">
        <v>19</v>
      </c>
      <c r="C4583">
        <v>51</v>
      </c>
      <c r="D4583" t="s">
        <v>20</v>
      </c>
      <c r="E4583" t="s">
        <v>63</v>
      </c>
      <c r="F4583" t="s">
        <v>82</v>
      </c>
      <c r="G4583" t="s">
        <v>284</v>
      </c>
      <c r="H4583" t="s">
        <v>24</v>
      </c>
      <c r="I4583" s="5">
        <v>17.3</v>
      </c>
      <c r="J4583" t="s">
        <v>25</v>
      </c>
      <c r="K4583" s="1">
        <v>45674</v>
      </c>
      <c r="L4583" s="1" t="s">
        <v>5075</v>
      </c>
      <c r="M4583" s="7">
        <v>0.78</v>
      </c>
      <c r="N4583" s="22">
        <v>69695</v>
      </c>
      <c r="O4583">
        <v>3</v>
      </c>
      <c r="P4583" t="s">
        <v>26</v>
      </c>
      <c r="Q4583">
        <v>0</v>
      </c>
      <c r="R4583">
        <v>5</v>
      </c>
      <c r="S4583" t="s">
        <v>609</v>
      </c>
      <c r="T4583" t="s">
        <v>26</v>
      </c>
      <c r="U4583" t="str">
        <f t="shared" si="142"/>
        <v>Adult</v>
      </c>
      <c r="V4583" t="str">
        <f t="shared" si="143"/>
        <v>Expert</v>
      </c>
      <c r="W4583" t="str">
        <f>IF(Table13[[#This Row],[Last_Working_Date]]="Active","Active","Exited")</f>
        <v>Active</v>
      </c>
    </row>
    <row r="4584" spans="1:23" x14ac:dyDescent="0.3">
      <c r="A4584" s="9" t="s">
        <v>4685</v>
      </c>
      <c r="B4584" s="9" t="s">
        <v>19</v>
      </c>
      <c r="C4584">
        <v>29</v>
      </c>
      <c r="D4584" t="s">
        <v>30</v>
      </c>
      <c r="E4584" t="s">
        <v>36</v>
      </c>
      <c r="F4584" t="s">
        <v>45</v>
      </c>
      <c r="G4584" t="s">
        <v>164</v>
      </c>
      <c r="H4584" t="s">
        <v>51</v>
      </c>
      <c r="I4584" s="5">
        <v>6.5</v>
      </c>
      <c r="J4584" t="s">
        <v>25</v>
      </c>
      <c r="K4584" s="1">
        <v>40396</v>
      </c>
      <c r="L4584" s="1">
        <v>42914</v>
      </c>
      <c r="M4584" s="7">
        <v>6.89</v>
      </c>
      <c r="N4584" s="22">
        <v>44766</v>
      </c>
      <c r="O4584">
        <v>2</v>
      </c>
      <c r="P4584" t="s">
        <v>26</v>
      </c>
      <c r="Q4584">
        <v>0</v>
      </c>
      <c r="R4584">
        <v>5</v>
      </c>
      <c r="S4584" t="s">
        <v>424</v>
      </c>
      <c r="T4584" t="s">
        <v>65</v>
      </c>
      <c r="U4584" t="str">
        <f t="shared" si="142"/>
        <v>Young</v>
      </c>
      <c r="V4584" t="str">
        <f t="shared" si="143"/>
        <v>Senior</v>
      </c>
      <c r="W4584" t="str">
        <f>IF(Table13[[#This Row],[Last_Working_Date]]="Active","Active","Exited")</f>
        <v>Exited</v>
      </c>
    </row>
    <row r="4585" spans="1:23" x14ac:dyDescent="0.3">
      <c r="A4585" s="9" t="s">
        <v>4686</v>
      </c>
      <c r="B4585" s="9" t="s">
        <v>29</v>
      </c>
      <c r="C4585">
        <v>31</v>
      </c>
      <c r="D4585" t="s">
        <v>30</v>
      </c>
      <c r="E4585" t="s">
        <v>21</v>
      </c>
      <c r="F4585" t="s">
        <v>22</v>
      </c>
      <c r="G4585" t="s">
        <v>74</v>
      </c>
      <c r="H4585" t="s">
        <v>47</v>
      </c>
      <c r="I4585" s="5">
        <v>6.6</v>
      </c>
      <c r="J4585" t="s">
        <v>25</v>
      </c>
      <c r="K4585" s="1">
        <v>42153</v>
      </c>
      <c r="L4585" s="1" t="s">
        <v>5075</v>
      </c>
      <c r="M4585" s="7">
        <v>10.42</v>
      </c>
      <c r="N4585" s="22">
        <v>48915</v>
      </c>
      <c r="O4585">
        <v>4</v>
      </c>
      <c r="P4585" t="s">
        <v>26</v>
      </c>
      <c r="Q4585">
        <v>1</v>
      </c>
      <c r="R4585">
        <v>6</v>
      </c>
      <c r="S4585" t="s">
        <v>625</v>
      </c>
      <c r="T4585" t="s">
        <v>26</v>
      </c>
      <c r="U4585" t="str">
        <f t="shared" si="142"/>
        <v>Adult</v>
      </c>
      <c r="V4585" t="str">
        <f t="shared" si="143"/>
        <v>Senior</v>
      </c>
      <c r="W4585" t="str">
        <f>IF(Table13[[#This Row],[Last_Working_Date]]="Active","Active","Exited")</f>
        <v>Active</v>
      </c>
    </row>
    <row r="4586" spans="1:23" x14ac:dyDescent="0.3">
      <c r="A4586" s="9" t="s">
        <v>4687</v>
      </c>
      <c r="B4586" s="9" t="s">
        <v>29</v>
      </c>
      <c r="C4586">
        <v>34</v>
      </c>
      <c r="D4586" t="s">
        <v>20</v>
      </c>
      <c r="E4586" t="s">
        <v>63</v>
      </c>
      <c r="F4586" t="s">
        <v>92</v>
      </c>
      <c r="G4586" t="s">
        <v>93</v>
      </c>
      <c r="H4586" t="s">
        <v>24</v>
      </c>
      <c r="I4586" s="5">
        <v>4.8</v>
      </c>
      <c r="J4586" t="s">
        <v>25</v>
      </c>
      <c r="K4586" s="1">
        <v>39830</v>
      </c>
      <c r="L4586" s="1" t="s">
        <v>5075</v>
      </c>
      <c r="M4586" s="7">
        <v>16.78</v>
      </c>
      <c r="N4586" s="22">
        <v>43066</v>
      </c>
      <c r="O4586">
        <v>3</v>
      </c>
      <c r="P4586" t="s">
        <v>26</v>
      </c>
      <c r="Q4586">
        <v>3</v>
      </c>
      <c r="R4586">
        <v>6</v>
      </c>
      <c r="S4586" t="s">
        <v>432</v>
      </c>
      <c r="T4586" t="s">
        <v>26</v>
      </c>
      <c r="U4586" t="str">
        <f t="shared" si="142"/>
        <v>Adult</v>
      </c>
      <c r="V4586" t="str">
        <f t="shared" si="143"/>
        <v>Mid-Level</v>
      </c>
      <c r="W4586" t="str">
        <f>IF(Table13[[#This Row],[Last_Working_Date]]="Active","Active","Exited")</f>
        <v>Active</v>
      </c>
    </row>
    <row r="4587" spans="1:23" x14ac:dyDescent="0.3">
      <c r="A4587" s="9" t="s">
        <v>4688</v>
      </c>
      <c r="B4587" s="9" t="s">
        <v>19</v>
      </c>
      <c r="C4587">
        <v>30</v>
      </c>
      <c r="D4587" t="s">
        <v>20</v>
      </c>
      <c r="E4587" t="s">
        <v>44</v>
      </c>
      <c r="F4587" t="s">
        <v>54</v>
      </c>
      <c r="G4587" t="s">
        <v>55</v>
      </c>
      <c r="H4587" t="s">
        <v>84</v>
      </c>
      <c r="I4587" s="5">
        <v>0.8</v>
      </c>
      <c r="J4587" t="s">
        <v>25</v>
      </c>
      <c r="K4587" s="1">
        <v>41582</v>
      </c>
      <c r="L4587" s="1">
        <v>42829</v>
      </c>
      <c r="M4587" s="7">
        <v>3.41</v>
      </c>
      <c r="N4587" s="22">
        <v>40888</v>
      </c>
      <c r="O4587">
        <v>2</v>
      </c>
      <c r="P4587" t="s">
        <v>26</v>
      </c>
      <c r="Q4587">
        <v>0</v>
      </c>
      <c r="R4587">
        <v>13</v>
      </c>
      <c r="S4587" t="s">
        <v>78</v>
      </c>
      <c r="T4587" t="s">
        <v>65</v>
      </c>
      <c r="U4587" t="str">
        <f t="shared" si="142"/>
        <v>Young</v>
      </c>
      <c r="V4587" t="str">
        <f t="shared" si="143"/>
        <v>Junior</v>
      </c>
      <c r="W4587" t="str">
        <f>IF(Table13[[#This Row],[Last_Working_Date]]="Active","Active","Exited")</f>
        <v>Exited</v>
      </c>
    </row>
    <row r="4588" spans="1:23" x14ac:dyDescent="0.3">
      <c r="A4588" s="9" t="s">
        <v>4689</v>
      </c>
      <c r="B4588" s="9" t="s">
        <v>19</v>
      </c>
      <c r="C4588">
        <v>35</v>
      </c>
      <c r="D4588" t="s">
        <v>20</v>
      </c>
      <c r="E4588" t="s">
        <v>39</v>
      </c>
      <c r="F4588" t="s">
        <v>32</v>
      </c>
      <c r="G4588" t="s">
        <v>171</v>
      </c>
      <c r="H4588" t="s">
        <v>84</v>
      </c>
      <c r="I4588" s="5">
        <v>7.3</v>
      </c>
      <c r="J4588" t="s">
        <v>25</v>
      </c>
      <c r="K4588" s="1">
        <v>40462</v>
      </c>
      <c r="L4588" s="1">
        <v>42384</v>
      </c>
      <c r="M4588" s="7">
        <v>5.26</v>
      </c>
      <c r="N4588" s="22">
        <v>45791</v>
      </c>
      <c r="O4588">
        <v>1</v>
      </c>
      <c r="P4588" t="s">
        <v>65</v>
      </c>
      <c r="Q4588">
        <v>3</v>
      </c>
      <c r="R4588">
        <v>4</v>
      </c>
      <c r="S4588" t="s">
        <v>529</v>
      </c>
      <c r="T4588" t="s">
        <v>65</v>
      </c>
      <c r="U4588" t="str">
        <f t="shared" si="142"/>
        <v>Adult</v>
      </c>
      <c r="V4588" t="str">
        <f t="shared" si="143"/>
        <v>Senior</v>
      </c>
      <c r="W4588" t="str">
        <f>IF(Table13[[#This Row],[Last_Working_Date]]="Active","Active","Exited")</f>
        <v>Exited</v>
      </c>
    </row>
    <row r="4589" spans="1:23" x14ac:dyDescent="0.3">
      <c r="A4589" s="9" t="s">
        <v>4690</v>
      </c>
      <c r="B4589" s="9" t="s">
        <v>29</v>
      </c>
      <c r="C4589">
        <v>30</v>
      </c>
      <c r="D4589" t="s">
        <v>30</v>
      </c>
      <c r="E4589" t="s">
        <v>36</v>
      </c>
      <c r="F4589" t="s">
        <v>45</v>
      </c>
      <c r="G4589" t="s">
        <v>46</v>
      </c>
      <c r="H4589" t="s">
        <v>24</v>
      </c>
      <c r="I4589" s="5">
        <v>4.5</v>
      </c>
      <c r="J4589" t="s">
        <v>25</v>
      </c>
      <c r="K4589" s="1">
        <v>44505</v>
      </c>
      <c r="L4589" s="1" t="s">
        <v>5075</v>
      </c>
      <c r="M4589" s="7">
        <v>3.98</v>
      </c>
      <c r="N4589" s="22">
        <v>46479</v>
      </c>
      <c r="O4589">
        <v>2</v>
      </c>
      <c r="P4589" t="s">
        <v>26</v>
      </c>
      <c r="Q4589">
        <v>2</v>
      </c>
      <c r="R4589">
        <v>3</v>
      </c>
      <c r="S4589" t="s">
        <v>330</v>
      </c>
      <c r="T4589" t="s">
        <v>26</v>
      </c>
      <c r="U4589" t="str">
        <f t="shared" si="142"/>
        <v>Young</v>
      </c>
      <c r="V4589" t="str">
        <f t="shared" si="143"/>
        <v>Mid-Level</v>
      </c>
      <c r="W4589" t="str">
        <f>IF(Table13[[#This Row],[Last_Working_Date]]="Active","Active","Exited")</f>
        <v>Active</v>
      </c>
    </row>
    <row r="4590" spans="1:23" x14ac:dyDescent="0.3">
      <c r="A4590" s="9" t="s">
        <v>4691</v>
      </c>
      <c r="B4590" s="9" t="s">
        <v>29</v>
      </c>
      <c r="C4590">
        <v>21</v>
      </c>
      <c r="D4590" t="s">
        <v>30</v>
      </c>
      <c r="E4590" t="s">
        <v>21</v>
      </c>
      <c r="F4590" t="s">
        <v>45</v>
      </c>
      <c r="G4590" t="s">
        <v>98</v>
      </c>
      <c r="H4590" t="s">
        <v>24</v>
      </c>
      <c r="I4590" s="5">
        <v>0</v>
      </c>
      <c r="J4590" t="s">
        <v>25</v>
      </c>
      <c r="K4590" s="1">
        <v>39493</v>
      </c>
      <c r="L4590" s="1" t="s">
        <v>5075</v>
      </c>
      <c r="M4590" s="7">
        <v>17.7</v>
      </c>
      <c r="N4590" s="22">
        <v>25749</v>
      </c>
      <c r="O4590">
        <v>3</v>
      </c>
      <c r="P4590" t="s">
        <v>26</v>
      </c>
      <c r="Q4590">
        <v>1</v>
      </c>
      <c r="R4590">
        <v>7</v>
      </c>
      <c r="S4590" t="s">
        <v>328</v>
      </c>
      <c r="T4590" t="s">
        <v>26</v>
      </c>
      <c r="U4590" t="str">
        <f t="shared" si="142"/>
        <v>Young</v>
      </c>
      <c r="V4590" t="str">
        <f t="shared" si="143"/>
        <v>Junior</v>
      </c>
      <c r="W4590" t="str">
        <f>IF(Table13[[#This Row],[Last_Working_Date]]="Active","Active","Exited")</f>
        <v>Active</v>
      </c>
    </row>
    <row r="4591" spans="1:23" x14ac:dyDescent="0.3">
      <c r="A4591" s="9" t="s">
        <v>160</v>
      </c>
      <c r="B4591" s="9" t="s">
        <v>19</v>
      </c>
      <c r="C4591">
        <v>22</v>
      </c>
      <c r="D4591" t="s">
        <v>30</v>
      </c>
      <c r="E4591" t="s">
        <v>31</v>
      </c>
      <c r="F4591" t="s">
        <v>45</v>
      </c>
      <c r="G4591" t="s">
        <v>164</v>
      </c>
      <c r="H4591" t="s">
        <v>84</v>
      </c>
      <c r="I4591" s="5">
        <v>2</v>
      </c>
      <c r="J4591" t="s">
        <v>25</v>
      </c>
      <c r="K4591" s="1">
        <v>41616</v>
      </c>
      <c r="L4591" s="1">
        <v>43477</v>
      </c>
      <c r="M4591" s="7">
        <v>5.0999999999999996</v>
      </c>
      <c r="N4591" s="22">
        <v>38084</v>
      </c>
      <c r="O4591">
        <v>5</v>
      </c>
      <c r="P4591" t="s">
        <v>65</v>
      </c>
      <c r="Q4591">
        <v>5</v>
      </c>
      <c r="R4591">
        <v>4</v>
      </c>
      <c r="S4591" t="s">
        <v>5074</v>
      </c>
      <c r="T4591" t="s">
        <v>65</v>
      </c>
      <c r="U4591" t="str">
        <f t="shared" si="142"/>
        <v>Young</v>
      </c>
      <c r="V4591" t="str">
        <f t="shared" si="143"/>
        <v>Mid-Level</v>
      </c>
      <c r="W4591" t="str">
        <f>IF(Table13[[#This Row],[Last_Working_Date]]="Active","Active","Exited")</f>
        <v>Exited</v>
      </c>
    </row>
    <row r="4592" spans="1:23" x14ac:dyDescent="0.3">
      <c r="A4592" s="9" t="s">
        <v>4692</v>
      </c>
      <c r="B4592" s="9" t="s">
        <v>19</v>
      </c>
      <c r="C4592">
        <v>36</v>
      </c>
      <c r="D4592" t="s">
        <v>30</v>
      </c>
      <c r="E4592" t="s">
        <v>58</v>
      </c>
      <c r="F4592" t="s">
        <v>32</v>
      </c>
      <c r="G4592" t="s">
        <v>171</v>
      </c>
      <c r="H4592" t="s">
        <v>24</v>
      </c>
      <c r="I4592" s="5">
        <v>10.5</v>
      </c>
      <c r="J4592" t="s">
        <v>85</v>
      </c>
      <c r="K4592" s="1">
        <v>45044</v>
      </c>
      <c r="L4592" s="1" t="s">
        <v>5075</v>
      </c>
      <c r="M4592" s="7">
        <v>2.5</v>
      </c>
      <c r="N4592" s="22">
        <v>50150</v>
      </c>
      <c r="O4592">
        <v>3</v>
      </c>
      <c r="P4592" t="s">
        <v>26</v>
      </c>
      <c r="Q4592">
        <v>3</v>
      </c>
      <c r="R4592">
        <v>3</v>
      </c>
      <c r="S4592" t="s">
        <v>1887</v>
      </c>
      <c r="T4592" t="s">
        <v>26</v>
      </c>
      <c r="U4592" t="str">
        <f t="shared" si="142"/>
        <v>Adult</v>
      </c>
      <c r="V4592" t="str">
        <f t="shared" si="143"/>
        <v>Expert</v>
      </c>
      <c r="W4592" t="str">
        <f>IF(Table13[[#This Row],[Last_Working_Date]]="Active","Active","Exited")</f>
        <v>Active</v>
      </c>
    </row>
    <row r="4593" spans="1:23" x14ac:dyDescent="0.3">
      <c r="A4593" s="9" t="s">
        <v>4693</v>
      </c>
      <c r="B4593" s="9" t="s">
        <v>29</v>
      </c>
      <c r="C4593">
        <v>39</v>
      </c>
      <c r="D4593" t="s">
        <v>30</v>
      </c>
      <c r="E4593" t="s">
        <v>39</v>
      </c>
      <c r="F4593" t="s">
        <v>82</v>
      </c>
      <c r="G4593" t="s">
        <v>284</v>
      </c>
      <c r="H4593" t="s">
        <v>51</v>
      </c>
      <c r="I4593" s="5">
        <v>10.199999999999999</v>
      </c>
      <c r="J4593" t="s">
        <v>25</v>
      </c>
      <c r="K4593" s="1">
        <v>42990</v>
      </c>
      <c r="L4593" s="1" t="s">
        <v>5075</v>
      </c>
      <c r="M4593" s="7">
        <v>8.1300000000000008</v>
      </c>
      <c r="N4593" s="22">
        <v>55770</v>
      </c>
      <c r="O4593">
        <v>5</v>
      </c>
      <c r="P4593" t="s">
        <v>26</v>
      </c>
      <c r="Q4593">
        <v>2</v>
      </c>
      <c r="R4593">
        <v>1</v>
      </c>
      <c r="S4593" t="s">
        <v>632</v>
      </c>
      <c r="T4593" t="s">
        <v>26</v>
      </c>
      <c r="U4593" t="str">
        <f t="shared" si="142"/>
        <v>Adult</v>
      </c>
      <c r="V4593" t="str">
        <f t="shared" si="143"/>
        <v>Expert</v>
      </c>
      <c r="W4593" t="str">
        <f>IF(Table13[[#This Row],[Last_Working_Date]]="Active","Active","Exited")</f>
        <v>Active</v>
      </c>
    </row>
    <row r="4594" spans="1:23" x14ac:dyDescent="0.3">
      <c r="A4594" s="9" t="s">
        <v>4694</v>
      </c>
      <c r="B4594" s="9" t="s">
        <v>19</v>
      </c>
      <c r="C4594">
        <v>34</v>
      </c>
      <c r="D4594" t="s">
        <v>20</v>
      </c>
      <c r="E4594" t="s">
        <v>21</v>
      </c>
      <c r="F4594" t="s">
        <v>82</v>
      </c>
      <c r="G4594" t="s">
        <v>107</v>
      </c>
      <c r="H4594" t="s">
        <v>51</v>
      </c>
      <c r="I4594" s="5">
        <v>10.6</v>
      </c>
      <c r="J4594" t="s">
        <v>25</v>
      </c>
      <c r="K4594" s="1">
        <v>39496</v>
      </c>
      <c r="L4594" s="1">
        <v>39600</v>
      </c>
      <c r="M4594" s="7">
        <v>0.28000000000000003</v>
      </c>
      <c r="N4594" s="22">
        <v>52873</v>
      </c>
      <c r="O4594">
        <v>2</v>
      </c>
      <c r="P4594" t="s">
        <v>26</v>
      </c>
      <c r="Q4594">
        <v>4</v>
      </c>
      <c r="R4594">
        <v>5</v>
      </c>
      <c r="S4594" t="s">
        <v>1822</v>
      </c>
      <c r="T4594" t="s">
        <v>65</v>
      </c>
      <c r="U4594" t="str">
        <f t="shared" si="142"/>
        <v>Adult</v>
      </c>
      <c r="V4594" t="str">
        <f t="shared" si="143"/>
        <v>Expert</v>
      </c>
      <c r="W4594" t="str">
        <f>IF(Table13[[#This Row],[Last_Working_Date]]="Active","Active","Exited")</f>
        <v>Exited</v>
      </c>
    </row>
    <row r="4595" spans="1:23" x14ac:dyDescent="0.3">
      <c r="A4595" s="9" t="s">
        <v>4695</v>
      </c>
      <c r="B4595" s="9" t="s">
        <v>19</v>
      </c>
      <c r="C4595">
        <v>24</v>
      </c>
      <c r="D4595" t="s">
        <v>30</v>
      </c>
      <c r="E4595" t="s">
        <v>39</v>
      </c>
      <c r="F4595" t="s">
        <v>45</v>
      </c>
      <c r="G4595" t="s">
        <v>164</v>
      </c>
      <c r="H4595" t="s">
        <v>24</v>
      </c>
      <c r="I4595" s="5">
        <v>1.3</v>
      </c>
      <c r="J4595" t="s">
        <v>25</v>
      </c>
      <c r="K4595" s="1">
        <v>43785</v>
      </c>
      <c r="L4595" s="1" t="s">
        <v>5075</v>
      </c>
      <c r="M4595" s="7">
        <v>5.95</v>
      </c>
      <c r="N4595" s="22">
        <v>26707</v>
      </c>
      <c r="O4595">
        <v>2</v>
      </c>
      <c r="P4595" t="s">
        <v>26</v>
      </c>
      <c r="Q4595">
        <v>3</v>
      </c>
      <c r="R4595">
        <v>4</v>
      </c>
      <c r="S4595" t="s">
        <v>1980</v>
      </c>
      <c r="T4595" t="s">
        <v>26</v>
      </c>
      <c r="U4595" t="str">
        <f t="shared" si="142"/>
        <v>Young</v>
      </c>
      <c r="V4595" t="str">
        <f t="shared" si="143"/>
        <v>Junior</v>
      </c>
      <c r="W4595" t="str">
        <f>IF(Table13[[#This Row],[Last_Working_Date]]="Active","Active","Exited")</f>
        <v>Active</v>
      </c>
    </row>
    <row r="4596" spans="1:23" x14ac:dyDescent="0.3">
      <c r="A4596" s="9" t="s">
        <v>4696</v>
      </c>
      <c r="B4596" s="9" t="s">
        <v>29</v>
      </c>
      <c r="C4596">
        <v>29</v>
      </c>
      <c r="D4596" t="s">
        <v>20</v>
      </c>
      <c r="E4596" t="s">
        <v>36</v>
      </c>
      <c r="F4596" t="s">
        <v>32</v>
      </c>
      <c r="G4596" t="s">
        <v>171</v>
      </c>
      <c r="H4596" t="s">
        <v>84</v>
      </c>
      <c r="I4596" s="5">
        <v>3.9</v>
      </c>
      <c r="J4596" t="s">
        <v>25</v>
      </c>
      <c r="K4596" s="1">
        <v>40753</v>
      </c>
      <c r="L4596" s="1">
        <v>42261</v>
      </c>
      <c r="M4596" s="7">
        <v>4.13</v>
      </c>
      <c r="N4596" s="22">
        <v>39467</v>
      </c>
      <c r="O4596">
        <v>5</v>
      </c>
      <c r="P4596" t="s">
        <v>26</v>
      </c>
      <c r="Q4596">
        <v>0</v>
      </c>
      <c r="R4596">
        <v>4</v>
      </c>
      <c r="S4596" t="s">
        <v>1225</v>
      </c>
      <c r="T4596" t="s">
        <v>65</v>
      </c>
      <c r="U4596" t="str">
        <f t="shared" si="142"/>
        <v>Young</v>
      </c>
      <c r="V4596" t="str">
        <f t="shared" si="143"/>
        <v>Mid-Level</v>
      </c>
      <c r="W4596" t="str">
        <f>IF(Table13[[#This Row],[Last_Working_Date]]="Active","Active","Exited")</f>
        <v>Exited</v>
      </c>
    </row>
    <row r="4597" spans="1:23" x14ac:dyDescent="0.3">
      <c r="A4597" s="9" t="s">
        <v>4697</v>
      </c>
      <c r="B4597" s="9" t="s">
        <v>19</v>
      </c>
      <c r="C4597">
        <v>37</v>
      </c>
      <c r="D4597" t="s">
        <v>30</v>
      </c>
      <c r="E4597" t="s">
        <v>36</v>
      </c>
      <c r="F4597" t="s">
        <v>40</v>
      </c>
      <c r="G4597" t="s">
        <v>41</v>
      </c>
      <c r="H4597" t="s">
        <v>24</v>
      </c>
      <c r="I4597" s="5">
        <v>11</v>
      </c>
      <c r="J4597" t="s">
        <v>25</v>
      </c>
      <c r="K4597" s="1">
        <v>40895</v>
      </c>
      <c r="L4597" s="1" t="s">
        <v>5075</v>
      </c>
      <c r="M4597" s="7">
        <v>13.86</v>
      </c>
      <c r="N4597" s="22">
        <v>48507</v>
      </c>
      <c r="O4597">
        <v>2</v>
      </c>
      <c r="P4597" t="s">
        <v>65</v>
      </c>
      <c r="Q4597">
        <v>1</v>
      </c>
      <c r="R4597">
        <v>7</v>
      </c>
      <c r="S4597" t="s">
        <v>466</v>
      </c>
      <c r="T4597" t="s">
        <v>26</v>
      </c>
      <c r="U4597" t="str">
        <f t="shared" si="142"/>
        <v>Adult</v>
      </c>
      <c r="V4597" t="str">
        <f t="shared" si="143"/>
        <v>Expert</v>
      </c>
      <c r="W4597" t="str">
        <f>IF(Table13[[#This Row],[Last_Working_Date]]="Active","Active","Exited")</f>
        <v>Active</v>
      </c>
    </row>
    <row r="4598" spans="1:23" x14ac:dyDescent="0.3">
      <c r="A4598" s="9" t="s">
        <v>4698</v>
      </c>
      <c r="B4598" s="9" t="s">
        <v>29</v>
      </c>
      <c r="C4598">
        <v>31</v>
      </c>
      <c r="D4598" t="s">
        <v>20</v>
      </c>
      <c r="E4598" t="s">
        <v>58</v>
      </c>
      <c r="F4598" t="s">
        <v>92</v>
      </c>
      <c r="G4598" t="s">
        <v>246</v>
      </c>
      <c r="H4598" t="s">
        <v>24</v>
      </c>
      <c r="I4598" s="5">
        <v>4.9000000000000004</v>
      </c>
      <c r="J4598" t="s">
        <v>25</v>
      </c>
      <c r="K4598" s="1">
        <v>45085</v>
      </c>
      <c r="L4598" s="1" t="s">
        <v>5075</v>
      </c>
      <c r="M4598" s="7">
        <v>2.39</v>
      </c>
      <c r="N4598" s="22">
        <v>42624</v>
      </c>
      <c r="O4598">
        <v>5</v>
      </c>
      <c r="P4598" t="s">
        <v>26</v>
      </c>
      <c r="Q4598">
        <v>4</v>
      </c>
      <c r="R4598">
        <v>6</v>
      </c>
      <c r="S4598" t="s">
        <v>367</v>
      </c>
      <c r="T4598" t="s">
        <v>26</v>
      </c>
      <c r="U4598" t="str">
        <f t="shared" si="142"/>
        <v>Adult</v>
      </c>
      <c r="V4598" t="str">
        <f t="shared" si="143"/>
        <v>Mid-Level</v>
      </c>
      <c r="W4598" t="str">
        <f>IF(Table13[[#This Row],[Last_Working_Date]]="Active","Active","Exited")</f>
        <v>Active</v>
      </c>
    </row>
    <row r="4599" spans="1:23" x14ac:dyDescent="0.3">
      <c r="A4599" s="9" t="s">
        <v>4699</v>
      </c>
      <c r="B4599" s="9" t="s">
        <v>19</v>
      </c>
      <c r="C4599">
        <v>38</v>
      </c>
      <c r="D4599" t="s">
        <v>30</v>
      </c>
      <c r="E4599" t="s">
        <v>31</v>
      </c>
      <c r="F4599" t="s">
        <v>82</v>
      </c>
      <c r="G4599" t="s">
        <v>83</v>
      </c>
      <c r="H4599" t="s">
        <v>24</v>
      </c>
      <c r="I4599" s="5">
        <v>4.2</v>
      </c>
      <c r="J4599" t="s">
        <v>25</v>
      </c>
      <c r="K4599" s="1">
        <v>41640</v>
      </c>
      <c r="L4599" s="1" t="s">
        <v>5075</v>
      </c>
      <c r="M4599" s="7">
        <v>11.82</v>
      </c>
      <c r="N4599" s="22">
        <v>36499</v>
      </c>
      <c r="O4599">
        <v>3</v>
      </c>
      <c r="P4599" t="s">
        <v>26</v>
      </c>
      <c r="Q4599">
        <v>1</v>
      </c>
      <c r="R4599">
        <v>5</v>
      </c>
      <c r="S4599" t="s">
        <v>440</v>
      </c>
      <c r="T4599" t="s">
        <v>26</v>
      </c>
      <c r="U4599" t="str">
        <f t="shared" si="142"/>
        <v>Adult</v>
      </c>
      <c r="V4599" t="str">
        <f t="shared" si="143"/>
        <v>Mid-Level</v>
      </c>
      <c r="W4599" t="str">
        <f>IF(Table13[[#This Row],[Last_Working_Date]]="Active","Active","Exited")</f>
        <v>Active</v>
      </c>
    </row>
    <row r="4600" spans="1:23" x14ac:dyDescent="0.3">
      <c r="A4600" s="9" t="s">
        <v>4700</v>
      </c>
      <c r="B4600" s="9" t="s">
        <v>29</v>
      </c>
      <c r="C4600">
        <v>29</v>
      </c>
      <c r="D4600" t="s">
        <v>30</v>
      </c>
      <c r="E4600" t="s">
        <v>31</v>
      </c>
      <c r="F4600" t="s">
        <v>54</v>
      </c>
      <c r="G4600" t="s">
        <v>77</v>
      </c>
      <c r="H4600" t="s">
        <v>51</v>
      </c>
      <c r="I4600" s="5">
        <v>2.4</v>
      </c>
      <c r="J4600" t="s">
        <v>25</v>
      </c>
      <c r="K4600" s="1">
        <v>40801</v>
      </c>
      <c r="L4600" s="1">
        <v>43664</v>
      </c>
      <c r="M4600" s="7">
        <v>7.84</v>
      </c>
      <c r="N4600" s="22">
        <v>37317</v>
      </c>
      <c r="O4600">
        <v>3</v>
      </c>
      <c r="P4600" t="s">
        <v>26</v>
      </c>
      <c r="Q4600">
        <v>1</v>
      </c>
      <c r="R4600">
        <v>5</v>
      </c>
      <c r="S4600" t="s">
        <v>260</v>
      </c>
      <c r="T4600" t="s">
        <v>65</v>
      </c>
      <c r="U4600" t="str">
        <f t="shared" si="142"/>
        <v>Young</v>
      </c>
      <c r="V4600" t="str">
        <f t="shared" si="143"/>
        <v>Mid-Level</v>
      </c>
      <c r="W4600" t="str">
        <f>IF(Table13[[#This Row],[Last_Working_Date]]="Active","Active","Exited")</f>
        <v>Exited</v>
      </c>
    </row>
    <row r="4601" spans="1:23" x14ac:dyDescent="0.3">
      <c r="A4601" s="9" t="s">
        <v>4701</v>
      </c>
      <c r="B4601" s="9" t="s">
        <v>29</v>
      </c>
      <c r="C4601">
        <v>28</v>
      </c>
      <c r="D4601" t="s">
        <v>20</v>
      </c>
      <c r="E4601" t="s">
        <v>31</v>
      </c>
      <c r="F4601" t="s">
        <v>32</v>
      </c>
      <c r="G4601" t="s">
        <v>33</v>
      </c>
      <c r="H4601" t="s">
        <v>24</v>
      </c>
      <c r="I4601" s="5">
        <v>4.0999999999999996</v>
      </c>
      <c r="J4601" t="s">
        <v>25</v>
      </c>
      <c r="K4601" s="1">
        <v>40666</v>
      </c>
      <c r="L4601" s="1" t="s">
        <v>5075</v>
      </c>
      <c r="M4601" s="7">
        <v>14.49</v>
      </c>
      <c r="N4601" s="22">
        <v>39742</v>
      </c>
      <c r="O4601">
        <v>3</v>
      </c>
      <c r="P4601" t="s">
        <v>26</v>
      </c>
      <c r="Q4601">
        <v>3</v>
      </c>
      <c r="R4601">
        <v>6</v>
      </c>
      <c r="S4601" t="s">
        <v>1737</v>
      </c>
      <c r="T4601" t="s">
        <v>26</v>
      </c>
      <c r="U4601" t="str">
        <f t="shared" si="142"/>
        <v>Young</v>
      </c>
      <c r="V4601" t="str">
        <f t="shared" si="143"/>
        <v>Mid-Level</v>
      </c>
      <c r="W4601" t="str">
        <f>IF(Table13[[#This Row],[Last_Working_Date]]="Active","Active","Exited")</f>
        <v>Active</v>
      </c>
    </row>
    <row r="4602" spans="1:23" x14ac:dyDescent="0.3">
      <c r="A4602" s="9" t="s">
        <v>4702</v>
      </c>
      <c r="B4602" s="9" t="s">
        <v>19</v>
      </c>
      <c r="C4602">
        <v>32</v>
      </c>
      <c r="D4602" t="s">
        <v>20</v>
      </c>
      <c r="E4602" t="s">
        <v>63</v>
      </c>
      <c r="F4602" t="s">
        <v>92</v>
      </c>
      <c r="G4602" t="s">
        <v>93</v>
      </c>
      <c r="H4602" t="s">
        <v>84</v>
      </c>
      <c r="I4602" s="5">
        <v>7.3</v>
      </c>
      <c r="J4602" t="s">
        <v>25</v>
      </c>
      <c r="K4602" s="1">
        <v>39835</v>
      </c>
      <c r="L4602" s="1" t="s">
        <v>5075</v>
      </c>
      <c r="M4602" s="7">
        <v>16.760000000000002</v>
      </c>
      <c r="N4602" s="22">
        <v>44500</v>
      </c>
      <c r="O4602">
        <v>4</v>
      </c>
      <c r="P4602" t="s">
        <v>26</v>
      </c>
      <c r="Q4602">
        <v>0</v>
      </c>
      <c r="R4602">
        <v>4</v>
      </c>
      <c r="S4602" t="s">
        <v>624</v>
      </c>
      <c r="T4602" t="s">
        <v>26</v>
      </c>
      <c r="U4602" t="str">
        <f t="shared" si="142"/>
        <v>Adult</v>
      </c>
      <c r="V4602" t="str">
        <f t="shared" si="143"/>
        <v>Senior</v>
      </c>
      <c r="W4602" t="str">
        <f>IF(Table13[[#This Row],[Last_Working_Date]]="Active","Active","Exited")</f>
        <v>Active</v>
      </c>
    </row>
    <row r="4603" spans="1:23" x14ac:dyDescent="0.3">
      <c r="A4603" s="9" t="s">
        <v>4703</v>
      </c>
      <c r="B4603" s="9" t="s">
        <v>29</v>
      </c>
      <c r="C4603">
        <v>37</v>
      </c>
      <c r="D4603" t="s">
        <v>20</v>
      </c>
      <c r="E4603" t="s">
        <v>39</v>
      </c>
      <c r="F4603" t="s">
        <v>32</v>
      </c>
      <c r="G4603" t="s">
        <v>33</v>
      </c>
      <c r="H4603" t="s">
        <v>24</v>
      </c>
      <c r="I4603" s="5">
        <v>7.9</v>
      </c>
      <c r="J4603" t="s">
        <v>25</v>
      </c>
      <c r="K4603" s="1">
        <v>44549</v>
      </c>
      <c r="L4603" s="1" t="s">
        <v>5075</v>
      </c>
      <c r="M4603" s="7">
        <v>3.86</v>
      </c>
      <c r="N4603" s="22">
        <v>43910</v>
      </c>
      <c r="O4603">
        <v>4</v>
      </c>
      <c r="P4603" t="s">
        <v>26</v>
      </c>
      <c r="Q4603">
        <v>2</v>
      </c>
      <c r="R4603">
        <v>4</v>
      </c>
      <c r="S4603" t="s">
        <v>187</v>
      </c>
      <c r="T4603" t="s">
        <v>26</v>
      </c>
      <c r="U4603" t="str">
        <f t="shared" si="142"/>
        <v>Adult</v>
      </c>
      <c r="V4603" t="str">
        <f t="shared" si="143"/>
        <v>Senior</v>
      </c>
      <c r="W4603" t="str">
        <f>IF(Table13[[#This Row],[Last_Working_Date]]="Active","Active","Exited")</f>
        <v>Active</v>
      </c>
    </row>
    <row r="4604" spans="1:23" x14ac:dyDescent="0.3">
      <c r="A4604" s="9" t="s">
        <v>4704</v>
      </c>
      <c r="B4604" s="9" t="s">
        <v>29</v>
      </c>
      <c r="C4604">
        <v>28</v>
      </c>
      <c r="D4604" t="s">
        <v>30</v>
      </c>
      <c r="E4604" t="s">
        <v>21</v>
      </c>
      <c r="F4604" t="s">
        <v>22</v>
      </c>
      <c r="G4604" t="s">
        <v>74</v>
      </c>
      <c r="H4604" t="s">
        <v>24</v>
      </c>
      <c r="I4604" s="5">
        <v>2.2000000000000002</v>
      </c>
      <c r="J4604" t="s">
        <v>25</v>
      </c>
      <c r="K4604" s="1">
        <v>44138</v>
      </c>
      <c r="L4604" s="1" t="s">
        <v>5075</v>
      </c>
      <c r="M4604" s="7">
        <v>4.9800000000000004</v>
      </c>
      <c r="N4604" s="22">
        <v>32083</v>
      </c>
      <c r="O4604">
        <v>3</v>
      </c>
      <c r="P4604" t="s">
        <v>26</v>
      </c>
      <c r="Q4604">
        <v>3</v>
      </c>
      <c r="R4604">
        <v>8</v>
      </c>
      <c r="S4604" t="s">
        <v>885</v>
      </c>
      <c r="T4604" t="s">
        <v>26</v>
      </c>
      <c r="U4604" t="str">
        <f t="shared" si="142"/>
        <v>Young</v>
      </c>
      <c r="V4604" t="str">
        <f t="shared" si="143"/>
        <v>Mid-Level</v>
      </c>
      <c r="W4604" t="str">
        <f>IF(Table13[[#This Row],[Last_Working_Date]]="Active","Active","Exited")</f>
        <v>Active</v>
      </c>
    </row>
    <row r="4605" spans="1:23" x14ac:dyDescent="0.3">
      <c r="A4605" s="9" t="s">
        <v>4705</v>
      </c>
      <c r="B4605" s="9" t="s">
        <v>29</v>
      </c>
      <c r="C4605">
        <v>29</v>
      </c>
      <c r="D4605" t="s">
        <v>30</v>
      </c>
      <c r="E4605" t="s">
        <v>53</v>
      </c>
      <c r="F4605" t="s">
        <v>32</v>
      </c>
      <c r="G4605" t="s">
        <v>171</v>
      </c>
      <c r="H4605" t="s">
        <v>24</v>
      </c>
      <c r="I4605" s="5">
        <v>9</v>
      </c>
      <c r="J4605" t="s">
        <v>25</v>
      </c>
      <c r="K4605" s="1">
        <v>40535</v>
      </c>
      <c r="L4605" s="1" t="s">
        <v>5075</v>
      </c>
      <c r="M4605" s="7">
        <v>14.85</v>
      </c>
      <c r="N4605" s="22">
        <v>50877</v>
      </c>
      <c r="O4605">
        <v>2</v>
      </c>
      <c r="P4605" t="s">
        <v>26</v>
      </c>
      <c r="Q4605">
        <v>1</v>
      </c>
      <c r="R4605">
        <v>6</v>
      </c>
      <c r="S4605" t="s">
        <v>634</v>
      </c>
      <c r="T4605" t="s">
        <v>26</v>
      </c>
      <c r="U4605" t="str">
        <f t="shared" si="142"/>
        <v>Young</v>
      </c>
      <c r="V4605" t="str">
        <f t="shared" si="143"/>
        <v>Senior</v>
      </c>
      <c r="W4605" t="str">
        <f>IF(Table13[[#This Row],[Last_Working_Date]]="Active","Active","Exited")</f>
        <v>Active</v>
      </c>
    </row>
    <row r="4606" spans="1:23" x14ac:dyDescent="0.3">
      <c r="A4606" s="9" t="s">
        <v>4706</v>
      </c>
      <c r="B4606" s="9" t="s">
        <v>19</v>
      </c>
      <c r="C4606">
        <v>26</v>
      </c>
      <c r="D4606" t="s">
        <v>20</v>
      </c>
      <c r="E4606" t="s">
        <v>36</v>
      </c>
      <c r="F4606" t="s">
        <v>92</v>
      </c>
      <c r="G4606" t="s">
        <v>120</v>
      </c>
      <c r="H4606" t="s">
        <v>24</v>
      </c>
      <c r="I4606" s="5">
        <v>3.9</v>
      </c>
      <c r="J4606" t="s">
        <v>25</v>
      </c>
      <c r="K4606" s="1">
        <v>40904</v>
      </c>
      <c r="L4606" s="1" t="s">
        <v>5075</v>
      </c>
      <c r="M4606" s="7">
        <v>13.84</v>
      </c>
      <c r="N4606" s="22">
        <v>40565</v>
      </c>
      <c r="O4606">
        <v>3</v>
      </c>
      <c r="P4606" t="s">
        <v>26</v>
      </c>
      <c r="Q4606">
        <v>2</v>
      </c>
      <c r="R4606">
        <v>8</v>
      </c>
      <c r="S4606" t="s">
        <v>805</v>
      </c>
      <c r="T4606" t="s">
        <v>26</v>
      </c>
      <c r="U4606" t="str">
        <f t="shared" si="142"/>
        <v>Young</v>
      </c>
      <c r="V4606" t="str">
        <f t="shared" si="143"/>
        <v>Mid-Level</v>
      </c>
      <c r="W4606" t="str">
        <f>IF(Table13[[#This Row],[Last_Working_Date]]="Active","Active","Exited")</f>
        <v>Active</v>
      </c>
    </row>
    <row r="4607" spans="1:23" x14ac:dyDescent="0.3">
      <c r="A4607" s="9" t="s">
        <v>4707</v>
      </c>
      <c r="B4607" s="9" t="s">
        <v>29</v>
      </c>
      <c r="C4607">
        <v>21</v>
      </c>
      <c r="D4607" t="s">
        <v>30</v>
      </c>
      <c r="E4607" t="s">
        <v>31</v>
      </c>
      <c r="F4607" t="s">
        <v>92</v>
      </c>
      <c r="G4607" t="s">
        <v>93</v>
      </c>
      <c r="H4607" t="s">
        <v>51</v>
      </c>
      <c r="I4607" s="5">
        <v>1</v>
      </c>
      <c r="J4607" t="s">
        <v>85</v>
      </c>
      <c r="K4607" s="1">
        <v>44465</v>
      </c>
      <c r="L4607" s="1" t="s">
        <v>5075</v>
      </c>
      <c r="M4607" s="7">
        <v>4.09</v>
      </c>
      <c r="N4607" s="22">
        <v>36374</v>
      </c>
      <c r="O4607">
        <v>2</v>
      </c>
      <c r="P4607" t="s">
        <v>26</v>
      </c>
      <c r="Q4607">
        <v>4</v>
      </c>
      <c r="R4607">
        <v>3</v>
      </c>
      <c r="S4607" t="s">
        <v>723</v>
      </c>
      <c r="T4607" t="s">
        <v>26</v>
      </c>
      <c r="U4607" t="str">
        <f t="shared" si="142"/>
        <v>Young</v>
      </c>
      <c r="V4607" t="str">
        <f t="shared" si="143"/>
        <v>Junior</v>
      </c>
      <c r="W4607" t="str">
        <f>IF(Table13[[#This Row],[Last_Working_Date]]="Active","Active","Exited")</f>
        <v>Active</v>
      </c>
    </row>
    <row r="4608" spans="1:23" x14ac:dyDescent="0.3">
      <c r="A4608" s="9" t="s">
        <v>4708</v>
      </c>
      <c r="B4608" s="9" t="s">
        <v>19</v>
      </c>
      <c r="C4608">
        <v>32</v>
      </c>
      <c r="D4608" t="s">
        <v>20</v>
      </c>
      <c r="E4608" t="s">
        <v>58</v>
      </c>
      <c r="F4608" t="s">
        <v>45</v>
      </c>
      <c r="G4608" t="s">
        <v>46</v>
      </c>
      <c r="H4608" t="s">
        <v>24</v>
      </c>
      <c r="I4608" s="5">
        <v>12</v>
      </c>
      <c r="J4608" t="s">
        <v>25</v>
      </c>
      <c r="K4608" s="1">
        <v>43837</v>
      </c>
      <c r="L4608" s="1" t="s">
        <v>5075</v>
      </c>
      <c r="M4608" s="7">
        <v>5.81</v>
      </c>
      <c r="N4608" s="22">
        <v>63401</v>
      </c>
      <c r="O4608">
        <v>3</v>
      </c>
      <c r="P4608" t="s">
        <v>26</v>
      </c>
      <c r="Q4608">
        <v>4</v>
      </c>
      <c r="R4608">
        <v>3</v>
      </c>
      <c r="S4608" t="s">
        <v>372</v>
      </c>
      <c r="T4608" t="s">
        <v>26</v>
      </c>
      <c r="U4608" t="str">
        <f t="shared" si="142"/>
        <v>Adult</v>
      </c>
      <c r="V4608" t="str">
        <f t="shared" si="143"/>
        <v>Expert</v>
      </c>
      <c r="W4608" t="str">
        <f>IF(Table13[[#This Row],[Last_Working_Date]]="Active","Active","Exited")</f>
        <v>Active</v>
      </c>
    </row>
    <row r="4609" spans="1:23" x14ac:dyDescent="0.3">
      <c r="A4609" s="9" t="s">
        <v>4709</v>
      </c>
      <c r="B4609" s="9" t="s">
        <v>19</v>
      </c>
      <c r="C4609">
        <v>26</v>
      </c>
      <c r="D4609" t="s">
        <v>20</v>
      </c>
      <c r="E4609" t="s">
        <v>31</v>
      </c>
      <c r="F4609" t="s">
        <v>40</v>
      </c>
      <c r="G4609" t="s">
        <v>50</v>
      </c>
      <c r="H4609" t="s">
        <v>51</v>
      </c>
      <c r="I4609" s="5">
        <v>4.7</v>
      </c>
      <c r="J4609" t="s">
        <v>25</v>
      </c>
      <c r="K4609" s="1">
        <v>42090</v>
      </c>
      <c r="L4609" s="1" t="s">
        <v>5075</v>
      </c>
      <c r="M4609" s="7">
        <v>10.59</v>
      </c>
      <c r="N4609" s="22">
        <v>46280</v>
      </c>
      <c r="O4609">
        <v>2</v>
      </c>
      <c r="P4609" t="s">
        <v>26</v>
      </c>
      <c r="Q4609">
        <v>3</v>
      </c>
      <c r="R4609">
        <v>9</v>
      </c>
      <c r="S4609" t="s">
        <v>458</v>
      </c>
      <c r="T4609" t="s">
        <v>26</v>
      </c>
      <c r="U4609" t="str">
        <f t="shared" si="142"/>
        <v>Young</v>
      </c>
      <c r="V4609" t="str">
        <f t="shared" si="143"/>
        <v>Mid-Level</v>
      </c>
      <c r="W4609" t="str">
        <f>IF(Table13[[#This Row],[Last_Working_Date]]="Active","Active","Exited")</f>
        <v>Active</v>
      </c>
    </row>
    <row r="4610" spans="1:23" x14ac:dyDescent="0.3">
      <c r="A4610" s="9" t="s">
        <v>4710</v>
      </c>
      <c r="B4610" s="9" t="s">
        <v>29</v>
      </c>
      <c r="C4610">
        <v>23</v>
      </c>
      <c r="D4610" t="s">
        <v>20</v>
      </c>
      <c r="E4610" t="s">
        <v>53</v>
      </c>
      <c r="F4610" t="s">
        <v>54</v>
      </c>
      <c r="G4610" t="s">
        <v>77</v>
      </c>
      <c r="H4610" t="s">
        <v>47</v>
      </c>
      <c r="I4610" s="5">
        <v>0.5</v>
      </c>
      <c r="J4610" t="s">
        <v>85</v>
      </c>
      <c r="K4610" s="1">
        <v>41714</v>
      </c>
      <c r="L4610" s="1" t="s">
        <v>5075</v>
      </c>
      <c r="M4610" s="7">
        <v>11.62</v>
      </c>
      <c r="N4610" s="22">
        <v>37269</v>
      </c>
      <c r="O4610">
        <v>3</v>
      </c>
      <c r="P4610" t="s">
        <v>26</v>
      </c>
      <c r="Q4610">
        <v>0</v>
      </c>
      <c r="R4610">
        <v>3</v>
      </c>
      <c r="S4610" t="s">
        <v>167</v>
      </c>
      <c r="T4610" t="s">
        <v>26</v>
      </c>
      <c r="U4610" t="str">
        <f t="shared" ref="U4610:U4673" si="144">IF(C4610&lt;=30,"Young","Adult")</f>
        <v>Young</v>
      </c>
      <c r="V4610" t="str">
        <f t="shared" ref="V4610:V4673" si="145">IF(I4610&lt;2,"Junior",IF(I4610&lt;5,"Mid-Level",IF(I4610&lt;10,"Senior","Expert")))</f>
        <v>Junior</v>
      </c>
      <c r="W4610" t="str">
        <f>IF(Table13[[#This Row],[Last_Working_Date]]="Active","Active","Exited")</f>
        <v>Active</v>
      </c>
    </row>
    <row r="4611" spans="1:23" x14ac:dyDescent="0.3">
      <c r="A4611" s="9" t="s">
        <v>4711</v>
      </c>
      <c r="B4611" s="9" t="s">
        <v>29</v>
      </c>
      <c r="C4611">
        <v>35</v>
      </c>
      <c r="D4611" t="s">
        <v>30</v>
      </c>
      <c r="E4611" t="s">
        <v>63</v>
      </c>
      <c r="F4611" t="s">
        <v>32</v>
      </c>
      <c r="G4611" t="s">
        <v>33</v>
      </c>
      <c r="H4611" t="s">
        <v>51</v>
      </c>
      <c r="I4611" s="5">
        <v>6.4</v>
      </c>
      <c r="J4611" t="s">
        <v>25</v>
      </c>
      <c r="K4611" s="1">
        <v>45152</v>
      </c>
      <c r="L4611" s="1" t="s">
        <v>5075</v>
      </c>
      <c r="M4611" s="7">
        <v>2.21</v>
      </c>
      <c r="N4611" s="22">
        <v>46408</v>
      </c>
      <c r="O4611">
        <v>4</v>
      </c>
      <c r="P4611" t="s">
        <v>26</v>
      </c>
      <c r="Q4611">
        <v>1</v>
      </c>
      <c r="R4611">
        <v>5</v>
      </c>
      <c r="S4611" t="s">
        <v>1656</v>
      </c>
      <c r="T4611" t="s">
        <v>26</v>
      </c>
      <c r="U4611" t="str">
        <f t="shared" si="144"/>
        <v>Adult</v>
      </c>
      <c r="V4611" t="str">
        <f t="shared" si="145"/>
        <v>Senior</v>
      </c>
      <c r="W4611" t="str">
        <f>IF(Table13[[#This Row],[Last_Working_Date]]="Active","Active","Exited")</f>
        <v>Active</v>
      </c>
    </row>
    <row r="4612" spans="1:23" x14ac:dyDescent="0.3">
      <c r="A4612" s="9" t="s">
        <v>4712</v>
      </c>
      <c r="B4612" s="9" t="s">
        <v>29</v>
      </c>
      <c r="C4612">
        <v>44</v>
      </c>
      <c r="D4612" t="s">
        <v>30</v>
      </c>
      <c r="E4612" t="s">
        <v>53</v>
      </c>
      <c r="F4612" t="s">
        <v>45</v>
      </c>
      <c r="G4612" t="s">
        <v>98</v>
      </c>
      <c r="H4612" t="s">
        <v>24</v>
      </c>
      <c r="I4612" s="5">
        <v>9.6</v>
      </c>
      <c r="J4612" t="s">
        <v>25</v>
      </c>
      <c r="K4612" s="1">
        <v>39491</v>
      </c>
      <c r="L4612" s="1" t="s">
        <v>5075</v>
      </c>
      <c r="M4612" s="7">
        <v>17.71</v>
      </c>
      <c r="N4612" s="22">
        <v>53890</v>
      </c>
      <c r="O4612">
        <v>4</v>
      </c>
      <c r="P4612" t="s">
        <v>26</v>
      </c>
      <c r="Q4612">
        <v>1</v>
      </c>
      <c r="R4612">
        <v>6</v>
      </c>
      <c r="S4612" t="s">
        <v>131</v>
      </c>
      <c r="T4612" t="s">
        <v>26</v>
      </c>
      <c r="U4612" t="str">
        <f t="shared" si="144"/>
        <v>Adult</v>
      </c>
      <c r="V4612" t="str">
        <f t="shared" si="145"/>
        <v>Senior</v>
      </c>
      <c r="W4612" t="str">
        <f>IF(Table13[[#This Row],[Last_Working_Date]]="Active","Active","Exited")</f>
        <v>Active</v>
      </c>
    </row>
    <row r="4613" spans="1:23" x14ac:dyDescent="0.3">
      <c r="A4613" s="9" t="s">
        <v>4713</v>
      </c>
      <c r="B4613" s="9" t="s">
        <v>29</v>
      </c>
      <c r="C4613">
        <v>34</v>
      </c>
      <c r="D4613" t="s">
        <v>20</v>
      </c>
      <c r="E4613" t="s">
        <v>39</v>
      </c>
      <c r="F4613" t="s">
        <v>54</v>
      </c>
      <c r="G4613" t="s">
        <v>55</v>
      </c>
      <c r="H4613" t="s">
        <v>24</v>
      </c>
      <c r="I4613" s="5">
        <v>8.6999999999999993</v>
      </c>
      <c r="J4613" t="s">
        <v>25</v>
      </c>
      <c r="K4613" s="1">
        <v>39920</v>
      </c>
      <c r="L4613" s="1" t="s">
        <v>5075</v>
      </c>
      <c r="M4613" s="7">
        <v>16.53</v>
      </c>
      <c r="N4613" s="22">
        <v>49054</v>
      </c>
      <c r="O4613">
        <v>4</v>
      </c>
      <c r="P4613" t="s">
        <v>26</v>
      </c>
      <c r="Q4613">
        <v>0</v>
      </c>
      <c r="R4613">
        <v>10</v>
      </c>
      <c r="S4613" t="s">
        <v>140</v>
      </c>
      <c r="T4613" t="s">
        <v>26</v>
      </c>
      <c r="U4613" t="str">
        <f t="shared" si="144"/>
        <v>Adult</v>
      </c>
      <c r="V4613" t="str">
        <f t="shared" si="145"/>
        <v>Senior</v>
      </c>
      <c r="W4613" t="str">
        <f>IF(Table13[[#This Row],[Last_Working_Date]]="Active","Active","Exited")</f>
        <v>Active</v>
      </c>
    </row>
    <row r="4614" spans="1:23" x14ac:dyDescent="0.3">
      <c r="A4614" s="9" t="s">
        <v>4714</v>
      </c>
      <c r="B4614" s="9" t="s">
        <v>29</v>
      </c>
      <c r="C4614">
        <v>33</v>
      </c>
      <c r="D4614" t="s">
        <v>30</v>
      </c>
      <c r="E4614" t="s">
        <v>31</v>
      </c>
      <c r="F4614" t="s">
        <v>54</v>
      </c>
      <c r="G4614" t="s">
        <v>55</v>
      </c>
      <c r="H4614" t="s">
        <v>24</v>
      </c>
      <c r="I4614" s="5">
        <v>10.9</v>
      </c>
      <c r="J4614" t="s">
        <v>25</v>
      </c>
      <c r="K4614" s="1">
        <v>41601</v>
      </c>
      <c r="L4614" s="1" t="s">
        <v>5075</v>
      </c>
      <c r="M4614" s="7">
        <v>11.93</v>
      </c>
      <c r="N4614" s="22">
        <v>50008</v>
      </c>
      <c r="O4614">
        <v>4</v>
      </c>
      <c r="P4614" t="s">
        <v>26</v>
      </c>
      <c r="Q4614">
        <v>2</v>
      </c>
      <c r="R4614">
        <v>9</v>
      </c>
      <c r="S4614" t="s">
        <v>167</v>
      </c>
      <c r="T4614" t="s">
        <v>26</v>
      </c>
      <c r="U4614" t="str">
        <f t="shared" si="144"/>
        <v>Adult</v>
      </c>
      <c r="V4614" t="str">
        <f t="shared" si="145"/>
        <v>Expert</v>
      </c>
      <c r="W4614" t="str">
        <f>IF(Table13[[#This Row],[Last_Working_Date]]="Active","Active","Exited")</f>
        <v>Active</v>
      </c>
    </row>
    <row r="4615" spans="1:23" x14ac:dyDescent="0.3">
      <c r="A4615" s="9" t="s">
        <v>4715</v>
      </c>
      <c r="B4615" s="9" t="s">
        <v>209</v>
      </c>
      <c r="C4615">
        <v>35</v>
      </c>
      <c r="D4615" t="s">
        <v>30</v>
      </c>
      <c r="E4615" t="s">
        <v>31</v>
      </c>
      <c r="F4615" t="s">
        <v>92</v>
      </c>
      <c r="G4615" t="s">
        <v>120</v>
      </c>
      <c r="H4615" t="s">
        <v>84</v>
      </c>
      <c r="I4615" s="5">
        <v>9.8000000000000007</v>
      </c>
      <c r="J4615" t="s">
        <v>85</v>
      </c>
      <c r="K4615" s="1">
        <v>39857</v>
      </c>
      <c r="L4615" s="1">
        <v>40885</v>
      </c>
      <c r="M4615" s="7">
        <v>2.81</v>
      </c>
      <c r="N4615" s="22">
        <v>53808</v>
      </c>
      <c r="O4615">
        <v>5</v>
      </c>
      <c r="P4615" t="s">
        <v>26</v>
      </c>
      <c r="Q4615">
        <v>0</v>
      </c>
      <c r="R4615">
        <v>7</v>
      </c>
      <c r="S4615" t="s">
        <v>945</v>
      </c>
      <c r="T4615" t="s">
        <v>65</v>
      </c>
      <c r="U4615" t="str">
        <f t="shared" si="144"/>
        <v>Adult</v>
      </c>
      <c r="V4615" t="str">
        <f t="shared" si="145"/>
        <v>Senior</v>
      </c>
      <c r="W4615" t="str">
        <f>IF(Table13[[#This Row],[Last_Working_Date]]="Active","Active","Exited")</f>
        <v>Exited</v>
      </c>
    </row>
    <row r="4616" spans="1:23" x14ac:dyDescent="0.3">
      <c r="A4616" s="9" t="s">
        <v>4716</v>
      </c>
      <c r="B4616" s="9" t="s">
        <v>29</v>
      </c>
      <c r="C4616">
        <v>37</v>
      </c>
      <c r="D4616" t="s">
        <v>30</v>
      </c>
      <c r="E4616" t="s">
        <v>31</v>
      </c>
      <c r="F4616" t="s">
        <v>92</v>
      </c>
      <c r="G4616" t="s">
        <v>93</v>
      </c>
      <c r="H4616" t="s">
        <v>24</v>
      </c>
      <c r="I4616" s="5">
        <v>6.1</v>
      </c>
      <c r="J4616" t="s">
        <v>85</v>
      </c>
      <c r="K4616" s="1">
        <v>41966</v>
      </c>
      <c r="L4616" s="1" t="s">
        <v>5075</v>
      </c>
      <c r="M4616" s="7">
        <v>10.93</v>
      </c>
      <c r="N4616" s="22">
        <v>45629</v>
      </c>
      <c r="O4616">
        <v>4</v>
      </c>
      <c r="P4616" t="s">
        <v>26</v>
      </c>
      <c r="Q4616">
        <v>4</v>
      </c>
      <c r="R4616">
        <v>6</v>
      </c>
      <c r="S4616" t="s">
        <v>1022</v>
      </c>
      <c r="T4616" t="s">
        <v>26</v>
      </c>
      <c r="U4616" t="str">
        <f t="shared" si="144"/>
        <v>Adult</v>
      </c>
      <c r="V4616" t="str">
        <f t="shared" si="145"/>
        <v>Senior</v>
      </c>
      <c r="W4616" t="str">
        <f>IF(Table13[[#This Row],[Last_Working_Date]]="Active","Active","Exited")</f>
        <v>Active</v>
      </c>
    </row>
    <row r="4617" spans="1:23" x14ac:dyDescent="0.3">
      <c r="A4617" s="9" t="s">
        <v>1741</v>
      </c>
      <c r="B4617" s="9" t="s">
        <v>29</v>
      </c>
      <c r="C4617">
        <v>26</v>
      </c>
      <c r="D4617" t="s">
        <v>30</v>
      </c>
      <c r="E4617" t="s">
        <v>31</v>
      </c>
      <c r="F4617" t="s">
        <v>82</v>
      </c>
      <c r="G4617" t="s">
        <v>284</v>
      </c>
      <c r="H4617" t="s">
        <v>24</v>
      </c>
      <c r="I4617" s="5">
        <v>5.7</v>
      </c>
      <c r="J4617" t="s">
        <v>25</v>
      </c>
      <c r="K4617" s="1">
        <v>41280</v>
      </c>
      <c r="L4617" s="1" t="s">
        <v>5075</v>
      </c>
      <c r="M4617" s="7">
        <v>12.81</v>
      </c>
      <c r="N4617" s="22">
        <v>43817</v>
      </c>
      <c r="O4617">
        <v>3</v>
      </c>
      <c r="P4617" t="s">
        <v>26</v>
      </c>
      <c r="Q4617">
        <v>1</v>
      </c>
      <c r="R4617">
        <v>5</v>
      </c>
      <c r="S4617" t="s">
        <v>5074</v>
      </c>
      <c r="T4617" t="s">
        <v>26</v>
      </c>
      <c r="U4617" t="str">
        <f t="shared" si="144"/>
        <v>Young</v>
      </c>
      <c r="V4617" t="str">
        <f t="shared" si="145"/>
        <v>Senior</v>
      </c>
      <c r="W4617" t="str">
        <f>IF(Table13[[#This Row],[Last_Working_Date]]="Active","Active","Exited")</f>
        <v>Active</v>
      </c>
    </row>
    <row r="4618" spans="1:23" x14ac:dyDescent="0.3">
      <c r="A4618" s="9" t="s">
        <v>4717</v>
      </c>
      <c r="B4618" s="9" t="s">
        <v>29</v>
      </c>
      <c r="C4618">
        <v>41</v>
      </c>
      <c r="D4618" t="s">
        <v>30</v>
      </c>
      <c r="E4618" t="s">
        <v>21</v>
      </c>
      <c r="F4618" t="s">
        <v>67</v>
      </c>
      <c r="G4618" t="s">
        <v>176</v>
      </c>
      <c r="H4618" t="s">
        <v>24</v>
      </c>
      <c r="I4618" s="5">
        <v>10.7</v>
      </c>
      <c r="J4618" t="s">
        <v>25</v>
      </c>
      <c r="K4618" s="1">
        <v>39907</v>
      </c>
      <c r="L4618" s="1" t="s">
        <v>5075</v>
      </c>
      <c r="M4618" s="7">
        <v>16.57</v>
      </c>
      <c r="N4618" s="22">
        <v>58751</v>
      </c>
      <c r="O4618">
        <v>3</v>
      </c>
      <c r="P4618" t="s">
        <v>26</v>
      </c>
      <c r="Q4618">
        <v>2</v>
      </c>
      <c r="R4618">
        <v>8</v>
      </c>
      <c r="S4618" t="s">
        <v>177</v>
      </c>
      <c r="T4618" t="s">
        <v>26</v>
      </c>
      <c r="U4618" t="str">
        <f t="shared" si="144"/>
        <v>Adult</v>
      </c>
      <c r="V4618" t="str">
        <f t="shared" si="145"/>
        <v>Expert</v>
      </c>
      <c r="W4618" t="str">
        <f>IF(Table13[[#This Row],[Last_Working_Date]]="Active","Active","Exited")</f>
        <v>Active</v>
      </c>
    </row>
    <row r="4619" spans="1:23" x14ac:dyDescent="0.3">
      <c r="A4619" s="9" t="s">
        <v>4718</v>
      </c>
      <c r="B4619" s="9" t="s">
        <v>29</v>
      </c>
      <c r="C4619">
        <v>36</v>
      </c>
      <c r="D4619" t="s">
        <v>30</v>
      </c>
      <c r="E4619" t="s">
        <v>58</v>
      </c>
      <c r="F4619" t="s">
        <v>22</v>
      </c>
      <c r="G4619" t="s">
        <v>23</v>
      </c>
      <c r="H4619" t="s">
        <v>24</v>
      </c>
      <c r="I4619" s="5">
        <v>6.3</v>
      </c>
      <c r="J4619" t="s">
        <v>25</v>
      </c>
      <c r="K4619" s="1">
        <v>45680</v>
      </c>
      <c r="L4619" s="1" t="s">
        <v>5075</v>
      </c>
      <c r="M4619" s="7">
        <v>0.76</v>
      </c>
      <c r="N4619" s="22">
        <v>47217</v>
      </c>
      <c r="O4619">
        <v>4</v>
      </c>
      <c r="P4619" t="s">
        <v>26</v>
      </c>
      <c r="Q4619">
        <v>3</v>
      </c>
      <c r="R4619">
        <v>12</v>
      </c>
      <c r="S4619" t="s">
        <v>265</v>
      </c>
      <c r="T4619" t="s">
        <v>26</v>
      </c>
      <c r="U4619" t="str">
        <f t="shared" si="144"/>
        <v>Adult</v>
      </c>
      <c r="V4619" t="str">
        <f t="shared" si="145"/>
        <v>Senior</v>
      </c>
      <c r="W4619" t="str">
        <f>IF(Table13[[#This Row],[Last_Working_Date]]="Active","Active","Exited")</f>
        <v>Active</v>
      </c>
    </row>
    <row r="4620" spans="1:23" x14ac:dyDescent="0.3">
      <c r="A4620" s="9" t="s">
        <v>4719</v>
      </c>
      <c r="B4620" s="9" t="s">
        <v>19</v>
      </c>
      <c r="C4620">
        <v>34</v>
      </c>
      <c r="D4620" t="s">
        <v>20</v>
      </c>
      <c r="E4620" t="s">
        <v>21</v>
      </c>
      <c r="F4620" t="s">
        <v>92</v>
      </c>
      <c r="G4620" t="s">
        <v>120</v>
      </c>
      <c r="H4620" t="s">
        <v>24</v>
      </c>
      <c r="I4620" s="5">
        <v>13.6</v>
      </c>
      <c r="J4620" t="s">
        <v>85</v>
      </c>
      <c r="K4620" s="1">
        <v>40167</v>
      </c>
      <c r="L4620" s="1" t="s">
        <v>5075</v>
      </c>
      <c r="M4620" s="7">
        <v>15.85</v>
      </c>
      <c r="N4620" s="22">
        <v>71098</v>
      </c>
      <c r="O4620">
        <v>4</v>
      </c>
      <c r="P4620" t="s">
        <v>26</v>
      </c>
      <c r="Q4620">
        <v>3</v>
      </c>
      <c r="R4620">
        <v>4</v>
      </c>
      <c r="S4620" t="s">
        <v>969</v>
      </c>
      <c r="T4620" t="s">
        <v>26</v>
      </c>
      <c r="U4620" t="str">
        <f t="shared" si="144"/>
        <v>Adult</v>
      </c>
      <c r="V4620" t="str">
        <f t="shared" si="145"/>
        <v>Expert</v>
      </c>
      <c r="W4620" t="str">
        <f>IF(Table13[[#This Row],[Last_Working_Date]]="Active","Active","Exited")</f>
        <v>Active</v>
      </c>
    </row>
    <row r="4621" spans="1:23" x14ac:dyDescent="0.3">
      <c r="A4621" s="9" t="s">
        <v>4720</v>
      </c>
      <c r="B4621" s="9" t="s">
        <v>19</v>
      </c>
      <c r="C4621">
        <v>29</v>
      </c>
      <c r="D4621" t="s">
        <v>20</v>
      </c>
      <c r="E4621" t="s">
        <v>31</v>
      </c>
      <c r="F4621" t="s">
        <v>82</v>
      </c>
      <c r="G4621" t="s">
        <v>284</v>
      </c>
      <c r="H4621" t="s">
        <v>51</v>
      </c>
      <c r="I4621" s="5">
        <v>6.4</v>
      </c>
      <c r="J4621" t="s">
        <v>25</v>
      </c>
      <c r="K4621" s="1">
        <v>39474</v>
      </c>
      <c r="L4621" s="1" t="s">
        <v>5075</v>
      </c>
      <c r="M4621" s="7">
        <v>17.75</v>
      </c>
      <c r="N4621" s="22">
        <v>41516</v>
      </c>
      <c r="O4621">
        <v>3</v>
      </c>
      <c r="P4621" t="s">
        <v>26</v>
      </c>
      <c r="Q4621">
        <v>2</v>
      </c>
      <c r="R4621">
        <v>8</v>
      </c>
      <c r="S4621" t="s">
        <v>683</v>
      </c>
      <c r="T4621" t="s">
        <v>26</v>
      </c>
      <c r="U4621" t="str">
        <f t="shared" si="144"/>
        <v>Young</v>
      </c>
      <c r="V4621" t="str">
        <f t="shared" si="145"/>
        <v>Senior</v>
      </c>
      <c r="W4621" t="str">
        <f>IF(Table13[[#This Row],[Last_Working_Date]]="Active","Active","Exited")</f>
        <v>Active</v>
      </c>
    </row>
    <row r="4622" spans="1:23" x14ac:dyDescent="0.3">
      <c r="A4622" s="9" t="s">
        <v>4721</v>
      </c>
      <c r="B4622" s="9" t="s">
        <v>19</v>
      </c>
      <c r="C4622">
        <v>30</v>
      </c>
      <c r="D4622" t="s">
        <v>30</v>
      </c>
      <c r="E4622" t="s">
        <v>39</v>
      </c>
      <c r="F4622" t="s">
        <v>45</v>
      </c>
      <c r="G4622" t="s">
        <v>164</v>
      </c>
      <c r="H4622" t="s">
        <v>84</v>
      </c>
      <c r="I4622" s="5">
        <v>7.5</v>
      </c>
      <c r="J4622" t="s">
        <v>25</v>
      </c>
      <c r="K4622" s="1">
        <v>44393</v>
      </c>
      <c r="L4622" s="1" t="s">
        <v>5075</v>
      </c>
      <c r="M4622" s="7">
        <v>4.28</v>
      </c>
      <c r="N4622" s="22">
        <v>45991</v>
      </c>
      <c r="O4622">
        <v>2</v>
      </c>
      <c r="P4622" t="s">
        <v>26</v>
      </c>
      <c r="Q4622">
        <v>2</v>
      </c>
      <c r="R4622">
        <v>4</v>
      </c>
      <c r="S4622" t="s">
        <v>244</v>
      </c>
      <c r="T4622" t="s">
        <v>26</v>
      </c>
      <c r="U4622" t="str">
        <f t="shared" si="144"/>
        <v>Young</v>
      </c>
      <c r="V4622" t="str">
        <f t="shared" si="145"/>
        <v>Senior</v>
      </c>
      <c r="W4622" t="str">
        <f>IF(Table13[[#This Row],[Last_Working_Date]]="Active","Active","Exited")</f>
        <v>Active</v>
      </c>
    </row>
    <row r="4623" spans="1:23" x14ac:dyDescent="0.3">
      <c r="A4623" s="9" t="s">
        <v>4722</v>
      </c>
      <c r="B4623" s="9" t="s">
        <v>19</v>
      </c>
      <c r="C4623">
        <v>32</v>
      </c>
      <c r="D4623" t="s">
        <v>20</v>
      </c>
      <c r="E4623" t="s">
        <v>36</v>
      </c>
      <c r="F4623" t="s">
        <v>40</v>
      </c>
      <c r="G4623" t="s">
        <v>96</v>
      </c>
      <c r="H4623" t="s">
        <v>24</v>
      </c>
      <c r="I4623" s="5">
        <v>8.6999999999999993</v>
      </c>
      <c r="J4623" t="s">
        <v>25</v>
      </c>
      <c r="K4623" s="1">
        <v>44131</v>
      </c>
      <c r="L4623" s="1" t="s">
        <v>5075</v>
      </c>
      <c r="M4623" s="7">
        <v>5</v>
      </c>
      <c r="N4623" s="22">
        <v>49926</v>
      </c>
      <c r="O4623">
        <v>4</v>
      </c>
      <c r="P4623" t="s">
        <v>26</v>
      </c>
      <c r="Q4623">
        <v>6</v>
      </c>
      <c r="R4623">
        <v>4</v>
      </c>
      <c r="S4623" t="s">
        <v>420</v>
      </c>
      <c r="T4623" t="s">
        <v>26</v>
      </c>
      <c r="U4623" t="str">
        <f t="shared" si="144"/>
        <v>Adult</v>
      </c>
      <c r="V4623" t="str">
        <f t="shared" si="145"/>
        <v>Senior</v>
      </c>
      <c r="W4623" t="str">
        <f>IF(Table13[[#This Row],[Last_Working_Date]]="Active","Active","Exited")</f>
        <v>Active</v>
      </c>
    </row>
    <row r="4624" spans="1:23" x14ac:dyDescent="0.3">
      <c r="A4624" s="9" t="s">
        <v>4723</v>
      </c>
      <c r="B4624" s="9" t="s">
        <v>29</v>
      </c>
      <c r="C4624">
        <v>41</v>
      </c>
      <c r="D4624" t="s">
        <v>30</v>
      </c>
      <c r="E4624" t="s">
        <v>31</v>
      </c>
      <c r="F4624" t="s">
        <v>54</v>
      </c>
      <c r="G4624" t="s">
        <v>55</v>
      </c>
      <c r="H4624" t="s">
        <v>24</v>
      </c>
      <c r="I4624" s="5">
        <v>13.8</v>
      </c>
      <c r="J4624" t="s">
        <v>25</v>
      </c>
      <c r="K4624" s="1">
        <v>42476</v>
      </c>
      <c r="L4624" s="1" t="s">
        <v>5075</v>
      </c>
      <c r="M4624" s="7">
        <v>9.5299999999999994</v>
      </c>
      <c r="N4624" s="22">
        <v>56022</v>
      </c>
      <c r="O4624">
        <v>3</v>
      </c>
      <c r="P4624" t="s">
        <v>26</v>
      </c>
      <c r="Q4624">
        <v>2</v>
      </c>
      <c r="R4624">
        <v>7</v>
      </c>
      <c r="S4624" t="s">
        <v>636</v>
      </c>
      <c r="T4624" t="s">
        <v>26</v>
      </c>
      <c r="U4624" t="str">
        <f t="shared" si="144"/>
        <v>Adult</v>
      </c>
      <c r="V4624" t="str">
        <f t="shared" si="145"/>
        <v>Expert</v>
      </c>
      <c r="W4624" t="str">
        <f>IF(Table13[[#This Row],[Last_Working_Date]]="Active","Active","Exited")</f>
        <v>Active</v>
      </c>
    </row>
    <row r="4625" spans="1:23" x14ac:dyDescent="0.3">
      <c r="A4625" s="9" t="s">
        <v>4724</v>
      </c>
      <c r="B4625" s="9" t="s">
        <v>19</v>
      </c>
      <c r="C4625">
        <v>41</v>
      </c>
      <c r="D4625" t="s">
        <v>30</v>
      </c>
      <c r="E4625" t="s">
        <v>63</v>
      </c>
      <c r="F4625" t="s">
        <v>67</v>
      </c>
      <c r="G4625" t="s">
        <v>68</v>
      </c>
      <c r="H4625" t="s">
        <v>24</v>
      </c>
      <c r="I4625" s="5">
        <v>2.5</v>
      </c>
      <c r="J4625" t="s">
        <v>25</v>
      </c>
      <c r="K4625" s="1">
        <v>43043</v>
      </c>
      <c r="L4625" s="1" t="s">
        <v>5075</v>
      </c>
      <c r="M4625" s="7">
        <v>7.98</v>
      </c>
      <c r="N4625" s="22">
        <v>39544</v>
      </c>
      <c r="O4625">
        <v>4</v>
      </c>
      <c r="P4625" t="s">
        <v>26</v>
      </c>
      <c r="Q4625">
        <v>3</v>
      </c>
      <c r="R4625">
        <v>6</v>
      </c>
      <c r="S4625" t="s">
        <v>69</v>
      </c>
      <c r="T4625" t="s">
        <v>26</v>
      </c>
      <c r="U4625" t="str">
        <f t="shared" si="144"/>
        <v>Adult</v>
      </c>
      <c r="V4625" t="str">
        <f t="shared" si="145"/>
        <v>Mid-Level</v>
      </c>
      <c r="W4625" t="str">
        <f>IF(Table13[[#This Row],[Last_Working_Date]]="Active","Active","Exited")</f>
        <v>Active</v>
      </c>
    </row>
    <row r="4626" spans="1:23" x14ac:dyDescent="0.3">
      <c r="A4626" s="9" t="s">
        <v>382</v>
      </c>
      <c r="B4626" s="9" t="s">
        <v>29</v>
      </c>
      <c r="C4626">
        <v>34</v>
      </c>
      <c r="D4626" t="s">
        <v>30</v>
      </c>
      <c r="E4626" t="s">
        <v>58</v>
      </c>
      <c r="F4626" t="s">
        <v>22</v>
      </c>
      <c r="G4626" t="s">
        <v>23</v>
      </c>
      <c r="H4626" t="s">
        <v>51</v>
      </c>
      <c r="I4626" s="5">
        <v>8.1999999999999993</v>
      </c>
      <c r="J4626" t="s">
        <v>25</v>
      </c>
      <c r="K4626" s="1">
        <v>44491</v>
      </c>
      <c r="L4626" s="1">
        <v>44728</v>
      </c>
      <c r="M4626" s="7">
        <v>0.65</v>
      </c>
      <c r="N4626" s="22">
        <v>49014</v>
      </c>
      <c r="O4626">
        <v>1</v>
      </c>
      <c r="P4626" t="s">
        <v>26</v>
      </c>
      <c r="Q4626">
        <v>0</v>
      </c>
      <c r="R4626">
        <v>4</v>
      </c>
      <c r="S4626" t="s">
        <v>5074</v>
      </c>
      <c r="T4626" t="s">
        <v>65</v>
      </c>
      <c r="U4626" t="str">
        <f t="shared" si="144"/>
        <v>Adult</v>
      </c>
      <c r="V4626" t="str">
        <f t="shared" si="145"/>
        <v>Senior</v>
      </c>
      <c r="W4626" t="str">
        <f>IF(Table13[[#This Row],[Last_Working_Date]]="Active","Active","Exited")</f>
        <v>Exited</v>
      </c>
    </row>
    <row r="4627" spans="1:23" x14ac:dyDescent="0.3">
      <c r="A4627" s="9" t="s">
        <v>4725</v>
      </c>
      <c r="B4627" s="9" t="s">
        <v>29</v>
      </c>
      <c r="C4627">
        <v>35</v>
      </c>
      <c r="D4627" t="s">
        <v>30</v>
      </c>
      <c r="E4627" t="s">
        <v>63</v>
      </c>
      <c r="F4627" t="s">
        <v>67</v>
      </c>
      <c r="G4627" t="s">
        <v>90</v>
      </c>
      <c r="H4627" t="s">
        <v>51</v>
      </c>
      <c r="I4627" s="5">
        <v>9.5</v>
      </c>
      <c r="J4627" t="s">
        <v>25</v>
      </c>
      <c r="K4627" s="1">
        <v>41001</v>
      </c>
      <c r="L4627" s="1" t="s">
        <v>5075</v>
      </c>
      <c r="M4627" s="7">
        <v>13.57</v>
      </c>
      <c r="N4627" s="22">
        <v>55876</v>
      </c>
      <c r="O4627">
        <v>3</v>
      </c>
      <c r="P4627" t="s">
        <v>26</v>
      </c>
      <c r="Q4627">
        <v>5</v>
      </c>
      <c r="R4627">
        <v>3</v>
      </c>
      <c r="S4627" t="s">
        <v>515</v>
      </c>
      <c r="T4627" t="s">
        <v>26</v>
      </c>
      <c r="U4627" t="str">
        <f t="shared" si="144"/>
        <v>Adult</v>
      </c>
      <c r="V4627" t="str">
        <f t="shared" si="145"/>
        <v>Senior</v>
      </c>
      <c r="W4627" t="str">
        <f>IF(Table13[[#This Row],[Last_Working_Date]]="Active","Active","Exited")</f>
        <v>Active</v>
      </c>
    </row>
    <row r="4628" spans="1:23" x14ac:dyDescent="0.3">
      <c r="A4628" s="9" t="s">
        <v>4726</v>
      </c>
      <c r="B4628" s="9" t="s">
        <v>29</v>
      </c>
      <c r="C4628">
        <v>25</v>
      </c>
      <c r="D4628" t="s">
        <v>30</v>
      </c>
      <c r="E4628" t="s">
        <v>53</v>
      </c>
      <c r="F4628" t="s">
        <v>32</v>
      </c>
      <c r="G4628" t="s">
        <v>171</v>
      </c>
      <c r="H4628" t="s">
        <v>24</v>
      </c>
      <c r="I4628" s="5">
        <v>2.4</v>
      </c>
      <c r="J4628" t="s">
        <v>25</v>
      </c>
      <c r="K4628" s="1">
        <v>45503</v>
      </c>
      <c r="L4628" s="1">
        <v>45724</v>
      </c>
      <c r="M4628" s="7">
        <v>0.61</v>
      </c>
      <c r="N4628" s="22">
        <v>39338</v>
      </c>
      <c r="O4628">
        <v>2</v>
      </c>
      <c r="P4628" t="s">
        <v>26</v>
      </c>
      <c r="Q4628">
        <v>1</v>
      </c>
      <c r="R4628">
        <v>6</v>
      </c>
      <c r="S4628" t="s">
        <v>1887</v>
      </c>
      <c r="T4628" t="s">
        <v>65</v>
      </c>
      <c r="U4628" t="str">
        <f t="shared" si="144"/>
        <v>Young</v>
      </c>
      <c r="V4628" t="str">
        <f t="shared" si="145"/>
        <v>Mid-Level</v>
      </c>
      <c r="W4628" t="str">
        <f>IF(Table13[[#This Row],[Last_Working_Date]]="Active","Active","Exited")</f>
        <v>Exited</v>
      </c>
    </row>
    <row r="4629" spans="1:23" x14ac:dyDescent="0.3">
      <c r="A4629" s="9" t="s">
        <v>4727</v>
      </c>
      <c r="B4629" s="9" t="s">
        <v>19</v>
      </c>
      <c r="C4629">
        <v>49</v>
      </c>
      <c r="D4629" t="s">
        <v>20</v>
      </c>
      <c r="E4629" t="s">
        <v>31</v>
      </c>
      <c r="F4629" t="s">
        <v>54</v>
      </c>
      <c r="G4629" t="s">
        <v>55</v>
      </c>
      <c r="H4629" t="s">
        <v>24</v>
      </c>
      <c r="I4629" s="5">
        <v>20.9</v>
      </c>
      <c r="J4629" t="s">
        <v>25</v>
      </c>
      <c r="K4629" s="1">
        <v>40339</v>
      </c>
      <c r="L4629" s="1" t="s">
        <v>5075</v>
      </c>
      <c r="M4629" s="7">
        <v>15.38</v>
      </c>
      <c r="N4629" s="22">
        <v>72232</v>
      </c>
      <c r="O4629">
        <v>3</v>
      </c>
      <c r="P4629" t="s">
        <v>26</v>
      </c>
      <c r="Q4629">
        <v>2</v>
      </c>
      <c r="R4629">
        <v>11</v>
      </c>
      <c r="S4629" t="s">
        <v>505</v>
      </c>
      <c r="T4629" t="s">
        <v>26</v>
      </c>
      <c r="U4629" t="str">
        <f t="shared" si="144"/>
        <v>Adult</v>
      </c>
      <c r="V4629" t="str">
        <f t="shared" si="145"/>
        <v>Expert</v>
      </c>
      <c r="W4629" t="str">
        <f>IF(Table13[[#This Row],[Last_Working_Date]]="Active","Active","Exited")</f>
        <v>Active</v>
      </c>
    </row>
    <row r="4630" spans="1:23" x14ac:dyDescent="0.3">
      <c r="A4630" s="9" t="s">
        <v>4728</v>
      </c>
      <c r="B4630" s="9" t="s">
        <v>19</v>
      </c>
      <c r="C4630">
        <v>33</v>
      </c>
      <c r="D4630" t="s">
        <v>30</v>
      </c>
      <c r="E4630" t="s">
        <v>21</v>
      </c>
      <c r="F4630" t="s">
        <v>54</v>
      </c>
      <c r="G4630" t="s">
        <v>55</v>
      </c>
      <c r="H4630" t="s">
        <v>51</v>
      </c>
      <c r="I4630" s="5">
        <v>9.1</v>
      </c>
      <c r="J4630" t="s">
        <v>85</v>
      </c>
      <c r="K4630" s="1">
        <v>44190</v>
      </c>
      <c r="L4630" s="1" t="s">
        <v>5075</v>
      </c>
      <c r="M4630" s="7">
        <v>4.84</v>
      </c>
      <c r="N4630" s="22">
        <v>48859</v>
      </c>
      <c r="O4630">
        <v>3</v>
      </c>
      <c r="P4630" t="s">
        <v>26</v>
      </c>
      <c r="Q4630">
        <v>1</v>
      </c>
      <c r="R4630">
        <v>2</v>
      </c>
      <c r="S4630" t="s">
        <v>1397</v>
      </c>
      <c r="T4630" t="s">
        <v>26</v>
      </c>
      <c r="U4630" t="str">
        <f t="shared" si="144"/>
        <v>Adult</v>
      </c>
      <c r="V4630" t="str">
        <f t="shared" si="145"/>
        <v>Senior</v>
      </c>
      <c r="W4630" t="str">
        <f>IF(Table13[[#This Row],[Last_Working_Date]]="Active","Active","Exited")</f>
        <v>Active</v>
      </c>
    </row>
    <row r="4631" spans="1:23" x14ac:dyDescent="0.3">
      <c r="A4631" s="9" t="s">
        <v>4729</v>
      </c>
      <c r="B4631" s="9" t="s">
        <v>19</v>
      </c>
      <c r="C4631">
        <v>33</v>
      </c>
      <c r="D4631" t="s">
        <v>30</v>
      </c>
      <c r="E4631" t="s">
        <v>31</v>
      </c>
      <c r="F4631" t="s">
        <v>45</v>
      </c>
      <c r="G4631" t="s">
        <v>164</v>
      </c>
      <c r="H4631" t="s">
        <v>24</v>
      </c>
      <c r="I4631" s="5">
        <v>13</v>
      </c>
      <c r="J4631" t="s">
        <v>25</v>
      </c>
      <c r="K4631" s="1">
        <v>40723</v>
      </c>
      <c r="L4631" s="1" t="s">
        <v>5075</v>
      </c>
      <c r="M4631" s="7">
        <v>14.33</v>
      </c>
      <c r="N4631" s="22">
        <v>58694</v>
      </c>
      <c r="O4631">
        <v>4</v>
      </c>
      <c r="P4631" t="s">
        <v>65</v>
      </c>
      <c r="Q4631">
        <v>0</v>
      </c>
      <c r="R4631">
        <v>4</v>
      </c>
      <c r="S4631" t="s">
        <v>280</v>
      </c>
      <c r="T4631" t="s">
        <v>26</v>
      </c>
      <c r="U4631" t="str">
        <f t="shared" si="144"/>
        <v>Adult</v>
      </c>
      <c r="V4631" t="str">
        <f t="shared" si="145"/>
        <v>Expert</v>
      </c>
      <c r="W4631" t="str">
        <f>IF(Table13[[#This Row],[Last_Working_Date]]="Active","Active","Exited")</f>
        <v>Active</v>
      </c>
    </row>
    <row r="4632" spans="1:23" x14ac:dyDescent="0.3">
      <c r="A4632" s="9" t="s">
        <v>4730</v>
      </c>
      <c r="B4632" s="9" t="s">
        <v>19</v>
      </c>
      <c r="C4632">
        <v>26</v>
      </c>
      <c r="D4632" t="s">
        <v>30</v>
      </c>
      <c r="E4632" t="s">
        <v>53</v>
      </c>
      <c r="F4632" t="s">
        <v>40</v>
      </c>
      <c r="G4632" t="s">
        <v>96</v>
      </c>
      <c r="H4632" t="s">
        <v>51</v>
      </c>
      <c r="I4632" s="5">
        <v>4.0999999999999996</v>
      </c>
      <c r="J4632" t="s">
        <v>25</v>
      </c>
      <c r="K4632" s="1">
        <v>39481</v>
      </c>
      <c r="L4632" s="1" t="s">
        <v>5075</v>
      </c>
      <c r="M4632" s="7">
        <v>17.73</v>
      </c>
      <c r="N4632" s="22">
        <v>41775</v>
      </c>
      <c r="O4632">
        <v>3</v>
      </c>
      <c r="P4632" t="s">
        <v>26</v>
      </c>
      <c r="Q4632">
        <v>2</v>
      </c>
      <c r="R4632">
        <v>5</v>
      </c>
      <c r="S4632" t="s">
        <v>148</v>
      </c>
      <c r="T4632" t="s">
        <v>26</v>
      </c>
      <c r="U4632" t="str">
        <f t="shared" si="144"/>
        <v>Young</v>
      </c>
      <c r="V4632" t="str">
        <f t="shared" si="145"/>
        <v>Mid-Level</v>
      </c>
      <c r="W4632" t="str">
        <f>IF(Table13[[#This Row],[Last_Working_Date]]="Active","Active","Exited")</f>
        <v>Active</v>
      </c>
    </row>
    <row r="4633" spans="1:23" x14ac:dyDescent="0.3">
      <c r="A4633" s="9" t="s">
        <v>4731</v>
      </c>
      <c r="B4633" s="9" t="s">
        <v>29</v>
      </c>
      <c r="C4633">
        <v>38</v>
      </c>
      <c r="D4633" t="s">
        <v>30</v>
      </c>
      <c r="E4633" t="s">
        <v>58</v>
      </c>
      <c r="F4633" t="s">
        <v>67</v>
      </c>
      <c r="G4633" t="s">
        <v>90</v>
      </c>
      <c r="H4633" t="s">
        <v>51</v>
      </c>
      <c r="I4633" s="5">
        <v>11.4</v>
      </c>
      <c r="J4633" t="s">
        <v>25</v>
      </c>
      <c r="K4633" s="1">
        <v>45823</v>
      </c>
      <c r="L4633" s="1" t="s">
        <v>5075</v>
      </c>
      <c r="M4633" s="7">
        <v>0.37</v>
      </c>
      <c r="N4633" s="22">
        <v>54762</v>
      </c>
      <c r="O4633">
        <v>4</v>
      </c>
      <c r="P4633" t="s">
        <v>65</v>
      </c>
      <c r="Q4633">
        <v>4</v>
      </c>
      <c r="R4633">
        <v>6</v>
      </c>
      <c r="S4633" t="s">
        <v>577</v>
      </c>
      <c r="T4633" t="s">
        <v>26</v>
      </c>
      <c r="U4633" t="str">
        <f t="shared" si="144"/>
        <v>Adult</v>
      </c>
      <c r="V4633" t="str">
        <f t="shared" si="145"/>
        <v>Expert</v>
      </c>
      <c r="W4633" t="str">
        <f>IF(Table13[[#This Row],[Last_Working_Date]]="Active","Active","Exited")</f>
        <v>Active</v>
      </c>
    </row>
    <row r="4634" spans="1:23" x14ac:dyDescent="0.3">
      <c r="A4634" s="9" t="s">
        <v>4732</v>
      </c>
      <c r="B4634" s="9" t="s">
        <v>19</v>
      </c>
      <c r="C4634">
        <v>31</v>
      </c>
      <c r="D4634" t="s">
        <v>30</v>
      </c>
      <c r="E4634" t="s">
        <v>63</v>
      </c>
      <c r="F4634" t="s">
        <v>54</v>
      </c>
      <c r="G4634" t="s">
        <v>139</v>
      </c>
      <c r="H4634" t="s">
        <v>24</v>
      </c>
      <c r="I4634" s="5">
        <v>8.4</v>
      </c>
      <c r="J4634" t="s">
        <v>25</v>
      </c>
      <c r="K4634" s="1">
        <v>39776</v>
      </c>
      <c r="L4634" s="1" t="s">
        <v>5075</v>
      </c>
      <c r="M4634" s="7">
        <v>16.93</v>
      </c>
      <c r="N4634" s="22">
        <v>53435</v>
      </c>
      <c r="O4634">
        <v>4</v>
      </c>
      <c r="P4634" t="s">
        <v>26</v>
      </c>
      <c r="Q4634">
        <v>0</v>
      </c>
      <c r="R4634">
        <v>8</v>
      </c>
      <c r="S4634" t="s">
        <v>584</v>
      </c>
      <c r="T4634" t="s">
        <v>26</v>
      </c>
      <c r="U4634" t="str">
        <f t="shared" si="144"/>
        <v>Adult</v>
      </c>
      <c r="V4634" t="str">
        <f t="shared" si="145"/>
        <v>Senior</v>
      </c>
      <c r="W4634" t="str">
        <f>IF(Table13[[#This Row],[Last_Working_Date]]="Active","Active","Exited")</f>
        <v>Active</v>
      </c>
    </row>
    <row r="4635" spans="1:23" x14ac:dyDescent="0.3">
      <c r="A4635" s="9" t="s">
        <v>4733</v>
      </c>
      <c r="B4635" s="9" t="s">
        <v>29</v>
      </c>
      <c r="C4635">
        <v>33</v>
      </c>
      <c r="D4635" t="s">
        <v>30</v>
      </c>
      <c r="E4635" t="s">
        <v>39</v>
      </c>
      <c r="F4635" t="s">
        <v>45</v>
      </c>
      <c r="G4635" t="s">
        <v>46</v>
      </c>
      <c r="H4635" t="s">
        <v>84</v>
      </c>
      <c r="I4635" s="5">
        <v>13</v>
      </c>
      <c r="J4635" t="s">
        <v>25</v>
      </c>
      <c r="K4635" s="1">
        <v>42876</v>
      </c>
      <c r="L4635" s="1" t="s">
        <v>5075</v>
      </c>
      <c r="M4635" s="7">
        <v>8.44</v>
      </c>
      <c r="N4635" s="22">
        <v>68435</v>
      </c>
      <c r="O4635">
        <v>3</v>
      </c>
      <c r="P4635" t="s">
        <v>26</v>
      </c>
      <c r="Q4635">
        <v>2</v>
      </c>
      <c r="R4635">
        <v>4</v>
      </c>
      <c r="S4635" t="s">
        <v>848</v>
      </c>
      <c r="T4635" t="s">
        <v>26</v>
      </c>
      <c r="U4635" t="str">
        <f t="shared" si="144"/>
        <v>Adult</v>
      </c>
      <c r="V4635" t="str">
        <f t="shared" si="145"/>
        <v>Expert</v>
      </c>
      <c r="W4635" t="str">
        <f>IF(Table13[[#This Row],[Last_Working_Date]]="Active","Active","Exited")</f>
        <v>Active</v>
      </c>
    </row>
    <row r="4636" spans="1:23" x14ac:dyDescent="0.3">
      <c r="A4636" s="9" t="s">
        <v>4734</v>
      </c>
      <c r="B4636" s="9" t="s">
        <v>29</v>
      </c>
      <c r="C4636">
        <v>29</v>
      </c>
      <c r="D4636" t="s">
        <v>30</v>
      </c>
      <c r="E4636" t="s">
        <v>58</v>
      </c>
      <c r="F4636" t="s">
        <v>32</v>
      </c>
      <c r="G4636" t="s">
        <v>33</v>
      </c>
      <c r="H4636" t="s">
        <v>84</v>
      </c>
      <c r="I4636" s="5">
        <v>0.2</v>
      </c>
      <c r="J4636" t="s">
        <v>25</v>
      </c>
      <c r="K4636" s="1">
        <v>43992</v>
      </c>
      <c r="L4636" s="1" t="s">
        <v>5075</v>
      </c>
      <c r="M4636" s="7">
        <v>5.38</v>
      </c>
      <c r="N4636" s="22">
        <v>27994</v>
      </c>
      <c r="O4636">
        <v>4</v>
      </c>
      <c r="P4636" t="s">
        <v>65</v>
      </c>
      <c r="Q4636">
        <v>0</v>
      </c>
      <c r="R4636">
        <v>8</v>
      </c>
      <c r="S4636" t="s">
        <v>1475</v>
      </c>
      <c r="T4636" t="s">
        <v>26</v>
      </c>
      <c r="U4636" t="str">
        <f t="shared" si="144"/>
        <v>Young</v>
      </c>
      <c r="V4636" t="str">
        <f t="shared" si="145"/>
        <v>Junior</v>
      </c>
      <c r="W4636" t="str">
        <f>IF(Table13[[#This Row],[Last_Working_Date]]="Active","Active","Exited")</f>
        <v>Active</v>
      </c>
    </row>
    <row r="4637" spans="1:23" x14ac:dyDescent="0.3">
      <c r="A4637" s="9" t="s">
        <v>4735</v>
      </c>
      <c r="B4637" s="9" t="s">
        <v>29</v>
      </c>
      <c r="C4637">
        <v>33</v>
      </c>
      <c r="D4637" t="s">
        <v>30</v>
      </c>
      <c r="E4637" t="s">
        <v>31</v>
      </c>
      <c r="F4637" t="s">
        <v>67</v>
      </c>
      <c r="G4637" t="s">
        <v>68</v>
      </c>
      <c r="H4637" t="s">
        <v>51</v>
      </c>
      <c r="I4637" s="5">
        <v>8.8000000000000007</v>
      </c>
      <c r="J4637" t="s">
        <v>25</v>
      </c>
      <c r="K4637" s="1">
        <v>44205</v>
      </c>
      <c r="L4637" s="1" t="s">
        <v>5075</v>
      </c>
      <c r="M4637" s="7">
        <v>4.8</v>
      </c>
      <c r="N4637" s="22">
        <v>46252</v>
      </c>
      <c r="O4637">
        <v>1</v>
      </c>
      <c r="P4637" t="s">
        <v>26</v>
      </c>
      <c r="Q4637">
        <v>0</v>
      </c>
      <c r="R4637">
        <v>3</v>
      </c>
      <c r="S4637" t="s">
        <v>475</v>
      </c>
      <c r="T4637" t="s">
        <v>26</v>
      </c>
      <c r="U4637" t="str">
        <f t="shared" si="144"/>
        <v>Adult</v>
      </c>
      <c r="V4637" t="str">
        <f t="shared" si="145"/>
        <v>Senior</v>
      </c>
      <c r="W4637" t="str">
        <f>IF(Table13[[#This Row],[Last_Working_Date]]="Active","Active","Exited")</f>
        <v>Active</v>
      </c>
    </row>
    <row r="4638" spans="1:23" x14ac:dyDescent="0.3">
      <c r="A4638" s="9" t="s">
        <v>4736</v>
      </c>
      <c r="B4638" s="9" t="s">
        <v>29</v>
      </c>
      <c r="C4638">
        <v>32</v>
      </c>
      <c r="D4638" t="s">
        <v>30</v>
      </c>
      <c r="E4638" t="s">
        <v>39</v>
      </c>
      <c r="F4638" t="s">
        <v>67</v>
      </c>
      <c r="G4638" t="s">
        <v>90</v>
      </c>
      <c r="H4638" t="s">
        <v>84</v>
      </c>
      <c r="I4638" s="5">
        <v>7</v>
      </c>
      <c r="J4638" t="s">
        <v>25</v>
      </c>
      <c r="K4638" s="1">
        <v>42693</v>
      </c>
      <c r="L4638" s="1" t="s">
        <v>5075</v>
      </c>
      <c r="M4638" s="7">
        <v>8.94</v>
      </c>
      <c r="N4638" s="22">
        <v>54985</v>
      </c>
      <c r="O4638">
        <v>3</v>
      </c>
      <c r="P4638" t="s">
        <v>26</v>
      </c>
      <c r="Q4638">
        <v>0</v>
      </c>
      <c r="R4638">
        <v>9</v>
      </c>
      <c r="S4638" t="s">
        <v>389</v>
      </c>
      <c r="T4638" t="s">
        <v>26</v>
      </c>
      <c r="U4638" t="str">
        <f t="shared" si="144"/>
        <v>Adult</v>
      </c>
      <c r="V4638" t="str">
        <f t="shared" si="145"/>
        <v>Senior</v>
      </c>
      <c r="W4638" t="str">
        <f>IF(Table13[[#This Row],[Last_Working_Date]]="Active","Active","Exited")</f>
        <v>Active</v>
      </c>
    </row>
    <row r="4639" spans="1:23" x14ac:dyDescent="0.3">
      <c r="A4639" s="9" t="s">
        <v>4737</v>
      </c>
      <c r="B4639" s="9" t="s">
        <v>29</v>
      </c>
      <c r="C4639">
        <v>21</v>
      </c>
      <c r="D4639" t="s">
        <v>20</v>
      </c>
      <c r="E4639" t="s">
        <v>63</v>
      </c>
      <c r="F4639" t="s">
        <v>67</v>
      </c>
      <c r="G4639" t="s">
        <v>176</v>
      </c>
      <c r="H4639" t="s">
        <v>24</v>
      </c>
      <c r="I4639" s="5">
        <v>0.7</v>
      </c>
      <c r="J4639" t="s">
        <v>25</v>
      </c>
      <c r="K4639" s="1">
        <v>43768</v>
      </c>
      <c r="L4639" s="1" t="s">
        <v>5075</v>
      </c>
      <c r="M4639" s="7">
        <v>6</v>
      </c>
      <c r="N4639" s="22">
        <v>35187</v>
      </c>
      <c r="O4639">
        <v>1</v>
      </c>
      <c r="P4639" t="s">
        <v>26</v>
      </c>
      <c r="Q4639">
        <v>0</v>
      </c>
      <c r="R4639">
        <v>7</v>
      </c>
      <c r="S4639" t="s">
        <v>834</v>
      </c>
      <c r="T4639" t="s">
        <v>26</v>
      </c>
      <c r="U4639" t="str">
        <f t="shared" si="144"/>
        <v>Young</v>
      </c>
      <c r="V4639" t="str">
        <f t="shared" si="145"/>
        <v>Junior</v>
      </c>
      <c r="W4639" t="str">
        <f>IF(Table13[[#This Row],[Last_Working_Date]]="Active","Active","Exited")</f>
        <v>Active</v>
      </c>
    </row>
    <row r="4640" spans="1:23" x14ac:dyDescent="0.3">
      <c r="A4640" s="9" t="s">
        <v>4738</v>
      </c>
      <c r="B4640" s="9" t="s">
        <v>19</v>
      </c>
      <c r="C4640">
        <v>38</v>
      </c>
      <c r="D4640" t="s">
        <v>30</v>
      </c>
      <c r="E4640" t="s">
        <v>63</v>
      </c>
      <c r="F4640" t="s">
        <v>67</v>
      </c>
      <c r="G4640" t="s">
        <v>71</v>
      </c>
      <c r="H4640" t="s">
        <v>84</v>
      </c>
      <c r="I4640" s="5">
        <v>18</v>
      </c>
      <c r="J4640" t="s">
        <v>25</v>
      </c>
      <c r="K4640" s="1">
        <v>42716</v>
      </c>
      <c r="L4640" s="1" t="s">
        <v>5075</v>
      </c>
      <c r="M4640" s="7">
        <v>8.8800000000000008</v>
      </c>
      <c r="N4640" s="22">
        <v>74269</v>
      </c>
      <c r="O4640">
        <v>5</v>
      </c>
      <c r="P4640" t="s">
        <v>26</v>
      </c>
      <c r="Q4640">
        <v>2</v>
      </c>
      <c r="R4640">
        <v>5</v>
      </c>
      <c r="S4640" t="s">
        <v>552</v>
      </c>
      <c r="T4640" t="s">
        <v>26</v>
      </c>
      <c r="U4640" t="str">
        <f t="shared" si="144"/>
        <v>Adult</v>
      </c>
      <c r="V4640" t="str">
        <f t="shared" si="145"/>
        <v>Expert</v>
      </c>
      <c r="W4640" t="str">
        <f>IF(Table13[[#This Row],[Last_Working_Date]]="Active","Active","Exited")</f>
        <v>Active</v>
      </c>
    </row>
    <row r="4641" spans="1:23" x14ac:dyDescent="0.3">
      <c r="A4641" s="9" t="s">
        <v>4739</v>
      </c>
      <c r="B4641" s="9" t="s">
        <v>29</v>
      </c>
      <c r="C4641">
        <v>41</v>
      </c>
      <c r="D4641" t="s">
        <v>30</v>
      </c>
      <c r="E4641" t="s">
        <v>36</v>
      </c>
      <c r="F4641" t="s">
        <v>22</v>
      </c>
      <c r="G4641" t="s">
        <v>23</v>
      </c>
      <c r="H4641" t="s">
        <v>84</v>
      </c>
      <c r="I4641" s="5">
        <v>8</v>
      </c>
      <c r="J4641" t="s">
        <v>25</v>
      </c>
      <c r="K4641" s="1">
        <v>41629</v>
      </c>
      <c r="L4641" s="1" t="s">
        <v>5075</v>
      </c>
      <c r="M4641" s="7">
        <v>11.85</v>
      </c>
      <c r="N4641" s="22">
        <v>49955</v>
      </c>
      <c r="O4641">
        <v>3</v>
      </c>
      <c r="P4641" t="s">
        <v>26</v>
      </c>
      <c r="Q4641">
        <v>1</v>
      </c>
      <c r="R4641">
        <v>3</v>
      </c>
      <c r="S4641" t="s">
        <v>787</v>
      </c>
      <c r="T4641" t="s">
        <v>26</v>
      </c>
      <c r="U4641" t="str">
        <f t="shared" si="144"/>
        <v>Adult</v>
      </c>
      <c r="V4641" t="str">
        <f t="shared" si="145"/>
        <v>Senior</v>
      </c>
      <c r="W4641" t="str">
        <f>IF(Table13[[#This Row],[Last_Working_Date]]="Active","Active","Exited")</f>
        <v>Active</v>
      </c>
    </row>
    <row r="4642" spans="1:23" x14ac:dyDescent="0.3">
      <c r="A4642" s="9" t="s">
        <v>1171</v>
      </c>
      <c r="B4642" s="9" t="s">
        <v>29</v>
      </c>
      <c r="C4642">
        <v>25</v>
      </c>
      <c r="D4642" t="s">
        <v>20</v>
      </c>
      <c r="E4642" t="s">
        <v>21</v>
      </c>
      <c r="F4642" t="s">
        <v>32</v>
      </c>
      <c r="G4642" t="s">
        <v>171</v>
      </c>
      <c r="H4642" t="s">
        <v>84</v>
      </c>
      <c r="I4642" s="5">
        <v>4.2</v>
      </c>
      <c r="J4642" t="s">
        <v>25</v>
      </c>
      <c r="K4642" s="1">
        <v>40732</v>
      </c>
      <c r="L4642" s="1" t="s">
        <v>5075</v>
      </c>
      <c r="M4642" s="7">
        <v>14.31</v>
      </c>
      <c r="N4642" s="22">
        <v>41200</v>
      </c>
      <c r="O4642">
        <v>3</v>
      </c>
      <c r="P4642" t="s">
        <v>26</v>
      </c>
      <c r="Q4642">
        <v>0</v>
      </c>
      <c r="R4642">
        <v>3</v>
      </c>
      <c r="S4642" t="s">
        <v>5074</v>
      </c>
      <c r="T4642" t="s">
        <v>26</v>
      </c>
      <c r="U4642" t="str">
        <f t="shared" si="144"/>
        <v>Young</v>
      </c>
      <c r="V4642" t="str">
        <f t="shared" si="145"/>
        <v>Mid-Level</v>
      </c>
      <c r="W4642" t="str">
        <f>IF(Table13[[#This Row],[Last_Working_Date]]="Active","Active","Exited")</f>
        <v>Active</v>
      </c>
    </row>
    <row r="4643" spans="1:23" x14ac:dyDescent="0.3">
      <c r="A4643" s="9" t="s">
        <v>4740</v>
      </c>
      <c r="B4643" s="9" t="s">
        <v>19</v>
      </c>
      <c r="C4643">
        <v>24</v>
      </c>
      <c r="D4643" t="s">
        <v>30</v>
      </c>
      <c r="E4643" t="s">
        <v>58</v>
      </c>
      <c r="F4643" t="s">
        <v>54</v>
      </c>
      <c r="G4643" t="s">
        <v>139</v>
      </c>
      <c r="H4643" t="s">
        <v>24</v>
      </c>
      <c r="I4643" s="5">
        <v>1.5</v>
      </c>
      <c r="J4643" t="s">
        <v>25</v>
      </c>
      <c r="K4643" s="1">
        <v>44015</v>
      </c>
      <c r="L4643" s="1">
        <v>44202</v>
      </c>
      <c r="M4643" s="7">
        <v>0.51</v>
      </c>
      <c r="N4643" s="22">
        <v>36640</v>
      </c>
      <c r="O4643">
        <v>2</v>
      </c>
      <c r="P4643" t="s">
        <v>65</v>
      </c>
      <c r="Q4643">
        <v>2</v>
      </c>
      <c r="R4643">
        <v>13</v>
      </c>
      <c r="S4643" t="s">
        <v>140</v>
      </c>
      <c r="T4643" t="s">
        <v>65</v>
      </c>
      <c r="U4643" t="str">
        <f t="shared" si="144"/>
        <v>Young</v>
      </c>
      <c r="V4643" t="str">
        <f t="shared" si="145"/>
        <v>Junior</v>
      </c>
      <c r="W4643" t="str">
        <f>IF(Table13[[#This Row],[Last_Working_Date]]="Active","Active","Exited")</f>
        <v>Exited</v>
      </c>
    </row>
    <row r="4644" spans="1:23" x14ac:dyDescent="0.3">
      <c r="A4644" s="9" t="s">
        <v>4741</v>
      </c>
      <c r="B4644" s="9" t="s">
        <v>19</v>
      </c>
      <c r="C4644">
        <v>27</v>
      </c>
      <c r="D4644" t="s">
        <v>20</v>
      </c>
      <c r="E4644" t="s">
        <v>39</v>
      </c>
      <c r="F4644" t="s">
        <v>40</v>
      </c>
      <c r="G4644" t="s">
        <v>41</v>
      </c>
      <c r="H4644" t="s">
        <v>84</v>
      </c>
      <c r="I4644" s="5">
        <v>3</v>
      </c>
      <c r="J4644" t="s">
        <v>25</v>
      </c>
      <c r="K4644" s="1">
        <v>43795</v>
      </c>
      <c r="L4644" s="1" t="s">
        <v>5075</v>
      </c>
      <c r="M4644" s="7">
        <v>5.92</v>
      </c>
      <c r="N4644" s="22">
        <v>37434</v>
      </c>
      <c r="O4644">
        <v>2</v>
      </c>
      <c r="P4644" t="s">
        <v>26</v>
      </c>
      <c r="Q4644">
        <v>2</v>
      </c>
      <c r="R4644">
        <v>8</v>
      </c>
      <c r="S4644" t="s">
        <v>1914</v>
      </c>
      <c r="T4644" t="s">
        <v>26</v>
      </c>
      <c r="U4644" t="str">
        <f t="shared" si="144"/>
        <v>Young</v>
      </c>
      <c r="V4644" t="str">
        <f t="shared" si="145"/>
        <v>Mid-Level</v>
      </c>
      <c r="W4644" t="str">
        <f>IF(Table13[[#This Row],[Last_Working_Date]]="Active","Active","Exited")</f>
        <v>Active</v>
      </c>
    </row>
    <row r="4645" spans="1:23" x14ac:dyDescent="0.3">
      <c r="A4645" s="9" t="s">
        <v>4742</v>
      </c>
      <c r="B4645" s="9" t="s">
        <v>19</v>
      </c>
      <c r="C4645">
        <v>29</v>
      </c>
      <c r="D4645" t="s">
        <v>20</v>
      </c>
      <c r="E4645" t="s">
        <v>44</v>
      </c>
      <c r="F4645" t="s">
        <v>45</v>
      </c>
      <c r="G4645" t="s">
        <v>46</v>
      </c>
      <c r="H4645" t="s">
        <v>47</v>
      </c>
      <c r="I4645" s="5">
        <v>2.7</v>
      </c>
      <c r="J4645" t="s">
        <v>25</v>
      </c>
      <c r="K4645" s="1">
        <v>41024</v>
      </c>
      <c r="L4645" s="1" t="s">
        <v>5075</v>
      </c>
      <c r="M4645" s="7">
        <v>13.51</v>
      </c>
      <c r="N4645" s="22">
        <v>40142</v>
      </c>
      <c r="O4645">
        <v>3</v>
      </c>
      <c r="P4645" t="s">
        <v>26</v>
      </c>
      <c r="Q4645">
        <v>3</v>
      </c>
      <c r="R4645">
        <v>6</v>
      </c>
      <c r="S4645" t="s">
        <v>1563</v>
      </c>
      <c r="T4645" t="s">
        <v>26</v>
      </c>
      <c r="U4645" t="str">
        <f t="shared" si="144"/>
        <v>Young</v>
      </c>
      <c r="V4645" t="str">
        <f t="shared" si="145"/>
        <v>Mid-Level</v>
      </c>
      <c r="W4645" t="str">
        <f>IF(Table13[[#This Row],[Last_Working_Date]]="Active","Active","Exited")</f>
        <v>Active</v>
      </c>
    </row>
    <row r="4646" spans="1:23" x14ac:dyDescent="0.3">
      <c r="A4646" s="9" t="s">
        <v>4743</v>
      </c>
      <c r="B4646" s="9" t="s">
        <v>19</v>
      </c>
      <c r="C4646">
        <v>36</v>
      </c>
      <c r="D4646" t="s">
        <v>20</v>
      </c>
      <c r="E4646" t="s">
        <v>58</v>
      </c>
      <c r="F4646" t="s">
        <v>54</v>
      </c>
      <c r="G4646" t="s">
        <v>55</v>
      </c>
      <c r="H4646" t="s">
        <v>24</v>
      </c>
      <c r="I4646" s="5">
        <v>14.6</v>
      </c>
      <c r="J4646" t="s">
        <v>25</v>
      </c>
      <c r="K4646" s="1">
        <v>42617</v>
      </c>
      <c r="L4646" s="1" t="s">
        <v>5075</v>
      </c>
      <c r="M4646" s="7">
        <v>9.15</v>
      </c>
      <c r="N4646" s="22">
        <v>61769</v>
      </c>
      <c r="O4646">
        <v>3</v>
      </c>
      <c r="P4646" t="s">
        <v>26</v>
      </c>
      <c r="Q4646">
        <v>2</v>
      </c>
      <c r="R4646">
        <v>9</v>
      </c>
      <c r="S4646" t="s">
        <v>219</v>
      </c>
      <c r="T4646" t="s">
        <v>26</v>
      </c>
      <c r="U4646" t="str">
        <f t="shared" si="144"/>
        <v>Adult</v>
      </c>
      <c r="V4646" t="str">
        <f t="shared" si="145"/>
        <v>Expert</v>
      </c>
      <c r="W4646" t="str">
        <f>IF(Table13[[#This Row],[Last_Working_Date]]="Active","Active","Exited")</f>
        <v>Active</v>
      </c>
    </row>
    <row r="4647" spans="1:23" x14ac:dyDescent="0.3">
      <c r="A4647" s="9" t="s">
        <v>4744</v>
      </c>
      <c r="B4647" s="9" t="s">
        <v>29</v>
      </c>
      <c r="C4647">
        <v>36</v>
      </c>
      <c r="D4647" t="s">
        <v>30</v>
      </c>
      <c r="E4647" t="s">
        <v>31</v>
      </c>
      <c r="F4647" t="s">
        <v>82</v>
      </c>
      <c r="G4647" t="s">
        <v>107</v>
      </c>
      <c r="H4647" t="s">
        <v>84</v>
      </c>
      <c r="I4647" s="5">
        <v>13.7</v>
      </c>
      <c r="J4647" t="s">
        <v>85</v>
      </c>
      <c r="K4647" s="1">
        <v>45404</v>
      </c>
      <c r="L4647" s="1" t="s">
        <v>5075</v>
      </c>
      <c r="M4647" s="7">
        <v>1.52</v>
      </c>
      <c r="N4647" s="22">
        <v>60407</v>
      </c>
      <c r="O4647">
        <v>5</v>
      </c>
      <c r="P4647" t="s">
        <v>26</v>
      </c>
      <c r="Q4647">
        <v>2</v>
      </c>
      <c r="R4647">
        <v>2</v>
      </c>
      <c r="S4647" t="s">
        <v>683</v>
      </c>
      <c r="T4647" t="s">
        <v>26</v>
      </c>
      <c r="U4647" t="str">
        <f t="shared" si="144"/>
        <v>Adult</v>
      </c>
      <c r="V4647" t="str">
        <f t="shared" si="145"/>
        <v>Expert</v>
      </c>
      <c r="W4647" t="str">
        <f>IF(Table13[[#This Row],[Last_Working_Date]]="Active","Active","Exited")</f>
        <v>Active</v>
      </c>
    </row>
    <row r="4648" spans="1:23" x14ac:dyDescent="0.3">
      <c r="A4648" s="9" t="s">
        <v>4745</v>
      </c>
      <c r="B4648" s="9" t="s">
        <v>29</v>
      </c>
      <c r="C4648">
        <v>33</v>
      </c>
      <c r="D4648" t="s">
        <v>20</v>
      </c>
      <c r="E4648" t="s">
        <v>58</v>
      </c>
      <c r="F4648" t="s">
        <v>32</v>
      </c>
      <c r="G4648" t="s">
        <v>171</v>
      </c>
      <c r="H4648" t="s">
        <v>47</v>
      </c>
      <c r="I4648" s="5">
        <v>10.6</v>
      </c>
      <c r="J4648" t="s">
        <v>25</v>
      </c>
      <c r="K4648" s="1">
        <v>44693</v>
      </c>
      <c r="L4648" s="1" t="s">
        <v>5075</v>
      </c>
      <c r="M4648" s="7">
        <v>3.46</v>
      </c>
      <c r="N4648" s="22">
        <v>47340</v>
      </c>
      <c r="O4648">
        <v>3</v>
      </c>
      <c r="P4648" t="s">
        <v>26</v>
      </c>
      <c r="Q4648">
        <v>2</v>
      </c>
      <c r="R4648">
        <v>4</v>
      </c>
      <c r="S4648" t="s">
        <v>407</v>
      </c>
      <c r="T4648" t="s">
        <v>26</v>
      </c>
      <c r="U4648" t="str">
        <f t="shared" si="144"/>
        <v>Adult</v>
      </c>
      <c r="V4648" t="str">
        <f t="shared" si="145"/>
        <v>Expert</v>
      </c>
      <c r="W4648" t="str">
        <f>IF(Table13[[#This Row],[Last_Working_Date]]="Active","Active","Exited")</f>
        <v>Active</v>
      </c>
    </row>
    <row r="4649" spans="1:23" x14ac:dyDescent="0.3">
      <c r="A4649" s="9" t="s">
        <v>4746</v>
      </c>
      <c r="B4649" s="9" t="s">
        <v>29</v>
      </c>
      <c r="C4649">
        <v>43</v>
      </c>
      <c r="D4649" t="s">
        <v>30</v>
      </c>
      <c r="E4649" t="s">
        <v>53</v>
      </c>
      <c r="F4649" t="s">
        <v>82</v>
      </c>
      <c r="G4649" t="s">
        <v>83</v>
      </c>
      <c r="H4649" t="s">
        <v>24</v>
      </c>
      <c r="I4649" s="5">
        <v>9.6999999999999993</v>
      </c>
      <c r="J4649" t="s">
        <v>25</v>
      </c>
      <c r="K4649" s="1">
        <v>44710</v>
      </c>
      <c r="L4649" s="1" t="s">
        <v>5075</v>
      </c>
      <c r="M4649" s="7">
        <v>3.42</v>
      </c>
      <c r="N4649" s="22">
        <v>51896</v>
      </c>
      <c r="O4649">
        <v>5</v>
      </c>
      <c r="P4649" t="s">
        <v>26</v>
      </c>
      <c r="Q4649">
        <v>0</v>
      </c>
      <c r="R4649">
        <v>6</v>
      </c>
      <c r="S4649" t="s">
        <v>440</v>
      </c>
      <c r="T4649" t="s">
        <v>26</v>
      </c>
      <c r="U4649" t="str">
        <f t="shared" si="144"/>
        <v>Adult</v>
      </c>
      <c r="V4649" t="str">
        <f t="shared" si="145"/>
        <v>Senior</v>
      </c>
      <c r="W4649" t="str">
        <f>IF(Table13[[#This Row],[Last_Working_Date]]="Active","Active","Exited")</f>
        <v>Active</v>
      </c>
    </row>
    <row r="4650" spans="1:23" x14ac:dyDescent="0.3">
      <c r="A4650" s="9" t="s">
        <v>4747</v>
      </c>
      <c r="B4650" s="9" t="s">
        <v>19</v>
      </c>
      <c r="C4650">
        <v>42</v>
      </c>
      <c r="D4650" t="s">
        <v>20</v>
      </c>
      <c r="E4650" t="s">
        <v>63</v>
      </c>
      <c r="F4650" t="s">
        <v>92</v>
      </c>
      <c r="G4650" t="s">
        <v>246</v>
      </c>
      <c r="H4650" t="s">
        <v>24</v>
      </c>
      <c r="I4650" s="5">
        <v>15.3</v>
      </c>
      <c r="J4650" t="s">
        <v>25</v>
      </c>
      <c r="K4650" s="1">
        <v>43769</v>
      </c>
      <c r="L4650" s="1">
        <v>45862</v>
      </c>
      <c r="M4650" s="7">
        <v>5.73</v>
      </c>
      <c r="N4650" s="22">
        <v>65099</v>
      </c>
      <c r="O4650">
        <v>2</v>
      </c>
      <c r="P4650" t="s">
        <v>26</v>
      </c>
      <c r="Q4650">
        <v>1</v>
      </c>
      <c r="R4650">
        <v>10</v>
      </c>
      <c r="S4650" t="s">
        <v>224</v>
      </c>
      <c r="T4650" t="s">
        <v>65</v>
      </c>
      <c r="U4650" t="str">
        <f t="shared" si="144"/>
        <v>Adult</v>
      </c>
      <c r="V4650" t="str">
        <f t="shared" si="145"/>
        <v>Expert</v>
      </c>
      <c r="W4650" t="str">
        <f>IF(Table13[[#This Row],[Last_Working_Date]]="Active","Active","Exited")</f>
        <v>Exited</v>
      </c>
    </row>
    <row r="4651" spans="1:23" x14ac:dyDescent="0.3">
      <c r="A4651" s="9" t="s">
        <v>4748</v>
      </c>
      <c r="B4651" s="9" t="s">
        <v>209</v>
      </c>
      <c r="C4651">
        <v>37</v>
      </c>
      <c r="D4651" t="s">
        <v>30</v>
      </c>
      <c r="E4651" t="s">
        <v>39</v>
      </c>
      <c r="F4651" t="s">
        <v>82</v>
      </c>
      <c r="G4651" t="s">
        <v>284</v>
      </c>
      <c r="H4651" t="s">
        <v>84</v>
      </c>
      <c r="I4651" s="5">
        <v>13.7</v>
      </c>
      <c r="J4651" t="s">
        <v>25</v>
      </c>
      <c r="K4651" s="1">
        <v>40254</v>
      </c>
      <c r="L4651" s="1">
        <v>42238</v>
      </c>
      <c r="M4651" s="7">
        <v>5.43</v>
      </c>
      <c r="N4651" s="22">
        <v>52865</v>
      </c>
      <c r="O4651">
        <v>3</v>
      </c>
      <c r="P4651" t="s">
        <v>26</v>
      </c>
      <c r="Q4651">
        <v>2</v>
      </c>
      <c r="R4651">
        <v>6</v>
      </c>
      <c r="S4651" t="s">
        <v>557</v>
      </c>
      <c r="T4651" t="s">
        <v>65</v>
      </c>
      <c r="U4651" t="str">
        <f t="shared" si="144"/>
        <v>Adult</v>
      </c>
      <c r="V4651" t="str">
        <f t="shared" si="145"/>
        <v>Expert</v>
      </c>
      <c r="W4651" t="str">
        <f>IF(Table13[[#This Row],[Last_Working_Date]]="Active","Active","Exited")</f>
        <v>Exited</v>
      </c>
    </row>
    <row r="4652" spans="1:23" x14ac:dyDescent="0.3">
      <c r="A4652" s="9" t="s">
        <v>4749</v>
      </c>
      <c r="B4652" s="9" t="s">
        <v>19</v>
      </c>
      <c r="C4652">
        <v>32</v>
      </c>
      <c r="D4652" t="s">
        <v>20</v>
      </c>
      <c r="E4652" t="s">
        <v>21</v>
      </c>
      <c r="F4652" t="s">
        <v>45</v>
      </c>
      <c r="G4652" t="s">
        <v>98</v>
      </c>
      <c r="H4652" t="s">
        <v>24</v>
      </c>
      <c r="I4652" s="5">
        <v>10.5</v>
      </c>
      <c r="J4652" t="s">
        <v>25</v>
      </c>
      <c r="K4652" s="1">
        <v>42624</v>
      </c>
      <c r="L4652" s="1" t="s">
        <v>5075</v>
      </c>
      <c r="M4652" s="7">
        <v>9.1300000000000008</v>
      </c>
      <c r="N4652" s="22">
        <v>55286</v>
      </c>
      <c r="O4652">
        <v>3</v>
      </c>
      <c r="P4652" t="s">
        <v>26</v>
      </c>
      <c r="Q4652">
        <v>3</v>
      </c>
      <c r="R4652">
        <v>8</v>
      </c>
      <c r="S4652" t="s">
        <v>280</v>
      </c>
      <c r="T4652" t="s">
        <v>26</v>
      </c>
      <c r="U4652" t="str">
        <f t="shared" si="144"/>
        <v>Adult</v>
      </c>
      <c r="V4652" t="str">
        <f t="shared" si="145"/>
        <v>Expert</v>
      </c>
      <c r="W4652" t="str">
        <f>IF(Table13[[#This Row],[Last_Working_Date]]="Active","Active","Exited")</f>
        <v>Active</v>
      </c>
    </row>
    <row r="4653" spans="1:23" x14ac:dyDescent="0.3">
      <c r="A4653" s="9" t="s">
        <v>4750</v>
      </c>
      <c r="B4653" s="9" t="s">
        <v>29</v>
      </c>
      <c r="C4653">
        <v>21</v>
      </c>
      <c r="D4653" t="s">
        <v>30</v>
      </c>
      <c r="E4653" t="s">
        <v>44</v>
      </c>
      <c r="F4653" t="s">
        <v>67</v>
      </c>
      <c r="G4653" t="s">
        <v>90</v>
      </c>
      <c r="H4653" t="s">
        <v>24</v>
      </c>
      <c r="I4653" s="5">
        <v>0</v>
      </c>
      <c r="J4653" t="s">
        <v>85</v>
      </c>
      <c r="K4653" s="1">
        <v>43517</v>
      </c>
      <c r="L4653" s="1" t="s">
        <v>5075</v>
      </c>
      <c r="M4653" s="7">
        <v>6.68</v>
      </c>
      <c r="N4653" s="22">
        <v>42825</v>
      </c>
      <c r="O4653">
        <v>3</v>
      </c>
      <c r="P4653" t="s">
        <v>26</v>
      </c>
      <c r="Q4653">
        <v>0</v>
      </c>
      <c r="R4653">
        <v>3</v>
      </c>
      <c r="S4653" t="s">
        <v>754</v>
      </c>
      <c r="T4653" t="s">
        <v>26</v>
      </c>
      <c r="U4653" t="str">
        <f t="shared" si="144"/>
        <v>Young</v>
      </c>
      <c r="V4653" t="str">
        <f t="shared" si="145"/>
        <v>Junior</v>
      </c>
      <c r="W4653" t="str">
        <f>IF(Table13[[#This Row],[Last_Working_Date]]="Active","Active","Exited")</f>
        <v>Active</v>
      </c>
    </row>
    <row r="4654" spans="1:23" x14ac:dyDescent="0.3">
      <c r="A4654" s="9" t="s">
        <v>4751</v>
      </c>
      <c r="B4654" s="9" t="s">
        <v>29</v>
      </c>
      <c r="C4654">
        <v>23</v>
      </c>
      <c r="D4654" t="s">
        <v>30</v>
      </c>
      <c r="E4654" t="s">
        <v>58</v>
      </c>
      <c r="F4654" t="s">
        <v>67</v>
      </c>
      <c r="G4654" t="s">
        <v>110</v>
      </c>
      <c r="H4654" t="s">
        <v>51</v>
      </c>
      <c r="I4654" s="5">
        <v>0.6</v>
      </c>
      <c r="J4654" t="s">
        <v>25</v>
      </c>
      <c r="K4654" s="1">
        <v>43772</v>
      </c>
      <c r="L4654" s="1" t="s">
        <v>5075</v>
      </c>
      <c r="M4654" s="7">
        <v>5.98</v>
      </c>
      <c r="N4654" s="22">
        <v>33225</v>
      </c>
      <c r="O4654">
        <v>2</v>
      </c>
      <c r="P4654" t="s">
        <v>65</v>
      </c>
      <c r="Q4654">
        <v>3</v>
      </c>
      <c r="R4654">
        <v>3</v>
      </c>
      <c r="S4654" t="s">
        <v>133</v>
      </c>
      <c r="T4654" t="s">
        <v>26</v>
      </c>
      <c r="U4654" t="str">
        <f t="shared" si="144"/>
        <v>Young</v>
      </c>
      <c r="V4654" t="str">
        <f t="shared" si="145"/>
        <v>Junior</v>
      </c>
      <c r="W4654" t="str">
        <f>IF(Table13[[#This Row],[Last_Working_Date]]="Active","Active","Exited")</f>
        <v>Active</v>
      </c>
    </row>
    <row r="4655" spans="1:23" x14ac:dyDescent="0.3">
      <c r="A4655" s="9" t="s">
        <v>4752</v>
      </c>
      <c r="B4655" s="9" t="s">
        <v>19</v>
      </c>
      <c r="C4655">
        <v>27</v>
      </c>
      <c r="D4655" t="s">
        <v>30</v>
      </c>
      <c r="E4655" t="s">
        <v>63</v>
      </c>
      <c r="F4655" t="s">
        <v>54</v>
      </c>
      <c r="G4655" t="s">
        <v>139</v>
      </c>
      <c r="H4655" t="s">
        <v>24</v>
      </c>
      <c r="I4655" s="5">
        <v>4.2</v>
      </c>
      <c r="J4655" t="s">
        <v>25</v>
      </c>
      <c r="K4655" s="1">
        <v>40389</v>
      </c>
      <c r="L4655" s="1" t="s">
        <v>5075</v>
      </c>
      <c r="M4655" s="7">
        <v>15.25</v>
      </c>
      <c r="N4655" s="22">
        <v>32104</v>
      </c>
      <c r="O4655">
        <v>2</v>
      </c>
      <c r="P4655" t="s">
        <v>65</v>
      </c>
      <c r="Q4655">
        <v>1</v>
      </c>
      <c r="R4655">
        <v>6</v>
      </c>
      <c r="S4655" t="s">
        <v>774</v>
      </c>
      <c r="T4655" t="s">
        <v>26</v>
      </c>
      <c r="U4655" t="str">
        <f t="shared" si="144"/>
        <v>Young</v>
      </c>
      <c r="V4655" t="str">
        <f t="shared" si="145"/>
        <v>Mid-Level</v>
      </c>
      <c r="W4655" t="str">
        <f>IF(Table13[[#This Row],[Last_Working_Date]]="Active","Active","Exited")</f>
        <v>Active</v>
      </c>
    </row>
    <row r="4656" spans="1:23" x14ac:dyDescent="0.3">
      <c r="A4656" s="9" t="s">
        <v>4753</v>
      </c>
      <c r="B4656" s="9" t="s">
        <v>29</v>
      </c>
      <c r="C4656">
        <v>44</v>
      </c>
      <c r="D4656" t="s">
        <v>30</v>
      </c>
      <c r="E4656" t="s">
        <v>21</v>
      </c>
      <c r="F4656" t="s">
        <v>92</v>
      </c>
      <c r="G4656" t="s">
        <v>93</v>
      </c>
      <c r="H4656" t="s">
        <v>24</v>
      </c>
      <c r="I4656" s="5">
        <v>17.899999999999999</v>
      </c>
      <c r="J4656" t="s">
        <v>25</v>
      </c>
      <c r="K4656" s="1">
        <v>43634</v>
      </c>
      <c r="L4656" s="1" t="s">
        <v>5075</v>
      </c>
      <c r="M4656" s="7">
        <v>6.36</v>
      </c>
      <c r="N4656" s="22">
        <v>72966</v>
      </c>
      <c r="O4656">
        <v>2</v>
      </c>
      <c r="P4656" t="s">
        <v>26</v>
      </c>
      <c r="Q4656">
        <v>1</v>
      </c>
      <c r="R4656">
        <v>8</v>
      </c>
      <c r="S4656" t="s">
        <v>391</v>
      </c>
      <c r="T4656" t="s">
        <v>26</v>
      </c>
      <c r="U4656" t="str">
        <f t="shared" si="144"/>
        <v>Adult</v>
      </c>
      <c r="V4656" t="str">
        <f t="shared" si="145"/>
        <v>Expert</v>
      </c>
      <c r="W4656" t="str">
        <f>IF(Table13[[#This Row],[Last_Working_Date]]="Active","Active","Exited")</f>
        <v>Active</v>
      </c>
    </row>
    <row r="4657" spans="1:23" x14ac:dyDescent="0.3">
      <c r="A4657" s="9" t="s">
        <v>4754</v>
      </c>
      <c r="B4657" s="9" t="s">
        <v>29</v>
      </c>
      <c r="C4657">
        <v>28</v>
      </c>
      <c r="D4657" t="s">
        <v>30</v>
      </c>
      <c r="E4657" t="s">
        <v>44</v>
      </c>
      <c r="F4657" t="s">
        <v>92</v>
      </c>
      <c r="G4657" t="s">
        <v>93</v>
      </c>
      <c r="H4657" t="s">
        <v>24</v>
      </c>
      <c r="I4657" s="5">
        <v>4.5</v>
      </c>
      <c r="J4657" t="s">
        <v>85</v>
      </c>
      <c r="K4657" s="1">
        <v>45905</v>
      </c>
      <c r="L4657" s="1" t="s">
        <v>5075</v>
      </c>
      <c r="M4657" s="7">
        <v>0.15</v>
      </c>
      <c r="N4657" s="22">
        <v>47297</v>
      </c>
      <c r="O4657">
        <v>4</v>
      </c>
      <c r="P4657" t="s">
        <v>26</v>
      </c>
      <c r="Q4657">
        <v>2</v>
      </c>
      <c r="R4657">
        <v>4</v>
      </c>
      <c r="S4657" t="s">
        <v>1349</v>
      </c>
      <c r="T4657" t="s">
        <v>26</v>
      </c>
      <c r="U4657" t="str">
        <f t="shared" si="144"/>
        <v>Young</v>
      </c>
      <c r="V4657" t="str">
        <f t="shared" si="145"/>
        <v>Mid-Level</v>
      </c>
      <c r="W4657" t="str">
        <f>IF(Table13[[#This Row],[Last_Working_Date]]="Active","Active","Exited")</f>
        <v>Active</v>
      </c>
    </row>
    <row r="4658" spans="1:23" x14ac:dyDescent="0.3">
      <c r="A4658" s="9" t="s">
        <v>4755</v>
      </c>
      <c r="B4658" s="9" t="s">
        <v>29</v>
      </c>
      <c r="C4658">
        <v>21</v>
      </c>
      <c r="D4658" t="s">
        <v>179</v>
      </c>
      <c r="E4658" t="s">
        <v>31</v>
      </c>
      <c r="F4658" t="s">
        <v>32</v>
      </c>
      <c r="G4658" t="s">
        <v>171</v>
      </c>
      <c r="H4658" t="s">
        <v>24</v>
      </c>
      <c r="I4658" s="5">
        <v>0.5</v>
      </c>
      <c r="J4658" t="s">
        <v>25</v>
      </c>
      <c r="K4658" s="1">
        <v>45334</v>
      </c>
      <c r="L4658" s="1">
        <v>45824</v>
      </c>
      <c r="M4658" s="7">
        <v>1.34</v>
      </c>
      <c r="N4658" s="22">
        <v>28847</v>
      </c>
      <c r="O4658">
        <v>2</v>
      </c>
      <c r="P4658" t="s">
        <v>65</v>
      </c>
      <c r="Q4658">
        <v>1</v>
      </c>
      <c r="R4658">
        <v>6</v>
      </c>
      <c r="S4658" t="s">
        <v>242</v>
      </c>
      <c r="T4658" t="s">
        <v>65</v>
      </c>
      <c r="U4658" t="str">
        <f t="shared" si="144"/>
        <v>Young</v>
      </c>
      <c r="V4658" t="str">
        <f t="shared" si="145"/>
        <v>Junior</v>
      </c>
      <c r="W4658" t="str">
        <f>IF(Table13[[#This Row],[Last_Working_Date]]="Active","Active","Exited")</f>
        <v>Exited</v>
      </c>
    </row>
    <row r="4659" spans="1:23" x14ac:dyDescent="0.3">
      <c r="A4659" s="9" t="s">
        <v>4756</v>
      </c>
      <c r="B4659" s="9" t="s">
        <v>29</v>
      </c>
      <c r="C4659">
        <v>38</v>
      </c>
      <c r="D4659" t="s">
        <v>179</v>
      </c>
      <c r="E4659" t="s">
        <v>39</v>
      </c>
      <c r="F4659" t="s">
        <v>45</v>
      </c>
      <c r="G4659" t="s">
        <v>46</v>
      </c>
      <c r="H4659" t="s">
        <v>24</v>
      </c>
      <c r="I4659" s="5">
        <v>5.2</v>
      </c>
      <c r="J4659" t="s">
        <v>25</v>
      </c>
      <c r="K4659" s="1">
        <v>41313</v>
      </c>
      <c r="L4659" s="1" t="s">
        <v>5075</v>
      </c>
      <c r="M4659" s="7">
        <v>12.72</v>
      </c>
      <c r="N4659" s="22">
        <v>49915</v>
      </c>
      <c r="O4659">
        <v>2</v>
      </c>
      <c r="P4659" t="s">
        <v>26</v>
      </c>
      <c r="Q4659">
        <v>2</v>
      </c>
      <c r="R4659">
        <v>5</v>
      </c>
      <c r="S4659" t="s">
        <v>131</v>
      </c>
      <c r="T4659" t="s">
        <v>26</v>
      </c>
      <c r="U4659" t="str">
        <f t="shared" si="144"/>
        <v>Adult</v>
      </c>
      <c r="V4659" t="str">
        <f t="shared" si="145"/>
        <v>Senior</v>
      </c>
      <c r="W4659" t="str">
        <f>IF(Table13[[#This Row],[Last_Working_Date]]="Active","Active","Exited")</f>
        <v>Active</v>
      </c>
    </row>
    <row r="4660" spans="1:23" x14ac:dyDescent="0.3">
      <c r="A4660" s="9" t="s">
        <v>4757</v>
      </c>
      <c r="B4660" s="9" t="s">
        <v>19</v>
      </c>
      <c r="C4660">
        <v>42</v>
      </c>
      <c r="D4660" t="s">
        <v>179</v>
      </c>
      <c r="E4660" t="s">
        <v>53</v>
      </c>
      <c r="F4660" t="s">
        <v>67</v>
      </c>
      <c r="G4660" t="s">
        <v>110</v>
      </c>
      <c r="H4660" t="s">
        <v>47</v>
      </c>
      <c r="I4660" s="5">
        <v>7.7</v>
      </c>
      <c r="J4660" t="s">
        <v>25</v>
      </c>
      <c r="K4660" s="1">
        <v>41110</v>
      </c>
      <c r="L4660" s="1" t="s">
        <v>5075</v>
      </c>
      <c r="M4660" s="7">
        <v>13.27</v>
      </c>
      <c r="N4660" s="22">
        <v>37056</v>
      </c>
      <c r="O4660">
        <v>4</v>
      </c>
      <c r="P4660" t="s">
        <v>26</v>
      </c>
      <c r="Q4660">
        <v>2</v>
      </c>
      <c r="R4660">
        <v>9</v>
      </c>
      <c r="S4660" t="s">
        <v>111</v>
      </c>
      <c r="T4660" t="s">
        <v>26</v>
      </c>
      <c r="U4660" t="str">
        <f t="shared" si="144"/>
        <v>Adult</v>
      </c>
      <c r="V4660" t="str">
        <f t="shared" si="145"/>
        <v>Senior</v>
      </c>
      <c r="W4660" t="str">
        <f>IF(Table13[[#This Row],[Last_Working_Date]]="Active","Active","Exited")</f>
        <v>Active</v>
      </c>
    </row>
    <row r="4661" spans="1:23" x14ac:dyDescent="0.3">
      <c r="A4661" s="9" t="s">
        <v>4758</v>
      </c>
      <c r="B4661" s="9" t="s">
        <v>29</v>
      </c>
      <c r="C4661">
        <v>35</v>
      </c>
      <c r="D4661" t="s">
        <v>30</v>
      </c>
      <c r="E4661" t="s">
        <v>63</v>
      </c>
      <c r="F4661" t="s">
        <v>32</v>
      </c>
      <c r="G4661" t="s">
        <v>33</v>
      </c>
      <c r="H4661" t="s">
        <v>24</v>
      </c>
      <c r="I4661" s="5">
        <v>15</v>
      </c>
      <c r="J4661" t="s">
        <v>25</v>
      </c>
      <c r="K4661" s="1">
        <v>42976</v>
      </c>
      <c r="L4661" s="1" t="s">
        <v>5075</v>
      </c>
      <c r="M4661" s="7">
        <v>8.16</v>
      </c>
      <c r="N4661" s="22">
        <v>57092</v>
      </c>
      <c r="O4661">
        <v>3</v>
      </c>
      <c r="P4661" t="s">
        <v>26</v>
      </c>
      <c r="Q4661">
        <v>3</v>
      </c>
      <c r="R4661">
        <v>6</v>
      </c>
      <c r="S4661" t="s">
        <v>172</v>
      </c>
      <c r="T4661" t="s">
        <v>26</v>
      </c>
      <c r="U4661" t="str">
        <f t="shared" si="144"/>
        <v>Adult</v>
      </c>
      <c r="V4661" t="str">
        <f t="shared" si="145"/>
        <v>Expert</v>
      </c>
      <c r="W4661" t="str">
        <f>IF(Table13[[#This Row],[Last_Working_Date]]="Active","Active","Exited")</f>
        <v>Active</v>
      </c>
    </row>
    <row r="4662" spans="1:23" x14ac:dyDescent="0.3">
      <c r="A4662" s="9" t="s">
        <v>4759</v>
      </c>
      <c r="B4662" s="9" t="s">
        <v>29</v>
      </c>
      <c r="C4662">
        <v>33</v>
      </c>
      <c r="D4662" t="s">
        <v>30</v>
      </c>
      <c r="E4662" t="s">
        <v>31</v>
      </c>
      <c r="F4662" t="s">
        <v>22</v>
      </c>
      <c r="G4662" t="s">
        <v>23</v>
      </c>
      <c r="H4662" t="s">
        <v>24</v>
      </c>
      <c r="I4662" s="5">
        <v>8.8000000000000007</v>
      </c>
      <c r="J4662" t="s">
        <v>25</v>
      </c>
      <c r="K4662" s="1">
        <v>43467</v>
      </c>
      <c r="L4662" s="1" t="s">
        <v>5075</v>
      </c>
      <c r="M4662" s="7">
        <v>6.82</v>
      </c>
      <c r="N4662" s="22">
        <v>49664</v>
      </c>
      <c r="O4662">
        <v>3</v>
      </c>
      <c r="P4662" t="s">
        <v>26</v>
      </c>
      <c r="Q4662">
        <v>0</v>
      </c>
      <c r="R4662">
        <v>7</v>
      </c>
      <c r="S4662" t="s">
        <v>399</v>
      </c>
      <c r="T4662" t="s">
        <v>26</v>
      </c>
      <c r="U4662" t="str">
        <f t="shared" si="144"/>
        <v>Adult</v>
      </c>
      <c r="V4662" t="str">
        <f t="shared" si="145"/>
        <v>Senior</v>
      </c>
      <c r="W4662" t="str">
        <f>IF(Table13[[#This Row],[Last_Working_Date]]="Active","Active","Exited")</f>
        <v>Active</v>
      </c>
    </row>
    <row r="4663" spans="1:23" x14ac:dyDescent="0.3">
      <c r="A4663" s="9" t="s">
        <v>4760</v>
      </c>
      <c r="B4663" s="9" t="s">
        <v>29</v>
      </c>
      <c r="C4663">
        <v>29</v>
      </c>
      <c r="D4663" t="s">
        <v>30</v>
      </c>
      <c r="E4663" t="s">
        <v>36</v>
      </c>
      <c r="F4663" t="s">
        <v>22</v>
      </c>
      <c r="G4663" t="s">
        <v>59</v>
      </c>
      <c r="H4663" t="s">
        <v>51</v>
      </c>
      <c r="I4663" s="5">
        <v>5.3</v>
      </c>
      <c r="J4663" t="s">
        <v>25</v>
      </c>
      <c r="K4663" s="1">
        <v>39481</v>
      </c>
      <c r="L4663" s="1" t="s">
        <v>5075</v>
      </c>
      <c r="M4663" s="7">
        <v>17.73</v>
      </c>
      <c r="N4663" s="22">
        <v>40738</v>
      </c>
      <c r="O4663">
        <v>2</v>
      </c>
      <c r="P4663" t="s">
        <v>26</v>
      </c>
      <c r="Q4663">
        <v>2</v>
      </c>
      <c r="R4663">
        <v>2</v>
      </c>
      <c r="S4663" t="s">
        <v>787</v>
      </c>
      <c r="T4663" t="s">
        <v>26</v>
      </c>
      <c r="U4663" t="str">
        <f t="shared" si="144"/>
        <v>Young</v>
      </c>
      <c r="V4663" t="str">
        <f t="shared" si="145"/>
        <v>Senior</v>
      </c>
      <c r="W4663" t="str">
        <f>IF(Table13[[#This Row],[Last_Working_Date]]="Active","Active","Exited")</f>
        <v>Active</v>
      </c>
    </row>
    <row r="4664" spans="1:23" x14ac:dyDescent="0.3">
      <c r="A4664" s="9" t="s">
        <v>4761</v>
      </c>
      <c r="B4664" s="9" t="s">
        <v>29</v>
      </c>
      <c r="C4664">
        <v>35</v>
      </c>
      <c r="D4664" t="s">
        <v>20</v>
      </c>
      <c r="E4664" t="s">
        <v>63</v>
      </c>
      <c r="F4664" t="s">
        <v>32</v>
      </c>
      <c r="G4664" t="s">
        <v>33</v>
      </c>
      <c r="H4664" t="s">
        <v>84</v>
      </c>
      <c r="I4664" s="5">
        <v>9.9</v>
      </c>
      <c r="J4664" t="s">
        <v>25</v>
      </c>
      <c r="K4664" s="1">
        <v>44663</v>
      </c>
      <c r="L4664" s="1" t="s">
        <v>5075</v>
      </c>
      <c r="M4664" s="7">
        <v>3.55</v>
      </c>
      <c r="N4664" s="22">
        <v>43766</v>
      </c>
      <c r="O4664">
        <v>3</v>
      </c>
      <c r="P4664" t="s">
        <v>26</v>
      </c>
      <c r="Q4664">
        <v>4</v>
      </c>
      <c r="R4664">
        <v>7</v>
      </c>
      <c r="S4664" t="s">
        <v>298</v>
      </c>
      <c r="T4664" t="s">
        <v>26</v>
      </c>
      <c r="U4664" t="str">
        <f t="shared" si="144"/>
        <v>Adult</v>
      </c>
      <c r="V4664" t="str">
        <f t="shared" si="145"/>
        <v>Senior</v>
      </c>
      <c r="W4664" t="str">
        <f>IF(Table13[[#This Row],[Last_Working_Date]]="Active","Active","Exited")</f>
        <v>Active</v>
      </c>
    </row>
    <row r="4665" spans="1:23" x14ac:dyDescent="0.3">
      <c r="A4665" s="9" t="s">
        <v>4762</v>
      </c>
      <c r="B4665" s="9" t="s">
        <v>19</v>
      </c>
      <c r="C4665">
        <v>39</v>
      </c>
      <c r="D4665" t="s">
        <v>30</v>
      </c>
      <c r="E4665" t="s">
        <v>31</v>
      </c>
      <c r="F4665" t="s">
        <v>82</v>
      </c>
      <c r="G4665" t="s">
        <v>83</v>
      </c>
      <c r="H4665" t="s">
        <v>84</v>
      </c>
      <c r="I4665" s="5">
        <v>6</v>
      </c>
      <c r="J4665" t="s">
        <v>25</v>
      </c>
      <c r="K4665" s="1">
        <v>39500</v>
      </c>
      <c r="L4665" s="1" t="s">
        <v>5075</v>
      </c>
      <c r="M4665" s="7">
        <v>17.68</v>
      </c>
      <c r="N4665" s="22">
        <v>40383</v>
      </c>
      <c r="O4665">
        <v>3</v>
      </c>
      <c r="P4665" t="s">
        <v>26</v>
      </c>
      <c r="Q4665">
        <v>2</v>
      </c>
      <c r="R4665">
        <v>6</v>
      </c>
      <c r="S4665" t="s">
        <v>287</v>
      </c>
      <c r="T4665" t="s">
        <v>26</v>
      </c>
      <c r="U4665" t="str">
        <f t="shared" si="144"/>
        <v>Adult</v>
      </c>
      <c r="V4665" t="str">
        <f t="shared" si="145"/>
        <v>Senior</v>
      </c>
      <c r="W4665" t="str">
        <f>IF(Table13[[#This Row],[Last_Working_Date]]="Active","Active","Exited")</f>
        <v>Active</v>
      </c>
    </row>
    <row r="4666" spans="1:23" x14ac:dyDescent="0.3">
      <c r="A4666" s="9" t="s">
        <v>4763</v>
      </c>
      <c r="B4666" s="9" t="s">
        <v>29</v>
      </c>
      <c r="C4666">
        <v>34</v>
      </c>
      <c r="D4666" t="s">
        <v>30</v>
      </c>
      <c r="E4666" t="s">
        <v>39</v>
      </c>
      <c r="F4666" t="s">
        <v>82</v>
      </c>
      <c r="G4666" t="s">
        <v>83</v>
      </c>
      <c r="H4666" t="s">
        <v>24</v>
      </c>
      <c r="I4666" s="5">
        <v>10.8</v>
      </c>
      <c r="J4666" t="s">
        <v>25</v>
      </c>
      <c r="K4666" s="1">
        <v>45348</v>
      </c>
      <c r="L4666" s="1" t="s">
        <v>5075</v>
      </c>
      <c r="M4666" s="7">
        <v>1.67</v>
      </c>
      <c r="N4666" s="22">
        <v>56215</v>
      </c>
      <c r="O4666">
        <v>2</v>
      </c>
      <c r="P4666" t="s">
        <v>26</v>
      </c>
      <c r="Q4666">
        <v>3</v>
      </c>
      <c r="R4666">
        <v>4</v>
      </c>
      <c r="S4666" t="s">
        <v>1000</v>
      </c>
      <c r="T4666" t="s">
        <v>26</v>
      </c>
      <c r="U4666" t="str">
        <f t="shared" si="144"/>
        <v>Adult</v>
      </c>
      <c r="V4666" t="str">
        <f t="shared" si="145"/>
        <v>Expert</v>
      </c>
      <c r="W4666" t="str">
        <f>IF(Table13[[#This Row],[Last_Working_Date]]="Active","Active","Exited")</f>
        <v>Active</v>
      </c>
    </row>
    <row r="4667" spans="1:23" x14ac:dyDescent="0.3">
      <c r="A4667" s="9" t="s">
        <v>4764</v>
      </c>
      <c r="B4667" s="9" t="s">
        <v>29</v>
      </c>
      <c r="C4667">
        <v>26</v>
      </c>
      <c r="D4667" t="s">
        <v>20</v>
      </c>
      <c r="E4667" t="s">
        <v>44</v>
      </c>
      <c r="F4667" t="s">
        <v>40</v>
      </c>
      <c r="G4667" t="s">
        <v>96</v>
      </c>
      <c r="H4667" t="s">
        <v>24</v>
      </c>
      <c r="I4667" s="5">
        <v>0.9</v>
      </c>
      <c r="J4667" t="s">
        <v>25</v>
      </c>
      <c r="K4667" s="1">
        <v>45470</v>
      </c>
      <c r="L4667" s="1" t="s">
        <v>5075</v>
      </c>
      <c r="M4667" s="7">
        <v>1.34</v>
      </c>
      <c r="N4667" s="22">
        <v>40988</v>
      </c>
      <c r="O4667">
        <v>3</v>
      </c>
      <c r="P4667" t="s">
        <v>26</v>
      </c>
      <c r="Q4667">
        <v>3</v>
      </c>
      <c r="R4667">
        <v>8</v>
      </c>
      <c r="S4667" t="s">
        <v>254</v>
      </c>
      <c r="T4667" t="s">
        <v>26</v>
      </c>
      <c r="U4667" t="str">
        <f t="shared" si="144"/>
        <v>Young</v>
      </c>
      <c r="V4667" t="str">
        <f t="shared" si="145"/>
        <v>Junior</v>
      </c>
      <c r="W4667" t="str">
        <f>IF(Table13[[#This Row],[Last_Working_Date]]="Active","Active","Exited")</f>
        <v>Active</v>
      </c>
    </row>
    <row r="4668" spans="1:23" x14ac:dyDescent="0.3">
      <c r="A4668" s="9" t="s">
        <v>4765</v>
      </c>
      <c r="B4668" s="9" t="s">
        <v>29</v>
      </c>
      <c r="C4668">
        <v>33</v>
      </c>
      <c r="D4668" t="s">
        <v>20</v>
      </c>
      <c r="E4668" t="s">
        <v>31</v>
      </c>
      <c r="F4668" t="s">
        <v>45</v>
      </c>
      <c r="G4668" t="s">
        <v>46</v>
      </c>
      <c r="H4668" t="s">
        <v>51</v>
      </c>
      <c r="I4668" s="5">
        <v>2.2999999999999998</v>
      </c>
      <c r="J4668" t="s">
        <v>25</v>
      </c>
      <c r="K4668" s="1">
        <v>45297</v>
      </c>
      <c r="L4668" s="1" t="s">
        <v>5075</v>
      </c>
      <c r="M4668" s="7">
        <v>1.81</v>
      </c>
      <c r="N4668" s="22">
        <v>46905</v>
      </c>
      <c r="O4668">
        <v>2</v>
      </c>
      <c r="P4668" t="s">
        <v>26</v>
      </c>
      <c r="Q4668">
        <v>4</v>
      </c>
      <c r="R4668">
        <v>4</v>
      </c>
      <c r="S4668" t="s">
        <v>523</v>
      </c>
      <c r="T4668" t="s">
        <v>26</v>
      </c>
      <c r="U4668" t="str">
        <f t="shared" si="144"/>
        <v>Adult</v>
      </c>
      <c r="V4668" t="str">
        <f t="shared" si="145"/>
        <v>Mid-Level</v>
      </c>
      <c r="W4668" t="str">
        <f>IF(Table13[[#This Row],[Last_Working_Date]]="Active","Active","Exited")</f>
        <v>Active</v>
      </c>
    </row>
    <row r="4669" spans="1:23" x14ac:dyDescent="0.3">
      <c r="A4669" s="9" t="s">
        <v>4766</v>
      </c>
      <c r="B4669" s="9" t="s">
        <v>19</v>
      </c>
      <c r="C4669">
        <v>24</v>
      </c>
      <c r="D4669" t="s">
        <v>20</v>
      </c>
      <c r="E4669" t="s">
        <v>58</v>
      </c>
      <c r="F4669" t="s">
        <v>67</v>
      </c>
      <c r="G4669" t="s">
        <v>90</v>
      </c>
      <c r="H4669" t="s">
        <v>24</v>
      </c>
      <c r="I4669" s="5">
        <v>2.8</v>
      </c>
      <c r="J4669" t="s">
        <v>25</v>
      </c>
      <c r="K4669" s="1">
        <v>39910</v>
      </c>
      <c r="L4669" s="1" t="s">
        <v>5075</v>
      </c>
      <c r="M4669" s="7">
        <v>16.559999999999999</v>
      </c>
      <c r="N4669" s="22">
        <v>45766</v>
      </c>
      <c r="O4669">
        <v>3</v>
      </c>
      <c r="P4669" t="s">
        <v>26</v>
      </c>
      <c r="Q4669">
        <v>1</v>
      </c>
      <c r="R4669">
        <v>2</v>
      </c>
      <c r="S4669" t="s">
        <v>1431</v>
      </c>
      <c r="T4669" t="s">
        <v>26</v>
      </c>
      <c r="U4669" t="str">
        <f t="shared" si="144"/>
        <v>Young</v>
      </c>
      <c r="V4669" t="str">
        <f t="shared" si="145"/>
        <v>Mid-Level</v>
      </c>
      <c r="W4669" t="str">
        <f>IF(Table13[[#This Row],[Last_Working_Date]]="Active","Active","Exited")</f>
        <v>Active</v>
      </c>
    </row>
    <row r="4670" spans="1:23" x14ac:dyDescent="0.3">
      <c r="A4670" s="9" t="s">
        <v>4767</v>
      </c>
      <c r="B4670" s="9" t="s">
        <v>29</v>
      </c>
      <c r="C4670">
        <v>25</v>
      </c>
      <c r="D4670" t="s">
        <v>30</v>
      </c>
      <c r="E4670" t="s">
        <v>63</v>
      </c>
      <c r="F4670" t="s">
        <v>45</v>
      </c>
      <c r="G4670" t="s">
        <v>98</v>
      </c>
      <c r="H4670" t="s">
        <v>24</v>
      </c>
      <c r="I4670" s="5">
        <v>3.1</v>
      </c>
      <c r="J4670" t="s">
        <v>25</v>
      </c>
      <c r="K4670" s="1">
        <v>45587</v>
      </c>
      <c r="L4670" s="1" t="s">
        <v>5075</v>
      </c>
      <c r="M4670" s="7">
        <v>1.02</v>
      </c>
      <c r="N4670" s="22">
        <v>41969</v>
      </c>
      <c r="O4670">
        <v>4</v>
      </c>
      <c r="P4670" t="s">
        <v>26</v>
      </c>
      <c r="Q4670">
        <v>2</v>
      </c>
      <c r="R4670">
        <v>6</v>
      </c>
      <c r="S4670" t="s">
        <v>997</v>
      </c>
      <c r="T4670" t="s">
        <v>26</v>
      </c>
      <c r="U4670" t="str">
        <f t="shared" si="144"/>
        <v>Young</v>
      </c>
      <c r="V4670" t="str">
        <f t="shared" si="145"/>
        <v>Mid-Level</v>
      </c>
      <c r="W4670" t="str">
        <f>IF(Table13[[#This Row],[Last_Working_Date]]="Active","Active","Exited")</f>
        <v>Active</v>
      </c>
    </row>
    <row r="4671" spans="1:23" x14ac:dyDescent="0.3">
      <c r="A4671" s="9" t="s">
        <v>4768</v>
      </c>
      <c r="B4671" s="9" t="s">
        <v>19</v>
      </c>
      <c r="C4671">
        <v>32</v>
      </c>
      <c r="D4671" t="s">
        <v>20</v>
      </c>
      <c r="E4671" t="s">
        <v>21</v>
      </c>
      <c r="F4671" t="s">
        <v>45</v>
      </c>
      <c r="G4671" t="s">
        <v>98</v>
      </c>
      <c r="H4671" t="s">
        <v>51</v>
      </c>
      <c r="I4671" s="5">
        <v>8.9</v>
      </c>
      <c r="J4671" t="s">
        <v>25</v>
      </c>
      <c r="K4671" s="1">
        <v>40211</v>
      </c>
      <c r="L4671" s="1" t="s">
        <v>5075</v>
      </c>
      <c r="M4671" s="7">
        <v>15.73</v>
      </c>
      <c r="N4671" s="22">
        <v>50914</v>
      </c>
      <c r="O4671">
        <v>3</v>
      </c>
      <c r="P4671" t="s">
        <v>26</v>
      </c>
      <c r="Q4671">
        <v>1</v>
      </c>
      <c r="R4671">
        <v>6</v>
      </c>
      <c r="S4671" t="s">
        <v>258</v>
      </c>
      <c r="T4671" t="s">
        <v>26</v>
      </c>
      <c r="U4671" t="str">
        <f t="shared" si="144"/>
        <v>Adult</v>
      </c>
      <c r="V4671" t="str">
        <f t="shared" si="145"/>
        <v>Senior</v>
      </c>
      <c r="W4671" t="str">
        <f>IF(Table13[[#This Row],[Last_Working_Date]]="Active","Active","Exited")</f>
        <v>Active</v>
      </c>
    </row>
    <row r="4672" spans="1:23" x14ac:dyDescent="0.3">
      <c r="A4672" s="9" t="s">
        <v>4769</v>
      </c>
      <c r="B4672" s="9" t="s">
        <v>19</v>
      </c>
      <c r="C4672">
        <v>29</v>
      </c>
      <c r="D4672" t="s">
        <v>20</v>
      </c>
      <c r="E4672" t="s">
        <v>31</v>
      </c>
      <c r="F4672" t="s">
        <v>40</v>
      </c>
      <c r="G4672" t="s">
        <v>50</v>
      </c>
      <c r="H4672" t="s">
        <v>84</v>
      </c>
      <c r="I4672" s="5">
        <v>3.1</v>
      </c>
      <c r="J4672" t="s">
        <v>25</v>
      </c>
      <c r="K4672" s="1">
        <v>40890</v>
      </c>
      <c r="L4672" s="1">
        <v>42159</v>
      </c>
      <c r="M4672" s="7">
        <v>3.47</v>
      </c>
      <c r="N4672" s="22">
        <v>39330</v>
      </c>
      <c r="O4672">
        <v>3</v>
      </c>
      <c r="P4672" t="s">
        <v>26</v>
      </c>
      <c r="Q4672">
        <v>2</v>
      </c>
      <c r="R4672">
        <v>7</v>
      </c>
      <c r="S4672" t="s">
        <v>42</v>
      </c>
      <c r="T4672" t="s">
        <v>65</v>
      </c>
      <c r="U4672" t="str">
        <f t="shared" si="144"/>
        <v>Young</v>
      </c>
      <c r="V4672" t="str">
        <f t="shared" si="145"/>
        <v>Mid-Level</v>
      </c>
      <c r="W4672" t="str">
        <f>IF(Table13[[#This Row],[Last_Working_Date]]="Active","Active","Exited")</f>
        <v>Exited</v>
      </c>
    </row>
    <row r="4673" spans="1:23" x14ac:dyDescent="0.3">
      <c r="A4673" s="9" t="s">
        <v>4770</v>
      </c>
      <c r="B4673" s="9" t="s">
        <v>19</v>
      </c>
      <c r="C4673">
        <v>36</v>
      </c>
      <c r="D4673" t="s">
        <v>20</v>
      </c>
      <c r="E4673" t="s">
        <v>44</v>
      </c>
      <c r="F4673" t="s">
        <v>45</v>
      </c>
      <c r="G4673" t="s">
        <v>164</v>
      </c>
      <c r="H4673" t="s">
        <v>24</v>
      </c>
      <c r="I4673" s="5">
        <v>4.7</v>
      </c>
      <c r="J4673" t="s">
        <v>25</v>
      </c>
      <c r="K4673" s="1">
        <v>40596</v>
      </c>
      <c r="L4673" s="1" t="s">
        <v>5075</v>
      </c>
      <c r="M4673" s="7">
        <v>14.68</v>
      </c>
      <c r="N4673" s="22">
        <v>54942</v>
      </c>
      <c r="O4673">
        <v>3</v>
      </c>
      <c r="P4673" t="s">
        <v>26</v>
      </c>
      <c r="Q4673">
        <v>0</v>
      </c>
      <c r="R4673">
        <v>5</v>
      </c>
      <c r="S4673" t="s">
        <v>368</v>
      </c>
      <c r="T4673" t="s">
        <v>26</v>
      </c>
      <c r="U4673" t="str">
        <f t="shared" si="144"/>
        <v>Adult</v>
      </c>
      <c r="V4673" t="str">
        <f t="shared" si="145"/>
        <v>Mid-Level</v>
      </c>
      <c r="W4673" t="str">
        <f>IF(Table13[[#This Row],[Last_Working_Date]]="Active","Active","Exited")</f>
        <v>Active</v>
      </c>
    </row>
    <row r="4674" spans="1:23" x14ac:dyDescent="0.3">
      <c r="A4674" s="9" t="s">
        <v>4771</v>
      </c>
      <c r="B4674" s="9" t="s">
        <v>29</v>
      </c>
      <c r="C4674">
        <v>24</v>
      </c>
      <c r="D4674" t="s">
        <v>20</v>
      </c>
      <c r="E4674" t="s">
        <v>58</v>
      </c>
      <c r="F4674" t="s">
        <v>32</v>
      </c>
      <c r="G4674" t="s">
        <v>171</v>
      </c>
      <c r="H4674" t="s">
        <v>24</v>
      </c>
      <c r="I4674" s="5">
        <v>4</v>
      </c>
      <c r="J4674" t="s">
        <v>25</v>
      </c>
      <c r="K4674" s="1">
        <v>41605</v>
      </c>
      <c r="L4674" s="1" t="s">
        <v>5075</v>
      </c>
      <c r="M4674" s="7">
        <v>11.92</v>
      </c>
      <c r="N4674" s="22">
        <v>35135</v>
      </c>
      <c r="O4674">
        <v>4</v>
      </c>
      <c r="P4674" t="s">
        <v>26</v>
      </c>
      <c r="Q4674">
        <v>1</v>
      </c>
      <c r="R4674">
        <v>4</v>
      </c>
      <c r="S4674" t="s">
        <v>1658</v>
      </c>
      <c r="T4674" t="s">
        <v>26</v>
      </c>
      <c r="U4674" t="str">
        <f t="shared" ref="U4674:U4737" si="146">IF(C4674&lt;=30,"Young","Adult")</f>
        <v>Young</v>
      </c>
      <c r="V4674" t="str">
        <f t="shared" ref="V4674:V4737" si="147">IF(I4674&lt;2,"Junior",IF(I4674&lt;5,"Mid-Level",IF(I4674&lt;10,"Senior","Expert")))</f>
        <v>Mid-Level</v>
      </c>
      <c r="W4674" t="str">
        <f>IF(Table13[[#This Row],[Last_Working_Date]]="Active","Active","Exited")</f>
        <v>Active</v>
      </c>
    </row>
    <row r="4675" spans="1:23" x14ac:dyDescent="0.3">
      <c r="A4675" s="9" t="s">
        <v>4772</v>
      </c>
      <c r="B4675" s="9" t="s">
        <v>209</v>
      </c>
      <c r="C4675">
        <v>35</v>
      </c>
      <c r="D4675" t="s">
        <v>30</v>
      </c>
      <c r="E4675" t="s">
        <v>39</v>
      </c>
      <c r="F4675" t="s">
        <v>22</v>
      </c>
      <c r="G4675" t="s">
        <v>23</v>
      </c>
      <c r="H4675" t="s">
        <v>84</v>
      </c>
      <c r="I4675" s="5">
        <v>7</v>
      </c>
      <c r="J4675" t="s">
        <v>25</v>
      </c>
      <c r="K4675" s="1">
        <v>43948</v>
      </c>
      <c r="L4675" s="1" t="s">
        <v>5075</v>
      </c>
      <c r="M4675" s="7">
        <v>5.5</v>
      </c>
      <c r="N4675" s="22">
        <v>37259</v>
      </c>
      <c r="O4675">
        <v>4</v>
      </c>
      <c r="P4675" t="s">
        <v>26</v>
      </c>
      <c r="Q4675">
        <v>0</v>
      </c>
      <c r="R4675">
        <v>7</v>
      </c>
      <c r="S4675" t="s">
        <v>88</v>
      </c>
      <c r="T4675" t="s">
        <v>26</v>
      </c>
      <c r="U4675" t="str">
        <f t="shared" si="146"/>
        <v>Adult</v>
      </c>
      <c r="V4675" t="str">
        <f t="shared" si="147"/>
        <v>Senior</v>
      </c>
      <c r="W4675" t="str">
        <f>IF(Table13[[#This Row],[Last_Working_Date]]="Active","Active","Exited")</f>
        <v>Active</v>
      </c>
    </row>
    <row r="4676" spans="1:23" x14ac:dyDescent="0.3">
      <c r="A4676" s="9" t="s">
        <v>4773</v>
      </c>
      <c r="B4676" s="9" t="s">
        <v>29</v>
      </c>
      <c r="C4676">
        <v>27</v>
      </c>
      <c r="D4676" t="s">
        <v>30</v>
      </c>
      <c r="E4676" t="s">
        <v>39</v>
      </c>
      <c r="F4676" t="s">
        <v>45</v>
      </c>
      <c r="G4676" t="s">
        <v>164</v>
      </c>
      <c r="H4676" t="s">
        <v>24</v>
      </c>
      <c r="I4676" s="5">
        <v>3.3</v>
      </c>
      <c r="J4676" t="s">
        <v>25</v>
      </c>
      <c r="K4676" s="1">
        <v>39934</v>
      </c>
      <c r="L4676" s="1" t="s">
        <v>5075</v>
      </c>
      <c r="M4676" s="7">
        <v>16.489999999999998</v>
      </c>
      <c r="N4676" s="22">
        <v>49703</v>
      </c>
      <c r="O4676">
        <v>4</v>
      </c>
      <c r="P4676" t="s">
        <v>26</v>
      </c>
      <c r="Q4676">
        <v>3</v>
      </c>
      <c r="R4676">
        <v>9</v>
      </c>
      <c r="S4676" t="s">
        <v>131</v>
      </c>
      <c r="T4676" t="s">
        <v>26</v>
      </c>
      <c r="U4676" t="str">
        <f t="shared" si="146"/>
        <v>Young</v>
      </c>
      <c r="V4676" t="str">
        <f t="shared" si="147"/>
        <v>Mid-Level</v>
      </c>
      <c r="W4676" t="str">
        <f>IF(Table13[[#This Row],[Last_Working_Date]]="Active","Active","Exited")</f>
        <v>Active</v>
      </c>
    </row>
    <row r="4677" spans="1:23" x14ac:dyDescent="0.3">
      <c r="A4677" s="9" t="s">
        <v>4774</v>
      </c>
      <c r="B4677" s="9" t="s">
        <v>29</v>
      </c>
      <c r="C4677">
        <v>29</v>
      </c>
      <c r="D4677" t="s">
        <v>20</v>
      </c>
      <c r="E4677" t="s">
        <v>36</v>
      </c>
      <c r="F4677" t="s">
        <v>54</v>
      </c>
      <c r="G4677" t="s">
        <v>77</v>
      </c>
      <c r="H4677" t="s">
        <v>24</v>
      </c>
      <c r="I4677" s="5">
        <v>1</v>
      </c>
      <c r="J4677" t="s">
        <v>25</v>
      </c>
      <c r="K4677" s="1">
        <v>40258</v>
      </c>
      <c r="L4677" s="1" t="s">
        <v>5075</v>
      </c>
      <c r="M4677" s="7">
        <v>15.61</v>
      </c>
      <c r="N4677" s="22">
        <v>34526</v>
      </c>
      <c r="O4677">
        <v>3</v>
      </c>
      <c r="P4677" t="s">
        <v>65</v>
      </c>
      <c r="Q4677">
        <v>2</v>
      </c>
      <c r="R4677">
        <v>6</v>
      </c>
      <c r="S4677" t="s">
        <v>150</v>
      </c>
      <c r="T4677" t="s">
        <v>26</v>
      </c>
      <c r="U4677" t="str">
        <f t="shared" si="146"/>
        <v>Young</v>
      </c>
      <c r="V4677" t="str">
        <f t="shared" si="147"/>
        <v>Junior</v>
      </c>
      <c r="W4677" t="str">
        <f>IF(Table13[[#This Row],[Last_Working_Date]]="Active","Active","Exited")</f>
        <v>Active</v>
      </c>
    </row>
    <row r="4678" spans="1:23" x14ac:dyDescent="0.3">
      <c r="A4678" s="9" t="s">
        <v>4775</v>
      </c>
      <c r="B4678" s="9" t="s">
        <v>19</v>
      </c>
      <c r="C4678">
        <v>33</v>
      </c>
      <c r="D4678" t="s">
        <v>20</v>
      </c>
      <c r="E4678" t="s">
        <v>36</v>
      </c>
      <c r="F4678" t="s">
        <v>32</v>
      </c>
      <c r="G4678" t="s">
        <v>171</v>
      </c>
      <c r="H4678" t="s">
        <v>84</v>
      </c>
      <c r="I4678" s="5">
        <v>9.6</v>
      </c>
      <c r="J4678" t="s">
        <v>25</v>
      </c>
      <c r="K4678" s="1">
        <v>45222</v>
      </c>
      <c r="L4678" s="1">
        <v>45567</v>
      </c>
      <c r="M4678" s="7">
        <v>0.94</v>
      </c>
      <c r="N4678" s="22">
        <v>44508</v>
      </c>
      <c r="O4678">
        <v>3</v>
      </c>
      <c r="P4678" t="s">
        <v>26</v>
      </c>
      <c r="Q4678">
        <v>0</v>
      </c>
      <c r="R4678">
        <v>7</v>
      </c>
      <c r="S4678" t="s">
        <v>1171</v>
      </c>
      <c r="T4678" t="s">
        <v>65</v>
      </c>
      <c r="U4678" t="str">
        <f t="shared" si="146"/>
        <v>Adult</v>
      </c>
      <c r="V4678" t="str">
        <f t="shared" si="147"/>
        <v>Senior</v>
      </c>
      <c r="W4678" t="str">
        <f>IF(Table13[[#This Row],[Last_Working_Date]]="Active","Active","Exited")</f>
        <v>Exited</v>
      </c>
    </row>
    <row r="4679" spans="1:23" x14ac:dyDescent="0.3">
      <c r="A4679" s="9" t="s">
        <v>4776</v>
      </c>
      <c r="B4679" s="9" t="s">
        <v>19</v>
      </c>
      <c r="C4679">
        <v>33</v>
      </c>
      <c r="D4679" t="s">
        <v>30</v>
      </c>
      <c r="E4679" t="s">
        <v>36</v>
      </c>
      <c r="F4679" t="s">
        <v>54</v>
      </c>
      <c r="G4679" t="s">
        <v>77</v>
      </c>
      <c r="H4679" t="s">
        <v>24</v>
      </c>
      <c r="I4679" s="5">
        <v>8.6999999999999993</v>
      </c>
      <c r="J4679" t="s">
        <v>25</v>
      </c>
      <c r="K4679" s="1">
        <v>45011</v>
      </c>
      <c r="L4679" s="1" t="s">
        <v>5075</v>
      </c>
      <c r="M4679" s="7">
        <v>2.59</v>
      </c>
      <c r="N4679" s="22">
        <v>49381</v>
      </c>
      <c r="O4679">
        <v>5</v>
      </c>
      <c r="P4679" t="s">
        <v>26</v>
      </c>
      <c r="Q4679">
        <v>0</v>
      </c>
      <c r="R4679">
        <v>6</v>
      </c>
      <c r="S4679" t="s">
        <v>426</v>
      </c>
      <c r="T4679" t="s">
        <v>26</v>
      </c>
      <c r="U4679" t="str">
        <f t="shared" si="146"/>
        <v>Adult</v>
      </c>
      <c r="V4679" t="str">
        <f t="shared" si="147"/>
        <v>Senior</v>
      </c>
      <c r="W4679" t="str">
        <f>IF(Table13[[#This Row],[Last_Working_Date]]="Active","Active","Exited")</f>
        <v>Active</v>
      </c>
    </row>
    <row r="4680" spans="1:23" x14ac:dyDescent="0.3">
      <c r="A4680" s="9" t="s">
        <v>4777</v>
      </c>
      <c r="B4680" s="9" t="s">
        <v>29</v>
      </c>
      <c r="C4680">
        <v>23</v>
      </c>
      <c r="D4680" t="s">
        <v>20</v>
      </c>
      <c r="E4680" t="s">
        <v>44</v>
      </c>
      <c r="F4680" t="s">
        <v>45</v>
      </c>
      <c r="G4680" t="s">
        <v>46</v>
      </c>
      <c r="H4680" t="s">
        <v>47</v>
      </c>
      <c r="I4680" s="5">
        <v>1.1000000000000001</v>
      </c>
      <c r="J4680" t="s">
        <v>25</v>
      </c>
      <c r="K4680" s="1">
        <v>43318</v>
      </c>
      <c r="L4680" s="1" t="s">
        <v>5075</v>
      </c>
      <c r="M4680" s="7">
        <v>7.23</v>
      </c>
      <c r="N4680" s="22">
        <v>41742</v>
      </c>
      <c r="O4680">
        <v>5</v>
      </c>
      <c r="P4680" t="s">
        <v>65</v>
      </c>
      <c r="Q4680">
        <v>2</v>
      </c>
      <c r="R4680">
        <v>4</v>
      </c>
      <c r="S4680" t="s">
        <v>372</v>
      </c>
      <c r="T4680" t="s">
        <v>26</v>
      </c>
      <c r="U4680" t="str">
        <f t="shared" si="146"/>
        <v>Young</v>
      </c>
      <c r="V4680" t="str">
        <f t="shared" si="147"/>
        <v>Junior</v>
      </c>
      <c r="W4680" t="str">
        <f>IF(Table13[[#This Row],[Last_Working_Date]]="Active","Active","Exited")</f>
        <v>Active</v>
      </c>
    </row>
    <row r="4681" spans="1:23" x14ac:dyDescent="0.3">
      <c r="A4681" s="9" t="s">
        <v>4778</v>
      </c>
      <c r="B4681" s="9" t="s">
        <v>29</v>
      </c>
      <c r="C4681">
        <v>27</v>
      </c>
      <c r="D4681" t="s">
        <v>20</v>
      </c>
      <c r="E4681" t="s">
        <v>44</v>
      </c>
      <c r="F4681" t="s">
        <v>45</v>
      </c>
      <c r="G4681" t="s">
        <v>98</v>
      </c>
      <c r="H4681" t="s">
        <v>24</v>
      </c>
      <c r="I4681" s="5">
        <v>3.4</v>
      </c>
      <c r="J4681" t="s">
        <v>25</v>
      </c>
      <c r="K4681" s="1">
        <v>45895</v>
      </c>
      <c r="L4681" s="1" t="s">
        <v>5075</v>
      </c>
      <c r="M4681" s="7">
        <v>0.17</v>
      </c>
      <c r="N4681" s="22">
        <v>47234</v>
      </c>
      <c r="O4681">
        <v>3</v>
      </c>
      <c r="P4681" t="s">
        <v>26</v>
      </c>
      <c r="Q4681">
        <v>2</v>
      </c>
      <c r="R4681">
        <v>4</v>
      </c>
      <c r="S4681" t="s">
        <v>258</v>
      </c>
      <c r="T4681" t="s">
        <v>26</v>
      </c>
      <c r="U4681" t="str">
        <f t="shared" si="146"/>
        <v>Young</v>
      </c>
      <c r="V4681" t="str">
        <f t="shared" si="147"/>
        <v>Mid-Level</v>
      </c>
      <c r="W4681" t="str">
        <f>IF(Table13[[#This Row],[Last_Working_Date]]="Active","Active","Exited")</f>
        <v>Active</v>
      </c>
    </row>
    <row r="4682" spans="1:23" x14ac:dyDescent="0.3">
      <c r="A4682" s="9" t="s">
        <v>4779</v>
      </c>
      <c r="B4682" s="9" t="s">
        <v>19</v>
      </c>
      <c r="C4682">
        <v>24</v>
      </c>
      <c r="D4682" t="s">
        <v>30</v>
      </c>
      <c r="E4682" t="s">
        <v>63</v>
      </c>
      <c r="F4682" t="s">
        <v>40</v>
      </c>
      <c r="G4682" t="s">
        <v>50</v>
      </c>
      <c r="H4682" t="s">
        <v>24</v>
      </c>
      <c r="I4682" s="5">
        <v>1.2</v>
      </c>
      <c r="J4682" t="s">
        <v>25</v>
      </c>
      <c r="K4682" s="1">
        <v>44847</v>
      </c>
      <c r="L4682" s="1" t="s">
        <v>5075</v>
      </c>
      <c r="M4682" s="7">
        <v>3.04</v>
      </c>
      <c r="N4682" s="22">
        <v>32951</v>
      </c>
      <c r="O4682">
        <v>4</v>
      </c>
      <c r="P4682" t="s">
        <v>26</v>
      </c>
      <c r="Q4682">
        <v>1</v>
      </c>
      <c r="R4682">
        <v>6</v>
      </c>
      <c r="S4682" t="s">
        <v>1439</v>
      </c>
      <c r="T4682" t="s">
        <v>26</v>
      </c>
      <c r="U4682" t="str">
        <f t="shared" si="146"/>
        <v>Young</v>
      </c>
      <c r="V4682" t="str">
        <f t="shared" si="147"/>
        <v>Junior</v>
      </c>
      <c r="W4682" t="str">
        <f>IF(Table13[[#This Row],[Last_Working_Date]]="Active","Active","Exited")</f>
        <v>Active</v>
      </c>
    </row>
    <row r="4683" spans="1:23" x14ac:dyDescent="0.3">
      <c r="A4683" s="9" t="s">
        <v>4780</v>
      </c>
      <c r="B4683" s="9" t="s">
        <v>29</v>
      </c>
      <c r="C4683">
        <v>21</v>
      </c>
      <c r="D4683" t="s">
        <v>179</v>
      </c>
      <c r="E4683" t="s">
        <v>44</v>
      </c>
      <c r="F4683" t="s">
        <v>22</v>
      </c>
      <c r="G4683" t="s">
        <v>23</v>
      </c>
      <c r="H4683" t="s">
        <v>24</v>
      </c>
      <c r="I4683" s="5">
        <v>1</v>
      </c>
      <c r="J4683" t="s">
        <v>25</v>
      </c>
      <c r="K4683" s="1">
        <v>40800</v>
      </c>
      <c r="L4683" s="1" t="s">
        <v>5075</v>
      </c>
      <c r="M4683" s="7">
        <v>14.12</v>
      </c>
      <c r="N4683" s="22">
        <v>27027</v>
      </c>
      <c r="O4683">
        <v>4</v>
      </c>
      <c r="P4683" t="s">
        <v>26</v>
      </c>
      <c r="Q4683">
        <v>4</v>
      </c>
      <c r="R4683">
        <v>6</v>
      </c>
      <c r="S4683" t="s">
        <v>103</v>
      </c>
      <c r="T4683" t="s">
        <v>26</v>
      </c>
      <c r="U4683" t="str">
        <f t="shared" si="146"/>
        <v>Young</v>
      </c>
      <c r="V4683" t="str">
        <f t="shared" si="147"/>
        <v>Junior</v>
      </c>
      <c r="W4683" t="str">
        <f>IF(Table13[[#This Row],[Last_Working_Date]]="Active","Active","Exited")</f>
        <v>Active</v>
      </c>
    </row>
    <row r="4684" spans="1:23" x14ac:dyDescent="0.3">
      <c r="A4684" s="9" t="s">
        <v>4781</v>
      </c>
      <c r="B4684" s="9" t="s">
        <v>29</v>
      </c>
      <c r="C4684">
        <v>33</v>
      </c>
      <c r="D4684" t="s">
        <v>30</v>
      </c>
      <c r="E4684" t="s">
        <v>36</v>
      </c>
      <c r="F4684" t="s">
        <v>40</v>
      </c>
      <c r="G4684" t="s">
        <v>96</v>
      </c>
      <c r="H4684" t="s">
        <v>24</v>
      </c>
      <c r="I4684" s="5">
        <v>7.3</v>
      </c>
      <c r="J4684" t="s">
        <v>25</v>
      </c>
      <c r="K4684" s="1">
        <v>44399</v>
      </c>
      <c r="L4684" s="1" t="s">
        <v>5075</v>
      </c>
      <c r="M4684" s="7">
        <v>4.2699999999999996</v>
      </c>
      <c r="N4684" s="22">
        <v>42426</v>
      </c>
      <c r="O4684">
        <v>4</v>
      </c>
      <c r="P4684" t="s">
        <v>26</v>
      </c>
      <c r="Q4684">
        <v>3</v>
      </c>
      <c r="R4684">
        <v>14</v>
      </c>
      <c r="S4684" t="s">
        <v>740</v>
      </c>
      <c r="T4684" t="s">
        <v>26</v>
      </c>
      <c r="U4684" t="str">
        <f t="shared" si="146"/>
        <v>Adult</v>
      </c>
      <c r="V4684" t="str">
        <f t="shared" si="147"/>
        <v>Senior</v>
      </c>
      <c r="W4684" t="str">
        <f>IF(Table13[[#This Row],[Last_Working_Date]]="Active","Active","Exited")</f>
        <v>Active</v>
      </c>
    </row>
    <row r="4685" spans="1:23" x14ac:dyDescent="0.3">
      <c r="A4685" s="9" t="s">
        <v>4782</v>
      </c>
      <c r="B4685" s="9" t="s">
        <v>19</v>
      </c>
      <c r="C4685">
        <v>33</v>
      </c>
      <c r="D4685" t="s">
        <v>30</v>
      </c>
      <c r="E4685" t="s">
        <v>21</v>
      </c>
      <c r="F4685" t="s">
        <v>45</v>
      </c>
      <c r="G4685" t="s">
        <v>98</v>
      </c>
      <c r="H4685" t="s">
        <v>51</v>
      </c>
      <c r="I4685" s="5">
        <v>12</v>
      </c>
      <c r="J4685" t="s">
        <v>25</v>
      </c>
      <c r="K4685" s="1">
        <v>43294</v>
      </c>
      <c r="L4685" s="1" t="s">
        <v>5075</v>
      </c>
      <c r="M4685" s="7">
        <v>7.29</v>
      </c>
      <c r="N4685" s="22">
        <v>50321</v>
      </c>
      <c r="O4685">
        <v>4</v>
      </c>
      <c r="P4685" t="s">
        <v>26</v>
      </c>
      <c r="Q4685">
        <v>0</v>
      </c>
      <c r="R4685">
        <v>5</v>
      </c>
      <c r="S4685" t="s">
        <v>865</v>
      </c>
      <c r="T4685" t="s">
        <v>26</v>
      </c>
      <c r="U4685" t="str">
        <f t="shared" si="146"/>
        <v>Adult</v>
      </c>
      <c r="V4685" t="str">
        <f t="shared" si="147"/>
        <v>Expert</v>
      </c>
      <c r="W4685" t="str">
        <f>IF(Table13[[#This Row],[Last_Working_Date]]="Active","Active","Exited")</f>
        <v>Active</v>
      </c>
    </row>
    <row r="4686" spans="1:23" x14ac:dyDescent="0.3">
      <c r="A4686" s="9" t="s">
        <v>4783</v>
      </c>
      <c r="B4686" s="9" t="s">
        <v>19</v>
      </c>
      <c r="C4686">
        <v>21</v>
      </c>
      <c r="D4686" t="s">
        <v>30</v>
      </c>
      <c r="E4686" t="s">
        <v>53</v>
      </c>
      <c r="F4686" t="s">
        <v>22</v>
      </c>
      <c r="G4686" t="s">
        <v>74</v>
      </c>
      <c r="H4686" t="s">
        <v>51</v>
      </c>
      <c r="I4686" s="5">
        <v>1</v>
      </c>
      <c r="J4686" t="s">
        <v>25</v>
      </c>
      <c r="K4686" s="1">
        <v>42551</v>
      </c>
      <c r="L4686" s="1" t="s">
        <v>5075</v>
      </c>
      <c r="M4686" s="7">
        <v>9.33</v>
      </c>
      <c r="N4686" s="22">
        <v>39754</v>
      </c>
      <c r="O4686">
        <v>4</v>
      </c>
      <c r="P4686" t="s">
        <v>26</v>
      </c>
      <c r="Q4686">
        <v>0</v>
      </c>
      <c r="R4686">
        <v>8</v>
      </c>
      <c r="S4686" t="s">
        <v>289</v>
      </c>
      <c r="T4686" t="s">
        <v>26</v>
      </c>
      <c r="U4686" t="str">
        <f t="shared" si="146"/>
        <v>Young</v>
      </c>
      <c r="V4686" t="str">
        <f t="shared" si="147"/>
        <v>Junior</v>
      </c>
      <c r="W4686" t="str">
        <f>IF(Table13[[#This Row],[Last_Working_Date]]="Active","Active","Exited")</f>
        <v>Active</v>
      </c>
    </row>
    <row r="4687" spans="1:23" x14ac:dyDescent="0.3">
      <c r="A4687" s="9" t="s">
        <v>4784</v>
      </c>
      <c r="B4687" s="9" t="s">
        <v>19</v>
      </c>
      <c r="C4687">
        <v>25</v>
      </c>
      <c r="D4687" t="s">
        <v>20</v>
      </c>
      <c r="E4687" t="s">
        <v>53</v>
      </c>
      <c r="F4687" t="s">
        <v>92</v>
      </c>
      <c r="G4687" t="s">
        <v>120</v>
      </c>
      <c r="H4687" t="s">
        <v>75</v>
      </c>
      <c r="I4687" s="5">
        <v>2.2999999999999998</v>
      </c>
      <c r="J4687" t="s">
        <v>25</v>
      </c>
      <c r="K4687" s="1">
        <v>45319</v>
      </c>
      <c r="L4687" s="1" t="s">
        <v>5075</v>
      </c>
      <c r="M4687" s="7">
        <v>1.75</v>
      </c>
      <c r="N4687" s="22">
        <v>38138</v>
      </c>
      <c r="O4687">
        <v>3</v>
      </c>
      <c r="P4687" t="s">
        <v>26</v>
      </c>
      <c r="Q4687">
        <v>2</v>
      </c>
      <c r="R4687">
        <v>12</v>
      </c>
      <c r="S4687" t="s">
        <v>1931</v>
      </c>
      <c r="T4687" t="s">
        <v>26</v>
      </c>
      <c r="U4687" t="str">
        <f t="shared" si="146"/>
        <v>Young</v>
      </c>
      <c r="V4687" t="str">
        <f t="shared" si="147"/>
        <v>Mid-Level</v>
      </c>
      <c r="W4687" t="str">
        <f>IF(Table13[[#This Row],[Last_Working_Date]]="Active","Active","Exited")</f>
        <v>Active</v>
      </c>
    </row>
    <row r="4688" spans="1:23" x14ac:dyDescent="0.3">
      <c r="A4688" s="9" t="s">
        <v>4785</v>
      </c>
      <c r="B4688" s="9" t="s">
        <v>29</v>
      </c>
      <c r="C4688">
        <v>34</v>
      </c>
      <c r="D4688" t="s">
        <v>30</v>
      </c>
      <c r="E4688" t="s">
        <v>53</v>
      </c>
      <c r="F4688" t="s">
        <v>45</v>
      </c>
      <c r="G4688" t="s">
        <v>46</v>
      </c>
      <c r="H4688" t="s">
        <v>51</v>
      </c>
      <c r="I4688" s="5">
        <v>6</v>
      </c>
      <c r="J4688" t="s">
        <v>25</v>
      </c>
      <c r="K4688" s="1">
        <v>44288</v>
      </c>
      <c r="L4688" s="1" t="s">
        <v>5075</v>
      </c>
      <c r="M4688" s="7">
        <v>4.57</v>
      </c>
      <c r="N4688" s="22">
        <v>45493</v>
      </c>
      <c r="O4688">
        <v>4</v>
      </c>
      <c r="P4688" t="s">
        <v>26</v>
      </c>
      <c r="Q4688">
        <v>0</v>
      </c>
      <c r="R4688">
        <v>8</v>
      </c>
      <c r="S4688" t="s">
        <v>424</v>
      </c>
      <c r="T4688" t="s">
        <v>26</v>
      </c>
      <c r="U4688" t="str">
        <f t="shared" si="146"/>
        <v>Adult</v>
      </c>
      <c r="V4688" t="str">
        <f t="shared" si="147"/>
        <v>Senior</v>
      </c>
      <c r="W4688" t="str">
        <f>IF(Table13[[#This Row],[Last_Working_Date]]="Active","Active","Exited")</f>
        <v>Active</v>
      </c>
    </row>
    <row r="4689" spans="1:23" x14ac:dyDescent="0.3">
      <c r="A4689" s="9" t="s">
        <v>4786</v>
      </c>
      <c r="B4689" s="9" t="s">
        <v>19</v>
      </c>
      <c r="C4689">
        <v>37</v>
      </c>
      <c r="D4689" t="s">
        <v>20</v>
      </c>
      <c r="E4689" t="s">
        <v>44</v>
      </c>
      <c r="F4689" t="s">
        <v>92</v>
      </c>
      <c r="G4689" t="s">
        <v>246</v>
      </c>
      <c r="H4689" t="s">
        <v>24</v>
      </c>
      <c r="I4689" s="5">
        <v>7.3</v>
      </c>
      <c r="J4689" t="s">
        <v>85</v>
      </c>
      <c r="K4689" s="1">
        <v>45529</v>
      </c>
      <c r="L4689" s="1" t="s">
        <v>5075</v>
      </c>
      <c r="M4689" s="7">
        <v>1.17</v>
      </c>
      <c r="N4689" s="22">
        <v>51803</v>
      </c>
      <c r="O4689">
        <v>2</v>
      </c>
      <c r="P4689" t="s">
        <v>26</v>
      </c>
      <c r="Q4689">
        <v>2</v>
      </c>
      <c r="R4689">
        <v>3</v>
      </c>
      <c r="S4689" t="s">
        <v>155</v>
      </c>
      <c r="T4689" t="s">
        <v>26</v>
      </c>
      <c r="U4689" t="str">
        <f t="shared" si="146"/>
        <v>Adult</v>
      </c>
      <c r="V4689" t="str">
        <f t="shared" si="147"/>
        <v>Senior</v>
      </c>
      <c r="W4689" t="str">
        <f>IF(Table13[[#This Row],[Last_Working_Date]]="Active","Active","Exited")</f>
        <v>Active</v>
      </c>
    </row>
    <row r="4690" spans="1:23" x14ac:dyDescent="0.3">
      <c r="A4690" s="9" t="s">
        <v>4787</v>
      </c>
      <c r="B4690" s="9" t="s">
        <v>209</v>
      </c>
      <c r="C4690">
        <v>32</v>
      </c>
      <c r="D4690" t="s">
        <v>30</v>
      </c>
      <c r="E4690" t="s">
        <v>36</v>
      </c>
      <c r="F4690" t="s">
        <v>45</v>
      </c>
      <c r="G4690" t="s">
        <v>98</v>
      </c>
      <c r="H4690" t="s">
        <v>51</v>
      </c>
      <c r="I4690" s="5">
        <v>10.7</v>
      </c>
      <c r="J4690" t="s">
        <v>25</v>
      </c>
      <c r="K4690" s="1">
        <v>40032</v>
      </c>
      <c r="L4690" s="1" t="s">
        <v>5075</v>
      </c>
      <c r="M4690" s="7">
        <v>16.22</v>
      </c>
      <c r="N4690" s="22">
        <v>60859</v>
      </c>
      <c r="O4690">
        <v>3</v>
      </c>
      <c r="P4690" t="s">
        <v>26</v>
      </c>
      <c r="Q4690">
        <v>3</v>
      </c>
      <c r="R4690">
        <v>9</v>
      </c>
      <c r="S4690" t="s">
        <v>368</v>
      </c>
      <c r="T4690" t="s">
        <v>26</v>
      </c>
      <c r="U4690" t="str">
        <f t="shared" si="146"/>
        <v>Adult</v>
      </c>
      <c r="V4690" t="str">
        <f t="shared" si="147"/>
        <v>Expert</v>
      </c>
      <c r="W4690" t="str">
        <f>IF(Table13[[#This Row],[Last_Working_Date]]="Active","Active","Exited")</f>
        <v>Active</v>
      </c>
    </row>
    <row r="4691" spans="1:23" x14ac:dyDescent="0.3">
      <c r="A4691" s="9" t="s">
        <v>4788</v>
      </c>
      <c r="B4691" s="9" t="s">
        <v>29</v>
      </c>
      <c r="C4691">
        <v>21</v>
      </c>
      <c r="D4691" t="s">
        <v>30</v>
      </c>
      <c r="E4691" t="s">
        <v>21</v>
      </c>
      <c r="F4691" t="s">
        <v>67</v>
      </c>
      <c r="G4691" t="s">
        <v>110</v>
      </c>
      <c r="H4691" t="s">
        <v>24</v>
      </c>
      <c r="I4691" s="5">
        <v>0</v>
      </c>
      <c r="J4691" t="s">
        <v>85</v>
      </c>
      <c r="K4691" s="1">
        <v>43509</v>
      </c>
      <c r="L4691" s="1" t="s">
        <v>5075</v>
      </c>
      <c r="M4691" s="7">
        <v>6.7</v>
      </c>
      <c r="N4691" s="22">
        <v>32142</v>
      </c>
      <c r="O4691">
        <v>3</v>
      </c>
      <c r="P4691" t="s">
        <v>26</v>
      </c>
      <c r="Q4691">
        <v>1</v>
      </c>
      <c r="R4691">
        <v>8</v>
      </c>
      <c r="S4691" t="s">
        <v>222</v>
      </c>
      <c r="T4691" t="s">
        <v>26</v>
      </c>
      <c r="U4691" t="str">
        <f t="shared" si="146"/>
        <v>Young</v>
      </c>
      <c r="V4691" t="str">
        <f t="shared" si="147"/>
        <v>Junior</v>
      </c>
      <c r="W4691" t="str">
        <f>IF(Table13[[#This Row],[Last_Working_Date]]="Active","Active","Exited")</f>
        <v>Active</v>
      </c>
    </row>
    <row r="4692" spans="1:23" x14ac:dyDescent="0.3">
      <c r="A4692" s="9" t="s">
        <v>4789</v>
      </c>
      <c r="B4692" s="9" t="s">
        <v>19</v>
      </c>
      <c r="C4692">
        <v>26</v>
      </c>
      <c r="D4692" t="s">
        <v>20</v>
      </c>
      <c r="E4692" t="s">
        <v>39</v>
      </c>
      <c r="F4692" t="s">
        <v>40</v>
      </c>
      <c r="G4692" t="s">
        <v>41</v>
      </c>
      <c r="H4692" t="s">
        <v>24</v>
      </c>
      <c r="I4692" s="5">
        <v>3.3</v>
      </c>
      <c r="J4692" t="s">
        <v>25</v>
      </c>
      <c r="K4692" s="1">
        <v>44541</v>
      </c>
      <c r="L4692" s="1">
        <v>45360</v>
      </c>
      <c r="M4692" s="7">
        <v>2.2400000000000002</v>
      </c>
      <c r="N4692" s="22">
        <v>41804</v>
      </c>
      <c r="O4692">
        <v>3</v>
      </c>
      <c r="P4692" t="s">
        <v>26</v>
      </c>
      <c r="Q4692">
        <v>0</v>
      </c>
      <c r="R4692">
        <v>8</v>
      </c>
      <c r="S4692" t="s">
        <v>458</v>
      </c>
      <c r="T4692" t="s">
        <v>65</v>
      </c>
      <c r="U4692" t="str">
        <f t="shared" si="146"/>
        <v>Young</v>
      </c>
      <c r="V4692" t="str">
        <f t="shared" si="147"/>
        <v>Mid-Level</v>
      </c>
      <c r="W4692" t="str">
        <f>IF(Table13[[#This Row],[Last_Working_Date]]="Active","Active","Exited")</f>
        <v>Exited</v>
      </c>
    </row>
    <row r="4693" spans="1:23" x14ac:dyDescent="0.3">
      <c r="A4693" s="9" t="s">
        <v>4790</v>
      </c>
      <c r="B4693" s="9" t="s">
        <v>29</v>
      </c>
      <c r="C4693">
        <v>35</v>
      </c>
      <c r="D4693" t="s">
        <v>30</v>
      </c>
      <c r="E4693" t="s">
        <v>36</v>
      </c>
      <c r="F4693" t="s">
        <v>82</v>
      </c>
      <c r="G4693" t="s">
        <v>83</v>
      </c>
      <c r="H4693" t="s">
        <v>24</v>
      </c>
      <c r="I4693" s="5">
        <v>6.6</v>
      </c>
      <c r="J4693" t="s">
        <v>25</v>
      </c>
      <c r="K4693" s="1">
        <v>41539</v>
      </c>
      <c r="L4693" s="1">
        <v>43255</v>
      </c>
      <c r="M4693" s="7">
        <v>4.7</v>
      </c>
      <c r="N4693" s="22">
        <v>41470</v>
      </c>
      <c r="O4693">
        <v>2</v>
      </c>
      <c r="P4693" t="s">
        <v>65</v>
      </c>
      <c r="Q4693">
        <v>2</v>
      </c>
      <c r="R4693">
        <v>4</v>
      </c>
      <c r="S4693" t="s">
        <v>663</v>
      </c>
      <c r="T4693" t="s">
        <v>65</v>
      </c>
      <c r="U4693" t="str">
        <f t="shared" si="146"/>
        <v>Adult</v>
      </c>
      <c r="V4693" t="str">
        <f t="shared" si="147"/>
        <v>Senior</v>
      </c>
      <c r="W4693" t="str">
        <f>IF(Table13[[#This Row],[Last_Working_Date]]="Active","Active","Exited")</f>
        <v>Exited</v>
      </c>
    </row>
    <row r="4694" spans="1:23" x14ac:dyDescent="0.3">
      <c r="A4694" s="9" t="s">
        <v>4791</v>
      </c>
      <c r="B4694" s="9" t="s">
        <v>29</v>
      </c>
      <c r="C4694">
        <v>24</v>
      </c>
      <c r="D4694" t="s">
        <v>20</v>
      </c>
      <c r="E4694" t="s">
        <v>58</v>
      </c>
      <c r="F4694" t="s">
        <v>67</v>
      </c>
      <c r="G4694" t="s">
        <v>110</v>
      </c>
      <c r="H4694" t="s">
        <v>24</v>
      </c>
      <c r="I4694" s="5">
        <v>2.6</v>
      </c>
      <c r="J4694" t="s">
        <v>85</v>
      </c>
      <c r="K4694" s="1">
        <v>45499</v>
      </c>
      <c r="L4694" s="1" t="s">
        <v>5075</v>
      </c>
      <c r="M4694" s="7">
        <v>1.26</v>
      </c>
      <c r="N4694" s="22">
        <v>38798</v>
      </c>
      <c r="O4694">
        <v>3</v>
      </c>
      <c r="P4694" t="s">
        <v>65</v>
      </c>
      <c r="Q4694">
        <v>1</v>
      </c>
      <c r="R4694">
        <v>9</v>
      </c>
      <c r="S4694" t="s">
        <v>111</v>
      </c>
      <c r="T4694" t="s">
        <v>26</v>
      </c>
      <c r="U4694" t="str">
        <f t="shared" si="146"/>
        <v>Young</v>
      </c>
      <c r="V4694" t="str">
        <f t="shared" si="147"/>
        <v>Mid-Level</v>
      </c>
      <c r="W4694" t="str">
        <f>IF(Table13[[#This Row],[Last_Working_Date]]="Active","Active","Exited")</f>
        <v>Active</v>
      </c>
    </row>
    <row r="4695" spans="1:23" x14ac:dyDescent="0.3">
      <c r="A4695" s="9" t="s">
        <v>4792</v>
      </c>
      <c r="B4695" s="9" t="s">
        <v>29</v>
      </c>
      <c r="C4695">
        <v>31</v>
      </c>
      <c r="D4695" t="s">
        <v>30</v>
      </c>
      <c r="E4695" t="s">
        <v>53</v>
      </c>
      <c r="F4695" t="s">
        <v>45</v>
      </c>
      <c r="G4695" t="s">
        <v>98</v>
      </c>
      <c r="H4695" t="s">
        <v>24</v>
      </c>
      <c r="I4695" s="5">
        <v>5.3</v>
      </c>
      <c r="J4695" t="s">
        <v>25</v>
      </c>
      <c r="K4695" s="1">
        <v>43533</v>
      </c>
      <c r="L4695" s="1">
        <v>45619</v>
      </c>
      <c r="M4695" s="7">
        <v>5.71</v>
      </c>
      <c r="N4695" s="22">
        <v>54074</v>
      </c>
      <c r="O4695">
        <v>2</v>
      </c>
      <c r="P4695" t="s">
        <v>26</v>
      </c>
      <c r="Q4695">
        <v>3</v>
      </c>
      <c r="R4695">
        <v>5</v>
      </c>
      <c r="S4695" t="s">
        <v>1138</v>
      </c>
      <c r="T4695" t="s">
        <v>65</v>
      </c>
      <c r="U4695" t="str">
        <f t="shared" si="146"/>
        <v>Adult</v>
      </c>
      <c r="V4695" t="str">
        <f t="shared" si="147"/>
        <v>Senior</v>
      </c>
      <c r="W4695" t="str">
        <f>IF(Table13[[#This Row],[Last_Working_Date]]="Active","Active","Exited")</f>
        <v>Exited</v>
      </c>
    </row>
    <row r="4696" spans="1:23" x14ac:dyDescent="0.3">
      <c r="A4696" s="9" t="s">
        <v>4793</v>
      </c>
      <c r="B4696" s="9" t="s">
        <v>19</v>
      </c>
      <c r="C4696">
        <v>35</v>
      </c>
      <c r="D4696" t="s">
        <v>20</v>
      </c>
      <c r="E4696" t="s">
        <v>63</v>
      </c>
      <c r="F4696" t="s">
        <v>92</v>
      </c>
      <c r="G4696" t="s">
        <v>120</v>
      </c>
      <c r="H4696" t="s">
        <v>51</v>
      </c>
      <c r="I4696" s="5">
        <v>10.6</v>
      </c>
      <c r="J4696" t="s">
        <v>25</v>
      </c>
      <c r="K4696" s="1">
        <v>44082</v>
      </c>
      <c r="L4696" s="1" t="s">
        <v>5075</v>
      </c>
      <c r="M4696" s="7">
        <v>5.14</v>
      </c>
      <c r="N4696" s="22">
        <v>52063</v>
      </c>
      <c r="O4696">
        <v>2</v>
      </c>
      <c r="P4696" t="s">
        <v>26</v>
      </c>
      <c r="Q4696">
        <v>2</v>
      </c>
      <c r="R4696">
        <v>7</v>
      </c>
      <c r="S4696" t="s">
        <v>404</v>
      </c>
      <c r="T4696" t="s">
        <v>26</v>
      </c>
      <c r="U4696" t="str">
        <f t="shared" si="146"/>
        <v>Adult</v>
      </c>
      <c r="V4696" t="str">
        <f t="shared" si="147"/>
        <v>Expert</v>
      </c>
      <c r="W4696" t="str">
        <f>IF(Table13[[#This Row],[Last_Working_Date]]="Active","Active","Exited")</f>
        <v>Active</v>
      </c>
    </row>
    <row r="4697" spans="1:23" x14ac:dyDescent="0.3">
      <c r="A4697" s="9" t="s">
        <v>4794</v>
      </c>
      <c r="B4697" s="9" t="s">
        <v>29</v>
      </c>
      <c r="C4697">
        <v>22</v>
      </c>
      <c r="D4697" t="s">
        <v>179</v>
      </c>
      <c r="E4697" t="s">
        <v>53</v>
      </c>
      <c r="F4697" t="s">
        <v>22</v>
      </c>
      <c r="G4697" t="s">
        <v>59</v>
      </c>
      <c r="H4697" t="s">
        <v>24</v>
      </c>
      <c r="I4697" s="5">
        <v>1.5</v>
      </c>
      <c r="J4697" t="s">
        <v>25</v>
      </c>
      <c r="K4697" s="1">
        <v>43153</v>
      </c>
      <c r="L4697" s="1" t="s">
        <v>5075</v>
      </c>
      <c r="M4697" s="7">
        <v>7.68</v>
      </c>
      <c r="N4697" s="22">
        <v>37200</v>
      </c>
      <c r="O4697">
        <v>5</v>
      </c>
      <c r="P4697" t="s">
        <v>26</v>
      </c>
      <c r="Q4697">
        <v>1</v>
      </c>
      <c r="R4697">
        <v>8</v>
      </c>
      <c r="S4697" t="s">
        <v>2493</v>
      </c>
      <c r="T4697" t="s">
        <v>26</v>
      </c>
      <c r="U4697" t="str">
        <f t="shared" si="146"/>
        <v>Young</v>
      </c>
      <c r="V4697" t="str">
        <f t="shared" si="147"/>
        <v>Junior</v>
      </c>
      <c r="W4697" t="str">
        <f>IF(Table13[[#This Row],[Last_Working_Date]]="Active","Active","Exited")</f>
        <v>Active</v>
      </c>
    </row>
    <row r="4698" spans="1:23" x14ac:dyDescent="0.3">
      <c r="A4698" s="9" t="s">
        <v>4795</v>
      </c>
      <c r="B4698" s="9" t="s">
        <v>29</v>
      </c>
      <c r="C4698">
        <v>42</v>
      </c>
      <c r="D4698" t="s">
        <v>30</v>
      </c>
      <c r="E4698" t="s">
        <v>31</v>
      </c>
      <c r="F4698" t="s">
        <v>67</v>
      </c>
      <c r="G4698" t="s">
        <v>71</v>
      </c>
      <c r="H4698" t="s">
        <v>51</v>
      </c>
      <c r="I4698" s="5">
        <v>10.8</v>
      </c>
      <c r="J4698" t="s">
        <v>25</v>
      </c>
      <c r="K4698" s="1">
        <v>42330</v>
      </c>
      <c r="L4698" s="1" t="s">
        <v>5075</v>
      </c>
      <c r="M4698" s="7">
        <v>9.93</v>
      </c>
      <c r="N4698" s="22">
        <v>55237</v>
      </c>
      <c r="O4698">
        <v>3</v>
      </c>
      <c r="P4698" t="s">
        <v>26</v>
      </c>
      <c r="Q4698">
        <v>2</v>
      </c>
      <c r="R4698">
        <v>9</v>
      </c>
      <c r="S4698" t="s">
        <v>577</v>
      </c>
      <c r="T4698" t="s">
        <v>26</v>
      </c>
      <c r="U4698" t="str">
        <f t="shared" si="146"/>
        <v>Adult</v>
      </c>
      <c r="V4698" t="str">
        <f t="shared" si="147"/>
        <v>Expert</v>
      </c>
      <c r="W4698" t="str">
        <f>IF(Table13[[#This Row],[Last_Working_Date]]="Active","Active","Exited")</f>
        <v>Active</v>
      </c>
    </row>
    <row r="4699" spans="1:23" x14ac:dyDescent="0.3">
      <c r="A4699" s="9" t="s">
        <v>4796</v>
      </c>
      <c r="B4699" s="9" t="s">
        <v>19</v>
      </c>
      <c r="C4699">
        <v>31</v>
      </c>
      <c r="D4699" t="s">
        <v>30</v>
      </c>
      <c r="E4699" t="s">
        <v>44</v>
      </c>
      <c r="F4699" t="s">
        <v>22</v>
      </c>
      <c r="G4699" t="s">
        <v>74</v>
      </c>
      <c r="H4699" t="s">
        <v>24</v>
      </c>
      <c r="I4699" s="5">
        <v>9.6</v>
      </c>
      <c r="J4699" t="s">
        <v>25</v>
      </c>
      <c r="K4699" s="1">
        <v>45518</v>
      </c>
      <c r="L4699" s="1" t="s">
        <v>5075</v>
      </c>
      <c r="M4699" s="7">
        <v>1.2</v>
      </c>
      <c r="N4699" s="22">
        <v>55207</v>
      </c>
      <c r="O4699">
        <v>4</v>
      </c>
      <c r="P4699" t="s">
        <v>26</v>
      </c>
      <c r="Q4699">
        <v>4</v>
      </c>
      <c r="R4699">
        <v>4</v>
      </c>
      <c r="S4699" t="s">
        <v>322</v>
      </c>
      <c r="T4699" t="s">
        <v>26</v>
      </c>
      <c r="U4699" t="str">
        <f t="shared" si="146"/>
        <v>Adult</v>
      </c>
      <c r="V4699" t="str">
        <f t="shared" si="147"/>
        <v>Senior</v>
      </c>
      <c r="W4699" t="str">
        <f>IF(Table13[[#This Row],[Last_Working_Date]]="Active","Active","Exited")</f>
        <v>Active</v>
      </c>
    </row>
    <row r="4700" spans="1:23" x14ac:dyDescent="0.3">
      <c r="A4700" s="9" t="s">
        <v>4797</v>
      </c>
      <c r="B4700" s="9" t="s">
        <v>29</v>
      </c>
      <c r="C4700">
        <v>37</v>
      </c>
      <c r="D4700" t="s">
        <v>30</v>
      </c>
      <c r="E4700" t="s">
        <v>53</v>
      </c>
      <c r="F4700" t="s">
        <v>45</v>
      </c>
      <c r="G4700" t="s">
        <v>98</v>
      </c>
      <c r="H4700" t="s">
        <v>24</v>
      </c>
      <c r="I4700" s="5">
        <v>13</v>
      </c>
      <c r="J4700" t="s">
        <v>25</v>
      </c>
      <c r="K4700" s="1">
        <v>44151</v>
      </c>
      <c r="L4700" s="1" t="s">
        <v>5075</v>
      </c>
      <c r="M4700" s="7">
        <v>4.95</v>
      </c>
      <c r="N4700" s="22">
        <v>63921</v>
      </c>
      <c r="O4700">
        <v>2</v>
      </c>
      <c r="P4700" t="s">
        <v>26</v>
      </c>
      <c r="Q4700">
        <v>1</v>
      </c>
      <c r="R4700">
        <v>5</v>
      </c>
      <c r="S4700" t="s">
        <v>473</v>
      </c>
      <c r="T4700" t="s">
        <v>26</v>
      </c>
      <c r="U4700" t="str">
        <f t="shared" si="146"/>
        <v>Adult</v>
      </c>
      <c r="V4700" t="str">
        <f t="shared" si="147"/>
        <v>Expert</v>
      </c>
      <c r="W4700" t="str">
        <f>IF(Table13[[#This Row],[Last_Working_Date]]="Active","Active","Exited")</f>
        <v>Active</v>
      </c>
    </row>
    <row r="4701" spans="1:23" x14ac:dyDescent="0.3">
      <c r="A4701" s="9" t="s">
        <v>4798</v>
      </c>
      <c r="B4701" s="9" t="s">
        <v>19</v>
      </c>
      <c r="C4701">
        <v>21</v>
      </c>
      <c r="D4701" t="s">
        <v>30</v>
      </c>
      <c r="E4701" t="s">
        <v>58</v>
      </c>
      <c r="F4701" t="s">
        <v>40</v>
      </c>
      <c r="G4701" t="s">
        <v>96</v>
      </c>
      <c r="H4701" t="s">
        <v>24</v>
      </c>
      <c r="I4701" s="5">
        <v>0</v>
      </c>
      <c r="J4701" t="s">
        <v>25</v>
      </c>
      <c r="K4701" s="1">
        <v>39968</v>
      </c>
      <c r="L4701" s="1" t="s">
        <v>5075</v>
      </c>
      <c r="M4701" s="7">
        <v>16.399999999999999</v>
      </c>
      <c r="N4701" s="22">
        <v>34687</v>
      </c>
      <c r="O4701">
        <v>3</v>
      </c>
      <c r="P4701" t="s">
        <v>26</v>
      </c>
      <c r="Q4701">
        <v>3</v>
      </c>
      <c r="R4701">
        <v>7</v>
      </c>
      <c r="S4701" t="s">
        <v>767</v>
      </c>
      <c r="T4701" t="s">
        <v>26</v>
      </c>
      <c r="U4701" t="str">
        <f t="shared" si="146"/>
        <v>Young</v>
      </c>
      <c r="V4701" t="str">
        <f t="shared" si="147"/>
        <v>Junior</v>
      </c>
      <c r="W4701" t="str">
        <f>IF(Table13[[#This Row],[Last_Working_Date]]="Active","Active","Exited")</f>
        <v>Active</v>
      </c>
    </row>
    <row r="4702" spans="1:23" x14ac:dyDescent="0.3">
      <c r="A4702" s="9" t="s">
        <v>656</v>
      </c>
      <c r="B4702" s="9" t="s">
        <v>19</v>
      </c>
      <c r="C4702">
        <v>39</v>
      </c>
      <c r="D4702" t="s">
        <v>30</v>
      </c>
      <c r="E4702" t="s">
        <v>36</v>
      </c>
      <c r="F4702" t="s">
        <v>32</v>
      </c>
      <c r="G4702" t="s">
        <v>33</v>
      </c>
      <c r="H4702" t="s">
        <v>24</v>
      </c>
      <c r="I4702" s="5">
        <v>9.5</v>
      </c>
      <c r="J4702" t="s">
        <v>25</v>
      </c>
      <c r="K4702" s="1">
        <v>39615</v>
      </c>
      <c r="L4702" s="1">
        <v>40030</v>
      </c>
      <c r="M4702" s="7">
        <v>1.1399999999999999</v>
      </c>
      <c r="N4702" s="22">
        <v>41399</v>
      </c>
      <c r="O4702">
        <v>1</v>
      </c>
      <c r="P4702" t="s">
        <v>65</v>
      </c>
      <c r="Q4702">
        <v>3</v>
      </c>
      <c r="R4702">
        <v>6</v>
      </c>
      <c r="S4702" t="s">
        <v>5074</v>
      </c>
      <c r="T4702" t="s">
        <v>65</v>
      </c>
      <c r="U4702" t="str">
        <f t="shared" si="146"/>
        <v>Adult</v>
      </c>
      <c r="V4702" t="str">
        <f t="shared" si="147"/>
        <v>Senior</v>
      </c>
      <c r="W4702" t="str">
        <f>IF(Table13[[#This Row],[Last_Working_Date]]="Active","Active","Exited")</f>
        <v>Exited</v>
      </c>
    </row>
    <row r="4703" spans="1:23" x14ac:dyDescent="0.3">
      <c r="A4703" s="9" t="s">
        <v>4799</v>
      </c>
      <c r="B4703" s="9" t="s">
        <v>29</v>
      </c>
      <c r="C4703">
        <v>31</v>
      </c>
      <c r="D4703" t="s">
        <v>20</v>
      </c>
      <c r="E4703" t="s">
        <v>39</v>
      </c>
      <c r="F4703" t="s">
        <v>67</v>
      </c>
      <c r="G4703" t="s">
        <v>110</v>
      </c>
      <c r="H4703" t="s">
        <v>24</v>
      </c>
      <c r="I4703" s="5">
        <v>4.0999999999999996</v>
      </c>
      <c r="J4703" t="s">
        <v>25</v>
      </c>
      <c r="K4703" s="1">
        <v>44939</v>
      </c>
      <c r="L4703" s="1" t="s">
        <v>5075</v>
      </c>
      <c r="M4703" s="7">
        <v>2.79</v>
      </c>
      <c r="N4703" s="22">
        <v>42757</v>
      </c>
      <c r="O4703">
        <v>2</v>
      </c>
      <c r="P4703" t="s">
        <v>26</v>
      </c>
      <c r="Q4703">
        <v>4</v>
      </c>
      <c r="R4703">
        <v>6</v>
      </c>
      <c r="S4703" t="s">
        <v>389</v>
      </c>
      <c r="T4703" t="s">
        <v>26</v>
      </c>
      <c r="U4703" t="str">
        <f t="shared" si="146"/>
        <v>Adult</v>
      </c>
      <c r="V4703" t="str">
        <f t="shared" si="147"/>
        <v>Mid-Level</v>
      </c>
      <c r="W4703" t="str">
        <f>IF(Table13[[#This Row],[Last_Working_Date]]="Active","Active","Exited")</f>
        <v>Active</v>
      </c>
    </row>
    <row r="4704" spans="1:23" x14ac:dyDescent="0.3">
      <c r="A4704" s="9" t="s">
        <v>4800</v>
      </c>
      <c r="B4704" s="9" t="s">
        <v>19</v>
      </c>
      <c r="C4704">
        <v>21</v>
      </c>
      <c r="D4704" t="s">
        <v>30</v>
      </c>
      <c r="E4704" t="s">
        <v>39</v>
      </c>
      <c r="F4704" t="s">
        <v>45</v>
      </c>
      <c r="G4704" t="s">
        <v>98</v>
      </c>
      <c r="H4704" t="s">
        <v>24</v>
      </c>
      <c r="I4704" s="5">
        <v>0</v>
      </c>
      <c r="J4704" t="s">
        <v>25</v>
      </c>
      <c r="K4704" s="1">
        <v>39885</v>
      </c>
      <c r="L4704" s="1" t="s">
        <v>5075</v>
      </c>
      <c r="M4704" s="7">
        <v>16.63</v>
      </c>
      <c r="N4704" s="22">
        <v>33697</v>
      </c>
      <c r="O4704">
        <v>3</v>
      </c>
      <c r="P4704" t="s">
        <v>26</v>
      </c>
      <c r="Q4704">
        <v>2</v>
      </c>
      <c r="R4704">
        <v>1</v>
      </c>
      <c r="S4704" t="s">
        <v>865</v>
      </c>
      <c r="T4704" t="s">
        <v>26</v>
      </c>
      <c r="U4704" t="str">
        <f t="shared" si="146"/>
        <v>Young</v>
      </c>
      <c r="V4704" t="str">
        <f t="shared" si="147"/>
        <v>Junior</v>
      </c>
      <c r="W4704" t="str">
        <f>IF(Table13[[#This Row],[Last_Working_Date]]="Active","Active","Exited")</f>
        <v>Active</v>
      </c>
    </row>
    <row r="4705" spans="1:23" x14ac:dyDescent="0.3">
      <c r="A4705" s="9" t="s">
        <v>298</v>
      </c>
      <c r="B4705" s="9" t="s">
        <v>29</v>
      </c>
      <c r="C4705">
        <v>31</v>
      </c>
      <c r="D4705" t="s">
        <v>20</v>
      </c>
      <c r="E4705" t="s">
        <v>53</v>
      </c>
      <c r="F4705" t="s">
        <v>32</v>
      </c>
      <c r="G4705" t="s">
        <v>33</v>
      </c>
      <c r="H4705" t="s">
        <v>51</v>
      </c>
      <c r="I4705" s="5">
        <v>9.3000000000000007</v>
      </c>
      <c r="J4705" t="s">
        <v>25</v>
      </c>
      <c r="K4705" s="1">
        <v>42586</v>
      </c>
      <c r="L4705" s="1" t="s">
        <v>5075</v>
      </c>
      <c r="M4705" s="7">
        <v>9.23</v>
      </c>
      <c r="N4705" s="22">
        <v>46361</v>
      </c>
      <c r="O4705">
        <v>4</v>
      </c>
      <c r="P4705" t="s">
        <v>26</v>
      </c>
      <c r="Q4705">
        <v>4</v>
      </c>
      <c r="R4705">
        <v>7</v>
      </c>
      <c r="S4705" t="s">
        <v>5074</v>
      </c>
      <c r="T4705" t="s">
        <v>26</v>
      </c>
      <c r="U4705" t="str">
        <f t="shared" si="146"/>
        <v>Adult</v>
      </c>
      <c r="V4705" t="str">
        <f t="shared" si="147"/>
        <v>Senior</v>
      </c>
      <c r="W4705" t="str">
        <f>IF(Table13[[#This Row],[Last_Working_Date]]="Active","Active","Exited")</f>
        <v>Active</v>
      </c>
    </row>
    <row r="4706" spans="1:23" x14ac:dyDescent="0.3">
      <c r="A4706" s="9" t="s">
        <v>4801</v>
      </c>
      <c r="B4706" s="9" t="s">
        <v>19</v>
      </c>
      <c r="C4706">
        <v>22</v>
      </c>
      <c r="D4706" t="s">
        <v>20</v>
      </c>
      <c r="E4706" t="s">
        <v>36</v>
      </c>
      <c r="F4706" t="s">
        <v>40</v>
      </c>
      <c r="G4706" t="s">
        <v>96</v>
      </c>
      <c r="H4706" t="s">
        <v>24</v>
      </c>
      <c r="I4706" s="5">
        <v>0.7</v>
      </c>
      <c r="J4706" t="s">
        <v>25</v>
      </c>
      <c r="K4706" s="1">
        <v>43527</v>
      </c>
      <c r="L4706" s="1" t="s">
        <v>5075</v>
      </c>
      <c r="M4706" s="7">
        <v>6.66</v>
      </c>
      <c r="N4706" s="22">
        <v>36832</v>
      </c>
      <c r="O4706">
        <v>4</v>
      </c>
      <c r="P4706" t="s">
        <v>26</v>
      </c>
      <c r="Q4706">
        <v>3</v>
      </c>
      <c r="R4706">
        <v>3</v>
      </c>
      <c r="S4706" t="s">
        <v>296</v>
      </c>
      <c r="T4706" t="s">
        <v>26</v>
      </c>
      <c r="U4706" t="str">
        <f t="shared" si="146"/>
        <v>Young</v>
      </c>
      <c r="V4706" t="str">
        <f t="shared" si="147"/>
        <v>Junior</v>
      </c>
      <c r="W4706" t="str">
        <f>IF(Table13[[#This Row],[Last_Working_Date]]="Active","Active","Exited")</f>
        <v>Active</v>
      </c>
    </row>
    <row r="4707" spans="1:23" x14ac:dyDescent="0.3">
      <c r="A4707" s="9" t="s">
        <v>4802</v>
      </c>
      <c r="B4707" s="9" t="s">
        <v>19</v>
      </c>
      <c r="C4707">
        <v>28</v>
      </c>
      <c r="D4707" t="s">
        <v>20</v>
      </c>
      <c r="E4707" t="s">
        <v>63</v>
      </c>
      <c r="F4707" t="s">
        <v>54</v>
      </c>
      <c r="G4707" t="s">
        <v>77</v>
      </c>
      <c r="H4707" t="s">
        <v>24</v>
      </c>
      <c r="I4707" s="5">
        <v>7.4</v>
      </c>
      <c r="J4707" t="s">
        <v>25</v>
      </c>
      <c r="K4707" s="1">
        <v>43345</v>
      </c>
      <c r="L4707" s="1" t="s">
        <v>5075</v>
      </c>
      <c r="M4707" s="7">
        <v>7.15</v>
      </c>
      <c r="N4707" s="22">
        <v>41068</v>
      </c>
      <c r="O4707">
        <v>3</v>
      </c>
      <c r="P4707" t="s">
        <v>26</v>
      </c>
      <c r="Q4707">
        <v>2</v>
      </c>
      <c r="R4707">
        <v>5</v>
      </c>
      <c r="S4707" t="s">
        <v>1201</v>
      </c>
      <c r="T4707" t="s">
        <v>26</v>
      </c>
      <c r="U4707" t="str">
        <f t="shared" si="146"/>
        <v>Young</v>
      </c>
      <c r="V4707" t="str">
        <f t="shared" si="147"/>
        <v>Senior</v>
      </c>
      <c r="W4707" t="str">
        <f>IF(Table13[[#This Row],[Last_Working_Date]]="Active","Active","Exited")</f>
        <v>Active</v>
      </c>
    </row>
    <row r="4708" spans="1:23" x14ac:dyDescent="0.3">
      <c r="A4708" s="9" t="s">
        <v>4803</v>
      </c>
      <c r="B4708" s="9" t="s">
        <v>29</v>
      </c>
      <c r="C4708">
        <v>27</v>
      </c>
      <c r="D4708" t="s">
        <v>20</v>
      </c>
      <c r="E4708" t="s">
        <v>44</v>
      </c>
      <c r="F4708" t="s">
        <v>92</v>
      </c>
      <c r="G4708" t="s">
        <v>120</v>
      </c>
      <c r="H4708" t="s">
        <v>51</v>
      </c>
      <c r="I4708" s="5">
        <v>2.2999999999999998</v>
      </c>
      <c r="J4708" t="s">
        <v>25</v>
      </c>
      <c r="K4708" s="1">
        <v>43478</v>
      </c>
      <c r="L4708" s="1" t="s">
        <v>5075</v>
      </c>
      <c r="M4708" s="7">
        <v>6.79</v>
      </c>
      <c r="N4708" s="22">
        <v>40117</v>
      </c>
      <c r="O4708">
        <v>3</v>
      </c>
      <c r="P4708" t="s">
        <v>26</v>
      </c>
      <c r="Q4708">
        <v>0</v>
      </c>
      <c r="R4708">
        <v>5</v>
      </c>
      <c r="S4708" t="s">
        <v>162</v>
      </c>
      <c r="T4708" t="s">
        <v>26</v>
      </c>
      <c r="U4708" t="str">
        <f t="shared" si="146"/>
        <v>Young</v>
      </c>
      <c r="V4708" t="str">
        <f t="shared" si="147"/>
        <v>Mid-Level</v>
      </c>
      <c r="W4708" t="str">
        <f>IF(Table13[[#This Row],[Last_Working_Date]]="Active","Active","Exited")</f>
        <v>Active</v>
      </c>
    </row>
    <row r="4709" spans="1:23" x14ac:dyDescent="0.3">
      <c r="A4709" s="9" t="s">
        <v>4804</v>
      </c>
      <c r="B4709" s="9" t="s">
        <v>29</v>
      </c>
      <c r="C4709">
        <v>40</v>
      </c>
      <c r="D4709" t="s">
        <v>30</v>
      </c>
      <c r="E4709" t="s">
        <v>21</v>
      </c>
      <c r="F4709" t="s">
        <v>67</v>
      </c>
      <c r="G4709" t="s">
        <v>176</v>
      </c>
      <c r="H4709" t="s">
        <v>24</v>
      </c>
      <c r="I4709" s="5">
        <v>19.100000000000001</v>
      </c>
      <c r="J4709" t="s">
        <v>25</v>
      </c>
      <c r="K4709" s="1">
        <v>41504</v>
      </c>
      <c r="L4709" s="1">
        <v>43756</v>
      </c>
      <c r="M4709" s="7">
        <v>6.17</v>
      </c>
      <c r="N4709" s="22">
        <v>76742</v>
      </c>
      <c r="O4709">
        <v>2</v>
      </c>
      <c r="P4709" t="s">
        <v>26</v>
      </c>
      <c r="Q4709">
        <v>2</v>
      </c>
      <c r="R4709">
        <v>6</v>
      </c>
      <c r="S4709" t="s">
        <v>389</v>
      </c>
      <c r="T4709" t="s">
        <v>65</v>
      </c>
      <c r="U4709" t="str">
        <f t="shared" si="146"/>
        <v>Adult</v>
      </c>
      <c r="V4709" t="str">
        <f t="shared" si="147"/>
        <v>Expert</v>
      </c>
      <c r="W4709" t="str">
        <f>IF(Table13[[#This Row],[Last_Working_Date]]="Active","Active","Exited")</f>
        <v>Exited</v>
      </c>
    </row>
    <row r="4710" spans="1:23" x14ac:dyDescent="0.3">
      <c r="A4710" s="9" t="s">
        <v>4805</v>
      </c>
      <c r="B4710" s="9" t="s">
        <v>19</v>
      </c>
      <c r="C4710">
        <v>21</v>
      </c>
      <c r="D4710" t="s">
        <v>30</v>
      </c>
      <c r="E4710" t="s">
        <v>63</v>
      </c>
      <c r="F4710" t="s">
        <v>22</v>
      </c>
      <c r="G4710" t="s">
        <v>59</v>
      </c>
      <c r="H4710" t="s">
        <v>24</v>
      </c>
      <c r="I4710" s="5">
        <v>0</v>
      </c>
      <c r="J4710" t="s">
        <v>25</v>
      </c>
      <c r="K4710" s="1">
        <v>41106</v>
      </c>
      <c r="L4710" s="1" t="s">
        <v>5075</v>
      </c>
      <c r="M4710" s="7">
        <v>13.28</v>
      </c>
      <c r="N4710" s="22">
        <v>34464</v>
      </c>
      <c r="O4710">
        <v>5</v>
      </c>
      <c r="P4710" t="s">
        <v>26</v>
      </c>
      <c r="Q4710">
        <v>2</v>
      </c>
      <c r="R4710">
        <v>7</v>
      </c>
      <c r="S4710" t="s">
        <v>60</v>
      </c>
      <c r="T4710" t="s">
        <v>26</v>
      </c>
      <c r="U4710" t="str">
        <f t="shared" si="146"/>
        <v>Young</v>
      </c>
      <c r="V4710" t="str">
        <f t="shared" si="147"/>
        <v>Junior</v>
      </c>
      <c r="W4710" t="str">
        <f>IF(Table13[[#This Row],[Last_Working_Date]]="Active","Active","Exited")</f>
        <v>Active</v>
      </c>
    </row>
    <row r="4711" spans="1:23" x14ac:dyDescent="0.3">
      <c r="A4711" s="9" t="s">
        <v>4806</v>
      </c>
      <c r="B4711" s="9" t="s">
        <v>19</v>
      </c>
      <c r="C4711">
        <v>31</v>
      </c>
      <c r="D4711" t="s">
        <v>20</v>
      </c>
      <c r="E4711" t="s">
        <v>36</v>
      </c>
      <c r="F4711" t="s">
        <v>54</v>
      </c>
      <c r="G4711" t="s">
        <v>139</v>
      </c>
      <c r="H4711" t="s">
        <v>47</v>
      </c>
      <c r="I4711" s="5">
        <v>7.9</v>
      </c>
      <c r="J4711" t="s">
        <v>25</v>
      </c>
      <c r="K4711" s="1">
        <v>44894</v>
      </c>
      <c r="L4711" s="1" t="s">
        <v>5075</v>
      </c>
      <c r="M4711" s="7">
        <v>2.91</v>
      </c>
      <c r="N4711" s="22">
        <v>49357</v>
      </c>
      <c r="O4711">
        <v>3</v>
      </c>
      <c r="P4711" t="s">
        <v>26</v>
      </c>
      <c r="Q4711">
        <v>4</v>
      </c>
      <c r="R4711">
        <v>4</v>
      </c>
      <c r="S4711" t="s">
        <v>591</v>
      </c>
      <c r="T4711" t="s">
        <v>26</v>
      </c>
      <c r="U4711" t="str">
        <f t="shared" si="146"/>
        <v>Adult</v>
      </c>
      <c r="V4711" t="str">
        <f t="shared" si="147"/>
        <v>Senior</v>
      </c>
      <c r="W4711" t="str">
        <f>IF(Table13[[#This Row],[Last_Working_Date]]="Active","Active","Exited")</f>
        <v>Active</v>
      </c>
    </row>
    <row r="4712" spans="1:23" x14ac:dyDescent="0.3">
      <c r="A4712" s="9" t="s">
        <v>4807</v>
      </c>
      <c r="B4712" s="9" t="s">
        <v>29</v>
      </c>
      <c r="C4712">
        <v>26</v>
      </c>
      <c r="D4712" t="s">
        <v>30</v>
      </c>
      <c r="E4712" t="s">
        <v>63</v>
      </c>
      <c r="F4712" t="s">
        <v>22</v>
      </c>
      <c r="G4712" t="s">
        <v>74</v>
      </c>
      <c r="H4712" t="s">
        <v>47</v>
      </c>
      <c r="I4712" s="5">
        <v>0</v>
      </c>
      <c r="J4712" t="s">
        <v>25</v>
      </c>
      <c r="K4712" s="1">
        <v>43090</v>
      </c>
      <c r="L4712" s="1" t="s">
        <v>5075</v>
      </c>
      <c r="M4712" s="7">
        <v>7.85</v>
      </c>
      <c r="N4712" s="22">
        <v>36442</v>
      </c>
      <c r="O4712">
        <v>3</v>
      </c>
      <c r="P4712" t="s">
        <v>65</v>
      </c>
      <c r="Q4712">
        <v>1</v>
      </c>
      <c r="R4712">
        <v>7</v>
      </c>
      <c r="S4712" t="s">
        <v>73</v>
      </c>
      <c r="T4712" t="s">
        <v>26</v>
      </c>
      <c r="U4712" t="str">
        <f t="shared" si="146"/>
        <v>Young</v>
      </c>
      <c r="V4712" t="str">
        <f t="shared" si="147"/>
        <v>Junior</v>
      </c>
      <c r="W4712" t="str">
        <f>IF(Table13[[#This Row],[Last_Working_Date]]="Active","Active","Exited")</f>
        <v>Active</v>
      </c>
    </row>
    <row r="4713" spans="1:23" x14ac:dyDescent="0.3">
      <c r="A4713" s="9" t="s">
        <v>4808</v>
      </c>
      <c r="B4713" s="9" t="s">
        <v>19</v>
      </c>
      <c r="C4713">
        <v>24</v>
      </c>
      <c r="D4713" t="s">
        <v>20</v>
      </c>
      <c r="E4713" t="s">
        <v>21</v>
      </c>
      <c r="F4713" t="s">
        <v>82</v>
      </c>
      <c r="G4713" t="s">
        <v>284</v>
      </c>
      <c r="H4713" t="s">
        <v>51</v>
      </c>
      <c r="I4713" s="5">
        <v>2.4</v>
      </c>
      <c r="J4713" t="s">
        <v>25</v>
      </c>
      <c r="K4713" s="1">
        <v>39698</v>
      </c>
      <c r="L4713" s="1" t="s">
        <v>5075</v>
      </c>
      <c r="M4713" s="7">
        <v>17.14</v>
      </c>
      <c r="N4713" s="22">
        <v>35553</v>
      </c>
      <c r="O4713">
        <v>1</v>
      </c>
      <c r="P4713" t="s">
        <v>65</v>
      </c>
      <c r="Q4713">
        <v>2</v>
      </c>
      <c r="R4713">
        <v>4</v>
      </c>
      <c r="S4713" t="s">
        <v>668</v>
      </c>
      <c r="T4713" t="s">
        <v>26</v>
      </c>
      <c r="U4713" t="str">
        <f t="shared" si="146"/>
        <v>Young</v>
      </c>
      <c r="V4713" t="str">
        <f t="shared" si="147"/>
        <v>Mid-Level</v>
      </c>
      <c r="W4713" t="str">
        <f>IF(Table13[[#This Row],[Last_Working_Date]]="Active","Active","Exited")</f>
        <v>Active</v>
      </c>
    </row>
    <row r="4714" spans="1:23" x14ac:dyDescent="0.3">
      <c r="A4714" s="9" t="s">
        <v>4809</v>
      </c>
      <c r="B4714" s="9" t="s">
        <v>19</v>
      </c>
      <c r="C4714">
        <v>31</v>
      </c>
      <c r="D4714" t="s">
        <v>30</v>
      </c>
      <c r="E4714" t="s">
        <v>31</v>
      </c>
      <c r="F4714" t="s">
        <v>40</v>
      </c>
      <c r="G4714" t="s">
        <v>96</v>
      </c>
      <c r="H4714" t="s">
        <v>24</v>
      </c>
      <c r="I4714" s="5">
        <v>6.2</v>
      </c>
      <c r="J4714" t="s">
        <v>25</v>
      </c>
      <c r="K4714" s="1">
        <v>41691</v>
      </c>
      <c r="L4714" s="1" t="s">
        <v>5075</v>
      </c>
      <c r="M4714" s="7">
        <v>11.68</v>
      </c>
      <c r="N4714" s="22">
        <v>38648</v>
      </c>
      <c r="O4714">
        <v>3</v>
      </c>
      <c r="P4714" t="s">
        <v>26</v>
      </c>
      <c r="Q4714">
        <v>1</v>
      </c>
      <c r="R4714">
        <v>6</v>
      </c>
      <c r="S4714" t="s">
        <v>470</v>
      </c>
      <c r="T4714" t="s">
        <v>26</v>
      </c>
      <c r="U4714" t="str">
        <f t="shared" si="146"/>
        <v>Adult</v>
      </c>
      <c r="V4714" t="str">
        <f t="shared" si="147"/>
        <v>Senior</v>
      </c>
      <c r="W4714" t="str">
        <f>IF(Table13[[#This Row],[Last_Working_Date]]="Active","Active","Exited")</f>
        <v>Active</v>
      </c>
    </row>
    <row r="4715" spans="1:23" x14ac:dyDescent="0.3">
      <c r="A4715" s="9" t="s">
        <v>4810</v>
      </c>
      <c r="B4715" s="9" t="s">
        <v>29</v>
      </c>
      <c r="C4715">
        <v>29</v>
      </c>
      <c r="D4715" t="s">
        <v>20</v>
      </c>
      <c r="E4715" t="s">
        <v>63</v>
      </c>
      <c r="F4715" t="s">
        <v>54</v>
      </c>
      <c r="G4715" t="s">
        <v>77</v>
      </c>
      <c r="H4715" t="s">
        <v>24</v>
      </c>
      <c r="I4715" s="5">
        <v>4.3</v>
      </c>
      <c r="J4715" t="s">
        <v>85</v>
      </c>
      <c r="K4715" s="1">
        <v>45070</v>
      </c>
      <c r="L4715" s="1" t="s">
        <v>5075</v>
      </c>
      <c r="M4715" s="7">
        <v>2.4300000000000002</v>
      </c>
      <c r="N4715" s="22">
        <v>34933</v>
      </c>
      <c r="O4715">
        <v>4</v>
      </c>
      <c r="P4715" t="s">
        <v>26</v>
      </c>
      <c r="Q4715">
        <v>2</v>
      </c>
      <c r="R4715">
        <v>7</v>
      </c>
      <c r="S4715" t="s">
        <v>1245</v>
      </c>
      <c r="T4715" t="s">
        <v>26</v>
      </c>
      <c r="U4715" t="str">
        <f t="shared" si="146"/>
        <v>Young</v>
      </c>
      <c r="V4715" t="str">
        <f t="shared" si="147"/>
        <v>Mid-Level</v>
      </c>
      <c r="W4715" t="str">
        <f>IF(Table13[[#This Row],[Last_Working_Date]]="Active","Active","Exited")</f>
        <v>Active</v>
      </c>
    </row>
    <row r="4716" spans="1:23" x14ac:dyDescent="0.3">
      <c r="A4716" s="9" t="s">
        <v>4811</v>
      </c>
      <c r="B4716" s="9" t="s">
        <v>19</v>
      </c>
      <c r="C4716">
        <v>29</v>
      </c>
      <c r="D4716" t="s">
        <v>30</v>
      </c>
      <c r="E4716" t="s">
        <v>44</v>
      </c>
      <c r="F4716" t="s">
        <v>32</v>
      </c>
      <c r="G4716" t="s">
        <v>33</v>
      </c>
      <c r="H4716" t="s">
        <v>51</v>
      </c>
      <c r="I4716" s="5">
        <v>7.9</v>
      </c>
      <c r="J4716" t="s">
        <v>25</v>
      </c>
      <c r="K4716" s="1">
        <v>45745</v>
      </c>
      <c r="L4716" s="1" t="s">
        <v>5075</v>
      </c>
      <c r="M4716" s="7">
        <v>0.57999999999999996</v>
      </c>
      <c r="N4716" s="22">
        <v>45960</v>
      </c>
      <c r="O4716">
        <v>4</v>
      </c>
      <c r="P4716" t="s">
        <v>26</v>
      </c>
      <c r="Q4716">
        <v>2</v>
      </c>
      <c r="R4716">
        <v>6</v>
      </c>
      <c r="S4716" t="s">
        <v>521</v>
      </c>
      <c r="T4716" t="s">
        <v>26</v>
      </c>
      <c r="U4716" t="str">
        <f t="shared" si="146"/>
        <v>Young</v>
      </c>
      <c r="V4716" t="str">
        <f t="shared" si="147"/>
        <v>Senior</v>
      </c>
      <c r="W4716" t="str">
        <f>IF(Table13[[#This Row],[Last_Working_Date]]="Active","Active","Exited")</f>
        <v>Active</v>
      </c>
    </row>
    <row r="4717" spans="1:23" x14ac:dyDescent="0.3">
      <c r="A4717" s="9" t="s">
        <v>4812</v>
      </c>
      <c r="B4717" s="9" t="s">
        <v>19</v>
      </c>
      <c r="C4717">
        <v>30</v>
      </c>
      <c r="D4717" t="s">
        <v>30</v>
      </c>
      <c r="E4717" t="s">
        <v>58</v>
      </c>
      <c r="F4717" t="s">
        <v>22</v>
      </c>
      <c r="G4717" t="s">
        <v>23</v>
      </c>
      <c r="H4717" t="s">
        <v>24</v>
      </c>
      <c r="I4717" s="5">
        <v>7.9</v>
      </c>
      <c r="J4717" t="s">
        <v>25</v>
      </c>
      <c r="K4717" s="1">
        <v>42480</v>
      </c>
      <c r="L4717" s="1" t="s">
        <v>5075</v>
      </c>
      <c r="M4717" s="7">
        <v>9.52</v>
      </c>
      <c r="N4717" s="22">
        <v>50953</v>
      </c>
      <c r="O4717">
        <v>3</v>
      </c>
      <c r="P4717" t="s">
        <v>26</v>
      </c>
      <c r="Q4717">
        <v>1</v>
      </c>
      <c r="R4717">
        <v>9</v>
      </c>
      <c r="S4717" t="s">
        <v>885</v>
      </c>
      <c r="T4717" t="s">
        <v>26</v>
      </c>
      <c r="U4717" t="str">
        <f t="shared" si="146"/>
        <v>Young</v>
      </c>
      <c r="V4717" t="str">
        <f t="shared" si="147"/>
        <v>Senior</v>
      </c>
      <c r="W4717" t="str">
        <f>IF(Table13[[#This Row],[Last_Working_Date]]="Active","Active","Exited")</f>
        <v>Active</v>
      </c>
    </row>
    <row r="4718" spans="1:23" x14ac:dyDescent="0.3">
      <c r="A4718" s="9" t="s">
        <v>412</v>
      </c>
      <c r="B4718" s="9" t="s">
        <v>29</v>
      </c>
      <c r="C4718">
        <v>42</v>
      </c>
      <c r="D4718" t="s">
        <v>30</v>
      </c>
      <c r="E4718" t="s">
        <v>36</v>
      </c>
      <c r="F4718" t="s">
        <v>32</v>
      </c>
      <c r="G4718" t="s">
        <v>171</v>
      </c>
      <c r="H4718" t="s">
        <v>24</v>
      </c>
      <c r="I4718" s="5">
        <v>22</v>
      </c>
      <c r="J4718" t="s">
        <v>25</v>
      </c>
      <c r="K4718" s="1">
        <v>41912</v>
      </c>
      <c r="L4718" s="1" t="s">
        <v>5075</v>
      </c>
      <c r="M4718" s="7">
        <v>11.08</v>
      </c>
      <c r="N4718" s="22">
        <v>68207</v>
      </c>
      <c r="O4718">
        <v>3</v>
      </c>
      <c r="P4718" t="s">
        <v>26</v>
      </c>
      <c r="Q4718">
        <v>2</v>
      </c>
      <c r="R4718">
        <v>5</v>
      </c>
      <c r="S4718" t="s">
        <v>5074</v>
      </c>
      <c r="T4718" t="s">
        <v>26</v>
      </c>
      <c r="U4718" t="str">
        <f t="shared" si="146"/>
        <v>Adult</v>
      </c>
      <c r="V4718" t="str">
        <f t="shared" si="147"/>
        <v>Expert</v>
      </c>
      <c r="W4718" t="str">
        <f>IF(Table13[[#This Row],[Last_Working_Date]]="Active","Active","Exited")</f>
        <v>Active</v>
      </c>
    </row>
    <row r="4719" spans="1:23" x14ac:dyDescent="0.3">
      <c r="A4719" s="9" t="s">
        <v>4813</v>
      </c>
      <c r="B4719" s="9" t="s">
        <v>29</v>
      </c>
      <c r="C4719">
        <v>21</v>
      </c>
      <c r="D4719" t="s">
        <v>20</v>
      </c>
      <c r="E4719" t="s">
        <v>31</v>
      </c>
      <c r="F4719" t="s">
        <v>22</v>
      </c>
      <c r="G4719" t="s">
        <v>23</v>
      </c>
      <c r="H4719" t="s">
        <v>24</v>
      </c>
      <c r="I4719" s="5">
        <v>0.9</v>
      </c>
      <c r="J4719" t="s">
        <v>25</v>
      </c>
      <c r="K4719" s="1">
        <v>40692</v>
      </c>
      <c r="L4719" s="1" t="s">
        <v>5075</v>
      </c>
      <c r="M4719" s="7">
        <v>14.42</v>
      </c>
      <c r="N4719" s="22">
        <v>35524</v>
      </c>
      <c r="O4719">
        <v>3</v>
      </c>
      <c r="P4719" t="s">
        <v>26</v>
      </c>
      <c r="Q4719">
        <v>3</v>
      </c>
      <c r="R4719">
        <v>8</v>
      </c>
      <c r="S4719" t="s">
        <v>103</v>
      </c>
      <c r="T4719" t="s">
        <v>26</v>
      </c>
      <c r="U4719" t="str">
        <f t="shared" si="146"/>
        <v>Young</v>
      </c>
      <c r="V4719" t="str">
        <f t="shared" si="147"/>
        <v>Junior</v>
      </c>
      <c r="W4719" t="str">
        <f>IF(Table13[[#This Row],[Last_Working_Date]]="Active","Active","Exited")</f>
        <v>Active</v>
      </c>
    </row>
    <row r="4720" spans="1:23" x14ac:dyDescent="0.3">
      <c r="A4720" s="9" t="s">
        <v>4814</v>
      </c>
      <c r="B4720" s="9" t="s">
        <v>29</v>
      </c>
      <c r="C4720">
        <v>29</v>
      </c>
      <c r="D4720" t="s">
        <v>20</v>
      </c>
      <c r="E4720" t="s">
        <v>63</v>
      </c>
      <c r="F4720" t="s">
        <v>40</v>
      </c>
      <c r="G4720" t="s">
        <v>96</v>
      </c>
      <c r="H4720" t="s">
        <v>51</v>
      </c>
      <c r="I4720" s="5">
        <v>6.7</v>
      </c>
      <c r="J4720" t="s">
        <v>85</v>
      </c>
      <c r="K4720" s="1">
        <v>41992</v>
      </c>
      <c r="L4720" s="1" t="s">
        <v>5075</v>
      </c>
      <c r="M4720" s="7">
        <v>10.86</v>
      </c>
      <c r="N4720" s="22">
        <v>52174</v>
      </c>
      <c r="O4720">
        <v>3</v>
      </c>
      <c r="P4720" t="s">
        <v>26</v>
      </c>
      <c r="Q4720">
        <v>2</v>
      </c>
      <c r="R4720">
        <v>8</v>
      </c>
      <c r="S4720" t="s">
        <v>169</v>
      </c>
      <c r="T4720" t="s">
        <v>26</v>
      </c>
      <c r="U4720" t="str">
        <f t="shared" si="146"/>
        <v>Young</v>
      </c>
      <c r="V4720" t="str">
        <f t="shared" si="147"/>
        <v>Senior</v>
      </c>
      <c r="W4720" t="str">
        <f>IF(Table13[[#This Row],[Last_Working_Date]]="Active","Active","Exited")</f>
        <v>Active</v>
      </c>
    </row>
    <row r="4721" spans="1:23" x14ac:dyDescent="0.3">
      <c r="A4721" s="9" t="s">
        <v>4815</v>
      </c>
      <c r="B4721" s="9" t="s">
        <v>29</v>
      </c>
      <c r="C4721">
        <v>28</v>
      </c>
      <c r="D4721" t="s">
        <v>20</v>
      </c>
      <c r="E4721" t="s">
        <v>63</v>
      </c>
      <c r="F4721" t="s">
        <v>45</v>
      </c>
      <c r="G4721" t="s">
        <v>46</v>
      </c>
      <c r="H4721" t="s">
        <v>24</v>
      </c>
      <c r="I4721" s="5">
        <v>3.1</v>
      </c>
      <c r="J4721" t="s">
        <v>25</v>
      </c>
      <c r="K4721" s="1">
        <v>43239</v>
      </c>
      <c r="L4721" s="1" t="s">
        <v>5075</v>
      </c>
      <c r="M4721" s="7">
        <v>7.44</v>
      </c>
      <c r="N4721" s="22">
        <v>46794</v>
      </c>
      <c r="O4721">
        <v>3</v>
      </c>
      <c r="P4721" t="s">
        <v>26</v>
      </c>
      <c r="Q4721">
        <v>3</v>
      </c>
      <c r="R4721">
        <v>5</v>
      </c>
      <c r="S4721" t="s">
        <v>372</v>
      </c>
      <c r="T4721" t="s">
        <v>26</v>
      </c>
      <c r="U4721" t="str">
        <f t="shared" si="146"/>
        <v>Young</v>
      </c>
      <c r="V4721" t="str">
        <f t="shared" si="147"/>
        <v>Mid-Level</v>
      </c>
      <c r="W4721" t="str">
        <f>IF(Table13[[#This Row],[Last_Working_Date]]="Active","Active","Exited")</f>
        <v>Active</v>
      </c>
    </row>
    <row r="4722" spans="1:23" x14ac:dyDescent="0.3">
      <c r="A4722" s="9" t="s">
        <v>4816</v>
      </c>
      <c r="B4722" s="9" t="s">
        <v>29</v>
      </c>
      <c r="C4722">
        <v>33</v>
      </c>
      <c r="D4722" t="s">
        <v>30</v>
      </c>
      <c r="E4722" t="s">
        <v>36</v>
      </c>
      <c r="F4722" t="s">
        <v>40</v>
      </c>
      <c r="G4722" t="s">
        <v>96</v>
      </c>
      <c r="H4722" t="s">
        <v>51</v>
      </c>
      <c r="I4722" s="5">
        <v>7.4</v>
      </c>
      <c r="J4722" t="s">
        <v>25</v>
      </c>
      <c r="K4722" s="1">
        <v>43468</v>
      </c>
      <c r="L4722" s="1" t="s">
        <v>5075</v>
      </c>
      <c r="M4722" s="7">
        <v>6.82</v>
      </c>
      <c r="N4722" s="22">
        <v>43908</v>
      </c>
      <c r="O4722">
        <v>3</v>
      </c>
      <c r="P4722" t="s">
        <v>65</v>
      </c>
      <c r="Q4722">
        <v>1</v>
      </c>
      <c r="R4722">
        <v>8</v>
      </c>
      <c r="S4722" t="s">
        <v>740</v>
      </c>
      <c r="T4722" t="s">
        <v>26</v>
      </c>
      <c r="U4722" t="str">
        <f t="shared" si="146"/>
        <v>Adult</v>
      </c>
      <c r="V4722" t="str">
        <f t="shared" si="147"/>
        <v>Senior</v>
      </c>
      <c r="W4722" t="str">
        <f>IF(Table13[[#This Row],[Last_Working_Date]]="Active","Active","Exited")</f>
        <v>Active</v>
      </c>
    </row>
    <row r="4723" spans="1:23" x14ac:dyDescent="0.3">
      <c r="A4723" s="9" t="s">
        <v>4817</v>
      </c>
      <c r="B4723" s="9" t="s">
        <v>19</v>
      </c>
      <c r="C4723">
        <v>43</v>
      </c>
      <c r="D4723" t="s">
        <v>20</v>
      </c>
      <c r="E4723" t="s">
        <v>31</v>
      </c>
      <c r="F4723" t="s">
        <v>22</v>
      </c>
      <c r="G4723" t="s">
        <v>59</v>
      </c>
      <c r="H4723" t="s">
        <v>24</v>
      </c>
      <c r="I4723" s="5">
        <v>11.6</v>
      </c>
      <c r="J4723" t="s">
        <v>25</v>
      </c>
      <c r="K4723" s="1">
        <v>42543</v>
      </c>
      <c r="L4723" s="1" t="s">
        <v>5075</v>
      </c>
      <c r="M4723" s="7">
        <v>9.35</v>
      </c>
      <c r="N4723" s="22">
        <v>53222</v>
      </c>
      <c r="O4723">
        <v>4</v>
      </c>
      <c r="P4723" t="s">
        <v>26</v>
      </c>
      <c r="Q4723">
        <v>0</v>
      </c>
      <c r="R4723">
        <v>4</v>
      </c>
      <c r="S4723" t="s">
        <v>581</v>
      </c>
      <c r="T4723" t="s">
        <v>26</v>
      </c>
      <c r="U4723" t="str">
        <f t="shared" si="146"/>
        <v>Adult</v>
      </c>
      <c r="V4723" t="str">
        <f t="shared" si="147"/>
        <v>Expert</v>
      </c>
      <c r="W4723" t="str">
        <f>IF(Table13[[#This Row],[Last_Working_Date]]="Active","Active","Exited")</f>
        <v>Active</v>
      </c>
    </row>
    <row r="4724" spans="1:23" x14ac:dyDescent="0.3">
      <c r="A4724" s="9" t="s">
        <v>4818</v>
      </c>
      <c r="B4724" s="9" t="s">
        <v>19</v>
      </c>
      <c r="C4724">
        <v>30</v>
      </c>
      <c r="D4724" t="s">
        <v>30</v>
      </c>
      <c r="E4724" t="s">
        <v>31</v>
      </c>
      <c r="F4724" t="s">
        <v>22</v>
      </c>
      <c r="G4724" t="s">
        <v>74</v>
      </c>
      <c r="H4724" t="s">
        <v>24</v>
      </c>
      <c r="I4724" s="5">
        <v>3.4</v>
      </c>
      <c r="J4724" t="s">
        <v>25</v>
      </c>
      <c r="K4724" s="1">
        <v>44395</v>
      </c>
      <c r="L4724" s="1" t="s">
        <v>5075</v>
      </c>
      <c r="M4724" s="7">
        <v>4.28</v>
      </c>
      <c r="N4724" s="22">
        <v>32555</v>
      </c>
      <c r="O4724">
        <v>3</v>
      </c>
      <c r="P4724" t="s">
        <v>26</v>
      </c>
      <c r="Q4724">
        <v>1</v>
      </c>
      <c r="R4724">
        <v>9</v>
      </c>
      <c r="S4724" t="s">
        <v>302</v>
      </c>
      <c r="T4724" t="s">
        <v>26</v>
      </c>
      <c r="U4724" t="str">
        <f t="shared" si="146"/>
        <v>Young</v>
      </c>
      <c r="V4724" t="str">
        <f t="shared" si="147"/>
        <v>Mid-Level</v>
      </c>
      <c r="W4724" t="str">
        <f>IF(Table13[[#This Row],[Last_Working_Date]]="Active","Active","Exited")</f>
        <v>Active</v>
      </c>
    </row>
    <row r="4725" spans="1:23" x14ac:dyDescent="0.3">
      <c r="A4725" s="9" t="s">
        <v>4819</v>
      </c>
      <c r="B4725" s="9" t="s">
        <v>29</v>
      </c>
      <c r="C4725">
        <v>33</v>
      </c>
      <c r="D4725" t="s">
        <v>30</v>
      </c>
      <c r="E4725" t="s">
        <v>31</v>
      </c>
      <c r="F4725" t="s">
        <v>82</v>
      </c>
      <c r="G4725" t="s">
        <v>107</v>
      </c>
      <c r="H4725" t="s">
        <v>51</v>
      </c>
      <c r="I4725" s="5">
        <v>6.6</v>
      </c>
      <c r="J4725" t="s">
        <v>25</v>
      </c>
      <c r="K4725" s="1">
        <v>44829</v>
      </c>
      <c r="L4725" s="1">
        <v>45850</v>
      </c>
      <c r="M4725" s="7">
        <v>2.8</v>
      </c>
      <c r="N4725" s="22">
        <v>39186</v>
      </c>
      <c r="O4725">
        <v>2</v>
      </c>
      <c r="P4725" t="s">
        <v>65</v>
      </c>
      <c r="Q4725">
        <v>2</v>
      </c>
      <c r="R4725">
        <v>7</v>
      </c>
      <c r="S4725" t="s">
        <v>1999</v>
      </c>
      <c r="T4725" t="s">
        <v>65</v>
      </c>
      <c r="U4725" t="str">
        <f t="shared" si="146"/>
        <v>Adult</v>
      </c>
      <c r="V4725" t="str">
        <f t="shared" si="147"/>
        <v>Senior</v>
      </c>
      <c r="W4725" t="str">
        <f>IF(Table13[[#This Row],[Last_Working_Date]]="Active","Active","Exited")</f>
        <v>Exited</v>
      </c>
    </row>
    <row r="4726" spans="1:23" x14ac:dyDescent="0.3">
      <c r="A4726" s="9" t="s">
        <v>4820</v>
      </c>
      <c r="B4726" s="9" t="s">
        <v>29</v>
      </c>
      <c r="C4726">
        <v>41</v>
      </c>
      <c r="D4726" t="s">
        <v>30</v>
      </c>
      <c r="E4726" t="s">
        <v>44</v>
      </c>
      <c r="F4726" t="s">
        <v>45</v>
      </c>
      <c r="G4726" t="s">
        <v>46</v>
      </c>
      <c r="H4726" t="s">
        <v>24</v>
      </c>
      <c r="I4726" s="5">
        <v>21</v>
      </c>
      <c r="J4726" t="s">
        <v>25</v>
      </c>
      <c r="K4726" s="1">
        <v>44542</v>
      </c>
      <c r="L4726" s="1" t="s">
        <v>5075</v>
      </c>
      <c r="M4726" s="7">
        <v>3.88</v>
      </c>
      <c r="N4726" s="22">
        <v>71971</v>
      </c>
      <c r="O4726">
        <v>4</v>
      </c>
      <c r="P4726" t="s">
        <v>65</v>
      </c>
      <c r="Q4726">
        <v>1</v>
      </c>
      <c r="R4726">
        <v>8</v>
      </c>
      <c r="S4726" t="s">
        <v>372</v>
      </c>
      <c r="T4726" t="s">
        <v>26</v>
      </c>
      <c r="U4726" t="str">
        <f t="shared" si="146"/>
        <v>Adult</v>
      </c>
      <c r="V4726" t="str">
        <f t="shared" si="147"/>
        <v>Expert</v>
      </c>
      <c r="W4726" t="str">
        <f>IF(Table13[[#This Row],[Last_Working_Date]]="Active","Active","Exited")</f>
        <v>Active</v>
      </c>
    </row>
    <row r="4727" spans="1:23" x14ac:dyDescent="0.3">
      <c r="A4727" s="9" t="s">
        <v>4821</v>
      </c>
      <c r="B4727" s="9" t="s">
        <v>29</v>
      </c>
      <c r="C4727">
        <v>24</v>
      </c>
      <c r="D4727" t="s">
        <v>20</v>
      </c>
      <c r="E4727" t="s">
        <v>21</v>
      </c>
      <c r="F4727" t="s">
        <v>32</v>
      </c>
      <c r="G4727" t="s">
        <v>33</v>
      </c>
      <c r="H4727" t="s">
        <v>24</v>
      </c>
      <c r="I4727" s="5">
        <v>2.7</v>
      </c>
      <c r="J4727" t="s">
        <v>25</v>
      </c>
      <c r="K4727" s="1">
        <v>43636</v>
      </c>
      <c r="L4727" s="1" t="s">
        <v>5075</v>
      </c>
      <c r="M4727" s="7">
        <v>6.36</v>
      </c>
      <c r="N4727" s="22">
        <v>36337</v>
      </c>
      <c r="O4727">
        <v>2</v>
      </c>
      <c r="P4727" t="s">
        <v>65</v>
      </c>
      <c r="Q4727">
        <v>4</v>
      </c>
      <c r="R4727">
        <v>4</v>
      </c>
      <c r="S4727" t="s">
        <v>612</v>
      </c>
      <c r="T4727" t="s">
        <v>26</v>
      </c>
      <c r="U4727" t="str">
        <f t="shared" si="146"/>
        <v>Young</v>
      </c>
      <c r="V4727" t="str">
        <f t="shared" si="147"/>
        <v>Mid-Level</v>
      </c>
      <c r="W4727" t="str">
        <f>IF(Table13[[#This Row],[Last_Working_Date]]="Active","Active","Exited")</f>
        <v>Active</v>
      </c>
    </row>
    <row r="4728" spans="1:23" x14ac:dyDescent="0.3">
      <c r="A4728" s="9" t="s">
        <v>4822</v>
      </c>
      <c r="B4728" s="9" t="s">
        <v>29</v>
      </c>
      <c r="C4728">
        <v>28</v>
      </c>
      <c r="D4728" t="s">
        <v>20</v>
      </c>
      <c r="E4728" t="s">
        <v>44</v>
      </c>
      <c r="F4728" t="s">
        <v>40</v>
      </c>
      <c r="G4728" t="s">
        <v>96</v>
      </c>
      <c r="H4728" t="s">
        <v>51</v>
      </c>
      <c r="I4728" s="5">
        <v>2.5</v>
      </c>
      <c r="J4728" t="s">
        <v>25</v>
      </c>
      <c r="K4728" s="1">
        <v>44061</v>
      </c>
      <c r="L4728" s="1">
        <v>45225</v>
      </c>
      <c r="M4728" s="7">
        <v>3.19</v>
      </c>
      <c r="N4728" s="22">
        <v>36913</v>
      </c>
      <c r="O4728">
        <v>2</v>
      </c>
      <c r="P4728" t="s">
        <v>26</v>
      </c>
      <c r="Q4728">
        <v>1</v>
      </c>
      <c r="R4728">
        <v>8</v>
      </c>
      <c r="S4728" t="s">
        <v>758</v>
      </c>
      <c r="T4728" t="s">
        <v>65</v>
      </c>
      <c r="U4728" t="str">
        <f t="shared" si="146"/>
        <v>Young</v>
      </c>
      <c r="V4728" t="str">
        <f t="shared" si="147"/>
        <v>Mid-Level</v>
      </c>
      <c r="W4728" t="str">
        <f>IF(Table13[[#This Row],[Last_Working_Date]]="Active","Active","Exited")</f>
        <v>Exited</v>
      </c>
    </row>
    <row r="4729" spans="1:23" x14ac:dyDescent="0.3">
      <c r="A4729" s="9" t="s">
        <v>4823</v>
      </c>
      <c r="B4729" s="9" t="s">
        <v>19</v>
      </c>
      <c r="C4729">
        <v>33</v>
      </c>
      <c r="D4729" t="s">
        <v>30</v>
      </c>
      <c r="E4729" t="s">
        <v>63</v>
      </c>
      <c r="F4729" t="s">
        <v>67</v>
      </c>
      <c r="G4729" t="s">
        <v>90</v>
      </c>
      <c r="H4729" t="s">
        <v>24</v>
      </c>
      <c r="I4729" s="5">
        <v>9.5</v>
      </c>
      <c r="J4729" t="s">
        <v>25</v>
      </c>
      <c r="K4729" s="1">
        <v>40897</v>
      </c>
      <c r="L4729" s="1" t="s">
        <v>5075</v>
      </c>
      <c r="M4729" s="7">
        <v>13.86</v>
      </c>
      <c r="N4729" s="22">
        <v>51557</v>
      </c>
      <c r="O4729">
        <v>4</v>
      </c>
      <c r="P4729" t="s">
        <v>26</v>
      </c>
      <c r="Q4729">
        <v>0</v>
      </c>
      <c r="R4729">
        <v>5</v>
      </c>
      <c r="S4729" t="s">
        <v>145</v>
      </c>
      <c r="T4729" t="s">
        <v>26</v>
      </c>
      <c r="U4729" t="str">
        <f t="shared" si="146"/>
        <v>Adult</v>
      </c>
      <c r="V4729" t="str">
        <f t="shared" si="147"/>
        <v>Senior</v>
      </c>
      <c r="W4729" t="str">
        <f>IF(Table13[[#This Row],[Last_Working_Date]]="Active","Active","Exited")</f>
        <v>Active</v>
      </c>
    </row>
    <row r="4730" spans="1:23" x14ac:dyDescent="0.3">
      <c r="A4730" s="9" t="s">
        <v>4824</v>
      </c>
      <c r="B4730" s="9" t="s">
        <v>19</v>
      </c>
      <c r="C4730">
        <v>29</v>
      </c>
      <c r="D4730" t="s">
        <v>20</v>
      </c>
      <c r="E4730" t="s">
        <v>31</v>
      </c>
      <c r="F4730" t="s">
        <v>45</v>
      </c>
      <c r="G4730" t="s">
        <v>164</v>
      </c>
      <c r="H4730" t="s">
        <v>24</v>
      </c>
      <c r="I4730" s="5">
        <v>6.4</v>
      </c>
      <c r="J4730" t="s">
        <v>25</v>
      </c>
      <c r="K4730" s="1">
        <v>44116</v>
      </c>
      <c r="L4730" s="1" t="s">
        <v>5075</v>
      </c>
      <c r="M4730" s="7">
        <v>5.04</v>
      </c>
      <c r="N4730" s="22">
        <v>49514</v>
      </c>
      <c r="O4730">
        <v>5</v>
      </c>
      <c r="P4730" t="s">
        <v>26</v>
      </c>
      <c r="Q4730">
        <v>2</v>
      </c>
      <c r="R4730">
        <v>5</v>
      </c>
      <c r="S4730" t="s">
        <v>238</v>
      </c>
      <c r="T4730" t="s">
        <v>26</v>
      </c>
      <c r="U4730" t="str">
        <f t="shared" si="146"/>
        <v>Young</v>
      </c>
      <c r="V4730" t="str">
        <f t="shared" si="147"/>
        <v>Senior</v>
      </c>
      <c r="W4730" t="str">
        <f>IF(Table13[[#This Row],[Last_Working_Date]]="Active","Active","Exited")</f>
        <v>Active</v>
      </c>
    </row>
    <row r="4731" spans="1:23" x14ac:dyDescent="0.3">
      <c r="A4731" s="9" t="s">
        <v>4825</v>
      </c>
      <c r="B4731" s="9" t="s">
        <v>19</v>
      </c>
      <c r="C4731">
        <v>32</v>
      </c>
      <c r="D4731" t="s">
        <v>30</v>
      </c>
      <c r="E4731" t="s">
        <v>39</v>
      </c>
      <c r="F4731" t="s">
        <v>45</v>
      </c>
      <c r="G4731" t="s">
        <v>98</v>
      </c>
      <c r="H4731" t="s">
        <v>24</v>
      </c>
      <c r="I4731" s="5">
        <v>5.5</v>
      </c>
      <c r="J4731" t="s">
        <v>25</v>
      </c>
      <c r="K4731" s="1">
        <v>41040</v>
      </c>
      <c r="L4731" s="1" t="s">
        <v>5075</v>
      </c>
      <c r="M4731" s="7">
        <v>13.46</v>
      </c>
      <c r="N4731" s="22">
        <v>49566</v>
      </c>
      <c r="O4731">
        <v>1</v>
      </c>
      <c r="P4731" t="s">
        <v>26</v>
      </c>
      <c r="Q4731">
        <v>2</v>
      </c>
      <c r="R4731">
        <v>4</v>
      </c>
      <c r="S4731" t="s">
        <v>233</v>
      </c>
      <c r="T4731" t="s">
        <v>26</v>
      </c>
      <c r="U4731" t="str">
        <f t="shared" si="146"/>
        <v>Adult</v>
      </c>
      <c r="V4731" t="str">
        <f t="shared" si="147"/>
        <v>Senior</v>
      </c>
      <c r="W4731" t="str">
        <f>IF(Table13[[#This Row],[Last_Working_Date]]="Active","Active","Exited")</f>
        <v>Active</v>
      </c>
    </row>
    <row r="4732" spans="1:23" x14ac:dyDescent="0.3">
      <c r="A4732" s="9" t="s">
        <v>4826</v>
      </c>
      <c r="B4732" s="9" t="s">
        <v>29</v>
      </c>
      <c r="C4732">
        <v>27</v>
      </c>
      <c r="D4732" t="s">
        <v>20</v>
      </c>
      <c r="E4732" t="s">
        <v>21</v>
      </c>
      <c r="F4732" t="s">
        <v>40</v>
      </c>
      <c r="G4732" t="s">
        <v>41</v>
      </c>
      <c r="H4732" t="s">
        <v>24</v>
      </c>
      <c r="I4732" s="5">
        <v>1</v>
      </c>
      <c r="J4732" t="s">
        <v>25</v>
      </c>
      <c r="K4732" s="1">
        <v>45712</v>
      </c>
      <c r="L4732" s="1" t="s">
        <v>5075</v>
      </c>
      <c r="M4732" s="7">
        <v>0.67</v>
      </c>
      <c r="N4732" s="22">
        <v>35879</v>
      </c>
      <c r="O4732">
        <v>4</v>
      </c>
      <c r="P4732" t="s">
        <v>26</v>
      </c>
      <c r="Q4732">
        <v>6</v>
      </c>
      <c r="R4732">
        <v>7</v>
      </c>
      <c r="S4732" t="s">
        <v>414</v>
      </c>
      <c r="T4732" t="s">
        <v>26</v>
      </c>
      <c r="U4732" t="str">
        <f t="shared" si="146"/>
        <v>Young</v>
      </c>
      <c r="V4732" t="str">
        <f t="shared" si="147"/>
        <v>Junior</v>
      </c>
      <c r="W4732" t="str">
        <f>IF(Table13[[#This Row],[Last_Working_Date]]="Active","Active","Exited")</f>
        <v>Active</v>
      </c>
    </row>
    <row r="4733" spans="1:23" x14ac:dyDescent="0.3">
      <c r="A4733" s="9" t="s">
        <v>4827</v>
      </c>
      <c r="B4733" s="9" t="s">
        <v>29</v>
      </c>
      <c r="C4733">
        <v>33</v>
      </c>
      <c r="D4733" t="s">
        <v>20</v>
      </c>
      <c r="E4733" t="s">
        <v>44</v>
      </c>
      <c r="F4733" t="s">
        <v>22</v>
      </c>
      <c r="G4733" t="s">
        <v>74</v>
      </c>
      <c r="H4733" t="s">
        <v>24</v>
      </c>
      <c r="I4733" s="5">
        <v>13</v>
      </c>
      <c r="J4733" t="s">
        <v>25</v>
      </c>
      <c r="K4733" s="1">
        <v>44437</v>
      </c>
      <c r="L4733" s="1" t="s">
        <v>5075</v>
      </c>
      <c r="M4733" s="7">
        <v>4.16</v>
      </c>
      <c r="N4733" s="22">
        <v>62958</v>
      </c>
      <c r="O4733">
        <v>4</v>
      </c>
      <c r="P4733" t="s">
        <v>26</v>
      </c>
      <c r="Q4733">
        <v>1</v>
      </c>
      <c r="R4733">
        <v>3</v>
      </c>
      <c r="S4733" t="s">
        <v>625</v>
      </c>
      <c r="T4733" t="s">
        <v>26</v>
      </c>
      <c r="U4733" t="str">
        <f t="shared" si="146"/>
        <v>Adult</v>
      </c>
      <c r="V4733" t="str">
        <f t="shared" si="147"/>
        <v>Expert</v>
      </c>
      <c r="W4733" t="str">
        <f>IF(Table13[[#This Row],[Last_Working_Date]]="Active","Active","Exited")</f>
        <v>Active</v>
      </c>
    </row>
    <row r="4734" spans="1:23" x14ac:dyDescent="0.3">
      <c r="A4734" s="9" t="s">
        <v>4828</v>
      </c>
      <c r="B4734" s="9" t="s">
        <v>29</v>
      </c>
      <c r="C4734">
        <v>43</v>
      </c>
      <c r="D4734" t="s">
        <v>30</v>
      </c>
      <c r="E4734" t="s">
        <v>31</v>
      </c>
      <c r="F4734" t="s">
        <v>22</v>
      </c>
      <c r="G4734" t="s">
        <v>59</v>
      </c>
      <c r="H4734" t="s">
        <v>84</v>
      </c>
      <c r="I4734" s="5">
        <v>13.9</v>
      </c>
      <c r="J4734" t="s">
        <v>25</v>
      </c>
      <c r="K4734" s="1">
        <v>40821</v>
      </c>
      <c r="L4734" s="1" t="s">
        <v>5075</v>
      </c>
      <c r="M4734" s="7">
        <v>14.06</v>
      </c>
      <c r="N4734" s="22">
        <v>58559</v>
      </c>
      <c r="O4734">
        <v>3</v>
      </c>
      <c r="P4734" t="s">
        <v>26</v>
      </c>
      <c r="Q4734">
        <v>3</v>
      </c>
      <c r="R4734">
        <v>5</v>
      </c>
      <c r="S4734" t="s">
        <v>265</v>
      </c>
      <c r="T4734" t="s">
        <v>26</v>
      </c>
      <c r="U4734" t="str">
        <f t="shared" si="146"/>
        <v>Adult</v>
      </c>
      <c r="V4734" t="str">
        <f t="shared" si="147"/>
        <v>Expert</v>
      </c>
      <c r="W4734" t="str">
        <f>IF(Table13[[#This Row],[Last_Working_Date]]="Active","Active","Exited")</f>
        <v>Active</v>
      </c>
    </row>
    <row r="4735" spans="1:23" x14ac:dyDescent="0.3">
      <c r="A4735" s="9" t="s">
        <v>4829</v>
      </c>
      <c r="B4735" s="9" t="s">
        <v>29</v>
      </c>
      <c r="C4735">
        <v>28</v>
      </c>
      <c r="D4735" t="s">
        <v>30</v>
      </c>
      <c r="E4735" t="s">
        <v>53</v>
      </c>
      <c r="F4735" t="s">
        <v>40</v>
      </c>
      <c r="G4735" t="s">
        <v>50</v>
      </c>
      <c r="H4735" t="s">
        <v>47</v>
      </c>
      <c r="I4735" s="5">
        <v>7.4</v>
      </c>
      <c r="J4735" t="s">
        <v>25</v>
      </c>
      <c r="K4735" s="1">
        <v>41272</v>
      </c>
      <c r="L4735" s="1" t="s">
        <v>5075</v>
      </c>
      <c r="M4735" s="7">
        <v>12.83</v>
      </c>
      <c r="N4735" s="22">
        <v>51163</v>
      </c>
      <c r="O4735">
        <v>2</v>
      </c>
      <c r="P4735" t="s">
        <v>26</v>
      </c>
      <c r="Q4735">
        <v>1</v>
      </c>
      <c r="R4735">
        <v>10</v>
      </c>
      <c r="S4735" t="s">
        <v>1439</v>
      </c>
      <c r="T4735" t="s">
        <v>26</v>
      </c>
      <c r="U4735" t="str">
        <f t="shared" si="146"/>
        <v>Young</v>
      </c>
      <c r="V4735" t="str">
        <f t="shared" si="147"/>
        <v>Senior</v>
      </c>
      <c r="W4735" t="str">
        <f>IF(Table13[[#This Row],[Last_Working_Date]]="Active","Active","Exited")</f>
        <v>Active</v>
      </c>
    </row>
    <row r="4736" spans="1:23" x14ac:dyDescent="0.3">
      <c r="A4736" s="9" t="s">
        <v>4830</v>
      </c>
      <c r="B4736" s="9" t="s">
        <v>19</v>
      </c>
      <c r="C4736">
        <v>34</v>
      </c>
      <c r="D4736" t="s">
        <v>20</v>
      </c>
      <c r="E4736" t="s">
        <v>21</v>
      </c>
      <c r="F4736" t="s">
        <v>22</v>
      </c>
      <c r="G4736" t="s">
        <v>59</v>
      </c>
      <c r="H4736" t="s">
        <v>84</v>
      </c>
      <c r="I4736" s="5">
        <v>9.1999999999999993</v>
      </c>
      <c r="J4736" t="s">
        <v>25</v>
      </c>
      <c r="K4736" s="1">
        <v>44201</v>
      </c>
      <c r="L4736" s="1" t="s">
        <v>5075</v>
      </c>
      <c r="M4736" s="7">
        <v>4.8099999999999996</v>
      </c>
      <c r="N4736" s="22">
        <v>49933</v>
      </c>
      <c r="O4736">
        <v>3</v>
      </c>
      <c r="P4736" t="s">
        <v>26</v>
      </c>
      <c r="Q4736">
        <v>2</v>
      </c>
      <c r="R4736">
        <v>4</v>
      </c>
      <c r="S4736" t="s">
        <v>527</v>
      </c>
      <c r="T4736" t="s">
        <v>26</v>
      </c>
      <c r="U4736" t="str">
        <f t="shared" si="146"/>
        <v>Adult</v>
      </c>
      <c r="V4736" t="str">
        <f t="shared" si="147"/>
        <v>Senior</v>
      </c>
      <c r="W4736" t="str">
        <f>IF(Table13[[#This Row],[Last_Working_Date]]="Active","Active","Exited")</f>
        <v>Active</v>
      </c>
    </row>
    <row r="4737" spans="1:23" x14ac:dyDescent="0.3">
      <c r="A4737" s="9" t="s">
        <v>4831</v>
      </c>
      <c r="B4737" s="9" t="s">
        <v>29</v>
      </c>
      <c r="C4737">
        <v>43</v>
      </c>
      <c r="D4737" t="s">
        <v>20</v>
      </c>
      <c r="E4737" t="s">
        <v>63</v>
      </c>
      <c r="F4737" t="s">
        <v>82</v>
      </c>
      <c r="G4737" t="s">
        <v>107</v>
      </c>
      <c r="H4737" t="s">
        <v>24</v>
      </c>
      <c r="I4737" s="5">
        <v>8.1</v>
      </c>
      <c r="J4737" t="s">
        <v>25</v>
      </c>
      <c r="K4737" s="1">
        <v>41592</v>
      </c>
      <c r="L4737" s="1" t="s">
        <v>5075</v>
      </c>
      <c r="M4737" s="7">
        <v>11.95</v>
      </c>
      <c r="N4737" s="22">
        <v>46373</v>
      </c>
      <c r="O4737">
        <v>4</v>
      </c>
      <c r="P4737" t="s">
        <v>26</v>
      </c>
      <c r="Q4737">
        <v>3</v>
      </c>
      <c r="R4737">
        <v>6</v>
      </c>
      <c r="S4737" t="s">
        <v>609</v>
      </c>
      <c r="T4737" t="s">
        <v>26</v>
      </c>
      <c r="U4737" t="str">
        <f t="shared" si="146"/>
        <v>Adult</v>
      </c>
      <c r="V4737" t="str">
        <f t="shared" si="147"/>
        <v>Senior</v>
      </c>
      <c r="W4737" t="str">
        <f>IF(Table13[[#This Row],[Last_Working_Date]]="Active","Active","Exited")</f>
        <v>Active</v>
      </c>
    </row>
    <row r="4738" spans="1:23" x14ac:dyDescent="0.3">
      <c r="A4738" s="9" t="s">
        <v>4832</v>
      </c>
      <c r="B4738" s="9" t="s">
        <v>19</v>
      </c>
      <c r="C4738">
        <v>43</v>
      </c>
      <c r="D4738" t="s">
        <v>20</v>
      </c>
      <c r="E4738" t="s">
        <v>53</v>
      </c>
      <c r="F4738" t="s">
        <v>82</v>
      </c>
      <c r="G4738" t="s">
        <v>284</v>
      </c>
      <c r="H4738" t="s">
        <v>24</v>
      </c>
      <c r="I4738" s="5">
        <v>23</v>
      </c>
      <c r="J4738" t="s">
        <v>25</v>
      </c>
      <c r="K4738" s="1">
        <v>43499</v>
      </c>
      <c r="L4738" s="1" t="s">
        <v>5075</v>
      </c>
      <c r="M4738" s="7">
        <v>6.73</v>
      </c>
      <c r="N4738" s="22">
        <v>73305</v>
      </c>
      <c r="O4738">
        <v>4</v>
      </c>
      <c r="P4738" t="s">
        <v>26</v>
      </c>
      <c r="Q4738">
        <v>2</v>
      </c>
      <c r="R4738">
        <v>11</v>
      </c>
      <c r="S4738" t="s">
        <v>401</v>
      </c>
      <c r="T4738" t="s">
        <v>26</v>
      </c>
      <c r="U4738" t="str">
        <f t="shared" ref="U4738:U4801" si="148">IF(C4738&lt;=30,"Young","Adult")</f>
        <v>Adult</v>
      </c>
      <c r="V4738" t="str">
        <f t="shared" ref="V4738:V4801" si="149">IF(I4738&lt;2,"Junior",IF(I4738&lt;5,"Mid-Level",IF(I4738&lt;10,"Senior","Expert")))</f>
        <v>Expert</v>
      </c>
      <c r="W4738" t="str">
        <f>IF(Table13[[#This Row],[Last_Working_Date]]="Active","Active","Exited")</f>
        <v>Active</v>
      </c>
    </row>
    <row r="4739" spans="1:23" x14ac:dyDescent="0.3">
      <c r="A4739" s="9" t="s">
        <v>4833</v>
      </c>
      <c r="B4739" s="9" t="s">
        <v>19</v>
      </c>
      <c r="C4739">
        <v>21</v>
      </c>
      <c r="D4739" t="s">
        <v>30</v>
      </c>
      <c r="E4739" t="s">
        <v>36</v>
      </c>
      <c r="F4739" t="s">
        <v>22</v>
      </c>
      <c r="G4739" t="s">
        <v>59</v>
      </c>
      <c r="H4739" t="s">
        <v>84</v>
      </c>
      <c r="I4739" s="5">
        <v>1</v>
      </c>
      <c r="J4739" t="s">
        <v>85</v>
      </c>
      <c r="K4739" s="1">
        <v>44334</v>
      </c>
      <c r="L4739" s="1" t="s">
        <v>5075</v>
      </c>
      <c r="M4739" s="7">
        <v>4.45</v>
      </c>
      <c r="N4739" s="22">
        <v>37126</v>
      </c>
      <c r="O4739">
        <v>3</v>
      </c>
      <c r="P4739" t="s">
        <v>26</v>
      </c>
      <c r="Q4739">
        <v>0</v>
      </c>
      <c r="R4739">
        <v>7</v>
      </c>
      <c r="S4739" t="s">
        <v>787</v>
      </c>
      <c r="T4739" t="s">
        <v>26</v>
      </c>
      <c r="U4739" t="str">
        <f t="shared" si="148"/>
        <v>Young</v>
      </c>
      <c r="V4739" t="str">
        <f t="shared" si="149"/>
        <v>Junior</v>
      </c>
      <c r="W4739" t="str">
        <f>IF(Table13[[#This Row],[Last_Working_Date]]="Active","Active","Exited")</f>
        <v>Active</v>
      </c>
    </row>
    <row r="4740" spans="1:23" x14ac:dyDescent="0.3">
      <c r="A4740" s="9" t="s">
        <v>1463</v>
      </c>
      <c r="B4740" s="9" t="s">
        <v>19</v>
      </c>
      <c r="C4740">
        <v>33</v>
      </c>
      <c r="D4740" t="s">
        <v>20</v>
      </c>
      <c r="E4740" t="s">
        <v>31</v>
      </c>
      <c r="F4740" t="s">
        <v>82</v>
      </c>
      <c r="G4740" t="s">
        <v>107</v>
      </c>
      <c r="H4740" t="s">
        <v>51</v>
      </c>
      <c r="I4740" s="5">
        <v>1.3</v>
      </c>
      <c r="J4740" t="s">
        <v>25</v>
      </c>
      <c r="K4740" s="1">
        <v>43729</v>
      </c>
      <c r="L4740" s="1" t="s">
        <v>5075</v>
      </c>
      <c r="M4740" s="7">
        <v>6.1</v>
      </c>
      <c r="N4740" s="22">
        <v>36253</v>
      </c>
      <c r="O4740">
        <v>3</v>
      </c>
      <c r="P4740" t="s">
        <v>26</v>
      </c>
      <c r="Q4740">
        <v>1</v>
      </c>
      <c r="R4740">
        <v>6</v>
      </c>
      <c r="S4740" t="s">
        <v>5074</v>
      </c>
      <c r="T4740" t="s">
        <v>26</v>
      </c>
      <c r="U4740" t="str">
        <f t="shared" si="148"/>
        <v>Adult</v>
      </c>
      <c r="V4740" t="str">
        <f t="shared" si="149"/>
        <v>Junior</v>
      </c>
      <c r="W4740" t="str">
        <f>IF(Table13[[#This Row],[Last_Working_Date]]="Active","Active","Exited")</f>
        <v>Active</v>
      </c>
    </row>
    <row r="4741" spans="1:23" x14ac:dyDescent="0.3">
      <c r="A4741" s="9" t="s">
        <v>950</v>
      </c>
      <c r="B4741" s="9" t="s">
        <v>29</v>
      </c>
      <c r="C4741">
        <v>29</v>
      </c>
      <c r="D4741" t="s">
        <v>20</v>
      </c>
      <c r="E4741" t="s">
        <v>63</v>
      </c>
      <c r="F4741" t="s">
        <v>22</v>
      </c>
      <c r="G4741" t="s">
        <v>74</v>
      </c>
      <c r="H4741" t="s">
        <v>84</v>
      </c>
      <c r="I4741" s="5">
        <v>7.3</v>
      </c>
      <c r="J4741" t="s">
        <v>85</v>
      </c>
      <c r="K4741" s="1">
        <v>40290</v>
      </c>
      <c r="L4741" s="1" t="s">
        <v>5075</v>
      </c>
      <c r="M4741" s="7">
        <v>15.52</v>
      </c>
      <c r="N4741" s="22">
        <v>50538</v>
      </c>
      <c r="O4741">
        <v>2</v>
      </c>
      <c r="P4741" t="s">
        <v>26</v>
      </c>
      <c r="Q4741">
        <v>1</v>
      </c>
      <c r="R4741">
        <v>5</v>
      </c>
      <c r="S4741" t="s">
        <v>5074</v>
      </c>
      <c r="T4741" t="s">
        <v>26</v>
      </c>
      <c r="U4741" t="str">
        <f t="shared" si="148"/>
        <v>Young</v>
      </c>
      <c r="V4741" t="str">
        <f t="shared" si="149"/>
        <v>Senior</v>
      </c>
      <c r="W4741" t="str">
        <f>IF(Table13[[#This Row],[Last_Working_Date]]="Active","Active","Exited")</f>
        <v>Active</v>
      </c>
    </row>
    <row r="4742" spans="1:23" x14ac:dyDescent="0.3">
      <c r="A4742" s="9" t="s">
        <v>4834</v>
      </c>
      <c r="B4742" s="9" t="s">
        <v>19</v>
      </c>
      <c r="C4742">
        <v>30</v>
      </c>
      <c r="D4742" t="s">
        <v>30</v>
      </c>
      <c r="E4742" t="s">
        <v>31</v>
      </c>
      <c r="F4742" t="s">
        <v>45</v>
      </c>
      <c r="G4742" t="s">
        <v>164</v>
      </c>
      <c r="H4742" t="s">
        <v>51</v>
      </c>
      <c r="I4742" s="5">
        <v>4.0999999999999996</v>
      </c>
      <c r="J4742" t="s">
        <v>25</v>
      </c>
      <c r="K4742" s="1">
        <v>39858</v>
      </c>
      <c r="L4742" s="1">
        <v>44481</v>
      </c>
      <c r="M4742" s="7">
        <v>12.66</v>
      </c>
      <c r="N4742" s="22">
        <v>40183</v>
      </c>
      <c r="O4742">
        <v>2</v>
      </c>
      <c r="P4742" t="s">
        <v>26</v>
      </c>
      <c r="Q4742">
        <v>1</v>
      </c>
      <c r="R4742">
        <v>4</v>
      </c>
      <c r="S4742" t="s">
        <v>99</v>
      </c>
      <c r="T4742" t="s">
        <v>65</v>
      </c>
      <c r="U4742" t="str">
        <f t="shared" si="148"/>
        <v>Young</v>
      </c>
      <c r="V4742" t="str">
        <f t="shared" si="149"/>
        <v>Mid-Level</v>
      </c>
      <c r="W4742" t="str">
        <f>IF(Table13[[#This Row],[Last_Working_Date]]="Active","Active","Exited")</f>
        <v>Exited</v>
      </c>
    </row>
    <row r="4743" spans="1:23" x14ac:dyDescent="0.3">
      <c r="A4743" s="9" t="s">
        <v>1239</v>
      </c>
      <c r="B4743" s="9" t="s">
        <v>19</v>
      </c>
      <c r="C4743">
        <v>39</v>
      </c>
      <c r="D4743" t="s">
        <v>30</v>
      </c>
      <c r="E4743" t="s">
        <v>36</v>
      </c>
      <c r="F4743" t="s">
        <v>82</v>
      </c>
      <c r="G4743" t="s">
        <v>284</v>
      </c>
      <c r="H4743" t="s">
        <v>51</v>
      </c>
      <c r="I4743" s="5">
        <v>4.9000000000000004</v>
      </c>
      <c r="J4743" t="s">
        <v>25</v>
      </c>
      <c r="K4743" s="1">
        <v>41536</v>
      </c>
      <c r="L4743" s="1" t="s">
        <v>5075</v>
      </c>
      <c r="M4743" s="7">
        <v>12.11</v>
      </c>
      <c r="N4743" s="22">
        <v>37851</v>
      </c>
      <c r="O4743">
        <v>2</v>
      </c>
      <c r="P4743" t="s">
        <v>26</v>
      </c>
      <c r="Q4743">
        <v>3</v>
      </c>
      <c r="R4743">
        <v>5</v>
      </c>
      <c r="S4743" t="s">
        <v>5074</v>
      </c>
      <c r="T4743" t="s">
        <v>26</v>
      </c>
      <c r="U4743" t="str">
        <f t="shared" si="148"/>
        <v>Adult</v>
      </c>
      <c r="V4743" t="str">
        <f t="shared" si="149"/>
        <v>Mid-Level</v>
      </c>
      <c r="W4743" t="str">
        <f>IF(Table13[[#This Row],[Last_Working_Date]]="Active","Active","Exited")</f>
        <v>Active</v>
      </c>
    </row>
    <row r="4744" spans="1:23" x14ac:dyDescent="0.3">
      <c r="A4744" s="9" t="s">
        <v>4835</v>
      </c>
      <c r="B4744" s="9" t="s">
        <v>19</v>
      </c>
      <c r="C4744">
        <v>29</v>
      </c>
      <c r="D4744" t="s">
        <v>30</v>
      </c>
      <c r="E4744" t="s">
        <v>58</v>
      </c>
      <c r="F4744" t="s">
        <v>45</v>
      </c>
      <c r="G4744" t="s">
        <v>164</v>
      </c>
      <c r="H4744" t="s">
        <v>24</v>
      </c>
      <c r="I4744" s="5">
        <v>1.8</v>
      </c>
      <c r="J4744" t="s">
        <v>25</v>
      </c>
      <c r="K4744" s="1">
        <v>39722</v>
      </c>
      <c r="L4744" s="1" t="s">
        <v>5075</v>
      </c>
      <c r="M4744" s="7">
        <v>17.07</v>
      </c>
      <c r="N4744" s="22">
        <v>40650</v>
      </c>
      <c r="O4744">
        <v>5</v>
      </c>
      <c r="P4744" t="s">
        <v>26</v>
      </c>
      <c r="Q4744">
        <v>0</v>
      </c>
      <c r="R4744">
        <v>9</v>
      </c>
      <c r="S4744" t="s">
        <v>48</v>
      </c>
      <c r="T4744" t="s">
        <v>26</v>
      </c>
      <c r="U4744" t="str">
        <f t="shared" si="148"/>
        <v>Young</v>
      </c>
      <c r="V4744" t="str">
        <f t="shared" si="149"/>
        <v>Junior</v>
      </c>
      <c r="W4744" t="str">
        <f>IF(Table13[[#This Row],[Last_Working_Date]]="Active","Active","Exited")</f>
        <v>Active</v>
      </c>
    </row>
    <row r="4745" spans="1:23" x14ac:dyDescent="0.3">
      <c r="A4745" s="9" t="s">
        <v>4836</v>
      </c>
      <c r="B4745" s="9" t="s">
        <v>29</v>
      </c>
      <c r="C4745">
        <v>37</v>
      </c>
      <c r="D4745" t="s">
        <v>30</v>
      </c>
      <c r="E4745" t="s">
        <v>63</v>
      </c>
      <c r="F4745" t="s">
        <v>40</v>
      </c>
      <c r="G4745" t="s">
        <v>96</v>
      </c>
      <c r="H4745" t="s">
        <v>24</v>
      </c>
      <c r="I4745" s="5">
        <v>17</v>
      </c>
      <c r="J4745" t="s">
        <v>25</v>
      </c>
      <c r="K4745" s="1">
        <v>44022</v>
      </c>
      <c r="L4745" s="1" t="s">
        <v>5075</v>
      </c>
      <c r="M4745" s="7">
        <v>5.3</v>
      </c>
      <c r="N4745" s="22">
        <v>61241</v>
      </c>
      <c r="O4745">
        <v>4</v>
      </c>
      <c r="P4745" t="s">
        <v>26</v>
      </c>
      <c r="Q4745">
        <v>1</v>
      </c>
      <c r="R4745">
        <v>6</v>
      </c>
      <c r="S4745" t="s">
        <v>272</v>
      </c>
      <c r="T4745" t="s">
        <v>26</v>
      </c>
      <c r="U4745" t="str">
        <f t="shared" si="148"/>
        <v>Adult</v>
      </c>
      <c r="V4745" t="str">
        <f t="shared" si="149"/>
        <v>Expert</v>
      </c>
      <c r="W4745" t="str">
        <f>IF(Table13[[#This Row],[Last_Working_Date]]="Active","Active","Exited")</f>
        <v>Active</v>
      </c>
    </row>
    <row r="4746" spans="1:23" x14ac:dyDescent="0.3">
      <c r="A4746" s="9" t="s">
        <v>4837</v>
      </c>
      <c r="B4746" s="9" t="s">
        <v>19</v>
      </c>
      <c r="C4746">
        <v>25</v>
      </c>
      <c r="D4746" t="s">
        <v>30</v>
      </c>
      <c r="E4746" t="s">
        <v>58</v>
      </c>
      <c r="F4746" t="s">
        <v>32</v>
      </c>
      <c r="G4746" t="s">
        <v>33</v>
      </c>
      <c r="H4746" t="s">
        <v>51</v>
      </c>
      <c r="I4746" s="5">
        <v>3.7</v>
      </c>
      <c r="J4746" t="s">
        <v>25</v>
      </c>
      <c r="K4746" s="1">
        <v>40271</v>
      </c>
      <c r="L4746" s="1" t="s">
        <v>5075</v>
      </c>
      <c r="M4746" s="7">
        <v>15.57</v>
      </c>
      <c r="N4746" s="22">
        <v>36788</v>
      </c>
      <c r="O4746">
        <v>2</v>
      </c>
      <c r="P4746" t="s">
        <v>26</v>
      </c>
      <c r="Q4746">
        <v>1</v>
      </c>
      <c r="R4746">
        <v>5</v>
      </c>
      <c r="S4746" t="s">
        <v>1847</v>
      </c>
      <c r="T4746" t="s">
        <v>26</v>
      </c>
      <c r="U4746" t="str">
        <f t="shared" si="148"/>
        <v>Young</v>
      </c>
      <c r="V4746" t="str">
        <f t="shared" si="149"/>
        <v>Mid-Level</v>
      </c>
      <c r="W4746" t="str">
        <f>IF(Table13[[#This Row],[Last_Working_Date]]="Active","Active","Exited")</f>
        <v>Active</v>
      </c>
    </row>
    <row r="4747" spans="1:23" x14ac:dyDescent="0.3">
      <c r="A4747" s="9" t="s">
        <v>4838</v>
      </c>
      <c r="B4747" s="9" t="s">
        <v>19</v>
      </c>
      <c r="C4747">
        <v>44</v>
      </c>
      <c r="D4747" t="s">
        <v>30</v>
      </c>
      <c r="E4747" t="s">
        <v>53</v>
      </c>
      <c r="F4747" t="s">
        <v>54</v>
      </c>
      <c r="G4747" t="s">
        <v>77</v>
      </c>
      <c r="H4747" t="s">
        <v>24</v>
      </c>
      <c r="I4747" s="5">
        <v>6.8</v>
      </c>
      <c r="J4747" t="s">
        <v>25</v>
      </c>
      <c r="K4747" s="1">
        <v>44355</v>
      </c>
      <c r="L4747" s="1" t="s">
        <v>5075</v>
      </c>
      <c r="M4747" s="7">
        <v>4.3899999999999997</v>
      </c>
      <c r="N4747" s="22">
        <v>34538</v>
      </c>
      <c r="O4747">
        <v>3</v>
      </c>
      <c r="P4747" t="s">
        <v>26</v>
      </c>
      <c r="Q4747">
        <v>5</v>
      </c>
      <c r="R4747">
        <v>4</v>
      </c>
      <c r="S4747" t="s">
        <v>1201</v>
      </c>
      <c r="T4747" t="s">
        <v>26</v>
      </c>
      <c r="U4747" t="str">
        <f t="shared" si="148"/>
        <v>Adult</v>
      </c>
      <c r="V4747" t="str">
        <f t="shared" si="149"/>
        <v>Senior</v>
      </c>
      <c r="W4747" t="str">
        <f>IF(Table13[[#This Row],[Last_Working_Date]]="Active","Active","Exited")</f>
        <v>Active</v>
      </c>
    </row>
    <row r="4748" spans="1:23" x14ac:dyDescent="0.3">
      <c r="A4748" s="9" t="s">
        <v>4839</v>
      </c>
      <c r="B4748" s="9" t="s">
        <v>29</v>
      </c>
      <c r="C4748">
        <v>24</v>
      </c>
      <c r="D4748" t="s">
        <v>30</v>
      </c>
      <c r="E4748" t="s">
        <v>53</v>
      </c>
      <c r="F4748" t="s">
        <v>82</v>
      </c>
      <c r="G4748" t="s">
        <v>107</v>
      </c>
      <c r="H4748" t="s">
        <v>51</v>
      </c>
      <c r="I4748" s="5">
        <v>4</v>
      </c>
      <c r="J4748" t="s">
        <v>25</v>
      </c>
      <c r="K4748" s="1">
        <v>40544</v>
      </c>
      <c r="L4748" s="1">
        <v>41791</v>
      </c>
      <c r="M4748" s="7">
        <v>3.41</v>
      </c>
      <c r="N4748" s="22">
        <v>35874</v>
      </c>
      <c r="O4748">
        <v>3</v>
      </c>
      <c r="P4748" t="s">
        <v>26</v>
      </c>
      <c r="Q4748">
        <v>4</v>
      </c>
      <c r="R4748">
        <v>9</v>
      </c>
      <c r="S4748" t="s">
        <v>711</v>
      </c>
      <c r="T4748" t="s">
        <v>65</v>
      </c>
      <c r="U4748" t="str">
        <f t="shared" si="148"/>
        <v>Young</v>
      </c>
      <c r="V4748" t="str">
        <f t="shared" si="149"/>
        <v>Mid-Level</v>
      </c>
      <c r="W4748" t="str">
        <f>IF(Table13[[#This Row],[Last_Working_Date]]="Active","Active","Exited")</f>
        <v>Exited</v>
      </c>
    </row>
    <row r="4749" spans="1:23" x14ac:dyDescent="0.3">
      <c r="A4749" s="9" t="s">
        <v>280</v>
      </c>
      <c r="B4749" s="9" t="s">
        <v>19</v>
      </c>
      <c r="C4749">
        <v>36</v>
      </c>
      <c r="D4749" t="s">
        <v>20</v>
      </c>
      <c r="E4749" t="s">
        <v>44</v>
      </c>
      <c r="F4749" t="s">
        <v>45</v>
      </c>
      <c r="G4749" t="s">
        <v>164</v>
      </c>
      <c r="H4749" t="s">
        <v>24</v>
      </c>
      <c r="I4749" s="5">
        <v>10.8</v>
      </c>
      <c r="J4749" t="s">
        <v>25</v>
      </c>
      <c r="K4749" s="1">
        <v>43594</v>
      </c>
      <c r="L4749" s="1" t="s">
        <v>5075</v>
      </c>
      <c r="M4749" s="7">
        <v>6.47</v>
      </c>
      <c r="N4749" s="22">
        <v>58135</v>
      </c>
      <c r="O4749">
        <v>4</v>
      </c>
      <c r="P4749" t="s">
        <v>26</v>
      </c>
      <c r="Q4749">
        <v>0</v>
      </c>
      <c r="R4749">
        <v>9</v>
      </c>
      <c r="S4749" t="s">
        <v>5074</v>
      </c>
      <c r="T4749" t="s">
        <v>26</v>
      </c>
      <c r="U4749" t="str">
        <f t="shared" si="148"/>
        <v>Adult</v>
      </c>
      <c r="V4749" t="str">
        <f t="shared" si="149"/>
        <v>Expert</v>
      </c>
      <c r="W4749" t="str">
        <f>IF(Table13[[#This Row],[Last_Working_Date]]="Active","Active","Exited")</f>
        <v>Active</v>
      </c>
    </row>
    <row r="4750" spans="1:23" x14ac:dyDescent="0.3">
      <c r="A4750" s="9" t="s">
        <v>4840</v>
      </c>
      <c r="B4750" s="9" t="s">
        <v>19</v>
      </c>
      <c r="C4750">
        <v>27</v>
      </c>
      <c r="D4750" t="s">
        <v>30</v>
      </c>
      <c r="E4750" t="s">
        <v>44</v>
      </c>
      <c r="F4750" t="s">
        <v>67</v>
      </c>
      <c r="G4750" t="s">
        <v>68</v>
      </c>
      <c r="H4750" t="s">
        <v>51</v>
      </c>
      <c r="I4750" s="5">
        <v>5.0999999999999996</v>
      </c>
      <c r="J4750" t="s">
        <v>25</v>
      </c>
      <c r="K4750" s="1">
        <v>43857</v>
      </c>
      <c r="L4750" s="1" t="s">
        <v>5075</v>
      </c>
      <c r="M4750" s="7">
        <v>5.75</v>
      </c>
      <c r="N4750" s="22">
        <v>37610</v>
      </c>
      <c r="O4750">
        <v>3</v>
      </c>
      <c r="P4750" t="s">
        <v>26</v>
      </c>
      <c r="Q4750">
        <v>3</v>
      </c>
      <c r="R4750">
        <v>6</v>
      </c>
      <c r="S4750" t="s">
        <v>1572</v>
      </c>
      <c r="T4750" t="s">
        <v>26</v>
      </c>
      <c r="U4750" t="str">
        <f t="shared" si="148"/>
        <v>Young</v>
      </c>
      <c r="V4750" t="str">
        <f t="shared" si="149"/>
        <v>Senior</v>
      </c>
      <c r="W4750" t="str">
        <f>IF(Table13[[#This Row],[Last_Working_Date]]="Active","Active","Exited")</f>
        <v>Active</v>
      </c>
    </row>
    <row r="4751" spans="1:23" x14ac:dyDescent="0.3">
      <c r="A4751" s="9" t="s">
        <v>4841</v>
      </c>
      <c r="B4751" s="9" t="s">
        <v>29</v>
      </c>
      <c r="C4751">
        <v>40</v>
      </c>
      <c r="D4751" t="s">
        <v>20</v>
      </c>
      <c r="E4751" t="s">
        <v>39</v>
      </c>
      <c r="F4751" t="s">
        <v>67</v>
      </c>
      <c r="G4751" t="s">
        <v>176</v>
      </c>
      <c r="H4751" t="s">
        <v>24</v>
      </c>
      <c r="I4751" s="5">
        <v>6.6</v>
      </c>
      <c r="J4751" t="s">
        <v>25</v>
      </c>
      <c r="K4751" s="1">
        <v>42769</v>
      </c>
      <c r="L4751" s="1" t="s">
        <v>5075</v>
      </c>
      <c r="M4751" s="7">
        <v>8.73</v>
      </c>
      <c r="N4751" s="22">
        <v>48400</v>
      </c>
      <c r="O4751">
        <v>2</v>
      </c>
      <c r="P4751" t="s">
        <v>26</v>
      </c>
      <c r="Q4751">
        <v>1</v>
      </c>
      <c r="R4751">
        <v>7</v>
      </c>
      <c r="S4751" t="s">
        <v>123</v>
      </c>
      <c r="T4751" t="s">
        <v>26</v>
      </c>
      <c r="U4751" t="str">
        <f t="shared" si="148"/>
        <v>Adult</v>
      </c>
      <c r="V4751" t="str">
        <f t="shared" si="149"/>
        <v>Senior</v>
      </c>
      <c r="W4751" t="str">
        <f>IF(Table13[[#This Row],[Last_Working_Date]]="Active","Active","Exited")</f>
        <v>Active</v>
      </c>
    </row>
    <row r="4752" spans="1:23" x14ac:dyDescent="0.3">
      <c r="A4752" s="9" t="s">
        <v>4842</v>
      </c>
      <c r="B4752" s="9" t="s">
        <v>19</v>
      </c>
      <c r="C4752">
        <v>31</v>
      </c>
      <c r="D4752" t="s">
        <v>20</v>
      </c>
      <c r="E4752" t="s">
        <v>53</v>
      </c>
      <c r="F4752" t="s">
        <v>54</v>
      </c>
      <c r="G4752" t="s">
        <v>139</v>
      </c>
      <c r="H4752" t="s">
        <v>24</v>
      </c>
      <c r="I4752" s="5">
        <v>3.9</v>
      </c>
      <c r="J4752" t="s">
        <v>85</v>
      </c>
      <c r="K4752" s="1">
        <v>42417</v>
      </c>
      <c r="L4752" s="1" t="s">
        <v>5075</v>
      </c>
      <c r="M4752" s="7">
        <v>9.69</v>
      </c>
      <c r="N4752" s="22">
        <v>39775</v>
      </c>
      <c r="O4752">
        <v>5</v>
      </c>
      <c r="P4752" t="s">
        <v>26</v>
      </c>
      <c r="Q4752">
        <v>4</v>
      </c>
      <c r="R4752">
        <v>4</v>
      </c>
      <c r="S4752" t="s">
        <v>636</v>
      </c>
      <c r="T4752" t="s">
        <v>26</v>
      </c>
      <c r="U4752" t="str">
        <f t="shared" si="148"/>
        <v>Adult</v>
      </c>
      <c r="V4752" t="str">
        <f t="shared" si="149"/>
        <v>Mid-Level</v>
      </c>
      <c r="W4752" t="str">
        <f>IF(Table13[[#This Row],[Last_Working_Date]]="Active","Active","Exited")</f>
        <v>Active</v>
      </c>
    </row>
    <row r="4753" spans="1:23" x14ac:dyDescent="0.3">
      <c r="A4753" s="9" t="s">
        <v>4843</v>
      </c>
      <c r="B4753" s="9" t="s">
        <v>29</v>
      </c>
      <c r="C4753">
        <v>31</v>
      </c>
      <c r="D4753" t="s">
        <v>30</v>
      </c>
      <c r="E4753" t="s">
        <v>31</v>
      </c>
      <c r="F4753" t="s">
        <v>92</v>
      </c>
      <c r="G4753" t="s">
        <v>120</v>
      </c>
      <c r="H4753" t="s">
        <v>47</v>
      </c>
      <c r="I4753" s="5">
        <v>6.2</v>
      </c>
      <c r="J4753" t="s">
        <v>25</v>
      </c>
      <c r="K4753" s="1">
        <v>43502</v>
      </c>
      <c r="L4753" s="1" t="s">
        <v>5075</v>
      </c>
      <c r="M4753" s="7">
        <v>6.72</v>
      </c>
      <c r="N4753" s="22">
        <v>44043</v>
      </c>
      <c r="O4753">
        <v>3</v>
      </c>
      <c r="P4753" t="s">
        <v>26</v>
      </c>
      <c r="Q4753">
        <v>1</v>
      </c>
      <c r="R4753">
        <v>10</v>
      </c>
      <c r="S4753" t="s">
        <v>871</v>
      </c>
      <c r="T4753" t="s">
        <v>26</v>
      </c>
      <c r="U4753" t="str">
        <f t="shared" si="148"/>
        <v>Adult</v>
      </c>
      <c r="V4753" t="str">
        <f t="shared" si="149"/>
        <v>Senior</v>
      </c>
      <c r="W4753" t="str">
        <f>IF(Table13[[#This Row],[Last_Working_Date]]="Active","Active","Exited")</f>
        <v>Active</v>
      </c>
    </row>
    <row r="4754" spans="1:23" x14ac:dyDescent="0.3">
      <c r="A4754" s="9" t="s">
        <v>4844</v>
      </c>
      <c r="B4754" s="9" t="s">
        <v>29</v>
      </c>
      <c r="C4754">
        <v>32</v>
      </c>
      <c r="D4754" t="s">
        <v>20</v>
      </c>
      <c r="E4754" t="s">
        <v>36</v>
      </c>
      <c r="F4754" t="s">
        <v>40</v>
      </c>
      <c r="G4754" t="s">
        <v>96</v>
      </c>
      <c r="H4754" t="s">
        <v>51</v>
      </c>
      <c r="I4754" s="5">
        <v>4.9000000000000004</v>
      </c>
      <c r="J4754" t="s">
        <v>25</v>
      </c>
      <c r="K4754" s="1">
        <v>40653</v>
      </c>
      <c r="L4754" s="1">
        <v>42996</v>
      </c>
      <c r="M4754" s="7">
        <v>6.41</v>
      </c>
      <c r="N4754" s="22">
        <v>48940</v>
      </c>
      <c r="O4754">
        <v>4</v>
      </c>
      <c r="P4754" t="s">
        <v>26</v>
      </c>
      <c r="Q4754">
        <v>2</v>
      </c>
      <c r="R4754">
        <v>8</v>
      </c>
      <c r="S4754" t="s">
        <v>414</v>
      </c>
      <c r="T4754" t="s">
        <v>65</v>
      </c>
      <c r="U4754" t="str">
        <f t="shared" si="148"/>
        <v>Adult</v>
      </c>
      <c r="V4754" t="str">
        <f t="shared" si="149"/>
        <v>Mid-Level</v>
      </c>
      <c r="W4754" t="str">
        <f>IF(Table13[[#This Row],[Last_Working_Date]]="Active","Active","Exited")</f>
        <v>Exited</v>
      </c>
    </row>
    <row r="4755" spans="1:23" x14ac:dyDescent="0.3">
      <c r="A4755" s="9" t="s">
        <v>4845</v>
      </c>
      <c r="B4755" s="9" t="s">
        <v>19</v>
      </c>
      <c r="C4755">
        <v>32</v>
      </c>
      <c r="D4755" t="s">
        <v>20</v>
      </c>
      <c r="E4755" t="s">
        <v>39</v>
      </c>
      <c r="F4755" t="s">
        <v>40</v>
      </c>
      <c r="G4755" t="s">
        <v>41</v>
      </c>
      <c r="H4755" t="s">
        <v>84</v>
      </c>
      <c r="I4755" s="5">
        <v>8.1</v>
      </c>
      <c r="J4755" t="s">
        <v>25</v>
      </c>
      <c r="K4755" s="1">
        <v>44167</v>
      </c>
      <c r="L4755" s="1" t="s">
        <v>5075</v>
      </c>
      <c r="M4755" s="7">
        <v>4.9000000000000004</v>
      </c>
      <c r="N4755" s="22">
        <v>41583</v>
      </c>
      <c r="O4755">
        <v>3</v>
      </c>
      <c r="P4755" t="s">
        <v>26</v>
      </c>
      <c r="Q4755">
        <v>2</v>
      </c>
      <c r="R4755">
        <v>5</v>
      </c>
      <c r="S4755" t="s">
        <v>262</v>
      </c>
      <c r="T4755" t="s">
        <v>26</v>
      </c>
      <c r="U4755" t="str">
        <f t="shared" si="148"/>
        <v>Adult</v>
      </c>
      <c r="V4755" t="str">
        <f t="shared" si="149"/>
        <v>Senior</v>
      </c>
      <c r="W4755" t="str">
        <f>IF(Table13[[#This Row],[Last_Working_Date]]="Active","Active","Exited")</f>
        <v>Active</v>
      </c>
    </row>
    <row r="4756" spans="1:23" x14ac:dyDescent="0.3">
      <c r="A4756" s="9" t="s">
        <v>4846</v>
      </c>
      <c r="B4756" s="9" t="s">
        <v>19</v>
      </c>
      <c r="C4756">
        <v>29</v>
      </c>
      <c r="D4756" t="s">
        <v>20</v>
      </c>
      <c r="E4756" t="s">
        <v>53</v>
      </c>
      <c r="F4756" t="s">
        <v>32</v>
      </c>
      <c r="G4756" t="s">
        <v>171</v>
      </c>
      <c r="H4756" t="s">
        <v>24</v>
      </c>
      <c r="I4756" s="5">
        <v>9</v>
      </c>
      <c r="J4756" t="s">
        <v>25</v>
      </c>
      <c r="K4756" s="1">
        <v>39548</v>
      </c>
      <c r="L4756" s="1" t="s">
        <v>5075</v>
      </c>
      <c r="M4756" s="7">
        <v>17.55</v>
      </c>
      <c r="N4756" s="22">
        <v>41154</v>
      </c>
      <c r="O4756">
        <v>3</v>
      </c>
      <c r="P4756" t="s">
        <v>26</v>
      </c>
      <c r="Q4756">
        <v>2</v>
      </c>
      <c r="R4756">
        <v>6</v>
      </c>
      <c r="S4756" t="s">
        <v>716</v>
      </c>
      <c r="T4756" t="s">
        <v>26</v>
      </c>
      <c r="U4756" t="str">
        <f t="shared" si="148"/>
        <v>Young</v>
      </c>
      <c r="V4756" t="str">
        <f t="shared" si="149"/>
        <v>Senior</v>
      </c>
      <c r="W4756" t="str">
        <f>IF(Table13[[#This Row],[Last_Working_Date]]="Active","Active","Exited")</f>
        <v>Active</v>
      </c>
    </row>
    <row r="4757" spans="1:23" x14ac:dyDescent="0.3">
      <c r="A4757" s="9" t="s">
        <v>4847</v>
      </c>
      <c r="B4757" s="9" t="s">
        <v>19</v>
      </c>
      <c r="C4757">
        <v>34</v>
      </c>
      <c r="D4757" t="s">
        <v>179</v>
      </c>
      <c r="E4757" t="s">
        <v>31</v>
      </c>
      <c r="F4757" t="s">
        <v>32</v>
      </c>
      <c r="G4757" t="s">
        <v>171</v>
      </c>
      <c r="H4757" t="s">
        <v>24</v>
      </c>
      <c r="I4757" s="5">
        <v>10.199999999999999</v>
      </c>
      <c r="J4757" t="s">
        <v>25</v>
      </c>
      <c r="K4757" s="1">
        <v>43695</v>
      </c>
      <c r="L4757" s="1">
        <v>44454</v>
      </c>
      <c r="M4757" s="7">
        <v>2.08</v>
      </c>
      <c r="N4757" s="22">
        <v>51951</v>
      </c>
      <c r="O4757">
        <v>3</v>
      </c>
      <c r="P4757" t="s">
        <v>26</v>
      </c>
      <c r="Q4757">
        <v>2</v>
      </c>
      <c r="R4757">
        <v>6</v>
      </c>
      <c r="S4757" t="s">
        <v>959</v>
      </c>
      <c r="T4757" t="s">
        <v>65</v>
      </c>
      <c r="U4757" t="str">
        <f t="shared" si="148"/>
        <v>Adult</v>
      </c>
      <c r="V4757" t="str">
        <f t="shared" si="149"/>
        <v>Expert</v>
      </c>
      <c r="W4757" t="str">
        <f>IF(Table13[[#This Row],[Last_Working_Date]]="Active","Active","Exited")</f>
        <v>Exited</v>
      </c>
    </row>
    <row r="4758" spans="1:23" x14ac:dyDescent="0.3">
      <c r="A4758" s="9" t="s">
        <v>219</v>
      </c>
      <c r="B4758" s="9" t="s">
        <v>29</v>
      </c>
      <c r="C4758">
        <v>28</v>
      </c>
      <c r="D4758" t="s">
        <v>30</v>
      </c>
      <c r="E4758" t="s">
        <v>63</v>
      </c>
      <c r="F4758" t="s">
        <v>54</v>
      </c>
      <c r="G4758" t="s">
        <v>139</v>
      </c>
      <c r="H4758" t="s">
        <v>51</v>
      </c>
      <c r="I4758" s="5">
        <v>3.9</v>
      </c>
      <c r="J4758" t="s">
        <v>25</v>
      </c>
      <c r="K4758" s="1">
        <v>43720</v>
      </c>
      <c r="L4758" s="1" t="s">
        <v>5075</v>
      </c>
      <c r="M4758" s="7">
        <v>6.13</v>
      </c>
      <c r="N4758" s="22">
        <v>43121</v>
      </c>
      <c r="O4758">
        <v>4</v>
      </c>
      <c r="P4758" t="s">
        <v>26</v>
      </c>
      <c r="Q4758">
        <v>2</v>
      </c>
      <c r="R4758">
        <v>6</v>
      </c>
      <c r="S4758" t="s">
        <v>5074</v>
      </c>
      <c r="T4758" t="s">
        <v>26</v>
      </c>
      <c r="U4758" t="str">
        <f t="shared" si="148"/>
        <v>Young</v>
      </c>
      <c r="V4758" t="str">
        <f t="shared" si="149"/>
        <v>Mid-Level</v>
      </c>
      <c r="W4758" t="str">
        <f>IF(Table13[[#This Row],[Last_Working_Date]]="Active","Active","Exited")</f>
        <v>Active</v>
      </c>
    </row>
    <row r="4759" spans="1:23" x14ac:dyDescent="0.3">
      <c r="A4759" s="9" t="s">
        <v>4848</v>
      </c>
      <c r="B4759" s="9" t="s">
        <v>29</v>
      </c>
      <c r="C4759">
        <v>25</v>
      </c>
      <c r="D4759" t="s">
        <v>30</v>
      </c>
      <c r="E4759" t="s">
        <v>58</v>
      </c>
      <c r="F4759" t="s">
        <v>45</v>
      </c>
      <c r="G4759" t="s">
        <v>46</v>
      </c>
      <c r="H4759" t="s">
        <v>24</v>
      </c>
      <c r="I4759" s="5">
        <v>3.2</v>
      </c>
      <c r="J4759" t="s">
        <v>25</v>
      </c>
      <c r="K4759" s="1">
        <v>45613</v>
      </c>
      <c r="L4759" s="1" t="s">
        <v>5075</v>
      </c>
      <c r="M4759" s="7">
        <v>0.94</v>
      </c>
      <c r="N4759" s="22">
        <v>45617</v>
      </c>
      <c r="O4759">
        <v>5</v>
      </c>
      <c r="P4759" t="s">
        <v>26</v>
      </c>
      <c r="Q4759">
        <v>2</v>
      </c>
      <c r="R4759">
        <v>8</v>
      </c>
      <c r="S4759" t="s">
        <v>280</v>
      </c>
      <c r="T4759" t="s">
        <v>26</v>
      </c>
      <c r="U4759" t="str">
        <f t="shared" si="148"/>
        <v>Young</v>
      </c>
      <c r="V4759" t="str">
        <f t="shared" si="149"/>
        <v>Mid-Level</v>
      </c>
      <c r="W4759" t="str">
        <f>IF(Table13[[#This Row],[Last_Working_Date]]="Active","Active","Exited")</f>
        <v>Active</v>
      </c>
    </row>
    <row r="4760" spans="1:23" x14ac:dyDescent="0.3">
      <c r="A4760" s="9" t="s">
        <v>4849</v>
      </c>
      <c r="B4760" s="9" t="s">
        <v>19</v>
      </c>
      <c r="C4760">
        <v>28</v>
      </c>
      <c r="D4760" t="s">
        <v>30</v>
      </c>
      <c r="E4760" t="s">
        <v>63</v>
      </c>
      <c r="F4760" t="s">
        <v>67</v>
      </c>
      <c r="G4760" t="s">
        <v>90</v>
      </c>
      <c r="H4760" t="s">
        <v>47</v>
      </c>
      <c r="I4760" s="5">
        <v>4.7</v>
      </c>
      <c r="J4760" t="s">
        <v>25</v>
      </c>
      <c r="K4760" s="1">
        <v>42332</v>
      </c>
      <c r="L4760" s="1">
        <v>44597</v>
      </c>
      <c r="M4760" s="7">
        <v>6.2</v>
      </c>
      <c r="N4760" s="22">
        <v>47910</v>
      </c>
      <c r="O4760">
        <v>2</v>
      </c>
      <c r="P4760" t="s">
        <v>65</v>
      </c>
      <c r="Q4760">
        <v>0</v>
      </c>
      <c r="R4760">
        <v>5</v>
      </c>
      <c r="S4760" t="s">
        <v>754</v>
      </c>
      <c r="T4760" t="s">
        <v>65</v>
      </c>
      <c r="U4760" t="str">
        <f t="shared" si="148"/>
        <v>Young</v>
      </c>
      <c r="V4760" t="str">
        <f t="shared" si="149"/>
        <v>Mid-Level</v>
      </c>
      <c r="W4760" t="str">
        <f>IF(Table13[[#This Row],[Last_Working_Date]]="Active","Active","Exited")</f>
        <v>Exited</v>
      </c>
    </row>
    <row r="4761" spans="1:23" x14ac:dyDescent="0.3">
      <c r="A4761" s="9" t="s">
        <v>475</v>
      </c>
      <c r="B4761" s="9" t="s">
        <v>29</v>
      </c>
      <c r="C4761">
        <v>33</v>
      </c>
      <c r="D4761" t="s">
        <v>20</v>
      </c>
      <c r="E4761" t="s">
        <v>21</v>
      </c>
      <c r="F4761" t="s">
        <v>67</v>
      </c>
      <c r="G4761" t="s">
        <v>68</v>
      </c>
      <c r="H4761" t="s">
        <v>51</v>
      </c>
      <c r="I4761" s="5">
        <v>5.5</v>
      </c>
      <c r="J4761" t="s">
        <v>85</v>
      </c>
      <c r="K4761" s="1">
        <v>42505</v>
      </c>
      <c r="L4761" s="1" t="s">
        <v>5075</v>
      </c>
      <c r="M4761" s="7">
        <v>9.4499999999999993</v>
      </c>
      <c r="N4761" s="22">
        <v>43228</v>
      </c>
      <c r="O4761">
        <v>1</v>
      </c>
      <c r="P4761" t="s">
        <v>26</v>
      </c>
      <c r="Q4761">
        <v>2</v>
      </c>
      <c r="R4761">
        <v>5</v>
      </c>
      <c r="S4761" t="s">
        <v>5074</v>
      </c>
      <c r="T4761" t="s">
        <v>26</v>
      </c>
      <c r="U4761" t="str">
        <f t="shared" si="148"/>
        <v>Adult</v>
      </c>
      <c r="V4761" t="str">
        <f t="shared" si="149"/>
        <v>Senior</v>
      </c>
      <c r="W4761" t="str">
        <f>IF(Table13[[#This Row],[Last_Working_Date]]="Active","Active","Exited")</f>
        <v>Active</v>
      </c>
    </row>
    <row r="4762" spans="1:23" x14ac:dyDescent="0.3">
      <c r="A4762" s="9" t="s">
        <v>4850</v>
      </c>
      <c r="B4762" s="9" t="s">
        <v>29</v>
      </c>
      <c r="C4762">
        <v>35</v>
      </c>
      <c r="D4762" t="s">
        <v>20</v>
      </c>
      <c r="E4762" t="s">
        <v>58</v>
      </c>
      <c r="F4762" t="s">
        <v>82</v>
      </c>
      <c r="G4762" t="s">
        <v>107</v>
      </c>
      <c r="H4762" t="s">
        <v>24</v>
      </c>
      <c r="I4762" s="5">
        <v>8.3000000000000007</v>
      </c>
      <c r="J4762" t="s">
        <v>25</v>
      </c>
      <c r="K4762" s="1">
        <v>41209</v>
      </c>
      <c r="L4762" s="1" t="s">
        <v>5075</v>
      </c>
      <c r="M4762" s="7">
        <v>13</v>
      </c>
      <c r="N4762" s="22">
        <v>53707</v>
      </c>
      <c r="O4762">
        <v>3</v>
      </c>
      <c r="P4762" t="s">
        <v>26</v>
      </c>
      <c r="Q4762">
        <v>3</v>
      </c>
      <c r="R4762">
        <v>5</v>
      </c>
      <c r="S4762" t="s">
        <v>1239</v>
      </c>
      <c r="T4762" t="s">
        <v>26</v>
      </c>
      <c r="U4762" t="str">
        <f t="shared" si="148"/>
        <v>Adult</v>
      </c>
      <c r="V4762" t="str">
        <f t="shared" si="149"/>
        <v>Senior</v>
      </c>
      <c r="W4762" t="str">
        <f>IF(Table13[[#This Row],[Last_Working_Date]]="Active","Active","Exited")</f>
        <v>Active</v>
      </c>
    </row>
    <row r="4763" spans="1:23" x14ac:dyDescent="0.3">
      <c r="A4763" s="9" t="s">
        <v>4851</v>
      </c>
      <c r="B4763" s="9" t="s">
        <v>19</v>
      </c>
      <c r="C4763">
        <v>21</v>
      </c>
      <c r="D4763" t="s">
        <v>30</v>
      </c>
      <c r="E4763" t="s">
        <v>58</v>
      </c>
      <c r="F4763" t="s">
        <v>54</v>
      </c>
      <c r="G4763" t="s">
        <v>139</v>
      </c>
      <c r="H4763" t="s">
        <v>51</v>
      </c>
      <c r="I4763" s="5">
        <v>0</v>
      </c>
      <c r="J4763" t="s">
        <v>85</v>
      </c>
      <c r="K4763" s="1">
        <v>42558</v>
      </c>
      <c r="L4763" s="1" t="s">
        <v>5075</v>
      </c>
      <c r="M4763" s="7">
        <v>9.31</v>
      </c>
      <c r="N4763" s="22">
        <v>39063</v>
      </c>
      <c r="O4763">
        <v>3</v>
      </c>
      <c r="P4763" t="s">
        <v>26</v>
      </c>
      <c r="Q4763">
        <v>1</v>
      </c>
      <c r="R4763">
        <v>7</v>
      </c>
      <c r="S4763" t="s">
        <v>229</v>
      </c>
      <c r="T4763" t="s">
        <v>26</v>
      </c>
      <c r="U4763" t="str">
        <f t="shared" si="148"/>
        <v>Young</v>
      </c>
      <c r="V4763" t="str">
        <f t="shared" si="149"/>
        <v>Junior</v>
      </c>
      <c r="W4763" t="str">
        <f>IF(Table13[[#This Row],[Last_Working_Date]]="Active","Active","Exited")</f>
        <v>Active</v>
      </c>
    </row>
    <row r="4764" spans="1:23" x14ac:dyDescent="0.3">
      <c r="A4764" s="9" t="s">
        <v>4852</v>
      </c>
      <c r="B4764" s="9" t="s">
        <v>19</v>
      </c>
      <c r="C4764">
        <v>38</v>
      </c>
      <c r="D4764" t="s">
        <v>30</v>
      </c>
      <c r="E4764" t="s">
        <v>58</v>
      </c>
      <c r="F4764" t="s">
        <v>32</v>
      </c>
      <c r="G4764" t="s">
        <v>33</v>
      </c>
      <c r="H4764" t="s">
        <v>84</v>
      </c>
      <c r="I4764" s="5">
        <v>2.4</v>
      </c>
      <c r="J4764" t="s">
        <v>85</v>
      </c>
      <c r="K4764" s="1">
        <v>45102</v>
      </c>
      <c r="L4764" s="1">
        <v>45502</v>
      </c>
      <c r="M4764" s="7">
        <v>1.1000000000000001</v>
      </c>
      <c r="N4764" s="22">
        <v>31521</v>
      </c>
      <c r="O4764">
        <v>4</v>
      </c>
      <c r="P4764" t="s">
        <v>65</v>
      </c>
      <c r="Q4764">
        <v>1</v>
      </c>
      <c r="R4764">
        <v>8</v>
      </c>
      <c r="S4764" t="s">
        <v>521</v>
      </c>
      <c r="T4764" t="s">
        <v>65</v>
      </c>
      <c r="U4764" t="str">
        <f t="shared" si="148"/>
        <v>Adult</v>
      </c>
      <c r="V4764" t="str">
        <f t="shared" si="149"/>
        <v>Mid-Level</v>
      </c>
      <c r="W4764" t="str">
        <f>IF(Table13[[#This Row],[Last_Working_Date]]="Active","Active","Exited")</f>
        <v>Exited</v>
      </c>
    </row>
    <row r="4765" spans="1:23" x14ac:dyDescent="0.3">
      <c r="A4765" s="9" t="s">
        <v>4853</v>
      </c>
      <c r="B4765" s="9" t="s">
        <v>29</v>
      </c>
      <c r="C4765">
        <v>25</v>
      </c>
      <c r="D4765" t="s">
        <v>20</v>
      </c>
      <c r="E4765" t="s">
        <v>21</v>
      </c>
      <c r="F4765" t="s">
        <v>40</v>
      </c>
      <c r="G4765" t="s">
        <v>50</v>
      </c>
      <c r="H4765" t="s">
        <v>47</v>
      </c>
      <c r="I4765" s="5">
        <v>4.0999999999999996</v>
      </c>
      <c r="J4765" t="s">
        <v>25</v>
      </c>
      <c r="K4765" s="1">
        <v>44811</v>
      </c>
      <c r="L4765" s="1">
        <v>45327</v>
      </c>
      <c r="M4765" s="7">
        <v>1.41</v>
      </c>
      <c r="N4765" s="22">
        <v>49371</v>
      </c>
      <c r="O4765">
        <v>1</v>
      </c>
      <c r="P4765" t="s">
        <v>26</v>
      </c>
      <c r="Q4765">
        <v>1</v>
      </c>
      <c r="R4765">
        <v>6</v>
      </c>
      <c r="S4765" t="s">
        <v>1519</v>
      </c>
      <c r="T4765" t="s">
        <v>65</v>
      </c>
      <c r="U4765" t="str">
        <f t="shared" si="148"/>
        <v>Young</v>
      </c>
      <c r="V4765" t="str">
        <f t="shared" si="149"/>
        <v>Mid-Level</v>
      </c>
      <c r="W4765" t="str">
        <f>IF(Table13[[#This Row],[Last_Working_Date]]="Active","Active","Exited")</f>
        <v>Exited</v>
      </c>
    </row>
    <row r="4766" spans="1:23" x14ac:dyDescent="0.3">
      <c r="A4766" s="9" t="s">
        <v>4854</v>
      </c>
      <c r="B4766" s="9" t="s">
        <v>29</v>
      </c>
      <c r="C4766">
        <v>28</v>
      </c>
      <c r="D4766" t="s">
        <v>20</v>
      </c>
      <c r="E4766" t="s">
        <v>58</v>
      </c>
      <c r="F4766" t="s">
        <v>32</v>
      </c>
      <c r="G4766" t="s">
        <v>171</v>
      </c>
      <c r="H4766" t="s">
        <v>51</v>
      </c>
      <c r="I4766" s="5">
        <v>2.5</v>
      </c>
      <c r="J4766" t="s">
        <v>25</v>
      </c>
      <c r="K4766" s="1">
        <v>41808</v>
      </c>
      <c r="L4766" s="1" t="s">
        <v>5075</v>
      </c>
      <c r="M4766" s="7">
        <v>11.36</v>
      </c>
      <c r="N4766" s="22">
        <v>34909</v>
      </c>
      <c r="O4766">
        <v>2</v>
      </c>
      <c r="P4766" t="s">
        <v>26</v>
      </c>
      <c r="Q4766">
        <v>2</v>
      </c>
      <c r="R4766">
        <v>9</v>
      </c>
      <c r="S4766" t="s">
        <v>1478</v>
      </c>
      <c r="T4766" t="s">
        <v>26</v>
      </c>
      <c r="U4766" t="str">
        <f t="shared" si="148"/>
        <v>Young</v>
      </c>
      <c r="V4766" t="str">
        <f t="shared" si="149"/>
        <v>Mid-Level</v>
      </c>
      <c r="W4766" t="str">
        <f>IF(Table13[[#This Row],[Last_Working_Date]]="Active","Active","Exited")</f>
        <v>Active</v>
      </c>
    </row>
    <row r="4767" spans="1:23" x14ac:dyDescent="0.3">
      <c r="A4767" s="9" t="s">
        <v>4855</v>
      </c>
      <c r="B4767" s="9" t="s">
        <v>29</v>
      </c>
      <c r="C4767">
        <v>29</v>
      </c>
      <c r="D4767" t="s">
        <v>30</v>
      </c>
      <c r="E4767" t="s">
        <v>36</v>
      </c>
      <c r="F4767" t="s">
        <v>92</v>
      </c>
      <c r="G4767" t="s">
        <v>120</v>
      </c>
      <c r="H4767" t="s">
        <v>24</v>
      </c>
      <c r="I4767" s="5">
        <v>6</v>
      </c>
      <c r="J4767" t="s">
        <v>25</v>
      </c>
      <c r="K4767" s="1">
        <v>44828</v>
      </c>
      <c r="L4767" s="1" t="s">
        <v>5075</v>
      </c>
      <c r="M4767" s="7">
        <v>3.09</v>
      </c>
      <c r="N4767" s="22">
        <v>43646</v>
      </c>
      <c r="O4767">
        <v>3</v>
      </c>
      <c r="P4767" t="s">
        <v>26</v>
      </c>
      <c r="Q4767">
        <v>2</v>
      </c>
      <c r="R4767">
        <v>8</v>
      </c>
      <c r="S4767" t="s">
        <v>871</v>
      </c>
      <c r="T4767" t="s">
        <v>26</v>
      </c>
      <c r="U4767" t="str">
        <f t="shared" si="148"/>
        <v>Young</v>
      </c>
      <c r="V4767" t="str">
        <f t="shared" si="149"/>
        <v>Senior</v>
      </c>
      <c r="W4767" t="str">
        <f>IF(Table13[[#This Row],[Last_Working_Date]]="Active","Active","Exited")</f>
        <v>Active</v>
      </c>
    </row>
    <row r="4768" spans="1:23" x14ac:dyDescent="0.3">
      <c r="A4768" s="9" t="s">
        <v>4856</v>
      </c>
      <c r="B4768" s="9" t="s">
        <v>19</v>
      </c>
      <c r="C4768">
        <v>29</v>
      </c>
      <c r="D4768" t="s">
        <v>30</v>
      </c>
      <c r="E4768" t="s">
        <v>36</v>
      </c>
      <c r="F4768" t="s">
        <v>40</v>
      </c>
      <c r="G4768" t="s">
        <v>41</v>
      </c>
      <c r="H4768" t="s">
        <v>51</v>
      </c>
      <c r="I4768" s="5">
        <v>5.8</v>
      </c>
      <c r="J4768" t="s">
        <v>25</v>
      </c>
      <c r="K4768" s="1">
        <v>42615</v>
      </c>
      <c r="L4768" s="1" t="s">
        <v>5075</v>
      </c>
      <c r="M4768" s="7">
        <v>9.15</v>
      </c>
      <c r="N4768" s="22">
        <v>41005</v>
      </c>
      <c r="O4768">
        <v>3</v>
      </c>
      <c r="P4768" t="s">
        <v>26</v>
      </c>
      <c r="Q4768">
        <v>2</v>
      </c>
      <c r="R4768">
        <v>7</v>
      </c>
      <c r="S4768" t="s">
        <v>215</v>
      </c>
      <c r="T4768" t="s">
        <v>26</v>
      </c>
      <c r="U4768" t="str">
        <f t="shared" si="148"/>
        <v>Young</v>
      </c>
      <c r="V4768" t="str">
        <f t="shared" si="149"/>
        <v>Senior</v>
      </c>
      <c r="W4768" t="str">
        <f>IF(Table13[[#This Row],[Last_Working_Date]]="Active","Active","Exited")</f>
        <v>Active</v>
      </c>
    </row>
    <row r="4769" spans="1:23" x14ac:dyDescent="0.3">
      <c r="A4769" s="9" t="s">
        <v>60</v>
      </c>
      <c r="B4769" s="9" t="s">
        <v>29</v>
      </c>
      <c r="C4769">
        <v>33</v>
      </c>
      <c r="D4769" t="s">
        <v>30</v>
      </c>
      <c r="E4769" t="s">
        <v>63</v>
      </c>
      <c r="F4769" t="s">
        <v>22</v>
      </c>
      <c r="G4769" t="s">
        <v>23</v>
      </c>
      <c r="H4769" t="s">
        <v>24</v>
      </c>
      <c r="I4769" s="5">
        <v>6.1</v>
      </c>
      <c r="J4769" t="s">
        <v>25</v>
      </c>
      <c r="K4769" s="1">
        <v>44119</v>
      </c>
      <c r="L4769" s="1">
        <v>45392</v>
      </c>
      <c r="M4769" s="7">
        <v>3.49</v>
      </c>
      <c r="N4769" s="22">
        <v>43062</v>
      </c>
      <c r="O4769">
        <v>4</v>
      </c>
      <c r="P4769" t="s">
        <v>26</v>
      </c>
      <c r="Q4769">
        <v>2</v>
      </c>
      <c r="R4769">
        <v>10</v>
      </c>
      <c r="S4769" t="s">
        <v>5074</v>
      </c>
      <c r="T4769" t="s">
        <v>65</v>
      </c>
      <c r="U4769" t="str">
        <f t="shared" si="148"/>
        <v>Adult</v>
      </c>
      <c r="V4769" t="str">
        <f t="shared" si="149"/>
        <v>Senior</v>
      </c>
      <c r="W4769" t="str">
        <f>IF(Table13[[#This Row],[Last_Working_Date]]="Active","Active","Exited")</f>
        <v>Exited</v>
      </c>
    </row>
    <row r="4770" spans="1:23" x14ac:dyDescent="0.3">
      <c r="A4770" s="9" t="s">
        <v>4857</v>
      </c>
      <c r="B4770" s="9" t="s">
        <v>19</v>
      </c>
      <c r="C4770">
        <v>28</v>
      </c>
      <c r="D4770" t="s">
        <v>20</v>
      </c>
      <c r="E4770" t="s">
        <v>63</v>
      </c>
      <c r="F4770" t="s">
        <v>40</v>
      </c>
      <c r="G4770" t="s">
        <v>50</v>
      </c>
      <c r="H4770" t="s">
        <v>24</v>
      </c>
      <c r="I4770" s="5">
        <v>3.5</v>
      </c>
      <c r="J4770" t="s">
        <v>25</v>
      </c>
      <c r="K4770" s="1">
        <v>43697</v>
      </c>
      <c r="L4770" s="1" t="s">
        <v>5075</v>
      </c>
      <c r="M4770" s="7">
        <v>6.19</v>
      </c>
      <c r="N4770" s="22">
        <v>39412</v>
      </c>
      <c r="O4770">
        <v>3</v>
      </c>
      <c r="P4770" t="s">
        <v>26</v>
      </c>
      <c r="Q4770">
        <v>2</v>
      </c>
      <c r="R4770">
        <v>6</v>
      </c>
      <c r="S4770" t="s">
        <v>414</v>
      </c>
      <c r="T4770" t="s">
        <v>26</v>
      </c>
      <c r="U4770" t="str">
        <f t="shared" si="148"/>
        <v>Young</v>
      </c>
      <c r="V4770" t="str">
        <f t="shared" si="149"/>
        <v>Mid-Level</v>
      </c>
      <c r="W4770" t="str">
        <f>IF(Table13[[#This Row],[Last_Working_Date]]="Active","Active","Exited")</f>
        <v>Active</v>
      </c>
    </row>
    <row r="4771" spans="1:23" x14ac:dyDescent="0.3">
      <c r="A4771" s="9" t="s">
        <v>4858</v>
      </c>
      <c r="B4771" s="9" t="s">
        <v>29</v>
      </c>
      <c r="C4771">
        <v>34</v>
      </c>
      <c r="D4771" t="s">
        <v>30</v>
      </c>
      <c r="E4771" t="s">
        <v>63</v>
      </c>
      <c r="F4771" t="s">
        <v>67</v>
      </c>
      <c r="G4771" t="s">
        <v>71</v>
      </c>
      <c r="H4771" t="s">
        <v>24</v>
      </c>
      <c r="I4771" s="5">
        <v>8.1</v>
      </c>
      <c r="J4771" t="s">
        <v>85</v>
      </c>
      <c r="K4771" s="1">
        <v>43419</v>
      </c>
      <c r="L4771" s="1" t="s">
        <v>5075</v>
      </c>
      <c r="M4771" s="7">
        <v>6.95</v>
      </c>
      <c r="N4771" s="22">
        <v>51413</v>
      </c>
      <c r="O4771">
        <v>3</v>
      </c>
      <c r="P4771" t="s">
        <v>26</v>
      </c>
      <c r="Q4771">
        <v>0</v>
      </c>
      <c r="R4771">
        <v>5</v>
      </c>
      <c r="S4771" t="s">
        <v>1431</v>
      </c>
      <c r="T4771" t="s">
        <v>26</v>
      </c>
      <c r="U4771" t="str">
        <f t="shared" si="148"/>
        <v>Adult</v>
      </c>
      <c r="V4771" t="str">
        <f t="shared" si="149"/>
        <v>Senior</v>
      </c>
      <c r="W4771" t="str">
        <f>IF(Table13[[#This Row],[Last_Working_Date]]="Active","Active","Exited")</f>
        <v>Active</v>
      </c>
    </row>
    <row r="4772" spans="1:23" x14ac:dyDescent="0.3">
      <c r="A4772" s="9" t="s">
        <v>4859</v>
      </c>
      <c r="B4772" s="9" t="s">
        <v>29</v>
      </c>
      <c r="C4772">
        <v>30</v>
      </c>
      <c r="D4772" t="s">
        <v>30</v>
      </c>
      <c r="E4772" t="s">
        <v>53</v>
      </c>
      <c r="F4772" t="s">
        <v>92</v>
      </c>
      <c r="G4772" t="s">
        <v>246</v>
      </c>
      <c r="H4772" t="s">
        <v>51</v>
      </c>
      <c r="I4772" s="5">
        <v>9</v>
      </c>
      <c r="J4772" t="s">
        <v>25</v>
      </c>
      <c r="K4772" s="1">
        <v>39550</v>
      </c>
      <c r="L4772" s="1" t="s">
        <v>5075</v>
      </c>
      <c r="M4772" s="7">
        <v>17.54</v>
      </c>
      <c r="N4772" s="22">
        <v>50921</v>
      </c>
      <c r="O4772">
        <v>4</v>
      </c>
      <c r="P4772" t="s">
        <v>26</v>
      </c>
      <c r="Q4772">
        <v>2</v>
      </c>
      <c r="R4772">
        <v>6</v>
      </c>
      <c r="S4772" t="s">
        <v>756</v>
      </c>
      <c r="T4772" t="s">
        <v>26</v>
      </c>
      <c r="U4772" t="str">
        <f t="shared" si="148"/>
        <v>Young</v>
      </c>
      <c r="V4772" t="str">
        <f t="shared" si="149"/>
        <v>Senior</v>
      </c>
      <c r="W4772" t="str">
        <f>IF(Table13[[#This Row],[Last_Working_Date]]="Active","Active","Exited")</f>
        <v>Active</v>
      </c>
    </row>
    <row r="4773" spans="1:23" x14ac:dyDescent="0.3">
      <c r="A4773" s="9" t="s">
        <v>4860</v>
      </c>
      <c r="B4773" s="9" t="s">
        <v>19</v>
      </c>
      <c r="C4773">
        <v>41</v>
      </c>
      <c r="D4773" t="s">
        <v>20</v>
      </c>
      <c r="E4773" t="s">
        <v>63</v>
      </c>
      <c r="F4773" t="s">
        <v>92</v>
      </c>
      <c r="G4773" t="s">
        <v>93</v>
      </c>
      <c r="H4773" t="s">
        <v>51</v>
      </c>
      <c r="I4773" s="5">
        <v>12.7</v>
      </c>
      <c r="J4773" t="s">
        <v>25</v>
      </c>
      <c r="K4773" s="1">
        <v>39731</v>
      </c>
      <c r="L4773" s="1" t="s">
        <v>5075</v>
      </c>
      <c r="M4773" s="7">
        <v>17.05</v>
      </c>
      <c r="N4773" s="22">
        <v>57954</v>
      </c>
      <c r="O4773">
        <v>2</v>
      </c>
      <c r="P4773" t="s">
        <v>26</v>
      </c>
      <c r="Q4773">
        <v>1</v>
      </c>
      <c r="R4773">
        <v>6</v>
      </c>
      <c r="S4773" t="s">
        <v>686</v>
      </c>
      <c r="T4773" t="s">
        <v>26</v>
      </c>
      <c r="U4773" t="str">
        <f t="shared" si="148"/>
        <v>Adult</v>
      </c>
      <c r="V4773" t="str">
        <f t="shared" si="149"/>
        <v>Expert</v>
      </c>
      <c r="W4773" t="str">
        <f>IF(Table13[[#This Row],[Last_Working_Date]]="Active","Active","Exited")</f>
        <v>Active</v>
      </c>
    </row>
    <row r="4774" spans="1:23" x14ac:dyDescent="0.3">
      <c r="A4774" s="9" t="s">
        <v>4861</v>
      </c>
      <c r="B4774" s="9" t="s">
        <v>29</v>
      </c>
      <c r="C4774">
        <v>35</v>
      </c>
      <c r="D4774" t="s">
        <v>20</v>
      </c>
      <c r="E4774" t="s">
        <v>31</v>
      </c>
      <c r="F4774" t="s">
        <v>32</v>
      </c>
      <c r="G4774" t="s">
        <v>171</v>
      </c>
      <c r="H4774" t="s">
        <v>24</v>
      </c>
      <c r="I4774" s="5">
        <v>13.5</v>
      </c>
      <c r="J4774" t="s">
        <v>25</v>
      </c>
      <c r="K4774" s="1">
        <v>43662</v>
      </c>
      <c r="L4774" s="1">
        <v>45847</v>
      </c>
      <c r="M4774" s="7">
        <v>5.98</v>
      </c>
      <c r="N4774" s="22">
        <v>60777</v>
      </c>
      <c r="O4774">
        <v>2</v>
      </c>
      <c r="P4774" t="s">
        <v>26</v>
      </c>
      <c r="Q4774">
        <v>0</v>
      </c>
      <c r="R4774">
        <v>8</v>
      </c>
      <c r="S4774" t="s">
        <v>1247</v>
      </c>
      <c r="T4774" t="s">
        <v>65</v>
      </c>
      <c r="U4774" t="str">
        <f t="shared" si="148"/>
        <v>Adult</v>
      </c>
      <c r="V4774" t="str">
        <f t="shared" si="149"/>
        <v>Expert</v>
      </c>
      <c r="W4774" t="str">
        <f>IF(Table13[[#This Row],[Last_Working_Date]]="Active","Active","Exited")</f>
        <v>Exited</v>
      </c>
    </row>
    <row r="4775" spans="1:23" x14ac:dyDescent="0.3">
      <c r="A4775" s="9" t="s">
        <v>4862</v>
      </c>
      <c r="B4775" s="9" t="s">
        <v>29</v>
      </c>
      <c r="C4775">
        <v>38</v>
      </c>
      <c r="D4775" t="s">
        <v>30</v>
      </c>
      <c r="E4775" t="s">
        <v>58</v>
      </c>
      <c r="F4775" t="s">
        <v>32</v>
      </c>
      <c r="G4775" t="s">
        <v>33</v>
      </c>
      <c r="H4775" t="s">
        <v>84</v>
      </c>
      <c r="I4775" s="5">
        <v>5.0999999999999996</v>
      </c>
      <c r="J4775" t="s">
        <v>85</v>
      </c>
      <c r="K4775" s="1">
        <v>40876</v>
      </c>
      <c r="L4775" s="1" t="s">
        <v>5075</v>
      </c>
      <c r="M4775" s="7">
        <v>13.91</v>
      </c>
      <c r="N4775" s="22">
        <v>38532</v>
      </c>
      <c r="O4775">
        <v>2</v>
      </c>
      <c r="P4775" t="s">
        <v>26</v>
      </c>
      <c r="Q4775">
        <v>0</v>
      </c>
      <c r="R4775">
        <v>5</v>
      </c>
      <c r="S4775" t="s">
        <v>1171</v>
      </c>
      <c r="T4775" t="s">
        <v>26</v>
      </c>
      <c r="U4775" t="str">
        <f t="shared" si="148"/>
        <v>Adult</v>
      </c>
      <c r="V4775" t="str">
        <f t="shared" si="149"/>
        <v>Senior</v>
      </c>
      <c r="W4775" t="str">
        <f>IF(Table13[[#This Row],[Last_Working_Date]]="Active","Active","Exited")</f>
        <v>Active</v>
      </c>
    </row>
    <row r="4776" spans="1:23" x14ac:dyDescent="0.3">
      <c r="A4776" s="9" t="s">
        <v>4863</v>
      </c>
      <c r="B4776" s="9" t="s">
        <v>29</v>
      </c>
      <c r="C4776">
        <v>32</v>
      </c>
      <c r="D4776" t="s">
        <v>30</v>
      </c>
      <c r="E4776" t="s">
        <v>31</v>
      </c>
      <c r="F4776" t="s">
        <v>40</v>
      </c>
      <c r="G4776" t="s">
        <v>50</v>
      </c>
      <c r="H4776" t="s">
        <v>24</v>
      </c>
      <c r="I4776" s="5">
        <v>8.9</v>
      </c>
      <c r="J4776" t="s">
        <v>85</v>
      </c>
      <c r="K4776" s="1">
        <v>44022</v>
      </c>
      <c r="L4776" s="1" t="s">
        <v>5075</v>
      </c>
      <c r="M4776" s="7">
        <v>5.3</v>
      </c>
      <c r="N4776" s="22">
        <v>52240</v>
      </c>
      <c r="O4776">
        <v>3</v>
      </c>
      <c r="P4776" t="s">
        <v>26</v>
      </c>
      <c r="Q4776">
        <v>3</v>
      </c>
      <c r="R4776">
        <v>6</v>
      </c>
      <c r="S4776" t="s">
        <v>231</v>
      </c>
      <c r="T4776" t="s">
        <v>26</v>
      </c>
      <c r="U4776" t="str">
        <f t="shared" si="148"/>
        <v>Adult</v>
      </c>
      <c r="V4776" t="str">
        <f t="shared" si="149"/>
        <v>Senior</v>
      </c>
      <c r="W4776" t="str">
        <f>IF(Table13[[#This Row],[Last_Working_Date]]="Active","Active","Exited")</f>
        <v>Active</v>
      </c>
    </row>
    <row r="4777" spans="1:23" x14ac:dyDescent="0.3">
      <c r="A4777" s="9" t="s">
        <v>4864</v>
      </c>
      <c r="B4777" s="9" t="s">
        <v>19</v>
      </c>
      <c r="C4777">
        <v>29</v>
      </c>
      <c r="D4777" t="s">
        <v>30</v>
      </c>
      <c r="E4777" t="s">
        <v>58</v>
      </c>
      <c r="F4777" t="s">
        <v>54</v>
      </c>
      <c r="G4777" t="s">
        <v>55</v>
      </c>
      <c r="H4777" t="s">
        <v>24</v>
      </c>
      <c r="I4777" s="5">
        <v>5.7</v>
      </c>
      <c r="J4777" t="s">
        <v>25</v>
      </c>
      <c r="K4777" s="1">
        <v>41073</v>
      </c>
      <c r="L4777" s="1" t="s">
        <v>5075</v>
      </c>
      <c r="M4777" s="7">
        <v>13.37</v>
      </c>
      <c r="N4777" s="22">
        <v>43487</v>
      </c>
      <c r="O4777">
        <v>3</v>
      </c>
      <c r="P4777" t="s">
        <v>26</v>
      </c>
      <c r="Q4777">
        <v>5</v>
      </c>
      <c r="R4777">
        <v>7</v>
      </c>
      <c r="S4777" t="s">
        <v>482</v>
      </c>
      <c r="T4777" t="s">
        <v>26</v>
      </c>
      <c r="U4777" t="str">
        <f t="shared" si="148"/>
        <v>Young</v>
      </c>
      <c r="V4777" t="str">
        <f t="shared" si="149"/>
        <v>Senior</v>
      </c>
      <c r="W4777" t="str">
        <f>IF(Table13[[#This Row],[Last_Working_Date]]="Active","Active","Exited")</f>
        <v>Active</v>
      </c>
    </row>
    <row r="4778" spans="1:23" x14ac:dyDescent="0.3">
      <c r="A4778" s="9" t="s">
        <v>4865</v>
      </c>
      <c r="B4778" s="9" t="s">
        <v>19</v>
      </c>
      <c r="C4778">
        <v>36</v>
      </c>
      <c r="D4778" t="s">
        <v>20</v>
      </c>
      <c r="E4778" t="s">
        <v>58</v>
      </c>
      <c r="F4778" t="s">
        <v>67</v>
      </c>
      <c r="G4778" t="s">
        <v>110</v>
      </c>
      <c r="H4778" t="s">
        <v>51</v>
      </c>
      <c r="I4778" s="5">
        <v>11.1</v>
      </c>
      <c r="J4778" t="s">
        <v>25</v>
      </c>
      <c r="K4778" s="1">
        <v>44027</v>
      </c>
      <c r="L4778" s="1">
        <v>45687</v>
      </c>
      <c r="M4778" s="7">
        <v>4.54</v>
      </c>
      <c r="N4778" s="22">
        <v>50525</v>
      </c>
      <c r="O4778">
        <v>2</v>
      </c>
      <c r="P4778" t="s">
        <v>26</v>
      </c>
      <c r="Q4778">
        <v>2</v>
      </c>
      <c r="R4778">
        <v>5</v>
      </c>
      <c r="S4778" t="s">
        <v>326</v>
      </c>
      <c r="T4778" t="s">
        <v>65</v>
      </c>
      <c r="U4778" t="str">
        <f t="shared" si="148"/>
        <v>Adult</v>
      </c>
      <c r="V4778" t="str">
        <f t="shared" si="149"/>
        <v>Expert</v>
      </c>
      <c r="W4778" t="str">
        <f>IF(Table13[[#This Row],[Last_Working_Date]]="Active","Active","Exited")</f>
        <v>Exited</v>
      </c>
    </row>
    <row r="4779" spans="1:23" x14ac:dyDescent="0.3">
      <c r="A4779" s="9" t="s">
        <v>4866</v>
      </c>
      <c r="B4779" s="9" t="s">
        <v>19</v>
      </c>
      <c r="C4779">
        <v>27</v>
      </c>
      <c r="D4779" t="s">
        <v>20</v>
      </c>
      <c r="E4779" t="s">
        <v>31</v>
      </c>
      <c r="F4779" t="s">
        <v>40</v>
      </c>
      <c r="G4779" t="s">
        <v>96</v>
      </c>
      <c r="H4779" t="s">
        <v>84</v>
      </c>
      <c r="I4779" s="5">
        <v>4</v>
      </c>
      <c r="J4779" t="s">
        <v>85</v>
      </c>
      <c r="K4779" s="1">
        <v>41881</v>
      </c>
      <c r="L4779" s="1" t="s">
        <v>5075</v>
      </c>
      <c r="M4779" s="7">
        <v>11.16</v>
      </c>
      <c r="N4779" s="22">
        <v>42368</v>
      </c>
      <c r="O4779">
        <v>5</v>
      </c>
      <c r="P4779" t="s">
        <v>26</v>
      </c>
      <c r="Q4779">
        <v>2</v>
      </c>
      <c r="R4779">
        <v>5</v>
      </c>
      <c r="S4779" t="s">
        <v>1309</v>
      </c>
      <c r="T4779" t="s">
        <v>26</v>
      </c>
      <c r="U4779" t="str">
        <f t="shared" si="148"/>
        <v>Young</v>
      </c>
      <c r="V4779" t="str">
        <f t="shared" si="149"/>
        <v>Mid-Level</v>
      </c>
      <c r="W4779" t="str">
        <f>IF(Table13[[#This Row],[Last_Working_Date]]="Active","Active","Exited")</f>
        <v>Active</v>
      </c>
    </row>
    <row r="4780" spans="1:23" x14ac:dyDescent="0.3">
      <c r="A4780" s="9" t="s">
        <v>4867</v>
      </c>
      <c r="B4780" s="9" t="s">
        <v>19</v>
      </c>
      <c r="C4780">
        <v>29</v>
      </c>
      <c r="D4780" t="s">
        <v>30</v>
      </c>
      <c r="E4780" t="s">
        <v>58</v>
      </c>
      <c r="F4780" t="s">
        <v>40</v>
      </c>
      <c r="G4780" t="s">
        <v>96</v>
      </c>
      <c r="H4780" t="s">
        <v>75</v>
      </c>
      <c r="I4780" s="5">
        <v>6</v>
      </c>
      <c r="J4780" t="s">
        <v>25</v>
      </c>
      <c r="K4780" s="1">
        <v>43647</v>
      </c>
      <c r="L4780" s="1" t="s">
        <v>5075</v>
      </c>
      <c r="M4780" s="7">
        <v>6.33</v>
      </c>
      <c r="N4780" s="22">
        <v>47564</v>
      </c>
      <c r="O4780">
        <v>4</v>
      </c>
      <c r="P4780" t="s">
        <v>26</v>
      </c>
      <c r="Q4780">
        <v>1</v>
      </c>
      <c r="R4780">
        <v>6</v>
      </c>
      <c r="S4780" t="s">
        <v>2221</v>
      </c>
      <c r="T4780" t="s">
        <v>26</v>
      </c>
      <c r="U4780" t="str">
        <f t="shared" si="148"/>
        <v>Young</v>
      </c>
      <c r="V4780" t="str">
        <f t="shared" si="149"/>
        <v>Senior</v>
      </c>
      <c r="W4780" t="str">
        <f>IF(Table13[[#This Row],[Last_Working_Date]]="Active","Active","Exited")</f>
        <v>Active</v>
      </c>
    </row>
    <row r="4781" spans="1:23" x14ac:dyDescent="0.3">
      <c r="A4781" s="9" t="s">
        <v>975</v>
      </c>
      <c r="B4781" s="9" t="s">
        <v>29</v>
      </c>
      <c r="C4781">
        <v>36</v>
      </c>
      <c r="D4781" t="s">
        <v>30</v>
      </c>
      <c r="E4781" t="s">
        <v>31</v>
      </c>
      <c r="F4781" t="s">
        <v>54</v>
      </c>
      <c r="G4781" t="s">
        <v>139</v>
      </c>
      <c r="H4781" t="s">
        <v>24</v>
      </c>
      <c r="I4781" s="5">
        <v>7.9</v>
      </c>
      <c r="J4781" t="s">
        <v>25</v>
      </c>
      <c r="K4781" s="1">
        <v>45566</v>
      </c>
      <c r="L4781" s="1">
        <v>45867</v>
      </c>
      <c r="M4781" s="7">
        <v>0.82</v>
      </c>
      <c r="N4781" s="22">
        <v>51198</v>
      </c>
      <c r="O4781">
        <v>3</v>
      </c>
      <c r="P4781" t="s">
        <v>26</v>
      </c>
      <c r="Q4781">
        <v>2</v>
      </c>
      <c r="R4781">
        <v>7</v>
      </c>
      <c r="S4781" t="s">
        <v>5074</v>
      </c>
      <c r="T4781" t="s">
        <v>65</v>
      </c>
      <c r="U4781" t="str">
        <f t="shared" si="148"/>
        <v>Adult</v>
      </c>
      <c r="V4781" t="str">
        <f t="shared" si="149"/>
        <v>Senior</v>
      </c>
      <c r="W4781" t="str">
        <f>IF(Table13[[#This Row],[Last_Working_Date]]="Active","Active","Exited")</f>
        <v>Exited</v>
      </c>
    </row>
    <row r="4782" spans="1:23" x14ac:dyDescent="0.3">
      <c r="A4782" s="9" t="s">
        <v>4868</v>
      </c>
      <c r="B4782" s="9" t="s">
        <v>29</v>
      </c>
      <c r="C4782">
        <v>31</v>
      </c>
      <c r="D4782" t="s">
        <v>30</v>
      </c>
      <c r="E4782" t="s">
        <v>53</v>
      </c>
      <c r="F4782" t="s">
        <v>54</v>
      </c>
      <c r="G4782" t="s">
        <v>55</v>
      </c>
      <c r="H4782" t="s">
        <v>84</v>
      </c>
      <c r="I4782" s="5">
        <v>5.7</v>
      </c>
      <c r="J4782" t="s">
        <v>85</v>
      </c>
      <c r="K4782" s="1">
        <v>42613</v>
      </c>
      <c r="L4782" s="1" t="s">
        <v>5075</v>
      </c>
      <c r="M4782" s="7">
        <v>9.16</v>
      </c>
      <c r="N4782" s="22">
        <v>46562</v>
      </c>
      <c r="O4782">
        <v>2</v>
      </c>
      <c r="P4782" t="s">
        <v>65</v>
      </c>
      <c r="Q4782">
        <v>3</v>
      </c>
      <c r="R4782">
        <v>2</v>
      </c>
      <c r="S4782" t="s">
        <v>670</v>
      </c>
      <c r="T4782" t="s">
        <v>26</v>
      </c>
      <c r="U4782" t="str">
        <f t="shared" si="148"/>
        <v>Adult</v>
      </c>
      <c r="V4782" t="str">
        <f t="shared" si="149"/>
        <v>Senior</v>
      </c>
      <c r="W4782" t="str">
        <f>IF(Table13[[#This Row],[Last_Working_Date]]="Active","Active","Exited")</f>
        <v>Active</v>
      </c>
    </row>
    <row r="4783" spans="1:23" x14ac:dyDescent="0.3">
      <c r="A4783" s="9" t="s">
        <v>4869</v>
      </c>
      <c r="B4783" s="9" t="s">
        <v>19</v>
      </c>
      <c r="C4783">
        <v>33</v>
      </c>
      <c r="D4783" t="s">
        <v>30</v>
      </c>
      <c r="E4783" t="s">
        <v>31</v>
      </c>
      <c r="F4783" t="s">
        <v>92</v>
      </c>
      <c r="G4783" t="s">
        <v>246</v>
      </c>
      <c r="H4783" t="s">
        <v>24</v>
      </c>
      <c r="I4783" s="5">
        <v>5.3</v>
      </c>
      <c r="J4783" t="s">
        <v>25</v>
      </c>
      <c r="K4783" s="1">
        <v>40536</v>
      </c>
      <c r="L4783" s="1" t="s">
        <v>5075</v>
      </c>
      <c r="M4783" s="7">
        <v>14.84</v>
      </c>
      <c r="N4783" s="22">
        <v>42544</v>
      </c>
      <c r="O4783">
        <v>3</v>
      </c>
      <c r="P4783" t="s">
        <v>26</v>
      </c>
      <c r="Q4783">
        <v>0</v>
      </c>
      <c r="R4783">
        <v>4</v>
      </c>
      <c r="S4783" t="s">
        <v>1836</v>
      </c>
      <c r="T4783" t="s">
        <v>26</v>
      </c>
      <c r="U4783" t="str">
        <f t="shared" si="148"/>
        <v>Adult</v>
      </c>
      <c r="V4783" t="str">
        <f t="shared" si="149"/>
        <v>Senior</v>
      </c>
      <c r="W4783" t="str">
        <f>IF(Table13[[#This Row],[Last_Working_Date]]="Active","Active","Exited")</f>
        <v>Active</v>
      </c>
    </row>
    <row r="4784" spans="1:23" x14ac:dyDescent="0.3">
      <c r="A4784" s="9" t="s">
        <v>4870</v>
      </c>
      <c r="B4784" s="9" t="s">
        <v>29</v>
      </c>
      <c r="C4784">
        <v>32</v>
      </c>
      <c r="D4784" t="s">
        <v>30</v>
      </c>
      <c r="E4784" t="s">
        <v>44</v>
      </c>
      <c r="F4784" t="s">
        <v>22</v>
      </c>
      <c r="G4784" t="s">
        <v>74</v>
      </c>
      <c r="H4784" t="s">
        <v>24</v>
      </c>
      <c r="I4784" s="5">
        <v>8.9</v>
      </c>
      <c r="J4784" t="s">
        <v>25</v>
      </c>
      <c r="K4784" s="1">
        <v>40599</v>
      </c>
      <c r="L4784" s="1" t="s">
        <v>5075</v>
      </c>
      <c r="M4784" s="7">
        <v>14.67</v>
      </c>
      <c r="N4784" s="22">
        <v>52200</v>
      </c>
      <c r="O4784">
        <v>5</v>
      </c>
      <c r="P4784" t="s">
        <v>26</v>
      </c>
      <c r="Q4784">
        <v>0</v>
      </c>
      <c r="R4784">
        <v>6</v>
      </c>
      <c r="S4784" t="s">
        <v>197</v>
      </c>
      <c r="T4784" t="s">
        <v>26</v>
      </c>
      <c r="U4784" t="str">
        <f t="shared" si="148"/>
        <v>Adult</v>
      </c>
      <c r="V4784" t="str">
        <f t="shared" si="149"/>
        <v>Senior</v>
      </c>
      <c r="W4784" t="str">
        <f>IF(Table13[[#This Row],[Last_Working_Date]]="Active","Active","Exited")</f>
        <v>Active</v>
      </c>
    </row>
    <row r="4785" spans="1:23" x14ac:dyDescent="0.3">
      <c r="A4785" s="9" t="s">
        <v>4871</v>
      </c>
      <c r="B4785" s="9" t="s">
        <v>29</v>
      </c>
      <c r="C4785">
        <v>32</v>
      </c>
      <c r="D4785" t="s">
        <v>20</v>
      </c>
      <c r="E4785" t="s">
        <v>39</v>
      </c>
      <c r="F4785" t="s">
        <v>45</v>
      </c>
      <c r="G4785" t="s">
        <v>164</v>
      </c>
      <c r="H4785" t="s">
        <v>24</v>
      </c>
      <c r="I4785" s="5">
        <v>8</v>
      </c>
      <c r="J4785" t="s">
        <v>25</v>
      </c>
      <c r="K4785" s="1">
        <v>42843</v>
      </c>
      <c r="L4785" s="1" t="s">
        <v>5075</v>
      </c>
      <c r="M4785" s="7">
        <v>8.5299999999999994</v>
      </c>
      <c r="N4785" s="22">
        <v>51709</v>
      </c>
      <c r="O4785">
        <v>1</v>
      </c>
      <c r="P4785" t="s">
        <v>65</v>
      </c>
      <c r="Q4785">
        <v>2</v>
      </c>
      <c r="R4785">
        <v>4</v>
      </c>
      <c r="S4785" t="s">
        <v>843</v>
      </c>
      <c r="T4785" t="s">
        <v>26</v>
      </c>
      <c r="U4785" t="str">
        <f t="shared" si="148"/>
        <v>Adult</v>
      </c>
      <c r="V4785" t="str">
        <f t="shared" si="149"/>
        <v>Senior</v>
      </c>
      <c r="W4785" t="str">
        <f>IF(Table13[[#This Row],[Last_Working_Date]]="Active","Active","Exited")</f>
        <v>Active</v>
      </c>
    </row>
    <row r="4786" spans="1:23" x14ac:dyDescent="0.3">
      <c r="A4786" s="9" t="s">
        <v>4872</v>
      </c>
      <c r="B4786" s="9" t="s">
        <v>19</v>
      </c>
      <c r="C4786">
        <v>34</v>
      </c>
      <c r="D4786" t="s">
        <v>30</v>
      </c>
      <c r="E4786" t="s">
        <v>58</v>
      </c>
      <c r="F4786" t="s">
        <v>40</v>
      </c>
      <c r="G4786" t="s">
        <v>96</v>
      </c>
      <c r="H4786" t="s">
        <v>24</v>
      </c>
      <c r="I4786" s="5">
        <v>14</v>
      </c>
      <c r="J4786" t="s">
        <v>25</v>
      </c>
      <c r="K4786" s="1">
        <v>43980</v>
      </c>
      <c r="L4786" s="1" t="s">
        <v>5075</v>
      </c>
      <c r="M4786" s="7">
        <v>5.42</v>
      </c>
      <c r="N4786" s="22">
        <v>61680</v>
      </c>
      <c r="O4786">
        <v>3</v>
      </c>
      <c r="P4786" t="s">
        <v>26</v>
      </c>
      <c r="Q4786">
        <v>2</v>
      </c>
      <c r="R4786">
        <v>12</v>
      </c>
      <c r="S4786" t="s">
        <v>807</v>
      </c>
      <c r="T4786" t="s">
        <v>26</v>
      </c>
      <c r="U4786" t="str">
        <f t="shared" si="148"/>
        <v>Adult</v>
      </c>
      <c r="V4786" t="str">
        <f t="shared" si="149"/>
        <v>Expert</v>
      </c>
      <c r="W4786" t="str">
        <f>IF(Table13[[#This Row],[Last_Working_Date]]="Active","Active","Exited")</f>
        <v>Active</v>
      </c>
    </row>
    <row r="4787" spans="1:23" x14ac:dyDescent="0.3">
      <c r="A4787" s="9" t="s">
        <v>4873</v>
      </c>
      <c r="B4787" s="9" t="s">
        <v>19</v>
      </c>
      <c r="C4787">
        <v>29</v>
      </c>
      <c r="D4787" t="s">
        <v>20</v>
      </c>
      <c r="E4787" t="s">
        <v>31</v>
      </c>
      <c r="F4787" t="s">
        <v>22</v>
      </c>
      <c r="G4787" t="s">
        <v>23</v>
      </c>
      <c r="H4787" t="s">
        <v>24</v>
      </c>
      <c r="I4787" s="5">
        <v>3.1</v>
      </c>
      <c r="J4787" t="s">
        <v>85</v>
      </c>
      <c r="K4787" s="1">
        <v>43213</v>
      </c>
      <c r="L4787" s="1" t="s">
        <v>5075</v>
      </c>
      <c r="M4787" s="7">
        <v>7.52</v>
      </c>
      <c r="N4787" s="22">
        <v>45004</v>
      </c>
      <c r="O4787">
        <v>3</v>
      </c>
      <c r="P4787" t="s">
        <v>26</v>
      </c>
      <c r="Q4787">
        <v>1</v>
      </c>
      <c r="R4787">
        <v>9</v>
      </c>
      <c r="S4787" t="s">
        <v>653</v>
      </c>
      <c r="T4787" t="s">
        <v>26</v>
      </c>
      <c r="U4787" t="str">
        <f t="shared" si="148"/>
        <v>Young</v>
      </c>
      <c r="V4787" t="str">
        <f t="shared" si="149"/>
        <v>Mid-Level</v>
      </c>
      <c r="W4787" t="str">
        <f>IF(Table13[[#This Row],[Last_Working_Date]]="Active","Active","Exited")</f>
        <v>Active</v>
      </c>
    </row>
    <row r="4788" spans="1:23" x14ac:dyDescent="0.3">
      <c r="A4788" s="9" t="s">
        <v>4874</v>
      </c>
      <c r="B4788" s="9" t="s">
        <v>29</v>
      </c>
      <c r="C4788">
        <v>39</v>
      </c>
      <c r="D4788" t="s">
        <v>30</v>
      </c>
      <c r="E4788" t="s">
        <v>36</v>
      </c>
      <c r="F4788" t="s">
        <v>67</v>
      </c>
      <c r="G4788" t="s">
        <v>90</v>
      </c>
      <c r="H4788" t="s">
        <v>24</v>
      </c>
      <c r="I4788" s="5">
        <v>13.7</v>
      </c>
      <c r="J4788" t="s">
        <v>25</v>
      </c>
      <c r="K4788" s="1">
        <v>40063</v>
      </c>
      <c r="L4788" s="1">
        <v>41886</v>
      </c>
      <c r="M4788" s="7">
        <v>4.99</v>
      </c>
      <c r="N4788" s="22">
        <v>66771</v>
      </c>
      <c r="O4788">
        <v>4</v>
      </c>
      <c r="P4788" t="s">
        <v>26</v>
      </c>
      <c r="Q4788">
        <v>0</v>
      </c>
      <c r="R4788">
        <v>3</v>
      </c>
      <c r="S4788" t="s">
        <v>542</v>
      </c>
      <c r="T4788" t="s">
        <v>65</v>
      </c>
      <c r="U4788" t="str">
        <f t="shared" si="148"/>
        <v>Adult</v>
      </c>
      <c r="V4788" t="str">
        <f t="shared" si="149"/>
        <v>Expert</v>
      </c>
      <c r="W4788" t="str">
        <f>IF(Table13[[#This Row],[Last_Working_Date]]="Active","Active","Exited")</f>
        <v>Exited</v>
      </c>
    </row>
    <row r="4789" spans="1:23" x14ac:dyDescent="0.3">
      <c r="A4789" s="9" t="s">
        <v>4875</v>
      </c>
      <c r="B4789" s="9" t="s">
        <v>29</v>
      </c>
      <c r="C4789">
        <v>34</v>
      </c>
      <c r="D4789" t="s">
        <v>20</v>
      </c>
      <c r="E4789" t="s">
        <v>21</v>
      </c>
      <c r="F4789" t="s">
        <v>45</v>
      </c>
      <c r="G4789" t="s">
        <v>98</v>
      </c>
      <c r="H4789" t="s">
        <v>51</v>
      </c>
      <c r="I4789" s="5">
        <v>5.8</v>
      </c>
      <c r="J4789" t="s">
        <v>25</v>
      </c>
      <c r="K4789" s="1">
        <v>40060</v>
      </c>
      <c r="L4789" s="1" t="s">
        <v>5075</v>
      </c>
      <c r="M4789" s="7">
        <v>16.149999999999999</v>
      </c>
      <c r="N4789" s="22">
        <v>46078</v>
      </c>
      <c r="O4789">
        <v>3</v>
      </c>
      <c r="P4789" t="s">
        <v>26</v>
      </c>
      <c r="Q4789">
        <v>3</v>
      </c>
      <c r="R4789">
        <v>6</v>
      </c>
      <c r="S4789" t="s">
        <v>330</v>
      </c>
      <c r="T4789" t="s">
        <v>26</v>
      </c>
      <c r="U4789" t="str">
        <f t="shared" si="148"/>
        <v>Adult</v>
      </c>
      <c r="V4789" t="str">
        <f t="shared" si="149"/>
        <v>Senior</v>
      </c>
      <c r="W4789" t="str">
        <f>IF(Table13[[#This Row],[Last_Working_Date]]="Active","Active","Exited")</f>
        <v>Active</v>
      </c>
    </row>
    <row r="4790" spans="1:23" x14ac:dyDescent="0.3">
      <c r="A4790" s="9" t="s">
        <v>4876</v>
      </c>
      <c r="B4790" s="9" t="s">
        <v>19</v>
      </c>
      <c r="C4790">
        <v>21</v>
      </c>
      <c r="D4790" t="s">
        <v>30</v>
      </c>
      <c r="E4790" t="s">
        <v>63</v>
      </c>
      <c r="F4790" t="s">
        <v>54</v>
      </c>
      <c r="G4790" t="s">
        <v>55</v>
      </c>
      <c r="H4790" t="s">
        <v>84</v>
      </c>
      <c r="I4790" s="5">
        <v>0</v>
      </c>
      <c r="J4790" t="s">
        <v>25</v>
      </c>
      <c r="K4790" s="1">
        <v>40618</v>
      </c>
      <c r="L4790" s="1" t="s">
        <v>5075</v>
      </c>
      <c r="M4790" s="7">
        <v>14.62</v>
      </c>
      <c r="N4790" s="22">
        <v>34280</v>
      </c>
      <c r="O4790">
        <v>3</v>
      </c>
      <c r="P4790" t="s">
        <v>26</v>
      </c>
      <c r="Q4790">
        <v>1</v>
      </c>
      <c r="R4790">
        <v>9</v>
      </c>
      <c r="S4790" t="s">
        <v>78</v>
      </c>
      <c r="T4790" t="s">
        <v>26</v>
      </c>
      <c r="U4790" t="str">
        <f t="shared" si="148"/>
        <v>Young</v>
      </c>
      <c r="V4790" t="str">
        <f t="shared" si="149"/>
        <v>Junior</v>
      </c>
      <c r="W4790" t="str">
        <f>IF(Table13[[#This Row],[Last_Working_Date]]="Active","Active","Exited")</f>
        <v>Active</v>
      </c>
    </row>
    <row r="4791" spans="1:23" x14ac:dyDescent="0.3">
      <c r="A4791" s="9" t="s">
        <v>4877</v>
      </c>
      <c r="B4791" s="9" t="s">
        <v>29</v>
      </c>
      <c r="C4791">
        <v>23</v>
      </c>
      <c r="D4791" t="s">
        <v>30</v>
      </c>
      <c r="E4791" t="s">
        <v>31</v>
      </c>
      <c r="F4791" t="s">
        <v>45</v>
      </c>
      <c r="G4791" t="s">
        <v>98</v>
      </c>
      <c r="H4791" t="s">
        <v>51</v>
      </c>
      <c r="I4791" s="5">
        <v>1.9</v>
      </c>
      <c r="J4791" t="s">
        <v>25</v>
      </c>
      <c r="K4791" s="1">
        <v>41124</v>
      </c>
      <c r="L4791" s="1" t="s">
        <v>5075</v>
      </c>
      <c r="M4791" s="7">
        <v>13.23</v>
      </c>
      <c r="N4791" s="22">
        <v>43940</v>
      </c>
      <c r="O4791">
        <v>3</v>
      </c>
      <c r="P4791" t="s">
        <v>26</v>
      </c>
      <c r="Q4791">
        <v>4</v>
      </c>
      <c r="R4791">
        <v>4</v>
      </c>
      <c r="S4791" t="s">
        <v>244</v>
      </c>
      <c r="T4791" t="s">
        <v>26</v>
      </c>
      <c r="U4791" t="str">
        <f t="shared" si="148"/>
        <v>Young</v>
      </c>
      <c r="V4791" t="str">
        <f t="shared" si="149"/>
        <v>Junior</v>
      </c>
      <c r="W4791" t="str">
        <f>IF(Table13[[#This Row],[Last_Working_Date]]="Active","Active","Exited")</f>
        <v>Active</v>
      </c>
    </row>
    <row r="4792" spans="1:23" x14ac:dyDescent="0.3">
      <c r="A4792" s="9" t="s">
        <v>4878</v>
      </c>
      <c r="B4792" s="9" t="s">
        <v>29</v>
      </c>
      <c r="C4792">
        <v>24</v>
      </c>
      <c r="D4792" t="s">
        <v>20</v>
      </c>
      <c r="E4792" t="s">
        <v>63</v>
      </c>
      <c r="F4792" t="s">
        <v>92</v>
      </c>
      <c r="G4792" t="s">
        <v>120</v>
      </c>
      <c r="H4792" t="s">
        <v>24</v>
      </c>
      <c r="I4792" s="5">
        <v>1.8</v>
      </c>
      <c r="J4792" t="s">
        <v>25</v>
      </c>
      <c r="K4792" s="1">
        <v>42114</v>
      </c>
      <c r="L4792" s="1" t="s">
        <v>5075</v>
      </c>
      <c r="M4792" s="7">
        <v>10.52</v>
      </c>
      <c r="N4792" s="22">
        <v>35556</v>
      </c>
      <c r="O4792">
        <v>2</v>
      </c>
      <c r="P4792" t="s">
        <v>26</v>
      </c>
      <c r="Q4792">
        <v>2</v>
      </c>
      <c r="R4792">
        <v>6</v>
      </c>
      <c r="S4792" t="s">
        <v>1165</v>
      </c>
      <c r="T4792" t="s">
        <v>26</v>
      </c>
      <c r="U4792" t="str">
        <f t="shared" si="148"/>
        <v>Young</v>
      </c>
      <c r="V4792" t="str">
        <f t="shared" si="149"/>
        <v>Junior</v>
      </c>
      <c r="W4792" t="str">
        <f>IF(Table13[[#This Row],[Last_Working_Date]]="Active","Active","Exited")</f>
        <v>Active</v>
      </c>
    </row>
    <row r="4793" spans="1:23" x14ac:dyDescent="0.3">
      <c r="A4793" s="9" t="s">
        <v>4879</v>
      </c>
      <c r="B4793" s="9" t="s">
        <v>29</v>
      </c>
      <c r="C4793">
        <v>39</v>
      </c>
      <c r="D4793" t="s">
        <v>30</v>
      </c>
      <c r="E4793" t="s">
        <v>21</v>
      </c>
      <c r="F4793" t="s">
        <v>22</v>
      </c>
      <c r="G4793" t="s">
        <v>23</v>
      </c>
      <c r="H4793" t="s">
        <v>51</v>
      </c>
      <c r="I4793" s="5">
        <v>4.8</v>
      </c>
      <c r="J4793" t="s">
        <v>25</v>
      </c>
      <c r="K4793" s="1">
        <v>42423</v>
      </c>
      <c r="L4793" s="1" t="s">
        <v>5075</v>
      </c>
      <c r="M4793" s="7">
        <v>9.68</v>
      </c>
      <c r="N4793" s="22">
        <v>45895</v>
      </c>
      <c r="O4793">
        <v>4</v>
      </c>
      <c r="P4793" t="s">
        <v>65</v>
      </c>
      <c r="Q4793">
        <v>1</v>
      </c>
      <c r="R4793">
        <v>7</v>
      </c>
      <c r="S4793" t="s">
        <v>88</v>
      </c>
      <c r="T4793" t="s">
        <v>26</v>
      </c>
      <c r="U4793" t="str">
        <f t="shared" si="148"/>
        <v>Adult</v>
      </c>
      <c r="V4793" t="str">
        <f t="shared" si="149"/>
        <v>Mid-Level</v>
      </c>
      <c r="W4793" t="str">
        <f>IF(Table13[[#This Row],[Last_Working_Date]]="Active","Active","Exited")</f>
        <v>Active</v>
      </c>
    </row>
    <row r="4794" spans="1:23" x14ac:dyDescent="0.3">
      <c r="A4794" s="9" t="s">
        <v>4880</v>
      </c>
      <c r="B4794" s="9" t="s">
        <v>19</v>
      </c>
      <c r="C4794">
        <v>31</v>
      </c>
      <c r="D4794" t="s">
        <v>30</v>
      </c>
      <c r="E4794" t="s">
        <v>36</v>
      </c>
      <c r="F4794" t="s">
        <v>22</v>
      </c>
      <c r="G4794" t="s">
        <v>59</v>
      </c>
      <c r="H4794" t="s">
        <v>24</v>
      </c>
      <c r="I4794" s="5">
        <v>9.9</v>
      </c>
      <c r="J4794" t="s">
        <v>25</v>
      </c>
      <c r="K4794" s="1">
        <v>41111</v>
      </c>
      <c r="L4794" s="1">
        <v>41622</v>
      </c>
      <c r="M4794" s="7">
        <v>1.4</v>
      </c>
      <c r="N4794" s="22">
        <v>51094</v>
      </c>
      <c r="O4794">
        <v>2</v>
      </c>
      <c r="P4794" t="s">
        <v>26</v>
      </c>
      <c r="Q4794">
        <v>3</v>
      </c>
      <c r="R4794">
        <v>3</v>
      </c>
      <c r="S4794" t="s">
        <v>765</v>
      </c>
      <c r="T4794" t="s">
        <v>65</v>
      </c>
      <c r="U4794" t="str">
        <f t="shared" si="148"/>
        <v>Adult</v>
      </c>
      <c r="V4794" t="str">
        <f t="shared" si="149"/>
        <v>Senior</v>
      </c>
      <c r="W4794" t="str">
        <f>IF(Table13[[#This Row],[Last_Working_Date]]="Active","Active","Exited")</f>
        <v>Exited</v>
      </c>
    </row>
    <row r="4795" spans="1:23" x14ac:dyDescent="0.3">
      <c r="A4795" s="9" t="s">
        <v>4881</v>
      </c>
      <c r="B4795" s="9" t="s">
        <v>19</v>
      </c>
      <c r="C4795">
        <v>28</v>
      </c>
      <c r="D4795" t="s">
        <v>30</v>
      </c>
      <c r="E4795" t="s">
        <v>53</v>
      </c>
      <c r="F4795" t="s">
        <v>67</v>
      </c>
      <c r="G4795" t="s">
        <v>90</v>
      </c>
      <c r="H4795" t="s">
        <v>24</v>
      </c>
      <c r="I4795" s="5">
        <v>6.8</v>
      </c>
      <c r="J4795" t="s">
        <v>25</v>
      </c>
      <c r="K4795" s="1">
        <v>42885</v>
      </c>
      <c r="L4795" s="1" t="s">
        <v>5075</v>
      </c>
      <c r="M4795" s="7">
        <v>8.41</v>
      </c>
      <c r="N4795" s="22">
        <v>49410</v>
      </c>
      <c r="O4795">
        <v>3</v>
      </c>
      <c r="P4795" t="s">
        <v>26</v>
      </c>
      <c r="Q4795">
        <v>1</v>
      </c>
      <c r="R4795">
        <v>7</v>
      </c>
      <c r="S4795" t="s">
        <v>133</v>
      </c>
      <c r="T4795" t="s">
        <v>26</v>
      </c>
      <c r="U4795" t="str">
        <f t="shared" si="148"/>
        <v>Young</v>
      </c>
      <c r="V4795" t="str">
        <f t="shared" si="149"/>
        <v>Senior</v>
      </c>
      <c r="W4795" t="str">
        <f>IF(Table13[[#This Row],[Last_Working_Date]]="Active","Active","Exited")</f>
        <v>Active</v>
      </c>
    </row>
    <row r="4796" spans="1:23" x14ac:dyDescent="0.3">
      <c r="A4796" s="9" t="s">
        <v>4882</v>
      </c>
      <c r="B4796" s="9" t="s">
        <v>29</v>
      </c>
      <c r="C4796">
        <v>33</v>
      </c>
      <c r="D4796" t="s">
        <v>30</v>
      </c>
      <c r="E4796" t="s">
        <v>63</v>
      </c>
      <c r="F4796" t="s">
        <v>32</v>
      </c>
      <c r="G4796" t="s">
        <v>171</v>
      </c>
      <c r="H4796" t="s">
        <v>24</v>
      </c>
      <c r="I4796" s="5">
        <v>13</v>
      </c>
      <c r="J4796" t="s">
        <v>25</v>
      </c>
      <c r="K4796" s="1">
        <v>42412</v>
      </c>
      <c r="L4796" s="1" t="s">
        <v>5075</v>
      </c>
      <c r="M4796" s="7">
        <v>9.7100000000000009</v>
      </c>
      <c r="N4796" s="22">
        <v>54822</v>
      </c>
      <c r="O4796">
        <v>3</v>
      </c>
      <c r="P4796" t="s">
        <v>26</v>
      </c>
      <c r="Q4796">
        <v>2</v>
      </c>
      <c r="R4796">
        <v>3</v>
      </c>
      <c r="S4796" t="s">
        <v>37</v>
      </c>
      <c r="T4796" t="s">
        <v>26</v>
      </c>
      <c r="U4796" t="str">
        <f t="shared" si="148"/>
        <v>Adult</v>
      </c>
      <c r="V4796" t="str">
        <f t="shared" si="149"/>
        <v>Expert</v>
      </c>
      <c r="W4796" t="str">
        <f>IF(Table13[[#This Row],[Last_Working_Date]]="Active","Active","Exited")</f>
        <v>Active</v>
      </c>
    </row>
    <row r="4797" spans="1:23" x14ac:dyDescent="0.3">
      <c r="A4797" s="9" t="s">
        <v>4883</v>
      </c>
      <c r="B4797" s="9" t="s">
        <v>29</v>
      </c>
      <c r="C4797">
        <v>34</v>
      </c>
      <c r="D4797" t="s">
        <v>20</v>
      </c>
      <c r="E4797" t="s">
        <v>31</v>
      </c>
      <c r="F4797" t="s">
        <v>45</v>
      </c>
      <c r="G4797" t="s">
        <v>164</v>
      </c>
      <c r="H4797" t="s">
        <v>24</v>
      </c>
      <c r="I4797" s="5">
        <v>6.9</v>
      </c>
      <c r="J4797" t="s">
        <v>25</v>
      </c>
      <c r="K4797" s="1">
        <v>43975</v>
      </c>
      <c r="L4797" s="1">
        <v>44646</v>
      </c>
      <c r="M4797" s="7">
        <v>1.84</v>
      </c>
      <c r="N4797" s="22">
        <v>50201</v>
      </c>
      <c r="O4797">
        <v>2</v>
      </c>
      <c r="P4797" t="s">
        <v>65</v>
      </c>
      <c r="Q4797">
        <v>2</v>
      </c>
      <c r="R4797">
        <v>6</v>
      </c>
      <c r="S4797" t="s">
        <v>828</v>
      </c>
      <c r="T4797" t="s">
        <v>65</v>
      </c>
      <c r="U4797" t="str">
        <f t="shared" si="148"/>
        <v>Adult</v>
      </c>
      <c r="V4797" t="str">
        <f t="shared" si="149"/>
        <v>Senior</v>
      </c>
      <c r="W4797" t="str">
        <f>IF(Table13[[#This Row],[Last_Working_Date]]="Active","Active","Exited")</f>
        <v>Exited</v>
      </c>
    </row>
    <row r="4798" spans="1:23" x14ac:dyDescent="0.3">
      <c r="A4798" s="9" t="s">
        <v>1419</v>
      </c>
      <c r="B4798" s="9" t="s">
        <v>29</v>
      </c>
      <c r="C4798">
        <v>35</v>
      </c>
      <c r="D4798" t="s">
        <v>20</v>
      </c>
      <c r="E4798" t="s">
        <v>21</v>
      </c>
      <c r="F4798" t="s">
        <v>22</v>
      </c>
      <c r="G4798" t="s">
        <v>74</v>
      </c>
      <c r="H4798" t="s">
        <v>24</v>
      </c>
      <c r="I4798" s="5">
        <v>13.2</v>
      </c>
      <c r="J4798" t="s">
        <v>25</v>
      </c>
      <c r="K4798" s="1">
        <v>41423</v>
      </c>
      <c r="L4798" s="1" t="s">
        <v>5075</v>
      </c>
      <c r="M4798" s="7">
        <v>12.42</v>
      </c>
      <c r="N4798" s="22">
        <v>60003</v>
      </c>
      <c r="O4798">
        <v>4</v>
      </c>
      <c r="P4798" t="s">
        <v>26</v>
      </c>
      <c r="Q4798">
        <v>3</v>
      </c>
      <c r="R4798">
        <v>5</v>
      </c>
      <c r="S4798" t="s">
        <v>5074</v>
      </c>
      <c r="T4798" t="s">
        <v>26</v>
      </c>
      <c r="U4798" t="str">
        <f t="shared" si="148"/>
        <v>Adult</v>
      </c>
      <c r="V4798" t="str">
        <f t="shared" si="149"/>
        <v>Expert</v>
      </c>
      <c r="W4798" t="str">
        <f>IF(Table13[[#This Row],[Last_Working_Date]]="Active","Active","Exited")</f>
        <v>Active</v>
      </c>
    </row>
    <row r="4799" spans="1:23" x14ac:dyDescent="0.3">
      <c r="A4799" s="9" t="s">
        <v>4884</v>
      </c>
      <c r="B4799" s="9" t="s">
        <v>29</v>
      </c>
      <c r="C4799">
        <v>31</v>
      </c>
      <c r="D4799" t="s">
        <v>30</v>
      </c>
      <c r="E4799" t="s">
        <v>31</v>
      </c>
      <c r="F4799" t="s">
        <v>22</v>
      </c>
      <c r="G4799" t="s">
        <v>74</v>
      </c>
      <c r="H4799" t="s">
        <v>84</v>
      </c>
      <c r="I4799" s="5">
        <v>8.9</v>
      </c>
      <c r="J4799" t="s">
        <v>25</v>
      </c>
      <c r="K4799" s="1">
        <v>44634</v>
      </c>
      <c r="L4799" s="1" t="s">
        <v>5075</v>
      </c>
      <c r="M4799" s="7">
        <v>3.62</v>
      </c>
      <c r="N4799" s="22">
        <v>50594</v>
      </c>
      <c r="O4799">
        <v>4</v>
      </c>
      <c r="P4799" t="s">
        <v>26</v>
      </c>
      <c r="Q4799">
        <v>2</v>
      </c>
      <c r="R4799">
        <v>4</v>
      </c>
      <c r="S4799" t="s">
        <v>250</v>
      </c>
      <c r="T4799" t="s">
        <v>26</v>
      </c>
      <c r="U4799" t="str">
        <f t="shared" si="148"/>
        <v>Adult</v>
      </c>
      <c r="V4799" t="str">
        <f t="shared" si="149"/>
        <v>Senior</v>
      </c>
      <c r="W4799" t="str">
        <f>IF(Table13[[#This Row],[Last_Working_Date]]="Active","Active","Exited")</f>
        <v>Active</v>
      </c>
    </row>
    <row r="4800" spans="1:23" x14ac:dyDescent="0.3">
      <c r="A4800" s="9" t="s">
        <v>4885</v>
      </c>
      <c r="B4800" s="9" t="s">
        <v>29</v>
      </c>
      <c r="C4800">
        <v>26</v>
      </c>
      <c r="D4800" t="s">
        <v>30</v>
      </c>
      <c r="E4800" t="s">
        <v>44</v>
      </c>
      <c r="F4800" t="s">
        <v>92</v>
      </c>
      <c r="G4800" t="s">
        <v>93</v>
      </c>
      <c r="H4800" t="s">
        <v>51</v>
      </c>
      <c r="I4800" s="5">
        <v>5.9</v>
      </c>
      <c r="J4800" t="s">
        <v>25</v>
      </c>
      <c r="K4800" s="1">
        <v>44714</v>
      </c>
      <c r="L4800" s="1" t="s">
        <v>5075</v>
      </c>
      <c r="M4800" s="7">
        <v>3.41</v>
      </c>
      <c r="N4800" s="22">
        <v>44334</v>
      </c>
      <c r="O4800">
        <v>3</v>
      </c>
      <c r="P4800" t="s">
        <v>26</v>
      </c>
      <c r="Q4800">
        <v>1</v>
      </c>
      <c r="R4800">
        <v>11</v>
      </c>
      <c r="S4800" t="s">
        <v>629</v>
      </c>
      <c r="T4800" t="s">
        <v>26</v>
      </c>
      <c r="U4800" t="str">
        <f t="shared" si="148"/>
        <v>Young</v>
      </c>
      <c r="V4800" t="str">
        <f t="shared" si="149"/>
        <v>Senior</v>
      </c>
      <c r="W4800" t="str">
        <f>IF(Table13[[#This Row],[Last_Working_Date]]="Active","Active","Exited")</f>
        <v>Active</v>
      </c>
    </row>
    <row r="4801" spans="1:23" x14ac:dyDescent="0.3">
      <c r="A4801" s="9" t="s">
        <v>4886</v>
      </c>
      <c r="B4801" s="9" t="s">
        <v>29</v>
      </c>
      <c r="C4801">
        <v>33</v>
      </c>
      <c r="D4801" t="s">
        <v>30</v>
      </c>
      <c r="E4801" t="s">
        <v>31</v>
      </c>
      <c r="F4801" t="s">
        <v>67</v>
      </c>
      <c r="G4801" t="s">
        <v>176</v>
      </c>
      <c r="H4801" t="s">
        <v>24</v>
      </c>
      <c r="I4801" s="5">
        <v>5.5</v>
      </c>
      <c r="J4801" t="s">
        <v>25</v>
      </c>
      <c r="K4801" s="1">
        <v>40225</v>
      </c>
      <c r="L4801" s="1" t="s">
        <v>5075</v>
      </c>
      <c r="M4801" s="7">
        <v>15.7</v>
      </c>
      <c r="N4801" s="22">
        <v>50318</v>
      </c>
      <c r="O4801">
        <v>1</v>
      </c>
      <c r="P4801" t="s">
        <v>65</v>
      </c>
      <c r="Q4801">
        <v>3</v>
      </c>
      <c r="R4801">
        <v>8</v>
      </c>
      <c r="S4801" t="s">
        <v>137</v>
      </c>
      <c r="T4801" t="s">
        <v>26</v>
      </c>
      <c r="U4801" t="str">
        <f t="shared" si="148"/>
        <v>Adult</v>
      </c>
      <c r="V4801" t="str">
        <f t="shared" si="149"/>
        <v>Senior</v>
      </c>
      <c r="W4801" t="str">
        <f>IF(Table13[[#This Row],[Last_Working_Date]]="Active","Active","Exited")</f>
        <v>Active</v>
      </c>
    </row>
    <row r="4802" spans="1:23" x14ac:dyDescent="0.3">
      <c r="A4802" s="9" t="s">
        <v>4887</v>
      </c>
      <c r="B4802" s="9" t="s">
        <v>29</v>
      </c>
      <c r="C4802">
        <v>39</v>
      </c>
      <c r="D4802" t="s">
        <v>30</v>
      </c>
      <c r="E4802" t="s">
        <v>31</v>
      </c>
      <c r="F4802" t="s">
        <v>32</v>
      </c>
      <c r="G4802" t="s">
        <v>171</v>
      </c>
      <c r="H4802" t="s">
        <v>24</v>
      </c>
      <c r="I4802" s="5">
        <v>9.4</v>
      </c>
      <c r="J4802" t="s">
        <v>85</v>
      </c>
      <c r="K4802" s="1">
        <v>44312</v>
      </c>
      <c r="L4802" s="1">
        <v>44601</v>
      </c>
      <c r="M4802" s="7">
        <v>0.79</v>
      </c>
      <c r="N4802" s="22">
        <v>52130</v>
      </c>
      <c r="O4802">
        <v>5</v>
      </c>
      <c r="P4802" t="s">
        <v>65</v>
      </c>
      <c r="Q4802">
        <v>4</v>
      </c>
      <c r="R4802">
        <v>9</v>
      </c>
      <c r="S4802" t="s">
        <v>751</v>
      </c>
      <c r="T4802" t="s">
        <v>65</v>
      </c>
      <c r="U4802" t="str">
        <f t="shared" ref="U4802:U4865" si="150">IF(C4802&lt;=30,"Young","Adult")</f>
        <v>Adult</v>
      </c>
      <c r="V4802" t="str">
        <f t="shared" ref="V4802:V4865" si="151">IF(I4802&lt;2,"Junior",IF(I4802&lt;5,"Mid-Level",IF(I4802&lt;10,"Senior","Expert")))</f>
        <v>Senior</v>
      </c>
      <c r="W4802" t="str">
        <f>IF(Table13[[#This Row],[Last_Working_Date]]="Active","Active","Exited")</f>
        <v>Exited</v>
      </c>
    </row>
    <row r="4803" spans="1:23" x14ac:dyDescent="0.3">
      <c r="A4803" s="9" t="s">
        <v>4888</v>
      </c>
      <c r="B4803" s="9" t="s">
        <v>29</v>
      </c>
      <c r="C4803">
        <v>29</v>
      </c>
      <c r="D4803" t="s">
        <v>30</v>
      </c>
      <c r="E4803" t="s">
        <v>36</v>
      </c>
      <c r="F4803" t="s">
        <v>45</v>
      </c>
      <c r="G4803" t="s">
        <v>164</v>
      </c>
      <c r="H4803" t="s">
        <v>47</v>
      </c>
      <c r="I4803" s="5">
        <v>6.6</v>
      </c>
      <c r="J4803" t="s">
        <v>25</v>
      </c>
      <c r="K4803" s="1">
        <v>43324</v>
      </c>
      <c r="L4803" s="1" t="s">
        <v>5075</v>
      </c>
      <c r="M4803" s="7">
        <v>7.21</v>
      </c>
      <c r="N4803" s="22">
        <v>48007</v>
      </c>
      <c r="O4803">
        <v>2</v>
      </c>
      <c r="P4803" t="s">
        <v>26</v>
      </c>
      <c r="Q4803">
        <v>2</v>
      </c>
      <c r="R4803">
        <v>5</v>
      </c>
      <c r="S4803" t="s">
        <v>258</v>
      </c>
      <c r="T4803" t="s">
        <v>26</v>
      </c>
      <c r="U4803" t="str">
        <f t="shared" si="150"/>
        <v>Young</v>
      </c>
      <c r="V4803" t="str">
        <f t="shared" si="151"/>
        <v>Senior</v>
      </c>
      <c r="W4803" t="str">
        <f>IF(Table13[[#This Row],[Last_Working_Date]]="Active","Active","Exited")</f>
        <v>Active</v>
      </c>
    </row>
    <row r="4804" spans="1:23" x14ac:dyDescent="0.3">
      <c r="A4804" s="9" t="s">
        <v>4889</v>
      </c>
      <c r="B4804" s="9" t="s">
        <v>29</v>
      </c>
      <c r="C4804">
        <v>39</v>
      </c>
      <c r="D4804" t="s">
        <v>20</v>
      </c>
      <c r="E4804" t="s">
        <v>36</v>
      </c>
      <c r="F4804" t="s">
        <v>92</v>
      </c>
      <c r="G4804" t="s">
        <v>120</v>
      </c>
      <c r="H4804" t="s">
        <v>84</v>
      </c>
      <c r="I4804" s="5">
        <v>10.7</v>
      </c>
      <c r="J4804" t="s">
        <v>25</v>
      </c>
      <c r="K4804" s="1">
        <v>43668</v>
      </c>
      <c r="L4804" s="1" t="s">
        <v>5075</v>
      </c>
      <c r="M4804" s="7">
        <v>6.27</v>
      </c>
      <c r="N4804" s="22">
        <v>54558</v>
      </c>
      <c r="O4804">
        <v>3</v>
      </c>
      <c r="P4804" t="s">
        <v>26</v>
      </c>
      <c r="Q4804">
        <v>3</v>
      </c>
      <c r="R4804">
        <v>5</v>
      </c>
      <c r="S4804" t="s">
        <v>805</v>
      </c>
      <c r="T4804" t="s">
        <v>26</v>
      </c>
      <c r="U4804" t="str">
        <f t="shared" si="150"/>
        <v>Adult</v>
      </c>
      <c r="V4804" t="str">
        <f t="shared" si="151"/>
        <v>Expert</v>
      </c>
      <c r="W4804" t="str">
        <f>IF(Table13[[#This Row],[Last_Working_Date]]="Active","Active","Exited")</f>
        <v>Active</v>
      </c>
    </row>
    <row r="4805" spans="1:23" x14ac:dyDescent="0.3">
      <c r="A4805" s="9" t="s">
        <v>4890</v>
      </c>
      <c r="B4805" s="9" t="s">
        <v>19</v>
      </c>
      <c r="C4805">
        <v>45</v>
      </c>
      <c r="D4805" t="s">
        <v>20</v>
      </c>
      <c r="E4805" t="s">
        <v>58</v>
      </c>
      <c r="F4805" t="s">
        <v>54</v>
      </c>
      <c r="G4805" t="s">
        <v>139</v>
      </c>
      <c r="H4805" t="s">
        <v>51</v>
      </c>
      <c r="I4805" s="5">
        <v>9.5</v>
      </c>
      <c r="J4805" t="s">
        <v>25</v>
      </c>
      <c r="K4805" s="1">
        <v>40612</v>
      </c>
      <c r="L4805" s="1" t="s">
        <v>5075</v>
      </c>
      <c r="M4805" s="7">
        <v>14.64</v>
      </c>
      <c r="N4805" s="22">
        <v>51364</v>
      </c>
      <c r="O4805">
        <v>4</v>
      </c>
      <c r="P4805" t="s">
        <v>26</v>
      </c>
      <c r="Q4805">
        <v>0</v>
      </c>
      <c r="R4805">
        <v>3</v>
      </c>
      <c r="S4805" t="s">
        <v>447</v>
      </c>
      <c r="T4805" t="s">
        <v>26</v>
      </c>
      <c r="U4805" t="str">
        <f t="shared" si="150"/>
        <v>Adult</v>
      </c>
      <c r="V4805" t="str">
        <f t="shared" si="151"/>
        <v>Senior</v>
      </c>
      <c r="W4805" t="str">
        <f>IF(Table13[[#This Row],[Last_Working_Date]]="Active","Active","Exited")</f>
        <v>Active</v>
      </c>
    </row>
    <row r="4806" spans="1:23" x14ac:dyDescent="0.3">
      <c r="A4806" s="9" t="s">
        <v>4891</v>
      </c>
      <c r="B4806" s="9" t="s">
        <v>19</v>
      </c>
      <c r="C4806">
        <v>35</v>
      </c>
      <c r="D4806" t="s">
        <v>20</v>
      </c>
      <c r="E4806" t="s">
        <v>21</v>
      </c>
      <c r="F4806" t="s">
        <v>82</v>
      </c>
      <c r="G4806" t="s">
        <v>284</v>
      </c>
      <c r="H4806" t="s">
        <v>47</v>
      </c>
      <c r="I4806" s="5">
        <v>10</v>
      </c>
      <c r="J4806" t="s">
        <v>85</v>
      </c>
      <c r="K4806" s="1">
        <v>42589</v>
      </c>
      <c r="L4806" s="1" t="s">
        <v>5075</v>
      </c>
      <c r="M4806" s="7">
        <v>9.2200000000000006</v>
      </c>
      <c r="N4806" s="22">
        <v>47140</v>
      </c>
      <c r="O4806">
        <v>4</v>
      </c>
      <c r="P4806" t="s">
        <v>26</v>
      </c>
      <c r="Q4806">
        <v>1</v>
      </c>
      <c r="R4806">
        <v>10</v>
      </c>
      <c r="S4806" t="s">
        <v>1239</v>
      </c>
      <c r="T4806" t="s">
        <v>26</v>
      </c>
      <c r="U4806" t="str">
        <f t="shared" si="150"/>
        <v>Adult</v>
      </c>
      <c r="V4806" t="str">
        <f t="shared" si="151"/>
        <v>Expert</v>
      </c>
      <c r="W4806" t="str">
        <f>IF(Table13[[#This Row],[Last_Working_Date]]="Active","Active","Exited")</f>
        <v>Active</v>
      </c>
    </row>
    <row r="4807" spans="1:23" x14ac:dyDescent="0.3">
      <c r="A4807" s="9" t="s">
        <v>4892</v>
      </c>
      <c r="B4807" s="9" t="s">
        <v>29</v>
      </c>
      <c r="C4807">
        <v>32</v>
      </c>
      <c r="D4807" t="s">
        <v>30</v>
      </c>
      <c r="E4807" t="s">
        <v>44</v>
      </c>
      <c r="F4807" t="s">
        <v>92</v>
      </c>
      <c r="G4807" t="s">
        <v>120</v>
      </c>
      <c r="H4807" t="s">
        <v>24</v>
      </c>
      <c r="I4807" s="5">
        <v>6.3</v>
      </c>
      <c r="J4807" t="s">
        <v>25</v>
      </c>
      <c r="K4807" s="1">
        <v>45270</v>
      </c>
      <c r="L4807" s="1" t="s">
        <v>5075</v>
      </c>
      <c r="M4807" s="7">
        <v>1.88</v>
      </c>
      <c r="N4807" s="22">
        <v>55373</v>
      </c>
      <c r="O4807">
        <v>2</v>
      </c>
      <c r="P4807" t="s">
        <v>65</v>
      </c>
      <c r="Q4807">
        <v>6</v>
      </c>
      <c r="R4807">
        <v>2</v>
      </c>
      <c r="S4807" t="s">
        <v>1022</v>
      </c>
      <c r="T4807" t="s">
        <v>26</v>
      </c>
      <c r="U4807" t="str">
        <f t="shared" si="150"/>
        <v>Adult</v>
      </c>
      <c r="V4807" t="str">
        <f t="shared" si="151"/>
        <v>Senior</v>
      </c>
      <c r="W4807" t="str">
        <f>IF(Table13[[#This Row],[Last_Working_Date]]="Active","Active","Exited")</f>
        <v>Active</v>
      </c>
    </row>
    <row r="4808" spans="1:23" x14ac:dyDescent="0.3">
      <c r="A4808" s="9" t="s">
        <v>4893</v>
      </c>
      <c r="B4808" s="9" t="s">
        <v>19</v>
      </c>
      <c r="C4808">
        <v>43</v>
      </c>
      <c r="D4808" t="s">
        <v>30</v>
      </c>
      <c r="E4808" t="s">
        <v>44</v>
      </c>
      <c r="F4808" t="s">
        <v>45</v>
      </c>
      <c r="G4808" t="s">
        <v>98</v>
      </c>
      <c r="H4808" t="s">
        <v>24</v>
      </c>
      <c r="I4808" s="5">
        <v>15</v>
      </c>
      <c r="J4808" t="s">
        <v>25</v>
      </c>
      <c r="K4808" s="1">
        <v>41877</v>
      </c>
      <c r="L4808" s="1" t="s">
        <v>5075</v>
      </c>
      <c r="M4808" s="7">
        <v>11.17</v>
      </c>
      <c r="N4808" s="22">
        <v>64861</v>
      </c>
      <c r="O4808">
        <v>3</v>
      </c>
      <c r="P4808" t="s">
        <v>65</v>
      </c>
      <c r="Q4808">
        <v>1</v>
      </c>
      <c r="R4808">
        <v>7</v>
      </c>
      <c r="S4808" t="s">
        <v>372</v>
      </c>
      <c r="T4808" t="s">
        <v>26</v>
      </c>
      <c r="U4808" t="str">
        <f t="shared" si="150"/>
        <v>Adult</v>
      </c>
      <c r="V4808" t="str">
        <f t="shared" si="151"/>
        <v>Expert</v>
      </c>
      <c r="W4808" t="str">
        <f>IF(Table13[[#This Row],[Last_Working_Date]]="Active","Active","Exited")</f>
        <v>Active</v>
      </c>
    </row>
    <row r="4809" spans="1:23" x14ac:dyDescent="0.3">
      <c r="A4809" s="9" t="s">
        <v>4894</v>
      </c>
      <c r="B4809" s="9" t="s">
        <v>29</v>
      </c>
      <c r="C4809">
        <v>31</v>
      </c>
      <c r="D4809" t="s">
        <v>30</v>
      </c>
      <c r="E4809" t="s">
        <v>31</v>
      </c>
      <c r="F4809" t="s">
        <v>92</v>
      </c>
      <c r="G4809" t="s">
        <v>246</v>
      </c>
      <c r="H4809" t="s">
        <v>84</v>
      </c>
      <c r="I4809" s="5">
        <v>11</v>
      </c>
      <c r="J4809" t="s">
        <v>25</v>
      </c>
      <c r="K4809" s="1">
        <v>39599</v>
      </c>
      <c r="L4809" s="1" t="s">
        <v>5075</v>
      </c>
      <c r="M4809" s="7">
        <v>17.41</v>
      </c>
      <c r="N4809" s="22">
        <v>59741</v>
      </c>
      <c r="O4809">
        <v>4</v>
      </c>
      <c r="P4809" t="s">
        <v>26</v>
      </c>
      <c r="Q4809">
        <v>3</v>
      </c>
      <c r="R4809">
        <v>8</v>
      </c>
      <c r="S4809" t="s">
        <v>224</v>
      </c>
      <c r="T4809" t="s">
        <v>26</v>
      </c>
      <c r="U4809" t="str">
        <f t="shared" si="150"/>
        <v>Adult</v>
      </c>
      <c r="V4809" t="str">
        <f t="shared" si="151"/>
        <v>Expert</v>
      </c>
      <c r="W4809" t="str">
        <f>IF(Table13[[#This Row],[Last_Working_Date]]="Active","Active","Exited")</f>
        <v>Active</v>
      </c>
    </row>
    <row r="4810" spans="1:23" x14ac:dyDescent="0.3">
      <c r="A4810" s="9" t="s">
        <v>4895</v>
      </c>
      <c r="B4810" s="9" t="s">
        <v>29</v>
      </c>
      <c r="C4810">
        <v>23</v>
      </c>
      <c r="D4810" t="s">
        <v>30</v>
      </c>
      <c r="E4810" t="s">
        <v>44</v>
      </c>
      <c r="F4810" t="s">
        <v>32</v>
      </c>
      <c r="G4810" t="s">
        <v>171</v>
      </c>
      <c r="H4810" t="s">
        <v>24</v>
      </c>
      <c r="I4810" s="5">
        <v>1.2</v>
      </c>
      <c r="J4810" t="s">
        <v>25</v>
      </c>
      <c r="K4810" s="1">
        <v>40586</v>
      </c>
      <c r="L4810" s="1" t="s">
        <v>5075</v>
      </c>
      <c r="M4810" s="7">
        <v>14.71</v>
      </c>
      <c r="N4810" s="22">
        <v>28051</v>
      </c>
      <c r="O4810">
        <v>3</v>
      </c>
      <c r="P4810" t="s">
        <v>26</v>
      </c>
      <c r="Q4810">
        <v>2</v>
      </c>
      <c r="R4810">
        <v>5</v>
      </c>
      <c r="S4810" t="s">
        <v>644</v>
      </c>
      <c r="T4810" t="s">
        <v>26</v>
      </c>
      <c r="U4810" t="str">
        <f t="shared" si="150"/>
        <v>Young</v>
      </c>
      <c r="V4810" t="str">
        <f t="shared" si="151"/>
        <v>Junior</v>
      </c>
      <c r="W4810" t="str">
        <f>IF(Table13[[#This Row],[Last_Working_Date]]="Active","Active","Exited")</f>
        <v>Active</v>
      </c>
    </row>
    <row r="4811" spans="1:23" x14ac:dyDescent="0.3">
      <c r="A4811" s="9" t="s">
        <v>4896</v>
      </c>
      <c r="B4811" s="9" t="s">
        <v>29</v>
      </c>
      <c r="C4811">
        <v>24</v>
      </c>
      <c r="D4811" t="s">
        <v>30</v>
      </c>
      <c r="E4811" t="s">
        <v>31</v>
      </c>
      <c r="F4811" t="s">
        <v>54</v>
      </c>
      <c r="G4811" t="s">
        <v>139</v>
      </c>
      <c r="H4811" t="s">
        <v>84</v>
      </c>
      <c r="I4811" s="5">
        <v>2.7</v>
      </c>
      <c r="J4811" t="s">
        <v>85</v>
      </c>
      <c r="K4811" s="1">
        <v>41586</v>
      </c>
      <c r="L4811" s="1" t="s">
        <v>5075</v>
      </c>
      <c r="M4811" s="7">
        <v>11.97</v>
      </c>
      <c r="N4811" s="22">
        <v>40293</v>
      </c>
      <c r="O4811">
        <v>3</v>
      </c>
      <c r="P4811" t="s">
        <v>26</v>
      </c>
      <c r="Q4811">
        <v>1</v>
      </c>
      <c r="R4811">
        <v>2</v>
      </c>
      <c r="S4811" t="s">
        <v>617</v>
      </c>
      <c r="T4811" t="s">
        <v>26</v>
      </c>
      <c r="U4811" t="str">
        <f t="shared" si="150"/>
        <v>Young</v>
      </c>
      <c r="V4811" t="str">
        <f t="shared" si="151"/>
        <v>Mid-Level</v>
      </c>
      <c r="W4811" t="str">
        <f>IF(Table13[[#This Row],[Last_Working_Date]]="Active","Active","Exited")</f>
        <v>Active</v>
      </c>
    </row>
    <row r="4812" spans="1:23" x14ac:dyDescent="0.3">
      <c r="A4812" s="9" t="s">
        <v>4897</v>
      </c>
      <c r="B4812" s="9" t="s">
        <v>19</v>
      </c>
      <c r="C4812">
        <v>25</v>
      </c>
      <c r="D4812" t="s">
        <v>30</v>
      </c>
      <c r="E4812" t="s">
        <v>44</v>
      </c>
      <c r="F4812" t="s">
        <v>92</v>
      </c>
      <c r="G4812" t="s">
        <v>120</v>
      </c>
      <c r="H4812" t="s">
        <v>24</v>
      </c>
      <c r="I4812" s="5">
        <v>3.7</v>
      </c>
      <c r="J4812" t="s">
        <v>25</v>
      </c>
      <c r="K4812" s="1">
        <v>41070</v>
      </c>
      <c r="L4812" s="1" t="s">
        <v>5075</v>
      </c>
      <c r="M4812" s="7">
        <v>13.38</v>
      </c>
      <c r="N4812" s="22">
        <v>38619</v>
      </c>
      <c r="O4812">
        <v>4</v>
      </c>
      <c r="P4812" t="s">
        <v>26</v>
      </c>
      <c r="Q4812">
        <v>3</v>
      </c>
      <c r="R4812">
        <v>5</v>
      </c>
      <c r="S4812" t="s">
        <v>391</v>
      </c>
      <c r="T4812" t="s">
        <v>26</v>
      </c>
      <c r="U4812" t="str">
        <f t="shared" si="150"/>
        <v>Young</v>
      </c>
      <c r="V4812" t="str">
        <f t="shared" si="151"/>
        <v>Mid-Level</v>
      </c>
      <c r="W4812" t="str">
        <f>IF(Table13[[#This Row],[Last_Working_Date]]="Active","Active","Exited")</f>
        <v>Active</v>
      </c>
    </row>
    <row r="4813" spans="1:23" x14ac:dyDescent="0.3">
      <c r="A4813" s="9" t="s">
        <v>4898</v>
      </c>
      <c r="B4813" s="9" t="s">
        <v>29</v>
      </c>
      <c r="C4813">
        <v>41</v>
      </c>
      <c r="D4813" t="s">
        <v>30</v>
      </c>
      <c r="E4813" t="s">
        <v>63</v>
      </c>
      <c r="F4813" t="s">
        <v>32</v>
      </c>
      <c r="G4813" t="s">
        <v>33</v>
      </c>
      <c r="H4813" t="s">
        <v>24</v>
      </c>
      <c r="I4813" s="5">
        <v>16.899999999999999</v>
      </c>
      <c r="J4813" t="s">
        <v>25</v>
      </c>
      <c r="K4813" s="1">
        <v>40838</v>
      </c>
      <c r="L4813" s="1" t="s">
        <v>5075</v>
      </c>
      <c r="M4813" s="7">
        <v>14.02</v>
      </c>
      <c r="N4813" s="22">
        <v>64757</v>
      </c>
      <c r="O4813">
        <v>3</v>
      </c>
      <c r="P4813" t="s">
        <v>26</v>
      </c>
      <c r="Q4813">
        <v>0</v>
      </c>
      <c r="R4813">
        <v>8</v>
      </c>
      <c r="S4813" t="s">
        <v>1757</v>
      </c>
      <c r="T4813" t="s">
        <v>26</v>
      </c>
      <c r="U4813" t="str">
        <f t="shared" si="150"/>
        <v>Adult</v>
      </c>
      <c r="V4813" t="str">
        <f t="shared" si="151"/>
        <v>Expert</v>
      </c>
      <c r="W4813" t="str">
        <f>IF(Table13[[#This Row],[Last_Working_Date]]="Active","Active","Exited")</f>
        <v>Active</v>
      </c>
    </row>
    <row r="4814" spans="1:23" x14ac:dyDescent="0.3">
      <c r="A4814" s="9" t="s">
        <v>4899</v>
      </c>
      <c r="B4814" s="9" t="s">
        <v>19</v>
      </c>
      <c r="C4814">
        <v>31</v>
      </c>
      <c r="D4814" t="s">
        <v>30</v>
      </c>
      <c r="E4814" t="s">
        <v>53</v>
      </c>
      <c r="F4814" t="s">
        <v>92</v>
      </c>
      <c r="G4814" t="s">
        <v>93</v>
      </c>
      <c r="H4814" t="s">
        <v>24</v>
      </c>
      <c r="I4814" s="5">
        <v>5.0999999999999996</v>
      </c>
      <c r="J4814" t="s">
        <v>25</v>
      </c>
      <c r="K4814" s="1">
        <v>42898</v>
      </c>
      <c r="L4814" s="1" t="s">
        <v>5075</v>
      </c>
      <c r="M4814" s="7">
        <v>8.3800000000000008</v>
      </c>
      <c r="N4814" s="22">
        <v>42192</v>
      </c>
      <c r="O4814">
        <v>2</v>
      </c>
      <c r="P4814" t="s">
        <v>65</v>
      </c>
      <c r="Q4814">
        <v>1</v>
      </c>
      <c r="R4814">
        <v>5</v>
      </c>
      <c r="S4814" t="s">
        <v>486</v>
      </c>
      <c r="T4814" t="s">
        <v>26</v>
      </c>
      <c r="U4814" t="str">
        <f t="shared" si="150"/>
        <v>Adult</v>
      </c>
      <c r="V4814" t="str">
        <f t="shared" si="151"/>
        <v>Senior</v>
      </c>
      <c r="W4814" t="str">
        <f>IF(Table13[[#This Row],[Last_Working_Date]]="Active","Active","Exited")</f>
        <v>Active</v>
      </c>
    </row>
    <row r="4815" spans="1:23" x14ac:dyDescent="0.3">
      <c r="A4815" s="9" t="s">
        <v>4900</v>
      </c>
      <c r="B4815" s="9" t="s">
        <v>29</v>
      </c>
      <c r="C4815">
        <v>40</v>
      </c>
      <c r="D4815" t="s">
        <v>30</v>
      </c>
      <c r="E4815" t="s">
        <v>21</v>
      </c>
      <c r="F4815" t="s">
        <v>67</v>
      </c>
      <c r="G4815" t="s">
        <v>68</v>
      </c>
      <c r="H4815" t="s">
        <v>47</v>
      </c>
      <c r="I4815" s="5">
        <v>4.2</v>
      </c>
      <c r="J4815" t="s">
        <v>25</v>
      </c>
      <c r="K4815" s="1">
        <v>39706</v>
      </c>
      <c r="L4815" s="1" t="s">
        <v>5075</v>
      </c>
      <c r="M4815" s="7">
        <v>17.12</v>
      </c>
      <c r="N4815" s="22">
        <v>40339</v>
      </c>
      <c r="O4815">
        <v>4</v>
      </c>
      <c r="P4815" t="s">
        <v>26</v>
      </c>
      <c r="Q4815">
        <v>2</v>
      </c>
      <c r="R4815">
        <v>6</v>
      </c>
      <c r="S4815" t="s">
        <v>133</v>
      </c>
      <c r="T4815" t="s">
        <v>26</v>
      </c>
      <c r="U4815" t="str">
        <f t="shared" si="150"/>
        <v>Adult</v>
      </c>
      <c r="V4815" t="str">
        <f t="shared" si="151"/>
        <v>Mid-Level</v>
      </c>
      <c r="W4815" t="str">
        <f>IF(Table13[[#This Row],[Last_Working_Date]]="Active","Active","Exited")</f>
        <v>Active</v>
      </c>
    </row>
    <row r="4816" spans="1:23" x14ac:dyDescent="0.3">
      <c r="A4816" s="9" t="s">
        <v>4901</v>
      </c>
      <c r="B4816" s="9" t="s">
        <v>29</v>
      </c>
      <c r="C4816">
        <v>32</v>
      </c>
      <c r="D4816" t="s">
        <v>20</v>
      </c>
      <c r="E4816" t="s">
        <v>39</v>
      </c>
      <c r="F4816" t="s">
        <v>22</v>
      </c>
      <c r="G4816" t="s">
        <v>74</v>
      </c>
      <c r="H4816" t="s">
        <v>47</v>
      </c>
      <c r="I4816" s="5">
        <v>4.9000000000000004</v>
      </c>
      <c r="J4816" t="s">
        <v>25</v>
      </c>
      <c r="K4816" s="1">
        <v>40797</v>
      </c>
      <c r="L4816" s="1" t="s">
        <v>5075</v>
      </c>
      <c r="M4816" s="7">
        <v>14.13</v>
      </c>
      <c r="N4816" s="22">
        <v>46124</v>
      </c>
      <c r="O4816">
        <v>3</v>
      </c>
      <c r="P4816" t="s">
        <v>26</v>
      </c>
      <c r="Q4816">
        <v>0</v>
      </c>
      <c r="R4816">
        <v>4</v>
      </c>
      <c r="S4816" t="s">
        <v>265</v>
      </c>
      <c r="T4816" t="s">
        <v>26</v>
      </c>
      <c r="U4816" t="str">
        <f t="shared" si="150"/>
        <v>Adult</v>
      </c>
      <c r="V4816" t="str">
        <f t="shared" si="151"/>
        <v>Mid-Level</v>
      </c>
      <c r="W4816" t="str">
        <f>IF(Table13[[#This Row],[Last_Working_Date]]="Active","Active","Exited")</f>
        <v>Active</v>
      </c>
    </row>
    <row r="4817" spans="1:23" x14ac:dyDescent="0.3">
      <c r="A4817" s="9" t="s">
        <v>4902</v>
      </c>
      <c r="B4817" s="9" t="s">
        <v>29</v>
      </c>
      <c r="C4817">
        <v>33</v>
      </c>
      <c r="D4817" t="s">
        <v>20</v>
      </c>
      <c r="E4817" t="s">
        <v>63</v>
      </c>
      <c r="F4817" t="s">
        <v>22</v>
      </c>
      <c r="G4817" t="s">
        <v>74</v>
      </c>
      <c r="H4817" t="s">
        <v>24</v>
      </c>
      <c r="I4817" s="5">
        <v>4.3</v>
      </c>
      <c r="J4817" t="s">
        <v>25</v>
      </c>
      <c r="K4817" s="1">
        <v>39663</v>
      </c>
      <c r="L4817" s="1" t="s">
        <v>5075</v>
      </c>
      <c r="M4817" s="7">
        <v>17.23</v>
      </c>
      <c r="N4817" s="22">
        <v>39486</v>
      </c>
      <c r="O4817">
        <v>3</v>
      </c>
      <c r="P4817" t="s">
        <v>26</v>
      </c>
      <c r="Q4817">
        <v>0</v>
      </c>
      <c r="R4817">
        <v>4</v>
      </c>
      <c r="S4817" t="s">
        <v>1575</v>
      </c>
      <c r="T4817" t="s">
        <v>26</v>
      </c>
      <c r="U4817" t="str">
        <f t="shared" si="150"/>
        <v>Adult</v>
      </c>
      <c r="V4817" t="str">
        <f t="shared" si="151"/>
        <v>Mid-Level</v>
      </c>
      <c r="W4817" t="str">
        <f>IF(Table13[[#This Row],[Last_Working_Date]]="Active","Active","Exited")</f>
        <v>Active</v>
      </c>
    </row>
    <row r="4818" spans="1:23" x14ac:dyDescent="0.3">
      <c r="A4818" s="9" t="s">
        <v>4903</v>
      </c>
      <c r="B4818" s="9" t="s">
        <v>29</v>
      </c>
      <c r="C4818">
        <v>36</v>
      </c>
      <c r="D4818" t="s">
        <v>30</v>
      </c>
      <c r="E4818" t="s">
        <v>21</v>
      </c>
      <c r="F4818" t="s">
        <v>67</v>
      </c>
      <c r="G4818" t="s">
        <v>71</v>
      </c>
      <c r="H4818" t="s">
        <v>51</v>
      </c>
      <c r="I4818" s="5">
        <v>5.4</v>
      </c>
      <c r="J4818" t="s">
        <v>25</v>
      </c>
      <c r="K4818" s="1">
        <v>42583</v>
      </c>
      <c r="L4818" s="1" t="s">
        <v>5075</v>
      </c>
      <c r="M4818" s="7">
        <v>9.24</v>
      </c>
      <c r="N4818" s="22">
        <v>44212</v>
      </c>
      <c r="O4818">
        <v>3</v>
      </c>
      <c r="P4818" t="s">
        <v>65</v>
      </c>
      <c r="Q4818">
        <v>1</v>
      </c>
      <c r="R4818">
        <v>4</v>
      </c>
      <c r="S4818" t="s">
        <v>384</v>
      </c>
      <c r="T4818" t="s">
        <v>26</v>
      </c>
      <c r="U4818" t="str">
        <f t="shared" si="150"/>
        <v>Adult</v>
      </c>
      <c r="V4818" t="str">
        <f t="shared" si="151"/>
        <v>Senior</v>
      </c>
      <c r="W4818" t="str">
        <f>IF(Table13[[#This Row],[Last_Working_Date]]="Active","Active","Exited")</f>
        <v>Active</v>
      </c>
    </row>
    <row r="4819" spans="1:23" x14ac:dyDescent="0.3">
      <c r="A4819" s="9" t="s">
        <v>4904</v>
      </c>
      <c r="B4819" s="9" t="s">
        <v>29</v>
      </c>
      <c r="C4819">
        <v>34</v>
      </c>
      <c r="D4819" t="s">
        <v>30</v>
      </c>
      <c r="E4819" t="s">
        <v>58</v>
      </c>
      <c r="F4819" t="s">
        <v>54</v>
      </c>
      <c r="G4819" t="s">
        <v>55</v>
      </c>
      <c r="H4819" t="s">
        <v>24</v>
      </c>
      <c r="I4819" s="5">
        <v>8.6999999999999993</v>
      </c>
      <c r="J4819" t="s">
        <v>85</v>
      </c>
      <c r="K4819" s="1">
        <v>42361</v>
      </c>
      <c r="L4819" s="1" t="s">
        <v>5075</v>
      </c>
      <c r="M4819" s="7">
        <v>9.85</v>
      </c>
      <c r="N4819" s="22">
        <v>44956</v>
      </c>
      <c r="O4819">
        <v>2</v>
      </c>
      <c r="P4819" t="s">
        <v>26</v>
      </c>
      <c r="Q4819">
        <v>2</v>
      </c>
      <c r="R4819">
        <v>8</v>
      </c>
      <c r="S4819" t="s">
        <v>256</v>
      </c>
      <c r="T4819" t="s">
        <v>26</v>
      </c>
      <c r="U4819" t="str">
        <f t="shared" si="150"/>
        <v>Adult</v>
      </c>
      <c r="V4819" t="str">
        <f t="shared" si="151"/>
        <v>Senior</v>
      </c>
      <c r="W4819" t="str">
        <f>IF(Table13[[#This Row],[Last_Working_Date]]="Active","Active","Exited")</f>
        <v>Active</v>
      </c>
    </row>
    <row r="4820" spans="1:23" x14ac:dyDescent="0.3">
      <c r="A4820" s="9" t="s">
        <v>4905</v>
      </c>
      <c r="B4820" s="9" t="s">
        <v>29</v>
      </c>
      <c r="C4820">
        <v>33</v>
      </c>
      <c r="D4820" t="s">
        <v>30</v>
      </c>
      <c r="E4820" t="s">
        <v>39</v>
      </c>
      <c r="F4820" t="s">
        <v>32</v>
      </c>
      <c r="G4820" t="s">
        <v>33</v>
      </c>
      <c r="H4820" t="s">
        <v>84</v>
      </c>
      <c r="I4820" s="5">
        <v>8.6</v>
      </c>
      <c r="J4820" t="s">
        <v>25</v>
      </c>
      <c r="K4820" s="1">
        <v>44762</v>
      </c>
      <c r="L4820" s="1" t="s">
        <v>5075</v>
      </c>
      <c r="M4820" s="7">
        <v>3.27</v>
      </c>
      <c r="N4820" s="22">
        <v>43462</v>
      </c>
      <c r="O4820">
        <v>1</v>
      </c>
      <c r="P4820" t="s">
        <v>26</v>
      </c>
      <c r="Q4820">
        <v>0</v>
      </c>
      <c r="R4820">
        <v>7</v>
      </c>
      <c r="S4820" t="s">
        <v>2633</v>
      </c>
      <c r="T4820" t="s">
        <v>26</v>
      </c>
      <c r="U4820" t="str">
        <f t="shared" si="150"/>
        <v>Adult</v>
      </c>
      <c r="V4820" t="str">
        <f t="shared" si="151"/>
        <v>Senior</v>
      </c>
      <c r="W4820" t="str">
        <f>IF(Table13[[#This Row],[Last_Working_Date]]="Active","Active","Exited")</f>
        <v>Active</v>
      </c>
    </row>
    <row r="4821" spans="1:23" x14ac:dyDescent="0.3">
      <c r="A4821" s="9" t="s">
        <v>4906</v>
      </c>
      <c r="B4821" s="9" t="s">
        <v>19</v>
      </c>
      <c r="C4821">
        <v>26</v>
      </c>
      <c r="D4821" t="s">
        <v>30</v>
      </c>
      <c r="E4821" t="s">
        <v>36</v>
      </c>
      <c r="F4821" t="s">
        <v>54</v>
      </c>
      <c r="G4821" t="s">
        <v>139</v>
      </c>
      <c r="H4821" t="s">
        <v>51</v>
      </c>
      <c r="I4821" s="5">
        <v>4.7</v>
      </c>
      <c r="J4821" t="s">
        <v>25</v>
      </c>
      <c r="K4821" s="1">
        <v>44200</v>
      </c>
      <c r="L4821" s="1">
        <v>45445</v>
      </c>
      <c r="M4821" s="7">
        <v>3.41</v>
      </c>
      <c r="N4821" s="22">
        <v>38337</v>
      </c>
      <c r="O4821">
        <v>2</v>
      </c>
      <c r="P4821" t="s">
        <v>26</v>
      </c>
      <c r="Q4821">
        <v>2</v>
      </c>
      <c r="R4821">
        <v>8</v>
      </c>
      <c r="S4821" t="s">
        <v>1397</v>
      </c>
      <c r="T4821" t="s">
        <v>65</v>
      </c>
      <c r="U4821" t="str">
        <f t="shared" si="150"/>
        <v>Young</v>
      </c>
      <c r="V4821" t="str">
        <f t="shared" si="151"/>
        <v>Mid-Level</v>
      </c>
      <c r="W4821" t="str">
        <f>IF(Table13[[#This Row],[Last_Working_Date]]="Active","Active","Exited")</f>
        <v>Exited</v>
      </c>
    </row>
    <row r="4822" spans="1:23" x14ac:dyDescent="0.3">
      <c r="A4822" s="9" t="s">
        <v>4907</v>
      </c>
      <c r="B4822" s="9" t="s">
        <v>29</v>
      </c>
      <c r="C4822">
        <v>34</v>
      </c>
      <c r="D4822" t="s">
        <v>20</v>
      </c>
      <c r="E4822" t="s">
        <v>39</v>
      </c>
      <c r="F4822" t="s">
        <v>67</v>
      </c>
      <c r="G4822" t="s">
        <v>71</v>
      </c>
      <c r="H4822" t="s">
        <v>84</v>
      </c>
      <c r="I4822" s="5">
        <v>9.9</v>
      </c>
      <c r="J4822" t="s">
        <v>25</v>
      </c>
      <c r="K4822" s="1">
        <v>41401</v>
      </c>
      <c r="L4822" s="1" t="s">
        <v>5075</v>
      </c>
      <c r="M4822" s="7">
        <v>12.48</v>
      </c>
      <c r="N4822" s="22">
        <v>54742</v>
      </c>
      <c r="O4822">
        <v>3</v>
      </c>
      <c r="P4822" t="s">
        <v>26</v>
      </c>
      <c r="Q4822">
        <v>0</v>
      </c>
      <c r="R4822">
        <v>6</v>
      </c>
      <c r="S4822" t="s">
        <v>177</v>
      </c>
      <c r="T4822" t="s">
        <v>26</v>
      </c>
      <c r="U4822" t="str">
        <f t="shared" si="150"/>
        <v>Adult</v>
      </c>
      <c r="V4822" t="str">
        <f t="shared" si="151"/>
        <v>Senior</v>
      </c>
      <c r="W4822" t="str">
        <f>IF(Table13[[#This Row],[Last_Working_Date]]="Active","Active","Exited")</f>
        <v>Active</v>
      </c>
    </row>
    <row r="4823" spans="1:23" x14ac:dyDescent="0.3">
      <c r="A4823" s="9" t="s">
        <v>4908</v>
      </c>
      <c r="B4823" s="9" t="s">
        <v>19</v>
      </c>
      <c r="C4823">
        <v>29</v>
      </c>
      <c r="D4823" t="s">
        <v>30</v>
      </c>
      <c r="E4823" t="s">
        <v>63</v>
      </c>
      <c r="F4823" t="s">
        <v>67</v>
      </c>
      <c r="G4823" t="s">
        <v>90</v>
      </c>
      <c r="H4823" t="s">
        <v>24</v>
      </c>
      <c r="I4823" s="5">
        <v>5</v>
      </c>
      <c r="J4823" t="s">
        <v>25</v>
      </c>
      <c r="K4823" s="1">
        <v>43844</v>
      </c>
      <c r="L4823" s="1">
        <v>44404</v>
      </c>
      <c r="M4823" s="7">
        <v>1.53</v>
      </c>
      <c r="N4823" s="22">
        <v>41761</v>
      </c>
      <c r="O4823">
        <v>2</v>
      </c>
      <c r="P4823" t="s">
        <v>26</v>
      </c>
      <c r="Q4823">
        <v>0</v>
      </c>
      <c r="R4823">
        <v>6</v>
      </c>
      <c r="S4823" t="s">
        <v>202</v>
      </c>
      <c r="T4823" t="s">
        <v>65</v>
      </c>
      <c r="U4823" t="str">
        <f t="shared" si="150"/>
        <v>Young</v>
      </c>
      <c r="V4823" t="str">
        <f t="shared" si="151"/>
        <v>Senior</v>
      </c>
      <c r="W4823" t="str">
        <f>IF(Table13[[#This Row],[Last_Working_Date]]="Active","Active","Exited")</f>
        <v>Exited</v>
      </c>
    </row>
    <row r="4824" spans="1:23" x14ac:dyDescent="0.3">
      <c r="A4824" s="9" t="s">
        <v>4909</v>
      </c>
      <c r="B4824" s="9" t="s">
        <v>29</v>
      </c>
      <c r="C4824">
        <v>26</v>
      </c>
      <c r="D4824" t="s">
        <v>20</v>
      </c>
      <c r="E4824" t="s">
        <v>31</v>
      </c>
      <c r="F4824" t="s">
        <v>82</v>
      </c>
      <c r="G4824" t="s">
        <v>284</v>
      </c>
      <c r="H4824" t="s">
        <v>51</v>
      </c>
      <c r="I4824" s="5">
        <v>5.2</v>
      </c>
      <c r="J4824" t="s">
        <v>25</v>
      </c>
      <c r="K4824" s="1">
        <v>39571</v>
      </c>
      <c r="L4824" s="1" t="s">
        <v>5075</v>
      </c>
      <c r="M4824" s="7">
        <v>17.489999999999998</v>
      </c>
      <c r="N4824" s="22">
        <v>41728</v>
      </c>
      <c r="O4824">
        <v>4</v>
      </c>
      <c r="P4824" t="s">
        <v>26</v>
      </c>
      <c r="Q4824">
        <v>2</v>
      </c>
      <c r="R4824">
        <v>4</v>
      </c>
      <c r="S4824" t="s">
        <v>972</v>
      </c>
      <c r="T4824" t="s">
        <v>26</v>
      </c>
      <c r="U4824" t="str">
        <f t="shared" si="150"/>
        <v>Young</v>
      </c>
      <c r="V4824" t="str">
        <f t="shared" si="151"/>
        <v>Senior</v>
      </c>
      <c r="W4824" t="str">
        <f>IF(Table13[[#This Row],[Last_Working_Date]]="Active","Active","Exited")</f>
        <v>Active</v>
      </c>
    </row>
    <row r="4825" spans="1:23" x14ac:dyDescent="0.3">
      <c r="A4825" s="9" t="s">
        <v>4910</v>
      </c>
      <c r="B4825" s="9" t="s">
        <v>29</v>
      </c>
      <c r="C4825">
        <v>21</v>
      </c>
      <c r="D4825" t="s">
        <v>20</v>
      </c>
      <c r="E4825" t="s">
        <v>53</v>
      </c>
      <c r="F4825" t="s">
        <v>32</v>
      </c>
      <c r="G4825" t="s">
        <v>171</v>
      </c>
      <c r="H4825" t="s">
        <v>84</v>
      </c>
      <c r="I4825" s="5">
        <v>0</v>
      </c>
      <c r="J4825" t="s">
        <v>25</v>
      </c>
      <c r="K4825" s="1">
        <v>43767</v>
      </c>
      <c r="L4825" s="1" t="s">
        <v>5075</v>
      </c>
      <c r="M4825" s="7">
        <v>6</v>
      </c>
      <c r="N4825" s="22">
        <v>34629</v>
      </c>
      <c r="O4825">
        <v>3</v>
      </c>
      <c r="P4825" t="s">
        <v>26</v>
      </c>
      <c r="Q4825">
        <v>0</v>
      </c>
      <c r="R4825">
        <v>4</v>
      </c>
      <c r="S4825" t="s">
        <v>1516</v>
      </c>
      <c r="T4825" t="s">
        <v>26</v>
      </c>
      <c r="U4825" t="str">
        <f t="shared" si="150"/>
        <v>Young</v>
      </c>
      <c r="V4825" t="str">
        <f t="shared" si="151"/>
        <v>Junior</v>
      </c>
      <c r="W4825" t="str">
        <f>IF(Table13[[#This Row],[Last_Working_Date]]="Active","Active","Exited")</f>
        <v>Active</v>
      </c>
    </row>
    <row r="4826" spans="1:23" x14ac:dyDescent="0.3">
      <c r="A4826" s="9" t="s">
        <v>4911</v>
      </c>
      <c r="B4826" s="9" t="s">
        <v>29</v>
      </c>
      <c r="C4826">
        <v>37</v>
      </c>
      <c r="D4826" t="s">
        <v>30</v>
      </c>
      <c r="E4826" t="s">
        <v>63</v>
      </c>
      <c r="F4826" t="s">
        <v>54</v>
      </c>
      <c r="G4826" t="s">
        <v>139</v>
      </c>
      <c r="H4826" t="s">
        <v>24</v>
      </c>
      <c r="I4826" s="5">
        <v>2.2999999999999998</v>
      </c>
      <c r="J4826" t="s">
        <v>25</v>
      </c>
      <c r="K4826" s="1">
        <v>39981</v>
      </c>
      <c r="L4826" s="1" t="s">
        <v>5075</v>
      </c>
      <c r="M4826" s="7">
        <v>16.36</v>
      </c>
      <c r="N4826" s="22">
        <v>35620</v>
      </c>
      <c r="O4826">
        <v>3</v>
      </c>
      <c r="P4826" t="s">
        <v>26</v>
      </c>
      <c r="Q4826">
        <v>1</v>
      </c>
      <c r="R4826">
        <v>7</v>
      </c>
      <c r="S4826" t="s">
        <v>217</v>
      </c>
      <c r="T4826" t="s">
        <v>26</v>
      </c>
      <c r="U4826" t="str">
        <f t="shared" si="150"/>
        <v>Adult</v>
      </c>
      <c r="V4826" t="str">
        <f t="shared" si="151"/>
        <v>Mid-Level</v>
      </c>
      <c r="W4826" t="str">
        <f>IF(Table13[[#This Row],[Last_Working_Date]]="Active","Active","Exited")</f>
        <v>Active</v>
      </c>
    </row>
    <row r="4827" spans="1:23" x14ac:dyDescent="0.3">
      <c r="A4827" s="9" t="s">
        <v>4912</v>
      </c>
      <c r="B4827" s="9" t="s">
        <v>29</v>
      </c>
      <c r="C4827">
        <v>28</v>
      </c>
      <c r="D4827" t="s">
        <v>30</v>
      </c>
      <c r="E4827" t="s">
        <v>21</v>
      </c>
      <c r="F4827" t="s">
        <v>22</v>
      </c>
      <c r="G4827" t="s">
        <v>59</v>
      </c>
      <c r="H4827" t="s">
        <v>84</v>
      </c>
      <c r="I4827" s="5">
        <v>5.6</v>
      </c>
      <c r="J4827" t="s">
        <v>25</v>
      </c>
      <c r="K4827" s="1">
        <v>42347</v>
      </c>
      <c r="L4827" s="1" t="s">
        <v>5075</v>
      </c>
      <c r="M4827" s="7">
        <v>9.89</v>
      </c>
      <c r="N4827" s="22">
        <v>41471</v>
      </c>
      <c r="O4827">
        <v>5</v>
      </c>
      <c r="P4827" t="s">
        <v>65</v>
      </c>
      <c r="Q4827">
        <v>1</v>
      </c>
      <c r="R4827">
        <v>10</v>
      </c>
      <c r="S4827" t="s">
        <v>387</v>
      </c>
      <c r="T4827" t="s">
        <v>26</v>
      </c>
      <c r="U4827" t="str">
        <f t="shared" si="150"/>
        <v>Young</v>
      </c>
      <c r="V4827" t="str">
        <f t="shared" si="151"/>
        <v>Senior</v>
      </c>
      <c r="W4827" t="str">
        <f>IF(Table13[[#This Row],[Last_Working_Date]]="Active","Active","Exited")</f>
        <v>Active</v>
      </c>
    </row>
    <row r="4828" spans="1:23" x14ac:dyDescent="0.3">
      <c r="A4828" s="9" t="s">
        <v>4913</v>
      </c>
      <c r="B4828" s="9" t="s">
        <v>19</v>
      </c>
      <c r="C4828">
        <v>27</v>
      </c>
      <c r="D4828" t="s">
        <v>30</v>
      </c>
      <c r="E4828" t="s">
        <v>44</v>
      </c>
      <c r="F4828" t="s">
        <v>45</v>
      </c>
      <c r="G4828" t="s">
        <v>164</v>
      </c>
      <c r="H4828" t="s">
        <v>51</v>
      </c>
      <c r="I4828" s="5">
        <v>3.5</v>
      </c>
      <c r="J4828" t="s">
        <v>25</v>
      </c>
      <c r="K4828" s="1">
        <v>40401</v>
      </c>
      <c r="L4828" s="1" t="s">
        <v>5075</v>
      </c>
      <c r="M4828" s="7">
        <v>15.21</v>
      </c>
      <c r="N4828" s="22">
        <v>44952</v>
      </c>
      <c r="O4828">
        <v>2</v>
      </c>
      <c r="P4828" t="s">
        <v>26</v>
      </c>
      <c r="Q4828">
        <v>2</v>
      </c>
      <c r="R4828">
        <v>6</v>
      </c>
      <c r="S4828" t="s">
        <v>372</v>
      </c>
      <c r="T4828" t="s">
        <v>26</v>
      </c>
      <c r="U4828" t="str">
        <f t="shared" si="150"/>
        <v>Young</v>
      </c>
      <c r="V4828" t="str">
        <f t="shared" si="151"/>
        <v>Mid-Level</v>
      </c>
      <c r="W4828" t="str">
        <f>IF(Table13[[#This Row],[Last_Working_Date]]="Active","Active","Exited")</f>
        <v>Active</v>
      </c>
    </row>
    <row r="4829" spans="1:23" x14ac:dyDescent="0.3">
      <c r="A4829" s="9" t="s">
        <v>4914</v>
      </c>
      <c r="B4829" s="9" t="s">
        <v>29</v>
      </c>
      <c r="C4829">
        <v>31</v>
      </c>
      <c r="D4829" t="s">
        <v>30</v>
      </c>
      <c r="E4829" t="s">
        <v>44</v>
      </c>
      <c r="F4829" t="s">
        <v>54</v>
      </c>
      <c r="G4829" t="s">
        <v>139</v>
      </c>
      <c r="H4829" t="s">
        <v>51</v>
      </c>
      <c r="I4829" s="5">
        <v>2.2999999999999998</v>
      </c>
      <c r="J4829" t="s">
        <v>25</v>
      </c>
      <c r="K4829" s="1">
        <v>44639</v>
      </c>
      <c r="L4829" s="1">
        <v>45349</v>
      </c>
      <c r="M4829" s="7">
        <v>1.94</v>
      </c>
      <c r="N4829" s="22">
        <v>36082</v>
      </c>
      <c r="O4829">
        <v>3</v>
      </c>
      <c r="P4829" t="s">
        <v>26</v>
      </c>
      <c r="Q4829">
        <v>1</v>
      </c>
      <c r="R4829">
        <v>4</v>
      </c>
      <c r="S4829" t="s">
        <v>386</v>
      </c>
      <c r="T4829" t="s">
        <v>65</v>
      </c>
      <c r="U4829" t="str">
        <f t="shared" si="150"/>
        <v>Adult</v>
      </c>
      <c r="V4829" t="str">
        <f t="shared" si="151"/>
        <v>Mid-Level</v>
      </c>
      <c r="W4829" t="str">
        <f>IF(Table13[[#This Row],[Last_Working_Date]]="Active","Active","Exited")</f>
        <v>Exited</v>
      </c>
    </row>
    <row r="4830" spans="1:23" x14ac:dyDescent="0.3">
      <c r="A4830" s="9" t="s">
        <v>200</v>
      </c>
      <c r="B4830" s="9" t="s">
        <v>29</v>
      </c>
      <c r="C4830">
        <v>44</v>
      </c>
      <c r="D4830" t="s">
        <v>20</v>
      </c>
      <c r="E4830" t="s">
        <v>58</v>
      </c>
      <c r="F4830" t="s">
        <v>92</v>
      </c>
      <c r="G4830" t="s">
        <v>93</v>
      </c>
      <c r="H4830" t="s">
        <v>24</v>
      </c>
      <c r="I4830" s="5">
        <v>19.2</v>
      </c>
      <c r="J4830" t="s">
        <v>25</v>
      </c>
      <c r="K4830" s="1">
        <v>40923</v>
      </c>
      <c r="L4830" s="1" t="s">
        <v>5075</v>
      </c>
      <c r="M4830" s="7">
        <v>13.79</v>
      </c>
      <c r="N4830" s="22">
        <v>72263</v>
      </c>
      <c r="O4830">
        <v>3</v>
      </c>
      <c r="P4830" t="s">
        <v>26</v>
      </c>
      <c r="Q4830">
        <v>4</v>
      </c>
      <c r="R4830">
        <v>3</v>
      </c>
      <c r="S4830" t="s">
        <v>5074</v>
      </c>
      <c r="T4830" t="s">
        <v>26</v>
      </c>
      <c r="U4830" t="str">
        <f t="shared" si="150"/>
        <v>Adult</v>
      </c>
      <c r="V4830" t="str">
        <f t="shared" si="151"/>
        <v>Expert</v>
      </c>
      <c r="W4830" t="str">
        <f>IF(Table13[[#This Row],[Last_Working_Date]]="Active","Active","Exited")</f>
        <v>Active</v>
      </c>
    </row>
    <row r="4831" spans="1:23" x14ac:dyDescent="0.3">
      <c r="A4831" s="9" t="s">
        <v>4915</v>
      </c>
      <c r="B4831" s="9" t="s">
        <v>29</v>
      </c>
      <c r="C4831">
        <v>34</v>
      </c>
      <c r="D4831" t="s">
        <v>20</v>
      </c>
      <c r="E4831" t="s">
        <v>44</v>
      </c>
      <c r="F4831" t="s">
        <v>32</v>
      </c>
      <c r="G4831" t="s">
        <v>33</v>
      </c>
      <c r="H4831" t="s">
        <v>24</v>
      </c>
      <c r="I4831" s="5">
        <v>8.4</v>
      </c>
      <c r="J4831" t="s">
        <v>25</v>
      </c>
      <c r="K4831" s="1">
        <v>39799</v>
      </c>
      <c r="L4831" s="1">
        <v>41420</v>
      </c>
      <c r="M4831" s="7">
        <v>4.4400000000000004</v>
      </c>
      <c r="N4831" s="22">
        <v>47675</v>
      </c>
      <c r="O4831">
        <v>2</v>
      </c>
      <c r="P4831" t="s">
        <v>26</v>
      </c>
      <c r="Q4831">
        <v>3</v>
      </c>
      <c r="R4831">
        <v>2</v>
      </c>
      <c r="S4831" t="s">
        <v>2673</v>
      </c>
      <c r="T4831" t="s">
        <v>65</v>
      </c>
      <c r="U4831" t="str">
        <f t="shared" si="150"/>
        <v>Adult</v>
      </c>
      <c r="V4831" t="str">
        <f t="shared" si="151"/>
        <v>Senior</v>
      </c>
      <c r="W4831" t="str">
        <f>IF(Table13[[#This Row],[Last_Working_Date]]="Active","Active","Exited")</f>
        <v>Exited</v>
      </c>
    </row>
    <row r="4832" spans="1:23" x14ac:dyDescent="0.3">
      <c r="A4832" s="9" t="s">
        <v>4916</v>
      </c>
      <c r="B4832" s="9" t="s">
        <v>19</v>
      </c>
      <c r="C4832">
        <v>30</v>
      </c>
      <c r="D4832" t="s">
        <v>20</v>
      </c>
      <c r="E4832" t="s">
        <v>39</v>
      </c>
      <c r="F4832" t="s">
        <v>22</v>
      </c>
      <c r="G4832" t="s">
        <v>59</v>
      </c>
      <c r="H4832" t="s">
        <v>84</v>
      </c>
      <c r="I4832" s="5">
        <v>10</v>
      </c>
      <c r="J4832" t="s">
        <v>25</v>
      </c>
      <c r="K4832" s="1">
        <v>41623</v>
      </c>
      <c r="L4832" s="1" t="s">
        <v>5075</v>
      </c>
      <c r="M4832" s="7">
        <v>11.87</v>
      </c>
      <c r="N4832" s="22">
        <v>51629</v>
      </c>
      <c r="O4832">
        <v>5</v>
      </c>
      <c r="P4832" t="s">
        <v>26</v>
      </c>
      <c r="Q4832">
        <v>2</v>
      </c>
      <c r="R4832">
        <v>8</v>
      </c>
      <c r="S4832" t="s">
        <v>300</v>
      </c>
      <c r="T4832" t="s">
        <v>26</v>
      </c>
      <c r="U4832" t="str">
        <f t="shared" si="150"/>
        <v>Young</v>
      </c>
      <c r="V4832" t="str">
        <f t="shared" si="151"/>
        <v>Expert</v>
      </c>
      <c r="W4832" t="str">
        <f>IF(Table13[[#This Row],[Last_Working_Date]]="Active","Active","Exited")</f>
        <v>Active</v>
      </c>
    </row>
    <row r="4833" spans="1:23" x14ac:dyDescent="0.3">
      <c r="A4833" s="9" t="s">
        <v>4917</v>
      </c>
      <c r="B4833" s="9" t="s">
        <v>29</v>
      </c>
      <c r="C4833">
        <v>28</v>
      </c>
      <c r="D4833" t="s">
        <v>30</v>
      </c>
      <c r="E4833" t="s">
        <v>63</v>
      </c>
      <c r="F4833" t="s">
        <v>22</v>
      </c>
      <c r="G4833" t="s">
        <v>59</v>
      </c>
      <c r="H4833" t="s">
        <v>24</v>
      </c>
      <c r="I4833" s="5">
        <v>5</v>
      </c>
      <c r="J4833" t="s">
        <v>85</v>
      </c>
      <c r="K4833" s="1">
        <v>40679</v>
      </c>
      <c r="L4833" s="1" t="s">
        <v>5075</v>
      </c>
      <c r="M4833" s="7">
        <v>14.45</v>
      </c>
      <c r="N4833" s="22">
        <v>42016</v>
      </c>
      <c r="O4833">
        <v>4</v>
      </c>
      <c r="P4833" t="s">
        <v>26</v>
      </c>
      <c r="Q4833">
        <v>2</v>
      </c>
      <c r="R4833">
        <v>4</v>
      </c>
      <c r="S4833" t="s">
        <v>1386</v>
      </c>
      <c r="T4833" t="s">
        <v>26</v>
      </c>
      <c r="U4833" t="str">
        <f t="shared" si="150"/>
        <v>Young</v>
      </c>
      <c r="V4833" t="str">
        <f t="shared" si="151"/>
        <v>Senior</v>
      </c>
      <c r="W4833" t="str">
        <f>IF(Table13[[#This Row],[Last_Working_Date]]="Active","Active","Exited")</f>
        <v>Active</v>
      </c>
    </row>
    <row r="4834" spans="1:23" x14ac:dyDescent="0.3">
      <c r="A4834" s="9" t="s">
        <v>4918</v>
      </c>
      <c r="B4834" s="9" t="s">
        <v>19</v>
      </c>
      <c r="C4834">
        <v>39</v>
      </c>
      <c r="D4834" t="s">
        <v>30</v>
      </c>
      <c r="E4834" t="s">
        <v>63</v>
      </c>
      <c r="F4834" t="s">
        <v>45</v>
      </c>
      <c r="G4834" t="s">
        <v>164</v>
      </c>
      <c r="H4834" t="s">
        <v>24</v>
      </c>
      <c r="I4834" s="5">
        <v>12.5</v>
      </c>
      <c r="J4834" t="s">
        <v>25</v>
      </c>
      <c r="K4834" s="1">
        <v>45354</v>
      </c>
      <c r="L4834" s="1" t="s">
        <v>5075</v>
      </c>
      <c r="M4834" s="7">
        <v>1.65</v>
      </c>
      <c r="N4834" s="22">
        <v>66391</v>
      </c>
      <c r="O4834">
        <v>3</v>
      </c>
      <c r="P4834" t="s">
        <v>26</v>
      </c>
      <c r="Q4834">
        <v>2</v>
      </c>
      <c r="R4834">
        <v>0</v>
      </c>
      <c r="S4834" t="s">
        <v>1136</v>
      </c>
      <c r="T4834" t="s">
        <v>26</v>
      </c>
      <c r="U4834" t="str">
        <f t="shared" si="150"/>
        <v>Adult</v>
      </c>
      <c r="V4834" t="str">
        <f t="shared" si="151"/>
        <v>Expert</v>
      </c>
      <c r="W4834" t="str">
        <f>IF(Table13[[#This Row],[Last_Working_Date]]="Active","Active","Exited")</f>
        <v>Active</v>
      </c>
    </row>
    <row r="4835" spans="1:23" x14ac:dyDescent="0.3">
      <c r="A4835" s="9" t="s">
        <v>4919</v>
      </c>
      <c r="B4835" s="9" t="s">
        <v>29</v>
      </c>
      <c r="C4835">
        <v>32</v>
      </c>
      <c r="D4835" t="s">
        <v>30</v>
      </c>
      <c r="E4835" t="s">
        <v>44</v>
      </c>
      <c r="F4835" t="s">
        <v>22</v>
      </c>
      <c r="G4835" t="s">
        <v>59</v>
      </c>
      <c r="H4835" t="s">
        <v>51</v>
      </c>
      <c r="I4835" s="5">
        <v>8.1999999999999993</v>
      </c>
      <c r="J4835" t="s">
        <v>25</v>
      </c>
      <c r="K4835" s="1">
        <v>45586</v>
      </c>
      <c r="L4835" s="1" t="s">
        <v>5075</v>
      </c>
      <c r="M4835" s="7">
        <v>1.02</v>
      </c>
      <c r="N4835" s="22">
        <v>46264</v>
      </c>
      <c r="O4835">
        <v>3</v>
      </c>
      <c r="P4835" t="s">
        <v>26</v>
      </c>
      <c r="Q4835">
        <v>3</v>
      </c>
      <c r="R4835">
        <v>6</v>
      </c>
      <c r="S4835" t="s">
        <v>983</v>
      </c>
      <c r="T4835" t="s">
        <v>26</v>
      </c>
      <c r="U4835" t="str">
        <f t="shared" si="150"/>
        <v>Adult</v>
      </c>
      <c r="V4835" t="str">
        <f t="shared" si="151"/>
        <v>Senior</v>
      </c>
      <c r="W4835" t="str">
        <f>IF(Table13[[#This Row],[Last_Working_Date]]="Active","Active","Exited")</f>
        <v>Active</v>
      </c>
    </row>
    <row r="4836" spans="1:23" x14ac:dyDescent="0.3">
      <c r="A4836" s="9" t="s">
        <v>4920</v>
      </c>
      <c r="B4836" s="9" t="s">
        <v>29</v>
      </c>
      <c r="C4836">
        <v>24</v>
      </c>
      <c r="D4836" t="s">
        <v>30</v>
      </c>
      <c r="E4836" t="s">
        <v>31</v>
      </c>
      <c r="F4836" t="s">
        <v>40</v>
      </c>
      <c r="G4836" t="s">
        <v>41</v>
      </c>
      <c r="H4836" t="s">
        <v>51</v>
      </c>
      <c r="I4836" s="5">
        <v>3.3</v>
      </c>
      <c r="J4836" t="s">
        <v>25</v>
      </c>
      <c r="K4836" s="1">
        <v>43753</v>
      </c>
      <c r="L4836" s="1" t="s">
        <v>5075</v>
      </c>
      <c r="M4836" s="7">
        <v>6.04</v>
      </c>
      <c r="N4836" s="22">
        <v>35260</v>
      </c>
      <c r="O4836">
        <v>4</v>
      </c>
      <c r="P4836" t="s">
        <v>26</v>
      </c>
      <c r="Q4836">
        <v>3</v>
      </c>
      <c r="R4836">
        <v>4</v>
      </c>
      <c r="S4836" t="s">
        <v>562</v>
      </c>
      <c r="T4836" t="s">
        <v>26</v>
      </c>
      <c r="U4836" t="str">
        <f t="shared" si="150"/>
        <v>Young</v>
      </c>
      <c r="V4836" t="str">
        <f t="shared" si="151"/>
        <v>Mid-Level</v>
      </c>
      <c r="W4836" t="str">
        <f>IF(Table13[[#This Row],[Last_Working_Date]]="Active","Active","Exited")</f>
        <v>Active</v>
      </c>
    </row>
    <row r="4837" spans="1:23" x14ac:dyDescent="0.3">
      <c r="A4837" s="9" t="s">
        <v>4921</v>
      </c>
      <c r="B4837" s="9" t="s">
        <v>29</v>
      </c>
      <c r="C4837">
        <v>29</v>
      </c>
      <c r="D4837" t="s">
        <v>20</v>
      </c>
      <c r="E4837" t="s">
        <v>58</v>
      </c>
      <c r="F4837" t="s">
        <v>54</v>
      </c>
      <c r="G4837" t="s">
        <v>139</v>
      </c>
      <c r="H4837" t="s">
        <v>24</v>
      </c>
      <c r="I4837" s="5">
        <v>7.4</v>
      </c>
      <c r="J4837" t="s">
        <v>25</v>
      </c>
      <c r="K4837" s="1">
        <v>45588</v>
      </c>
      <c r="L4837" s="1" t="s">
        <v>5075</v>
      </c>
      <c r="M4837" s="7">
        <v>1.01</v>
      </c>
      <c r="N4837" s="22">
        <v>56842</v>
      </c>
      <c r="O4837">
        <v>3</v>
      </c>
      <c r="P4837" t="s">
        <v>26</v>
      </c>
      <c r="Q4837">
        <v>3</v>
      </c>
      <c r="R4837">
        <v>7</v>
      </c>
      <c r="S4837" t="s">
        <v>850</v>
      </c>
      <c r="T4837" t="s">
        <v>26</v>
      </c>
      <c r="U4837" t="str">
        <f t="shared" si="150"/>
        <v>Young</v>
      </c>
      <c r="V4837" t="str">
        <f t="shared" si="151"/>
        <v>Senior</v>
      </c>
      <c r="W4837" t="str">
        <f>IF(Table13[[#This Row],[Last_Working_Date]]="Active","Active","Exited")</f>
        <v>Active</v>
      </c>
    </row>
    <row r="4838" spans="1:23" x14ac:dyDescent="0.3">
      <c r="A4838" s="9" t="s">
        <v>4922</v>
      </c>
      <c r="B4838" s="9" t="s">
        <v>29</v>
      </c>
      <c r="C4838">
        <v>38</v>
      </c>
      <c r="D4838" t="s">
        <v>30</v>
      </c>
      <c r="E4838" t="s">
        <v>58</v>
      </c>
      <c r="F4838" t="s">
        <v>67</v>
      </c>
      <c r="G4838" t="s">
        <v>110</v>
      </c>
      <c r="H4838" t="s">
        <v>24</v>
      </c>
      <c r="I4838" s="5">
        <v>17.5</v>
      </c>
      <c r="J4838" t="s">
        <v>85</v>
      </c>
      <c r="K4838" s="1">
        <v>39654</v>
      </c>
      <c r="L4838" s="1">
        <v>43361</v>
      </c>
      <c r="M4838" s="7">
        <v>10.15</v>
      </c>
      <c r="N4838" s="22">
        <v>63701</v>
      </c>
      <c r="O4838">
        <v>3</v>
      </c>
      <c r="P4838" t="s">
        <v>26</v>
      </c>
      <c r="Q4838">
        <v>1</v>
      </c>
      <c r="R4838">
        <v>9</v>
      </c>
      <c r="S4838" t="s">
        <v>873</v>
      </c>
      <c r="T4838" t="s">
        <v>65</v>
      </c>
      <c r="U4838" t="str">
        <f t="shared" si="150"/>
        <v>Adult</v>
      </c>
      <c r="V4838" t="str">
        <f t="shared" si="151"/>
        <v>Expert</v>
      </c>
      <c r="W4838" t="str">
        <f>IF(Table13[[#This Row],[Last_Working_Date]]="Active","Active","Exited")</f>
        <v>Exited</v>
      </c>
    </row>
    <row r="4839" spans="1:23" x14ac:dyDescent="0.3">
      <c r="A4839" s="9" t="s">
        <v>4923</v>
      </c>
      <c r="B4839" s="9" t="s">
        <v>29</v>
      </c>
      <c r="C4839">
        <v>30</v>
      </c>
      <c r="D4839" t="s">
        <v>20</v>
      </c>
      <c r="E4839" t="s">
        <v>53</v>
      </c>
      <c r="F4839" t="s">
        <v>40</v>
      </c>
      <c r="G4839" t="s">
        <v>41</v>
      </c>
      <c r="H4839" t="s">
        <v>24</v>
      </c>
      <c r="I4839" s="5">
        <v>10</v>
      </c>
      <c r="J4839" t="s">
        <v>25</v>
      </c>
      <c r="K4839" s="1">
        <v>41746</v>
      </c>
      <c r="L4839" s="1" t="s">
        <v>5075</v>
      </c>
      <c r="M4839" s="7">
        <v>11.53</v>
      </c>
      <c r="N4839" s="22">
        <v>51312</v>
      </c>
      <c r="O4839">
        <v>3</v>
      </c>
      <c r="P4839" t="s">
        <v>26</v>
      </c>
      <c r="Q4839">
        <v>2</v>
      </c>
      <c r="R4839">
        <v>7</v>
      </c>
      <c r="S4839" t="s">
        <v>231</v>
      </c>
      <c r="T4839" t="s">
        <v>26</v>
      </c>
      <c r="U4839" t="str">
        <f t="shared" si="150"/>
        <v>Young</v>
      </c>
      <c r="V4839" t="str">
        <f t="shared" si="151"/>
        <v>Expert</v>
      </c>
      <c r="W4839" t="str">
        <f>IF(Table13[[#This Row],[Last_Working_Date]]="Active","Active","Exited")</f>
        <v>Active</v>
      </c>
    </row>
    <row r="4840" spans="1:23" x14ac:dyDescent="0.3">
      <c r="A4840" s="9" t="s">
        <v>153</v>
      </c>
      <c r="B4840" s="9" t="s">
        <v>19</v>
      </c>
      <c r="C4840">
        <v>24</v>
      </c>
      <c r="D4840" t="s">
        <v>30</v>
      </c>
      <c r="E4840" t="s">
        <v>53</v>
      </c>
      <c r="F4840" t="s">
        <v>92</v>
      </c>
      <c r="G4840" t="s">
        <v>93</v>
      </c>
      <c r="H4840" t="s">
        <v>24</v>
      </c>
      <c r="I4840" s="5">
        <v>2.2999999999999998</v>
      </c>
      <c r="J4840" t="s">
        <v>25</v>
      </c>
      <c r="K4840" s="1">
        <v>42695</v>
      </c>
      <c r="L4840" s="1" t="s">
        <v>5075</v>
      </c>
      <c r="M4840" s="7">
        <v>8.93</v>
      </c>
      <c r="N4840" s="22">
        <v>44789</v>
      </c>
      <c r="O4840">
        <v>4</v>
      </c>
      <c r="P4840" t="s">
        <v>26</v>
      </c>
      <c r="Q4840">
        <v>2</v>
      </c>
      <c r="R4840">
        <v>5</v>
      </c>
      <c r="S4840" t="s">
        <v>5074</v>
      </c>
      <c r="T4840" t="s">
        <v>26</v>
      </c>
      <c r="U4840" t="str">
        <f t="shared" si="150"/>
        <v>Young</v>
      </c>
      <c r="V4840" t="str">
        <f t="shared" si="151"/>
        <v>Mid-Level</v>
      </c>
      <c r="W4840" t="str">
        <f>IF(Table13[[#This Row],[Last_Working_Date]]="Active","Active","Exited")</f>
        <v>Active</v>
      </c>
    </row>
    <row r="4841" spans="1:23" x14ac:dyDescent="0.3">
      <c r="A4841" s="9" t="s">
        <v>4924</v>
      </c>
      <c r="B4841" s="9" t="s">
        <v>29</v>
      </c>
      <c r="C4841">
        <v>23</v>
      </c>
      <c r="D4841" t="s">
        <v>30</v>
      </c>
      <c r="E4841" t="s">
        <v>31</v>
      </c>
      <c r="F4841" t="s">
        <v>92</v>
      </c>
      <c r="G4841" t="s">
        <v>246</v>
      </c>
      <c r="H4841" t="s">
        <v>24</v>
      </c>
      <c r="I4841" s="5">
        <v>0.8</v>
      </c>
      <c r="J4841" t="s">
        <v>25</v>
      </c>
      <c r="K4841" s="1">
        <v>43729</v>
      </c>
      <c r="L4841" s="1" t="s">
        <v>5075</v>
      </c>
      <c r="M4841" s="7">
        <v>6.1</v>
      </c>
      <c r="N4841" s="22">
        <v>41625</v>
      </c>
      <c r="O4841">
        <v>4</v>
      </c>
      <c r="P4841" t="s">
        <v>26</v>
      </c>
      <c r="Q4841">
        <v>0</v>
      </c>
      <c r="R4841">
        <v>6</v>
      </c>
      <c r="S4841" t="s">
        <v>905</v>
      </c>
      <c r="T4841" t="s">
        <v>26</v>
      </c>
      <c r="U4841" t="str">
        <f t="shared" si="150"/>
        <v>Young</v>
      </c>
      <c r="V4841" t="str">
        <f t="shared" si="151"/>
        <v>Junior</v>
      </c>
      <c r="W4841" t="str">
        <f>IF(Table13[[#This Row],[Last_Working_Date]]="Active","Active","Exited")</f>
        <v>Active</v>
      </c>
    </row>
    <row r="4842" spans="1:23" x14ac:dyDescent="0.3">
      <c r="A4842" s="9" t="s">
        <v>4925</v>
      </c>
      <c r="B4842" s="9" t="s">
        <v>29</v>
      </c>
      <c r="C4842">
        <v>29</v>
      </c>
      <c r="D4842" t="s">
        <v>30</v>
      </c>
      <c r="E4842" t="s">
        <v>39</v>
      </c>
      <c r="F4842" t="s">
        <v>54</v>
      </c>
      <c r="G4842" t="s">
        <v>139</v>
      </c>
      <c r="H4842" t="s">
        <v>84</v>
      </c>
      <c r="I4842" s="5">
        <v>7.7</v>
      </c>
      <c r="J4842" t="s">
        <v>25</v>
      </c>
      <c r="K4842" s="1">
        <v>40300</v>
      </c>
      <c r="L4842" s="1">
        <v>43674</v>
      </c>
      <c r="M4842" s="7">
        <v>9.24</v>
      </c>
      <c r="N4842" s="22">
        <v>51065</v>
      </c>
      <c r="O4842">
        <v>2</v>
      </c>
      <c r="P4842" t="s">
        <v>26</v>
      </c>
      <c r="Q4842">
        <v>2</v>
      </c>
      <c r="R4842">
        <v>7</v>
      </c>
      <c r="S4842" t="s">
        <v>150</v>
      </c>
      <c r="T4842" t="s">
        <v>65</v>
      </c>
      <c r="U4842" t="str">
        <f t="shared" si="150"/>
        <v>Young</v>
      </c>
      <c r="V4842" t="str">
        <f t="shared" si="151"/>
        <v>Senior</v>
      </c>
      <c r="W4842" t="str">
        <f>IF(Table13[[#This Row],[Last_Working_Date]]="Active","Active","Exited")</f>
        <v>Exited</v>
      </c>
    </row>
    <row r="4843" spans="1:23" x14ac:dyDescent="0.3">
      <c r="A4843" s="9" t="s">
        <v>4926</v>
      </c>
      <c r="B4843" s="9" t="s">
        <v>29</v>
      </c>
      <c r="C4843">
        <v>33</v>
      </c>
      <c r="D4843" t="s">
        <v>20</v>
      </c>
      <c r="E4843" t="s">
        <v>44</v>
      </c>
      <c r="F4843" t="s">
        <v>92</v>
      </c>
      <c r="G4843" t="s">
        <v>93</v>
      </c>
      <c r="H4843" t="s">
        <v>24</v>
      </c>
      <c r="I4843" s="5">
        <v>6.4</v>
      </c>
      <c r="J4843" t="s">
        <v>25</v>
      </c>
      <c r="K4843" s="1">
        <v>44533</v>
      </c>
      <c r="L4843" s="1" t="s">
        <v>5075</v>
      </c>
      <c r="M4843" s="7">
        <v>3.9</v>
      </c>
      <c r="N4843" s="22">
        <v>55503</v>
      </c>
      <c r="O4843">
        <v>3</v>
      </c>
      <c r="P4843" t="s">
        <v>26</v>
      </c>
      <c r="Q4843">
        <v>5</v>
      </c>
      <c r="R4843">
        <v>6</v>
      </c>
      <c r="S4843" t="s">
        <v>155</v>
      </c>
      <c r="T4843" t="s">
        <v>26</v>
      </c>
      <c r="U4843" t="str">
        <f t="shared" si="150"/>
        <v>Adult</v>
      </c>
      <c r="V4843" t="str">
        <f t="shared" si="151"/>
        <v>Senior</v>
      </c>
      <c r="W4843" t="str">
        <f>IF(Table13[[#This Row],[Last_Working_Date]]="Active","Active","Exited")</f>
        <v>Active</v>
      </c>
    </row>
    <row r="4844" spans="1:23" x14ac:dyDescent="0.3">
      <c r="A4844" s="9" t="s">
        <v>4927</v>
      </c>
      <c r="B4844" s="9" t="s">
        <v>29</v>
      </c>
      <c r="C4844">
        <v>40</v>
      </c>
      <c r="D4844" t="s">
        <v>30</v>
      </c>
      <c r="E4844" t="s">
        <v>36</v>
      </c>
      <c r="F4844" t="s">
        <v>82</v>
      </c>
      <c r="G4844" t="s">
        <v>83</v>
      </c>
      <c r="H4844" t="s">
        <v>24</v>
      </c>
      <c r="I4844" s="5">
        <v>17.899999999999999</v>
      </c>
      <c r="J4844" t="s">
        <v>25</v>
      </c>
      <c r="K4844" s="1">
        <v>42988</v>
      </c>
      <c r="L4844" s="1" t="s">
        <v>5075</v>
      </c>
      <c r="M4844" s="7">
        <v>8.1300000000000008</v>
      </c>
      <c r="N4844" s="22">
        <v>70546</v>
      </c>
      <c r="O4844">
        <v>4</v>
      </c>
      <c r="P4844" t="s">
        <v>26</v>
      </c>
      <c r="Q4844">
        <v>4</v>
      </c>
      <c r="R4844">
        <v>8</v>
      </c>
      <c r="S4844" t="s">
        <v>287</v>
      </c>
      <c r="T4844" t="s">
        <v>26</v>
      </c>
      <c r="U4844" t="str">
        <f t="shared" si="150"/>
        <v>Adult</v>
      </c>
      <c r="V4844" t="str">
        <f t="shared" si="151"/>
        <v>Expert</v>
      </c>
      <c r="W4844" t="str">
        <f>IF(Table13[[#This Row],[Last_Working_Date]]="Active","Active","Exited")</f>
        <v>Active</v>
      </c>
    </row>
    <row r="4845" spans="1:23" x14ac:dyDescent="0.3">
      <c r="A4845" s="9" t="s">
        <v>4928</v>
      </c>
      <c r="B4845" s="9" t="s">
        <v>29</v>
      </c>
      <c r="C4845">
        <v>23</v>
      </c>
      <c r="D4845" t="s">
        <v>30</v>
      </c>
      <c r="E4845" t="s">
        <v>58</v>
      </c>
      <c r="F4845" t="s">
        <v>22</v>
      </c>
      <c r="G4845" t="s">
        <v>74</v>
      </c>
      <c r="H4845" t="s">
        <v>51</v>
      </c>
      <c r="I4845" s="5">
        <v>2</v>
      </c>
      <c r="J4845" t="s">
        <v>25</v>
      </c>
      <c r="K4845" s="1">
        <v>41099</v>
      </c>
      <c r="L4845" s="1">
        <v>41799</v>
      </c>
      <c r="M4845" s="7">
        <v>1.92</v>
      </c>
      <c r="N4845" s="22">
        <v>31883</v>
      </c>
      <c r="O4845">
        <v>2</v>
      </c>
      <c r="P4845" t="s">
        <v>26</v>
      </c>
      <c r="Q4845">
        <v>1</v>
      </c>
      <c r="R4845">
        <v>5</v>
      </c>
      <c r="S4845" t="s">
        <v>382</v>
      </c>
      <c r="T4845" t="s">
        <v>65</v>
      </c>
      <c r="U4845" t="str">
        <f t="shared" si="150"/>
        <v>Young</v>
      </c>
      <c r="V4845" t="str">
        <f t="shared" si="151"/>
        <v>Mid-Level</v>
      </c>
      <c r="W4845" t="str">
        <f>IF(Table13[[#This Row],[Last_Working_Date]]="Active","Active","Exited")</f>
        <v>Exited</v>
      </c>
    </row>
    <row r="4846" spans="1:23" x14ac:dyDescent="0.3">
      <c r="A4846" s="9" t="s">
        <v>320</v>
      </c>
      <c r="B4846" s="9" t="s">
        <v>29</v>
      </c>
      <c r="C4846">
        <v>25</v>
      </c>
      <c r="D4846" t="s">
        <v>20</v>
      </c>
      <c r="E4846" t="s">
        <v>58</v>
      </c>
      <c r="F4846" t="s">
        <v>54</v>
      </c>
      <c r="G4846" t="s">
        <v>77</v>
      </c>
      <c r="H4846" t="s">
        <v>84</v>
      </c>
      <c r="I4846" s="5">
        <v>0</v>
      </c>
      <c r="J4846" t="s">
        <v>25</v>
      </c>
      <c r="K4846" s="1">
        <v>44276</v>
      </c>
      <c r="L4846" s="1" t="s">
        <v>5075</v>
      </c>
      <c r="M4846" s="7">
        <v>4.6100000000000003</v>
      </c>
      <c r="N4846" s="22">
        <v>29233</v>
      </c>
      <c r="O4846">
        <v>3</v>
      </c>
      <c r="P4846" t="s">
        <v>26</v>
      </c>
      <c r="Q4846">
        <v>2</v>
      </c>
      <c r="R4846">
        <v>8</v>
      </c>
      <c r="S4846" t="s">
        <v>5074</v>
      </c>
      <c r="T4846" t="s">
        <v>26</v>
      </c>
      <c r="U4846" t="str">
        <f t="shared" si="150"/>
        <v>Young</v>
      </c>
      <c r="V4846" t="str">
        <f t="shared" si="151"/>
        <v>Junior</v>
      </c>
      <c r="W4846" t="str">
        <f>IF(Table13[[#This Row],[Last_Working_Date]]="Active","Active","Exited")</f>
        <v>Active</v>
      </c>
    </row>
    <row r="4847" spans="1:23" x14ac:dyDescent="0.3">
      <c r="A4847" s="9" t="s">
        <v>4929</v>
      </c>
      <c r="B4847" s="9" t="s">
        <v>19</v>
      </c>
      <c r="C4847">
        <v>29</v>
      </c>
      <c r="D4847" t="s">
        <v>30</v>
      </c>
      <c r="E4847" t="s">
        <v>53</v>
      </c>
      <c r="F4847" t="s">
        <v>40</v>
      </c>
      <c r="G4847" t="s">
        <v>50</v>
      </c>
      <c r="H4847" t="s">
        <v>84</v>
      </c>
      <c r="I4847" s="5">
        <v>3.7</v>
      </c>
      <c r="J4847" t="s">
        <v>25</v>
      </c>
      <c r="K4847" s="1">
        <v>43745</v>
      </c>
      <c r="L4847" s="1">
        <v>44746</v>
      </c>
      <c r="M4847" s="7">
        <v>2.74</v>
      </c>
      <c r="N4847" s="22">
        <v>41629</v>
      </c>
      <c r="O4847">
        <v>2</v>
      </c>
      <c r="P4847" t="s">
        <v>26</v>
      </c>
      <c r="Q4847">
        <v>1</v>
      </c>
      <c r="R4847">
        <v>6</v>
      </c>
      <c r="S4847" t="s">
        <v>169</v>
      </c>
      <c r="T4847" t="s">
        <v>65</v>
      </c>
      <c r="U4847" t="str">
        <f t="shared" si="150"/>
        <v>Young</v>
      </c>
      <c r="V4847" t="str">
        <f t="shared" si="151"/>
        <v>Mid-Level</v>
      </c>
      <c r="W4847" t="str">
        <f>IF(Table13[[#This Row],[Last_Working_Date]]="Active","Active","Exited")</f>
        <v>Exited</v>
      </c>
    </row>
    <row r="4848" spans="1:23" x14ac:dyDescent="0.3">
      <c r="A4848" s="9" t="s">
        <v>4930</v>
      </c>
      <c r="B4848" s="9" t="s">
        <v>29</v>
      </c>
      <c r="C4848">
        <v>40</v>
      </c>
      <c r="D4848" t="s">
        <v>30</v>
      </c>
      <c r="E4848" t="s">
        <v>63</v>
      </c>
      <c r="F4848" t="s">
        <v>54</v>
      </c>
      <c r="G4848" t="s">
        <v>77</v>
      </c>
      <c r="H4848" t="s">
        <v>84</v>
      </c>
      <c r="I4848" s="5">
        <v>12.2</v>
      </c>
      <c r="J4848" t="s">
        <v>25</v>
      </c>
      <c r="K4848" s="1">
        <v>43357</v>
      </c>
      <c r="L4848" s="1" t="s">
        <v>5075</v>
      </c>
      <c r="M4848" s="7">
        <v>7.12</v>
      </c>
      <c r="N4848" s="22">
        <v>58945</v>
      </c>
      <c r="O4848">
        <v>5</v>
      </c>
      <c r="P4848" t="s">
        <v>26</v>
      </c>
      <c r="Q4848">
        <v>1</v>
      </c>
      <c r="R4848">
        <v>4</v>
      </c>
      <c r="S4848" t="s">
        <v>1545</v>
      </c>
      <c r="T4848" t="s">
        <v>26</v>
      </c>
      <c r="U4848" t="str">
        <f t="shared" si="150"/>
        <v>Adult</v>
      </c>
      <c r="V4848" t="str">
        <f t="shared" si="151"/>
        <v>Expert</v>
      </c>
      <c r="W4848" t="str">
        <f>IF(Table13[[#This Row],[Last_Working_Date]]="Active","Active","Exited")</f>
        <v>Active</v>
      </c>
    </row>
    <row r="4849" spans="1:23" x14ac:dyDescent="0.3">
      <c r="A4849" s="9" t="s">
        <v>1914</v>
      </c>
      <c r="B4849" s="9" t="s">
        <v>19</v>
      </c>
      <c r="C4849">
        <v>40</v>
      </c>
      <c r="D4849" t="s">
        <v>20</v>
      </c>
      <c r="E4849" t="s">
        <v>53</v>
      </c>
      <c r="F4849" t="s">
        <v>40</v>
      </c>
      <c r="G4849" t="s">
        <v>50</v>
      </c>
      <c r="H4849" t="s">
        <v>24</v>
      </c>
      <c r="I4849" s="5">
        <v>6.1</v>
      </c>
      <c r="J4849" t="s">
        <v>25</v>
      </c>
      <c r="K4849" s="1">
        <v>43339</v>
      </c>
      <c r="L4849" s="1" t="s">
        <v>5075</v>
      </c>
      <c r="M4849" s="7">
        <v>7.17</v>
      </c>
      <c r="N4849" s="22">
        <v>44931</v>
      </c>
      <c r="O4849">
        <v>2</v>
      </c>
      <c r="P4849" t="s">
        <v>26</v>
      </c>
      <c r="Q4849">
        <v>2</v>
      </c>
      <c r="R4849">
        <v>6</v>
      </c>
      <c r="S4849" t="s">
        <v>5074</v>
      </c>
      <c r="T4849" t="s">
        <v>26</v>
      </c>
      <c r="U4849" t="str">
        <f t="shared" si="150"/>
        <v>Adult</v>
      </c>
      <c r="V4849" t="str">
        <f t="shared" si="151"/>
        <v>Senior</v>
      </c>
      <c r="W4849" t="str">
        <f>IF(Table13[[#This Row],[Last_Working_Date]]="Active","Active","Exited")</f>
        <v>Active</v>
      </c>
    </row>
    <row r="4850" spans="1:23" x14ac:dyDescent="0.3">
      <c r="A4850" s="9" t="s">
        <v>4931</v>
      </c>
      <c r="B4850" s="9" t="s">
        <v>19</v>
      </c>
      <c r="C4850">
        <v>35</v>
      </c>
      <c r="D4850" t="s">
        <v>30</v>
      </c>
      <c r="E4850" t="s">
        <v>21</v>
      </c>
      <c r="F4850" t="s">
        <v>67</v>
      </c>
      <c r="G4850" t="s">
        <v>68</v>
      </c>
      <c r="H4850" t="s">
        <v>51</v>
      </c>
      <c r="I4850" s="5">
        <v>15</v>
      </c>
      <c r="J4850" t="s">
        <v>25</v>
      </c>
      <c r="K4850" s="1">
        <v>41148</v>
      </c>
      <c r="L4850" s="1" t="s">
        <v>5075</v>
      </c>
      <c r="M4850" s="7">
        <v>13.17</v>
      </c>
      <c r="N4850" s="22">
        <v>60331</v>
      </c>
      <c r="O4850">
        <v>4</v>
      </c>
      <c r="P4850" t="s">
        <v>26</v>
      </c>
      <c r="Q4850">
        <v>0</v>
      </c>
      <c r="R4850">
        <v>3</v>
      </c>
      <c r="S4850" t="s">
        <v>1151</v>
      </c>
      <c r="T4850" t="s">
        <v>26</v>
      </c>
      <c r="U4850" t="str">
        <f t="shared" si="150"/>
        <v>Adult</v>
      </c>
      <c r="V4850" t="str">
        <f t="shared" si="151"/>
        <v>Expert</v>
      </c>
      <c r="W4850" t="str">
        <f>IF(Table13[[#This Row],[Last_Working_Date]]="Active","Active","Exited")</f>
        <v>Active</v>
      </c>
    </row>
    <row r="4851" spans="1:23" x14ac:dyDescent="0.3">
      <c r="A4851" s="9" t="s">
        <v>4932</v>
      </c>
      <c r="B4851" s="9" t="s">
        <v>19</v>
      </c>
      <c r="C4851">
        <v>35</v>
      </c>
      <c r="D4851" t="s">
        <v>30</v>
      </c>
      <c r="E4851" t="s">
        <v>36</v>
      </c>
      <c r="F4851" t="s">
        <v>67</v>
      </c>
      <c r="G4851" t="s">
        <v>90</v>
      </c>
      <c r="H4851" t="s">
        <v>24</v>
      </c>
      <c r="I4851" s="5">
        <v>9.1999999999999993</v>
      </c>
      <c r="J4851" t="s">
        <v>25</v>
      </c>
      <c r="K4851" s="1">
        <v>39967</v>
      </c>
      <c r="L4851" s="1" t="s">
        <v>5075</v>
      </c>
      <c r="M4851" s="7">
        <v>16.399999999999999</v>
      </c>
      <c r="N4851" s="22">
        <v>52631</v>
      </c>
      <c r="O4851">
        <v>3</v>
      </c>
      <c r="P4851" t="s">
        <v>26</v>
      </c>
      <c r="Q4851">
        <v>0</v>
      </c>
      <c r="R4851">
        <v>10</v>
      </c>
      <c r="S4851" t="s">
        <v>921</v>
      </c>
      <c r="T4851" t="s">
        <v>26</v>
      </c>
      <c r="U4851" t="str">
        <f t="shared" si="150"/>
        <v>Adult</v>
      </c>
      <c r="V4851" t="str">
        <f t="shared" si="151"/>
        <v>Senior</v>
      </c>
      <c r="W4851" t="str">
        <f>IF(Table13[[#This Row],[Last_Working_Date]]="Active","Active","Exited")</f>
        <v>Active</v>
      </c>
    </row>
    <row r="4852" spans="1:23" x14ac:dyDescent="0.3">
      <c r="A4852" s="9" t="s">
        <v>4933</v>
      </c>
      <c r="B4852" s="9" t="s">
        <v>19</v>
      </c>
      <c r="C4852">
        <v>32</v>
      </c>
      <c r="D4852" t="s">
        <v>20</v>
      </c>
      <c r="E4852" t="s">
        <v>58</v>
      </c>
      <c r="F4852" t="s">
        <v>32</v>
      </c>
      <c r="G4852" t="s">
        <v>33</v>
      </c>
      <c r="H4852" t="s">
        <v>24</v>
      </c>
      <c r="I4852" s="5">
        <v>10.5</v>
      </c>
      <c r="J4852" t="s">
        <v>25</v>
      </c>
      <c r="K4852" s="1">
        <v>39557</v>
      </c>
      <c r="L4852" s="1" t="s">
        <v>5075</v>
      </c>
      <c r="M4852" s="7">
        <v>17.52</v>
      </c>
      <c r="N4852" s="22">
        <v>47704</v>
      </c>
      <c r="O4852">
        <v>2</v>
      </c>
      <c r="P4852" t="s">
        <v>26</v>
      </c>
      <c r="Q4852">
        <v>1</v>
      </c>
      <c r="R4852">
        <v>5</v>
      </c>
      <c r="S4852" t="s">
        <v>612</v>
      </c>
      <c r="T4852" t="s">
        <v>26</v>
      </c>
      <c r="U4852" t="str">
        <f t="shared" si="150"/>
        <v>Adult</v>
      </c>
      <c r="V4852" t="str">
        <f t="shared" si="151"/>
        <v>Expert</v>
      </c>
      <c r="W4852" t="str">
        <f>IF(Table13[[#This Row],[Last_Working_Date]]="Active","Active","Exited")</f>
        <v>Active</v>
      </c>
    </row>
    <row r="4853" spans="1:23" x14ac:dyDescent="0.3">
      <c r="A4853" s="9" t="s">
        <v>4934</v>
      </c>
      <c r="B4853" s="9" t="s">
        <v>29</v>
      </c>
      <c r="C4853">
        <v>30</v>
      </c>
      <c r="D4853" t="s">
        <v>30</v>
      </c>
      <c r="E4853" t="s">
        <v>36</v>
      </c>
      <c r="F4853" t="s">
        <v>67</v>
      </c>
      <c r="G4853" t="s">
        <v>71</v>
      </c>
      <c r="H4853" t="s">
        <v>24</v>
      </c>
      <c r="I4853" s="5">
        <v>8.1999999999999993</v>
      </c>
      <c r="J4853" t="s">
        <v>25</v>
      </c>
      <c r="K4853" s="1">
        <v>41503</v>
      </c>
      <c r="L4853" s="1">
        <v>45910</v>
      </c>
      <c r="M4853" s="7">
        <v>12.07</v>
      </c>
      <c r="N4853" s="22">
        <v>53042</v>
      </c>
      <c r="O4853">
        <v>1</v>
      </c>
      <c r="P4853" t="s">
        <v>26</v>
      </c>
      <c r="Q4853">
        <v>1</v>
      </c>
      <c r="R4853">
        <v>12</v>
      </c>
      <c r="S4853" t="s">
        <v>988</v>
      </c>
      <c r="T4853" t="s">
        <v>65</v>
      </c>
      <c r="U4853" t="str">
        <f t="shared" si="150"/>
        <v>Young</v>
      </c>
      <c r="V4853" t="str">
        <f t="shared" si="151"/>
        <v>Senior</v>
      </c>
      <c r="W4853" t="str">
        <f>IF(Table13[[#This Row],[Last_Working_Date]]="Active","Active","Exited")</f>
        <v>Exited</v>
      </c>
    </row>
    <row r="4854" spans="1:23" x14ac:dyDescent="0.3">
      <c r="A4854" s="9" t="s">
        <v>4935</v>
      </c>
      <c r="B4854" s="9" t="s">
        <v>29</v>
      </c>
      <c r="C4854">
        <v>25</v>
      </c>
      <c r="D4854" t="s">
        <v>30</v>
      </c>
      <c r="E4854" t="s">
        <v>63</v>
      </c>
      <c r="F4854" t="s">
        <v>22</v>
      </c>
      <c r="G4854" t="s">
        <v>23</v>
      </c>
      <c r="H4854" t="s">
        <v>84</v>
      </c>
      <c r="I4854" s="5">
        <v>1.3</v>
      </c>
      <c r="J4854" t="s">
        <v>25</v>
      </c>
      <c r="K4854" s="1">
        <v>43798</v>
      </c>
      <c r="L4854" s="1" t="s">
        <v>5075</v>
      </c>
      <c r="M4854" s="7">
        <v>5.91</v>
      </c>
      <c r="N4854" s="22">
        <v>32578</v>
      </c>
      <c r="O4854">
        <v>4</v>
      </c>
      <c r="P4854" t="s">
        <v>65</v>
      </c>
      <c r="Q4854">
        <v>2</v>
      </c>
      <c r="R4854">
        <v>0</v>
      </c>
      <c r="S4854" t="s">
        <v>765</v>
      </c>
      <c r="T4854" t="s">
        <v>26</v>
      </c>
      <c r="U4854" t="str">
        <f t="shared" si="150"/>
        <v>Young</v>
      </c>
      <c r="V4854" t="str">
        <f t="shared" si="151"/>
        <v>Junior</v>
      </c>
      <c r="W4854" t="str">
        <f>IF(Table13[[#This Row],[Last_Working_Date]]="Active","Active","Exited")</f>
        <v>Active</v>
      </c>
    </row>
    <row r="4855" spans="1:23" x14ac:dyDescent="0.3">
      <c r="A4855" s="9" t="s">
        <v>4936</v>
      </c>
      <c r="B4855" s="9" t="s">
        <v>19</v>
      </c>
      <c r="C4855">
        <v>28</v>
      </c>
      <c r="D4855" t="s">
        <v>20</v>
      </c>
      <c r="E4855" t="s">
        <v>39</v>
      </c>
      <c r="F4855" t="s">
        <v>40</v>
      </c>
      <c r="G4855" t="s">
        <v>41</v>
      </c>
      <c r="H4855" t="s">
        <v>24</v>
      </c>
      <c r="I4855" s="5">
        <v>3.9</v>
      </c>
      <c r="J4855" t="s">
        <v>25</v>
      </c>
      <c r="K4855" s="1">
        <v>45647</v>
      </c>
      <c r="L4855" s="1" t="s">
        <v>5075</v>
      </c>
      <c r="M4855" s="7">
        <v>0.85</v>
      </c>
      <c r="N4855" s="22">
        <v>37203</v>
      </c>
      <c r="O4855">
        <v>2</v>
      </c>
      <c r="P4855" t="s">
        <v>26</v>
      </c>
      <c r="Q4855">
        <v>2</v>
      </c>
      <c r="R4855">
        <v>7</v>
      </c>
      <c r="S4855" t="s">
        <v>2221</v>
      </c>
      <c r="T4855" t="s">
        <v>26</v>
      </c>
      <c r="U4855" t="str">
        <f t="shared" si="150"/>
        <v>Young</v>
      </c>
      <c r="V4855" t="str">
        <f t="shared" si="151"/>
        <v>Mid-Level</v>
      </c>
      <c r="W4855" t="str">
        <f>IF(Table13[[#This Row],[Last_Working_Date]]="Active","Active","Exited")</f>
        <v>Active</v>
      </c>
    </row>
    <row r="4856" spans="1:23" x14ac:dyDescent="0.3">
      <c r="A4856" s="9" t="s">
        <v>4937</v>
      </c>
      <c r="B4856" s="9" t="s">
        <v>19</v>
      </c>
      <c r="C4856">
        <v>24</v>
      </c>
      <c r="D4856" t="s">
        <v>20</v>
      </c>
      <c r="E4856" t="s">
        <v>58</v>
      </c>
      <c r="F4856" t="s">
        <v>82</v>
      </c>
      <c r="G4856" t="s">
        <v>83</v>
      </c>
      <c r="H4856" t="s">
        <v>47</v>
      </c>
      <c r="I4856" s="5">
        <v>3</v>
      </c>
      <c r="J4856" t="s">
        <v>25</v>
      </c>
      <c r="K4856" s="1">
        <v>41691</v>
      </c>
      <c r="L4856" s="1" t="s">
        <v>5075</v>
      </c>
      <c r="M4856" s="7">
        <v>11.68</v>
      </c>
      <c r="N4856" s="22">
        <v>34159</v>
      </c>
      <c r="O4856">
        <v>3</v>
      </c>
      <c r="P4856" t="s">
        <v>26</v>
      </c>
      <c r="Q4856">
        <v>1</v>
      </c>
      <c r="R4856">
        <v>9</v>
      </c>
      <c r="S4856" t="s">
        <v>1415</v>
      </c>
      <c r="T4856" t="s">
        <v>26</v>
      </c>
      <c r="U4856" t="str">
        <f t="shared" si="150"/>
        <v>Young</v>
      </c>
      <c r="V4856" t="str">
        <f t="shared" si="151"/>
        <v>Mid-Level</v>
      </c>
      <c r="W4856" t="str">
        <f>IF(Table13[[#This Row],[Last_Working_Date]]="Active","Active","Exited")</f>
        <v>Active</v>
      </c>
    </row>
    <row r="4857" spans="1:23" x14ac:dyDescent="0.3">
      <c r="A4857" s="9" t="s">
        <v>4938</v>
      </c>
      <c r="B4857" s="9" t="s">
        <v>29</v>
      </c>
      <c r="C4857">
        <v>33</v>
      </c>
      <c r="D4857" t="s">
        <v>30</v>
      </c>
      <c r="E4857" t="s">
        <v>63</v>
      </c>
      <c r="F4857" t="s">
        <v>32</v>
      </c>
      <c r="G4857" t="s">
        <v>171</v>
      </c>
      <c r="H4857" t="s">
        <v>24</v>
      </c>
      <c r="I4857" s="5">
        <v>13</v>
      </c>
      <c r="J4857" t="s">
        <v>25</v>
      </c>
      <c r="K4857" s="1">
        <v>41438</v>
      </c>
      <c r="L4857" s="1" t="s">
        <v>5075</v>
      </c>
      <c r="M4857" s="7">
        <v>12.38</v>
      </c>
      <c r="N4857" s="22">
        <v>57699</v>
      </c>
      <c r="O4857">
        <v>5</v>
      </c>
      <c r="P4857" t="s">
        <v>26</v>
      </c>
      <c r="Q4857">
        <v>2</v>
      </c>
      <c r="R4857">
        <v>6</v>
      </c>
      <c r="S4857" t="s">
        <v>601</v>
      </c>
      <c r="T4857" t="s">
        <v>26</v>
      </c>
      <c r="U4857" t="str">
        <f t="shared" si="150"/>
        <v>Adult</v>
      </c>
      <c r="V4857" t="str">
        <f t="shared" si="151"/>
        <v>Expert</v>
      </c>
      <c r="W4857" t="str">
        <f>IF(Table13[[#This Row],[Last_Working_Date]]="Active","Active","Exited")</f>
        <v>Active</v>
      </c>
    </row>
    <row r="4858" spans="1:23" x14ac:dyDescent="0.3">
      <c r="A4858" s="9" t="s">
        <v>4939</v>
      </c>
      <c r="B4858" s="9" t="s">
        <v>29</v>
      </c>
      <c r="C4858">
        <v>29</v>
      </c>
      <c r="D4858" t="s">
        <v>30</v>
      </c>
      <c r="E4858" t="s">
        <v>63</v>
      </c>
      <c r="F4858" t="s">
        <v>67</v>
      </c>
      <c r="G4858" t="s">
        <v>176</v>
      </c>
      <c r="H4858" t="s">
        <v>24</v>
      </c>
      <c r="I4858" s="5">
        <v>4.4000000000000004</v>
      </c>
      <c r="J4858" t="s">
        <v>25</v>
      </c>
      <c r="K4858" s="1">
        <v>42238</v>
      </c>
      <c r="L4858" s="1" t="s">
        <v>5075</v>
      </c>
      <c r="M4858" s="7">
        <v>10.18</v>
      </c>
      <c r="N4858" s="22">
        <v>44606</v>
      </c>
      <c r="O4858">
        <v>1</v>
      </c>
      <c r="P4858" t="s">
        <v>26</v>
      </c>
      <c r="Q4858">
        <v>2</v>
      </c>
      <c r="R4858">
        <v>10</v>
      </c>
      <c r="S4858" t="s">
        <v>892</v>
      </c>
      <c r="T4858" t="s">
        <v>26</v>
      </c>
      <c r="U4858" t="str">
        <f t="shared" si="150"/>
        <v>Young</v>
      </c>
      <c r="V4858" t="str">
        <f t="shared" si="151"/>
        <v>Mid-Level</v>
      </c>
      <c r="W4858" t="str">
        <f>IF(Table13[[#This Row],[Last_Working_Date]]="Active","Active","Exited")</f>
        <v>Active</v>
      </c>
    </row>
    <row r="4859" spans="1:23" x14ac:dyDescent="0.3">
      <c r="A4859" s="9" t="s">
        <v>4940</v>
      </c>
      <c r="B4859" s="9" t="s">
        <v>29</v>
      </c>
      <c r="C4859">
        <v>34</v>
      </c>
      <c r="D4859" t="s">
        <v>30</v>
      </c>
      <c r="E4859" t="s">
        <v>58</v>
      </c>
      <c r="F4859" t="s">
        <v>32</v>
      </c>
      <c r="G4859" t="s">
        <v>33</v>
      </c>
      <c r="H4859" t="s">
        <v>84</v>
      </c>
      <c r="I4859" s="5">
        <v>6.6</v>
      </c>
      <c r="J4859" t="s">
        <v>25</v>
      </c>
      <c r="K4859" s="1">
        <v>44166</v>
      </c>
      <c r="L4859" s="1" t="s">
        <v>5075</v>
      </c>
      <c r="M4859" s="7">
        <v>4.91</v>
      </c>
      <c r="N4859" s="22">
        <v>36668</v>
      </c>
      <c r="O4859">
        <v>3</v>
      </c>
      <c r="P4859" t="s">
        <v>65</v>
      </c>
      <c r="Q4859">
        <v>3</v>
      </c>
      <c r="R4859">
        <v>11</v>
      </c>
      <c r="S4859" t="s">
        <v>484</v>
      </c>
      <c r="T4859" t="s">
        <v>26</v>
      </c>
      <c r="U4859" t="str">
        <f t="shared" si="150"/>
        <v>Adult</v>
      </c>
      <c r="V4859" t="str">
        <f t="shared" si="151"/>
        <v>Senior</v>
      </c>
      <c r="W4859" t="str">
        <f>IF(Table13[[#This Row],[Last_Working_Date]]="Active","Active","Exited")</f>
        <v>Active</v>
      </c>
    </row>
    <row r="4860" spans="1:23" x14ac:dyDescent="0.3">
      <c r="A4860" s="9" t="s">
        <v>4941</v>
      </c>
      <c r="B4860" s="9" t="s">
        <v>29</v>
      </c>
      <c r="C4860">
        <v>24</v>
      </c>
      <c r="D4860" t="s">
        <v>20</v>
      </c>
      <c r="E4860" t="s">
        <v>21</v>
      </c>
      <c r="F4860" t="s">
        <v>54</v>
      </c>
      <c r="G4860" t="s">
        <v>55</v>
      </c>
      <c r="H4860" t="s">
        <v>75</v>
      </c>
      <c r="I4860" s="5">
        <v>0.4</v>
      </c>
      <c r="J4860" t="s">
        <v>25</v>
      </c>
      <c r="K4860" s="1">
        <v>39455</v>
      </c>
      <c r="L4860" s="1" t="s">
        <v>5075</v>
      </c>
      <c r="M4860" s="7">
        <v>17.8</v>
      </c>
      <c r="N4860" s="22">
        <v>30330</v>
      </c>
      <c r="O4860">
        <v>4</v>
      </c>
      <c r="P4860" t="s">
        <v>26</v>
      </c>
      <c r="Q4860">
        <v>2</v>
      </c>
      <c r="R4860">
        <v>2</v>
      </c>
      <c r="S4860" t="s">
        <v>850</v>
      </c>
      <c r="T4860" t="s">
        <v>26</v>
      </c>
      <c r="U4860" t="str">
        <f t="shared" si="150"/>
        <v>Young</v>
      </c>
      <c r="V4860" t="str">
        <f t="shared" si="151"/>
        <v>Junior</v>
      </c>
      <c r="W4860" t="str">
        <f>IF(Table13[[#This Row],[Last_Working_Date]]="Active","Active","Exited")</f>
        <v>Active</v>
      </c>
    </row>
    <row r="4861" spans="1:23" x14ac:dyDescent="0.3">
      <c r="A4861" s="9" t="s">
        <v>4942</v>
      </c>
      <c r="B4861" s="9" t="s">
        <v>29</v>
      </c>
      <c r="C4861">
        <v>33</v>
      </c>
      <c r="D4861" t="s">
        <v>30</v>
      </c>
      <c r="E4861" t="s">
        <v>36</v>
      </c>
      <c r="F4861" t="s">
        <v>54</v>
      </c>
      <c r="G4861" t="s">
        <v>55</v>
      </c>
      <c r="H4861" t="s">
        <v>75</v>
      </c>
      <c r="I4861" s="5">
        <v>8.3000000000000007</v>
      </c>
      <c r="J4861" t="s">
        <v>85</v>
      </c>
      <c r="K4861" s="1">
        <v>45651</v>
      </c>
      <c r="L4861" s="1" t="s">
        <v>5075</v>
      </c>
      <c r="M4861" s="7">
        <v>0.84</v>
      </c>
      <c r="N4861" s="22">
        <v>55483</v>
      </c>
      <c r="O4861">
        <v>3</v>
      </c>
      <c r="P4861" t="s">
        <v>26</v>
      </c>
      <c r="Q4861">
        <v>3</v>
      </c>
      <c r="R4861">
        <v>5</v>
      </c>
      <c r="S4861" t="s">
        <v>56</v>
      </c>
      <c r="T4861" t="s">
        <v>26</v>
      </c>
      <c r="U4861" t="str">
        <f t="shared" si="150"/>
        <v>Adult</v>
      </c>
      <c r="V4861" t="str">
        <f t="shared" si="151"/>
        <v>Senior</v>
      </c>
      <c r="W4861" t="str">
        <f>IF(Table13[[#This Row],[Last_Working_Date]]="Active","Active","Exited")</f>
        <v>Active</v>
      </c>
    </row>
    <row r="4862" spans="1:23" x14ac:dyDescent="0.3">
      <c r="A4862" s="9" t="s">
        <v>4943</v>
      </c>
      <c r="B4862" s="9" t="s">
        <v>29</v>
      </c>
      <c r="C4862">
        <v>21</v>
      </c>
      <c r="D4862" t="s">
        <v>30</v>
      </c>
      <c r="E4862" t="s">
        <v>63</v>
      </c>
      <c r="F4862" t="s">
        <v>32</v>
      </c>
      <c r="G4862" t="s">
        <v>33</v>
      </c>
      <c r="H4862" t="s">
        <v>24</v>
      </c>
      <c r="I4862" s="5">
        <v>0</v>
      </c>
      <c r="J4862" t="s">
        <v>25</v>
      </c>
      <c r="K4862" s="1">
        <v>43908</v>
      </c>
      <c r="L4862" s="1" t="s">
        <v>5075</v>
      </c>
      <c r="M4862" s="7">
        <v>5.61</v>
      </c>
      <c r="N4862" s="22">
        <v>26097</v>
      </c>
      <c r="O4862">
        <v>4</v>
      </c>
      <c r="P4862" t="s">
        <v>26</v>
      </c>
      <c r="Q4862">
        <v>1</v>
      </c>
      <c r="R4862">
        <v>3</v>
      </c>
      <c r="S4862" t="s">
        <v>34</v>
      </c>
      <c r="T4862" t="s">
        <v>26</v>
      </c>
      <c r="U4862" t="str">
        <f t="shared" si="150"/>
        <v>Young</v>
      </c>
      <c r="V4862" t="str">
        <f t="shared" si="151"/>
        <v>Junior</v>
      </c>
      <c r="W4862" t="str">
        <f>IF(Table13[[#This Row],[Last_Working_Date]]="Active","Active","Exited")</f>
        <v>Active</v>
      </c>
    </row>
    <row r="4863" spans="1:23" x14ac:dyDescent="0.3">
      <c r="A4863" s="9" t="s">
        <v>4944</v>
      </c>
      <c r="B4863" s="9" t="s">
        <v>29</v>
      </c>
      <c r="C4863">
        <v>35</v>
      </c>
      <c r="D4863" t="s">
        <v>30</v>
      </c>
      <c r="E4863" t="s">
        <v>58</v>
      </c>
      <c r="F4863" t="s">
        <v>32</v>
      </c>
      <c r="G4863" t="s">
        <v>33</v>
      </c>
      <c r="H4863" t="s">
        <v>24</v>
      </c>
      <c r="I4863" s="5">
        <v>8.1</v>
      </c>
      <c r="J4863" t="s">
        <v>25</v>
      </c>
      <c r="K4863" s="1">
        <v>45211</v>
      </c>
      <c r="L4863" s="1">
        <v>45696</v>
      </c>
      <c r="M4863" s="7">
        <v>1.33</v>
      </c>
      <c r="N4863" s="22">
        <v>45727</v>
      </c>
      <c r="O4863">
        <v>3</v>
      </c>
      <c r="P4863" t="s">
        <v>26</v>
      </c>
      <c r="Q4863">
        <v>1</v>
      </c>
      <c r="R4863">
        <v>8</v>
      </c>
      <c r="S4863" t="s">
        <v>1251</v>
      </c>
      <c r="T4863" t="s">
        <v>65</v>
      </c>
      <c r="U4863" t="str">
        <f t="shared" si="150"/>
        <v>Adult</v>
      </c>
      <c r="V4863" t="str">
        <f t="shared" si="151"/>
        <v>Senior</v>
      </c>
      <c r="W4863" t="str">
        <f>IF(Table13[[#This Row],[Last_Working_Date]]="Active","Active","Exited")</f>
        <v>Exited</v>
      </c>
    </row>
    <row r="4864" spans="1:23" x14ac:dyDescent="0.3">
      <c r="A4864" s="9" t="s">
        <v>4945</v>
      </c>
      <c r="B4864" s="9" t="s">
        <v>19</v>
      </c>
      <c r="C4864">
        <v>29</v>
      </c>
      <c r="D4864" t="s">
        <v>30</v>
      </c>
      <c r="E4864" t="s">
        <v>53</v>
      </c>
      <c r="F4864" t="s">
        <v>40</v>
      </c>
      <c r="G4864" t="s">
        <v>50</v>
      </c>
      <c r="H4864" t="s">
        <v>51</v>
      </c>
      <c r="I4864" s="5">
        <v>4.5999999999999996</v>
      </c>
      <c r="J4864" t="s">
        <v>25</v>
      </c>
      <c r="K4864" s="1">
        <v>44216</v>
      </c>
      <c r="L4864" s="1" t="s">
        <v>5075</v>
      </c>
      <c r="M4864" s="7">
        <v>4.7699999999999996</v>
      </c>
      <c r="N4864" s="22">
        <v>49684</v>
      </c>
      <c r="O4864">
        <v>3</v>
      </c>
      <c r="P4864" t="s">
        <v>26</v>
      </c>
      <c r="Q4864">
        <v>1</v>
      </c>
      <c r="R4864">
        <v>7</v>
      </c>
      <c r="S4864" t="s">
        <v>116</v>
      </c>
      <c r="T4864" t="s">
        <v>26</v>
      </c>
      <c r="U4864" t="str">
        <f t="shared" si="150"/>
        <v>Young</v>
      </c>
      <c r="V4864" t="str">
        <f t="shared" si="151"/>
        <v>Mid-Level</v>
      </c>
      <c r="W4864" t="str">
        <f>IF(Table13[[#This Row],[Last_Working_Date]]="Active","Active","Exited")</f>
        <v>Active</v>
      </c>
    </row>
    <row r="4865" spans="1:23" x14ac:dyDescent="0.3">
      <c r="A4865" s="9" t="s">
        <v>1529</v>
      </c>
      <c r="B4865" s="9" t="s">
        <v>29</v>
      </c>
      <c r="C4865">
        <v>29</v>
      </c>
      <c r="D4865" t="s">
        <v>30</v>
      </c>
      <c r="E4865" t="s">
        <v>63</v>
      </c>
      <c r="F4865" t="s">
        <v>82</v>
      </c>
      <c r="G4865" t="s">
        <v>284</v>
      </c>
      <c r="H4865" t="s">
        <v>24</v>
      </c>
      <c r="I4865" s="5">
        <v>3.6</v>
      </c>
      <c r="J4865" t="s">
        <v>25</v>
      </c>
      <c r="K4865" s="1">
        <v>41244</v>
      </c>
      <c r="L4865" s="1" t="s">
        <v>5075</v>
      </c>
      <c r="M4865" s="7">
        <v>12.91</v>
      </c>
      <c r="N4865" s="22">
        <v>42207</v>
      </c>
      <c r="O4865">
        <v>2</v>
      </c>
      <c r="P4865" t="s">
        <v>26</v>
      </c>
      <c r="Q4865">
        <v>0</v>
      </c>
      <c r="R4865">
        <v>3</v>
      </c>
      <c r="S4865" t="s">
        <v>5074</v>
      </c>
      <c r="T4865" t="s">
        <v>26</v>
      </c>
      <c r="U4865" t="str">
        <f t="shared" si="150"/>
        <v>Young</v>
      </c>
      <c r="V4865" t="str">
        <f t="shared" si="151"/>
        <v>Mid-Level</v>
      </c>
      <c r="W4865" t="str">
        <f>IF(Table13[[#This Row],[Last_Working_Date]]="Active","Active","Exited")</f>
        <v>Active</v>
      </c>
    </row>
    <row r="4866" spans="1:23" x14ac:dyDescent="0.3">
      <c r="A4866" s="9" t="s">
        <v>4946</v>
      </c>
      <c r="B4866" s="9" t="s">
        <v>19</v>
      </c>
      <c r="C4866">
        <v>36</v>
      </c>
      <c r="D4866" t="s">
        <v>30</v>
      </c>
      <c r="E4866" t="s">
        <v>39</v>
      </c>
      <c r="F4866" t="s">
        <v>32</v>
      </c>
      <c r="G4866" t="s">
        <v>171</v>
      </c>
      <c r="H4866" t="s">
        <v>24</v>
      </c>
      <c r="I4866" s="5">
        <v>10.7</v>
      </c>
      <c r="J4866" t="s">
        <v>25</v>
      </c>
      <c r="K4866" s="1">
        <v>43602</v>
      </c>
      <c r="L4866" s="1">
        <v>44777</v>
      </c>
      <c r="M4866" s="7">
        <v>3.22</v>
      </c>
      <c r="N4866" s="22">
        <v>48483</v>
      </c>
      <c r="O4866">
        <v>2</v>
      </c>
      <c r="P4866" t="s">
        <v>65</v>
      </c>
      <c r="Q4866">
        <v>3</v>
      </c>
      <c r="R4866">
        <v>5</v>
      </c>
      <c r="S4866" t="s">
        <v>187</v>
      </c>
      <c r="T4866" t="s">
        <v>65</v>
      </c>
      <c r="U4866" t="str">
        <f t="shared" ref="U4866:U4929" si="152">IF(C4866&lt;=30,"Young","Adult")</f>
        <v>Adult</v>
      </c>
      <c r="V4866" t="str">
        <f t="shared" ref="V4866:V4929" si="153">IF(I4866&lt;2,"Junior",IF(I4866&lt;5,"Mid-Level",IF(I4866&lt;10,"Senior","Expert")))</f>
        <v>Expert</v>
      </c>
      <c r="W4866" t="str">
        <f>IF(Table13[[#This Row],[Last_Working_Date]]="Active","Active","Exited")</f>
        <v>Exited</v>
      </c>
    </row>
    <row r="4867" spans="1:23" x14ac:dyDescent="0.3">
      <c r="A4867" s="9" t="s">
        <v>4947</v>
      </c>
      <c r="B4867" s="9" t="s">
        <v>29</v>
      </c>
      <c r="C4867">
        <v>32</v>
      </c>
      <c r="D4867" t="s">
        <v>30</v>
      </c>
      <c r="E4867" t="s">
        <v>39</v>
      </c>
      <c r="F4867" t="s">
        <v>92</v>
      </c>
      <c r="G4867" t="s">
        <v>120</v>
      </c>
      <c r="H4867" t="s">
        <v>24</v>
      </c>
      <c r="I4867" s="5">
        <v>5.5</v>
      </c>
      <c r="J4867" t="s">
        <v>25</v>
      </c>
      <c r="K4867" s="1">
        <v>41713</v>
      </c>
      <c r="L4867" s="1" t="s">
        <v>5075</v>
      </c>
      <c r="M4867" s="7">
        <v>11.62</v>
      </c>
      <c r="N4867" s="22">
        <v>47987</v>
      </c>
      <c r="O4867">
        <v>4</v>
      </c>
      <c r="P4867" t="s">
        <v>26</v>
      </c>
      <c r="Q4867">
        <v>3</v>
      </c>
      <c r="R4867">
        <v>3</v>
      </c>
      <c r="S4867" t="s">
        <v>1022</v>
      </c>
      <c r="T4867" t="s">
        <v>26</v>
      </c>
      <c r="U4867" t="str">
        <f t="shared" si="152"/>
        <v>Adult</v>
      </c>
      <c r="V4867" t="str">
        <f t="shared" si="153"/>
        <v>Senior</v>
      </c>
      <c r="W4867" t="str">
        <f>IF(Table13[[#This Row],[Last_Working_Date]]="Active","Active","Exited")</f>
        <v>Active</v>
      </c>
    </row>
    <row r="4868" spans="1:23" x14ac:dyDescent="0.3">
      <c r="A4868" s="9" t="s">
        <v>4948</v>
      </c>
      <c r="B4868" s="9" t="s">
        <v>29</v>
      </c>
      <c r="C4868">
        <v>34</v>
      </c>
      <c r="D4868" t="s">
        <v>30</v>
      </c>
      <c r="E4868" t="s">
        <v>53</v>
      </c>
      <c r="F4868" t="s">
        <v>92</v>
      </c>
      <c r="G4868" t="s">
        <v>246</v>
      </c>
      <c r="H4868" t="s">
        <v>84</v>
      </c>
      <c r="I4868" s="5">
        <v>0</v>
      </c>
      <c r="J4868" t="s">
        <v>85</v>
      </c>
      <c r="K4868" s="1">
        <v>44081</v>
      </c>
      <c r="L4868" s="1" t="s">
        <v>5075</v>
      </c>
      <c r="M4868" s="7">
        <v>5.14</v>
      </c>
      <c r="N4868" s="22">
        <v>35710</v>
      </c>
      <c r="O4868">
        <v>4</v>
      </c>
      <c r="P4868" t="s">
        <v>26</v>
      </c>
      <c r="Q4868">
        <v>0</v>
      </c>
      <c r="R4868">
        <v>7</v>
      </c>
      <c r="S4868" t="s">
        <v>245</v>
      </c>
      <c r="T4868" t="s">
        <v>26</v>
      </c>
      <c r="U4868" t="str">
        <f t="shared" si="152"/>
        <v>Adult</v>
      </c>
      <c r="V4868" t="str">
        <f t="shared" si="153"/>
        <v>Junior</v>
      </c>
      <c r="W4868" t="str">
        <f>IF(Table13[[#This Row],[Last_Working_Date]]="Active","Active","Exited")</f>
        <v>Active</v>
      </c>
    </row>
    <row r="4869" spans="1:23" x14ac:dyDescent="0.3">
      <c r="A4869" s="9" t="s">
        <v>4949</v>
      </c>
      <c r="B4869" s="9" t="s">
        <v>19</v>
      </c>
      <c r="C4869">
        <v>27</v>
      </c>
      <c r="D4869" t="s">
        <v>30</v>
      </c>
      <c r="E4869" t="s">
        <v>44</v>
      </c>
      <c r="F4869" t="s">
        <v>67</v>
      </c>
      <c r="G4869" t="s">
        <v>68</v>
      </c>
      <c r="H4869" t="s">
        <v>51</v>
      </c>
      <c r="I4869" s="5">
        <v>3.4</v>
      </c>
      <c r="J4869" t="s">
        <v>25</v>
      </c>
      <c r="K4869" s="1">
        <v>39483</v>
      </c>
      <c r="L4869" s="1" t="s">
        <v>5075</v>
      </c>
      <c r="M4869" s="7">
        <v>17.73</v>
      </c>
      <c r="N4869" s="22">
        <v>39822</v>
      </c>
      <c r="O4869">
        <v>4</v>
      </c>
      <c r="P4869" t="s">
        <v>26</v>
      </c>
      <c r="Q4869">
        <v>3</v>
      </c>
      <c r="R4869">
        <v>9</v>
      </c>
      <c r="S4869" t="s">
        <v>137</v>
      </c>
      <c r="T4869" t="s">
        <v>26</v>
      </c>
      <c r="U4869" t="str">
        <f t="shared" si="152"/>
        <v>Young</v>
      </c>
      <c r="V4869" t="str">
        <f t="shared" si="153"/>
        <v>Mid-Level</v>
      </c>
      <c r="W4869" t="str">
        <f>IF(Table13[[#This Row],[Last_Working_Date]]="Active","Active","Exited")</f>
        <v>Active</v>
      </c>
    </row>
    <row r="4870" spans="1:23" x14ac:dyDescent="0.3">
      <c r="A4870" s="9" t="s">
        <v>276</v>
      </c>
      <c r="B4870" s="9" t="s">
        <v>19</v>
      </c>
      <c r="C4870">
        <v>31</v>
      </c>
      <c r="D4870" t="s">
        <v>30</v>
      </c>
      <c r="E4870" t="s">
        <v>36</v>
      </c>
      <c r="F4870" t="s">
        <v>67</v>
      </c>
      <c r="G4870" t="s">
        <v>90</v>
      </c>
      <c r="H4870" t="s">
        <v>24</v>
      </c>
      <c r="I4870" s="5">
        <v>3.3</v>
      </c>
      <c r="J4870" t="s">
        <v>25</v>
      </c>
      <c r="K4870" s="1">
        <v>43683</v>
      </c>
      <c r="L4870" s="1" t="s">
        <v>5075</v>
      </c>
      <c r="M4870" s="7">
        <v>6.23</v>
      </c>
      <c r="N4870" s="22">
        <v>34745</v>
      </c>
      <c r="O4870">
        <v>2</v>
      </c>
      <c r="P4870" t="s">
        <v>26</v>
      </c>
      <c r="Q4870">
        <v>1</v>
      </c>
      <c r="R4870">
        <v>5</v>
      </c>
      <c r="S4870" t="s">
        <v>5074</v>
      </c>
      <c r="T4870" t="s">
        <v>26</v>
      </c>
      <c r="U4870" t="str">
        <f t="shared" si="152"/>
        <v>Adult</v>
      </c>
      <c r="V4870" t="str">
        <f t="shared" si="153"/>
        <v>Mid-Level</v>
      </c>
      <c r="W4870" t="str">
        <f>IF(Table13[[#This Row],[Last_Working_Date]]="Active","Active","Exited")</f>
        <v>Active</v>
      </c>
    </row>
    <row r="4871" spans="1:23" x14ac:dyDescent="0.3">
      <c r="A4871" s="9" t="s">
        <v>4950</v>
      </c>
      <c r="B4871" s="9" t="s">
        <v>29</v>
      </c>
      <c r="C4871">
        <v>36</v>
      </c>
      <c r="D4871" t="s">
        <v>20</v>
      </c>
      <c r="E4871" t="s">
        <v>21</v>
      </c>
      <c r="F4871" t="s">
        <v>67</v>
      </c>
      <c r="G4871" t="s">
        <v>71</v>
      </c>
      <c r="H4871" t="s">
        <v>47</v>
      </c>
      <c r="I4871" s="5">
        <v>8.8000000000000007</v>
      </c>
      <c r="J4871" t="s">
        <v>25</v>
      </c>
      <c r="K4871" s="1">
        <v>45373</v>
      </c>
      <c r="L4871" s="1">
        <v>45436</v>
      </c>
      <c r="M4871" s="7">
        <v>0.17</v>
      </c>
      <c r="N4871" s="22">
        <v>48730</v>
      </c>
      <c r="O4871">
        <v>2</v>
      </c>
      <c r="P4871" t="s">
        <v>26</v>
      </c>
      <c r="Q4871">
        <v>1</v>
      </c>
      <c r="R4871">
        <v>6</v>
      </c>
      <c r="S4871" t="s">
        <v>754</v>
      </c>
      <c r="T4871" t="s">
        <v>65</v>
      </c>
      <c r="U4871" t="str">
        <f t="shared" si="152"/>
        <v>Adult</v>
      </c>
      <c r="V4871" t="str">
        <f t="shared" si="153"/>
        <v>Senior</v>
      </c>
      <c r="W4871" t="str">
        <f>IF(Table13[[#This Row],[Last_Working_Date]]="Active","Active","Exited")</f>
        <v>Exited</v>
      </c>
    </row>
    <row r="4872" spans="1:23" x14ac:dyDescent="0.3">
      <c r="A4872" s="9" t="s">
        <v>4951</v>
      </c>
      <c r="B4872" s="9" t="s">
        <v>19</v>
      </c>
      <c r="C4872">
        <v>35</v>
      </c>
      <c r="D4872" t="s">
        <v>30</v>
      </c>
      <c r="E4872" t="s">
        <v>44</v>
      </c>
      <c r="F4872" t="s">
        <v>40</v>
      </c>
      <c r="G4872" t="s">
        <v>41</v>
      </c>
      <c r="H4872" t="s">
        <v>24</v>
      </c>
      <c r="I4872" s="5">
        <v>6.8</v>
      </c>
      <c r="J4872" t="s">
        <v>25</v>
      </c>
      <c r="K4872" s="1">
        <v>43608</v>
      </c>
      <c r="L4872" s="1" t="s">
        <v>5075</v>
      </c>
      <c r="M4872" s="7">
        <v>6.43</v>
      </c>
      <c r="N4872" s="22">
        <v>42552</v>
      </c>
      <c r="O4872">
        <v>4</v>
      </c>
      <c r="P4872" t="s">
        <v>26</v>
      </c>
      <c r="Q4872">
        <v>1</v>
      </c>
      <c r="R4872">
        <v>3</v>
      </c>
      <c r="S4872" t="s">
        <v>438</v>
      </c>
      <c r="T4872" t="s">
        <v>26</v>
      </c>
      <c r="U4872" t="str">
        <f t="shared" si="152"/>
        <v>Adult</v>
      </c>
      <c r="V4872" t="str">
        <f t="shared" si="153"/>
        <v>Senior</v>
      </c>
      <c r="W4872" t="str">
        <f>IF(Table13[[#This Row],[Last_Working_Date]]="Active","Active","Exited")</f>
        <v>Active</v>
      </c>
    </row>
    <row r="4873" spans="1:23" x14ac:dyDescent="0.3">
      <c r="A4873" s="9" t="s">
        <v>4952</v>
      </c>
      <c r="B4873" s="9" t="s">
        <v>29</v>
      </c>
      <c r="C4873">
        <v>25</v>
      </c>
      <c r="D4873" t="s">
        <v>20</v>
      </c>
      <c r="E4873" t="s">
        <v>63</v>
      </c>
      <c r="F4873" t="s">
        <v>82</v>
      </c>
      <c r="G4873" t="s">
        <v>284</v>
      </c>
      <c r="H4873" t="s">
        <v>24</v>
      </c>
      <c r="I4873" s="5">
        <v>4.0999999999999996</v>
      </c>
      <c r="J4873" t="s">
        <v>25</v>
      </c>
      <c r="K4873" s="1">
        <v>39526</v>
      </c>
      <c r="L4873" s="1" t="s">
        <v>5075</v>
      </c>
      <c r="M4873" s="7">
        <v>17.61</v>
      </c>
      <c r="N4873" s="22">
        <v>40609</v>
      </c>
      <c r="O4873">
        <v>3</v>
      </c>
      <c r="P4873" t="s">
        <v>26</v>
      </c>
      <c r="Q4873">
        <v>1</v>
      </c>
      <c r="R4873">
        <v>7</v>
      </c>
      <c r="S4873" t="s">
        <v>1463</v>
      </c>
      <c r="T4873" t="s">
        <v>26</v>
      </c>
      <c r="U4873" t="str">
        <f t="shared" si="152"/>
        <v>Young</v>
      </c>
      <c r="V4873" t="str">
        <f t="shared" si="153"/>
        <v>Mid-Level</v>
      </c>
      <c r="W4873" t="str">
        <f>IF(Table13[[#This Row],[Last_Working_Date]]="Active","Active","Exited")</f>
        <v>Active</v>
      </c>
    </row>
    <row r="4874" spans="1:23" x14ac:dyDescent="0.3">
      <c r="A4874" s="9" t="s">
        <v>4953</v>
      </c>
      <c r="B4874" s="9" t="s">
        <v>29</v>
      </c>
      <c r="C4874">
        <v>30</v>
      </c>
      <c r="D4874" t="s">
        <v>20</v>
      </c>
      <c r="E4874" t="s">
        <v>21</v>
      </c>
      <c r="F4874" t="s">
        <v>32</v>
      </c>
      <c r="G4874" t="s">
        <v>171</v>
      </c>
      <c r="H4874" t="s">
        <v>24</v>
      </c>
      <c r="I4874" s="5">
        <v>7.1</v>
      </c>
      <c r="J4874" t="s">
        <v>25</v>
      </c>
      <c r="K4874" s="1">
        <v>39473</v>
      </c>
      <c r="L4874" s="1">
        <v>43596</v>
      </c>
      <c r="M4874" s="7">
        <v>11.29</v>
      </c>
      <c r="N4874" s="22">
        <v>42568</v>
      </c>
      <c r="O4874">
        <v>2</v>
      </c>
      <c r="P4874" t="s">
        <v>26</v>
      </c>
      <c r="Q4874">
        <v>3</v>
      </c>
      <c r="R4874">
        <v>8</v>
      </c>
      <c r="S4874" t="s">
        <v>588</v>
      </c>
      <c r="T4874" t="s">
        <v>65</v>
      </c>
      <c r="U4874" t="str">
        <f t="shared" si="152"/>
        <v>Young</v>
      </c>
      <c r="V4874" t="str">
        <f t="shared" si="153"/>
        <v>Senior</v>
      </c>
      <c r="W4874" t="str">
        <f>IF(Table13[[#This Row],[Last_Working_Date]]="Active","Active","Exited")</f>
        <v>Exited</v>
      </c>
    </row>
    <row r="4875" spans="1:23" x14ac:dyDescent="0.3">
      <c r="A4875" s="9" t="s">
        <v>4954</v>
      </c>
      <c r="B4875" s="9" t="s">
        <v>19</v>
      </c>
      <c r="C4875">
        <v>45</v>
      </c>
      <c r="D4875" t="s">
        <v>30</v>
      </c>
      <c r="E4875" t="s">
        <v>44</v>
      </c>
      <c r="F4875" t="s">
        <v>40</v>
      </c>
      <c r="G4875" t="s">
        <v>50</v>
      </c>
      <c r="H4875" t="s">
        <v>51</v>
      </c>
      <c r="I4875" s="5">
        <v>18.399999999999999</v>
      </c>
      <c r="J4875" t="s">
        <v>25</v>
      </c>
      <c r="K4875" s="1">
        <v>42455</v>
      </c>
      <c r="L4875" s="1" t="s">
        <v>5075</v>
      </c>
      <c r="M4875" s="7">
        <v>9.59</v>
      </c>
      <c r="N4875" s="22">
        <v>61679</v>
      </c>
      <c r="O4875">
        <v>3</v>
      </c>
      <c r="P4875" t="s">
        <v>26</v>
      </c>
      <c r="Q4875">
        <v>1</v>
      </c>
      <c r="R4875">
        <v>7</v>
      </c>
      <c r="S4875" t="s">
        <v>414</v>
      </c>
      <c r="T4875" t="s">
        <v>26</v>
      </c>
      <c r="U4875" t="str">
        <f t="shared" si="152"/>
        <v>Adult</v>
      </c>
      <c r="V4875" t="str">
        <f t="shared" si="153"/>
        <v>Expert</v>
      </c>
      <c r="W4875" t="str">
        <f>IF(Table13[[#This Row],[Last_Working_Date]]="Active","Active","Exited")</f>
        <v>Active</v>
      </c>
    </row>
    <row r="4876" spans="1:23" x14ac:dyDescent="0.3">
      <c r="A4876" s="9" t="s">
        <v>4955</v>
      </c>
      <c r="B4876" s="9" t="s">
        <v>29</v>
      </c>
      <c r="C4876">
        <v>24</v>
      </c>
      <c r="D4876" t="s">
        <v>30</v>
      </c>
      <c r="E4876" t="s">
        <v>63</v>
      </c>
      <c r="F4876" t="s">
        <v>54</v>
      </c>
      <c r="G4876" t="s">
        <v>139</v>
      </c>
      <c r="H4876" t="s">
        <v>84</v>
      </c>
      <c r="I4876" s="5">
        <v>4</v>
      </c>
      <c r="J4876" t="s">
        <v>85</v>
      </c>
      <c r="K4876" s="1">
        <v>42064</v>
      </c>
      <c r="L4876" s="1">
        <v>44068</v>
      </c>
      <c r="M4876" s="7">
        <v>5.49</v>
      </c>
      <c r="N4876" s="22">
        <v>39205</v>
      </c>
      <c r="O4876">
        <v>5</v>
      </c>
      <c r="P4876" t="s">
        <v>26</v>
      </c>
      <c r="Q4876">
        <v>3</v>
      </c>
      <c r="R4876">
        <v>5</v>
      </c>
      <c r="S4876" t="s">
        <v>140</v>
      </c>
      <c r="T4876" t="s">
        <v>65</v>
      </c>
      <c r="U4876" t="str">
        <f t="shared" si="152"/>
        <v>Young</v>
      </c>
      <c r="V4876" t="str">
        <f t="shared" si="153"/>
        <v>Mid-Level</v>
      </c>
      <c r="W4876" t="str">
        <f>IF(Table13[[#This Row],[Last_Working_Date]]="Active","Active","Exited")</f>
        <v>Exited</v>
      </c>
    </row>
    <row r="4877" spans="1:23" x14ac:dyDescent="0.3">
      <c r="A4877" s="9" t="s">
        <v>4956</v>
      </c>
      <c r="B4877" s="9" t="s">
        <v>29</v>
      </c>
      <c r="C4877">
        <v>37</v>
      </c>
      <c r="D4877" t="s">
        <v>20</v>
      </c>
      <c r="E4877" t="s">
        <v>31</v>
      </c>
      <c r="F4877" t="s">
        <v>54</v>
      </c>
      <c r="G4877" t="s">
        <v>77</v>
      </c>
      <c r="H4877" t="s">
        <v>24</v>
      </c>
      <c r="I4877" s="5">
        <v>9.6</v>
      </c>
      <c r="J4877" t="s">
        <v>25</v>
      </c>
      <c r="K4877" s="1">
        <v>44933</v>
      </c>
      <c r="L4877" s="1">
        <v>45759</v>
      </c>
      <c r="M4877" s="7">
        <v>2.2599999999999998</v>
      </c>
      <c r="N4877" s="22">
        <v>59923</v>
      </c>
      <c r="O4877">
        <v>2</v>
      </c>
      <c r="P4877" t="s">
        <v>26</v>
      </c>
      <c r="Q4877">
        <v>1</v>
      </c>
      <c r="R4877">
        <v>4</v>
      </c>
      <c r="S4877" t="s">
        <v>426</v>
      </c>
      <c r="T4877" t="s">
        <v>65</v>
      </c>
      <c r="U4877" t="str">
        <f t="shared" si="152"/>
        <v>Adult</v>
      </c>
      <c r="V4877" t="str">
        <f t="shared" si="153"/>
        <v>Senior</v>
      </c>
      <c r="W4877" t="str">
        <f>IF(Table13[[#This Row],[Last_Working_Date]]="Active","Active","Exited")</f>
        <v>Exited</v>
      </c>
    </row>
    <row r="4878" spans="1:23" x14ac:dyDescent="0.3">
      <c r="A4878" s="9" t="s">
        <v>4957</v>
      </c>
      <c r="B4878" s="9" t="s">
        <v>29</v>
      </c>
      <c r="C4878">
        <v>37</v>
      </c>
      <c r="D4878" t="s">
        <v>30</v>
      </c>
      <c r="E4878" t="s">
        <v>39</v>
      </c>
      <c r="F4878" t="s">
        <v>82</v>
      </c>
      <c r="G4878" t="s">
        <v>284</v>
      </c>
      <c r="H4878" t="s">
        <v>51</v>
      </c>
      <c r="I4878" s="5">
        <v>15.7</v>
      </c>
      <c r="J4878" t="s">
        <v>25</v>
      </c>
      <c r="K4878" s="1">
        <v>44572</v>
      </c>
      <c r="L4878" s="1">
        <v>45213</v>
      </c>
      <c r="M4878" s="7">
        <v>1.75</v>
      </c>
      <c r="N4878" s="22">
        <v>63451</v>
      </c>
      <c r="O4878">
        <v>1</v>
      </c>
      <c r="P4878" t="s">
        <v>26</v>
      </c>
      <c r="Q4878">
        <v>3</v>
      </c>
      <c r="R4878">
        <v>7</v>
      </c>
      <c r="S4878" t="s">
        <v>698</v>
      </c>
      <c r="T4878" t="s">
        <v>65</v>
      </c>
      <c r="U4878" t="str">
        <f t="shared" si="152"/>
        <v>Adult</v>
      </c>
      <c r="V4878" t="str">
        <f t="shared" si="153"/>
        <v>Expert</v>
      </c>
      <c r="W4878" t="str">
        <f>IF(Table13[[#This Row],[Last_Working_Date]]="Active","Active","Exited")</f>
        <v>Exited</v>
      </c>
    </row>
    <row r="4879" spans="1:23" x14ac:dyDescent="0.3">
      <c r="A4879" s="9" t="s">
        <v>4958</v>
      </c>
      <c r="B4879" s="9" t="s">
        <v>19</v>
      </c>
      <c r="C4879">
        <v>33</v>
      </c>
      <c r="D4879" t="s">
        <v>20</v>
      </c>
      <c r="E4879" t="s">
        <v>63</v>
      </c>
      <c r="F4879" t="s">
        <v>22</v>
      </c>
      <c r="G4879" t="s">
        <v>23</v>
      </c>
      <c r="H4879" t="s">
        <v>84</v>
      </c>
      <c r="I4879" s="5">
        <v>9.6999999999999993</v>
      </c>
      <c r="J4879" t="s">
        <v>25</v>
      </c>
      <c r="K4879" s="1">
        <v>42790</v>
      </c>
      <c r="L4879" s="1" t="s">
        <v>5075</v>
      </c>
      <c r="M4879" s="7">
        <v>8.67</v>
      </c>
      <c r="N4879" s="22">
        <v>45871</v>
      </c>
      <c r="O4879">
        <v>4</v>
      </c>
      <c r="P4879" t="s">
        <v>26</v>
      </c>
      <c r="Q4879">
        <v>1</v>
      </c>
      <c r="R4879">
        <v>5</v>
      </c>
      <c r="S4879" t="s">
        <v>765</v>
      </c>
      <c r="T4879" t="s">
        <v>26</v>
      </c>
      <c r="U4879" t="str">
        <f t="shared" si="152"/>
        <v>Adult</v>
      </c>
      <c r="V4879" t="str">
        <f t="shared" si="153"/>
        <v>Senior</v>
      </c>
      <c r="W4879" t="str">
        <f>IF(Table13[[#This Row],[Last_Working_Date]]="Active","Active","Exited")</f>
        <v>Active</v>
      </c>
    </row>
    <row r="4880" spans="1:23" x14ac:dyDescent="0.3">
      <c r="A4880" s="9" t="s">
        <v>4959</v>
      </c>
      <c r="B4880" s="9" t="s">
        <v>29</v>
      </c>
      <c r="C4880">
        <v>26</v>
      </c>
      <c r="D4880" t="s">
        <v>30</v>
      </c>
      <c r="E4880" t="s">
        <v>63</v>
      </c>
      <c r="F4880" t="s">
        <v>22</v>
      </c>
      <c r="G4880" t="s">
        <v>59</v>
      </c>
      <c r="H4880" t="s">
        <v>75</v>
      </c>
      <c r="I4880" s="5">
        <v>4.4000000000000004</v>
      </c>
      <c r="J4880" t="s">
        <v>25</v>
      </c>
      <c r="K4880" s="1">
        <v>41850</v>
      </c>
      <c r="L4880" s="1" t="s">
        <v>5075</v>
      </c>
      <c r="M4880" s="7">
        <v>11.25</v>
      </c>
      <c r="N4880" s="22">
        <v>39450</v>
      </c>
      <c r="O4880">
        <v>3</v>
      </c>
      <c r="P4880" t="s">
        <v>26</v>
      </c>
      <c r="Q4880">
        <v>2</v>
      </c>
      <c r="R4880">
        <v>7</v>
      </c>
      <c r="S4880" t="s">
        <v>197</v>
      </c>
      <c r="T4880" t="s">
        <v>26</v>
      </c>
      <c r="U4880" t="str">
        <f t="shared" si="152"/>
        <v>Young</v>
      </c>
      <c r="V4880" t="str">
        <f t="shared" si="153"/>
        <v>Mid-Level</v>
      </c>
      <c r="W4880" t="str">
        <f>IF(Table13[[#This Row],[Last_Working_Date]]="Active","Active","Exited")</f>
        <v>Active</v>
      </c>
    </row>
    <row r="4881" spans="1:23" x14ac:dyDescent="0.3">
      <c r="A4881" s="9" t="s">
        <v>4960</v>
      </c>
      <c r="B4881" s="9" t="s">
        <v>29</v>
      </c>
      <c r="C4881">
        <v>35</v>
      </c>
      <c r="D4881" t="s">
        <v>30</v>
      </c>
      <c r="E4881" t="s">
        <v>21</v>
      </c>
      <c r="F4881" t="s">
        <v>54</v>
      </c>
      <c r="G4881" t="s">
        <v>77</v>
      </c>
      <c r="H4881" t="s">
        <v>24</v>
      </c>
      <c r="I4881" s="5">
        <v>13.2</v>
      </c>
      <c r="J4881" t="s">
        <v>25</v>
      </c>
      <c r="K4881" s="1">
        <v>41333</v>
      </c>
      <c r="L4881" s="1" t="s">
        <v>5075</v>
      </c>
      <c r="M4881" s="7">
        <v>12.66</v>
      </c>
      <c r="N4881" s="22">
        <v>57854</v>
      </c>
      <c r="O4881">
        <v>4</v>
      </c>
      <c r="P4881" t="s">
        <v>26</v>
      </c>
      <c r="Q4881">
        <v>1</v>
      </c>
      <c r="R4881">
        <v>4</v>
      </c>
      <c r="S4881" t="s">
        <v>140</v>
      </c>
      <c r="T4881" t="s">
        <v>26</v>
      </c>
      <c r="U4881" t="str">
        <f t="shared" si="152"/>
        <v>Adult</v>
      </c>
      <c r="V4881" t="str">
        <f t="shared" si="153"/>
        <v>Expert</v>
      </c>
      <c r="W4881" t="str">
        <f>IF(Table13[[#This Row],[Last_Working_Date]]="Active","Active","Exited")</f>
        <v>Active</v>
      </c>
    </row>
    <row r="4882" spans="1:23" x14ac:dyDescent="0.3">
      <c r="A4882" s="9" t="s">
        <v>4961</v>
      </c>
      <c r="B4882" s="9" t="s">
        <v>29</v>
      </c>
      <c r="C4882">
        <v>33</v>
      </c>
      <c r="D4882" t="s">
        <v>30</v>
      </c>
      <c r="E4882" t="s">
        <v>44</v>
      </c>
      <c r="F4882" t="s">
        <v>32</v>
      </c>
      <c r="G4882" t="s">
        <v>171</v>
      </c>
      <c r="H4882" t="s">
        <v>24</v>
      </c>
      <c r="I4882" s="5">
        <v>10.1</v>
      </c>
      <c r="J4882" t="s">
        <v>25</v>
      </c>
      <c r="K4882" s="1">
        <v>44007</v>
      </c>
      <c r="L4882" s="1" t="s">
        <v>5075</v>
      </c>
      <c r="M4882" s="7">
        <v>5.34</v>
      </c>
      <c r="N4882" s="22">
        <v>44596</v>
      </c>
      <c r="O4882">
        <v>2</v>
      </c>
      <c r="P4882" t="s">
        <v>65</v>
      </c>
      <c r="Q4882">
        <v>4</v>
      </c>
      <c r="R4882">
        <v>13</v>
      </c>
      <c r="S4882" t="s">
        <v>412</v>
      </c>
      <c r="T4882" t="s">
        <v>26</v>
      </c>
      <c r="U4882" t="str">
        <f t="shared" si="152"/>
        <v>Adult</v>
      </c>
      <c r="V4882" t="str">
        <f t="shared" si="153"/>
        <v>Expert</v>
      </c>
      <c r="W4882" t="str">
        <f>IF(Table13[[#This Row],[Last_Working_Date]]="Active","Active","Exited")</f>
        <v>Active</v>
      </c>
    </row>
    <row r="4883" spans="1:23" x14ac:dyDescent="0.3">
      <c r="A4883" s="9" t="s">
        <v>4962</v>
      </c>
      <c r="B4883" s="9" t="s">
        <v>19</v>
      </c>
      <c r="C4883">
        <v>45</v>
      </c>
      <c r="D4883" t="s">
        <v>30</v>
      </c>
      <c r="E4883" t="s">
        <v>53</v>
      </c>
      <c r="F4883" t="s">
        <v>40</v>
      </c>
      <c r="G4883" t="s">
        <v>41</v>
      </c>
      <c r="H4883" t="s">
        <v>24</v>
      </c>
      <c r="I4883" s="5">
        <v>10.3</v>
      </c>
      <c r="J4883" t="s">
        <v>25</v>
      </c>
      <c r="K4883" s="1">
        <v>40737</v>
      </c>
      <c r="L4883" s="1" t="s">
        <v>5075</v>
      </c>
      <c r="M4883" s="7">
        <v>14.29</v>
      </c>
      <c r="N4883" s="22">
        <v>48486</v>
      </c>
      <c r="O4883">
        <v>2</v>
      </c>
      <c r="P4883" t="s">
        <v>26</v>
      </c>
      <c r="Q4883">
        <v>0</v>
      </c>
      <c r="R4883">
        <v>9</v>
      </c>
      <c r="S4883" t="s">
        <v>676</v>
      </c>
      <c r="T4883" t="s">
        <v>26</v>
      </c>
      <c r="U4883" t="str">
        <f t="shared" si="152"/>
        <v>Adult</v>
      </c>
      <c r="V4883" t="str">
        <f t="shared" si="153"/>
        <v>Expert</v>
      </c>
      <c r="W4883" t="str">
        <f>IF(Table13[[#This Row],[Last_Working_Date]]="Active","Active","Exited")</f>
        <v>Active</v>
      </c>
    </row>
    <row r="4884" spans="1:23" x14ac:dyDescent="0.3">
      <c r="A4884" s="9" t="s">
        <v>4963</v>
      </c>
      <c r="B4884" s="9" t="s">
        <v>19</v>
      </c>
      <c r="C4884">
        <v>33</v>
      </c>
      <c r="D4884" t="s">
        <v>20</v>
      </c>
      <c r="E4884" t="s">
        <v>63</v>
      </c>
      <c r="F4884" t="s">
        <v>54</v>
      </c>
      <c r="G4884" t="s">
        <v>77</v>
      </c>
      <c r="H4884" t="s">
        <v>47</v>
      </c>
      <c r="I4884" s="5">
        <v>11.1</v>
      </c>
      <c r="J4884" t="s">
        <v>25</v>
      </c>
      <c r="K4884" s="1">
        <v>45849</v>
      </c>
      <c r="L4884" s="1" t="s">
        <v>5075</v>
      </c>
      <c r="M4884" s="7">
        <v>0.3</v>
      </c>
      <c r="N4884" s="22">
        <v>60368</v>
      </c>
      <c r="O4884">
        <v>3</v>
      </c>
      <c r="P4884" t="s">
        <v>26</v>
      </c>
      <c r="Q4884">
        <v>5</v>
      </c>
      <c r="R4884">
        <v>7</v>
      </c>
      <c r="S4884" t="s">
        <v>636</v>
      </c>
      <c r="T4884" t="s">
        <v>26</v>
      </c>
      <c r="U4884" t="str">
        <f t="shared" si="152"/>
        <v>Adult</v>
      </c>
      <c r="V4884" t="str">
        <f t="shared" si="153"/>
        <v>Expert</v>
      </c>
      <c r="W4884" t="str">
        <f>IF(Table13[[#This Row],[Last_Working_Date]]="Active","Active","Exited")</f>
        <v>Active</v>
      </c>
    </row>
    <row r="4885" spans="1:23" x14ac:dyDescent="0.3">
      <c r="A4885" s="9" t="s">
        <v>787</v>
      </c>
      <c r="B4885" s="9" t="s">
        <v>29</v>
      </c>
      <c r="C4885">
        <v>31</v>
      </c>
      <c r="D4885" t="s">
        <v>30</v>
      </c>
      <c r="E4885" t="s">
        <v>44</v>
      </c>
      <c r="F4885" t="s">
        <v>22</v>
      </c>
      <c r="G4885" t="s">
        <v>59</v>
      </c>
      <c r="H4885" t="s">
        <v>24</v>
      </c>
      <c r="I4885" s="5">
        <v>10.8</v>
      </c>
      <c r="J4885" t="s">
        <v>25</v>
      </c>
      <c r="K4885" s="1">
        <v>41028</v>
      </c>
      <c r="L4885" s="1" t="s">
        <v>5075</v>
      </c>
      <c r="M4885" s="7">
        <v>13.5</v>
      </c>
      <c r="N4885" s="22">
        <v>57034</v>
      </c>
      <c r="O4885">
        <v>2</v>
      </c>
      <c r="P4885" t="s">
        <v>26</v>
      </c>
      <c r="Q4885">
        <v>3</v>
      </c>
      <c r="R4885">
        <v>7</v>
      </c>
      <c r="S4885" t="s">
        <v>5074</v>
      </c>
      <c r="T4885" t="s">
        <v>26</v>
      </c>
      <c r="U4885" t="str">
        <f t="shared" si="152"/>
        <v>Adult</v>
      </c>
      <c r="V4885" t="str">
        <f t="shared" si="153"/>
        <v>Expert</v>
      </c>
      <c r="W4885" t="str">
        <f>IF(Table13[[#This Row],[Last_Working_Date]]="Active","Active","Exited")</f>
        <v>Active</v>
      </c>
    </row>
    <row r="4886" spans="1:23" x14ac:dyDescent="0.3">
      <c r="A4886" s="9" t="s">
        <v>4964</v>
      </c>
      <c r="B4886" s="9" t="s">
        <v>19</v>
      </c>
      <c r="C4886">
        <v>43</v>
      </c>
      <c r="D4886" t="s">
        <v>30</v>
      </c>
      <c r="E4886" t="s">
        <v>21</v>
      </c>
      <c r="F4886" t="s">
        <v>32</v>
      </c>
      <c r="G4886" t="s">
        <v>33</v>
      </c>
      <c r="H4886" t="s">
        <v>24</v>
      </c>
      <c r="I4886" s="5">
        <v>14</v>
      </c>
      <c r="J4886" t="s">
        <v>25</v>
      </c>
      <c r="K4886" s="1">
        <v>40438</v>
      </c>
      <c r="L4886" s="1" t="s">
        <v>5075</v>
      </c>
      <c r="M4886" s="7">
        <v>15.11</v>
      </c>
      <c r="N4886" s="22">
        <v>47664</v>
      </c>
      <c r="O4886">
        <v>3</v>
      </c>
      <c r="P4886" t="s">
        <v>26</v>
      </c>
      <c r="Q4886">
        <v>1</v>
      </c>
      <c r="R4886">
        <v>4</v>
      </c>
      <c r="S4886" t="s">
        <v>601</v>
      </c>
      <c r="T4886" t="s">
        <v>26</v>
      </c>
      <c r="U4886" t="str">
        <f t="shared" si="152"/>
        <v>Adult</v>
      </c>
      <c r="V4886" t="str">
        <f t="shared" si="153"/>
        <v>Expert</v>
      </c>
      <c r="W4886" t="str">
        <f>IF(Table13[[#This Row],[Last_Working_Date]]="Active","Active","Exited")</f>
        <v>Active</v>
      </c>
    </row>
    <row r="4887" spans="1:23" x14ac:dyDescent="0.3">
      <c r="A4887" s="9" t="s">
        <v>4965</v>
      </c>
      <c r="B4887" s="9" t="s">
        <v>19</v>
      </c>
      <c r="C4887">
        <v>38</v>
      </c>
      <c r="D4887" t="s">
        <v>20</v>
      </c>
      <c r="E4887" t="s">
        <v>53</v>
      </c>
      <c r="F4887" t="s">
        <v>40</v>
      </c>
      <c r="G4887" t="s">
        <v>41</v>
      </c>
      <c r="H4887" t="s">
        <v>51</v>
      </c>
      <c r="I4887" s="5">
        <v>10.3</v>
      </c>
      <c r="J4887" t="s">
        <v>25</v>
      </c>
      <c r="K4887" s="1">
        <v>45082</v>
      </c>
      <c r="L4887" s="1" t="s">
        <v>5075</v>
      </c>
      <c r="M4887" s="7">
        <v>2.4</v>
      </c>
      <c r="N4887" s="22">
        <v>55199</v>
      </c>
      <c r="O4887">
        <v>4</v>
      </c>
      <c r="P4887" t="s">
        <v>26</v>
      </c>
      <c r="Q4887">
        <v>4</v>
      </c>
      <c r="R4887">
        <v>5</v>
      </c>
      <c r="S4887" t="s">
        <v>148</v>
      </c>
      <c r="T4887" t="s">
        <v>26</v>
      </c>
      <c r="U4887" t="str">
        <f t="shared" si="152"/>
        <v>Adult</v>
      </c>
      <c r="V4887" t="str">
        <f t="shared" si="153"/>
        <v>Expert</v>
      </c>
      <c r="W4887" t="str">
        <f>IF(Table13[[#This Row],[Last_Working_Date]]="Active","Active","Exited")</f>
        <v>Active</v>
      </c>
    </row>
    <row r="4888" spans="1:23" x14ac:dyDescent="0.3">
      <c r="A4888" s="9" t="s">
        <v>4966</v>
      </c>
      <c r="B4888" s="9" t="s">
        <v>29</v>
      </c>
      <c r="C4888">
        <v>37</v>
      </c>
      <c r="D4888" t="s">
        <v>20</v>
      </c>
      <c r="E4888" t="s">
        <v>21</v>
      </c>
      <c r="F4888" t="s">
        <v>54</v>
      </c>
      <c r="G4888" t="s">
        <v>55</v>
      </c>
      <c r="H4888" t="s">
        <v>47</v>
      </c>
      <c r="I4888" s="5">
        <v>13</v>
      </c>
      <c r="J4888" t="s">
        <v>25</v>
      </c>
      <c r="K4888" s="1">
        <v>45288</v>
      </c>
      <c r="L4888" s="1" t="s">
        <v>5075</v>
      </c>
      <c r="M4888" s="7">
        <v>1.83</v>
      </c>
      <c r="N4888" s="22">
        <v>61514</v>
      </c>
      <c r="O4888">
        <v>3</v>
      </c>
      <c r="P4888" t="s">
        <v>26</v>
      </c>
      <c r="Q4888">
        <v>0</v>
      </c>
      <c r="R4888">
        <v>6</v>
      </c>
      <c r="S4888" t="s">
        <v>720</v>
      </c>
      <c r="T4888" t="s">
        <v>26</v>
      </c>
      <c r="U4888" t="str">
        <f t="shared" si="152"/>
        <v>Adult</v>
      </c>
      <c r="V4888" t="str">
        <f t="shared" si="153"/>
        <v>Expert</v>
      </c>
      <c r="W4888" t="str">
        <f>IF(Table13[[#This Row],[Last_Working_Date]]="Active","Active","Exited")</f>
        <v>Active</v>
      </c>
    </row>
    <row r="4889" spans="1:23" x14ac:dyDescent="0.3">
      <c r="A4889" s="9" t="s">
        <v>871</v>
      </c>
      <c r="B4889" s="9" t="s">
        <v>19</v>
      </c>
      <c r="C4889">
        <v>32</v>
      </c>
      <c r="D4889" t="s">
        <v>30</v>
      </c>
      <c r="E4889" t="s">
        <v>31</v>
      </c>
      <c r="F4889" t="s">
        <v>92</v>
      </c>
      <c r="G4889" t="s">
        <v>93</v>
      </c>
      <c r="H4889" t="s">
        <v>24</v>
      </c>
      <c r="I4889" s="5">
        <v>7.7</v>
      </c>
      <c r="J4889" t="s">
        <v>25</v>
      </c>
      <c r="K4889" s="1">
        <v>42621</v>
      </c>
      <c r="L4889" s="1" t="s">
        <v>5075</v>
      </c>
      <c r="M4889" s="7">
        <v>9.14</v>
      </c>
      <c r="N4889" s="22">
        <v>51267</v>
      </c>
      <c r="O4889">
        <v>4</v>
      </c>
      <c r="P4889" t="s">
        <v>26</v>
      </c>
      <c r="Q4889">
        <v>1</v>
      </c>
      <c r="R4889">
        <v>4</v>
      </c>
      <c r="S4889" t="s">
        <v>5074</v>
      </c>
      <c r="T4889" t="s">
        <v>26</v>
      </c>
      <c r="U4889" t="str">
        <f t="shared" si="152"/>
        <v>Adult</v>
      </c>
      <c r="V4889" t="str">
        <f t="shared" si="153"/>
        <v>Senior</v>
      </c>
      <c r="W4889" t="str">
        <f>IF(Table13[[#This Row],[Last_Working_Date]]="Active","Active","Exited")</f>
        <v>Active</v>
      </c>
    </row>
    <row r="4890" spans="1:23" x14ac:dyDescent="0.3">
      <c r="A4890" s="9" t="s">
        <v>4967</v>
      </c>
      <c r="B4890" s="9" t="s">
        <v>19</v>
      </c>
      <c r="C4890">
        <v>36</v>
      </c>
      <c r="D4890" t="s">
        <v>30</v>
      </c>
      <c r="E4890" t="s">
        <v>63</v>
      </c>
      <c r="F4890" t="s">
        <v>45</v>
      </c>
      <c r="G4890" t="s">
        <v>98</v>
      </c>
      <c r="H4890" t="s">
        <v>84</v>
      </c>
      <c r="I4890" s="5">
        <v>8.8000000000000007</v>
      </c>
      <c r="J4890" t="s">
        <v>25</v>
      </c>
      <c r="K4890" s="1">
        <v>41070</v>
      </c>
      <c r="L4890" s="1" t="s">
        <v>5075</v>
      </c>
      <c r="M4890" s="7">
        <v>13.38</v>
      </c>
      <c r="N4890" s="22">
        <v>50640</v>
      </c>
      <c r="O4890">
        <v>3</v>
      </c>
      <c r="P4890" t="s">
        <v>26</v>
      </c>
      <c r="Q4890">
        <v>3</v>
      </c>
      <c r="R4890">
        <v>3</v>
      </c>
      <c r="S4890" t="s">
        <v>258</v>
      </c>
      <c r="T4890" t="s">
        <v>26</v>
      </c>
      <c r="U4890" t="str">
        <f t="shared" si="152"/>
        <v>Adult</v>
      </c>
      <c r="V4890" t="str">
        <f t="shared" si="153"/>
        <v>Senior</v>
      </c>
      <c r="W4890" t="str">
        <f>IF(Table13[[#This Row],[Last_Working_Date]]="Active","Active","Exited")</f>
        <v>Active</v>
      </c>
    </row>
    <row r="4891" spans="1:23" x14ac:dyDescent="0.3">
      <c r="A4891" s="9" t="s">
        <v>4968</v>
      </c>
      <c r="B4891" s="9" t="s">
        <v>29</v>
      </c>
      <c r="C4891">
        <v>28</v>
      </c>
      <c r="D4891" t="s">
        <v>30</v>
      </c>
      <c r="E4891" t="s">
        <v>31</v>
      </c>
      <c r="F4891" t="s">
        <v>45</v>
      </c>
      <c r="G4891" t="s">
        <v>46</v>
      </c>
      <c r="H4891" t="s">
        <v>51</v>
      </c>
      <c r="I4891" s="5">
        <v>2</v>
      </c>
      <c r="J4891" t="s">
        <v>25</v>
      </c>
      <c r="K4891" s="1">
        <v>43426</v>
      </c>
      <c r="L4891" s="1" t="s">
        <v>5075</v>
      </c>
      <c r="M4891" s="7">
        <v>6.93</v>
      </c>
      <c r="N4891" s="22">
        <v>41642</v>
      </c>
      <c r="O4891">
        <v>3</v>
      </c>
      <c r="P4891" t="s">
        <v>26</v>
      </c>
      <c r="Q4891">
        <v>2</v>
      </c>
      <c r="R4891">
        <v>7</v>
      </c>
      <c r="S4891" t="s">
        <v>131</v>
      </c>
      <c r="T4891" t="s">
        <v>26</v>
      </c>
      <c r="U4891" t="str">
        <f t="shared" si="152"/>
        <v>Young</v>
      </c>
      <c r="V4891" t="str">
        <f t="shared" si="153"/>
        <v>Mid-Level</v>
      </c>
      <c r="W4891" t="str">
        <f>IF(Table13[[#This Row],[Last_Working_Date]]="Active","Active","Exited")</f>
        <v>Active</v>
      </c>
    </row>
    <row r="4892" spans="1:23" x14ac:dyDescent="0.3">
      <c r="A4892" s="9" t="s">
        <v>4969</v>
      </c>
      <c r="B4892" s="9" t="s">
        <v>19</v>
      </c>
      <c r="C4892">
        <v>49</v>
      </c>
      <c r="D4892" t="s">
        <v>20</v>
      </c>
      <c r="E4892" t="s">
        <v>53</v>
      </c>
      <c r="F4892" t="s">
        <v>45</v>
      </c>
      <c r="G4892" t="s">
        <v>164</v>
      </c>
      <c r="H4892" t="s">
        <v>75</v>
      </c>
      <c r="I4892" s="5">
        <v>16.5</v>
      </c>
      <c r="J4892" t="s">
        <v>25</v>
      </c>
      <c r="K4892" s="1">
        <v>40534</v>
      </c>
      <c r="L4892" s="1" t="s">
        <v>5075</v>
      </c>
      <c r="M4892" s="7">
        <v>14.85</v>
      </c>
      <c r="N4892" s="22">
        <v>64788</v>
      </c>
      <c r="O4892">
        <v>3</v>
      </c>
      <c r="P4892" t="s">
        <v>26</v>
      </c>
      <c r="Q4892">
        <v>3</v>
      </c>
      <c r="R4892">
        <v>4</v>
      </c>
      <c r="S4892" t="s">
        <v>328</v>
      </c>
      <c r="T4892" t="s">
        <v>26</v>
      </c>
      <c r="U4892" t="str">
        <f t="shared" si="152"/>
        <v>Adult</v>
      </c>
      <c r="V4892" t="str">
        <f t="shared" si="153"/>
        <v>Expert</v>
      </c>
      <c r="W4892" t="str">
        <f>IF(Table13[[#This Row],[Last_Working_Date]]="Active","Active","Exited")</f>
        <v>Active</v>
      </c>
    </row>
    <row r="4893" spans="1:23" x14ac:dyDescent="0.3">
      <c r="A4893" s="9" t="s">
        <v>4970</v>
      </c>
      <c r="B4893" s="9" t="s">
        <v>29</v>
      </c>
      <c r="C4893">
        <v>39</v>
      </c>
      <c r="D4893" t="s">
        <v>30</v>
      </c>
      <c r="E4893" t="s">
        <v>63</v>
      </c>
      <c r="F4893" t="s">
        <v>54</v>
      </c>
      <c r="G4893" t="s">
        <v>77</v>
      </c>
      <c r="H4893" t="s">
        <v>24</v>
      </c>
      <c r="I4893" s="5">
        <v>15.8</v>
      </c>
      <c r="J4893" t="s">
        <v>25</v>
      </c>
      <c r="K4893" s="1">
        <v>43147</v>
      </c>
      <c r="L4893" s="1" t="s">
        <v>5075</v>
      </c>
      <c r="M4893" s="7">
        <v>7.7</v>
      </c>
      <c r="N4893" s="22">
        <v>59830</v>
      </c>
      <c r="O4893">
        <v>2</v>
      </c>
      <c r="P4893" t="s">
        <v>26</v>
      </c>
      <c r="Q4893">
        <v>1</v>
      </c>
      <c r="R4893">
        <v>5</v>
      </c>
      <c r="S4893" t="s">
        <v>603</v>
      </c>
      <c r="T4893" t="s">
        <v>26</v>
      </c>
      <c r="U4893" t="str">
        <f t="shared" si="152"/>
        <v>Adult</v>
      </c>
      <c r="V4893" t="str">
        <f t="shared" si="153"/>
        <v>Expert</v>
      </c>
      <c r="W4893" t="str">
        <f>IF(Table13[[#This Row],[Last_Working_Date]]="Active","Active","Exited")</f>
        <v>Active</v>
      </c>
    </row>
    <row r="4894" spans="1:23" x14ac:dyDescent="0.3">
      <c r="A4894" s="9" t="s">
        <v>265</v>
      </c>
      <c r="B4894" s="9" t="s">
        <v>29</v>
      </c>
      <c r="C4894">
        <v>26</v>
      </c>
      <c r="D4894" t="s">
        <v>20</v>
      </c>
      <c r="E4894" t="s">
        <v>31</v>
      </c>
      <c r="F4894" t="s">
        <v>22</v>
      </c>
      <c r="G4894" t="s">
        <v>23</v>
      </c>
      <c r="H4894" t="s">
        <v>24</v>
      </c>
      <c r="I4894" s="5">
        <v>4.7</v>
      </c>
      <c r="J4894" t="s">
        <v>25</v>
      </c>
      <c r="K4894" s="1">
        <v>44564</v>
      </c>
      <c r="L4894" s="1" t="s">
        <v>5075</v>
      </c>
      <c r="M4894" s="7">
        <v>3.82</v>
      </c>
      <c r="N4894" s="22">
        <v>45731</v>
      </c>
      <c r="O4894">
        <v>3</v>
      </c>
      <c r="P4894" t="s">
        <v>26</v>
      </c>
      <c r="Q4894">
        <v>2</v>
      </c>
      <c r="R4894">
        <v>8</v>
      </c>
      <c r="S4894" t="s">
        <v>5074</v>
      </c>
      <c r="T4894" t="s">
        <v>26</v>
      </c>
      <c r="U4894" t="str">
        <f t="shared" si="152"/>
        <v>Young</v>
      </c>
      <c r="V4894" t="str">
        <f t="shared" si="153"/>
        <v>Mid-Level</v>
      </c>
      <c r="W4894" t="str">
        <f>IF(Table13[[#This Row],[Last_Working_Date]]="Active","Active","Exited")</f>
        <v>Active</v>
      </c>
    </row>
    <row r="4895" spans="1:23" x14ac:dyDescent="0.3">
      <c r="A4895" s="9" t="s">
        <v>4971</v>
      </c>
      <c r="B4895" s="9" t="s">
        <v>29</v>
      </c>
      <c r="C4895">
        <v>31</v>
      </c>
      <c r="D4895" t="s">
        <v>20</v>
      </c>
      <c r="E4895" t="s">
        <v>63</v>
      </c>
      <c r="F4895" t="s">
        <v>54</v>
      </c>
      <c r="G4895" t="s">
        <v>55</v>
      </c>
      <c r="H4895" t="s">
        <v>47</v>
      </c>
      <c r="I4895" s="5">
        <v>3.9</v>
      </c>
      <c r="J4895" t="s">
        <v>25</v>
      </c>
      <c r="K4895" s="1">
        <v>44129</v>
      </c>
      <c r="L4895" s="1" t="s">
        <v>5075</v>
      </c>
      <c r="M4895" s="7">
        <v>5.01</v>
      </c>
      <c r="N4895" s="22">
        <v>40096</v>
      </c>
      <c r="O4895">
        <v>3</v>
      </c>
      <c r="P4895" t="s">
        <v>26</v>
      </c>
      <c r="Q4895">
        <v>2</v>
      </c>
      <c r="R4895">
        <v>8</v>
      </c>
      <c r="S4895" t="s">
        <v>980</v>
      </c>
      <c r="T4895" t="s">
        <v>26</v>
      </c>
      <c r="U4895" t="str">
        <f t="shared" si="152"/>
        <v>Adult</v>
      </c>
      <c r="V4895" t="str">
        <f t="shared" si="153"/>
        <v>Mid-Level</v>
      </c>
      <c r="W4895" t="str">
        <f>IF(Table13[[#This Row],[Last_Working_Date]]="Active","Active","Exited")</f>
        <v>Active</v>
      </c>
    </row>
    <row r="4896" spans="1:23" x14ac:dyDescent="0.3">
      <c r="A4896" s="9" t="s">
        <v>4972</v>
      </c>
      <c r="B4896" s="9" t="s">
        <v>29</v>
      </c>
      <c r="C4896">
        <v>27</v>
      </c>
      <c r="D4896" t="s">
        <v>20</v>
      </c>
      <c r="E4896" t="s">
        <v>63</v>
      </c>
      <c r="F4896" t="s">
        <v>54</v>
      </c>
      <c r="G4896" t="s">
        <v>139</v>
      </c>
      <c r="H4896" t="s">
        <v>24</v>
      </c>
      <c r="I4896" s="5">
        <v>3.5</v>
      </c>
      <c r="J4896" t="s">
        <v>25</v>
      </c>
      <c r="K4896" s="1">
        <v>44224</v>
      </c>
      <c r="L4896" s="1" t="s">
        <v>5075</v>
      </c>
      <c r="M4896" s="7">
        <v>4.75</v>
      </c>
      <c r="N4896" s="22">
        <v>36899</v>
      </c>
      <c r="O4896">
        <v>2</v>
      </c>
      <c r="P4896" t="s">
        <v>26</v>
      </c>
      <c r="Q4896">
        <v>2</v>
      </c>
      <c r="R4896">
        <v>5</v>
      </c>
      <c r="S4896" t="s">
        <v>150</v>
      </c>
      <c r="T4896" t="s">
        <v>26</v>
      </c>
      <c r="U4896" t="str">
        <f t="shared" si="152"/>
        <v>Young</v>
      </c>
      <c r="V4896" t="str">
        <f t="shared" si="153"/>
        <v>Mid-Level</v>
      </c>
      <c r="W4896" t="str">
        <f>IF(Table13[[#This Row],[Last_Working_Date]]="Active","Active","Exited")</f>
        <v>Active</v>
      </c>
    </row>
    <row r="4897" spans="1:23" x14ac:dyDescent="0.3">
      <c r="A4897" s="9" t="s">
        <v>4973</v>
      </c>
      <c r="B4897" s="9" t="s">
        <v>29</v>
      </c>
      <c r="C4897">
        <v>34</v>
      </c>
      <c r="D4897" t="s">
        <v>179</v>
      </c>
      <c r="E4897" t="s">
        <v>21</v>
      </c>
      <c r="F4897" t="s">
        <v>32</v>
      </c>
      <c r="G4897" t="s">
        <v>33</v>
      </c>
      <c r="H4897" t="s">
        <v>24</v>
      </c>
      <c r="I4897" s="5">
        <v>9.5</v>
      </c>
      <c r="J4897" t="s">
        <v>25</v>
      </c>
      <c r="K4897" s="1">
        <v>43865</v>
      </c>
      <c r="L4897" s="1" t="s">
        <v>5075</v>
      </c>
      <c r="M4897" s="7">
        <v>5.73</v>
      </c>
      <c r="N4897" s="22">
        <v>52554</v>
      </c>
      <c r="O4897">
        <v>2</v>
      </c>
      <c r="P4897" t="s">
        <v>26</v>
      </c>
      <c r="Q4897">
        <v>1</v>
      </c>
      <c r="R4897">
        <v>6</v>
      </c>
      <c r="S4897" t="s">
        <v>1757</v>
      </c>
      <c r="T4897" t="s">
        <v>26</v>
      </c>
      <c r="U4897" t="str">
        <f t="shared" si="152"/>
        <v>Adult</v>
      </c>
      <c r="V4897" t="str">
        <f t="shared" si="153"/>
        <v>Senior</v>
      </c>
      <c r="W4897" t="str">
        <f>IF(Table13[[#This Row],[Last_Working_Date]]="Active","Active","Exited")</f>
        <v>Active</v>
      </c>
    </row>
    <row r="4898" spans="1:23" x14ac:dyDescent="0.3">
      <c r="A4898" s="9" t="s">
        <v>4974</v>
      </c>
      <c r="B4898" s="9" t="s">
        <v>19</v>
      </c>
      <c r="C4898">
        <v>30</v>
      </c>
      <c r="D4898" t="s">
        <v>20</v>
      </c>
      <c r="E4898" t="s">
        <v>44</v>
      </c>
      <c r="F4898" t="s">
        <v>40</v>
      </c>
      <c r="G4898" t="s">
        <v>41</v>
      </c>
      <c r="H4898" t="s">
        <v>51</v>
      </c>
      <c r="I4898" s="5">
        <v>4.3</v>
      </c>
      <c r="J4898" t="s">
        <v>85</v>
      </c>
      <c r="K4898" s="1">
        <v>45919</v>
      </c>
      <c r="L4898" s="1" t="s">
        <v>5075</v>
      </c>
      <c r="M4898" s="7">
        <v>0.11</v>
      </c>
      <c r="N4898" s="22">
        <v>45683</v>
      </c>
      <c r="O4898">
        <v>2</v>
      </c>
      <c r="P4898" t="s">
        <v>26</v>
      </c>
      <c r="Q4898">
        <v>2</v>
      </c>
      <c r="R4898">
        <v>5</v>
      </c>
      <c r="S4898" t="s">
        <v>477</v>
      </c>
      <c r="T4898" t="s">
        <v>26</v>
      </c>
      <c r="U4898" t="str">
        <f t="shared" si="152"/>
        <v>Young</v>
      </c>
      <c r="V4898" t="str">
        <f t="shared" si="153"/>
        <v>Mid-Level</v>
      </c>
      <c r="W4898" t="str">
        <f>IF(Table13[[#This Row],[Last_Working_Date]]="Active","Active","Exited")</f>
        <v>Active</v>
      </c>
    </row>
    <row r="4899" spans="1:23" x14ac:dyDescent="0.3">
      <c r="A4899" s="9" t="s">
        <v>4975</v>
      </c>
      <c r="B4899" s="9" t="s">
        <v>29</v>
      </c>
      <c r="C4899">
        <v>31</v>
      </c>
      <c r="D4899" t="s">
        <v>30</v>
      </c>
      <c r="E4899" t="s">
        <v>36</v>
      </c>
      <c r="F4899" t="s">
        <v>54</v>
      </c>
      <c r="G4899" t="s">
        <v>55</v>
      </c>
      <c r="H4899" t="s">
        <v>24</v>
      </c>
      <c r="I4899" s="5">
        <v>8.3000000000000007</v>
      </c>
      <c r="J4899" t="s">
        <v>25</v>
      </c>
      <c r="K4899" s="1">
        <v>45398</v>
      </c>
      <c r="L4899" s="1" t="s">
        <v>5075</v>
      </c>
      <c r="M4899" s="7">
        <v>1.53</v>
      </c>
      <c r="N4899" s="22">
        <v>48290</v>
      </c>
      <c r="O4899">
        <v>3</v>
      </c>
      <c r="P4899" t="s">
        <v>26</v>
      </c>
      <c r="Q4899">
        <v>2</v>
      </c>
      <c r="R4899">
        <v>11</v>
      </c>
      <c r="S4899" t="s">
        <v>140</v>
      </c>
      <c r="T4899" t="s">
        <v>26</v>
      </c>
      <c r="U4899" t="str">
        <f t="shared" si="152"/>
        <v>Adult</v>
      </c>
      <c r="V4899" t="str">
        <f t="shared" si="153"/>
        <v>Senior</v>
      </c>
      <c r="W4899" t="str">
        <f>IF(Table13[[#This Row],[Last_Working_Date]]="Active","Active","Exited")</f>
        <v>Active</v>
      </c>
    </row>
    <row r="4900" spans="1:23" x14ac:dyDescent="0.3">
      <c r="A4900" s="9" t="s">
        <v>4976</v>
      </c>
      <c r="B4900" s="9" t="s">
        <v>19</v>
      </c>
      <c r="C4900">
        <v>28</v>
      </c>
      <c r="D4900" t="s">
        <v>30</v>
      </c>
      <c r="E4900" t="s">
        <v>44</v>
      </c>
      <c r="F4900" t="s">
        <v>67</v>
      </c>
      <c r="G4900" t="s">
        <v>110</v>
      </c>
      <c r="H4900" t="s">
        <v>84</v>
      </c>
      <c r="I4900" s="5">
        <v>5.0999999999999996</v>
      </c>
      <c r="J4900" t="s">
        <v>25</v>
      </c>
      <c r="K4900" s="1">
        <v>43950</v>
      </c>
      <c r="L4900" s="1" t="s">
        <v>5075</v>
      </c>
      <c r="M4900" s="7">
        <v>5.5</v>
      </c>
      <c r="N4900" s="22">
        <v>48363</v>
      </c>
      <c r="O4900">
        <v>4</v>
      </c>
      <c r="P4900" t="s">
        <v>26</v>
      </c>
      <c r="Q4900">
        <v>0</v>
      </c>
      <c r="R4900">
        <v>8</v>
      </c>
      <c r="S4900" t="s">
        <v>921</v>
      </c>
      <c r="T4900" t="s">
        <v>26</v>
      </c>
      <c r="U4900" t="str">
        <f t="shared" si="152"/>
        <v>Young</v>
      </c>
      <c r="V4900" t="str">
        <f t="shared" si="153"/>
        <v>Senior</v>
      </c>
      <c r="W4900" t="str">
        <f>IF(Table13[[#This Row],[Last_Working_Date]]="Active","Active","Exited")</f>
        <v>Active</v>
      </c>
    </row>
    <row r="4901" spans="1:23" x14ac:dyDescent="0.3">
      <c r="A4901" s="9" t="s">
        <v>4977</v>
      </c>
      <c r="B4901" s="9" t="s">
        <v>19</v>
      </c>
      <c r="C4901">
        <v>40</v>
      </c>
      <c r="D4901" t="s">
        <v>20</v>
      </c>
      <c r="E4901" t="s">
        <v>53</v>
      </c>
      <c r="F4901" t="s">
        <v>45</v>
      </c>
      <c r="G4901" t="s">
        <v>164</v>
      </c>
      <c r="H4901" t="s">
        <v>24</v>
      </c>
      <c r="I4901" s="5">
        <v>11.9</v>
      </c>
      <c r="J4901" t="s">
        <v>85</v>
      </c>
      <c r="K4901" s="1">
        <v>42575</v>
      </c>
      <c r="L4901" s="1">
        <v>45902</v>
      </c>
      <c r="M4901" s="7">
        <v>9.11</v>
      </c>
      <c r="N4901" s="22">
        <v>64078</v>
      </c>
      <c r="O4901">
        <v>3</v>
      </c>
      <c r="P4901" t="s">
        <v>26</v>
      </c>
      <c r="Q4901">
        <v>0</v>
      </c>
      <c r="R4901">
        <v>4</v>
      </c>
      <c r="S4901" t="s">
        <v>865</v>
      </c>
      <c r="T4901" t="s">
        <v>65</v>
      </c>
      <c r="U4901" t="str">
        <f t="shared" si="152"/>
        <v>Adult</v>
      </c>
      <c r="V4901" t="str">
        <f t="shared" si="153"/>
        <v>Expert</v>
      </c>
      <c r="W4901" t="str">
        <f>IF(Table13[[#This Row],[Last_Working_Date]]="Active","Active","Exited")</f>
        <v>Exited</v>
      </c>
    </row>
    <row r="4902" spans="1:23" x14ac:dyDescent="0.3">
      <c r="A4902" s="9" t="s">
        <v>4978</v>
      </c>
      <c r="B4902" s="9" t="s">
        <v>29</v>
      </c>
      <c r="C4902">
        <v>23</v>
      </c>
      <c r="D4902" t="s">
        <v>30</v>
      </c>
      <c r="E4902" t="s">
        <v>31</v>
      </c>
      <c r="F4902" t="s">
        <v>82</v>
      </c>
      <c r="G4902" t="s">
        <v>107</v>
      </c>
      <c r="H4902" t="s">
        <v>24</v>
      </c>
      <c r="I4902" s="5">
        <v>1.5</v>
      </c>
      <c r="J4902" t="s">
        <v>25</v>
      </c>
      <c r="K4902" s="1">
        <v>44349</v>
      </c>
      <c r="L4902" s="1" t="s">
        <v>5075</v>
      </c>
      <c r="M4902" s="7">
        <v>4.41</v>
      </c>
      <c r="N4902" s="22">
        <v>33106</v>
      </c>
      <c r="O4902">
        <v>4</v>
      </c>
      <c r="P4902" t="s">
        <v>26</v>
      </c>
      <c r="Q4902">
        <v>2</v>
      </c>
      <c r="R4902">
        <v>5</v>
      </c>
      <c r="S4902" t="s">
        <v>1318</v>
      </c>
      <c r="T4902" t="s">
        <v>26</v>
      </c>
      <c r="U4902" t="str">
        <f t="shared" si="152"/>
        <v>Young</v>
      </c>
      <c r="V4902" t="str">
        <f t="shared" si="153"/>
        <v>Junior</v>
      </c>
      <c r="W4902" t="str">
        <f>IF(Table13[[#This Row],[Last_Working_Date]]="Active","Active","Exited")</f>
        <v>Active</v>
      </c>
    </row>
    <row r="4903" spans="1:23" x14ac:dyDescent="0.3">
      <c r="A4903" s="9" t="s">
        <v>197</v>
      </c>
      <c r="B4903" s="9" t="s">
        <v>19</v>
      </c>
      <c r="C4903">
        <v>29</v>
      </c>
      <c r="D4903" t="s">
        <v>30</v>
      </c>
      <c r="E4903" t="s">
        <v>58</v>
      </c>
      <c r="F4903" t="s">
        <v>22</v>
      </c>
      <c r="G4903" t="s">
        <v>59</v>
      </c>
      <c r="H4903" t="s">
        <v>24</v>
      </c>
      <c r="I4903" s="5">
        <v>6.8</v>
      </c>
      <c r="J4903" t="s">
        <v>25</v>
      </c>
      <c r="K4903" s="1">
        <v>45342</v>
      </c>
      <c r="L4903" s="1" t="s">
        <v>5075</v>
      </c>
      <c r="M4903" s="7">
        <v>1.69</v>
      </c>
      <c r="N4903" s="22">
        <v>36866</v>
      </c>
      <c r="O4903">
        <v>5</v>
      </c>
      <c r="P4903" t="s">
        <v>65</v>
      </c>
      <c r="Q4903">
        <v>0</v>
      </c>
      <c r="R4903">
        <v>3</v>
      </c>
      <c r="S4903" t="s">
        <v>5074</v>
      </c>
      <c r="T4903" t="s">
        <v>26</v>
      </c>
      <c r="U4903" t="str">
        <f t="shared" si="152"/>
        <v>Young</v>
      </c>
      <c r="V4903" t="str">
        <f t="shared" si="153"/>
        <v>Senior</v>
      </c>
      <c r="W4903" t="str">
        <f>IF(Table13[[#This Row],[Last_Working_Date]]="Active","Active","Exited")</f>
        <v>Active</v>
      </c>
    </row>
    <row r="4904" spans="1:23" x14ac:dyDescent="0.3">
      <c r="A4904" s="9" t="s">
        <v>4979</v>
      </c>
      <c r="B4904" s="9" t="s">
        <v>29</v>
      </c>
      <c r="C4904">
        <v>32</v>
      </c>
      <c r="D4904" t="s">
        <v>20</v>
      </c>
      <c r="E4904" t="s">
        <v>53</v>
      </c>
      <c r="F4904" t="s">
        <v>45</v>
      </c>
      <c r="G4904" t="s">
        <v>164</v>
      </c>
      <c r="H4904" t="s">
        <v>24</v>
      </c>
      <c r="I4904" s="5">
        <v>5.7</v>
      </c>
      <c r="J4904" t="s">
        <v>25</v>
      </c>
      <c r="K4904" s="1">
        <v>40868</v>
      </c>
      <c r="L4904" s="1" t="s">
        <v>5075</v>
      </c>
      <c r="M4904" s="7">
        <v>13.94</v>
      </c>
      <c r="N4904" s="22">
        <v>49751</v>
      </c>
      <c r="O4904">
        <v>5</v>
      </c>
      <c r="P4904" t="s">
        <v>26</v>
      </c>
      <c r="Q4904">
        <v>1</v>
      </c>
      <c r="R4904">
        <v>3</v>
      </c>
      <c r="S4904" t="s">
        <v>341</v>
      </c>
      <c r="T4904" t="s">
        <v>26</v>
      </c>
      <c r="U4904" t="str">
        <f t="shared" si="152"/>
        <v>Adult</v>
      </c>
      <c r="V4904" t="str">
        <f t="shared" si="153"/>
        <v>Senior</v>
      </c>
      <c r="W4904" t="str">
        <f>IF(Table13[[#This Row],[Last_Working_Date]]="Active","Active","Exited")</f>
        <v>Active</v>
      </c>
    </row>
    <row r="4905" spans="1:23" x14ac:dyDescent="0.3">
      <c r="A4905" s="9" t="s">
        <v>4980</v>
      </c>
      <c r="B4905" s="9" t="s">
        <v>19</v>
      </c>
      <c r="C4905">
        <v>36</v>
      </c>
      <c r="D4905" t="s">
        <v>20</v>
      </c>
      <c r="E4905" t="s">
        <v>58</v>
      </c>
      <c r="F4905" t="s">
        <v>92</v>
      </c>
      <c r="G4905" t="s">
        <v>93</v>
      </c>
      <c r="H4905" t="s">
        <v>24</v>
      </c>
      <c r="I4905" s="5">
        <v>16</v>
      </c>
      <c r="J4905" t="s">
        <v>25</v>
      </c>
      <c r="K4905" s="1">
        <v>44989</v>
      </c>
      <c r="L4905" s="1">
        <v>45878</v>
      </c>
      <c r="M4905" s="7">
        <v>2.4300000000000002</v>
      </c>
      <c r="N4905" s="22">
        <v>68033</v>
      </c>
      <c r="O4905">
        <v>2</v>
      </c>
      <c r="P4905" t="s">
        <v>26</v>
      </c>
      <c r="Q4905">
        <v>2</v>
      </c>
      <c r="R4905">
        <v>6</v>
      </c>
      <c r="S4905" t="s">
        <v>621</v>
      </c>
      <c r="T4905" t="s">
        <v>65</v>
      </c>
      <c r="U4905" t="str">
        <f t="shared" si="152"/>
        <v>Adult</v>
      </c>
      <c r="V4905" t="str">
        <f t="shared" si="153"/>
        <v>Expert</v>
      </c>
      <c r="W4905" t="str">
        <f>IF(Table13[[#This Row],[Last_Working_Date]]="Active","Active","Exited")</f>
        <v>Exited</v>
      </c>
    </row>
    <row r="4906" spans="1:23" x14ac:dyDescent="0.3">
      <c r="A4906" s="9" t="s">
        <v>4981</v>
      </c>
      <c r="B4906" s="9" t="s">
        <v>29</v>
      </c>
      <c r="C4906">
        <v>32</v>
      </c>
      <c r="D4906" t="s">
        <v>30</v>
      </c>
      <c r="E4906" t="s">
        <v>21</v>
      </c>
      <c r="F4906" t="s">
        <v>32</v>
      </c>
      <c r="G4906" t="s">
        <v>33</v>
      </c>
      <c r="H4906" t="s">
        <v>75</v>
      </c>
      <c r="I4906" s="5">
        <v>6.7</v>
      </c>
      <c r="J4906" t="s">
        <v>25</v>
      </c>
      <c r="K4906" s="1">
        <v>42777</v>
      </c>
      <c r="L4906" s="1" t="s">
        <v>5075</v>
      </c>
      <c r="M4906" s="7">
        <v>8.7100000000000009</v>
      </c>
      <c r="N4906" s="22">
        <v>43012</v>
      </c>
      <c r="O4906">
        <v>4</v>
      </c>
      <c r="P4906" t="s">
        <v>26</v>
      </c>
      <c r="Q4906">
        <v>0</v>
      </c>
      <c r="R4906">
        <v>9</v>
      </c>
      <c r="S4906" t="s">
        <v>1737</v>
      </c>
      <c r="T4906" t="s">
        <v>26</v>
      </c>
      <c r="U4906" t="str">
        <f t="shared" si="152"/>
        <v>Adult</v>
      </c>
      <c r="V4906" t="str">
        <f t="shared" si="153"/>
        <v>Senior</v>
      </c>
      <c r="W4906" t="str">
        <f>IF(Table13[[#This Row],[Last_Working_Date]]="Active","Active","Exited")</f>
        <v>Active</v>
      </c>
    </row>
    <row r="4907" spans="1:23" x14ac:dyDescent="0.3">
      <c r="A4907" s="9" t="s">
        <v>4982</v>
      </c>
      <c r="B4907" s="9" t="s">
        <v>19</v>
      </c>
      <c r="C4907">
        <v>39</v>
      </c>
      <c r="D4907" t="s">
        <v>20</v>
      </c>
      <c r="E4907" t="s">
        <v>53</v>
      </c>
      <c r="F4907" t="s">
        <v>45</v>
      </c>
      <c r="G4907" t="s">
        <v>46</v>
      </c>
      <c r="H4907" t="s">
        <v>24</v>
      </c>
      <c r="I4907" s="5">
        <v>19</v>
      </c>
      <c r="J4907" t="s">
        <v>25</v>
      </c>
      <c r="K4907" s="1">
        <v>42661</v>
      </c>
      <c r="L4907" s="1" t="s">
        <v>5075</v>
      </c>
      <c r="M4907" s="7">
        <v>9.0299999999999994</v>
      </c>
      <c r="N4907" s="22">
        <v>76910</v>
      </c>
      <c r="O4907">
        <v>4</v>
      </c>
      <c r="P4907" t="s">
        <v>26</v>
      </c>
      <c r="Q4907">
        <v>1</v>
      </c>
      <c r="R4907">
        <v>6</v>
      </c>
      <c r="S4907" t="s">
        <v>372</v>
      </c>
      <c r="T4907" t="s">
        <v>26</v>
      </c>
      <c r="U4907" t="str">
        <f t="shared" si="152"/>
        <v>Adult</v>
      </c>
      <c r="V4907" t="str">
        <f t="shared" si="153"/>
        <v>Expert</v>
      </c>
      <c r="W4907" t="str">
        <f>IF(Table13[[#This Row],[Last_Working_Date]]="Active","Active","Exited")</f>
        <v>Active</v>
      </c>
    </row>
    <row r="4908" spans="1:23" x14ac:dyDescent="0.3">
      <c r="A4908" s="9" t="s">
        <v>4983</v>
      </c>
      <c r="B4908" s="9" t="s">
        <v>29</v>
      </c>
      <c r="C4908">
        <v>29</v>
      </c>
      <c r="D4908" t="s">
        <v>30</v>
      </c>
      <c r="E4908" t="s">
        <v>63</v>
      </c>
      <c r="F4908" t="s">
        <v>40</v>
      </c>
      <c r="G4908" t="s">
        <v>50</v>
      </c>
      <c r="H4908" t="s">
        <v>84</v>
      </c>
      <c r="I4908" s="5">
        <v>1.9</v>
      </c>
      <c r="J4908" t="s">
        <v>25</v>
      </c>
      <c r="K4908" s="1">
        <v>44485</v>
      </c>
      <c r="L4908" s="1" t="s">
        <v>5075</v>
      </c>
      <c r="M4908" s="7">
        <v>4.03</v>
      </c>
      <c r="N4908" s="22">
        <v>38667</v>
      </c>
      <c r="O4908">
        <v>4</v>
      </c>
      <c r="P4908" t="s">
        <v>26</v>
      </c>
      <c r="Q4908">
        <v>1</v>
      </c>
      <c r="R4908">
        <v>7</v>
      </c>
      <c r="S4908" t="s">
        <v>262</v>
      </c>
      <c r="T4908" t="s">
        <v>26</v>
      </c>
      <c r="U4908" t="str">
        <f t="shared" si="152"/>
        <v>Young</v>
      </c>
      <c r="V4908" t="str">
        <f t="shared" si="153"/>
        <v>Junior</v>
      </c>
      <c r="W4908" t="str">
        <f>IF(Table13[[#This Row],[Last_Working_Date]]="Active","Active","Exited")</f>
        <v>Active</v>
      </c>
    </row>
    <row r="4909" spans="1:23" x14ac:dyDescent="0.3">
      <c r="A4909" s="9" t="s">
        <v>4984</v>
      </c>
      <c r="B4909" s="9" t="s">
        <v>29</v>
      </c>
      <c r="C4909">
        <v>34</v>
      </c>
      <c r="D4909" t="s">
        <v>30</v>
      </c>
      <c r="E4909" t="s">
        <v>44</v>
      </c>
      <c r="F4909" t="s">
        <v>32</v>
      </c>
      <c r="G4909" t="s">
        <v>171</v>
      </c>
      <c r="H4909" t="s">
        <v>24</v>
      </c>
      <c r="I4909" s="5">
        <v>10.4</v>
      </c>
      <c r="J4909" t="s">
        <v>25</v>
      </c>
      <c r="K4909" s="1">
        <v>45819</v>
      </c>
      <c r="L4909" s="1" t="s">
        <v>5075</v>
      </c>
      <c r="M4909" s="7">
        <v>0.38</v>
      </c>
      <c r="N4909" s="22">
        <v>49749</v>
      </c>
      <c r="O4909">
        <v>4</v>
      </c>
      <c r="P4909" t="s">
        <v>26</v>
      </c>
      <c r="Q4909">
        <v>3</v>
      </c>
      <c r="R4909">
        <v>5</v>
      </c>
      <c r="S4909" t="s">
        <v>365</v>
      </c>
      <c r="T4909" t="s">
        <v>26</v>
      </c>
      <c r="U4909" t="str">
        <f t="shared" si="152"/>
        <v>Adult</v>
      </c>
      <c r="V4909" t="str">
        <f t="shared" si="153"/>
        <v>Expert</v>
      </c>
      <c r="W4909" t="str">
        <f>IF(Table13[[#This Row],[Last_Working_Date]]="Active","Active","Exited")</f>
        <v>Active</v>
      </c>
    </row>
    <row r="4910" spans="1:23" x14ac:dyDescent="0.3">
      <c r="A4910" s="9" t="s">
        <v>4985</v>
      </c>
      <c r="B4910" s="9" t="s">
        <v>29</v>
      </c>
      <c r="C4910">
        <v>34</v>
      </c>
      <c r="D4910" t="s">
        <v>20</v>
      </c>
      <c r="E4910" t="s">
        <v>53</v>
      </c>
      <c r="F4910" t="s">
        <v>92</v>
      </c>
      <c r="G4910" t="s">
        <v>120</v>
      </c>
      <c r="H4910" t="s">
        <v>24</v>
      </c>
      <c r="I4910" s="5">
        <v>6</v>
      </c>
      <c r="J4910" t="s">
        <v>85</v>
      </c>
      <c r="K4910" s="1">
        <v>44771</v>
      </c>
      <c r="L4910" s="1" t="s">
        <v>5075</v>
      </c>
      <c r="M4910" s="7">
        <v>3.25</v>
      </c>
      <c r="N4910" s="22">
        <v>48887</v>
      </c>
      <c r="O4910">
        <v>4</v>
      </c>
      <c r="P4910" t="s">
        <v>26</v>
      </c>
      <c r="Q4910">
        <v>3</v>
      </c>
      <c r="R4910">
        <v>5</v>
      </c>
      <c r="S4910" t="s">
        <v>629</v>
      </c>
      <c r="T4910" t="s">
        <v>26</v>
      </c>
      <c r="U4910" t="str">
        <f t="shared" si="152"/>
        <v>Adult</v>
      </c>
      <c r="V4910" t="str">
        <f t="shared" si="153"/>
        <v>Senior</v>
      </c>
      <c r="W4910" t="str">
        <f>IF(Table13[[#This Row],[Last_Working_Date]]="Active","Active","Exited")</f>
        <v>Active</v>
      </c>
    </row>
    <row r="4911" spans="1:23" x14ac:dyDescent="0.3">
      <c r="A4911" s="9" t="s">
        <v>4986</v>
      </c>
      <c r="B4911" s="9" t="s">
        <v>29</v>
      </c>
      <c r="C4911">
        <v>30</v>
      </c>
      <c r="D4911" t="s">
        <v>30</v>
      </c>
      <c r="E4911" t="s">
        <v>36</v>
      </c>
      <c r="F4911" t="s">
        <v>92</v>
      </c>
      <c r="G4911" t="s">
        <v>93</v>
      </c>
      <c r="H4911" t="s">
        <v>24</v>
      </c>
      <c r="I4911" s="5">
        <v>2.2000000000000002</v>
      </c>
      <c r="J4911" t="s">
        <v>25</v>
      </c>
      <c r="K4911" s="1">
        <v>39705</v>
      </c>
      <c r="L4911" s="1" t="s">
        <v>5075</v>
      </c>
      <c r="M4911" s="7">
        <v>17.12</v>
      </c>
      <c r="N4911" s="22">
        <v>36848</v>
      </c>
      <c r="O4911">
        <v>3</v>
      </c>
      <c r="P4911" t="s">
        <v>26</v>
      </c>
      <c r="Q4911">
        <v>2</v>
      </c>
      <c r="R4911">
        <v>4</v>
      </c>
      <c r="S4911" t="s">
        <v>1266</v>
      </c>
      <c r="T4911" t="s">
        <v>26</v>
      </c>
      <c r="U4911" t="str">
        <f t="shared" si="152"/>
        <v>Young</v>
      </c>
      <c r="V4911" t="str">
        <f t="shared" si="153"/>
        <v>Mid-Level</v>
      </c>
      <c r="W4911" t="str">
        <f>IF(Table13[[#This Row],[Last_Working_Date]]="Active","Active","Exited")</f>
        <v>Active</v>
      </c>
    </row>
    <row r="4912" spans="1:23" x14ac:dyDescent="0.3">
      <c r="A4912" s="9" t="s">
        <v>4987</v>
      </c>
      <c r="B4912" s="9" t="s">
        <v>29</v>
      </c>
      <c r="C4912">
        <v>24</v>
      </c>
      <c r="D4912" t="s">
        <v>20</v>
      </c>
      <c r="E4912" t="s">
        <v>44</v>
      </c>
      <c r="F4912" t="s">
        <v>22</v>
      </c>
      <c r="G4912" t="s">
        <v>59</v>
      </c>
      <c r="H4912" t="s">
        <v>24</v>
      </c>
      <c r="I4912" s="5">
        <v>3.3</v>
      </c>
      <c r="J4912" t="s">
        <v>25</v>
      </c>
      <c r="K4912" s="1">
        <v>39522</v>
      </c>
      <c r="L4912" s="1" t="s">
        <v>5075</v>
      </c>
      <c r="M4912" s="7">
        <v>17.62</v>
      </c>
      <c r="N4912" s="22">
        <v>40862</v>
      </c>
      <c r="O4912">
        <v>2</v>
      </c>
      <c r="P4912" t="s">
        <v>65</v>
      </c>
      <c r="Q4912">
        <v>2</v>
      </c>
      <c r="R4912">
        <v>5</v>
      </c>
      <c r="S4912" t="s">
        <v>135</v>
      </c>
      <c r="T4912" t="s">
        <v>26</v>
      </c>
      <c r="U4912" t="str">
        <f t="shared" si="152"/>
        <v>Young</v>
      </c>
      <c r="V4912" t="str">
        <f t="shared" si="153"/>
        <v>Mid-Level</v>
      </c>
      <c r="W4912" t="str">
        <f>IF(Table13[[#This Row],[Last_Working_Date]]="Active","Active","Exited")</f>
        <v>Active</v>
      </c>
    </row>
    <row r="4913" spans="1:23" x14ac:dyDescent="0.3">
      <c r="A4913" s="9" t="s">
        <v>4988</v>
      </c>
      <c r="B4913" s="9" t="s">
        <v>19</v>
      </c>
      <c r="C4913">
        <v>37</v>
      </c>
      <c r="D4913" t="s">
        <v>30</v>
      </c>
      <c r="E4913" t="s">
        <v>63</v>
      </c>
      <c r="F4913" t="s">
        <v>82</v>
      </c>
      <c r="G4913" t="s">
        <v>83</v>
      </c>
      <c r="H4913" t="s">
        <v>51</v>
      </c>
      <c r="I4913" s="5">
        <v>11.4</v>
      </c>
      <c r="J4913" t="s">
        <v>25</v>
      </c>
      <c r="K4913" s="1">
        <v>42355</v>
      </c>
      <c r="L4913" s="1">
        <v>44050</v>
      </c>
      <c r="M4913" s="7">
        <v>4.6399999999999997</v>
      </c>
      <c r="N4913" s="22">
        <v>50838</v>
      </c>
      <c r="O4913">
        <v>2</v>
      </c>
      <c r="P4913" t="s">
        <v>26</v>
      </c>
      <c r="Q4913">
        <v>0</v>
      </c>
      <c r="R4913">
        <v>7</v>
      </c>
      <c r="S4913" t="s">
        <v>343</v>
      </c>
      <c r="T4913" t="s">
        <v>65</v>
      </c>
      <c r="U4913" t="str">
        <f t="shared" si="152"/>
        <v>Adult</v>
      </c>
      <c r="V4913" t="str">
        <f t="shared" si="153"/>
        <v>Expert</v>
      </c>
      <c r="W4913" t="str">
        <f>IF(Table13[[#This Row],[Last_Working_Date]]="Active","Active","Exited")</f>
        <v>Exited</v>
      </c>
    </row>
    <row r="4914" spans="1:23" x14ac:dyDescent="0.3">
      <c r="A4914" s="9" t="s">
        <v>4989</v>
      </c>
      <c r="B4914" s="9" t="s">
        <v>19</v>
      </c>
      <c r="C4914">
        <v>21</v>
      </c>
      <c r="D4914" t="s">
        <v>20</v>
      </c>
      <c r="E4914" t="s">
        <v>36</v>
      </c>
      <c r="F4914" t="s">
        <v>32</v>
      </c>
      <c r="G4914" t="s">
        <v>171</v>
      </c>
      <c r="H4914" t="s">
        <v>84</v>
      </c>
      <c r="I4914" s="5">
        <v>0</v>
      </c>
      <c r="J4914" t="s">
        <v>25</v>
      </c>
      <c r="K4914" s="1">
        <v>45883</v>
      </c>
      <c r="L4914" s="1" t="s">
        <v>5075</v>
      </c>
      <c r="M4914" s="7">
        <v>0.21</v>
      </c>
      <c r="N4914" s="22">
        <v>29303</v>
      </c>
      <c r="O4914">
        <v>4</v>
      </c>
      <c r="P4914" t="s">
        <v>26</v>
      </c>
      <c r="Q4914">
        <v>2</v>
      </c>
      <c r="R4914">
        <v>5</v>
      </c>
      <c r="S4914" t="s">
        <v>1020</v>
      </c>
      <c r="T4914" t="s">
        <v>26</v>
      </c>
      <c r="U4914" t="str">
        <f t="shared" si="152"/>
        <v>Young</v>
      </c>
      <c r="V4914" t="str">
        <f t="shared" si="153"/>
        <v>Junior</v>
      </c>
      <c r="W4914" t="str">
        <f>IF(Table13[[#This Row],[Last_Working_Date]]="Active","Active","Exited")</f>
        <v>Active</v>
      </c>
    </row>
    <row r="4915" spans="1:23" x14ac:dyDescent="0.3">
      <c r="A4915" s="9" t="s">
        <v>4990</v>
      </c>
      <c r="B4915" s="9" t="s">
        <v>19</v>
      </c>
      <c r="C4915">
        <v>40</v>
      </c>
      <c r="D4915" t="s">
        <v>20</v>
      </c>
      <c r="E4915" t="s">
        <v>21</v>
      </c>
      <c r="F4915" t="s">
        <v>92</v>
      </c>
      <c r="G4915" t="s">
        <v>120</v>
      </c>
      <c r="H4915" t="s">
        <v>84</v>
      </c>
      <c r="I4915" s="5">
        <v>20</v>
      </c>
      <c r="J4915" t="s">
        <v>25</v>
      </c>
      <c r="K4915" s="1">
        <v>42127</v>
      </c>
      <c r="L4915" s="1" t="s">
        <v>5075</v>
      </c>
      <c r="M4915" s="7">
        <v>10.49</v>
      </c>
      <c r="N4915" s="22">
        <v>67316</v>
      </c>
      <c r="O4915">
        <v>3</v>
      </c>
      <c r="P4915" t="s">
        <v>26</v>
      </c>
      <c r="Q4915">
        <v>1</v>
      </c>
      <c r="R4915">
        <v>7</v>
      </c>
      <c r="S4915" t="s">
        <v>94</v>
      </c>
      <c r="T4915" t="s">
        <v>26</v>
      </c>
      <c r="U4915" t="str">
        <f t="shared" si="152"/>
        <v>Adult</v>
      </c>
      <c r="V4915" t="str">
        <f t="shared" si="153"/>
        <v>Expert</v>
      </c>
      <c r="W4915" t="str">
        <f>IF(Table13[[#This Row],[Last_Working_Date]]="Active","Active","Exited")</f>
        <v>Active</v>
      </c>
    </row>
    <row r="4916" spans="1:23" x14ac:dyDescent="0.3">
      <c r="A4916" s="9" t="s">
        <v>4991</v>
      </c>
      <c r="B4916" s="9" t="s">
        <v>19</v>
      </c>
      <c r="C4916">
        <v>21</v>
      </c>
      <c r="D4916" t="s">
        <v>20</v>
      </c>
      <c r="E4916" t="s">
        <v>21</v>
      </c>
      <c r="F4916" t="s">
        <v>54</v>
      </c>
      <c r="G4916" t="s">
        <v>77</v>
      </c>
      <c r="H4916" t="s">
        <v>24</v>
      </c>
      <c r="I4916" s="5">
        <v>0</v>
      </c>
      <c r="J4916" t="s">
        <v>25</v>
      </c>
      <c r="K4916" s="1">
        <v>43126</v>
      </c>
      <c r="L4916" s="1" t="s">
        <v>5075</v>
      </c>
      <c r="M4916" s="7">
        <v>7.75</v>
      </c>
      <c r="N4916" s="22">
        <v>31941</v>
      </c>
      <c r="O4916">
        <v>4</v>
      </c>
      <c r="P4916" t="s">
        <v>26</v>
      </c>
      <c r="Q4916">
        <v>0</v>
      </c>
      <c r="R4916">
        <v>5</v>
      </c>
      <c r="S4916" t="s">
        <v>591</v>
      </c>
      <c r="T4916" t="s">
        <v>26</v>
      </c>
      <c r="U4916" t="str">
        <f t="shared" si="152"/>
        <v>Young</v>
      </c>
      <c r="V4916" t="str">
        <f t="shared" si="153"/>
        <v>Junior</v>
      </c>
      <c r="W4916" t="str">
        <f>IF(Table13[[#This Row],[Last_Working_Date]]="Active","Active","Exited")</f>
        <v>Active</v>
      </c>
    </row>
    <row r="4917" spans="1:23" x14ac:dyDescent="0.3">
      <c r="A4917" s="9" t="s">
        <v>4992</v>
      </c>
      <c r="B4917" s="9" t="s">
        <v>29</v>
      </c>
      <c r="C4917">
        <v>27</v>
      </c>
      <c r="D4917" t="s">
        <v>20</v>
      </c>
      <c r="E4917" t="s">
        <v>44</v>
      </c>
      <c r="F4917" t="s">
        <v>40</v>
      </c>
      <c r="G4917" t="s">
        <v>96</v>
      </c>
      <c r="H4917" t="s">
        <v>51</v>
      </c>
      <c r="I4917" s="5">
        <v>5.4</v>
      </c>
      <c r="J4917" t="s">
        <v>25</v>
      </c>
      <c r="K4917" s="1">
        <v>43965</v>
      </c>
      <c r="L4917" s="1" t="s">
        <v>5075</v>
      </c>
      <c r="M4917" s="7">
        <v>5.46</v>
      </c>
      <c r="N4917" s="22">
        <v>47643</v>
      </c>
      <c r="O4917">
        <v>4</v>
      </c>
      <c r="P4917" t="s">
        <v>65</v>
      </c>
      <c r="Q4917">
        <v>1</v>
      </c>
      <c r="R4917">
        <v>7</v>
      </c>
      <c r="S4917" t="s">
        <v>231</v>
      </c>
      <c r="T4917" t="s">
        <v>26</v>
      </c>
      <c r="U4917" t="str">
        <f t="shared" si="152"/>
        <v>Young</v>
      </c>
      <c r="V4917" t="str">
        <f t="shared" si="153"/>
        <v>Senior</v>
      </c>
      <c r="W4917" t="str">
        <f>IF(Table13[[#This Row],[Last_Working_Date]]="Active","Active","Exited")</f>
        <v>Active</v>
      </c>
    </row>
    <row r="4918" spans="1:23" x14ac:dyDescent="0.3">
      <c r="A4918" s="9" t="s">
        <v>4993</v>
      </c>
      <c r="B4918" s="9" t="s">
        <v>19</v>
      </c>
      <c r="C4918">
        <v>30</v>
      </c>
      <c r="D4918" t="s">
        <v>30</v>
      </c>
      <c r="E4918" t="s">
        <v>21</v>
      </c>
      <c r="F4918" t="s">
        <v>54</v>
      </c>
      <c r="G4918" t="s">
        <v>55</v>
      </c>
      <c r="H4918" t="s">
        <v>24</v>
      </c>
      <c r="I4918" s="5">
        <v>3.3</v>
      </c>
      <c r="J4918" t="s">
        <v>85</v>
      </c>
      <c r="K4918" s="1">
        <v>44924</v>
      </c>
      <c r="L4918" s="1" t="s">
        <v>5075</v>
      </c>
      <c r="M4918" s="7">
        <v>2.83</v>
      </c>
      <c r="N4918" s="22">
        <v>35832</v>
      </c>
      <c r="O4918">
        <v>3</v>
      </c>
      <c r="P4918" t="s">
        <v>26</v>
      </c>
      <c r="Q4918">
        <v>2</v>
      </c>
      <c r="R4918">
        <v>5</v>
      </c>
      <c r="S4918" t="s">
        <v>505</v>
      </c>
      <c r="T4918" t="s">
        <v>26</v>
      </c>
      <c r="U4918" t="str">
        <f t="shared" si="152"/>
        <v>Young</v>
      </c>
      <c r="V4918" t="str">
        <f t="shared" si="153"/>
        <v>Mid-Level</v>
      </c>
      <c r="W4918" t="str">
        <f>IF(Table13[[#This Row],[Last_Working_Date]]="Active","Active","Exited")</f>
        <v>Active</v>
      </c>
    </row>
    <row r="4919" spans="1:23" x14ac:dyDescent="0.3">
      <c r="A4919" s="9" t="s">
        <v>4994</v>
      </c>
      <c r="B4919" s="9" t="s">
        <v>19</v>
      </c>
      <c r="C4919">
        <v>21</v>
      </c>
      <c r="D4919" t="s">
        <v>20</v>
      </c>
      <c r="E4919" t="s">
        <v>31</v>
      </c>
      <c r="F4919" t="s">
        <v>67</v>
      </c>
      <c r="G4919" t="s">
        <v>71</v>
      </c>
      <c r="H4919" t="s">
        <v>47</v>
      </c>
      <c r="I4919" s="5">
        <v>0</v>
      </c>
      <c r="J4919" t="s">
        <v>25</v>
      </c>
      <c r="K4919" s="1">
        <v>39561</v>
      </c>
      <c r="L4919" s="1" t="s">
        <v>5075</v>
      </c>
      <c r="M4919" s="7">
        <v>17.510000000000002</v>
      </c>
      <c r="N4919" s="22">
        <v>33759</v>
      </c>
      <c r="O4919">
        <v>3</v>
      </c>
      <c r="P4919" t="s">
        <v>26</v>
      </c>
      <c r="Q4919">
        <v>3</v>
      </c>
      <c r="R4919">
        <v>8</v>
      </c>
      <c r="S4919" t="s">
        <v>1151</v>
      </c>
      <c r="T4919" t="s">
        <v>26</v>
      </c>
      <c r="U4919" t="str">
        <f t="shared" si="152"/>
        <v>Young</v>
      </c>
      <c r="V4919" t="str">
        <f t="shared" si="153"/>
        <v>Junior</v>
      </c>
      <c r="W4919" t="str">
        <f>IF(Table13[[#This Row],[Last_Working_Date]]="Active","Active","Exited")</f>
        <v>Active</v>
      </c>
    </row>
    <row r="4920" spans="1:23" x14ac:dyDescent="0.3">
      <c r="A4920" s="9" t="s">
        <v>4995</v>
      </c>
      <c r="B4920" s="9" t="s">
        <v>29</v>
      </c>
      <c r="C4920">
        <v>33</v>
      </c>
      <c r="D4920" t="s">
        <v>20</v>
      </c>
      <c r="E4920" t="s">
        <v>58</v>
      </c>
      <c r="F4920" t="s">
        <v>40</v>
      </c>
      <c r="G4920" t="s">
        <v>96</v>
      </c>
      <c r="H4920" t="s">
        <v>84</v>
      </c>
      <c r="I4920" s="5">
        <v>9.3000000000000007</v>
      </c>
      <c r="J4920" t="s">
        <v>25</v>
      </c>
      <c r="K4920" s="1">
        <v>44678</v>
      </c>
      <c r="L4920" s="1" t="s">
        <v>5075</v>
      </c>
      <c r="M4920" s="7">
        <v>3.5</v>
      </c>
      <c r="N4920" s="22">
        <v>49055</v>
      </c>
      <c r="O4920">
        <v>2</v>
      </c>
      <c r="P4920" t="s">
        <v>26</v>
      </c>
      <c r="Q4920">
        <v>1</v>
      </c>
      <c r="R4920">
        <v>7</v>
      </c>
      <c r="S4920" t="s">
        <v>194</v>
      </c>
      <c r="T4920" t="s">
        <v>26</v>
      </c>
      <c r="U4920" t="str">
        <f t="shared" si="152"/>
        <v>Adult</v>
      </c>
      <c r="V4920" t="str">
        <f t="shared" si="153"/>
        <v>Senior</v>
      </c>
      <c r="W4920" t="str">
        <f>IF(Table13[[#This Row],[Last_Working_Date]]="Active","Active","Exited")</f>
        <v>Active</v>
      </c>
    </row>
    <row r="4921" spans="1:23" x14ac:dyDescent="0.3">
      <c r="A4921" s="9" t="s">
        <v>4996</v>
      </c>
      <c r="B4921" s="9" t="s">
        <v>19</v>
      </c>
      <c r="C4921">
        <v>30</v>
      </c>
      <c r="D4921" t="s">
        <v>30</v>
      </c>
      <c r="E4921" t="s">
        <v>63</v>
      </c>
      <c r="F4921" t="s">
        <v>32</v>
      </c>
      <c r="G4921" t="s">
        <v>171</v>
      </c>
      <c r="H4921" t="s">
        <v>24</v>
      </c>
      <c r="I4921" s="5">
        <v>7.8</v>
      </c>
      <c r="J4921" t="s">
        <v>25</v>
      </c>
      <c r="K4921" s="1">
        <v>42413</v>
      </c>
      <c r="L4921" s="1" t="s">
        <v>5075</v>
      </c>
      <c r="M4921" s="7">
        <v>9.7100000000000009</v>
      </c>
      <c r="N4921" s="22">
        <v>41478</v>
      </c>
      <c r="O4921">
        <v>2</v>
      </c>
      <c r="P4921" t="s">
        <v>26</v>
      </c>
      <c r="Q4921">
        <v>1</v>
      </c>
      <c r="R4921">
        <v>4</v>
      </c>
      <c r="S4921" t="s">
        <v>456</v>
      </c>
      <c r="T4921" t="s">
        <v>26</v>
      </c>
      <c r="U4921" t="str">
        <f t="shared" si="152"/>
        <v>Young</v>
      </c>
      <c r="V4921" t="str">
        <f t="shared" si="153"/>
        <v>Senior</v>
      </c>
      <c r="W4921" t="str">
        <f>IF(Table13[[#This Row],[Last_Working_Date]]="Active","Active","Exited")</f>
        <v>Active</v>
      </c>
    </row>
    <row r="4922" spans="1:23" x14ac:dyDescent="0.3">
      <c r="A4922" s="9" t="s">
        <v>4997</v>
      </c>
      <c r="B4922" s="9" t="s">
        <v>19</v>
      </c>
      <c r="C4922">
        <v>26</v>
      </c>
      <c r="D4922" t="s">
        <v>30</v>
      </c>
      <c r="E4922" t="s">
        <v>31</v>
      </c>
      <c r="F4922" t="s">
        <v>54</v>
      </c>
      <c r="G4922" t="s">
        <v>55</v>
      </c>
      <c r="H4922" t="s">
        <v>24</v>
      </c>
      <c r="I4922" s="5">
        <v>4.5999999999999996</v>
      </c>
      <c r="J4922" t="s">
        <v>25</v>
      </c>
      <c r="K4922" s="1">
        <v>41745</v>
      </c>
      <c r="L4922" s="1" t="s">
        <v>5075</v>
      </c>
      <c r="M4922" s="7">
        <v>11.53</v>
      </c>
      <c r="N4922" s="22">
        <v>42572</v>
      </c>
      <c r="O4922">
        <v>3</v>
      </c>
      <c r="P4922" t="s">
        <v>26</v>
      </c>
      <c r="Q4922">
        <v>5</v>
      </c>
      <c r="R4922">
        <v>3</v>
      </c>
      <c r="S4922" t="s">
        <v>850</v>
      </c>
      <c r="T4922" t="s">
        <v>26</v>
      </c>
      <c r="U4922" t="str">
        <f t="shared" si="152"/>
        <v>Young</v>
      </c>
      <c r="V4922" t="str">
        <f t="shared" si="153"/>
        <v>Mid-Level</v>
      </c>
      <c r="W4922" t="str">
        <f>IF(Table13[[#This Row],[Last_Working_Date]]="Active","Active","Exited")</f>
        <v>Active</v>
      </c>
    </row>
    <row r="4923" spans="1:23" x14ac:dyDescent="0.3">
      <c r="A4923" s="9" t="s">
        <v>4998</v>
      </c>
      <c r="B4923" s="9" t="s">
        <v>19</v>
      </c>
      <c r="C4923">
        <v>38</v>
      </c>
      <c r="D4923" t="s">
        <v>30</v>
      </c>
      <c r="E4923" t="s">
        <v>31</v>
      </c>
      <c r="F4923" t="s">
        <v>32</v>
      </c>
      <c r="G4923" t="s">
        <v>171</v>
      </c>
      <c r="H4923" t="s">
        <v>24</v>
      </c>
      <c r="I4923" s="5">
        <v>13.7</v>
      </c>
      <c r="J4923" t="s">
        <v>25</v>
      </c>
      <c r="K4923" s="1">
        <v>45622</v>
      </c>
      <c r="L4923" s="1">
        <v>45944</v>
      </c>
      <c r="M4923" s="7">
        <v>0.88</v>
      </c>
      <c r="N4923" s="22">
        <v>52183</v>
      </c>
      <c r="O4923">
        <v>3</v>
      </c>
      <c r="P4923" t="s">
        <v>26</v>
      </c>
      <c r="Q4923">
        <v>1</v>
      </c>
      <c r="R4923">
        <v>5</v>
      </c>
      <c r="S4923" t="s">
        <v>1251</v>
      </c>
      <c r="T4923" t="s">
        <v>65</v>
      </c>
      <c r="U4923" t="str">
        <f t="shared" si="152"/>
        <v>Adult</v>
      </c>
      <c r="V4923" t="str">
        <f t="shared" si="153"/>
        <v>Expert</v>
      </c>
      <c r="W4923" t="str">
        <f>IF(Table13[[#This Row],[Last_Working_Date]]="Active","Active","Exited")</f>
        <v>Exited</v>
      </c>
    </row>
    <row r="4924" spans="1:23" x14ac:dyDescent="0.3">
      <c r="A4924" s="9" t="s">
        <v>566</v>
      </c>
      <c r="B4924" s="9" t="s">
        <v>19</v>
      </c>
      <c r="C4924">
        <v>35</v>
      </c>
      <c r="D4924" t="s">
        <v>20</v>
      </c>
      <c r="E4924" t="s">
        <v>53</v>
      </c>
      <c r="F4924" t="s">
        <v>67</v>
      </c>
      <c r="G4924" t="s">
        <v>71</v>
      </c>
      <c r="H4924" t="s">
        <v>24</v>
      </c>
      <c r="I4924" s="5">
        <v>8.6999999999999993</v>
      </c>
      <c r="J4924" t="s">
        <v>25</v>
      </c>
      <c r="K4924" s="1">
        <v>42230</v>
      </c>
      <c r="L4924" s="1" t="s">
        <v>5075</v>
      </c>
      <c r="M4924" s="7">
        <v>10.210000000000001</v>
      </c>
      <c r="N4924" s="22">
        <v>49730</v>
      </c>
      <c r="O4924">
        <v>4</v>
      </c>
      <c r="P4924" t="s">
        <v>26</v>
      </c>
      <c r="Q4924">
        <v>3</v>
      </c>
      <c r="R4924">
        <v>8</v>
      </c>
      <c r="S4924" t="s">
        <v>5074</v>
      </c>
      <c r="T4924" t="s">
        <v>26</v>
      </c>
      <c r="U4924" t="str">
        <f t="shared" si="152"/>
        <v>Adult</v>
      </c>
      <c r="V4924" t="str">
        <f t="shared" si="153"/>
        <v>Senior</v>
      </c>
      <c r="W4924" t="str">
        <f>IF(Table13[[#This Row],[Last_Working_Date]]="Active","Active","Exited")</f>
        <v>Active</v>
      </c>
    </row>
    <row r="4925" spans="1:23" x14ac:dyDescent="0.3">
      <c r="A4925" s="9" t="s">
        <v>4999</v>
      </c>
      <c r="B4925" s="9" t="s">
        <v>29</v>
      </c>
      <c r="C4925">
        <v>31</v>
      </c>
      <c r="D4925" t="s">
        <v>20</v>
      </c>
      <c r="E4925" t="s">
        <v>36</v>
      </c>
      <c r="F4925" t="s">
        <v>54</v>
      </c>
      <c r="G4925" t="s">
        <v>139</v>
      </c>
      <c r="H4925" t="s">
        <v>51</v>
      </c>
      <c r="I4925" s="5">
        <v>2</v>
      </c>
      <c r="J4925" t="s">
        <v>25</v>
      </c>
      <c r="K4925" s="1">
        <v>42911</v>
      </c>
      <c r="L4925" s="1" t="s">
        <v>5075</v>
      </c>
      <c r="M4925" s="7">
        <v>8.34</v>
      </c>
      <c r="N4925" s="22">
        <v>34088</v>
      </c>
      <c r="O4925">
        <v>3</v>
      </c>
      <c r="P4925" t="s">
        <v>26</v>
      </c>
      <c r="Q4925">
        <v>2</v>
      </c>
      <c r="R4925">
        <v>4</v>
      </c>
      <c r="S4925" t="s">
        <v>143</v>
      </c>
      <c r="T4925" t="s">
        <v>26</v>
      </c>
      <c r="U4925" t="str">
        <f t="shared" si="152"/>
        <v>Adult</v>
      </c>
      <c r="V4925" t="str">
        <f t="shared" si="153"/>
        <v>Mid-Level</v>
      </c>
      <c r="W4925" t="str">
        <f>IF(Table13[[#This Row],[Last_Working_Date]]="Active","Active","Exited")</f>
        <v>Active</v>
      </c>
    </row>
    <row r="4926" spans="1:23" x14ac:dyDescent="0.3">
      <c r="A4926" s="9" t="s">
        <v>5000</v>
      </c>
      <c r="B4926" s="9" t="s">
        <v>19</v>
      </c>
      <c r="C4926">
        <v>31</v>
      </c>
      <c r="D4926" t="s">
        <v>20</v>
      </c>
      <c r="E4926" t="s">
        <v>53</v>
      </c>
      <c r="F4926" t="s">
        <v>82</v>
      </c>
      <c r="G4926" t="s">
        <v>284</v>
      </c>
      <c r="H4926" t="s">
        <v>24</v>
      </c>
      <c r="I4926" s="5">
        <v>3.6</v>
      </c>
      <c r="J4926" t="s">
        <v>25</v>
      </c>
      <c r="K4926" s="1">
        <v>41772</v>
      </c>
      <c r="L4926" s="1" t="s">
        <v>5075</v>
      </c>
      <c r="M4926" s="7">
        <v>11.46</v>
      </c>
      <c r="N4926" s="22">
        <v>33623</v>
      </c>
      <c r="O4926">
        <v>3</v>
      </c>
      <c r="P4926" t="s">
        <v>26</v>
      </c>
      <c r="Q4926">
        <v>1</v>
      </c>
      <c r="R4926">
        <v>8</v>
      </c>
      <c r="S4926" t="s">
        <v>683</v>
      </c>
      <c r="T4926" t="s">
        <v>26</v>
      </c>
      <c r="U4926" t="str">
        <f t="shared" si="152"/>
        <v>Adult</v>
      </c>
      <c r="V4926" t="str">
        <f t="shared" si="153"/>
        <v>Mid-Level</v>
      </c>
      <c r="W4926" t="str">
        <f>IF(Table13[[#This Row],[Last_Working_Date]]="Active","Active","Exited")</f>
        <v>Active</v>
      </c>
    </row>
    <row r="4927" spans="1:23" x14ac:dyDescent="0.3">
      <c r="A4927" s="9" t="s">
        <v>5001</v>
      </c>
      <c r="B4927" s="9" t="s">
        <v>19</v>
      </c>
      <c r="C4927">
        <v>33</v>
      </c>
      <c r="D4927" t="s">
        <v>30</v>
      </c>
      <c r="E4927" t="s">
        <v>31</v>
      </c>
      <c r="F4927" t="s">
        <v>45</v>
      </c>
      <c r="G4927" t="s">
        <v>164</v>
      </c>
      <c r="H4927" t="s">
        <v>24</v>
      </c>
      <c r="I4927" s="5">
        <v>12.2</v>
      </c>
      <c r="J4927" t="s">
        <v>25</v>
      </c>
      <c r="K4927" s="1">
        <v>40170</v>
      </c>
      <c r="L4927" s="1" t="s">
        <v>5075</v>
      </c>
      <c r="M4927" s="7">
        <v>15.85</v>
      </c>
      <c r="N4927" s="22">
        <v>56079</v>
      </c>
      <c r="O4927">
        <v>4</v>
      </c>
      <c r="P4927" t="s">
        <v>26</v>
      </c>
      <c r="Q4927">
        <v>0</v>
      </c>
      <c r="R4927">
        <v>4</v>
      </c>
      <c r="S4927" t="s">
        <v>99</v>
      </c>
      <c r="T4927" t="s">
        <v>26</v>
      </c>
      <c r="U4927" t="str">
        <f t="shared" si="152"/>
        <v>Adult</v>
      </c>
      <c r="V4927" t="str">
        <f t="shared" si="153"/>
        <v>Expert</v>
      </c>
      <c r="W4927" t="str">
        <f>IF(Table13[[#This Row],[Last_Working_Date]]="Active","Active","Exited")</f>
        <v>Active</v>
      </c>
    </row>
    <row r="4928" spans="1:23" x14ac:dyDescent="0.3">
      <c r="A4928" s="9" t="s">
        <v>5002</v>
      </c>
      <c r="B4928" s="9" t="s">
        <v>29</v>
      </c>
      <c r="C4928">
        <v>29</v>
      </c>
      <c r="D4928" t="s">
        <v>20</v>
      </c>
      <c r="E4928" t="s">
        <v>36</v>
      </c>
      <c r="F4928" t="s">
        <v>92</v>
      </c>
      <c r="G4928" t="s">
        <v>120</v>
      </c>
      <c r="H4928" t="s">
        <v>51</v>
      </c>
      <c r="I4928" s="5">
        <v>3.3</v>
      </c>
      <c r="J4928" t="s">
        <v>85</v>
      </c>
      <c r="K4928" s="1">
        <v>42280</v>
      </c>
      <c r="L4928" s="1" t="s">
        <v>5075</v>
      </c>
      <c r="M4928" s="7">
        <v>10.07</v>
      </c>
      <c r="N4928" s="22">
        <v>44296</v>
      </c>
      <c r="O4928">
        <v>4</v>
      </c>
      <c r="P4928" t="s">
        <v>65</v>
      </c>
      <c r="Q4928">
        <v>0</v>
      </c>
      <c r="R4928">
        <v>3</v>
      </c>
      <c r="S4928" t="s">
        <v>621</v>
      </c>
      <c r="T4928" t="s">
        <v>26</v>
      </c>
      <c r="U4928" t="str">
        <f t="shared" si="152"/>
        <v>Young</v>
      </c>
      <c r="V4928" t="str">
        <f t="shared" si="153"/>
        <v>Mid-Level</v>
      </c>
      <c r="W4928" t="str">
        <f>IF(Table13[[#This Row],[Last_Working_Date]]="Active","Active","Exited")</f>
        <v>Active</v>
      </c>
    </row>
    <row r="4929" spans="1:23" x14ac:dyDescent="0.3">
      <c r="A4929" s="9" t="s">
        <v>5003</v>
      </c>
      <c r="B4929" s="9" t="s">
        <v>29</v>
      </c>
      <c r="C4929">
        <v>39</v>
      </c>
      <c r="D4929" t="s">
        <v>20</v>
      </c>
      <c r="E4929" t="s">
        <v>63</v>
      </c>
      <c r="F4929" t="s">
        <v>92</v>
      </c>
      <c r="G4929" t="s">
        <v>93</v>
      </c>
      <c r="H4929" t="s">
        <v>24</v>
      </c>
      <c r="I4929" s="5">
        <v>5.7</v>
      </c>
      <c r="J4929" t="s">
        <v>25</v>
      </c>
      <c r="K4929" s="1">
        <v>44729</v>
      </c>
      <c r="L4929" s="1">
        <v>45671</v>
      </c>
      <c r="M4929" s="7">
        <v>2.58</v>
      </c>
      <c r="N4929" s="22">
        <v>48030</v>
      </c>
      <c r="O4929">
        <v>4</v>
      </c>
      <c r="P4929" t="s">
        <v>26</v>
      </c>
      <c r="Q4929">
        <v>0</v>
      </c>
      <c r="R4929">
        <v>7</v>
      </c>
      <c r="S4929" t="s">
        <v>629</v>
      </c>
      <c r="T4929" t="s">
        <v>65</v>
      </c>
      <c r="U4929" t="str">
        <f t="shared" si="152"/>
        <v>Adult</v>
      </c>
      <c r="V4929" t="str">
        <f t="shared" si="153"/>
        <v>Senior</v>
      </c>
      <c r="W4929" t="str">
        <f>IF(Table13[[#This Row],[Last_Working_Date]]="Active","Active","Exited")</f>
        <v>Exited</v>
      </c>
    </row>
    <row r="4930" spans="1:23" x14ac:dyDescent="0.3">
      <c r="A4930" s="9" t="s">
        <v>5004</v>
      </c>
      <c r="B4930" s="9" t="s">
        <v>19</v>
      </c>
      <c r="C4930">
        <v>32</v>
      </c>
      <c r="D4930" t="s">
        <v>30</v>
      </c>
      <c r="E4930" t="s">
        <v>58</v>
      </c>
      <c r="F4930" t="s">
        <v>22</v>
      </c>
      <c r="G4930" t="s">
        <v>23</v>
      </c>
      <c r="H4930" t="s">
        <v>51</v>
      </c>
      <c r="I4930" s="5">
        <v>8.1999999999999993</v>
      </c>
      <c r="J4930" t="s">
        <v>25</v>
      </c>
      <c r="K4930" s="1">
        <v>42136</v>
      </c>
      <c r="L4930" s="1" t="s">
        <v>5075</v>
      </c>
      <c r="M4930" s="7">
        <v>10.46</v>
      </c>
      <c r="N4930" s="22">
        <v>49750</v>
      </c>
      <c r="O4930">
        <v>2</v>
      </c>
      <c r="P4930" t="s">
        <v>26</v>
      </c>
      <c r="Q4930">
        <v>1</v>
      </c>
      <c r="R4930">
        <v>2</v>
      </c>
      <c r="S4930" t="s">
        <v>103</v>
      </c>
      <c r="T4930" t="s">
        <v>26</v>
      </c>
      <c r="U4930" t="str">
        <f t="shared" ref="U4930:U4993" si="154">IF(C4930&lt;=30,"Young","Adult")</f>
        <v>Adult</v>
      </c>
      <c r="V4930" t="str">
        <f t="shared" ref="V4930:V4993" si="155">IF(I4930&lt;2,"Junior",IF(I4930&lt;5,"Mid-Level",IF(I4930&lt;10,"Senior","Expert")))</f>
        <v>Senior</v>
      </c>
      <c r="W4930" t="str">
        <f>IF(Table13[[#This Row],[Last_Working_Date]]="Active","Active","Exited")</f>
        <v>Active</v>
      </c>
    </row>
    <row r="4931" spans="1:23" x14ac:dyDescent="0.3">
      <c r="A4931" s="9" t="s">
        <v>5005</v>
      </c>
      <c r="B4931" s="9" t="s">
        <v>29</v>
      </c>
      <c r="C4931">
        <v>27</v>
      </c>
      <c r="D4931" t="s">
        <v>30</v>
      </c>
      <c r="E4931" t="s">
        <v>44</v>
      </c>
      <c r="F4931" t="s">
        <v>40</v>
      </c>
      <c r="G4931" t="s">
        <v>96</v>
      </c>
      <c r="H4931" t="s">
        <v>24</v>
      </c>
      <c r="I4931" s="5">
        <v>1.7</v>
      </c>
      <c r="J4931" t="s">
        <v>25</v>
      </c>
      <c r="K4931" s="1">
        <v>45858</v>
      </c>
      <c r="L4931" s="1" t="s">
        <v>5075</v>
      </c>
      <c r="M4931" s="7">
        <v>0.27</v>
      </c>
      <c r="N4931" s="22">
        <v>40074</v>
      </c>
      <c r="O4931">
        <v>2</v>
      </c>
      <c r="P4931" t="s">
        <v>26</v>
      </c>
      <c r="Q4931">
        <v>0</v>
      </c>
      <c r="R4931">
        <v>11</v>
      </c>
      <c r="S4931" t="s">
        <v>194</v>
      </c>
      <c r="T4931" t="s">
        <v>26</v>
      </c>
      <c r="U4931" t="str">
        <f t="shared" si="154"/>
        <v>Young</v>
      </c>
      <c r="V4931" t="str">
        <f t="shared" si="155"/>
        <v>Junior</v>
      </c>
      <c r="W4931" t="str">
        <f>IF(Table13[[#This Row],[Last_Working_Date]]="Active","Active","Exited")</f>
        <v>Active</v>
      </c>
    </row>
    <row r="4932" spans="1:23" x14ac:dyDescent="0.3">
      <c r="A4932" s="9" t="s">
        <v>5006</v>
      </c>
      <c r="B4932" s="9" t="s">
        <v>19</v>
      </c>
      <c r="C4932">
        <v>25</v>
      </c>
      <c r="D4932" t="s">
        <v>30</v>
      </c>
      <c r="E4932" t="s">
        <v>39</v>
      </c>
      <c r="F4932" t="s">
        <v>54</v>
      </c>
      <c r="G4932" t="s">
        <v>55</v>
      </c>
      <c r="H4932" t="s">
        <v>51</v>
      </c>
      <c r="I4932" s="5">
        <v>1.6</v>
      </c>
      <c r="J4932" t="s">
        <v>25</v>
      </c>
      <c r="K4932" s="1">
        <v>44235</v>
      </c>
      <c r="L4932" s="1" t="s">
        <v>5075</v>
      </c>
      <c r="M4932" s="7">
        <v>4.72</v>
      </c>
      <c r="N4932" s="22">
        <v>32856</v>
      </c>
      <c r="O4932">
        <v>4</v>
      </c>
      <c r="P4932" t="s">
        <v>65</v>
      </c>
      <c r="Q4932">
        <v>2</v>
      </c>
      <c r="R4932">
        <v>4</v>
      </c>
      <c r="S4932" t="s">
        <v>584</v>
      </c>
      <c r="T4932" t="s">
        <v>26</v>
      </c>
      <c r="U4932" t="str">
        <f t="shared" si="154"/>
        <v>Young</v>
      </c>
      <c r="V4932" t="str">
        <f t="shared" si="155"/>
        <v>Junior</v>
      </c>
      <c r="W4932" t="str">
        <f>IF(Table13[[#This Row],[Last_Working_Date]]="Active","Active","Exited")</f>
        <v>Active</v>
      </c>
    </row>
    <row r="4933" spans="1:23" x14ac:dyDescent="0.3">
      <c r="A4933" s="9" t="s">
        <v>5007</v>
      </c>
      <c r="B4933" s="9" t="s">
        <v>29</v>
      </c>
      <c r="C4933">
        <v>22</v>
      </c>
      <c r="D4933" t="s">
        <v>30</v>
      </c>
      <c r="E4933" t="s">
        <v>58</v>
      </c>
      <c r="F4933" t="s">
        <v>67</v>
      </c>
      <c r="G4933" t="s">
        <v>68</v>
      </c>
      <c r="H4933" t="s">
        <v>24</v>
      </c>
      <c r="I4933" s="5">
        <v>0</v>
      </c>
      <c r="J4933" t="s">
        <v>85</v>
      </c>
      <c r="K4933" s="1">
        <v>42251</v>
      </c>
      <c r="L4933" s="1" t="s">
        <v>5075</v>
      </c>
      <c r="M4933" s="7">
        <v>10.15</v>
      </c>
      <c r="N4933" s="22">
        <v>39029</v>
      </c>
      <c r="O4933">
        <v>4</v>
      </c>
      <c r="P4933" t="s">
        <v>26</v>
      </c>
      <c r="Q4933">
        <v>2</v>
      </c>
      <c r="R4933">
        <v>5</v>
      </c>
      <c r="S4933" t="s">
        <v>324</v>
      </c>
      <c r="T4933" t="s">
        <v>26</v>
      </c>
      <c r="U4933" t="str">
        <f t="shared" si="154"/>
        <v>Young</v>
      </c>
      <c r="V4933" t="str">
        <f t="shared" si="155"/>
        <v>Junior</v>
      </c>
      <c r="W4933" t="str">
        <f>IF(Table13[[#This Row],[Last_Working_Date]]="Active","Active","Exited")</f>
        <v>Active</v>
      </c>
    </row>
    <row r="4934" spans="1:23" x14ac:dyDescent="0.3">
      <c r="A4934" s="9" t="s">
        <v>807</v>
      </c>
      <c r="B4934" s="9" t="s">
        <v>29</v>
      </c>
      <c r="C4934">
        <v>38</v>
      </c>
      <c r="D4934" t="s">
        <v>20</v>
      </c>
      <c r="E4934" t="s">
        <v>53</v>
      </c>
      <c r="F4934" t="s">
        <v>40</v>
      </c>
      <c r="G4934" t="s">
        <v>50</v>
      </c>
      <c r="H4934" t="s">
        <v>84</v>
      </c>
      <c r="I4934" s="5">
        <v>16.8</v>
      </c>
      <c r="J4934" t="s">
        <v>25</v>
      </c>
      <c r="K4934" s="1">
        <v>40751</v>
      </c>
      <c r="L4934" s="1">
        <v>43992</v>
      </c>
      <c r="M4934" s="7">
        <v>8.8699999999999992</v>
      </c>
      <c r="N4934" s="22">
        <v>67950</v>
      </c>
      <c r="O4934">
        <v>2</v>
      </c>
      <c r="P4934" t="s">
        <v>26</v>
      </c>
      <c r="Q4934">
        <v>0</v>
      </c>
      <c r="R4934">
        <v>7</v>
      </c>
      <c r="S4934" t="s">
        <v>5074</v>
      </c>
      <c r="T4934" t="s">
        <v>65</v>
      </c>
      <c r="U4934" t="str">
        <f t="shared" si="154"/>
        <v>Adult</v>
      </c>
      <c r="V4934" t="str">
        <f t="shared" si="155"/>
        <v>Expert</v>
      </c>
      <c r="W4934" t="str">
        <f>IF(Table13[[#This Row],[Last_Working_Date]]="Active","Active","Exited")</f>
        <v>Exited</v>
      </c>
    </row>
    <row r="4935" spans="1:23" x14ac:dyDescent="0.3">
      <c r="A4935" s="9" t="s">
        <v>5008</v>
      </c>
      <c r="B4935" s="9" t="s">
        <v>19</v>
      </c>
      <c r="C4935">
        <v>30</v>
      </c>
      <c r="D4935" t="s">
        <v>20</v>
      </c>
      <c r="E4935" t="s">
        <v>39</v>
      </c>
      <c r="F4935" t="s">
        <v>67</v>
      </c>
      <c r="G4935" t="s">
        <v>176</v>
      </c>
      <c r="H4935" t="s">
        <v>51</v>
      </c>
      <c r="I4935" s="5">
        <v>5.9</v>
      </c>
      <c r="J4935" t="s">
        <v>25</v>
      </c>
      <c r="K4935" s="1">
        <v>45385</v>
      </c>
      <c r="L4935" s="1">
        <v>45836</v>
      </c>
      <c r="M4935" s="7">
        <v>1.23</v>
      </c>
      <c r="N4935" s="22">
        <v>45089</v>
      </c>
      <c r="O4935">
        <v>4</v>
      </c>
      <c r="P4935" t="s">
        <v>26</v>
      </c>
      <c r="Q4935">
        <v>0</v>
      </c>
      <c r="R4935">
        <v>8</v>
      </c>
      <c r="S4935" t="s">
        <v>345</v>
      </c>
      <c r="T4935" t="s">
        <v>65</v>
      </c>
      <c r="U4935" t="str">
        <f t="shared" si="154"/>
        <v>Young</v>
      </c>
      <c r="V4935" t="str">
        <f t="shared" si="155"/>
        <v>Senior</v>
      </c>
      <c r="W4935" t="str">
        <f>IF(Table13[[#This Row],[Last_Working_Date]]="Active","Active","Exited")</f>
        <v>Exited</v>
      </c>
    </row>
    <row r="4936" spans="1:23" x14ac:dyDescent="0.3">
      <c r="A4936" s="9" t="s">
        <v>5009</v>
      </c>
      <c r="B4936" s="9" t="s">
        <v>29</v>
      </c>
      <c r="C4936">
        <v>22</v>
      </c>
      <c r="D4936" t="s">
        <v>20</v>
      </c>
      <c r="E4936" t="s">
        <v>39</v>
      </c>
      <c r="F4936" t="s">
        <v>67</v>
      </c>
      <c r="G4936" t="s">
        <v>71</v>
      </c>
      <c r="H4936" t="s">
        <v>24</v>
      </c>
      <c r="I4936" s="5">
        <v>2</v>
      </c>
      <c r="J4936" t="s">
        <v>25</v>
      </c>
      <c r="K4936" s="1">
        <v>45112</v>
      </c>
      <c r="L4936" s="1">
        <v>45396</v>
      </c>
      <c r="M4936" s="7">
        <v>0.78</v>
      </c>
      <c r="N4936" s="22">
        <v>39788</v>
      </c>
      <c r="O4936">
        <v>2</v>
      </c>
      <c r="P4936" t="s">
        <v>26</v>
      </c>
      <c r="Q4936">
        <v>1</v>
      </c>
      <c r="R4936">
        <v>9</v>
      </c>
      <c r="S4936" t="s">
        <v>515</v>
      </c>
      <c r="T4936" t="s">
        <v>65</v>
      </c>
      <c r="U4936" t="str">
        <f t="shared" si="154"/>
        <v>Young</v>
      </c>
      <c r="V4936" t="str">
        <f t="shared" si="155"/>
        <v>Mid-Level</v>
      </c>
      <c r="W4936" t="str">
        <f>IF(Table13[[#This Row],[Last_Working_Date]]="Active","Active","Exited")</f>
        <v>Exited</v>
      </c>
    </row>
    <row r="4937" spans="1:23" x14ac:dyDescent="0.3">
      <c r="A4937" s="9" t="s">
        <v>5010</v>
      </c>
      <c r="B4937" s="9" t="s">
        <v>29</v>
      </c>
      <c r="C4937">
        <v>32</v>
      </c>
      <c r="D4937" t="s">
        <v>30</v>
      </c>
      <c r="E4937" t="s">
        <v>21</v>
      </c>
      <c r="F4937" t="s">
        <v>40</v>
      </c>
      <c r="G4937" t="s">
        <v>50</v>
      </c>
      <c r="H4937" t="s">
        <v>24</v>
      </c>
      <c r="I4937" s="5">
        <v>5.2</v>
      </c>
      <c r="J4937" t="s">
        <v>25</v>
      </c>
      <c r="K4937" s="1">
        <v>40098</v>
      </c>
      <c r="L4937" s="1" t="s">
        <v>5075</v>
      </c>
      <c r="M4937" s="7">
        <v>16.04</v>
      </c>
      <c r="N4937" s="22">
        <v>44094</v>
      </c>
      <c r="O4937">
        <v>3</v>
      </c>
      <c r="P4937" t="s">
        <v>26</v>
      </c>
      <c r="Q4937">
        <v>5</v>
      </c>
      <c r="R4937">
        <v>7</v>
      </c>
      <c r="S4937" t="s">
        <v>881</v>
      </c>
      <c r="T4937" t="s">
        <v>26</v>
      </c>
      <c r="U4937" t="str">
        <f t="shared" si="154"/>
        <v>Adult</v>
      </c>
      <c r="V4937" t="str">
        <f t="shared" si="155"/>
        <v>Senior</v>
      </c>
      <c r="W4937" t="str">
        <f>IF(Table13[[#This Row],[Last_Working_Date]]="Active","Active","Exited")</f>
        <v>Active</v>
      </c>
    </row>
    <row r="4938" spans="1:23" x14ac:dyDescent="0.3">
      <c r="A4938" s="9" t="s">
        <v>5011</v>
      </c>
      <c r="B4938" s="9" t="s">
        <v>29</v>
      </c>
      <c r="C4938">
        <v>35</v>
      </c>
      <c r="D4938" t="s">
        <v>20</v>
      </c>
      <c r="E4938" t="s">
        <v>31</v>
      </c>
      <c r="F4938" t="s">
        <v>92</v>
      </c>
      <c r="G4938" t="s">
        <v>93</v>
      </c>
      <c r="H4938" t="s">
        <v>24</v>
      </c>
      <c r="I4938" s="5">
        <v>7.6</v>
      </c>
      <c r="J4938" t="s">
        <v>25</v>
      </c>
      <c r="K4938" s="1">
        <v>43398</v>
      </c>
      <c r="L4938" s="1" t="s">
        <v>5075</v>
      </c>
      <c r="M4938" s="7">
        <v>7.01</v>
      </c>
      <c r="N4938" s="22">
        <v>47980</v>
      </c>
      <c r="O4938">
        <v>3</v>
      </c>
      <c r="P4938" t="s">
        <v>26</v>
      </c>
      <c r="Q4938">
        <v>0</v>
      </c>
      <c r="R4938">
        <v>9</v>
      </c>
      <c r="S4938" t="s">
        <v>805</v>
      </c>
      <c r="T4938" t="s">
        <v>26</v>
      </c>
      <c r="U4938" t="str">
        <f t="shared" si="154"/>
        <v>Adult</v>
      </c>
      <c r="V4938" t="str">
        <f t="shared" si="155"/>
        <v>Senior</v>
      </c>
      <c r="W4938" t="str">
        <f>IF(Table13[[#This Row],[Last_Working_Date]]="Active","Active","Exited")</f>
        <v>Active</v>
      </c>
    </row>
    <row r="4939" spans="1:23" x14ac:dyDescent="0.3">
      <c r="A4939" s="9" t="s">
        <v>5012</v>
      </c>
      <c r="B4939" s="9" t="s">
        <v>29</v>
      </c>
      <c r="C4939">
        <v>40</v>
      </c>
      <c r="D4939" t="s">
        <v>30</v>
      </c>
      <c r="E4939" t="s">
        <v>21</v>
      </c>
      <c r="F4939" t="s">
        <v>67</v>
      </c>
      <c r="G4939" t="s">
        <v>71</v>
      </c>
      <c r="H4939" t="s">
        <v>24</v>
      </c>
      <c r="I4939" s="5">
        <v>5.3</v>
      </c>
      <c r="J4939" t="s">
        <v>25</v>
      </c>
      <c r="K4939" s="1">
        <v>42408</v>
      </c>
      <c r="L4939" s="1" t="s">
        <v>5075</v>
      </c>
      <c r="M4939" s="7">
        <v>9.7200000000000006</v>
      </c>
      <c r="N4939" s="22">
        <v>52038</v>
      </c>
      <c r="O4939">
        <v>3</v>
      </c>
      <c r="P4939" t="s">
        <v>26</v>
      </c>
      <c r="Q4939">
        <v>0</v>
      </c>
      <c r="R4939">
        <v>2</v>
      </c>
      <c r="S4939" t="s">
        <v>123</v>
      </c>
      <c r="T4939" t="s">
        <v>26</v>
      </c>
      <c r="U4939" t="str">
        <f t="shared" si="154"/>
        <v>Adult</v>
      </c>
      <c r="V4939" t="str">
        <f t="shared" si="155"/>
        <v>Senior</v>
      </c>
      <c r="W4939" t="str">
        <f>IF(Table13[[#This Row],[Last_Working_Date]]="Active","Active","Exited")</f>
        <v>Active</v>
      </c>
    </row>
    <row r="4940" spans="1:23" x14ac:dyDescent="0.3">
      <c r="A4940" s="9" t="s">
        <v>5013</v>
      </c>
      <c r="B4940" s="9" t="s">
        <v>19</v>
      </c>
      <c r="C4940">
        <v>28</v>
      </c>
      <c r="D4940" t="s">
        <v>20</v>
      </c>
      <c r="E4940" t="s">
        <v>58</v>
      </c>
      <c r="F4940" t="s">
        <v>54</v>
      </c>
      <c r="G4940" t="s">
        <v>55</v>
      </c>
      <c r="H4940" t="s">
        <v>24</v>
      </c>
      <c r="I4940" s="5">
        <v>7.4</v>
      </c>
      <c r="J4940" t="s">
        <v>25</v>
      </c>
      <c r="K4940" s="1">
        <v>42884</v>
      </c>
      <c r="L4940" s="1" t="s">
        <v>5075</v>
      </c>
      <c r="M4940" s="7">
        <v>8.42</v>
      </c>
      <c r="N4940" s="22">
        <v>48155</v>
      </c>
      <c r="O4940">
        <v>3</v>
      </c>
      <c r="P4940" t="s">
        <v>26</v>
      </c>
      <c r="Q4940">
        <v>1</v>
      </c>
      <c r="R4940">
        <v>6</v>
      </c>
      <c r="S4940" t="s">
        <v>1613</v>
      </c>
      <c r="T4940" t="s">
        <v>26</v>
      </c>
      <c r="U4940" t="str">
        <f t="shared" si="154"/>
        <v>Young</v>
      </c>
      <c r="V4940" t="str">
        <f t="shared" si="155"/>
        <v>Senior</v>
      </c>
      <c r="W4940" t="str">
        <f>IF(Table13[[#This Row],[Last_Working_Date]]="Active","Active","Exited")</f>
        <v>Active</v>
      </c>
    </row>
    <row r="4941" spans="1:23" x14ac:dyDescent="0.3">
      <c r="A4941" s="9" t="s">
        <v>5014</v>
      </c>
      <c r="B4941" s="9" t="s">
        <v>19</v>
      </c>
      <c r="C4941">
        <v>35</v>
      </c>
      <c r="D4941" t="s">
        <v>20</v>
      </c>
      <c r="E4941" t="s">
        <v>53</v>
      </c>
      <c r="F4941" t="s">
        <v>67</v>
      </c>
      <c r="G4941" t="s">
        <v>90</v>
      </c>
      <c r="H4941" t="s">
        <v>24</v>
      </c>
      <c r="I4941" s="5">
        <v>13.5</v>
      </c>
      <c r="J4941" t="s">
        <v>25</v>
      </c>
      <c r="K4941" s="1">
        <v>43824</v>
      </c>
      <c r="L4941" s="1" t="s">
        <v>5075</v>
      </c>
      <c r="M4941" s="7">
        <v>5.84</v>
      </c>
      <c r="N4941" s="22">
        <v>65185</v>
      </c>
      <c r="O4941">
        <v>2</v>
      </c>
      <c r="P4941" t="s">
        <v>26</v>
      </c>
      <c r="Q4941">
        <v>3</v>
      </c>
      <c r="R4941">
        <v>5</v>
      </c>
      <c r="S4941" t="s">
        <v>350</v>
      </c>
      <c r="T4941" t="s">
        <v>26</v>
      </c>
      <c r="U4941" t="str">
        <f t="shared" si="154"/>
        <v>Adult</v>
      </c>
      <c r="V4941" t="str">
        <f t="shared" si="155"/>
        <v>Expert</v>
      </c>
      <c r="W4941" t="str">
        <f>IF(Table13[[#This Row],[Last_Working_Date]]="Active","Active","Exited")</f>
        <v>Active</v>
      </c>
    </row>
    <row r="4942" spans="1:23" x14ac:dyDescent="0.3">
      <c r="A4942" s="9" t="s">
        <v>5015</v>
      </c>
      <c r="B4942" s="9" t="s">
        <v>29</v>
      </c>
      <c r="C4942">
        <v>37</v>
      </c>
      <c r="D4942" t="s">
        <v>20</v>
      </c>
      <c r="E4942" t="s">
        <v>31</v>
      </c>
      <c r="F4942" t="s">
        <v>45</v>
      </c>
      <c r="G4942" t="s">
        <v>164</v>
      </c>
      <c r="H4942" t="s">
        <v>51</v>
      </c>
      <c r="I4942" s="5">
        <v>8.1</v>
      </c>
      <c r="J4942" t="s">
        <v>25</v>
      </c>
      <c r="K4942" s="1">
        <v>42244</v>
      </c>
      <c r="L4942" s="1" t="s">
        <v>5075</v>
      </c>
      <c r="M4942" s="7">
        <v>10.17</v>
      </c>
      <c r="N4942" s="22">
        <v>55001</v>
      </c>
      <c r="O4942">
        <v>2</v>
      </c>
      <c r="P4942" t="s">
        <v>65</v>
      </c>
      <c r="Q4942">
        <v>2</v>
      </c>
      <c r="R4942">
        <v>4</v>
      </c>
      <c r="S4942" t="s">
        <v>341</v>
      </c>
      <c r="T4942" t="s">
        <v>26</v>
      </c>
      <c r="U4942" t="str">
        <f t="shared" si="154"/>
        <v>Adult</v>
      </c>
      <c r="V4942" t="str">
        <f t="shared" si="155"/>
        <v>Senior</v>
      </c>
      <c r="W4942" t="str">
        <f>IF(Table13[[#This Row],[Last_Working_Date]]="Active","Active","Exited")</f>
        <v>Active</v>
      </c>
    </row>
    <row r="4943" spans="1:23" x14ac:dyDescent="0.3">
      <c r="A4943" s="9" t="s">
        <v>5016</v>
      </c>
      <c r="B4943" s="9" t="s">
        <v>29</v>
      </c>
      <c r="C4943">
        <v>26</v>
      </c>
      <c r="D4943" t="s">
        <v>20</v>
      </c>
      <c r="E4943" t="s">
        <v>31</v>
      </c>
      <c r="F4943" t="s">
        <v>67</v>
      </c>
      <c r="G4943" t="s">
        <v>176</v>
      </c>
      <c r="H4943" t="s">
        <v>51</v>
      </c>
      <c r="I4943" s="5">
        <v>5.0999999999999996</v>
      </c>
      <c r="J4943" t="s">
        <v>25</v>
      </c>
      <c r="K4943" s="1">
        <v>41153</v>
      </c>
      <c r="L4943" s="1" t="s">
        <v>5075</v>
      </c>
      <c r="M4943" s="7">
        <v>13.16</v>
      </c>
      <c r="N4943" s="22">
        <v>47355</v>
      </c>
      <c r="O4943">
        <v>3</v>
      </c>
      <c r="P4943" t="s">
        <v>26</v>
      </c>
      <c r="Q4943">
        <v>2</v>
      </c>
      <c r="R4943">
        <v>7</v>
      </c>
      <c r="S4943" t="s">
        <v>988</v>
      </c>
      <c r="T4943" t="s">
        <v>26</v>
      </c>
      <c r="U4943" t="str">
        <f t="shared" si="154"/>
        <v>Young</v>
      </c>
      <c r="V4943" t="str">
        <f t="shared" si="155"/>
        <v>Senior</v>
      </c>
      <c r="W4943" t="str">
        <f>IF(Table13[[#This Row],[Last_Working_Date]]="Active","Active","Exited")</f>
        <v>Active</v>
      </c>
    </row>
    <row r="4944" spans="1:23" x14ac:dyDescent="0.3">
      <c r="A4944" s="9" t="s">
        <v>5017</v>
      </c>
      <c r="B4944" s="9" t="s">
        <v>29</v>
      </c>
      <c r="C4944">
        <v>35</v>
      </c>
      <c r="D4944" t="s">
        <v>179</v>
      </c>
      <c r="E4944" t="s">
        <v>58</v>
      </c>
      <c r="F4944" t="s">
        <v>82</v>
      </c>
      <c r="G4944" t="s">
        <v>83</v>
      </c>
      <c r="H4944" t="s">
        <v>24</v>
      </c>
      <c r="I4944" s="5">
        <v>7.1</v>
      </c>
      <c r="J4944" t="s">
        <v>25</v>
      </c>
      <c r="K4944" s="1">
        <v>40822</v>
      </c>
      <c r="L4944" s="1" t="s">
        <v>5075</v>
      </c>
      <c r="M4944" s="7">
        <v>14.06</v>
      </c>
      <c r="N4944" s="22">
        <v>44897</v>
      </c>
      <c r="O4944">
        <v>3</v>
      </c>
      <c r="P4944" t="s">
        <v>26</v>
      </c>
      <c r="Q4944">
        <v>1</v>
      </c>
      <c r="R4944">
        <v>5</v>
      </c>
      <c r="S4944" t="s">
        <v>837</v>
      </c>
      <c r="T4944" t="s">
        <v>26</v>
      </c>
      <c r="U4944" t="str">
        <f t="shared" si="154"/>
        <v>Adult</v>
      </c>
      <c r="V4944" t="str">
        <f t="shared" si="155"/>
        <v>Senior</v>
      </c>
      <c r="W4944" t="str">
        <f>IF(Table13[[#This Row],[Last_Working_Date]]="Active","Active","Exited")</f>
        <v>Active</v>
      </c>
    </row>
    <row r="4945" spans="1:23" x14ac:dyDescent="0.3">
      <c r="A4945" s="9" t="s">
        <v>5018</v>
      </c>
      <c r="B4945" s="9" t="s">
        <v>29</v>
      </c>
      <c r="C4945">
        <v>30</v>
      </c>
      <c r="D4945" t="s">
        <v>30</v>
      </c>
      <c r="E4945" t="s">
        <v>44</v>
      </c>
      <c r="F4945" t="s">
        <v>82</v>
      </c>
      <c r="G4945" t="s">
        <v>107</v>
      </c>
      <c r="H4945" t="s">
        <v>51</v>
      </c>
      <c r="I4945" s="5">
        <v>1.5</v>
      </c>
      <c r="J4945" t="s">
        <v>25</v>
      </c>
      <c r="K4945" s="1">
        <v>44653</v>
      </c>
      <c r="L4945" s="1" t="s">
        <v>5075</v>
      </c>
      <c r="M4945" s="7">
        <v>3.57</v>
      </c>
      <c r="N4945" s="22">
        <v>33766</v>
      </c>
      <c r="O4945">
        <v>3</v>
      </c>
      <c r="P4945" t="s">
        <v>26</v>
      </c>
      <c r="Q4945">
        <v>1</v>
      </c>
      <c r="R4945">
        <v>5</v>
      </c>
      <c r="S4945" t="s">
        <v>410</v>
      </c>
      <c r="T4945" t="s">
        <v>26</v>
      </c>
      <c r="U4945" t="str">
        <f t="shared" si="154"/>
        <v>Young</v>
      </c>
      <c r="V4945" t="str">
        <f t="shared" si="155"/>
        <v>Junior</v>
      </c>
      <c r="W4945" t="str">
        <f>IF(Table13[[#This Row],[Last_Working_Date]]="Active","Active","Exited")</f>
        <v>Active</v>
      </c>
    </row>
    <row r="4946" spans="1:23" x14ac:dyDescent="0.3">
      <c r="A4946" s="9" t="s">
        <v>5019</v>
      </c>
      <c r="B4946" s="9" t="s">
        <v>29</v>
      </c>
      <c r="C4946">
        <v>38</v>
      </c>
      <c r="D4946" t="s">
        <v>30</v>
      </c>
      <c r="E4946" t="s">
        <v>31</v>
      </c>
      <c r="F4946" t="s">
        <v>22</v>
      </c>
      <c r="G4946" t="s">
        <v>59</v>
      </c>
      <c r="H4946" t="s">
        <v>47</v>
      </c>
      <c r="I4946" s="5">
        <v>10.5</v>
      </c>
      <c r="J4946" t="s">
        <v>25</v>
      </c>
      <c r="K4946" s="1">
        <v>45651</v>
      </c>
      <c r="L4946" s="1" t="s">
        <v>5075</v>
      </c>
      <c r="M4946" s="7">
        <v>0.84</v>
      </c>
      <c r="N4946" s="22">
        <v>44376</v>
      </c>
      <c r="O4946">
        <v>3</v>
      </c>
      <c r="P4946" t="s">
        <v>26</v>
      </c>
      <c r="Q4946">
        <v>1</v>
      </c>
      <c r="R4946">
        <v>5</v>
      </c>
      <c r="S4946" t="s">
        <v>822</v>
      </c>
      <c r="T4946" t="s">
        <v>26</v>
      </c>
      <c r="U4946" t="str">
        <f t="shared" si="154"/>
        <v>Adult</v>
      </c>
      <c r="V4946" t="str">
        <f t="shared" si="155"/>
        <v>Expert</v>
      </c>
      <c r="W4946" t="str">
        <f>IF(Table13[[#This Row],[Last_Working_Date]]="Active","Active","Exited")</f>
        <v>Active</v>
      </c>
    </row>
    <row r="4947" spans="1:23" x14ac:dyDescent="0.3">
      <c r="A4947" s="9" t="s">
        <v>5020</v>
      </c>
      <c r="B4947" s="9" t="s">
        <v>29</v>
      </c>
      <c r="C4947">
        <v>27</v>
      </c>
      <c r="D4947" t="s">
        <v>20</v>
      </c>
      <c r="E4947" t="s">
        <v>21</v>
      </c>
      <c r="F4947" t="s">
        <v>40</v>
      </c>
      <c r="G4947" t="s">
        <v>41</v>
      </c>
      <c r="H4947" t="s">
        <v>24</v>
      </c>
      <c r="I4947" s="5">
        <v>4.3</v>
      </c>
      <c r="J4947" t="s">
        <v>25</v>
      </c>
      <c r="K4947" s="1">
        <v>44610</v>
      </c>
      <c r="L4947" s="1" t="s">
        <v>5075</v>
      </c>
      <c r="M4947" s="7">
        <v>3.69</v>
      </c>
      <c r="N4947" s="22">
        <v>41683</v>
      </c>
      <c r="O4947">
        <v>4</v>
      </c>
      <c r="P4947" t="s">
        <v>26</v>
      </c>
      <c r="Q4947">
        <v>2</v>
      </c>
      <c r="R4947">
        <v>13</v>
      </c>
      <c r="S4947" t="s">
        <v>296</v>
      </c>
      <c r="T4947" t="s">
        <v>26</v>
      </c>
      <c r="U4947" t="str">
        <f t="shared" si="154"/>
        <v>Young</v>
      </c>
      <c r="V4947" t="str">
        <f t="shared" si="155"/>
        <v>Mid-Level</v>
      </c>
      <c r="W4947" t="str">
        <f>IF(Table13[[#This Row],[Last_Working_Date]]="Active","Active","Exited")</f>
        <v>Active</v>
      </c>
    </row>
    <row r="4948" spans="1:23" x14ac:dyDescent="0.3">
      <c r="A4948" s="9" t="s">
        <v>5021</v>
      </c>
      <c r="B4948" s="9" t="s">
        <v>19</v>
      </c>
      <c r="C4948">
        <v>35</v>
      </c>
      <c r="D4948" t="s">
        <v>30</v>
      </c>
      <c r="E4948" t="s">
        <v>63</v>
      </c>
      <c r="F4948" t="s">
        <v>54</v>
      </c>
      <c r="G4948" t="s">
        <v>139</v>
      </c>
      <c r="H4948" t="s">
        <v>84</v>
      </c>
      <c r="I4948" s="5">
        <v>11.6</v>
      </c>
      <c r="J4948" t="s">
        <v>25</v>
      </c>
      <c r="K4948" s="1">
        <v>43408</v>
      </c>
      <c r="L4948" s="1" t="s">
        <v>5075</v>
      </c>
      <c r="M4948" s="7">
        <v>6.98</v>
      </c>
      <c r="N4948" s="22">
        <v>56534</v>
      </c>
      <c r="O4948">
        <v>4</v>
      </c>
      <c r="P4948" t="s">
        <v>26</v>
      </c>
      <c r="Q4948">
        <v>1</v>
      </c>
      <c r="R4948">
        <v>6</v>
      </c>
      <c r="S4948" t="s">
        <v>720</v>
      </c>
      <c r="T4948" t="s">
        <v>26</v>
      </c>
      <c r="U4948" t="str">
        <f t="shared" si="154"/>
        <v>Adult</v>
      </c>
      <c r="V4948" t="str">
        <f t="shared" si="155"/>
        <v>Expert</v>
      </c>
      <c r="W4948" t="str">
        <f>IF(Table13[[#This Row],[Last_Working_Date]]="Active","Active","Exited")</f>
        <v>Active</v>
      </c>
    </row>
    <row r="4949" spans="1:23" x14ac:dyDescent="0.3">
      <c r="A4949" s="9" t="s">
        <v>5022</v>
      </c>
      <c r="B4949" s="9" t="s">
        <v>29</v>
      </c>
      <c r="C4949">
        <v>27</v>
      </c>
      <c r="D4949" t="s">
        <v>30</v>
      </c>
      <c r="E4949" t="s">
        <v>58</v>
      </c>
      <c r="F4949" t="s">
        <v>22</v>
      </c>
      <c r="G4949" t="s">
        <v>23</v>
      </c>
      <c r="H4949" t="s">
        <v>24</v>
      </c>
      <c r="I4949" s="5">
        <v>4.8</v>
      </c>
      <c r="J4949" t="s">
        <v>25</v>
      </c>
      <c r="K4949" s="1">
        <v>45190</v>
      </c>
      <c r="L4949" s="1" t="s">
        <v>5075</v>
      </c>
      <c r="M4949" s="7">
        <v>2.1</v>
      </c>
      <c r="N4949" s="22">
        <v>46475</v>
      </c>
      <c r="O4949">
        <v>2</v>
      </c>
      <c r="P4949" t="s">
        <v>26</v>
      </c>
      <c r="Q4949">
        <v>1</v>
      </c>
      <c r="R4949">
        <v>8</v>
      </c>
      <c r="S4949" t="s">
        <v>189</v>
      </c>
      <c r="T4949" t="s">
        <v>26</v>
      </c>
      <c r="U4949" t="str">
        <f t="shared" si="154"/>
        <v>Young</v>
      </c>
      <c r="V4949" t="str">
        <f t="shared" si="155"/>
        <v>Mid-Level</v>
      </c>
      <c r="W4949" t="str">
        <f>IF(Table13[[#This Row],[Last_Working_Date]]="Active","Active","Exited")</f>
        <v>Active</v>
      </c>
    </row>
    <row r="4950" spans="1:23" x14ac:dyDescent="0.3">
      <c r="A4950" s="9" t="s">
        <v>5023</v>
      </c>
      <c r="B4950" s="9" t="s">
        <v>29</v>
      </c>
      <c r="C4950">
        <v>26</v>
      </c>
      <c r="D4950" t="s">
        <v>30</v>
      </c>
      <c r="E4950" t="s">
        <v>53</v>
      </c>
      <c r="F4950" t="s">
        <v>82</v>
      </c>
      <c r="G4950" t="s">
        <v>83</v>
      </c>
      <c r="H4950" t="s">
        <v>47</v>
      </c>
      <c r="I4950" s="5">
        <v>1.6</v>
      </c>
      <c r="J4950" t="s">
        <v>85</v>
      </c>
      <c r="K4950" s="1">
        <v>45481</v>
      </c>
      <c r="L4950" s="1" t="s">
        <v>5075</v>
      </c>
      <c r="M4950" s="7">
        <v>1.31</v>
      </c>
      <c r="N4950" s="22">
        <v>36081</v>
      </c>
      <c r="O4950">
        <v>1</v>
      </c>
      <c r="P4950" t="s">
        <v>65</v>
      </c>
      <c r="Q4950">
        <v>2</v>
      </c>
      <c r="R4950">
        <v>6</v>
      </c>
      <c r="S4950" t="s">
        <v>1000</v>
      </c>
      <c r="T4950" t="s">
        <v>26</v>
      </c>
      <c r="U4950" t="str">
        <f t="shared" si="154"/>
        <v>Young</v>
      </c>
      <c r="V4950" t="str">
        <f t="shared" si="155"/>
        <v>Junior</v>
      </c>
      <c r="W4950" t="str">
        <f>IF(Table13[[#This Row],[Last_Working_Date]]="Active","Active","Exited")</f>
        <v>Active</v>
      </c>
    </row>
    <row r="4951" spans="1:23" x14ac:dyDescent="0.3">
      <c r="A4951" s="9" t="s">
        <v>5024</v>
      </c>
      <c r="B4951" s="9" t="s">
        <v>19</v>
      </c>
      <c r="C4951">
        <v>32</v>
      </c>
      <c r="D4951" t="s">
        <v>30</v>
      </c>
      <c r="E4951" t="s">
        <v>39</v>
      </c>
      <c r="F4951" t="s">
        <v>32</v>
      </c>
      <c r="G4951" t="s">
        <v>33</v>
      </c>
      <c r="H4951" t="s">
        <v>24</v>
      </c>
      <c r="I4951" s="5">
        <v>11.4</v>
      </c>
      <c r="J4951" t="s">
        <v>25</v>
      </c>
      <c r="K4951" s="1">
        <v>39830</v>
      </c>
      <c r="L4951" s="1">
        <v>40376</v>
      </c>
      <c r="M4951" s="7">
        <v>1.49</v>
      </c>
      <c r="N4951" s="22">
        <v>52153</v>
      </c>
      <c r="O4951">
        <v>1</v>
      </c>
      <c r="P4951" t="s">
        <v>26</v>
      </c>
      <c r="Q4951">
        <v>2</v>
      </c>
      <c r="R4951">
        <v>12</v>
      </c>
      <c r="S4951" t="s">
        <v>991</v>
      </c>
      <c r="T4951" t="s">
        <v>65</v>
      </c>
      <c r="U4951" t="str">
        <f t="shared" si="154"/>
        <v>Adult</v>
      </c>
      <c r="V4951" t="str">
        <f t="shared" si="155"/>
        <v>Expert</v>
      </c>
      <c r="W4951" t="str">
        <f>IF(Table13[[#This Row],[Last_Working_Date]]="Active","Active","Exited")</f>
        <v>Exited</v>
      </c>
    </row>
    <row r="4952" spans="1:23" x14ac:dyDescent="0.3">
      <c r="A4952" s="9" t="s">
        <v>5025</v>
      </c>
      <c r="B4952" s="9" t="s">
        <v>29</v>
      </c>
      <c r="C4952">
        <v>34</v>
      </c>
      <c r="D4952" t="s">
        <v>30</v>
      </c>
      <c r="E4952" t="s">
        <v>44</v>
      </c>
      <c r="F4952" t="s">
        <v>45</v>
      </c>
      <c r="G4952" t="s">
        <v>164</v>
      </c>
      <c r="H4952" t="s">
        <v>51</v>
      </c>
      <c r="I4952" s="5">
        <v>10.5</v>
      </c>
      <c r="J4952" t="s">
        <v>25</v>
      </c>
      <c r="K4952" s="1">
        <v>42542</v>
      </c>
      <c r="L4952" s="1" t="s">
        <v>5075</v>
      </c>
      <c r="M4952" s="7">
        <v>9.35</v>
      </c>
      <c r="N4952" s="22">
        <v>57071</v>
      </c>
      <c r="O4952">
        <v>3</v>
      </c>
      <c r="P4952" t="s">
        <v>65</v>
      </c>
      <c r="Q4952">
        <v>3</v>
      </c>
      <c r="R4952">
        <v>5</v>
      </c>
      <c r="S4952" t="s">
        <v>357</v>
      </c>
      <c r="T4952" t="s">
        <v>26</v>
      </c>
      <c r="U4952" t="str">
        <f t="shared" si="154"/>
        <v>Adult</v>
      </c>
      <c r="V4952" t="str">
        <f t="shared" si="155"/>
        <v>Expert</v>
      </c>
      <c r="W4952" t="str">
        <f>IF(Table13[[#This Row],[Last_Working_Date]]="Active","Active","Exited")</f>
        <v>Active</v>
      </c>
    </row>
    <row r="4953" spans="1:23" x14ac:dyDescent="0.3">
      <c r="A4953" s="9" t="s">
        <v>5026</v>
      </c>
      <c r="B4953" s="9" t="s">
        <v>29</v>
      </c>
      <c r="C4953">
        <v>29</v>
      </c>
      <c r="D4953" t="s">
        <v>30</v>
      </c>
      <c r="E4953" t="s">
        <v>63</v>
      </c>
      <c r="F4953" t="s">
        <v>82</v>
      </c>
      <c r="G4953" t="s">
        <v>284</v>
      </c>
      <c r="H4953" t="s">
        <v>51</v>
      </c>
      <c r="I4953" s="5">
        <v>0</v>
      </c>
      <c r="J4953" t="s">
        <v>25</v>
      </c>
      <c r="K4953" s="1">
        <v>41911</v>
      </c>
      <c r="L4953" s="1" t="s">
        <v>5075</v>
      </c>
      <c r="M4953" s="7">
        <v>11.08</v>
      </c>
      <c r="N4953" s="22">
        <v>29755</v>
      </c>
      <c r="O4953">
        <v>4</v>
      </c>
      <c r="P4953" t="s">
        <v>26</v>
      </c>
      <c r="Q4953">
        <v>1</v>
      </c>
      <c r="R4953">
        <v>5</v>
      </c>
      <c r="S4953" t="s">
        <v>1318</v>
      </c>
      <c r="T4953" t="s">
        <v>26</v>
      </c>
      <c r="U4953" t="str">
        <f t="shared" si="154"/>
        <v>Young</v>
      </c>
      <c r="V4953" t="str">
        <f t="shared" si="155"/>
        <v>Junior</v>
      </c>
      <c r="W4953" t="str">
        <f>IF(Table13[[#This Row],[Last_Working_Date]]="Active","Active","Exited")</f>
        <v>Active</v>
      </c>
    </row>
    <row r="4954" spans="1:23" x14ac:dyDescent="0.3">
      <c r="A4954" s="9" t="s">
        <v>5027</v>
      </c>
      <c r="B4954" s="9" t="s">
        <v>19</v>
      </c>
      <c r="C4954">
        <v>36</v>
      </c>
      <c r="D4954" t="s">
        <v>20</v>
      </c>
      <c r="E4954" t="s">
        <v>31</v>
      </c>
      <c r="F4954" t="s">
        <v>32</v>
      </c>
      <c r="G4954" t="s">
        <v>171</v>
      </c>
      <c r="H4954" t="s">
        <v>24</v>
      </c>
      <c r="I4954" s="5">
        <v>7.9</v>
      </c>
      <c r="J4954" t="s">
        <v>25</v>
      </c>
      <c r="K4954" s="1">
        <v>43168</v>
      </c>
      <c r="L4954" s="1" t="s">
        <v>5075</v>
      </c>
      <c r="M4954" s="7">
        <v>7.64</v>
      </c>
      <c r="N4954" s="22">
        <v>46812</v>
      </c>
      <c r="O4954">
        <v>4</v>
      </c>
      <c r="P4954" t="s">
        <v>65</v>
      </c>
      <c r="Q4954">
        <v>1</v>
      </c>
      <c r="R4954">
        <v>5</v>
      </c>
      <c r="S4954" t="s">
        <v>991</v>
      </c>
      <c r="T4954" t="s">
        <v>26</v>
      </c>
      <c r="U4954" t="str">
        <f t="shared" si="154"/>
        <v>Adult</v>
      </c>
      <c r="V4954" t="str">
        <f t="shared" si="155"/>
        <v>Senior</v>
      </c>
      <c r="W4954" t="str">
        <f>IF(Table13[[#This Row],[Last_Working_Date]]="Active","Active","Exited")</f>
        <v>Active</v>
      </c>
    </row>
    <row r="4955" spans="1:23" x14ac:dyDescent="0.3">
      <c r="A4955" s="9" t="s">
        <v>5028</v>
      </c>
      <c r="B4955" s="9" t="s">
        <v>19</v>
      </c>
      <c r="C4955">
        <v>37</v>
      </c>
      <c r="D4955" t="s">
        <v>30</v>
      </c>
      <c r="E4955" t="s">
        <v>36</v>
      </c>
      <c r="F4955" t="s">
        <v>40</v>
      </c>
      <c r="G4955" t="s">
        <v>41</v>
      </c>
      <c r="H4955" t="s">
        <v>24</v>
      </c>
      <c r="I4955" s="5">
        <v>14.4</v>
      </c>
      <c r="J4955" t="s">
        <v>85</v>
      </c>
      <c r="K4955" s="1">
        <v>40413</v>
      </c>
      <c r="L4955" s="1" t="s">
        <v>5075</v>
      </c>
      <c r="M4955" s="7">
        <v>15.18</v>
      </c>
      <c r="N4955" s="22">
        <v>63575</v>
      </c>
      <c r="O4955">
        <v>3</v>
      </c>
      <c r="P4955" t="s">
        <v>26</v>
      </c>
      <c r="Q4955">
        <v>2</v>
      </c>
      <c r="R4955">
        <v>7</v>
      </c>
      <c r="S4955" t="s">
        <v>1914</v>
      </c>
      <c r="T4955" t="s">
        <v>26</v>
      </c>
      <c r="U4955" t="str">
        <f t="shared" si="154"/>
        <v>Adult</v>
      </c>
      <c r="V4955" t="str">
        <f t="shared" si="155"/>
        <v>Expert</v>
      </c>
      <c r="W4955" t="str">
        <f>IF(Table13[[#This Row],[Last_Working_Date]]="Active","Active","Exited")</f>
        <v>Active</v>
      </c>
    </row>
    <row r="4956" spans="1:23" x14ac:dyDescent="0.3">
      <c r="A4956" s="9" t="s">
        <v>5029</v>
      </c>
      <c r="B4956" s="9" t="s">
        <v>29</v>
      </c>
      <c r="C4956">
        <v>29</v>
      </c>
      <c r="D4956" t="s">
        <v>30</v>
      </c>
      <c r="E4956" t="s">
        <v>44</v>
      </c>
      <c r="F4956" t="s">
        <v>82</v>
      </c>
      <c r="G4956" t="s">
        <v>107</v>
      </c>
      <c r="H4956" t="s">
        <v>51</v>
      </c>
      <c r="I4956" s="5">
        <v>2.9</v>
      </c>
      <c r="J4956" t="s">
        <v>25</v>
      </c>
      <c r="K4956" s="1">
        <v>43814</v>
      </c>
      <c r="L4956" s="1" t="s">
        <v>5075</v>
      </c>
      <c r="M4956" s="7">
        <v>5.87</v>
      </c>
      <c r="N4956" s="22">
        <v>32894</v>
      </c>
      <c r="O4956">
        <v>3</v>
      </c>
      <c r="P4956" t="s">
        <v>26</v>
      </c>
      <c r="Q4956">
        <v>0</v>
      </c>
      <c r="R4956">
        <v>5</v>
      </c>
      <c r="S4956" t="s">
        <v>1243</v>
      </c>
      <c r="T4956" t="s">
        <v>26</v>
      </c>
      <c r="U4956" t="str">
        <f t="shared" si="154"/>
        <v>Young</v>
      </c>
      <c r="V4956" t="str">
        <f t="shared" si="155"/>
        <v>Mid-Level</v>
      </c>
      <c r="W4956" t="str">
        <f>IF(Table13[[#This Row],[Last_Working_Date]]="Active","Active","Exited")</f>
        <v>Active</v>
      </c>
    </row>
    <row r="4957" spans="1:23" x14ac:dyDescent="0.3">
      <c r="A4957" s="9" t="s">
        <v>5030</v>
      </c>
      <c r="B4957" s="9" t="s">
        <v>29</v>
      </c>
      <c r="C4957">
        <v>41</v>
      </c>
      <c r="D4957" t="s">
        <v>20</v>
      </c>
      <c r="E4957" t="s">
        <v>39</v>
      </c>
      <c r="F4957" t="s">
        <v>82</v>
      </c>
      <c r="G4957" t="s">
        <v>83</v>
      </c>
      <c r="H4957" t="s">
        <v>84</v>
      </c>
      <c r="I4957" s="5">
        <v>3</v>
      </c>
      <c r="J4957" t="s">
        <v>25</v>
      </c>
      <c r="K4957" s="1">
        <v>44672</v>
      </c>
      <c r="L4957" s="1" t="s">
        <v>5075</v>
      </c>
      <c r="M4957" s="7">
        <v>3.52</v>
      </c>
      <c r="N4957" s="22">
        <v>40005</v>
      </c>
      <c r="O4957">
        <v>2</v>
      </c>
      <c r="P4957" t="s">
        <v>26</v>
      </c>
      <c r="Q4957">
        <v>0</v>
      </c>
      <c r="R4957">
        <v>8</v>
      </c>
      <c r="S4957" t="s">
        <v>410</v>
      </c>
      <c r="T4957" t="s">
        <v>26</v>
      </c>
      <c r="U4957" t="str">
        <f t="shared" si="154"/>
        <v>Adult</v>
      </c>
      <c r="V4957" t="str">
        <f t="shared" si="155"/>
        <v>Mid-Level</v>
      </c>
      <c r="W4957" t="str">
        <f>IF(Table13[[#This Row],[Last_Working_Date]]="Active","Active","Exited")</f>
        <v>Active</v>
      </c>
    </row>
    <row r="4958" spans="1:23" x14ac:dyDescent="0.3">
      <c r="A4958" s="9" t="s">
        <v>5031</v>
      </c>
      <c r="B4958" s="9" t="s">
        <v>29</v>
      </c>
      <c r="C4958">
        <v>30</v>
      </c>
      <c r="D4958" t="s">
        <v>30</v>
      </c>
      <c r="E4958" t="s">
        <v>58</v>
      </c>
      <c r="F4958" t="s">
        <v>32</v>
      </c>
      <c r="G4958" t="s">
        <v>171</v>
      </c>
      <c r="H4958" t="s">
        <v>24</v>
      </c>
      <c r="I4958" s="5">
        <v>3.9</v>
      </c>
      <c r="J4958" t="s">
        <v>25</v>
      </c>
      <c r="K4958" s="1">
        <v>45440</v>
      </c>
      <c r="L4958" s="1" t="s">
        <v>5075</v>
      </c>
      <c r="M4958" s="7">
        <v>1.42</v>
      </c>
      <c r="N4958" s="22">
        <v>36461</v>
      </c>
      <c r="O4958">
        <v>3</v>
      </c>
      <c r="P4958" t="s">
        <v>26</v>
      </c>
      <c r="Q4958">
        <v>0</v>
      </c>
      <c r="R4958">
        <v>6</v>
      </c>
      <c r="S4958" t="s">
        <v>797</v>
      </c>
      <c r="T4958" t="s">
        <v>26</v>
      </c>
      <c r="U4958" t="str">
        <f t="shared" si="154"/>
        <v>Young</v>
      </c>
      <c r="V4958" t="str">
        <f t="shared" si="155"/>
        <v>Mid-Level</v>
      </c>
      <c r="W4958" t="str">
        <f>IF(Table13[[#This Row],[Last_Working_Date]]="Active","Active","Exited")</f>
        <v>Active</v>
      </c>
    </row>
    <row r="4959" spans="1:23" x14ac:dyDescent="0.3">
      <c r="A4959" s="9" t="s">
        <v>5032</v>
      </c>
      <c r="B4959" s="9" t="s">
        <v>19</v>
      </c>
      <c r="C4959">
        <v>29</v>
      </c>
      <c r="D4959" t="s">
        <v>20</v>
      </c>
      <c r="E4959" t="s">
        <v>44</v>
      </c>
      <c r="F4959" t="s">
        <v>40</v>
      </c>
      <c r="G4959" t="s">
        <v>41</v>
      </c>
      <c r="H4959" t="s">
        <v>51</v>
      </c>
      <c r="I4959" s="5">
        <v>2.4</v>
      </c>
      <c r="J4959" t="s">
        <v>25</v>
      </c>
      <c r="K4959" s="1">
        <v>40128</v>
      </c>
      <c r="L4959" s="1" t="s">
        <v>5075</v>
      </c>
      <c r="M4959" s="7">
        <v>15.96</v>
      </c>
      <c r="N4959" s="22">
        <v>40106</v>
      </c>
      <c r="O4959">
        <v>2</v>
      </c>
      <c r="P4959" t="s">
        <v>26</v>
      </c>
      <c r="Q4959">
        <v>1</v>
      </c>
      <c r="R4959">
        <v>10</v>
      </c>
      <c r="S4959" t="s">
        <v>262</v>
      </c>
      <c r="T4959" t="s">
        <v>26</v>
      </c>
      <c r="U4959" t="str">
        <f t="shared" si="154"/>
        <v>Young</v>
      </c>
      <c r="V4959" t="str">
        <f t="shared" si="155"/>
        <v>Mid-Level</v>
      </c>
      <c r="W4959" t="str">
        <f>IF(Table13[[#This Row],[Last_Working_Date]]="Active","Active","Exited")</f>
        <v>Active</v>
      </c>
    </row>
    <row r="4960" spans="1:23" x14ac:dyDescent="0.3">
      <c r="A4960" s="9" t="s">
        <v>5033</v>
      </c>
      <c r="B4960" s="9" t="s">
        <v>19</v>
      </c>
      <c r="C4960">
        <v>26</v>
      </c>
      <c r="D4960" t="s">
        <v>20</v>
      </c>
      <c r="E4960" t="s">
        <v>53</v>
      </c>
      <c r="F4960" t="s">
        <v>82</v>
      </c>
      <c r="G4960" t="s">
        <v>83</v>
      </c>
      <c r="H4960" t="s">
        <v>51</v>
      </c>
      <c r="I4960" s="5">
        <v>2.1</v>
      </c>
      <c r="J4960" t="s">
        <v>25</v>
      </c>
      <c r="K4960" s="1">
        <v>43783</v>
      </c>
      <c r="L4960" s="1" t="s">
        <v>5075</v>
      </c>
      <c r="M4960" s="7">
        <v>5.95</v>
      </c>
      <c r="N4960" s="22">
        <v>38013</v>
      </c>
      <c r="O4960">
        <v>3</v>
      </c>
      <c r="P4960" t="s">
        <v>26</v>
      </c>
      <c r="Q4960">
        <v>2</v>
      </c>
      <c r="R4960">
        <v>4</v>
      </c>
      <c r="S4960" t="s">
        <v>668</v>
      </c>
      <c r="T4960" t="s">
        <v>26</v>
      </c>
      <c r="U4960" t="str">
        <f t="shared" si="154"/>
        <v>Young</v>
      </c>
      <c r="V4960" t="str">
        <f t="shared" si="155"/>
        <v>Mid-Level</v>
      </c>
      <c r="W4960" t="str">
        <f>IF(Table13[[#This Row],[Last_Working_Date]]="Active","Active","Exited")</f>
        <v>Active</v>
      </c>
    </row>
    <row r="4961" spans="1:23" x14ac:dyDescent="0.3">
      <c r="A4961" s="9" t="s">
        <v>5034</v>
      </c>
      <c r="B4961" s="9" t="s">
        <v>19</v>
      </c>
      <c r="C4961">
        <v>32</v>
      </c>
      <c r="D4961" t="s">
        <v>30</v>
      </c>
      <c r="E4961" t="s">
        <v>31</v>
      </c>
      <c r="F4961" t="s">
        <v>54</v>
      </c>
      <c r="G4961" t="s">
        <v>77</v>
      </c>
      <c r="H4961" t="s">
        <v>24</v>
      </c>
      <c r="I4961" s="5">
        <v>8.1999999999999993</v>
      </c>
      <c r="J4961" t="s">
        <v>25</v>
      </c>
      <c r="K4961" s="1">
        <v>41201</v>
      </c>
      <c r="L4961" s="1">
        <v>42846</v>
      </c>
      <c r="M4961" s="7">
        <v>4.5</v>
      </c>
      <c r="N4961" s="22">
        <v>45040</v>
      </c>
      <c r="O4961">
        <v>1</v>
      </c>
      <c r="P4961" t="s">
        <v>26</v>
      </c>
      <c r="Q4961">
        <v>1</v>
      </c>
      <c r="R4961">
        <v>6</v>
      </c>
      <c r="S4961" t="s">
        <v>545</v>
      </c>
      <c r="T4961" t="s">
        <v>65</v>
      </c>
      <c r="U4961" t="str">
        <f t="shared" si="154"/>
        <v>Adult</v>
      </c>
      <c r="V4961" t="str">
        <f t="shared" si="155"/>
        <v>Senior</v>
      </c>
      <c r="W4961" t="str">
        <f>IF(Table13[[#This Row],[Last_Working_Date]]="Active","Active","Exited")</f>
        <v>Exited</v>
      </c>
    </row>
    <row r="4962" spans="1:23" x14ac:dyDescent="0.3">
      <c r="A4962" s="9" t="s">
        <v>5035</v>
      </c>
      <c r="B4962" s="9" t="s">
        <v>29</v>
      </c>
      <c r="C4962">
        <v>41</v>
      </c>
      <c r="D4962" t="s">
        <v>20</v>
      </c>
      <c r="E4962" t="s">
        <v>31</v>
      </c>
      <c r="F4962" t="s">
        <v>54</v>
      </c>
      <c r="G4962" t="s">
        <v>139</v>
      </c>
      <c r="H4962" t="s">
        <v>24</v>
      </c>
      <c r="I4962" s="5">
        <v>21</v>
      </c>
      <c r="J4962" t="s">
        <v>25</v>
      </c>
      <c r="K4962" s="1">
        <v>39465</v>
      </c>
      <c r="L4962" s="1" t="s">
        <v>5075</v>
      </c>
      <c r="M4962" s="7">
        <v>17.78</v>
      </c>
      <c r="N4962" s="22">
        <v>68606</v>
      </c>
      <c r="O4962">
        <v>4</v>
      </c>
      <c r="P4962" t="s">
        <v>26</v>
      </c>
      <c r="Q4962">
        <v>3</v>
      </c>
      <c r="R4962">
        <v>6</v>
      </c>
      <c r="S4962" t="s">
        <v>636</v>
      </c>
      <c r="T4962" t="s">
        <v>26</v>
      </c>
      <c r="U4962" t="str">
        <f t="shared" si="154"/>
        <v>Adult</v>
      </c>
      <c r="V4962" t="str">
        <f t="shared" si="155"/>
        <v>Expert</v>
      </c>
      <c r="W4962" t="str">
        <f>IF(Table13[[#This Row],[Last_Working_Date]]="Active","Active","Exited")</f>
        <v>Active</v>
      </c>
    </row>
    <row r="4963" spans="1:23" x14ac:dyDescent="0.3">
      <c r="A4963" s="9" t="s">
        <v>5036</v>
      </c>
      <c r="B4963" s="9" t="s">
        <v>29</v>
      </c>
      <c r="C4963">
        <v>29</v>
      </c>
      <c r="D4963" t="s">
        <v>30</v>
      </c>
      <c r="E4963" t="s">
        <v>44</v>
      </c>
      <c r="F4963" t="s">
        <v>82</v>
      </c>
      <c r="G4963" t="s">
        <v>107</v>
      </c>
      <c r="H4963" t="s">
        <v>51</v>
      </c>
      <c r="I4963" s="5">
        <v>5</v>
      </c>
      <c r="J4963" t="s">
        <v>25</v>
      </c>
      <c r="K4963" s="1">
        <v>45255</v>
      </c>
      <c r="L4963" s="1" t="s">
        <v>5075</v>
      </c>
      <c r="M4963" s="7">
        <v>1.92</v>
      </c>
      <c r="N4963" s="22">
        <v>39106</v>
      </c>
      <c r="O4963">
        <v>3</v>
      </c>
      <c r="P4963" t="s">
        <v>26</v>
      </c>
      <c r="Q4963">
        <v>2</v>
      </c>
      <c r="R4963">
        <v>7</v>
      </c>
      <c r="S4963" t="s">
        <v>422</v>
      </c>
      <c r="T4963" t="s">
        <v>26</v>
      </c>
      <c r="U4963" t="str">
        <f t="shared" si="154"/>
        <v>Young</v>
      </c>
      <c r="V4963" t="str">
        <f t="shared" si="155"/>
        <v>Senior</v>
      </c>
      <c r="W4963" t="str">
        <f>IF(Table13[[#This Row],[Last_Working_Date]]="Active","Active","Exited")</f>
        <v>Active</v>
      </c>
    </row>
    <row r="4964" spans="1:23" x14ac:dyDescent="0.3">
      <c r="A4964" s="9" t="s">
        <v>5037</v>
      </c>
      <c r="B4964" s="9" t="s">
        <v>19</v>
      </c>
      <c r="C4964">
        <v>34</v>
      </c>
      <c r="D4964" t="s">
        <v>30</v>
      </c>
      <c r="E4964" t="s">
        <v>36</v>
      </c>
      <c r="F4964" t="s">
        <v>32</v>
      </c>
      <c r="G4964" t="s">
        <v>171</v>
      </c>
      <c r="H4964" t="s">
        <v>84</v>
      </c>
      <c r="I4964" s="5">
        <v>4.2</v>
      </c>
      <c r="J4964" t="s">
        <v>25</v>
      </c>
      <c r="K4964" s="1">
        <v>40603</v>
      </c>
      <c r="L4964" s="1" t="s">
        <v>5075</v>
      </c>
      <c r="M4964" s="7">
        <v>14.66</v>
      </c>
      <c r="N4964" s="22">
        <v>38228</v>
      </c>
      <c r="O4964">
        <v>3</v>
      </c>
      <c r="P4964" t="s">
        <v>26</v>
      </c>
      <c r="Q4964">
        <v>1</v>
      </c>
      <c r="R4964">
        <v>6</v>
      </c>
      <c r="S4964" t="s">
        <v>226</v>
      </c>
      <c r="T4964" t="s">
        <v>26</v>
      </c>
      <c r="U4964" t="str">
        <f t="shared" si="154"/>
        <v>Adult</v>
      </c>
      <c r="V4964" t="str">
        <f t="shared" si="155"/>
        <v>Mid-Level</v>
      </c>
      <c r="W4964" t="str">
        <f>IF(Table13[[#This Row],[Last_Working_Date]]="Active","Active","Exited")</f>
        <v>Active</v>
      </c>
    </row>
    <row r="4965" spans="1:23" x14ac:dyDescent="0.3">
      <c r="A4965" s="9" t="s">
        <v>5038</v>
      </c>
      <c r="B4965" s="9" t="s">
        <v>29</v>
      </c>
      <c r="C4965">
        <v>34</v>
      </c>
      <c r="D4965" t="s">
        <v>30</v>
      </c>
      <c r="E4965" t="s">
        <v>21</v>
      </c>
      <c r="F4965" t="s">
        <v>40</v>
      </c>
      <c r="G4965" t="s">
        <v>96</v>
      </c>
      <c r="H4965" t="s">
        <v>51</v>
      </c>
      <c r="I4965" s="5">
        <v>8.1999999999999993</v>
      </c>
      <c r="J4965" t="s">
        <v>25</v>
      </c>
      <c r="K4965" s="1">
        <v>42628</v>
      </c>
      <c r="L4965" s="1">
        <v>43610</v>
      </c>
      <c r="M4965" s="7">
        <v>2.69</v>
      </c>
      <c r="N4965" s="22">
        <v>46935</v>
      </c>
      <c r="O4965">
        <v>2</v>
      </c>
      <c r="P4965" t="s">
        <v>26</v>
      </c>
      <c r="Q4965">
        <v>1</v>
      </c>
      <c r="R4965">
        <v>8</v>
      </c>
      <c r="S4965" t="s">
        <v>2454</v>
      </c>
      <c r="T4965" t="s">
        <v>65</v>
      </c>
      <c r="U4965" t="str">
        <f t="shared" si="154"/>
        <v>Adult</v>
      </c>
      <c r="V4965" t="str">
        <f t="shared" si="155"/>
        <v>Senior</v>
      </c>
      <c r="W4965" t="str">
        <f>IF(Table13[[#This Row],[Last_Working_Date]]="Active","Active","Exited")</f>
        <v>Exited</v>
      </c>
    </row>
    <row r="4966" spans="1:23" x14ac:dyDescent="0.3">
      <c r="A4966" s="9" t="s">
        <v>5039</v>
      </c>
      <c r="B4966" s="9" t="s">
        <v>29</v>
      </c>
      <c r="C4966">
        <v>39</v>
      </c>
      <c r="D4966" t="s">
        <v>30</v>
      </c>
      <c r="E4966" t="s">
        <v>44</v>
      </c>
      <c r="F4966" t="s">
        <v>40</v>
      </c>
      <c r="G4966" t="s">
        <v>96</v>
      </c>
      <c r="H4966" t="s">
        <v>47</v>
      </c>
      <c r="I4966" s="5">
        <v>12.1</v>
      </c>
      <c r="J4966" t="s">
        <v>25</v>
      </c>
      <c r="K4966" s="1">
        <v>44668</v>
      </c>
      <c r="L4966" s="1" t="s">
        <v>5075</v>
      </c>
      <c r="M4966" s="7">
        <v>3.53</v>
      </c>
      <c r="N4966" s="22">
        <v>51711</v>
      </c>
      <c r="O4966">
        <v>3</v>
      </c>
      <c r="P4966" t="s">
        <v>26</v>
      </c>
      <c r="Q4966">
        <v>1</v>
      </c>
      <c r="R4966">
        <v>7</v>
      </c>
      <c r="S4966" t="s">
        <v>215</v>
      </c>
      <c r="T4966" t="s">
        <v>26</v>
      </c>
      <c r="U4966" t="str">
        <f t="shared" si="154"/>
        <v>Adult</v>
      </c>
      <c r="V4966" t="str">
        <f t="shared" si="155"/>
        <v>Expert</v>
      </c>
      <c r="W4966" t="str">
        <f>IF(Table13[[#This Row],[Last_Working_Date]]="Active","Active","Exited")</f>
        <v>Active</v>
      </c>
    </row>
    <row r="4967" spans="1:23" x14ac:dyDescent="0.3">
      <c r="A4967" s="9" t="s">
        <v>5040</v>
      </c>
      <c r="B4967" s="9" t="s">
        <v>19</v>
      </c>
      <c r="C4967">
        <v>23</v>
      </c>
      <c r="D4967" t="s">
        <v>30</v>
      </c>
      <c r="E4967" t="s">
        <v>21</v>
      </c>
      <c r="F4967" t="s">
        <v>82</v>
      </c>
      <c r="G4967" t="s">
        <v>83</v>
      </c>
      <c r="H4967" t="s">
        <v>24</v>
      </c>
      <c r="I4967" s="5">
        <v>1.5</v>
      </c>
      <c r="J4967" t="s">
        <v>25</v>
      </c>
      <c r="K4967" s="1">
        <v>43561</v>
      </c>
      <c r="L4967" s="1" t="s">
        <v>5075</v>
      </c>
      <c r="M4967" s="7">
        <v>6.56</v>
      </c>
      <c r="N4967" s="22">
        <v>30460</v>
      </c>
      <c r="O4967">
        <v>3</v>
      </c>
      <c r="P4967" t="s">
        <v>26</v>
      </c>
      <c r="Q4967">
        <v>2</v>
      </c>
      <c r="R4967">
        <v>7</v>
      </c>
      <c r="S4967" t="s">
        <v>1232</v>
      </c>
      <c r="T4967" t="s">
        <v>26</v>
      </c>
      <c r="U4967" t="str">
        <f t="shared" si="154"/>
        <v>Young</v>
      </c>
      <c r="V4967" t="str">
        <f t="shared" si="155"/>
        <v>Junior</v>
      </c>
      <c r="W4967" t="str">
        <f>IF(Table13[[#This Row],[Last_Working_Date]]="Active","Active","Exited")</f>
        <v>Active</v>
      </c>
    </row>
    <row r="4968" spans="1:23" x14ac:dyDescent="0.3">
      <c r="A4968" s="9" t="s">
        <v>5041</v>
      </c>
      <c r="B4968" s="9" t="s">
        <v>29</v>
      </c>
      <c r="C4968">
        <v>32</v>
      </c>
      <c r="D4968" t="s">
        <v>20</v>
      </c>
      <c r="E4968" t="s">
        <v>39</v>
      </c>
      <c r="F4968" t="s">
        <v>82</v>
      </c>
      <c r="G4968" t="s">
        <v>284</v>
      </c>
      <c r="H4968" t="s">
        <v>51</v>
      </c>
      <c r="I4968" s="5">
        <v>3.3</v>
      </c>
      <c r="J4968" t="s">
        <v>25</v>
      </c>
      <c r="K4968" s="1">
        <v>43410</v>
      </c>
      <c r="L4968" s="1" t="s">
        <v>5075</v>
      </c>
      <c r="M4968" s="7">
        <v>6.98</v>
      </c>
      <c r="N4968" s="22">
        <v>46132</v>
      </c>
      <c r="O4968">
        <v>4</v>
      </c>
      <c r="P4968" t="s">
        <v>26</v>
      </c>
      <c r="Q4968">
        <v>2</v>
      </c>
      <c r="R4968">
        <v>6</v>
      </c>
      <c r="S4968" t="s">
        <v>557</v>
      </c>
      <c r="T4968" t="s">
        <v>26</v>
      </c>
      <c r="U4968" t="str">
        <f t="shared" si="154"/>
        <v>Adult</v>
      </c>
      <c r="V4968" t="str">
        <f t="shared" si="155"/>
        <v>Mid-Level</v>
      </c>
      <c r="W4968" t="str">
        <f>IF(Table13[[#This Row],[Last_Working_Date]]="Active","Active","Exited")</f>
        <v>Active</v>
      </c>
    </row>
    <row r="4969" spans="1:23" x14ac:dyDescent="0.3">
      <c r="A4969" s="9" t="s">
        <v>5042</v>
      </c>
      <c r="B4969" s="9" t="s">
        <v>29</v>
      </c>
      <c r="C4969">
        <v>35</v>
      </c>
      <c r="D4969" t="s">
        <v>30</v>
      </c>
      <c r="E4969" t="s">
        <v>21</v>
      </c>
      <c r="F4969" t="s">
        <v>67</v>
      </c>
      <c r="G4969" t="s">
        <v>176</v>
      </c>
      <c r="H4969" t="s">
        <v>24</v>
      </c>
      <c r="I4969" s="5">
        <v>0</v>
      </c>
      <c r="J4969" t="s">
        <v>25</v>
      </c>
      <c r="K4969" s="1">
        <v>40224</v>
      </c>
      <c r="L4969" s="1" t="s">
        <v>5075</v>
      </c>
      <c r="M4969" s="7">
        <v>15.7</v>
      </c>
      <c r="N4969" s="22">
        <v>39033</v>
      </c>
      <c r="O4969">
        <v>1</v>
      </c>
      <c r="P4969" t="s">
        <v>26</v>
      </c>
      <c r="Q4969">
        <v>0</v>
      </c>
      <c r="R4969">
        <v>9</v>
      </c>
      <c r="S4969" t="s">
        <v>222</v>
      </c>
      <c r="T4969" t="s">
        <v>26</v>
      </c>
      <c r="U4969" t="str">
        <f t="shared" si="154"/>
        <v>Adult</v>
      </c>
      <c r="V4969" t="str">
        <f t="shared" si="155"/>
        <v>Junior</v>
      </c>
      <c r="W4969" t="str">
        <f>IF(Table13[[#This Row],[Last_Working_Date]]="Active","Active","Exited")</f>
        <v>Active</v>
      </c>
    </row>
    <row r="4970" spans="1:23" x14ac:dyDescent="0.3">
      <c r="A4970" s="9" t="s">
        <v>5043</v>
      </c>
      <c r="B4970" s="9" t="s">
        <v>19</v>
      </c>
      <c r="C4970">
        <v>43</v>
      </c>
      <c r="D4970" t="s">
        <v>30</v>
      </c>
      <c r="E4970" t="s">
        <v>36</v>
      </c>
      <c r="F4970" t="s">
        <v>45</v>
      </c>
      <c r="G4970" t="s">
        <v>164</v>
      </c>
      <c r="H4970" t="s">
        <v>47</v>
      </c>
      <c r="I4970" s="5">
        <v>6.5</v>
      </c>
      <c r="J4970" t="s">
        <v>85</v>
      </c>
      <c r="K4970" s="1">
        <v>42874</v>
      </c>
      <c r="L4970" s="1">
        <v>44916</v>
      </c>
      <c r="M4970" s="7">
        <v>5.59</v>
      </c>
      <c r="N4970" s="22">
        <v>45711</v>
      </c>
      <c r="O4970">
        <v>5</v>
      </c>
      <c r="P4970" t="s">
        <v>26</v>
      </c>
      <c r="Q4970">
        <v>1</v>
      </c>
      <c r="R4970">
        <v>8</v>
      </c>
      <c r="S4970" t="s">
        <v>238</v>
      </c>
      <c r="T4970" t="s">
        <v>65</v>
      </c>
      <c r="U4970" t="str">
        <f t="shared" si="154"/>
        <v>Adult</v>
      </c>
      <c r="V4970" t="str">
        <f t="shared" si="155"/>
        <v>Senior</v>
      </c>
      <c r="W4970" t="str">
        <f>IF(Table13[[#This Row],[Last_Working_Date]]="Active","Active","Exited")</f>
        <v>Exited</v>
      </c>
    </row>
    <row r="4971" spans="1:23" x14ac:dyDescent="0.3">
      <c r="A4971" s="9" t="s">
        <v>5044</v>
      </c>
      <c r="B4971" s="9" t="s">
        <v>29</v>
      </c>
      <c r="C4971">
        <v>36</v>
      </c>
      <c r="D4971" t="s">
        <v>20</v>
      </c>
      <c r="E4971" t="s">
        <v>31</v>
      </c>
      <c r="F4971" t="s">
        <v>40</v>
      </c>
      <c r="G4971" t="s">
        <v>50</v>
      </c>
      <c r="H4971" t="s">
        <v>84</v>
      </c>
      <c r="I4971" s="5">
        <v>0.1</v>
      </c>
      <c r="J4971" t="s">
        <v>25</v>
      </c>
      <c r="K4971" s="1">
        <v>43756</v>
      </c>
      <c r="L4971" s="1" t="s">
        <v>5075</v>
      </c>
      <c r="M4971" s="7">
        <v>6.03</v>
      </c>
      <c r="N4971" s="22">
        <v>34408</v>
      </c>
      <c r="O4971">
        <v>4</v>
      </c>
      <c r="P4971" t="s">
        <v>26</v>
      </c>
      <c r="Q4971">
        <v>1</v>
      </c>
      <c r="R4971">
        <v>6</v>
      </c>
      <c r="S4971" t="s">
        <v>901</v>
      </c>
      <c r="T4971" t="s">
        <v>26</v>
      </c>
      <c r="U4971" t="str">
        <f t="shared" si="154"/>
        <v>Adult</v>
      </c>
      <c r="V4971" t="str">
        <f t="shared" si="155"/>
        <v>Junior</v>
      </c>
      <c r="W4971" t="str">
        <f>IF(Table13[[#This Row],[Last_Working_Date]]="Active","Active","Exited")</f>
        <v>Active</v>
      </c>
    </row>
    <row r="4972" spans="1:23" x14ac:dyDescent="0.3">
      <c r="A4972" s="9" t="s">
        <v>5045</v>
      </c>
      <c r="B4972" s="9" t="s">
        <v>29</v>
      </c>
      <c r="C4972">
        <v>38</v>
      </c>
      <c r="D4972" t="s">
        <v>30</v>
      </c>
      <c r="E4972" t="s">
        <v>44</v>
      </c>
      <c r="F4972" t="s">
        <v>32</v>
      </c>
      <c r="G4972" t="s">
        <v>171</v>
      </c>
      <c r="H4972" t="s">
        <v>51</v>
      </c>
      <c r="I4972" s="5">
        <v>14.9</v>
      </c>
      <c r="J4972" t="s">
        <v>25</v>
      </c>
      <c r="K4972" s="1">
        <v>44419</v>
      </c>
      <c r="L4972" s="1" t="s">
        <v>5075</v>
      </c>
      <c r="M4972" s="7">
        <v>4.21</v>
      </c>
      <c r="N4972" s="22">
        <v>58375</v>
      </c>
      <c r="O4972">
        <v>3</v>
      </c>
      <c r="P4972" t="s">
        <v>26</v>
      </c>
      <c r="Q4972">
        <v>2</v>
      </c>
      <c r="R4972">
        <v>9</v>
      </c>
      <c r="S4972" t="s">
        <v>360</v>
      </c>
      <c r="T4972" t="s">
        <v>26</v>
      </c>
      <c r="U4972" t="str">
        <f t="shared" si="154"/>
        <v>Adult</v>
      </c>
      <c r="V4972" t="str">
        <f t="shared" si="155"/>
        <v>Expert</v>
      </c>
      <c r="W4972" t="str">
        <f>IF(Table13[[#This Row],[Last_Working_Date]]="Active","Active","Exited")</f>
        <v>Active</v>
      </c>
    </row>
    <row r="4973" spans="1:23" x14ac:dyDescent="0.3">
      <c r="A4973" s="9" t="s">
        <v>5046</v>
      </c>
      <c r="B4973" s="9" t="s">
        <v>29</v>
      </c>
      <c r="C4973">
        <v>34</v>
      </c>
      <c r="D4973" t="s">
        <v>20</v>
      </c>
      <c r="E4973" t="s">
        <v>44</v>
      </c>
      <c r="F4973" t="s">
        <v>54</v>
      </c>
      <c r="G4973" t="s">
        <v>55</v>
      </c>
      <c r="H4973" t="s">
        <v>24</v>
      </c>
      <c r="I4973" s="5">
        <v>6</v>
      </c>
      <c r="J4973" t="s">
        <v>25</v>
      </c>
      <c r="K4973" s="1">
        <v>42049</v>
      </c>
      <c r="L4973" s="1">
        <v>43990</v>
      </c>
      <c r="M4973" s="7">
        <v>5.31</v>
      </c>
      <c r="N4973" s="22">
        <v>50281</v>
      </c>
      <c r="O4973">
        <v>5</v>
      </c>
      <c r="P4973" t="s">
        <v>26</v>
      </c>
      <c r="Q4973">
        <v>1</v>
      </c>
      <c r="R4973">
        <v>13</v>
      </c>
      <c r="S4973" t="s">
        <v>584</v>
      </c>
      <c r="T4973" t="s">
        <v>65</v>
      </c>
      <c r="U4973" t="str">
        <f t="shared" si="154"/>
        <v>Adult</v>
      </c>
      <c r="V4973" t="str">
        <f t="shared" si="155"/>
        <v>Senior</v>
      </c>
      <c r="W4973" t="str">
        <f>IF(Table13[[#This Row],[Last_Working_Date]]="Active","Active","Exited")</f>
        <v>Exited</v>
      </c>
    </row>
    <row r="4974" spans="1:23" x14ac:dyDescent="0.3">
      <c r="A4974" s="9" t="s">
        <v>5047</v>
      </c>
      <c r="B4974" s="9" t="s">
        <v>29</v>
      </c>
      <c r="C4974">
        <v>42</v>
      </c>
      <c r="D4974" t="s">
        <v>20</v>
      </c>
      <c r="E4974" t="s">
        <v>58</v>
      </c>
      <c r="F4974" t="s">
        <v>45</v>
      </c>
      <c r="G4974" t="s">
        <v>164</v>
      </c>
      <c r="H4974" t="s">
        <v>51</v>
      </c>
      <c r="I4974" s="5">
        <v>7.3</v>
      </c>
      <c r="J4974" t="s">
        <v>25</v>
      </c>
      <c r="K4974" s="1">
        <v>41259</v>
      </c>
      <c r="L4974" s="1" t="s">
        <v>5075</v>
      </c>
      <c r="M4974" s="7">
        <v>12.87</v>
      </c>
      <c r="N4974" s="22">
        <v>47706</v>
      </c>
      <c r="O4974">
        <v>4</v>
      </c>
      <c r="P4974" t="s">
        <v>26</v>
      </c>
      <c r="Q4974">
        <v>2</v>
      </c>
      <c r="R4974">
        <v>5</v>
      </c>
      <c r="S4974" t="s">
        <v>1050</v>
      </c>
      <c r="T4974" t="s">
        <v>26</v>
      </c>
      <c r="U4974" t="str">
        <f t="shared" si="154"/>
        <v>Adult</v>
      </c>
      <c r="V4974" t="str">
        <f t="shared" si="155"/>
        <v>Senior</v>
      </c>
      <c r="W4974" t="str">
        <f>IF(Table13[[#This Row],[Last_Working_Date]]="Active","Active","Exited")</f>
        <v>Active</v>
      </c>
    </row>
    <row r="4975" spans="1:23" x14ac:dyDescent="0.3">
      <c r="A4975" s="9" t="s">
        <v>5048</v>
      </c>
      <c r="B4975" s="9" t="s">
        <v>29</v>
      </c>
      <c r="C4975">
        <v>25</v>
      </c>
      <c r="D4975" t="s">
        <v>20</v>
      </c>
      <c r="E4975" t="s">
        <v>36</v>
      </c>
      <c r="F4975" t="s">
        <v>92</v>
      </c>
      <c r="G4975" t="s">
        <v>120</v>
      </c>
      <c r="H4975" t="s">
        <v>47</v>
      </c>
      <c r="I4975" s="5">
        <v>1.4</v>
      </c>
      <c r="J4975" t="s">
        <v>25</v>
      </c>
      <c r="K4975" s="1">
        <v>44826</v>
      </c>
      <c r="L4975" s="1" t="s">
        <v>5075</v>
      </c>
      <c r="M4975" s="7">
        <v>3.1</v>
      </c>
      <c r="N4975" s="22">
        <v>33989</v>
      </c>
      <c r="O4975">
        <v>3</v>
      </c>
      <c r="P4975" t="s">
        <v>26</v>
      </c>
      <c r="Q4975">
        <v>2</v>
      </c>
      <c r="R4975">
        <v>2</v>
      </c>
      <c r="S4975" t="s">
        <v>686</v>
      </c>
      <c r="T4975" t="s">
        <v>26</v>
      </c>
      <c r="U4975" t="str">
        <f t="shared" si="154"/>
        <v>Young</v>
      </c>
      <c r="V4975" t="str">
        <f t="shared" si="155"/>
        <v>Junior</v>
      </c>
      <c r="W4975" t="str">
        <f>IF(Table13[[#This Row],[Last_Working_Date]]="Active","Active","Exited")</f>
        <v>Active</v>
      </c>
    </row>
    <row r="4976" spans="1:23" x14ac:dyDescent="0.3">
      <c r="A4976" s="9" t="s">
        <v>5049</v>
      </c>
      <c r="B4976" s="9" t="s">
        <v>19</v>
      </c>
      <c r="C4976">
        <v>24</v>
      </c>
      <c r="D4976" t="s">
        <v>20</v>
      </c>
      <c r="E4976" t="s">
        <v>31</v>
      </c>
      <c r="F4976" t="s">
        <v>45</v>
      </c>
      <c r="G4976" t="s">
        <v>46</v>
      </c>
      <c r="H4976" t="s">
        <v>84</v>
      </c>
      <c r="I4976" s="5">
        <v>2.2000000000000002</v>
      </c>
      <c r="J4976" t="s">
        <v>25</v>
      </c>
      <c r="K4976" s="1">
        <v>44743</v>
      </c>
      <c r="L4976" s="1" t="s">
        <v>5075</v>
      </c>
      <c r="M4976" s="7">
        <v>3.33</v>
      </c>
      <c r="N4976" s="22">
        <v>41748</v>
      </c>
      <c r="O4976">
        <v>3</v>
      </c>
      <c r="P4976" t="s">
        <v>26</v>
      </c>
      <c r="Q4976">
        <v>2</v>
      </c>
      <c r="R4976">
        <v>5</v>
      </c>
      <c r="S4976" t="s">
        <v>1002</v>
      </c>
      <c r="T4976" t="s">
        <v>26</v>
      </c>
      <c r="U4976" t="str">
        <f t="shared" si="154"/>
        <v>Young</v>
      </c>
      <c r="V4976" t="str">
        <f t="shared" si="155"/>
        <v>Mid-Level</v>
      </c>
      <c r="W4976" t="str">
        <f>IF(Table13[[#This Row],[Last_Working_Date]]="Active","Active","Exited")</f>
        <v>Active</v>
      </c>
    </row>
    <row r="4977" spans="1:23" x14ac:dyDescent="0.3">
      <c r="A4977" s="9" t="s">
        <v>863</v>
      </c>
      <c r="B4977" s="9" t="s">
        <v>29</v>
      </c>
      <c r="C4977">
        <v>30</v>
      </c>
      <c r="D4977" t="s">
        <v>20</v>
      </c>
      <c r="E4977" t="s">
        <v>21</v>
      </c>
      <c r="F4977" t="s">
        <v>82</v>
      </c>
      <c r="G4977" t="s">
        <v>83</v>
      </c>
      <c r="H4977" t="s">
        <v>24</v>
      </c>
      <c r="I4977" s="5">
        <v>3.2</v>
      </c>
      <c r="J4977" t="s">
        <v>25</v>
      </c>
      <c r="K4977" s="1">
        <v>45415</v>
      </c>
      <c r="L4977" s="1" t="s">
        <v>5075</v>
      </c>
      <c r="M4977" s="7">
        <v>1.49</v>
      </c>
      <c r="N4977" s="22">
        <v>42901</v>
      </c>
      <c r="O4977">
        <v>4</v>
      </c>
      <c r="P4977" t="s">
        <v>26</v>
      </c>
      <c r="Q4977">
        <v>3</v>
      </c>
      <c r="R4977">
        <v>2</v>
      </c>
      <c r="S4977" t="s">
        <v>5074</v>
      </c>
      <c r="T4977" t="s">
        <v>26</v>
      </c>
      <c r="U4977" t="str">
        <f t="shared" si="154"/>
        <v>Young</v>
      </c>
      <c r="V4977" t="str">
        <f t="shared" si="155"/>
        <v>Mid-Level</v>
      </c>
      <c r="W4977" t="str">
        <f>IF(Table13[[#This Row],[Last_Working_Date]]="Active","Active","Exited")</f>
        <v>Active</v>
      </c>
    </row>
    <row r="4978" spans="1:23" x14ac:dyDescent="0.3">
      <c r="A4978" s="9" t="s">
        <v>5050</v>
      </c>
      <c r="B4978" s="9" t="s">
        <v>29</v>
      </c>
      <c r="C4978">
        <v>37</v>
      </c>
      <c r="D4978" t="s">
        <v>30</v>
      </c>
      <c r="E4978" t="s">
        <v>58</v>
      </c>
      <c r="F4978" t="s">
        <v>40</v>
      </c>
      <c r="G4978" t="s">
        <v>96</v>
      </c>
      <c r="H4978" t="s">
        <v>51</v>
      </c>
      <c r="I4978" s="5">
        <v>17</v>
      </c>
      <c r="J4978" t="s">
        <v>25</v>
      </c>
      <c r="K4978" s="1">
        <v>42876</v>
      </c>
      <c r="L4978" s="1" t="s">
        <v>5075</v>
      </c>
      <c r="M4978" s="7">
        <v>8.44</v>
      </c>
      <c r="N4978" s="22">
        <v>73164</v>
      </c>
      <c r="O4978">
        <v>3</v>
      </c>
      <c r="P4978" t="s">
        <v>26</v>
      </c>
      <c r="Q4978">
        <v>1</v>
      </c>
      <c r="R4978">
        <v>5</v>
      </c>
      <c r="S4978" t="s">
        <v>881</v>
      </c>
      <c r="T4978" t="s">
        <v>26</v>
      </c>
      <c r="U4978" t="str">
        <f t="shared" si="154"/>
        <v>Adult</v>
      </c>
      <c r="V4978" t="str">
        <f t="shared" si="155"/>
        <v>Expert</v>
      </c>
      <c r="W4978" t="str">
        <f>IF(Table13[[#This Row],[Last_Working_Date]]="Active","Active","Exited")</f>
        <v>Active</v>
      </c>
    </row>
    <row r="4979" spans="1:23" x14ac:dyDescent="0.3">
      <c r="A4979" s="9" t="s">
        <v>5051</v>
      </c>
      <c r="B4979" s="9" t="s">
        <v>29</v>
      </c>
      <c r="C4979">
        <v>42</v>
      </c>
      <c r="D4979" t="s">
        <v>20</v>
      </c>
      <c r="E4979" t="s">
        <v>39</v>
      </c>
      <c r="F4979" t="s">
        <v>22</v>
      </c>
      <c r="G4979" t="s">
        <v>59</v>
      </c>
      <c r="H4979" t="s">
        <v>24</v>
      </c>
      <c r="I4979" s="5">
        <v>11.5</v>
      </c>
      <c r="J4979" t="s">
        <v>25</v>
      </c>
      <c r="K4979" s="1">
        <v>41331</v>
      </c>
      <c r="L4979" s="1" t="s">
        <v>5075</v>
      </c>
      <c r="M4979" s="7">
        <v>12.67</v>
      </c>
      <c r="N4979" s="22">
        <v>53301</v>
      </c>
      <c r="O4979">
        <v>3</v>
      </c>
      <c r="P4979" t="s">
        <v>26</v>
      </c>
      <c r="Q4979">
        <v>0</v>
      </c>
      <c r="R4979">
        <v>3</v>
      </c>
      <c r="S4979" t="s">
        <v>560</v>
      </c>
      <c r="T4979" t="s">
        <v>26</v>
      </c>
      <c r="U4979" t="str">
        <f t="shared" si="154"/>
        <v>Adult</v>
      </c>
      <c r="V4979" t="str">
        <f t="shared" si="155"/>
        <v>Expert</v>
      </c>
      <c r="W4979" t="str">
        <f>IF(Table13[[#This Row],[Last_Working_Date]]="Active","Active","Exited")</f>
        <v>Active</v>
      </c>
    </row>
    <row r="4980" spans="1:23" x14ac:dyDescent="0.3">
      <c r="A4980" s="9" t="s">
        <v>5052</v>
      </c>
      <c r="B4980" s="9" t="s">
        <v>19</v>
      </c>
      <c r="C4980">
        <v>26</v>
      </c>
      <c r="D4980" t="s">
        <v>30</v>
      </c>
      <c r="E4980" t="s">
        <v>31</v>
      </c>
      <c r="F4980" t="s">
        <v>40</v>
      </c>
      <c r="G4980" t="s">
        <v>50</v>
      </c>
      <c r="H4980" t="s">
        <v>84</v>
      </c>
      <c r="I4980" s="5">
        <v>3.8</v>
      </c>
      <c r="J4980" t="s">
        <v>25</v>
      </c>
      <c r="K4980" s="1">
        <v>45706</v>
      </c>
      <c r="L4980" s="1">
        <v>45896</v>
      </c>
      <c r="M4980" s="7">
        <v>0.52</v>
      </c>
      <c r="N4980" s="22">
        <v>42454</v>
      </c>
      <c r="O4980">
        <v>2</v>
      </c>
      <c r="P4980" t="s">
        <v>26</v>
      </c>
      <c r="Q4980">
        <v>1</v>
      </c>
      <c r="R4980">
        <v>5</v>
      </c>
      <c r="S4980" t="s">
        <v>901</v>
      </c>
      <c r="T4980" t="s">
        <v>65</v>
      </c>
      <c r="U4980" t="str">
        <f t="shared" si="154"/>
        <v>Young</v>
      </c>
      <c r="V4980" t="str">
        <f t="shared" si="155"/>
        <v>Mid-Level</v>
      </c>
      <c r="W4980" t="str">
        <f>IF(Table13[[#This Row],[Last_Working_Date]]="Active","Active","Exited")</f>
        <v>Exited</v>
      </c>
    </row>
    <row r="4981" spans="1:23" x14ac:dyDescent="0.3">
      <c r="A4981" s="9" t="s">
        <v>5053</v>
      </c>
      <c r="B4981" s="9" t="s">
        <v>19</v>
      </c>
      <c r="C4981">
        <v>24</v>
      </c>
      <c r="D4981" t="s">
        <v>30</v>
      </c>
      <c r="E4981" t="s">
        <v>53</v>
      </c>
      <c r="F4981" t="s">
        <v>22</v>
      </c>
      <c r="G4981" t="s">
        <v>74</v>
      </c>
      <c r="H4981" t="s">
        <v>51</v>
      </c>
      <c r="I4981" s="5">
        <v>3</v>
      </c>
      <c r="J4981" t="s">
        <v>25</v>
      </c>
      <c r="K4981" s="1">
        <v>43831</v>
      </c>
      <c r="L4981" s="1" t="s">
        <v>5075</v>
      </c>
      <c r="M4981" s="7">
        <v>5.82</v>
      </c>
      <c r="N4981" s="22">
        <v>43647</v>
      </c>
      <c r="O4981">
        <v>3</v>
      </c>
      <c r="P4981" t="s">
        <v>26</v>
      </c>
      <c r="Q4981">
        <v>3</v>
      </c>
      <c r="R4981">
        <v>1</v>
      </c>
      <c r="S4981" t="s">
        <v>765</v>
      </c>
      <c r="T4981" t="s">
        <v>26</v>
      </c>
      <c r="U4981" t="str">
        <f t="shared" si="154"/>
        <v>Young</v>
      </c>
      <c r="V4981" t="str">
        <f t="shared" si="155"/>
        <v>Mid-Level</v>
      </c>
      <c r="W4981" t="str">
        <f>IF(Table13[[#This Row],[Last_Working_Date]]="Active","Active","Exited")</f>
        <v>Active</v>
      </c>
    </row>
    <row r="4982" spans="1:23" x14ac:dyDescent="0.3">
      <c r="A4982" s="9" t="s">
        <v>5054</v>
      </c>
      <c r="B4982" s="9" t="s">
        <v>19</v>
      </c>
      <c r="C4982">
        <v>38</v>
      </c>
      <c r="D4982" t="s">
        <v>30</v>
      </c>
      <c r="E4982" t="s">
        <v>53</v>
      </c>
      <c r="F4982" t="s">
        <v>82</v>
      </c>
      <c r="G4982" t="s">
        <v>284</v>
      </c>
      <c r="H4982" t="s">
        <v>24</v>
      </c>
      <c r="I4982" s="5">
        <v>9.4</v>
      </c>
      <c r="J4982" t="s">
        <v>25</v>
      </c>
      <c r="K4982" s="1">
        <v>42785</v>
      </c>
      <c r="L4982" s="1" t="s">
        <v>5075</v>
      </c>
      <c r="M4982" s="7">
        <v>8.69</v>
      </c>
      <c r="N4982" s="22">
        <v>43267</v>
      </c>
      <c r="O4982">
        <v>3</v>
      </c>
      <c r="P4982" t="s">
        <v>26</v>
      </c>
      <c r="Q4982">
        <v>2</v>
      </c>
      <c r="R4982">
        <v>2</v>
      </c>
      <c r="S4982" t="s">
        <v>343</v>
      </c>
      <c r="T4982" t="s">
        <v>26</v>
      </c>
      <c r="U4982" t="str">
        <f t="shared" si="154"/>
        <v>Adult</v>
      </c>
      <c r="V4982" t="str">
        <f t="shared" si="155"/>
        <v>Senior</v>
      </c>
      <c r="W4982" t="str">
        <f>IF(Table13[[#This Row],[Last_Working_Date]]="Active","Active","Exited")</f>
        <v>Active</v>
      </c>
    </row>
    <row r="4983" spans="1:23" x14ac:dyDescent="0.3">
      <c r="A4983" s="9" t="s">
        <v>5055</v>
      </c>
      <c r="B4983" s="9" t="s">
        <v>29</v>
      </c>
      <c r="C4983">
        <v>36</v>
      </c>
      <c r="D4983" t="s">
        <v>30</v>
      </c>
      <c r="E4983" t="s">
        <v>58</v>
      </c>
      <c r="F4983" t="s">
        <v>40</v>
      </c>
      <c r="G4983" t="s">
        <v>41</v>
      </c>
      <c r="H4983" t="s">
        <v>84</v>
      </c>
      <c r="I4983" s="5">
        <v>15.2</v>
      </c>
      <c r="J4983" t="s">
        <v>85</v>
      </c>
      <c r="K4983" s="1">
        <v>45651</v>
      </c>
      <c r="L4983" s="1" t="s">
        <v>5075</v>
      </c>
      <c r="M4983" s="7">
        <v>0.84</v>
      </c>
      <c r="N4983" s="22">
        <v>60570</v>
      </c>
      <c r="O4983">
        <v>1</v>
      </c>
      <c r="P4983" t="s">
        <v>26</v>
      </c>
      <c r="Q4983">
        <v>3</v>
      </c>
      <c r="R4983">
        <v>1</v>
      </c>
      <c r="S4983" t="s">
        <v>1519</v>
      </c>
      <c r="T4983" t="s">
        <v>26</v>
      </c>
      <c r="U4983" t="str">
        <f t="shared" si="154"/>
        <v>Adult</v>
      </c>
      <c r="V4983" t="str">
        <f t="shared" si="155"/>
        <v>Expert</v>
      </c>
      <c r="W4983" t="str">
        <f>IF(Table13[[#This Row],[Last_Working_Date]]="Active","Active","Exited")</f>
        <v>Active</v>
      </c>
    </row>
    <row r="4984" spans="1:23" x14ac:dyDescent="0.3">
      <c r="A4984" s="9" t="s">
        <v>5056</v>
      </c>
      <c r="B4984" s="9" t="s">
        <v>29</v>
      </c>
      <c r="C4984">
        <v>34</v>
      </c>
      <c r="D4984" t="s">
        <v>20</v>
      </c>
      <c r="E4984" t="s">
        <v>21</v>
      </c>
      <c r="F4984" t="s">
        <v>40</v>
      </c>
      <c r="G4984" t="s">
        <v>41</v>
      </c>
      <c r="H4984" t="s">
        <v>24</v>
      </c>
      <c r="I4984" s="5">
        <v>12.3</v>
      </c>
      <c r="J4984" t="s">
        <v>25</v>
      </c>
      <c r="K4984" s="1">
        <v>40629</v>
      </c>
      <c r="L4984" s="1" t="s">
        <v>5075</v>
      </c>
      <c r="M4984" s="7">
        <v>14.59</v>
      </c>
      <c r="N4984" s="22">
        <v>56247</v>
      </c>
      <c r="O4984">
        <v>2</v>
      </c>
      <c r="P4984" t="s">
        <v>26</v>
      </c>
      <c r="Q4984">
        <v>2</v>
      </c>
      <c r="R4984">
        <v>8</v>
      </c>
      <c r="S4984" t="s">
        <v>42</v>
      </c>
      <c r="T4984" t="s">
        <v>26</v>
      </c>
      <c r="U4984" t="str">
        <f t="shared" si="154"/>
        <v>Adult</v>
      </c>
      <c r="V4984" t="str">
        <f t="shared" si="155"/>
        <v>Expert</v>
      </c>
      <c r="W4984" t="str">
        <f>IF(Table13[[#This Row],[Last_Working_Date]]="Active","Active","Exited")</f>
        <v>Active</v>
      </c>
    </row>
    <row r="4985" spans="1:23" x14ac:dyDescent="0.3">
      <c r="A4985" s="9" t="s">
        <v>5057</v>
      </c>
      <c r="B4985" s="9" t="s">
        <v>29</v>
      </c>
      <c r="C4985">
        <v>32</v>
      </c>
      <c r="D4985" t="s">
        <v>30</v>
      </c>
      <c r="E4985" t="s">
        <v>63</v>
      </c>
      <c r="F4985" t="s">
        <v>22</v>
      </c>
      <c r="G4985" t="s">
        <v>59</v>
      </c>
      <c r="H4985" t="s">
        <v>24</v>
      </c>
      <c r="I4985" s="5">
        <v>11.2</v>
      </c>
      <c r="J4985" t="s">
        <v>25</v>
      </c>
      <c r="K4985" s="1">
        <v>44385</v>
      </c>
      <c r="L4985" s="1" t="s">
        <v>5075</v>
      </c>
      <c r="M4985" s="7">
        <v>4.3099999999999996</v>
      </c>
      <c r="N4985" s="22">
        <v>56008</v>
      </c>
      <c r="O4985">
        <v>3</v>
      </c>
      <c r="P4985" t="s">
        <v>26</v>
      </c>
      <c r="Q4985">
        <v>2</v>
      </c>
      <c r="R4985">
        <v>7</v>
      </c>
      <c r="S4985" t="s">
        <v>787</v>
      </c>
      <c r="T4985" t="s">
        <v>26</v>
      </c>
      <c r="U4985" t="str">
        <f t="shared" si="154"/>
        <v>Adult</v>
      </c>
      <c r="V4985" t="str">
        <f t="shared" si="155"/>
        <v>Expert</v>
      </c>
      <c r="W4985" t="str">
        <f>IF(Table13[[#This Row],[Last_Working_Date]]="Active","Active","Exited")</f>
        <v>Active</v>
      </c>
    </row>
    <row r="4986" spans="1:23" x14ac:dyDescent="0.3">
      <c r="A4986" s="9" t="s">
        <v>5058</v>
      </c>
      <c r="B4986" s="9" t="s">
        <v>29</v>
      </c>
      <c r="C4986">
        <v>36</v>
      </c>
      <c r="D4986" t="s">
        <v>30</v>
      </c>
      <c r="E4986" t="s">
        <v>58</v>
      </c>
      <c r="F4986" t="s">
        <v>40</v>
      </c>
      <c r="G4986" t="s">
        <v>96</v>
      </c>
      <c r="H4986" t="s">
        <v>24</v>
      </c>
      <c r="I4986" s="5">
        <v>11.1</v>
      </c>
      <c r="J4986" t="s">
        <v>25</v>
      </c>
      <c r="K4986" s="1">
        <v>44677</v>
      </c>
      <c r="L4986" s="1" t="s">
        <v>5075</v>
      </c>
      <c r="M4986" s="7">
        <v>3.51</v>
      </c>
      <c r="N4986" s="22">
        <v>56955</v>
      </c>
      <c r="O4986">
        <v>3</v>
      </c>
      <c r="P4986" t="s">
        <v>26</v>
      </c>
      <c r="Q4986">
        <v>1</v>
      </c>
      <c r="R4986">
        <v>2</v>
      </c>
      <c r="S4986" t="s">
        <v>676</v>
      </c>
      <c r="T4986" t="s">
        <v>26</v>
      </c>
      <c r="U4986" t="str">
        <f t="shared" si="154"/>
        <v>Adult</v>
      </c>
      <c r="V4986" t="str">
        <f t="shared" si="155"/>
        <v>Expert</v>
      </c>
      <c r="W4986" t="str">
        <f>IF(Table13[[#This Row],[Last_Working_Date]]="Active","Active","Exited")</f>
        <v>Active</v>
      </c>
    </row>
    <row r="4987" spans="1:23" x14ac:dyDescent="0.3">
      <c r="A4987" s="9" t="s">
        <v>5059</v>
      </c>
      <c r="B4987" s="9" t="s">
        <v>19</v>
      </c>
      <c r="C4987">
        <v>35</v>
      </c>
      <c r="D4987" t="s">
        <v>30</v>
      </c>
      <c r="E4987" t="s">
        <v>31</v>
      </c>
      <c r="F4987" t="s">
        <v>67</v>
      </c>
      <c r="G4987" t="s">
        <v>71</v>
      </c>
      <c r="H4987" t="s">
        <v>24</v>
      </c>
      <c r="I4987" s="5">
        <v>11.4</v>
      </c>
      <c r="J4987" t="s">
        <v>25</v>
      </c>
      <c r="K4987" s="1">
        <v>43758</v>
      </c>
      <c r="L4987" s="1" t="s">
        <v>5075</v>
      </c>
      <c r="M4987" s="7">
        <v>6.02</v>
      </c>
      <c r="N4987" s="22">
        <v>47285</v>
      </c>
      <c r="O4987">
        <v>2</v>
      </c>
      <c r="P4987" t="s">
        <v>26</v>
      </c>
      <c r="Q4987">
        <v>1</v>
      </c>
      <c r="R4987">
        <v>9</v>
      </c>
      <c r="S4987" t="s">
        <v>552</v>
      </c>
      <c r="T4987" t="s">
        <v>26</v>
      </c>
      <c r="U4987" t="str">
        <f t="shared" si="154"/>
        <v>Adult</v>
      </c>
      <c r="V4987" t="str">
        <f t="shared" si="155"/>
        <v>Expert</v>
      </c>
      <c r="W4987" t="str">
        <f>IF(Table13[[#This Row],[Last_Working_Date]]="Active","Active","Exited")</f>
        <v>Active</v>
      </c>
    </row>
    <row r="4988" spans="1:23" x14ac:dyDescent="0.3">
      <c r="A4988" s="9" t="s">
        <v>5060</v>
      </c>
      <c r="B4988" s="9" t="s">
        <v>29</v>
      </c>
      <c r="C4988">
        <v>21</v>
      </c>
      <c r="D4988" t="s">
        <v>20</v>
      </c>
      <c r="E4988" t="s">
        <v>21</v>
      </c>
      <c r="F4988" t="s">
        <v>67</v>
      </c>
      <c r="G4988" t="s">
        <v>110</v>
      </c>
      <c r="H4988" t="s">
        <v>24</v>
      </c>
      <c r="I4988" s="5">
        <v>1</v>
      </c>
      <c r="J4988" t="s">
        <v>25</v>
      </c>
      <c r="K4988" s="1">
        <v>43717</v>
      </c>
      <c r="L4988" s="1" t="s">
        <v>5075</v>
      </c>
      <c r="M4988" s="7">
        <v>6.14</v>
      </c>
      <c r="N4988" s="22">
        <v>38340</v>
      </c>
      <c r="O4988">
        <v>4</v>
      </c>
      <c r="P4988" t="s">
        <v>26</v>
      </c>
      <c r="Q4988">
        <v>3</v>
      </c>
      <c r="R4988">
        <v>7</v>
      </c>
      <c r="S4988" t="s">
        <v>1151</v>
      </c>
      <c r="T4988" t="s">
        <v>26</v>
      </c>
      <c r="U4988" t="str">
        <f t="shared" si="154"/>
        <v>Young</v>
      </c>
      <c r="V4988" t="str">
        <f t="shared" si="155"/>
        <v>Junior</v>
      </c>
      <c r="W4988" t="str">
        <f>IF(Table13[[#This Row],[Last_Working_Date]]="Active","Active","Exited")</f>
        <v>Active</v>
      </c>
    </row>
    <row r="4989" spans="1:23" x14ac:dyDescent="0.3">
      <c r="A4989" s="9" t="s">
        <v>5061</v>
      </c>
      <c r="B4989" s="9" t="s">
        <v>19</v>
      </c>
      <c r="C4989">
        <v>28</v>
      </c>
      <c r="D4989" t="s">
        <v>30</v>
      </c>
      <c r="E4989" t="s">
        <v>58</v>
      </c>
      <c r="F4989" t="s">
        <v>22</v>
      </c>
      <c r="G4989" t="s">
        <v>23</v>
      </c>
      <c r="H4989" t="s">
        <v>47</v>
      </c>
      <c r="I4989" s="5">
        <v>5.6</v>
      </c>
      <c r="J4989" t="s">
        <v>25</v>
      </c>
      <c r="K4989" s="1">
        <v>41626</v>
      </c>
      <c r="L4989" s="1" t="s">
        <v>5075</v>
      </c>
      <c r="M4989" s="7">
        <v>11.86</v>
      </c>
      <c r="N4989" s="22">
        <v>42022</v>
      </c>
      <c r="O4989">
        <v>4</v>
      </c>
      <c r="P4989" t="s">
        <v>26</v>
      </c>
      <c r="Q4989">
        <v>1</v>
      </c>
      <c r="R4989">
        <v>9</v>
      </c>
      <c r="S4989" t="s">
        <v>1098</v>
      </c>
      <c r="T4989" t="s">
        <v>26</v>
      </c>
      <c r="U4989" t="str">
        <f t="shared" si="154"/>
        <v>Young</v>
      </c>
      <c r="V4989" t="str">
        <f t="shared" si="155"/>
        <v>Senior</v>
      </c>
      <c r="W4989" t="str">
        <f>IF(Table13[[#This Row],[Last_Working_Date]]="Active","Active","Exited")</f>
        <v>Active</v>
      </c>
    </row>
    <row r="4990" spans="1:23" x14ac:dyDescent="0.3">
      <c r="A4990" s="9" t="s">
        <v>5062</v>
      </c>
      <c r="B4990" s="9" t="s">
        <v>19</v>
      </c>
      <c r="C4990">
        <v>46</v>
      </c>
      <c r="D4990" t="s">
        <v>30</v>
      </c>
      <c r="E4990" t="s">
        <v>44</v>
      </c>
      <c r="F4990" t="s">
        <v>82</v>
      </c>
      <c r="G4990" t="s">
        <v>284</v>
      </c>
      <c r="H4990" t="s">
        <v>24</v>
      </c>
      <c r="I4990" s="5">
        <v>19.7</v>
      </c>
      <c r="J4990" t="s">
        <v>85</v>
      </c>
      <c r="K4990" s="1">
        <v>42932</v>
      </c>
      <c r="L4990" s="1" t="s">
        <v>5075</v>
      </c>
      <c r="M4990" s="7">
        <v>8.2799999999999994</v>
      </c>
      <c r="N4990" s="22">
        <v>74751</v>
      </c>
      <c r="O4990">
        <v>4</v>
      </c>
      <c r="P4990" t="s">
        <v>26</v>
      </c>
      <c r="Q4990">
        <v>1</v>
      </c>
      <c r="R4990">
        <v>3</v>
      </c>
      <c r="S4990" t="s">
        <v>1232</v>
      </c>
      <c r="T4990" t="s">
        <v>26</v>
      </c>
      <c r="U4990" t="str">
        <f t="shared" si="154"/>
        <v>Adult</v>
      </c>
      <c r="V4990" t="str">
        <f t="shared" si="155"/>
        <v>Expert</v>
      </c>
      <c r="W4990" t="str">
        <f>IF(Table13[[#This Row],[Last_Working_Date]]="Active","Active","Exited")</f>
        <v>Active</v>
      </c>
    </row>
    <row r="4991" spans="1:23" x14ac:dyDescent="0.3">
      <c r="A4991" s="9" t="s">
        <v>5063</v>
      </c>
      <c r="B4991" s="9" t="s">
        <v>29</v>
      </c>
      <c r="C4991">
        <v>32</v>
      </c>
      <c r="D4991" t="s">
        <v>30</v>
      </c>
      <c r="E4991" t="s">
        <v>63</v>
      </c>
      <c r="F4991" t="s">
        <v>92</v>
      </c>
      <c r="G4991" t="s">
        <v>246</v>
      </c>
      <c r="H4991" t="s">
        <v>51</v>
      </c>
      <c r="I4991" s="5">
        <v>12</v>
      </c>
      <c r="J4991" t="s">
        <v>25</v>
      </c>
      <c r="K4991" s="1">
        <v>45694</v>
      </c>
      <c r="L4991" s="1" t="s">
        <v>5075</v>
      </c>
      <c r="M4991" s="7">
        <v>0.72</v>
      </c>
      <c r="N4991" s="22">
        <v>54216</v>
      </c>
      <c r="O4991">
        <v>2</v>
      </c>
      <c r="P4991" t="s">
        <v>26</v>
      </c>
      <c r="Q4991">
        <v>0</v>
      </c>
      <c r="R4991">
        <v>7</v>
      </c>
      <c r="S4991" t="s">
        <v>436</v>
      </c>
      <c r="T4991" t="s">
        <v>26</v>
      </c>
      <c r="U4991" t="str">
        <f t="shared" si="154"/>
        <v>Adult</v>
      </c>
      <c r="V4991" t="str">
        <f t="shared" si="155"/>
        <v>Expert</v>
      </c>
      <c r="W4991" t="str">
        <f>IF(Table13[[#This Row],[Last_Working_Date]]="Active","Active","Exited")</f>
        <v>Active</v>
      </c>
    </row>
    <row r="4992" spans="1:23" x14ac:dyDescent="0.3">
      <c r="A4992" s="9" t="s">
        <v>5064</v>
      </c>
      <c r="B4992" s="9" t="s">
        <v>19</v>
      </c>
      <c r="C4992">
        <v>36</v>
      </c>
      <c r="D4992" t="s">
        <v>30</v>
      </c>
      <c r="E4992" t="s">
        <v>58</v>
      </c>
      <c r="F4992" t="s">
        <v>22</v>
      </c>
      <c r="G4992" t="s">
        <v>74</v>
      </c>
      <c r="H4992" t="s">
        <v>84</v>
      </c>
      <c r="I4992" s="5">
        <v>6.4</v>
      </c>
      <c r="J4992" t="s">
        <v>25</v>
      </c>
      <c r="K4992" s="1">
        <v>44830</v>
      </c>
      <c r="L4992" s="1" t="s">
        <v>5075</v>
      </c>
      <c r="M4992" s="7">
        <v>3.09</v>
      </c>
      <c r="N4992" s="22">
        <v>38339</v>
      </c>
      <c r="O4992">
        <v>3</v>
      </c>
      <c r="P4992" t="s">
        <v>26</v>
      </c>
      <c r="Q4992">
        <v>1</v>
      </c>
      <c r="R4992">
        <v>6</v>
      </c>
      <c r="S4992" t="s">
        <v>507</v>
      </c>
      <c r="T4992" t="s">
        <v>26</v>
      </c>
      <c r="U4992" t="str">
        <f t="shared" si="154"/>
        <v>Adult</v>
      </c>
      <c r="V4992" t="str">
        <f t="shared" si="155"/>
        <v>Senior</v>
      </c>
      <c r="W4992" t="str">
        <f>IF(Table13[[#This Row],[Last_Working_Date]]="Active","Active","Exited")</f>
        <v>Active</v>
      </c>
    </row>
    <row r="4993" spans="1:23" x14ac:dyDescent="0.3">
      <c r="A4993" s="9" t="s">
        <v>5065</v>
      </c>
      <c r="B4993" s="9" t="s">
        <v>29</v>
      </c>
      <c r="C4993">
        <v>26</v>
      </c>
      <c r="D4993" t="s">
        <v>30</v>
      </c>
      <c r="E4993" t="s">
        <v>39</v>
      </c>
      <c r="F4993" t="s">
        <v>67</v>
      </c>
      <c r="G4993" t="s">
        <v>71</v>
      </c>
      <c r="H4993" t="s">
        <v>24</v>
      </c>
      <c r="I4993" s="5">
        <v>5.4</v>
      </c>
      <c r="J4993" t="s">
        <v>25</v>
      </c>
      <c r="K4993" s="1">
        <v>43049</v>
      </c>
      <c r="L4993" s="1" t="s">
        <v>5075</v>
      </c>
      <c r="M4993" s="7">
        <v>7.96</v>
      </c>
      <c r="N4993" s="22">
        <v>42769</v>
      </c>
      <c r="O4993">
        <v>2</v>
      </c>
      <c r="P4993" t="s">
        <v>65</v>
      </c>
      <c r="Q4993">
        <v>0</v>
      </c>
      <c r="R4993">
        <v>4</v>
      </c>
      <c r="S4993" t="s">
        <v>552</v>
      </c>
      <c r="T4993" t="s">
        <v>26</v>
      </c>
      <c r="U4993" t="str">
        <f t="shared" si="154"/>
        <v>Young</v>
      </c>
      <c r="V4993" t="str">
        <f t="shared" si="155"/>
        <v>Senior</v>
      </c>
      <c r="W4993" t="str">
        <f>IF(Table13[[#This Row],[Last_Working_Date]]="Active","Active","Exited")</f>
        <v>Active</v>
      </c>
    </row>
    <row r="4994" spans="1:23" x14ac:dyDescent="0.3">
      <c r="A4994" s="9" t="s">
        <v>5066</v>
      </c>
      <c r="B4994" s="9" t="s">
        <v>29</v>
      </c>
      <c r="C4994">
        <v>27</v>
      </c>
      <c r="D4994" t="s">
        <v>30</v>
      </c>
      <c r="E4994" t="s">
        <v>63</v>
      </c>
      <c r="F4994" t="s">
        <v>54</v>
      </c>
      <c r="G4994" t="s">
        <v>77</v>
      </c>
      <c r="H4994" t="s">
        <v>24</v>
      </c>
      <c r="I4994" s="5">
        <v>2</v>
      </c>
      <c r="J4994" t="s">
        <v>25</v>
      </c>
      <c r="K4994" s="1">
        <v>43688</v>
      </c>
      <c r="L4994" s="1" t="s">
        <v>5075</v>
      </c>
      <c r="M4994" s="7">
        <v>6.21</v>
      </c>
      <c r="N4994" s="22">
        <v>36942</v>
      </c>
      <c r="O4994">
        <v>2</v>
      </c>
      <c r="P4994" t="s">
        <v>26</v>
      </c>
      <c r="Q4994">
        <v>5</v>
      </c>
      <c r="R4994">
        <v>4</v>
      </c>
      <c r="S4994" t="s">
        <v>219</v>
      </c>
      <c r="T4994" t="s">
        <v>26</v>
      </c>
      <c r="U4994" t="str">
        <f t="shared" ref="U4994:U5001" si="156">IF(C4994&lt;=30,"Young","Adult")</f>
        <v>Young</v>
      </c>
      <c r="V4994" t="str">
        <f t="shared" ref="V4994:V5001" si="157">IF(I4994&lt;2,"Junior",IF(I4994&lt;5,"Mid-Level",IF(I4994&lt;10,"Senior","Expert")))</f>
        <v>Mid-Level</v>
      </c>
      <c r="W4994" t="str">
        <f>IF(Table13[[#This Row],[Last_Working_Date]]="Active","Active","Exited")</f>
        <v>Active</v>
      </c>
    </row>
    <row r="4995" spans="1:23" x14ac:dyDescent="0.3">
      <c r="A4995" s="9" t="s">
        <v>5067</v>
      </c>
      <c r="B4995" s="9" t="s">
        <v>29</v>
      </c>
      <c r="C4995">
        <v>34</v>
      </c>
      <c r="D4995" t="s">
        <v>30</v>
      </c>
      <c r="E4995" t="s">
        <v>58</v>
      </c>
      <c r="F4995" t="s">
        <v>54</v>
      </c>
      <c r="G4995" t="s">
        <v>139</v>
      </c>
      <c r="H4995" t="s">
        <v>51</v>
      </c>
      <c r="I4995" s="5">
        <v>7.6</v>
      </c>
      <c r="J4995" t="s">
        <v>25</v>
      </c>
      <c r="K4995" s="1">
        <v>45780</v>
      </c>
      <c r="L4995" s="1" t="s">
        <v>5075</v>
      </c>
      <c r="M4995" s="7">
        <v>0.49</v>
      </c>
      <c r="N4995" s="22">
        <v>45624</v>
      </c>
      <c r="O4995">
        <v>3</v>
      </c>
      <c r="P4995" t="s">
        <v>26</v>
      </c>
      <c r="Q4995">
        <v>3</v>
      </c>
      <c r="R4995">
        <v>9</v>
      </c>
      <c r="S4995" t="s">
        <v>210</v>
      </c>
      <c r="T4995" t="s">
        <v>26</v>
      </c>
      <c r="U4995" t="str">
        <f t="shared" si="156"/>
        <v>Adult</v>
      </c>
      <c r="V4995" t="str">
        <f t="shared" si="157"/>
        <v>Senior</v>
      </c>
      <c r="W4995" t="str">
        <f>IF(Table13[[#This Row],[Last_Working_Date]]="Active","Active","Exited")</f>
        <v>Active</v>
      </c>
    </row>
    <row r="4996" spans="1:23" x14ac:dyDescent="0.3">
      <c r="A4996" s="9" t="s">
        <v>5068</v>
      </c>
      <c r="B4996" s="9" t="s">
        <v>29</v>
      </c>
      <c r="C4996">
        <v>38</v>
      </c>
      <c r="D4996" t="s">
        <v>20</v>
      </c>
      <c r="E4996" t="s">
        <v>36</v>
      </c>
      <c r="F4996" t="s">
        <v>40</v>
      </c>
      <c r="G4996" t="s">
        <v>96</v>
      </c>
      <c r="H4996" t="s">
        <v>24</v>
      </c>
      <c r="I4996" s="5">
        <v>11.6</v>
      </c>
      <c r="J4996" t="s">
        <v>25</v>
      </c>
      <c r="K4996" s="1">
        <v>41798</v>
      </c>
      <c r="L4996" s="1" t="s">
        <v>5075</v>
      </c>
      <c r="M4996" s="7">
        <v>11.39</v>
      </c>
      <c r="N4996" s="22">
        <v>59226</v>
      </c>
      <c r="O4996">
        <v>2</v>
      </c>
      <c r="P4996" t="s">
        <v>26</v>
      </c>
      <c r="Q4996">
        <v>4</v>
      </c>
      <c r="R4996">
        <v>4</v>
      </c>
      <c r="S4996" t="s">
        <v>254</v>
      </c>
      <c r="T4996" t="s">
        <v>26</v>
      </c>
      <c r="U4996" t="str">
        <f t="shared" si="156"/>
        <v>Adult</v>
      </c>
      <c r="V4996" t="str">
        <f t="shared" si="157"/>
        <v>Expert</v>
      </c>
      <c r="W4996" t="str">
        <f>IF(Table13[[#This Row],[Last_Working_Date]]="Active","Active","Exited")</f>
        <v>Active</v>
      </c>
    </row>
    <row r="4997" spans="1:23" x14ac:dyDescent="0.3">
      <c r="A4997" s="9" t="s">
        <v>5069</v>
      </c>
      <c r="B4997" s="9" t="s">
        <v>19</v>
      </c>
      <c r="C4997">
        <v>36</v>
      </c>
      <c r="D4997" t="s">
        <v>30</v>
      </c>
      <c r="E4997" t="s">
        <v>53</v>
      </c>
      <c r="F4997" t="s">
        <v>22</v>
      </c>
      <c r="G4997" t="s">
        <v>74</v>
      </c>
      <c r="H4997" t="s">
        <v>51</v>
      </c>
      <c r="I4997" s="5">
        <v>13.2</v>
      </c>
      <c r="J4997" t="s">
        <v>25</v>
      </c>
      <c r="K4997" s="1">
        <v>45183</v>
      </c>
      <c r="L4997" s="1">
        <v>45604</v>
      </c>
      <c r="M4997" s="7">
        <v>1.1499999999999999</v>
      </c>
      <c r="N4997" s="22">
        <v>65729</v>
      </c>
      <c r="O4997">
        <v>3</v>
      </c>
      <c r="P4997" t="s">
        <v>26</v>
      </c>
      <c r="Q4997">
        <v>1</v>
      </c>
      <c r="R4997">
        <v>9</v>
      </c>
      <c r="S4997" t="s">
        <v>787</v>
      </c>
      <c r="T4997" t="s">
        <v>65</v>
      </c>
      <c r="U4997" t="str">
        <f t="shared" si="156"/>
        <v>Adult</v>
      </c>
      <c r="V4997" t="str">
        <f t="shared" si="157"/>
        <v>Expert</v>
      </c>
      <c r="W4997" t="str">
        <f>IF(Table13[[#This Row],[Last_Working_Date]]="Active","Active","Exited")</f>
        <v>Exited</v>
      </c>
    </row>
    <row r="4998" spans="1:23" x14ac:dyDescent="0.3">
      <c r="A4998" s="9" t="s">
        <v>5070</v>
      </c>
      <c r="B4998" s="9" t="s">
        <v>29</v>
      </c>
      <c r="C4998">
        <v>27</v>
      </c>
      <c r="D4998" t="s">
        <v>30</v>
      </c>
      <c r="E4998" t="s">
        <v>21</v>
      </c>
      <c r="F4998" t="s">
        <v>54</v>
      </c>
      <c r="G4998" t="s">
        <v>55</v>
      </c>
      <c r="H4998" t="s">
        <v>24</v>
      </c>
      <c r="I4998" s="5">
        <v>2.2999999999999998</v>
      </c>
      <c r="J4998" t="s">
        <v>25</v>
      </c>
      <c r="K4998" s="1">
        <v>44965</v>
      </c>
      <c r="L4998" s="1">
        <v>45819</v>
      </c>
      <c r="M4998" s="7">
        <v>2.34</v>
      </c>
      <c r="N4998" s="22">
        <v>40392</v>
      </c>
      <c r="O4998">
        <v>3</v>
      </c>
      <c r="P4998" t="s">
        <v>26</v>
      </c>
      <c r="Q4998">
        <v>3</v>
      </c>
      <c r="R4998">
        <v>7</v>
      </c>
      <c r="S4998" t="s">
        <v>229</v>
      </c>
      <c r="T4998" t="s">
        <v>65</v>
      </c>
      <c r="U4998" t="str">
        <f t="shared" si="156"/>
        <v>Young</v>
      </c>
      <c r="V4998" t="str">
        <f t="shared" si="157"/>
        <v>Mid-Level</v>
      </c>
      <c r="W4998" t="str">
        <f>IF(Table13[[#This Row],[Last_Working_Date]]="Active","Active","Exited")</f>
        <v>Exited</v>
      </c>
    </row>
    <row r="4999" spans="1:23" x14ac:dyDescent="0.3">
      <c r="A4999" s="9" t="s">
        <v>5071</v>
      </c>
      <c r="B4999" s="9" t="s">
        <v>19</v>
      </c>
      <c r="C4999">
        <v>27</v>
      </c>
      <c r="D4999" t="s">
        <v>20</v>
      </c>
      <c r="E4999" t="s">
        <v>36</v>
      </c>
      <c r="F4999" t="s">
        <v>45</v>
      </c>
      <c r="G4999" t="s">
        <v>98</v>
      </c>
      <c r="H4999" t="s">
        <v>51</v>
      </c>
      <c r="I4999" s="5">
        <v>4</v>
      </c>
      <c r="J4999" t="s">
        <v>85</v>
      </c>
      <c r="K4999" s="1">
        <v>44791</v>
      </c>
      <c r="L4999" s="1" t="s">
        <v>5075</v>
      </c>
      <c r="M4999" s="7">
        <v>3.2</v>
      </c>
      <c r="N4999" s="22">
        <v>44557</v>
      </c>
      <c r="O4999">
        <v>3</v>
      </c>
      <c r="P4999" t="s">
        <v>26</v>
      </c>
      <c r="Q4999">
        <v>1</v>
      </c>
      <c r="R4999">
        <v>3</v>
      </c>
      <c r="S4999" t="s">
        <v>280</v>
      </c>
      <c r="T4999" t="s">
        <v>26</v>
      </c>
      <c r="U4999" t="str">
        <f t="shared" si="156"/>
        <v>Young</v>
      </c>
      <c r="V4999" t="str">
        <f t="shared" si="157"/>
        <v>Mid-Level</v>
      </c>
      <c r="W4999" t="str">
        <f>IF(Table13[[#This Row],[Last_Working_Date]]="Active","Active","Exited")</f>
        <v>Active</v>
      </c>
    </row>
    <row r="5000" spans="1:23" x14ac:dyDescent="0.3">
      <c r="A5000" s="9" t="s">
        <v>5072</v>
      </c>
      <c r="B5000" s="9" t="s">
        <v>29</v>
      </c>
      <c r="C5000">
        <v>28</v>
      </c>
      <c r="D5000" t="s">
        <v>20</v>
      </c>
      <c r="E5000" t="s">
        <v>31</v>
      </c>
      <c r="F5000" t="s">
        <v>40</v>
      </c>
      <c r="G5000" t="s">
        <v>41</v>
      </c>
      <c r="H5000" t="s">
        <v>24</v>
      </c>
      <c r="I5000" s="5">
        <v>5.7</v>
      </c>
      <c r="J5000" t="s">
        <v>85</v>
      </c>
      <c r="K5000" s="1">
        <v>43337</v>
      </c>
      <c r="L5000" s="1" t="s">
        <v>5075</v>
      </c>
      <c r="M5000" s="7">
        <v>7.18</v>
      </c>
      <c r="N5000" s="22">
        <v>48768</v>
      </c>
      <c r="O5000">
        <v>3</v>
      </c>
      <c r="P5000" t="s">
        <v>26</v>
      </c>
      <c r="Q5000">
        <v>4</v>
      </c>
      <c r="R5000">
        <v>13</v>
      </c>
      <c r="S5000" t="s">
        <v>1914</v>
      </c>
      <c r="T5000" t="s">
        <v>26</v>
      </c>
      <c r="U5000" t="str">
        <f t="shared" si="156"/>
        <v>Young</v>
      </c>
      <c r="V5000" t="str">
        <f t="shared" si="157"/>
        <v>Senior</v>
      </c>
      <c r="W5000" t="str">
        <f>IF(Table13[[#This Row],[Last_Working_Date]]="Active","Active","Exited")</f>
        <v>Active</v>
      </c>
    </row>
    <row r="5001" spans="1:23" x14ac:dyDescent="0.3">
      <c r="A5001" s="9" t="s">
        <v>5073</v>
      </c>
      <c r="B5001" s="9" t="s">
        <v>19</v>
      </c>
      <c r="C5001">
        <v>37</v>
      </c>
      <c r="D5001" t="s">
        <v>30</v>
      </c>
      <c r="E5001" t="s">
        <v>39</v>
      </c>
      <c r="F5001" t="s">
        <v>22</v>
      </c>
      <c r="G5001" t="s">
        <v>23</v>
      </c>
      <c r="H5001" t="s">
        <v>47</v>
      </c>
      <c r="I5001" s="5">
        <v>6.2</v>
      </c>
      <c r="J5001" t="s">
        <v>25</v>
      </c>
      <c r="K5001" s="1">
        <v>42217</v>
      </c>
      <c r="L5001" s="1" t="s">
        <v>5075</v>
      </c>
      <c r="M5001" s="7">
        <v>10.24</v>
      </c>
      <c r="N5001" s="22">
        <v>43315</v>
      </c>
      <c r="O5001">
        <v>2</v>
      </c>
      <c r="P5001" t="s">
        <v>26</v>
      </c>
      <c r="Q5001">
        <v>0</v>
      </c>
      <c r="R5001">
        <v>1</v>
      </c>
      <c r="S5001" t="s">
        <v>300</v>
      </c>
      <c r="T5001" t="s">
        <v>26</v>
      </c>
      <c r="U5001" t="str">
        <f t="shared" si="156"/>
        <v>Adult</v>
      </c>
      <c r="V5001" t="str">
        <f t="shared" si="157"/>
        <v>Senior</v>
      </c>
      <c r="W5001" t="str">
        <f>IF(Table13[[#This Row],[Last_Working_Date]]="Active","Active","Exited")</f>
        <v>Active</v>
      </c>
    </row>
  </sheetData>
  <conditionalFormatting sqref="N2:N5001">
    <cfRule type="cellIs" dxfId="5" priority="2" operator="greaterThan">
      <formula>$Y$6</formula>
    </cfRule>
  </conditionalFormatting>
  <conditionalFormatting sqref="A1:A5001">
    <cfRule type="duplicateValues" dxfId="4" priority="1"/>
  </conditionalFormatting>
  <dataValidations count="2">
    <dataValidation type="list" allowBlank="1" showInputMessage="1" showErrorMessage="1" sqref="Y25">
      <formula1>$A$2:$A$5001</formula1>
    </dataValidation>
    <dataValidation type="list" allowBlank="1" showInputMessage="1" showErrorMessage="1" sqref="Z29">
      <formula1>$A$1:$A$5001</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3"/>
  <sheetViews>
    <sheetView workbookViewId="0">
      <selection activeCell="A3" sqref="A3"/>
    </sheetView>
  </sheetViews>
  <sheetFormatPr defaultRowHeight="14.4" x14ac:dyDescent="0.3"/>
  <cols>
    <col min="1" max="1" width="20.109375" customWidth="1"/>
    <col min="2" max="2" width="15.5546875" customWidth="1"/>
    <col min="3" max="3" width="10.88671875" bestFit="1" customWidth="1"/>
    <col min="4" max="4" width="7.6640625" customWidth="1"/>
    <col min="5" max="5" width="5.109375" customWidth="1"/>
    <col min="6" max="6" width="4.44140625" customWidth="1"/>
    <col min="7" max="7" width="10.77734375" bestFit="1" customWidth="1"/>
  </cols>
  <sheetData>
    <row r="3" spans="1:7" x14ac:dyDescent="0.3">
      <c r="A3" s="17" t="s">
        <v>5089</v>
      </c>
      <c r="B3" s="17" t="s">
        <v>5094</v>
      </c>
    </row>
    <row r="4" spans="1:7" x14ac:dyDescent="0.3">
      <c r="A4" s="17" t="s">
        <v>5087</v>
      </c>
      <c r="B4" t="s">
        <v>24</v>
      </c>
      <c r="C4" t="s">
        <v>84</v>
      </c>
      <c r="D4" t="s">
        <v>51</v>
      </c>
      <c r="E4" t="s">
        <v>47</v>
      </c>
      <c r="F4" t="s">
        <v>75</v>
      </c>
      <c r="G4" t="s">
        <v>5088</v>
      </c>
    </row>
    <row r="5" spans="1:7" x14ac:dyDescent="0.3">
      <c r="A5" s="18" t="s">
        <v>58</v>
      </c>
      <c r="B5" s="19">
        <v>349</v>
      </c>
      <c r="C5" s="19">
        <v>59</v>
      </c>
      <c r="D5" s="19">
        <v>158</v>
      </c>
      <c r="E5" s="19">
        <v>50</v>
      </c>
      <c r="F5" s="19">
        <v>12</v>
      </c>
      <c r="G5" s="19">
        <v>628</v>
      </c>
    </row>
    <row r="6" spans="1:7" x14ac:dyDescent="0.3">
      <c r="A6" s="18" t="s">
        <v>36</v>
      </c>
      <c r="B6" s="19">
        <v>350</v>
      </c>
      <c r="C6" s="19">
        <v>61</v>
      </c>
      <c r="D6" s="19">
        <v>162</v>
      </c>
      <c r="E6" s="19">
        <v>49</v>
      </c>
      <c r="F6" s="19">
        <v>17</v>
      </c>
      <c r="G6" s="19">
        <v>639</v>
      </c>
    </row>
    <row r="7" spans="1:7" x14ac:dyDescent="0.3">
      <c r="A7" s="18" t="s">
        <v>53</v>
      </c>
      <c r="B7" s="19">
        <v>316</v>
      </c>
      <c r="C7" s="19">
        <v>57</v>
      </c>
      <c r="D7" s="19">
        <v>156</v>
      </c>
      <c r="E7" s="19">
        <v>59</v>
      </c>
      <c r="F7" s="19">
        <v>6</v>
      </c>
      <c r="G7" s="19">
        <v>594</v>
      </c>
    </row>
    <row r="8" spans="1:7" x14ac:dyDescent="0.3">
      <c r="A8" s="18" t="s">
        <v>21</v>
      </c>
      <c r="B8" s="19">
        <v>354</v>
      </c>
      <c r="C8" s="19">
        <v>60</v>
      </c>
      <c r="D8" s="19">
        <v>150</v>
      </c>
      <c r="E8" s="19">
        <v>49</v>
      </c>
      <c r="F8" s="19">
        <v>11</v>
      </c>
      <c r="G8" s="19">
        <v>624</v>
      </c>
    </row>
    <row r="9" spans="1:7" x14ac:dyDescent="0.3">
      <c r="A9" s="18" t="s">
        <v>44</v>
      </c>
      <c r="B9" s="19">
        <v>315</v>
      </c>
      <c r="C9" s="19">
        <v>51</v>
      </c>
      <c r="D9" s="19">
        <v>150</v>
      </c>
      <c r="E9" s="19">
        <v>53</v>
      </c>
      <c r="F9" s="19">
        <v>8</v>
      </c>
      <c r="G9" s="19">
        <v>577</v>
      </c>
    </row>
    <row r="10" spans="1:7" x14ac:dyDescent="0.3">
      <c r="A10" s="18" t="s">
        <v>63</v>
      </c>
      <c r="B10" s="19">
        <v>363</v>
      </c>
      <c r="C10" s="19">
        <v>70</v>
      </c>
      <c r="D10" s="19">
        <v>175</v>
      </c>
      <c r="E10" s="19">
        <v>48</v>
      </c>
      <c r="F10" s="19">
        <v>16</v>
      </c>
      <c r="G10" s="19">
        <v>672</v>
      </c>
    </row>
    <row r="11" spans="1:7" x14ac:dyDescent="0.3">
      <c r="A11" s="18" t="s">
        <v>31</v>
      </c>
      <c r="B11" s="19">
        <v>370</v>
      </c>
      <c r="C11" s="19">
        <v>69</v>
      </c>
      <c r="D11" s="19">
        <v>156</v>
      </c>
      <c r="E11" s="19">
        <v>46</v>
      </c>
      <c r="F11" s="19">
        <v>13</v>
      </c>
      <c r="G11" s="19">
        <v>654</v>
      </c>
    </row>
    <row r="12" spans="1:7" x14ac:dyDescent="0.3">
      <c r="A12" s="18" t="s">
        <v>39</v>
      </c>
      <c r="B12" s="19">
        <v>306</v>
      </c>
      <c r="C12" s="19">
        <v>87</v>
      </c>
      <c r="D12" s="19">
        <v>147</v>
      </c>
      <c r="E12" s="19">
        <v>63</v>
      </c>
      <c r="F12" s="19">
        <v>9</v>
      </c>
      <c r="G12" s="19">
        <v>612</v>
      </c>
    </row>
    <row r="13" spans="1:7" x14ac:dyDescent="0.3">
      <c r="A13" s="18" t="s">
        <v>5088</v>
      </c>
      <c r="B13" s="19">
        <v>2723</v>
      </c>
      <c r="C13" s="19">
        <v>514</v>
      </c>
      <c r="D13" s="19">
        <v>1254</v>
      </c>
      <c r="E13" s="19">
        <v>417</v>
      </c>
      <c r="F13" s="19">
        <v>92</v>
      </c>
      <c r="G13" s="1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O22" sqref="O22"/>
    </sheetView>
  </sheetViews>
  <sheetFormatPr defaultRowHeight="14.4" x14ac:dyDescent="0.3"/>
  <cols>
    <col min="1" max="1" width="15.77734375" bestFit="1" customWidth="1"/>
    <col min="2" max="2" width="20.109375" bestFit="1" customWidth="1"/>
  </cols>
  <sheetData>
    <row r="3" spans="1:2" x14ac:dyDescent="0.3">
      <c r="A3" s="17" t="s">
        <v>5087</v>
      </c>
      <c r="B3" t="s">
        <v>5089</v>
      </c>
    </row>
    <row r="4" spans="1:2" x14ac:dyDescent="0.3">
      <c r="A4" s="18" t="s">
        <v>32</v>
      </c>
      <c r="B4" s="19">
        <v>661</v>
      </c>
    </row>
    <row r="5" spans="1:2" x14ac:dyDescent="0.3">
      <c r="A5" s="18" t="s">
        <v>40</v>
      </c>
      <c r="B5" s="19">
        <v>594</v>
      </c>
    </row>
    <row r="6" spans="1:2" x14ac:dyDescent="0.3">
      <c r="A6" s="18" t="s">
        <v>22</v>
      </c>
      <c r="B6" s="19">
        <v>632</v>
      </c>
    </row>
    <row r="7" spans="1:2" x14ac:dyDescent="0.3">
      <c r="A7" s="18" t="s">
        <v>67</v>
      </c>
      <c r="B7" s="19">
        <v>617</v>
      </c>
    </row>
    <row r="8" spans="1:2" x14ac:dyDescent="0.3">
      <c r="A8" s="18" t="s">
        <v>54</v>
      </c>
      <c r="B8" s="19">
        <v>677</v>
      </c>
    </row>
    <row r="9" spans="1:2" x14ac:dyDescent="0.3">
      <c r="A9" s="18" t="s">
        <v>92</v>
      </c>
      <c r="B9" s="19">
        <v>617</v>
      </c>
    </row>
    <row r="10" spans="1:2" x14ac:dyDescent="0.3">
      <c r="A10" s="18" t="s">
        <v>45</v>
      </c>
      <c r="B10" s="19">
        <v>635</v>
      </c>
    </row>
    <row r="11" spans="1:2" x14ac:dyDescent="0.3">
      <c r="A11" s="18" t="s">
        <v>82</v>
      </c>
      <c r="B11" s="19">
        <v>567</v>
      </c>
    </row>
    <row r="12" spans="1:2" x14ac:dyDescent="0.3">
      <c r="A12" s="18" t="s">
        <v>5088</v>
      </c>
      <c r="B12" s="1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3"/>
  <sheetViews>
    <sheetView workbookViewId="0">
      <selection activeCell="A4" sqref="A4"/>
    </sheetView>
  </sheetViews>
  <sheetFormatPr defaultRowHeight="14.4" x14ac:dyDescent="0.3"/>
  <cols>
    <col min="1" max="1" width="26.33203125" bestFit="1" customWidth="1"/>
    <col min="2" max="2" width="9.33203125" bestFit="1" customWidth="1"/>
    <col min="3" max="5" width="5" bestFit="1" customWidth="1"/>
    <col min="6" max="6" width="4" bestFit="1" customWidth="1"/>
    <col min="7" max="7" width="10.77734375" bestFit="1" customWidth="1"/>
  </cols>
  <sheetData>
    <row r="3" spans="1:7" x14ac:dyDescent="0.3">
      <c r="A3" s="17" t="s">
        <v>5098</v>
      </c>
      <c r="B3" s="17" t="s">
        <v>5097</v>
      </c>
    </row>
    <row r="4" spans="1:7" x14ac:dyDescent="0.3">
      <c r="A4" s="17" t="s">
        <v>5</v>
      </c>
      <c r="B4">
        <v>1</v>
      </c>
      <c r="C4">
        <v>2</v>
      </c>
      <c r="D4">
        <v>3</v>
      </c>
      <c r="E4">
        <v>4</v>
      </c>
      <c r="F4">
        <v>5</v>
      </c>
      <c r="G4" t="s">
        <v>5088</v>
      </c>
    </row>
    <row r="5" spans="1:7" x14ac:dyDescent="0.3">
      <c r="A5" s="18" t="s">
        <v>32</v>
      </c>
      <c r="B5" s="19">
        <v>28</v>
      </c>
      <c r="C5" s="19">
        <v>165</v>
      </c>
      <c r="D5" s="19">
        <v>267</v>
      </c>
      <c r="E5" s="19">
        <v>168</v>
      </c>
      <c r="F5" s="19">
        <v>33</v>
      </c>
      <c r="G5" s="19">
        <v>661</v>
      </c>
    </row>
    <row r="6" spans="1:7" x14ac:dyDescent="0.3">
      <c r="A6" s="18" t="s">
        <v>40</v>
      </c>
      <c r="B6" s="19">
        <v>24</v>
      </c>
      <c r="C6" s="19">
        <v>157</v>
      </c>
      <c r="D6" s="19">
        <v>239</v>
      </c>
      <c r="E6" s="19">
        <v>143</v>
      </c>
      <c r="F6" s="19">
        <v>31</v>
      </c>
      <c r="G6" s="19">
        <v>594</v>
      </c>
    </row>
    <row r="7" spans="1:7" x14ac:dyDescent="0.3">
      <c r="A7" s="18" t="s">
        <v>22</v>
      </c>
      <c r="B7" s="19">
        <v>34</v>
      </c>
      <c r="C7" s="19">
        <v>141</v>
      </c>
      <c r="D7" s="19">
        <v>266</v>
      </c>
      <c r="E7" s="19">
        <v>162</v>
      </c>
      <c r="F7" s="19">
        <v>29</v>
      </c>
      <c r="G7" s="19">
        <v>632</v>
      </c>
    </row>
    <row r="8" spans="1:7" x14ac:dyDescent="0.3">
      <c r="A8" s="18" t="s">
        <v>67</v>
      </c>
      <c r="B8" s="19">
        <v>37</v>
      </c>
      <c r="C8" s="19">
        <v>151</v>
      </c>
      <c r="D8" s="19">
        <v>245</v>
      </c>
      <c r="E8" s="19">
        <v>154</v>
      </c>
      <c r="F8" s="19">
        <v>30</v>
      </c>
      <c r="G8" s="19">
        <v>617</v>
      </c>
    </row>
    <row r="9" spans="1:7" x14ac:dyDescent="0.3">
      <c r="A9" s="18" t="s">
        <v>54</v>
      </c>
      <c r="B9" s="19">
        <v>30</v>
      </c>
      <c r="C9" s="19">
        <v>163</v>
      </c>
      <c r="D9" s="19">
        <v>306</v>
      </c>
      <c r="E9" s="19">
        <v>145</v>
      </c>
      <c r="F9" s="19">
        <v>33</v>
      </c>
      <c r="G9" s="19">
        <v>677</v>
      </c>
    </row>
    <row r="10" spans="1:7" x14ac:dyDescent="0.3">
      <c r="A10" s="18" t="s">
        <v>92</v>
      </c>
      <c r="B10" s="19">
        <v>27</v>
      </c>
      <c r="C10" s="19">
        <v>155</v>
      </c>
      <c r="D10" s="19">
        <v>254</v>
      </c>
      <c r="E10" s="19">
        <v>154</v>
      </c>
      <c r="F10" s="19">
        <v>27</v>
      </c>
      <c r="G10" s="19">
        <v>617</v>
      </c>
    </row>
    <row r="11" spans="1:7" x14ac:dyDescent="0.3">
      <c r="A11" s="18" t="s">
        <v>45</v>
      </c>
      <c r="B11" s="19">
        <v>23</v>
      </c>
      <c r="C11" s="19">
        <v>152</v>
      </c>
      <c r="D11" s="19">
        <v>256</v>
      </c>
      <c r="E11" s="19">
        <v>163</v>
      </c>
      <c r="F11" s="19">
        <v>41</v>
      </c>
      <c r="G11" s="19">
        <v>635</v>
      </c>
    </row>
    <row r="12" spans="1:7" x14ac:dyDescent="0.3">
      <c r="A12" s="18" t="s">
        <v>82</v>
      </c>
      <c r="B12" s="19">
        <v>31</v>
      </c>
      <c r="C12" s="19">
        <v>136</v>
      </c>
      <c r="D12" s="19">
        <v>231</v>
      </c>
      <c r="E12" s="19">
        <v>151</v>
      </c>
      <c r="F12" s="19">
        <v>18</v>
      </c>
      <c r="G12" s="19">
        <v>567</v>
      </c>
    </row>
    <row r="13" spans="1:7" x14ac:dyDescent="0.3">
      <c r="A13" s="18" t="s">
        <v>5088</v>
      </c>
      <c r="B13" s="19">
        <v>234</v>
      </c>
      <c r="C13" s="19">
        <v>1220</v>
      </c>
      <c r="D13" s="19">
        <v>2064</v>
      </c>
      <c r="E13" s="19">
        <v>1240</v>
      </c>
      <c r="F13" s="19">
        <v>242</v>
      </c>
      <c r="G13" s="19">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4.4" x14ac:dyDescent="0.3"/>
  <cols>
    <col min="1" max="1" width="12.5546875" bestFit="1" customWidth="1"/>
    <col min="2" max="2" width="15.77734375" bestFit="1" customWidth="1"/>
  </cols>
  <sheetData>
    <row r="1" spans="1:2" x14ac:dyDescent="0.3">
      <c r="A1" s="17" t="s">
        <v>5087</v>
      </c>
      <c r="B1" t="s">
        <v>5090</v>
      </c>
    </row>
    <row r="2" spans="1:2" x14ac:dyDescent="0.3">
      <c r="A2" s="18" t="s">
        <v>5099</v>
      </c>
      <c r="B2" s="19">
        <v>59637.630102040814</v>
      </c>
    </row>
    <row r="3" spans="1:2" x14ac:dyDescent="0.3">
      <c r="A3" s="18" t="s">
        <v>5100</v>
      </c>
      <c r="B3" s="19">
        <v>34106.110283159462</v>
      </c>
    </row>
    <row r="4" spans="1:2" x14ac:dyDescent="0.3">
      <c r="A4" s="18" t="s">
        <v>5101</v>
      </c>
      <c r="B4" s="19">
        <v>39416.332817337461</v>
      </c>
    </row>
    <row r="5" spans="1:2" x14ac:dyDescent="0.3">
      <c r="A5" s="18" t="s">
        <v>5102</v>
      </c>
      <c r="B5" s="19">
        <v>47013.833422890915</v>
      </c>
    </row>
    <row r="6" spans="1:2" x14ac:dyDescent="0.3">
      <c r="A6" s="18" t="s">
        <v>5088</v>
      </c>
      <c r="B6" s="19">
        <v>46287.539799999999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5" sqref="A5"/>
    </sheetView>
  </sheetViews>
  <sheetFormatPr defaultRowHeight="14.4" x14ac:dyDescent="0.3"/>
  <cols>
    <col min="1" max="1" width="20.5546875" bestFit="1" customWidth="1"/>
    <col min="2" max="2" width="9.33203125" bestFit="1" customWidth="1"/>
    <col min="3" max="5" width="5" bestFit="1" customWidth="1"/>
    <col min="6" max="6" width="4" bestFit="1" customWidth="1"/>
    <col min="7" max="7" width="10.77734375" bestFit="1" customWidth="1"/>
  </cols>
  <sheetData>
    <row r="3" spans="1:7" x14ac:dyDescent="0.3">
      <c r="A3" s="17" t="s">
        <v>5108</v>
      </c>
      <c r="B3" s="17" t="s">
        <v>5097</v>
      </c>
    </row>
    <row r="4" spans="1:7" x14ac:dyDescent="0.3">
      <c r="A4" s="17" t="s">
        <v>5109</v>
      </c>
      <c r="B4">
        <v>1</v>
      </c>
      <c r="C4">
        <v>2</v>
      </c>
      <c r="D4">
        <v>3</v>
      </c>
      <c r="E4">
        <v>4</v>
      </c>
      <c r="F4">
        <v>5</v>
      </c>
      <c r="G4" t="s">
        <v>5088</v>
      </c>
    </row>
    <row r="5" spans="1:7" x14ac:dyDescent="0.3">
      <c r="A5" s="18">
        <v>0</v>
      </c>
      <c r="B5" s="19">
        <v>34</v>
      </c>
      <c r="C5" s="19">
        <v>220</v>
      </c>
      <c r="D5" s="19">
        <v>319</v>
      </c>
      <c r="E5" s="19">
        <v>229</v>
      </c>
      <c r="F5" s="19">
        <v>41</v>
      </c>
      <c r="G5" s="19">
        <v>843</v>
      </c>
    </row>
    <row r="6" spans="1:7" x14ac:dyDescent="0.3">
      <c r="A6" s="18">
        <v>1</v>
      </c>
      <c r="B6" s="19">
        <v>71</v>
      </c>
      <c r="C6" s="19">
        <v>365</v>
      </c>
      <c r="D6" s="19">
        <v>581</v>
      </c>
      <c r="E6" s="19">
        <v>342</v>
      </c>
      <c r="F6" s="19">
        <v>68</v>
      </c>
      <c r="G6" s="19">
        <v>1427</v>
      </c>
    </row>
    <row r="7" spans="1:7" x14ac:dyDescent="0.3">
      <c r="A7" s="18">
        <v>2</v>
      </c>
      <c r="B7" s="19">
        <v>62</v>
      </c>
      <c r="C7" s="19">
        <v>330</v>
      </c>
      <c r="D7" s="19">
        <v>602</v>
      </c>
      <c r="E7" s="19">
        <v>322</v>
      </c>
      <c r="F7" s="19">
        <v>68</v>
      </c>
      <c r="G7" s="19">
        <v>1384</v>
      </c>
    </row>
    <row r="8" spans="1:7" x14ac:dyDescent="0.3">
      <c r="A8" s="18">
        <v>3</v>
      </c>
      <c r="B8" s="19">
        <v>46</v>
      </c>
      <c r="C8" s="19">
        <v>162</v>
      </c>
      <c r="D8" s="19">
        <v>332</v>
      </c>
      <c r="E8" s="19">
        <v>201</v>
      </c>
      <c r="F8" s="19">
        <v>38</v>
      </c>
      <c r="G8" s="19">
        <v>779</v>
      </c>
    </row>
    <row r="9" spans="1:7" x14ac:dyDescent="0.3">
      <c r="A9" s="18">
        <v>4</v>
      </c>
      <c r="B9" s="19">
        <v>11</v>
      </c>
      <c r="C9" s="19">
        <v>103</v>
      </c>
      <c r="D9" s="19">
        <v>144</v>
      </c>
      <c r="E9" s="19">
        <v>102</v>
      </c>
      <c r="F9" s="19">
        <v>22</v>
      </c>
      <c r="G9" s="19">
        <v>382</v>
      </c>
    </row>
    <row r="10" spans="1:7" x14ac:dyDescent="0.3">
      <c r="A10" s="18">
        <v>5</v>
      </c>
      <c r="B10" s="19">
        <v>6</v>
      </c>
      <c r="C10" s="19">
        <v>28</v>
      </c>
      <c r="D10" s="19">
        <v>61</v>
      </c>
      <c r="E10" s="19">
        <v>33</v>
      </c>
      <c r="F10" s="19">
        <v>4</v>
      </c>
      <c r="G10" s="19">
        <v>132</v>
      </c>
    </row>
    <row r="11" spans="1:7" x14ac:dyDescent="0.3">
      <c r="A11" s="18">
        <v>6</v>
      </c>
      <c r="B11" s="19">
        <v>1</v>
      </c>
      <c r="C11" s="19">
        <v>8</v>
      </c>
      <c r="D11" s="19">
        <v>20</v>
      </c>
      <c r="E11" s="19">
        <v>7</v>
      </c>
      <c r="F11" s="19">
        <v>1</v>
      </c>
      <c r="G11" s="19">
        <v>37</v>
      </c>
    </row>
    <row r="12" spans="1:7" x14ac:dyDescent="0.3">
      <c r="A12" s="18">
        <v>7</v>
      </c>
      <c r="B12" s="19">
        <v>2</v>
      </c>
      <c r="C12" s="19">
        <v>2</v>
      </c>
      <c r="D12" s="19">
        <v>5</v>
      </c>
      <c r="E12" s="19">
        <v>3</v>
      </c>
      <c r="F12" s="19"/>
      <c r="G12" s="19">
        <v>12</v>
      </c>
    </row>
    <row r="13" spans="1:7" x14ac:dyDescent="0.3">
      <c r="A13" s="18">
        <v>8</v>
      </c>
      <c r="B13" s="19">
        <v>1</v>
      </c>
      <c r="C13" s="19">
        <v>1</v>
      </c>
      <c r="D13" s="19"/>
      <c r="E13" s="19"/>
      <c r="F13" s="19"/>
      <c r="G13" s="19">
        <v>2</v>
      </c>
    </row>
    <row r="14" spans="1:7" x14ac:dyDescent="0.3">
      <c r="A14" s="18">
        <v>9</v>
      </c>
      <c r="B14" s="19"/>
      <c r="C14" s="19">
        <v>1</v>
      </c>
      <c r="D14" s="19"/>
      <c r="E14" s="19">
        <v>1</v>
      </c>
      <c r="F14" s="19"/>
      <c r="G14" s="19">
        <v>2</v>
      </c>
    </row>
    <row r="15" spans="1:7" x14ac:dyDescent="0.3">
      <c r="A15" s="18" t="s">
        <v>5088</v>
      </c>
      <c r="B15" s="19">
        <v>234</v>
      </c>
      <c r="C15" s="19">
        <v>1220</v>
      </c>
      <c r="D15" s="19">
        <v>2064</v>
      </c>
      <c r="E15" s="19">
        <v>1240</v>
      </c>
      <c r="F15" s="19">
        <v>242</v>
      </c>
      <c r="G15" s="19">
        <v>5000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A9" workbookViewId="0">
      <selection activeCell="G30" sqref="G30:G36"/>
    </sheetView>
  </sheetViews>
  <sheetFormatPr defaultRowHeight="14.4" x14ac:dyDescent="0.3"/>
  <cols>
    <col min="1" max="1" width="12.5546875" customWidth="1"/>
    <col min="2" max="2" width="20.109375" bestFit="1" customWidth="1"/>
  </cols>
  <sheetData>
    <row r="3" spans="1:2" x14ac:dyDescent="0.3">
      <c r="A3" s="17" t="s">
        <v>5087</v>
      </c>
      <c r="B3" t="s">
        <v>5089</v>
      </c>
    </row>
    <row r="4" spans="1:2" x14ac:dyDescent="0.3">
      <c r="A4" s="18" t="s">
        <v>19</v>
      </c>
      <c r="B4" s="20">
        <v>0.44779999999999998</v>
      </c>
    </row>
    <row r="5" spans="1:2" x14ac:dyDescent="0.3">
      <c r="A5" s="18" t="s">
        <v>29</v>
      </c>
      <c r="B5" s="20">
        <v>0.54279999999999995</v>
      </c>
    </row>
    <row r="6" spans="1:2" x14ac:dyDescent="0.3">
      <c r="A6" s="18" t="s">
        <v>209</v>
      </c>
      <c r="B6" s="20">
        <v>9.4000000000000004E-3</v>
      </c>
    </row>
    <row r="7" spans="1:2" x14ac:dyDescent="0.3">
      <c r="A7" s="18" t="s">
        <v>5088</v>
      </c>
      <c r="B7"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
  <sheetViews>
    <sheetView workbookViewId="0">
      <selection activeCell="S9" sqref="S9"/>
    </sheetView>
  </sheetViews>
  <sheetFormatPr defaultRowHeight="14.4" x14ac:dyDescent="0.3"/>
  <cols>
    <col min="1" max="1" width="23.33203125" bestFit="1" customWidth="1"/>
    <col min="2" max="2" width="15.77734375" bestFit="1" customWidth="1"/>
  </cols>
  <sheetData>
    <row r="3" spans="1:2" x14ac:dyDescent="0.3">
      <c r="A3" s="17" t="s">
        <v>5091</v>
      </c>
      <c r="B3" s="7" t="s">
        <v>5090</v>
      </c>
    </row>
    <row r="4" spans="1:2" x14ac:dyDescent="0.3">
      <c r="A4" s="18" t="s">
        <v>41</v>
      </c>
      <c r="B4" s="7">
        <v>46069.957219251337</v>
      </c>
    </row>
    <row r="5" spans="1:2" x14ac:dyDescent="0.3">
      <c r="A5" s="18" t="s">
        <v>55</v>
      </c>
      <c r="B5" s="7">
        <v>45664.068493150684</v>
      </c>
    </row>
    <row r="6" spans="1:2" x14ac:dyDescent="0.3">
      <c r="A6" s="18" t="s">
        <v>77</v>
      </c>
      <c r="B6" s="7">
        <v>47121.082304526746</v>
      </c>
    </row>
    <row r="7" spans="1:2" x14ac:dyDescent="0.3">
      <c r="A7" s="18" t="s">
        <v>68</v>
      </c>
      <c r="B7" s="7">
        <v>48009.603174603173</v>
      </c>
    </row>
    <row r="8" spans="1:2" x14ac:dyDescent="0.3">
      <c r="A8" s="18" t="s">
        <v>71</v>
      </c>
      <c r="B8" s="7">
        <v>50411.689655172413</v>
      </c>
    </row>
    <row r="9" spans="1:2" x14ac:dyDescent="0.3">
      <c r="A9" s="18" t="s">
        <v>139</v>
      </c>
      <c r="B9" s="7">
        <v>45794.423255813956</v>
      </c>
    </row>
    <row r="10" spans="1:2" x14ac:dyDescent="0.3">
      <c r="A10" s="18" t="s">
        <v>50</v>
      </c>
      <c r="B10" s="7">
        <v>46410.405660377357</v>
      </c>
    </row>
    <row r="11" spans="1:2" x14ac:dyDescent="0.3">
      <c r="A11" s="18" t="s">
        <v>96</v>
      </c>
      <c r="B11" s="7">
        <v>46797.507692307692</v>
      </c>
    </row>
    <row r="12" spans="1:2" x14ac:dyDescent="0.3">
      <c r="A12" s="18" t="s">
        <v>23</v>
      </c>
      <c r="B12" s="7">
        <v>45239.638497652581</v>
      </c>
    </row>
    <row r="13" spans="1:2" x14ac:dyDescent="0.3">
      <c r="A13" s="18" t="s">
        <v>74</v>
      </c>
      <c r="B13" s="7">
        <v>46502.086124401911</v>
      </c>
    </row>
    <row r="14" spans="1:2" x14ac:dyDescent="0.3">
      <c r="A14" s="18" t="s">
        <v>110</v>
      </c>
      <c r="B14" s="7">
        <v>48592.596774193546</v>
      </c>
    </row>
    <row r="15" spans="1:2" x14ac:dyDescent="0.3">
      <c r="A15" s="18" t="s">
        <v>246</v>
      </c>
      <c r="B15" s="7">
        <v>48271.064356435643</v>
      </c>
    </row>
    <row r="16" spans="1:2" x14ac:dyDescent="0.3">
      <c r="A16" s="18" t="s">
        <v>120</v>
      </c>
      <c r="B16" s="7">
        <v>48126.923076923078</v>
      </c>
    </row>
    <row r="17" spans="1:2" x14ac:dyDescent="0.3">
      <c r="A17" s="18" t="s">
        <v>93</v>
      </c>
      <c r="B17" s="7">
        <v>47975.400966183573</v>
      </c>
    </row>
    <row r="18" spans="1:2" x14ac:dyDescent="0.3">
      <c r="A18" s="18" t="s">
        <v>46</v>
      </c>
      <c r="B18" s="7">
        <v>50140.013452914798</v>
      </c>
    </row>
    <row r="19" spans="1:2" x14ac:dyDescent="0.3">
      <c r="A19" s="18" t="s">
        <v>59</v>
      </c>
      <c r="B19" s="7">
        <v>46001.642857142855</v>
      </c>
    </row>
    <row r="20" spans="1:2" x14ac:dyDescent="0.3">
      <c r="A20" s="18" t="s">
        <v>98</v>
      </c>
      <c r="B20" s="7">
        <v>49425.484536082477</v>
      </c>
    </row>
    <row r="21" spans="1:2" x14ac:dyDescent="0.3">
      <c r="A21" s="18" t="s">
        <v>107</v>
      </c>
      <c r="B21" s="7">
        <v>43014.864583333336</v>
      </c>
    </row>
    <row r="22" spans="1:2" x14ac:dyDescent="0.3">
      <c r="A22" s="18" t="s">
        <v>284</v>
      </c>
      <c r="B22" s="7">
        <v>43605.247252747249</v>
      </c>
    </row>
    <row r="23" spans="1:2" x14ac:dyDescent="0.3">
      <c r="A23" s="18" t="s">
        <v>83</v>
      </c>
      <c r="B23" s="7">
        <v>44048.186528497412</v>
      </c>
    </row>
    <row r="24" spans="1:2" x14ac:dyDescent="0.3">
      <c r="A24" s="18" t="s">
        <v>164</v>
      </c>
      <c r="B24" s="7">
        <v>48862.064220183485</v>
      </c>
    </row>
    <row r="25" spans="1:2" x14ac:dyDescent="0.3">
      <c r="A25" s="18" t="s">
        <v>90</v>
      </c>
      <c r="B25" s="7">
        <v>49779.40625</v>
      </c>
    </row>
    <row r="26" spans="1:2" x14ac:dyDescent="0.3">
      <c r="A26" s="18" t="s">
        <v>176</v>
      </c>
      <c r="B26" s="7">
        <v>48800.373983739839</v>
      </c>
    </row>
    <row r="27" spans="1:2" x14ac:dyDescent="0.3">
      <c r="A27" s="18" t="s">
        <v>33</v>
      </c>
      <c r="B27" s="7">
        <v>41252.248427672959</v>
      </c>
    </row>
    <row r="28" spans="1:2" x14ac:dyDescent="0.3">
      <c r="A28" s="18" t="s">
        <v>171</v>
      </c>
      <c r="B28" s="7">
        <v>41752.699708454813</v>
      </c>
    </row>
    <row r="29" spans="1:2" x14ac:dyDescent="0.3">
      <c r="A29" s="18" t="s">
        <v>5088</v>
      </c>
      <c r="B29" s="7">
        <v>46287.539799999999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H27" sqref="H27"/>
    </sheetView>
  </sheetViews>
  <sheetFormatPr defaultRowHeight="14.4" x14ac:dyDescent="0.3"/>
  <cols>
    <col min="1" max="1" width="15.88671875" bestFit="1" customWidth="1"/>
    <col min="2" max="2" width="15.5546875" customWidth="1"/>
    <col min="3" max="3" width="7" customWidth="1"/>
    <col min="4" max="4" width="10.77734375" bestFit="1" customWidth="1"/>
  </cols>
  <sheetData>
    <row r="3" spans="1:4" x14ac:dyDescent="0.3">
      <c r="A3" s="17" t="s">
        <v>5092</v>
      </c>
      <c r="B3" s="17" t="s">
        <v>5094</v>
      </c>
    </row>
    <row r="4" spans="1:4" x14ac:dyDescent="0.3">
      <c r="A4" s="17" t="s">
        <v>5087</v>
      </c>
      <c r="B4" t="s">
        <v>26</v>
      </c>
      <c r="C4" t="s">
        <v>65</v>
      </c>
      <c r="D4" t="s">
        <v>5088</v>
      </c>
    </row>
    <row r="5" spans="1:4" x14ac:dyDescent="0.3">
      <c r="A5" s="18" t="s">
        <v>5095</v>
      </c>
      <c r="B5" s="20">
        <v>0.47539999999999999</v>
      </c>
      <c r="C5" s="20">
        <v>8.5800000000000001E-2</v>
      </c>
      <c r="D5" s="20">
        <v>0.56120000000000003</v>
      </c>
    </row>
    <row r="6" spans="1:4" x14ac:dyDescent="0.3">
      <c r="A6" s="18" t="s">
        <v>5096</v>
      </c>
      <c r="B6" s="20">
        <v>0.37119999999999997</v>
      </c>
      <c r="C6" s="20">
        <v>6.7599999999999993E-2</v>
      </c>
      <c r="D6" s="20">
        <v>0.43880000000000002</v>
      </c>
    </row>
    <row r="7" spans="1:4" x14ac:dyDescent="0.3">
      <c r="A7" s="18" t="s">
        <v>5088</v>
      </c>
      <c r="B7" s="20">
        <v>0.84660000000000002</v>
      </c>
      <c r="C7" s="20">
        <v>0.15340000000000001</v>
      </c>
      <c r="D7"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5" sqref="A5"/>
    </sheetView>
  </sheetViews>
  <sheetFormatPr defaultRowHeight="14.4" x14ac:dyDescent="0.3"/>
  <cols>
    <col min="1" max="1" width="12.21875" bestFit="1" customWidth="1"/>
    <col min="2" max="2" width="16.88671875" bestFit="1" customWidth="1"/>
    <col min="3" max="3" width="7" customWidth="1"/>
    <col min="4" max="4" width="10.77734375" bestFit="1" customWidth="1"/>
  </cols>
  <sheetData>
    <row r="3" spans="1:4" x14ac:dyDescent="0.3">
      <c r="A3" s="17" t="s">
        <v>5093</v>
      </c>
      <c r="B3" s="17" t="s">
        <v>5107</v>
      </c>
    </row>
    <row r="4" spans="1:4" x14ac:dyDescent="0.3">
      <c r="A4" s="17" t="s">
        <v>1</v>
      </c>
      <c r="B4" t="s">
        <v>26</v>
      </c>
      <c r="C4" t="s">
        <v>65</v>
      </c>
      <c r="D4" t="s">
        <v>5088</v>
      </c>
    </row>
    <row r="5" spans="1:4" x14ac:dyDescent="0.3">
      <c r="A5" s="18" t="s">
        <v>19</v>
      </c>
      <c r="B5" s="20">
        <v>0.37759999999999999</v>
      </c>
      <c r="C5" s="20">
        <v>7.0199999999999999E-2</v>
      </c>
      <c r="D5" s="20">
        <v>0.44779999999999998</v>
      </c>
    </row>
    <row r="6" spans="1:4" x14ac:dyDescent="0.3">
      <c r="A6" s="18" t="s">
        <v>29</v>
      </c>
      <c r="B6" s="20">
        <v>0.46039999999999998</v>
      </c>
      <c r="C6" s="20">
        <v>8.2400000000000001E-2</v>
      </c>
      <c r="D6" s="20">
        <v>0.54279999999999995</v>
      </c>
    </row>
    <row r="7" spans="1:4" x14ac:dyDescent="0.3">
      <c r="A7" s="18" t="s">
        <v>209</v>
      </c>
      <c r="B7" s="20">
        <v>8.6E-3</v>
      </c>
      <c r="C7" s="20">
        <v>8.0000000000000004E-4</v>
      </c>
      <c r="D7" s="20">
        <v>9.4000000000000004E-3</v>
      </c>
    </row>
    <row r="8" spans="1:4" x14ac:dyDescent="0.3">
      <c r="A8" s="18" t="s">
        <v>5088</v>
      </c>
      <c r="B8" s="20">
        <v>0.84660000000000002</v>
      </c>
      <c r="C8" s="20">
        <v>0.15340000000000001</v>
      </c>
      <c r="D8"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3"/>
  <sheetViews>
    <sheetView workbookViewId="0">
      <selection activeCell="B30" sqref="B30:B33"/>
    </sheetView>
  </sheetViews>
  <sheetFormatPr defaultRowHeight="14.4" x14ac:dyDescent="0.3"/>
  <cols>
    <col min="1" max="1" width="15.77734375" bestFit="1" customWidth="1"/>
    <col min="2" max="2" width="15.5546875" customWidth="1"/>
    <col min="3" max="3" width="7" customWidth="1"/>
    <col min="4" max="4" width="10.77734375" bestFit="1" customWidth="1"/>
  </cols>
  <sheetData>
    <row r="3" spans="1:4" x14ac:dyDescent="0.3">
      <c r="A3" s="17" t="s">
        <v>5093</v>
      </c>
      <c r="B3" s="17" t="s">
        <v>5094</v>
      </c>
    </row>
    <row r="4" spans="1:4" x14ac:dyDescent="0.3">
      <c r="A4" s="17" t="s">
        <v>5087</v>
      </c>
      <c r="B4" t="s">
        <v>26</v>
      </c>
      <c r="C4" t="s">
        <v>65</v>
      </c>
      <c r="D4" t="s">
        <v>5088</v>
      </c>
    </row>
    <row r="5" spans="1:4" x14ac:dyDescent="0.3">
      <c r="A5" s="18" t="s">
        <v>32</v>
      </c>
      <c r="B5" s="20">
        <v>0.1138</v>
      </c>
      <c r="C5" s="20">
        <v>1.84E-2</v>
      </c>
      <c r="D5" s="20">
        <v>0.13220000000000001</v>
      </c>
    </row>
    <row r="6" spans="1:4" x14ac:dyDescent="0.3">
      <c r="A6" s="18" t="s">
        <v>40</v>
      </c>
      <c r="B6" s="20">
        <v>9.8799999999999999E-2</v>
      </c>
      <c r="C6" s="20">
        <v>0.02</v>
      </c>
      <c r="D6" s="20">
        <v>0.1188</v>
      </c>
    </row>
    <row r="7" spans="1:4" x14ac:dyDescent="0.3">
      <c r="A7" s="18" t="s">
        <v>22</v>
      </c>
      <c r="B7" s="20">
        <v>0.1094</v>
      </c>
      <c r="C7" s="20">
        <v>1.7000000000000001E-2</v>
      </c>
      <c r="D7" s="20">
        <v>0.12640000000000001</v>
      </c>
    </row>
    <row r="8" spans="1:4" x14ac:dyDescent="0.3">
      <c r="A8" s="18" t="s">
        <v>67</v>
      </c>
      <c r="B8" s="20">
        <v>0.104</v>
      </c>
      <c r="C8" s="20">
        <v>1.9400000000000001E-2</v>
      </c>
      <c r="D8" s="20">
        <v>0.1234</v>
      </c>
    </row>
    <row r="9" spans="1:4" x14ac:dyDescent="0.3">
      <c r="A9" s="18" t="s">
        <v>54</v>
      </c>
      <c r="B9" s="20">
        <v>0.1134</v>
      </c>
      <c r="C9" s="20">
        <v>2.1999999999999999E-2</v>
      </c>
      <c r="D9" s="20">
        <v>0.13539999999999999</v>
      </c>
    </row>
    <row r="10" spans="1:4" x14ac:dyDescent="0.3">
      <c r="A10" s="18" t="s">
        <v>92</v>
      </c>
      <c r="B10" s="20">
        <v>0.1066</v>
      </c>
      <c r="C10" s="20">
        <v>1.6799999999999999E-2</v>
      </c>
      <c r="D10" s="20">
        <v>0.1234</v>
      </c>
    </row>
    <row r="11" spans="1:4" x14ac:dyDescent="0.3">
      <c r="A11" s="18" t="s">
        <v>45</v>
      </c>
      <c r="B11" s="20">
        <v>0.107</v>
      </c>
      <c r="C11" s="20">
        <v>0.02</v>
      </c>
      <c r="D11" s="20">
        <v>0.127</v>
      </c>
    </row>
    <row r="12" spans="1:4" x14ac:dyDescent="0.3">
      <c r="A12" s="18" t="s">
        <v>82</v>
      </c>
      <c r="B12" s="20">
        <v>9.3600000000000003E-2</v>
      </c>
      <c r="C12" s="20">
        <v>1.9800000000000002E-2</v>
      </c>
      <c r="D12" s="20">
        <v>0.1134</v>
      </c>
    </row>
    <row r="13" spans="1:4" x14ac:dyDescent="0.3">
      <c r="A13" s="18" t="s">
        <v>5088</v>
      </c>
      <c r="B13" s="20">
        <v>0.84660000000000002</v>
      </c>
      <c r="C13" s="20">
        <v>0.15340000000000001</v>
      </c>
      <c r="D13"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D25" sqref="D25"/>
    </sheetView>
  </sheetViews>
  <sheetFormatPr defaultRowHeight="14.4" x14ac:dyDescent="0.3"/>
  <cols>
    <col min="1" max="1" width="23.33203125" bestFit="1" customWidth="1"/>
    <col min="2" max="2" width="15.5546875" bestFit="1" customWidth="1"/>
    <col min="3" max="3" width="4" bestFit="1" customWidth="1"/>
    <col min="4" max="4" width="10.77734375" bestFit="1" customWidth="1"/>
  </cols>
  <sheetData>
    <row r="3" spans="1:4" x14ac:dyDescent="0.3">
      <c r="A3" s="17" t="s">
        <v>5092</v>
      </c>
      <c r="B3" s="17" t="s">
        <v>5094</v>
      </c>
    </row>
    <row r="4" spans="1:4" x14ac:dyDescent="0.3">
      <c r="A4" s="17" t="s">
        <v>5087</v>
      </c>
      <c r="B4" t="s">
        <v>26</v>
      </c>
      <c r="C4" t="s">
        <v>65</v>
      </c>
      <c r="D4" t="s">
        <v>5088</v>
      </c>
    </row>
    <row r="5" spans="1:4" x14ac:dyDescent="0.3">
      <c r="A5" s="18" t="s">
        <v>55</v>
      </c>
      <c r="B5" s="19">
        <v>192</v>
      </c>
      <c r="C5" s="19">
        <v>27</v>
      </c>
      <c r="D5" s="19">
        <v>219</v>
      </c>
    </row>
    <row r="6" spans="1:4" x14ac:dyDescent="0.3">
      <c r="A6" s="18" t="s">
        <v>77</v>
      </c>
      <c r="B6" s="19">
        <v>199</v>
      </c>
      <c r="C6" s="19">
        <v>44</v>
      </c>
      <c r="D6" s="19">
        <v>243</v>
      </c>
    </row>
    <row r="7" spans="1:4" x14ac:dyDescent="0.3">
      <c r="A7" s="18" t="s">
        <v>139</v>
      </c>
      <c r="B7" s="19">
        <v>176</v>
      </c>
      <c r="C7" s="19">
        <v>39</v>
      </c>
      <c r="D7" s="19">
        <v>215</v>
      </c>
    </row>
    <row r="8" spans="1:4" x14ac:dyDescent="0.3">
      <c r="A8" s="18" t="s">
        <v>50</v>
      </c>
      <c r="B8" s="19">
        <v>170</v>
      </c>
      <c r="C8" s="19">
        <v>42</v>
      </c>
      <c r="D8" s="19">
        <v>212</v>
      </c>
    </row>
    <row r="9" spans="1:4" x14ac:dyDescent="0.3">
      <c r="A9" s="18" t="s">
        <v>23</v>
      </c>
      <c r="B9" s="19">
        <v>188</v>
      </c>
      <c r="C9" s="19">
        <v>25</v>
      </c>
      <c r="D9" s="19">
        <v>213</v>
      </c>
    </row>
    <row r="10" spans="1:4" x14ac:dyDescent="0.3">
      <c r="A10" s="18" t="s">
        <v>46</v>
      </c>
      <c r="B10" s="19">
        <v>197</v>
      </c>
      <c r="C10" s="19">
        <v>26</v>
      </c>
      <c r="D10" s="19">
        <v>223</v>
      </c>
    </row>
    <row r="11" spans="1:4" x14ac:dyDescent="0.3">
      <c r="A11" s="18" t="s">
        <v>59</v>
      </c>
      <c r="B11" s="19">
        <v>179</v>
      </c>
      <c r="C11" s="19">
        <v>31</v>
      </c>
      <c r="D11" s="19">
        <v>210</v>
      </c>
    </row>
    <row r="12" spans="1:4" x14ac:dyDescent="0.3">
      <c r="A12" s="18" t="s">
        <v>164</v>
      </c>
      <c r="B12" s="19">
        <v>176</v>
      </c>
      <c r="C12" s="19">
        <v>42</v>
      </c>
      <c r="D12" s="19">
        <v>218</v>
      </c>
    </row>
    <row r="13" spans="1:4" x14ac:dyDescent="0.3">
      <c r="A13" s="18" t="s">
        <v>33</v>
      </c>
      <c r="B13" s="19">
        <v>274</v>
      </c>
      <c r="C13" s="19">
        <v>44</v>
      </c>
      <c r="D13" s="19">
        <v>318</v>
      </c>
    </row>
    <row r="14" spans="1:4" x14ac:dyDescent="0.3">
      <c r="A14" s="18" t="s">
        <v>171</v>
      </c>
      <c r="B14" s="19">
        <v>295</v>
      </c>
      <c r="C14" s="19">
        <v>48</v>
      </c>
      <c r="D14" s="19">
        <v>343</v>
      </c>
    </row>
    <row r="15" spans="1:4" x14ac:dyDescent="0.3">
      <c r="A15" s="18" t="s">
        <v>5088</v>
      </c>
      <c r="B15" s="19">
        <v>2046</v>
      </c>
      <c r="C15" s="19">
        <v>368</v>
      </c>
      <c r="D15" s="19">
        <v>2414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L18" sqref="L18"/>
    </sheetView>
  </sheetViews>
  <sheetFormatPr defaultRowHeight="14.4" x14ac:dyDescent="0.3"/>
  <cols>
    <col min="1" max="1" width="18.109375" bestFit="1" customWidth="1"/>
    <col min="2" max="2" width="16.88671875" bestFit="1" customWidth="1"/>
    <col min="3" max="3" width="4" bestFit="1" customWidth="1"/>
    <col min="4" max="4" width="10.77734375" bestFit="1" customWidth="1"/>
  </cols>
  <sheetData>
    <row r="3" spans="1:4" x14ac:dyDescent="0.3">
      <c r="A3" s="17" t="s">
        <v>5108</v>
      </c>
      <c r="B3" s="17" t="s">
        <v>5107</v>
      </c>
    </row>
    <row r="4" spans="1:4" x14ac:dyDescent="0.3">
      <c r="A4" s="17" t="s">
        <v>5087</v>
      </c>
      <c r="B4" t="s">
        <v>26</v>
      </c>
      <c r="C4" t="s">
        <v>65</v>
      </c>
      <c r="D4" t="s">
        <v>5088</v>
      </c>
    </row>
    <row r="5" spans="1:4" x14ac:dyDescent="0.3">
      <c r="A5" s="18" t="s">
        <v>179</v>
      </c>
      <c r="B5" s="19">
        <v>67</v>
      </c>
      <c r="C5" s="19">
        <v>17</v>
      </c>
      <c r="D5" s="19">
        <v>84</v>
      </c>
    </row>
    <row r="6" spans="1:4" x14ac:dyDescent="0.3">
      <c r="A6" s="18" t="s">
        <v>20</v>
      </c>
      <c r="B6" s="19">
        <v>1602</v>
      </c>
      <c r="C6" s="19">
        <v>275</v>
      </c>
      <c r="D6" s="19">
        <v>1877</v>
      </c>
    </row>
    <row r="7" spans="1:4" x14ac:dyDescent="0.3">
      <c r="A7" s="18" t="s">
        <v>30</v>
      </c>
      <c r="B7" s="19">
        <v>2564</v>
      </c>
      <c r="C7" s="19">
        <v>475</v>
      </c>
      <c r="D7" s="19">
        <v>3039</v>
      </c>
    </row>
    <row r="8" spans="1:4" x14ac:dyDescent="0.3">
      <c r="A8" s="18" t="s">
        <v>5088</v>
      </c>
      <c r="B8" s="19">
        <v>4233</v>
      </c>
      <c r="C8" s="19">
        <v>767</v>
      </c>
      <c r="D8" s="19">
        <v>5000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01"/>
  <sheetViews>
    <sheetView workbookViewId="0">
      <selection activeCell="D10" sqref="D10"/>
    </sheetView>
  </sheetViews>
  <sheetFormatPr defaultRowHeight="14.4" x14ac:dyDescent="0.3"/>
  <sheetData>
    <row r="1" spans="1:2" x14ac:dyDescent="0.3">
      <c r="A1" s="23" t="s">
        <v>17</v>
      </c>
      <c r="B1" s="23" t="s">
        <v>13</v>
      </c>
    </row>
    <row r="2" spans="1:2" x14ac:dyDescent="0.3">
      <c r="A2" s="26" t="s">
        <v>26</v>
      </c>
      <c r="B2" s="26">
        <v>50390</v>
      </c>
    </row>
    <row r="3" spans="1:2" x14ac:dyDescent="0.3">
      <c r="A3" s="29" t="s">
        <v>26</v>
      </c>
      <c r="B3" s="29">
        <v>39346</v>
      </c>
    </row>
    <row r="4" spans="1:2" x14ac:dyDescent="0.3">
      <c r="A4" s="26" t="s">
        <v>26</v>
      </c>
      <c r="B4" s="26">
        <v>50237</v>
      </c>
    </row>
    <row r="5" spans="1:2" x14ac:dyDescent="0.3">
      <c r="A5" s="29" t="s">
        <v>26</v>
      </c>
      <c r="B5" s="29">
        <v>48946</v>
      </c>
    </row>
    <row r="6" spans="1:2" x14ac:dyDescent="0.3">
      <c r="A6" s="26" t="s">
        <v>26</v>
      </c>
      <c r="B6" s="26">
        <v>56137</v>
      </c>
    </row>
    <row r="7" spans="1:2" x14ac:dyDescent="0.3">
      <c r="A7" s="29" t="s">
        <v>26</v>
      </c>
      <c r="B7" s="29">
        <v>47723</v>
      </c>
    </row>
    <row r="8" spans="1:2" x14ac:dyDescent="0.3">
      <c r="A8" s="26" t="s">
        <v>26</v>
      </c>
      <c r="B8" s="26">
        <v>49539</v>
      </c>
    </row>
    <row r="9" spans="1:2" x14ac:dyDescent="0.3">
      <c r="A9" s="29" t="s">
        <v>26</v>
      </c>
      <c r="B9" s="29">
        <v>44967</v>
      </c>
    </row>
    <row r="10" spans="1:2" x14ac:dyDescent="0.3">
      <c r="A10" s="26" t="s">
        <v>26</v>
      </c>
      <c r="B10" s="26">
        <v>60628</v>
      </c>
    </row>
    <row r="11" spans="1:2" x14ac:dyDescent="0.3">
      <c r="A11" s="29" t="s">
        <v>65</v>
      </c>
      <c r="B11" s="29">
        <v>33217</v>
      </c>
    </row>
    <row r="12" spans="1:2" x14ac:dyDescent="0.3">
      <c r="A12" s="26" t="s">
        <v>26</v>
      </c>
      <c r="B12" s="26">
        <v>58230</v>
      </c>
    </row>
    <row r="13" spans="1:2" x14ac:dyDescent="0.3">
      <c r="A13" s="29" t="s">
        <v>26</v>
      </c>
      <c r="B13" s="29">
        <v>40426</v>
      </c>
    </row>
    <row r="14" spans="1:2" x14ac:dyDescent="0.3">
      <c r="A14" s="26" t="s">
        <v>26</v>
      </c>
      <c r="B14" s="26">
        <v>45682</v>
      </c>
    </row>
    <row r="15" spans="1:2" x14ac:dyDescent="0.3">
      <c r="A15" s="29" t="s">
        <v>26</v>
      </c>
      <c r="B15" s="29">
        <v>37239</v>
      </c>
    </row>
    <row r="16" spans="1:2" x14ac:dyDescent="0.3">
      <c r="A16" s="26" t="s">
        <v>26</v>
      </c>
      <c r="B16" s="26">
        <v>46797</v>
      </c>
    </row>
    <row r="17" spans="1:2" x14ac:dyDescent="0.3">
      <c r="A17" s="29" t="s">
        <v>26</v>
      </c>
      <c r="B17" s="29">
        <v>34491</v>
      </c>
    </row>
    <row r="18" spans="1:2" x14ac:dyDescent="0.3">
      <c r="A18" s="26" t="s">
        <v>26</v>
      </c>
      <c r="B18" s="26">
        <v>47390</v>
      </c>
    </row>
    <row r="19" spans="1:2" x14ac:dyDescent="0.3">
      <c r="A19" s="29" t="s">
        <v>26</v>
      </c>
      <c r="B19" s="29">
        <v>44031</v>
      </c>
    </row>
    <row r="20" spans="1:2" x14ac:dyDescent="0.3">
      <c r="A20" s="26" t="s">
        <v>26</v>
      </c>
      <c r="B20" s="26">
        <v>37046</v>
      </c>
    </row>
    <row r="21" spans="1:2" x14ac:dyDescent="0.3">
      <c r="A21" s="29" t="s">
        <v>65</v>
      </c>
      <c r="B21" s="29">
        <v>40878</v>
      </c>
    </row>
    <row r="22" spans="1:2" x14ac:dyDescent="0.3">
      <c r="A22" s="26" t="s">
        <v>26</v>
      </c>
      <c r="B22" s="26">
        <v>55598</v>
      </c>
    </row>
    <row r="23" spans="1:2" x14ac:dyDescent="0.3">
      <c r="A23" s="29" t="s">
        <v>26</v>
      </c>
      <c r="B23" s="29">
        <v>50775</v>
      </c>
    </row>
    <row r="24" spans="1:2" x14ac:dyDescent="0.3">
      <c r="A24" s="26" t="s">
        <v>26</v>
      </c>
      <c r="B24" s="26">
        <v>57619</v>
      </c>
    </row>
    <row r="25" spans="1:2" x14ac:dyDescent="0.3">
      <c r="A25" s="29" t="s">
        <v>65</v>
      </c>
      <c r="B25" s="29">
        <v>52744</v>
      </c>
    </row>
    <row r="26" spans="1:2" x14ac:dyDescent="0.3">
      <c r="A26" s="26" t="s">
        <v>26</v>
      </c>
      <c r="B26" s="26">
        <v>40767</v>
      </c>
    </row>
    <row r="27" spans="1:2" x14ac:dyDescent="0.3">
      <c r="A27" s="29" t="s">
        <v>26</v>
      </c>
      <c r="B27" s="29">
        <v>58916</v>
      </c>
    </row>
    <row r="28" spans="1:2" x14ac:dyDescent="0.3">
      <c r="A28" s="26" t="s">
        <v>26</v>
      </c>
      <c r="B28" s="26">
        <v>51187</v>
      </c>
    </row>
    <row r="29" spans="1:2" x14ac:dyDescent="0.3">
      <c r="A29" s="29" t="s">
        <v>26</v>
      </c>
      <c r="B29" s="29">
        <v>51898</v>
      </c>
    </row>
    <row r="30" spans="1:2" x14ac:dyDescent="0.3">
      <c r="A30" s="26" t="s">
        <v>26</v>
      </c>
      <c r="B30" s="26">
        <v>39007</v>
      </c>
    </row>
    <row r="31" spans="1:2" x14ac:dyDescent="0.3">
      <c r="A31" s="29" t="s">
        <v>26</v>
      </c>
      <c r="B31" s="29">
        <v>46277</v>
      </c>
    </row>
    <row r="32" spans="1:2" x14ac:dyDescent="0.3">
      <c r="A32" s="26" t="s">
        <v>26</v>
      </c>
      <c r="B32" s="26">
        <v>49990</v>
      </c>
    </row>
    <row r="33" spans="1:2" x14ac:dyDescent="0.3">
      <c r="A33" s="29" t="s">
        <v>26</v>
      </c>
      <c r="B33" s="29">
        <v>31904</v>
      </c>
    </row>
    <row r="34" spans="1:2" x14ac:dyDescent="0.3">
      <c r="A34" s="26" t="s">
        <v>26</v>
      </c>
      <c r="B34" s="26">
        <v>42781</v>
      </c>
    </row>
    <row r="35" spans="1:2" x14ac:dyDescent="0.3">
      <c r="A35" s="29" t="s">
        <v>26</v>
      </c>
      <c r="B35" s="29">
        <v>44329</v>
      </c>
    </row>
    <row r="36" spans="1:2" x14ac:dyDescent="0.3">
      <c r="A36" s="26" t="s">
        <v>26</v>
      </c>
      <c r="B36" s="26">
        <v>79004</v>
      </c>
    </row>
    <row r="37" spans="1:2" x14ac:dyDescent="0.3">
      <c r="A37" s="29" t="s">
        <v>26</v>
      </c>
      <c r="B37" s="29">
        <v>41544</v>
      </c>
    </row>
    <row r="38" spans="1:2" x14ac:dyDescent="0.3">
      <c r="A38" s="26" t="s">
        <v>26</v>
      </c>
      <c r="B38" s="26">
        <v>30782</v>
      </c>
    </row>
    <row r="39" spans="1:2" x14ac:dyDescent="0.3">
      <c r="A39" s="29" t="s">
        <v>26</v>
      </c>
      <c r="B39" s="29">
        <v>37149</v>
      </c>
    </row>
    <row r="40" spans="1:2" x14ac:dyDescent="0.3">
      <c r="A40" s="26" t="s">
        <v>26</v>
      </c>
      <c r="B40" s="26">
        <v>40385</v>
      </c>
    </row>
    <row r="41" spans="1:2" x14ac:dyDescent="0.3">
      <c r="A41" s="29" t="s">
        <v>26</v>
      </c>
      <c r="B41" s="29">
        <v>53477</v>
      </c>
    </row>
    <row r="42" spans="1:2" x14ac:dyDescent="0.3">
      <c r="A42" s="26" t="s">
        <v>26</v>
      </c>
      <c r="B42" s="26">
        <v>50310</v>
      </c>
    </row>
    <row r="43" spans="1:2" x14ac:dyDescent="0.3">
      <c r="A43" s="29" t="s">
        <v>26</v>
      </c>
      <c r="B43" s="29">
        <v>43948</v>
      </c>
    </row>
    <row r="44" spans="1:2" x14ac:dyDescent="0.3">
      <c r="A44" s="26" t="s">
        <v>26</v>
      </c>
      <c r="B44" s="26">
        <v>37110</v>
      </c>
    </row>
    <row r="45" spans="1:2" x14ac:dyDescent="0.3">
      <c r="A45" s="29" t="s">
        <v>26</v>
      </c>
      <c r="B45" s="29">
        <v>42481</v>
      </c>
    </row>
    <row r="46" spans="1:2" x14ac:dyDescent="0.3">
      <c r="A46" s="26" t="s">
        <v>26</v>
      </c>
      <c r="B46" s="26">
        <v>41746</v>
      </c>
    </row>
    <row r="47" spans="1:2" x14ac:dyDescent="0.3">
      <c r="A47" s="29" t="s">
        <v>26</v>
      </c>
      <c r="B47" s="29">
        <v>38358</v>
      </c>
    </row>
    <row r="48" spans="1:2" x14ac:dyDescent="0.3">
      <c r="A48" s="26" t="s">
        <v>26</v>
      </c>
      <c r="B48" s="26">
        <v>47946</v>
      </c>
    </row>
    <row r="49" spans="1:2" x14ac:dyDescent="0.3">
      <c r="A49" s="29" t="s">
        <v>26</v>
      </c>
      <c r="B49" s="29">
        <v>56404</v>
      </c>
    </row>
    <row r="50" spans="1:2" x14ac:dyDescent="0.3">
      <c r="A50" s="26" t="s">
        <v>26</v>
      </c>
      <c r="B50" s="26">
        <v>41153</v>
      </c>
    </row>
    <row r="51" spans="1:2" x14ac:dyDescent="0.3">
      <c r="A51" s="29" t="s">
        <v>26</v>
      </c>
      <c r="B51" s="29">
        <v>56350</v>
      </c>
    </row>
    <row r="52" spans="1:2" x14ac:dyDescent="0.3">
      <c r="A52" s="26" t="s">
        <v>26</v>
      </c>
      <c r="B52" s="26">
        <v>66653</v>
      </c>
    </row>
    <row r="53" spans="1:2" x14ac:dyDescent="0.3">
      <c r="A53" s="29" t="s">
        <v>26</v>
      </c>
      <c r="B53" s="29">
        <v>55328</v>
      </c>
    </row>
    <row r="54" spans="1:2" x14ac:dyDescent="0.3">
      <c r="A54" s="26" t="s">
        <v>26</v>
      </c>
      <c r="B54" s="26">
        <v>48230</v>
      </c>
    </row>
    <row r="55" spans="1:2" x14ac:dyDescent="0.3">
      <c r="A55" s="29" t="s">
        <v>26</v>
      </c>
      <c r="B55" s="29">
        <v>35680</v>
      </c>
    </row>
    <row r="56" spans="1:2" x14ac:dyDescent="0.3">
      <c r="A56" s="26" t="s">
        <v>26</v>
      </c>
      <c r="B56" s="26">
        <v>54795</v>
      </c>
    </row>
    <row r="57" spans="1:2" x14ac:dyDescent="0.3">
      <c r="A57" s="29" t="s">
        <v>65</v>
      </c>
      <c r="B57" s="29">
        <v>66255</v>
      </c>
    </row>
    <row r="58" spans="1:2" x14ac:dyDescent="0.3">
      <c r="A58" s="26" t="s">
        <v>26</v>
      </c>
      <c r="B58" s="26">
        <v>36996</v>
      </c>
    </row>
    <row r="59" spans="1:2" x14ac:dyDescent="0.3">
      <c r="A59" s="29" t="s">
        <v>65</v>
      </c>
      <c r="B59" s="29">
        <v>67086</v>
      </c>
    </row>
    <row r="60" spans="1:2" x14ac:dyDescent="0.3">
      <c r="A60" s="26" t="s">
        <v>26</v>
      </c>
      <c r="B60" s="26">
        <v>48538</v>
      </c>
    </row>
    <row r="61" spans="1:2" x14ac:dyDescent="0.3">
      <c r="A61" s="29" t="s">
        <v>26</v>
      </c>
      <c r="B61" s="29">
        <v>32033</v>
      </c>
    </row>
    <row r="62" spans="1:2" x14ac:dyDescent="0.3">
      <c r="A62" s="26" t="s">
        <v>26</v>
      </c>
      <c r="B62" s="26">
        <v>46857</v>
      </c>
    </row>
    <row r="63" spans="1:2" x14ac:dyDescent="0.3">
      <c r="A63" s="29" t="s">
        <v>26</v>
      </c>
      <c r="B63" s="29">
        <v>43622</v>
      </c>
    </row>
    <row r="64" spans="1:2" x14ac:dyDescent="0.3">
      <c r="A64" s="26" t="s">
        <v>26</v>
      </c>
      <c r="B64" s="26">
        <v>43870</v>
      </c>
    </row>
    <row r="65" spans="1:2" x14ac:dyDescent="0.3">
      <c r="A65" s="29" t="s">
        <v>26</v>
      </c>
      <c r="B65" s="29">
        <v>57581</v>
      </c>
    </row>
    <row r="66" spans="1:2" x14ac:dyDescent="0.3">
      <c r="A66" s="26" t="s">
        <v>26</v>
      </c>
      <c r="B66" s="26">
        <v>40519</v>
      </c>
    </row>
    <row r="67" spans="1:2" x14ac:dyDescent="0.3">
      <c r="A67" s="29" t="s">
        <v>26</v>
      </c>
      <c r="B67" s="29">
        <v>40658</v>
      </c>
    </row>
    <row r="68" spans="1:2" x14ac:dyDescent="0.3">
      <c r="A68" s="26" t="s">
        <v>26</v>
      </c>
      <c r="B68" s="26">
        <v>36441</v>
      </c>
    </row>
    <row r="69" spans="1:2" x14ac:dyDescent="0.3">
      <c r="A69" s="29" t="s">
        <v>26</v>
      </c>
      <c r="B69" s="29">
        <v>45652</v>
      </c>
    </row>
    <row r="70" spans="1:2" x14ac:dyDescent="0.3">
      <c r="A70" s="26" t="s">
        <v>26</v>
      </c>
      <c r="B70" s="26">
        <v>57492</v>
      </c>
    </row>
    <row r="71" spans="1:2" x14ac:dyDescent="0.3">
      <c r="A71" s="29" t="s">
        <v>26</v>
      </c>
      <c r="B71" s="29">
        <v>30665</v>
      </c>
    </row>
    <row r="72" spans="1:2" x14ac:dyDescent="0.3">
      <c r="A72" s="26" t="s">
        <v>26</v>
      </c>
      <c r="B72" s="26">
        <v>63720</v>
      </c>
    </row>
    <row r="73" spans="1:2" x14ac:dyDescent="0.3">
      <c r="A73" s="29" t="s">
        <v>26</v>
      </c>
      <c r="B73" s="29">
        <v>40783</v>
      </c>
    </row>
    <row r="74" spans="1:2" x14ac:dyDescent="0.3">
      <c r="A74" s="26" t="s">
        <v>26</v>
      </c>
      <c r="B74" s="26">
        <v>43143</v>
      </c>
    </row>
    <row r="75" spans="1:2" x14ac:dyDescent="0.3">
      <c r="A75" s="29" t="s">
        <v>26</v>
      </c>
      <c r="B75" s="29">
        <v>45334</v>
      </c>
    </row>
    <row r="76" spans="1:2" x14ac:dyDescent="0.3">
      <c r="A76" s="26" t="s">
        <v>26</v>
      </c>
      <c r="B76" s="26">
        <v>50626</v>
      </c>
    </row>
    <row r="77" spans="1:2" x14ac:dyDescent="0.3">
      <c r="A77" s="29" t="s">
        <v>26</v>
      </c>
      <c r="B77" s="29">
        <v>45560</v>
      </c>
    </row>
    <row r="78" spans="1:2" x14ac:dyDescent="0.3">
      <c r="A78" s="26" t="s">
        <v>65</v>
      </c>
      <c r="B78" s="26">
        <v>36360</v>
      </c>
    </row>
    <row r="79" spans="1:2" x14ac:dyDescent="0.3">
      <c r="A79" s="29" t="s">
        <v>26</v>
      </c>
      <c r="B79" s="29">
        <v>37928</v>
      </c>
    </row>
    <row r="80" spans="1:2" x14ac:dyDescent="0.3">
      <c r="A80" s="26" t="s">
        <v>26</v>
      </c>
      <c r="B80" s="26">
        <v>41200</v>
      </c>
    </row>
    <row r="81" spans="1:2" x14ac:dyDescent="0.3">
      <c r="A81" s="29" t="s">
        <v>26</v>
      </c>
      <c r="B81" s="29">
        <v>51422</v>
      </c>
    </row>
    <row r="82" spans="1:2" x14ac:dyDescent="0.3">
      <c r="A82" s="26" t="s">
        <v>26</v>
      </c>
      <c r="B82" s="26">
        <v>59277</v>
      </c>
    </row>
    <row r="83" spans="1:2" x14ac:dyDescent="0.3">
      <c r="A83" s="29" t="s">
        <v>26</v>
      </c>
      <c r="B83" s="29">
        <v>46015</v>
      </c>
    </row>
    <row r="84" spans="1:2" x14ac:dyDescent="0.3">
      <c r="A84" s="26" t="s">
        <v>26</v>
      </c>
      <c r="B84" s="26">
        <v>52103</v>
      </c>
    </row>
    <row r="85" spans="1:2" x14ac:dyDescent="0.3">
      <c r="A85" s="29" t="s">
        <v>26</v>
      </c>
      <c r="B85" s="29">
        <v>38323</v>
      </c>
    </row>
    <row r="86" spans="1:2" x14ac:dyDescent="0.3">
      <c r="A86" s="26" t="s">
        <v>65</v>
      </c>
      <c r="B86" s="26">
        <v>65438</v>
      </c>
    </row>
    <row r="87" spans="1:2" x14ac:dyDescent="0.3">
      <c r="A87" s="29" t="s">
        <v>65</v>
      </c>
      <c r="B87" s="29">
        <v>41318</v>
      </c>
    </row>
    <row r="88" spans="1:2" x14ac:dyDescent="0.3">
      <c r="A88" s="26" t="s">
        <v>26</v>
      </c>
      <c r="B88" s="26">
        <v>58331</v>
      </c>
    </row>
    <row r="89" spans="1:2" x14ac:dyDescent="0.3">
      <c r="A89" s="29" t="s">
        <v>26</v>
      </c>
      <c r="B89" s="29">
        <v>32401</v>
      </c>
    </row>
    <row r="90" spans="1:2" x14ac:dyDescent="0.3">
      <c r="A90" s="26" t="s">
        <v>26</v>
      </c>
      <c r="B90" s="26">
        <v>43198</v>
      </c>
    </row>
    <row r="91" spans="1:2" x14ac:dyDescent="0.3">
      <c r="A91" s="29" t="s">
        <v>26</v>
      </c>
      <c r="B91" s="29">
        <v>25419</v>
      </c>
    </row>
    <row r="92" spans="1:2" x14ac:dyDescent="0.3">
      <c r="A92" s="26" t="s">
        <v>26</v>
      </c>
      <c r="B92" s="26">
        <v>54527</v>
      </c>
    </row>
    <row r="93" spans="1:2" x14ac:dyDescent="0.3">
      <c r="A93" s="29" t="s">
        <v>26</v>
      </c>
      <c r="B93" s="29">
        <v>42840</v>
      </c>
    </row>
    <row r="94" spans="1:2" x14ac:dyDescent="0.3">
      <c r="A94" s="26" t="s">
        <v>26</v>
      </c>
      <c r="B94" s="26">
        <v>63392</v>
      </c>
    </row>
    <row r="95" spans="1:2" x14ac:dyDescent="0.3">
      <c r="A95" s="29" t="s">
        <v>26</v>
      </c>
      <c r="B95" s="29">
        <v>43237</v>
      </c>
    </row>
    <row r="96" spans="1:2" x14ac:dyDescent="0.3">
      <c r="A96" s="26" t="s">
        <v>26</v>
      </c>
      <c r="B96" s="26">
        <v>50410</v>
      </c>
    </row>
    <row r="97" spans="1:2" x14ac:dyDescent="0.3">
      <c r="A97" s="29" t="s">
        <v>26</v>
      </c>
      <c r="B97" s="29">
        <v>36087</v>
      </c>
    </row>
    <row r="98" spans="1:2" x14ac:dyDescent="0.3">
      <c r="A98" s="26" t="s">
        <v>65</v>
      </c>
      <c r="B98" s="26">
        <v>54403</v>
      </c>
    </row>
    <row r="99" spans="1:2" x14ac:dyDescent="0.3">
      <c r="A99" s="29" t="s">
        <v>26</v>
      </c>
      <c r="B99" s="29">
        <v>49244</v>
      </c>
    </row>
    <row r="100" spans="1:2" x14ac:dyDescent="0.3">
      <c r="A100" s="26" t="s">
        <v>26</v>
      </c>
      <c r="B100" s="26">
        <v>40070</v>
      </c>
    </row>
    <row r="101" spans="1:2" x14ac:dyDescent="0.3">
      <c r="A101" s="29" t="s">
        <v>26</v>
      </c>
      <c r="B101" s="29">
        <v>56884</v>
      </c>
    </row>
    <row r="102" spans="1:2" x14ac:dyDescent="0.3">
      <c r="A102" s="26" t="s">
        <v>26</v>
      </c>
      <c r="B102" s="26">
        <v>50157</v>
      </c>
    </row>
    <row r="103" spans="1:2" x14ac:dyDescent="0.3">
      <c r="A103" s="29" t="s">
        <v>26</v>
      </c>
      <c r="B103" s="29">
        <v>63770</v>
      </c>
    </row>
    <row r="104" spans="1:2" x14ac:dyDescent="0.3">
      <c r="A104" s="26" t="s">
        <v>26</v>
      </c>
      <c r="B104" s="26">
        <v>32196</v>
      </c>
    </row>
    <row r="105" spans="1:2" x14ac:dyDescent="0.3">
      <c r="A105" s="29" t="s">
        <v>26</v>
      </c>
      <c r="B105" s="29">
        <v>37179</v>
      </c>
    </row>
    <row r="106" spans="1:2" x14ac:dyDescent="0.3">
      <c r="A106" s="26" t="s">
        <v>26</v>
      </c>
      <c r="B106" s="26">
        <v>53165</v>
      </c>
    </row>
    <row r="107" spans="1:2" x14ac:dyDescent="0.3">
      <c r="A107" s="29" t="s">
        <v>26</v>
      </c>
      <c r="B107" s="29">
        <v>48232</v>
      </c>
    </row>
    <row r="108" spans="1:2" x14ac:dyDescent="0.3">
      <c r="A108" s="26" t="s">
        <v>26</v>
      </c>
      <c r="B108" s="26">
        <v>44022</v>
      </c>
    </row>
    <row r="109" spans="1:2" x14ac:dyDescent="0.3">
      <c r="A109" s="29" t="s">
        <v>26</v>
      </c>
      <c r="B109" s="29">
        <v>46312</v>
      </c>
    </row>
    <row r="110" spans="1:2" x14ac:dyDescent="0.3">
      <c r="A110" s="26" t="s">
        <v>26</v>
      </c>
      <c r="B110" s="26">
        <v>43190</v>
      </c>
    </row>
    <row r="111" spans="1:2" x14ac:dyDescent="0.3">
      <c r="A111" s="29" t="s">
        <v>26</v>
      </c>
      <c r="B111" s="29">
        <v>37945</v>
      </c>
    </row>
    <row r="112" spans="1:2" x14ac:dyDescent="0.3">
      <c r="A112" s="26" t="s">
        <v>26</v>
      </c>
      <c r="B112" s="26">
        <v>38998</v>
      </c>
    </row>
    <row r="113" spans="1:2" x14ac:dyDescent="0.3">
      <c r="A113" s="29" t="s">
        <v>65</v>
      </c>
      <c r="B113" s="29">
        <v>46252</v>
      </c>
    </row>
    <row r="114" spans="1:2" x14ac:dyDescent="0.3">
      <c r="A114" s="26" t="s">
        <v>26</v>
      </c>
      <c r="B114" s="26">
        <v>49878</v>
      </c>
    </row>
    <row r="115" spans="1:2" x14ac:dyDescent="0.3">
      <c r="A115" s="29" t="s">
        <v>65</v>
      </c>
      <c r="B115" s="29">
        <v>53569</v>
      </c>
    </row>
    <row r="116" spans="1:2" x14ac:dyDescent="0.3">
      <c r="A116" s="26" t="s">
        <v>65</v>
      </c>
      <c r="B116" s="26">
        <v>40354</v>
      </c>
    </row>
    <row r="117" spans="1:2" x14ac:dyDescent="0.3">
      <c r="A117" s="29" t="s">
        <v>65</v>
      </c>
      <c r="B117" s="29">
        <v>38401</v>
      </c>
    </row>
    <row r="118" spans="1:2" x14ac:dyDescent="0.3">
      <c r="A118" s="26" t="s">
        <v>26</v>
      </c>
      <c r="B118" s="26">
        <v>40312</v>
      </c>
    </row>
    <row r="119" spans="1:2" x14ac:dyDescent="0.3">
      <c r="A119" s="29" t="s">
        <v>26</v>
      </c>
      <c r="B119" s="29">
        <v>78983</v>
      </c>
    </row>
    <row r="120" spans="1:2" x14ac:dyDescent="0.3">
      <c r="A120" s="26" t="s">
        <v>26</v>
      </c>
      <c r="B120" s="26">
        <v>42237</v>
      </c>
    </row>
    <row r="121" spans="1:2" x14ac:dyDescent="0.3">
      <c r="A121" s="29" t="s">
        <v>65</v>
      </c>
      <c r="B121" s="29">
        <v>40085</v>
      </c>
    </row>
    <row r="122" spans="1:2" x14ac:dyDescent="0.3">
      <c r="A122" s="26" t="s">
        <v>26</v>
      </c>
      <c r="B122" s="26">
        <v>46951</v>
      </c>
    </row>
    <row r="123" spans="1:2" x14ac:dyDescent="0.3">
      <c r="A123" s="29" t="s">
        <v>26</v>
      </c>
      <c r="B123" s="29">
        <v>31583</v>
      </c>
    </row>
    <row r="124" spans="1:2" x14ac:dyDescent="0.3">
      <c r="A124" s="26" t="s">
        <v>65</v>
      </c>
      <c r="B124" s="26">
        <v>47124</v>
      </c>
    </row>
    <row r="125" spans="1:2" x14ac:dyDescent="0.3">
      <c r="A125" s="29" t="s">
        <v>26</v>
      </c>
      <c r="B125" s="29">
        <v>47591</v>
      </c>
    </row>
    <row r="126" spans="1:2" x14ac:dyDescent="0.3">
      <c r="A126" s="26" t="s">
        <v>65</v>
      </c>
      <c r="B126" s="26">
        <v>46884</v>
      </c>
    </row>
    <row r="127" spans="1:2" x14ac:dyDescent="0.3">
      <c r="A127" s="29" t="s">
        <v>26</v>
      </c>
      <c r="B127" s="29">
        <v>38092</v>
      </c>
    </row>
    <row r="128" spans="1:2" x14ac:dyDescent="0.3">
      <c r="A128" s="26" t="s">
        <v>26</v>
      </c>
      <c r="B128" s="26">
        <v>32400</v>
      </c>
    </row>
    <row r="129" spans="1:2" x14ac:dyDescent="0.3">
      <c r="A129" s="29" t="s">
        <v>65</v>
      </c>
      <c r="B129" s="29">
        <v>31894</v>
      </c>
    </row>
    <row r="130" spans="1:2" x14ac:dyDescent="0.3">
      <c r="A130" s="26" t="s">
        <v>26</v>
      </c>
      <c r="B130" s="26">
        <v>36947</v>
      </c>
    </row>
    <row r="131" spans="1:2" x14ac:dyDescent="0.3">
      <c r="A131" s="29" t="s">
        <v>26</v>
      </c>
      <c r="B131" s="29">
        <v>34067</v>
      </c>
    </row>
    <row r="132" spans="1:2" x14ac:dyDescent="0.3">
      <c r="A132" s="26" t="s">
        <v>26</v>
      </c>
      <c r="B132" s="26">
        <v>54305</v>
      </c>
    </row>
    <row r="133" spans="1:2" x14ac:dyDescent="0.3">
      <c r="A133" s="29" t="s">
        <v>26</v>
      </c>
      <c r="B133" s="29">
        <v>41268</v>
      </c>
    </row>
    <row r="134" spans="1:2" x14ac:dyDescent="0.3">
      <c r="A134" s="26" t="s">
        <v>26</v>
      </c>
      <c r="B134" s="26">
        <v>30358</v>
      </c>
    </row>
    <row r="135" spans="1:2" x14ac:dyDescent="0.3">
      <c r="A135" s="29" t="s">
        <v>26</v>
      </c>
      <c r="B135" s="29">
        <v>50453</v>
      </c>
    </row>
    <row r="136" spans="1:2" x14ac:dyDescent="0.3">
      <c r="A136" s="26" t="s">
        <v>65</v>
      </c>
      <c r="B136" s="26">
        <v>35179</v>
      </c>
    </row>
    <row r="137" spans="1:2" x14ac:dyDescent="0.3">
      <c r="A137" s="29" t="s">
        <v>26</v>
      </c>
      <c r="B137" s="29">
        <v>74318</v>
      </c>
    </row>
    <row r="138" spans="1:2" x14ac:dyDescent="0.3">
      <c r="A138" s="26" t="s">
        <v>26</v>
      </c>
      <c r="B138" s="26">
        <v>48602</v>
      </c>
    </row>
    <row r="139" spans="1:2" x14ac:dyDescent="0.3">
      <c r="A139" s="29" t="s">
        <v>26</v>
      </c>
      <c r="B139" s="29">
        <v>48151</v>
      </c>
    </row>
    <row r="140" spans="1:2" x14ac:dyDescent="0.3">
      <c r="A140" s="26" t="s">
        <v>26</v>
      </c>
      <c r="B140" s="26">
        <v>45885</v>
      </c>
    </row>
    <row r="141" spans="1:2" x14ac:dyDescent="0.3">
      <c r="A141" s="29" t="s">
        <v>65</v>
      </c>
      <c r="B141" s="29">
        <v>51751</v>
      </c>
    </row>
    <row r="142" spans="1:2" x14ac:dyDescent="0.3">
      <c r="A142" s="26" t="s">
        <v>26</v>
      </c>
      <c r="B142" s="26">
        <v>51637</v>
      </c>
    </row>
    <row r="143" spans="1:2" x14ac:dyDescent="0.3">
      <c r="A143" s="29" t="s">
        <v>26</v>
      </c>
      <c r="B143" s="29">
        <v>43557</v>
      </c>
    </row>
    <row r="144" spans="1:2" x14ac:dyDescent="0.3">
      <c r="A144" s="26" t="s">
        <v>65</v>
      </c>
      <c r="B144" s="26">
        <v>61609</v>
      </c>
    </row>
    <row r="145" spans="1:2" x14ac:dyDescent="0.3">
      <c r="A145" s="29" t="s">
        <v>26</v>
      </c>
      <c r="B145" s="29">
        <v>62060</v>
      </c>
    </row>
    <row r="146" spans="1:2" x14ac:dyDescent="0.3">
      <c r="A146" s="26" t="s">
        <v>26</v>
      </c>
      <c r="B146" s="26">
        <v>52483</v>
      </c>
    </row>
    <row r="147" spans="1:2" x14ac:dyDescent="0.3">
      <c r="A147" s="29" t="s">
        <v>65</v>
      </c>
      <c r="B147" s="29">
        <v>39408</v>
      </c>
    </row>
    <row r="148" spans="1:2" x14ac:dyDescent="0.3">
      <c r="A148" s="26" t="s">
        <v>26</v>
      </c>
      <c r="B148" s="26">
        <v>48320</v>
      </c>
    </row>
    <row r="149" spans="1:2" x14ac:dyDescent="0.3">
      <c r="A149" s="29" t="s">
        <v>26</v>
      </c>
      <c r="B149" s="29">
        <v>49603</v>
      </c>
    </row>
    <row r="150" spans="1:2" x14ac:dyDescent="0.3">
      <c r="A150" s="26" t="s">
        <v>26</v>
      </c>
      <c r="B150" s="26">
        <v>42966</v>
      </c>
    </row>
    <row r="151" spans="1:2" x14ac:dyDescent="0.3">
      <c r="A151" s="29" t="s">
        <v>26</v>
      </c>
      <c r="B151" s="29">
        <v>48038</v>
      </c>
    </row>
    <row r="152" spans="1:2" x14ac:dyDescent="0.3">
      <c r="A152" s="26" t="s">
        <v>26</v>
      </c>
      <c r="B152" s="26">
        <v>45712</v>
      </c>
    </row>
    <row r="153" spans="1:2" x14ac:dyDescent="0.3">
      <c r="A153" s="29" t="s">
        <v>26</v>
      </c>
      <c r="B153" s="29">
        <v>56169</v>
      </c>
    </row>
    <row r="154" spans="1:2" x14ac:dyDescent="0.3">
      <c r="A154" s="26" t="s">
        <v>26</v>
      </c>
      <c r="B154" s="26">
        <v>53041</v>
      </c>
    </row>
    <row r="155" spans="1:2" x14ac:dyDescent="0.3">
      <c r="A155" s="29" t="s">
        <v>65</v>
      </c>
      <c r="B155" s="29">
        <v>42821</v>
      </c>
    </row>
    <row r="156" spans="1:2" x14ac:dyDescent="0.3">
      <c r="A156" s="26" t="s">
        <v>26</v>
      </c>
      <c r="B156" s="26">
        <v>52243</v>
      </c>
    </row>
    <row r="157" spans="1:2" x14ac:dyDescent="0.3">
      <c r="A157" s="29" t="s">
        <v>26</v>
      </c>
      <c r="B157" s="29">
        <v>49291</v>
      </c>
    </row>
    <row r="158" spans="1:2" x14ac:dyDescent="0.3">
      <c r="A158" s="26" t="s">
        <v>26</v>
      </c>
      <c r="B158" s="26">
        <v>57245</v>
      </c>
    </row>
    <row r="159" spans="1:2" x14ac:dyDescent="0.3">
      <c r="A159" s="29" t="s">
        <v>26</v>
      </c>
      <c r="B159" s="29">
        <v>39901</v>
      </c>
    </row>
    <row r="160" spans="1:2" x14ac:dyDescent="0.3">
      <c r="A160" s="26" t="s">
        <v>26</v>
      </c>
      <c r="B160" s="26">
        <v>49107</v>
      </c>
    </row>
    <row r="161" spans="1:2" x14ac:dyDescent="0.3">
      <c r="A161" s="29" t="s">
        <v>26</v>
      </c>
      <c r="B161" s="29">
        <v>51974</v>
      </c>
    </row>
    <row r="162" spans="1:2" x14ac:dyDescent="0.3">
      <c r="A162" s="26" t="s">
        <v>26</v>
      </c>
      <c r="B162" s="26">
        <v>39057</v>
      </c>
    </row>
    <row r="163" spans="1:2" x14ac:dyDescent="0.3">
      <c r="A163" s="29" t="s">
        <v>26</v>
      </c>
      <c r="B163" s="29">
        <v>39499</v>
      </c>
    </row>
    <row r="164" spans="1:2" x14ac:dyDescent="0.3">
      <c r="A164" s="26" t="s">
        <v>26</v>
      </c>
      <c r="B164" s="26">
        <v>54569</v>
      </c>
    </row>
    <row r="165" spans="1:2" x14ac:dyDescent="0.3">
      <c r="A165" s="29" t="s">
        <v>26</v>
      </c>
      <c r="B165" s="29">
        <v>43802</v>
      </c>
    </row>
    <row r="166" spans="1:2" x14ac:dyDescent="0.3">
      <c r="A166" s="26" t="s">
        <v>26</v>
      </c>
      <c r="B166" s="26">
        <v>32903</v>
      </c>
    </row>
    <row r="167" spans="1:2" x14ac:dyDescent="0.3">
      <c r="A167" s="29" t="s">
        <v>26</v>
      </c>
      <c r="B167" s="29">
        <v>44508</v>
      </c>
    </row>
    <row r="168" spans="1:2" x14ac:dyDescent="0.3">
      <c r="A168" s="26" t="s">
        <v>26</v>
      </c>
      <c r="B168" s="26">
        <v>46566</v>
      </c>
    </row>
    <row r="169" spans="1:2" x14ac:dyDescent="0.3">
      <c r="A169" s="29" t="s">
        <v>26</v>
      </c>
      <c r="B169" s="29">
        <v>23434</v>
      </c>
    </row>
    <row r="170" spans="1:2" x14ac:dyDescent="0.3">
      <c r="A170" s="26" t="s">
        <v>26</v>
      </c>
      <c r="B170" s="26">
        <v>51683</v>
      </c>
    </row>
    <row r="171" spans="1:2" x14ac:dyDescent="0.3">
      <c r="A171" s="29" t="s">
        <v>26</v>
      </c>
      <c r="B171" s="29">
        <v>31298</v>
      </c>
    </row>
    <row r="172" spans="1:2" x14ac:dyDescent="0.3">
      <c r="A172" s="26" t="s">
        <v>26</v>
      </c>
      <c r="B172" s="26">
        <v>45876</v>
      </c>
    </row>
    <row r="173" spans="1:2" x14ac:dyDescent="0.3">
      <c r="A173" s="29" t="s">
        <v>26</v>
      </c>
      <c r="B173" s="29">
        <v>50643</v>
      </c>
    </row>
    <row r="174" spans="1:2" x14ac:dyDescent="0.3">
      <c r="A174" s="26" t="s">
        <v>65</v>
      </c>
      <c r="B174" s="26">
        <v>36386</v>
      </c>
    </row>
    <row r="175" spans="1:2" x14ac:dyDescent="0.3">
      <c r="A175" s="29" t="s">
        <v>26</v>
      </c>
      <c r="B175" s="29">
        <v>43373</v>
      </c>
    </row>
    <row r="176" spans="1:2" x14ac:dyDescent="0.3">
      <c r="A176" s="26" t="s">
        <v>26</v>
      </c>
      <c r="B176" s="26">
        <v>41459</v>
      </c>
    </row>
    <row r="177" spans="1:2" x14ac:dyDescent="0.3">
      <c r="A177" s="29" t="s">
        <v>26</v>
      </c>
      <c r="B177" s="29">
        <v>32145</v>
      </c>
    </row>
    <row r="178" spans="1:2" x14ac:dyDescent="0.3">
      <c r="A178" s="26" t="s">
        <v>26</v>
      </c>
      <c r="B178" s="26">
        <v>49704</v>
      </c>
    </row>
    <row r="179" spans="1:2" x14ac:dyDescent="0.3">
      <c r="A179" s="29" t="s">
        <v>26</v>
      </c>
      <c r="B179" s="29">
        <v>38974</v>
      </c>
    </row>
    <row r="180" spans="1:2" x14ac:dyDescent="0.3">
      <c r="A180" s="26" t="s">
        <v>26</v>
      </c>
      <c r="B180" s="26">
        <v>38478</v>
      </c>
    </row>
    <row r="181" spans="1:2" x14ac:dyDescent="0.3">
      <c r="A181" s="29" t="s">
        <v>26</v>
      </c>
      <c r="B181" s="29">
        <v>50202</v>
      </c>
    </row>
    <row r="182" spans="1:2" x14ac:dyDescent="0.3">
      <c r="A182" s="26" t="s">
        <v>26</v>
      </c>
      <c r="B182" s="26">
        <v>35255</v>
      </c>
    </row>
    <row r="183" spans="1:2" x14ac:dyDescent="0.3">
      <c r="A183" s="29" t="s">
        <v>26</v>
      </c>
      <c r="B183" s="29">
        <v>30590</v>
      </c>
    </row>
    <row r="184" spans="1:2" x14ac:dyDescent="0.3">
      <c r="A184" s="26" t="s">
        <v>65</v>
      </c>
      <c r="B184" s="26">
        <v>59543</v>
      </c>
    </row>
    <row r="185" spans="1:2" x14ac:dyDescent="0.3">
      <c r="A185" s="29" t="s">
        <v>26</v>
      </c>
      <c r="B185" s="29">
        <v>31073</v>
      </c>
    </row>
    <row r="186" spans="1:2" x14ac:dyDescent="0.3">
      <c r="A186" s="26" t="s">
        <v>26</v>
      </c>
      <c r="B186" s="26">
        <v>57593</v>
      </c>
    </row>
    <row r="187" spans="1:2" x14ac:dyDescent="0.3">
      <c r="A187" s="29" t="s">
        <v>26</v>
      </c>
      <c r="B187" s="29">
        <v>47873</v>
      </c>
    </row>
    <row r="188" spans="1:2" x14ac:dyDescent="0.3">
      <c r="A188" s="26" t="s">
        <v>26</v>
      </c>
      <c r="B188" s="26">
        <v>48738</v>
      </c>
    </row>
    <row r="189" spans="1:2" x14ac:dyDescent="0.3">
      <c r="A189" s="29" t="s">
        <v>26</v>
      </c>
      <c r="B189" s="29">
        <v>44433</v>
      </c>
    </row>
    <row r="190" spans="1:2" x14ac:dyDescent="0.3">
      <c r="A190" s="26" t="s">
        <v>26</v>
      </c>
      <c r="B190" s="26">
        <v>66476</v>
      </c>
    </row>
    <row r="191" spans="1:2" x14ac:dyDescent="0.3">
      <c r="A191" s="29" t="s">
        <v>26</v>
      </c>
      <c r="B191" s="29">
        <v>51802</v>
      </c>
    </row>
    <row r="192" spans="1:2" x14ac:dyDescent="0.3">
      <c r="A192" s="26" t="s">
        <v>26</v>
      </c>
      <c r="B192" s="26">
        <v>31482</v>
      </c>
    </row>
    <row r="193" spans="1:2" x14ac:dyDescent="0.3">
      <c r="A193" s="29" t="s">
        <v>65</v>
      </c>
      <c r="B193" s="29">
        <v>49869</v>
      </c>
    </row>
    <row r="194" spans="1:2" x14ac:dyDescent="0.3">
      <c r="A194" s="26" t="s">
        <v>26</v>
      </c>
      <c r="B194" s="26">
        <v>45054</v>
      </c>
    </row>
    <row r="195" spans="1:2" x14ac:dyDescent="0.3">
      <c r="A195" s="29" t="s">
        <v>26</v>
      </c>
      <c r="B195" s="29">
        <v>48466</v>
      </c>
    </row>
    <row r="196" spans="1:2" x14ac:dyDescent="0.3">
      <c r="A196" s="26" t="s">
        <v>26</v>
      </c>
      <c r="B196" s="26">
        <v>41275</v>
      </c>
    </row>
    <row r="197" spans="1:2" x14ac:dyDescent="0.3">
      <c r="A197" s="29" t="s">
        <v>65</v>
      </c>
      <c r="B197" s="29">
        <v>67282</v>
      </c>
    </row>
    <row r="198" spans="1:2" x14ac:dyDescent="0.3">
      <c r="A198" s="26" t="s">
        <v>26</v>
      </c>
      <c r="B198" s="26">
        <v>38066</v>
      </c>
    </row>
    <row r="199" spans="1:2" x14ac:dyDescent="0.3">
      <c r="A199" s="29" t="s">
        <v>26</v>
      </c>
      <c r="B199" s="29">
        <v>32188</v>
      </c>
    </row>
    <row r="200" spans="1:2" x14ac:dyDescent="0.3">
      <c r="A200" s="26" t="s">
        <v>26</v>
      </c>
      <c r="B200" s="26">
        <v>62459</v>
      </c>
    </row>
    <row r="201" spans="1:2" x14ac:dyDescent="0.3">
      <c r="A201" s="29" t="s">
        <v>26</v>
      </c>
      <c r="B201" s="29">
        <v>44128</v>
      </c>
    </row>
    <row r="202" spans="1:2" x14ac:dyDescent="0.3">
      <c r="A202" s="26" t="s">
        <v>65</v>
      </c>
      <c r="B202" s="26">
        <v>33038</v>
      </c>
    </row>
    <row r="203" spans="1:2" x14ac:dyDescent="0.3">
      <c r="A203" s="29" t="s">
        <v>26</v>
      </c>
      <c r="B203" s="29">
        <v>45742</v>
      </c>
    </row>
    <row r="204" spans="1:2" x14ac:dyDescent="0.3">
      <c r="A204" s="26" t="s">
        <v>26</v>
      </c>
      <c r="B204" s="26">
        <v>54795</v>
      </c>
    </row>
    <row r="205" spans="1:2" x14ac:dyDescent="0.3">
      <c r="A205" s="29" t="s">
        <v>26</v>
      </c>
      <c r="B205" s="29">
        <v>58280</v>
      </c>
    </row>
    <row r="206" spans="1:2" x14ac:dyDescent="0.3">
      <c r="A206" s="26" t="s">
        <v>26</v>
      </c>
      <c r="B206" s="26">
        <v>55875</v>
      </c>
    </row>
    <row r="207" spans="1:2" x14ac:dyDescent="0.3">
      <c r="A207" s="29" t="s">
        <v>26</v>
      </c>
      <c r="B207" s="29">
        <v>38450</v>
      </c>
    </row>
    <row r="208" spans="1:2" x14ac:dyDescent="0.3">
      <c r="A208" s="26" t="s">
        <v>26</v>
      </c>
      <c r="B208" s="26">
        <v>38933</v>
      </c>
    </row>
    <row r="209" spans="1:2" x14ac:dyDescent="0.3">
      <c r="A209" s="29" t="s">
        <v>26</v>
      </c>
      <c r="B209" s="29">
        <v>53114</v>
      </c>
    </row>
    <row r="210" spans="1:2" x14ac:dyDescent="0.3">
      <c r="A210" s="26" t="s">
        <v>26</v>
      </c>
      <c r="B210" s="26">
        <v>50061</v>
      </c>
    </row>
    <row r="211" spans="1:2" x14ac:dyDescent="0.3">
      <c r="A211" s="29" t="s">
        <v>26</v>
      </c>
      <c r="B211" s="29">
        <v>41420</v>
      </c>
    </row>
    <row r="212" spans="1:2" x14ac:dyDescent="0.3">
      <c r="A212" s="26" t="s">
        <v>26</v>
      </c>
      <c r="B212" s="26">
        <v>59164</v>
      </c>
    </row>
    <row r="213" spans="1:2" x14ac:dyDescent="0.3">
      <c r="A213" s="29" t="s">
        <v>26</v>
      </c>
      <c r="B213" s="29">
        <v>63227</v>
      </c>
    </row>
    <row r="214" spans="1:2" x14ac:dyDescent="0.3">
      <c r="A214" s="26" t="s">
        <v>26</v>
      </c>
      <c r="B214" s="26">
        <v>41402</v>
      </c>
    </row>
    <row r="215" spans="1:2" x14ac:dyDescent="0.3">
      <c r="A215" s="29" t="s">
        <v>65</v>
      </c>
      <c r="B215" s="29">
        <v>42311</v>
      </c>
    </row>
    <row r="216" spans="1:2" x14ac:dyDescent="0.3">
      <c r="A216" s="26" t="s">
        <v>26</v>
      </c>
      <c r="B216" s="26">
        <v>42759</v>
      </c>
    </row>
    <row r="217" spans="1:2" x14ac:dyDescent="0.3">
      <c r="A217" s="29" t="s">
        <v>26</v>
      </c>
      <c r="B217" s="29">
        <v>46940</v>
      </c>
    </row>
    <row r="218" spans="1:2" x14ac:dyDescent="0.3">
      <c r="A218" s="26" t="s">
        <v>26</v>
      </c>
      <c r="B218" s="26">
        <v>53610</v>
      </c>
    </row>
    <row r="219" spans="1:2" x14ac:dyDescent="0.3">
      <c r="A219" s="29" t="s">
        <v>26</v>
      </c>
      <c r="B219" s="29">
        <v>65547</v>
      </c>
    </row>
    <row r="220" spans="1:2" x14ac:dyDescent="0.3">
      <c r="A220" s="26" t="s">
        <v>26</v>
      </c>
      <c r="B220" s="26">
        <v>61367</v>
      </c>
    </row>
    <row r="221" spans="1:2" x14ac:dyDescent="0.3">
      <c r="A221" s="29" t="s">
        <v>26</v>
      </c>
      <c r="B221" s="29">
        <v>32775</v>
      </c>
    </row>
    <row r="222" spans="1:2" x14ac:dyDescent="0.3">
      <c r="A222" s="26" t="s">
        <v>26</v>
      </c>
      <c r="B222" s="26">
        <v>30581</v>
      </c>
    </row>
    <row r="223" spans="1:2" x14ac:dyDescent="0.3">
      <c r="A223" s="29" t="s">
        <v>26</v>
      </c>
      <c r="B223" s="29">
        <v>40077</v>
      </c>
    </row>
    <row r="224" spans="1:2" x14ac:dyDescent="0.3">
      <c r="A224" s="26" t="s">
        <v>26</v>
      </c>
      <c r="B224" s="26">
        <v>42972</v>
      </c>
    </row>
    <row r="225" spans="1:2" x14ac:dyDescent="0.3">
      <c r="A225" s="29" t="s">
        <v>26</v>
      </c>
      <c r="B225" s="29">
        <v>44575</v>
      </c>
    </row>
    <row r="226" spans="1:2" x14ac:dyDescent="0.3">
      <c r="A226" s="26" t="s">
        <v>26</v>
      </c>
      <c r="B226" s="26">
        <v>44082</v>
      </c>
    </row>
    <row r="227" spans="1:2" x14ac:dyDescent="0.3">
      <c r="A227" s="29" t="s">
        <v>26</v>
      </c>
      <c r="B227" s="29">
        <v>32294</v>
      </c>
    </row>
    <row r="228" spans="1:2" x14ac:dyDescent="0.3">
      <c r="A228" s="26" t="s">
        <v>26</v>
      </c>
      <c r="B228" s="26">
        <v>69328</v>
      </c>
    </row>
    <row r="229" spans="1:2" x14ac:dyDescent="0.3">
      <c r="A229" s="29" t="s">
        <v>26</v>
      </c>
      <c r="B229" s="29">
        <v>34251</v>
      </c>
    </row>
    <row r="230" spans="1:2" x14ac:dyDescent="0.3">
      <c r="A230" s="26" t="s">
        <v>26</v>
      </c>
      <c r="B230" s="26">
        <v>46267</v>
      </c>
    </row>
    <row r="231" spans="1:2" x14ac:dyDescent="0.3">
      <c r="A231" s="29" t="s">
        <v>65</v>
      </c>
      <c r="B231" s="29">
        <v>44864</v>
      </c>
    </row>
    <row r="232" spans="1:2" x14ac:dyDescent="0.3">
      <c r="A232" s="26" t="s">
        <v>26</v>
      </c>
      <c r="B232" s="26">
        <v>51416</v>
      </c>
    </row>
    <row r="233" spans="1:2" x14ac:dyDescent="0.3">
      <c r="A233" s="29" t="s">
        <v>26</v>
      </c>
      <c r="B233" s="29">
        <v>41321</v>
      </c>
    </row>
    <row r="234" spans="1:2" x14ac:dyDescent="0.3">
      <c r="A234" s="26" t="s">
        <v>65</v>
      </c>
      <c r="B234" s="26">
        <v>32672</v>
      </c>
    </row>
    <row r="235" spans="1:2" x14ac:dyDescent="0.3">
      <c r="A235" s="29" t="s">
        <v>26</v>
      </c>
      <c r="B235" s="29">
        <v>35796</v>
      </c>
    </row>
    <row r="236" spans="1:2" x14ac:dyDescent="0.3">
      <c r="A236" s="26" t="s">
        <v>26</v>
      </c>
      <c r="B236" s="26">
        <v>50640</v>
      </c>
    </row>
    <row r="237" spans="1:2" x14ac:dyDescent="0.3">
      <c r="A237" s="29" t="s">
        <v>26</v>
      </c>
      <c r="B237" s="29">
        <v>56180</v>
      </c>
    </row>
    <row r="238" spans="1:2" x14ac:dyDescent="0.3">
      <c r="A238" s="26" t="s">
        <v>65</v>
      </c>
      <c r="B238" s="26">
        <v>63584</v>
      </c>
    </row>
    <row r="239" spans="1:2" x14ac:dyDescent="0.3">
      <c r="A239" s="29" t="s">
        <v>65</v>
      </c>
      <c r="B239" s="29">
        <v>42540</v>
      </c>
    </row>
    <row r="240" spans="1:2" x14ac:dyDescent="0.3">
      <c r="A240" s="26" t="s">
        <v>26</v>
      </c>
      <c r="B240" s="26">
        <v>51728</v>
      </c>
    </row>
    <row r="241" spans="1:2" x14ac:dyDescent="0.3">
      <c r="A241" s="29" t="s">
        <v>26</v>
      </c>
      <c r="B241" s="29">
        <v>29150</v>
      </c>
    </row>
    <row r="242" spans="1:2" x14ac:dyDescent="0.3">
      <c r="A242" s="26" t="s">
        <v>26</v>
      </c>
      <c r="B242" s="26">
        <v>54108</v>
      </c>
    </row>
    <row r="243" spans="1:2" x14ac:dyDescent="0.3">
      <c r="A243" s="29" t="s">
        <v>26</v>
      </c>
      <c r="B243" s="29">
        <v>41431</v>
      </c>
    </row>
    <row r="244" spans="1:2" x14ac:dyDescent="0.3">
      <c r="A244" s="26" t="s">
        <v>26</v>
      </c>
      <c r="B244" s="26">
        <v>28334</v>
      </c>
    </row>
    <row r="245" spans="1:2" x14ac:dyDescent="0.3">
      <c r="A245" s="29" t="s">
        <v>26</v>
      </c>
      <c r="B245" s="29">
        <v>51977</v>
      </c>
    </row>
    <row r="246" spans="1:2" x14ac:dyDescent="0.3">
      <c r="A246" s="26" t="s">
        <v>26</v>
      </c>
      <c r="B246" s="26">
        <v>41842</v>
      </c>
    </row>
    <row r="247" spans="1:2" x14ac:dyDescent="0.3">
      <c r="A247" s="29" t="s">
        <v>26</v>
      </c>
      <c r="B247" s="29">
        <v>31613</v>
      </c>
    </row>
    <row r="248" spans="1:2" x14ac:dyDescent="0.3">
      <c r="A248" s="26" t="s">
        <v>26</v>
      </c>
      <c r="B248" s="26">
        <v>38400</v>
      </c>
    </row>
    <row r="249" spans="1:2" x14ac:dyDescent="0.3">
      <c r="A249" s="29" t="s">
        <v>26</v>
      </c>
      <c r="B249" s="29">
        <v>49007</v>
      </c>
    </row>
    <row r="250" spans="1:2" x14ac:dyDescent="0.3">
      <c r="A250" s="26" t="s">
        <v>26</v>
      </c>
      <c r="B250" s="26">
        <v>42144</v>
      </c>
    </row>
    <row r="251" spans="1:2" x14ac:dyDescent="0.3">
      <c r="A251" s="29" t="s">
        <v>65</v>
      </c>
      <c r="B251" s="29">
        <v>37802</v>
      </c>
    </row>
    <row r="252" spans="1:2" x14ac:dyDescent="0.3">
      <c r="A252" s="26" t="s">
        <v>26</v>
      </c>
      <c r="B252" s="26">
        <v>35305</v>
      </c>
    </row>
    <row r="253" spans="1:2" x14ac:dyDescent="0.3">
      <c r="A253" s="29" t="s">
        <v>26</v>
      </c>
      <c r="B253" s="29">
        <v>38075</v>
      </c>
    </row>
    <row r="254" spans="1:2" x14ac:dyDescent="0.3">
      <c r="A254" s="26" t="s">
        <v>26</v>
      </c>
      <c r="B254" s="26">
        <v>45169</v>
      </c>
    </row>
    <row r="255" spans="1:2" x14ac:dyDescent="0.3">
      <c r="A255" s="29" t="s">
        <v>26</v>
      </c>
      <c r="B255" s="29">
        <v>31871</v>
      </c>
    </row>
    <row r="256" spans="1:2" x14ac:dyDescent="0.3">
      <c r="A256" s="26" t="s">
        <v>26</v>
      </c>
      <c r="B256" s="26">
        <v>57071</v>
      </c>
    </row>
    <row r="257" spans="1:2" x14ac:dyDescent="0.3">
      <c r="A257" s="29" t="s">
        <v>26</v>
      </c>
      <c r="B257" s="29">
        <v>59698</v>
      </c>
    </row>
    <row r="258" spans="1:2" x14ac:dyDescent="0.3">
      <c r="A258" s="26" t="s">
        <v>26</v>
      </c>
      <c r="B258" s="26">
        <v>65361</v>
      </c>
    </row>
    <row r="259" spans="1:2" x14ac:dyDescent="0.3">
      <c r="A259" s="29" t="s">
        <v>26</v>
      </c>
      <c r="B259" s="29">
        <v>42945</v>
      </c>
    </row>
    <row r="260" spans="1:2" x14ac:dyDescent="0.3">
      <c r="A260" s="26" t="s">
        <v>26</v>
      </c>
      <c r="B260" s="26">
        <v>48715</v>
      </c>
    </row>
    <row r="261" spans="1:2" x14ac:dyDescent="0.3">
      <c r="A261" s="29" t="s">
        <v>26</v>
      </c>
      <c r="B261" s="29">
        <v>46117</v>
      </c>
    </row>
    <row r="262" spans="1:2" x14ac:dyDescent="0.3">
      <c r="A262" s="26" t="s">
        <v>65</v>
      </c>
      <c r="B262" s="26">
        <v>50573</v>
      </c>
    </row>
    <row r="263" spans="1:2" x14ac:dyDescent="0.3">
      <c r="A263" s="29" t="s">
        <v>26</v>
      </c>
      <c r="B263" s="29">
        <v>29308</v>
      </c>
    </row>
    <row r="264" spans="1:2" x14ac:dyDescent="0.3">
      <c r="A264" s="26" t="s">
        <v>26</v>
      </c>
      <c r="B264" s="26">
        <v>46250</v>
      </c>
    </row>
    <row r="265" spans="1:2" x14ac:dyDescent="0.3">
      <c r="A265" s="29" t="s">
        <v>26</v>
      </c>
      <c r="B265" s="29">
        <v>52937</v>
      </c>
    </row>
    <row r="266" spans="1:2" x14ac:dyDescent="0.3">
      <c r="A266" s="26" t="s">
        <v>26</v>
      </c>
      <c r="B266" s="26">
        <v>38299</v>
      </c>
    </row>
    <row r="267" spans="1:2" x14ac:dyDescent="0.3">
      <c r="A267" s="29" t="s">
        <v>26</v>
      </c>
      <c r="B267" s="29">
        <v>51075</v>
      </c>
    </row>
    <row r="268" spans="1:2" x14ac:dyDescent="0.3">
      <c r="A268" s="26" t="s">
        <v>26</v>
      </c>
      <c r="B268" s="26">
        <v>41403</v>
      </c>
    </row>
    <row r="269" spans="1:2" x14ac:dyDescent="0.3">
      <c r="A269" s="29" t="s">
        <v>26</v>
      </c>
      <c r="B269" s="29">
        <v>58615</v>
      </c>
    </row>
    <row r="270" spans="1:2" x14ac:dyDescent="0.3">
      <c r="A270" s="26" t="s">
        <v>26</v>
      </c>
      <c r="B270" s="26">
        <v>72629</v>
      </c>
    </row>
    <row r="271" spans="1:2" x14ac:dyDescent="0.3">
      <c r="A271" s="29" t="s">
        <v>26</v>
      </c>
      <c r="B271" s="29">
        <v>33411</v>
      </c>
    </row>
    <row r="272" spans="1:2" x14ac:dyDescent="0.3">
      <c r="A272" s="26" t="s">
        <v>26</v>
      </c>
      <c r="B272" s="26">
        <v>58715</v>
      </c>
    </row>
    <row r="273" spans="1:2" x14ac:dyDescent="0.3">
      <c r="A273" s="29" t="s">
        <v>26</v>
      </c>
      <c r="B273" s="29">
        <v>32288</v>
      </c>
    </row>
    <row r="274" spans="1:2" x14ac:dyDescent="0.3">
      <c r="A274" s="26" t="s">
        <v>26</v>
      </c>
      <c r="B274" s="26">
        <v>69269</v>
      </c>
    </row>
    <row r="275" spans="1:2" x14ac:dyDescent="0.3">
      <c r="A275" s="29" t="s">
        <v>26</v>
      </c>
      <c r="B275" s="29">
        <v>47215</v>
      </c>
    </row>
    <row r="276" spans="1:2" x14ac:dyDescent="0.3">
      <c r="A276" s="26" t="s">
        <v>26</v>
      </c>
      <c r="B276" s="26">
        <v>41809</v>
      </c>
    </row>
    <row r="277" spans="1:2" x14ac:dyDescent="0.3">
      <c r="A277" s="29" t="s">
        <v>26</v>
      </c>
      <c r="B277" s="29">
        <v>53934</v>
      </c>
    </row>
    <row r="278" spans="1:2" x14ac:dyDescent="0.3">
      <c r="A278" s="26" t="s">
        <v>26</v>
      </c>
      <c r="B278" s="26">
        <v>44362</v>
      </c>
    </row>
    <row r="279" spans="1:2" x14ac:dyDescent="0.3">
      <c r="A279" s="29" t="s">
        <v>26</v>
      </c>
      <c r="B279" s="29">
        <v>59466</v>
      </c>
    </row>
    <row r="280" spans="1:2" x14ac:dyDescent="0.3">
      <c r="A280" s="26" t="s">
        <v>65</v>
      </c>
      <c r="B280" s="26">
        <v>58781</v>
      </c>
    </row>
    <row r="281" spans="1:2" x14ac:dyDescent="0.3">
      <c r="A281" s="29" t="s">
        <v>26</v>
      </c>
      <c r="B281" s="29">
        <v>25494</v>
      </c>
    </row>
    <row r="282" spans="1:2" x14ac:dyDescent="0.3">
      <c r="A282" s="26" t="s">
        <v>26</v>
      </c>
      <c r="B282" s="26">
        <v>53387</v>
      </c>
    </row>
    <row r="283" spans="1:2" x14ac:dyDescent="0.3">
      <c r="A283" s="29" t="s">
        <v>26</v>
      </c>
      <c r="B283" s="29">
        <v>41581</v>
      </c>
    </row>
    <row r="284" spans="1:2" x14ac:dyDescent="0.3">
      <c r="A284" s="26" t="s">
        <v>26</v>
      </c>
      <c r="B284" s="26">
        <v>36345</v>
      </c>
    </row>
    <row r="285" spans="1:2" x14ac:dyDescent="0.3">
      <c r="A285" s="29" t="s">
        <v>26</v>
      </c>
      <c r="B285" s="29">
        <v>38882</v>
      </c>
    </row>
    <row r="286" spans="1:2" x14ac:dyDescent="0.3">
      <c r="A286" s="26" t="s">
        <v>26</v>
      </c>
      <c r="B286" s="26">
        <v>46783</v>
      </c>
    </row>
    <row r="287" spans="1:2" x14ac:dyDescent="0.3">
      <c r="A287" s="29" t="s">
        <v>26</v>
      </c>
      <c r="B287" s="29">
        <v>38672</v>
      </c>
    </row>
    <row r="288" spans="1:2" x14ac:dyDescent="0.3">
      <c r="A288" s="26" t="s">
        <v>26</v>
      </c>
      <c r="B288" s="26">
        <v>48723</v>
      </c>
    </row>
    <row r="289" spans="1:2" x14ac:dyDescent="0.3">
      <c r="A289" s="29" t="s">
        <v>65</v>
      </c>
      <c r="B289" s="29">
        <v>39762</v>
      </c>
    </row>
    <row r="290" spans="1:2" x14ac:dyDescent="0.3">
      <c r="A290" s="26" t="s">
        <v>26</v>
      </c>
      <c r="B290" s="26">
        <v>55497</v>
      </c>
    </row>
    <row r="291" spans="1:2" x14ac:dyDescent="0.3">
      <c r="A291" s="29" t="s">
        <v>65</v>
      </c>
      <c r="B291" s="29">
        <v>84481</v>
      </c>
    </row>
    <row r="292" spans="1:2" x14ac:dyDescent="0.3">
      <c r="A292" s="26" t="s">
        <v>26</v>
      </c>
      <c r="B292" s="26">
        <v>59273</v>
      </c>
    </row>
    <row r="293" spans="1:2" x14ac:dyDescent="0.3">
      <c r="A293" s="29" t="s">
        <v>26</v>
      </c>
      <c r="B293" s="29">
        <v>44304</v>
      </c>
    </row>
    <row r="294" spans="1:2" x14ac:dyDescent="0.3">
      <c r="A294" s="26" t="s">
        <v>26</v>
      </c>
      <c r="B294" s="26">
        <v>45179</v>
      </c>
    </row>
    <row r="295" spans="1:2" x14ac:dyDescent="0.3">
      <c r="A295" s="29" t="s">
        <v>65</v>
      </c>
      <c r="B295" s="29">
        <v>54165</v>
      </c>
    </row>
    <row r="296" spans="1:2" x14ac:dyDescent="0.3">
      <c r="A296" s="26" t="s">
        <v>26</v>
      </c>
      <c r="B296" s="26">
        <v>48890</v>
      </c>
    </row>
    <row r="297" spans="1:2" x14ac:dyDescent="0.3">
      <c r="A297" s="29" t="s">
        <v>26</v>
      </c>
      <c r="B297" s="29">
        <v>53812</v>
      </c>
    </row>
    <row r="298" spans="1:2" x14ac:dyDescent="0.3">
      <c r="A298" s="26" t="s">
        <v>26</v>
      </c>
      <c r="B298" s="26">
        <v>49521</v>
      </c>
    </row>
    <row r="299" spans="1:2" x14ac:dyDescent="0.3">
      <c r="A299" s="29" t="s">
        <v>65</v>
      </c>
      <c r="B299" s="29">
        <v>50116</v>
      </c>
    </row>
    <row r="300" spans="1:2" x14ac:dyDescent="0.3">
      <c r="A300" s="26" t="s">
        <v>65</v>
      </c>
      <c r="B300" s="26">
        <v>40556</v>
      </c>
    </row>
    <row r="301" spans="1:2" x14ac:dyDescent="0.3">
      <c r="A301" s="29" t="s">
        <v>26</v>
      </c>
      <c r="B301" s="29">
        <v>57447</v>
      </c>
    </row>
    <row r="302" spans="1:2" x14ac:dyDescent="0.3">
      <c r="A302" s="26" t="s">
        <v>26</v>
      </c>
      <c r="B302" s="26">
        <v>46368</v>
      </c>
    </row>
    <row r="303" spans="1:2" x14ac:dyDescent="0.3">
      <c r="A303" s="29" t="s">
        <v>26</v>
      </c>
      <c r="B303" s="29">
        <v>54197</v>
      </c>
    </row>
    <row r="304" spans="1:2" x14ac:dyDescent="0.3">
      <c r="A304" s="26" t="s">
        <v>26</v>
      </c>
      <c r="B304" s="26">
        <v>48830</v>
      </c>
    </row>
    <row r="305" spans="1:2" x14ac:dyDescent="0.3">
      <c r="A305" s="29" t="s">
        <v>26</v>
      </c>
      <c r="B305" s="29">
        <v>36498</v>
      </c>
    </row>
    <row r="306" spans="1:2" x14ac:dyDescent="0.3">
      <c r="A306" s="26" t="s">
        <v>26</v>
      </c>
      <c r="B306" s="26">
        <v>22675</v>
      </c>
    </row>
    <row r="307" spans="1:2" x14ac:dyDescent="0.3">
      <c r="A307" s="29" t="s">
        <v>26</v>
      </c>
      <c r="B307" s="29">
        <v>39260</v>
      </c>
    </row>
    <row r="308" spans="1:2" x14ac:dyDescent="0.3">
      <c r="A308" s="26" t="s">
        <v>26</v>
      </c>
      <c r="B308" s="26">
        <v>51028</v>
      </c>
    </row>
    <row r="309" spans="1:2" x14ac:dyDescent="0.3">
      <c r="A309" s="29" t="s">
        <v>26</v>
      </c>
      <c r="B309" s="29">
        <v>29628</v>
      </c>
    </row>
    <row r="310" spans="1:2" x14ac:dyDescent="0.3">
      <c r="A310" s="26" t="s">
        <v>65</v>
      </c>
      <c r="B310" s="26">
        <v>40609</v>
      </c>
    </row>
    <row r="311" spans="1:2" x14ac:dyDescent="0.3">
      <c r="A311" s="29" t="s">
        <v>65</v>
      </c>
      <c r="B311" s="29">
        <v>48202</v>
      </c>
    </row>
    <row r="312" spans="1:2" x14ac:dyDescent="0.3">
      <c r="A312" s="26" t="s">
        <v>26</v>
      </c>
      <c r="B312" s="26">
        <v>66059</v>
      </c>
    </row>
    <row r="313" spans="1:2" x14ac:dyDescent="0.3">
      <c r="A313" s="29" t="s">
        <v>26</v>
      </c>
      <c r="B313" s="29">
        <v>32616</v>
      </c>
    </row>
    <row r="314" spans="1:2" x14ac:dyDescent="0.3">
      <c r="A314" s="26" t="s">
        <v>26</v>
      </c>
      <c r="B314" s="26">
        <v>41878</v>
      </c>
    </row>
    <row r="315" spans="1:2" x14ac:dyDescent="0.3">
      <c r="A315" s="29" t="s">
        <v>26</v>
      </c>
      <c r="B315" s="29">
        <v>31206</v>
      </c>
    </row>
    <row r="316" spans="1:2" x14ac:dyDescent="0.3">
      <c r="A316" s="26" t="s">
        <v>26</v>
      </c>
      <c r="B316" s="26">
        <v>55939</v>
      </c>
    </row>
    <row r="317" spans="1:2" x14ac:dyDescent="0.3">
      <c r="A317" s="29" t="s">
        <v>65</v>
      </c>
      <c r="B317" s="29">
        <v>38003</v>
      </c>
    </row>
    <row r="318" spans="1:2" x14ac:dyDescent="0.3">
      <c r="A318" s="26" t="s">
        <v>26</v>
      </c>
      <c r="B318" s="26">
        <v>42526</v>
      </c>
    </row>
    <row r="319" spans="1:2" x14ac:dyDescent="0.3">
      <c r="A319" s="29" t="s">
        <v>26</v>
      </c>
      <c r="B319" s="29">
        <v>40916</v>
      </c>
    </row>
    <row r="320" spans="1:2" x14ac:dyDescent="0.3">
      <c r="A320" s="26" t="s">
        <v>26</v>
      </c>
      <c r="B320" s="26">
        <v>53329</v>
      </c>
    </row>
    <row r="321" spans="1:2" x14ac:dyDescent="0.3">
      <c r="A321" s="29" t="s">
        <v>26</v>
      </c>
      <c r="B321" s="29">
        <v>53539</v>
      </c>
    </row>
    <row r="322" spans="1:2" x14ac:dyDescent="0.3">
      <c r="A322" s="26" t="s">
        <v>26</v>
      </c>
      <c r="B322" s="26">
        <v>34212</v>
      </c>
    </row>
    <row r="323" spans="1:2" x14ac:dyDescent="0.3">
      <c r="A323" s="29" t="s">
        <v>26</v>
      </c>
      <c r="B323" s="29">
        <v>40587</v>
      </c>
    </row>
    <row r="324" spans="1:2" x14ac:dyDescent="0.3">
      <c r="A324" s="26" t="s">
        <v>26</v>
      </c>
      <c r="B324" s="26">
        <v>35139</v>
      </c>
    </row>
    <row r="325" spans="1:2" x14ac:dyDescent="0.3">
      <c r="A325" s="29" t="s">
        <v>26</v>
      </c>
      <c r="B325" s="29">
        <v>50716</v>
      </c>
    </row>
    <row r="326" spans="1:2" x14ac:dyDescent="0.3">
      <c r="A326" s="26" t="s">
        <v>26</v>
      </c>
      <c r="B326" s="26">
        <v>47522</v>
      </c>
    </row>
    <row r="327" spans="1:2" x14ac:dyDescent="0.3">
      <c r="A327" s="29" t="s">
        <v>26</v>
      </c>
      <c r="B327" s="29">
        <v>49136</v>
      </c>
    </row>
    <row r="328" spans="1:2" x14ac:dyDescent="0.3">
      <c r="A328" s="26" t="s">
        <v>26</v>
      </c>
      <c r="B328" s="26">
        <v>36541</v>
      </c>
    </row>
    <row r="329" spans="1:2" x14ac:dyDescent="0.3">
      <c r="A329" s="29" t="s">
        <v>26</v>
      </c>
      <c r="B329" s="29">
        <v>44843</v>
      </c>
    </row>
    <row r="330" spans="1:2" x14ac:dyDescent="0.3">
      <c r="A330" s="26" t="s">
        <v>26</v>
      </c>
      <c r="B330" s="26">
        <v>43934</v>
      </c>
    </row>
    <row r="331" spans="1:2" x14ac:dyDescent="0.3">
      <c r="A331" s="29" t="s">
        <v>26</v>
      </c>
      <c r="B331" s="29">
        <v>50080</v>
      </c>
    </row>
    <row r="332" spans="1:2" x14ac:dyDescent="0.3">
      <c r="A332" s="26" t="s">
        <v>65</v>
      </c>
      <c r="B332" s="26">
        <v>44848</v>
      </c>
    </row>
    <row r="333" spans="1:2" x14ac:dyDescent="0.3">
      <c r="A333" s="29" t="s">
        <v>65</v>
      </c>
      <c r="B333" s="29">
        <v>28780</v>
      </c>
    </row>
    <row r="334" spans="1:2" x14ac:dyDescent="0.3">
      <c r="A334" s="26" t="s">
        <v>26</v>
      </c>
      <c r="B334" s="26">
        <v>64556</v>
      </c>
    </row>
    <row r="335" spans="1:2" x14ac:dyDescent="0.3">
      <c r="A335" s="29" t="s">
        <v>26</v>
      </c>
      <c r="B335" s="29">
        <v>27405</v>
      </c>
    </row>
    <row r="336" spans="1:2" x14ac:dyDescent="0.3">
      <c r="A336" s="26" t="s">
        <v>26</v>
      </c>
      <c r="B336" s="26">
        <v>36828</v>
      </c>
    </row>
    <row r="337" spans="1:2" x14ac:dyDescent="0.3">
      <c r="A337" s="29" t="s">
        <v>26</v>
      </c>
      <c r="B337" s="29">
        <v>58713</v>
      </c>
    </row>
    <row r="338" spans="1:2" x14ac:dyDescent="0.3">
      <c r="A338" s="26" t="s">
        <v>26</v>
      </c>
      <c r="B338" s="26">
        <v>31964</v>
      </c>
    </row>
    <row r="339" spans="1:2" x14ac:dyDescent="0.3">
      <c r="A339" s="29" t="s">
        <v>26</v>
      </c>
      <c r="B339" s="29">
        <v>36589</v>
      </c>
    </row>
    <row r="340" spans="1:2" x14ac:dyDescent="0.3">
      <c r="A340" s="26" t="s">
        <v>26</v>
      </c>
      <c r="B340" s="26">
        <v>24572</v>
      </c>
    </row>
    <row r="341" spans="1:2" x14ac:dyDescent="0.3">
      <c r="A341" s="29" t="s">
        <v>26</v>
      </c>
      <c r="B341" s="29">
        <v>43843</v>
      </c>
    </row>
    <row r="342" spans="1:2" x14ac:dyDescent="0.3">
      <c r="A342" s="26" t="s">
        <v>65</v>
      </c>
      <c r="B342" s="26">
        <v>62146</v>
      </c>
    </row>
    <row r="343" spans="1:2" x14ac:dyDescent="0.3">
      <c r="A343" s="29" t="s">
        <v>26</v>
      </c>
      <c r="B343" s="29">
        <v>25582</v>
      </c>
    </row>
    <row r="344" spans="1:2" x14ac:dyDescent="0.3">
      <c r="A344" s="26" t="s">
        <v>26</v>
      </c>
      <c r="B344" s="26">
        <v>48560</v>
      </c>
    </row>
    <row r="345" spans="1:2" x14ac:dyDescent="0.3">
      <c r="A345" s="29" t="s">
        <v>26</v>
      </c>
      <c r="B345" s="29">
        <v>26312</v>
      </c>
    </row>
    <row r="346" spans="1:2" x14ac:dyDescent="0.3">
      <c r="A346" s="26" t="s">
        <v>26</v>
      </c>
      <c r="B346" s="26">
        <v>41102</v>
      </c>
    </row>
    <row r="347" spans="1:2" x14ac:dyDescent="0.3">
      <c r="A347" s="29" t="s">
        <v>26</v>
      </c>
      <c r="B347" s="29">
        <v>37979</v>
      </c>
    </row>
    <row r="348" spans="1:2" x14ac:dyDescent="0.3">
      <c r="A348" s="26" t="s">
        <v>26</v>
      </c>
      <c r="B348" s="26">
        <v>41931</v>
      </c>
    </row>
    <row r="349" spans="1:2" x14ac:dyDescent="0.3">
      <c r="A349" s="29" t="s">
        <v>26</v>
      </c>
      <c r="B349" s="29">
        <v>43549</v>
      </c>
    </row>
    <row r="350" spans="1:2" x14ac:dyDescent="0.3">
      <c r="A350" s="26" t="s">
        <v>26</v>
      </c>
      <c r="B350" s="26">
        <v>37680</v>
      </c>
    </row>
    <row r="351" spans="1:2" x14ac:dyDescent="0.3">
      <c r="A351" s="29" t="s">
        <v>26</v>
      </c>
      <c r="B351" s="29">
        <v>38388</v>
      </c>
    </row>
    <row r="352" spans="1:2" x14ac:dyDescent="0.3">
      <c r="A352" s="26" t="s">
        <v>26</v>
      </c>
      <c r="B352" s="26">
        <v>44384</v>
      </c>
    </row>
    <row r="353" spans="1:2" x14ac:dyDescent="0.3">
      <c r="A353" s="29" t="s">
        <v>65</v>
      </c>
      <c r="B353" s="29">
        <v>31181</v>
      </c>
    </row>
    <row r="354" spans="1:2" x14ac:dyDescent="0.3">
      <c r="A354" s="26" t="s">
        <v>26</v>
      </c>
      <c r="B354" s="26">
        <v>37983</v>
      </c>
    </row>
    <row r="355" spans="1:2" x14ac:dyDescent="0.3">
      <c r="A355" s="29" t="s">
        <v>26</v>
      </c>
      <c r="B355" s="29">
        <v>62521</v>
      </c>
    </row>
    <row r="356" spans="1:2" x14ac:dyDescent="0.3">
      <c r="A356" s="26" t="s">
        <v>26</v>
      </c>
      <c r="B356" s="26">
        <v>42906</v>
      </c>
    </row>
    <row r="357" spans="1:2" x14ac:dyDescent="0.3">
      <c r="A357" s="29" t="s">
        <v>26</v>
      </c>
      <c r="B357" s="29">
        <v>33201</v>
      </c>
    </row>
    <row r="358" spans="1:2" x14ac:dyDescent="0.3">
      <c r="A358" s="26" t="s">
        <v>26</v>
      </c>
      <c r="B358" s="26">
        <v>36549</v>
      </c>
    </row>
    <row r="359" spans="1:2" x14ac:dyDescent="0.3">
      <c r="A359" s="29" t="s">
        <v>26</v>
      </c>
      <c r="B359" s="29">
        <v>40646</v>
      </c>
    </row>
    <row r="360" spans="1:2" x14ac:dyDescent="0.3">
      <c r="A360" s="26" t="s">
        <v>26</v>
      </c>
      <c r="B360" s="26">
        <v>52429</v>
      </c>
    </row>
    <row r="361" spans="1:2" x14ac:dyDescent="0.3">
      <c r="A361" s="29" t="s">
        <v>26</v>
      </c>
      <c r="B361" s="29">
        <v>47315</v>
      </c>
    </row>
    <row r="362" spans="1:2" x14ac:dyDescent="0.3">
      <c r="A362" s="26" t="s">
        <v>26</v>
      </c>
      <c r="B362" s="26">
        <v>53981</v>
      </c>
    </row>
    <row r="363" spans="1:2" x14ac:dyDescent="0.3">
      <c r="A363" s="29" t="s">
        <v>26</v>
      </c>
      <c r="B363" s="29">
        <v>34343</v>
      </c>
    </row>
    <row r="364" spans="1:2" x14ac:dyDescent="0.3">
      <c r="A364" s="26" t="s">
        <v>26</v>
      </c>
      <c r="B364" s="26">
        <v>33730</v>
      </c>
    </row>
    <row r="365" spans="1:2" x14ac:dyDescent="0.3">
      <c r="A365" s="29" t="s">
        <v>26</v>
      </c>
      <c r="B365" s="29">
        <v>49585</v>
      </c>
    </row>
    <row r="366" spans="1:2" x14ac:dyDescent="0.3">
      <c r="A366" s="26" t="s">
        <v>26</v>
      </c>
      <c r="B366" s="26">
        <v>47866</v>
      </c>
    </row>
    <row r="367" spans="1:2" x14ac:dyDescent="0.3">
      <c r="A367" s="29" t="s">
        <v>26</v>
      </c>
      <c r="B367" s="29">
        <v>48364</v>
      </c>
    </row>
    <row r="368" spans="1:2" x14ac:dyDescent="0.3">
      <c r="A368" s="26" t="s">
        <v>26</v>
      </c>
      <c r="B368" s="26">
        <v>46454</v>
      </c>
    </row>
    <row r="369" spans="1:2" x14ac:dyDescent="0.3">
      <c r="A369" s="29" t="s">
        <v>26</v>
      </c>
      <c r="B369" s="29">
        <v>34892</v>
      </c>
    </row>
    <row r="370" spans="1:2" x14ac:dyDescent="0.3">
      <c r="A370" s="26" t="s">
        <v>26</v>
      </c>
      <c r="B370" s="26">
        <v>61111</v>
      </c>
    </row>
    <row r="371" spans="1:2" x14ac:dyDescent="0.3">
      <c r="A371" s="29" t="s">
        <v>26</v>
      </c>
      <c r="B371" s="29">
        <v>56505</v>
      </c>
    </row>
    <row r="372" spans="1:2" x14ac:dyDescent="0.3">
      <c r="A372" s="26" t="s">
        <v>65</v>
      </c>
      <c r="B372" s="26">
        <v>38497</v>
      </c>
    </row>
    <row r="373" spans="1:2" x14ac:dyDescent="0.3">
      <c r="A373" s="29" t="s">
        <v>26</v>
      </c>
      <c r="B373" s="29">
        <v>35041</v>
      </c>
    </row>
    <row r="374" spans="1:2" x14ac:dyDescent="0.3">
      <c r="A374" s="26" t="s">
        <v>26</v>
      </c>
      <c r="B374" s="26">
        <v>44609</v>
      </c>
    </row>
    <row r="375" spans="1:2" x14ac:dyDescent="0.3">
      <c r="A375" s="29" t="s">
        <v>26</v>
      </c>
      <c r="B375" s="29">
        <v>35005</v>
      </c>
    </row>
    <row r="376" spans="1:2" x14ac:dyDescent="0.3">
      <c r="A376" s="26" t="s">
        <v>26</v>
      </c>
      <c r="B376" s="26">
        <v>51433</v>
      </c>
    </row>
    <row r="377" spans="1:2" x14ac:dyDescent="0.3">
      <c r="A377" s="29" t="s">
        <v>26</v>
      </c>
      <c r="B377" s="29">
        <v>49171</v>
      </c>
    </row>
    <row r="378" spans="1:2" x14ac:dyDescent="0.3">
      <c r="A378" s="26" t="s">
        <v>26</v>
      </c>
      <c r="B378" s="26">
        <v>32269</v>
      </c>
    </row>
    <row r="379" spans="1:2" x14ac:dyDescent="0.3">
      <c r="A379" s="29" t="s">
        <v>26</v>
      </c>
      <c r="B379" s="29">
        <v>38465</v>
      </c>
    </row>
    <row r="380" spans="1:2" x14ac:dyDescent="0.3">
      <c r="A380" s="26" t="s">
        <v>26</v>
      </c>
      <c r="B380" s="26">
        <v>46892</v>
      </c>
    </row>
    <row r="381" spans="1:2" x14ac:dyDescent="0.3">
      <c r="A381" s="29" t="s">
        <v>26</v>
      </c>
      <c r="B381" s="29">
        <v>43867</v>
      </c>
    </row>
    <row r="382" spans="1:2" x14ac:dyDescent="0.3">
      <c r="A382" s="26" t="s">
        <v>26</v>
      </c>
      <c r="B382" s="26">
        <v>36888</v>
      </c>
    </row>
    <row r="383" spans="1:2" x14ac:dyDescent="0.3">
      <c r="A383" s="29" t="s">
        <v>26</v>
      </c>
      <c r="B383" s="29">
        <v>43815</v>
      </c>
    </row>
    <row r="384" spans="1:2" x14ac:dyDescent="0.3">
      <c r="A384" s="26" t="s">
        <v>26</v>
      </c>
      <c r="B384" s="26">
        <v>31338</v>
      </c>
    </row>
    <row r="385" spans="1:2" x14ac:dyDescent="0.3">
      <c r="A385" s="29" t="s">
        <v>26</v>
      </c>
      <c r="B385" s="29">
        <v>60860</v>
      </c>
    </row>
    <row r="386" spans="1:2" x14ac:dyDescent="0.3">
      <c r="A386" s="26" t="s">
        <v>26</v>
      </c>
      <c r="B386" s="26">
        <v>31737</v>
      </c>
    </row>
    <row r="387" spans="1:2" x14ac:dyDescent="0.3">
      <c r="A387" s="29" t="s">
        <v>26</v>
      </c>
      <c r="B387" s="29">
        <v>34028</v>
      </c>
    </row>
    <row r="388" spans="1:2" x14ac:dyDescent="0.3">
      <c r="A388" s="26" t="s">
        <v>26</v>
      </c>
      <c r="B388" s="26">
        <v>39844</v>
      </c>
    </row>
    <row r="389" spans="1:2" x14ac:dyDescent="0.3">
      <c r="A389" s="29" t="s">
        <v>65</v>
      </c>
      <c r="B389" s="29">
        <v>38949</v>
      </c>
    </row>
    <row r="390" spans="1:2" x14ac:dyDescent="0.3">
      <c r="A390" s="26" t="s">
        <v>26</v>
      </c>
      <c r="B390" s="26">
        <v>55158</v>
      </c>
    </row>
    <row r="391" spans="1:2" x14ac:dyDescent="0.3">
      <c r="A391" s="29" t="s">
        <v>65</v>
      </c>
      <c r="B391" s="29">
        <v>54665</v>
      </c>
    </row>
    <row r="392" spans="1:2" x14ac:dyDescent="0.3">
      <c r="A392" s="26" t="s">
        <v>26</v>
      </c>
      <c r="B392" s="26">
        <v>60922</v>
      </c>
    </row>
    <row r="393" spans="1:2" x14ac:dyDescent="0.3">
      <c r="A393" s="29" t="s">
        <v>26</v>
      </c>
      <c r="B393" s="29">
        <v>58507</v>
      </c>
    </row>
    <row r="394" spans="1:2" x14ac:dyDescent="0.3">
      <c r="A394" s="26" t="s">
        <v>26</v>
      </c>
      <c r="B394" s="26">
        <v>45775</v>
      </c>
    </row>
    <row r="395" spans="1:2" x14ac:dyDescent="0.3">
      <c r="A395" s="29" t="s">
        <v>26</v>
      </c>
      <c r="B395" s="29">
        <v>51511</v>
      </c>
    </row>
    <row r="396" spans="1:2" x14ac:dyDescent="0.3">
      <c r="A396" s="26" t="s">
        <v>26</v>
      </c>
      <c r="B396" s="26">
        <v>41578</v>
      </c>
    </row>
    <row r="397" spans="1:2" x14ac:dyDescent="0.3">
      <c r="A397" s="29" t="s">
        <v>26</v>
      </c>
      <c r="B397" s="29">
        <v>50914</v>
      </c>
    </row>
    <row r="398" spans="1:2" x14ac:dyDescent="0.3">
      <c r="A398" s="26" t="s">
        <v>26</v>
      </c>
      <c r="B398" s="26">
        <v>37395</v>
      </c>
    </row>
    <row r="399" spans="1:2" x14ac:dyDescent="0.3">
      <c r="A399" s="29" t="s">
        <v>26</v>
      </c>
      <c r="B399" s="29">
        <v>47822</v>
      </c>
    </row>
    <row r="400" spans="1:2" x14ac:dyDescent="0.3">
      <c r="A400" s="26" t="s">
        <v>26</v>
      </c>
      <c r="B400" s="26">
        <v>37692</v>
      </c>
    </row>
    <row r="401" spans="1:2" x14ac:dyDescent="0.3">
      <c r="A401" s="29" t="s">
        <v>26</v>
      </c>
      <c r="B401" s="29">
        <v>31756</v>
      </c>
    </row>
    <row r="402" spans="1:2" x14ac:dyDescent="0.3">
      <c r="A402" s="26" t="s">
        <v>26</v>
      </c>
      <c r="B402" s="26">
        <v>70724</v>
      </c>
    </row>
    <row r="403" spans="1:2" x14ac:dyDescent="0.3">
      <c r="A403" s="29" t="s">
        <v>26</v>
      </c>
      <c r="B403" s="29">
        <v>67232</v>
      </c>
    </row>
    <row r="404" spans="1:2" x14ac:dyDescent="0.3">
      <c r="A404" s="26" t="s">
        <v>26</v>
      </c>
      <c r="B404" s="26">
        <v>45978</v>
      </c>
    </row>
    <row r="405" spans="1:2" x14ac:dyDescent="0.3">
      <c r="A405" s="29" t="s">
        <v>65</v>
      </c>
      <c r="B405" s="29">
        <v>32055</v>
      </c>
    </row>
    <row r="406" spans="1:2" x14ac:dyDescent="0.3">
      <c r="A406" s="26" t="s">
        <v>26</v>
      </c>
      <c r="B406" s="26">
        <v>43666</v>
      </c>
    </row>
    <row r="407" spans="1:2" x14ac:dyDescent="0.3">
      <c r="A407" s="29" t="s">
        <v>26</v>
      </c>
      <c r="B407" s="29">
        <v>53713</v>
      </c>
    </row>
    <row r="408" spans="1:2" x14ac:dyDescent="0.3">
      <c r="A408" s="26" t="s">
        <v>26</v>
      </c>
      <c r="B408" s="26">
        <v>49859</v>
      </c>
    </row>
    <row r="409" spans="1:2" x14ac:dyDescent="0.3">
      <c r="A409" s="29" t="s">
        <v>65</v>
      </c>
      <c r="B409" s="29">
        <v>52953</v>
      </c>
    </row>
    <row r="410" spans="1:2" x14ac:dyDescent="0.3">
      <c r="A410" s="26" t="s">
        <v>26</v>
      </c>
      <c r="B410" s="26">
        <v>61931</v>
      </c>
    </row>
    <row r="411" spans="1:2" x14ac:dyDescent="0.3">
      <c r="A411" s="29" t="s">
        <v>26</v>
      </c>
      <c r="B411" s="29">
        <v>42732</v>
      </c>
    </row>
    <row r="412" spans="1:2" x14ac:dyDescent="0.3">
      <c r="A412" s="26" t="s">
        <v>26</v>
      </c>
      <c r="B412" s="26">
        <v>32863</v>
      </c>
    </row>
    <row r="413" spans="1:2" x14ac:dyDescent="0.3">
      <c r="A413" s="29" t="s">
        <v>26</v>
      </c>
      <c r="B413" s="29">
        <v>47798</v>
      </c>
    </row>
    <row r="414" spans="1:2" x14ac:dyDescent="0.3">
      <c r="A414" s="26" t="s">
        <v>26</v>
      </c>
      <c r="B414" s="26">
        <v>45671</v>
      </c>
    </row>
    <row r="415" spans="1:2" x14ac:dyDescent="0.3">
      <c r="A415" s="29" t="s">
        <v>26</v>
      </c>
      <c r="B415" s="29">
        <v>51631</v>
      </c>
    </row>
    <row r="416" spans="1:2" x14ac:dyDescent="0.3">
      <c r="A416" s="26" t="s">
        <v>26</v>
      </c>
      <c r="B416" s="26">
        <v>41749</v>
      </c>
    </row>
    <row r="417" spans="1:2" x14ac:dyDescent="0.3">
      <c r="A417" s="29" t="s">
        <v>65</v>
      </c>
      <c r="B417" s="29">
        <v>43431</v>
      </c>
    </row>
    <row r="418" spans="1:2" x14ac:dyDescent="0.3">
      <c r="A418" s="26" t="s">
        <v>26</v>
      </c>
      <c r="B418" s="26">
        <v>43250</v>
      </c>
    </row>
    <row r="419" spans="1:2" x14ac:dyDescent="0.3">
      <c r="A419" s="29" t="s">
        <v>26</v>
      </c>
      <c r="B419" s="29">
        <v>40517</v>
      </c>
    </row>
    <row r="420" spans="1:2" x14ac:dyDescent="0.3">
      <c r="A420" s="26" t="s">
        <v>26</v>
      </c>
      <c r="B420" s="26">
        <v>58640</v>
      </c>
    </row>
    <row r="421" spans="1:2" x14ac:dyDescent="0.3">
      <c r="A421" s="29" t="s">
        <v>26</v>
      </c>
      <c r="B421" s="29">
        <v>37283</v>
      </c>
    </row>
    <row r="422" spans="1:2" x14ac:dyDescent="0.3">
      <c r="A422" s="26" t="s">
        <v>26</v>
      </c>
      <c r="B422" s="26">
        <v>43325</v>
      </c>
    </row>
    <row r="423" spans="1:2" x14ac:dyDescent="0.3">
      <c r="A423" s="29" t="s">
        <v>26</v>
      </c>
      <c r="B423" s="29">
        <v>32137</v>
      </c>
    </row>
    <row r="424" spans="1:2" x14ac:dyDescent="0.3">
      <c r="A424" s="26" t="s">
        <v>26</v>
      </c>
      <c r="B424" s="26">
        <v>49044</v>
      </c>
    </row>
    <row r="425" spans="1:2" x14ac:dyDescent="0.3">
      <c r="A425" s="29" t="s">
        <v>26</v>
      </c>
      <c r="B425" s="29">
        <v>40108</v>
      </c>
    </row>
    <row r="426" spans="1:2" x14ac:dyDescent="0.3">
      <c r="A426" s="26" t="s">
        <v>26</v>
      </c>
      <c r="B426" s="26">
        <v>45536</v>
      </c>
    </row>
    <row r="427" spans="1:2" x14ac:dyDescent="0.3">
      <c r="A427" s="29" t="s">
        <v>26</v>
      </c>
      <c r="B427" s="29">
        <v>41959</v>
      </c>
    </row>
    <row r="428" spans="1:2" x14ac:dyDescent="0.3">
      <c r="A428" s="26" t="s">
        <v>65</v>
      </c>
      <c r="B428" s="26">
        <v>43113</v>
      </c>
    </row>
    <row r="429" spans="1:2" x14ac:dyDescent="0.3">
      <c r="A429" s="29" t="s">
        <v>65</v>
      </c>
      <c r="B429" s="29">
        <v>48977</v>
      </c>
    </row>
    <row r="430" spans="1:2" x14ac:dyDescent="0.3">
      <c r="A430" s="26" t="s">
        <v>26</v>
      </c>
      <c r="B430" s="26">
        <v>50192</v>
      </c>
    </row>
    <row r="431" spans="1:2" x14ac:dyDescent="0.3">
      <c r="A431" s="29" t="s">
        <v>26</v>
      </c>
      <c r="B431" s="29">
        <v>56299</v>
      </c>
    </row>
    <row r="432" spans="1:2" x14ac:dyDescent="0.3">
      <c r="A432" s="26" t="s">
        <v>26</v>
      </c>
      <c r="B432" s="26">
        <v>46052</v>
      </c>
    </row>
    <row r="433" spans="1:2" x14ac:dyDescent="0.3">
      <c r="A433" s="29" t="s">
        <v>26</v>
      </c>
      <c r="B433" s="29">
        <v>39526</v>
      </c>
    </row>
    <row r="434" spans="1:2" x14ac:dyDescent="0.3">
      <c r="A434" s="26" t="s">
        <v>26</v>
      </c>
      <c r="B434" s="26">
        <v>33887</v>
      </c>
    </row>
    <row r="435" spans="1:2" x14ac:dyDescent="0.3">
      <c r="A435" s="29" t="s">
        <v>26</v>
      </c>
      <c r="B435" s="29">
        <v>54368</v>
      </c>
    </row>
    <row r="436" spans="1:2" x14ac:dyDescent="0.3">
      <c r="A436" s="26" t="s">
        <v>26</v>
      </c>
      <c r="B436" s="26">
        <v>39415</v>
      </c>
    </row>
    <row r="437" spans="1:2" x14ac:dyDescent="0.3">
      <c r="A437" s="29" t="s">
        <v>26</v>
      </c>
      <c r="B437" s="29">
        <v>44070</v>
      </c>
    </row>
    <row r="438" spans="1:2" x14ac:dyDescent="0.3">
      <c r="A438" s="26" t="s">
        <v>26</v>
      </c>
      <c r="B438" s="26">
        <v>27543</v>
      </c>
    </row>
    <row r="439" spans="1:2" x14ac:dyDescent="0.3">
      <c r="A439" s="29" t="s">
        <v>26</v>
      </c>
      <c r="B439" s="29">
        <v>39660</v>
      </c>
    </row>
    <row r="440" spans="1:2" x14ac:dyDescent="0.3">
      <c r="A440" s="26" t="s">
        <v>26</v>
      </c>
      <c r="B440" s="26">
        <v>63685</v>
      </c>
    </row>
    <row r="441" spans="1:2" x14ac:dyDescent="0.3">
      <c r="A441" s="29" t="s">
        <v>26</v>
      </c>
      <c r="B441" s="29">
        <v>42851</v>
      </c>
    </row>
    <row r="442" spans="1:2" x14ac:dyDescent="0.3">
      <c r="A442" s="26" t="s">
        <v>26</v>
      </c>
      <c r="B442" s="26">
        <v>34736</v>
      </c>
    </row>
    <row r="443" spans="1:2" x14ac:dyDescent="0.3">
      <c r="A443" s="29" t="s">
        <v>65</v>
      </c>
      <c r="B443" s="29">
        <v>30822</v>
      </c>
    </row>
    <row r="444" spans="1:2" x14ac:dyDescent="0.3">
      <c r="A444" s="26" t="s">
        <v>26</v>
      </c>
      <c r="B444" s="26">
        <v>41742</v>
      </c>
    </row>
    <row r="445" spans="1:2" x14ac:dyDescent="0.3">
      <c r="A445" s="29" t="s">
        <v>26</v>
      </c>
      <c r="B445" s="29">
        <v>37013</v>
      </c>
    </row>
    <row r="446" spans="1:2" x14ac:dyDescent="0.3">
      <c r="A446" s="26" t="s">
        <v>26</v>
      </c>
      <c r="B446" s="26">
        <v>55689</v>
      </c>
    </row>
    <row r="447" spans="1:2" x14ac:dyDescent="0.3">
      <c r="A447" s="29" t="s">
        <v>26</v>
      </c>
      <c r="B447" s="29">
        <v>46908</v>
      </c>
    </row>
    <row r="448" spans="1:2" x14ac:dyDescent="0.3">
      <c r="A448" s="26" t="s">
        <v>26</v>
      </c>
      <c r="B448" s="26">
        <v>55072</v>
      </c>
    </row>
    <row r="449" spans="1:2" x14ac:dyDescent="0.3">
      <c r="A449" s="29" t="s">
        <v>26</v>
      </c>
      <c r="B449" s="29">
        <v>26727</v>
      </c>
    </row>
    <row r="450" spans="1:2" x14ac:dyDescent="0.3">
      <c r="A450" s="26" t="s">
        <v>26</v>
      </c>
      <c r="B450" s="26">
        <v>36897</v>
      </c>
    </row>
    <row r="451" spans="1:2" x14ac:dyDescent="0.3">
      <c r="A451" s="29" t="s">
        <v>26</v>
      </c>
      <c r="B451" s="29">
        <v>51447</v>
      </c>
    </row>
    <row r="452" spans="1:2" x14ac:dyDescent="0.3">
      <c r="A452" s="26" t="s">
        <v>26</v>
      </c>
      <c r="B452" s="26">
        <v>68154</v>
      </c>
    </row>
    <row r="453" spans="1:2" x14ac:dyDescent="0.3">
      <c r="A453" s="29" t="s">
        <v>26</v>
      </c>
      <c r="B453" s="29">
        <v>59953</v>
      </c>
    </row>
    <row r="454" spans="1:2" x14ac:dyDescent="0.3">
      <c r="A454" s="26" t="s">
        <v>26</v>
      </c>
      <c r="B454" s="26">
        <v>46945</v>
      </c>
    </row>
    <row r="455" spans="1:2" x14ac:dyDescent="0.3">
      <c r="A455" s="29" t="s">
        <v>26</v>
      </c>
      <c r="B455" s="29">
        <v>40841</v>
      </c>
    </row>
    <row r="456" spans="1:2" x14ac:dyDescent="0.3">
      <c r="A456" s="26" t="s">
        <v>65</v>
      </c>
      <c r="B456" s="26">
        <v>53953</v>
      </c>
    </row>
    <row r="457" spans="1:2" x14ac:dyDescent="0.3">
      <c r="A457" s="29" t="s">
        <v>26</v>
      </c>
      <c r="B457" s="29">
        <v>35943</v>
      </c>
    </row>
    <row r="458" spans="1:2" x14ac:dyDescent="0.3">
      <c r="A458" s="26" t="s">
        <v>65</v>
      </c>
      <c r="B458" s="26">
        <v>46426</v>
      </c>
    </row>
    <row r="459" spans="1:2" x14ac:dyDescent="0.3">
      <c r="A459" s="29" t="s">
        <v>26</v>
      </c>
      <c r="B459" s="29">
        <v>43407</v>
      </c>
    </row>
    <row r="460" spans="1:2" x14ac:dyDescent="0.3">
      <c r="A460" s="26" t="s">
        <v>26</v>
      </c>
      <c r="B460" s="26">
        <v>50223</v>
      </c>
    </row>
    <row r="461" spans="1:2" x14ac:dyDescent="0.3">
      <c r="A461" s="29" t="s">
        <v>65</v>
      </c>
      <c r="B461" s="29">
        <v>27527</v>
      </c>
    </row>
    <row r="462" spans="1:2" x14ac:dyDescent="0.3">
      <c r="A462" s="26" t="s">
        <v>26</v>
      </c>
      <c r="B462" s="26">
        <v>53159</v>
      </c>
    </row>
    <row r="463" spans="1:2" x14ac:dyDescent="0.3">
      <c r="A463" s="29" t="s">
        <v>26</v>
      </c>
      <c r="B463" s="29">
        <v>41963</v>
      </c>
    </row>
    <row r="464" spans="1:2" x14ac:dyDescent="0.3">
      <c r="A464" s="26" t="s">
        <v>26</v>
      </c>
      <c r="B464" s="26">
        <v>27453</v>
      </c>
    </row>
    <row r="465" spans="1:2" x14ac:dyDescent="0.3">
      <c r="A465" s="29" t="s">
        <v>26</v>
      </c>
      <c r="B465" s="29">
        <v>45832</v>
      </c>
    </row>
    <row r="466" spans="1:2" x14ac:dyDescent="0.3">
      <c r="A466" s="26" t="s">
        <v>26</v>
      </c>
      <c r="B466" s="26">
        <v>57993</v>
      </c>
    </row>
    <row r="467" spans="1:2" x14ac:dyDescent="0.3">
      <c r="A467" s="29" t="s">
        <v>26</v>
      </c>
      <c r="B467" s="29">
        <v>36715</v>
      </c>
    </row>
    <row r="468" spans="1:2" x14ac:dyDescent="0.3">
      <c r="A468" s="26" t="s">
        <v>26</v>
      </c>
      <c r="B468" s="26">
        <v>30740</v>
      </c>
    </row>
    <row r="469" spans="1:2" x14ac:dyDescent="0.3">
      <c r="A469" s="29" t="s">
        <v>26</v>
      </c>
      <c r="B469" s="29">
        <v>38054</v>
      </c>
    </row>
    <row r="470" spans="1:2" x14ac:dyDescent="0.3">
      <c r="A470" s="26" t="s">
        <v>26</v>
      </c>
      <c r="B470" s="26">
        <v>37883</v>
      </c>
    </row>
    <row r="471" spans="1:2" x14ac:dyDescent="0.3">
      <c r="A471" s="29" t="s">
        <v>65</v>
      </c>
      <c r="B471" s="29">
        <v>23105</v>
      </c>
    </row>
    <row r="472" spans="1:2" x14ac:dyDescent="0.3">
      <c r="A472" s="26" t="s">
        <v>26</v>
      </c>
      <c r="B472" s="26">
        <v>46400</v>
      </c>
    </row>
    <row r="473" spans="1:2" x14ac:dyDescent="0.3">
      <c r="A473" s="29" t="s">
        <v>26</v>
      </c>
      <c r="B473" s="29">
        <v>32930</v>
      </c>
    </row>
    <row r="474" spans="1:2" x14ac:dyDescent="0.3">
      <c r="A474" s="26" t="s">
        <v>65</v>
      </c>
      <c r="B474" s="26">
        <v>41202</v>
      </c>
    </row>
    <row r="475" spans="1:2" x14ac:dyDescent="0.3">
      <c r="A475" s="29" t="s">
        <v>26</v>
      </c>
      <c r="B475" s="29">
        <v>45425</v>
      </c>
    </row>
    <row r="476" spans="1:2" x14ac:dyDescent="0.3">
      <c r="A476" s="26" t="s">
        <v>65</v>
      </c>
      <c r="B476" s="26">
        <v>42809</v>
      </c>
    </row>
    <row r="477" spans="1:2" x14ac:dyDescent="0.3">
      <c r="A477" s="29" t="s">
        <v>65</v>
      </c>
      <c r="B477" s="29">
        <v>54733</v>
      </c>
    </row>
    <row r="478" spans="1:2" x14ac:dyDescent="0.3">
      <c r="A478" s="26" t="s">
        <v>65</v>
      </c>
      <c r="B478" s="26">
        <v>46959</v>
      </c>
    </row>
    <row r="479" spans="1:2" x14ac:dyDescent="0.3">
      <c r="A479" s="29" t="s">
        <v>26</v>
      </c>
      <c r="B479" s="29">
        <v>45323</v>
      </c>
    </row>
    <row r="480" spans="1:2" x14ac:dyDescent="0.3">
      <c r="A480" s="26" t="s">
        <v>26</v>
      </c>
      <c r="B480" s="26">
        <v>51143</v>
      </c>
    </row>
    <row r="481" spans="1:2" x14ac:dyDescent="0.3">
      <c r="A481" s="29" t="s">
        <v>26</v>
      </c>
      <c r="B481" s="29">
        <v>57453</v>
      </c>
    </row>
    <row r="482" spans="1:2" x14ac:dyDescent="0.3">
      <c r="A482" s="26" t="s">
        <v>26</v>
      </c>
      <c r="B482" s="26">
        <v>59754</v>
      </c>
    </row>
    <row r="483" spans="1:2" x14ac:dyDescent="0.3">
      <c r="A483" s="29" t="s">
        <v>26</v>
      </c>
      <c r="B483" s="29">
        <v>29769</v>
      </c>
    </row>
    <row r="484" spans="1:2" x14ac:dyDescent="0.3">
      <c r="A484" s="26" t="s">
        <v>65</v>
      </c>
      <c r="B484" s="26">
        <v>44886</v>
      </c>
    </row>
    <row r="485" spans="1:2" x14ac:dyDescent="0.3">
      <c r="A485" s="29" t="s">
        <v>26</v>
      </c>
      <c r="B485" s="29">
        <v>41692</v>
      </c>
    </row>
    <row r="486" spans="1:2" x14ac:dyDescent="0.3">
      <c r="A486" s="26" t="s">
        <v>65</v>
      </c>
      <c r="B486" s="26">
        <v>49383</v>
      </c>
    </row>
    <row r="487" spans="1:2" x14ac:dyDescent="0.3">
      <c r="A487" s="29" t="s">
        <v>26</v>
      </c>
      <c r="B487" s="29">
        <v>51338</v>
      </c>
    </row>
    <row r="488" spans="1:2" x14ac:dyDescent="0.3">
      <c r="A488" s="26" t="s">
        <v>26</v>
      </c>
      <c r="B488" s="26">
        <v>59429</v>
      </c>
    </row>
    <row r="489" spans="1:2" x14ac:dyDescent="0.3">
      <c r="A489" s="29" t="s">
        <v>26</v>
      </c>
      <c r="B489" s="29">
        <v>52612</v>
      </c>
    </row>
    <row r="490" spans="1:2" x14ac:dyDescent="0.3">
      <c r="A490" s="26" t="s">
        <v>26</v>
      </c>
      <c r="B490" s="26">
        <v>40688</v>
      </c>
    </row>
    <row r="491" spans="1:2" x14ac:dyDescent="0.3">
      <c r="A491" s="29" t="s">
        <v>26</v>
      </c>
      <c r="B491" s="29">
        <v>42648</v>
      </c>
    </row>
    <row r="492" spans="1:2" x14ac:dyDescent="0.3">
      <c r="A492" s="26" t="s">
        <v>26</v>
      </c>
      <c r="B492" s="26">
        <v>42772</v>
      </c>
    </row>
    <row r="493" spans="1:2" x14ac:dyDescent="0.3">
      <c r="A493" s="29" t="s">
        <v>26</v>
      </c>
      <c r="B493" s="29">
        <v>34906</v>
      </c>
    </row>
    <row r="494" spans="1:2" x14ac:dyDescent="0.3">
      <c r="A494" s="26" t="s">
        <v>26</v>
      </c>
      <c r="B494" s="26">
        <v>52262</v>
      </c>
    </row>
    <row r="495" spans="1:2" x14ac:dyDescent="0.3">
      <c r="A495" s="29" t="s">
        <v>26</v>
      </c>
      <c r="B495" s="29">
        <v>42562</v>
      </c>
    </row>
    <row r="496" spans="1:2" x14ac:dyDescent="0.3">
      <c r="A496" s="26" t="s">
        <v>26</v>
      </c>
      <c r="B496" s="26">
        <v>58165</v>
      </c>
    </row>
    <row r="497" spans="1:2" x14ac:dyDescent="0.3">
      <c r="A497" s="29" t="s">
        <v>26</v>
      </c>
      <c r="B497" s="29">
        <v>44064</v>
      </c>
    </row>
    <row r="498" spans="1:2" x14ac:dyDescent="0.3">
      <c r="A498" s="26" t="s">
        <v>26</v>
      </c>
      <c r="B498" s="26">
        <v>29755</v>
      </c>
    </row>
    <row r="499" spans="1:2" x14ac:dyDescent="0.3">
      <c r="A499" s="29" t="s">
        <v>65</v>
      </c>
      <c r="B499" s="29">
        <v>31276</v>
      </c>
    </row>
    <row r="500" spans="1:2" x14ac:dyDescent="0.3">
      <c r="A500" s="26" t="s">
        <v>26</v>
      </c>
      <c r="B500" s="26">
        <v>32544</v>
      </c>
    </row>
    <row r="501" spans="1:2" x14ac:dyDescent="0.3">
      <c r="A501" s="29" t="s">
        <v>26</v>
      </c>
      <c r="B501" s="29">
        <v>38384</v>
      </c>
    </row>
    <row r="502" spans="1:2" x14ac:dyDescent="0.3">
      <c r="A502" s="26" t="s">
        <v>65</v>
      </c>
      <c r="B502" s="26">
        <v>50900</v>
      </c>
    </row>
    <row r="503" spans="1:2" x14ac:dyDescent="0.3">
      <c r="A503" s="29" t="s">
        <v>26</v>
      </c>
      <c r="B503" s="29">
        <v>52268</v>
      </c>
    </row>
    <row r="504" spans="1:2" x14ac:dyDescent="0.3">
      <c r="A504" s="26" t="s">
        <v>26</v>
      </c>
      <c r="B504" s="26">
        <v>55698</v>
      </c>
    </row>
    <row r="505" spans="1:2" x14ac:dyDescent="0.3">
      <c r="A505" s="29" t="s">
        <v>65</v>
      </c>
      <c r="B505" s="29">
        <v>44863</v>
      </c>
    </row>
    <row r="506" spans="1:2" x14ac:dyDescent="0.3">
      <c r="A506" s="26" t="s">
        <v>65</v>
      </c>
      <c r="B506" s="26">
        <v>48832</v>
      </c>
    </row>
    <row r="507" spans="1:2" x14ac:dyDescent="0.3">
      <c r="A507" s="29" t="s">
        <v>26</v>
      </c>
      <c r="B507" s="29">
        <v>58042</v>
      </c>
    </row>
    <row r="508" spans="1:2" x14ac:dyDescent="0.3">
      <c r="A508" s="26" t="s">
        <v>26</v>
      </c>
      <c r="B508" s="26">
        <v>36412</v>
      </c>
    </row>
    <row r="509" spans="1:2" x14ac:dyDescent="0.3">
      <c r="A509" s="29" t="s">
        <v>26</v>
      </c>
      <c r="B509" s="29">
        <v>47126</v>
      </c>
    </row>
    <row r="510" spans="1:2" x14ac:dyDescent="0.3">
      <c r="A510" s="26" t="s">
        <v>26</v>
      </c>
      <c r="B510" s="26">
        <v>49568</v>
      </c>
    </row>
    <row r="511" spans="1:2" x14ac:dyDescent="0.3">
      <c r="A511" s="29" t="s">
        <v>26</v>
      </c>
      <c r="B511" s="29">
        <v>42496</v>
      </c>
    </row>
    <row r="512" spans="1:2" x14ac:dyDescent="0.3">
      <c r="A512" s="26" t="s">
        <v>26</v>
      </c>
      <c r="B512" s="26">
        <v>35938</v>
      </c>
    </row>
    <row r="513" spans="1:2" x14ac:dyDescent="0.3">
      <c r="A513" s="29" t="s">
        <v>26</v>
      </c>
      <c r="B513" s="29">
        <v>30868</v>
      </c>
    </row>
    <row r="514" spans="1:2" x14ac:dyDescent="0.3">
      <c r="A514" s="26" t="s">
        <v>26</v>
      </c>
      <c r="B514" s="26">
        <v>67313</v>
      </c>
    </row>
    <row r="515" spans="1:2" x14ac:dyDescent="0.3">
      <c r="A515" s="29" t="s">
        <v>26</v>
      </c>
      <c r="B515" s="29">
        <v>46406</v>
      </c>
    </row>
    <row r="516" spans="1:2" x14ac:dyDescent="0.3">
      <c r="A516" s="26" t="s">
        <v>26</v>
      </c>
      <c r="B516" s="26">
        <v>39520</v>
      </c>
    </row>
    <row r="517" spans="1:2" x14ac:dyDescent="0.3">
      <c r="A517" s="29" t="s">
        <v>26</v>
      </c>
      <c r="B517" s="29">
        <v>50992</v>
      </c>
    </row>
    <row r="518" spans="1:2" x14ac:dyDescent="0.3">
      <c r="A518" s="26" t="s">
        <v>26</v>
      </c>
      <c r="B518" s="26">
        <v>49997</v>
      </c>
    </row>
    <row r="519" spans="1:2" x14ac:dyDescent="0.3">
      <c r="A519" s="29" t="s">
        <v>26</v>
      </c>
      <c r="B519" s="29">
        <v>33021</v>
      </c>
    </row>
    <row r="520" spans="1:2" x14ac:dyDescent="0.3">
      <c r="A520" s="26" t="s">
        <v>26</v>
      </c>
      <c r="B520" s="26">
        <v>25788</v>
      </c>
    </row>
    <row r="521" spans="1:2" x14ac:dyDescent="0.3">
      <c r="A521" s="29" t="s">
        <v>26</v>
      </c>
      <c r="B521" s="29">
        <v>59050</v>
      </c>
    </row>
    <row r="522" spans="1:2" x14ac:dyDescent="0.3">
      <c r="A522" s="26" t="s">
        <v>26</v>
      </c>
      <c r="B522" s="26">
        <v>48117</v>
      </c>
    </row>
    <row r="523" spans="1:2" x14ac:dyDescent="0.3">
      <c r="A523" s="29" t="s">
        <v>26</v>
      </c>
      <c r="B523" s="29">
        <v>39466</v>
      </c>
    </row>
    <row r="524" spans="1:2" x14ac:dyDescent="0.3">
      <c r="A524" s="26" t="s">
        <v>65</v>
      </c>
      <c r="B524" s="26">
        <v>49154</v>
      </c>
    </row>
    <row r="525" spans="1:2" x14ac:dyDescent="0.3">
      <c r="A525" s="29" t="s">
        <v>65</v>
      </c>
      <c r="B525" s="29">
        <v>49804</v>
      </c>
    </row>
    <row r="526" spans="1:2" x14ac:dyDescent="0.3">
      <c r="A526" s="26" t="s">
        <v>26</v>
      </c>
      <c r="B526" s="26">
        <v>50878</v>
      </c>
    </row>
    <row r="527" spans="1:2" x14ac:dyDescent="0.3">
      <c r="A527" s="29" t="s">
        <v>26</v>
      </c>
      <c r="B527" s="29">
        <v>61561</v>
      </c>
    </row>
    <row r="528" spans="1:2" x14ac:dyDescent="0.3">
      <c r="A528" s="26" t="s">
        <v>26</v>
      </c>
      <c r="B528" s="26">
        <v>38720</v>
      </c>
    </row>
    <row r="529" spans="1:2" x14ac:dyDescent="0.3">
      <c r="A529" s="29" t="s">
        <v>26</v>
      </c>
      <c r="B529" s="29">
        <v>48792</v>
      </c>
    </row>
    <row r="530" spans="1:2" x14ac:dyDescent="0.3">
      <c r="A530" s="26" t="s">
        <v>26</v>
      </c>
      <c r="B530" s="26">
        <v>61188</v>
      </c>
    </row>
    <row r="531" spans="1:2" x14ac:dyDescent="0.3">
      <c r="A531" s="29" t="s">
        <v>26</v>
      </c>
      <c r="B531" s="29">
        <v>50274</v>
      </c>
    </row>
    <row r="532" spans="1:2" x14ac:dyDescent="0.3">
      <c r="A532" s="26" t="s">
        <v>26</v>
      </c>
      <c r="B532" s="26">
        <v>34765</v>
      </c>
    </row>
    <row r="533" spans="1:2" x14ac:dyDescent="0.3">
      <c r="A533" s="29" t="s">
        <v>26</v>
      </c>
      <c r="B533" s="29">
        <v>31842</v>
      </c>
    </row>
    <row r="534" spans="1:2" x14ac:dyDescent="0.3">
      <c r="A534" s="26" t="s">
        <v>26</v>
      </c>
      <c r="B534" s="26">
        <v>57093</v>
      </c>
    </row>
    <row r="535" spans="1:2" x14ac:dyDescent="0.3">
      <c r="A535" s="29" t="s">
        <v>26</v>
      </c>
      <c r="B535" s="29">
        <v>31061</v>
      </c>
    </row>
    <row r="536" spans="1:2" x14ac:dyDescent="0.3">
      <c r="A536" s="26" t="s">
        <v>26</v>
      </c>
      <c r="B536" s="26">
        <v>33826</v>
      </c>
    </row>
    <row r="537" spans="1:2" x14ac:dyDescent="0.3">
      <c r="A537" s="29" t="s">
        <v>26</v>
      </c>
      <c r="B537" s="29">
        <v>39203</v>
      </c>
    </row>
    <row r="538" spans="1:2" x14ac:dyDescent="0.3">
      <c r="A538" s="26" t="s">
        <v>26</v>
      </c>
      <c r="B538" s="26">
        <v>37419</v>
      </c>
    </row>
    <row r="539" spans="1:2" x14ac:dyDescent="0.3">
      <c r="A539" s="29" t="s">
        <v>26</v>
      </c>
      <c r="B539" s="29">
        <v>36185</v>
      </c>
    </row>
    <row r="540" spans="1:2" x14ac:dyDescent="0.3">
      <c r="A540" s="26" t="s">
        <v>26</v>
      </c>
      <c r="B540" s="26">
        <v>59121</v>
      </c>
    </row>
    <row r="541" spans="1:2" x14ac:dyDescent="0.3">
      <c r="A541" s="29" t="s">
        <v>26</v>
      </c>
      <c r="B541" s="29">
        <v>34892</v>
      </c>
    </row>
    <row r="542" spans="1:2" x14ac:dyDescent="0.3">
      <c r="A542" s="26" t="s">
        <v>26</v>
      </c>
      <c r="B542" s="26">
        <v>48946</v>
      </c>
    </row>
    <row r="543" spans="1:2" x14ac:dyDescent="0.3">
      <c r="A543" s="29" t="s">
        <v>26</v>
      </c>
      <c r="B543" s="29">
        <v>68137</v>
      </c>
    </row>
    <row r="544" spans="1:2" x14ac:dyDescent="0.3">
      <c r="A544" s="26" t="s">
        <v>26</v>
      </c>
      <c r="B544" s="26">
        <v>50725</v>
      </c>
    </row>
    <row r="545" spans="1:2" x14ac:dyDescent="0.3">
      <c r="A545" s="29" t="s">
        <v>26</v>
      </c>
      <c r="B545" s="29">
        <v>35438</v>
      </c>
    </row>
    <row r="546" spans="1:2" x14ac:dyDescent="0.3">
      <c r="A546" s="26" t="s">
        <v>65</v>
      </c>
      <c r="B546" s="26">
        <v>41033</v>
      </c>
    </row>
    <row r="547" spans="1:2" x14ac:dyDescent="0.3">
      <c r="A547" s="29" t="s">
        <v>26</v>
      </c>
      <c r="B547" s="29">
        <v>30612</v>
      </c>
    </row>
    <row r="548" spans="1:2" x14ac:dyDescent="0.3">
      <c r="A548" s="26" t="s">
        <v>26</v>
      </c>
      <c r="B548" s="26">
        <v>55031</v>
      </c>
    </row>
    <row r="549" spans="1:2" x14ac:dyDescent="0.3">
      <c r="A549" s="29" t="s">
        <v>65</v>
      </c>
      <c r="B549" s="29">
        <v>67197</v>
      </c>
    </row>
    <row r="550" spans="1:2" x14ac:dyDescent="0.3">
      <c r="A550" s="26" t="s">
        <v>26</v>
      </c>
      <c r="B550" s="26">
        <v>36766</v>
      </c>
    </row>
    <row r="551" spans="1:2" x14ac:dyDescent="0.3">
      <c r="A551" s="29" t="s">
        <v>26</v>
      </c>
      <c r="B551" s="29">
        <v>72528</v>
      </c>
    </row>
    <row r="552" spans="1:2" x14ac:dyDescent="0.3">
      <c r="A552" s="26" t="s">
        <v>26</v>
      </c>
      <c r="B552" s="26">
        <v>57060</v>
      </c>
    </row>
    <row r="553" spans="1:2" x14ac:dyDescent="0.3">
      <c r="A553" s="29" t="s">
        <v>65</v>
      </c>
      <c r="B553" s="29">
        <v>39447</v>
      </c>
    </row>
    <row r="554" spans="1:2" x14ac:dyDescent="0.3">
      <c r="A554" s="26" t="s">
        <v>65</v>
      </c>
      <c r="B554" s="26">
        <v>61497</v>
      </c>
    </row>
    <row r="555" spans="1:2" x14ac:dyDescent="0.3">
      <c r="A555" s="29" t="s">
        <v>26</v>
      </c>
      <c r="B555" s="29">
        <v>37004</v>
      </c>
    </row>
    <row r="556" spans="1:2" x14ac:dyDescent="0.3">
      <c r="A556" s="26" t="s">
        <v>26</v>
      </c>
      <c r="B556" s="26">
        <v>35466</v>
      </c>
    </row>
    <row r="557" spans="1:2" x14ac:dyDescent="0.3">
      <c r="A557" s="29" t="s">
        <v>26</v>
      </c>
      <c r="B557" s="29">
        <v>36954</v>
      </c>
    </row>
    <row r="558" spans="1:2" x14ac:dyDescent="0.3">
      <c r="A558" s="26" t="s">
        <v>26</v>
      </c>
      <c r="B558" s="26">
        <v>40343</v>
      </c>
    </row>
    <row r="559" spans="1:2" x14ac:dyDescent="0.3">
      <c r="A559" s="29" t="s">
        <v>26</v>
      </c>
      <c r="B559" s="29">
        <v>52587</v>
      </c>
    </row>
    <row r="560" spans="1:2" x14ac:dyDescent="0.3">
      <c r="A560" s="26" t="s">
        <v>65</v>
      </c>
      <c r="B560" s="26">
        <v>40330</v>
      </c>
    </row>
    <row r="561" spans="1:2" x14ac:dyDescent="0.3">
      <c r="A561" s="29" t="s">
        <v>65</v>
      </c>
      <c r="B561" s="29">
        <v>53968</v>
      </c>
    </row>
    <row r="562" spans="1:2" x14ac:dyDescent="0.3">
      <c r="A562" s="26" t="s">
        <v>26</v>
      </c>
      <c r="B562" s="26">
        <v>36670</v>
      </c>
    </row>
    <row r="563" spans="1:2" x14ac:dyDescent="0.3">
      <c r="A563" s="29" t="s">
        <v>26</v>
      </c>
      <c r="B563" s="29">
        <v>48786</v>
      </c>
    </row>
    <row r="564" spans="1:2" x14ac:dyDescent="0.3">
      <c r="A564" s="26" t="s">
        <v>26</v>
      </c>
      <c r="B564" s="26">
        <v>48448</v>
      </c>
    </row>
    <row r="565" spans="1:2" x14ac:dyDescent="0.3">
      <c r="A565" s="29" t="s">
        <v>26</v>
      </c>
      <c r="B565" s="29">
        <v>37842</v>
      </c>
    </row>
    <row r="566" spans="1:2" x14ac:dyDescent="0.3">
      <c r="A566" s="26" t="s">
        <v>65</v>
      </c>
      <c r="B566" s="26">
        <v>50540</v>
      </c>
    </row>
    <row r="567" spans="1:2" x14ac:dyDescent="0.3">
      <c r="A567" s="29" t="s">
        <v>26</v>
      </c>
      <c r="B567" s="29">
        <v>33144</v>
      </c>
    </row>
    <row r="568" spans="1:2" x14ac:dyDescent="0.3">
      <c r="A568" s="26" t="s">
        <v>26</v>
      </c>
      <c r="B568" s="26">
        <v>36603</v>
      </c>
    </row>
    <row r="569" spans="1:2" x14ac:dyDescent="0.3">
      <c r="A569" s="29" t="s">
        <v>26</v>
      </c>
      <c r="B569" s="29">
        <v>49848</v>
      </c>
    </row>
    <row r="570" spans="1:2" x14ac:dyDescent="0.3">
      <c r="A570" s="26" t="s">
        <v>26</v>
      </c>
      <c r="B570" s="26">
        <v>70942</v>
      </c>
    </row>
    <row r="571" spans="1:2" x14ac:dyDescent="0.3">
      <c r="A571" s="29" t="s">
        <v>26</v>
      </c>
      <c r="B571" s="29">
        <v>35501</v>
      </c>
    </row>
    <row r="572" spans="1:2" x14ac:dyDescent="0.3">
      <c r="A572" s="26" t="s">
        <v>26</v>
      </c>
      <c r="B572" s="26">
        <v>54482</v>
      </c>
    </row>
    <row r="573" spans="1:2" x14ac:dyDescent="0.3">
      <c r="A573" s="29" t="s">
        <v>26</v>
      </c>
      <c r="B573" s="29">
        <v>45157</v>
      </c>
    </row>
    <row r="574" spans="1:2" x14ac:dyDescent="0.3">
      <c r="A574" s="26" t="s">
        <v>26</v>
      </c>
      <c r="B574" s="26">
        <v>40424</v>
      </c>
    </row>
    <row r="575" spans="1:2" x14ac:dyDescent="0.3">
      <c r="A575" s="29" t="s">
        <v>26</v>
      </c>
      <c r="B575" s="29">
        <v>51038</v>
      </c>
    </row>
    <row r="576" spans="1:2" x14ac:dyDescent="0.3">
      <c r="A576" s="26" t="s">
        <v>26</v>
      </c>
      <c r="B576" s="26">
        <v>59945</v>
      </c>
    </row>
    <row r="577" spans="1:2" x14ac:dyDescent="0.3">
      <c r="A577" s="29" t="s">
        <v>26</v>
      </c>
      <c r="B577" s="29">
        <v>54804</v>
      </c>
    </row>
    <row r="578" spans="1:2" x14ac:dyDescent="0.3">
      <c r="A578" s="26" t="s">
        <v>26</v>
      </c>
      <c r="B578" s="26">
        <v>41424</v>
      </c>
    </row>
    <row r="579" spans="1:2" x14ac:dyDescent="0.3">
      <c r="A579" s="29" t="s">
        <v>26</v>
      </c>
      <c r="B579" s="29">
        <v>40911</v>
      </c>
    </row>
    <row r="580" spans="1:2" x14ac:dyDescent="0.3">
      <c r="A580" s="26" t="s">
        <v>26</v>
      </c>
      <c r="B580" s="26">
        <v>46119</v>
      </c>
    </row>
    <row r="581" spans="1:2" x14ac:dyDescent="0.3">
      <c r="A581" s="29" t="s">
        <v>26</v>
      </c>
      <c r="B581" s="29">
        <v>62506</v>
      </c>
    </row>
    <row r="582" spans="1:2" x14ac:dyDescent="0.3">
      <c r="A582" s="26" t="s">
        <v>26</v>
      </c>
      <c r="B582" s="26">
        <v>35383</v>
      </c>
    </row>
    <row r="583" spans="1:2" x14ac:dyDescent="0.3">
      <c r="A583" s="29" t="s">
        <v>65</v>
      </c>
      <c r="B583" s="29">
        <v>65615</v>
      </c>
    </row>
    <row r="584" spans="1:2" x14ac:dyDescent="0.3">
      <c r="A584" s="26" t="s">
        <v>26</v>
      </c>
      <c r="B584" s="26">
        <v>42995</v>
      </c>
    </row>
    <row r="585" spans="1:2" x14ac:dyDescent="0.3">
      <c r="A585" s="29" t="s">
        <v>26</v>
      </c>
      <c r="B585" s="29">
        <v>53579</v>
      </c>
    </row>
    <row r="586" spans="1:2" x14ac:dyDescent="0.3">
      <c r="A586" s="26" t="s">
        <v>26</v>
      </c>
      <c r="B586" s="26">
        <v>54731</v>
      </c>
    </row>
    <row r="587" spans="1:2" x14ac:dyDescent="0.3">
      <c r="A587" s="29" t="s">
        <v>26</v>
      </c>
      <c r="B587" s="29">
        <v>44964</v>
      </c>
    </row>
    <row r="588" spans="1:2" x14ac:dyDescent="0.3">
      <c r="A588" s="26" t="s">
        <v>26</v>
      </c>
      <c r="B588" s="26">
        <v>36737</v>
      </c>
    </row>
    <row r="589" spans="1:2" x14ac:dyDescent="0.3">
      <c r="A589" s="29" t="s">
        <v>65</v>
      </c>
      <c r="B589" s="29">
        <v>37768</v>
      </c>
    </row>
    <row r="590" spans="1:2" x14ac:dyDescent="0.3">
      <c r="A590" s="26" t="s">
        <v>26</v>
      </c>
      <c r="B590" s="26">
        <v>47378</v>
      </c>
    </row>
    <row r="591" spans="1:2" x14ac:dyDescent="0.3">
      <c r="A591" s="29" t="s">
        <v>26</v>
      </c>
      <c r="B591" s="29">
        <v>64295</v>
      </c>
    </row>
    <row r="592" spans="1:2" x14ac:dyDescent="0.3">
      <c r="A592" s="26" t="s">
        <v>26</v>
      </c>
      <c r="B592" s="26">
        <v>40600</v>
      </c>
    </row>
    <row r="593" spans="1:2" x14ac:dyDescent="0.3">
      <c r="A593" s="29" t="s">
        <v>26</v>
      </c>
      <c r="B593" s="29">
        <v>69311</v>
      </c>
    </row>
    <row r="594" spans="1:2" x14ac:dyDescent="0.3">
      <c r="A594" s="26" t="s">
        <v>26</v>
      </c>
      <c r="B594" s="26">
        <v>57726</v>
      </c>
    </row>
    <row r="595" spans="1:2" x14ac:dyDescent="0.3">
      <c r="A595" s="29" t="s">
        <v>26</v>
      </c>
      <c r="B595" s="29">
        <v>52819</v>
      </c>
    </row>
    <row r="596" spans="1:2" x14ac:dyDescent="0.3">
      <c r="A596" s="26" t="s">
        <v>26</v>
      </c>
      <c r="B596" s="26">
        <v>41111</v>
      </c>
    </row>
    <row r="597" spans="1:2" x14ac:dyDescent="0.3">
      <c r="A597" s="29" t="s">
        <v>65</v>
      </c>
      <c r="B597" s="29">
        <v>39813</v>
      </c>
    </row>
    <row r="598" spans="1:2" x14ac:dyDescent="0.3">
      <c r="A598" s="26" t="s">
        <v>26</v>
      </c>
      <c r="B598" s="26">
        <v>35085</v>
      </c>
    </row>
    <row r="599" spans="1:2" x14ac:dyDescent="0.3">
      <c r="A599" s="29" t="s">
        <v>26</v>
      </c>
      <c r="B599" s="29">
        <v>78664</v>
      </c>
    </row>
    <row r="600" spans="1:2" x14ac:dyDescent="0.3">
      <c r="A600" s="26" t="s">
        <v>26</v>
      </c>
      <c r="B600" s="26">
        <v>41191</v>
      </c>
    </row>
    <row r="601" spans="1:2" x14ac:dyDescent="0.3">
      <c r="A601" s="29" t="s">
        <v>26</v>
      </c>
      <c r="B601" s="29">
        <v>36872</v>
      </c>
    </row>
    <row r="602" spans="1:2" x14ac:dyDescent="0.3">
      <c r="A602" s="26" t="s">
        <v>26</v>
      </c>
      <c r="B602" s="26">
        <v>43048</v>
      </c>
    </row>
    <row r="603" spans="1:2" x14ac:dyDescent="0.3">
      <c r="A603" s="29" t="s">
        <v>65</v>
      </c>
      <c r="B603" s="29">
        <v>37514</v>
      </c>
    </row>
    <row r="604" spans="1:2" x14ac:dyDescent="0.3">
      <c r="A604" s="26" t="s">
        <v>26</v>
      </c>
      <c r="B604" s="26">
        <v>38792</v>
      </c>
    </row>
    <row r="605" spans="1:2" x14ac:dyDescent="0.3">
      <c r="A605" s="29" t="s">
        <v>65</v>
      </c>
      <c r="B605" s="29">
        <v>44059</v>
      </c>
    </row>
    <row r="606" spans="1:2" x14ac:dyDescent="0.3">
      <c r="A606" s="26" t="s">
        <v>26</v>
      </c>
      <c r="B606" s="26">
        <v>52979</v>
      </c>
    </row>
    <row r="607" spans="1:2" x14ac:dyDescent="0.3">
      <c r="A607" s="29" t="s">
        <v>26</v>
      </c>
      <c r="B607" s="29">
        <v>61855</v>
      </c>
    </row>
    <row r="608" spans="1:2" x14ac:dyDescent="0.3">
      <c r="A608" s="26" t="s">
        <v>26</v>
      </c>
      <c r="B608" s="26">
        <v>61252</v>
      </c>
    </row>
    <row r="609" spans="1:2" x14ac:dyDescent="0.3">
      <c r="A609" s="29" t="s">
        <v>26</v>
      </c>
      <c r="B609" s="29">
        <v>40641</v>
      </c>
    </row>
    <row r="610" spans="1:2" x14ac:dyDescent="0.3">
      <c r="A610" s="26" t="s">
        <v>26</v>
      </c>
      <c r="B610" s="26">
        <v>57087</v>
      </c>
    </row>
    <row r="611" spans="1:2" x14ac:dyDescent="0.3">
      <c r="A611" s="29" t="s">
        <v>26</v>
      </c>
      <c r="B611" s="29">
        <v>37904</v>
      </c>
    </row>
    <row r="612" spans="1:2" x14ac:dyDescent="0.3">
      <c r="A612" s="26" t="s">
        <v>65</v>
      </c>
      <c r="B612" s="26">
        <v>47541</v>
      </c>
    </row>
    <row r="613" spans="1:2" x14ac:dyDescent="0.3">
      <c r="A613" s="29" t="s">
        <v>26</v>
      </c>
      <c r="B613" s="29">
        <v>41789</v>
      </c>
    </row>
    <row r="614" spans="1:2" x14ac:dyDescent="0.3">
      <c r="A614" s="26" t="s">
        <v>65</v>
      </c>
      <c r="B614" s="26">
        <v>44466</v>
      </c>
    </row>
    <row r="615" spans="1:2" x14ac:dyDescent="0.3">
      <c r="A615" s="29" t="s">
        <v>26</v>
      </c>
      <c r="B615" s="29">
        <v>44307</v>
      </c>
    </row>
    <row r="616" spans="1:2" x14ac:dyDescent="0.3">
      <c r="A616" s="26" t="s">
        <v>26</v>
      </c>
      <c r="B616" s="26">
        <v>55708</v>
      </c>
    </row>
    <row r="617" spans="1:2" x14ac:dyDescent="0.3">
      <c r="A617" s="29" t="s">
        <v>26</v>
      </c>
      <c r="B617" s="29">
        <v>35513</v>
      </c>
    </row>
    <row r="618" spans="1:2" x14ac:dyDescent="0.3">
      <c r="A618" s="26" t="s">
        <v>26</v>
      </c>
      <c r="B618" s="26">
        <v>43956</v>
      </c>
    </row>
    <row r="619" spans="1:2" x14ac:dyDescent="0.3">
      <c r="A619" s="29" t="s">
        <v>26</v>
      </c>
      <c r="B619" s="29">
        <v>44257</v>
      </c>
    </row>
    <row r="620" spans="1:2" x14ac:dyDescent="0.3">
      <c r="A620" s="26" t="s">
        <v>26</v>
      </c>
      <c r="B620" s="26">
        <v>54508</v>
      </c>
    </row>
    <row r="621" spans="1:2" x14ac:dyDescent="0.3">
      <c r="A621" s="29" t="s">
        <v>26</v>
      </c>
      <c r="B621" s="29">
        <v>35090</v>
      </c>
    </row>
    <row r="622" spans="1:2" x14ac:dyDescent="0.3">
      <c r="A622" s="26" t="s">
        <v>65</v>
      </c>
      <c r="B622" s="26">
        <v>43212</v>
      </c>
    </row>
    <row r="623" spans="1:2" x14ac:dyDescent="0.3">
      <c r="A623" s="29" t="s">
        <v>26</v>
      </c>
      <c r="B623" s="29">
        <v>43587</v>
      </c>
    </row>
    <row r="624" spans="1:2" x14ac:dyDescent="0.3">
      <c r="A624" s="26" t="s">
        <v>26</v>
      </c>
      <c r="B624" s="26">
        <v>52463</v>
      </c>
    </row>
    <row r="625" spans="1:2" x14ac:dyDescent="0.3">
      <c r="A625" s="29" t="s">
        <v>26</v>
      </c>
      <c r="B625" s="29">
        <v>54855</v>
      </c>
    </row>
    <row r="626" spans="1:2" x14ac:dyDescent="0.3">
      <c r="A626" s="26" t="s">
        <v>26</v>
      </c>
      <c r="B626" s="26">
        <v>31309</v>
      </c>
    </row>
    <row r="627" spans="1:2" x14ac:dyDescent="0.3">
      <c r="A627" s="29" t="s">
        <v>26</v>
      </c>
      <c r="B627" s="29">
        <v>30107</v>
      </c>
    </row>
    <row r="628" spans="1:2" x14ac:dyDescent="0.3">
      <c r="A628" s="26" t="s">
        <v>26</v>
      </c>
      <c r="B628" s="26">
        <v>61572</v>
      </c>
    </row>
    <row r="629" spans="1:2" x14ac:dyDescent="0.3">
      <c r="A629" s="29" t="s">
        <v>26</v>
      </c>
      <c r="B629" s="29">
        <v>54367</v>
      </c>
    </row>
    <row r="630" spans="1:2" x14ac:dyDescent="0.3">
      <c r="A630" s="26" t="s">
        <v>26</v>
      </c>
      <c r="B630" s="26">
        <v>53371</v>
      </c>
    </row>
    <row r="631" spans="1:2" x14ac:dyDescent="0.3">
      <c r="A631" s="29" t="s">
        <v>26</v>
      </c>
      <c r="B631" s="29">
        <v>42936</v>
      </c>
    </row>
    <row r="632" spans="1:2" x14ac:dyDescent="0.3">
      <c r="A632" s="26" t="s">
        <v>26</v>
      </c>
      <c r="B632" s="26">
        <v>25599</v>
      </c>
    </row>
    <row r="633" spans="1:2" x14ac:dyDescent="0.3">
      <c r="A633" s="29" t="s">
        <v>26</v>
      </c>
      <c r="B633" s="29">
        <v>46037</v>
      </c>
    </row>
    <row r="634" spans="1:2" x14ac:dyDescent="0.3">
      <c r="A634" s="26" t="s">
        <v>26</v>
      </c>
      <c r="B634" s="26">
        <v>30136</v>
      </c>
    </row>
    <row r="635" spans="1:2" x14ac:dyDescent="0.3">
      <c r="A635" s="29" t="s">
        <v>26</v>
      </c>
      <c r="B635" s="29">
        <v>37521</v>
      </c>
    </row>
    <row r="636" spans="1:2" x14ac:dyDescent="0.3">
      <c r="A636" s="26" t="s">
        <v>26</v>
      </c>
      <c r="B636" s="26">
        <v>53342</v>
      </c>
    </row>
    <row r="637" spans="1:2" x14ac:dyDescent="0.3">
      <c r="A637" s="29" t="s">
        <v>26</v>
      </c>
      <c r="B637" s="29">
        <v>42043</v>
      </c>
    </row>
    <row r="638" spans="1:2" x14ac:dyDescent="0.3">
      <c r="A638" s="26" t="s">
        <v>26</v>
      </c>
      <c r="B638" s="26">
        <v>42433</v>
      </c>
    </row>
    <row r="639" spans="1:2" x14ac:dyDescent="0.3">
      <c r="A639" s="29" t="s">
        <v>26</v>
      </c>
      <c r="B639" s="29">
        <v>42203</v>
      </c>
    </row>
    <row r="640" spans="1:2" x14ac:dyDescent="0.3">
      <c r="A640" s="26" t="s">
        <v>26</v>
      </c>
      <c r="B640" s="26">
        <v>67835</v>
      </c>
    </row>
    <row r="641" spans="1:2" x14ac:dyDescent="0.3">
      <c r="A641" s="29" t="s">
        <v>65</v>
      </c>
      <c r="B641" s="29">
        <v>54955</v>
      </c>
    </row>
    <row r="642" spans="1:2" x14ac:dyDescent="0.3">
      <c r="A642" s="26" t="s">
        <v>65</v>
      </c>
      <c r="B642" s="26">
        <v>56952</v>
      </c>
    </row>
    <row r="643" spans="1:2" x14ac:dyDescent="0.3">
      <c r="A643" s="29" t="s">
        <v>26</v>
      </c>
      <c r="B643" s="29">
        <v>53873</v>
      </c>
    </row>
    <row r="644" spans="1:2" x14ac:dyDescent="0.3">
      <c r="A644" s="26" t="s">
        <v>26</v>
      </c>
      <c r="B644" s="26">
        <v>65063</v>
      </c>
    </row>
    <row r="645" spans="1:2" x14ac:dyDescent="0.3">
      <c r="A645" s="29" t="s">
        <v>26</v>
      </c>
      <c r="B645" s="29">
        <v>39045</v>
      </c>
    </row>
    <row r="646" spans="1:2" x14ac:dyDescent="0.3">
      <c r="A646" s="26" t="s">
        <v>26</v>
      </c>
      <c r="B646" s="26">
        <v>32795</v>
      </c>
    </row>
    <row r="647" spans="1:2" x14ac:dyDescent="0.3">
      <c r="A647" s="29" t="s">
        <v>65</v>
      </c>
      <c r="B647" s="29">
        <v>46970</v>
      </c>
    </row>
    <row r="648" spans="1:2" x14ac:dyDescent="0.3">
      <c r="A648" s="26" t="s">
        <v>26</v>
      </c>
      <c r="B648" s="26">
        <v>43253</v>
      </c>
    </row>
    <row r="649" spans="1:2" x14ac:dyDescent="0.3">
      <c r="A649" s="29" t="s">
        <v>26</v>
      </c>
      <c r="B649" s="29">
        <v>50841</v>
      </c>
    </row>
    <row r="650" spans="1:2" x14ac:dyDescent="0.3">
      <c r="A650" s="26" t="s">
        <v>26</v>
      </c>
      <c r="B650" s="26">
        <v>32291</v>
      </c>
    </row>
    <row r="651" spans="1:2" x14ac:dyDescent="0.3">
      <c r="A651" s="29" t="s">
        <v>26</v>
      </c>
      <c r="B651" s="29">
        <v>52925</v>
      </c>
    </row>
    <row r="652" spans="1:2" x14ac:dyDescent="0.3">
      <c r="A652" s="26" t="s">
        <v>26</v>
      </c>
      <c r="B652" s="26">
        <v>37427</v>
      </c>
    </row>
    <row r="653" spans="1:2" x14ac:dyDescent="0.3">
      <c r="A653" s="29" t="s">
        <v>26</v>
      </c>
      <c r="B653" s="29">
        <v>34743</v>
      </c>
    </row>
    <row r="654" spans="1:2" x14ac:dyDescent="0.3">
      <c r="A654" s="26" t="s">
        <v>26</v>
      </c>
      <c r="B654" s="26">
        <v>46671</v>
      </c>
    </row>
    <row r="655" spans="1:2" x14ac:dyDescent="0.3">
      <c r="A655" s="29" t="s">
        <v>26</v>
      </c>
      <c r="B655" s="29">
        <v>40823</v>
      </c>
    </row>
    <row r="656" spans="1:2" x14ac:dyDescent="0.3">
      <c r="A656" s="26" t="s">
        <v>26</v>
      </c>
      <c r="B656" s="26">
        <v>50928</v>
      </c>
    </row>
    <row r="657" spans="1:2" x14ac:dyDescent="0.3">
      <c r="A657" s="29" t="s">
        <v>26</v>
      </c>
      <c r="B657" s="29">
        <v>35826</v>
      </c>
    </row>
    <row r="658" spans="1:2" x14ac:dyDescent="0.3">
      <c r="A658" s="26" t="s">
        <v>26</v>
      </c>
      <c r="B658" s="26">
        <v>58200</v>
      </c>
    </row>
    <row r="659" spans="1:2" x14ac:dyDescent="0.3">
      <c r="A659" s="29" t="s">
        <v>26</v>
      </c>
      <c r="B659" s="29">
        <v>69445</v>
      </c>
    </row>
    <row r="660" spans="1:2" x14ac:dyDescent="0.3">
      <c r="A660" s="26" t="s">
        <v>26</v>
      </c>
      <c r="B660" s="26">
        <v>44520</v>
      </c>
    </row>
    <row r="661" spans="1:2" x14ac:dyDescent="0.3">
      <c r="A661" s="29" t="s">
        <v>26</v>
      </c>
      <c r="B661" s="29">
        <v>47068</v>
      </c>
    </row>
    <row r="662" spans="1:2" x14ac:dyDescent="0.3">
      <c r="A662" s="26" t="s">
        <v>65</v>
      </c>
      <c r="B662" s="26">
        <v>49245</v>
      </c>
    </row>
    <row r="663" spans="1:2" x14ac:dyDescent="0.3">
      <c r="A663" s="29" t="s">
        <v>26</v>
      </c>
      <c r="B663" s="29">
        <v>50865</v>
      </c>
    </row>
    <row r="664" spans="1:2" x14ac:dyDescent="0.3">
      <c r="A664" s="26" t="s">
        <v>26</v>
      </c>
      <c r="B664" s="26">
        <v>27926</v>
      </c>
    </row>
    <row r="665" spans="1:2" x14ac:dyDescent="0.3">
      <c r="A665" s="29" t="s">
        <v>65</v>
      </c>
      <c r="B665" s="29">
        <v>35671</v>
      </c>
    </row>
    <row r="666" spans="1:2" x14ac:dyDescent="0.3">
      <c r="A666" s="26" t="s">
        <v>26</v>
      </c>
      <c r="B666" s="26">
        <v>37333</v>
      </c>
    </row>
    <row r="667" spans="1:2" x14ac:dyDescent="0.3">
      <c r="A667" s="29" t="s">
        <v>26</v>
      </c>
      <c r="B667" s="29">
        <v>69096</v>
      </c>
    </row>
    <row r="668" spans="1:2" x14ac:dyDescent="0.3">
      <c r="A668" s="26" t="s">
        <v>65</v>
      </c>
      <c r="B668" s="26">
        <v>36443</v>
      </c>
    </row>
    <row r="669" spans="1:2" x14ac:dyDescent="0.3">
      <c r="A669" s="29" t="s">
        <v>65</v>
      </c>
      <c r="B669" s="29">
        <v>42230</v>
      </c>
    </row>
    <row r="670" spans="1:2" x14ac:dyDescent="0.3">
      <c r="A670" s="26" t="s">
        <v>26</v>
      </c>
      <c r="B670" s="26">
        <v>55785</v>
      </c>
    </row>
    <row r="671" spans="1:2" x14ac:dyDescent="0.3">
      <c r="A671" s="29" t="s">
        <v>26</v>
      </c>
      <c r="B671" s="29">
        <v>50535</v>
      </c>
    </row>
    <row r="672" spans="1:2" x14ac:dyDescent="0.3">
      <c r="A672" s="26" t="s">
        <v>26</v>
      </c>
      <c r="B672" s="26">
        <v>46705</v>
      </c>
    </row>
    <row r="673" spans="1:2" x14ac:dyDescent="0.3">
      <c r="A673" s="29" t="s">
        <v>26</v>
      </c>
      <c r="B673" s="29">
        <v>33038</v>
      </c>
    </row>
    <row r="674" spans="1:2" x14ac:dyDescent="0.3">
      <c r="A674" s="26" t="s">
        <v>65</v>
      </c>
      <c r="B674" s="26">
        <v>39356</v>
      </c>
    </row>
    <row r="675" spans="1:2" x14ac:dyDescent="0.3">
      <c r="A675" s="29" t="s">
        <v>26</v>
      </c>
      <c r="B675" s="29">
        <v>42568</v>
      </c>
    </row>
    <row r="676" spans="1:2" x14ac:dyDescent="0.3">
      <c r="A676" s="26" t="s">
        <v>26</v>
      </c>
      <c r="B676" s="26">
        <v>54406</v>
      </c>
    </row>
    <row r="677" spans="1:2" x14ac:dyDescent="0.3">
      <c r="A677" s="29" t="s">
        <v>26</v>
      </c>
      <c r="B677" s="29">
        <v>57446</v>
      </c>
    </row>
    <row r="678" spans="1:2" x14ac:dyDescent="0.3">
      <c r="A678" s="26" t="s">
        <v>26</v>
      </c>
      <c r="B678" s="26">
        <v>44478</v>
      </c>
    </row>
    <row r="679" spans="1:2" x14ac:dyDescent="0.3">
      <c r="A679" s="29" t="s">
        <v>26</v>
      </c>
      <c r="B679" s="29">
        <v>39829</v>
      </c>
    </row>
    <row r="680" spans="1:2" x14ac:dyDescent="0.3">
      <c r="A680" s="26" t="s">
        <v>26</v>
      </c>
      <c r="B680" s="26">
        <v>28334</v>
      </c>
    </row>
    <row r="681" spans="1:2" x14ac:dyDescent="0.3">
      <c r="A681" s="29" t="s">
        <v>26</v>
      </c>
      <c r="B681" s="29">
        <v>68115</v>
      </c>
    </row>
    <row r="682" spans="1:2" x14ac:dyDescent="0.3">
      <c r="A682" s="26" t="s">
        <v>26</v>
      </c>
      <c r="B682" s="26">
        <v>70948</v>
      </c>
    </row>
    <row r="683" spans="1:2" x14ac:dyDescent="0.3">
      <c r="A683" s="29" t="s">
        <v>26</v>
      </c>
      <c r="B683" s="29">
        <v>57808</v>
      </c>
    </row>
    <row r="684" spans="1:2" x14ac:dyDescent="0.3">
      <c r="A684" s="26" t="s">
        <v>26</v>
      </c>
      <c r="B684" s="26">
        <v>50134</v>
      </c>
    </row>
    <row r="685" spans="1:2" x14ac:dyDescent="0.3">
      <c r="A685" s="29" t="s">
        <v>26</v>
      </c>
      <c r="B685" s="29">
        <v>48516</v>
      </c>
    </row>
    <row r="686" spans="1:2" x14ac:dyDescent="0.3">
      <c r="A686" s="26" t="s">
        <v>26</v>
      </c>
      <c r="B686" s="26">
        <v>41766</v>
      </c>
    </row>
    <row r="687" spans="1:2" x14ac:dyDescent="0.3">
      <c r="A687" s="29" t="s">
        <v>26</v>
      </c>
      <c r="B687" s="29">
        <v>51995</v>
      </c>
    </row>
    <row r="688" spans="1:2" x14ac:dyDescent="0.3">
      <c r="A688" s="26" t="s">
        <v>26</v>
      </c>
      <c r="B688" s="26">
        <v>64599</v>
      </c>
    </row>
    <row r="689" spans="1:2" x14ac:dyDescent="0.3">
      <c r="A689" s="29" t="s">
        <v>65</v>
      </c>
      <c r="B689" s="29">
        <v>34695</v>
      </c>
    </row>
    <row r="690" spans="1:2" x14ac:dyDescent="0.3">
      <c r="A690" s="26" t="s">
        <v>26</v>
      </c>
      <c r="B690" s="26">
        <v>47343</v>
      </c>
    </row>
    <row r="691" spans="1:2" x14ac:dyDescent="0.3">
      <c r="A691" s="29" t="s">
        <v>26</v>
      </c>
      <c r="B691" s="29">
        <v>41169</v>
      </c>
    </row>
    <row r="692" spans="1:2" x14ac:dyDescent="0.3">
      <c r="A692" s="26" t="s">
        <v>26</v>
      </c>
      <c r="B692" s="26">
        <v>48552</v>
      </c>
    </row>
    <row r="693" spans="1:2" x14ac:dyDescent="0.3">
      <c r="A693" s="29" t="s">
        <v>26</v>
      </c>
      <c r="B693" s="29">
        <v>38079</v>
      </c>
    </row>
    <row r="694" spans="1:2" x14ac:dyDescent="0.3">
      <c r="A694" s="26" t="s">
        <v>26</v>
      </c>
      <c r="B694" s="26">
        <v>34453</v>
      </c>
    </row>
    <row r="695" spans="1:2" x14ac:dyDescent="0.3">
      <c r="A695" s="29" t="s">
        <v>26</v>
      </c>
      <c r="B695" s="29">
        <v>54220</v>
      </c>
    </row>
    <row r="696" spans="1:2" x14ac:dyDescent="0.3">
      <c r="A696" s="26" t="s">
        <v>65</v>
      </c>
      <c r="B696" s="26">
        <v>39984</v>
      </c>
    </row>
    <row r="697" spans="1:2" x14ac:dyDescent="0.3">
      <c r="A697" s="29" t="s">
        <v>65</v>
      </c>
      <c r="B697" s="29">
        <v>62883</v>
      </c>
    </row>
    <row r="698" spans="1:2" x14ac:dyDescent="0.3">
      <c r="A698" s="26" t="s">
        <v>26</v>
      </c>
      <c r="B698" s="26">
        <v>53651</v>
      </c>
    </row>
    <row r="699" spans="1:2" x14ac:dyDescent="0.3">
      <c r="A699" s="29" t="s">
        <v>26</v>
      </c>
      <c r="B699" s="29">
        <v>27435</v>
      </c>
    </row>
    <row r="700" spans="1:2" x14ac:dyDescent="0.3">
      <c r="A700" s="26" t="s">
        <v>26</v>
      </c>
      <c r="B700" s="26">
        <v>59559</v>
      </c>
    </row>
    <row r="701" spans="1:2" x14ac:dyDescent="0.3">
      <c r="A701" s="29" t="s">
        <v>65</v>
      </c>
      <c r="B701" s="29">
        <v>46956</v>
      </c>
    </row>
    <row r="702" spans="1:2" x14ac:dyDescent="0.3">
      <c r="A702" s="26" t="s">
        <v>26</v>
      </c>
      <c r="B702" s="26">
        <v>57831</v>
      </c>
    </row>
    <row r="703" spans="1:2" x14ac:dyDescent="0.3">
      <c r="A703" s="29" t="s">
        <v>26</v>
      </c>
      <c r="B703" s="29">
        <v>44088</v>
      </c>
    </row>
    <row r="704" spans="1:2" x14ac:dyDescent="0.3">
      <c r="A704" s="26" t="s">
        <v>26</v>
      </c>
      <c r="B704" s="26">
        <v>57136</v>
      </c>
    </row>
    <row r="705" spans="1:2" x14ac:dyDescent="0.3">
      <c r="A705" s="29" t="s">
        <v>26</v>
      </c>
      <c r="B705" s="29">
        <v>51409</v>
      </c>
    </row>
    <row r="706" spans="1:2" x14ac:dyDescent="0.3">
      <c r="A706" s="26" t="s">
        <v>26</v>
      </c>
      <c r="B706" s="26">
        <v>51652</v>
      </c>
    </row>
    <row r="707" spans="1:2" x14ac:dyDescent="0.3">
      <c r="A707" s="29" t="s">
        <v>26</v>
      </c>
      <c r="B707" s="29">
        <v>32652</v>
      </c>
    </row>
    <row r="708" spans="1:2" x14ac:dyDescent="0.3">
      <c r="A708" s="26" t="s">
        <v>26</v>
      </c>
      <c r="B708" s="26">
        <v>45538</v>
      </c>
    </row>
    <row r="709" spans="1:2" x14ac:dyDescent="0.3">
      <c r="A709" s="29" t="s">
        <v>26</v>
      </c>
      <c r="B709" s="29">
        <v>62883</v>
      </c>
    </row>
    <row r="710" spans="1:2" x14ac:dyDescent="0.3">
      <c r="A710" s="26" t="s">
        <v>26</v>
      </c>
      <c r="B710" s="26">
        <v>46299</v>
      </c>
    </row>
    <row r="711" spans="1:2" x14ac:dyDescent="0.3">
      <c r="A711" s="29" t="s">
        <v>26</v>
      </c>
      <c r="B711" s="29">
        <v>44402</v>
      </c>
    </row>
    <row r="712" spans="1:2" x14ac:dyDescent="0.3">
      <c r="A712" s="26" t="s">
        <v>26</v>
      </c>
      <c r="B712" s="26">
        <v>47656</v>
      </c>
    </row>
    <row r="713" spans="1:2" x14ac:dyDescent="0.3">
      <c r="A713" s="29" t="s">
        <v>26</v>
      </c>
      <c r="B713" s="29">
        <v>39574</v>
      </c>
    </row>
    <row r="714" spans="1:2" x14ac:dyDescent="0.3">
      <c r="A714" s="26" t="s">
        <v>65</v>
      </c>
      <c r="B714" s="26">
        <v>39914</v>
      </c>
    </row>
    <row r="715" spans="1:2" x14ac:dyDescent="0.3">
      <c r="A715" s="29" t="s">
        <v>26</v>
      </c>
      <c r="B715" s="29">
        <v>42336</v>
      </c>
    </row>
    <row r="716" spans="1:2" x14ac:dyDescent="0.3">
      <c r="A716" s="26" t="s">
        <v>26</v>
      </c>
      <c r="B716" s="26">
        <v>39387</v>
      </c>
    </row>
    <row r="717" spans="1:2" x14ac:dyDescent="0.3">
      <c r="A717" s="29" t="s">
        <v>26</v>
      </c>
      <c r="B717" s="29">
        <v>43466</v>
      </c>
    </row>
    <row r="718" spans="1:2" x14ac:dyDescent="0.3">
      <c r="A718" s="26" t="s">
        <v>26</v>
      </c>
      <c r="B718" s="26">
        <v>32034</v>
      </c>
    </row>
    <row r="719" spans="1:2" x14ac:dyDescent="0.3">
      <c r="A719" s="29" t="s">
        <v>26</v>
      </c>
      <c r="B719" s="29">
        <v>30946</v>
      </c>
    </row>
    <row r="720" spans="1:2" x14ac:dyDescent="0.3">
      <c r="A720" s="26" t="s">
        <v>26</v>
      </c>
      <c r="B720" s="26">
        <v>54173</v>
      </c>
    </row>
    <row r="721" spans="1:2" x14ac:dyDescent="0.3">
      <c r="A721" s="29" t="s">
        <v>26</v>
      </c>
      <c r="B721" s="29">
        <v>51702</v>
      </c>
    </row>
    <row r="722" spans="1:2" x14ac:dyDescent="0.3">
      <c r="A722" s="26" t="s">
        <v>26</v>
      </c>
      <c r="B722" s="26">
        <v>38973</v>
      </c>
    </row>
    <row r="723" spans="1:2" x14ac:dyDescent="0.3">
      <c r="A723" s="29" t="s">
        <v>65</v>
      </c>
      <c r="B723" s="29">
        <v>40989</v>
      </c>
    </row>
    <row r="724" spans="1:2" x14ac:dyDescent="0.3">
      <c r="A724" s="26" t="s">
        <v>26</v>
      </c>
      <c r="B724" s="26">
        <v>31222</v>
      </c>
    </row>
    <row r="725" spans="1:2" x14ac:dyDescent="0.3">
      <c r="A725" s="29" t="s">
        <v>65</v>
      </c>
      <c r="B725" s="29">
        <v>40482</v>
      </c>
    </row>
    <row r="726" spans="1:2" x14ac:dyDescent="0.3">
      <c r="A726" s="26" t="s">
        <v>26</v>
      </c>
      <c r="B726" s="26">
        <v>44121</v>
      </c>
    </row>
    <row r="727" spans="1:2" x14ac:dyDescent="0.3">
      <c r="A727" s="29" t="s">
        <v>26</v>
      </c>
      <c r="B727" s="29">
        <v>40474</v>
      </c>
    </row>
    <row r="728" spans="1:2" x14ac:dyDescent="0.3">
      <c r="A728" s="26" t="s">
        <v>65</v>
      </c>
      <c r="B728" s="26">
        <v>44218</v>
      </c>
    </row>
    <row r="729" spans="1:2" x14ac:dyDescent="0.3">
      <c r="A729" s="29" t="s">
        <v>26</v>
      </c>
      <c r="B729" s="29">
        <v>34363</v>
      </c>
    </row>
    <row r="730" spans="1:2" x14ac:dyDescent="0.3">
      <c r="A730" s="26" t="s">
        <v>65</v>
      </c>
      <c r="B730" s="26">
        <v>54332</v>
      </c>
    </row>
    <row r="731" spans="1:2" x14ac:dyDescent="0.3">
      <c r="A731" s="29" t="s">
        <v>26</v>
      </c>
      <c r="B731" s="29">
        <v>68992</v>
      </c>
    </row>
    <row r="732" spans="1:2" x14ac:dyDescent="0.3">
      <c r="A732" s="26" t="s">
        <v>26</v>
      </c>
      <c r="B732" s="26">
        <v>33316</v>
      </c>
    </row>
    <row r="733" spans="1:2" x14ac:dyDescent="0.3">
      <c r="A733" s="29" t="s">
        <v>26</v>
      </c>
      <c r="B733" s="29">
        <v>48216</v>
      </c>
    </row>
    <row r="734" spans="1:2" x14ac:dyDescent="0.3">
      <c r="A734" s="26" t="s">
        <v>26</v>
      </c>
      <c r="B734" s="26">
        <v>60019</v>
      </c>
    </row>
    <row r="735" spans="1:2" x14ac:dyDescent="0.3">
      <c r="A735" s="29" t="s">
        <v>26</v>
      </c>
      <c r="B735" s="29">
        <v>53711</v>
      </c>
    </row>
    <row r="736" spans="1:2" x14ac:dyDescent="0.3">
      <c r="A736" s="26" t="s">
        <v>26</v>
      </c>
      <c r="B736" s="26">
        <v>44915</v>
      </c>
    </row>
    <row r="737" spans="1:2" x14ac:dyDescent="0.3">
      <c r="A737" s="29" t="s">
        <v>26</v>
      </c>
      <c r="B737" s="29">
        <v>39692</v>
      </c>
    </row>
    <row r="738" spans="1:2" x14ac:dyDescent="0.3">
      <c r="A738" s="26" t="s">
        <v>26</v>
      </c>
      <c r="B738" s="26">
        <v>37809</v>
      </c>
    </row>
    <row r="739" spans="1:2" x14ac:dyDescent="0.3">
      <c r="A739" s="29" t="s">
        <v>26</v>
      </c>
      <c r="B739" s="29">
        <v>53154</v>
      </c>
    </row>
    <row r="740" spans="1:2" x14ac:dyDescent="0.3">
      <c r="A740" s="26" t="s">
        <v>26</v>
      </c>
      <c r="B740" s="26">
        <v>33988</v>
      </c>
    </row>
    <row r="741" spans="1:2" x14ac:dyDescent="0.3">
      <c r="A741" s="29" t="s">
        <v>65</v>
      </c>
      <c r="B741" s="29">
        <v>33437</v>
      </c>
    </row>
    <row r="742" spans="1:2" x14ac:dyDescent="0.3">
      <c r="A742" s="26" t="s">
        <v>26</v>
      </c>
      <c r="B742" s="26">
        <v>39276</v>
      </c>
    </row>
    <row r="743" spans="1:2" x14ac:dyDescent="0.3">
      <c r="A743" s="29" t="s">
        <v>65</v>
      </c>
      <c r="B743" s="29">
        <v>30983</v>
      </c>
    </row>
    <row r="744" spans="1:2" x14ac:dyDescent="0.3">
      <c r="A744" s="26" t="s">
        <v>26</v>
      </c>
      <c r="B744" s="26">
        <v>46974</v>
      </c>
    </row>
    <row r="745" spans="1:2" x14ac:dyDescent="0.3">
      <c r="A745" s="29" t="s">
        <v>26</v>
      </c>
      <c r="B745" s="29">
        <v>35869</v>
      </c>
    </row>
    <row r="746" spans="1:2" x14ac:dyDescent="0.3">
      <c r="A746" s="26" t="s">
        <v>26</v>
      </c>
      <c r="B746" s="26">
        <v>62094</v>
      </c>
    </row>
    <row r="747" spans="1:2" x14ac:dyDescent="0.3">
      <c r="A747" s="29" t="s">
        <v>26</v>
      </c>
      <c r="B747" s="29">
        <v>40004</v>
      </c>
    </row>
    <row r="748" spans="1:2" x14ac:dyDescent="0.3">
      <c r="A748" s="26" t="s">
        <v>26</v>
      </c>
      <c r="B748" s="26">
        <v>48450</v>
      </c>
    </row>
    <row r="749" spans="1:2" x14ac:dyDescent="0.3">
      <c r="A749" s="29" t="s">
        <v>26</v>
      </c>
      <c r="B749" s="29">
        <v>55836</v>
      </c>
    </row>
    <row r="750" spans="1:2" x14ac:dyDescent="0.3">
      <c r="A750" s="26" t="s">
        <v>26</v>
      </c>
      <c r="B750" s="26">
        <v>39791</v>
      </c>
    </row>
    <row r="751" spans="1:2" x14ac:dyDescent="0.3">
      <c r="A751" s="29" t="s">
        <v>26</v>
      </c>
      <c r="B751" s="29">
        <v>41927</v>
      </c>
    </row>
    <row r="752" spans="1:2" x14ac:dyDescent="0.3">
      <c r="A752" s="26" t="s">
        <v>26</v>
      </c>
      <c r="B752" s="26">
        <v>41417</v>
      </c>
    </row>
    <row r="753" spans="1:2" x14ac:dyDescent="0.3">
      <c r="A753" s="29" t="s">
        <v>65</v>
      </c>
      <c r="B753" s="29">
        <v>48268</v>
      </c>
    </row>
    <row r="754" spans="1:2" x14ac:dyDescent="0.3">
      <c r="A754" s="26" t="s">
        <v>26</v>
      </c>
      <c r="B754" s="26">
        <v>36494</v>
      </c>
    </row>
    <row r="755" spans="1:2" x14ac:dyDescent="0.3">
      <c r="A755" s="29" t="s">
        <v>65</v>
      </c>
      <c r="B755" s="29">
        <v>42102</v>
      </c>
    </row>
    <row r="756" spans="1:2" x14ac:dyDescent="0.3">
      <c r="A756" s="26" t="s">
        <v>26</v>
      </c>
      <c r="B756" s="26">
        <v>38451</v>
      </c>
    </row>
    <row r="757" spans="1:2" x14ac:dyDescent="0.3">
      <c r="A757" s="29" t="s">
        <v>26</v>
      </c>
      <c r="B757" s="29">
        <v>43136</v>
      </c>
    </row>
    <row r="758" spans="1:2" x14ac:dyDescent="0.3">
      <c r="A758" s="26" t="s">
        <v>26</v>
      </c>
      <c r="B758" s="26">
        <v>55024</v>
      </c>
    </row>
    <row r="759" spans="1:2" x14ac:dyDescent="0.3">
      <c r="A759" s="29" t="s">
        <v>26</v>
      </c>
      <c r="B759" s="29">
        <v>35660</v>
      </c>
    </row>
    <row r="760" spans="1:2" x14ac:dyDescent="0.3">
      <c r="A760" s="26" t="s">
        <v>26</v>
      </c>
      <c r="B760" s="26">
        <v>57681</v>
      </c>
    </row>
    <row r="761" spans="1:2" x14ac:dyDescent="0.3">
      <c r="A761" s="29" t="s">
        <v>26</v>
      </c>
      <c r="B761" s="29">
        <v>53293</v>
      </c>
    </row>
    <row r="762" spans="1:2" x14ac:dyDescent="0.3">
      <c r="A762" s="26" t="s">
        <v>65</v>
      </c>
      <c r="B762" s="26">
        <v>49030</v>
      </c>
    </row>
    <row r="763" spans="1:2" x14ac:dyDescent="0.3">
      <c r="A763" s="29" t="s">
        <v>26</v>
      </c>
      <c r="B763" s="29">
        <v>67815</v>
      </c>
    </row>
    <row r="764" spans="1:2" x14ac:dyDescent="0.3">
      <c r="A764" s="26" t="s">
        <v>65</v>
      </c>
      <c r="B764" s="26">
        <v>56897</v>
      </c>
    </row>
    <row r="765" spans="1:2" x14ac:dyDescent="0.3">
      <c r="A765" s="29" t="s">
        <v>26</v>
      </c>
      <c r="B765" s="29">
        <v>39140</v>
      </c>
    </row>
    <row r="766" spans="1:2" x14ac:dyDescent="0.3">
      <c r="A766" s="26" t="s">
        <v>26</v>
      </c>
      <c r="B766" s="26">
        <v>47599</v>
      </c>
    </row>
    <row r="767" spans="1:2" x14ac:dyDescent="0.3">
      <c r="A767" s="29" t="s">
        <v>26</v>
      </c>
      <c r="B767" s="29">
        <v>33260</v>
      </c>
    </row>
    <row r="768" spans="1:2" x14ac:dyDescent="0.3">
      <c r="A768" s="26" t="s">
        <v>26</v>
      </c>
      <c r="B768" s="26">
        <v>39150</v>
      </c>
    </row>
    <row r="769" spans="1:2" x14ac:dyDescent="0.3">
      <c r="A769" s="29" t="s">
        <v>26</v>
      </c>
      <c r="B769" s="29">
        <v>69012</v>
      </c>
    </row>
    <row r="770" spans="1:2" x14ac:dyDescent="0.3">
      <c r="A770" s="26" t="s">
        <v>26</v>
      </c>
      <c r="B770" s="26">
        <v>28293</v>
      </c>
    </row>
    <row r="771" spans="1:2" x14ac:dyDescent="0.3">
      <c r="A771" s="29" t="s">
        <v>65</v>
      </c>
      <c r="B771" s="29">
        <v>49491</v>
      </c>
    </row>
    <row r="772" spans="1:2" x14ac:dyDescent="0.3">
      <c r="A772" s="26" t="s">
        <v>26</v>
      </c>
      <c r="B772" s="26">
        <v>37095</v>
      </c>
    </row>
    <row r="773" spans="1:2" x14ac:dyDescent="0.3">
      <c r="A773" s="29" t="s">
        <v>26</v>
      </c>
      <c r="B773" s="29">
        <v>50953</v>
      </c>
    </row>
    <row r="774" spans="1:2" x14ac:dyDescent="0.3">
      <c r="A774" s="26" t="s">
        <v>26</v>
      </c>
      <c r="B774" s="26">
        <v>43342</v>
      </c>
    </row>
    <row r="775" spans="1:2" x14ac:dyDescent="0.3">
      <c r="A775" s="29" t="s">
        <v>26</v>
      </c>
      <c r="B775" s="29">
        <v>48009</v>
      </c>
    </row>
    <row r="776" spans="1:2" x14ac:dyDescent="0.3">
      <c r="A776" s="26" t="s">
        <v>26</v>
      </c>
      <c r="B776" s="26">
        <v>39503</v>
      </c>
    </row>
    <row r="777" spans="1:2" x14ac:dyDescent="0.3">
      <c r="A777" s="29" t="s">
        <v>26</v>
      </c>
      <c r="B777" s="29">
        <v>66220</v>
      </c>
    </row>
    <row r="778" spans="1:2" x14ac:dyDescent="0.3">
      <c r="A778" s="26" t="s">
        <v>65</v>
      </c>
      <c r="B778" s="26">
        <v>52435</v>
      </c>
    </row>
    <row r="779" spans="1:2" x14ac:dyDescent="0.3">
      <c r="A779" s="29" t="s">
        <v>65</v>
      </c>
      <c r="B779" s="29">
        <v>59702</v>
      </c>
    </row>
    <row r="780" spans="1:2" x14ac:dyDescent="0.3">
      <c r="A780" s="26" t="s">
        <v>26</v>
      </c>
      <c r="B780" s="26">
        <v>50543</v>
      </c>
    </row>
    <row r="781" spans="1:2" x14ac:dyDescent="0.3">
      <c r="A781" s="29" t="s">
        <v>26</v>
      </c>
      <c r="B781" s="29">
        <v>44235</v>
      </c>
    </row>
    <row r="782" spans="1:2" x14ac:dyDescent="0.3">
      <c r="A782" s="26" t="s">
        <v>26</v>
      </c>
      <c r="B782" s="26">
        <v>55813</v>
      </c>
    </row>
    <row r="783" spans="1:2" x14ac:dyDescent="0.3">
      <c r="A783" s="29" t="s">
        <v>26</v>
      </c>
      <c r="B783" s="29">
        <v>43230</v>
      </c>
    </row>
    <row r="784" spans="1:2" x14ac:dyDescent="0.3">
      <c r="A784" s="26" t="s">
        <v>26</v>
      </c>
      <c r="B784" s="26">
        <v>55508</v>
      </c>
    </row>
    <row r="785" spans="1:2" x14ac:dyDescent="0.3">
      <c r="A785" s="29" t="s">
        <v>26</v>
      </c>
      <c r="B785" s="29">
        <v>37110</v>
      </c>
    </row>
    <row r="786" spans="1:2" x14ac:dyDescent="0.3">
      <c r="A786" s="26" t="s">
        <v>26</v>
      </c>
      <c r="B786" s="26">
        <v>43907</v>
      </c>
    </row>
    <row r="787" spans="1:2" x14ac:dyDescent="0.3">
      <c r="A787" s="29" t="s">
        <v>26</v>
      </c>
      <c r="B787" s="29">
        <v>37178</v>
      </c>
    </row>
    <row r="788" spans="1:2" x14ac:dyDescent="0.3">
      <c r="A788" s="26" t="s">
        <v>26</v>
      </c>
      <c r="B788" s="26">
        <v>41324</v>
      </c>
    </row>
    <row r="789" spans="1:2" x14ac:dyDescent="0.3">
      <c r="A789" s="29" t="s">
        <v>26</v>
      </c>
      <c r="B789" s="29">
        <v>57387</v>
      </c>
    </row>
    <row r="790" spans="1:2" x14ac:dyDescent="0.3">
      <c r="A790" s="26" t="s">
        <v>26</v>
      </c>
      <c r="B790" s="26">
        <v>37720</v>
      </c>
    </row>
    <row r="791" spans="1:2" x14ac:dyDescent="0.3">
      <c r="A791" s="29" t="s">
        <v>65</v>
      </c>
      <c r="B791" s="29">
        <v>43777</v>
      </c>
    </row>
    <row r="792" spans="1:2" x14ac:dyDescent="0.3">
      <c r="A792" s="26" t="s">
        <v>26</v>
      </c>
      <c r="B792" s="26">
        <v>44368</v>
      </c>
    </row>
    <row r="793" spans="1:2" x14ac:dyDescent="0.3">
      <c r="A793" s="29" t="s">
        <v>26</v>
      </c>
      <c r="B793" s="29">
        <v>67273</v>
      </c>
    </row>
    <row r="794" spans="1:2" x14ac:dyDescent="0.3">
      <c r="A794" s="26" t="s">
        <v>65</v>
      </c>
      <c r="B794" s="26">
        <v>47366</v>
      </c>
    </row>
    <row r="795" spans="1:2" x14ac:dyDescent="0.3">
      <c r="A795" s="29" t="s">
        <v>26</v>
      </c>
      <c r="B795" s="29">
        <v>48839</v>
      </c>
    </row>
    <row r="796" spans="1:2" x14ac:dyDescent="0.3">
      <c r="A796" s="26" t="s">
        <v>26</v>
      </c>
      <c r="B796" s="26">
        <v>32974</v>
      </c>
    </row>
    <row r="797" spans="1:2" x14ac:dyDescent="0.3">
      <c r="A797" s="29" t="s">
        <v>26</v>
      </c>
      <c r="B797" s="29">
        <v>48406</v>
      </c>
    </row>
    <row r="798" spans="1:2" x14ac:dyDescent="0.3">
      <c r="A798" s="26" t="s">
        <v>26</v>
      </c>
      <c r="B798" s="26">
        <v>50914</v>
      </c>
    </row>
    <row r="799" spans="1:2" x14ac:dyDescent="0.3">
      <c r="A799" s="29" t="s">
        <v>65</v>
      </c>
      <c r="B799" s="29">
        <v>40349</v>
      </c>
    </row>
    <row r="800" spans="1:2" x14ac:dyDescent="0.3">
      <c r="A800" s="26" t="s">
        <v>65</v>
      </c>
      <c r="B800" s="26">
        <v>61648</v>
      </c>
    </row>
    <row r="801" spans="1:2" x14ac:dyDescent="0.3">
      <c r="A801" s="29" t="s">
        <v>26</v>
      </c>
      <c r="B801" s="29">
        <v>42788</v>
      </c>
    </row>
    <row r="802" spans="1:2" x14ac:dyDescent="0.3">
      <c r="A802" s="26" t="s">
        <v>26</v>
      </c>
      <c r="B802" s="26">
        <v>46843</v>
      </c>
    </row>
    <row r="803" spans="1:2" x14ac:dyDescent="0.3">
      <c r="A803" s="29" t="s">
        <v>65</v>
      </c>
      <c r="B803" s="29">
        <v>36092</v>
      </c>
    </row>
    <row r="804" spans="1:2" x14ac:dyDescent="0.3">
      <c r="A804" s="26" t="s">
        <v>65</v>
      </c>
      <c r="B804" s="26">
        <v>61166</v>
      </c>
    </row>
    <row r="805" spans="1:2" x14ac:dyDescent="0.3">
      <c r="A805" s="29" t="s">
        <v>26</v>
      </c>
      <c r="B805" s="29">
        <v>38985</v>
      </c>
    </row>
    <row r="806" spans="1:2" x14ac:dyDescent="0.3">
      <c r="A806" s="26" t="s">
        <v>26</v>
      </c>
      <c r="B806" s="26">
        <v>62071</v>
      </c>
    </row>
    <row r="807" spans="1:2" x14ac:dyDescent="0.3">
      <c r="A807" s="29" t="s">
        <v>26</v>
      </c>
      <c r="B807" s="29">
        <v>62444</v>
      </c>
    </row>
    <row r="808" spans="1:2" x14ac:dyDescent="0.3">
      <c r="A808" s="26" t="s">
        <v>26</v>
      </c>
      <c r="B808" s="26">
        <v>24567</v>
      </c>
    </row>
    <row r="809" spans="1:2" x14ac:dyDescent="0.3">
      <c r="A809" s="29" t="s">
        <v>65</v>
      </c>
      <c r="B809" s="29">
        <v>44341</v>
      </c>
    </row>
    <row r="810" spans="1:2" x14ac:dyDescent="0.3">
      <c r="A810" s="26" t="s">
        <v>26</v>
      </c>
      <c r="B810" s="26">
        <v>36664</v>
      </c>
    </row>
    <row r="811" spans="1:2" x14ac:dyDescent="0.3">
      <c r="A811" s="29" t="s">
        <v>26</v>
      </c>
      <c r="B811" s="29">
        <v>41272</v>
      </c>
    </row>
    <row r="812" spans="1:2" x14ac:dyDescent="0.3">
      <c r="A812" s="26" t="s">
        <v>26</v>
      </c>
      <c r="B812" s="26">
        <v>42834</v>
      </c>
    </row>
    <row r="813" spans="1:2" x14ac:dyDescent="0.3">
      <c r="A813" s="29" t="s">
        <v>26</v>
      </c>
      <c r="B813" s="29">
        <v>54275</v>
      </c>
    </row>
    <row r="814" spans="1:2" x14ac:dyDescent="0.3">
      <c r="A814" s="26" t="s">
        <v>26</v>
      </c>
      <c r="B814" s="26">
        <v>52536</v>
      </c>
    </row>
    <row r="815" spans="1:2" x14ac:dyDescent="0.3">
      <c r="A815" s="29" t="s">
        <v>26</v>
      </c>
      <c r="B815" s="29">
        <v>56061</v>
      </c>
    </row>
    <row r="816" spans="1:2" x14ac:dyDescent="0.3">
      <c r="A816" s="26" t="s">
        <v>65</v>
      </c>
      <c r="B816" s="26">
        <v>44956</v>
      </c>
    </row>
    <row r="817" spans="1:2" x14ac:dyDescent="0.3">
      <c r="A817" s="29" t="s">
        <v>26</v>
      </c>
      <c r="B817" s="29">
        <v>44221</v>
      </c>
    </row>
    <row r="818" spans="1:2" x14ac:dyDescent="0.3">
      <c r="A818" s="26" t="s">
        <v>65</v>
      </c>
      <c r="B818" s="26">
        <v>54632</v>
      </c>
    </row>
    <row r="819" spans="1:2" x14ac:dyDescent="0.3">
      <c r="A819" s="29" t="s">
        <v>26</v>
      </c>
      <c r="B819" s="29">
        <v>44470</v>
      </c>
    </row>
    <row r="820" spans="1:2" x14ac:dyDescent="0.3">
      <c r="A820" s="26" t="s">
        <v>26</v>
      </c>
      <c r="B820" s="26">
        <v>41770</v>
      </c>
    </row>
    <row r="821" spans="1:2" x14ac:dyDescent="0.3">
      <c r="A821" s="29" t="s">
        <v>26</v>
      </c>
      <c r="B821" s="29">
        <v>51854</v>
      </c>
    </row>
    <row r="822" spans="1:2" x14ac:dyDescent="0.3">
      <c r="A822" s="26" t="s">
        <v>65</v>
      </c>
      <c r="B822" s="26">
        <v>46875</v>
      </c>
    </row>
    <row r="823" spans="1:2" x14ac:dyDescent="0.3">
      <c r="A823" s="29" t="s">
        <v>26</v>
      </c>
      <c r="B823" s="29">
        <v>40195</v>
      </c>
    </row>
    <row r="824" spans="1:2" x14ac:dyDescent="0.3">
      <c r="A824" s="26" t="s">
        <v>26</v>
      </c>
      <c r="B824" s="26">
        <v>67229</v>
      </c>
    </row>
    <row r="825" spans="1:2" x14ac:dyDescent="0.3">
      <c r="A825" s="29" t="s">
        <v>65</v>
      </c>
      <c r="B825" s="29">
        <v>45221</v>
      </c>
    </row>
    <row r="826" spans="1:2" x14ac:dyDescent="0.3">
      <c r="A826" s="26" t="s">
        <v>65</v>
      </c>
      <c r="B826" s="26">
        <v>58600</v>
      </c>
    </row>
    <row r="827" spans="1:2" x14ac:dyDescent="0.3">
      <c r="A827" s="29" t="s">
        <v>26</v>
      </c>
      <c r="B827" s="29">
        <v>31194</v>
      </c>
    </row>
    <row r="828" spans="1:2" x14ac:dyDescent="0.3">
      <c r="A828" s="26" t="s">
        <v>65</v>
      </c>
      <c r="B828" s="26">
        <v>68999</v>
      </c>
    </row>
    <row r="829" spans="1:2" x14ac:dyDescent="0.3">
      <c r="A829" s="29" t="s">
        <v>26</v>
      </c>
      <c r="B829" s="29">
        <v>63028</v>
      </c>
    </row>
    <row r="830" spans="1:2" x14ac:dyDescent="0.3">
      <c r="A830" s="26" t="s">
        <v>26</v>
      </c>
      <c r="B830" s="26">
        <v>31543</v>
      </c>
    </row>
    <row r="831" spans="1:2" x14ac:dyDescent="0.3">
      <c r="A831" s="29" t="s">
        <v>26</v>
      </c>
      <c r="B831" s="29">
        <v>48596</v>
      </c>
    </row>
    <row r="832" spans="1:2" x14ac:dyDescent="0.3">
      <c r="A832" s="26" t="s">
        <v>65</v>
      </c>
      <c r="B832" s="26">
        <v>49991</v>
      </c>
    </row>
    <row r="833" spans="1:2" x14ac:dyDescent="0.3">
      <c r="A833" s="29" t="s">
        <v>26</v>
      </c>
      <c r="B833" s="29">
        <v>36441</v>
      </c>
    </row>
    <row r="834" spans="1:2" x14ac:dyDescent="0.3">
      <c r="A834" s="26" t="s">
        <v>26</v>
      </c>
      <c r="B834" s="26">
        <v>64219</v>
      </c>
    </row>
    <row r="835" spans="1:2" x14ac:dyDescent="0.3">
      <c r="A835" s="29" t="s">
        <v>65</v>
      </c>
      <c r="B835" s="29">
        <v>41710</v>
      </c>
    </row>
    <row r="836" spans="1:2" x14ac:dyDescent="0.3">
      <c r="A836" s="26" t="s">
        <v>26</v>
      </c>
      <c r="B836" s="26">
        <v>56619</v>
      </c>
    </row>
    <row r="837" spans="1:2" x14ac:dyDescent="0.3">
      <c r="A837" s="29" t="s">
        <v>26</v>
      </c>
      <c r="B837" s="29">
        <v>41122</v>
      </c>
    </row>
    <row r="838" spans="1:2" x14ac:dyDescent="0.3">
      <c r="A838" s="26" t="s">
        <v>26</v>
      </c>
      <c r="B838" s="26">
        <v>66625</v>
      </c>
    </row>
    <row r="839" spans="1:2" x14ac:dyDescent="0.3">
      <c r="A839" s="29" t="s">
        <v>26</v>
      </c>
      <c r="B839" s="29">
        <v>36960</v>
      </c>
    </row>
    <row r="840" spans="1:2" x14ac:dyDescent="0.3">
      <c r="A840" s="26" t="s">
        <v>26</v>
      </c>
      <c r="B840" s="26">
        <v>40951</v>
      </c>
    </row>
    <row r="841" spans="1:2" x14ac:dyDescent="0.3">
      <c r="A841" s="29" t="s">
        <v>26</v>
      </c>
      <c r="B841" s="29">
        <v>36412</v>
      </c>
    </row>
    <row r="842" spans="1:2" x14ac:dyDescent="0.3">
      <c r="A842" s="26" t="s">
        <v>26</v>
      </c>
      <c r="B842" s="26">
        <v>30424</v>
      </c>
    </row>
    <row r="843" spans="1:2" x14ac:dyDescent="0.3">
      <c r="A843" s="29" t="s">
        <v>65</v>
      </c>
      <c r="B843" s="29">
        <v>46242</v>
      </c>
    </row>
    <row r="844" spans="1:2" x14ac:dyDescent="0.3">
      <c r="A844" s="26" t="s">
        <v>26</v>
      </c>
      <c r="B844" s="26">
        <v>51622</v>
      </c>
    </row>
    <row r="845" spans="1:2" x14ac:dyDescent="0.3">
      <c r="A845" s="29" t="s">
        <v>26</v>
      </c>
      <c r="B845" s="29">
        <v>32976</v>
      </c>
    </row>
    <row r="846" spans="1:2" x14ac:dyDescent="0.3">
      <c r="A846" s="26" t="s">
        <v>26</v>
      </c>
      <c r="B846" s="26">
        <v>38704</v>
      </c>
    </row>
    <row r="847" spans="1:2" x14ac:dyDescent="0.3">
      <c r="A847" s="29" t="s">
        <v>26</v>
      </c>
      <c r="B847" s="29">
        <v>51144</v>
      </c>
    </row>
    <row r="848" spans="1:2" x14ac:dyDescent="0.3">
      <c r="A848" s="26" t="s">
        <v>26</v>
      </c>
      <c r="B848" s="26">
        <v>38448</v>
      </c>
    </row>
    <row r="849" spans="1:2" x14ac:dyDescent="0.3">
      <c r="A849" s="29" t="s">
        <v>26</v>
      </c>
      <c r="B849" s="29">
        <v>51021</v>
      </c>
    </row>
    <row r="850" spans="1:2" x14ac:dyDescent="0.3">
      <c r="A850" s="26" t="s">
        <v>65</v>
      </c>
      <c r="B850" s="26">
        <v>70859</v>
      </c>
    </row>
    <row r="851" spans="1:2" x14ac:dyDescent="0.3">
      <c r="A851" s="29" t="s">
        <v>26</v>
      </c>
      <c r="B851" s="29">
        <v>47641</v>
      </c>
    </row>
    <row r="852" spans="1:2" x14ac:dyDescent="0.3">
      <c r="A852" s="26" t="s">
        <v>65</v>
      </c>
      <c r="B852" s="26">
        <v>47636</v>
      </c>
    </row>
    <row r="853" spans="1:2" x14ac:dyDescent="0.3">
      <c r="A853" s="29" t="s">
        <v>26</v>
      </c>
      <c r="B853" s="29">
        <v>49560</v>
      </c>
    </row>
    <row r="854" spans="1:2" x14ac:dyDescent="0.3">
      <c r="A854" s="26" t="s">
        <v>26</v>
      </c>
      <c r="B854" s="26">
        <v>38931</v>
      </c>
    </row>
    <row r="855" spans="1:2" x14ac:dyDescent="0.3">
      <c r="A855" s="29" t="s">
        <v>26</v>
      </c>
      <c r="B855" s="29">
        <v>47957</v>
      </c>
    </row>
    <row r="856" spans="1:2" x14ac:dyDescent="0.3">
      <c r="A856" s="26" t="s">
        <v>26</v>
      </c>
      <c r="B856" s="26">
        <v>44314</v>
      </c>
    </row>
    <row r="857" spans="1:2" x14ac:dyDescent="0.3">
      <c r="A857" s="29" t="s">
        <v>26</v>
      </c>
      <c r="B857" s="29">
        <v>32145</v>
      </c>
    </row>
    <row r="858" spans="1:2" x14ac:dyDescent="0.3">
      <c r="A858" s="26" t="s">
        <v>65</v>
      </c>
      <c r="B858" s="26">
        <v>49355</v>
      </c>
    </row>
    <row r="859" spans="1:2" x14ac:dyDescent="0.3">
      <c r="A859" s="29" t="s">
        <v>26</v>
      </c>
      <c r="B859" s="29">
        <v>28034</v>
      </c>
    </row>
    <row r="860" spans="1:2" x14ac:dyDescent="0.3">
      <c r="A860" s="26" t="s">
        <v>26</v>
      </c>
      <c r="B860" s="26">
        <v>42380</v>
      </c>
    </row>
    <row r="861" spans="1:2" x14ac:dyDescent="0.3">
      <c r="A861" s="29" t="s">
        <v>65</v>
      </c>
      <c r="B861" s="29">
        <v>37101</v>
      </c>
    </row>
    <row r="862" spans="1:2" x14ac:dyDescent="0.3">
      <c r="A862" s="26" t="s">
        <v>65</v>
      </c>
      <c r="B862" s="26">
        <v>68428</v>
      </c>
    </row>
    <row r="863" spans="1:2" x14ac:dyDescent="0.3">
      <c r="A863" s="29" t="s">
        <v>26</v>
      </c>
      <c r="B863" s="29">
        <v>76913</v>
      </c>
    </row>
    <row r="864" spans="1:2" x14ac:dyDescent="0.3">
      <c r="A864" s="26" t="s">
        <v>26</v>
      </c>
      <c r="B864" s="26">
        <v>42979</v>
      </c>
    </row>
    <row r="865" spans="1:2" x14ac:dyDescent="0.3">
      <c r="A865" s="29" t="s">
        <v>26</v>
      </c>
      <c r="B865" s="29">
        <v>47528</v>
      </c>
    </row>
    <row r="866" spans="1:2" x14ac:dyDescent="0.3">
      <c r="A866" s="26" t="s">
        <v>26</v>
      </c>
      <c r="B866" s="26">
        <v>36998</v>
      </c>
    </row>
    <row r="867" spans="1:2" x14ac:dyDescent="0.3">
      <c r="A867" s="29" t="s">
        <v>26</v>
      </c>
      <c r="B867" s="29">
        <v>33720</v>
      </c>
    </row>
    <row r="868" spans="1:2" x14ac:dyDescent="0.3">
      <c r="A868" s="26" t="s">
        <v>26</v>
      </c>
      <c r="B868" s="26">
        <v>31282</v>
      </c>
    </row>
    <row r="869" spans="1:2" x14ac:dyDescent="0.3">
      <c r="A869" s="29" t="s">
        <v>26</v>
      </c>
      <c r="B869" s="29">
        <v>38381</v>
      </c>
    </row>
    <row r="870" spans="1:2" x14ac:dyDescent="0.3">
      <c r="A870" s="26" t="s">
        <v>26</v>
      </c>
      <c r="B870" s="26">
        <v>49910</v>
      </c>
    </row>
    <row r="871" spans="1:2" x14ac:dyDescent="0.3">
      <c r="A871" s="29" t="s">
        <v>26</v>
      </c>
      <c r="B871" s="29">
        <v>39504</v>
      </c>
    </row>
    <row r="872" spans="1:2" x14ac:dyDescent="0.3">
      <c r="A872" s="26" t="s">
        <v>26</v>
      </c>
      <c r="B872" s="26">
        <v>53711</v>
      </c>
    </row>
    <row r="873" spans="1:2" x14ac:dyDescent="0.3">
      <c r="A873" s="29" t="s">
        <v>26</v>
      </c>
      <c r="B873" s="29">
        <v>40377</v>
      </c>
    </row>
    <row r="874" spans="1:2" x14ac:dyDescent="0.3">
      <c r="A874" s="26" t="s">
        <v>26</v>
      </c>
      <c r="B874" s="26">
        <v>35648</v>
      </c>
    </row>
    <row r="875" spans="1:2" x14ac:dyDescent="0.3">
      <c r="A875" s="29" t="s">
        <v>26</v>
      </c>
      <c r="B875" s="29">
        <v>48528</v>
      </c>
    </row>
    <row r="876" spans="1:2" x14ac:dyDescent="0.3">
      <c r="A876" s="26" t="s">
        <v>26</v>
      </c>
      <c r="B876" s="26">
        <v>30532</v>
      </c>
    </row>
    <row r="877" spans="1:2" x14ac:dyDescent="0.3">
      <c r="A877" s="29" t="s">
        <v>26</v>
      </c>
      <c r="B877" s="29">
        <v>45518</v>
      </c>
    </row>
    <row r="878" spans="1:2" x14ac:dyDescent="0.3">
      <c r="A878" s="26" t="s">
        <v>26</v>
      </c>
      <c r="B878" s="26">
        <v>59410</v>
      </c>
    </row>
    <row r="879" spans="1:2" x14ac:dyDescent="0.3">
      <c r="A879" s="29" t="s">
        <v>65</v>
      </c>
      <c r="B879" s="29">
        <v>50754</v>
      </c>
    </row>
    <row r="880" spans="1:2" x14ac:dyDescent="0.3">
      <c r="A880" s="26" t="s">
        <v>26</v>
      </c>
      <c r="B880" s="26">
        <v>40501</v>
      </c>
    </row>
    <row r="881" spans="1:2" x14ac:dyDescent="0.3">
      <c r="A881" s="29" t="s">
        <v>26</v>
      </c>
      <c r="B881" s="29">
        <v>43221</v>
      </c>
    </row>
    <row r="882" spans="1:2" x14ac:dyDescent="0.3">
      <c r="A882" s="26" t="s">
        <v>26</v>
      </c>
      <c r="B882" s="26">
        <v>42005</v>
      </c>
    </row>
    <row r="883" spans="1:2" x14ac:dyDescent="0.3">
      <c r="A883" s="29" t="s">
        <v>26</v>
      </c>
      <c r="B883" s="29">
        <v>31744</v>
      </c>
    </row>
    <row r="884" spans="1:2" x14ac:dyDescent="0.3">
      <c r="A884" s="26" t="s">
        <v>26</v>
      </c>
      <c r="B884" s="26">
        <v>38101</v>
      </c>
    </row>
    <row r="885" spans="1:2" x14ac:dyDescent="0.3">
      <c r="A885" s="29" t="s">
        <v>26</v>
      </c>
      <c r="B885" s="29">
        <v>49874</v>
      </c>
    </row>
    <row r="886" spans="1:2" x14ac:dyDescent="0.3">
      <c r="A886" s="26" t="s">
        <v>65</v>
      </c>
      <c r="B886" s="26">
        <v>41910</v>
      </c>
    </row>
    <row r="887" spans="1:2" x14ac:dyDescent="0.3">
      <c r="A887" s="29" t="s">
        <v>26</v>
      </c>
      <c r="B887" s="29">
        <v>52408</v>
      </c>
    </row>
    <row r="888" spans="1:2" x14ac:dyDescent="0.3">
      <c r="A888" s="26" t="s">
        <v>26</v>
      </c>
      <c r="B888" s="26">
        <v>38188</v>
      </c>
    </row>
    <row r="889" spans="1:2" x14ac:dyDescent="0.3">
      <c r="A889" s="29" t="s">
        <v>26</v>
      </c>
      <c r="B889" s="29">
        <v>71159</v>
      </c>
    </row>
    <row r="890" spans="1:2" x14ac:dyDescent="0.3">
      <c r="A890" s="26" t="s">
        <v>26</v>
      </c>
      <c r="B890" s="26">
        <v>66581</v>
      </c>
    </row>
    <row r="891" spans="1:2" x14ac:dyDescent="0.3">
      <c r="A891" s="29" t="s">
        <v>26</v>
      </c>
      <c r="B891" s="29">
        <v>49561</v>
      </c>
    </row>
    <row r="892" spans="1:2" x14ac:dyDescent="0.3">
      <c r="A892" s="26" t="s">
        <v>26</v>
      </c>
      <c r="B892" s="26">
        <v>30513</v>
      </c>
    </row>
    <row r="893" spans="1:2" x14ac:dyDescent="0.3">
      <c r="A893" s="29" t="s">
        <v>26</v>
      </c>
      <c r="B893" s="29">
        <v>50700</v>
      </c>
    </row>
    <row r="894" spans="1:2" x14ac:dyDescent="0.3">
      <c r="A894" s="26" t="s">
        <v>65</v>
      </c>
      <c r="B894" s="26">
        <v>51781</v>
      </c>
    </row>
    <row r="895" spans="1:2" x14ac:dyDescent="0.3">
      <c r="A895" s="29" t="s">
        <v>65</v>
      </c>
      <c r="B895" s="29">
        <v>38829</v>
      </c>
    </row>
    <row r="896" spans="1:2" x14ac:dyDescent="0.3">
      <c r="A896" s="26" t="s">
        <v>26</v>
      </c>
      <c r="B896" s="26">
        <v>31097</v>
      </c>
    </row>
    <row r="897" spans="1:2" x14ac:dyDescent="0.3">
      <c r="A897" s="29" t="s">
        <v>26</v>
      </c>
      <c r="B897" s="29">
        <v>38477</v>
      </c>
    </row>
    <row r="898" spans="1:2" x14ac:dyDescent="0.3">
      <c r="A898" s="26" t="s">
        <v>26</v>
      </c>
      <c r="B898" s="26">
        <v>51716</v>
      </c>
    </row>
    <row r="899" spans="1:2" x14ac:dyDescent="0.3">
      <c r="A899" s="29" t="s">
        <v>26</v>
      </c>
      <c r="B899" s="29">
        <v>43507</v>
      </c>
    </row>
    <row r="900" spans="1:2" x14ac:dyDescent="0.3">
      <c r="A900" s="26" t="s">
        <v>65</v>
      </c>
      <c r="B900" s="26">
        <v>41211</v>
      </c>
    </row>
    <row r="901" spans="1:2" x14ac:dyDescent="0.3">
      <c r="A901" s="29" t="s">
        <v>26</v>
      </c>
      <c r="B901" s="29">
        <v>49338</v>
      </c>
    </row>
    <row r="902" spans="1:2" x14ac:dyDescent="0.3">
      <c r="A902" s="26" t="s">
        <v>26</v>
      </c>
      <c r="B902" s="26">
        <v>29914</v>
      </c>
    </row>
    <row r="903" spans="1:2" x14ac:dyDescent="0.3">
      <c r="A903" s="29" t="s">
        <v>26</v>
      </c>
      <c r="B903" s="29">
        <v>41308</v>
      </c>
    </row>
    <row r="904" spans="1:2" x14ac:dyDescent="0.3">
      <c r="A904" s="26" t="s">
        <v>26</v>
      </c>
      <c r="B904" s="26">
        <v>42358</v>
      </c>
    </row>
    <row r="905" spans="1:2" x14ac:dyDescent="0.3">
      <c r="A905" s="29" t="s">
        <v>65</v>
      </c>
      <c r="B905" s="29">
        <v>52291</v>
      </c>
    </row>
    <row r="906" spans="1:2" x14ac:dyDescent="0.3">
      <c r="A906" s="26" t="s">
        <v>65</v>
      </c>
      <c r="B906" s="26">
        <v>64914</v>
      </c>
    </row>
    <row r="907" spans="1:2" x14ac:dyDescent="0.3">
      <c r="A907" s="29" t="s">
        <v>26</v>
      </c>
      <c r="B907" s="29">
        <v>44908</v>
      </c>
    </row>
    <row r="908" spans="1:2" x14ac:dyDescent="0.3">
      <c r="A908" s="26" t="s">
        <v>26</v>
      </c>
      <c r="B908" s="26">
        <v>41296</v>
      </c>
    </row>
    <row r="909" spans="1:2" x14ac:dyDescent="0.3">
      <c r="A909" s="29" t="s">
        <v>26</v>
      </c>
      <c r="B909" s="29">
        <v>54170</v>
      </c>
    </row>
    <row r="910" spans="1:2" x14ac:dyDescent="0.3">
      <c r="A910" s="26" t="s">
        <v>26</v>
      </c>
      <c r="B910" s="26">
        <v>46568</v>
      </c>
    </row>
    <row r="911" spans="1:2" x14ac:dyDescent="0.3">
      <c r="A911" s="29" t="s">
        <v>26</v>
      </c>
      <c r="B911" s="29">
        <v>38599</v>
      </c>
    </row>
    <row r="912" spans="1:2" x14ac:dyDescent="0.3">
      <c r="A912" s="26" t="s">
        <v>26</v>
      </c>
      <c r="B912" s="26">
        <v>70537</v>
      </c>
    </row>
    <row r="913" spans="1:2" x14ac:dyDescent="0.3">
      <c r="A913" s="29" t="s">
        <v>26</v>
      </c>
      <c r="B913" s="29">
        <v>54277</v>
      </c>
    </row>
    <row r="914" spans="1:2" x14ac:dyDescent="0.3">
      <c r="A914" s="26" t="s">
        <v>26</v>
      </c>
      <c r="B914" s="26">
        <v>45881</v>
      </c>
    </row>
    <row r="915" spans="1:2" x14ac:dyDescent="0.3">
      <c r="A915" s="29" t="s">
        <v>26</v>
      </c>
      <c r="B915" s="29">
        <v>54422</v>
      </c>
    </row>
    <row r="916" spans="1:2" x14ac:dyDescent="0.3">
      <c r="A916" s="26" t="s">
        <v>26</v>
      </c>
      <c r="B916" s="26">
        <v>43363</v>
      </c>
    </row>
    <row r="917" spans="1:2" x14ac:dyDescent="0.3">
      <c r="A917" s="29" t="s">
        <v>26</v>
      </c>
      <c r="B917" s="29">
        <v>44428</v>
      </c>
    </row>
    <row r="918" spans="1:2" x14ac:dyDescent="0.3">
      <c r="A918" s="26" t="s">
        <v>26</v>
      </c>
      <c r="B918" s="26">
        <v>37586</v>
      </c>
    </row>
    <row r="919" spans="1:2" x14ac:dyDescent="0.3">
      <c r="A919" s="29" t="s">
        <v>26</v>
      </c>
      <c r="B919" s="29">
        <v>57759</v>
      </c>
    </row>
    <row r="920" spans="1:2" x14ac:dyDescent="0.3">
      <c r="A920" s="26" t="s">
        <v>26</v>
      </c>
      <c r="B920" s="26">
        <v>64750</v>
      </c>
    </row>
    <row r="921" spans="1:2" x14ac:dyDescent="0.3">
      <c r="A921" s="29" t="s">
        <v>26</v>
      </c>
      <c r="B921" s="29">
        <v>40444</v>
      </c>
    </row>
    <row r="922" spans="1:2" x14ac:dyDescent="0.3">
      <c r="A922" s="26" t="s">
        <v>26</v>
      </c>
      <c r="B922" s="26">
        <v>41228</v>
      </c>
    </row>
    <row r="923" spans="1:2" x14ac:dyDescent="0.3">
      <c r="A923" s="29" t="s">
        <v>26</v>
      </c>
      <c r="B923" s="29">
        <v>64050</v>
      </c>
    </row>
    <row r="924" spans="1:2" x14ac:dyDescent="0.3">
      <c r="A924" s="26" t="s">
        <v>26</v>
      </c>
      <c r="B924" s="26">
        <v>51688</v>
      </c>
    </row>
    <row r="925" spans="1:2" x14ac:dyDescent="0.3">
      <c r="A925" s="29" t="s">
        <v>26</v>
      </c>
      <c r="B925" s="29">
        <v>42760</v>
      </c>
    </row>
    <row r="926" spans="1:2" x14ac:dyDescent="0.3">
      <c r="A926" s="26" t="s">
        <v>26</v>
      </c>
      <c r="B926" s="26">
        <v>65952</v>
      </c>
    </row>
    <row r="927" spans="1:2" x14ac:dyDescent="0.3">
      <c r="A927" s="29" t="s">
        <v>65</v>
      </c>
      <c r="B927" s="29">
        <v>42484</v>
      </c>
    </row>
    <row r="928" spans="1:2" x14ac:dyDescent="0.3">
      <c r="A928" s="26" t="s">
        <v>26</v>
      </c>
      <c r="B928" s="26">
        <v>49686</v>
      </c>
    </row>
    <row r="929" spans="1:2" x14ac:dyDescent="0.3">
      <c r="A929" s="29" t="s">
        <v>26</v>
      </c>
      <c r="B929" s="29">
        <v>37667</v>
      </c>
    </row>
    <row r="930" spans="1:2" x14ac:dyDescent="0.3">
      <c r="A930" s="26" t="s">
        <v>26</v>
      </c>
      <c r="B930" s="26">
        <v>67749</v>
      </c>
    </row>
    <row r="931" spans="1:2" x14ac:dyDescent="0.3">
      <c r="A931" s="29" t="s">
        <v>65</v>
      </c>
      <c r="B931" s="29">
        <v>43776</v>
      </c>
    </row>
    <row r="932" spans="1:2" x14ac:dyDescent="0.3">
      <c r="A932" s="26" t="s">
        <v>26</v>
      </c>
      <c r="B932" s="26">
        <v>63216</v>
      </c>
    </row>
    <row r="933" spans="1:2" x14ac:dyDescent="0.3">
      <c r="A933" s="29" t="s">
        <v>26</v>
      </c>
      <c r="B933" s="29">
        <v>30381</v>
      </c>
    </row>
    <row r="934" spans="1:2" x14ac:dyDescent="0.3">
      <c r="A934" s="26" t="s">
        <v>26</v>
      </c>
      <c r="B934" s="26">
        <v>59237</v>
      </c>
    </row>
    <row r="935" spans="1:2" x14ac:dyDescent="0.3">
      <c r="A935" s="29" t="s">
        <v>26</v>
      </c>
      <c r="B935" s="29">
        <v>37863</v>
      </c>
    </row>
    <row r="936" spans="1:2" x14ac:dyDescent="0.3">
      <c r="A936" s="26" t="s">
        <v>26</v>
      </c>
      <c r="B936" s="26">
        <v>49409</v>
      </c>
    </row>
    <row r="937" spans="1:2" x14ac:dyDescent="0.3">
      <c r="A937" s="29" t="s">
        <v>26</v>
      </c>
      <c r="B937" s="29">
        <v>31637</v>
      </c>
    </row>
    <row r="938" spans="1:2" x14ac:dyDescent="0.3">
      <c r="A938" s="26" t="s">
        <v>26</v>
      </c>
      <c r="B938" s="26">
        <v>42770</v>
      </c>
    </row>
    <row r="939" spans="1:2" x14ac:dyDescent="0.3">
      <c r="A939" s="29" t="s">
        <v>26</v>
      </c>
      <c r="B939" s="29">
        <v>41214</v>
      </c>
    </row>
    <row r="940" spans="1:2" x14ac:dyDescent="0.3">
      <c r="A940" s="26" t="s">
        <v>26</v>
      </c>
      <c r="B940" s="26">
        <v>43679</v>
      </c>
    </row>
    <row r="941" spans="1:2" x14ac:dyDescent="0.3">
      <c r="A941" s="29" t="s">
        <v>26</v>
      </c>
      <c r="B941" s="29">
        <v>32926</v>
      </c>
    </row>
    <row r="942" spans="1:2" x14ac:dyDescent="0.3">
      <c r="A942" s="26" t="s">
        <v>65</v>
      </c>
      <c r="B942" s="26">
        <v>33199</v>
      </c>
    </row>
    <row r="943" spans="1:2" x14ac:dyDescent="0.3">
      <c r="A943" s="29" t="s">
        <v>26</v>
      </c>
      <c r="B943" s="29">
        <v>49178</v>
      </c>
    </row>
    <row r="944" spans="1:2" x14ac:dyDescent="0.3">
      <c r="A944" s="26" t="s">
        <v>26</v>
      </c>
      <c r="B944" s="26">
        <v>34455</v>
      </c>
    </row>
    <row r="945" spans="1:2" x14ac:dyDescent="0.3">
      <c r="A945" s="29" t="s">
        <v>65</v>
      </c>
      <c r="B945" s="29">
        <v>45720</v>
      </c>
    </row>
    <row r="946" spans="1:2" x14ac:dyDescent="0.3">
      <c r="A946" s="26" t="s">
        <v>65</v>
      </c>
      <c r="B946" s="26">
        <v>59161</v>
      </c>
    </row>
    <row r="947" spans="1:2" x14ac:dyDescent="0.3">
      <c r="A947" s="29" t="s">
        <v>65</v>
      </c>
      <c r="B947" s="29">
        <v>46723</v>
      </c>
    </row>
    <row r="948" spans="1:2" x14ac:dyDescent="0.3">
      <c r="A948" s="26" t="s">
        <v>26</v>
      </c>
      <c r="B948" s="26">
        <v>56958</v>
      </c>
    </row>
    <row r="949" spans="1:2" x14ac:dyDescent="0.3">
      <c r="A949" s="29" t="s">
        <v>26</v>
      </c>
      <c r="B949" s="29">
        <v>32667</v>
      </c>
    </row>
    <row r="950" spans="1:2" x14ac:dyDescent="0.3">
      <c r="A950" s="26" t="s">
        <v>26</v>
      </c>
      <c r="B950" s="26">
        <v>56449</v>
      </c>
    </row>
    <row r="951" spans="1:2" x14ac:dyDescent="0.3">
      <c r="A951" s="29" t="s">
        <v>26</v>
      </c>
      <c r="B951" s="29">
        <v>33220</v>
      </c>
    </row>
    <row r="952" spans="1:2" x14ac:dyDescent="0.3">
      <c r="A952" s="26" t="s">
        <v>65</v>
      </c>
      <c r="B952" s="26">
        <v>42562</v>
      </c>
    </row>
    <row r="953" spans="1:2" x14ac:dyDescent="0.3">
      <c r="A953" s="29" t="s">
        <v>26</v>
      </c>
      <c r="B953" s="29">
        <v>36275</v>
      </c>
    </row>
    <row r="954" spans="1:2" x14ac:dyDescent="0.3">
      <c r="A954" s="26" t="s">
        <v>26</v>
      </c>
      <c r="B954" s="26">
        <v>64127</v>
      </c>
    </row>
    <row r="955" spans="1:2" x14ac:dyDescent="0.3">
      <c r="A955" s="29" t="s">
        <v>65</v>
      </c>
      <c r="B955" s="29">
        <v>54135</v>
      </c>
    </row>
    <row r="956" spans="1:2" x14ac:dyDescent="0.3">
      <c r="A956" s="26" t="s">
        <v>26</v>
      </c>
      <c r="B956" s="26">
        <v>42679</v>
      </c>
    </row>
    <row r="957" spans="1:2" x14ac:dyDescent="0.3">
      <c r="A957" s="29" t="s">
        <v>26</v>
      </c>
      <c r="B957" s="29">
        <v>41296</v>
      </c>
    </row>
    <row r="958" spans="1:2" x14ac:dyDescent="0.3">
      <c r="A958" s="26" t="s">
        <v>26</v>
      </c>
      <c r="B958" s="26">
        <v>44773</v>
      </c>
    </row>
    <row r="959" spans="1:2" x14ac:dyDescent="0.3">
      <c r="A959" s="29" t="s">
        <v>26</v>
      </c>
      <c r="B959" s="29">
        <v>57140</v>
      </c>
    </row>
    <row r="960" spans="1:2" x14ac:dyDescent="0.3">
      <c r="A960" s="26" t="s">
        <v>26</v>
      </c>
      <c r="B960" s="26">
        <v>35826</v>
      </c>
    </row>
    <row r="961" spans="1:2" x14ac:dyDescent="0.3">
      <c r="A961" s="29" t="s">
        <v>65</v>
      </c>
      <c r="B961" s="29">
        <v>55767</v>
      </c>
    </row>
    <row r="962" spans="1:2" x14ac:dyDescent="0.3">
      <c r="A962" s="26" t="s">
        <v>26</v>
      </c>
      <c r="B962" s="26">
        <v>38405</v>
      </c>
    </row>
    <row r="963" spans="1:2" x14ac:dyDescent="0.3">
      <c r="A963" s="29" t="s">
        <v>26</v>
      </c>
      <c r="B963" s="29">
        <v>39057</v>
      </c>
    </row>
    <row r="964" spans="1:2" x14ac:dyDescent="0.3">
      <c r="A964" s="26" t="s">
        <v>65</v>
      </c>
      <c r="B964" s="26">
        <v>49986</v>
      </c>
    </row>
    <row r="965" spans="1:2" x14ac:dyDescent="0.3">
      <c r="A965" s="29" t="s">
        <v>26</v>
      </c>
      <c r="B965" s="29">
        <v>33311</v>
      </c>
    </row>
    <row r="966" spans="1:2" x14ac:dyDescent="0.3">
      <c r="A966" s="26" t="s">
        <v>26</v>
      </c>
      <c r="B966" s="26">
        <v>42716</v>
      </c>
    </row>
    <row r="967" spans="1:2" x14ac:dyDescent="0.3">
      <c r="A967" s="29" t="s">
        <v>26</v>
      </c>
      <c r="B967" s="29">
        <v>39837</v>
      </c>
    </row>
    <row r="968" spans="1:2" x14ac:dyDescent="0.3">
      <c r="A968" s="26" t="s">
        <v>65</v>
      </c>
      <c r="B968" s="26">
        <v>75435</v>
      </c>
    </row>
    <row r="969" spans="1:2" x14ac:dyDescent="0.3">
      <c r="A969" s="29" t="s">
        <v>26</v>
      </c>
      <c r="B969" s="29">
        <v>56343</v>
      </c>
    </row>
    <row r="970" spans="1:2" x14ac:dyDescent="0.3">
      <c r="A970" s="26" t="s">
        <v>26</v>
      </c>
      <c r="B970" s="26">
        <v>48858</v>
      </c>
    </row>
    <row r="971" spans="1:2" x14ac:dyDescent="0.3">
      <c r="A971" s="29" t="s">
        <v>26</v>
      </c>
      <c r="B971" s="29">
        <v>38249</v>
      </c>
    </row>
    <row r="972" spans="1:2" x14ac:dyDescent="0.3">
      <c r="A972" s="26" t="s">
        <v>26</v>
      </c>
      <c r="B972" s="26">
        <v>50763</v>
      </c>
    </row>
    <row r="973" spans="1:2" x14ac:dyDescent="0.3">
      <c r="A973" s="29" t="s">
        <v>26</v>
      </c>
      <c r="B973" s="29">
        <v>36890</v>
      </c>
    </row>
    <row r="974" spans="1:2" x14ac:dyDescent="0.3">
      <c r="A974" s="26" t="s">
        <v>26</v>
      </c>
      <c r="B974" s="26">
        <v>44148</v>
      </c>
    </row>
    <row r="975" spans="1:2" x14ac:dyDescent="0.3">
      <c r="A975" s="29" t="s">
        <v>26</v>
      </c>
      <c r="B975" s="29">
        <v>31010</v>
      </c>
    </row>
    <row r="976" spans="1:2" x14ac:dyDescent="0.3">
      <c r="A976" s="26" t="s">
        <v>26</v>
      </c>
      <c r="B976" s="26">
        <v>64636</v>
      </c>
    </row>
    <row r="977" spans="1:2" x14ac:dyDescent="0.3">
      <c r="A977" s="29" t="s">
        <v>26</v>
      </c>
      <c r="B977" s="29">
        <v>43616</v>
      </c>
    </row>
    <row r="978" spans="1:2" x14ac:dyDescent="0.3">
      <c r="A978" s="26" t="s">
        <v>26</v>
      </c>
      <c r="B978" s="26">
        <v>30955</v>
      </c>
    </row>
    <row r="979" spans="1:2" x14ac:dyDescent="0.3">
      <c r="A979" s="29" t="s">
        <v>65</v>
      </c>
      <c r="B979" s="29">
        <v>49432</v>
      </c>
    </row>
    <row r="980" spans="1:2" x14ac:dyDescent="0.3">
      <c r="A980" s="26" t="s">
        <v>26</v>
      </c>
      <c r="B980" s="26">
        <v>34077</v>
      </c>
    </row>
    <row r="981" spans="1:2" x14ac:dyDescent="0.3">
      <c r="A981" s="29" t="s">
        <v>26</v>
      </c>
      <c r="B981" s="29">
        <v>50495</v>
      </c>
    </row>
    <row r="982" spans="1:2" x14ac:dyDescent="0.3">
      <c r="A982" s="26" t="s">
        <v>26</v>
      </c>
      <c r="B982" s="26">
        <v>37448</v>
      </c>
    </row>
    <row r="983" spans="1:2" x14ac:dyDescent="0.3">
      <c r="A983" s="29" t="s">
        <v>26</v>
      </c>
      <c r="B983" s="29">
        <v>57423</v>
      </c>
    </row>
    <row r="984" spans="1:2" x14ac:dyDescent="0.3">
      <c r="A984" s="26" t="s">
        <v>26</v>
      </c>
      <c r="B984" s="26">
        <v>44505</v>
      </c>
    </row>
    <row r="985" spans="1:2" x14ac:dyDescent="0.3">
      <c r="A985" s="29" t="s">
        <v>26</v>
      </c>
      <c r="B985" s="29">
        <v>58245</v>
      </c>
    </row>
    <row r="986" spans="1:2" x14ac:dyDescent="0.3">
      <c r="A986" s="26" t="s">
        <v>26</v>
      </c>
      <c r="B986" s="26">
        <v>48281</v>
      </c>
    </row>
    <row r="987" spans="1:2" x14ac:dyDescent="0.3">
      <c r="A987" s="29" t="s">
        <v>26</v>
      </c>
      <c r="B987" s="29">
        <v>51645</v>
      </c>
    </row>
    <row r="988" spans="1:2" x14ac:dyDescent="0.3">
      <c r="A988" s="26" t="s">
        <v>26</v>
      </c>
      <c r="B988" s="26">
        <v>39318</v>
      </c>
    </row>
    <row r="989" spans="1:2" x14ac:dyDescent="0.3">
      <c r="A989" s="29" t="s">
        <v>65</v>
      </c>
      <c r="B989" s="29">
        <v>54570</v>
      </c>
    </row>
    <row r="990" spans="1:2" x14ac:dyDescent="0.3">
      <c r="A990" s="26" t="s">
        <v>26</v>
      </c>
      <c r="B990" s="26">
        <v>61779</v>
      </c>
    </row>
    <row r="991" spans="1:2" x14ac:dyDescent="0.3">
      <c r="A991" s="29" t="s">
        <v>26</v>
      </c>
      <c r="B991" s="29">
        <v>39619</v>
      </c>
    </row>
    <row r="992" spans="1:2" x14ac:dyDescent="0.3">
      <c r="A992" s="26" t="s">
        <v>26</v>
      </c>
      <c r="B992" s="26">
        <v>48416</v>
      </c>
    </row>
    <row r="993" spans="1:2" x14ac:dyDescent="0.3">
      <c r="A993" s="29" t="s">
        <v>65</v>
      </c>
      <c r="B993" s="29">
        <v>22873</v>
      </c>
    </row>
    <row r="994" spans="1:2" x14ac:dyDescent="0.3">
      <c r="A994" s="26" t="s">
        <v>65</v>
      </c>
      <c r="B994" s="26">
        <v>49380</v>
      </c>
    </row>
    <row r="995" spans="1:2" x14ac:dyDescent="0.3">
      <c r="A995" s="29" t="s">
        <v>26</v>
      </c>
      <c r="B995" s="29">
        <v>38062</v>
      </c>
    </row>
    <row r="996" spans="1:2" x14ac:dyDescent="0.3">
      <c r="A996" s="26" t="s">
        <v>65</v>
      </c>
      <c r="B996" s="26">
        <v>43883</v>
      </c>
    </row>
    <row r="997" spans="1:2" x14ac:dyDescent="0.3">
      <c r="A997" s="29" t="s">
        <v>65</v>
      </c>
      <c r="B997" s="29">
        <v>38627</v>
      </c>
    </row>
    <row r="998" spans="1:2" x14ac:dyDescent="0.3">
      <c r="A998" s="26" t="s">
        <v>26</v>
      </c>
      <c r="B998" s="26">
        <v>72114</v>
      </c>
    </row>
    <row r="999" spans="1:2" x14ac:dyDescent="0.3">
      <c r="A999" s="29" t="s">
        <v>65</v>
      </c>
      <c r="B999" s="29">
        <v>35652</v>
      </c>
    </row>
    <row r="1000" spans="1:2" x14ac:dyDescent="0.3">
      <c r="A1000" s="26" t="s">
        <v>26</v>
      </c>
      <c r="B1000" s="26">
        <v>59834</v>
      </c>
    </row>
    <row r="1001" spans="1:2" x14ac:dyDescent="0.3">
      <c r="A1001" s="29" t="s">
        <v>65</v>
      </c>
      <c r="B1001" s="29">
        <v>30478</v>
      </c>
    </row>
    <row r="1002" spans="1:2" x14ac:dyDescent="0.3">
      <c r="A1002" s="26" t="s">
        <v>26</v>
      </c>
      <c r="B1002" s="26">
        <v>41400</v>
      </c>
    </row>
    <row r="1003" spans="1:2" x14ac:dyDescent="0.3">
      <c r="A1003" s="29" t="s">
        <v>65</v>
      </c>
      <c r="B1003" s="29">
        <v>45128</v>
      </c>
    </row>
    <row r="1004" spans="1:2" x14ac:dyDescent="0.3">
      <c r="A1004" s="26" t="s">
        <v>26</v>
      </c>
      <c r="B1004" s="26">
        <v>43996</v>
      </c>
    </row>
    <row r="1005" spans="1:2" x14ac:dyDescent="0.3">
      <c r="A1005" s="29" t="s">
        <v>26</v>
      </c>
      <c r="B1005" s="29">
        <v>42913</v>
      </c>
    </row>
    <row r="1006" spans="1:2" x14ac:dyDescent="0.3">
      <c r="A1006" s="26" t="s">
        <v>26</v>
      </c>
      <c r="B1006" s="26">
        <v>42110</v>
      </c>
    </row>
    <row r="1007" spans="1:2" x14ac:dyDescent="0.3">
      <c r="A1007" s="29" t="s">
        <v>26</v>
      </c>
      <c r="B1007" s="29">
        <v>31992</v>
      </c>
    </row>
    <row r="1008" spans="1:2" x14ac:dyDescent="0.3">
      <c r="A1008" s="26" t="s">
        <v>26</v>
      </c>
      <c r="B1008" s="26">
        <v>55134</v>
      </c>
    </row>
    <row r="1009" spans="1:2" x14ac:dyDescent="0.3">
      <c r="A1009" s="29" t="s">
        <v>65</v>
      </c>
      <c r="B1009" s="29">
        <v>36301</v>
      </c>
    </row>
    <row r="1010" spans="1:2" x14ac:dyDescent="0.3">
      <c r="A1010" s="26" t="s">
        <v>26</v>
      </c>
      <c r="B1010" s="26">
        <v>35737</v>
      </c>
    </row>
    <row r="1011" spans="1:2" x14ac:dyDescent="0.3">
      <c r="A1011" s="29" t="s">
        <v>26</v>
      </c>
      <c r="B1011" s="29">
        <v>61943</v>
      </c>
    </row>
    <row r="1012" spans="1:2" x14ac:dyDescent="0.3">
      <c r="A1012" s="26" t="s">
        <v>26</v>
      </c>
      <c r="B1012" s="26">
        <v>50603</v>
      </c>
    </row>
    <row r="1013" spans="1:2" x14ac:dyDescent="0.3">
      <c r="A1013" s="29" t="s">
        <v>26</v>
      </c>
      <c r="B1013" s="29">
        <v>38854</v>
      </c>
    </row>
    <row r="1014" spans="1:2" x14ac:dyDescent="0.3">
      <c r="A1014" s="26" t="s">
        <v>26</v>
      </c>
      <c r="B1014" s="26">
        <v>41725</v>
      </c>
    </row>
    <row r="1015" spans="1:2" x14ac:dyDescent="0.3">
      <c r="A1015" s="29" t="s">
        <v>26</v>
      </c>
      <c r="B1015" s="29">
        <v>28467</v>
      </c>
    </row>
    <row r="1016" spans="1:2" x14ac:dyDescent="0.3">
      <c r="A1016" s="26" t="s">
        <v>26</v>
      </c>
      <c r="B1016" s="26">
        <v>83331</v>
      </c>
    </row>
    <row r="1017" spans="1:2" x14ac:dyDescent="0.3">
      <c r="A1017" s="29" t="s">
        <v>26</v>
      </c>
      <c r="B1017" s="29">
        <v>37751</v>
      </c>
    </row>
    <row r="1018" spans="1:2" x14ac:dyDescent="0.3">
      <c r="A1018" s="26" t="s">
        <v>26</v>
      </c>
      <c r="B1018" s="26">
        <v>46029</v>
      </c>
    </row>
    <row r="1019" spans="1:2" x14ac:dyDescent="0.3">
      <c r="A1019" s="29" t="s">
        <v>26</v>
      </c>
      <c r="B1019" s="29">
        <v>42625</v>
      </c>
    </row>
    <row r="1020" spans="1:2" x14ac:dyDescent="0.3">
      <c r="A1020" s="26" t="s">
        <v>26</v>
      </c>
      <c r="B1020" s="26">
        <v>64631</v>
      </c>
    </row>
    <row r="1021" spans="1:2" x14ac:dyDescent="0.3">
      <c r="A1021" s="29" t="s">
        <v>26</v>
      </c>
      <c r="B1021" s="29">
        <v>26418</v>
      </c>
    </row>
    <row r="1022" spans="1:2" x14ac:dyDescent="0.3">
      <c r="A1022" s="26" t="s">
        <v>26</v>
      </c>
      <c r="B1022" s="26">
        <v>44995</v>
      </c>
    </row>
    <row r="1023" spans="1:2" x14ac:dyDescent="0.3">
      <c r="A1023" s="29" t="s">
        <v>65</v>
      </c>
      <c r="B1023" s="29">
        <v>60685</v>
      </c>
    </row>
    <row r="1024" spans="1:2" x14ac:dyDescent="0.3">
      <c r="A1024" s="26" t="s">
        <v>26</v>
      </c>
      <c r="B1024" s="26">
        <v>45053</v>
      </c>
    </row>
    <row r="1025" spans="1:2" x14ac:dyDescent="0.3">
      <c r="A1025" s="29" t="s">
        <v>26</v>
      </c>
      <c r="B1025" s="29">
        <v>45954</v>
      </c>
    </row>
    <row r="1026" spans="1:2" x14ac:dyDescent="0.3">
      <c r="A1026" s="26" t="s">
        <v>26</v>
      </c>
      <c r="B1026" s="26">
        <v>45296</v>
      </c>
    </row>
    <row r="1027" spans="1:2" x14ac:dyDescent="0.3">
      <c r="A1027" s="29" t="s">
        <v>26</v>
      </c>
      <c r="B1027" s="29">
        <v>36073</v>
      </c>
    </row>
    <row r="1028" spans="1:2" x14ac:dyDescent="0.3">
      <c r="A1028" s="26" t="s">
        <v>26</v>
      </c>
      <c r="B1028" s="26">
        <v>47708</v>
      </c>
    </row>
    <row r="1029" spans="1:2" x14ac:dyDescent="0.3">
      <c r="A1029" s="29" t="s">
        <v>26</v>
      </c>
      <c r="B1029" s="29">
        <v>59227</v>
      </c>
    </row>
    <row r="1030" spans="1:2" x14ac:dyDescent="0.3">
      <c r="A1030" s="26" t="s">
        <v>26</v>
      </c>
      <c r="B1030" s="26">
        <v>45283</v>
      </c>
    </row>
    <row r="1031" spans="1:2" x14ac:dyDescent="0.3">
      <c r="A1031" s="29" t="s">
        <v>26</v>
      </c>
      <c r="B1031" s="29">
        <v>39792</v>
      </c>
    </row>
    <row r="1032" spans="1:2" x14ac:dyDescent="0.3">
      <c r="A1032" s="26" t="s">
        <v>26</v>
      </c>
      <c r="B1032" s="26">
        <v>69316</v>
      </c>
    </row>
    <row r="1033" spans="1:2" x14ac:dyDescent="0.3">
      <c r="A1033" s="29" t="s">
        <v>26</v>
      </c>
      <c r="B1033" s="29">
        <v>36921</v>
      </c>
    </row>
    <row r="1034" spans="1:2" x14ac:dyDescent="0.3">
      <c r="A1034" s="26" t="s">
        <v>26</v>
      </c>
      <c r="B1034" s="26">
        <v>43461</v>
      </c>
    </row>
    <row r="1035" spans="1:2" x14ac:dyDescent="0.3">
      <c r="A1035" s="29" t="s">
        <v>26</v>
      </c>
      <c r="B1035" s="29">
        <v>52299</v>
      </c>
    </row>
    <row r="1036" spans="1:2" x14ac:dyDescent="0.3">
      <c r="A1036" s="26" t="s">
        <v>26</v>
      </c>
      <c r="B1036" s="26">
        <v>51451</v>
      </c>
    </row>
    <row r="1037" spans="1:2" x14ac:dyDescent="0.3">
      <c r="A1037" s="29" t="s">
        <v>26</v>
      </c>
      <c r="B1037" s="29">
        <v>63944</v>
      </c>
    </row>
    <row r="1038" spans="1:2" x14ac:dyDescent="0.3">
      <c r="A1038" s="26" t="s">
        <v>26</v>
      </c>
      <c r="B1038" s="26">
        <v>43315</v>
      </c>
    </row>
    <row r="1039" spans="1:2" x14ac:dyDescent="0.3">
      <c r="A1039" s="29" t="s">
        <v>26</v>
      </c>
      <c r="B1039" s="29">
        <v>26103</v>
      </c>
    </row>
    <row r="1040" spans="1:2" x14ac:dyDescent="0.3">
      <c r="A1040" s="26" t="s">
        <v>26</v>
      </c>
      <c r="B1040" s="26">
        <v>33137</v>
      </c>
    </row>
    <row r="1041" spans="1:2" x14ac:dyDescent="0.3">
      <c r="A1041" s="29" t="s">
        <v>26</v>
      </c>
      <c r="B1041" s="29">
        <v>50081</v>
      </c>
    </row>
    <row r="1042" spans="1:2" x14ac:dyDescent="0.3">
      <c r="A1042" s="26" t="s">
        <v>26</v>
      </c>
      <c r="B1042" s="26">
        <v>61414</v>
      </c>
    </row>
    <row r="1043" spans="1:2" x14ac:dyDescent="0.3">
      <c r="A1043" s="29" t="s">
        <v>26</v>
      </c>
      <c r="B1043" s="29">
        <v>47545</v>
      </c>
    </row>
    <row r="1044" spans="1:2" x14ac:dyDescent="0.3">
      <c r="A1044" s="26" t="s">
        <v>26</v>
      </c>
      <c r="B1044" s="26">
        <v>53064</v>
      </c>
    </row>
    <row r="1045" spans="1:2" x14ac:dyDescent="0.3">
      <c r="A1045" s="29" t="s">
        <v>26</v>
      </c>
      <c r="B1045" s="29">
        <v>68079</v>
      </c>
    </row>
    <row r="1046" spans="1:2" x14ac:dyDescent="0.3">
      <c r="A1046" s="26" t="s">
        <v>26</v>
      </c>
      <c r="B1046" s="26">
        <v>45194</v>
      </c>
    </row>
    <row r="1047" spans="1:2" x14ac:dyDescent="0.3">
      <c r="A1047" s="29" t="s">
        <v>26</v>
      </c>
      <c r="B1047" s="29">
        <v>26393</v>
      </c>
    </row>
    <row r="1048" spans="1:2" x14ac:dyDescent="0.3">
      <c r="A1048" s="26" t="s">
        <v>26</v>
      </c>
      <c r="B1048" s="26">
        <v>53224</v>
      </c>
    </row>
    <row r="1049" spans="1:2" x14ac:dyDescent="0.3">
      <c r="A1049" s="29" t="s">
        <v>26</v>
      </c>
      <c r="B1049" s="29">
        <v>51551</v>
      </c>
    </row>
    <row r="1050" spans="1:2" x14ac:dyDescent="0.3">
      <c r="A1050" s="26" t="s">
        <v>65</v>
      </c>
      <c r="B1050" s="26">
        <v>65449</v>
      </c>
    </row>
    <row r="1051" spans="1:2" x14ac:dyDescent="0.3">
      <c r="A1051" s="29" t="s">
        <v>26</v>
      </c>
      <c r="B1051" s="29">
        <v>46938</v>
      </c>
    </row>
    <row r="1052" spans="1:2" x14ac:dyDescent="0.3">
      <c r="A1052" s="26" t="s">
        <v>26</v>
      </c>
      <c r="B1052" s="26">
        <v>71703</v>
      </c>
    </row>
    <row r="1053" spans="1:2" x14ac:dyDescent="0.3">
      <c r="A1053" s="29" t="s">
        <v>26</v>
      </c>
      <c r="B1053" s="29">
        <v>55192</v>
      </c>
    </row>
    <row r="1054" spans="1:2" x14ac:dyDescent="0.3">
      <c r="A1054" s="26" t="s">
        <v>26</v>
      </c>
      <c r="B1054" s="26">
        <v>68343</v>
      </c>
    </row>
    <row r="1055" spans="1:2" x14ac:dyDescent="0.3">
      <c r="A1055" s="29" t="s">
        <v>26</v>
      </c>
      <c r="B1055" s="29">
        <v>51603</v>
      </c>
    </row>
    <row r="1056" spans="1:2" x14ac:dyDescent="0.3">
      <c r="A1056" s="26" t="s">
        <v>26</v>
      </c>
      <c r="B1056" s="26">
        <v>47517</v>
      </c>
    </row>
    <row r="1057" spans="1:2" x14ac:dyDescent="0.3">
      <c r="A1057" s="29" t="s">
        <v>26</v>
      </c>
      <c r="B1057" s="29">
        <v>37321</v>
      </c>
    </row>
    <row r="1058" spans="1:2" x14ac:dyDescent="0.3">
      <c r="A1058" s="26" t="s">
        <v>65</v>
      </c>
      <c r="B1058" s="26">
        <v>71375</v>
      </c>
    </row>
    <row r="1059" spans="1:2" x14ac:dyDescent="0.3">
      <c r="A1059" s="29" t="s">
        <v>26</v>
      </c>
      <c r="B1059" s="29">
        <v>57505</v>
      </c>
    </row>
    <row r="1060" spans="1:2" x14ac:dyDescent="0.3">
      <c r="A1060" s="26" t="s">
        <v>26</v>
      </c>
      <c r="B1060" s="26">
        <v>39929</v>
      </c>
    </row>
    <row r="1061" spans="1:2" x14ac:dyDescent="0.3">
      <c r="A1061" s="29" t="s">
        <v>26</v>
      </c>
      <c r="B1061" s="29">
        <v>77269</v>
      </c>
    </row>
    <row r="1062" spans="1:2" x14ac:dyDescent="0.3">
      <c r="A1062" s="26" t="s">
        <v>26</v>
      </c>
      <c r="B1062" s="26">
        <v>37828</v>
      </c>
    </row>
    <row r="1063" spans="1:2" x14ac:dyDescent="0.3">
      <c r="A1063" s="29" t="s">
        <v>26</v>
      </c>
      <c r="B1063" s="29">
        <v>49784</v>
      </c>
    </row>
    <row r="1064" spans="1:2" x14ac:dyDescent="0.3">
      <c r="A1064" s="26" t="s">
        <v>26</v>
      </c>
      <c r="B1064" s="26">
        <v>59844</v>
      </c>
    </row>
    <row r="1065" spans="1:2" x14ac:dyDescent="0.3">
      <c r="A1065" s="29" t="s">
        <v>26</v>
      </c>
      <c r="B1065" s="29">
        <v>64231</v>
      </c>
    </row>
    <row r="1066" spans="1:2" x14ac:dyDescent="0.3">
      <c r="A1066" s="26" t="s">
        <v>26</v>
      </c>
      <c r="B1066" s="26">
        <v>38231</v>
      </c>
    </row>
    <row r="1067" spans="1:2" x14ac:dyDescent="0.3">
      <c r="A1067" s="29" t="s">
        <v>65</v>
      </c>
      <c r="B1067" s="29">
        <v>38301</v>
      </c>
    </row>
    <row r="1068" spans="1:2" x14ac:dyDescent="0.3">
      <c r="A1068" s="26" t="s">
        <v>26</v>
      </c>
      <c r="B1068" s="26">
        <v>52924</v>
      </c>
    </row>
    <row r="1069" spans="1:2" x14ac:dyDescent="0.3">
      <c r="A1069" s="29" t="s">
        <v>65</v>
      </c>
      <c r="B1069" s="29">
        <v>46491</v>
      </c>
    </row>
    <row r="1070" spans="1:2" x14ac:dyDescent="0.3">
      <c r="A1070" s="26" t="s">
        <v>26</v>
      </c>
      <c r="B1070" s="26">
        <v>31393</v>
      </c>
    </row>
    <row r="1071" spans="1:2" x14ac:dyDescent="0.3">
      <c r="A1071" s="29" t="s">
        <v>26</v>
      </c>
      <c r="B1071" s="29">
        <v>50674</v>
      </c>
    </row>
    <row r="1072" spans="1:2" x14ac:dyDescent="0.3">
      <c r="A1072" s="26" t="s">
        <v>26</v>
      </c>
      <c r="B1072" s="26">
        <v>41051</v>
      </c>
    </row>
    <row r="1073" spans="1:2" x14ac:dyDescent="0.3">
      <c r="A1073" s="29" t="s">
        <v>26</v>
      </c>
      <c r="B1073" s="29">
        <v>55034</v>
      </c>
    </row>
    <row r="1074" spans="1:2" x14ac:dyDescent="0.3">
      <c r="A1074" s="26" t="s">
        <v>26</v>
      </c>
      <c r="B1074" s="26">
        <v>39148</v>
      </c>
    </row>
    <row r="1075" spans="1:2" x14ac:dyDescent="0.3">
      <c r="A1075" s="29" t="s">
        <v>26</v>
      </c>
      <c r="B1075" s="29">
        <v>58658</v>
      </c>
    </row>
    <row r="1076" spans="1:2" x14ac:dyDescent="0.3">
      <c r="A1076" s="26" t="s">
        <v>26</v>
      </c>
      <c r="B1076" s="26">
        <v>56955</v>
      </c>
    </row>
    <row r="1077" spans="1:2" x14ac:dyDescent="0.3">
      <c r="A1077" s="29" t="s">
        <v>26</v>
      </c>
      <c r="B1077" s="29">
        <v>55300</v>
      </c>
    </row>
    <row r="1078" spans="1:2" x14ac:dyDescent="0.3">
      <c r="A1078" s="26" t="s">
        <v>26</v>
      </c>
      <c r="B1078" s="26">
        <v>29885</v>
      </c>
    </row>
    <row r="1079" spans="1:2" x14ac:dyDescent="0.3">
      <c r="A1079" s="29" t="s">
        <v>26</v>
      </c>
      <c r="B1079" s="29">
        <v>65438</v>
      </c>
    </row>
    <row r="1080" spans="1:2" x14ac:dyDescent="0.3">
      <c r="A1080" s="26" t="s">
        <v>65</v>
      </c>
      <c r="B1080" s="26">
        <v>68309</v>
      </c>
    </row>
    <row r="1081" spans="1:2" x14ac:dyDescent="0.3">
      <c r="A1081" s="29" t="s">
        <v>26</v>
      </c>
      <c r="B1081" s="29">
        <v>32568</v>
      </c>
    </row>
    <row r="1082" spans="1:2" x14ac:dyDescent="0.3">
      <c r="A1082" s="26" t="s">
        <v>26</v>
      </c>
      <c r="B1082" s="26">
        <v>42181</v>
      </c>
    </row>
    <row r="1083" spans="1:2" x14ac:dyDescent="0.3">
      <c r="A1083" s="29" t="s">
        <v>26</v>
      </c>
      <c r="B1083" s="29">
        <v>60441</v>
      </c>
    </row>
    <row r="1084" spans="1:2" x14ac:dyDescent="0.3">
      <c r="A1084" s="26" t="s">
        <v>26</v>
      </c>
      <c r="B1084" s="26">
        <v>42461</v>
      </c>
    </row>
    <row r="1085" spans="1:2" x14ac:dyDescent="0.3">
      <c r="A1085" s="29" t="s">
        <v>26</v>
      </c>
      <c r="B1085" s="29">
        <v>62270</v>
      </c>
    </row>
    <row r="1086" spans="1:2" x14ac:dyDescent="0.3">
      <c r="A1086" s="26" t="s">
        <v>26</v>
      </c>
      <c r="B1086" s="26">
        <v>48135</v>
      </c>
    </row>
    <row r="1087" spans="1:2" x14ac:dyDescent="0.3">
      <c r="A1087" s="29" t="s">
        <v>26</v>
      </c>
      <c r="B1087" s="29">
        <v>30587</v>
      </c>
    </row>
    <row r="1088" spans="1:2" x14ac:dyDescent="0.3">
      <c r="A1088" s="26" t="s">
        <v>26</v>
      </c>
      <c r="B1088" s="26">
        <v>39139</v>
      </c>
    </row>
    <row r="1089" spans="1:2" x14ac:dyDescent="0.3">
      <c r="A1089" s="29" t="s">
        <v>26</v>
      </c>
      <c r="B1089" s="29">
        <v>55561</v>
      </c>
    </row>
    <row r="1090" spans="1:2" x14ac:dyDescent="0.3">
      <c r="A1090" s="26" t="s">
        <v>26</v>
      </c>
      <c r="B1090" s="26">
        <v>73531</v>
      </c>
    </row>
    <row r="1091" spans="1:2" x14ac:dyDescent="0.3">
      <c r="A1091" s="29" t="s">
        <v>26</v>
      </c>
      <c r="B1091" s="29">
        <v>45300</v>
      </c>
    </row>
    <row r="1092" spans="1:2" x14ac:dyDescent="0.3">
      <c r="A1092" s="26" t="s">
        <v>26</v>
      </c>
      <c r="B1092" s="26">
        <v>54923</v>
      </c>
    </row>
    <row r="1093" spans="1:2" x14ac:dyDescent="0.3">
      <c r="A1093" s="29" t="s">
        <v>65</v>
      </c>
      <c r="B1093" s="29">
        <v>39086</v>
      </c>
    </row>
    <row r="1094" spans="1:2" x14ac:dyDescent="0.3">
      <c r="A1094" s="26" t="s">
        <v>26</v>
      </c>
      <c r="B1094" s="26">
        <v>38213</v>
      </c>
    </row>
    <row r="1095" spans="1:2" x14ac:dyDescent="0.3">
      <c r="A1095" s="29" t="s">
        <v>26</v>
      </c>
      <c r="B1095" s="29">
        <v>44840</v>
      </c>
    </row>
    <row r="1096" spans="1:2" x14ac:dyDescent="0.3">
      <c r="A1096" s="26" t="s">
        <v>65</v>
      </c>
      <c r="B1096" s="26">
        <v>29985</v>
      </c>
    </row>
    <row r="1097" spans="1:2" x14ac:dyDescent="0.3">
      <c r="A1097" s="29" t="s">
        <v>65</v>
      </c>
      <c r="B1097" s="29">
        <v>46051</v>
      </c>
    </row>
    <row r="1098" spans="1:2" x14ac:dyDescent="0.3">
      <c r="A1098" s="26" t="s">
        <v>26</v>
      </c>
      <c r="B1098" s="26">
        <v>34601</v>
      </c>
    </row>
    <row r="1099" spans="1:2" x14ac:dyDescent="0.3">
      <c r="A1099" s="29" t="s">
        <v>26</v>
      </c>
      <c r="B1099" s="29">
        <v>33853</v>
      </c>
    </row>
    <row r="1100" spans="1:2" x14ac:dyDescent="0.3">
      <c r="A1100" s="26" t="s">
        <v>26</v>
      </c>
      <c r="B1100" s="26">
        <v>35065</v>
      </c>
    </row>
    <row r="1101" spans="1:2" x14ac:dyDescent="0.3">
      <c r="A1101" s="29" t="s">
        <v>26</v>
      </c>
      <c r="B1101" s="29">
        <v>36084</v>
      </c>
    </row>
    <row r="1102" spans="1:2" x14ac:dyDescent="0.3">
      <c r="A1102" s="26" t="s">
        <v>26</v>
      </c>
      <c r="B1102" s="26">
        <v>37136</v>
      </c>
    </row>
    <row r="1103" spans="1:2" x14ac:dyDescent="0.3">
      <c r="A1103" s="29" t="s">
        <v>26</v>
      </c>
      <c r="B1103" s="29">
        <v>52205</v>
      </c>
    </row>
    <row r="1104" spans="1:2" x14ac:dyDescent="0.3">
      <c r="A1104" s="26" t="s">
        <v>26</v>
      </c>
      <c r="B1104" s="26">
        <v>42643</v>
      </c>
    </row>
    <row r="1105" spans="1:2" x14ac:dyDescent="0.3">
      <c r="A1105" s="29" t="s">
        <v>26</v>
      </c>
      <c r="B1105" s="29">
        <v>52735</v>
      </c>
    </row>
    <row r="1106" spans="1:2" x14ac:dyDescent="0.3">
      <c r="A1106" s="26" t="s">
        <v>26</v>
      </c>
      <c r="B1106" s="26">
        <v>34229</v>
      </c>
    </row>
    <row r="1107" spans="1:2" x14ac:dyDescent="0.3">
      <c r="A1107" s="29" t="s">
        <v>26</v>
      </c>
      <c r="B1107" s="29">
        <v>33475</v>
      </c>
    </row>
    <row r="1108" spans="1:2" x14ac:dyDescent="0.3">
      <c r="A1108" s="26" t="s">
        <v>26</v>
      </c>
      <c r="B1108" s="26">
        <v>35099</v>
      </c>
    </row>
    <row r="1109" spans="1:2" x14ac:dyDescent="0.3">
      <c r="A1109" s="29" t="s">
        <v>26</v>
      </c>
      <c r="B1109" s="29">
        <v>51132</v>
      </c>
    </row>
    <row r="1110" spans="1:2" x14ac:dyDescent="0.3">
      <c r="A1110" s="26" t="s">
        <v>26</v>
      </c>
      <c r="B1110" s="26">
        <v>45584</v>
      </c>
    </row>
    <row r="1111" spans="1:2" x14ac:dyDescent="0.3">
      <c r="A1111" s="29" t="s">
        <v>26</v>
      </c>
      <c r="B1111" s="29">
        <v>50122</v>
      </c>
    </row>
    <row r="1112" spans="1:2" x14ac:dyDescent="0.3">
      <c r="A1112" s="26" t="s">
        <v>26</v>
      </c>
      <c r="B1112" s="26">
        <v>50667</v>
      </c>
    </row>
    <row r="1113" spans="1:2" x14ac:dyDescent="0.3">
      <c r="A1113" s="29" t="s">
        <v>65</v>
      </c>
      <c r="B1113" s="29">
        <v>50107</v>
      </c>
    </row>
    <row r="1114" spans="1:2" x14ac:dyDescent="0.3">
      <c r="A1114" s="26" t="s">
        <v>65</v>
      </c>
      <c r="B1114" s="26">
        <v>58134</v>
      </c>
    </row>
    <row r="1115" spans="1:2" x14ac:dyDescent="0.3">
      <c r="A1115" s="29" t="s">
        <v>26</v>
      </c>
      <c r="B1115" s="29">
        <v>50534</v>
      </c>
    </row>
    <row r="1116" spans="1:2" x14ac:dyDescent="0.3">
      <c r="A1116" s="26" t="s">
        <v>26</v>
      </c>
      <c r="B1116" s="26">
        <v>71470</v>
      </c>
    </row>
    <row r="1117" spans="1:2" x14ac:dyDescent="0.3">
      <c r="A1117" s="29" t="s">
        <v>65</v>
      </c>
      <c r="B1117" s="29">
        <v>51550</v>
      </c>
    </row>
    <row r="1118" spans="1:2" x14ac:dyDescent="0.3">
      <c r="A1118" s="26" t="s">
        <v>26</v>
      </c>
      <c r="B1118" s="26">
        <v>32928</v>
      </c>
    </row>
    <row r="1119" spans="1:2" x14ac:dyDescent="0.3">
      <c r="A1119" s="29" t="s">
        <v>26</v>
      </c>
      <c r="B1119" s="29">
        <v>33060</v>
      </c>
    </row>
    <row r="1120" spans="1:2" x14ac:dyDescent="0.3">
      <c r="A1120" s="26" t="s">
        <v>26</v>
      </c>
      <c r="B1120" s="26">
        <v>62599</v>
      </c>
    </row>
    <row r="1121" spans="1:2" x14ac:dyDescent="0.3">
      <c r="A1121" s="29" t="s">
        <v>26</v>
      </c>
      <c r="B1121" s="29">
        <v>29023</v>
      </c>
    </row>
    <row r="1122" spans="1:2" x14ac:dyDescent="0.3">
      <c r="A1122" s="26" t="s">
        <v>26</v>
      </c>
      <c r="B1122" s="26">
        <v>30496</v>
      </c>
    </row>
    <row r="1123" spans="1:2" x14ac:dyDescent="0.3">
      <c r="A1123" s="29" t="s">
        <v>26</v>
      </c>
      <c r="B1123" s="29">
        <v>30880</v>
      </c>
    </row>
    <row r="1124" spans="1:2" x14ac:dyDescent="0.3">
      <c r="A1124" s="26" t="s">
        <v>65</v>
      </c>
      <c r="B1124" s="26">
        <v>41348</v>
      </c>
    </row>
    <row r="1125" spans="1:2" x14ac:dyDescent="0.3">
      <c r="A1125" s="29" t="s">
        <v>26</v>
      </c>
      <c r="B1125" s="29">
        <v>53313</v>
      </c>
    </row>
    <row r="1126" spans="1:2" x14ac:dyDescent="0.3">
      <c r="A1126" s="26" t="s">
        <v>26</v>
      </c>
      <c r="B1126" s="26">
        <v>34156</v>
      </c>
    </row>
    <row r="1127" spans="1:2" x14ac:dyDescent="0.3">
      <c r="A1127" s="29" t="s">
        <v>26</v>
      </c>
      <c r="B1127" s="29">
        <v>67752</v>
      </c>
    </row>
    <row r="1128" spans="1:2" x14ac:dyDescent="0.3">
      <c r="A1128" s="26" t="s">
        <v>65</v>
      </c>
      <c r="B1128" s="26">
        <v>33510</v>
      </c>
    </row>
    <row r="1129" spans="1:2" x14ac:dyDescent="0.3">
      <c r="A1129" s="29" t="s">
        <v>26</v>
      </c>
      <c r="B1129" s="29">
        <v>33681</v>
      </c>
    </row>
    <row r="1130" spans="1:2" x14ac:dyDescent="0.3">
      <c r="A1130" s="26" t="s">
        <v>65</v>
      </c>
      <c r="B1130" s="26">
        <v>30686</v>
      </c>
    </row>
    <row r="1131" spans="1:2" x14ac:dyDescent="0.3">
      <c r="A1131" s="29" t="s">
        <v>26</v>
      </c>
      <c r="B1131" s="29">
        <v>44135</v>
      </c>
    </row>
    <row r="1132" spans="1:2" x14ac:dyDescent="0.3">
      <c r="A1132" s="26" t="s">
        <v>26</v>
      </c>
      <c r="B1132" s="26">
        <v>45090</v>
      </c>
    </row>
    <row r="1133" spans="1:2" x14ac:dyDescent="0.3">
      <c r="A1133" s="29" t="s">
        <v>26</v>
      </c>
      <c r="B1133" s="29">
        <v>56806</v>
      </c>
    </row>
    <row r="1134" spans="1:2" x14ac:dyDescent="0.3">
      <c r="A1134" s="26" t="s">
        <v>26</v>
      </c>
      <c r="B1134" s="26">
        <v>52421</v>
      </c>
    </row>
    <row r="1135" spans="1:2" x14ac:dyDescent="0.3">
      <c r="A1135" s="29" t="s">
        <v>26</v>
      </c>
      <c r="B1135" s="29">
        <v>47950</v>
      </c>
    </row>
    <row r="1136" spans="1:2" x14ac:dyDescent="0.3">
      <c r="A1136" s="26" t="s">
        <v>26</v>
      </c>
      <c r="B1136" s="26">
        <v>49223</v>
      </c>
    </row>
    <row r="1137" spans="1:2" x14ac:dyDescent="0.3">
      <c r="A1137" s="29" t="s">
        <v>26</v>
      </c>
      <c r="B1137" s="29">
        <v>37532</v>
      </c>
    </row>
    <row r="1138" spans="1:2" x14ac:dyDescent="0.3">
      <c r="A1138" s="26" t="s">
        <v>26</v>
      </c>
      <c r="B1138" s="26">
        <v>31948</v>
      </c>
    </row>
    <row r="1139" spans="1:2" x14ac:dyDescent="0.3">
      <c r="A1139" s="29" t="s">
        <v>26</v>
      </c>
      <c r="B1139" s="29">
        <v>49643</v>
      </c>
    </row>
    <row r="1140" spans="1:2" x14ac:dyDescent="0.3">
      <c r="A1140" s="26" t="s">
        <v>26</v>
      </c>
      <c r="B1140" s="26">
        <v>58177</v>
      </c>
    </row>
    <row r="1141" spans="1:2" x14ac:dyDescent="0.3">
      <c r="A1141" s="29" t="s">
        <v>26</v>
      </c>
      <c r="B1141" s="29">
        <v>69426</v>
      </c>
    </row>
    <row r="1142" spans="1:2" x14ac:dyDescent="0.3">
      <c r="A1142" s="26" t="s">
        <v>26</v>
      </c>
      <c r="B1142" s="26">
        <v>30320</v>
      </c>
    </row>
    <row r="1143" spans="1:2" x14ac:dyDescent="0.3">
      <c r="A1143" s="29" t="s">
        <v>26</v>
      </c>
      <c r="B1143" s="29">
        <v>41892</v>
      </c>
    </row>
    <row r="1144" spans="1:2" x14ac:dyDescent="0.3">
      <c r="A1144" s="26" t="s">
        <v>26</v>
      </c>
      <c r="B1144" s="26">
        <v>58206</v>
      </c>
    </row>
    <row r="1145" spans="1:2" x14ac:dyDescent="0.3">
      <c r="A1145" s="29" t="s">
        <v>26</v>
      </c>
      <c r="B1145" s="29">
        <v>45846</v>
      </c>
    </row>
    <row r="1146" spans="1:2" x14ac:dyDescent="0.3">
      <c r="A1146" s="26" t="s">
        <v>26</v>
      </c>
      <c r="B1146" s="26">
        <v>38822</v>
      </c>
    </row>
    <row r="1147" spans="1:2" x14ac:dyDescent="0.3">
      <c r="A1147" s="29" t="s">
        <v>65</v>
      </c>
      <c r="B1147" s="29">
        <v>38488</v>
      </c>
    </row>
    <row r="1148" spans="1:2" x14ac:dyDescent="0.3">
      <c r="A1148" s="26" t="s">
        <v>26</v>
      </c>
      <c r="B1148" s="26">
        <v>53099</v>
      </c>
    </row>
    <row r="1149" spans="1:2" x14ac:dyDescent="0.3">
      <c r="A1149" s="29" t="s">
        <v>26</v>
      </c>
      <c r="B1149" s="29">
        <v>42059</v>
      </c>
    </row>
    <row r="1150" spans="1:2" x14ac:dyDescent="0.3">
      <c r="A1150" s="26" t="s">
        <v>26</v>
      </c>
      <c r="B1150" s="26">
        <v>42859</v>
      </c>
    </row>
    <row r="1151" spans="1:2" x14ac:dyDescent="0.3">
      <c r="A1151" s="29" t="s">
        <v>26</v>
      </c>
      <c r="B1151" s="29">
        <v>45693</v>
      </c>
    </row>
    <row r="1152" spans="1:2" x14ac:dyDescent="0.3">
      <c r="A1152" s="26" t="s">
        <v>65</v>
      </c>
      <c r="B1152" s="26">
        <v>21284</v>
      </c>
    </row>
    <row r="1153" spans="1:2" x14ac:dyDescent="0.3">
      <c r="A1153" s="29" t="s">
        <v>26</v>
      </c>
      <c r="B1153" s="29">
        <v>46011</v>
      </c>
    </row>
    <row r="1154" spans="1:2" x14ac:dyDescent="0.3">
      <c r="A1154" s="26" t="s">
        <v>26</v>
      </c>
      <c r="B1154" s="26">
        <v>39625</v>
      </c>
    </row>
    <row r="1155" spans="1:2" x14ac:dyDescent="0.3">
      <c r="A1155" s="29" t="s">
        <v>26</v>
      </c>
      <c r="B1155" s="29">
        <v>59174</v>
      </c>
    </row>
    <row r="1156" spans="1:2" x14ac:dyDescent="0.3">
      <c r="A1156" s="26" t="s">
        <v>26</v>
      </c>
      <c r="B1156" s="26">
        <v>38305</v>
      </c>
    </row>
    <row r="1157" spans="1:2" x14ac:dyDescent="0.3">
      <c r="A1157" s="29" t="s">
        <v>26</v>
      </c>
      <c r="B1157" s="29">
        <v>51396</v>
      </c>
    </row>
    <row r="1158" spans="1:2" x14ac:dyDescent="0.3">
      <c r="A1158" s="26" t="s">
        <v>26</v>
      </c>
      <c r="B1158" s="26">
        <v>49369</v>
      </c>
    </row>
    <row r="1159" spans="1:2" x14ac:dyDescent="0.3">
      <c r="A1159" s="29" t="s">
        <v>26</v>
      </c>
      <c r="B1159" s="29">
        <v>38847</v>
      </c>
    </row>
    <row r="1160" spans="1:2" x14ac:dyDescent="0.3">
      <c r="A1160" s="26" t="s">
        <v>26</v>
      </c>
      <c r="B1160" s="26">
        <v>49420</v>
      </c>
    </row>
    <row r="1161" spans="1:2" x14ac:dyDescent="0.3">
      <c r="A1161" s="29" t="s">
        <v>26</v>
      </c>
      <c r="B1161" s="29">
        <v>56645</v>
      </c>
    </row>
    <row r="1162" spans="1:2" x14ac:dyDescent="0.3">
      <c r="A1162" s="26" t="s">
        <v>26</v>
      </c>
      <c r="B1162" s="26">
        <v>46782</v>
      </c>
    </row>
    <row r="1163" spans="1:2" x14ac:dyDescent="0.3">
      <c r="A1163" s="29" t="s">
        <v>26</v>
      </c>
      <c r="B1163" s="29">
        <v>36344</v>
      </c>
    </row>
    <row r="1164" spans="1:2" x14ac:dyDescent="0.3">
      <c r="A1164" s="26" t="s">
        <v>26</v>
      </c>
      <c r="B1164" s="26">
        <v>33587</v>
      </c>
    </row>
    <row r="1165" spans="1:2" x14ac:dyDescent="0.3">
      <c r="A1165" s="29" t="s">
        <v>26</v>
      </c>
      <c r="B1165" s="29">
        <v>46559</v>
      </c>
    </row>
    <row r="1166" spans="1:2" x14ac:dyDescent="0.3">
      <c r="A1166" s="26" t="s">
        <v>26</v>
      </c>
      <c r="B1166" s="26">
        <v>62002</v>
      </c>
    </row>
    <row r="1167" spans="1:2" x14ac:dyDescent="0.3">
      <c r="A1167" s="29" t="s">
        <v>26</v>
      </c>
      <c r="B1167" s="29">
        <v>34353</v>
      </c>
    </row>
    <row r="1168" spans="1:2" x14ac:dyDescent="0.3">
      <c r="A1168" s="26" t="s">
        <v>26</v>
      </c>
      <c r="B1168" s="26">
        <v>48316</v>
      </c>
    </row>
    <row r="1169" spans="1:2" x14ac:dyDescent="0.3">
      <c r="A1169" s="29" t="s">
        <v>26</v>
      </c>
      <c r="B1169" s="29">
        <v>46684</v>
      </c>
    </row>
    <row r="1170" spans="1:2" x14ac:dyDescent="0.3">
      <c r="A1170" s="26" t="s">
        <v>65</v>
      </c>
      <c r="B1170" s="26">
        <v>56675</v>
      </c>
    </row>
    <row r="1171" spans="1:2" x14ac:dyDescent="0.3">
      <c r="A1171" s="29" t="s">
        <v>26</v>
      </c>
      <c r="B1171" s="29">
        <v>44937</v>
      </c>
    </row>
    <row r="1172" spans="1:2" x14ac:dyDescent="0.3">
      <c r="A1172" s="26" t="s">
        <v>26</v>
      </c>
      <c r="B1172" s="26">
        <v>42467</v>
      </c>
    </row>
    <row r="1173" spans="1:2" x14ac:dyDescent="0.3">
      <c r="A1173" s="29" t="s">
        <v>26</v>
      </c>
      <c r="B1173" s="29">
        <v>43909</v>
      </c>
    </row>
    <row r="1174" spans="1:2" x14ac:dyDescent="0.3">
      <c r="A1174" s="26" t="s">
        <v>26</v>
      </c>
      <c r="B1174" s="26">
        <v>48824</v>
      </c>
    </row>
    <row r="1175" spans="1:2" x14ac:dyDescent="0.3">
      <c r="A1175" s="29" t="s">
        <v>26</v>
      </c>
      <c r="B1175" s="29">
        <v>39869</v>
      </c>
    </row>
    <row r="1176" spans="1:2" x14ac:dyDescent="0.3">
      <c r="A1176" s="26" t="s">
        <v>65</v>
      </c>
      <c r="B1176" s="26">
        <v>46298</v>
      </c>
    </row>
    <row r="1177" spans="1:2" x14ac:dyDescent="0.3">
      <c r="A1177" s="29" t="s">
        <v>26</v>
      </c>
      <c r="B1177" s="29">
        <v>33969</v>
      </c>
    </row>
    <row r="1178" spans="1:2" x14ac:dyDescent="0.3">
      <c r="A1178" s="26" t="s">
        <v>26</v>
      </c>
      <c r="B1178" s="26">
        <v>50058</v>
      </c>
    </row>
    <row r="1179" spans="1:2" x14ac:dyDescent="0.3">
      <c r="A1179" s="29" t="s">
        <v>65</v>
      </c>
      <c r="B1179" s="29">
        <v>35942</v>
      </c>
    </row>
    <row r="1180" spans="1:2" x14ac:dyDescent="0.3">
      <c r="A1180" s="26" t="s">
        <v>26</v>
      </c>
      <c r="B1180" s="26">
        <v>38061</v>
      </c>
    </row>
    <row r="1181" spans="1:2" x14ac:dyDescent="0.3">
      <c r="A1181" s="29" t="s">
        <v>26</v>
      </c>
      <c r="B1181" s="29">
        <v>55955</v>
      </c>
    </row>
    <row r="1182" spans="1:2" x14ac:dyDescent="0.3">
      <c r="A1182" s="26" t="s">
        <v>26</v>
      </c>
      <c r="B1182" s="26">
        <v>32798</v>
      </c>
    </row>
    <row r="1183" spans="1:2" x14ac:dyDescent="0.3">
      <c r="A1183" s="29" t="s">
        <v>26</v>
      </c>
      <c r="B1183" s="29">
        <v>38741</v>
      </c>
    </row>
    <row r="1184" spans="1:2" x14ac:dyDescent="0.3">
      <c r="A1184" s="26" t="s">
        <v>26</v>
      </c>
      <c r="B1184" s="26">
        <v>67758</v>
      </c>
    </row>
    <row r="1185" spans="1:2" x14ac:dyDescent="0.3">
      <c r="A1185" s="29" t="s">
        <v>65</v>
      </c>
      <c r="B1185" s="29">
        <v>42343</v>
      </c>
    </row>
    <row r="1186" spans="1:2" x14ac:dyDescent="0.3">
      <c r="A1186" s="26" t="s">
        <v>26</v>
      </c>
      <c r="B1186" s="26">
        <v>47258</v>
      </c>
    </row>
    <row r="1187" spans="1:2" x14ac:dyDescent="0.3">
      <c r="A1187" s="29" t="s">
        <v>26</v>
      </c>
      <c r="B1187" s="29">
        <v>39415</v>
      </c>
    </row>
    <row r="1188" spans="1:2" x14ac:dyDescent="0.3">
      <c r="A1188" s="26" t="s">
        <v>26</v>
      </c>
      <c r="B1188" s="26">
        <v>46760</v>
      </c>
    </row>
    <row r="1189" spans="1:2" x14ac:dyDescent="0.3">
      <c r="A1189" s="29" t="s">
        <v>26</v>
      </c>
      <c r="B1189" s="29">
        <v>29384</v>
      </c>
    </row>
    <row r="1190" spans="1:2" x14ac:dyDescent="0.3">
      <c r="A1190" s="26" t="s">
        <v>26</v>
      </c>
      <c r="B1190" s="26">
        <v>52761</v>
      </c>
    </row>
    <row r="1191" spans="1:2" x14ac:dyDescent="0.3">
      <c r="A1191" s="29" t="s">
        <v>26</v>
      </c>
      <c r="B1191" s="29">
        <v>56892</v>
      </c>
    </row>
    <row r="1192" spans="1:2" x14ac:dyDescent="0.3">
      <c r="A1192" s="26" t="s">
        <v>65</v>
      </c>
      <c r="B1192" s="26">
        <v>43478</v>
      </c>
    </row>
    <row r="1193" spans="1:2" x14ac:dyDescent="0.3">
      <c r="A1193" s="29" t="s">
        <v>26</v>
      </c>
      <c r="B1193" s="29">
        <v>39336</v>
      </c>
    </row>
    <row r="1194" spans="1:2" x14ac:dyDescent="0.3">
      <c r="A1194" s="26" t="s">
        <v>26</v>
      </c>
      <c r="B1194" s="26">
        <v>47058</v>
      </c>
    </row>
    <row r="1195" spans="1:2" x14ac:dyDescent="0.3">
      <c r="A1195" s="29" t="s">
        <v>26</v>
      </c>
      <c r="B1195" s="29">
        <v>34382</v>
      </c>
    </row>
    <row r="1196" spans="1:2" x14ac:dyDescent="0.3">
      <c r="A1196" s="26" t="s">
        <v>26</v>
      </c>
      <c r="B1196" s="26">
        <v>45883</v>
      </c>
    </row>
    <row r="1197" spans="1:2" x14ac:dyDescent="0.3">
      <c r="A1197" s="29" t="s">
        <v>26</v>
      </c>
      <c r="B1197" s="29">
        <v>22076</v>
      </c>
    </row>
    <row r="1198" spans="1:2" x14ac:dyDescent="0.3">
      <c r="A1198" s="26" t="s">
        <v>26</v>
      </c>
      <c r="B1198" s="26">
        <v>54326</v>
      </c>
    </row>
    <row r="1199" spans="1:2" x14ac:dyDescent="0.3">
      <c r="A1199" s="29" t="s">
        <v>65</v>
      </c>
      <c r="B1199" s="29">
        <v>39253</v>
      </c>
    </row>
    <row r="1200" spans="1:2" x14ac:dyDescent="0.3">
      <c r="A1200" s="26" t="s">
        <v>26</v>
      </c>
      <c r="B1200" s="26">
        <v>56615</v>
      </c>
    </row>
    <row r="1201" spans="1:2" x14ac:dyDescent="0.3">
      <c r="A1201" s="29" t="s">
        <v>26</v>
      </c>
      <c r="B1201" s="29">
        <v>58034</v>
      </c>
    </row>
    <row r="1202" spans="1:2" x14ac:dyDescent="0.3">
      <c r="A1202" s="26" t="s">
        <v>26</v>
      </c>
      <c r="B1202" s="26">
        <v>38702</v>
      </c>
    </row>
    <row r="1203" spans="1:2" x14ac:dyDescent="0.3">
      <c r="A1203" s="29" t="s">
        <v>26</v>
      </c>
      <c r="B1203" s="29">
        <v>47564</v>
      </c>
    </row>
    <row r="1204" spans="1:2" x14ac:dyDescent="0.3">
      <c r="A1204" s="26" t="s">
        <v>26</v>
      </c>
      <c r="B1204" s="26">
        <v>50973</v>
      </c>
    </row>
    <row r="1205" spans="1:2" x14ac:dyDescent="0.3">
      <c r="A1205" s="29" t="s">
        <v>26</v>
      </c>
      <c r="B1205" s="29">
        <v>57361</v>
      </c>
    </row>
    <row r="1206" spans="1:2" x14ac:dyDescent="0.3">
      <c r="A1206" s="26" t="s">
        <v>65</v>
      </c>
      <c r="B1206" s="26">
        <v>40646</v>
      </c>
    </row>
    <row r="1207" spans="1:2" x14ac:dyDescent="0.3">
      <c r="A1207" s="29" t="s">
        <v>26</v>
      </c>
      <c r="B1207" s="29">
        <v>71503</v>
      </c>
    </row>
    <row r="1208" spans="1:2" x14ac:dyDescent="0.3">
      <c r="A1208" s="26" t="s">
        <v>26</v>
      </c>
      <c r="B1208" s="26">
        <v>43245</v>
      </c>
    </row>
    <row r="1209" spans="1:2" x14ac:dyDescent="0.3">
      <c r="A1209" s="29" t="s">
        <v>26</v>
      </c>
      <c r="B1209" s="29">
        <v>52942</v>
      </c>
    </row>
    <row r="1210" spans="1:2" x14ac:dyDescent="0.3">
      <c r="A1210" s="26" t="s">
        <v>26</v>
      </c>
      <c r="B1210" s="26">
        <v>39293</v>
      </c>
    </row>
    <row r="1211" spans="1:2" x14ac:dyDescent="0.3">
      <c r="A1211" s="29" t="s">
        <v>26</v>
      </c>
      <c r="B1211" s="29">
        <v>52439</v>
      </c>
    </row>
    <row r="1212" spans="1:2" x14ac:dyDescent="0.3">
      <c r="A1212" s="26" t="s">
        <v>26</v>
      </c>
      <c r="B1212" s="26">
        <v>64027</v>
      </c>
    </row>
    <row r="1213" spans="1:2" x14ac:dyDescent="0.3">
      <c r="A1213" s="29" t="s">
        <v>26</v>
      </c>
      <c r="B1213" s="29">
        <v>44829</v>
      </c>
    </row>
    <row r="1214" spans="1:2" x14ac:dyDescent="0.3">
      <c r="A1214" s="26" t="s">
        <v>26</v>
      </c>
      <c r="B1214" s="26">
        <v>45684</v>
      </c>
    </row>
    <row r="1215" spans="1:2" x14ac:dyDescent="0.3">
      <c r="A1215" s="29" t="s">
        <v>26</v>
      </c>
      <c r="B1215" s="29">
        <v>58222</v>
      </c>
    </row>
    <row r="1216" spans="1:2" x14ac:dyDescent="0.3">
      <c r="A1216" s="26" t="s">
        <v>26</v>
      </c>
      <c r="B1216" s="26">
        <v>57680</v>
      </c>
    </row>
    <row r="1217" spans="1:2" x14ac:dyDescent="0.3">
      <c r="A1217" s="29" t="s">
        <v>26</v>
      </c>
      <c r="B1217" s="29">
        <v>26751</v>
      </c>
    </row>
    <row r="1218" spans="1:2" x14ac:dyDescent="0.3">
      <c r="A1218" s="26" t="s">
        <v>65</v>
      </c>
      <c r="B1218" s="26">
        <v>38315</v>
      </c>
    </row>
    <row r="1219" spans="1:2" x14ac:dyDescent="0.3">
      <c r="A1219" s="29" t="s">
        <v>65</v>
      </c>
      <c r="B1219" s="29">
        <v>40159</v>
      </c>
    </row>
    <row r="1220" spans="1:2" x14ac:dyDescent="0.3">
      <c r="A1220" s="26" t="s">
        <v>26</v>
      </c>
      <c r="B1220" s="26">
        <v>48411</v>
      </c>
    </row>
    <row r="1221" spans="1:2" x14ac:dyDescent="0.3">
      <c r="A1221" s="29" t="s">
        <v>26</v>
      </c>
      <c r="B1221" s="29">
        <v>46680</v>
      </c>
    </row>
    <row r="1222" spans="1:2" x14ac:dyDescent="0.3">
      <c r="A1222" s="26" t="s">
        <v>26</v>
      </c>
      <c r="B1222" s="26">
        <v>37915</v>
      </c>
    </row>
    <row r="1223" spans="1:2" x14ac:dyDescent="0.3">
      <c r="A1223" s="29" t="s">
        <v>26</v>
      </c>
      <c r="B1223" s="29">
        <v>66821</v>
      </c>
    </row>
    <row r="1224" spans="1:2" x14ac:dyDescent="0.3">
      <c r="A1224" s="26" t="s">
        <v>65</v>
      </c>
      <c r="B1224" s="26">
        <v>59088</v>
      </c>
    </row>
    <row r="1225" spans="1:2" x14ac:dyDescent="0.3">
      <c r="A1225" s="29" t="s">
        <v>26</v>
      </c>
      <c r="B1225" s="29">
        <v>40234</v>
      </c>
    </row>
    <row r="1226" spans="1:2" x14ac:dyDescent="0.3">
      <c r="A1226" s="26" t="s">
        <v>26</v>
      </c>
      <c r="B1226" s="26">
        <v>36489</v>
      </c>
    </row>
    <row r="1227" spans="1:2" x14ac:dyDescent="0.3">
      <c r="A1227" s="29" t="s">
        <v>26</v>
      </c>
      <c r="B1227" s="29">
        <v>52430</v>
      </c>
    </row>
    <row r="1228" spans="1:2" x14ac:dyDescent="0.3">
      <c r="A1228" s="26" t="s">
        <v>26</v>
      </c>
      <c r="B1228" s="26">
        <v>53020</v>
      </c>
    </row>
    <row r="1229" spans="1:2" x14ac:dyDescent="0.3">
      <c r="A1229" s="29" t="s">
        <v>26</v>
      </c>
      <c r="B1229" s="29">
        <v>42337</v>
      </c>
    </row>
    <row r="1230" spans="1:2" x14ac:dyDescent="0.3">
      <c r="A1230" s="26" t="s">
        <v>26</v>
      </c>
      <c r="B1230" s="26">
        <v>63083</v>
      </c>
    </row>
    <row r="1231" spans="1:2" x14ac:dyDescent="0.3">
      <c r="A1231" s="29" t="s">
        <v>26</v>
      </c>
      <c r="B1231" s="29">
        <v>61035</v>
      </c>
    </row>
    <row r="1232" spans="1:2" x14ac:dyDescent="0.3">
      <c r="A1232" s="26" t="s">
        <v>26</v>
      </c>
      <c r="B1232" s="26">
        <v>45851</v>
      </c>
    </row>
    <row r="1233" spans="1:2" x14ac:dyDescent="0.3">
      <c r="A1233" s="29" t="s">
        <v>26</v>
      </c>
      <c r="B1233" s="29">
        <v>53800</v>
      </c>
    </row>
    <row r="1234" spans="1:2" x14ac:dyDescent="0.3">
      <c r="A1234" s="26" t="s">
        <v>65</v>
      </c>
      <c r="B1234" s="26">
        <v>52827</v>
      </c>
    </row>
    <row r="1235" spans="1:2" x14ac:dyDescent="0.3">
      <c r="A1235" s="29" t="s">
        <v>26</v>
      </c>
      <c r="B1235" s="29">
        <v>54481</v>
      </c>
    </row>
    <row r="1236" spans="1:2" x14ac:dyDescent="0.3">
      <c r="A1236" s="26" t="s">
        <v>26</v>
      </c>
      <c r="B1236" s="26">
        <v>38665</v>
      </c>
    </row>
    <row r="1237" spans="1:2" x14ac:dyDescent="0.3">
      <c r="A1237" s="29" t="s">
        <v>26</v>
      </c>
      <c r="B1237" s="29">
        <v>38276</v>
      </c>
    </row>
    <row r="1238" spans="1:2" x14ac:dyDescent="0.3">
      <c r="A1238" s="26" t="s">
        <v>26</v>
      </c>
      <c r="B1238" s="26">
        <v>72234</v>
      </c>
    </row>
    <row r="1239" spans="1:2" x14ac:dyDescent="0.3">
      <c r="A1239" s="29" t="s">
        <v>26</v>
      </c>
      <c r="B1239" s="29">
        <v>49242</v>
      </c>
    </row>
    <row r="1240" spans="1:2" x14ac:dyDescent="0.3">
      <c r="A1240" s="26" t="s">
        <v>26</v>
      </c>
      <c r="B1240" s="26">
        <v>40187</v>
      </c>
    </row>
    <row r="1241" spans="1:2" x14ac:dyDescent="0.3">
      <c r="A1241" s="29" t="s">
        <v>26</v>
      </c>
      <c r="B1241" s="29">
        <v>31372</v>
      </c>
    </row>
    <row r="1242" spans="1:2" x14ac:dyDescent="0.3">
      <c r="A1242" s="26" t="s">
        <v>26</v>
      </c>
      <c r="B1242" s="26">
        <v>37225</v>
      </c>
    </row>
    <row r="1243" spans="1:2" x14ac:dyDescent="0.3">
      <c r="A1243" s="29" t="s">
        <v>26</v>
      </c>
      <c r="B1243" s="29">
        <v>39759</v>
      </c>
    </row>
    <row r="1244" spans="1:2" x14ac:dyDescent="0.3">
      <c r="A1244" s="26" t="s">
        <v>26</v>
      </c>
      <c r="B1244" s="26">
        <v>36705</v>
      </c>
    </row>
    <row r="1245" spans="1:2" x14ac:dyDescent="0.3">
      <c r="A1245" s="29" t="s">
        <v>26</v>
      </c>
      <c r="B1245" s="29">
        <v>37601</v>
      </c>
    </row>
    <row r="1246" spans="1:2" x14ac:dyDescent="0.3">
      <c r="A1246" s="26" t="s">
        <v>65</v>
      </c>
      <c r="B1246" s="26">
        <v>30652</v>
      </c>
    </row>
    <row r="1247" spans="1:2" x14ac:dyDescent="0.3">
      <c r="A1247" s="29" t="s">
        <v>65</v>
      </c>
      <c r="B1247" s="29">
        <v>44106</v>
      </c>
    </row>
    <row r="1248" spans="1:2" x14ac:dyDescent="0.3">
      <c r="A1248" s="26" t="s">
        <v>26</v>
      </c>
      <c r="B1248" s="26">
        <v>45295</v>
      </c>
    </row>
    <row r="1249" spans="1:2" x14ac:dyDescent="0.3">
      <c r="A1249" s="29" t="s">
        <v>26</v>
      </c>
      <c r="B1249" s="29">
        <v>51643</v>
      </c>
    </row>
    <row r="1250" spans="1:2" x14ac:dyDescent="0.3">
      <c r="A1250" s="26" t="s">
        <v>26</v>
      </c>
      <c r="B1250" s="26">
        <v>48424</v>
      </c>
    </row>
    <row r="1251" spans="1:2" x14ac:dyDescent="0.3">
      <c r="A1251" s="29" t="s">
        <v>26</v>
      </c>
      <c r="B1251" s="29">
        <v>51263</v>
      </c>
    </row>
    <row r="1252" spans="1:2" x14ac:dyDescent="0.3">
      <c r="A1252" s="26" t="s">
        <v>26</v>
      </c>
      <c r="B1252" s="26">
        <v>45839</v>
      </c>
    </row>
    <row r="1253" spans="1:2" x14ac:dyDescent="0.3">
      <c r="A1253" s="29" t="s">
        <v>26</v>
      </c>
      <c r="B1253" s="29">
        <v>45939</v>
      </c>
    </row>
    <row r="1254" spans="1:2" x14ac:dyDescent="0.3">
      <c r="A1254" s="26" t="s">
        <v>65</v>
      </c>
      <c r="B1254" s="26">
        <v>48625</v>
      </c>
    </row>
    <row r="1255" spans="1:2" x14ac:dyDescent="0.3">
      <c r="A1255" s="29" t="s">
        <v>65</v>
      </c>
      <c r="B1255" s="29">
        <v>31881</v>
      </c>
    </row>
    <row r="1256" spans="1:2" x14ac:dyDescent="0.3">
      <c r="A1256" s="26" t="s">
        <v>26</v>
      </c>
      <c r="B1256" s="26">
        <v>44741</v>
      </c>
    </row>
    <row r="1257" spans="1:2" x14ac:dyDescent="0.3">
      <c r="A1257" s="29" t="s">
        <v>26</v>
      </c>
      <c r="B1257" s="29">
        <v>37636</v>
      </c>
    </row>
    <row r="1258" spans="1:2" x14ac:dyDescent="0.3">
      <c r="A1258" s="26" t="s">
        <v>26</v>
      </c>
      <c r="B1258" s="26">
        <v>54651</v>
      </c>
    </row>
    <row r="1259" spans="1:2" x14ac:dyDescent="0.3">
      <c r="A1259" s="29" t="s">
        <v>26</v>
      </c>
      <c r="B1259" s="29">
        <v>49283</v>
      </c>
    </row>
    <row r="1260" spans="1:2" x14ac:dyDescent="0.3">
      <c r="A1260" s="26" t="s">
        <v>26</v>
      </c>
      <c r="B1260" s="26">
        <v>69244</v>
      </c>
    </row>
    <row r="1261" spans="1:2" x14ac:dyDescent="0.3">
      <c r="A1261" s="29" t="s">
        <v>26</v>
      </c>
      <c r="B1261" s="29">
        <v>54973</v>
      </c>
    </row>
    <row r="1262" spans="1:2" x14ac:dyDescent="0.3">
      <c r="A1262" s="26" t="s">
        <v>26</v>
      </c>
      <c r="B1262" s="26">
        <v>44749</v>
      </c>
    </row>
    <row r="1263" spans="1:2" x14ac:dyDescent="0.3">
      <c r="A1263" s="29" t="s">
        <v>65</v>
      </c>
      <c r="B1263" s="29">
        <v>35560</v>
      </c>
    </row>
    <row r="1264" spans="1:2" x14ac:dyDescent="0.3">
      <c r="A1264" s="26" t="s">
        <v>26</v>
      </c>
      <c r="B1264" s="26">
        <v>40279</v>
      </c>
    </row>
    <row r="1265" spans="1:2" x14ac:dyDescent="0.3">
      <c r="A1265" s="29" t="s">
        <v>65</v>
      </c>
      <c r="B1265" s="29">
        <v>38327</v>
      </c>
    </row>
    <row r="1266" spans="1:2" x14ac:dyDescent="0.3">
      <c r="A1266" s="26" t="s">
        <v>26</v>
      </c>
      <c r="B1266" s="26">
        <v>65623</v>
      </c>
    </row>
    <row r="1267" spans="1:2" x14ac:dyDescent="0.3">
      <c r="A1267" s="29" t="s">
        <v>26</v>
      </c>
      <c r="B1267" s="29">
        <v>53239</v>
      </c>
    </row>
    <row r="1268" spans="1:2" x14ac:dyDescent="0.3">
      <c r="A1268" s="26" t="s">
        <v>65</v>
      </c>
      <c r="B1268" s="26">
        <v>57320</v>
      </c>
    </row>
    <row r="1269" spans="1:2" x14ac:dyDescent="0.3">
      <c r="A1269" s="29" t="s">
        <v>26</v>
      </c>
      <c r="B1269" s="29">
        <v>49647</v>
      </c>
    </row>
    <row r="1270" spans="1:2" x14ac:dyDescent="0.3">
      <c r="A1270" s="26" t="s">
        <v>26</v>
      </c>
      <c r="B1270" s="26">
        <v>58266</v>
      </c>
    </row>
    <row r="1271" spans="1:2" x14ac:dyDescent="0.3">
      <c r="A1271" s="29" t="s">
        <v>26</v>
      </c>
      <c r="B1271" s="29">
        <v>43995</v>
      </c>
    </row>
    <row r="1272" spans="1:2" x14ac:dyDescent="0.3">
      <c r="A1272" s="26" t="s">
        <v>26</v>
      </c>
      <c r="B1272" s="26">
        <v>57318</v>
      </c>
    </row>
    <row r="1273" spans="1:2" x14ac:dyDescent="0.3">
      <c r="A1273" s="29" t="s">
        <v>26</v>
      </c>
      <c r="B1273" s="29">
        <v>47181</v>
      </c>
    </row>
    <row r="1274" spans="1:2" x14ac:dyDescent="0.3">
      <c r="A1274" s="26" t="s">
        <v>26</v>
      </c>
      <c r="B1274" s="26">
        <v>43939</v>
      </c>
    </row>
    <row r="1275" spans="1:2" x14ac:dyDescent="0.3">
      <c r="A1275" s="29" t="s">
        <v>26</v>
      </c>
      <c r="B1275" s="29">
        <v>45547</v>
      </c>
    </row>
    <row r="1276" spans="1:2" x14ac:dyDescent="0.3">
      <c r="A1276" s="26" t="s">
        <v>26</v>
      </c>
      <c r="B1276" s="26">
        <v>28603</v>
      </c>
    </row>
    <row r="1277" spans="1:2" x14ac:dyDescent="0.3">
      <c r="A1277" s="29" t="s">
        <v>26</v>
      </c>
      <c r="B1277" s="29">
        <v>42766</v>
      </c>
    </row>
    <row r="1278" spans="1:2" x14ac:dyDescent="0.3">
      <c r="A1278" s="26" t="s">
        <v>26</v>
      </c>
      <c r="B1278" s="26">
        <v>40557</v>
      </c>
    </row>
    <row r="1279" spans="1:2" x14ac:dyDescent="0.3">
      <c r="A1279" s="29" t="s">
        <v>26</v>
      </c>
      <c r="B1279" s="29">
        <v>41558</v>
      </c>
    </row>
    <row r="1280" spans="1:2" x14ac:dyDescent="0.3">
      <c r="A1280" s="26" t="s">
        <v>65</v>
      </c>
      <c r="B1280" s="26">
        <v>40509</v>
      </c>
    </row>
    <row r="1281" spans="1:2" x14ac:dyDescent="0.3">
      <c r="A1281" s="29" t="s">
        <v>26</v>
      </c>
      <c r="B1281" s="29">
        <v>48818</v>
      </c>
    </row>
    <row r="1282" spans="1:2" x14ac:dyDescent="0.3">
      <c r="A1282" s="26" t="s">
        <v>26</v>
      </c>
      <c r="B1282" s="26">
        <v>47707</v>
      </c>
    </row>
    <row r="1283" spans="1:2" x14ac:dyDescent="0.3">
      <c r="A1283" s="29" t="s">
        <v>26</v>
      </c>
      <c r="B1283" s="29">
        <v>32465</v>
      </c>
    </row>
    <row r="1284" spans="1:2" x14ac:dyDescent="0.3">
      <c r="A1284" s="26" t="s">
        <v>26</v>
      </c>
      <c r="B1284" s="26">
        <v>38453</v>
      </c>
    </row>
    <row r="1285" spans="1:2" x14ac:dyDescent="0.3">
      <c r="A1285" s="29" t="s">
        <v>26</v>
      </c>
      <c r="B1285" s="29">
        <v>43407</v>
      </c>
    </row>
    <row r="1286" spans="1:2" x14ac:dyDescent="0.3">
      <c r="A1286" s="26" t="s">
        <v>26</v>
      </c>
      <c r="B1286" s="26">
        <v>50609</v>
      </c>
    </row>
    <row r="1287" spans="1:2" x14ac:dyDescent="0.3">
      <c r="A1287" s="29" t="s">
        <v>26</v>
      </c>
      <c r="B1287" s="29">
        <v>44444</v>
      </c>
    </row>
    <row r="1288" spans="1:2" x14ac:dyDescent="0.3">
      <c r="A1288" s="26" t="s">
        <v>26</v>
      </c>
      <c r="B1288" s="26">
        <v>51003</v>
      </c>
    </row>
    <row r="1289" spans="1:2" x14ac:dyDescent="0.3">
      <c r="A1289" s="29" t="s">
        <v>26</v>
      </c>
      <c r="B1289" s="29">
        <v>49720</v>
      </c>
    </row>
    <row r="1290" spans="1:2" x14ac:dyDescent="0.3">
      <c r="A1290" s="26" t="s">
        <v>26</v>
      </c>
      <c r="B1290" s="26">
        <v>53672</v>
      </c>
    </row>
    <row r="1291" spans="1:2" x14ac:dyDescent="0.3">
      <c r="A1291" s="29" t="s">
        <v>26</v>
      </c>
      <c r="B1291" s="29">
        <v>49082</v>
      </c>
    </row>
    <row r="1292" spans="1:2" x14ac:dyDescent="0.3">
      <c r="A1292" s="26" t="s">
        <v>26</v>
      </c>
      <c r="B1292" s="26">
        <v>56244</v>
      </c>
    </row>
    <row r="1293" spans="1:2" x14ac:dyDescent="0.3">
      <c r="A1293" s="29" t="s">
        <v>26</v>
      </c>
      <c r="B1293" s="29">
        <v>53343</v>
      </c>
    </row>
    <row r="1294" spans="1:2" x14ac:dyDescent="0.3">
      <c r="A1294" s="26" t="s">
        <v>26</v>
      </c>
      <c r="B1294" s="26">
        <v>47336</v>
      </c>
    </row>
    <row r="1295" spans="1:2" x14ac:dyDescent="0.3">
      <c r="A1295" s="29" t="s">
        <v>26</v>
      </c>
      <c r="B1295" s="29">
        <v>35707</v>
      </c>
    </row>
    <row r="1296" spans="1:2" x14ac:dyDescent="0.3">
      <c r="A1296" s="26" t="s">
        <v>26</v>
      </c>
      <c r="B1296" s="26">
        <v>47861</v>
      </c>
    </row>
    <row r="1297" spans="1:2" x14ac:dyDescent="0.3">
      <c r="A1297" s="29" t="s">
        <v>26</v>
      </c>
      <c r="B1297" s="29">
        <v>36848</v>
      </c>
    </row>
    <row r="1298" spans="1:2" x14ac:dyDescent="0.3">
      <c r="A1298" s="26" t="s">
        <v>26</v>
      </c>
      <c r="B1298" s="26">
        <v>51815</v>
      </c>
    </row>
    <row r="1299" spans="1:2" x14ac:dyDescent="0.3">
      <c r="A1299" s="29" t="s">
        <v>26</v>
      </c>
      <c r="B1299" s="29">
        <v>54014</v>
      </c>
    </row>
    <row r="1300" spans="1:2" x14ac:dyDescent="0.3">
      <c r="A1300" s="26" t="s">
        <v>26</v>
      </c>
      <c r="B1300" s="26">
        <v>55275</v>
      </c>
    </row>
    <row r="1301" spans="1:2" x14ac:dyDescent="0.3">
      <c r="A1301" s="29" t="s">
        <v>26</v>
      </c>
      <c r="B1301" s="29">
        <v>29745</v>
      </c>
    </row>
    <row r="1302" spans="1:2" x14ac:dyDescent="0.3">
      <c r="A1302" s="26" t="s">
        <v>26</v>
      </c>
      <c r="B1302" s="26">
        <v>53217</v>
      </c>
    </row>
    <row r="1303" spans="1:2" x14ac:dyDescent="0.3">
      <c r="A1303" s="29" t="s">
        <v>65</v>
      </c>
      <c r="B1303" s="29">
        <v>59672</v>
      </c>
    </row>
    <row r="1304" spans="1:2" x14ac:dyDescent="0.3">
      <c r="A1304" s="26" t="s">
        <v>26</v>
      </c>
      <c r="B1304" s="26">
        <v>37337</v>
      </c>
    </row>
    <row r="1305" spans="1:2" x14ac:dyDescent="0.3">
      <c r="A1305" s="29" t="s">
        <v>26</v>
      </c>
      <c r="B1305" s="29">
        <v>43031</v>
      </c>
    </row>
    <row r="1306" spans="1:2" x14ac:dyDescent="0.3">
      <c r="A1306" s="26" t="s">
        <v>26</v>
      </c>
      <c r="B1306" s="26">
        <v>40106</v>
      </c>
    </row>
    <row r="1307" spans="1:2" x14ac:dyDescent="0.3">
      <c r="A1307" s="29" t="s">
        <v>26</v>
      </c>
      <c r="B1307" s="29">
        <v>36516</v>
      </c>
    </row>
    <row r="1308" spans="1:2" x14ac:dyDescent="0.3">
      <c r="A1308" s="26" t="s">
        <v>26</v>
      </c>
      <c r="B1308" s="26">
        <v>36434</v>
      </c>
    </row>
    <row r="1309" spans="1:2" x14ac:dyDescent="0.3">
      <c r="A1309" s="29" t="s">
        <v>26</v>
      </c>
      <c r="B1309" s="29">
        <v>38121</v>
      </c>
    </row>
    <row r="1310" spans="1:2" x14ac:dyDescent="0.3">
      <c r="A1310" s="26" t="s">
        <v>65</v>
      </c>
      <c r="B1310" s="26">
        <v>71816</v>
      </c>
    </row>
    <row r="1311" spans="1:2" x14ac:dyDescent="0.3">
      <c r="A1311" s="29" t="s">
        <v>26</v>
      </c>
      <c r="B1311" s="29">
        <v>47665</v>
      </c>
    </row>
    <row r="1312" spans="1:2" x14ac:dyDescent="0.3">
      <c r="A1312" s="26" t="s">
        <v>26</v>
      </c>
      <c r="B1312" s="26">
        <v>58545</v>
      </c>
    </row>
    <row r="1313" spans="1:2" x14ac:dyDescent="0.3">
      <c r="A1313" s="29" t="s">
        <v>26</v>
      </c>
      <c r="B1313" s="29">
        <v>60399</v>
      </c>
    </row>
    <row r="1314" spans="1:2" x14ac:dyDescent="0.3">
      <c r="A1314" s="26" t="s">
        <v>26</v>
      </c>
      <c r="B1314" s="26">
        <v>34179</v>
      </c>
    </row>
    <row r="1315" spans="1:2" x14ac:dyDescent="0.3">
      <c r="A1315" s="29" t="s">
        <v>65</v>
      </c>
      <c r="B1315" s="29">
        <v>43527</v>
      </c>
    </row>
    <row r="1316" spans="1:2" x14ac:dyDescent="0.3">
      <c r="A1316" s="26" t="s">
        <v>26</v>
      </c>
      <c r="B1316" s="26">
        <v>46529</v>
      </c>
    </row>
    <row r="1317" spans="1:2" x14ac:dyDescent="0.3">
      <c r="A1317" s="29" t="s">
        <v>26</v>
      </c>
      <c r="B1317" s="29">
        <v>33940</v>
      </c>
    </row>
    <row r="1318" spans="1:2" x14ac:dyDescent="0.3">
      <c r="A1318" s="26" t="s">
        <v>65</v>
      </c>
      <c r="B1318" s="26">
        <v>43561</v>
      </c>
    </row>
    <row r="1319" spans="1:2" x14ac:dyDescent="0.3">
      <c r="A1319" s="29" t="s">
        <v>26</v>
      </c>
      <c r="B1319" s="29">
        <v>44821</v>
      </c>
    </row>
    <row r="1320" spans="1:2" x14ac:dyDescent="0.3">
      <c r="A1320" s="26" t="s">
        <v>26</v>
      </c>
      <c r="B1320" s="26">
        <v>42775</v>
      </c>
    </row>
    <row r="1321" spans="1:2" x14ac:dyDescent="0.3">
      <c r="A1321" s="29" t="s">
        <v>26</v>
      </c>
      <c r="B1321" s="29">
        <v>52944</v>
      </c>
    </row>
    <row r="1322" spans="1:2" x14ac:dyDescent="0.3">
      <c r="A1322" s="26" t="s">
        <v>26</v>
      </c>
      <c r="B1322" s="26">
        <v>47037</v>
      </c>
    </row>
    <row r="1323" spans="1:2" x14ac:dyDescent="0.3">
      <c r="A1323" s="29" t="s">
        <v>26</v>
      </c>
      <c r="B1323" s="29">
        <v>36458</v>
      </c>
    </row>
    <row r="1324" spans="1:2" x14ac:dyDescent="0.3">
      <c r="A1324" s="26" t="s">
        <v>26</v>
      </c>
      <c r="B1324" s="26">
        <v>50906</v>
      </c>
    </row>
    <row r="1325" spans="1:2" x14ac:dyDescent="0.3">
      <c r="A1325" s="29" t="s">
        <v>26</v>
      </c>
      <c r="B1325" s="29">
        <v>59370</v>
      </c>
    </row>
    <row r="1326" spans="1:2" x14ac:dyDescent="0.3">
      <c r="A1326" s="26" t="s">
        <v>65</v>
      </c>
      <c r="B1326" s="26">
        <v>40230</v>
      </c>
    </row>
    <row r="1327" spans="1:2" x14ac:dyDescent="0.3">
      <c r="A1327" s="29" t="s">
        <v>26</v>
      </c>
      <c r="B1327" s="29">
        <v>38155</v>
      </c>
    </row>
    <row r="1328" spans="1:2" x14ac:dyDescent="0.3">
      <c r="A1328" s="26" t="s">
        <v>26</v>
      </c>
      <c r="B1328" s="26">
        <v>28979</v>
      </c>
    </row>
    <row r="1329" spans="1:2" x14ac:dyDescent="0.3">
      <c r="A1329" s="29" t="s">
        <v>26</v>
      </c>
      <c r="B1329" s="29">
        <v>46505</v>
      </c>
    </row>
    <row r="1330" spans="1:2" x14ac:dyDescent="0.3">
      <c r="A1330" s="26" t="s">
        <v>26</v>
      </c>
      <c r="B1330" s="26">
        <v>55311</v>
      </c>
    </row>
    <row r="1331" spans="1:2" x14ac:dyDescent="0.3">
      <c r="A1331" s="29" t="s">
        <v>26</v>
      </c>
      <c r="B1331" s="29">
        <v>51970</v>
      </c>
    </row>
    <row r="1332" spans="1:2" x14ac:dyDescent="0.3">
      <c r="A1332" s="26" t="s">
        <v>26</v>
      </c>
      <c r="B1332" s="26">
        <v>58936</v>
      </c>
    </row>
    <row r="1333" spans="1:2" x14ac:dyDescent="0.3">
      <c r="A1333" s="29" t="s">
        <v>26</v>
      </c>
      <c r="B1333" s="29">
        <v>48333</v>
      </c>
    </row>
    <row r="1334" spans="1:2" x14ac:dyDescent="0.3">
      <c r="A1334" s="26" t="s">
        <v>26</v>
      </c>
      <c r="B1334" s="26">
        <v>42281</v>
      </c>
    </row>
    <row r="1335" spans="1:2" x14ac:dyDescent="0.3">
      <c r="A1335" s="29" t="s">
        <v>26</v>
      </c>
      <c r="B1335" s="29">
        <v>36899</v>
      </c>
    </row>
    <row r="1336" spans="1:2" x14ac:dyDescent="0.3">
      <c r="A1336" s="26" t="s">
        <v>26</v>
      </c>
      <c r="B1336" s="26">
        <v>46339</v>
      </c>
    </row>
    <row r="1337" spans="1:2" x14ac:dyDescent="0.3">
      <c r="A1337" s="29" t="s">
        <v>26</v>
      </c>
      <c r="B1337" s="29">
        <v>62131</v>
      </c>
    </row>
    <row r="1338" spans="1:2" x14ac:dyDescent="0.3">
      <c r="A1338" s="26" t="s">
        <v>26</v>
      </c>
      <c r="B1338" s="26">
        <v>51216</v>
      </c>
    </row>
    <row r="1339" spans="1:2" x14ac:dyDescent="0.3">
      <c r="A1339" s="29" t="s">
        <v>26</v>
      </c>
      <c r="B1339" s="29">
        <v>52259</v>
      </c>
    </row>
    <row r="1340" spans="1:2" x14ac:dyDescent="0.3">
      <c r="A1340" s="26" t="s">
        <v>26</v>
      </c>
      <c r="B1340" s="26">
        <v>44639</v>
      </c>
    </row>
    <row r="1341" spans="1:2" x14ac:dyDescent="0.3">
      <c r="A1341" s="29" t="s">
        <v>26</v>
      </c>
      <c r="B1341" s="29">
        <v>76330</v>
      </c>
    </row>
    <row r="1342" spans="1:2" x14ac:dyDescent="0.3">
      <c r="A1342" s="26" t="s">
        <v>65</v>
      </c>
      <c r="B1342" s="26">
        <v>48885</v>
      </c>
    </row>
    <row r="1343" spans="1:2" x14ac:dyDescent="0.3">
      <c r="A1343" s="29" t="s">
        <v>26</v>
      </c>
      <c r="B1343" s="29">
        <v>34666</v>
      </c>
    </row>
    <row r="1344" spans="1:2" x14ac:dyDescent="0.3">
      <c r="A1344" s="26" t="s">
        <v>26</v>
      </c>
      <c r="B1344" s="26">
        <v>38752</v>
      </c>
    </row>
    <row r="1345" spans="1:2" x14ac:dyDescent="0.3">
      <c r="A1345" s="29" t="s">
        <v>26</v>
      </c>
      <c r="B1345" s="29">
        <v>34171</v>
      </c>
    </row>
    <row r="1346" spans="1:2" x14ac:dyDescent="0.3">
      <c r="A1346" s="26" t="s">
        <v>26</v>
      </c>
      <c r="B1346" s="26">
        <v>48927</v>
      </c>
    </row>
    <row r="1347" spans="1:2" x14ac:dyDescent="0.3">
      <c r="A1347" s="29" t="s">
        <v>65</v>
      </c>
      <c r="B1347" s="29">
        <v>42922</v>
      </c>
    </row>
    <row r="1348" spans="1:2" x14ac:dyDescent="0.3">
      <c r="A1348" s="26" t="s">
        <v>26</v>
      </c>
      <c r="B1348" s="26">
        <v>39456</v>
      </c>
    </row>
    <row r="1349" spans="1:2" x14ac:dyDescent="0.3">
      <c r="A1349" s="29" t="s">
        <v>26</v>
      </c>
      <c r="B1349" s="29">
        <v>40905</v>
      </c>
    </row>
    <row r="1350" spans="1:2" x14ac:dyDescent="0.3">
      <c r="A1350" s="26" t="s">
        <v>26</v>
      </c>
      <c r="B1350" s="26">
        <v>41631</v>
      </c>
    </row>
    <row r="1351" spans="1:2" x14ac:dyDescent="0.3">
      <c r="A1351" s="29" t="s">
        <v>26</v>
      </c>
      <c r="B1351" s="29">
        <v>56827</v>
      </c>
    </row>
    <row r="1352" spans="1:2" x14ac:dyDescent="0.3">
      <c r="A1352" s="26" t="s">
        <v>26</v>
      </c>
      <c r="B1352" s="26">
        <v>38004</v>
      </c>
    </row>
    <row r="1353" spans="1:2" x14ac:dyDescent="0.3">
      <c r="A1353" s="29" t="s">
        <v>26</v>
      </c>
      <c r="B1353" s="29">
        <v>46660</v>
      </c>
    </row>
    <row r="1354" spans="1:2" x14ac:dyDescent="0.3">
      <c r="A1354" s="26" t="s">
        <v>26</v>
      </c>
      <c r="B1354" s="26">
        <v>72584</v>
      </c>
    </row>
    <row r="1355" spans="1:2" x14ac:dyDescent="0.3">
      <c r="A1355" s="29" t="s">
        <v>26</v>
      </c>
      <c r="B1355" s="29">
        <v>52055</v>
      </c>
    </row>
    <row r="1356" spans="1:2" x14ac:dyDescent="0.3">
      <c r="A1356" s="26" t="s">
        <v>65</v>
      </c>
      <c r="B1356" s="26">
        <v>53430</v>
      </c>
    </row>
    <row r="1357" spans="1:2" x14ac:dyDescent="0.3">
      <c r="A1357" s="29" t="s">
        <v>26</v>
      </c>
      <c r="B1357" s="29">
        <v>30525</v>
      </c>
    </row>
    <row r="1358" spans="1:2" x14ac:dyDescent="0.3">
      <c r="A1358" s="26" t="s">
        <v>26</v>
      </c>
      <c r="B1358" s="26">
        <v>35703</v>
      </c>
    </row>
    <row r="1359" spans="1:2" x14ac:dyDescent="0.3">
      <c r="A1359" s="29" t="s">
        <v>26</v>
      </c>
      <c r="B1359" s="29">
        <v>44126</v>
      </c>
    </row>
    <row r="1360" spans="1:2" x14ac:dyDescent="0.3">
      <c r="A1360" s="26" t="s">
        <v>26</v>
      </c>
      <c r="B1360" s="26">
        <v>31871</v>
      </c>
    </row>
    <row r="1361" spans="1:2" x14ac:dyDescent="0.3">
      <c r="A1361" s="29" t="s">
        <v>26</v>
      </c>
      <c r="B1361" s="29">
        <v>25207</v>
      </c>
    </row>
    <row r="1362" spans="1:2" x14ac:dyDescent="0.3">
      <c r="A1362" s="26" t="s">
        <v>26</v>
      </c>
      <c r="B1362" s="26">
        <v>42992</v>
      </c>
    </row>
    <row r="1363" spans="1:2" x14ac:dyDescent="0.3">
      <c r="A1363" s="29" t="s">
        <v>26</v>
      </c>
      <c r="B1363" s="29">
        <v>34203</v>
      </c>
    </row>
    <row r="1364" spans="1:2" x14ac:dyDescent="0.3">
      <c r="A1364" s="26" t="s">
        <v>26</v>
      </c>
      <c r="B1364" s="26">
        <v>53114</v>
      </c>
    </row>
    <row r="1365" spans="1:2" x14ac:dyDescent="0.3">
      <c r="A1365" s="29" t="s">
        <v>26</v>
      </c>
      <c r="B1365" s="29">
        <v>51235</v>
      </c>
    </row>
    <row r="1366" spans="1:2" x14ac:dyDescent="0.3">
      <c r="A1366" s="26" t="s">
        <v>26</v>
      </c>
      <c r="B1366" s="26">
        <v>42461</v>
      </c>
    </row>
    <row r="1367" spans="1:2" x14ac:dyDescent="0.3">
      <c r="A1367" s="29" t="s">
        <v>26</v>
      </c>
      <c r="B1367" s="29">
        <v>42056</v>
      </c>
    </row>
    <row r="1368" spans="1:2" x14ac:dyDescent="0.3">
      <c r="A1368" s="26" t="s">
        <v>26</v>
      </c>
      <c r="B1368" s="26">
        <v>32679</v>
      </c>
    </row>
    <row r="1369" spans="1:2" x14ac:dyDescent="0.3">
      <c r="A1369" s="29" t="s">
        <v>26</v>
      </c>
      <c r="B1369" s="29">
        <v>58148</v>
      </c>
    </row>
    <row r="1370" spans="1:2" x14ac:dyDescent="0.3">
      <c r="A1370" s="26" t="s">
        <v>26</v>
      </c>
      <c r="B1370" s="26">
        <v>46261</v>
      </c>
    </row>
    <row r="1371" spans="1:2" x14ac:dyDescent="0.3">
      <c r="A1371" s="29" t="s">
        <v>26</v>
      </c>
      <c r="B1371" s="29">
        <v>51712</v>
      </c>
    </row>
    <row r="1372" spans="1:2" x14ac:dyDescent="0.3">
      <c r="A1372" s="26" t="s">
        <v>26</v>
      </c>
      <c r="B1372" s="26">
        <v>65435</v>
      </c>
    </row>
    <row r="1373" spans="1:2" x14ac:dyDescent="0.3">
      <c r="A1373" s="29" t="s">
        <v>26</v>
      </c>
      <c r="B1373" s="29">
        <v>41035</v>
      </c>
    </row>
    <row r="1374" spans="1:2" x14ac:dyDescent="0.3">
      <c r="A1374" s="26" t="s">
        <v>26</v>
      </c>
      <c r="B1374" s="26">
        <v>54995</v>
      </c>
    </row>
    <row r="1375" spans="1:2" x14ac:dyDescent="0.3">
      <c r="A1375" s="29" t="s">
        <v>26</v>
      </c>
      <c r="B1375" s="29">
        <v>38440</v>
      </c>
    </row>
    <row r="1376" spans="1:2" x14ac:dyDescent="0.3">
      <c r="A1376" s="26" t="s">
        <v>26</v>
      </c>
      <c r="B1376" s="26">
        <v>47946</v>
      </c>
    </row>
    <row r="1377" spans="1:2" x14ac:dyDescent="0.3">
      <c r="A1377" s="29" t="s">
        <v>26</v>
      </c>
      <c r="B1377" s="29">
        <v>55402</v>
      </c>
    </row>
    <row r="1378" spans="1:2" x14ac:dyDescent="0.3">
      <c r="A1378" s="26" t="s">
        <v>26</v>
      </c>
      <c r="B1378" s="26">
        <v>34736</v>
      </c>
    </row>
    <row r="1379" spans="1:2" x14ac:dyDescent="0.3">
      <c r="A1379" s="29" t="s">
        <v>26</v>
      </c>
      <c r="B1379" s="29">
        <v>53597</v>
      </c>
    </row>
    <row r="1380" spans="1:2" x14ac:dyDescent="0.3">
      <c r="A1380" s="26" t="s">
        <v>26</v>
      </c>
      <c r="B1380" s="26">
        <v>53458</v>
      </c>
    </row>
    <row r="1381" spans="1:2" x14ac:dyDescent="0.3">
      <c r="A1381" s="29" t="s">
        <v>26</v>
      </c>
      <c r="B1381" s="29">
        <v>42106</v>
      </c>
    </row>
    <row r="1382" spans="1:2" x14ac:dyDescent="0.3">
      <c r="A1382" s="26" t="s">
        <v>26</v>
      </c>
      <c r="B1382" s="26">
        <v>32853</v>
      </c>
    </row>
    <row r="1383" spans="1:2" x14ac:dyDescent="0.3">
      <c r="A1383" s="29" t="s">
        <v>26</v>
      </c>
      <c r="B1383" s="29">
        <v>37719</v>
      </c>
    </row>
    <row r="1384" spans="1:2" x14ac:dyDescent="0.3">
      <c r="A1384" s="26" t="s">
        <v>26</v>
      </c>
      <c r="B1384" s="26">
        <v>45927</v>
      </c>
    </row>
    <row r="1385" spans="1:2" x14ac:dyDescent="0.3">
      <c r="A1385" s="29" t="s">
        <v>26</v>
      </c>
      <c r="B1385" s="29">
        <v>41352</v>
      </c>
    </row>
    <row r="1386" spans="1:2" x14ac:dyDescent="0.3">
      <c r="A1386" s="26" t="s">
        <v>26</v>
      </c>
      <c r="B1386" s="26">
        <v>50421</v>
      </c>
    </row>
    <row r="1387" spans="1:2" x14ac:dyDescent="0.3">
      <c r="A1387" s="29" t="s">
        <v>26</v>
      </c>
      <c r="B1387" s="29">
        <v>34404</v>
      </c>
    </row>
    <row r="1388" spans="1:2" x14ac:dyDescent="0.3">
      <c r="A1388" s="26" t="s">
        <v>26</v>
      </c>
      <c r="B1388" s="26">
        <v>71671</v>
      </c>
    </row>
    <row r="1389" spans="1:2" x14ac:dyDescent="0.3">
      <c r="A1389" s="29" t="s">
        <v>26</v>
      </c>
      <c r="B1389" s="29">
        <v>39870</v>
      </c>
    </row>
    <row r="1390" spans="1:2" x14ac:dyDescent="0.3">
      <c r="A1390" s="26" t="s">
        <v>65</v>
      </c>
      <c r="B1390" s="26">
        <v>51910</v>
      </c>
    </row>
    <row r="1391" spans="1:2" x14ac:dyDescent="0.3">
      <c r="A1391" s="29" t="s">
        <v>26</v>
      </c>
      <c r="B1391" s="29">
        <v>57162</v>
      </c>
    </row>
    <row r="1392" spans="1:2" x14ac:dyDescent="0.3">
      <c r="A1392" s="26" t="s">
        <v>26</v>
      </c>
      <c r="B1392" s="26">
        <v>46615</v>
      </c>
    </row>
    <row r="1393" spans="1:2" x14ac:dyDescent="0.3">
      <c r="A1393" s="29" t="s">
        <v>26</v>
      </c>
      <c r="B1393" s="29">
        <v>35621</v>
      </c>
    </row>
    <row r="1394" spans="1:2" x14ac:dyDescent="0.3">
      <c r="A1394" s="26" t="s">
        <v>65</v>
      </c>
      <c r="B1394" s="26">
        <v>44981</v>
      </c>
    </row>
    <row r="1395" spans="1:2" x14ac:dyDescent="0.3">
      <c r="A1395" s="29" t="s">
        <v>26</v>
      </c>
      <c r="B1395" s="29">
        <v>67346</v>
      </c>
    </row>
    <row r="1396" spans="1:2" x14ac:dyDescent="0.3">
      <c r="A1396" s="26" t="s">
        <v>26</v>
      </c>
      <c r="B1396" s="26">
        <v>52256</v>
      </c>
    </row>
    <row r="1397" spans="1:2" x14ac:dyDescent="0.3">
      <c r="A1397" s="29" t="s">
        <v>26</v>
      </c>
      <c r="B1397" s="29">
        <v>41300</v>
      </c>
    </row>
    <row r="1398" spans="1:2" x14ac:dyDescent="0.3">
      <c r="A1398" s="26" t="s">
        <v>26</v>
      </c>
      <c r="B1398" s="26">
        <v>55925</v>
      </c>
    </row>
    <row r="1399" spans="1:2" x14ac:dyDescent="0.3">
      <c r="A1399" s="29" t="s">
        <v>26</v>
      </c>
      <c r="B1399" s="29">
        <v>52327</v>
      </c>
    </row>
    <row r="1400" spans="1:2" x14ac:dyDescent="0.3">
      <c r="A1400" s="26" t="s">
        <v>26</v>
      </c>
      <c r="B1400" s="26">
        <v>32665</v>
      </c>
    </row>
    <row r="1401" spans="1:2" x14ac:dyDescent="0.3">
      <c r="A1401" s="29" t="s">
        <v>26</v>
      </c>
      <c r="B1401" s="29">
        <v>41714</v>
      </c>
    </row>
    <row r="1402" spans="1:2" x14ac:dyDescent="0.3">
      <c r="A1402" s="26" t="s">
        <v>26</v>
      </c>
      <c r="B1402" s="26">
        <v>34208</v>
      </c>
    </row>
    <row r="1403" spans="1:2" x14ac:dyDescent="0.3">
      <c r="A1403" s="29" t="s">
        <v>26</v>
      </c>
      <c r="B1403" s="29">
        <v>42206</v>
      </c>
    </row>
    <row r="1404" spans="1:2" x14ac:dyDescent="0.3">
      <c r="A1404" s="26" t="s">
        <v>65</v>
      </c>
      <c r="B1404" s="26">
        <v>57425</v>
      </c>
    </row>
    <row r="1405" spans="1:2" x14ac:dyDescent="0.3">
      <c r="A1405" s="29" t="s">
        <v>26</v>
      </c>
      <c r="B1405" s="29">
        <v>60999</v>
      </c>
    </row>
    <row r="1406" spans="1:2" x14ac:dyDescent="0.3">
      <c r="A1406" s="26" t="s">
        <v>26</v>
      </c>
      <c r="B1406" s="26">
        <v>47587</v>
      </c>
    </row>
    <row r="1407" spans="1:2" x14ac:dyDescent="0.3">
      <c r="A1407" s="29" t="s">
        <v>26</v>
      </c>
      <c r="B1407" s="29">
        <v>56622</v>
      </c>
    </row>
    <row r="1408" spans="1:2" x14ac:dyDescent="0.3">
      <c r="A1408" s="26" t="s">
        <v>26</v>
      </c>
      <c r="B1408" s="26">
        <v>38218</v>
      </c>
    </row>
    <row r="1409" spans="1:2" x14ac:dyDescent="0.3">
      <c r="A1409" s="29" t="s">
        <v>26</v>
      </c>
      <c r="B1409" s="29">
        <v>40558</v>
      </c>
    </row>
    <row r="1410" spans="1:2" x14ac:dyDescent="0.3">
      <c r="A1410" s="26" t="s">
        <v>26</v>
      </c>
      <c r="B1410" s="26">
        <v>38140</v>
      </c>
    </row>
    <row r="1411" spans="1:2" x14ac:dyDescent="0.3">
      <c r="A1411" s="29" t="s">
        <v>26</v>
      </c>
      <c r="B1411" s="29">
        <v>54843</v>
      </c>
    </row>
    <row r="1412" spans="1:2" x14ac:dyDescent="0.3">
      <c r="A1412" s="26" t="s">
        <v>26</v>
      </c>
      <c r="B1412" s="26">
        <v>28785</v>
      </c>
    </row>
    <row r="1413" spans="1:2" x14ac:dyDescent="0.3">
      <c r="A1413" s="29" t="s">
        <v>26</v>
      </c>
      <c r="B1413" s="29">
        <v>63425</v>
      </c>
    </row>
    <row r="1414" spans="1:2" x14ac:dyDescent="0.3">
      <c r="A1414" s="26" t="s">
        <v>26</v>
      </c>
      <c r="B1414" s="26">
        <v>39520</v>
      </c>
    </row>
    <row r="1415" spans="1:2" x14ac:dyDescent="0.3">
      <c r="A1415" s="29" t="s">
        <v>65</v>
      </c>
      <c r="B1415" s="29">
        <v>54602</v>
      </c>
    </row>
    <row r="1416" spans="1:2" x14ac:dyDescent="0.3">
      <c r="A1416" s="26" t="s">
        <v>26</v>
      </c>
      <c r="B1416" s="26">
        <v>67833</v>
      </c>
    </row>
    <row r="1417" spans="1:2" x14ac:dyDescent="0.3">
      <c r="A1417" s="29" t="s">
        <v>65</v>
      </c>
      <c r="B1417" s="29">
        <v>34882</v>
      </c>
    </row>
    <row r="1418" spans="1:2" x14ac:dyDescent="0.3">
      <c r="A1418" s="26" t="s">
        <v>26</v>
      </c>
      <c r="B1418" s="26">
        <v>56196</v>
      </c>
    </row>
    <row r="1419" spans="1:2" x14ac:dyDescent="0.3">
      <c r="A1419" s="29" t="s">
        <v>26</v>
      </c>
      <c r="B1419" s="29">
        <v>42186</v>
      </c>
    </row>
    <row r="1420" spans="1:2" x14ac:dyDescent="0.3">
      <c r="A1420" s="26" t="s">
        <v>26</v>
      </c>
      <c r="B1420" s="26">
        <v>55580</v>
      </c>
    </row>
    <row r="1421" spans="1:2" x14ac:dyDescent="0.3">
      <c r="A1421" s="29" t="s">
        <v>26</v>
      </c>
      <c r="B1421" s="29">
        <v>41646</v>
      </c>
    </row>
    <row r="1422" spans="1:2" x14ac:dyDescent="0.3">
      <c r="A1422" s="26" t="s">
        <v>26</v>
      </c>
      <c r="B1422" s="26">
        <v>65912</v>
      </c>
    </row>
    <row r="1423" spans="1:2" x14ac:dyDescent="0.3">
      <c r="A1423" s="29" t="s">
        <v>26</v>
      </c>
      <c r="B1423" s="29">
        <v>37482</v>
      </c>
    </row>
    <row r="1424" spans="1:2" x14ac:dyDescent="0.3">
      <c r="A1424" s="26" t="s">
        <v>26</v>
      </c>
      <c r="B1424" s="26">
        <v>50422</v>
      </c>
    </row>
    <row r="1425" spans="1:2" x14ac:dyDescent="0.3">
      <c r="A1425" s="29" t="s">
        <v>26</v>
      </c>
      <c r="B1425" s="29">
        <v>37418</v>
      </c>
    </row>
    <row r="1426" spans="1:2" x14ac:dyDescent="0.3">
      <c r="A1426" s="26" t="s">
        <v>65</v>
      </c>
      <c r="B1426" s="26">
        <v>53017</v>
      </c>
    </row>
    <row r="1427" spans="1:2" x14ac:dyDescent="0.3">
      <c r="A1427" s="29" t="s">
        <v>26</v>
      </c>
      <c r="B1427" s="29">
        <v>57064</v>
      </c>
    </row>
    <row r="1428" spans="1:2" x14ac:dyDescent="0.3">
      <c r="A1428" s="26" t="s">
        <v>26</v>
      </c>
      <c r="B1428" s="26">
        <v>46385</v>
      </c>
    </row>
    <row r="1429" spans="1:2" x14ac:dyDescent="0.3">
      <c r="A1429" s="29" t="s">
        <v>26</v>
      </c>
      <c r="B1429" s="29">
        <v>44636</v>
      </c>
    </row>
    <row r="1430" spans="1:2" x14ac:dyDescent="0.3">
      <c r="A1430" s="26" t="s">
        <v>26</v>
      </c>
      <c r="B1430" s="26">
        <v>39634</v>
      </c>
    </row>
    <row r="1431" spans="1:2" x14ac:dyDescent="0.3">
      <c r="A1431" s="29" t="s">
        <v>65</v>
      </c>
      <c r="B1431" s="29">
        <v>62605</v>
      </c>
    </row>
    <row r="1432" spans="1:2" x14ac:dyDescent="0.3">
      <c r="A1432" s="26" t="s">
        <v>26</v>
      </c>
      <c r="B1432" s="26">
        <v>55481</v>
      </c>
    </row>
    <row r="1433" spans="1:2" x14ac:dyDescent="0.3">
      <c r="A1433" s="29" t="s">
        <v>26</v>
      </c>
      <c r="B1433" s="29">
        <v>47365</v>
      </c>
    </row>
    <row r="1434" spans="1:2" x14ac:dyDescent="0.3">
      <c r="A1434" s="26" t="s">
        <v>26</v>
      </c>
      <c r="B1434" s="26">
        <v>37941</v>
      </c>
    </row>
    <row r="1435" spans="1:2" x14ac:dyDescent="0.3">
      <c r="A1435" s="29" t="s">
        <v>26</v>
      </c>
      <c r="B1435" s="29">
        <v>29546</v>
      </c>
    </row>
    <row r="1436" spans="1:2" x14ac:dyDescent="0.3">
      <c r="A1436" s="26" t="s">
        <v>26</v>
      </c>
      <c r="B1436" s="26">
        <v>37106</v>
      </c>
    </row>
    <row r="1437" spans="1:2" x14ac:dyDescent="0.3">
      <c r="A1437" s="29" t="s">
        <v>26</v>
      </c>
      <c r="B1437" s="29">
        <v>42132</v>
      </c>
    </row>
    <row r="1438" spans="1:2" x14ac:dyDescent="0.3">
      <c r="A1438" s="26" t="s">
        <v>26</v>
      </c>
      <c r="B1438" s="26">
        <v>46589</v>
      </c>
    </row>
    <row r="1439" spans="1:2" x14ac:dyDescent="0.3">
      <c r="A1439" s="29" t="s">
        <v>26</v>
      </c>
      <c r="B1439" s="29">
        <v>36700</v>
      </c>
    </row>
    <row r="1440" spans="1:2" x14ac:dyDescent="0.3">
      <c r="A1440" s="26" t="s">
        <v>65</v>
      </c>
      <c r="B1440" s="26">
        <v>41373</v>
      </c>
    </row>
    <row r="1441" spans="1:2" x14ac:dyDescent="0.3">
      <c r="A1441" s="29" t="s">
        <v>26</v>
      </c>
      <c r="B1441" s="29">
        <v>38859</v>
      </c>
    </row>
    <row r="1442" spans="1:2" x14ac:dyDescent="0.3">
      <c r="A1442" s="26" t="s">
        <v>26</v>
      </c>
      <c r="B1442" s="26">
        <v>44438</v>
      </c>
    </row>
    <row r="1443" spans="1:2" x14ac:dyDescent="0.3">
      <c r="A1443" s="29" t="s">
        <v>26</v>
      </c>
      <c r="B1443" s="29">
        <v>38998</v>
      </c>
    </row>
    <row r="1444" spans="1:2" x14ac:dyDescent="0.3">
      <c r="A1444" s="26" t="s">
        <v>26</v>
      </c>
      <c r="B1444" s="26">
        <v>67510</v>
      </c>
    </row>
    <row r="1445" spans="1:2" x14ac:dyDescent="0.3">
      <c r="A1445" s="29" t="s">
        <v>26</v>
      </c>
      <c r="B1445" s="29">
        <v>45135</v>
      </c>
    </row>
    <row r="1446" spans="1:2" x14ac:dyDescent="0.3">
      <c r="A1446" s="26" t="s">
        <v>26</v>
      </c>
      <c r="B1446" s="26">
        <v>52446</v>
      </c>
    </row>
    <row r="1447" spans="1:2" x14ac:dyDescent="0.3">
      <c r="A1447" s="29" t="s">
        <v>26</v>
      </c>
      <c r="B1447" s="29">
        <v>47088</v>
      </c>
    </row>
    <row r="1448" spans="1:2" x14ac:dyDescent="0.3">
      <c r="A1448" s="26" t="s">
        <v>26</v>
      </c>
      <c r="B1448" s="26">
        <v>51443</v>
      </c>
    </row>
    <row r="1449" spans="1:2" x14ac:dyDescent="0.3">
      <c r="A1449" s="29" t="s">
        <v>26</v>
      </c>
      <c r="B1449" s="29">
        <v>48557</v>
      </c>
    </row>
    <row r="1450" spans="1:2" x14ac:dyDescent="0.3">
      <c r="A1450" s="26" t="s">
        <v>26</v>
      </c>
      <c r="B1450" s="26">
        <v>42393</v>
      </c>
    </row>
    <row r="1451" spans="1:2" x14ac:dyDescent="0.3">
      <c r="A1451" s="29" t="s">
        <v>65</v>
      </c>
      <c r="B1451" s="29">
        <v>41846</v>
      </c>
    </row>
    <row r="1452" spans="1:2" x14ac:dyDescent="0.3">
      <c r="A1452" s="26" t="s">
        <v>26</v>
      </c>
      <c r="B1452" s="26">
        <v>24607</v>
      </c>
    </row>
    <row r="1453" spans="1:2" x14ac:dyDescent="0.3">
      <c r="A1453" s="29" t="s">
        <v>26</v>
      </c>
      <c r="B1453" s="29">
        <v>51640</v>
      </c>
    </row>
    <row r="1454" spans="1:2" x14ac:dyDescent="0.3">
      <c r="A1454" s="26" t="s">
        <v>65</v>
      </c>
      <c r="B1454" s="26">
        <v>51123</v>
      </c>
    </row>
    <row r="1455" spans="1:2" x14ac:dyDescent="0.3">
      <c r="A1455" s="29" t="s">
        <v>26</v>
      </c>
      <c r="B1455" s="29">
        <v>40067</v>
      </c>
    </row>
    <row r="1456" spans="1:2" x14ac:dyDescent="0.3">
      <c r="A1456" s="26" t="s">
        <v>26</v>
      </c>
      <c r="B1456" s="26">
        <v>44441</v>
      </c>
    </row>
    <row r="1457" spans="1:2" x14ac:dyDescent="0.3">
      <c r="A1457" s="29" t="s">
        <v>26</v>
      </c>
      <c r="B1457" s="29">
        <v>56242</v>
      </c>
    </row>
    <row r="1458" spans="1:2" x14ac:dyDescent="0.3">
      <c r="A1458" s="26" t="s">
        <v>26</v>
      </c>
      <c r="B1458" s="26">
        <v>49895</v>
      </c>
    </row>
    <row r="1459" spans="1:2" x14ac:dyDescent="0.3">
      <c r="A1459" s="29" t="s">
        <v>26</v>
      </c>
      <c r="B1459" s="29">
        <v>58290</v>
      </c>
    </row>
    <row r="1460" spans="1:2" x14ac:dyDescent="0.3">
      <c r="A1460" s="26" t="s">
        <v>26</v>
      </c>
      <c r="B1460" s="26">
        <v>65410</v>
      </c>
    </row>
    <row r="1461" spans="1:2" x14ac:dyDescent="0.3">
      <c r="A1461" s="29" t="s">
        <v>65</v>
      </c>
      <c r="B1461" s="29">
        <v>40812</v>
      </c>
    </row>
    <row r="1462" spans="1:2" x14ac:dyDescent="0.3">
      <c r="A1462" s="26" t="s">
        <v>26</v>
      </c>
      <c r="B1462" s="26">
        <v>56430</v>
      </c>
    </row>
    <row r="1463" spans="1:2" x14ac:dyDescent="0.3">
      <c r="A1463" s="29" t="s">
        <v>26</v>
      </c>
      <c r="B1463" s="29">
        <v>42634</v>
      </c>
    </row>
    <row r="1464" spans="1:2" x14ac:dyDescent="0.3">
      <c r="A1464" s="26" t="s">
        <v>26</v>
      </c>
      <c r="B1464" s="26">
        <v>37279</v>
      </c>
    </row>
    <row r="1465" spans="1:2" x14ac:dyDescent="0.3">
      <c r="A1465" s="29" t="s">
        <v>26</v>
      </c>
      <c r="B1465" s="29">
        <v>45470</v>
      </c>
    </row>
    <row r="1466" spans="1:2" x14ac:dyDescent="0.3">
      <c r="A1466" s="26" t="s">
        <v>26</v>
      </c>
      <c r="B1466" s="26">
        <v>48169</v>
      </c>
    </row>
    <row r="1467" spans="1:2" x14ac:dyDescent="0.3">
      <c r="A1467" s="29" t="s">
        <v>26</v>
      </c>
      <c r="B1467" s="29">
        <v>45696</v>
      </c>
    </row>
    <row r="1468" spans="1:2" x14ac:dyDescent="0.3">
      <c r="A1468" s="26" t="s">
        <v>26</v>
      </c>
      <c r="B1468" s="26">
        <v>47453</v>
      </c>
    </row>
    <row r="1469" spans="1:2" x14ac:dyDescent="0.3">
      <c r="A1469" s="29" t="s">
        <v>26</v>
      </c>
      <c r="B1469" s="29">
        <v>50352</v>
      </c>
    </row>
    <row r="1470" spans="1:2" x14ac:dyDescent="0.3">
      <c r="A1470" s="26" t="s">
        <v>26</v>
      </c>
      <c r="B1470" s="26">
        <v>77857</v>
      </c>
    </row>
    <row r="1471" spans="1:2" x14ac:dyDescent="0.3">
      <c r="A1471" s="29" t="s">
        <v>26</v>
      </c>
      <c r="B1471" s="29">
        <v>50304</v>
      </c>
    </row>
    <row r="1472" spans="1:2" x14ac:dyDescent="0.3">
      <c r="A1472" s="26" t="s">
        <v>65</v>
      </c>
      <c r="B1472" s="26">
        <v>56603</v>
      </c>
    </row>
    <row r="1473" spans="1:2" x14ac:dyDescent="0.3">
      <c r="A1473" s="29" t="s">
        <v>26</v>
      </c>
      <c r="B1473" s="29">
        <v>37430</v>
      </c>
    </row>
    <row r="1474" spans="1:2" x14ac:dyDescent="0.3">
      <c r="A1474" s="26" t="s">
        <v>26</v>
      </c>
      <c r="B1474" s="26">
        <v>27814</v>
      </c>
    </row>
    <row r="1475" spans="1:2" x14ac:dyDescent="0.3">
      <c r="A1475" s="29" t="s">
        <v>26</v>
      </c>
      <c r="B1475" s="29">
        <v>57452</v>
      </c>
    </row>
    <row r="1476" spans="1:2" x14ac:dyDescent="0.3">
      <c r="A1476" s="26" t="s">
        <v>26</v>
      </c>
      <c r="B1476" s="26">
        <v>49043</v>
      </c>
    </row>
    <row r="1477" spans="1:2" x14ac:dyDescent="0.3">
      <c r="A1477" s="29" t="s">
        <v>26</v>
      </c>
      <c r="B1477" s="29">
        <v>41393</v>
      </c>
    </row>
    <row r="1478" spans="1:2" x14ac:dyDescent="0.3">
      <c r="A1478" s="26" t="s">
        <v>65</v>
      </c>
      <c r="B1478" s="26">
        <v>49081</v>
      </c>
    </row>
    <row r="1479" spans="1:2" x14ac:dyDescent="0.3">
      <c r="A1479" s="29" t="s">
        <v>26</v>
      </c>
      <c r="B1479" s="29">
        <v>54019</v>
      </c>
    </row>
    <row r="1480" spans="1:2" x14ac:dyDescent="0.3">
      <c r="A1480" s="26" t="s">
        <v>26</v>
      </c>
      <c r="B1480" s="26">
        <v>55643</v>
      </c>
    </row>
    <row r="1481" spans="1:2" x14ac:dyDescent="0.3">
      <c r="A1481" s="29" t="s">
        <v>26</v>
      </c>
      <c r="B1481" s="29">
        <v>32083</v>
      </c>
    </row>
    <row r="1482" spans="1:2" x14ac:dyDescent="0.3">
      <c r="A1482" s="26" t="s">
        <v>26</v>
      </c>
      <c r="B1482" s="26">
        <v>40571</v>
      </c>
    </row>
    <row r="1483" spans="1:2" x14ac:dyDescent="0.3">
      <c r="A1483" s="29" t="s">
        <v>26</v>
      </c>
      <c r="B1483" s="29">
        <v>60952</v>
      </c>
    </row>
    <row r="1484" spans="1:2" x14ac:dyDescent="0.3">
      <c r="A1484" s="26" t="s">
        <v>26</v>
      </c>
      <c r="B1484" s="26">
        <v>29572</v>
      </c>
    </row>
    <row r="1485" spans="1:2" x14ac:dyDescent="0.3">
      <c r="A1485" s="29" t="s">
        <v>26</v>
      </c>
      <c r="B1485" s="29">
        <v>42604</v>
      </c>
    </row>
    <row r="1486" spans="1:2" x14ac:dyDescent="0.3">
      <c r="A1486" s="26" t="s">
        <v>26</v>
      </c>
      <c r="B1486" s="26">
        <v>41858</v>
      </c>
    </row>
    <row r="1487" spans="1:2" x14ac:dyDescent="0.3">
      <c r="A1487" s="29" t="s">
        <v>26</v>
      </c>
      <c r="B1487" s="29">
        <v>44815</v>
      </c>
    </row>
    <row r="1488" spans="1:2" x14ac:dyDescent="0.3">
      <c r="A1488" s="26" t="s">
        <v>26</v>
      </c>
      <c r="B1488" s="26">
        <v>52169</v>
      </c>
    </row>
    <row r="1489" spans="1:2" x14ac:dyDescent="0.3">
      <c r="A1489" s="29" t="s">
        <v>26</v>
      </c>
      <c r="B1489" s="29">
        <v>37615</v>
      </c>
    </row>
    <row r="1490" spans="1:2" x14ac:dyDescent="0.3">
      <c r="A1490" s="26" t="s">
        <v>26</v>
      </c>
      <c r="B1490" s="26">
        <v>61330</v>
      </c>
    </row>
    <row r="1491" spans="1:2" x14ac:dyDescent="0.3">
      <c r="A1491" s="29" t="s">
        <v>65</v>
      </c>
      <c r="B1491" s="29">
        <v>45164</v>
      </c>
    </row>
    <row r="1492" spans="1:2" x14ac:dyDescent="0.3">
      <c r="A1492" s="26" t="s">
        <v>26</v>
      </c>
      <c r="B1492" s="26">
        <v>39527</v>
      </c>
    </row>
    <row r="1493" spans="1:2" x14ac:dyDescent="0.3">
      <c r="A1493" s="29" t="s">
        <v>26</v>
      </c>
      <c r="B1493" s="29">
        <v>37711</v>
      </c>
    </row>
    <row r="1494" spans="1:2" x14ac:dyDescent="0.3">
      <c r="A1494" s="26" t="s">
        <v>65</v>
      </c>
      <c r="B1494" s="26">
        <v>47782</v>
      </c>
    </row>
    <row r="1495" spans="1:2" x14ac:dyDescent="0.3">
      <c r="A1495" s="29" t="s">
        <v>26</v>
      </c>
      <c r="B1495" s="29">
        <v>84250</v>
      </c>
    </row>
    <row r="1496" spans="1:2" x14ac:dyDescent="0.3">
      <c r="A1496" s="26" t="s">
        <v>65</v>
      </c>
      <c r="B1496" s="26">
        <v>44787</v>
      </c>
    </row>
    <row r="1497" spans="1:2" x14ac:dyDescent="0.3">
      <c r="A1497" s="29" t="s">
        <v>26</v>
      </c>
      <c r="B1497" s="29">
        <v>30594</v>
      </c>
    </row>
    <row r="1498" spans="1:2" x14ac:dyDescent="0.3">
      <c r="A1498" s="26" t="s">
        <v>26</v>
      </c>
      <c r="B1498" s="26">
        <v>60865</v>
      </c>
    </row>
    <row r="1499" spans="1:2" x14ac:dyDescent="0.3">
      <c r="A1499" s="29" t="s">
        <v>26</v>
      </c>
      <c r="B1499" s="29">
        <v>42625</v>
      </c>
    </row>
    <row r="1500" spans="1:2" x14ac:dyDescent="0.3">
      <c r="A1500" s="26" t="s">
        <v>26</v>
      </c>
      <c r="B1500" s="26">
        <v>58761</v>
      </c>
    </row>
    <row r="1501" spans="1:2" x14ac:dyDescent="0.3">
      <c r="A1501" s="29" t="s">
        <v>26</v>
      </c>
      <c r="B1501" s="29">
        <v>34569</v>
      </c>
    </row>
    <row r="1502" spans="1:2" x14ac:dyDescent="0.3">
      <c r="A1502" s="26" t="s">
        <v>26</v>
      </c>
      <c r="B1502" s="26">
        <v>41700</v>
      </c>
    </row>
    <row r="1503" spans="1:2" x14ac:dyDescent="0.3">
      <c r="A1503" s="29" t="s">
        <v>26</v>
      </c>
      <c r="B1503" s="29">
        <v>34974</v>
      </c>
    </row>
    <row r="1504" spans="1:2" x14ac:dyDescent="0.3">
      <c r="A1504" s="26" t="s">
        <v>26</v>
      </c>
      <c r="B1504" s="26">
        <v>27481</v>
      </c>
    </row>
    <row r="1505" spans="1:2" x14ac:dyDescent="0.3">
      <c r="A1505" s="29" t="s">
        <v>26</v>
      </c>
      <c r="B1505" s="29">
        <v>42078</v>
      </c>
    </row>
    <row r="1506" spans="1:2" x14ac:dyDescent="0.3">
      <c r="A1506" s="26" t="s">
        <v>26</v>
      </c>
      <c r="B1506" s="26">
        <v>48278</v>
      </c>
    </row>
    <row r="1507" spans="1:2" x14ac:dyDescent="0.3">
      <c r="A1507" s="29" t="s">
        <v>26</v>
      </c>
      <c r="B1507" s="29">
        <v>36651</v>
      </c>
    </row>
    <row r="1508" spans="1:2" x14ac:dyDescent="0.3">
      <c r="A1508" s="26" t="s">
        <v>26</v>
      </c>
      <c r="B1508" s="26">
        <v>49915</v>
      </c>
    </row>
    <row r="1509" spans="1:2" x14ac:dyDescent="0.3">
      <c r="A1509" s="29" t="s">
        <v>26</v>
      </c>
      <c r="B1509" s="29">
        <v>49540</v>
      </c>
    </row>
    <row r="1510" spans="1:2" x14ac:dyDescent="0.3">
      <c r="A1510" s="26" t="s">
        <v>65</v>
      </c>
      <c r="B1510" s="26">
        <v>43247</v>
      </c>
    </row>
    <row r="1511" spans="1:2" x14ac:dyDescent="0.3">
      <c r="A1511" s="29" t="s">
        <v>26</v>
      </c>
      <c r="B1511" s="29">
        <v>39977</v>
      </c>
    </row>
    <row r="1512" spans="1:2" x14ac:dyDescent="0.3">
      <c r="A1512" s="26" t="s">
        <v>26</v>
      </c>
      <c r="B1512" s="26">
        <v>54437</v>
      </c>
    </row>
    <row r="1513" spans="1:2" x14ac:dyDescent="0.3">
      <c r="A1513" s="29" t="s">
        <v>26</v>
      </c>
      <c r="B1513" s="29">
        <v>48736</v>
      </c>
    </row>
    <row r="1514" spans="1:2" x14ac:dyDescent="0.3">
      <c r="A1514" s="26" t="s">
        <v>26</v>
      </c>
      <c r="B1514" s="26">
        <v>51544</v>
      </c>
    </row>
    <row r="1515" spans="1:2" x14ac:dyDescent="0.3">
      <c r="A1515" s="29" t="s">
        <v>26</v>
      </c>
      <c r="B1515" s="29">
        <v>46763</v>
      </c>
    </row>
    <row r="1516" spans="1:2" x14ac:dyDescent="0.3">
      <c r="A1516" s="26" t="s">
        <v>26</v>
      </c>
      <c r="B1516" s="26">
        <v>42440</v>
      </c>
    </row>
    <row r="1517" spans="1:2" x14ac:dyDescent="0.3">
      <c r="A1517" s="29" t="s">
        <v>26</v>
      </c>
      <c r="B1517" s="29">
        <v>57210</v>
      </c>
    </row>
    <row r="1518" spans="1:2" x14ac:dyDescent="0.3">
      <c r="A1518" s="26" t="s">
        <v>65</v>
      </c>
      <c r="B1518" s="26">
        <v>44221</v>
      </c>
    </row>
    <row r="1519" spans="1:2" x14ac:dyDescent="0.3">
      <c r="A1519" s="29" t="s">
        <v>26</v>
      </c>
      <c r="B1519" s="29">
        <v>49969</v>
      </c>
    </row>
    <row r="1520" spans="1:2" x14ac:dyDescent="0.3">
      <c r="A1520" s="26" t="s">
        <v>26</v>
      </c>
      <c r="B1520" s="26">
        <v>35933</v>
      </c>
    </row>
    <row r="1521" spans="1:2" x14ac:dyDescent="0.3">
      <c r="A1521" s="29" t="s">
        <v>26</v>
      </c>
      <c r="B1521" s="29">
        <v>53226</v>
      </c>
    </row>
    <row r="1522" spans="1:2" x14ac:dyDescent="0.3">
      <c r="A1522" s="26" t="s">
        <v>26</v>
      </c>
      <c r="B1522" s="26">
        <v>61400</v>
      </c>
    </row>
    <row r="1523" spans="1:2" x14ac:dyDescent="0.3">
      <c r="A1523" s="29" t="s">
        <v>26</v>
      </c>
      <c r="B1523" s="29">
        <v>55402</v>
      </c>
    </row>
    <row r="1524" spans="1:2" x14ac:dyDescent="0.3">
      <c r="A1524" s="26" t="s">
        <v>26</v>
      </c>
      <c r="B1524" s="26">
        <v>43179</v>
      </c>
    </row>
    <row r="1525" spans="1:2" x14ac:dyDescent="0.3">
      <c r="A1525" s="29" t="s">
        <v>26</v>
      </c>
      <c r="B1525" s="29">
        <v>46681</v>
      </c>
    </row>
    <row r="1526" spans="1:2" x14ac:dyDescent="0.3">
      <c r="A1526" s="26" t="s">
        <v>65</v>
      </c>
      <c r="B1526" s="26">
        <v>56340</v>
      </c>
    </row>
    <row r="1527" spans="1:2" x14ac:dyDescent="0.3">
      <c r="A1527" s="29" t="s">
        <v>26</v>
      </c>
      <c r="B1527" s="29">
        <v>33263</v>
      </c>
    </row>
    <row r="1528" spans="1:2" x14ac:dyDescent="0.3">
      <c r="A1528" s="26" t="s">
        <v>65</v>
      </c>
      <c r="B1528" s="26">
        <v>60136</v>
      </c>
    </row>
    <row r="1529" spans="1:2" x14ac:dyDescent="0.3">
      <c r="A1529" s="29" t="s">
        <v>26</v>
      </c>
      <c r="B1529" s="29">
        <v>51335</v>
      </c>
    </row>
    <row r="1530" spans="1:2" x14ac:dyDescent="0.3">
      <c r="A1530" s="26" t="s">
        <v>65</v>
      </c>
      <c r="B1530" s="26">
        <v>38844</v>
      </c>
    </row>
    <row r="1531" spans="1:2" x14ac:dyDescent="0.3">
      <c r="A1531" s="29" t="s">
        <v>26</v>
      </c>
      <c r="B1531" s="29">
        <v>54327</v>
      </c>
    </row>
    <row r="1532" spans="1:2" x14ac:dyDescent="0.3">
      <c r="A1532" s="26" t="s">
        <v>65</v>
      </c>
      <c r="B1532" s="26">
        <v>51488</v>
      </c>
    </row>
    <row r="1533" spans="1:2" x14ac:dyDescent="0.3">
      <c r="A1533" s="29" t="s">
        <v>26</v>
      </c>
      <c r="B1533" s="29">
        <v>53663</v>
      </c>
    </row>
    <row r="1534" spans="1:2" x14ac:dyDescent="0.3">
      <c r="A1534" s="26" t="s">
        <v>26</v>
      </c>
      <c r="B1534" s="26">
        <v>25990</v>
      </c>
    </row>
    <row r="1535" spans="1:2" x14ac:dyDescent="0.3">
      <c r="A1535" s="29" t="s">
        <v>26</v>
      </c>
      <c r="B1535" s="29">
        <v>64640</v>
      </c>
    </row>
    <row r="1536" spans="1:2" x14ac:dyDescent="0.3">
      <c r="A1536" s="26" t="s">
        <v>26</v>
      </c>
      <c r="B1536" s="26">
        <v>51533</v>
      </c>
    </row>
    <row r="1537" spans="1:2" x14ac:dyDescent="0.3">
      <c r="A1537" s="29" t="s">
        <v>65</v>
      </c>
      <c r="B1537" s="29">
        <v>64439</v>
      </c>
    </row>
    <row r="1538" spans="1:2" x14ac:dyDescent="0.3">
      <c r="A1538" s="26" t="s">
        <v>26</v>
      </c>
      <c r="B1538" s="26">
        <v>35871</v>
      </c>
    </row>
    <row r="1539" spans="1:2" x14ac:dyDescent="0.3">
      <c r="A1539" s="29" t="s">
        <v>26</v>
      </c>
      <c r="B1539" s="29">
        <v>43853</v>
      </c>
    </row>
    <row r="1540" spans="1:2" x14ac:dyDescent="0.3">
      <c r="A1540" s="26" t="s">
        <v>65</v>
      </c>
      <c r="B1540" s="26">
        <v>56199</v>
      </c>
    </row>
    <row r="1541" spans="1:2" x14ac:dyDescent="0.3">
      <c r="A1541" s="29" t="s">
        <v>26</v>
      </c>
      <c r="B1541" s="29">
        <v>36427</v>
      </c>
    </row>
    <row r="1542" spans="1:2" x14ac:dyDescent="0.3">
      <c r="A1542" s="26" t="s">
        <v>26</v>
      </c>
      <c r="B1542" s="26">
        <v>46293</v>
      </c>
    </row>
    <row r="1543" spans="1:2" x14ac:dyDescent="0.3">
      <c r="A1543" s="29" t="s">
        <v>26</v>
      </c>
      <c r="B1543" s="29">
        <v>47828</v>
      </c>
    </row>
    <row r="1544" spans="1:2" x14ac:dyDescent="0.3">
      <c r="A1544" s="26" t="s">
        <v>26</v>
      </c>
      <c r="B1544" s="26">
        <v>40467</v>
      </c>
    </row>
    <row r="1545" spans="1:2" x14ac:dyDescent="0.3">
      <c r="A1545" s="29" t="s">
        <v>26</v>
      </c>
      <c r="B1545" s="29">
        <v>36495</v>
      </c>
    </row>
    <row r="1546" spans="1:2" x14ac:dyDescent="0.3">
      <c r="A1546" s="26" t="s">
        <v>26</v>
      </c>
      <c r="B1546" s="26">
        <v>35074</v>
      </c>
    </row>
    <row r="1547" spans="1:2" x14ac:dyDescent="0.3">
      <c r="A1547" s="29" t="s">
        <v>26</v>
      </c>
      <c r="B1547" s="29">
        <v>38244</v>
      </c>
    </row>
    <row r="1548" spans="1:2" x14ac:dyDescent="0.3">
      <c r="A1548" s="26" t="s">
        <v>65</v>
      </c>
      <c r="B1548" s="26">
        <v>34595</v>
      </c>
    </row>
    <row r="1549" spans="1:2" x14ac:dyDescent="0.3">
      <c r="A1549" s="29" t="s">
        <v>65</v>
      </c>
      <c r="B1549" s="29">
        <v>55936</v>
      </c>
    </row>
    <row r="1550" spans="1:2" x14ac:dyDescent="0.3">
      <c r="A1550" s="26" t="s">
        <v>26</v>
      </c>
      <c r="B1550" s="26">
        <v>41267</v>
      </c>
    </row>
    <row r="1551" spans="1:2" x14ac:dyDescent="0.3">
      <c r="A1551" s="29" t="s">
        <v>26</v>
      </c>
      <c r="B1551" s="29">
        <v>67667</v>
      </c>
    </row>
    <row r="1552" spans="1:2" x14ac:dyDescent="0.3">
      <c r="A1552" s="26" t="s">
        <v>26</v>
      </c>
      <c r="B1552" s="26">
        <v>51762</v>
      </c>
    </row>
    <row r="1553" spans="1:2" x14ac:dyDescent="0.3">
      <c r="A1553" s="29" t="s">
        <v>65</v>
      </c>
      <c r="B1553" s="29">
        <v>27251</v>
      </c>
    </row>
    <row r="1554" spans="1:2" x14ac:dyDescent="0.3">
      <c r="A1554" s="26" t="s">
        <v>26</v>
      </c>
      <c r="B1554" s="26">
        <v>47948</v>
      </c>
    </row>
    <row r="1555" spans="1:2" x14ac:dyDescent="0.3">
      <c r="A1555" s="29" t="s">
        <v>65</v>
      </c>
      <c r="B1555" s="29">
        <v>77718</v>
      </c>
    </row>
    <row r="1556" spans="1:2" x14ac:dyDescent="0.3">
      <c r="A1556" s="26" t="s">
        <v>26</v>
      </c>
      <c r="B1556" s="26">
        <v>54128</v>
      </c>
    </row>
    <row r="1557" spans="1:2" x14ac:dyDescent="0.3">
      <c r="A1557" s="29" t="s">
        <v>26</v>
      </c>
      <c r="B1557" s="29">
        <v>49239</v>
      </c>
    </row>
    <row r="1558" spans="1:2" x14ac:dyDescent="0.3">
      <c r="A1558" s="26" t="s">
        <v>26</v>
      </c>
      <c r="B1558" s="26">
        <v>63465</v>
      </c>
    </row>
    <row r="1559" spans="1:2" x14ac:dyDescent="0.3">
      <c r="A1559" s="29" t="s">
        <v>26</v>
      </c>
      <c r="B1559" s="29">
        <v>39466</v>
      </c>
    </row>
    <row r="1560" spans="1:2" x14ac:dyDescent="0.3">
      <c r="A1560" s="26" t="s">
        <v>26</v>
      </c>
      <c r="B1560" s="26">
        <v>66003</v>
      </c>
    </row>
    <row r="1561" spans="1:2" x14ac:dyDescent="0.3">
      <c r="A1561" s="29" t="s">
        <v>26</v>
      </c>
      <c r="B1561" s="29">
        <v>30736</v>
      </c>
    </row>
    <row r="1562" spans="1:2" x14ac:dyDescent="0.3">
      <c r="A1562" s="26" t="s">
        <v>26</v>
      </c>
      <c r="B1562" s="26">
        <v>51534</v>
      </c>
    </row>
    <row r="1563" spans="1:2" x14ac:dyDescent="0.3">
      <c r="A1563" s="29" t="s">
        <v>26</v>
      </c>
      <c r="B1563" s="29">
        <v>38877</v>
      </c>
    </row>
    <row r="1564" spans="1:2" x14ac:dyDescent="0.3">
      <c r="A1564" s="26" t="s">
        <v>26</v>
      </c>
      <c r="B1564" s="26">
        <v>24774</v>
      </c>
    </row>
    <row r="1565" spans="1:2" x14ac:dyDescent="0.3">
      <c r="A1565" s="29" t="s">
        <v>26</v>
      </c>
      <c r="B1565" s="29">
        <v>43042</v>
      </c>
    </row>
    <row r="1566" spans="1:2" x14ac:dyDescent="0.3">
      <c r="A1566" s="26" t="s">
        <v>26</v>
      </c>
      <c r="B1566" s="26">
        <v>48438</v>
      </c>
    </row>
    <row r="1567" spans="1:2" x14ac:dyDescent="0.3">
      <c r="A1567" s="29" t="s">
        <v>26</v>
      </c>
      <c r="B1567" s="29">
        <v>47406</v>
      </c>
    </row>
    <row r="1568" spans="1:2" x14ac:dyDescent="0.3">
      <c r="A1568" s="26" t="s">
        <v>26</v>
      </c>
      <c r="B1568" s="26">
        <v>43717</v>
      </c>
    </row>
    <row r="1569" spans="1:2" x14ac:dyDescent="0.3">
      <c r="A1569" s="29" t="s">
        <v>26</v>
      </c>
      <c r="B1569" s="29">
        <v>67488</v>
      </c>
    </row>
    <row r="1570" spans="1:2" x14ac:dyDescent="0.3">
      <c r="A1570" s="26" t="s">
        <v>26</v>
      </c>
      <c r="B1570" s="26">
        <v>39213</v>
      </c>
    </row>
    <row r="1571" spans="1:2" x14ac:dyDescent="0.3">
      <c r="A1571" s="29" t="s">
        <v>26</v>
      </c>
      <c r="B1571" s="29">
        <v>54152</v>
      </c>
    </row>
    <row r="1572" spans="1:2" x14ac:dyDescent="0.3">
      <c r="A1572" s="26" t="s">
        <v>26</v>
      </c>
      <c r="B1572" s="26">
        <v>58987</v>
      </c>
    </row>
    <row r="1573" spans="1:2" x14ac:dyDescent="0.3">
      <c r="A1573" s="29" t="s">
        <v>26</v>
      </c>
      <c r="B1573" s="29">
        <v>45359</v>
      </c>
    </row>
    <row r="1574" spans="1:2" x14ac:dyDescent="0.3">
      <c r="A1574" s="26" t="s">
        <v>26</v>
      </c>
      <c r="B1574" s="26">
        <v>71115</v>
      </c>
    </row>
    <row r="1575" spans="1:2" x14ac:dyDescent="0.3">
      <c r="A1575" s="29" t="s">
        <v>26</v>
      </c>
      <c r="B1575" s="29">
        <v>81053</v>
      </c>
    </row>
    <row r="1576" spans="1:2" x14ac:dyDescent="0.3">
      <c r="A1576" s="26" t="s">
        <v>26</v>
      </c>
      <c r="B1576" s="26">
        <v>39439</v>
      </c>
    </row>
    <row r="1577" spans="1:2" x14ac:dyDescent="0.3">
      <c r="A1577" s="29" t="s">
        <v>26</v>
      </c>
      <c r="B1577" s="29">
        <v>42996</v>
      </c>
    </row>
    <row r="1578" spans="1:2" x14ac:dyDescent="0.3">
      <c r="A1578" s="26" t="s">
        <v>26</v>
      </c>
      <c r="B1578" s="26">
        <v>41360</v>
      </c>
    </row>
    <row r="1579" spans="1:2" x14ac:dyDescent="0.3">
      <c r="A1579" s="29" t="s">
        <v>26</v>
      </c>
      <c r="B1579" s="29">
        <v>47108</v>
      </c>
    </row>
    <row r="1580" spans="1:2" x14ac:dyDescent="0.3">
      <c r="A1580" s="26" t="s">
        <v>26</v>
      </c>
      <c r="B1580" s="26">
        <v>61380</v>
      </c>
    </row>
    <row r="1581" spans="1:2" x14ac:dyDescent="0.3">
      <c r="A1581" s="29" t="s">
        <v>26</v>
      </c>
      <c r="B1581" s="29">
        <v>45317</v>
      </c>
    </row>
    <row r="1582" spans="1:2" x14ac:dyDescent="0.3">
      <c r="A1582" s="26" t="s">
        <v>26</v>
      </c>
      <c r="B1582" s="26">
        <v>66876</v>
      </c>
    </row>
    <row r="1583" spans="1:2" x14ac:dyDescent="0.3">
      <c r="A1583" s="29" t="s">
        <v>65</v>
      </c>
      <c r="B1583" s="29">
        <v>75657</v>
      </c>
    </row>
    <row r="1584" spans="1:2" x14ac:dyDescent="0.3">
      <c r="A1584" s="26" t="s">
        <v>26</v>
      </c>
      <c r="B1584" s="26">
        <v>58351</v>
      </c>
    </row>
    <row r="1585" spans="1:2" x14ac:dyDescent="0.3">
      <c r="A1585" s="29" t="s">
        <v>65</v>
      </c>
      <c r="B1585" s="29">
        <v>49748</v>
      </c>
    </row>
    <row r="1586" spans="1:2" x14ac:dyDescent="0.3">
      <c r="A1586" s="26" t="s">
        <v>65</v>
      </c>
      <c r="B1586" s="26">
        <v>51003</v>
      </c>
    </row>
    <row r="1587" spans="1:2" x14ac:dyDescent="0.3">
      <c r="A1587" s="29" t="s">
        <v>26</v>
      </c>
      <c r="B1587" s="29">
        <v>38911</v>
      </c>
    </row>
    <row r="1588" spans="1:2" x14ac:dyDescent="0.3">
      <c r="A1588" s="26" t="s">
        <v>26</v>
      </c>
      <c r="B1588" s="26">
        <v>40302</v>
      </c>
    </row>
    <row r="1589" spans="1:2" x14ac:dyDescent="0.3">
      <c r="A1589" s="29" t="s">
        <v>65</v>
      </c>
      <c r="B1589" s="29">
        <v>57955</v>
      </c>
    </row>
    <row r="1590" spans="1:2" x14ac:dyDescent="0.3">
      <c r="A1590" s="26" t="s">
        <v>26</v>
      </c>
      <c r="B1590" s="26">
        <v>50712</v>
      </c>
    </row>
    <row r="1591" spans="1:2" x14ac:dyDescent="0.3">
      <c r="A1591" s="29" t="s">
        <v>26</v>
      </c>
      <c r="B1591" s="29">
        <v>50332</v>
      </c>
    </row>
    <row r="1592" spans="1:2" x14ac:dyDescent="0.3">
      <c r="A1592" s="26" t="s">
        <v>65</v>
      </c>
      <c r="B1592" s="26">
        <v>43952</v>
      </c>
    </row>
    <row r="1593" spans="1:2" x14ac:dyDescent="0.3">
      <c r="A1593" s="29" t="s">
        <v>26</v>
      </c>
      <c r="B1593" s="29">
        <v>39161</v>
      </c>
    </row>
    <row r="1594" spans="1:2" x14ac:dyDescent="0.3">
      <c r="A1594" s="26" t="s">
        <v>26</v>
      </c>
      <c r="B1594" s="26">
        <v>28609</v>
      </c>
    </row>
    <row r="1595" spans="1:2" x14ac:dyDescent="0.3">
      <c r="A1595" s="29" t="s">
        <v>26</v>
      </c>
      <c r="B1595" s="29">
        <v>46010</v>
      </c>
    </row>
    <row r="1596" spans="1:2" x14ac:dyDescent="0.3">
      <c r="A1596" s="26" t="s">
        <v>26</v>
      </c>
      <c r="B1596" s="26">
        <v>30502</v>
      </c>
    </row>
    <row r="1597" spans="1:2" x14ac:dyDescent="0.3">
      <c r="A1597" s="29" t="s">
        <v>26</v>
      </c>
      <c r="B1597" s="29">
        <v>37178</v>
      </c>
    </row>
    <row r="1598" spans="1:2" x14ac:dyDescent="0.3">
      <c r="A1598" s="26" t="s">
        <v>26</v>
      </c>
      <c r="B1598" s="26">
        <v>39025</v>
      </c>
    </row>
    <row r="1599" spans="1:2" x14ac:dyDescent="0.3">
      <c r="A1599" s="29" t="s">
        <v>26</v>
      </c>
      <c r="B1599" s="29">
        <v>34471</v>
      </c>
    </row>
    <row r="1600" spans="1:2" x14ac:dyDescent="0.3">
      <c r="A1600" s="26" t="s">
        <v>26</v>
      </c>
      <c r="B1600" s="26">
        <v>34289</v>
      </c>
    </row>
    <row r="1601" spans="1:2" x14ac:dyDescent="0.3">
      <c r="A1601" s="29" t="s">
        <v>26</v>
      </c>
      <c r="B1601" s="29">
        <v>55887</v>
      </c>
    </row>
    <row r="1602" spans="1:2" x14ac:dyDescent="0.3">
      <c r="A1602" s="26" t="s">
        <v>65</v>
      </c>
      <c r="B1602" s="26">
        <v>33220</v>
      </c>
    </row>
    <row r="1603" spans="1:2" x14ac:dyDescent="0.3">
      <c r="A1603" s="29" t="s">
        <v>65</v>
      </c>
      <c r="B1603" s="29">
        <v>45784</v>
      </c>
    </row>
    <row r="1604" spans="1:2" x14ac:dyDescent="0.3">
      <c r="A1604" s="26" t="s">
        <v>26</v>
      </c>
      <c r="B1604" s="26">
        <v>46901</v>
      </c>
    </row>
    <row r="1605" spans="1:2" x14ac:dyDescent="0.3">
      <c r="A1605" s="29" t="s">
        <v>65</v>
      </c>
      <c r="B1605" s="29">
        <v>34580</v>
      </c>
    </row>
    <row r="1606" spans="1:2" x14ac:dyDescent="0.3">
      <c r="A1606" s="26" t="s">
        <v>26</v>
      </c>
      <c r="B1606" s="26">
        <v>37159</v>
      </c>
    </row>
    <row r="1607" spans="1:2" x14ac:dyDescent="0.3">
      <c r="A1607" s="29" t="s">
        <v>26</v>
      </c>
      <c r="B1607" s="29">
        <v>48156</v>
      </c>
    </row>
    <row r="1608" spans="1:2" x14ac:dyDescent="0.3">
      <c r="A1608" s="26" t="s">
        <v>65</v>
      </c>
      <c r="B1608" s="26">
        <v>40819</v>
      </c>
    </row>
    <row r="1609" spans="1:2" x14ac:dyDescent="0.3">
      <c r="A1609" s="29" t="s">
        <v>26</v>
      </c>
      <c r="B1609" s="29">
        <v>33653</v>
      </c>
    </row>
    <row r="1610" spans="1:2" x14ac:dyDescent="0.3">
      <c r="A1610" s="26" t="s">
        <v>26</v>
      </c>
      <c r="B1610" s="26">
        <v>35622</v>
      </c>
    </row>
    <row r="1611" spans="1:2" x14ac:dyDescent="0.3">
      <c r="A1611" s="29" t="s">
        <v>26</v>
      </c>
      <c r="B1611" s="29">
        <v>38392</v>
      </c>
    </row>
    <row r="1612" spans="1:2" x14ac:dyDescent="0.3">
      <c r="A1612" s="26" t="s">
        <v>26</v>
      </c>
      <c r="B1612" s="26">
        <v>33532</v>
      </c>
    </row>
    <row r="1613" spans="1:2" x14ac:dyDescent="0.3">
      <c r="A1613" s="29" t="s">
        <v>26</v>
      </c>
      <c r="B1613" s="29">
        <v>56893</v>
      </c>
    </row>
    <row r="1614" spans="1:2" x14ac:dyDescent="0.3">
      <c r="A1614" s="26" t="s">
        <v>26</v>
      </c>
      <c r="B1614" s="26">
        <v>46595</v>
      </c>
    </row>
    <row r="1615" spans="1:2" x14ac:dyDescent="0.3">
      <c r="A1615" s="29" t="s">
        <v>26</v>
      </c>
      <c r="B1615" s="29">
        <v>39500</v>
      </c>
    </row>
    <row r="1616" spans="1:2" x14ac:dyDescent="0.3">
      <c r="A1616" s="26" t="s">
        <v>26</v>
      </c>
      <c r="B1616" s="26">
        <v>38612</v>
      </c>
    </row>
    <row r="1617" spans="1:2" x14ac:dyDescent="0.3">
      <c r="A1617" s="29" t="s">
        <v>26</v>
      </c>
      <c r="B1617" s="29">
        <v>49962</v>
      </c>
    </row>
    <row r="1618" spans="1:2" x14ac:dyDescent="0.3">
      <c r="A1618" s="26" t="s">
        <v>26</v>
      </c>
      <c r="B1618" s="26">
        <v>43717</v>
      </c>
    </row>
    <row r="1619" spans="1:2" x14ac:dyDescent="0.3">
      <c r="A1619" s="29" t="s">
        <v>26</v>
      </c>
      <c r="B1619" s="29">
        <v>37732</v>
      </c>
    </row>
    <row r="1620" spans="1:2" x14ac:dyDescent="0.3">
      <c r="A1620" s="26" t="s">
        <v>26</v>
      </c>
      <c r="B1620" s="26">
        <v>43778</v>
      </c>
    </row>
    <row r="1621" spans="1:2" x14ac:dyDescent="0.3">
      <c r="A1621" s="29" t="s">
        <v>26</v>
      </c>
      <c r="B1621" s="29">
        <v>42113</v>
      </c>
    </row>
    <row r="1622" spans="1:2" x14ac:dyDescent="0.3">
      <c r="A1622" s="26" t="s">
        <v>26</v>
      </c>
      <c r="B1622" s="26">
        <v>35984</v>
      </c>
    </row>
    <row r="1623" spans="1:2" x14ac:dyDescent="0.3">
      <c r="A1623" s="29" t="s">
        <v>65</v>
      </c>
      <c r="B1623" s="29">
        <v>46239</v>
      </c>
    </row>
    <row r="1624" spans="1:2" x14ac:dyDescent="0.3">
      <c r="A1624" s="26" t="s">
        <v>26</v>
      </c>
      <c r="B1624" s="26">
        <v>51727</v>
      </c>
    </row>
    <row r="1625" spans="1:2" x14ac:dyDescent="0.3">
      <c r="A1625" s="29" t="s">
        <v>26</v>
      </c>
      <c r="B1625" s="29">
        <v>41515</v>
      </c>
    </row>
    <row r="1626" spans="1:2" x14ac:dyDescent="0.3">
      <c r="A1626" s="26" t="s">
        <v>26</v>
      </c>
      <c r="B1626" s="26">
        <v>50202</v>
      </c>
    </row>
    <row r="1627" spans="1:2" x14ac:dyDescent="0.3">
      <c r="A1627" s="29" t="s">
        <v>26</v>
      </c>
      <c r="B1627" s="29">
        <v>58027</v>
      </c>
    </row>
    <row r="1628" spans="1:2" x14ac:dyDescent="0.3">
      <c r="A1628" s="26" t="s">
        <v>26</v>
      </c>
      <c r="B1628" s="26">
        <v>47867</v>
      </c>
    </row>
    <row r="1629" spans="1:2" x14ac:dyDescent="0.3">
      <c r="A1629" s="29" t="s">
        <v>26</v>
      </c>
      <c r="B1629" s="29">
        <v>39125</v>
      </c>
    </row>
    <row r="1630" spans="1:2" x14ac:dyDescent="0.3">
      <c r="A1630" s="26" t="s">
        <v>65</v>
      </c>
      <c r="B1630" s="26">
        <v>49499</v>
      </c>
    </row>
    <row r="1631" spans="1:2" x14ac:dyDescent="0.3">
      <c r="A1631" s="29" t="s">
        <v>26</v>
      </c>
      <c r="B1631" s="29">
        <v>43161</v>
      </c>
    </row>
    <row r="1632" spans="1:2" x14ac:dyDescent="0.3">
      <c r="A1632" s="26" t="s">
        <v>26</v>
      </c>
      <c r="B1632" s="26">
        <v>43279</v>
      </c>
    </row>
    <row r="1633" spans="1:2" x14ac:dyDescent="0.3">
      <c r="A1633" s="29" t="s">
        <v>26</v>
      </c>
      <c r="B1633" s="29">
        <v>30105</v>
      </c>
    </row>
    <row r="1634" spans="1:2" x14ac:dyDescent="0.3">
      <c r="A1634" s="26" t="s">
        <v>26</v>
      </c>
      <c r="B1634" s="26">
        <v>47446</v>
      </c>
    </row>
    <row r="1635" spans="1:2" x14ac:dyDescent="0.3">
      <c r="A1635" s="29" t="s">
        <v>26</v>
      </c>
      <c r="B1635" s="29">
        <v>43915</v>
      </c>
    </row>
    <row r="1636" spans="1:2" x14ac:dyDescent="0.3">
      <c r="A1636" s="26" t="s">
        <v>26</v>
      </c>
      <c r="B1636" s="26">
        <v>44604</v>
      </c>
    </row>
    <row r="1637" spans="1:2" x14ac:dyDescent="0.3">
      <c r="A1637" s="29" t="s">
        <v>26</v>
      </c>
      <c r="B1637" s="29">
        <v>31232</v>
      </c>
    </row>
    <row r="1638" spans="1:2" x14ac:dyDescent="0.3">
      <c r="A1638" s="26" t="s">
        <v>65</v>
      </c>
      <c r="B1638" s="26">
        <v>45212</v>
      </c>
    </row>
    <row r="1639" spans="1:2" x14ac:dyDescent="0.3">
      <c r="A1639" s="29" t="s">
        <v>26</v>
      </c>
      <c r="B1639" s="29">
        <v>38397</v>
      </c>
    </row>
    <row r="1640" spans="1:2" x14ac:dyDescent="0.3">
      <c r="A1640" s="26" t="s">
        <v>65</v>
      </c>
      <c r="B1640" s="26">
        <v>92522</v>
      </c>
    </row>
    <row r="1641" spans="1:2" x14ac:dyDescent="0.3">
      <c r="A1641" s="29" t="s">
        <v>26</v>
      </c>
      <c r="B1641" s="29">
        <v>48280</v>
      </c>
    </row>
    <row r="1642" spans="1:2" x14ac:dyDescent="0.3">
      <c r="A1642" s="26" t="s">
        <v>26</v>
      </c>
      <c r="B1642" s="26">
        <v>55237</v>
      </c>
    </row>
    <row r="1643" spans="1:2" x14ac:dyDescent="0.3">
      <c r="A1643" s="29" t="s">
        <v>26</v>
      </c>
      <c r="B1643" s="29">
        <v>60843</v>
      </c>
    </row>
    <row r="1644" spans="1:2" x14ac:dyDescent="0.3">
      <c r="A1644" s="26" t="s">
        <v>26</v>
      </c>
      <c r="B1644" s="26">
        <v>60246</v>
      </c>
    </row>
    <row r="1645" spans="1:2" x14ac:dyDescent="0.3">
      <c r="A1645" s="29" t="s">
        <v>26</v>
      </c>
      <c r="B1645" s="29">
        <v>55759</v>
      </c>
    </row>
    <row r="1646" spans="1:2" x14ac:dyDescent="0.3">
      <c r="A1646" s="26" t="s">
        <v>26</v>
      </c>
      <c r="B1646" s="26">
        <v>43076</v>
      </c>
    </row>
    <row r="1647" spans="1:2" x14ac:dyDescent="0.3">
      <c r="A1647" s="29" t="s">
        <v>26</v>
      </c>
      <c r="B1647" s="29">
        <v>35917</v>
      </c>
    </row>
    <row r="1648" spans="1:2" x14ac:dyDescent="0.3">
      <c r="A1648" s="26" t="s">
        <v>26</v>
      </c>
      <c r="B1648" s="26">
        <v>44617</v>
      </c>
    </row>
    <row r="1649" spans="1:2" x14ac:dyDescent="0.3">
      <c r="A1649" s="29" t="s">
        <v>26</v>
      </c>
      <c r="B1649" s="29">
        <v>47001</v>
      </c>
    </row>
    <row r="1650" spans="1:2" x14ac:dyDescent="0.3">
      <c r="A1650" s="26" t="s">
        <v>26</v>
      </c>
      <c r="B1650" s="26">
        <v>28619</v>
      </c>
    </row>
    <row r="1651" spans="1:2" x14ac:dyDescent="0.3">
      <c r="A1651" s="29" t="s">
        <v>26</v>
      </c>
      <c r="B1651" s="29">
        <v>58956</v>
      </c>
    </row>
    <row r="1652" spans="1:2" x14ac:dyDescent="0.3">
      <c r="A1652" s="26" t="s">
        <v>26</v>
      </c>
      <c r="B1652" s="26">
        <v>40025</v>
      </c>
    </row>
    <row r="1653" spans="1:2" x14ac:dyDescent="0.3">
      <c r="A1653" s="29" t="s">
        <v>26</v>
      </c>
      <c r="B1653" s="29">
        <v>49129</v>
      </c>
    </row>
    <row r="1654" spans="1:2" x14ac:dyDescent="0.3">
      <c r="A1654" s="26" t="s">
        <v>26</v>
      </c>
      <c r="B1654" s="26">
        <v>56411</v>
      </c>
    </row>
    <row r="1655" spans="1:2" x14ac:dyDescent="0.3">
      <c r="A1655" s="29" t="s">
        <v>26</v>
      </c>
      <c r="B1655" s="29">
        <v>49182</v>
      </c>
    </row>
    <row r="1656" spans="1:2" x14ac:dyDescent="0.3">
      <c r="A1656" s="26" t="s">
        <v>26</v>
      </c>
      <c r="B1656" s="26">
        <v>65588</v>
      </c>
    </row>
    <row r="1657" spans="1:2" x14ac:dyDescent="0.3">
      <c r="A1657" s="29" t="s">
        <v>65</v>
      </c>
      <c r="B1657" s="29">
        <v>40220</v>
      </c>
    </row>
    <row r="1658" spans="1:2" x14ac:dyDescent="0.3">
      <c r="A1658" s="26" t="s">
        <v>26</v>
      </c>
      <c r="B1658" s="26">
        <v>66663</v>
      </c>
    </row>
    <row r="1659" spans="1:2" x14ac:dyDescent="0.3">
      <c r="A1659" s="29" t="s">
        <v>26</v>
      </c>
      <c r="B1659" s="29">
        <v>61583</v>
      </c>
    </row>
    <row r="1660" spans="1:2" x14ac:dyDescent="0.3">
      <c r="A1660" s="26" t="s">
        <v>26</v>
      </c>
      <c r="B1660" s="26">
        <v>36977</v>
      </c>
    </row>
    <row r="1661" spans="1:2" x14ac:dyDescent="0.3">
      <c r="A1661" s="29" t="s">
        <v>26</v>
      </c>
      <c r="B1661" s="29">
        <v>35378</v>
      </c>
    </row>
    <row r="1662" spans="1:2" x14ac:dyDescent="0.3">
      <c r="A1662" s="26" t="s">
        <v>26</v>
      </c>
      <c r="B1662" s="26">
        <v>49946</v>
      </c>
    </row>
    <row r="1663" spans="1:2" x14ac:dyDescent="0.3">
      <c r="A1663" s="29" t="s">
        <v>65</v>
      </c>
      <c r="B1663" s="29">
        <v>43720</v>
      </c>
    </row>
    <row r="1664" spans="1:2" x14ac:dyDescent="0.3">
      <c r="A1664" s="26" t="s">
        <v>26</v>
      </c>
      <c r="B1664" s="26">
        <v>50709</v>
      </c>
    </row>
    <row r="1665" spans="1:2" x14ac:dyDescent="0.3">
      <c r="A1665" s="29" t="s">
        <v>26</v>
      </c>
      <c r="B1665" s="29">
        <v>36939</v>
      </c>
    </row>
    <row r="1666" spans="1:2" x14ac:dyDescent="0.3">
      <c r="A1666" s="26" t="s">
        <v>26</v>
      </c>
      <c r="B1666" s="26">
        <v>47680</v>
      </c>
    </row>
    <row r="1667" spans="1:2" x14ac:dyDescent="0.3">
      <c r="A1667" s="29" t="s">
        <v>26</v>
      </c>
      <c r="B1667" s="29">
        <v>43962</v>
      </c>
    </row>
    <row r="1668" spans="1:2" x14ac:dyDescent="0.3">
      <c r="A1668" s="26" t="s">
        <v>65</v>
      </c>
      <c r="B1668" s="26">
        <v>44823</v>
      </c>
    </row>
    <row r="1669" spans="1:2" x14ac:dyDescent="0.3">
      <c r="A1669" s="29" t="s">
        <v>26</v>
      </c>
      <c r="B1669" s="29">
        <v>63950</v>
      </c>
    </row>
    <row r="1670" spans="1:2" x14ac:dyDescent="0.3">
      <c r="A1670" s="26" t="s">
        <v>26</v>
      </c>
      <c r="B1670" s="26">
        <v>41018</v>
      </c>
    </row>
    <row r="1671" spans="1:2" x14ac:dyDescent="0.3">
      <c r="A1671" s="29" t="s">
        <v>26</v>
      </c>
      <c r="B1671" s="29">
        <v>50547</v>
      </c>
    </row>
    <row r="1672" spans="1:2" x14ac:dyDescent="0.3">
      <c r="A1672" s="26" t="s">
        <v>26</v>
      </c>
      <c r="B1672" s="26">
        <v>48356</v>
      </c>
    </row>
    <row r="1673" spans="1:2" x14ac:dyDescent="0.3">
      <c r="A1673" s="29" t="s">
        <v>26</v>
      </c>
      <c r="B1673" s="29">
        <v>49944</v>
      </c>
    </row>
    <row r="1674" spans="1:2" x14ac:dyDescent="0.3">
      <c r="A1674" s="26" t="s">
        <v>26</v>
      </c>
      <c r="B1674" s="26">
        <v>43426</v>
      </c>
    </row>
    <row r="1675" spans="1:2" x14ac:dyDescent="0.3">
      <c r="A1675" s="29" t="s">
        <v>65</v>
      </c>
      <c r="B1675" s="29">
        <v>39029</v>
      </c>
    </row>
    <row r="1676" spans="1:2" x14ac:dyDescent="0.3">
      <c r="A1676" s="26" t="s">
        <v>26</v>
      </c>
      <c r="B1676" s="26">
        <v>34407</v>
      </c>
    </row>
    <row r="1677" spans="1:2" x14ac:dyDescent="0.3">
      <c r="A1677" s="29" t="s">
        <v>26</v>
      </c>
      <c r="B1677" s="29">
        <v>46065</v>
      </c>
    </row>
    <row r="1678" spans="1:2" x14ac:dyDescent="0.3">
      <c r="A1678" s="26" t="s">
        <v>65</v>
      </c>
      <c r="B1678" s="26">
        <v>39072</v>
      </c>
    </row>
    <row r="1679" spans="1:2" x14ac:dyDescent="0.3">
      <c r="A1679" s="29" t="s">
        <v>26</v>
      </c>
      <c r="B1679" s="29">
        <v>28240</v>
      </c>
    </row>
    <row r="1680" spans="1:2" x14ac:dyDescent="0.3">
      <c r="A1680" s="26" t="s">
        <v>26</v>
      </c>
      <c r="B1680" s="26">
        <v>35587</v>
      </c>
    </row>
    <row r="1681" spans="1:2" x14ac:dyDescent="0.3">
      <c r="A1681" s="29" t="s">
        <v>26</v>
      </c>
      <c r="B1681" s="29">
        <v>44900</v>
      </c>
    </row>
    <row r="1682" spans="1:2" x14ac:dyDescent="0.3">
      <c r="A1682" s="26" t="s">
        <v>26</v>
      </c>
      <c r="B1682" s="26">
        <v>45199</v>
      </c>
    </row>
    <row r="1683" spans="1:2" x14ac:dyDescent="0.3">
      <c r="A1683" s="29" t="s">
        <v>26</v>
      </c>
      <c r="B1683" s="29">
        <v>55934</v>
      </c>
    </row>
    <row r="1684" spans="1:2" x14ac:dyDescent="0.3">
      <c r="A1684" s="26" t="s">
        <v>65</v>
      </c>
      <c r="B1684" s="26">
        <v>46655</v>
      </c>
    </row>
    <row r="1685" spans="1:2" x14ac:dyDescent="0.3">
      <c r="A1685" s="29" t="s">
        <v>65</v>
      </c>
      <c r="B1685" s="29">
        <v>59403</v>
      </c>
    </row>
    <row r="1686" spans="1:2" x14ac:dyDescent="0.3">
      <c r="A1686" s="26" t="s">
        <v>65</v>
      </c>
      <c r="B1686" s="26">
        <v>31310</v>
      </c>
    </row>
    <row r="1687" spans="1:2" x14ac:dyDescent="0.3">
      <c r="A1687" s="29" t="s">
        <v>26</v>
      </c>
      <c r="B1687" s="29">
        <v>47378</v>
      </c>
    </row>
    <row r="1688" spans="1:2" x14ac:dyDescent="0.3">
      <c r="A1688" s="26" t="s">
        <v>26</v>
      </c>
      <c r="B1688" s="26">
        <v>57380</v>
      </c>
    </row>
    <row r="1689" spans="1:2" x14ac:dyDescent="0.3">
      <c r="A1689" s="29" t="s">
        <v>26</v>
      </c>
      <c r="B1689" s="29">
        <v>37582</v>
      </c>
    </row>
    <row r="1690" spans="1:2" x14ac:dyDescent="0.3">
      <c r="A1690" s="26" t="s">
        <v>26</v>
      </c>
      <c r="B1690" s="26">
        <v>37065</v>
      </c>
    </row>
    <row r="1691" spans="1:2" x14ac:dyDescent="0.3">
      <c r="A1691" s="29" t="s">
        <v>65</v>
      </c>
      <c r="B1691" s="29">
        <v>41906</v>
      </c>
    </row>
    <row r="1692" spans="1:2" x14ac:dyDescent="0.3">
      <c r="A1692" s="26" t="s">
        <v>65</v>
      </c>
      <c r="B1692" s="26">
        <v>34068</v>
      </c>
    </row>
    <row r="1693" spans="1:2" x14ac:dyDescent="0.3">
      <c r="A1693" s="29" t="s">
        <v>26</v>
      </c>
      <c r="B1693" s="29">
        <v>41071</v>
      </c>
    </row>
    <row r="1694" spans="1:2" x14ac:dyDescent="0.3">
      <c r="A1694" s="26" t="s">
        <v>26</v>
      </c>
      <c r="B1694" s="26">
        <v>41728</v>
      </c>
    </row>
    <row r="1695" spans="1:2" x14ac:dyDescent="0.3">
      <c r="A1695" s="29" t="s">
        <v>26</v>
      </c>
      <c r="B1695" s="29">
        <v>48404</v>
      </c>
    </row>
    <row r="1696" spans="1:2" x14ac:dyDescent="0.3">
      <c r="A1696" s="26" t="s">
        <v>26</v>
      </c>
      <c r="B1696" s="26">
        <v>32006</v>
      </c>
    </row>
    <row r="1697" spans="1:2" x14ac:dyDescent="0.3">
      <c r="A1697" s="29" t="s">
        <v>26</v>
      </c>
      <c r="B1697" s="29">
        <v>44324</v>
      </c>
    </row>
    <row r="1698" spans="1:2" x14ac:dyDescent="0.3">
      <c r="A1698" s="26" t="s">
        <v>26</v>
      </c>
      <c r="B1698" s="26">
        <v>58103</v>
      </c>
    </row>
    <row r="1699" spans="1:2" x14ac:dyDescent="0.3">
      <c r="A1699" s="29" t="s">
        <v>26</v>
      </c>
      <c r="B1699" s="29">
        <v>48471</v>
      </c>
    </row>
    <row r="1700" spans="1:2" x14ac:dyDescent="0.3">
      <c r="A1700" s="26" t="s">
        <v>26</v>
      </c>
      <c r="B1700" s="26">
        <v>49127</v>
      </c>
    </row>
    <row r="1701" spans="1:2" x14ac:dyDescent="0.3">
      <c r="A1701" s="29" t="s">
        <v>26</v>
      </c>
      <c r="B1701" s="29">
        <v>72763</v>
      </c>
    </row>
    <row r="1702" spans="1:2" x14ac:dyDescent="0.3">
      <c r="A1702" s="26" t="s">
        <v>26</v>
      </c>
      <c r="B1702" s="26">
        <v>79752</v>
      </c>
    </row>
    <row r="1703" spans="1:2" x14ac:dyDescent="0.3">
      <c r="A1703" s="29" t="s">
        <v>26</v>
      </c>
      <c r="B1703" s="29">
        <v>35674</v>
      </c>
    </row>
    <row r="1704" spans="1:2" x14ac:dyDescent="0.3">
      <c r="A1704" s="26" t="s">
        <v>26</v>
      </c>
      <c r="B1704" s="26">
        <v>44188</v>
      </c>
    </row>
    <row r="1705" spans="1:2" x14ac:dyDescent="0.3">
      <c r="A1705" s="29" t="s">
        <v>26</v>
      </c>
      <c r="B1705" s="29">
        <v>44326</v>
      </c>
    </row>
    <row r="1706" spans="1:2" x14ac:dyDescent="0.3">
      <c r="A1706" s="26" t="s">
        <v>65</v>
      </c>
      <c r="B1706" s="26">
        <v>47551</v>
      </c>
    </row>
    <row r="1707" spans="1:2" x14ac:dyDescent="0.3">
      <c r="A1707" s="29" t="s">
        <v>65</v>
      </c>
      <c r="B1707" s="29">
        <v>58396</v>
      </c>
    </row>
    <row r="1708" spans="1:2" x14ac:dyDescent="0.3">
      <c r="A1708" s="26" t="s">
        <v>65</v>
      </c>
      <c r="B1708" s="26">
        <v>44381</v>
      </c>
    </row>
    <row r="1709" spans="1:2" x14ac:dyDescent="0.3">
      <c r="A1709" s="29" t="s">
        <v>26</v>
      </c>
      <c r="B1709" s="29">
        <v>34510</v>
      </c>
    </row>
    <row r="1710" spans="1:2" x14ac:dyDescent="0.3">
      <c r="A1710" s="26" t="s">
        <v>26</v>
      </c>
      <c r="B1710" s="26">
        <v>34537</v>
      </c>
    </row>
    <row r="1711" spans="1:2" x14ac:dyDescent="0.3">
      <c r="A1711" s="29" t="s">
        <v>26</v>
      </c>
      <c r="B1711" s="29">
        <v>42568</v>
      </c>
    </row>
    <row r="1712" spans="1:2" x14ac:dyDescent="0.3">
      <c r="A1712" s="26" t="s">
        <v>65</v>
      </c>
      <c r="B1712" s="26">
        <v>61647</v>
      </c>
    </row>
    <row r="1713" spans="1:2" x14ac:dyDescent="0.3">
      <c r="A1713" s="29" t="s">
        <v>26</v>
      </c>
      <c r="B1713" s="29">
        <v>39768</v>
      </c>
    </row>
    <row r="1714" spans="1:2" x14ac:dyDescent="0.3">
      <c r="A1714" s="26" t="s">
        <v>26</v>
      </c>
      <c r="B1714" s="26">
        <v>45771</v>
      </c>
    </row>
    <row r="1715" spans="1:2" x14ac:dyDescent="0.3">
      <c r="A1715" s="29" t="s">
        <v>65</v>
      </c>
      <c r="B1715" s="29">
        <v>57463</v>
      </c>
    </row>
    <row r="1716" spans="1:2" x14ac:dyDescent="0.3">
      <c r="A1716" s="26" t="s">
        <v>26</v>
      </c>
      <c r="B1716" s="26">
        <v>58622</v>
      </c>
    </row>
    <row r="1717" spans="1:2" x14ac:dyDescent="0.3">
      <c r="A1717" s="29" t="s">
        <v>26</v>
      </c>
      <c r="B1717" s="29">
        <v>40089</v>
      </c>
    </row>
    <row r="1718" spans="1:2" x14ac:dyDescent="0.3">
      <c r="A1718" s="26" t="s">
        <v>26</v>
      </c>
      <c r="B1718" s="26">
        <v>44368</v>
      </c>
    </row>
    <row r="1719" spans="1:2" x14ac:dyDescent="0.3">
      <c r="A1719" s="29" t="s">
        <v>26</v>
      </c>
      <c r="B1719" s="29">
        <v>47039</v>
      </c>
    </row>
    <row r="1720" spans="1:2" x14ac:dyDescent="0.3">
      <c r="A1720" s="26" t="s">
        <v>26</v>
      </c>
      <c r="B1720" s="26">
        <v>51496</v>
      </c>
    </row>
    <row r="1721" spans="1:2" x14ac:dyDescent="0.3">
      <c r="A1721" s="29" t="s">
        <v>26</v>
      </c>
      <c r="B1721" s="29">
        <v>56164</v>
      </c>
    </row>
    <row r="1722" spans="1:2" x14ac:dyDescent="0.3">
      <c r="A1722" s="26" t="s">
        <v>26</v>
      </c>
      <c r="B1722" s="26">
        <v>45338</v>
      </c>
    </row>
    <row r="1723" spans="1:2" x14ac:dyDescent="0.3">
      <c r="A1723" s="29" t="s">
        <v>26</v>
      </c>
      <c r="B1723" s="29">
        <v>66809</v>
      </c>
    </row>
    <row r="1724" spans="1:2" x14ac:dyDescent="0.3">
      <c r="A1724" s="26" t="s">
        <v>26</v>
      </c>
      <c r="B1724" s="26">
        <v>36931</v>
      </c>
    </row>
    <row r="1725" spans="1:2" x14ac:dyDescent="0.3">
      <c r="A1725" s="29" t="s">
        <v>26</v>
      </c>
      <c r="B1725" s="29">
        <v>77370</v>
      </c>
    </row>
    <row r="1726" spans="1:2" x14ac:dyDescent="0.3">
      <c r="A1726" s="26" t="s">
        <v>26</v>
      </c>
      <c r="B1726" s="26">
        <v>36374</v>
      </c>
    </row>
    <row r="1727" spans="1:2" x14ac:dyDescent="0.3">
      <c r="A1727" s="29" t="s">
        <v>26</v>
      </c>
      <c r="B1727" s="29">
        <v>39486</v>
      </c>
    </row>
    <row r="1728" spans="1:2" x14ac:dyDescent="0.3">
      <c r="A1728" s="26" t="s">
        <v>26</v>
      </c>
      <c r="B1728" s="26">
        <v>50861</v>
      </c>
    </row>
    <row r="1729" spans="1:2" x14ac:dyDescent="0.3">
      <c r="A1729" s="29" t="s">
        <v>26</v>
      </c>
      <c r="B1729" s="29">
        <v>80084</v>
      </c>
    </row>
    <row r="1730" spans="1:2" x14ac:dyDescent="0.3">
      <c r="A1730" s="26" t="s">
        <v>26</v>
      </c>
      <c r="B1730" s="26">
        <v>51149</v>
      </c>
    </row>
    <row r="1731" spans="1:2" x14ac:dyDescent="0.3">
      <c r="A1731" s="29" t="s">
        <v>26</v>
      </c>
      <c r="B1731" s="29">
        <v>32571</v>
      </c>
    </row>
    <row r="1732" spans="1:2" x14ac:dyDescent="0.3">
      <c r="A1732" s="26" t="s">
        <v>65</v>
      </c>
      <c r="B1732" s="26">
        <v>53921</v>
      </c>
    </row>
    <row r="1733" spans="1:2" x14ac:dyDescent="0.3">
      <c r="A1733" s="29" t="s">
        <v>26</v>
      </c>
      <c r="B1733" s="29">
        <v>51059</v>
      </c>
    </row>
    <row r="1734" spans="1:2" x14ac:dyDescent="0.3">
      <c r="A1734" s="26" t="s">
        <v>26</v>
      </c>
      <c r="B1734" s="26">
        <v>54497</v>
      </c>
    </row>
    <row r="1735" spans="1:2" x14ac:dyDescent="0.3">
      <c r="A1735" s="29" t="s">
        <v>26</v>
      </c>
      <c r="B1735" s="29">
        <v>50808</v>
      </c>
    </row>
    <row r="1736" spans="1:2" x14ac:dyDescent="0.3">
      <c r="A1736" s="26" t="s">
        <v>26</v>
      </c>
      <c r="B1736" s="26">
        <v>32027</v>
      </c>
    </row>
    <row r="1737" spans="1:2" x14ac:dyDescent="0.3">
      <c r="A1737" s="29" t="s">
        <v>26</v>
      </c>
      <c r="B1737" s="29">
        <v>44592</v>
      </c>
    </row>
    <row r="1738" spans="1:2" x14ac:dyDescent="0.3">
      <c r="A1738" s="26" t="s">
        <v>26</v>
      </c>
      <c r="B1738" s="26">
        <v>45438</v>
      </c>
    </row>
    <row r="1739" spans="1:2" x14ac:dyDescent="0.3">
      <c r="A1739" s="29" t="s">
        <v>26</v>
      </c>
      <c r="B1739" s="29">
        <v>37833</v>
      </c>
    </row>
    <row r="1740" spans="1:2" x14ac:dyDescent="0.3">
      <c r="A1740" s="26" t="s">
        <v>65</v>
      </c>
      <c r="B1740" s="26">
        <v>46466</v>
      </c>
    </row>
    <row r="1741" spans="1:2" x14ac:dyDescent="0.3">
      <c r="A1741" s="29" t="s">
        <v>26</v>
      </c>
      <c r="B1741" s="29">
        <v>62424</v>
      </c>
    </row>
    <row r="1742" spans="1:2" x14ac:dyDescent="0.3">
      <c r="A1742" s="26" t="s">
        <v>26</v>
      </c>
      <c r="B1742" s="26">
        <v>37848</v>
      </c>
    </row>
    <row r="1743" spans="1:2" x14ac:dyDescent="0.3">
      <c r="A1743" s="29" t="s">
        <v>26</v>
      </c>
      <c r="B1743" s="29">
        <v>44347</v>
      </c>
    </row>
    <row r="1744" spans="1:2" x14ac:dyDescent="0.3">
      <c r="A1744" s="26" t="s">
        <v>65</v>
      </c>
      <c r="B1744" s="26">
        <v>54346</v>
      </c>
    </row>
    <row r="1745" spans="1:2" x14ac:dyDescent="0.3">
      <c r="A1745" s="29" t="s">
        <v>26</v>
      </c>
      <c r="B1745" s="29">
        <v>63985</v>
      </c>
    </row>
    <row r="1746" spans="1:2" x14ac:dyDescent="0.3">
      <c r="A1746" s="26" t="s">
        <v>26</v>
      </c>
      <c r="B1746" s="26">
        <v>57474</v>
      </c>
    </row>
    <row r="1747" spans="1:2" x14ac:dyDescent="0.3">
      <c r="A1747" s="29" t="s">
        <v>26</v>
      </c>
      <c r="B1747" s="29">
        <v>31836</v>
      </c>
    </row>
    <row r="1748" spans="1:2" x14ac:dyDescent="0.3">
      <c r="A1748" s="26" t="s">
        <v>26</v>
      </c>
      <c r="B1748" s="26">
        <v>58297</v>
      </c>
    </row>
    <row r="1749" spans="1:2" x14ac:dyDescent="0.3">
      <c r="A1749" s="29" t="s">
        <v>26</v>
      </c>
      <c r="B1749" s="29">
        <v>51155</v>
      </c>
    </row>
    <row r="1750" spans="1:2" x14ac:dyDescent="0.3">
      <c r="A1750" s="26" t="s">
        <v>26</v>
      </c>
      <c r="B1750" s="26">
        <v>61382</v>
      </c>
    </row>
    <row r="1751" spans="1:2" x14ac:dyDescent="0.3">
      <c r="A1751" s="29" t="s">
        <v>26</v>
      </c>
      <c r="B1751" s="29">
        <v>26897</v>
      </c>
    </row>
    <row r="1752" spans="1:2" x14ac:dyDescent="0.3">
      <c r="A1752" s="26" t="s">
        <v>26</v>
      </c>
      <c r="B1752" s="26">
        <v>45221</v>
      </c>
    </row>
    <row r="1753" spans="1:2" x14ac:dyDescent="0.3">
      <c r="A1753" s="29" t="s">
        <v>26</v>
      </c>
      <c r="B1753" s="29">
        <v>48279</v>
      </c>
    </row>
    <row r="1754" spans="1:2" x14ac:dyDescent="0.3">
      <c r="A1754" s="26" t="s">
        <v>26</v>
      </c>
      <c r="B1754" s="26">
        <v>55492</v>
      </c>
    </row>
    <row r="1755" spans="1:2" x14ac:dyDescent="0.3">
      <c r="A1755" s="29" t="s">
        <v>26</v>
      </c>
      <c r="B1755" s="29">
        <v>37370</v>
      </c>
    </row>
    <row r="1756" spans="1:2" x14ac:dyDescent="0.3">
      <c r="A1756" s="26" t="s">
        <v>26</v>
      </c>
      <c r="B1756" s="26">
        <v>38087</v>
      </c>
    </row>
    <row r="1757" spans="1:2" x14ac:dyDescent="0.3">
      <c r="A1757" s="29" t="s">
        <v>26</v>
      </c>
      <c r="B1757" s="29">
        <v>41684</v>
      </c>
    </row>
    <row r="1758" spans="1:2" x14ac:dyDescent="0.3">
      <c r="A1758" s="26" t="s">
        <v>26</v>
      </c>
      <c r="B1758" s="26">
        <v>36354</v>
      </c>
    </row>
    <row r="1759" spans="1:2" x14ac:dyDescent="0.3">
      <c r="A1759" s="29" t="s">
        <v>26</v>
      </c>
      <c r="B1759" s="29">
        <v>43573</v>
      </c>
    </row>
    <row r="1760" spans="1:2" x14ac:dyDescent="0.3">
      <c r="A1760" s="26" t="s">
        <v>26</v>
      </c>
      <c r="B1760" s="26">
        <v>55328</v>
      </c>
    </row>
    <row r="1761" spans="1:2" x14ac:dyDescent="0.3">
      <c r="A1761" s="29" t="s">
        <v>26</v>
      </c>
      <c r="B1761" s="29">
        <v>42650</v>
      </c>
    </row>
    <row r="1762" spans="1:2" x14ac:dyDescent="0.3">
      <c r="A1762" s="26" t="s">
        <v>26</v>
      </c>
      <c r="B1762" s="26">
        <v>41357</v>
      </c>
    </row>
    <row r="1763" spans="1:2" x14ac:dyDescent="0.3">
      <c r="A1763" s="29" t="s">
        <v>26</v>
      </c>
      <c r="B1763" s="29">
        <v>37195</v>
      </c>
    </row>
    <row r="1764" spans="1:2" x14ac:dyDescent="0.3">
      <c r="A1764" s="26" t="s">
        <v>26</v>
      </c>
      <c r="B1764" s="26">
        <v>46297</v>
      </c>
    </row>
    <row r="1765" spans="1:2" x14ac:dyDescent="0.3">
      <c r="A1765" s="29" t="s">
        <v>65</v>
      </c>
      <c r="B1765" s="29">
        <v>35363</v>
      </c>
    </row>
    <row r="1766" spans="1:2" x14ac:dyDescent="0.3">
      <c r="A1766" s="26" t="s">
        <v>26</v>
      </c>
      <c r="B1766" s="26">
        <v>44164</v>
      </c>
    </row>
    <row r="1767" spans="1:2" x14ac:dyDescent="0.3">
      <c r="A1767" s="29" t="s">
        <v>65</v>
      </c>
      <c r="B1767" s="29">
        <v>37072</v>
      </c>
    </row>
    <row r="1768" spans="1:2" x14ac:dyDescent="0.3">
      <c r="A1768" s="26" t="s">
        <v>65</v>
      </c>
      <c r="B1768" s="26">
        <v>34181</v>
      </c>
    </row>
    <row r="1769" spans="1:2" x14ac:dyDescent="0.3">
      <c r="A1769" s="29" t="s">
        <v>26</v>
      </c>
      <c r="B1769" s="29">
        <v>51318</v>
      </c>
    </row>
    <row r="1770" spans="1:2" x14ac:dyDescent="0.3">
      <c r="A1770" s="26" t="s">
        <v>65</v>
      </c>
      <c r="B1770" s="26">
        <v>44935</v>
      </c>
    </row>
    <row r="1771" spans="1:2" x14ac:dyDescent="0.3">
      <c r="A1771" s="29" t="s">
        <v>26</v>
      </c>
      <c r="B1771" s="29">
        <v>53599</v>
      </c>
    </row>
    <row r="1772" spans="1:2" x14ac:dyDescent="0.3">
      <c r="A1772" s="26" t="s">
        <v>26</v>
      </c>
      <c r="B1772" s="26">
        <v>51026</v>
      </c>
    </row>
    <row r="1773" spans="1:2" x14ac:dyDescent="0.3">
      <c r="A1773" s="29" t="s">
        <v>65</v>
      </c>
      <c r="B1773" s="29">
        <v>37771</v>
      </c>
    </row>
    <row r="1774" spans="1:2" x14ac:dyDescent="0.3">
      <c r="A1774" s="26" t="s">
        <v>26</v>
      </c>
      <c r="B1774" s="26">
        <v>37075</v>
      </c>
    </row>
    <row r="1775" spans="1:2" x14ac:dyDescent="0.3">
      <c r="A1775" s="29" t="s">
        <v>26</v>
      </c>
      <c r="B1775" s="29">
        <v>48783</v>
      </c>
    </row>
    <row r="1776" spans="1:2" x14ac:dyDescent="0.3">
      <c r="A1776" s="26" t="s">
        <v>26</v>
      </c>
      <c r="B1776" s="26">
        <v>47404</v>
      </c>
    </row>
    <row r="1777" spans="1:2" x14ac:dyDescent="0.3">
      <c r="A1777" s="29" t="s">
        <v>26</v>
      </c>
      <c r="B1777" s="29">
        <v>42937</v>
      </c>
    </row>
    <row r="1778" spans="1:2" x14ac:dyDescent="0.3">
      <c r="A1778" s="26" t="s">
        <v>26</v>
      </c>
      <c r="B1778" s="26">
        <v>31105</v>
      </c>
    </row>
    <row r="1779" spans="1:2" x14ac:dyDescent="0.3">
      <c r="A1779" s="29" t="s">
        <v>26</v>
      </c>
      <c r="B1779" s="29">
        <v>40455</v>
      </c>
    </row>
    <row r="1780" spans="1:2" x14ac:dyDescent="0.3">
      <c r="A1780" s="26" t="s">
        <v>26</v>
      </c>
      <c r="B1780" s="26">
        <v>44425</v>
      </c>
    </row>
    <row r="1781" spans="1:2" x14ac:dyDescent="0.3">
      <c r="A1781" s="29" t="s">
        <v>26</v>
      </c>
      <c r="B1781" s="29">
        <v>44928</v>
      </c>
    </row>
    <row r="1782" spans="1:2" x14ac:dyDescent="0.3">
      <c r="A1782" s="26" t="s">
        <v>26</v>
      </c>
      <c r="B1782" s="26">
        <v>59133</v>
      </c>
    </row>
    <row r="1783" spans="1:2" x14ac:dyDescent="0.3">
      <c r="A1783" s="29" t="s">
        <v>65</v>
      </c>
      <c r="B1783" s="29">
        <v>41484</v>
      </c>
    </row>
    <row r="1784" spans="1:2" x14ac:dyDescent="0.3">
      <c r="A1784" s="26" t="s">
        <v>26</v>
      </c>
      <c r="B1784" s="26">
        <v>55110</v>
      </c>
    </row>
    <row r="1785" spans="1:2" x14ac:dyDescent="0.3">
      <c r="A1785" s="29" t="s">
        <v>26</v>
      </c>
      <c r="B1785" s="29">
        <v>47513</v>
      </c>
    </row>
    <row r="1786" spans="1:2" x14ac:dyDescent="0.3">
      <c r="A1786" s="26" t="s">
        <v>26</v>
      </c>
      <c r="B1786" s="26">
        <v>45058</v>
      </c>
    </row>
    <row r="1787" spans="1:2" x14ac:dyDescent="0.3">
      <c r="A1787" s="29" t="s">
        <v>26</v>
      </c>
      <c r="B1787" s="29">
        <v>46011</v>
      </c>
    </row>
    <row r="1788" spans="1:2" x14ac:dyDescent="0.3">
      <c r="A1788" s="26" t="s">
        <v>26</v>
      </c>
      <c r="B1788" s="26">
        <v>45819</v>
      </c>
    </row>
    <row r="1789" spans="1:2" x14ac:dyDescent="0.3">
      <c r="A1789" s="29" t="s">
        <v>26</v>
      </c>
      <c r="B1789" s="29">
        <v>49248</v>
      </c>
    </row>
    <row r="1790" spans="1:2" x14ac:dyDescent="0.3">
      <c r="A1790" s="26" t="s">
        <v>26</v>
      </c>
      <c r="B1790" s="26">
        <v>40741</v>
      </c>
    </row>
    <row r="1791" spans="1:2" x14ac:dyDescent="0.3">
      <c r="A1791" s="29" t="s">
        <v>26</v>
      </c>
      <c r="B1791" s="29">
        <v>42087</v>
      </c>
    </row>
    <row r="1792" spans="1:2" x14ac:dyDescent="0.3">
      <c r="A1792" s="26" t="s">
        <v>26</v>
      </c>
      <c r="B1792" s="26">
        <v>33266</v>
      </c>
    </row>
    <row r="1793" spans="1:2" x14ac:dyDescent="0.3">
      <c r="A1793" s="29" t="s">
        <v>26</v>
      </c>
      <c r="B1793" s="29">
        <v>47091</v>
      </c>
    </row>
    <row r="1794" spans="1:2" x14ac:dyDescent="0.3">
      <c r="A1794" s="26" t="s">
        <v>26</v>
      </c>
      <c r="B1794" s="26">
        <v>51316</v>
      </c>
    </row>
    <row r="1795" spans="1:2" x14ac:dyDescent="0.3">
      <c r="A1795" s="29" t="s">
        <v>65</v>
      </c>
      <c r="B1795" s="29">
        <v>33308</v>
      </c>
    </row>
    <row r="1796" spans="1:2" x14ac:dyDescent="0.3">
      <c r="A1796" s="26" t="s">
        <v>65</v>
      </c>
      <c r="B1796" s="26">
        <v>55804</v>
      </c>
    </row>
    <row r="1797" spans="1:2" x14ac:dyDescent="0.3">
      <c r="A1797" s="29" t="s">
        <v>26</v>
      </c>
      <c r="B1797" s="29">
        <v>47504</v>
      </c>
    </row>
    <row r="1798" spans="1:2" x14ac:dyDescent="0.3">
      <c r="A1798" s="26" t="s">
        <v>26</v>
      </c>
      <c r="B1798" s="26">
        <v>42042</v>
      </c>
    </row>
    <row r="1799" spans="1:2" x14ac:dyDescent="0.3">
      <c r="A1799" s="29" t="s">
        <v>26</v>
      </c>
      <c r="B1799" s="29">
        <v>49159</v>
      </c>
    </row>
    <row r="1800" spans="1:2" x14ac:dyDescent="0.3">
      <c r="A1800" s="26" t="s">
        <v>26</v>
      </c>
      <c r="B1800" s="26">
        <v>44038</v>
      </c>
    </row>
    <row r="1801" spans="1:2" x14ac:dyDescent="0.3">
      <c r="A1801" s="29" t="s">
        <v>26</v>
      </c>
      <c r="B1801" s="29">
        <v>50256</v>
      </c>
    </row>
    <row r="1802" spans="1:2" x14ac:dyDescent="0.3">
      <c r="A1802" s="26" t="s">
        <v>26</v>
      </c>
      <c r="B1802" s="26">
        <v>53714</v>
      </c>
    </row>
    <row r="1803" spans="1:2" x14ac:dyDescent="0.3">
      <c r="A1803" s="29" t="s">
        <v>26</v>
      </c>
      <c r="B1803" s="29">
        <v>44956</v>
      </c>
    </row>
    <row r="1804" spans="1:2" x14ac:dyDescent="0.3">
      <c r="A1804" s="26" t="s">
        <v>26</v>
      </c>
      <c r="B1804" s="26">
        <v>76407</v>
      </c>
    </row>
    <row r="1805" spans="1:2" x14ac:dyDescent="0.3">
      <c r="A1805" s="29" t="s">
        <v>65</v>
      </c>
      <c r="B1805" s="29">
        <v>48352</v>
      </c>
    </row>
    <row r="1806" spans="1:2" x14ac:dyDescent="0.3">
      <c r="A1806" s="26" t="s">
        <v>65</v>
      </c>
      <c r="B1806" s="26">
        <v>43985</v>
      </c>
    </row>
    <row r="1807" spans="1:2" x14ac:dyDescent="0.3">
      <c r="A1807" s="29" t="s">
        <v>65</v>
      </c>
      <c r="B1807" s="29">
        <v>46603</v>
      </c>
    </row>
    <row r="1808" spans="1:2" x14ac:dyDescent="0.3">
      <c r="A1808" s="26" t="s">
        <v>26</v>
      </c>
      <c r="B1808" s="26">
        <v>42969</v>
      </c>
    </row>
    <row r="1809" spans="1:2" x14ac:dyDescent="0.3">
      <c r="A1809" s="29" t="s">
        <v>26</v>
      </c>
      <c r="B1809" s="29">
        <v>40814</v>
      </c>
    </row>
    <row r="1810" spans="1:2" x14ac:dyDescent="0.3">
      <c r="A1810" s="26" t="s">
        <v>26</v>
      </c>
      <c r="B1810" s="26">
        <v>45712</v>
      </c>
    </row>
    <row r="1811" spans="1:2" x14ac:dyDescent="0.3">
      <c r="A1811" s="29" t="s">
        <v>26</v>
      </c>
      <c r="B1811" s="29">
        <v>39863</v>
      </c>
    </row>
    <row r="1812" spans="1:2" x14ac:dyDescent="0.3">
      <c r="A1812" s="26" t="s">
        <v>26</v>
      </c>
      <c r="B1812" s="26">
        <v>36873</v>
      </c>
    </row>
    <row r="1813" spans="1:2" x14ac:dyDescent="0.3">
      <c r="A1813" s="29" t="s">
        <v>65</v>
      </c>
      <c r="B1813" s="29">
        <v>58061</v>
      </c>
    </row>
    <row r="1814" spans="1:2" x14ac:dyDescent="0.3">
      <c r="A1814" s="26" t="s">
        <v>26</v>
      </c>
      <c r="B1814" s="26">
        <v>48850</v>
      </c>
    </row>
    <row r="1815" spans="1:2" x14ac:dyDescent="0.3">
      <c r="A1815" s="29" t="s">
        <v>26</v>
      </c>
      <c r="B1815" s="29">
        <v>48302</v>
      </c>
    </row>
    <row r="1816" spans="1:2" x14ac:dyDescent="0.3">
      <c r="A1816" s="26" t="s">
        <v>26</v>
      </c>
      <c r="B1816" s="26">
        <v>32161</v>
      </c>
    </row>
    <row r="1817" spans="1:2" x14ac:dyDescent="0.3">
      <c r="A1817" s="29" t="s">
        <v>26</v>
      </c>
      <c r="B1817" s="29">
        <v>42252</v>
      </c>
    </row>
    <row r="1818" spans="1:2" x14ac:dyDescent="0.3">
      <c r="A1818" s="26" t="s">
        <v>26</v>
      </c>
      <c r="B1818" s="26">
        <v>30578</v>
      </c>
    </row>
    <row r="1819" spans="1:2" x14ac:dyDescent="0.3">
      <c r="A1819" s="29" t="s">
        <v>26</v>
      </c>
      <c r="B1819" s="29">
        <v>40674</v>
      </c>
    </row>
    <row r="1820" spans="1:2" x14ac:dyDescent="0.3">
      <c r="A1820" s="26" t="s">
        <v>26</v>
      </c>
      <c r="B1820" s="26">
        <v>42671</v>
      </c>
    </row>
    <row r="1821" spans="1:2" x14ac:dyDescent="0.3">
      <c r="A1821" s="29" t="s">
        <v>26</v>
      </c>
      <c r="B1821" s="29">
        <v>72225</v>
      </c>
    </row>
    <row r="1822" spans="1:2" x14ac:dyDescent="0.3">
      <c r="A1822" s="26" t="s">
        <v>65</v>
      </c>
      <c r="B1822" s="26">
        <v>58977</v>
      </c>
    </row>
    <row r="1823" spans="1:2" x14ac:dyDescent="0.3">
      <c r="A1823" s="29" t="s">
        <v>26</v>
      </c>
      <c r="B1823" s="29">
        <v>74712</v>
      </c>
    </row>
    <row r="1824" spans="1:2" x14ac:dyDescent="0.3">
      <c r="A1824" s="26" t="s">
        <v>26</v>
      </c>
      <c r="B1824" s="26">
        <v>41716</v>
      </c>
    </row>
    <row r="1825" spans="1:2" x14ac:dyDescent="0.3">
      <c r="A1825" s="29" t="s">
        <v>26</v>
      </c>
      <c r="B1825" s="29">
        <v>47414</v>
      </c>
    </row>
    <row r="1826" spans="1:2" x14ac:dyDescent="0.3">
      <c r="A1826" s="26" t="s">
        <v>26</v>
      </c>
      <c r="B1826" s="26">
        <v>39419</v>
      </c>
    </row>
    <row r="1827" spans="1:2" x14ac:dyDescent="0.3">
      <c r="A1827" s="29" t="s">
        <v>26</v>
      </c>
      <c r="B1827" s="29">
        <v>49644</v>
      </c>
    </row>
    <row r="1828" spans="1:2" x14ac:dyDescent="0.3">
      <c r="A1828" s="26" t="s">
        <v>65</v>
      </c>
      <c r="B1828" s="26">
        <v>46289</v>
      </c>
    </row>
    <row r="1829" spans="1:2" x14ac:dyDescent="0.3">
      <c r="A1829" s="29" t="s">
        <v>26</v>
      </c>
      <c r="B1829" s="29">
        <v>36877</v>
      </c>
    </row>
    <row r="1830" spans="1:2" x14ac:dyDescent="0.3">
      <c r="A1830" s="26" t="s">
        <v>26</v>
      </c>
      <c r="B1830" s="26">
        <v>42834</v>
      </c>
    </row>
    <row r="1831" spans="1:2" x14ac:dyDescent="0.3">
      <c r="A1831" s="29" t="s">
        <v>26</v>
      </c>
      <c r="B1831" s="29">
        <v>49110</v>
      </c>
    </row>
    <row r="1832" spans="1:2" x14ac:dyDescent="0.3">
      <c r="A1832" s="26" t="s">
        <v>65</v>
      </c>
      <c r="B1832" s="26">
        <v>31970</v>
      </c>
    </row>
    <row r="1833" spans="1:2" x14ac:dyDescent="0.3">
      <c r="A1833" s="29" t="s">
        <v>26</v>
      </c>
      <c r="B1833" s="29">
        <v>50774</v>
      </c>
    </row>
    <row r="1834" spans="1:2" x14ac:dyDescent="0.3">
      <c r="A1834" s="26" t="s">
        <v>26</v>
      </c>
      <c r="B1834" s="26">
        <v>54219</v>
      </c>
    </row>
    <row r="1835" spans="1:2" x14ac:dyDescent="0.3">
      <c r="A1835" s="29" t="s">
        <v>26</v>
      </c>
      <c r="B1835" s="29">
        <v>48059</v>
      </c>
    </row>
    <row r="1836" spans="1:2" x14ac:dyDescent="0.3">
      <c r="A1836" s="26" t="s">
        <v>26</v>
      </c>
      <c r="B1836" s="26">
        <v>59746</v>
      </c>
    </row>
    <row r="1837" spans="1:2" x14ac:dyDescent="0.3">
      <c r="A1837" s="29" t="s">
        <v>26</v>
      </c>
      <c r="B1837" s="29">
        <v>46371</v>
      </c>
    </row>
    <row r="1838" spans="1:2" x14ac:dyDescent="0.3">
      <c r="A1838" s="26" t="s">
        <v>65</v>
      </c>
      <c r="B1838" s="26">
        <v>61855</v>
      </c>
    </row>
    <row r="1839" spans="1:2" x14ac:dyDescent="0.3">
      <c r="A1839" s="29" t="s">
        <v>26</v>
      </c>
      <c r="B1839" s="29">
        <v>47157</v>
      </c>
    </row>
    <row r="1840" spans="1:2" x14ac:dyDescent="0.3">
      <c r="A1840" s="26" t="s">
        <v>26</v>
      </c>
      <c r="B1840" s="26">
        <v>42551</v>
      </c>
    </row>
    <row r="1841" spans="1:2" x14ac:dyDescent="0.3">
      <c r="A1841" s="29" t="s">
        <v>26</v>
      </c>
      <c r="B1841" s="29">
        <v>36015</v>
      </c>
    </row>
    <row r="1842" spans="1:2" x14ac:dyDescent="0.3">
      <c r="A1842" s="26" t="s">
        <v>65</v>
      </c>
      <c r="B1842" s="26">
        <v>53270</v>
      </c>
    </row>
    <row r="1843" spans="1:2" x14ac:dyDescent="0.3">
      <c r="A1843" s="29" t="s">
        <v>26</v>
      </c>
      <c r="B1843" s="29">
        <v>52341</v>
      </c>
    </row>
    <row r="1844" spans="1:2" x14ac:dyDescent="0.3">
      <c r="A1844" s="26" t="s">
        <v>26</v>
      </c>
      <c r="B1844" s="26">
        <v>38429</v>
      </c>
    </row>
    <row r="1845" spans="1:2" x14ac:dyDescent="0.3">
      <c r="A1845" s="29" t="s">
        <v>26</v>
      </c>
      <c r="B1845" s="29">
        <v>37299</v>
      </c>
    </row>
    <row r="1846" spans="1:2" x14ac:dyDescent="0.3">
      <c r="A1846" s="26" t="s">
        <v>26</v>
      </c>
      <c r="B1846" s="26">
        <v>46007</v>
      </c>
    </row>
    <row r="1847" spans="1:2" x14ac:dyDescent="0.3">
      <c r="A1847" s="29" t="s">
        <v>65</v>
      </c>
      <c r="B1847" s="29">
        <v>45435</v>
      </c>
    </row>
    <row r="1848" spans="1:2" x14ac:dyDescent="0.3">
      <c r="A1848" s="26" t="s">
        <v>26</v>
      </c>
      <c r="B1848" s="26">
        <v>76405</v>
      </c>
    </row>
    <row r="1849" spans="1:2" x14ac:dyDescent="0.3">
      <c r="A1849" s="29" t="s">
        <v>26</v>
      </c>
      <c r="B1849" s="29">
        <v>39278</v>
      </c>
    </row>
    <row r="1850" spans="1:2" x14ac:dyDescent="0.3">
      <c r="A1850" s="26" t="s">
        <v>26</v>
      </c>
      <c r="B1850" s="26">
        <v>62927</v>
      </c>
    </row>
    <row r="1851" spans="1:2" x14ac:dyDescent="0.3">
      <c r="A1851" s="29" t="s">
        <v>26</v>
      </c>
      <c r="B1851" s="29">
        <v>41552</v>
      </c>
    </row>
    <row r="1852" spans="1:2" x14ac:dyDescent="0.3">
      <c r="A1852" s="26" t="s">
        <v>26</v>
      </c>
      <c r="B1852" s="26">
        <v>57085</v>
      </c>
    </row>
    <row r="1853" spans="1:2" x14ac:dyDescent="0.3">
      <c r="A1853" s="29" t="s">
        <v>26</v>
      </c>
      <c r="B1853" s="29">
        <v>30603</v>
      </c>
    </row>
    <row r="1854" spans="1:2" x14ac:dyDescent="0.3">
      <c r="A1854" s="26" t="s">
        <v>65</v>
      </c>
      <c r="B1854" s="26">
        <v>40010</v>
      </c>
    </row>
    <row r="1855" spans="1:2" x14ac:dyDescent="0.3">
      <c r="A1855" s="29" t="s">
        <v>26</v>
      </c>
      <c r="B1855" s="29">
        <v>43761</v>
      </c>
    </row>
    <row r="1856" spans="1:2" x14ac:dyDescent="0.3">
      <c r="A1856" s="26" t="s">
        <v>26</v>
      </c>
      <c r="B1856" s="26">
        <v>61814</v>
      </c>
    </row>
    <row r="1857" spans="1:2" x14ac:dyDescent="0.3">
      <c r="A1857" s="29" t="s">
        <v>26</v>
      </c>
      <c r="B1857" s="29">
        <v>59031</v>
      </c>
    </row>
    <row r="1858" spans="1:2" x14ac:dyDescent="0.3">
      <c r="A1858" s="26" t="s">
        <v>26</v>
      </c>
      <c r="B1858" s="26">
        <v>41390</v>
      </c>
    </row>
    <row r="1859" spans="1:2" x14ac:dyDescent="0.3">
      <c r="A1859" s="29" t="s">
        <v>26</v>
      </c>
      <c r="B1859" s="29">
        <v>59878</v>
      </c>
    </row>
    <row r="1860" spans="1:2" x14ac:dyDescent="0.3">
      <c r="A1860" s="26" t="s">
        <v>26</v>
      </c>
      <c r="B1860" s="26">
        <v>48588</v>
      </c>
    </row>
    <row r="1861" spans="1:2" x14ac:dyDescent="0.3">
      <c r="A1861" s="29" t="s">
        <v>26</v>
      </c>
      <c r="B1861" s="29">
        <v>60054</v>
      </c>
    </row>
    <row r="1862" spans="1:2" x14ac:dyDescent="0.3">
      <c r="A1862" s="26" t="s">
        <v>26</v>
      </c>
      <c r="B1862" s="26">
        <v>42087</v>
      </c>
    </row>
    <row r="1863" spans="1:2" x14ac:dyDescent="0.3">
      <c r="A1863" s="29" t="s">
        <v>26</v>
      </c>
      <c r="B1863" s="29">
        <v>42413</v>
      </c>
    </row>
    <row r="1864" spans="1:2" x14ac:dyDescent="0.3">
      <c r="A1864" s="26" t="s">
        <v>65</v>
      </c>
      <c r="B1864" s="26">
        <v>35528</v>
      </c>
    </row>
    <row r="1865" spans="1:2" x14ac:dyDescent="0.3">
      <c r="A1865" s="29" t="s">
        <v>26</v>
      </c>
      <c r="B1865" s="29">
        <v>26738</v>
      </c>
    </row>
    <row r="1866" spans="1:2" x14ac:dyDescent="0.3">
      <c r="A1866" s="26" t="s">
        <v>26</v>
      </c>
      <c r="B1866" s="26">
        <v>44040</v>
      </c>
    </row>
    <row r="1867" spans="1:2" x14ac:dyDescent="0.3">
      <c r="A1867" s="29" t="s">
        <v>26</v>
      </c>
      <c r="B1867" s="29">
        <v>44247</v>
      </c>
    </row>
    <row r="1868" spans="1:2" x14ac:dyDescent="0.3">
      <c r="A1868" s="26" t="s">
        <v>26</v>
      </c>
      <c r="B1868" s="26">
        <v>48852</v>
      </c>
    </row>
    <row r="1869" spans="1:2" x14ac:dyDescent="0.3">
      <c r="A1869" s="29" t="s">
        <v>26</v>
      </c>
      <c r="B1869" s="29">
        <v>35806</v>
      </c>
    </row>
    <row r="1870" spans="1:2" x14ac:dyDescent="0.3">
      <c r="A1870" s="26" t="s">
        <v>26</v>
      </c>
      <c r="B1870" s="26">
        <v>48551</v>
      </c>
    </row>
    <row r="1871" spans="1:2" x14ac:dyDescent="0.3">
      <c r="A1871" s="29" t="s">
        <v>26</v>
      </c>
      <c r="B1871" s="29">
        <v>59554</v>
      </c>
    </row>
    <row r="1872" spans="1:2" x14ac:dyDescent="0.3">
      <c r="A1872" s="26" t="s">
        <v>26</v>
      </c>
      <c r="B1872" s="26">
        <v>40566</v>
      </c>
    </row>
    <row r="1873" spans="1:2" x14ac:dyDescent="0.3">
      <c r="A1873" s="29" t="s">
        <v>65</v>
      </c>
      <c r="B1873" s="29">
        <v>61603</v>
      </c>
    </row>
    <row r="1874" spans="1:2" x14ac:dyDescent="0.3">
      <c r="A1874" s="26" t="s">
        <v>26</v>
      </c>
      <c r="B1874" s="26">
        <v>34047</v>
      </c>
    </row>
    <row r="1875" spans="1:2" x14ac:dyDescent="0.3">
      <c r="A1875" s="29" t="s">
        <v>26</v>
      </c>
      <c r="B1875" s="29">
        <v>51888</v>
      </c>
    </row>
    <row r="1876" spans="1:2" x14ac:dyDescent="0.3">
      <c r="A1876" s="26" t="s">
        <v>26</v>
      </c>
      <c r="B1876" s="26">
        <v>39078</v>
      </c>
    </row>
    <row r="1877" spans="1:2" x14ac:dyDescent="0.3">
      <c r="A1877" s="29" t="s">
        <v>26</v>
      </c>
      <c r="B1877" s="29">
        <v>28671</v>
      </c>
    </row>
    <row r="1878" spans="1:2" x14ac:dyDescent="0.3">
      <c r="A1878" s="26" t="s">
        <v>65</v>
      </c>
      <c r="B1878" s="26">
        <v>62222</v>
      </c>
    </row>
    <row r="1879" spans="1:2" x14ac:dyDescent="0.3">
      <c r="A1879" s="29" t="s">
        <v>26</v>
      </c>
      <c r="B1879" s="29">
        <v>33445</v>
      </c>
    </row>
    <row r="1880" spans="1:2" x14ac:dyDescent="0.3">
      <c r="A1880" s="26" t="s">
        <v>26</v>
      </c>
      <c r="B1880" s="26">
        <v>37898</v>
      </c>
    </row>
    <row r="1881" spans="1:2" x14ac:dyDescent="0.3">
      <c r="A1881" s="29" t="s">
        <v>26</v>
      </c>
      <c r="B1881" s="29">
        <v>45334</v>
      </c>
    </row>
    <row r="1882" spans="1:2" x14ac:dyDescent="0.3">
      <c r="A1882" s="26" t="s">
        <v>26</v>
      </c>
      <c r="B1882" s="26">
        <v>64937</v>
      </c>
    </row>
    <row r="1883" spans="1:2" x14ac:dyDescent="0.3">
      <c r="A1883" s="29" t="s">
        <v>26</v>
      </c>
      <c r="B1883" s="29">
        <v>75757</v>
      </c>
    </row>
    <row r="1884" spans="1:2" x14ac:dyDescent="0.3">
      <c r="A1884" s="26" t="s">
        <v>26</v>
      </c>
      <c r="B1884" s="26">
        <v>53012</v>
      </c>
    </row>
    <row r="1885" spans="1:2" x14ac:dyDescent="0.3">
      <c r="A1885" s="29" t="s">
        <v>65</v>
      </c>
      <c r="B1885" s="29">
        <v>33717</v>
      </c>
    </row>
    <row r="1886" spans="1:2" x14ac:dyDescent="0.3">
      <c r="A1886" s="26" t="s">
        <v>26</v>
      </c>
      <c r="B1886" s="26">
        <v>70895</v>
      </c>
    </row>
    <row r="1887" spans="1:2" x14ac:dyDescent="0.3">
      <c r="A1887" s="29" t="s">
        <v>26</v>
      </c>
      <c r="B1887" s="29">
        <v>38444</v>
      </c>
    </row>
    <row r="1888" spans="1:2" x14ac:dyDescent="0.3">
      <c r="A1888" s="26" t="s">
        <v>26</v>
      </c>
      <c r="B1888" s="26">
        <v>35877</v>
      </c>
    </row>
    <row r="1889" spans="1:2" x14ac:dyDescent="0.3">
      <c r="A1889" s="29" t="s">
        <v>26</v>
      </c>
      <c r="B1889" s="29">
        <v>42459</v>
      </c>
    </row>
    <row r="1890" spans="1:2" x14ac:dyDescent="0.3">
      <c r="A1890" s="26" t="s">
        <v>26</v>
      </c>
      <c r="B1890" s="26">
        <v>49046</v>
      </c>
    </row>
    <row r="1891" spans="1:2" x14ac:dyDescent="0.3">
      <c r="A1891" s="29" t="s">
        <v>26</v>
      </c>
      <c r="B1891" s="29">
        <v>53433</v>
      </c>
    </row>
    <row r="1892" spans="1:2" x14ac:dyDescent="0.3">
      <c r="A1892" s="26" t="s">
        <v>65</v>
      </c>
      <c r="B1892" s="26">
        <v>42760</v>
      </c>
    </row>
    <row r="1893" spans="1:2" x14ac:dyDescent="0.3">
      <c r="A1893" s="29" t="s">
        <v>65</v>
      </c>
      <c r="B1893" s="29">
        <v>65311</v>
      </c>
    </row>
    <row r="1894" spans="1:2" x14ac:dyDescent="0.3">
      <c r="A1894" s="26" t="s">
        <v>65</v>
      </c>
      <c r="B1894" s="26">
        <v>34300</v>
      </c>
    </row>
    <row r="1895" spans="1:2" x14ac:dyDescent="0.3">
      <c r="A1895" s="29" t="s">
        <v>26</v>
      </c>
      <c r="B1895" s="29">
        <v>37574</v>
      </c>
    </row>
    <row r="1896" spans="1:2" x14ac:dyDescent="0.3">
      <c r="A1896" s="26" t="s">
        <v>26</v>
      </c>
      <c r="B1896" s="26">
        <v>50033</v>
      </c>
    </row>
    <row r="1897" spans="1:2" x14ac:dyDescent="0.3">
      <c r="A1897" s="29" t="s">
        <v>26</v>
      </c>
      <c r="B1897" s="29">
        <v>52320</v>
      </c>
    </row>
    <row r="1898" spans="1:2" x14ac:dyDescent="0.3">
      <c r="A1898" s="26" t="s">
        <v>26</v>
      </c>
      <c r="B1898" s="26">
        <v>50402</v>
      </c>
    </row>
    <row r="1899" spans="1:2" x14ac:dyDescent="0.3">
      <c r="A1899" s="29" t="s">
        <v>26</v>
      </c>
      <c r="B1899" s="29">
        <v>39311</v>
      </c>
    </row>
    <row r="1900" spans="1:2" x14ac:dyDescent="0.3">
      <c r="A1900" s="26" t="s">
        <v>65</v>
      </c>
      <c r="B1900" s="26">
        <v>45652</v>
      </c>
    </row>
    <row r="1901" spans="1:2" x14ac:dyDescent="0.3">
      <c r="A1901" s="29" t="s">
        <v>26</v>
      </c>
      <c r="B1901" s="29">
        <v>34699</v>
      </c>
    </row>
    <row r="1902" spans="1:2" x14ac:dyDescent="0.3">
      <c r="A1902" s="26" t="s">
        <v>26</v>
      </c>
      <c r="B1902" s="26">
        <v>78985</v>
      </c>
    </row>
    <row r="1903" spans="1:2" x14ac:dyDescent="0.3">
      <c r="A1903" s="29" t="s">
        <v>26</v>
      </c>
      <c r="B1903" s="29">
        <v>42838</v>
      </c>
    </row>
    <row r="1904" spans="1:2" x14ac:dyDescent="0.3">
      <c r="A1904" s="26" t="s">
        <v>65</v>
      </c>
      <c r="B1904" s="26">
        <v>40261</v>
      </c>
    </row>
    <row r="1905" spans="1:2" x14ac:dyDescent="0.3">
      <c r="A1905" s="29" t="s">
        <v>26</v>
      </c>
      <c r="B1905" s="29">
        <v>41195</v>
      </c>
    </row>
    <row r="1906" spans="1:2" x14ac:dyDescent="0.3">
      <c r="A1906" s="26" t="s">
        <v>26</v>
      </c>
      <c r="B1906" s="26">
        <v>54118</v>
      </c>
    </row>
    <row r="1907" spans="1:2" x14ac:dyDescent="0.3">
      <c r="A1907" s="29" t="s">
        <v>65</v>
      </c>
      <c r="B1907" s="29">
        <v>40762</v>
      </c>
    </row>
    <row r="1908" spans="1:2" x14ac:dyDescent="0.3">
      <c r="A1908" s="26" t="s">
        <v>26</v>
      </c>
      <c r="B1908" s="26">
        <v>50112</v>
      </c>
    </row>
    <row r="1909" spans="1:2" x14ac:dyDescent="0.3">
      <c r="A1909" s="29" t="s">
        <v>26</v>
      </c>
      <c r="B1909" s="29">
        <v>65014</v>
      </c>
    </row>
    <row r="1910" spans="1:2" x14ac:dyDescent="0.3">
      <c r="A1910" s="26" t="s">
        <v>65</v>
      </c>
      <c r="B1910" s="26">
        <v>41864</v>
      </c>
    </row>
    <row r="1911" spans="1:2" x14ac:dyDescent="0.3">
      <c r="A1911" s="29" t="s">
        <v>65</v>
      </c>
      <c r="B1911" s="29">
        <v>36165</v>
      </c>
    </row>
    <row r="1912" spans="1:2" x14ac:dyDescent="0.3">
      <c r="A1912" s="26" t="s">
        <v>26</v>
      </c>
      <c r="B1912" s="26">
        <v>43701</v>
      </c>
    </row>
    <row r="1913" spans="1:2" x14ac:dyDescent="0.3">
      <c r="A1913" s="29" t="s">
        <v>26</v>
      </c>
      <c r="B1913" s="29">
        <v>46608</v>
      </c>
    </row>
    <row r="1914" spans="1:2" x14ac:dyDescent="0.3">
      <c r="A1914" s="26" t="s">
        <v>26</v>
      </c>
      <c r="B1914" s="26">
        <v>48940</v>
      </c>
    </row>
    <row r="1915" spans="1:2" x14ac:dyDescent="0.3">
      <c r="A1915" s="29" t="s">
        <v>65</v>
      </c>
      <c r="B1915" s="29">
        <v>50912</v>
      </c>
    </row>
    <row r="1916" spans="1:2" x14ac:dyDescent="0.3">
      <c r="A1916" s="26" t="s">
        <v>26</v>
      </c>
      <c r="B1916" s="26">
        <v>37876</v>
      </c>
    </row>
    <row r="1917" spans="1:2" x14ac:dyDescent="0.3">
      <c r="A1917" s="29" t="s">
        <v>26</v>
      </c>
      <c r="B1917" s="29">
        <v>60139</v>
      </c>
    </row>
    <row r="1918" spans="1:2" x14ac:dyDescent="0.3">
      <c r="A1918" s="26" t="s">
        <v>26</v>
      </c>
      <c r="B1918" s="26">
        <v>33826</v>
      </c>
    </row>
    <row r="1919" spans="1:2" x14ac:dyDescent="0.3">
      <c r="A1919" s="29" t="s">
        <v>65</v>
      </c>
      <c r="B1919" s="29">
        <v>26570</v>
      </c>
    </row>
    <row r="1920" spans="1:2" x14ac:dyDescent="0.3">
      <c r="A1920" s="26" t="s">
        <v>26</v>
      </c>
      <c r="B1920" s="26">
        <v>54118</v>
      </c>
    </row>
    <row r="1921" spans="1:2" x14ac:dyDescent="0.3">
      <c r="A1921" s="29" t="s">
        <v>26</v>
      </c>
      <c r="B1921" s="29">
        <v>53066</v>
      </c>
    </row>
    <row r="1922" spans="1:2" x14ac:dyDescent="0.3">
      <c r="A1922" s="26" t="s">
        <v>26</v>
      </c>
      <c r="B1922" s="26">
        <v>53304</v>
      </c>
    </row>
    <row r="1923" spans="1:2" x14ac:dyDescent="0.3">
      <c r="A1923" s="29" t="s">
        <v>26</v>
      </c>
      <c r="B1923" s="29">
        <v>65163</v>
      </c>
    </row>
    <row r="1924" spans="1:2" x14ac:dyDescent="0.3">
      <c r="A1924" s="26" t="s">
        <v>26</v>
      </c>
      <c r="B1924" s="26">
        <v>52539</v>
      </c>
    </row>
    <row r="1925" spans="1:2" x14ac:dyDescent="0.3">
      <c r="A1925" s="29" t="s">
        <v>26</v>
      </c>
      <c r="B1925" s="29">
        <v>41017</v>
      </c>
    </row>
    <row r="1926" spans="1:2" x14ac:dyDescent="0.3">
      <c r="A1926" s="26" t="s">
        <v>26</v>
      </c>
      <c r="B1926" s="26">
        <v>40072</v>
      </c>
    </row>
    <row r="1927" spans="1:2" x14ac:dyDescent="0.3">
      <c r="A1927" s="29" t="s">
        <v>65</v>
      </c>
      <c r="B1927" s="29">
        <v>47625</v>
      </c>
    </row>
    <row r="1928" spans="1:2" x14ac:dyDescent="0.3">
      <c r="A1928" s="26" t="s">
        <v>26</v>
      </c>
      <c r="B1928" s="26">
        <v>25901</v>
      </c>
    </row>
    <row r="1929" spans="1:2" x14ac:dyDescent="0.3">
      <c r="A1929" s="29" t="s">
        <v>26</v>
      </c>
      <c r="B1929" s="29">
        <v>50802</v>
      </c>
    </row>
    <row r="1930" spans="1:2" x14ac:dyDescent="0.3">
      <c r="A1930" s="26" t="s">
        <v>26</v>
      </c>
      <c r="B1930" s="26">
        <v>43781</v>
      </c>
    </row>
    <row r="1931" spans="1:2" x14ac:dyDescent="0.3">
      <c r="A1931" s="29" t="s">
        <v>26</v>
      </c>
      <c r="B1931" s="29">
        <v>38338</v>
      </c>
    </row>
    <row r="1932" spans="1:2" x14ac:dyDescent="0.3">
      <c r="A1932" s="26" t="s">
        <v>26</v>
      </c>
      <c r="B1932" s="26">
        <v>29110</v>
      </c>
    </row>
    <row r="1933" spans="1:2" x14ac:dyDescent="0.3">
      <c r="A1933" s="29" t="s">
        <v>26</v>
      </c>
      <c r="B1933" s="29">
        <v>33779</v>
      </c>
    </row>
    <row r="1934" spans="1:2" x14ac:dyDescent="0.3">
      <c r="A1934" s="26" t="s">
        <v>26</v>
      </c>
      <c r="B1934" s="26">
        <v>57266</v>
      </c>
    </row>
    <row r="1935" spans="1:2" x14ac:dyDescent="0.3">
      <c r="A1935" s="29" t="s">
        <v>26</v>
      </c>
      <c r="B1935" s="29">
        <v>45510</v>
      </c>
    </row>
    <row r="1936" spans="1:2" x14ac:dyDescent="0.3">
      <c r="A1936" s="26" t="s">
        <v>26</v>
      </c>
      <c r="B1936" s="26">
        <v>35646</v>
      </c>
    </row>
    <row r="1937" spans="1:2" x14ac:dyDescent="0.3">
      <c r="A1937" s="29" t="s">
        <v>26</v>
      </c>
      <c r="B1937" s="29">
        <v>38476</v>
      </c>
    </row>
    <row r="1938" spans="1:2" x14ac:dyDescent="0.3">
      <c r="A1938" s="26" t="s">
        <v>26</v>
      </c>
      <c r="B1938" s="26">
        <v>52650</v>
      </c>
    </row>
    <row r="1939" spans="1:2" x14ac:dyDescent="0.3">
      <c r="A1939" s="29" t="s">
        <v>26</v>
      </c>
      <c r="B1939" s="29">
        <v>32482</v>
      </c>
    </row>
    <row r="1940" spans="1:2" x14ac:dyDescent="0.3">
      <c r="A1940" s="26" t="s">
        <v>26</v>
      </c>
      <c r="B1940" s="26">
        <v>44021</v>
      </c>
    </row>
    <row r="1941" spans="1:2" x14ac:dyDescent="0.3">
      <c r="A1941" s="29" t="s">
        <v>65</v>
      </c>
      <c r="B1941" s="29">
        <v>33904</v>
      </c>
    </row>
    <row r="1942" spans="1:2" x14ac:dyDescent="0.3">
      <c r="A1942" s="26" t="s">
        <v>26</v>
      </c>
      <c r="B1942" s="26">
        <v>39167</v>
      </c>
    </row>
    <row r="1943" spans="1:2" x14ac:dyDescent="0.3">
      <c r="A1943" s="29" t="s">
        <v>26</v>
      </c>
      <c r="B1943" s="29">
        <v>50206</v>
      </c>
    </row>
    <row r="1944" spans="1:2" x14ac:dyDescent="0.3">
      <c r="A1944" s="26" t="s">
        <v>65</v>
      </c>
      <c r="B1944" s="26">
        <v>50659</v>
      </c>
    </row>
    <row r="1945" spans="1:2" x14ac:dyDescent="0.3">
      <c r="A1945" s="29" t="s">
        <v>26</v>
      </c>
      <c r="B1945" s="29">
        <v>53291</v>
      </c>
    </row>
    <row r="1946" spans="1:2" x14ac:dyDescent="0.3">
      <c r="A1946" s="26" t="s">
        <v>26</v>
      </c>
      <c r="B1946" s="26">
        <v>34325</v>
      </c>
    </row>
    <row r="1947" spans="1:2" x14ac:dyDescent="0.3">
      <c r="A1947" s="29" t="s">
        <v>26</v>
      </c>
      <c r="B1947" s="29">
        <v>36061</v>
      </c>
    </row>
    <row r="1948" spans="1:2" x14ac:dyDescent="0.3">
      <c r="A1948" s="26" t="s">
        <v>26</v>
      </c>
      <c r="B1948" s="26">
        <v>35652</v>
      </c>
    </row>
    <row r="1949" spans="1:2" x14ac:dyDescent="0.3">
      <c r="A1949" s="29" t="s">
        <v>26</v>
      </c>
      <c r="B1949" s="29">
        <v>36226</v>
      </c>
    </row>
    <row r="1950" spans="1:2" x14ac:dyDescent="0.3">
      <c r="A1950" s="26" t="s">
        <v>65</v>
      </c>
      <c r="B1950" s="26">
        <v>62375</v>
      </c>
    </row>
    <row r="1951" spans="1:2" x14ac:dyDescent="0.3">
      <c r="A1951" s="29" t="s">
        <v>26</v>
      </c>
      <c r="B1951" s="29">
        <v>42475</v>
      </c>
    </row>
    <row r="1952" spans="1:2" x14ac:dyDescent="0.3">
      <c r="A1952" s="26" t="s">
        <v>65</v>
      </c>
      <c r="B1952" s="26">
        <v>40896</v>
      </c>
    </row>
    <row r="1953" spans="1:2" x14ac:dyDescent="0.3">
      <c r="A1953" s="29" t="s">
        <v>26</v>
      </c>
      <c r="B1953" s="29">
        <v>81273</v>
      </c>
    </row>
    <row r="1954" spans="1:2" x14ac:dyDescent="0.3">
      <c r="A1954" s="26" t="s">
        <v>26</v>
      </c>
      <c r="B1954" s="26">
        <v>44938</v>
      </c>
    </row>
    <row r="1955" spans="1:2" x14ac:dyDescent="0.3">
      <c r="A1955" s="29" t="s">
        <v>26</v>
      </c>
      <c r="B1955" s="29">
        <v>42636</v>
      </c>
    </row>
    <row r="1956" spans="1:2" x14ac:dyDescent="0.3">
      <c r="A1956" s="26" t="s">
        <v>26</v>
      </c>
      <c r="B1956" s="26">
        <v>41574</v>
      </c>
    </row>
    <row r="1957" spans="1:2" x14ac:dyDescent="0.3">
      <c r="A1957" s="29" t="s">
        <v>26</v>
      </c>
      <c r="B1957" s="29">
        <v>36160</v>
      </c>
    </row>
    <row r="1958" spans="1:2" x14ac:dyDescent="0.3">
      <c r="A1958" s="26" t="s">
        <v>26</v>
      </c>
      <c r="B1958" s="26">
        <v>42211</v>
      </c>
    </row>
    <row r="1959" spans="1:2" x14ac:dyDescent="0.3">
      <c r="A1959" s="29" t="s">
        <v>26</v>
      </c>
      <c r="B1959" s="29">
        <v>35305</v>
      </c>
    </row>
    <row r="1960" spans="1:2" x14ac:dyDescent="0.3">
      <c r="A1960" s="26" t="s">
        <v>26</v>
      </c>
      <c r="B1960" s="26">
        <v>42070</v>
      </c>
    </row>
    <row r="1961" spans="1:2" x14ac:dyDescent="0.3">
      <c r="A1961" s="29" t="s">
        <v>26</v>
      </c>
      <c r="B1961" s="29">
        <v>41013</v>
      </c>
    </row>
    <row r="1962" spans="1:2" x14ac:dyDescent="0.3">
      <c r="A1962" s="26" t="s">
        <v>26</v>
      </c>
      <c r="B1962" s="26">
        <v>34444</v>
      </c>
    </row>
    <row r="1963" spans="1:2" x14ac:dyDescent="0.3">
      <c r="A1963" s="29" t="s">
        <v>65</v>
      </c>
      <c r="B1963" s="29">
        <v>33545</v>
      </c>
    </row>
    <row r="1964" spans="1:2" x14ac:dyDescent="0.3">
      <c r="A1964" s="26" t="s">
        <v>65</v>
      </c>
      <c r="B1964" s="26">
        <v>36714</v>
      </c>
    </row>
    <row r="1965" spans="1:2" x14ac:dyDescent="0.3">
      <c r="A1965" s="29" t="s">
        <v>26</v>
      </c>
      <c r="B1965" s="29">
        <v>39351</v>
      </c>
    </row>
    <row r="1966" spans="1:2" x14ac:dyDescent="0.3">
      <c r="A1966" s="26" t="s">
        <v>26</v>
      </c>
      <c r="B1966" s="26">
        <v>69625</v>
      </c>
    </row>
    <row r="1967" spans="1:2" x14ac:dyDescent="0.3">
      <c r="A1967" s="29" t="s">
        <v>65</v>
      </c>
      <c r="B1967" s="29">
        <v>49855</v>
      </c>
    </row>
    <row r="1968" spans="1:2" x14ac:dyDescent="0.3">
      <c r="A1968" s="26" t="s">
        <v>26</v>
      </c>
      <c r="B1968" s="26">
        <v>37212</v>
      </c>
    </row>
    <row r="1969" spans="1:2" x14ac:dyDescent="0.3">
      <c r="A1969" s="29" t="s">
        <v>26</v>
      </c>
      <c r="B1969" s="29">
        <v>39799</v>
      </c>
    </row>
    <row r="1970" spans="1:2" x14ac:dyDescent="0.3">
      <c r="A1970" s="26" t="s">
        <v>26</v>
      </c>
      <c r="B1970" s="26">
        <v>60195</v>
      </c>
    </row>
    <row r="1971" spans="1:2" x14ac:dyDescent="0.3">
      <c r="A1971" s="29" t="s">
        <v>26</v>
      </c>
      <c r="B1971" s="29">
        <v>34021</v>
      </c>
    </row>
    <row r="1972" spans="1:2" x14ac:dyDescent="0.3">
      <c r="A1972" s="26" t="s">
        <v>26</v>
      </c>
      <c r="B1972" s="26">
        <v>44950</v>
      </c>
    </row>
    <row r="1973" spans="1:2" x14ac:dyDescent="0.3">
      <c r="A1973" s="29" t="s">
        <v>26</v>
      </c>
      <c r="B1973" s="29">
        <v>45019</v>
      </c>
    </row>
    <row r="1974" spans="1:2" x14ac:dyDescent="0.3">
      <c r="A1974" s="26" t="s">
        <v>26</v>
      </c>
      <c r="B1974" s="26">
        <v>39988</v>
      </c>
    </row>
    <row r="1975" spans="1:2" x14ac:dyDescent="0.3">
      <c r="A1975" s="29" t="s">
        <v>26</v>
      </c>
      <c r="B1975" s="29">
        <v>55428</v>
      </c>
    </row>
    <row r="1976" spans="1:2" x14ac:dyDescent="0.3">
      <c r="A1976" s="26" t="s">
        <v>26</v>
      </c>
      <c r="B1976" s="26">
        <v>50074</v>
      </c>
    </row>
    <row r="1977" spans="1:2" x14ac:dyDescent="0.3">
      <c r="A1977" s="29" t="s">
        <v>26</v>
      </c>
      <c r="B1977" s="29">
        <v>33566</v>
      </c>
    </row>
    <row r="1978" spans="1:2" x14ac:dyDescent="0.3">
      <c r="A1978" s="26" t="s">
        <v>26</v>
      </c>
      <c r="B1978" s="26">
        <v>41023</v>
      </c>
    </row>
    <row r="1979" spans="1:2" x14ac:dyDescent="0.3">
      <c r="A1979" s="29" t="s">
        <v>26</v>
      </c>
      <c r="B1979" s="29">
        <v>48204</v>
      </c>
    </row>
    <row r="1980" spans="1:2" x14ac:dyDescent="0.3">
      <c r="A1980" s="26" t="s">
        <v>26</v>
      </c>
      <c r="B1980" s="26">
        <v>35830</v>
      </c>
    </row>
    <row r="1981" spans="1:2" x14ac:dyDescent="0.3">
      <c r="A1981" s="29" t="s">
        <v>26</v>
      </c>
      <c r="B1981" s="29">
        <v>45765</v>
      </c>
    </row>
    <row r="1982" spans="1:2" x14ac:dyDescent="0.3">
      <c r="A1982" s="26" t="s">
        <v>26</v>
      </c>
      <c r="B1982" s="26">
        <v>48346</v>
      </c>
    </row>
    <row r="1983" spans="1:2" x14ac:dyDescent="0.3">
      <c r="A1983" s="29" t="s">
        <v>65</v>
      </c>
      <c r="B1983" s="29">
        <v>62612</v>
      </c>
    </row>
    <row r="1984" spans="1:2" x14ac:dyDescent="0.3">
      <c r="A1984" s="26" t="s">
        <v>65</v>
      </c>
      <c r="B1984" s="26">
        <v>50472</v>
      </c>
    </row>
    <row r="1985" spans="1:2" x14ac:dyDescent="0.3">
      <c r="A1985" s="29" t="s">
        <v>26</v>
      </c>
      <c r="B1985" s="29">
        <v>43567</v>
      </c>
    </row>
    <row r="1986" spans="1:2" x14ac:dyDescent="0.3">
      <c r="A1986" s="26" t="s">
        <v>26</v>
      </c>
      <c r="B1986" s="26">
        <v>62268</v>
      </c>
    </row>
    <row r="1987" spans="1:2" x14ac:dyDescent="0.3">
      <c r="A1987" s="29" t="s">
        <v>65</v>
      </c>
      <c r="B1987" s="29">
        <v>21884</v>
      </c>
    </row>
    <row r="1988" spans="1:2" x14ac:dyDescent="0.3">
      <c r="A1988" s="26" t="s">
        <v>26</v>
      </c>
      <c r="B1988" s="26">
        <v>43657</v>
      </c>
    </row>
    <row r="1989" spans="1:2" x14ac:dyDescent="0.3">
      <c r="A1989" s="29" t="s">
        <v>26</v>
      </c>
      <c r="B1989" s="29">
        <v>38455</v>
      </c>
    </row>
    <row r="1990" spans="1:2" x14ac:dyDescent="0.3">
      <c r="A1990" s="26" t="s">
        <v>65</v>
      </c>
      <c r="B1990" s="26">
        <v>66932</v>
      </c>
    </row>
    <row r="1991" spans="1:2" x14ac:dyDescent="0.3">
      <c r="A1991" s="29" t="s">
        <v>26</v>
      </c>
      <c r="B1991" s="29">
        <v>41440</v>
      </c>
    </row>
    <row r="1992" spans="1:2" x14ac:dyDescent="0.3">
      <c r="A1992" s="26" t="s">
        <v>26</v>
      </c>
      <c r="B1992" s="26">
        <v>44389</v>
      </c>
    </row>
    <row r="1993" spans="1:2" x14ac:dyDescent="0.3">
      <c r="A1993" s="29" t="s">
        <v>65</v>
      </c>
      <c r="B1993" s="29">
        <v>44270</v>
      </c>
    </row>
    <row r="1994" spans="1:2" x14ac:dyDescent="0.3">
      <c r="A1994" s="26" t="s">
        <v>26</v>
      </c>
      <c r="B1994" s="26">
        <v>47810</v>
      </c>
    </row>
    <row r="1995" spans="1:2" x14ac:dyDescent="0.3">
      <c r="A1995" s="29" t="s">
        <v>26</v>
      </c>
      <c r="B1995" s="29">
        <v>31121</v>
      </c>
    </row>
    <row r="1996" spans="1:2" x14ac:dyDescent="0.3">
      <c r="A1996" s="26" t="s">
        <v>26</v>
      </c>
      <c r="B1996" s="26">
        <v>45536</v>
      </c>
    </row>
    <row r="1997" spans="1:2" x14ac:dyDescent="0.3">
      <c r="A1997" s="29" t="s">
        <v>26</v>
      </c>
      <c r="B1997" s="29">
        <v>46119</v>
      </c>
    </row>
    <row r="1998" spans="1:2" x14ac:dyDescent="0.3">
      <c r="A1998" s="26" t="s">
        <v>26</v>
      </c>
      <c r="B1998" s="26">
        <v>62930</v>
      </c>
    </row>
    <row r="1999" spans="1:2" x14ac:dyDescent="0.3">
      <c r="A1999" s="29" t="s">
        <v>26</v>
      </c>
      <c r="B1999" s="29">
        <v>37684</v>
      </c>
    </row>
    <row r="2000" spans="1:2" x14ac:dyDescent="0.3">
      <c r="A2000" s="26" t="s">
        <v>65</v>
      </c>
      <c r="B2000" s="26">
        <v>37718</v>
      </c>
    </row>
    <row r="2001" spans="1:2" x14ac:dyDescent="0.3">
      <c r="A2001" s="29" t="s">
        <v>26</v>
      </c>
      <c r="B2001" s="29">
        <v>42865</v>
      </c>
    </row>
    <row r="2002" spans="1:2" x14ac:dyDescent="0.3">
      <c r="A2002" s="26" t="s">
        <v>26</v>
      </c>
      <c r="B2002" s="26">
        <v>41027</v>
      </c>
    </row>
    <row r="2003" spans="1:2" x14ac:dyDescent="0.3">
      <c r="A2003" s="29" t="s">
        <v>26</v>
      </c>
      <c r="B2003" s="29">
        <v>50603</v>
      </c>
    </row>
    <row r="2004" spans="1:2" x14ac:dyDescent="0.3">
      <c r="A2004" s="26" t="s">
        <v>26</v>
      </c>
      <c r="B2004" s="26">
        <v>28115</v>
      </c>
    </row>
    <row r="2005" spans="1:2" x14ac:dyDescent="0.3">
      <c r="A2005" s="29" t="s">
        <v>26</v>
      </c>
      <c r="B2005" s="29">
        <v>45103</v>
      </c>
    </row>
    <row r="2006" spans="1:2" x14ac:dyDescent="0.3">
      <c r="A2006" s="26" t="s">
        <v>26</v>
      </c>
      <c r="B2006" s="26">
        <v>44808</v>
      </c>
    </row>
    <row r="2007" spans="1:2" x14ac:dyDescent="0.3">
      <c r="A2007" s="29" t="s">
        <v>26</v>
      </c>
      <c r="B2007" s="29">
        <v>34103</v>
      </c>
    </row>
    <row r="2008" spans="1:2" x14ac:dyDescent="0.3">
      <c r="A2008" s="26" t="s">
        <v>26</v>
      </c>
      <c r="B2008" s="26">
        <v>45182</v>
      </c>
    </row>
    <row r="2009" spans="1:2" x14ac:dyDescent="0.3">
      <c r="A2009" s="29" t="s">
        <v>26</v>
      </c>
      <c r="B2009" s="29">
        <v>40411</v>
      </c>
    </row>
    <row r="2010" spans="1:2" x14ac:dyDescent="0.3">
      <c r="A2010" s="26" t="s">
        <v>26</v>
      </c>
      <c r="B2010" s="26">
        <v>47491</v>
      </c>
    </row>
    <row r="2011" spans="1:2" x14ac:dyDescent="0.3">
      <c r="A2011" s="29" t="s">
        <v>26</v>
      </c>
      <c r="B2011" s="29">
        <v>52051</v>
      </c>
    </row>
    <row r="2012" spans="1:2" x14ac:dyDescent="0.3">
      <c r="A2012" s="26" t="s">
        <v>65</v>
      </c>
      <c r="B2012" s="26">
        <v>64161</v>
      </c>
    </row>
    <row r="2013" spans="1:2" x14ac:dyDescent="0.3">
      <c r="A2013" s="29" t="s">
        <v>26</v>
      </c>
      <c r="B2013" s="29">
        <v>43331</v>
      </c>
    </row>
    <row r="2014" spans="1:2" x14ac:dyDescent="0.3">
      <c r="A2014" s="26" t="s">
        <v>26</v>
      </c>
      <c r="B2014" s="26">
        <v>50965</v>
      </c>
    </row>
    <row r="2015" spans="1:2" x14ac:dyDescent="0.3">
      <c r="A2015" s="29" t="s">
        <v>26</v>
      </c>
      <c r="B2015" s="29">
        <v>43199</v>
      </c>
    </row>
    <row r="2016" spans="1:2" x14ac:dyDescent="0.3">
      <c r="A2016" s="26" t="s">
        <v>26</v>
      </c>
      <c r="B2016" s="26">
        <v>31050</v>
      </c>
    </row>
    <row r="2017" spans="1:2" x14ac:dyDescent="0.3">
      <c r="A2017" s="29" t="s">
        <v>26</v>
      </c>
      <c r="B2017" s="29">
        <v>49967</v>
      </c>
    </row>
    <row r="2018" spans="1:2" x14ac:dyDescent="0.3">
      <c r="A2018" s="26" t="s">
        <v>65</v>
      </c>
      <c r="B2018" s="26">
        <v>54622</v>
      </c>
    </row>
    <row r="2019" spans="1:2" x14ac:dyDescent="0.3">
      <c r="A2019" s="29" t="s">
        <v>26</v>
      </c>
      <c r="B2019" s="29">
        <v>45266</v>
      </c>
    </row>
    <row r="2020" spans="1:2" x14ac:dyDescent="0.3">
      <c r="A2020" s="26" t="s">
        <v>26</v>
      </c>
      <c r="B2020" s="26">
        <v>28547</v>
      </c>
    </row>
    <row r="2021" spans="1:2" x14ac:dyDescent="0.3">
      <c r="A2021" s="29" t="s">
        <v>26</v>
      </c>
      <c r="B2021" s="29">
        <v>43070</v>
      </c>
    </row>
    <row r="2022" spans="1:2" x14ac:dyDescent="0.3">
      <c r="A2022" s="26" t="s">
        <v>26</v>
      </c>
      <c r="B2022" s="26">
        <v>47924</v>
      </c>
    </row>
    <row r="2023" spans="1:2" x14ac:dyDescent="0.3">
      <c r="A2023" s="29" t="s">
        <v>26</v>
      </c>
      <c r="B2023" s="29">
        <v>48143</v>
      </c>
    </row>
    <row r="2024" spans="1:2" x14ac:dyDescent="0.3">
      <c r="A2024" s="26" t="s">
        <v>26</v>
      </c>
      <c r="B2024" s="26">
        <v>60562</v>
      </c>
    </row>
    <row r="2025" spans="1:2" x14ac:dyDescent="0.3">
      <c r="A2025" s="29" t="s">
        <v>26</v>
      </c>
      <c r="B2025" s="29">
        <v>50763</v>
      </c>
    </row>
    <row r="2026" spans="1:2" x14ac:dyDescent="0.3">
      <c r="A2026" s="26" t="s">
        <v>65</v>
      </c>
      <c r="B2026" s="26">
        <v>67113</v>
      </c>
    </row>
    <row r="2027" spans="1:2" x14ac:dyDescent="0.3">
      <c r="A2027" s="29" t="s">
        <v>65</v>
      </c>
      <c r="B2027" s="29">
        <v>53745</v>
      </c>
    </row>
    <row r="2028" spans="1:2" x14ac:dyDescent="0.3">
      <c r="A2028" s="26" t="s">
        <v>26</v>
      </c>
      <c r="B2028" s="26">
        <v>46238</v>
      </c>
    </row>
    <row r="2029" spans="1:2" x14ac:dyDescent="0.3">
      <c r="A2029" s="29" t="s">
        <v>26</v>
      </c>
      <c r="B2029" s="29">
        <v>63836</v>
      </c>
    </row>
    <row r="2030" spans="1:2" x14ac:dyDescent="0.3">
      <c r="A2030" s="26" t="s">
        <v>26</v>
      </c>
      <c r="B2030" s="26">
        <v>54876</v>
      </c>
    </row>
    <row r="2031" spans="1:2" x14ac:dyDescent="0.3">
      <c r="A2031" s="29" t="s">
        <v>26</v>
      </c>
      <c r="B2031" s="29">
        <v>36087</v>
      </c>
    </row>
    <row r="2032" spans="1:2" x14ac:dyDescent="0.3">
      <c r="A2032" s="26" t="s">
        <v>26</v>
      </c>
      <c r="B2032" s="26">
        <v>56742</v>
      </c>
    </row>
    <row r="2033" spans="1:2" x14ac:dyDescent="0.3">
      <c r="A2033" s="29" t="s">
        <v>26</v>
      </c>
      <c r="B2033" s="29">
        <v>73701</v>
      </c>
    </row>
    <row r="2034" spans="1:2" x14ac:dyDescent="0.3">
      <c r="A2034" s="26" t="s">
        <v>26</v>
      </c>
      <c r="B2034" s="26">
        <v>37470</v>
      </c>
    </row>
    <row r="2035" spans="1:2" x14ac:dyDescent="0.3">
      <c r="A2035" s="29" t="s">
        <v>26</v>
      </c>
      <c r="B2035" s="29">
        <v>43921</v>
      </c>
    </row>
    <row r="2036" spans="1:2" x14ac:dyDescent="0.3">
      <c r="A2036" s="26" t="s">
        <v>26</v>
      </c>
      <c r="B2036" s="26">
        <v>59683</v>
      </c>
    </row>
    <row r="2037" spans="1:2" x14ac:dyDescent="0.3">
      <c r="A2037" s="29" t="s">
        <v>26</v>
      </c>
      <c r="B2037" s="29">
        <v>68260</v>
      </c>
    </row>
    <row r="2038" spans="1:2" x14ac:dyDescent="0.3">
      <c r="A2038" s="26" t="s">
        <v>26</v>
      </c>
      <c r="B2038" s="26">
        <v>59299</v>
      </c>
    </row>
    <row r="2039" spans="1:2" x14ac:dyDescent="0.3">
      <c r="A2039" s="29" t="s">
        <v>26</v>
      </c>
      <c r="B2039" s="29">
        <v>51442</v>
      </c>
    </row>
    <row r="2040" spans="1:2" x14ac:dyDescent="0.3">
      <c r="A2040" s="26" t="s">
        <v>26</v>
      </c>
      <c r="B2040" s="26">
        <v>32332</v>
      </c>
    </row>
    <row r="2041" spans="1:2" x14ac:dyDescent="0.3">
      <c r="A2041" s="29" t="s">
        <v>26</v>
      </c>
      <c r="B2041" s="29">
        <v>49863</v>
      </c>
    </row>
    <row r="2042" spans="1:2" x14ac:dyDescent="0.3">
      <c r="A2042" s="26" t="s">
        <v>26</v>
      </c>
      <c r="B2042" s="26">
        <v>53861</v>
      </c>
    </row>
    <row r="2043" spans="1:2" x14ac:dyDescent="0.3">
      <c r="A2043" s="29" t="s">
        <v>26</v>
      </c>
      <c r="B2043" s="29">
        <v>40024</v>
      </c>
    </row>
    <row r="2044" spans="1:2" x14ac:dyDescent="0.3">
      <c r="A2044" s="26" t="s">
        <v>26</v>
      </c>
      <c r="B2044" s="26">
        <v>66328</v>
      </c>
    </row>
    <row r="2045" spans="1:2" x14ac:dyDescent="0.3">
      <c r="A2045" s="29" t="s">
        <v>26</v>
      </c>
      <c r="B2045" s="29">
        <v>39984</v>
      </c>
    </row>
    <row r="2046" spans="1:2" x14ac:dyDescent="0.3">
      <c r="A2046" s="26" t="s">
        <v>26</v>
      </c>
      <c r="B2046" s="26">
        <v>54070</v>
      </c>
    </row>
    <row r="2047" spans="1:2" x14ac:dyDescent="0.3">
      <c r="A2047" s="29" t="s">
        <v>26</v>
      </c>
      <c r="B2047" s="29">
        <v>42992</v>
      </c>
    </row>
    <row r="2048" spans="1:2" x14ac:dyDescent="0.3">
      <c r="A2048" s="26" t="s">
        <v>26</v>
      </c>
      <c r="B2048" s="26">
        <v>39184</v>
      </c>
    </row>
    <row r="2049" spans="1:2" x14ac:dyDescent="0.3">
      <c r="A2049" s="29" t="s">
        <v>26</v>
      </c>
      <c r="B2049" s="29">
        <v>42151</v>
      </c>
    </row>
    <row r="2050" spans="1:2" x14ac:dyDescent="0.3">
      <c r="A2050" s="26" t="s">
        <v>26</v>
      </c>
      <c r="B2050" s="26">
        <v>46680</v>
      </c>
    </row>
    <row r="2051" spans="1:2" x14ac:dyDescent="0.3">
      <c r="A2051" s="29" t="s">
        <v>26</v>
      </c>
      <c r="B2051" s="29">
        <v>36390</v>
      </c>
    </row>
    <row r="2052" spans="1:2" x14ac:dyDescent="0.3">
      <c r="A2052" s="26" t="s">
        <v>26</v>
      </c>
      <c r="B2052" s="26">
        <v>51014</v>
      </c>
    </row>
    <row r="2053" spans="1:2" x14ac:dyDescent="0.3">
      <c r="A2053" s="29" t="s">
        <v>65</v>
      </c>
      <c r="B2053" s="29">
        <v>49585</v>
      </c>
    </row>
    <row r="2054" spans="1:2" x14ac:dyDescent="0.3">
      <c r="A2054" s="26" t="s">
        <v>26</v>
      </c>
      <c r="B2054" s="26">
        <v>74607</v>
      </c>
    </row>
    <row r="2055" spans="1:2" x14ac:dyDescent="0.3">
      <c r="A2055" s="29" t="s">
        <v>26</v>
      </c>
      <c r="B2055" s="29">
        <v>46166</v>
      </c>
    </row>
    <row r="2056" spans="1:2" x14ac:dyDescent="0.3">
      <c r="A2056" s="26" t="s">
        <v>26</v>
      </c>
      <c r="B2056" s="26">
        <v>35225</v>
      </c>
    </row>
    <row r="2057" spans="1:2" x14ac:dyDescent="0.3">
      <c r="A2057" s="29" t="s">
        <v>26</v>
      </c>
      <c r="B2057" s="29">
        <v>55383</v>
      </c>
    </row>
    <row r="2058" spans="1:2" x14ac:dyDescent="0.3">
      <c r="A2058" s="26" t="s">
        <v>26</v>
      </c>
      <c r="B2058" s="26">
        <v>34576</v>
      </c>
    </row>
    <row r="2059" spans="1:2" x14ac:dyDescent="0.3">
      <c r="A2059" s="29" t="s">
        <v>26</v>
      </c>
      <c r="B2059" s="29">
        <v>36617</v>
      </c>
    </row>
    <row r="2060" spans="1:2" x14ac:dyDescent="0.3">
      <c r="A2060" s="26" t="s">
        <v>26</v>
      </c>
      <c r="B2060" s="26">
        <v>38678</v>
      </c>
    </row>
    <row r="2061" spans="1:2" x14ac:dyDescent="0.3">
      <c r="A2061" s="29" t="s">
        <v>26</v>
      </c>
      <c r="B2061" s="29">
        <v>51146</v>
      </c>
    </row>
    <row r="2062" spans="1:2" x14ac:dyDescent="0.3">
      <c r="A2062" s="26" t="s">
        <v>65</v>
      </c>
      <c r="B2062" s="26">
        <v>56781</v>
      </c>
    </row>
    <row r="2063" spans="1:2" x14ac:dyDescent="0.3">
      <c r="A2063" s="29" t="s">
        <v>26</v>
      </c>
      <c r="B2063" s="29">
        <v>48423</v>
      </c>
    </row>
    <row r="2064" spans="1:2" x14ac:dyDescent="0.3">
      <c r="A2064" s="26" t="s">
        <v>26</v>
      </c>
      <c r="B2064" s="26">
        <v>47143</v>
      </c>
    </row>
    <row r="2065" spans="1:2" x14ac:dyDescent="0.3">
      <c r="A2065" s="29" t="s">
        <v>26</v>
      </c>
      <c r="B2065" s="29">
        <v>47423</v>
      </c>
    </row>
    <row r="2066" spans="1:2" x14ac:dyDescent="0.3">
      <c r="A2066" s="26" t="s">
        <v>26</v>
      </c>
      <c r="B2066" s="26">
        <v>46778</v>
      </c>
    </row>
    <row r="2067" spans="1:2" x14ac:dyDescent="0.3">
      <c r="A2067" s="29" t="s">
        <v>26</v>
      </c>
      <c r="B2067" s="29">
        <v>39823</v>
      </c>
    </row>
    <row r="2068" spans="1:2" x14ac:dyDescent="0.3">
      <c r="A2068" s="26" t="s">
        <v>26</v>
      </c>
      <c r="B2068" s="26">
        <v>65322</v>
      </c>
    </row>
    <row r="2069" spans="1:2" x14ac:dyDescent="0.3">
      <c r="A2069" s="29" t="s">
        <v>26</v>
      </c>
      <c r="B2069" s="29">
        <v>46123</v>
      </c>
    </row>
    <row r="2070" spans="1:2" x14ac:dyDescent="0.3">
      <c r="A2070" s="26" t="s">
        <v>26</v>
      </c>
      <c r="B2070" s="26">
        <v>33466</v>
      </c>
    </row>
    <row r="2071" spans="1:2" x14ac:dyDescent="0.3">
      <c r="A2071" s="29" t="s">
        <v>26</v>
      </c>
      <c r="B2071" s="29">
        <v>45591</v>
      </c>
    </row>
    <row r="2072" spans="1:2" x14ac:dyDescent="0.3">
      <c r="A2072" s="26" t="s">
        <v>26</v>
      </c>
      <c r="B2072" s="26">
        <v>58370</v>
      </c>
    </row>
    <row r="2073" spans="1:2" x14ac:dyDescent="0.3">
      <c r="A2073" s="29" t="s">
        <v>26</v>
      </c>
      <c r="B2073" s="29">
        <v>39074</v>
      </c>
    </row>
    <row r="2074" spans="1:2" x14ac:dyDescent="0.3">
      <c r="A2074" s="26" t="s">
        <v>26</v>
      </c>
      <c r="B2074" s="26">
        <v>38828</v>
      </c>
    </row>
    <row r="2075" spans="1:2" x14ac:dyDescent="0.3">
      <c r="A2075" s="29" t="s">
        <v>26</v>
      </c>
      <c r="B2075" s="29">
        <v>48560</v>
      </c>
    </row>
    <row r="2076" spans="1:2" x14ac:dyDescent="0.3">
      <c r="A2076" s="26" t="s">
        <v>26</v>
      </c>
      <c r="B2076" s="26">
        <v>34395</v>
      </c>
    </row>
    <row r="2077" spans="1:2" x14ac:dyDescent="0.3">
      <c r="A2077" s="29" t="s">
        <v>65</v>
      </c>
      <c r="B2077" s="29">
        <v>45553</v>
      </c>
    </row>
    <row r="2078" spans="1:2" x14ac:dyDescent="0.3">
      <c r="A2078" s="26" t="s">
        <v>26</v>
      </c>
      <c r="B2078" s="26">
        <v>60739</v>
      </c>
    </row>
    <row r="2079" spans="1:2" x14ac:dyDescent="0.3">
      <c r="A2079" s="29" t="s">
        <v>26</v>
      </c>
      <c r="B2079" s="29">
        <v>28141</v>
      </c>
    </row>
    <row r="2080" spans="1:2" x14ac:dyDescent="0.3">
      <c r="A2080" s="26" t="s">
        <v>26</v>
      </c>
      <c r="B2080" s="26">
        <v>34438</v>
      </c>
    </row>
    <row r="2081" spans="1:2" x14ac:dyDescent="0.3">
      <c r="A2081" s="29" t="s">
        <v>26</v>
      </c>
      <c r="B2081" s="29">
        <v>40521</v>
      </c>
    </row>
    <row r="2082" spans="1:2" x14ac:dyDescent="0.3">
      <c r="A2082" s="26" t="s">
        <v>26</v>
      </c>
      <c r="B2082" s="26">
        <v>33541</v>
      </c>
    </row>
    <row r="2083" spans="1:2" x14ac:dyDescent="0.3">
      <c r="A2083" s="29" t="s">
        <v>26</v>
      </c>
      <c r="B2083" s="29">
        <v>38582</v>
      </c>
    </row>
    <row r="2084" spans="1:2" x14ac:dyDescent="0.3">
      <c r="A2084" s="26" t="s">
        <v>26</v>
      </c>
      <c r="B2084" s="26">
        <v>45842</v>
      </c>
    </row>
    <row r="2085" spans="1:2" x14ac:dyDescent="0.3">
      <c r="A2085" s="29" t="s">
        <v>26</v>
      </c>
      <c r="B2085" s="29">
        <v>50318</v>
      </c>
    </row>
    <row r="2086" spans="1:2" x14ac:dyDescent="0.3">
      <c r="A2086" s="26" t="s">
        <v>26</v>
      </c>
      <c r="B2086" s="26">
        <v>42546</v>
      </c>
    </row>
    <row r="2087" spans="1:2" x14ac:dyDescent="0.3">
      <c r="A2087" s="29" t="s">
        <v>26</v>
      </c>
      <c r="B2087" s="29">
        <v>40174</v>
      </c>
    </row>
    <row r="2088" spans="1:2" x14ac:dyDescent="0.3">
      <c r="A2088" s="26" t="s">
        <v>65</v>
      </c>
      <c r="B2088" s="26">
        <v>64545</v>
      </c>
    </row>
    <row r="2089" spans="1:2" x14ac:dyDescent="0.3">
      <c r="A2089" s="29" t="s">
        <v>65</v>
      </c>
      <c r="B2089" s="29">
        <v>32829</v>
      </c>
    </row>
    <row r="2090" spans="1:2" x14ac:dyDescent="0.3">
      <c r="A2090" s="26" t="s">
        <v>26</v>
      </c>
      <c r="B2090" s="26">
        <v>52094</v>
      </c>
    </row>
    <row r="2091" spans="1:2" x14ac:dyDescent="0.3">
      <c r="A2091" s="29" t="s">
        <v>26</v>
      </c>
      <c r="B2091" s="29">
        <v>47902</v>
      </c>
    </row>
    <row r="2092" spans="1:2" x14ac:dyDescent="0.3">
      <c r="A2092" s="26" t="s">
        <v>26</v>
      </c>
      <c r="B2092" s="26">
        <v>45629</v>
      </c>
    </row>
    <row r="2093" spans="1:2" x14ac:dyDescent="0.3">
      <c r="A2093" s="29" t="s">
        <v>65</v>
      </c>
      <c r="B2093" s="29">
        <v>56623</v>
      </c>
    </row>
    <row r="2094" spans="1:2" x14ac:dyDescent="0.3">
      <c r="A2094" s="26" t="s">
        <v>65</v>
      </c>
      <c r="B2094" s="26">
        <v>41169</v>
      </c>
    </row>
    <row r="2095" spans="1:2" x14ac:dyDescent="0.3">
      <c r="A2095" s="29" t="s">
        <v>65</v>
      </c>
      <c r="B2095" s="29">
        <v>45322</v>
      </c>
    </row>
    <row r="2096" spans="1:2" x14ac:dyDescent="0.3">
      <c r="A2096" s="26" t="s">
        <v>26</v>
      </c>
      <c r="B2096" s="26">
        <v>49761</v>
      </c>
    </row>
    <row r="2097" spans="1:2" x14ac:dyDescent="0.3">
      <c r="A2097" s="29" t="s">
        <v>26</v>
      </c>
      <c r="B2097" s="29">
        <v>51064</v>
      </c>
    </row>
    <row r="2098" spans="1:2" x14ac:dyDescent="0.3">
      <c r="A2098" s="26" t="s">
        <v>26</v>
      </c>
      <c r="B2098" s="26">
        <v>73378</v>
      </c>
    </row>
    <row r="2099" spans="1:2" x14ac:dyDescent="0.3">
      <c r="A2099" s="29" t="s">
        <v>26</v>
      </c>
      <c r="B2099" s="29">
        <v>48509</v>
      </c>
    </row>
    <row r="2100" spans="1:2" x14ac:dyDescent="0.3">
      <c r="A2100" s="26" t="s">
        <v>26</v>
      </c>
      <c r="B2100" s="26">
        <v>77224</v>
      </c>
    </row>
    <row r="2101" spans="1:2" x14ac:dyDescent="0.3">
      <c r="A2101" s="29" t="s">
        <v>26</v>
      </c>
      <c r="B2101" s="29">
        <v>43859</v>
      </c>
    </row>
    <row r="2102" spans="1:2" x14ac:dyDescent="0.3">
      <c r="A2102" s="26" t="s">
        <v>26</v>
      </c>
      <c r="B2102" s="26">
        <v>55901</v>
      </c>
    </row>
    <row r="2103" spans="1:2" x14ac:dyDescent="0.3">
      <c r="A2103" s="29" t="s">
        <v>26</v>
      </c>
      <c r="B2103" s="29">
        <v>30240</v>
      </c>
    </row>
    <row r="2104" spans="1:2" x14ac:dyDescent="0.3">
      <c r="A2104" s="26" t="s">
        <v>26</v>
      </c>
      <c r="B2104" s="26">
        <v>51614</v>
      </c>
    </row>
    <row r="2105" spans="1:2" x14ac:dyDescent="0.3">
      <c r="A2105" s="29" t="s">
        <v>26</v>
      </c>
      <c r="B2105" s="29">
        <v>60429</v>
      </c>
    </row>
    <row r="2106" spans="1:2" x14ac:dyDescent="0.3">
      <c r="A2106" s="26" t="s">
        <v>26</v>
      </c>
      <c r="B2106" s="26">
        <v>44608</v>
      </c>
    </row>
    <row r="2107" spans="1:2" x14ac:dyDescent="0.3">
      <c r="A2107" s="29" t="s">
        <v>26</v>
      </c>
      <c r="B2107" s="29">
        <v>27320</v>
      </c>
    </row>
    <row r="2108" spans="1:2" x14ac:dyDescent="0.3">
      <c r="A2108" s="26" t="s">
        <v>26</v>
      </c>
      <c r="B2108" s="26">
        <v>44215</v>
      </c>
    </row>
    <row r="2109" spans="1:2" x14ac:dyDescent="0.3">
      <c r="A2109" s="29" t="s">
        <v>26</v>
      </c>
      <c r="B2109" s="29">
        <v>42773</v>
      </c>
    </row>
    <row r="2110" spans="1:2" x14ac:dyDescent="0.3">
      <c r="A2110" s="26" t="s">
        <v>26</v>
      </c>
      <c r="B2110" s="26">
        <v>48723</v>
      </c>
    </row>
    <row r="2111" spans="1:2" x14ac:dyDescent="0.3">
      <c r="A2111" s="29" t="s">
        <v>26</v>
      </c>
      <c r="B2111" s="29">
        <v>46297</v>
      </c>
    </row>
    <row r="2112" spans="1:2" x14ac:dyDescent="0.3">
      <c r="A2112" s="26" t="s">
        <v>26</v>
      </c>
      <c r="B2112" s="26">
        <v>48183</v>
      </c>
    </row>
    <row r="2113" spans="1:2" x14ac:dyDescent="0.3">
      <c r="A2113" s="29" t="s">
        <v>26</v>
      </c>
      <c r="B2113" s="29">
        <v>86623</v>
      </c>
    </row>
    <row r="2114" spans="1:2" x14ac:dyDescent="0.3">
      <c r="A2114" s="26" t="s">
        <v>26</v>
      </c>
      <c r="B2114" s="26">
        <v>41977</v>
      </c>
    </row>
    <row r="2115" spans="1:2" x14ac:dyDescent="0.3">
      <c r="A2115" s="29" t="s">
        <v>26</v>
      </c>
      <c r="B2115" s="29">
        <v>53365</v>
      </c>
    </row>
    <row r="2116" spans="1:2" x14ac:dyDescent="0.3">
      <c r="A2116" s="26" t="s">
        <v>26</v>
      </c>
      <c r="B2116" s="26">
        <v>38631</v>
      </c>
    </row>
    <row r="2117" spans="1:2" x14ac:dyDescent="0.3">
      <c r="A2117" s="29" t="s">
        <v>26</v>
      </c>
      <c r="B2117" s="29">
        <v>41955</v>
      </c>
    </row>
    <row r="2118" spans="1:2" x14ac:dyDescent="0.3">
      <c r="A2118" s="26" t="s">
        <v>26</v>
      </c>
      <c r="B2118" s="26">
        <v>36903</v>
      </c>
    </row>
    <row r="2119" spans="1:2" x14ac:dyDescent="0.3">
      <c r="A2119" s="29" t="s">
        <v>26</v>
      </c>
      <c r="B2119" s="29">
        <v>50294</v>
      </c>
    </row>
    <row r="2120" spans="1:2" x14ac:dyDescent="0.3">
      <c r="A2120" s="26" t="s">
        <v>26</v>
      </c>
      <c r="B2120" s="26">
        <v>65919</v>
      </c>
    </row>
    <row r="2121" spans="1:2" x14ac:dyDescent="0.3">
      <c r="A2121" s="29" t="s">
        <v>26</v>
      </c>
      <c r="B2121" s="29">
        <v>42271</v>
      </c>
    </row>
    <row r="2122" spans="1:2" x14ac:dyDescent="0.3">
      <c r="A2122" s="26" t="s">
        <v>26</v>
      </c>
      <c r="B2122" s="26">
        <v>45594</v>
      </c>
    </row>
    <row r="2123" spans="1:2" x14ac:dyDescent="0.3">
      <c r="A2123" s="29" t="s">
        <v>26</v>
      </c>
      <c r="B2123" s="29">
        <v>50783</v>
      </c>
    </row>
    <row r="2124" spans="1:2" x14ac:dyDescent="0.3">
      <c r="A2124" s="26" t="s">
        <v>26</v>
      </c>
      <c r="B2124" s="26">
        <v>31877</v>
      </c>
    </row>
    <row r="2125" spans="1:2" x14ac:dyDescent="0.3">
      <c r="A2125" s="29" t="s">
        <v>65</v>
      </c>
      <c r="B2125" s="29">
        <v>63292</v>
      </c>
    </row>
    <row r="2126" spans="1:2" x14ac:dyDescent="0.3">
      <c r="A2126" s="26" t="s">
        <v>26</v>
      </c>
      <c r="B2126" s="26">
        <v>58183</v>
      </c>
    </row>
    <row r="2127" spans="1:2" x14ac:dyDescent="0.3">
      <c r="A2127" s="29" t="s">
        <v>26</v>
      </c>
      <c r="B2127" s="29">
        <v>30692</v>
      </c>
    </row>
    <row r="2128" spans="1:2" x14ac:dyDescent="0.3">
      <c r="A2128" s="26" t="s">
        <v>26</v>
      </c>
      <c r="B2128" s="26">
        <v>32762</v>
      </c>
    </row>
    <row r="2129" spans="1:2" x14ac:dyDescent="0.3">
      <c r="A2129" s="29" t="s">
        <v>26</v>
      </c>
      <c r="B2129" s="29">
        <v>39758</v>
      </c>
    </row>
    <row r="2130" spans="1:2" x14ac:dyDescent="0.3">
      <c r="A2130" s="26" t="s">
        <v>26</v>
      </c>
      <c r="B2130" s="26">
        <v>37531</v>
      </c>
    </row>
    <row r="2131" spans="1:2" x14ac:dyDescent="0.3">
      <c r="A2131" s="29" t="s">
        <v>26</v>
      </c>
      <c r="B2131" s="29">
        <v>42478</v>
      </c>
    </row>
    <row r="2132" spans="1:2" x14ac:dyDescent="0.3">
      <c r="A2132" s="26" t="s">
        <v>26</v>
      </c>
      <c r="B2132" s="26">
        <v>34384</v>
      </c>
    </row>
    <row r="2133" spans="1:2" x14ac:dyDescent="0.3">
      <c r="A2133" s="29" t="s">
        <v>26</v>
      </c>
      <c r="B2133" s="29">
        <v>40171</v>
      </c>
    </row>
    <row r="2134" spans="1:2" x14ac:dyDescent="0.3">
      <c r="A2134" s="26" t="s">
        <v>26</v>
      </c>
      <c r="B2134" s="26">
        <v>48839</v>
      </c>
    </row>
    <row r="2135" spans="1:2" x14ac:dyDescent="0.3">
      <c r="A2135" s="29" t="s">
        <v>26</v>
      </c>
      <c r="B2135" s="29">
        <v>53409</v>
      </c>
    </row>
    <row r="2136" spans="1:2" x14ac:dyDescent="0.3">
      <c r="A2136" s="26" t="s">
        <v>26</v>
      </c>
      <c r="B2136" s="26">
        <v>47666</v>
      </c>
    </row>
    <row r="2137" spans="1:2" x14ac:dyDescent="0.3">
      <c r="A2137" s="29" t="s">
        <v>26</v>
      </c>
      <c r="B2137" s="29">
        <v>58099</v>
      </c>
    </row>
    <row r="2138" spans="1:2" x14ac:dyDescent="0.3">
      <c r="A2138" s="26" t="s">
        <v>26</v>
      </c>
      <c r="B2138" s="26">
        <v>56037</v>
      </c>
    </row>
    <row r="2139" spans="1:2" x14ac:dyDescent="0.3">
      <c r="A2139" s="29" t="s">
        <v>26</v>
      </c>
      <c r="B2139" s="29">
        <v>57825</v>
      </c>
    </row>
    <row r="2140" spans="1:2" x14ac:dyDescent="0.3">
      <c r="A2140" s="26" t="s">
        <v>26</v>
      </c>
      <c r="B2140" s="26">
        <v>45823</v>
      </c>
    </row>
    <row r="2141" spans="1:2" x14ac:dyDescent="0.3">
      <c r="A2141" s="29" t="s">
        <v>26</v>
      </c>
      <c r="B2141" s="29">
        <v>75466</v>
      </c>
    </row>
    <row r="2142" spans="1:2" x14ac:dyDescent="0.3">
      <c r="A2142" s="26" t="s">
        <v>26</v>
      </c>
      <c r="B2142" s="26">
        <v>49460</v>
      </c>
    </row>
    <row r="2143" spans="1:2" x14ac:dyDescent="0.3">
      <c r="A2143" s="29" t="s">
        <v>26</v>
      </c>
      <c r="B2143" s="29">
        <v>56529</v>
      </c>
    </row>
    <row r="2144" spans="1:2" x14ac:dyDescent="0.3">
      <c r="A2144" s="26" t="s">
        <v>65</v>
      </c>
      <c r="B2144" s="26">
        <v>49040</v>
      </c>
    </row>
    <row r="2145" spans="1:2" x14ac:dyDescent="0.3">
      <c r="A2145" s="29" t="s">
        <v>26</v>
      </c>
      <c r="B2145" s="29">
        <v>65781</v>
      </c>
    </row>
    <row r="2146" spans="1:2" x14ac:dyDescent="0.3">
      <c r="A2146" s="26" t="s">
        <v>26</v>
      </c>
      <c r="B2146" s="26">
        <v>44879</v>
      </c>
    </row>
    <row r="2147" spans="1:2" x14ac:dyDescent="0.3">
      <c r="A2147" s="29" t="s">
        <v>26</v>
      </c>
      <c r="B2147" s="29">
        <v>57579</v>
      </c>
    </row>
    <row r="2148" spans="1:2" x14ac:dyDescent="0.3">
      <c r="A2148" s="26" t="s">
        <v>26</v>
      </c>
      <c r="B2148" s="26">
        <v>54932</v>
      </c>
    </row>
    <row r="2149" spans="1:2" x14ac:dyDescent="0.3">
      <c r="A2149" s="29" t="s">
        <v>26</v>
      </c>
      <c r="B2149" s="29">
        <v>43188</v>
      </c>
    </row>
    <row r="2150" spans="1:2" x14ac:dyDescent="0.3">
      <c r="A2150" s="26" t="s">
        <v>26</v>
      </c>
      <c r="B2150" s="26">
        <v>32832</v>
      </c>
    </row>
    <row r="2151" spans="1:2" x14ac:dyDescent="0.3">
      <c r="A2151" s="29" t="s">
        <v>26</v>
      </c>
      <c r="B2151" s="29">
        <v>73581</v>
      </c>
    </row>
    <row r="2152" spans="1:2" x14ac:dyDescent="0.3">
      <c r="A2152" s="26" t="s">
        <v>26</v>
      </c>
      <c r="B2152" s="26">
        <v>76324</v>
      </c>
    </row>
    <row r="2153" spans="1:2" x14ac:dyDescent="0.3">
      <c r="A2153" s="29" t="s">
        <v>26</v>
      </c>
      <c r="B2153" s="29">
        <v>57036</v>
      </c>
    </row>
    <row r="2154" spans="1:2" x14ac:dyDescent="0.3">
      <c r="A2154" s="26" t="s">
        <v>26</v>
      </c>
      <c r="B2154" s="26">
        <v>48404</v>
      </c>
    </row>
    <row r="2155" spans="1:2" x14ac:dyDescent="0.3">
      <c r="A2155" s="29" t="s">
        <v>26</v>
      </c>
      <c r="B2155" s="29">
        <v>52061</v>
      </c>
    </row>
    <row r="2156" spans="1:2" x14ac:dyDescent="0.3">
      <c r="A2156" s="26" t="s">
        <v>26</v>
      </c>
      <c r="B2156" s="26">
        <v>59480</v>
      </c>
    </row>
    <row r="2157" spans="1:2" x14ac:dyDescent="0.3">
      <c r="A2157" s="29" t="s">
        <v>65</v>
      </c>
      <c r="B2157" s="29">
        <v>45657</v>
      </c>
    </row>
    <row r="2158" spans="1:2" x14ac:dyDescent="0.3">
      <c r="A2158" s="26" t="s">
        <v>65</v>
      </c>
      <c r="B2158" s="26">
        <v>28638</v>
      </c>
    </row>
    <row r="2159" spans="1:2" x14ac:dyDescent="0.3">
      <c r="A2159" s="29" t="s">
        <v>26</v>
      </c>
      <c r="B2159" s="29">
        <v>40475</v>
      </c>
    </row>
    <row r="2160" spans="1:2" x14ac:dyDescent="0.3">
      <c r="A2160" s="26" t="s">
        <v>26</v>
      </c>
      <c r="B2160" s="26">
        <v>50864</v>
      </c>
    </row>
    <row r="2161" spans="1:2" x14ac:dyDescent="0.3">
      <c r="A2161" s="29" t="s">
        <v>26</v>
      </c>
      <c r="B2161" s="29">
        <v>50032</v>
      </c>
    </row>
    <row r="2162" spans="1:2" x14ac:dyDescent="0.3">
      <c r="A2162" s="26" t="s">
        <v>26</v>
      </c>
      <c r="B2162" s="26">
        <v>55558</v>
      </c>
    </row>
    <row r="2163" spans="1:2" x14ac:dyDescent="0.3">
      <c r="A2163" s="29" t="s">
        <v>26</v>
      </c>
      <c r="B2163" s="29">
        <v>28581</v>
      </c>
    </row>
    <row r="2164" spans="1:2" x14ac:dyDescent="0.3">
      <c r="A2164" s="26" t="s">
        <v>26</v>
      </c>
      <c r="B2164" s="26">
        <v>37040</v>
      </c>
    </row>
    <row r="2165" spans="1:2" x14ac:dyDescent="0.3">
      <c r="A2165" s="29" t="s">
        <v>26</v>
      </c>
      <c r="B2165" s="29">
        <v>44432</v>
      </c>
    </row>
    <row r="2166" spans="1:2" x14ac:dyDescent="0.3">
      <c r="A2166" s="26" t="s">
        <v>26</v>
      </c>
      <c r="B2166" s="26">
        <v>39316</v>
      </c>
    </row>
    <row r="2167" spans="1:2" x14ac:dyDescent="0.3">
      <c r="A2167" s="29" t="s">
        <v>65</v>
      </c>
      <c r="B2167" s="29">
        <v>54772</v>
      </c>
    </row>
    <row r="2168" spans="1:2" x14ac:dyDescent="0.3">
      <c r="A2168" s="26" t="s">
        <v>26</v>
      </c>
      <c r="B2168" s="26">
        <v>41711</v>
      </c>
    </row>
    <row r="2169" spans="1:2" x14ac:dyDescent="0.3">
      <c r="A2169" s="29" t="s">
        <v>65</v>
      </c>
      <c r="B2169" s="29">
        <v>26636</v>
      </c>
    </row>
    <row r="2170" spans="1:2" x14ac:dyDescent="0.3">
      <c r="A2170" s="26" t="s">
        <v>26</v>
      </c>
      <c r="B2170" s="26">
        <v>32711</v>
      </c>
    </row>
    <row r="2171" spans="1:2" x14ac:dyDescent="0.3">
      <c r="A2171" s="29" t="s">
        <v>26</v>
      </c>
      <c r="B2171" s="29">
        <v>64168</v>
      </c>
    </row>
    <row r="2172" spans="1:2" x14ac:dyDescent="0.3">
      <c r="A2172" s="26" t="s">
        <v>65</v>
      </c>
      <c r="B2172" s="26">
        <v>54573</v>
      </c>
    </row>
    <row r="2173" spans="1:2" x14ac:dyDescent="0.3">
      <c r="A2173" s="29" t="s">
        <v>26</v>
      </c>
      <c r="B2173" s="29">
        <v>52278</v>
      </c>
    </row>
    <row r="2174" spans="1:2" x14ac:dyDescent="0.3">
      <c r="A2174" s="26" t="s">
        <v>26</v>
      </c>
      <c r="B2174" s="26">
        <v>53462</v>
      </c>
    </row>
    <row r="2175" spans="1:2" x14ac:dyDescent="0.3">
      <c r="A2175" s="29" t="s">
        <v>26</v>
      </c>
      <c r="B2175" s="29">
        <v>34092</v>
      </c>
    </row>
    <row r="2176" spans="1:2" x14ac:dyDescent="0.3">
      <c r="A2176" s="26" t="s">
        <v>65</v>
      </c>
      <c r="B2176" s="26">
        <v>41957</v>
      </c>
    </row>
    <row r="2177" spans="1:2" x14ac:dyDescent="0.3">
      <c r="A2177" s="29" t="s">
        <v>26</v>
      </c>
      <c r="B2177" s="29">
        <v>32348</v>
      </c>
    </row>
    <row r="2178" spans="1:2" x14ac:dyDescent="0.3">
      <c r="A2178" s="26" t="s">
        <v>26</v>
      </c>
      <c r="B2178" s="26">
        <v>56363</v>
      </c>
    </row>
    <row r="2179" spans="1:2" x14ac:dyDescent="0.3">
      <c r="A2179" s="29" t="s">
        <v>26</v>
      </c>
      <c r="B2179" s="29">
        <v>35743</v>
      </c>
    </row>
    <row r="2180" spans="1:2" x14ac:dyDescent="0.3">
      <c r="A2180" s="26" t="s">
        <v>26</v>
      </c>
      <c r="B2180" s="26">
        <v>48488</v>
      </c>
    </row>
    <row r="2181" spans="1:2" x14ac:dyDescent="0.3">
      <c r="A2181" s="29" t="s">
        <v>65</v>
      </c>
      <c r="B2181" s="29">
        <v>51483</v>
      </c>
    </row>
    <row r="2182" spans="1:2" x14ac:dyDescent="0.3">
      <c r="A2182" s="26" t="s">
        <v>26</v>
      </c>
      <c r="B2182" s="26">
        <v>53788</v>
      </c>
    </row>
    <row r="2183" spans="1:2" x14ac:dyDescent="0.3">
      <c r="A2183" s="29" t="s">
        <v>26</v>
      </c>
      <c r="B2183" s="29">
        <v>48539</v>
      </c>
    </row>
    <row r="2184" spans="1:2" x14ac:dyDescent="0.3">
      <c r="A2184" s="26" t="s">
        <v>26</v>
      </c>
      <c r="B2184" s="26">
        <v>50723</v>
      </c>
    </row>
    <row r="2185" spans="1:2" x14ac:dyDescent="0.3">
      <c r="A2185" s="29" t="s">
        <v>26</v>
      </c>
      <c r="B2185" s="29">
        <v>44212</v>
      </c>
    </row>
    <row r="2186" spans="1:2" x14ac:dyDescent="0.3">
      <c r="A2186" s="26" t="s">
        <v>26</v>
      </c>
      <c r="B2186" s="26">
        <v>50524</v>
      </c>
    </row>
    <row r="2187" spans="1:2" x14ac:dyDescent="0.3">
      <c r="A2187" s="29" t="s">
        <v>26</v>
      </c>
      <c r="B2187" s="29">
        <v>44555</v>
      </c>
    </row>
    <row r="2188" spans="1:2" x14ac:dyDescent="0.3">
      <c r="A2188" s="26" t="s">
        <v>65</v>
      </c>
      <c r="B2188" s="26">
        <v>52670</v>
      </c>
    </row>
    <row r="2189" spans="1:2" x14ac:dyDescent="0.3">
      <c r="A2189" s="29" t="s">
        <v>26</v>
      </c>
      <c r="B2189" s="29">
        <v>55610</v>
      </c>
    </row>
    <row r="2190" spans="1:2" x14ac:dyDescent="0.3">
      <c r="A2190" s="26" t="s">
        <v>26</v>
      </c>
      <c r="B2190" s="26">
        <v>68605</v>
      </c>
    </row>
    <row r="2191" spans="1:2" x14ac:dyDescent="0.3">
      <c r="A2191" s="29" t="s">
        <v>26</v>
      </c>
      <c r="B2191" s="29">
        <v>33821</v>
      </c>
    </row>
    <row r="2192" spans="1:2" x14ac:dyDescent="0.3">
      <c r="A2192" s="26" t="s">
        <v>65</v>
      </c>
      <c r="B2192" s="26">
        <v>41141</v>
      </c>
    </row>
    <row r="2193" spans="1:2" x14ac:dyDescent="0.3">
      <c r="A2193" s="29" t="s">
        <v>26</v>
      </c>
      <c r="B2193" s="29">
        <v>48140</v>
      </c>
    </row>
    <row r="2194" spans="1:2" x14ac:dyDescent="0.3">
      <c r="A2194" s="26" t="s">
        <v>26</v>
      </c>
      <c r="B2194" s="26">
        <v>41437</v>
      </c>
    </row>
    <row r="2195" spans="1:2" x14ac:dyDescent="0.3">
      <c r="A2195" s="29" t="s">
        <v>26</v>
      </c>
      <c r="B2195" s="29">
        <v>50703</v>
      </c>
    </row>
    <row r="2196" spans="1:2" x14ac:dyDescent="0.3">
      <c r="A2196" s="26" t="s">
        <v>65</v>
      </c>
      <c r="B2196" s="26">
        <v>34780</v>
      </c>
    </row>
    <row r="2197" spans="1:2" x14ac:dyDescent="0.3">
      <c r="A2197" s="29" t="s">
        <v>26</v>
      </c>
      <c r="B2197" s="29">
        <v>39267</v>
      </c>
    </row>
    <row r="2198" spans="1:2" x14ac:dyDescent="0.3">
      <c r="A2198" s="26" t="s">
        <v>26</v>
      </c>
      <c r="B2198" s="26">
        <v>48730</v>
      </c>
    </row>
    <row r="2199" spans="1:2" x14ac:dyDescent="0.3">
      <c r="A2199" s="29" t="s">
        <v>26</v>
      </c>
      <c r="B2199" s="29">
        <v>49256</v>
      </c>
    </row>
    <row r="2200" spans="1:2" x14ac:dyDescent="0.3">
      <c r="A2200" s="26" t="s">
        <v>26</v>
      </c>
      <c r="B2200" s="26">
        <v>74715</v>
      </c>
    </row>
    <row r="2201" spans="1:2" x14ac:dyDescent="0.3">
      <c r="A2201" s="29" t="s">
        <v>26</v>
      </c>
      <c r="B2201" s="29">
        <v>64230</v>
      </c>
    </row>
    <row r="2202" spans="1:2" x14ac:dyDescent="0.3">
      <c r="A2202" s="26" t="s">
        <v>26</v>
      </c>
      <c r="B2202" s="26">
        <v>63584</v>
      </c>
    </row>
    <row r="2203" spans="1:2" x14ac:dyDescent="0.3">
      <c r="A2203" s="29" t="s">
        <v>26</v>
      </c>
      <c r="B2203" s="29">
        <v>53872</v>
      </c>
    </row>
    <row r="2204" spans="1:2" x14ac:dyDescent="0.3">
      <c r="A2204" s="26" t="s">
        <v>26</v>
      </c>
      <c r="B2204" s="26">
        <v>38037</v>
      </c>
    </row>
    <row r="2205" spans="1:2" x14ac:dyDescent="0.3">
      <c r="A2205" s="29" t="s">
        <v>26</v>
      </c>
      <c r="B2205" s="29">
        <v>51076</v>
      </c>
    </row>
    <row r="2206" spans="1:2" x14ac:dyDescent="0.3">
      <c r="A2206" s="26" t="s">
        <v>26</v>
      </c>
      <c r="B2206" s="26">
        <v>34407</v>
      </c>
    </row>
    <row r="2207" spans="1:2" x14ac:dyDescent="0.3">
      <c r="A2207" s="29" t="s">
        <v>65</v>
      </c>
      <c r="B2207" s="29">
        <v>34798</v>
      </c>
    </row>
    <row r="2208" spans="1:2" x14ac:dyDescent="0.3">
      <c r="A2208" s="26" t="s">
        <v>26</v>
      </c>
      <c r="B2208" s="26">
        <v>51703</v>
      </c>
    </row>
    <row r="2209" spans="1:2" x14ac:dyDescent="0.3">
      <c r="A2209" s="29" t="s">
        <v>65</v>
      </c>
      <c r="B2209" s="29">
        <v>39769</v>
      </c>
    </row>
    <row r="2210" spans="1:2" x14ac:dyDescent="0.3">
      <c r="A2210" s="26" t="s">
        <v>26</v>
      </c>
      <c r="B2210" s="26">
        <v>35367</v>
      </c>
    </row>
    <row r="2211" spans="1:2" x14ac:dyDescent="0.3">
      <c r="A2211" s="29" t="s">
        <v>26</v>
      </c>
      <c r="B2211" s="29">
        <v>54824</v>
      </c>
    </row>
    <row r="2212" spans="1:2" x14ac:dyDescent="0.3">
      <c r="A2212" s="26" t="s">
        <v>26</v>
      </c>
      <c r="B2212" s="26">
        <v>53101</v>
      </c>
    </row>
    <row r="2213" spans="1:2" x14ac:dyDescent="0.3">
      <c r="A2213" s="29" t="s">
        <v>26</v>
      </c>
      <c r="B2213" s="29">
        <v>34188</v>
      </c>
    </row>
    <row r="2214" spans="1:2" x14ac:dyDescent="0.3">
      <c r="A2214" s="26" t="s">
        <v>26</v>
      </c>
      <c r="B2214" s="26">
        <v>43856</v>
      </c>
    </row>
    <row r="2215" spans="1:2" x14ac:dyDescent="0.3">
      <c r="A2215" s="29" t="s">
        <v>26</v>
      </c>
      <c r="B2215" s="29">
        <v>61752</v>
      </c>
    </row>
    <row r="2216" spans="1:2" x14ac:dyDescent="0.3">
      <c r="A2216" s="26" t="s">
        <v>26</v>
      </c>
      <c r="B2216" s="26">
        <v>34561</v>
      </c>
    </row>
    <row r="2217" spans="1:2" x14ac:dyDescent="0.3">
      <c r="A2217" s="29" t="s">
        <v>26</v>
      </c>
      <c r="B2217" s="29">
        <v>41807</v>
      </c>
    </row>
    <row r="2218" spans="1:2" x14ac:dyDescent="0.3">
      <c r="A2218" s="26" t="s">
        <v>26</v>
      </c>
      <c r="B2218" s="26">
        <v>52257</v>
      </c>
    </row>
    <row r="2219" spans="1:2" x14ac:dyDescent="0.3">
      <c r="A2219" s="29" t="s">
        <v>26</v>
      </c>
      <c r="B2219" s="29">
        <v>57204</v>
      </c>
    </row>
    <row r="2220" spans="1:2" x14ac:dyDescent="0.3">
      <c r="A2220" s="26" t="s">
        <v>65</v>
      </c>
      <c r="B2220" s="26">
        <v>40001</v>
      </c>
    </row>
    <row r="2221" spans="1:2" x14ac:dyDescent="0.3">
      <c r="A2221" s="29" t="s">
        <v>26</v>
      </c>
      <c r="B2221" s="29">
        <v>66493</v>
      </c>
    </row>
    <row r="2222" spans="1:2" x14ac:dyDescent="0.3">
      <c r="A2222" s="26" t="s">
        <v>65</v>
      </c>
      <c r="B2222" s="26">
        <v>30291</v>
      </c>
    </row>
    <row r="2223" spans="1:2" x14ac:dyDescent="0.3">
      <c r="A2223" s="29" t="s">
        <v>26</v>
      </c>
      <c r="B2223" s="29">
        <v>51860</v>
      </c>
    </row>
    <row r="2224" spans="1:2" x14ac:dyDescent="0.3">
      <c r="A2224" s="26" t="s">
        <v>65</v>
      </c>
      <c r="B2224" s="26">
        <v>41995</v>
      </c>
    </row>
    <row r="2225" spans="1:2" x14ac:dyDescent="0.3">
      <c r="A2225" s="29" t="s">
        <v>65</v>
      </c>
      <c r="B2225" s="29">
        <v>39218</v>
      </c>
    </row>
    <row r="2226" spans="1:2" x14ac:dyDescent="0.3">
      <c r="A2226" s="26" t="s">
        <v>26</v>
      </c>
      <c r="B2226" s="26">
        <v>39125</v>
      </c>
    </row>
    <row r="2227" spans="1:2" x14ac:dyDescent="0.3">
      <c r="A2227" s="29" t="s">
        <v>65</v>
      </c>
      <c r="B2227" s="29">
        <v>47801</v>
      </c>
    </row>
    <row r="2228" spans="1:2" x14ac:dyDescent="0.3">
      <c r="A2228" s="26" t="s">
        <v>26</v>
      </c>
      <c r="B2228" s="26">
        <v>45422</v>
      </c>
    </row>
    <row r="2229" spans="1:2" x14ac:dyDescent="0.3">
      <c r="A2229" s="29" t="s">
        <v>26</v>
      </c>
      <c r="B2229" s="29">
        <v>41752</v>
      </c>
    </row>
    <row r="2230" spans="1:2" x14ac:dyDescent="0.3">
      <c r="A2230" s="26" t="s">
        <v>65</v>
      </c>
      <c r="B2230" s="26">
        <v>56676</v>
      </c>
    </row>
    <row r="2231" spans="1:2" x14ac:dyDescent="0.3">
      <c r="A2231" s="29" t="s">
        <v>26</v>
      </c>
      <c r="B2231" s="29">
        <v>64415</v>
      </c>
    </row>
    <row r="2232" spans="1:2" x14ac:dyDescent="0.3">
      <c r="A2232" s="26" t="s">
        <v>26</v>
      </c>
      <c r="B2232" s="26">
        <v>33605</v>
      </c>
    </row>
    <row r="2233" spans="1:2" x14ac:dyDescent="0.3">
      <c r="A2233" s="29" t="s">
        <v>26</v>
      </c>
      <c r="B2233" s="29">
        <v>41766</v>
      </c>
    </row>
    <row r="2234" spans="1:2" x14ac:dyDescent="0.3">
      <c r="A2234" s="26" t="s">
        <v>26</v>
      </c>
      <c r="B2234" s="26">
        <v>38478</v>
      </c>
    </row>
    <row r="2235" spans="1:2" x14ac:dyDescent="0.3">
      <c r="A2235" s="29" t="s">
        <v>65</v>
      </c>
      <c r="B2235" s="29">
        <v>28065</v>
      </c>
    </row>
    <row r="2236" spans="1:2" x14ac:dyDescent="0.3">
      <c r="A2236" s="26" t="s">
        <v>26</v>
      </c>
      <c r="B2236" s="26">
        <v>41607</v>
      </c>
    </row>
    <row r="2237" spans="1:2" x14ac:dyDescent="0.3">
      <c r="A2237" s="29" t="s">
        <v>26</v>
      </c>
      <c r="B2237" s="29">
        <v>53078</v>
      </c>
    </row>
    <row r="2238" spans="1:2" x14ac:dyDescent="0.3">
      <c r="A2238" s="26" t="s">
        <v>26</v>
      </c>
      <c r="B2238" s="26">
        <v>43386</v>
      </c>
    </row>
    <row r="2239" spans="1:2" x14ac:dyDescent="0.3">
      <c r="A2239" s="29" t="s">
        <v>26</v>
      </c>
      <c r="B2239" s="29">
        <v>74189</v>
      </c>
    </row>
    <row r="2240" spans="1:2" x14ac:dyDescent="0.3">
      <c r="A2240" s="26" t="s">
        <v>26</v>
      </c>
      <c r="B2240" s="26">
        <v>59027</v>
      </c>
    </row>
    <row r="2241" spans="1:2" x14ac:dyDescent="0.3">
      <c r="A2241" s="29" t="s">
        <v>26</v>
      </c>
      <c r="B2241" s="29">
        <v>35772</v>
      </c>
    </row>
    <row r="2242" spans="1:2" x14ac:dyDescent="0.3">
      <c r="A2242" s="26" t="s">
        <v>26</v>
      </c>
      <c r="B2242" s="26">
        <v>41894</v>
      </c>
    </row>
    <row r="2243" spans="1:2" x14ac:dyDescent="0.3">
      <c r="A2243" s="29" t="s">
        <v>65</v>
      </c>
      <c r="B2243" s="29">
        <v>40936</v>
      </c>
    </row>
    <row r="2244" spans="1:2" x14ac:dyDescent="0.3">
      <c r="A2244" s="26" t="s">
        <v>26</v>
      </c>
      <c r="B2244" s="26">
        <v>30050</v>
      </c>
    </row>
    <row r="2245" spans="1:2" x14ac:dyDescent="0.3">
      <c r="A2245" s="29" t="s">
        <v>26</v>
      </c>
      <c r="B2245" s="29">
        <v>42839</v>
      </c>
    </row>
    <row r="2246" spans="1:2" x14ac:dyDescent="0.3">
      <c r="A2246" s="26" t="s">
        <v>26</v>
      </c>
      <c r="B2246" s="26">
        <v>56829</v>
      </c>
    </row>
    <row r="2247" spans="1:2" x14ac:dyDescent="0.3">
      <c r="A2247" s="29" t="s">
        <v>26</v>
      </c>
      <c r="B2247" s="29">
        <v>62238</v>
      </c>
    </row>
    <row r="2248" spans="1:2" x14ac:dyDescent="0.3">
      <c r="A2248" s="26" t="s">
        <v>26</v>
      </c>
      <c r="B2248" s="26">
        <v>58864</v>
      </c>
    </row>
    <row r="2249" spans="1:2" x14ac:dyDescent="0.3">
      <c r="A2249" s="29" t="s">
        <v>26</v>
      </c>
      <c r="B2249" s="29">
        <v>33074</v>
      </c>
    </row>
    <row r="2250" spans="1:2" x14ac:dyDescent="0.3">
      <c r="A2250" s="26" t="s">
        <v>26</v>
      </c>
      <c r="B2250" s="26">
        <v>60821</v>
      </c>
    </row>
    <row r="2251" spans="1:2" x14ac:dyDescent="0.3">
      <c r="A2251" s="29" t="s">
        <v>26</v>
      </c>
      <c r="B2251" s="29">
        <v>45433</v>
      </c>
    </row>
    <row r="2252" spans="1:2" x14ac:dyDescent="0.3">
      <c r="A2252" s="26" t="s">
        <v>26</v>
      </c>
      <c r="B2252" s="26">
        <v>40273</v>
      </c>
    </row>
    <row r="2253" spans="1:2" x14ac:dyDescent="0.3">
      <c r="A2253" s="29" t="s">
        <v>26</v>
      </c>
      <c r="B2253" s="29">
        <v>48358</v>
      </c>
    </row>
    <row r="2254" spans="1:2" x14ac:dyDescent="0.3">
      <c r="A2254" s="26" t="s">
        <v>26</v>
      </c>
      <c r="B2254" s="26">
        <v>71178</v>
      </c>
    </row>
    <row r="2255" spans="1:2" x14ac:dyDescent="0.3">
      <c r="A2255" s="29" t="s">
        <v>65</v>
      </c>
      <c r="B2255" s="29">
        <v>51608</v>
      </c>
    </row>
    <row r="2256" spans="1:2" x14ac:dyDescent="0.3">
      <c r="A2256" s="26" t="s">
        <v>26</v>
      </c>
      <c r="B2256" s="26">
        <v>65317</v>
      </c>
    </row>
    <row r="2257" spans="1:2" x14ac:dyDescent="0.3">
      <c r="A2257" s="29" t="s">
        <v>65</v>
      </c>
      <c r="B2257" s="29">
        <v>69868</v>
      </c>
    </row>
    <row r="2258" spans="1:2" x14ac:dyDescent="0.3">
      <c r="A2258" s="26" t="s">
        <v>26</v>
      </c>
      <c r="B2258" s="26">
        <v>46037</v>
      </c>
    </row>
    <row r="2259" spans="1:2" x14ac:dyDescent="0.3">
      <c r="A2259" s="29" t="s">
        <v>26</v>
      </c>
      <c r="B2259" s="29">
        <v>35448</v>
      </c>
    </row>
    <row r="2260" spans="1:2" x14ac:dyDescent="0.3">
      <c r="A2260" s="26" t="s">
        <v>26</v>
      </c>
      <c r="B2260" s="26">
        <v>64894</v>
      </c>
    </row>
    <row r="2261" spans="1:2" x14ac:dyDescent="0.3">
      <c r="A2261" s="29" t="s">
        <v>26</v>
      </c>
      <c r="B2261" s="29">
        <v>54208</v>
      </c>
    </row>
    <row r="2262" spans="1:2" x14ac:dyDescent="0.3">
      <c r="A2262" s="26" t="s">
        <v>26</v>
      </c>
      <c r="B2262" s="26">
        <v>35477</v>
      </c>
    </row>
    <row r="2263" spans="1:2" x14ac:dyDescent="0.3">
      <c r="A2263" s="29" t="s">
        <v>26</v>
      </c>
      <c r="B2263" s="29">
        <v>56152</v>
      </c>
    </row>
    <row r="2264" spans="1:2" x14ac:dyDescent="0.3">
      <c r="A2264" s="26" t="s">
        <v>26</v>
      </c>
      <c r="B2264" s="26">
        <v>35179</v>
      </c>
    </row>
    <row r="2265" spans="1:2" x14ac:dyDescent="0.3">
      <c r="A2265" s="29" t="s">
        <v>26</v>
      </c>
      <c r="B2265" s="29">
        <v>42276</v>
      </c>
    </row>
    <row r="2266" spans="1:2" x14ac:dyDescent="0.3">
      <c r="A2266" s="26" t="s">
        <v>65</v>
      </c>
      <c r="B2266" s="26">
        <v>41106</v>
      </c>
    </row>
    <row r="2267" spans="1:2" x14ac:dyDescent="0.3">
      <c r="A2267" s="29" t="s">
        <v>26</v>
      </c>
      <c r="B2267" s="29">
        <v>40939</v>
      </c>
    </row>
    <row r="2268" spans="1:2" x14ac:dyDescent="0.3">
      <c r="A2268" s="26" t="s">
        <v>26</v>
      </c>
      <c r="B2268" s="26">
        <v>43016</v>
      </c>
    </row>
    <row r="2269" spans="1:2" x14ac:dyDescent="0.3">
      <c r="A2269" s="29" t="s">
        <v>26</v>
      </c>
      <c r="B2269" s="29">
        <v>37610</v>
      </c>
    </row>
    <row r="2270" spans="1:2" x14ac:dyDescent="0.3">
      <c r="A2270" s="26" t="s">
        <v>26</v>
      </c>
      <c r="B2270" s="26">
        <v>76878</v>
      </c>
    </row>
    <row r="2271" spans="1:2" x14ac:dyDescent="0.3">
      <c r="A2271" s="29" t="s">
        <v>26</v>
      </c>
      <c r="B2271" s="29">
        <v>40134</v>
      </c>
    </row>
    <row r="2272" spans="1:2" x14ac:dyDescent="0.3">
      <c r="A2272" s="26" t="s">
        <v>26</v>
      </c>
      <c r="B2272" s="26">
        <v>33298</v>
      </c>
    </row>
    <row r="2273" spans="1:2" x14ac:dyDescent="0.3">
      <c r="A2273" s="29" t="s">
        <v>26</v>
      </c>
      <c r="B2273" s="29">
        <v>34438</v>
      </c>
    </row>
    <row r="2274" spans="1:2" x14ac:dyDescent="0.3">
      <c r="A2274" s="26" t="s">
        <v>26</v>
      </c>
      <c r="B2274" s="26">
        <v>39887</v>
      </c>
    </row>
    <row r="2275" spans="1:2" x14ac:dyDescent="0.3">
      <c r="A2275" s="29" t="s">
        <v>26</v>
      </c>
      <c r="B2275" s="29">
        <v>50531</v>
      </c>
    </row>
    <row r="2276" spans="1:2" x14ac:dyDescent="0.3">
      <c r="A2276" s="26" t="s">
        <v>26</v>
      </c>
      <c r="B2276" s="26">
        <v>33220</v>
      </c>
    </row>
    <row r="2277" spans="1:2" x14ac:dyDescent="0.3">
      <c r="A2277" s="29" t="s">
        <v>26</v>
      </c>
      <c r="B2277" s="29">
        <v>55242</v>
      </c>
    </row>
    <row r="2278" spans="1:2" x14ac:dyDescent="0.3">
      <c r="A2278" s="26" t="s">
        <v>26</v>
      </c>
      <c r="B2278" s="26">
        <v>38396</v>
      </c>
    </row>
    <row r="2279" spans="1:2" x14ac:dyDescent="0.3">
      <c r="A2279" s="29" t="s">
        <v>65</v>
      </c>
      <c r="B2279" s="29">
        <v>67603</v>
      </c>
    </row>
    <row r="2280" spans="1:2" x14ac:dyDescent="0.3">
      <c r="A2280" s="26" t="s">
        <v>65</v>
      </c>
      <c r="B2280" s="26">
        <v>43485</v>
      </c>
    </row>
    <row r="2281" spans="1:2" x14ac:dyDescent="0.3">
      <c r="A2281" s="29" t="s">
        <v>26</v>
      </c>
      <c r="B2281" s="29">
        <v>50816</v>
      </c>
    </row>
    <row r="2282" spans="1:2" x14ac:dyDescent="0.3">
      <c r="A2282" s="26" t="s">
        <v>26</v>
      </c>
      <c r="B2282" s="26">
        <v>41671</v>
      </c>
    </row>
    <row r="2283" spans="1:2" x14ac:dyDescent="0.3">
      <c r="A2283" s="29" t="s">
        <v>26</v>
      </c>
      <c r="B2283" s="29">
        <v>61055</v>
      </c>
    </row>
    <row r="2284" spans="1:2" x14ac:dyDescent="0.3">
      <c r="A2284" s="26" t="s">
        <v>26</v>
      </c>
      <c r="B2284" s="26">
        <v>38319</v>
      </c>
    </row>
    <row r="2285" spans="1:2" x14ac:dyDescent="0.3">
      <c r="A2285" s="29" t="s">
        <v>65</v>
      </c>
      <c r="B2285" s="29">
        <v>49094</v>
      </c>
    </row>
    <row r="2286" spans="1:2" x14ac:dyDescent="0.3">
      <c r="A2286" s="26" t="s">
        <v>26</v>
      </c>
      <c r="B2286" s="26">
        <v>55855</v>
      </c>
    </row>
    <row r="2287" spans="1:2" x14ac:dyDescent="0.3">
      <c r="A2287" s="29" t="s">
        <v>26</v>
      </c>
      <c r="B2287" s="29">
        <v>55767</v>
      </c>
    </row>
    <row r="2288" spans="1:2" x14ac:dyDescent="0.3">
      <c r="A2288" s="26" t="s">
        <v>26</v>
      </c>
      <c r="B2288" s="26">
        <v>38687</v>
      </c>
    </row>
    <row r="2289" spans="1:2" x14ac:dyDescent="0.3">
      <c r="A2289" s="29" t="s">
        <v>26</v>
      </c>
      <c r="B2289" s="29">
        <v>51338</v>
      </c>
    </row>
    <row r="2290" spans="1:2" x14ac:dyDescent="0.3">
      <c r="A2290" s="26" t="s">
        <v>26</v>
      </c>
      <c r="B2290" s="26">
        <v>48676</v>
      </c>
    </row>
    <row r="2291" spans="1:2" x14ac:dyDescent="0.3">
      <c r="A2291" s="29" t="s">
        <v>26</v>
      </c>
      <c r="B2291" s="29">
        <v>50277</v>
      </c>
    </row>
    <row r="2292" spans="1:2" x14ac:dyDescent="0.3">
      <c r="A2292" s="26" t="s">
        <v>26</v>
      </c>
      <c r="B2292" s="26">
        <v>30630</v>
      </c>
    </row>
    <row r="2293" spans="1:2" x14ac:dyDescent="0.3">
      <c r="A2293" s="29" t="s">
        <v>26</v>
      </c>
      <c r="B2293" s="29">
        <v>41023</v>
      </c>
    </row>
    <row r="2294" spans="1:2" x14ac:dyDescent="0.3">
      <c r="A2294" s="26" t="s">
        <v>26</v>
      </c>
      <c r="B2294" s="26">
        <v>42994</v>
      </c>
    </row>
    <row r="2295" spans="1:2" x14ac:dyDescent="0.3">
      <c r="A2295" s="29" t="s">
        <v>26</v>
      </c>
      <c r="B2295" s="29">
        <v>43461</v>
      </c>
    </row>
    <row r="2296" spans="1:2" x14ac:dyDescent="0.3">
      <c r="A2296" s="26" t="s">
        <v>26</v>
      </c>
      <c r="B2296" s="26">
        <v>42418</v>
      </c>
    </row>
    <row r="2297" spans="1:2" x14ac:dyDescent="0.3">
      <c r="A2297" s="29" t="s">
        <v>26</v>
      </c>
      <c r="B2297" s="29">
        <v>43629</v>
      </c>
    </row>
    <row r="2298" spans="1:2" x14ac:dyDescent="0.3">
      <c r="A2298" s="26" t="s">
        <v>65</v>
      </c>
      <c r="B2298" s="26">
        <v>61010</v>
      </c>
    </row>
    <row r="2299" spans="1:2" x14ac:dyDescent="0.3">
      <c r="A2299" s="29" t="s">
        <v>26</v>
      </c>
      <c r="B2299" s="29">
        <v>37919</v>
      </c>
    </row>
    <row r="2300" spans="1:2" x14ac:dyDescent="0.3">
      <c r="A2300" s="26" t="s">
        <v>26</v>
      </c>
      <c r="B2300" s="26">
        <v>30056</v>
      </c>
    </row>
    <row r="2301" spans="1:2" x14ac:dyDescent="0.3">
      <c r="A2301" s="29" t="s">
        <v>26</v>
      </c>
      <c r="B2301" s="29">
        <v>36116</v>
      </c>
    </row>
    <row r="2302" spans="1:2" x14ac:dyDescent="0.3">
      <c r="A2302" s="26" t="s">
        <v>65</v>
      </c>
      <c r="B2302" s="26">
        <v>46919</v>
      </c>
    </row>
    <row r="2303" spans="1:2" x14ac:dyDescent="0.3">
      <c r="A2303" s="29" t="s">
        <v>65</v>
      </c>
      <c r="B2303" s="29">
        <v>47602</v>
      </c>
    </row>
    <row r="2304" spans="1:2" x14ac:dyDescent="0.3">
      <c r="A2304" s="26" t="s">
        <v>65</v>
      </c>
      <c r="B2304" s="26">
        <v>53379</v>
      </c>
    </row>
    <row r="2305" spans="1:2" x14ac:dyDescent="0.3">
      <c r="A2305" s="29" t="s">
        <v>65</v>
      </c>
      <c r="B2305" s="29">
        <v>36625</v>
      </c>
    </row>
    <row r="2306" spans="1:2" x14ac:dyDescent="0.3">
      <c r="A2306" s="26" t="s">
        <v>26</v>
      </c>
      <c r="B2306" s="26">
        <v>48985</v>
      </c>
    </row>
    <row r="2307" spans="1:2" x14ac:dyDescent="0.3">
      <c r="A2307" s="29" t="s">
        <v>65</v>
      </c>
      <c r="B2307" s="29">
        <v>42920</v>
      </c>
    </row>
    <row r="2308" spans="1:2" x14ac:dyDescent="0.3">
      <c r="A2308" s="26" t="s">
        <v>26</v>
      </c>
      <c r="B2308" s="26">
        <v>46511</v>
      </c>
    </row>
    <row r="2309" spans="1:2" x14ac:dyDescent="0.3">
      <c r="A2309" s="29" t="s">
        <v>26</v>
      </c>
      <c r="B2309" s="29">
        <v>31096</v>
      </c>
    </row>
    <row r="2310" spans="1:2" x14ac:dyDescent="0.3">
      <c r="A2310" s="26" t="s">
        <v>65</v>
      </c>
      <c r="B2310" s="26">
        <v>60157</v>
      </c>
    </row>
    <row r="2311" spans="1:2" x14ac:dyDescent="0.3">
      <c r="A2311" s="29" t="s">
        <v>26</v>
      </c>
      <c r="B2311" s="29">
        <v>54803</v>
      </c>
    </row>
    <row r="2312" spans="1:2" x14ac:dyDescent="0.3">
      <c r="A2312" s="26" t="s">
        <v>65</v>
      </c>
      <c r="B2312" s="26">
        <v>58785</v>
      </c>
    </row>
    <row r="2313" spans="1:2" x14ac:dyDescent="0.3">
      <c r="A2313" s="29" t="s">
        <v>26</v>
      </c>
      <c r="B2313" s="29">
        <v>42574</v>
      </c>
    </row>
    <row r="2314" spans="1:2" x14ac:dyDescent="0.3">
      <c r="A2314" s="26" t="s">
        <v>26</v>
      </c>
      <c r="B2314" s="26">
        <v>50230</v>
      </c>
    </row>
    <row r="2315" spans="1:2" x14ac:dyDescent="0.3">
      <c r="A2315" s="29" t="s">
        <v>26</v>
      </c>
      <c r="B2315" s="29">
        <v>49107</v>
      </c>
    </row>
    <row r="2316" spans="1:2" x14ac:dyDescent="0.3">
      <c r="A2316" s="26" t="s">
        <v>26</v>
      </c>
      <c r="B2316" s="26">
        <v>40605</v>
      </c>
    </row>
    <row r="2317" spans="1:2" x14ac:dyDescent="0.3">
      <c r="A2317" s="29" t="s">
        <v>65</v>
      </c>
      <c r="B2317" s="29">
        <v>50510</v>
      </c>
    </row>
    <row r="2318" spans="1:2" x14ac:dyDescent="0.3">
      <c r="A2318" s="26" t="s">
        <v>26</v>
      </c>
      <c r="B2318" s="26">
        <v>30011</v>
      </c>
    </row>
    <row r="2319" spans="1:2" x14ac:dyDescent="0.3">
      <c r="A2319" s="29" t="s">
        <v>26</v>
      </c>
      <c r="B2319" s="29">
        <v>69618</v>
      </c>
    </row>
    <row r="2320" spans="1:2" x14ac:dyDescent="0.3">
      <c r="A2320" s="26" t="s">
        <v>26</v>
      </c>
      <c r="B2320" s="26">
        <v>44479</v>
      </c>
    </row>
    <row r="2321" spans="1:2" x14ac:dyDescent="0.3">
      <c r="A2321" s="29" t="s">
        <v>26</v>
      </c>
      <c r="B2321" s="29">
        <v>31065</v>
      </c>
    </row>
    <row r="2322" spans="1:2" x14ac:dyDescent="0.3">
      <c r="A2322" s="26" t="s">
        <v>65</v>
      </c>
      <c r="B2322" s="26">
        <v>48272</v>
      </c>
    </row>
    <row r="2323" spans="1:2" x14ac:dyDescent="0.3">
      <c r="A2323" s="29" t="s">
        <v>65</v>
      </c>
      <c r="B2323" s="29">
        <v>57396</v>
      </c>
    </row>
    <row r="2324" spans="1:2" x14ac:dyDescent="0.3">
      <c r="A2324" s="26" t="s">
        <v>26</v>
      </c>
      <c r="B2324" s="26">
        <v>36624</v>
      </c>
    </row>
    <row r="2325" spans="1:2" x14ac:dyDescent="0.3">
      <c r="A2325" s="29" t="s">
        <v>65</v>
      </c>
      <c r="B2325" s="29">
        <v>49131</v>
      </c>
    </row>
    <row r="2326" spans="1:2" x14ac:dyDescent="0.3">
      <c r="A2326" s="26" t="s">
        <v>26</v>
      </c>
      <c r="B2326" s="26">
        <v>58927</v>
      </c>
    </row>
    <row r="2327" spans="1:2" x14ac:dyDescent="0.3">
      <c r="A2327" s="29" t="s">
        <v>26</v>
      </c>
      <c r="B2327" s="29">
        <v>52415</v>
      </c>
    </row>
    <row r="2328" spans="1:2" x14ac:dyDescent="0.3">
      <c r="A2328" s="26" t="s">
        <v>65</v>
      </c>
      <c r="B2328" s="26">
        <v>43183</v>
      </c>
    </row>
    <row r="2329" spans="1:2" x14ac:dyDescent="0.3">
      <c r="A2329" s="29" t="s">
        <v>26</v>
      </c>
      <c r="B2329" s="29">
        <v>42029</v>
      </c>
    </row>
    <row r="2330" spans="1:2" x14ac:dyDescent="0.3">
      <c r="A2330" s="26" t="s">
        <v>26</v>
      </c>
      <c r="B2330" s="26">
        <v>48700</v>
      </c>
    </row>
    <row r="2331" spans="1:2" x14ac:dyDescent="0.3">
      <c r="A2331" s="29" t="s">
        <v>26</v>
      </c>
      <c r="B2331" s="29">
        <v>50587</v>
      </c>
    </row>
    <row r="2332" spans="1:2" x14ac:dyDescent="0.3">
      <c r="A2332" s="26" t="s">
        <v>26</v>
      </c>
      <c r="B2332" s="26">
        <v>41632</v>
      </c>
    </row>
    <row r="2333" spans="1:2" x14ac:dyDescent="0.3">
      <c r="A2333" s="29" t="s">
        <v>26</v>
      </c>
      <c r="B2333" s="29">
        <v>35632</v>
      </c>
    </row>
    <row r="2334" spans="1:2" x14ac:dyDescent="0.3">
      <c r="A2334" s="26" t="s">
        <v>26</v>
      </c>
      <c r="B2334" s="26">
        <v>77392</v>
      </c>
    </row>
    <row r="2335" spans="1:2" x14ac:dyDescent="0.3">
      <c r="A2335" s="29" t="s">
        <v>26</v>
      </c>
      <c r="B2335" s="29">
        <v>45282</v>
      </c>
    </row>
    <row r="2336" spans="1:2" x14ac:dyDescent="0.3">
      <c r="A2336" s="26" t="s">
        <v>26</v>
      </c>
      <c r="B2336" s="26">
        <v>42227</v>
      </c>
    </row>
    <row r="2337" spans="1:2" x14ac:dyDescent="0.3">
      <c r="A2337" s="29" t="s">
        <v>26</v>
      </c>
      <c r="B2337" s="29">
        <v>43532</v>
      </c>
    </row>
    <row r="2338" spans="1:2" x14ac:dyDescent="0.3">
      <c r="A2338" s="26" t="s">
        <v>26</v>
      </c>
      <c r="B2338" s="26">
        <v>60959</v>
      </c>
    </row>
    <row r="2339" spans="1:2" x14ac:dyDescent="0.3">
      <c r="A2339" s="29" t="s">
        <v>26</v>
      </c>
      <c r="B2339" s="29">
        <v>55209</v>
      </c>
    </row>
    <row r="2340" spans="1:2" x14ac:dyDescent="0.3">
      <c r="A2340" s="26" t="s">
        <v>26</v>
      </c>
      <c r="B2340" s="26">
        <v>50659</v>
      </c>
    </row>
    <row r="2341" spans="1:2" x14ac:dyDescent="0.3">
      <c r="A2341" s="29" t="s">
        <v>65</v>
      </c>
      <c r="B2341" s="29">
        <v>42521</v>
      </c>
    </row>
    <row r="2342" spans="1:2" x14ac:dyDescent="0.3">
      <c r="A2342" s="26" t="s">
        <v>26</v>
      </c>
      <c r="B2342" s="26">
        <v>45215</v>
      </c>
    </row>
    <row r="2343" spans="1:2" x14ac:dyDescent="0.3">
      <c r="A2343" s="29" t="s">
        <v>26</v>
      </c>
      <c r="B2343" s="29">
        <v>55527</v>
      </c>
    </row>
    <row r="2344" spans="1:2" x14ac:dyDescent="0.3">
      <c r="A2344" s="26" t="s">
        <v>65</v>
      </c>
      <c r="B2344" s="26">
        <v>54570</v>
      </c>
    </row>
    <row r="2345" spans="1:2" x14ac:dyDescent="0.3">
      <c r="A2345" s="29" t="s">
        <v>26</v>
      </c>
      <c r="B2345" s="29">
        <v>49936</v>
      </c>
    </row>
    <row r="2346" spans="1:2" x14ac:dyDescent="0.3">
      <c r="A2346" s="26" t="s">
        <v>26</v>
      </c>
      <c r="B2346" s="26">
        <v>57087</v>
      </c>
    </row>
    <row r="2347" spans="1:2" x14ac:dyDescent="0.3">
      <c r="A2347" s="29" t="s">
        <v>26</v>
      </c>
      <c r="B2347" s="29">
        <v>47226</v>
      </c>
    </row>
    <row r="2348" spans="1:2" x14ac:dyDescent="0.3">
      <c r="A2348" s="26" t="s">
        <v>26</v>
      </c>
      <c r="B2348" s="26">
        <v>46121</v>
      </c>
    </row>
    <row r="2349" spans="1:2" x14ac:dyDescent="0.3">
      <c r="A2349" s="29" t="s">
        <v>26</v>
      </c>
      <c r="B2349" s="29">
        <v>49776</v>
      </c>
    </row>
    <row r="2350" spans="1:2" x14ac:dyDescent="0.3">
      <c r="A2350" s="26" t="s">
        <v>26</v>
      </c>
      <c r="B2350" s="26">
        <v>56452</v>
      </c>
    </row>
    <row r="2351" spans="1:2" x14ac:dyDescent="0.3">
      <c r="A2351" s="29" t="s">
        <v>26</v>
      </c>
      <c r="B2351" s="29">
        <v>71365</v>
      </c>
    </row>
    <row r="2352" spans="1:2" x14ac:dyDescent="0.3">
      <c r="A2352" s="26" t="s">
        <v>26</v>
      </c>
      <c r="B2352" s="26">
        <v>45088</v>
      </c>
    </row>
    <row r="2353" spans="1:2" x14ac:dyDescent="0.3">
      <c r="A2353" s="29" t="s">
        <v>26</v>
      </c>
      <c r="B2353" s="29">
        <v>63040</v>
      </c>
    </row>
    <row r="2354" spans="1:2" x14ac:dyDescent="0.3">
      <c r="A2354" s="26" t="s">
        <v>26</v>
      </c>
      <c r="B2354" s="26">
        <v>64575</v>
      </c>
    </row>
    <row r="2355" spans="1:2" x14ac:dyDescent="0.3">
      <c r="A2355" s="29" t="s">
        <v>26</v>
      </c>
      <c r="B2355" s="29">
        <v>52715</v>
      </c>
    </row>
    <row r="2356" spans="1:2" x14ac:dyDescent="0.3">
      <c r="A2356" s="26" t="s">
        <v>26</v>
      </c>
      <c r="B2356" s="26">
        <v>55293</v>
      </c>
    </row>
    <row r="2357" spans="1:2" x14ac:dyDescent="0.3">
      <c r="A2357" s="29" t="s">
        <v>26</v>
      </c>
      <c r="B2357" s="29">
        <v>44054</v>
      </c>
    </row>
    <row r="2358" spans="1:2" x14ac:dyDescent="0.3">
      <c r="A2358" s="26" t="s">
        <v>26</v>
      </c>
      <c r="B2358" s="26">
        <v>31310</v>
      </c>
    </row>
    <row r="2359" spans="1:2" x14ac:dyDescent="0.3">
      <c r="A2359" s="29" t="s">
        <v>26</v>
      </c>
      <c r="B2359" s="29">
        <v>51035</v>
      </c>
    </row>
    <row r="2360" spans="1:2" x14ac:dyDescent="0.3">
      <c r="A2360" s="26" t="s">
        <v>65</v>
      </c>
      <c r="B2360" s="26">
        <v>57985</v>
      </c>
    </row>
    <row r="2361" spans="1:2" x14ac:dyDescent="0.3">
      <c r="A2361" s="29" t="s">
        <v>26</v>
      </c>
      <c r="B2361" s="29">
        <v>51435</v>
      </c>
    </row>
    <row r="2362" spans="1:2" x14ac:dyDescent="0.3">
      <c r="A2362" s="26" t="s">
        <v>26</v>
      </c>
      <c r="B2362" s="26">
        <v>41143</v>
      </c>
    </row>
    <row r="2363" spans="1:2" x14ac:dyDescent="0.3">
      <c r="A2363" s="29" t="s">
        <v>26</v>
      </c>
      <c r="B2363" s="29">
        <v>34023</v>
      </c>
    </row>
    <row r="2364" spans="1:2" x14ac:dyDescent="0.3">
      <c r="A2364" s="26" t="s">
        <v>26</v>
      </c>
      <c r="B2364" s="26">
        <v>55154</v>
      </c>
    </row>
    <row r="2365" spans="1:2" x14ac:dyDescent="0.3">
      <c r="A2365" s="29" t="s">
        <v>26</v>
      </c>
      <c r="B2365" s="29">
        <v>49006</v>
      </c>
    </row>
    <row r="2366" spans="1:2" x14ac:dyDescent="0.3">
      <c r="A2366" s="26" t="s">
        <v>26</v>
      </c>
      <c r="B2366" s="26">
        <v>61579</v>
      </c>
    </row>
    <row r="2367" spans="1:2" x14ac:dyDescent="0.3">
      <c r="A2367" s="29" t="s">
        <v>26</v>
      </c>
      <c r="B2367" s="29">
        <v>30430</v>
      </c>
    </row>
    <row r="2368" spans="1:2" x14ac:dyDescent="0.3">
      <c r="A2368" s="26" t="s">
        <v>65</v>
      </c>
      <c r="B2368" s="26">
        <v>62186</v>
      </c>
    </row>
    <row r="2369" spans="1:2" x14ac:dyDescent="0.3">
      <c r="A2369" s="29" t="s">
        <v>65</v>
      </c>
      <c r="B2369" s="29">
        <v>46102</v>
      </c>
    </row>
    <row r="2370" spans="1:2" x14ac:dyDescent="0.3">
      <c r="A2370" s="26" t="s">
        <v>26</v>
      </c>
      <c r="B2370" s="26">
        <v>69288</v>
      </c>
    </row>
    <row r="2371" spans="1:2" x14ac:dyDescent="0.3">
      <c r="A2371" s="29" t="s">
        <v>26</v>
      </c>
      <c r="B2371" s="29">
        <v>42751</v>
      </c>
    </row>
    <row r="2372" spans="1:2" x14ac:dyDescent="0.3">
      <c r="A2372" s="26" t="s">
        <v>26</v>
      </c>
      <c r="B2372" s="26">
        <v>43158</v>
      </c>
    </row>
    <row r="2373" spans="1:2" x14ac:dyDescent="0.3">
      <c r="A2373" s="29" t="s">
        <v>26</v>
      </c>
      <c r="B2373" s="29">
        <v>45018</v>
      </c>
    </row>
    <row r="2374" spans="1:2" x14ac:dyDescent="0.3">
      <c r="A2374" s="26" t="s">
        <v>26</v>
      </c>
      <c r="B2374" s="26">
        <v>55526</v>
      </c>
    </row>
    <row r="2375" spans="1:2" x14ac:dyDescent="0.3">
      <c r="A2375" s="29" t="s">
        <v>26</v>
      </c>
      <c r="B2375" s="29">
        <v>43589</v>
      </c>
    </row>
    <row r="2376" spans="1:2" x14ac:dyDescent="0.3">
      <c r="A2376" s="26" t="s">
        <v>26</v>
      </c>
      <c r="B2376" s="26">
        <v>35231</v>
      </c>
    </row>
    <row r="2377" spans="1:2" x14ac:dyDescent="0.3">
      <c r="A2377" s="29" t="s">
        <v>26</v>
      </c>
      <c r="B2377" s="29">
        <v>48503</v>
      </c>
    </row>
    <row r="2378" spans="1:2" x14ac:dyDescent="0.3">
      <c r="A2378" s="26" t="s">
        <v>26</v>
      </c>
      <c r="B2378" s="26">
        <v>31121</v>
      </c>
    </row>
    <row r="2379" spans="1:2" x14ac:dyDescent="0.3">
      <c r="A2379" s="29" t="s">
        <v>26</v>
      </c>
      <c r="B2379" s="29">
        <v>69526</v>
      </c>
    </row>
    <row r="2380" spans="1:2" x14ac:dyDescent="0.3">
      <c r="A2380" s="26" t="s">
        <v>26</v>
      </c>
      <c r="B2380" s="26">
        <v>22474</v>
      </c>
    </row>
    <row r="2381" spans="1:2" x14ac:dyDescent="0.3">
      <c r="A2381" s="29" t="s">
        <v>26</v>
      </c>
      <c r="B2381" s="29">
        <v>43252</v>
      </c>
    </row>
    <row r="2382" spans="1:2" x14ac:dyDescent="0.3">
      <c r="A2382" s="26" t="s">
        <v>26</v>
      </c>
      <c r="B2382" s="26">
        <v>36605</v>
      </c>
    </row>
    <row r="2383" spans="1:2" x14ac:dyDescent="0.3">
      <c r="A2383" s="29" t="s">
        <v>26</v>
      </c>
      <c r="B2383" s="29">
        <v>49375</v>
      </c>
    </row>
    <row r="2384" spans="1:2" x14ac:dyDescent="0.3">
      <c r="A2384" s="26" t="s">
        <v>65</v>
      </c>
      <c r="B2384" s="26">
        <v>33538</v>
      </c>
    </row>
    <row r="2385" spans="1:2" x14ac:dyDescent="0.3">
      <c r="A2385" s="29" t="s">
        <v>26</v>
      </c>
      <c r="B2385" s="29">
        <v>32236</v>
      </c>
    </row>
    <row r="2386" spans="1:2" x14ac:dyDescent="0.3">
      <c r="A2386" s="26" t="s">
        <v>26</v>
      </c>
      <c r="B2386" s="26">
        <v>52200</v>
      </c>
    </row>
    <row r="2387" spans="1:2" x14ac:dyDescent="0.3">
      <c r="A2387" s="29" t="s">
        <v>26</v>
      </c>
      <c r="B2387" s="29">
        <v>32651</v>
      </c>
    </row>
    <row r="2388" spans="1:2" x14ac:dyDescent="0.3">
      <c r="A2388" s="26" t="s">
        <v>26</v>
      </c>
      <c r="B2388" s="26">
        <v>40140</v>
      </c>
    </row>
    <row r="2389" spans="1:2" x14ac:dyDescent="0.3">
      <c r="A2389" s="29" t="s">
        <v>26</v>
      </c>
      <c r="B2389" s="29">
        <v>44545</v>
      </c>
    </row>
    <row r="2390" spans="1:2" x14ac:dyDescent="0.3">
      <c r="A2390" s="26" t="s">
        <v>65</v>
      </c>
      <c r="B2390" s="26">
        <v>50525</v>
      </c>
    </row>
    <row r="2391" spans="1:2" x14ac:dyDescent="0.3">
      <c r="A2391" s="29" t="s">
        <v>26</v>
      </c>
      <c r="B2391" s="29">
        <v>36680</v>
      </c>
    </row>
    <row r="2392" spans="1:2" x14ac:dyDescent="0.3">
      <c r="A2392" s="26" t="s">
        <v>26</v>
      </c>
      <c r="B2392" s="26">
        <v>38856</v>
      </c>
    </row>
    <row r="2393" spans="1:2" x14ac:dyDescent="0.3">
      <c r="A2393" s="29" t="s">
        <v>26</v>
      </c>
      <c r="B2393" s="29">
        <v>45732</v>
      </c>
    </row>
    <row r="2394" spans="1:2" x14ac:dyDescent="0.3">
      <c r="A2394" s="26" t="s">
        <v>65</v>
      </c>
      <c r="B2394" s="26">
        <v>52463</v>
      </c>
    </row>
    <row r="2395" spans="1:2" x14ac:dyDescent="0.3">
      <c r="A2395" s="29" t="s">
        <v>26</v>
      </c>
      <c r="B2395" s="29">
        <v>58319</v>
      </c>
    </row>
    <row r="2396" spans="1:2" x14ac:dyDescent="0.3">
      <c r="A2396" s="26" t="s">
        <v>26</v>
      </c>
      <c r="B2396" s="26">
        <v>52978</v>
      </c>
    </row>
    <row r="2397" spans="1:2" x14ac:dyDescent="0.3">
      <c r="A2397" s="29" t="s">
        <v>26</v>
      </c>
      <c r="B2397" s="29">
        <v>27807</v>
      </c>
    </row>
    <row r="2398" spans="1:2" x14ac:dyDescent="0.3">
      <c r="A2398" s="26" t="s">
        <v>26</v>
      </c>
      <c r="B2398" s="26">
        <v>41378</v>
      </c>
    </row>
    <row r="2399" spans="1:2" x14ac:dyDescent="0.3">
      <c r="A2399" s="29" t="s">
        <v>65</v>
      </c>
      <c r="B2399" s="29">
        <v>31071</v>
      </c>
    </row>
    <row r="2400" spans="1:2" x14ac:dyDescent="0.3">
      <c r="A2400" s="26" t="s">
        <v>26</v>
      </c>
      <c r="B2400" s="26">
        <v>57778</v>
      </c>
    </row>
    <row r="2401" spans="1:2" x14ac:dyDescent="0.3">
      <c r="A2401" s="29" t="s">
        <v>26</v>
      </c>
      <c r="B2401" s="29">
        <v>31416</v>
      </c>
    </row>
    <row r="2402" spans="1:2" x14ac:dyDescent="0.3">
      <c r="A2402" s="26" t="s">
        <v>26</v>
      </c>
      <c r="B2402" s="26">
        <v>29328</v>
      </c>
    </row>
    <row r="2403" spans="1:2" x14ac:dyDescent="0.3">
      <c r="A2403" s="29" t="s">
        <v>26</v>
      </c>
      <c r="B2403" s="29">
        <v>65862</v>
      </c>
    </row>
    <row r="2404" spans="1:2" x14ac:dyDescent="0.3">
      <c r="A2404" s="26" t="s">
        <v>65</v>
      </c>
      <c r="B2404" s="26">
        <v>43731</v>
      </c>
    </row>
    <row r="2405" spans="1:2" x14ac:dyDescent="0.3">
      <c r="A2405" s="29" t="s">
        <v>26</v>
      </c>
      <c r="B2405" s="29">
        <v>37595</v>
      </c>
    </row>
    <row r="2406" spans="1:2" x14ac:dyDescent="0.3">
      <c r="A2406" s="26" t="s">
        <v>26</v>
      </c>
      <c r="B2406" s="26">
        <v>48122</v>
      </c>
    </row>
    <row r="2407" spans="1:2" x14ac:dyDescent="0.3">
      <c r="A2407" s="29" t="s">
        <v>65</v>
      </c>
      <c r="B2407" s="29">
        <v>43637</v>
      </c>
    </row>
    <row r="2408" spans="1:2" x14ac:dyDescent="0.3">
      <c r="A2408" s="26" t="s">
        <v>65</v>
      </c>
      <c r="B2408" s="26">
        <v>42860</v>
      </c>
    </row>
    <row r="2409" spans="1:2" x14ac:dyDescent="0.3">
      <c r="A2409" s="29" t="s">
        <v>26</v>
      </c>
      <c r="B2409" s="29">
        <v>52300</v>
      </c>
    </row>
    <row r="2410" spans="1:2" x14ac:dyDescent="0.3">
      <c r="A2410" s="26" t="s">
        <v>26</v>
      </c>
      <c r="B2410" s="26">
        <v>61308</v>
      </c>
    </row>
    <row r="2411" spans="1:2" x14ac:dyDescent="0.3">
      <c r="A2411" s="29" t="s">
        <v>65</v>
      </c>
      <c r="B2411" s="29">
        <v>57436</v>
      </c>
    </row>
    <row r="2412" spans="1:2" x14ac:dyDescent="0.3">
      <c r="A2412" s="26" t="s">
        <v>26</v>
      </c>
      <c r="B2412" s="26">
        <v>30228</v>
      </c>
    </row>
    <row r="2413" spans="1:2" x14ac:dyDescent="0.3">
      <c r="A2413" s="29" t="s">
        <v>26</v>
      </c>
      <c r="B2413" s="29">
        <v>47935</v>
      </c>
    </row>
    <row r="2414" spans="1:2" x14ac:dyDescent="0.3">
      <c r="A2414" s="26" t="s">
        <v>26</v>
      </c>
      <c r="B2414" s="26">
        <v>42016</v>
      </c>
    </row>
    <row r="2415" spans="1:2" x14ac:dyDescent="0.3">
      <c r="A2415" s="29" t="s">
        <v>26</v>
      </c>
      <c r="B2415" s="29">
        <v>27405</v>
      </c>
    </row>
    <row r="2416" spans="1:2" x14ac:dyDescent="0.3">
      <c r="A2416" s="26" t="s">
        <v>26</v>
      </c>
      <c r="B2416" s="26">
        <v>43634</v>
      </c>
    </row>
    <row r="2417" spans="1:2" x14ac:dyDescent="0.3">
      <c r="A2417" s="29" t="s">
        <v>65</v>
      </c>
      <c r="B2417" s="29">
        <v>37182</v>
      </c>
    </row>
    <row r="2418" spans="1:2" x14ac:dyDescent="0.3">
      <c r="A2418" s="26" t="s">
        <v>26</v>
      </c>
      <c r="B2418" s="26">
        <v>48526</v>
      </c>
    </row>
    <row r="2419" spans="1:2" x14ac:dyDescent="0.3">
      <c r="A2419" s="29" t="s">
        <v>26</v>
      </c>
      <c r="B2419" s="29">
        <v>40310</v>
      </c>
    </row>
    <row r="2420" spans="1:2" x14ac:dyDescent="0.3">
      <c r="A2420" s="26" t="s">
        <v>26</v>
      </c>
      <c r="B2420" s="26">
        <v>32619</v>
      </c>
    </row>
    <row r="2421" spans="1:2" x14ac:dyDescent="0.3">
      <c r="A2421" s="29" t="s">
        <v>26</v>
      </c>
      <c r="B2421" s="29">
        <v>42277</v>
      </c>
    </row>
    <row r="2422" spans="1:2" x14ac:dyDescent="0.3">
      <c r="A2422" s="26" t="s">
        <v>26</v>
      </c>
      <c r="B2422" s="26">
        <v>47424</v>
      </c>
    </row>
    <row r="2423" spans="1:2" x14ac:dyDescent="0.3">
      <c r="A2423" s="29" t="s">
        <v>26</v>
      </c>
      <c r="B2423" s="29">
        <v>53276</v>
      </c>
    </row>
    <row r="2424" spans="1:2" x14ac:dyDescent="0.3">
      <c r="A2424" s="26" t="s">
        <v>26</v>
      </c>
      <c r="B2424" s="26">
        <v>51141</v>
      </c>
    </row>
    <row r="2425" spans="1:2" x14ac:dyDescent="0.3">
      <c r="A2425" s="29" t="s">
        <v>26</v>
      </c>
      <c r="B2425" s="29">
        <v>42690</v>
      </c>
    </row>
    <row r="2426" spans="1:2" x14ac:dyDescent="0.3">
      <c r="A2426" s="26" t="s">
        <v>26</v>
      </c>
      <c r="B2426" s="26">
        <v>55403</v>
      </c>
    </row>
    <row r="2427" spans="1:2" x14ac:dyDescent="0.3">
      <c r="A2427" s="29" t="s">
        <v>26</v>
      </c>
      <c r="B2427" s="29">
        <v>61592</v>
      </c>
    </row>
    <row r="2428" spans="1:2" x14ac:dyDescent="0.3">
      <c r="A2428" s="26" t="s">
        <v>26</v>
      </c>
      <c r="B2428" s="26">
        <v>55996</v>
      </c>
    </row>
    <row r="2429" spans="1:2" x14ac:dyDescent="0.3">
      <c r="A2429" s="29" t="s">
        <v>65</v>
      </c>
      <c r="B2429" s="29">
        <v>42663</v>
      </c>
    </row>
    <row r="2430" spans="1:2" x14ac:dyDescent="0.3">
      <c r="A2430" s="26" t="s">
        <v>65</v>
      </c>
      <c r="B2430" s="26">
        <v>37389</v>
      </c>
    </row>
    <row r="2431" spans="1:2" x14ac:dyDescent="0.3">
      <c r="A2431" s="29" t="s">
        <v>65</v>
      </c>
      <c r="B2431" s="29">
        <v>41294</v>
      </c>
    </row>
    <row r="2432" spans="1:2" x14ac:dyDescent="0.3">
      <c r="A2432" s="26" t="s">
        <v>26</v>
      </c>
      <c r="B2432" s="26">
        <v>39094</v>
      </c>
    </row>
    <row r="2433" spans="1:2" x14ac:dyDescent="0.3">
      <c r="A2433" s="29" t="s">
        <v>65</v>
      </c>
      <c r="B2433" s="29">
        <v>45761</v>
      </c>
    </row>
    <row r="2434" spans="1:2" x14ac:dyDescent="0.3">
      <c r="A2434" s="26" t="s">
        <v>26</v>
      </c>
      <c r="B2434" s="26">
        <v>32604</v>
      </c>
    </row>
    <row r="2435" spans="1:2" x14ac:dyDescent="0.3">
      <c r="A2435" s="29" t="s">
        <v>26</v>
      </c>
      <c r="B2435" s="29">
        <v>47068</v>
      </c>
    </row>
    <row r="2436" spans="1:2" x14ac:dyDescent="0.3">
      <c r="A2436" s="26" t="s">
        <v>26</v>
      </c>
      <c r="B2436" s="26">
        <v>59822</v>
      </c>
    </row>
    <row r="2437" spans="1:2" x14ac:dyDescent="0.3">
      <c r="A2437" s="29" t="s">
        <v>26</v>
      </c>
      <c r="B2437" s="29">
        <v>45676</v>
      </c>
    </row>
    <row r="2438" spans="1:2" x14ac:dyDescent="0.3">
      <c r="A2438" s="26" t="s">
        <v>26</v>
      </c>
      <c r="B2438" s="26">
        <v>48169</v>
      </c>
    </row>
    <row r="2439" spans="1:2" x14ac:dyDescent="0.3">
      <c r="A2439" s="29" t="s">
        <v>26</v>
      </c>
      <c r="B2439" s="29">
        <v>53633</v>
      </c>
    </row>
    <row r="2440" spans="1:2" x14ac:dyDescent="0.3">
      <c r="A2440" s="26" t="s">
        <v>65</v>
      </c>
      <c r="B2440" s="26">
        <v>61493</v>
      </c>
    </row>
    <row r="2441" spans="1:2" x14ac:dyDescent="0.3">
      <c r="A2441" s="29" t="s">
        <v>65</v>
      </c>
      <c r="B2441" s="29">
        <v>57515</v>
      </c>
    </row>
    <row r="2442" spans="1:2" x14ac:dyDescent="0.3">
      <c r="A2442" s="26" t="s">
        <v>26</v>
      </c>
      <c r="B2442" s="26">
        <v>66668</v>
      </c>
    </row>
    <row r="2443" spans="1:2" x14ac:dyDescent="0.3">
      <c r="A2443" s="29" t="s">
        <v>26</v>
      </c>
      <c r="B2443" s="29">
        <v>42136</v>
      </c>
    </row>
    <row r="2444" spans="1:2" x14ac:dyDescent="0.3">
      <c r="A2444" s="26" t="s">
        <v>26</v>
      </c>
      <c r="B2444" s="26">
        <v>39905</v>
      </c>
    </row>
    <row r="2445" spans="1:2" x14ac:dyDescent="0.3">
      <c r="A2445" s="29" t="s">
        <v>26</v>
      </c>
      <c r="B2445" s="29">
        <v>36746</v>
      </c>
    </row>
    <row r="2446" spans="1:2" x14ac:dyDescent="0.3">
      <c r="A2446" s="26" t="s">
        <v>26</v>
      </c>
      <c r="B2446" s="26">
        <v>59210</v>
      </c>
    </row>
    <row r="2447" spans="1:2" x14ac:dyDescent="0.3">
      <c r="A2447" s="29" t="s">
        <v>26</v>
      </c>
      <c r="B2447" s="29">
        <v>63151</v>
      </c>
    </row>
    <row r="2448" spans="1:2" x14ac:dyDescent="0.3">
      <c r="A2448" s="26" t="s">
        <v>26</v>
      </c>
      <c r="B2448" s="26">
        <v>56555</v>
      </c>
    </row>
    <row r="2449" spans="1:2" x14ac:dyDescent="0.3">
      <c r="A2449" s="29" t="s">
        <v>65</v>
      </c>
      <c r="B2449" s="29">
        <v>39285</v>
      </c>
    </row>
    <row r="2450" spans="1:2" x14ac:dyDescent="0.3">
      <c r="A2450" s="26" t="s">
        <v>26</v>
      </c>
      <c r="B2450" s="26">
        <v>35757</v>
      </c>
    </row>
    <row r="2451" spans="1:2" x14ac:dyDescent="0.3">
      <c r="A2451" s="29" t="s">
        <v>26</v>
      </c>
      <c r="B2451" s="29">
        <v>38292</v>
      </c>
    </row>
    <row r="2452" spans="1:2" x14ac:dyDescent="0.3">
      <c r="A2452" s="26" t="s">
        <v>26</v>
      </c>
      <c r="B2452" s="26">
        <v>61575</v>
      </c>
    </row>
    <row r="2453" spans="1:2" x14ac:dyDescent="0.3">
      <c r="A2453" s="29" t="s">
        <v>26</v>
      </c>
      <c r="B2453" s="29">
        <v>31746</v>
      </c>
    </row>
    <row r="2454" spans="1:2" x14ac:dyDescent="0.3">
      <c r="A2454" s="26" t="s">
        <v>26</v>
      </c>
      <c r="B2454" s="26">
        <v>46377</v>
      </c>
    </row>
    <row r="2455" spans="1:2" x14ac:dyDescent="0.3">
      <c r="A2455" s="29" t="s">
        <v>65</v>
      </c>
      <c r="B2455" s="29">
        <v>33672</v>
      </c>
    </row>
    <row r="2456" spans="1:2" x14ac:dyDescent="0.3">
      <c r="A2456" s="26" t="s">
        <v>26</v>
      </c>
      <c r="B2456" s="26">
        <v>54218</v>
      </c>
    </row>
    <row r="2457" spans="1:2" x14ac:dyDescent="0.3">
      <c r="A2457" s="29" t="s">
        <v>65</v>
      </c>
      <c r="B2457" s="29">
        <v>46275</v>
      </c>
    </row>
    <row r="2458" spans="1:2" x14ac:dyDescent="0.3">
      <c r="A2458" s="26" t="s">
        <v>26</v>
      </c>
      <c r="B2458" s="26">
        <v>30734</v>
      </c>
    </row>
    <row r="2459" spans="1:2" x14ac:dyDescent="0.3">
      <c r="A2459" s="29" t="s">
        <v>26</v>
      </c>
      <c r="B2459" s="29">
        <v>42141</v>
      </c>
    </row>
    <row r="2460" spans="1:2" x14ac:dyDescent="0.3">
      <c r="A2460" s="26" t="s">
        <v>26</v>
      </c>
      <c r="B2460" s="26">
        <v>54182</v>
      </c>
    </row>
    <row r="2461" spans="1:2" x14ac:dyDescent="0.3">
      <c r="A2461" s="29" t="s">
        <v>65</v>
      </c>
      <c r="B2461" s="29">
        <v>55831</v>
      </c>
    </row>
    <row r="2462" spans="1:2" x14ac:dyDescent="0.3">
      <c r="A2462" s="26" t="s">
        <v>65</v>
      </c>
      <c r="B2462" s="26">
        <v>39461</v>
      </c>
    </row>
    <row r="2463" spans="1:2" x14ac:dyDescent="0.3">
      <c r="A2463" s="29" t="s">
        <v>26</v>
      </c>
      <c r="B2463" s="29">
        <v>51875</v>
      </c>
    </row>
    <row r="2464" spans="1:2" x14ac:dyDescent="0.3">
      <c r="A2464" s="26" t="s">
        <v>65</v>
      </c>
      <c r="B2464" s="26">
        <v>52856</v>
      </c>
    </row>
    <row r="2465" spans="1:2" x14ac:dyDescent="0.3">
      <c r="A2465" s="29" t="s">
        <v>26</v>
      </c>
      <c r="B2465" s="29">
        <v>41885</v>
      </c>
    </row>
    <row r="2466" spans="1:2" x14ac:dyDescent="0.3">
      <c r="A2466" s="26" t="s">
        <v>26</v>
      </c>
      <c r="B2466" s="26">
        <v>70123</v>
      </c>
    </row>
    <row r="2467" spans="1:2" x14ac:dyDescent="0.3">
      <c r="A2467" s="29" t="s">
        <v>26</v>
      </c>
      <c r="B2467" s="29">
        <v>56655</v>
      </c>
    </row>
    <row r="2468" spans="1:2" x14ac:dyDescent="0.3">
      <c r="A2468" s="26" t="s">
        <v>26</v>
      </c>
      <c r="B2468" s="26">
        <v>37519</v>
      </c>
    </row>
    <row r="2469" spans="1:2" x14ac:dyDescent="0.3">
      <c r="A2469" s="29" t="s">
        <v>26</v>
      </c>
      <c r="B2469" s="29">
        <v>36798</v>
      </c>
    </row>
    <row r="2470" spans="1:2" x14ac:dyDescent="0.3">
      <c r="A2470" s="26" t="s">
        <v>26</v>
      </c>
      <c r="B2470" s="26">
        <v>38356</v>
      </c>
    </row>
    <row r="2471" spans="1:2" x14ac:dyDescent="0.3">
      <c r="A2471" s="29" t="s">
        <v>65</v>
      </c>
      <c r="B2471" s="29">
        <v>36526</v>
      </c>
    </row>
    <row r="2472" spans="1:2" x14ac:dyDescent="0.3">
      <c r="A2472" s="26" t="s">
        <v>26</v>
      </c>
      <c r="B2472" s="26">
        <v>45228</v>
      </c>
    </row>
    <row r="2473" spans="1:2" x14ac:dyDescent="0.3">
      <c r="A2473" s="29" t="s">
        <v>26</v>
      </c>
      <c r="B2473" s="29">
        <v>43885</v>
      </c>
    </row>
    <row r="2474" spans="1:2" x14ac:dyDescent="0.3">
      <c r="A2474" s="26" t="s">
        <v>65</v>
      </c>
      <c r="B2474" s="26">
        <v>53976</v>
      </c>
    </row>
    <row r="2475" spans="1:2" x14ac:dyDescent="0.3">
      <c r="A2475" s="29" t="s">
        <v>65</v>
      </c>
      <c r="B2475" s="29">
        <v>43481</v>
      </c>
    </row>
    <row r="2476" spans="1:2" x14ac:dyDescent="0.3">
      <c r="A2476" s="26" t="s">
        <v>26</v>
      </c>
      <c r="B2476" s="26">
        <v>45772</v>
      </c>
    </row>
    <row r="2477" spans="1:2" x14ac:dyDescent="0.3">
      <c r="A2477" s="29" t="s">
        <v>26</v>
      </c>
      <c r="B2477" s="29">
        <v>49930</v>
      </c>
    </row>
    <row r="2478" spans="1:2" x14ac:dyDescent="0.3">
      <c r="A2478" s="26" t="s">
        <v>26</v>
      </c>
      <c r="B2478" s="26">
        <v>36212</v>
      </c>
    </row>
    <row r="2479" spans="1:2" x14ac:dyDescent="0.3">
      <c r="A2479" s="29" t="s">
        <v>26</v>
      </c>
      <c r="B2479" s="29">
        <v>44061</v>
      </c>
    </row>
    <row r="2480" spans="1:2" x14ac:dyDescent="0.3">
      <c r="A2480" s="26" t="s">
        <v>65</v>
      </c>
      <c r="B2480" s="26">
        <v>55792</v>
      </c>
    </row>
    <row r="2481" spans="1:2" x14ac:dyDescent="0.3">
      <c r="A2481" s="29" t="s">
        <v>65</v>
      </c>
      <c r="B2481" s="29">
        <v>49146</v>
      </c>
    </row>
    <row r="2482" spans="1:2" x14ac:dyDescent="0.3">
      <c r="A2482" s="26" t="s">
        <v>26</v>
      </c>
      <c r="B2482" s="26">
        <v>38318</v>
      </c>
    </row>
    <row r="2483" spans="1:2" x14ac:dyDescent="0.3">
      <c r="A2483" s="29" t="s">
        <v>26</v>
      </c>
      <c r="B2483" s="29">
        <v>50182</v>
      </c>
    </row>
    <row r="2484" spans="1:2" x14ac:dyDescent="0.3">
      <c r="A2484" s="26" t="s">
        <v>26</v>
      </c>
      <c r="B2484" s="26">
        <v>63889</v>
      </c>
    </row>
    <row r="2485" spans="1:2" x14ac:dyDescent="0.3">
      <c r="A2485" s="29" t="s">
        <v>65</v>
      </c>
      <c r="B2485" s="29">
        <v>47560</v>
      </c>
    </row>
    <row r="2486" spans="1:2" x14ac:dyDescent="0.3">
      <c r="A2486" s="26" t="s">
        <v>26</v>
      </c>
      <c r="B2486" s="26">
        <v>39298</v>
      </c>
    </row>
    <row r="2487" spans="1:2" x14ac:dyDescent="0.3">
      <c r="A2487" s="29" t="s">
        <v>26</v>
      </c>
      <c r="B2487" s="29">
        <v>39814</v>
      </c>
    </row>
    <row r="2488" spans="1:2" x14ac:dyDescent="0.3">
      <c r="A2488" s="26" t="s">
        <v>26</v>
      </c>
      <c r="B2488" s="26">
        <v>40745</v>
      </c>
    </row>
    <row r="2489" spans="1:2" x14ac:dyDescent="0.3">
      <c r="A2489" s="29" t="s">
        <v>65</v>
      </c>
      <c r="B2489" s="29">
        <v>44670</v>
      </c>
    </row>
    <row r="2490" spans="1:2" x14ac:dyDescent="0.3">
      <c r="A2490" s="26" t="s">
        <v>26</v>
      </c>
      <c r="B2490" s="26">
        <v>37680</v>
      </c>
    </row>
    <row r="2491" spans="1:2" x14ac:dyDescent="0.3">
      <c r="A2491" s="29" t="s">
        <v>26</v>
      </c>
      <c r="B2491" s="29">
        <v>38674</v>
      </c>
    </row>
    <row r="2492" spans="1:2" x14ac:dyDescent="0.3">
      <c r="A2492" s="26" t="s">
        <v>26</v>
      </c>
      <c r="B2492" s="26">
        <v>62100</v>
      </c>
    </row>
    <row r="2493" spans="1:2" x14ac:dyDescent="0.3">
      <c r="A2493" s="29" t="s">
        <v>65</v>
      </c>
      <c r="B2493" s="29">
        <v>41551</v>
      </c>
    </row>
    <row r="2494" spans="1:2" x14ac:dyDescent="0.3">
      <c r="A2494" s="26" t="s">
        <v>26</v>
      </c>
      <c r="B2494" s="26">
        <v>39076</v>
      </c>
    </row>
    <row r="2495" spans="1:2" x14ac:dyDescent="0.3">
      <c r="A2495" s="29" t="s">
        <v>26</v>
      </c>
      <c r="B2495" s="29">
        <v>35806</v>
      </c>
    </row>
    <row r="2496" spans="1:2" x14ac:dyDescent="0.3">
      <c r="A2496" s="26" t="s">
        <v>26</v>
      </c>
      <c r="B2496" s="26">
        <v>43691</v>
      </c>
    </row>
    <row r="2497" spans="1:2" x14ac:dyDescent="0.3">
      <c r="A2497" s="29" t="s">
        <v>26</v>
      </c>
      <c r="B2497" s="29">
        <v>52740</v>
      </c>
    </row>
    <row r="2498" spans="1:2" x14ac:dyDescent="0.3">
      <c r="A2498" s="26" t="s">
        <v>26</v>
      </c>
      <c r="B2498" s="26">
        <v>39740</v>
      </c>
    </row>
    <row r="2499" spans="1:2" x14ac:dyDescent="0.3">
      <c r="A2499" s="29" t="s">
        <v>26</v>
      </c>
      <c r="B2499" s="29">
        <v>31440</v>
      </c>
    </row>
    <row r="2500" spans="1:2" x14ac:dyDescent="0.3">
      <c r="A2500" s="26" t="s">
        <v>26</v>
      </c>
      <c r="B2500" s="26">
        <v>46302</v>
      </c>
    </row>
    <row r="2501" spans="1:2" x14ac:dyDescent="0.3">
      <c r="A2501" s="29" t="s">
        <v>26</v>
      </c>
      <c r="B2501" s="29">
        <v>45477</v>
      </c>
    </row>
    <row r="2502" spans="1:2" x14ac:dyDescent="0.3">
      <c r="A2502" s="26" t="s">
        <v>26</v>
      </c>
      <c r="B2502" s="26">
        <v>40054</v>
      </c>
    </row>
    <row r="2503" spans="1:2" x14ac:dyDescent="0.3">
      <c r="A2503" s="29" t="s">
        <v>26</v>
      </c>
      <c r="B2503" s="29">
        <v>33973</v>
      </c>
    </row>
    <row r="2504" spans="1:2" x14ac:dyDescent="0.3">
      <c r="A2504" s="26" t="s">
        <v>26</v>
      </c>
      <c r="B2504" s="26">
        <v>37785</v>
      </c>
    </row>
    <row r="2505" spans="1:2" x14ac:dyDescent="0.3">
      <c r="A2505" s="29" t="s">
        <v>26</v>
      </c>
      <c r="B2505" s="29">
        <v>55133</v>
      </c>
    </row>
    <row r="2506" spans="1:2" x14ac:dyDescent="0.3">
      <c r="A2506" s="26" t="s">
        <v>26</v>
      </c>
      <c r="B2506" s="26">
        <v>50153</v>
      </c>
    </row>
    <row r="2507" spans="1:2" x14ac:dyDescent="0.3">
      <c r="A2507" s="29" t="s">
        <v>26</v>
      </c>
      <c r="B2507" s="29">
        <v>37876</v>
      </c>
    </row>
    <row r="2508" spans="1:2" x14ac:dyDescent="0.3">
      <c r="A2508" s="26" t="s">
        <v>26</v>
      </c>
      <c r="B2508" s="26">
        <v>50488</v>
      </c>
    </row>
    <row r="2509" spans="1:2" x14ac:dyDescent="0.3">
      <c r="A2509" s="29" t="s">
        <v>26</v>
      </c>
      <c r="B2509" s="29">
        <v>45696</v>
      </c>
    </row>
    <row r="2510" spans="1:2" x14ac:dyDescent="0.3">
      <c r="A2510" s="26" t="s">
        <v>26</v>
      </c>
      <c r="B2510" s="26">
        <v>55779</v>
      </c>
    </row>
    <row r="2511" spans="1:2" x14ac:dyDescent="0.3">
      <c r="A2511" s="29" t="s">
        <v>65</v>
      </c>
      <c r="B2511" s="29">
        <v>46257</v>
      </c>
    </row>
    <row r="2512" spans="1:2" x14ac:dyDescent="0.3">
      <c r="A2512" s="26" t="s">
        <v>65</v>
      </c>
      <c r="B2512" s="26">
        <v>55292</v>
      </c>
    </row>
    <row r="2513" spans="1:2" x14ac:dyDescent="0.3">
      <c r="A2513" s="29" t="s">
        <v>26</v>
      </c>
      <c r="B2513" s="29">
        <v>41085</v>
      </c>
    </row>
    <row r="2514" spans="1:2" x14ac:dyDescent="0.3">
      <c r="A2514" s="26" t="s">
        <v>26</v>
      </c>
      <c r="B2514" s="26">
        <v>40021</v>
      </c>
    </row>
    <row r="2515" spans="1:2" x14ac:dyDescent="0.3">
      <c r="A2515" s="29" t="s">
        <v>26</v>
      </c>
      <c r="B2515" s="29">
        <v>58591</v>
      </c>
    </row>
    <row r="2516" spans="1:2" x14ac:dyDescent="0.3">
      <c r="A2516" s="26" t="s">
        <v>26</v>
      </c>
      <c r="B2516" s="26">
        <v>34833</v>
      </c>
    </row>
    <row r="2517" spans="1:2" x14ac:dyDescent="0.3">
      <c r="A2517" s="29" t="s">
        <v>26</v>
      </c>
      <c r="B2517" s="29">
        <v>26198</v>
      </c>
    </row>
    <row r="2518" spans="1:2" x14ac:dyDescent="0.3">
      <c r="A2518" s="26" t="s">
        <v>26</v>
      </c>
      <c r="B2518" s="26">
        <v>51902</v>
      </c>
    </row>
    <row r="2519" spans="1:2" x14ac:dyDescent="0.3">
      <c r="A2519" s="29" t="s">
        <v>65</v>
      </c>
      <c r="B2519" s="29">
        <v>57411</v>
      </c>
    </row>
    <row r="2520" spans="1:2" x14ac:dyDescent="0.3">
      <c r="A2520" s="26" t="s">
        <v>26</v>
      </c>
      <c r="B2520" s="26">
        <v>54991</v>
      </c>
    </row>
    <row r="2521" spans="1:2" x14ac:dyDescent="0.3">
      <c r="A2521" s="29" t="s">
        <v>26</v>
      </c>
      <c r="B2521" s="29">
        <v>55421</v>
      </c>
    </row>
    <row r="2522" spans="1:2" x14ac:dyDescent="0.3">
      <c r="A2522" s="26" t="s">
        <v>26</v>
      </c>
      <c r="B2522" s="26">
        <v>40408</v>
      </c>
    </row>
    <row r="2523" spans="1:2" x14ac:dyDescent="0.3">
      <c r="A2523" s="29" t="s">
        <v>26</v>
      </c>
      <c r="B2523" s="29">
        <v>62016</v>
      </c>
    </row>
    <row r="2524" spans="1:2" x14ac:dyDescent="0.3">
      <c r="A2524" s="26" t="s">
        <v>65</v>
      </c>
      <c r="B2524" s="26">
        <v>45586</v>
      </c>
    </row>
    <row r="2525" spans="1:2" x14ac:dyDescent="0.3">
      <c r="A2525" s="29" t="s">
        <v>26</v>
      </c>
      <c r="B2525" s="29">
        <v>33635</v>
      </c>
    </row>
    <row r="2526" spans="1:2" x14ac:dyDescent="0.3">
      <c r="A2526" s="26" t="s">
        <v>26</v>
      </c>
      <c r="B2526" s="26">
        <v>41578</v>
      </c>
    </row>
    <row r="2527" spans="1:2" x14ac:dyDescent="0.3">
      <c r="A2527" s="29" t="s">
        <v>26</v>
      </c>
      <c r="B2527" s="29">
        <v>38599</v>
      </c>
    </row>
    <row r="2528" spans="1:2" x14ac:dyDescent="0.3">
      <c r="A2528" s="26" t="s">
        <v>26</v>
      </c>
      <c r="B2528" s="26">
        <v>66594</v>
      </c>
    </row>
    <row r="2529" spans="1:2" x14ac:dyDescent="0.3">
      <c r="A2529" s="29" t="s">
        <v>26</v>
      </c>
      <c r="B2529" s="29">
        <v>48211</v>
      </c>
    </row>
    <row r="2530" spans="1:2" x14ac:dyDescent="0.3">
      <c r="A2530" s="26" t="s">
        <v>26</v>
      </c>
      <c r="B2530" s="26">
        <v>65390</v>
      </c>
    </row>
    <row r="2531" spans="1:2" x14ac:dyDescent="0.3">
      <c r="A2531" s="29" t="s">
        <v>65</v>
      </c>
      <c r="B2531" s="29">
        <v>23012</v>
      </c>
    </row>
    <row r="2532" spans="1:2" x14ac:dyDescent="0.3">
      <c r="A2532" s="26" t="s">
        <v>26</v>
      </c>
      <c r="B2532" s="26">
        <v>60706</v>
      </c>
    </row>
    <row r="2533" spans="1:2" x14ac:dyDescent="0.3">
      <c r="A2533" s="29" t="s">
        <v>26</v>
      </c>
      <c r="B2533" s="29">
        <v>61740</v>
      </c>
    </row>
    <row r="2534" spans="1:2" x14ac:dyDescent="0.3">
      <c r="A2534" s="26" t="s">
        <v>26</v>
      </c>
      <c r="B2534" s="26">
        <v>57183</v>
      </c>
    </row>
    <row r="2535" spans="1:2" x14ac:dyDescent="0.3">
      <c r="A2535" s="29" t="s">
        <v>26</v>
      </c>
      <c r="B2535" s="29">
        <v>32786</v>
      </c>
    </row>
    <row r="2536" spans="1:2" x14ac:dyDescent="0.3">
      <c r="A2536" s="26" t="s">
        <v>26</v>
      </c>
      <c r="B2536" s="26">
        <v>35575</v>
      </c>
    </row>
    <row r="2537" spans="1:2" x14ac:dyDescent="0.3">
      <c r="A2537" s="29" t="s">
        <v>26</v>
      </c>
      <c r="B2537" s="29">
        <v>43454</v>
      </c>
    </row>
    <row r="2538" spans="1:2" x14ac:dyDescent="0.3">
      <c r="A2538" s="26" t="s">
        <v>26</v>
      </c>
      <c r="B2538" s="26">
        <v>45012</v>
      </c>
    </row>
    <row r="2539" spans="1:2" x14ac:dyDescent="0.3">
      <c r="A2539" s="29" t="s">
        <v>26</v>
      </c>
      <c r="B2539" s="29">
        <v>46329</v>
      </c>
    </row>
    <row r="2540" spans="1:2" x14ac:dyDescent="0.3">
      <c r="A2540" s="26" t="s">
        <v>26</v>
      </c>
      <c r="B2540" s="26">
        <v>45738</v>
      </c>
    </row>
    <row r="2541" spans="1:2" x14ac:dyDescent="0.3">
      <c r="A2541" s="29" t="s">
        <v>26</v>
      </c>
      <c r="B2541" s="29">
        <v>53307</v>
      </c>
    </row>
    <row r="2542" spans="1:2" x14ac:dyDescent="0.3">
      <c r="A2542" s="26" t="s">
        <v>26</v>
      </c>
      <c r="B2542" s="26">
        <v>49384</v>
      </c>
    </row>
    <row r="2543" spans="1:2" x14ac:dyDescent="0.3">
      <c r="A2543" s="29" t="s">
        <v>26</v>
      </c>
      <c r="B2543" s="29">
        <v>56771</v>
      </c>
    </row>
    <row r="2544" spans="1:2" x14ac:dyDescent="0.3">
      <c r="A2544" s="26" t="s">
        <v>65</v>
      </c>
      <c r="B2544" s="26">
        <v>35975</v>
      </c>
    </row>
    <row r="2545" spans="1:2" x14ac:dyDescent="0.3">
      <c r="A2545" s="29" t="s">
        <v>26</v>
      </c>
      <c r="B2545" s="29">
        <v>35223</v>
      </c>
    </row>
    <row r="2546" spans="1:2" x14ac:dyDescent="0.3">
      <c r="A2546" s="26" t="s">
        <v>65</v>
      </c>
      <c r="B2546" s="26">
        <v>44329</v>
      </c>
    </row>
    <row r="2547" spans="1:2" x14ac:dyDescent="0.3">
      <c r="A2547" s="29" t="s">
        <v>26</v>
      </c>
      <c r="B2547" s="29">
        <v>36181</v>
      </c>
    </row>
    <row r="2548" spans="1:2" x14ac:dyDescent="0.3">
      <c r="A2548" s="26" t="s">
        <v>65</v>
      </c>
      <c r="B2548" s="26">
        <v>60115</v>
      </c>
    </row>
    <row r="2549" spans="1:2" x14ac:dyDescent="0.3">
      <c r="A2549" s="29" t="s">
        <v>26</v>
      </c>
      <c r="B2549" s="29">
        <v>34378</v>
      </c>
    </row>
    <row r="2550" spans="1:2" x14ac:dyDescent="0.3">
      <c r="A2550" s="26" t="s">
        <v>26</v>
      </c>
      <c r="B2550" s="26">
        <v>47611</v>
      </c>
    </row>
    <row r="2551" spans="1:2" x14ac:dyDescent="0.3">
      <c r="A2551" s="29" t="s">
        <v>26</v>
      </c>
      <c r="B2551" s="29">
        <v>51253</v>
      </c>
    </row>
    <row r="2552" spans="1:2" x14ac:dyDescent="0.3">
      <c r="A2552" s="26" t="s">
        <v>26</v>
      </c>
      <c r="B2552" s="26">
        <v>27424</v>
      </c>
    </row>
    <row r="2553" spans="1:2" x14ac:dyDescent="0.3">
      <c r="A2553" s="29" t="s">
        <v>65</v>
      </c>
      <c r="B2553" s="29">
        <v>28948</v>
      </c>
    </row>
    <row r="2554" spans="1:2" x14ac:dyDescent="0.3">
      <c r="A2554" s="26" t="s">
        <v>26</v>
      </c>
      <c r="B2554" s="26">
        <v>33454</v>
      </c>
    </row>
    <row r="2555" spans="1:2" x14ac:dyDescent="0.3">
      <c r="A2555" s="29" t="s">
        <v>26</v>
      </c>
      <c r="B2555" s="29">
        <v>23946</v>
      </c>
    </row>
    <row r="2556" spans="1:2" x14ac:dyDescent="0.3">
      <c r="A2556" s="26" t="s">
        <v>26</v>
      </c>
      <c r="B2556" s="26">
        <v>35347</v>
      </c>
    </row>
    <row r="2557" spans="1:2" x14ac:dyDescent="0.3">
      <c r="A2557" s="29" t="s">
        <v>26</v>
      </c>
      <c r="B2557" s="29">
        <v>28589</v>
      </c>
    </row>
    <row r="2558" spans="1:2" x14ac:dyDescent="0.3">
      <c r="A2558" s="26" t="s">
        <v>26</v>
      </c>
      <c r="B2558" s="26">
        <v>33694</v>
      </c>
    </row>
    <row r="2559" spans="1:2" x14ac:dyDescent="0.3">
      <c r="A2559" s="29" t="s">
        <v>65</v>
      </c>
      <c r="B2559" s="29">
        <v>23633</v>
      </c>
    </row>
    <row r="2560" spans="1:2" x14ac:dyDescent="0.3">
      <c r="A2560" s="26" t="s">
        <v>26</v>
      </c>
      <c r="B2560" s="26">
        <v>49479</v>
      </c>
    </row>
    <row r="2561" spans="1:2" x14ac:dyDescent="0.3">
      <c r="A2561" s="29" t="s">
        <v>26</v>
      </c>
      <c r="B2561" s="29">
        <v>48529</v>
      </c>
    </row>
    <row r="2562" spans="1:2" x14ac:dyDescent="0.3">
      <c r="A2562" s="26" t="s">
        <v>26</v>
      </c>
      <c r="B2562" s="26">
        <v>47866</v>
      </c>
    </row>
    <row r="2563" spans="1:2" x14ac:dyDescent="0.3">
      <c r="A2563" s="29" t="s">
        <v>26</v>
      </c>
      <c r="B2563" s="29">
        <v>40621</v>
      </c>
    </row>
    <row r="2564" spans="1:2" x14ac:dyDescent="0.3">
      <c r="A2564" s="26" t="s">
        <v>26</v>
      </c>
      <c r="B2564" s="26">
        <v>42417</v>
      </c>
    </row>
    <row r="2565" spans="1:2" x14ac:dyDescent="0.3">
      <c r="A2565" s="29" t="s">
        <v>26</v>
      </c>
      <c r="B2565" s="29">
        <v>46189</v>
      </c>
    </row>
    <row r="2566" spans="1:2" x14ac:dyDescent="0.3">
      <c r="A2566" s="26" t="s">
        <v>26</v>
      </c>
      <c r="B2566" s="26">
        <v>34372</v>
      </c>
    </row>
    <row r="2567" spans="1:2" x14ac:dyDescent="0.3">
      <c r="A2567" s="29" t="s">
        <v>65</v>
      </c>
      <c r="B2567" s="29">
        <v>76667</v>
      </c>
    </row>
    <row r="2568" spans="1:2" x14ac:dyDescent="0.3">
      <c r="A2568" s="26" t="s">
        <v>26</v>
      </c>
      <c r="B2568" s="26">
        <v>29814</v>
      </c>
    </row>
    <row r="2569" spans="1:2" x14ac:dyDescent="0.3">
      <c r="A2569" s="29" t="s">
        <v>26</v>
      </c>
      <c r="B2569" s="29">
        <v>39741</v>
      </c>
    </row>
    <row r="2570" spans="1:2" x14ac:dyDescent="0.3">
      <c r="A2570" s="26" t="s">
        <v>65</v>
      </c>
      <c r="B2570" s="26">
        <v>60164</v>
      </c>
    </row>
    <row r="2571" spans="1:2" x14ac:dyDescent="0.3">
      <c r="A2571" s="29" t="s">
        <v>26</v>
      </c>
      <c r="B2571" s="29">
        <v>75727</v>
      </c>
    </row>
    <row r="2572" spans="1:2" x14ac:dyDescent="0.3">
      <c r="A2572" s="26" t="s">
        <v>26</v>
      </c>
      <c r="B2572" s="26">
        <v>46898</v>
      </c>
    </row>
    <row r="2573" spans="1:2" x14ac:dyDescent="0.3">
      <c r="A2573" s="29" t="s">
        <v>26</v>
      </c>
      <c r="B2573" s="29">
        <v>31429</v>
      </c>
    </row>
    <row r="2574" spans="1:2" x14ac:dyDescent="0.3">
      <c r="A2574" s="26" t="s">
        <v>65</v>
      </c>
      <c r="B2574" s="26">
        <v>31756</v>
      </c>
    </row>
    <row r="2575" spans="1:2" x14ac:dyDescent="0.3">
      <c r="A2575" s="29" t="s">
        <v>26</v>
      </c>
      <c r="B2575" s="29">
        <v>53191</v>
      </c>
    </row>
    <row r="2576" spans="1:2" x14ac:dyDescent="0.3">
      <c r="A2576" s="26" t="s">
        <v>65</v>
      </c>
      <c r="B2576" s="26">
        <v>35175</v>
      </c>
    </row>
    <row r="2577" spans="1:2" x14ac:dyDescent="0.3">
      <c r="A2577" s="29" t="s">
        <v>26</v>
      </c>
      <c r="B2577" s="29">
        <v>54930</v>
      </c>
    </row>
    <row r="2578" spans="1:2" x14ac:dyDescent="0.3">
      <c r="A2578" s="26" t="s">
        <v>65</v>
      </c>
      <c r="B2578" s="26">
        <v>41317</v>
      </c>
    </row>
    <row r="2579" spans="1:2" x14ac:dyDescent="0.3">
      <c r="A2579" s="29" t="s">
        <v>26</v>
      </c>
      <c r="B2579" s="29">
        <v>34339</v>
      </c>
    </row>
    <row r="2580" spans="1:2" x14ac:dyDescent="0.3">
      <c r="A2580" s="26" t="s">
        <v>26</v>
      </c>
      <c r="B2580" s="26">
        <v>46153</v>
      </c>
    </row>
    <row r="2581" spans="1:2" x14ac:dyDescent="0.3">
      <c r="A2581" s="29" t="s">
        <v>65</v>
      </c>
      <c r="B2581" s="29">
        <v>45782</v>
      </c>
    </row>
    <row r="2582" spans="1:2" x14ac:dyDescent="0.3">
      <c r="A2582" s="26" t="s">
        <v>26</v>
      </c>
      <c r="B2582" s="26">
        <v>32845</v>
      </c>
    </row>
    <row r="2583" spans="1:2" x14ac:dyDescent="0.3">
      <c r="A2583" s="29" t="s">
        <v>26</v>
      </c>
      <c r="B2583" s="29">
        <v>41138</v>
      </c>
    </row>
    <row r="2584" spans="1:2" x14ac:dyDescent="0.3">
      <c r="A2584" s="26" t="s">
        <v>26</v>
      </c>
      <c r="B2584" s="26">
        <v>39305</v>
      </c>
    </row>
    <row r="2585" spans="1:2" x14ac:dyDescent="0.3">
      <c r="A2585" s="29" t="s">
        <v>26</v>
      </c>
      <c r="B2585" s="29">
        <v>50924</v>
      </c>
    </row>
    <row r="2586" spans="1:2" x14ac:dyDescent="0.3">
      <c r="A2586" s="26" t="s">
        <v>26</v>
      </c>
      <c r="B2586" s="26">
        <v>45829</v>
      </c>
    </row>
    <row r="2587" spans="1:2" x14ac:dyDescent="0.3">
      <c r="A2587" s="29" t="s">
        <v>26</v>
      </c>
      <c r="B2587" s="29">
        <v>54903</v>
      </c>
    </row>
    <row r="2588" spans="1:2" x14ac:dyDescent="0.3">
      <c r="A2588" s="26" t="s">
        <v>26</v>
      </c>
      <c r="B2588" s="26">
        <v>33410</v>
      </c>
    </row>
    <row r="2589" spans="1:2" x14ac:dyDescent="0.3">
      <c r="A2589" s="29" t="s">
        <v>26</v>
      </c>
      <c r="B2589" s="29">
        <v>47395</v>
      </c>
    </row>
    <row r="2590" spans="1:2" x14ac:dyDescent="0.3">
      <c r="A2590" s="26" t="s">
        <v>26</v>
      </c>
      <c r="B2590" s="26">
        <v>34622</v>
      </c>
    </row>
    <row r="2591" spans="1:2" x14ac:dyDescent="0.3">
      <c r="A2591" s="29" t="s">
        <v>65</v>
      </c>
      <c r="B2591" s="29">
        <v>37747</v>
      </c>
    </row>
    <row r="2592" spans="1:2" x14ac:dyDescent="0.3">
      <c r="A2592" s="26" t="s">
        <v>26</v>
      </c>
      <c r="B2592" s="26">
        <v>38868</v>
      </c>
    </row>
    <row r="2593" spans="1:2" x14ac:dyDescent="0.3">
      <c r="A2593" s="29" t="s">
        <v>65</v>
      </c>
      <c r="B2593" s="29">
        <v>31596</v>
      </c>
    </row>
    <row r="2594" spans="1:2" x14ac:dyDescent="0.3">
      <c r="A2594" s="26" t="s">
        <v>26</v>
      </c>
      <c r="B2594" s="26">
        <v>45103</v>
      </c>
    </row>
    <row r="2595" spans="1:2" x14ac:dyDescent="0.3">
      <c r="A2595" s="29" t="s">
        <v>26</v>
      </c>
      <c r="B2595" s="29">
        <v>40195</v>
      </c>
    </row>
    <row r="2596" spans="1:2" x14ac:dyDescent="0.3">
      <c r="A2596" s="26" t="s">
        <v>26</v>
      </c>
      <c r="B2596" s="26">
        <v>63500</v>
      </c>
    </row>
    <row r="2597" spans="1:2" x14ac:dyDescent="0.3">
      <c r="A2597" s="29" t="s">
        <v>26</v>
      </c>
      <c r="B2597" s="29">
        <v>46759</v>
      </c>
    </row>
    <row r="2598" spans="1:2" x14ac:dyDescent="0.3">
      <c r="A2598" s="26" t="s">
        <v>26</v>
      </c>
      <c r="B2598" s="26">
        <v>48823</v>
      </c>
    </row>
    <row r="2599" spans="1:2" x14ac:dyDescent="0.3">
      <c r="A2599" s="29" t="s">
        <v>26</v>
      </c>
      <c r="B2599" s="29">
        <v>38676</v>
      </c>
    </row>
    <row r="2600" spans="1:2" x14ac:dyDescent="0.3">
      <c r="A2600" s="26" t="s">
        <v>26</v>
      </c>
      <c r="B2600" s="26">
        <v>49308</v>
      </c>
    </row>
    <row r="2601" spans="1:2" x14ac:dyDescent="0.3">
      <c r="A2601" s="29" t="s">
        <v>26</v>
      </c>
      <c r="B2601" s="29">
        <v>35523</v>
      </c>
    </row>
    <row r="2602" spans="1:2" x14ac:dyDescent="0.3">
      <c r="A2602" s="26" t="s">
        <v>65</v>
      </c>
      <c r="B2602" s="26">
        <v>57868</v>
      </c>
    </row>
    <row r="2603" spans="1:2" x14ac:dyDescent="0.3">
      <c r="A2603" s="29" t="s">
        <v>26</v>
      </c>
      <c r="B2603" s="29">
        <v>71587</v>
      </c>
    </row>
    <row r="2604" spans="1:2" x14ac:dyDescent="0.3">
      <c r="A2604" s="26" t="s">
        <v>26</v>
      </c>
      <c r="B2604" s="26">
        <v>47039</v>
      </c>
    </row>
    <row r="2605" spans="1:2" x14ac:dyDescent="0.3">
      <c r="A2605" s="29" t="s">
        <v>26</v>
      </c>
      <c r="B2605" s="29">
        <v>49621</v>
      </c>
    </row>
    <row r="2606" spans="1:2" x14ac:dyDescent="0.3">
      <c r="A2606" s="26" t="s">
        <v>65</v>
      </c>
      <c r="B2606" s="26">
        <v>33437</v>
      </c>
    </row>
    <row r="2607" spans="1:2" x14ac:dyDescent="0.3">
      <c r="A2607" s="29" t="s">
        <v>26</v>
      </c>
      <c r="B2607" s="29">
        <v>45322</v>
      </c>
    </row>
    <row r="2608" spans="1:2" x14ac:dyDescent="0.3">
      <c r="A2608" s="26" t="s">
        <v>26</v>
      </c>
      <c r="B2608" s="26">
        <v>43180</v>
      </c>
    </row>
    <row r="2609" spans="1:2" x14ac:dyDescent="0.3">
      <c r="A2609" s="29" t="s">
        <v>26</v>
      </c>
      <c r="B2609" s="29">
        <v>41337</v>
      </c>
    </row>
    <row r="2610" spans="1:2" x14ac:dyDescent="0.3">
      <c r="A2610" s="26" t="s">
        <v>26</v>
      </c>
      <c r="B2610" s="26">
        <v>56052</v>
      </c>
    </row>
    <row r="2611" spans="1:2" x14ac:dyDescent="0.3">
      <c r="A2611" s="29" t="s">
        <v>26</v>
      </c>
      <c r="B2611" s="29">
        <v>42623</v>
      </c>
    </row>
    <row r="2612" spans="1:2" x14ac:dyDescent="0.3">
      <c r="A2612" s="26" t="s">
        <v>65</v>
      </c>
      <c r="B2612" s="26">
        <v>38944</v>
      </c>
    </row>
    <row r="2613" spans="1:2" x14ac:dyDescent="0.3">
      <c r="A2613" s="29" t="s">
        <v>26</v>
      </c>
      <c r="B2613" s="29">
        <v>44975</v>
      </c>
    </row>
    <row r="2614" spans="1:2" x14ac:dyDescent="0.3">
      <c r="A2614" s="26" t="s">
        <v>26</v>
      </c>
      <c r="B2614" s="26">
        <v>48149</v>
      </c>
    </row>
    <row r="2615" spans="1:2" x14ac:dyDescent="0.3">
      <c r="A2615" s="29" t="s">
        <v>26</v>
      </c>
      <c r="B2615" s="29">
        <v>76296</v>
      </c>
    </row>
    <row r="2616" spans="1:2" x14ac:dyDescent="0.3">
      <c r="A2616" s="26" t="s">
        <v>65</v>
      </c>
      <c r="B2616" s="26">
        <v>53516</v>
      </c>
    </row>
    <row r="2617" spans="1:2" x14ac:dyDescent="0.3">
      <c r="A2617" s="29" t="s">
        <v>26</v>
      </c>
      <c r="B2617" s="29">
        <v>59122</v>
      </c>
    </row>
    <row r="2618" spans="1:2" x14ac:dyDescent="0.3">
      <c r="A2618" s="26" t="s">
        <v>26</v>
      </c>
      <c r="B2618" s="26">
        <v>37519</v>
      </c>
    </row>
    <row r="2619" spans="1:2" x14ac:dyDescent="0.3">
      <c r="A2619" s="29" t="s">
        <v>26</v>
      </c>
      <c r="B2619" s="29">
        <v>39852</v>
      </c>
    </row>
    <row r="2620" spans="1:2" x14ac:dyDescent="0.3">
      <c r="A2620" s="26" t="s">
        <v>26</v>
      </c>
      <c r="B2620" s="26">
        <v>60212</v>
      </c>
    </row>
    <row r="2621" spans="1:2" x14ac:dyDescent="0.3">
      <c r="A2621" s="29" t="s">
        <v>65</v>
      </c>
      <c r="B2621" s="29">
        <v>48074</v>
      </c>
    </row>
    <row r="2622" spans="1:2" x14ac:dyDescent="0.3">
      <c r="A2622" s="26" t="s">
        <v>26</v>
      </c>
      <c r="B2622" s="26">
        <v>54724</v>
      </c>
    </row>
    <row r="2623" spans="1:2" x14ac:dyDescent="0.3">
      <c r="A2623" s="29" t="s">
        <v>26</v>
      </c>
      <c r="B2623" s="29">
        <v>38463</v>
      </c>
    </row>
    <row r="2624" spans="1:2" x14ac:dyDescent="0.3">
      <c r="A2624" s="26" t="s">
        <v>65</v>
      </c>
      <c r="B2624" s="26">
        <v>32154</v>
      </c>
    </row>
    <row r="2625" spans="1:2" x14ac:dyDescent="0.3">
      <c r="A2625" s="29" t="s">
        <v>26</v>
      </c>
      <c r="B2625" s="29">
        <v>53420</v>
      </c>
    </row>
    <row r="2626" spans="1:2" x14ac:dyDescent="0.3">
      <c r="A2626" s="26" t="s">
        <v>26</v>
      </c>
      <c r="B2626" s="26">
        <v>37124</v>
      </c>
    </row>
    <row r="2627" spans="1:2" x14ac:dyDescent="0.3">
      <c r="A2627" s="29" t="s">
        <v>26</v>
      </c>
      <c r="B2627" s="29">
        <v>57209</v>
      </c>
    </row>
    <row r="2628" spans="1:2" x14ac:dyDescent="0.3">
      <c r="A2628" s="26" t="s">
        <v>26</v>
      </c>
      <c r="B2628" s="26">
        <v>38104</v>
      </c>
    </row>
    <row r="2629" spans="1:2" x14ac:dyDescent="0.3">
      <c r="A2629" s="29" t="s">
        <v>26</v>
      </c>
      <c r="B2629" s="29">
        <v>38217</v>
      </c>
    </row>
    <row r="2630" spans="1:2" x14ac:dyDescent="0.3">
      <c r="A2630" s="26" t="s">
        <v>26</v>
      </c>
      <c r="B2630" s="26">
        <v>35979</v>
      </c>
    </row>
    <row r="2631" spans="1:2" x14ac:dyDescent="0.3">
      <c r="A2631" s="29" t="s">
        <v>65</v>
      </c>
      <c r="B2631" s="29">
        <v>49982</v>
      </c>
    </row>
    <row r="2632" spans="1:2" x14ac:dyDescent="0.3">
      <c r="A2632" s="26" t="s">
        <v>26</v>
      </c>
      <c r="B2632" s="26">
        <v>49032</v>
      </c>
    </row>
    <row r="2633" spans="1:2" x14ac:dyDescent="0.3">
      <c r="A2633" s="29" t="s">
        <v>26</v>
      </c>
      <c r="B2633" s="29">
        <v>67350</v>
      </c>
    </row>
    <row r="2634" spans="1:2" x14ac:dyDescent="0.3">
      <c r="A2634" s="26" t="s">
        <v>26</v>
      </c>
      <c r="B2634" s="26">
        <v>24866</v>
      </c>
    </row>
    <row r="2635" spans="1:2" x14ac:dyDescent="0.3">
      <c r="A2635" s="29" t="s">
        <v>26</v>
      </c>
      <c r="B2635" s="29">
        <v>35383</v>
      </c>
    </row>
    <row r="2636" spans="1:2" x14ac:dyDescent="0.3">
      <c r="A2636" s="26" t="s">
        <v>26</v>
      </c>
      <c r="B2636" s="26">
        <v>59481</v>
      </c>
    </row>
    <row r="2637" spans="1:2" x14ac:dyDescent="0.3">
      <c r="A2637" s="29" t="s">
        <v>26</v>
      </c>
      <c r="B2637" s="29">
        <v>27900</v>
      </c>
    </row>
    <row r="2638" spans="1:2" x14ac:dyDescent="0.3">
      <c r="A2638" s="26" t="s">
        <v>26</v>
      </c>
      <c r="B2638" s="26">
        <v>46164</v>
      </c>
    </row>
    <row r="2639" spans="1:2" x14ac:dyDescent="0.3">
      <c r="A2639" s="29" t="s">
        <v>65</v>
      </c>
      <c r="B2639" s="29">
        <v>49050</v>
      </c>
    </row>
    <row r="2640" spans="1:2" x14ac:dyDescent="0.3">
      <c r="A2640" s="26" t="s">
        <v>26</v>
      </c>
      <c r="B2640" s="26">
        <v>41881</v>
      </c>
    </row>
    <row r="2641" spans="1:2" x14ac:dyDescent="0.3">
      <c r="A2641" s="29" t="s">
        <v>26</v>
      </c>
      <c r="B2641" s="29">
        <v>41096</v>
      </c>
    </row>
    <row r="2642" spans="1:2" x14ac:dyDescent="0.3">
      <c r="A2642" s="26" t="s">
        <v>26</v>
      </c>
      <c r="B2642" s="26">
        <v>40932</v>
      </c>
    </row>
    <row r="2643" spans="1:2" x14ac:dyDescent="0.3">
      <c r="A2643" s="29" t="s">
        <v>26</v>
      </c>
      <c r="B2643" s="29">
        <v>44794</v>
      </c>
    </row>
    <row r="2644" spans="1:2" x14ac:dyDescent="0.3">
      <c r="A2644" s="26" t="s">
        <v>26</v>
      </c>
      <c r="B2644" s="26">
        <v>56626</v>
      </c>
    </row>
    <row r="2645" spans="1:2" x14ac:dyDescent="0.3">
      <c r="A2645" s="29" t="s">
        <v>26</v>
      </c>
      <c r="B2645" s="29">
        <v>47389</v>
      </c>
    </row>
    <row r="2646" spans="1:2" x14ac:dyDescent="0.3">
      <c r="A2646" s="26" t="s">
        <v>26</v>
      </c>
      <c r="B2646" s="26">
        <v>39127</v>
      </c>
    </row>
    <row r="2647" spans="1:2" x14ac:dyDescent="0.3">
      <c r="A2647" s="29" t="s">
        <v>26</v>
      </c>
      <c r="B2647" s="29">
        <v>43642</v>
      </c>
    </row>
    <row r="2648" spans="1:2" x14ac:dyDescent="0.3">
      <c r="A2648" s="26" t="s">
        <v>26</v>
      </c>
      <c r="B2648" s="26">
        <v>49139</v>
      </c>
    </row>
    <row r="2649" spans="1:2" x14ac:dyDescent="0.3">
      <c r="A2649" s="29" t="s">
        <v>65</v>
      </c>
      <c r="B2649" s="29">
        <v>46296</v>
      </c>
    </row>
    <row r="2650" spans="1:2" x14ac:dyDescent="0.3">
      <c r="A2650" s="26" t="s">
        <v>26</v>
      </c>
      <c r="B2650" s="26">
        <v>39515</v>
      </c>
    </row>
    <row r="2651" spans="1:2" x14ac:dyDescent="0.3">
      <c r="A2651" s="29" t="s">
        <v>26</v>
      </c>
      <c r="B2651" s="29">
        <v>38410</v>
      </c>
    </row>
    <row r="2652" spans="1:2" x14ac:dyDescent="0.3">
      <c r="A2652" s="26" t="s">
        <v>26</v>
      </c>
      <c r="B2652" s="26">
        <v>57374</v>
      </c>
    </row>
    <row r="2653" spans="1:2" x14ac:dyDescent="0.3">
      <c r="A2653" s="29" t="s">
        <v>26</v>
      </c>
      <c r="B2653" s="29">
        <v>57769</v>
      </c>
    </row>
    <row r="2654" spans="1:2" x14ac:dyDescent="0.3">
      <c r="A2654" s="26" t="s">
        <v>26</v>
      </c>
      <c r="B2654" s="26">
        <v>37232</v>
      </c>
    </row>
    <row r="2655" spans="1:2" x14ac:dyDescent="0.3">
      <c r="A2655" s="29" t="s">
        <v>26</v>
      </c>
      <c r="B2655" s="29">
        <v>39129</v>
      </c>
    </row>
    <row r="2656" spans="1:2" x14ac:dyDescent="0.3">
      <c r="A2656" s="26" t="s">
        <v>65</v>
      </c>
      <c r="B2656" s="26">
        <v>30714</v>
      </c>
    </row>
    <row r="2657" spans="1:2" x14ac:dyDescent="0.3">
      <c r="A2657" s="29" t="s">
        <v>26</v>
      </c>
      <c r="B2657" s="29">
        <v>46578</v>
      </c>
    </row>
    <row r="2658" spans="1:2" x14ac:dyDescent="0.3">
      <c r="A2658" s="26" t="s">
        <v>65</v>
      </c>
      <c r="B2658" s="26">
        <v>34672</v>
      </c>
    </row>
    <row r="2659" spans="1:2" x14ac:dyDescent="0.3">
      <c r="A2659" s="29" t="s">
        <v>26</v>
      </c>
      <c r="B2659" s="29">
        <v>57496</v>
      </c>
    </row>
    <row r="2660" spans="1:2" x14ac:dyDescent="0.3">
      <c r="A2660" s="26" t="s">
        <v>26</v>
      </c>
      <c r="B2660" s="26">
        <v>53555</v>
      </c>
    </row>
    <row r="2661" spans="1:2" x14ac:dyDescent="0.3">
      <c r="A2661" s="29" t="s">
        <v>65</v>
      </c>
      <c r="B2661" s="29">
        <v>63583</v>
      </c>
    </row>
    <row r="2662" spans="1:2" x14ac:dyDescent="0.3">
      <c r="A2662" s="26" t="s">
        <v>26</v>
      </c>
      <c r="B2662" s="26">
        <v>38871</v>
      </c>
    </row>
    <row r="2663" spans="1:2" x14ac:dyDescent="0.3">
      <c r="A2663" s="29" t="s">
        <v>26</v>
      </c>
      <c r="B2663" s="29">
        <v>36625</v>
      </c>
    </row>
    <row r="2664" spans="1:2" x14ac:dyDescent="0.3">
      <c r="A2664" s="26" t="s">
        <v>26</v>
      </c>
      <c r="B2664" s="26">
        <v>59002</v>
      </c>
    </row>
    <row r="2665" spans="1:2" x14ac:dyDescent="0.3">
      <c r="A2665" s="29" t="s">
        <v>26</v>
      </c>
      <c r="B2665" s="29">
        <v>45015</v>
      </c>
    </row>
    <row r="2666" spans="1:2" x14ac:dyDescent="0.3">
      <c r="A2666" s="26" t="s">
        <v>26</v>
      </c>
      <c r="B2666" s="26">
        <v>58631</v>
      </c>
    </row>
    <row r="2667" spans="1:2" x14ac:dyDescent="0.3">
      <c r="A2667" s="29" t="s">
        <v>26</v>
      </c>
      <c r="B2667" s="29">
        <v>66697</v>
      </c>
    </row>
    <row r="2668" spans="1:2" x14ac:dyDescent="0.3">
      <c r="A2668" s="26" t="s">
        <v>26</v>
      </c>
      <c r="B2668" s="26">
        <v>51789</v>
      </c>
    </row>
    <row r="2669" spans="1:2" x14ac:dyDescent="0.3">
      <c r="A2669" s="29" t="s">
        <v>26</v>
      </c>
      <c r="B2669" s="29">
        <v>49279</v>
      </c>
    </row>
    <row r="2670" spans="1:2" x14ac:dyDescent="0.3">
      <c r="A2670" s="26" t="s">
        <v>26</v>
      </c>
      <c r="B2670" s="26">
        <v>66491</v>
      </c>
    </row>
    <row r="2671" spans="1:2" x14ac:dyDescent="0.3">
      <c r="A2671" s="29" t="s">
        <v>26</v>
      </c>
      <c r="B2671" s="29">
        <v>29954</v>
      </c>
    </row>
    <row r="2672" spans="1:2" x14ac:dyDescent="0.3">
      <c r="A2672" s="26" t="s">
        <v>26</v>
      </c>
      <c r="B2672" s="26">
        <v>42030</v>
      </c>
    </row>
    <row r="2673" spans="1:2" x14ac:dyDescent="0.3">
      <c r="A2673" s="29" t="s">
        <v>26</v>
      </c>
      <c r="B2673" s="29">
        <v>40691</v>
      </c>
    </row>
    <row r="2674" spans="1:2" x14ac:dyDescent="0.3">
      <c r="A2674" s="26" t="s">
        <v>26</v>
      </c>
      <c r="B2674" s="26">
        <v>53106</v>
      </c>
    </row>
    <row r="2675" spans="1:2" x14ac:dyDescent="0.3">
      <c r="A2675" s="29" t="s">
        <v>26</v>
      </c>
      <c r="B2675" s="29">
        <v>41043</v>
      </c>
    </row>
    <row r="2676" spans="1:2" x14ac:dyDescent="0.3">
      <c r="A2676" s="26" t="s">
        <v>65</v>
      </c>
      <c r="B2676" s="26">
        <v>54767</v>
      </c>
    </row>
    <row r="2677" spans="1:2" x14ac:dyDescent="0.3">
      <c r="A2677" s="29" t="s">
        <v>26</v>
      </c>
      <c r="B2677" s="29">
        <v>41780</v>
      </c>
    </row>
    <row r="2678" spans="1:2" x14ac:dyDescent="0.3">
      <c r="A2678" s="26" t="s">
        <v>26</v>
      </c>
      <c r="B2678" s="26">
        <v>50421</v>
      </c>
    </row>
    <row r="2679" spans="1:2" x14ac:dyDescent="0.3">
      <c r="A2679" s="29" t="s">
        <v>26</v>
      </c>
      <c r="B2679" s="29">
        <v>34613</v>
      </c>
    </row>
    <row r="2680" spans="1:2" x14ac:dyDescent="0.3">
      <c r="A2680" s="26" t="s">
        <v>26</v>
      </c>
      <c r="B2680" s="26">
        <v>36564</v>
      </c>
    </row>
    <row r="2681" spans="1:2" x14ac:dyDescent="0.3">
      <c r="A2681" s="29" t="s">
        <v>26</v>
      </c>
      <c r="B2681" s="29">
        <v>23296</v>
      </c>
    </row>
    <row r="2682" spans="1:2" x14ac:dyDescent="0.3">
      <c r="A2682" s="26" t="s">
        <v>26</v>
      </c>
      <c r="B2682" s="26">
        <v>41749</v>
      </c>
    </row>
    <row r="2683" spans="1:2" x14ac:dyDescent="0.3">
      <c r="A2683" s="29" t="s">
        <v>26</v>
      </c>
      <c r="B2683" s="29">
        <v>59904</v>
      </c>
    </row>
    <row r="2684" spans="1:2" x14ac:dyDescent="0.3">
      <c r="A2684" s="26" t="s">
        <v>26</v>
      </c>
      <c r="B2684" s="26">
        <v>38225</v>
      </c>
    </row>
    <row r="2685" spans="1:2" x14ac:dyDescent="0.3">
      <c r="A2685" s="29" t="s">
        <v>26</v>
      </c>
      <c r="B2685" s="29">
        <v>42545</v>
      </c>
    </row>
    <row r="2686" spans="1:2" x14ac:dyDescent="0.3">
      <c r="A2686" s="26" t="s">
        <v>65</v>
      </c>
      <c r="B2686" s="26">
        <v>30726</v>
      </c>
    </row>
    <row r="2687" spans="1:2" x14ac:dyDescent="0.3">
      <c r="A2687" s="29" t="s">
        <v>26</v>
      </c>
      <c r="B2687" s="29">
        <v>37662</v>
      </c>
    </row>
    <row r="2688" spans="1:2" x14ac:dyDescent="0.3">
      <c r="A2688" s="26" t="s">
        <v>26</v>
      </c>
      <c r="B2688" s="26">
        <v>54290</v>
      </c>
    </row>
    <row r="2689" spans="1:2" x14ac:dyDescent="0.3">
      <c r="A2689" s="29" t="s">
        <v>26</v>
      </c>
      <c r="B2689" s="29">
        <v>49629</v>
      </c>
    </row>
    <row r="2690" spans="1:2" x14ac:dyDescent="0.3">
      <c r="A2690" s="26" t="s">
        <v>26</v>
      </c>
      <c r="B2690" s="26">
        <v>65091</v>
      </c>
    </row>
    <row r="2691" spans="1:2" x14ac:dyDescent="0.3">
      <c r="A2691" s="29" t="s">
        <v>26</v>
      </c>
      <c r="B2691" s="29">
        <v>51069</v>
      </c>
    </row>
    <row r="2692" spans="1:2" x14ac:dyDescent="0.3">
      <c r="A2692" s="26" t="s">
        <v>26</v>
      </c>
      <c r="B2692" s="26">
        <v>32933</v>
      </c>
    </row>
    <row r="2693" spans="1:2" x14ac:dyDescent="0.3">
      <c r="A2693" s="29" t="s">
        <v>26</v>
      </c>
      <c r="B2693" s="29">
        <v>46803</v>
      </c>
    </row>
    <row r="2694" spans="1:2" x14ac:dyDescent="0.3">
      <c r="A2694" s="26" t="s">
        <v>26</v>
      </c>
      <c r="B2694" s="26">
        <v>70344</v>
      </c>
    </row>
    <row r="2695" spans="1:2" x14ac:dyDescent="0.3">
      <c r="A2695" s="29" t="s">
        <v>26</v>
      </c>
      <c r="B2695" s="29">
        <v>34405</v>
      </c>
    </row>
    <row r="2696" spans="1:2" x14ac:dyDescent="0.3">
      <c r="A2696" s="26" t="s">
        <v>26</v>
      </c>
      <c r="B2696" s="26">
        <v>65617</v>
      </c>
    </row>
    <row r="2697" spans="1:2" x14ac:dyDescent="0.3">
      <c r="A2697" s="29" t="s">
        <v>26</v>
      </c>
      <c r="B2697" s="29">
        <v>32195</v>
      </c>
    </row>
    <row r="2698" spans="1:2" x14ac:dyDescent="0.3">
      <c r="A2698" s="26" t="s">
        <v>26</v>
      </c>
      <c r="B2698" s="26">
        <v>39378</v>
      </c>
    </row>
    <row r="2699" spans="1:2" x14ac:dyDescent="0.3">
      <c r="A2699" s="29" t="s">
        <v>26</v>
      </c>
      <c r="B2699" s="29">
        <v>47772</v>
      </c>
    </row>
    <row r="2700" spans="1:2" x14ac:dyDescent="0.3">
      <c r="A2700" s="26" t="s">
        <v>26</v>
      </c>
      <c r="B2700" s="26">
        <v>31596</v>
      </c>
    </row>
    <row r="2701" spans="1:2" x14ac:dyDescent="0.3">
      <c r="A2701" s="29" t="s">
        <v>26</v>
      </c>
      <c r="B2701" s="29">
        <v>55624</v>
      </c>
    </row>
    <row r="2702" spans="1:2" x14ac:dyDescent="0.3">
      <c r="A2702" s="26" t="s">
        <v>26</v>
      </c>
      <c r="B2702" s="26">
        <v>44362</v>
      </c>
    </row>
    <row r="2703" spans="1:2" x14ac:dyDescent="0.3">
      <c r="A2703" s="29" t="s">
        <v>26</v>
      </c>
      <c r="B2703" s="29">
        <v>31663</v>
      </c>
    </row>
    <row r="2704" spans="1:2" x14ac:dyDescent="0.3">
      <c r="A2704" s="26" t="s">
        <v>26</v>
      </c>
      <c r="B2704" s="26">
        <v>58947</v>
      </c>
    </row>
    <row r="2705" spans="1:2" x14ac:dyDescent="0.3">
      <c r="A2705" s="29" t="s">
        <v>26</v>
      </c>
      <c r="B2705" s="29">
        <v>36751</v>
      </c>
    </row>
    <row r="2706" spans="1:2" x14ac:dyDescent="0.3">
      <c r="A2706" s="26" t="s">
        <v>26</v>
      </c>
      <c r="B2706" s="26">
        <v>36296</v>
      </c>
    </row>
    <row r="2707" spans="1:2" x14ac:dyDescent="0.3">
      <c r="A2707" s="29" t="s">
        <v>26</v>
      </c>
      <c r="B2707" s="29">
        <v>50909</v>
      </c>
    </row>
    <row r="2708" spans="1:2" x14ac:dyDescent="0.3">
      <c r="A2708" s="26" t="s">
        <v>26</v>
      </c>
      <c r="B2708" s="26">
        <v>44147</v>
      </c>
    </row>
    <row r="2709" spans="1:2" x14ac:dyDescent="0.3">
      <c r="A2709" s="29" t="s">
        <v>26</v>
      </c>
      <c r="B2709" s="29">
        <v>28770</v>
      </c>
    </row>
    <row r="2710" spans="1:2" x14ac:dyDescent="0.3">
      <c r="A2710" s="26" t="s">
        <v>26</v>
      </c>
      <c r="B2710" s="26">
        <v>36387</v>
      </c>
    </row>
    <row r="2711" spans="1:2" x14ac:dyDescent="0.3">
      <c r="A2711" s="29" t="s">
        <v>26</v>
      </c>
      <c r="B2711" s="29">
        <v>32202</v>
      </c>
    </row>
    <row r="2712" spans="1:2" x14ac:dyDescent="0.3">
      <c r="A2712" s="26" t="s">
        <v>65</v>
      </c>
      <c r="B2712" s="26">
        <v>33643</v>
      </c>
    </row>
    <row r="2713" spans="1:2" x14ac:dyDescent="0.3">
      <c r="A2713" s="29" t="s">
        <v>65</v>
      </c>
      <c r="B2713" s="29">
        <v>41800</v>
      </c>
    </row>
    <row r="2714" spans="1:2" x14ac:dyDescent="0.3">
      <c r="A2714" s="26" t="s">
        <v>26</v>
      </c>
      <c r="B2714" s="26">
        <v>38288</v>
      </c>
    </row>
    <row r="2715" spans="1:2" x14ac:dyDescent="0.3">
      <c r="A2715" s="29" t="s">
        <v>65</v>
      </c>
      <c r="B2715" s="29">
        <v>58098</v>
      </c>
    </row>
    <row r="2716" spans="1:2" x14ac:dyDescent="0.3">
      <c r="A2716" s="26" t="s">
        <v>26</v>
      </c>
      <c r="B2716" s="26">
        <v>79058</v>
      </c>
    </row>
    <row r="2717" spans="1:2" x14ac:dyDescent="0.3">
      <c r="A2717" s="29" t="s">
        <v>26</v>
      </c>
      <c r="B2717" s="29">
        <v>43180</v>
      </c>
    </row>
    <row r="2718" spans="1:2" x14ac:dyDescent="0.3">
      <c r="A2718" s="26" t="s">
        <v>26</v>
      </c>
      <c r="B2718" s="26">
        <v>39006</v>
      </c>
    </row>
    <row r="2719" spans="1:2" x14ac:dyDescent="0.3">
      <c r="A2719" s="29" t="s">
        <v>26</v>
      </c>
      <c r="B2719" s="29">
        <v>44501</v>
      </c>
    </row>
    <row r="2720" spans="1:2" x14ac:dyDescent="0.3">
      <c r="A2720" s="26" t="s">
        <v>26</v>
      </c>
      <c r="B2720" s="26">
        <v>52060</v>
      </c>
    </row>
    <row r="2721" spans="1:2" x14ac:dyDescent="0.3">
      <c r="A2721" s="29" t="s">
        <v>26</v>
      </c>
      <c r="B2721" s="29">
        <v>55488</v>
      </c>
    </row>
    <row r="2722" spans="1:2" x14ac:dyDescent="0.3">
      <c r="A2722" s="26" t="s">
        <v>65</v>
      </c>
      <c r="B2722" s="26">
        <v>40308</v>
      </c>
    </row>
    <row r="2723" spans="1:2" x14ac:dyDescent="0.3">
      <c r="A2723" s="29" t="s">
        <v>26</v>
      </c>
      <c r="B2723" s="29">
        <v>64413</v>
      </c>
    </row>
    <row r="2724" spans="1:2" x14ac:dyDescent="0.3">
      <c r="A2724" s="26" t="s">
        <v>26</v>
      </c>
      <c r="B2724" s="26">
        <v>69133</v>
      </c>
    </row>
    <row r="2725" spans="1:2" x14ac:dyDescent="0.3">
      <c r="A2725" s="29" t="s">
        <v>26</v>
      </c>
      <c r="B2725" s="29">
        <v>31681</v>
      </c>
    </row>
    <row r="2726" spans="1:2" x14ac:dyDescent="0.3">
      <c r="A2726" s="26" t="s">
        <v>26</v>
      </c>
      <c r="B2726" s="26">
        <v>55702</v>
      </c>
    </row>
    <row r="2727" spans="1:2" x14ac:dyDescent="0.3">
      <c r="A2727" s="29" t="s">
        <v>26</v>
      </c>
      <c r="B2727" s="29">
        <v>44675</v>
      </c>
    </row>
    <row r="2728" spans="1:2" x14ac:dyDescent="0.3">
      <c r="A2728" s="26" t="s">
        <v>26</v>
      </c>
      <c r="B2728" s="26">
        <v>31866</v>
      </c>
    </row>
    <row r="2729" spans="1:2" x14ac:dyDescent="0.3">
      <c r="A2729" s="29" t="s">
        <v>26</v>
      </c>
      <c r="B2729" s="29">
        <v>52037</v>
      </c>
    </row>
    <row r="2730" spans="1:2" x14ac:dyDescent="0.3">
      <c r="A2730" s="26" t="s">
        <v>65</v>
      </c>
      <c r="B2730" s="26">
        <v>45103</v>
      </c>
    </row>
    <row r="2731" spans="1:2" x14ac:dyDescent="0.3">
      <c r="A2731" s="29" t="s">
        <v>26</v>
      </c>
      <c r="B2731" s="29">
        <v>45405</v>
      </c>
    </row>
    <row r="2732" spans="1:2" x14ac:dyDescent="0.3">
      <c r="A2732" s="26" t="s">
        <v>26</v>
      </c>
      <c r="B2732" s="26">
        <v>29388</v>
      </c>
    </row>
    <row r="2733" spans="1:2" x14ac:dyDescent="0.3">
      <c r="A2733" s="29" t="s">
        <v>65</v>
      </c>
      <c r="B2733" s="29">
        <v>40195</v>
      </c>
    </row>
    <row r="2734" spans="1:2" x14ac:dyDescent="0.3">
      <c r="A2734" s="26" t="s">
        <v>65</v>
      </c>
      <c r="B2734" s="26">
        <v>75670</v>
      </c>
    </row>
    <row r="2735" spans="1:2" x14ac:dyDescent="0.3">
      <c r="A2735" s="29" t="s">
        <v>26</v>
      </c>
      <c r="B2735" s="29">
        <v>36977</v>
      </c>
    </row>
    <row r="2736" spans="1:2" x14ac:dyDescent="0.3">
      <c r="A2736" s="26" t="s">
        <v>26</v>
      </c>
      <c r="B2736" s="26">
        <v>46085</v>
      </c>
    </row>
    <row r="2737" spans="1:2" x14ac:dyDescent="0.3">
      <c r="A2737" s="29" t="s">
        <v>26</v>
      </c>
      <c r="B2737" s="29">
        <v>31291</v>
      </c>
    </row>
    <row r="2738" spans="1:2" x14ac:dyDescent="0.3">
      <c r="A2738" s="26" t="s">
        <v>26</v>
      </c>
      <c r="B2738" s="26">
        <v>35849</v>
      </c>
    </row>
    <row r="2739" spans="1:2" x14ac:dyDescent="0.3">
      <c r="A2739" s="29" t="s">
        <v>26</v>
      </c>
      <c r="B2739" s="29">
        <v>36270</v>
      </c>
    </row>
    <row r="2740" spans="1:2" x14ac:dyDescent="0.3">
      <c r="A2740" s="26" t="s">
        <v>26</v>
      </c>
      <c r="B2740" s="26">
        <v>29737</v>
      </c>
    </row>
    <row r="2741" spans="1:2" x14ac:dyDescent="0.3">
      <c r="A2741" s="29" t="s">
        <v>26</v>
      </c>
      <c r="B2741" s="29">
        <v>45494</v>
      </c>
    </row>
    <row r="2742" spans="1:2" x14ac:dyDescent="0.3">
      <c r="A2742" s="26" t="s">
        <v>26</v>
      </c>
      <c r="B2742" s="26">
        <v>36755</v>
      </c>
    </row>
    <row r="2743" spans="1:2" x14ac:dyDescent="0.3">
      <c r="A2743" s="29" t="s">
        <v>26</v>
      </c>
      <c r="B2743" s="29">
        <v>39408</v>
      </c>
    </row>
    <row r="2744" spans="1:2" x14ac:dyDescent="0.3">
      <c r="A2744" s="26" t="s">
        <v>26</v>
      </c>
      <c r="B2744" s="26">
        <v>44118</v>
      </c>
    </row>
    <row r="2745" spans="1:2" x14ac:dyDescent="0.3">
      <c r="A2745" s="29" t="s">
        <v>65</v>
      </c>
      <c r="B2745" s="29">
        <v>33389</v>
      </c>
    </row>
    <row r="2746" spans="1:2" x14ac:dyDescent="0.3">
      <c r="A2746" s="26" t="s">
        <v>26</v>
      </c>
      <c r="B2746" s="26">
        <v>31649</v>
      </c>
    </row>
    <row r="2747" spans="1:2" x14ac:dyDescent="0.3">
      <c r="A2747" s="29" t="s">
        <v>26</v>
      </c>
      <c r="B2747" s="29">
        <v>40878</v>
      </c>
    </row>
    <row r="2748" spans="1:2" x14ac:dyDescent="0.3">
      <c r="A2748" s="26" t="s">
        <v>26</v>
      </c>
      <c r="B2748" s="26">
        <v>39073</v>
      </c>
    </row>
    <row r="2749" spans="1:2" x14ac:dyDescent="0.3">
      <c r="A2749" s="29" t="s">
        <v>65</v>
      </c>
      <c r="B2749" s="29">
        <v>56380</v>
      </c>
    </row>
    <row r="2750" spans="1:2" x14ac:dyDescent="0.3">
      <c r="A2750" s="26" t="s">
        <v>26</v>
      </c>
      <c r="B2750" s="26">
        <v>36739</v>
      </c>
    </row>
    <row r="2751" spans="1:2" x14ac:dyDescent="0.3">
      <c r="A2751" s="29" t="s">
        <v>26</v>
      </c>
      <c r="B2751" s="29">
        <v>38731</v>
      </c>
    </row>
    <row r="2752" spans="1:2" x14ac:dyDescent="0.3">
      <c r="A2752" s="26" t="s">
        <v>26</v>
      </c>
      <c r="B2752" s="26">
        <v>61704</v>
      </c>
    </row>
    <row r="2753" spans="1:2" x14ac:dyDescent="0.3">
      <c r="A2753" s="29" t="s">
        <v>26</v>
      </c>
      <c r="B2753" s="29">
        <v>41915</v>
      </c>
    </row>
    <row r="2754" spans="1:2" x14ac:dyDescent="0.3">
      <c r="A2754" s="26" t="s">
        <v>26</v>
      </c>
      <c r="B2754" s="26">
        <v>32927</v>
      </c>
    </row>
    <row r="2755" spans="1:2" x14ac:dyDescent="0.3">
      <c r="A2755" s="29" t="s">
        <v>26</v>
      </c>
      <c r="B2755" s="29">
        <v>47488</v>
      </c>
    </row>
    <row r="2756" spans="1:2" x14ac:dyDescent="0.3">
      <c r="A2756" s="26" t="s">
        <v>65</v>
      </c>
      <c r="B2756" s="26">
        <v>53720</v>
      </c>
    </row>
    <row r="2757" spans="1:2" x14ac:dyDescent="0.3">
      <c r="A2757" s="29" t="s">
        <v>26</v>
      </c>
      <c r="B2757" s="29">
        <v>63188</v>
      </c>
    </row>
    <row r="2758" spans="1:2" x14ac:dyDescent="0.3">
      <c r="A2758" s="26" t="s">
        <v>26</v>
      </c>
      <c r="B2758" s="26">
        <v>40594</v>
      </c>
    </row>
    <row r="2759" spans="1:2" x14ac:dyDescent="0.3">
      <c r="A2759" s="29" t="s">
        <v>26</v>
      </c>
      <c r="B2759" s="29">
        <v>40173</v>
      </c>
    </row>
    <row r="2760" spans="1:2" x14ac:dyDescent="0.3">
      <c r="A2760" s="26" t="s">
        <v>26</v>
      </c>
      <c r="B2760" s="26">
        <v>48159</v>
      </c>
    </row>
    <row r="2761" spans="1:2" x14ac:dyDescent="0.3">
      <c r="A2761" s="29" t="s">
        <v>26</v>
      </c>
      <c r="B2761" s="29">
        <v>39889</v>
      </c>
    </row>
    <row r="2762" spans="1:2" x14ac:dyDescent="0.3">
      <c r="A2762" s="26" t="s">
        <v>26</v>
      </c>
      <c r="B2762" s="26">
        <v>49538</v>
      </c>
    </row>
    <row r="2763" spans="1:2" x14ac:dyDescent="0.3">
      <c r="A2763" s="29" t="s">
        <v>26</v>
      </c>
      <c r="B2763" s="29">
        <v>38213</v>
      </c>
    </row>
    <row r="2764" spans="1:2" x14ac:dyDescent="0.3">
      <c r="A2764" s="26" t="s">
        <v>26</v>
      </c>
      <c r="B2764" s="26">
        <v>77878</v>
      </c>
    </row>
    <row r="2765" spans="1:2" x14ac:dyDescent="0.3">
      <c r="A2765" s="29" t="s">
        <v>26</v>
      </c>
      <c r="B2765" s="29">
        <v>46292</v>
      </c>
    </row>
    <row r="2766" spans="1:2" x14ac:dyDescent="0.3">
      <c r="A2766" s="26" t="s">
        <v>26</v>
      </c>
      <c r="B2766" s="26">
        <v>40369</v>
      </c>
    </row>
    <row r="2767" spans="1:2" x14ac:dyDescent="0.3">
      <c r="A2767" s="29" t="s">
        <v>65</v>
      </c>
      <c r="B2767" s="29">
        <v>48026</v>
      </c>
    </row>
    <row r="2768" spans="1:2" x14ac:dyDescent="0.3">
      <c r="A2768" s="26" t="s">
        <v>26</v>
      </c>
      <c r="B2768" s="26">
        <v>56726</v>
      </c>
    </row>
    <row r="2769" spans="1:2" x14ac:dyDescent="0.3">
      <c r="A2769" s="29" t="s">
        <v>26</v>
      </c>
      <c r="B2769" s="29">
        <v>33466</v>
      </c>
    </row>
    <row r="2770" spans="1:2" x14ac:dyDescent="0.3">
      <c r="A2770" s="26" t="s">
        <v>26</v>
      </c>
      <c r="B2770" s="26">
        <v>47568</v>
      </c>
    </row>
    <row r="2771" spans="1:2" x14ac:dyDescent="0.3">
      <c r="A2771" s="29" t="s">
        <v>26</v>
      </c>
      <c r="B2771" s="29">
        <v>45501</v>
      </c>
    </row>
    <row r="2772" spans="1:2" x14ac:dyDescent="0.3">
      <c r="A2772" s="26" t="s">
        <v>26</v>
      </c>
      <c r="B2772" s="26">
        <v>43067</v>
      </c>
    </row>
    <row r="2773" spans="1:2" x14ac:dyDescent="0.3">
      <c r="A2773" s="29" t="s">
        <v>26</v>
      </c>
      <c r="B2773" s="29">
        <v>48405</v>
      </c>
    </row>
    <row r="2774" spans="1:2" x14ac:dyDescent="0.3">
      <c r="A2774" s="26" t="s">
        <v>65</v>
      </c>
      <c r="B2774" s="26">
        <v>34008</v>
      </c>
    </row>
    <row r="2775" spans="1:2" x14ac:dyDescent="0.3">
      <c r="A2775" s="29" t="s">
        <v>26</v>
      </c>
      <c r="B2775" s="29">
        <v>53371</v>
      </c>
    </row>
    <row r="2776" spans="1:2" x14ac:dyDescent="0.3">
      <c r="A2776" s="26" t="s">
        <v>26</v>
      </c>
      <c r="B2776" s="26">
        <v>73148</v>
      </c>
    </row>
    <row r="2777" spans="1:2" x14ac:dyDescent="0.3">
      <c r="A2777" s="29" t="s">
        <v>65</v>
      </c>
      <c r="B2777" s="29">
        <v>32497</v>
      </c>
    </row>
    <row r="2778" spans="1:2" x14ac:dyDescent="0.3">
      <c r="A2778" s="26" t="s">
        <v>26</v>
      </c>
      <c r="B2778" s="26">
        <v>35188</v>
      </c>
    </row>
    <row r="2779" spans="1:2" x14ac:dyDescent="0.3">
      <c r="A2779" s="29" t="s">
        <v>26</v>
      </c>
      <c r="B2779" s="29">
        <v>29231</v>
      </c>
    </row>
    <row r="2780" spans="1:2" x14ac:dyDescent="0.3">
      <c r="A2780" s="26" t="s">
        <v>65</v>
      </c>
      <c r="B2780" s="26">
        <v>47818</v>
      </c>
    </row>
    <row r="2781" spans="1:2" x14ac:dyDescent="0.3">
      <c r="A2781" s="29" t="s">
        <v>26</v>
      </c>
      <c r="B2781" s="29">
        <v>46475</v>
      </c>
    </row>
    <row r="2782" spans="1:2" x14ac:dyDescent="0.3">
      <c r="A2782" s="26" t="s">
        <v>26</v>
      </c>
      <c r="B2782" s="26">
        <v>51529</v>
      </c>
    </row>
    <row r="2783" spans="1:2" x14ac:dyDescent="0.3">
      <c r="A2783" s="29" t="s">
        <v>26</v>
      </c>
      <c r="B2783" s="29">
        <v>48116</v>
      </c>
    </row>
    <row r="2784" spans="1:2" x14ac:dyDescent="0.3">
      <c r="A2784" s="26" t="s">
        <v>26</v>
      </c>
      <c r="B2784" s="26">
        <v>51328</v>
      </c>
    </row>
    <row r="2785" spans="1:2" x14ac:dyDescent="0.3">
      <c r="A2785" s="29" t="s">
        <v>26</v>
      </c>
      <c r="B2785" s="29">
        <v>38198</v>
      </c>
    </row>
    <row r="2786" spans="1:2" x14ac:dyDescent="0.3">
      <c r="A2786" s="26" t="s">
        <v>26</v>
      </c>
      <c r="B2786" s="26">
        <v>30252</v>
      </c>
    </row>
    <row r="2787" spans="1:2" x14ac:dyDescent="0.3">
      <c r="A2787" s="29" t="s">
        <v>26</v>
      </c>
      <c r="B2787" s="29">
        <v>53680</v>
      </c>
    </row>
    <row r="2788" spans="1:2" x14ac:dyDescent="0.3">
      <c r="A2788" s="26" t="s">
        <v>26</v>
      </c>
      <c r="B2788" s="26">
        <v>38398</v>
      </c>
    </row>
    <row r="2789" spans="1:2" x14ac:dyDescent="0.3">
      <c r="A2789" s="29" t="s">
        <v>26</v>
      </c>
      <c r="B2789" s="29">
        <v>49514</v>
      </c>
    </row>
    <row r="2790" spans="1:2" x14ac:dyDescent="0.3">
      <c r="A2790" s="26" t="s">
        <v>26</v>
      </c>
      <c r="B2790" s="26">
        <v>37673</v>
      </c>
    </row>
    <row r="2791" spans="1:2" x14ac:dyDescent="0.3">
      <c r="A2791" s="29" t="s">
        <v>65</v>
      </c>
      <c r="B2791" s="29">
        <v>69915</v>
      </c>
    </row>
    <row r="2792" spans="1:2" x14ac:dyDescent="0.3">
      <c r="A2792" s="26" t="s">
        <v>26</v>
      </c>
      <c r="B2792" s="26">
        <v>36489</v>
      </c>
    </row>
    <row r="2793" spans="1:2" x14ac:dyDescent="0.3">
      <c r="A2793" s="29" t="s">
        <v>26</v>
      </c>
      <c r="B2793" s="29">
        <v>61634</v>
      </c>
    </row>
    <row r="2794" spans="1:2" x14ac:dyDescent="0.3">
      <c r="A2794" s="26" t="s">
        <v>26</v>
      </c>
      <c r="B2794" s="26">
        <v>35625</v>
      </c>
    </row>
    <row r="2795" spans="1:2" x14ac:dyDescent="0.3">
      <c r="A2795" s="29" t="s">
        <v>65</v>
      </c>
      <c r="B2795" s="29">
        <v>24167</v>
      </c>
    </row>
    <row r="2796" spans="1:2" x14ac:dyDescent="0.3">
      <c r="A2796" s="26" t="s">
        <v>26</v>
      </c>
      <c r="B2796" s="26">
        <v>44135</v>
      </c>
    </row>
    <row r="2797" spans="1:2" x14ac:dyDescent="0.3">
      <c r="A2797" s="29" t="s">
        <v>26</v>
      </c>
      <c r="B2797" s="29">
        <v>36461</v>
      </c>
    </row>
    <row r="2798" spans="1:2" x14ac:dyDescent="0.3">
      <c r="A2798" s="26" t="s">
        <v>26</v>
      </c>
      <c r="B2798" s="26">
        <v>42604</v>
      </c>
    </row>
    <row r="2799" spans="1:2" x14ac:dyDescent="0.3">
      <c r="A2799" s="29" t="s">
        <v>26</v>
      </c>
      <c r="B2799" s="29">
        <v>40574</v>
      </c>
    </row>
    <row r="2800" spans="1:2" x14ac:dyDescent="0.3">
      <c r="A2800" s="26" t="s">
        <v>26</v>
      </c>
      <c r="B2800" s="26">
        <v>42717</v>
      </c>
    </row>
    <row r="2801" spans="1:2" x14ac:dyDescent="0.3">
      <c r="A2801" s="29" t="s">
        <v>26</v>
      </c>
      <c r="B2801" s="29">
        <v>41982</v>
      </c>
    </row>
    <row r="2802" spans="1:2" x14ac:dyDescent="0.3">
      <c r="A2802" s="26" t="s">
        <v>26</v>
      </c>
      <c r="B2802" s="26">
        <v>46737</v>
      </c>
    </row>
    <row r="2803" spans="1:2" x14ac:dyDescent="0.3">
      <c r="A2803" s="29" t="s">
        <v>26</v>
      </c>
      <c r="B2803" s="29">
        <v>71594</v>
      </c>
    </row>
    <row r="2804" spans="1:2" x14ac:dyDescent="0.3">
      <c r="A2804" s="26" t="s">
        <v>26</v>
      </c>
      <c r="B2804" s="26">
        <v>55989</v>
      </c>
    </row>
    <row r="2805" spans="1:2" x14ac:dyDescent="0.3">
      <c r="A2805" s="29" t="s">
        <v>26</v>
      </c>
      <c r="B2805" s="29">
        <v>61179</v>
      </c>
    </row>
    <row r="2806" spans="1:2" x14ac:dyDescent="0.3">
      <c r="A2806" s="26" t="s">
        <v>26</v>
      </c>
      <c r="B2806" s="26">
        <v>45872</v>
      </c>
    </row>
    <row r="2807" spans="1:2" x14ac:dyDescent="0.3">
      <c r="A2807" s="29" t="s">
        <v>26</v>
      </c>
      <c r="B2807" s="29">
        <v>43750</v>
      </c>
    </row>
    <row r="2808" spans="1:2" x14ac:dyDescent="0.3">
      <c r="A2808" s="26" t="s">
        <v>26</v>
      </c>
      <c r="B2808" s="26">
        <v>33673</v>
      </c>
    </row>
    <row r="2809" spans="1:2" x14ac:dyDescent="0.3">
      <c r="A2809" s="29" t="s">
        <v>26</v>
      </c>
      <c r="B2809" s="29">
        <v>42748</v>
      </c>
    </row>
    <row r="2810" spans="1:2" x14ac:dyDescent="0.3">
      <c r="A2810" s="26" t="s">
        <v>26</v>
      </c>
      <c r="B2810" s="26">
        <v>49193</v>
      </c>
    </row>
    <row r="2811" spans="1:2" x14ac:dyDescent="0.3">
      <c r="A2811" s="29" t="s">
        <v>26</v>
      </c>
      <c r="B2811" s="29">
        <v>31928</v>
      </c>
    </row>
    <row r="2812" spans="1:2" x14ac:dyDescent="0.3">
      <c r="A2812" s="26" t="s">
        <v>26</v>
      </c>
      <c r="B2812" s="26">
        <v>39424</v>
      </c>
    </row>
    <row r="2813" spans="1:2" x14ac:dyDescent="0.3">
      <c r="A2813" s="29" t="s">
        <v>65</v>
      </c>
      <c r="B2813" s="29">
        <v>36121</v>
      </c>
    </row>
    <row r="2814" spans="1:2" x14ac:dyDescent="0.3">
      <c r="A2814" s="26" t="s">
        <v>26</v>
      </c>
      <c r="B2814" s="26">
        <v>65406</v>
      </c>
    </row>
    <row r="2815" spans="1:2" x14ac:dyDescent="0.3">
      <c r="A2815" s="29" t="s">
        <v>26</v>
      </c>
      <c r="B2815" s="29">
        <v>50870</v>
      </c>
    </row>
    <row r="2816" spans="1:2" x14ac:dyDescent="0.3">
      <c r="A2816" s="26" t="s">
        <v>26</v>
      </c>
      <c r="B2816" s="26">
        <v>28754</v>
      </c>
    </row>
    <row r="2817" spans="1:2" x14ac:dyDescent="0.3">
      <c r="A2817" s="29" t="s">
        <v>26</v>
      </c>
      <c r="B2817" s="29">
        <v>52920</v>
      </c>
    </row>
    <row r="2818" spans="1:2" x14ac:dyDescent="0.3">
      <c r="A2818" s="26" t="s">
        <v>26</v>
      </c>
      <c r="B2818" s="26">
        <v>48973</v>
      </c>
    </row>
    <row r="2819" spans="1:2" x14ac:dyDescent="0.3">
      <c r="A2819" s="29" t="s">
        <v>26</v>
      </c>
      <c r="B2819" s="29">
        <v>31746</v>
      </c>
    </row>
    <row r="2820" spans="1:2" x14ac:dyDescent="0.3">
      <c r="A2820" s="26" t="s">
        <v>26</v>
      </c>
      <c r="B2820" s="26">
        <v>38538</v>
      </c>
    </row>
    <row r="2821" spans="1:2" x14ac:dyDescent="0.3">
      <c r="A2821" s="29" t="s">
        <v>26</v>
      </c>
      <c r="B2821" s="29">
        <v>35540</v>
      </c>
    </row>
    <row r="2822" spans="1:2" x14ac:dyDescent="0.3">
      <c r="A2822" s="26" t="s">
        <v>26</v>
      </c>
      <c r="B2822" s="26">
        <v>37109</v>
      </c>
    </row>
    <row r="2823" spans="1:2" x14ac:dyDescent="0.3">
      <c r="A2823" s="29" t="s">
        <v>65</v>
      </c>
      <c r="B2823" s="29">
        <v>38784</v>
      </c>
    </row>
    <row r="2824" spans="1:2" x14ac:dyDescent="0.3">
      <c r="A2824" s="26" t="s">
        <v>26</v>
      </c>
      <c r="B2824" s="26">
        <v>38436</v>
      </c>
    </row>
    <row r="2825" spans="1:2" x14ac:dyDescent="0.3">
      <c r="A2825" s="29" t="s">
        <v>26</v>
      </c>
      <c r="B2825" s="29">
        <v>51492</v>
      </c>
    </row>
    <row r="2826" spans="1:2" x14ac:dyDescent="0.3">
      <c r="A2826" s="26" t="s">
        <v>26</v>
      </c>
      <c r="B2826" s="26">
        <v>29550</v>
      </c>
    </row>
    <row r="2827" spans="1:2" x14ac:dyDescent="0.3">
      <c r="A2827" s="29" t="s">
        <v>26</v>
      </c>
      <c r="B2827" s="29">
        <v>41774</v>
      </c>
    </row>
    <row r="2828" spans="1:2" x14ac:dyDescent="0.3">
      <c r="A2828" s="26" t="s">
        <v>26</v>
      </c>
      <c r="B2828" s="26">
        <v>39889</v>
      </c>
    </row>
    <row r="2829" spans="1:2" x14ac:dyDescent="0.3">
      <c r="A2829" s="29" t="s">
        <v>26</v>
      </c>
      <c r="B2829" s="29">
        <v>55934</v>
      </c>
    </row>
    <row r="2830" spans="1:2" x14ac:dyDescent="0.3">
      <c r="A2830" s="26" t="s">
        <v>65</v>
      </c>
      <c r="B2830" s="26">
        <v>45241</v>
      </c>
    </row>
    <row r="2831" spans="1:2" x14ac:dyDescent="0.3">
      <c r="A2831" s="29" t="s">
        <v>26</v>
      </c>
      <c r="B2831" s="29">
        <v>44005</v>
      </c>
    </row>
    <row r="2832" spans="1:2" x14ac:dyDescent="0.3">
      <c r="A2832" s="26" t="s">
        <v>26</v>
      </c>
      <c r="B2832" s="26">
        <v>29618</v>
      </c>
    </row>
    <row r="2833" spans="1:2" x14ac:dyDescent="0.3">
      <c r="A2833" s="29" t="s">
        <v>26</v>
      </c>
      <c r="B2833" s="29">
        <v>50940</v>
      </c>
    </row>
    <row r="2834" spans="1:2" x14ac:dyDescent="0.3">
      <c r="A2834" s="26" t="s">
        <v>26</v>
      </c>
      <c r="B2834" s="26">
        <v>44806</v>
      </c>
    </row>
    <row r="2835" spans="1:2" x14ac:dyDescent="0.3">
      <c r="A2835" s="29" t="s">
        <v>26</v>
      </c>
      <c r="B2835" s="29">
        <v>70164</v>
      </c>
    </row>
    <row r="2836" spans="1:2" x14ac:dyDescent="0.3">
      <c r="A2836" s="26" t="s">
        <v>26</v>
      </c>
      <c r="B2836" s="26">
        <v>41564</v>
      </c>
    </row>
    <row r="2837" spans="1:2" x14ac:dyDescent="0.3">
      <c r="A2837" s="29" t="s">
        <v>26</v>
      </c>
      <c r="B2837" s="29">
        <v>42261</v>
      </c>
    </row>
    <row r="2838" spans="1:2" x14ac:dyDescent="0.3">
      <c r="A2838" s="26" t="s">
        <v>26</v>
      </c>
      <c r="B2838" s="26">
        <v>32473</v>
      </c>
    </row>
    <row r="2839" spans="1:2" x14ac:dyDescent="0.3">
      <c r="A2839" s="29" t="s">
        <v>26</v>
      </c>
      <c r="B2839" s="29">
        <v>49648</v>
      </c>
    </row>
    <row r="2840" spans="1:2" x14ac:dyDescent="0.3">
      <c r="A2840" s="26" t="s">
        <v>26</v>
      </c>
      <c r="B2840" s="26">
        <v>38997</v>
      </c>
    </row>
    <row r="2841" spans="1:2" x14ac:dyDescent="0.3">
      <c r="A2841" s="29" t="s">
        <v>26</v>
      </c>
      <c r="B2841" s="29">
        <v>44174</v>
      </c>
    </row>
    <row r="2842" spans="1:2" x14ac:dyDescent="0.3">
      <c r="A2842" s="26" t="s">
        <v>65</v>
      </c>
      <c r="B2842" s="26">
        <v>35809</v>
      </c>
    </row>
    <row r="2843" spans="1:2" x14ac:dyDescent="0.3">
      <c r="A2843" s="29" t="s">
        <v>65</v>
      </c>
      <c r="B2843" s="29">
        <v>54443</v>
      </c>
    </row>
    <row r="2844" spans="1:2" x14ac:dyDescent="0.3">
      <c r="A2844" s="26" t="s">
        <v>26</v>
      </c>
      <c r="B2844" s="26">
        <v>56961</v>
      </c>
    </row>
    <row r="2845" spans="1:2" x14ac:dyDescent="0.3">
      <c r="A2845" s="29" t="s">
        <v>26</v>
      </c>
      <c r="B2845" s="29">
        <v>47512</v>
      </c>
    </row>
    <row r="2846" spans="1:2" x14ac:dyDescent="0.3">
      <c r="A2846" s="26" t="s">
        <v>26</v>
      </c>
      <c r="B2846" s="26">
        <v>39180</v>
      </c>
    </row>
    <row r="2847" spans="1:2" x14ac:dyDescent="0.3">
      <c r="A2847" s="29" t="s">
        <v>65</v>
      </c>
      <c r="B2847" s="29">
        <v>51706</v>
      </c>
    </row>
    <row r="2848" spans="1:2" x14ac:dyDescent="0.3">
      <c r="A2848" s="26" t="s">
        <v>26</v>
      </c>
      <c r="B2848" s="26">
        <v>69030</v>
      </c>
    </row>
    <row r="2849" spans="1:2" x14ac:dyDescent="0.3">
      <c r="A2849" s="29" t="s">
        <v>26</v>
      </c>
      <c r="B2849" s="29">
        <v>45880</v>
      </c>
    </row>
    <row r="2850" spans="1:2" x14ac:dyDescent="0.3">
      <c r="A2850" s="26" t="s">
        <v>26</v>
      </c>
      <c r="B2850" s="26">
        <v>29148</v>
      </c>
    </row>
    <row r="2851" spans="1:2" x14ac:dyDescent="0.3">
      <c r="A2851" s="29" t="s">
        <v>26</v>
      </c>
      <c r="B2851" s="29">
        <v>43196</v>
      </c>
    </row>
    <row r="2852" spans="1:2" x14ac:dyDescent="0.3">
      <c r="A2852" s="26" t="s">
        <v>26</v>
      </c>
      <c r="B2852" s="26">
        <v>53781</v>
      </c>
    </row>
    <row r="2853" spans="1:2" x14ac:dyDescent="0.3">
      <c r="A2853" s="29" t="s">
        <v>26</v>
      </c>
      <c r="B2853" s="29">
        <v>40269</v>
      </c>
    </row>
    <row r="2854" spans="1:2" x14ac:dyDescent="0.3">
      <c r="A2854" s="26" t="s">
        <v>65</v>
      </c>
      <c r="B2854" s="26">
        <v>32773</v>
      </c>
    </row>
    <row r="2855" spans="1:2" x14ac:dyDescent="0.3">
      <c r="A2855" s="29" t="s">
        <v>26</v>
      </c>
      <c r="B2855" s="29">
        <v>26684</v>
      </c>
    </row>
    <row r="2856" spans="1:2" x14ac:dyDescent="0.3">
      <c r="A2856" s="26" t="s">
        <v>26</v>
      </c>
      <c r="B2856" s="26">
        <v>43479</v>
      </c>
    </row>
    <row r="2857" spans="1:2" x14ac:dyDescent="0.3">
      <c r="A2857" s="29" t="s">
        <v>26</v>
      </c>
      <c r="B2857" s="29">
        <v>44050</v>
      </c>
    </row>
    <row r="2858" spans="1:2" x14ac:dyDescent="0.3">
      <c r="A2858" s="26" t="s">
        <v>26</v>
      </c>
      <c r="B2858" s="26">
        <v>54681</v>
      </c>
    </row>
    <row r="2859" spans="1:2" x14ac:dyDescent="0.3">
      <c r="A2859" s="29" t="s">
        <v>26</v>
      </c>
      <c r="B2859" s="29">
        <v>51183</v>
      </c>
    </row>
    <row r="2860" spans="1:2" x14ac:dyDescent="0.3">
      <c r="A2860" s="26" t="s">
        <v>26</v>
      </c>
      <c r="B2860" s="26">
        <v>55857</v>
      </c>
    </row>
    <row r="2861" spans="1:2" x14ac:dyDescent="0.3">
      <c r="A2861" s="29" t="s">
        <v>26</v>
      </c>
      <c r="B2861" s="29">
        <v>35920</v>
      </c>
    </row>
    <row r="2862" spans="1:2" x14ac:dyDescent="0.3">
      <c r="A2862" s="26" t="s">
        <v>26</v>
      </c>
      <c r="B2862" s="26">
        <v>41618</v>
      </c>
    </row>
    <row r="2863" spans="1:2" x14ac:dyDescent="0.3">
      <c r="A2863" s="29" t="s">
        <v>26</v>
      </c>
      <c r="B2863" s="29">
        <v>41754</v>
      </c>
    </row>
    <row r="2864" spans="1:2" x14ac:dyDescent="0.3">
      <c r="A2864" s="26" t="s">
        <v>26</v>
      </c>
      <c r="B2864" s="26">
        <v>40070</v>
      </c>
    </row>
    <row r="2865" spans="1:2" x14ac:dyDescent="0.3">
      <c r="A2865" s="29" t="s">
        <v>26</v>
      </c>
      <c r="B2865" s="29">
        <v>31319</v>
      </c>
    </row>
    <row r="2866" spans="1:2" x14ac:dyDescent="0.3">
      <c r="A2866" s="26" t="s">
        <v>26</v>
      </c>
      <c r="B2866" s="26">
        <v>26923</v>
      </c>
    </row>
    <row r="2867" spans="1:2" x14ac:dyDescent="0.3">
      <c r="A2867" s="29" t="s">
        <v>26</v>
      </c>
      <c r="B2867" s="29">
        <v>59442</v>
      </c>
    </row>
    <row r="2868" spans="1:2" x14ac:dyDescent="0.3">
      <c r="A2868" s="26" t="s">
        <v>26</v>
      </c>
      <c r="B2868" s="26">
        <v>47072</v>
      </c>
    </row>
    <row r="2869" spans="1:2" x14ac:dyDescent="0.3">
      <c r="A2869" s="29" t="s">
        <v>26</v>
      </c>
      <c r="B2869" s="29">
        <v>43067</v>
      </c>
    </row>
    <row r="2870" spans="1:2" x14ac:dyDescent="0.3">
      <c r="A2870" s="26" t="s">
        <v>26</v>
      </c>
      <c r="B2870" s="26">
        <v>44146</v>
      </c>
    </row>
    <row r="2871" spans="1:2" x14ac:dyDescent="0.3">
      <c r="A2871" s="29" t="s">
        <v>26</v>
      </c>
      <c r="B2871" s="29">
        <v>45108</v>
      </c>
    </row>
    <row r="2872" spans="1:2" x14ac:dyDescent="0.3">
      <c r="A2872" s="26" t="s">
        <v>26</v>
      </c>
      <c r="B2872" s="26">
        <v>56138</v>
      </c>
    </row>
    <row r="2873" spans="1:2" x14ac:dyDescent="0.3">
      <c r="A2873" s="29" t="s">
        <v>26</v>
      </c>
      <c r="B2873" s="29">
        <v>37702</v>
      </c>
    </row>
    <row r="2874" spans="1:2" x14ac:dyDescent="0.3">
      <c r="A2874" s="26" t="s">
        <v>26</v>
      </c>
      <c r="B2874" s="26">
        <v>36002</v>
      </c>
    </row>
    <row r="2875" spans="1:2" x14ac:dyDescent="0.3">
      <c r="A2875" s="29" t="s">
        <v>26</v>
      </c>
      <c r="B2875" s="29">
        <v>60731</v>
      </c>
    </row>
    <row r="2876" spans="1:2" x14ac:dyDescent="0.3">
      <c r="A2876" s="26" t="s">
        <v>26</v>
      </c>
      <c r="B2876" s="26">
        <v>45733</v>
      </c>
    </row>
    <row r="2877" spans="1:2" x14ac:dyDescent="0.3">
      <c r="A2877" s="29" t="s">
        <v>26</v>
      </c>
      <c r="B2877" s="29">
        <v>52398</v>
      </c>
    </row>
    <row r="2878" spans="1:2" x14ac:dyDescent="0.3">
      <c r="A2878" s="26" t="s">
        <v>26</v>
      </c>
      <c r="B2878" s="26">
        <v>71004</v>
      </c>
    </row>
    <row r="2879" spans="1:2" x14ac:dyDescent="0.3">
      <c r="A2879" s="29" t="s">
        <v>26</v>
      </c>
      <c r="B2879" s="29">
        <v>55575</v>
      </c>
    </row>
    <row r="2880" spans="1:2" x14ac:dyDescent="0.3">
      <c r="A2880" s="26" t="s">
        <v>65</v>
      </c>
      <c r="B2880" s="26">
        <v>33142</v>
      </c>
    </row>
    <row r="2881" spans="1:2" x14ac:dyDescent="0.3">
      <c r="A2881" s="29" t="s">
        <v>26</v>
      </c>
      <c r="B2881" s="29">
        <v>44789</v>
      </c>
    </row>
    <row r="2882" spans="1:2" x14ac:dyDescent="0.3">
      <c r="A2882" s="26" t="s">
        <v>26</v>
      </c>
      <c r="B2882" s="26">
        <v>40399</v>
      </c>
    </row>
    <row r="2883" spans="1:2" x14ac:dyDescent="0.3">
      <c r="A2883" s="29" t="s">
        <v>26</v>
      </c>
      <c r="B2883" s="29">
        <v>40107</v>
      </c>
    </row>
    <row r="2884" spans="1:2" x14ac:dyDescent="0.3">
      <c r="A2884" s="26" t="s">
        <v>26</v>
      </c>
      <c r="B2884" s="26">
        <v>35916</v>
      </c>
    </row>
    <row r="2885" spans="1:2" x14ac:dyDescent="0.3">
      <c r="A2885" s="29" t="s">
        <v>65</v>
      </c>
      <c r="B2885" s="29">
        <v>34613</v>
      </c>
    </row>
    <row r="2886" spans="1:2" x14ac:dyDescent="0.3">
      <c r="A2886" s="26" t="s">
        <v>26</v>
      </c>
      <c r="B2886" s="26">
        <v>37954</v>
      </c>
    </row>
    <row r="2887" spans="1:2" x14ac:dyDescent="0.3">
      <c r="A2887" s="29" t="s">
        <v>26</v>
      </c>
      <c r="B2887" s="29">
        <v>76152</v>
      </c>
    </row>
    <row r="2888" spans="1:2" x14ac:dyDescent="0.3">
      <c r="A2888" s="26" t="s">
        <v>65</v>
      </c>
      <c r="B2888" s="26">
        <v>35079</v>
      </c>
    </row>
    <row r="2889" spans="1:2" x14ac:dyDescent="0.3">
      <c r="A2889" s="29" t="s">
        <v>26</v>
      </c>
      <c r="B2889" s="29">
        <v>61332</v>
      </c>
    </row>
    <row r="2890" spans="1:2" x14ac:dyDescent="0.3">
      <c r="A2890" s="26" t="s">
        <v>26</v>
      </c>
      <c r="B2890" s="26">
        <v>43600</v>
      </c>
    </row>
    <row r="2891" spans="1:2" x14ac:dyDescent="0.3">
      <c r="A2891" s="29" t="s">
        <v>26</v>
      </c>
      <c r="B2891" s="29">
        <v>69222</v>
      </c>
    </row>
    <row r="2892" spans="1:2" x14ac:dyDescent="0.3">
      <c r="A2892" s="26" t="s">
        <v>26</v>
      </c>
      <c r="B2892" s="26">
        <v>55539</v>
      </c>
    </row>
    <row r="2893" spans="1:2" x14ac:dyDescent="0.3">
      <c r="A2893" s="29" t="s">
        <v>65</v>
      </c>
      <c r="B2893" s="29">
        <v>36361</v>
      </c>
    </row>
    <row r="2894" spans="1:2" x14ac:dyDescent="0.3">
      <c r="A2894" s="26" t="s">
        <v>26</v>
      </c>
      <c r="B2894" s="26">
        <v>47832</v>
      </c>
    </row>
    <row r="2895" spans="1:2" x14ac:dyDescent="0.3">
      <c r="A2895" s="29" t="s">
        <v>26</v>
      </c>
      <c r="B2895" s="29">
        <v>54717</v>
      </c>
    </row>
    <row r="2896" spans="1:2" x14ac:dyDescent="0.3">
      <c r="A2896" s="26" t="s">
        <v>65</v>
      </c>
      <c r="B2896" s="26">
        <v>30739</v>
      </c>
    </row>
    <row r="2897" spans="1:2" x14ac:dyDescent="0.3">
      <c r="A2897" s="29" t="s">
        <v>26</v>
      </c>
      <c r="B2897" s="29">
        <v>55331</v>
      </c>
    </row>
    <row r="2898" spans="1:2" x14ac:dyDescent="0.3">
      <c r="A2898" s="26" t="s">
        <v>26</v>
      </c>
      <c r="B2898" s="26">
        <v>34670</v>
      </c>
    </row>
    <row r="2899" spans="1:2" x14ac:dyDescent="0.3">
      <c r="A2899" s="29" t="s">
        <v>26</v>
      </c>
      <c r="B2899" s="29">
        <v>46648</v>
      </c>
    </row>
    <row r="2900" spans="1:2" x14ac:dyDescent="0.3">
      <c r="A2900" s="26" t="s">
        <v>26</v>
      </c>
      <c r="B2900" s="26">
        <v>57818</v>
      </c>
    </row>
    <row r="2901" spans="1:2" x14ac:dyDescent="0.3">
      <c r="A2901" s="29" t="s">
        <v>26</v>
      </c>
      <c r="B2901" s="29">
        <v>65169</v>
      </c>
    </row>
    <row r="2902" spans="1:2" x14ac:dyDescent="0.3">
      <c r="A2902" s="26" t="s">
        <v>65</v>
      </c>
      <c r="B2902" s="26">
        <v>39338</v>
      </c>
    </row>
    <row r="2903" spans="1:2" x14ac:dyDescent="0.3">
      <c r="A2903" s="29" t="s">
        <v>26</v>
      </c>
      <c r="B2903" s="29">
        <v>41400</v>
      </c>
    </row>
    <row r="2904" spans="1:2" x14ac:dyDescent="0.3">
      <c r="A2904" s="26" t="s">
        <v>26</v>
      </c>
      <c r="B2904" s="26">
        <v>41142</v>
      </c>
    </row>
    <row r="2905" spans="1:2" x14ac:dyDescent="0.3">
      <c r="A2905" s="29" t="s">
        <v>26</v>
      </c>
      <c r="B2905" s="29">
        <v>33291</v>
      </c>
    </row>
    <row r="2906" spans="1:2" x14ac:dyDescent="0.3">
      <c r="A2906" s="26" t="s">
        <v>26</v>
      </c>
      <c r="B2906" s="26">
        <v>62702</v>
      </c>
    </row>
    <row r="2907" spans="1:2" x14ac:dyDescent="0.3">
      <c r="A2907" s="29" t="s">
        <v>26</v>
      </c>
      <c r="B2907" s="29">
        <v>33132</v>
      </c>
    </row>
    <row r="2908" spans="1:2" x14ac:dyDescent="0.3">
      <c r="A2908" s="26" t="s">
        <v>65</v>
      </c>
      <c r="B2908" s="26">
        <v>44508</v>
      </c>
    </row>
    <row r="2909" spans="1:2" x14ac:dyDescent="0.3">
      <c r="A2909" s="29" t="s">
        <v>26</v>
      </c>
      <c r="B2909" s="29">
        <v>40192</v>
      </c>
    </row>
    <row r="2910" spans="1:2" x14ac:dyDescent="0.3">
      <c r="A2910" s="26" t="s">
        <v>26</v>
      </c>
      <c r="B2910" s="26">
        <v>53553</v>
      </c>
    </row>
    <row r="2911" spans="1:2" x14ac:dyDescent="0.3">
      <c r="A2911" s="29" t="s">
        <v>26</v>
      </c>
      <c r="B2911" s="29">
        <v>39112</v>
      </c>
    </row>
    <row r="2912" spans="1:2" x14ac:dyDescent="0.3">
      <c r="A2912" s="26" t="s">
        <v>26</v>
      </c>
      <c r="B2912" s="26">
        <v>42864</v>
      </c>
    </row>
    <row r="2913" spans="1:2" x14ac:dyDescent="0.3">
      <c r="A2913" s="29" t="s">
        <v>26</v>
      </c>
      <c r="B2913" s="29">
        <v>54778</v>
      </c>
    </row>
    <row r="2914" spans="1:2" x14ac:dyDescent="0.3">
      <c r="A2914" s="26" t="s">
        <v>65</v>
      </c>
      <c r="B2914" s="26">
        <v>35351</v>
      </c>
    </row>
    <row r="2915" spans="1:2" x14ac:dyDescent="0.3">
      <c r="A2915" s="29" t="s">
        <v>26</v>
      </c>
      <c r="B2915" s="29">
        <v>43894</v>
      </c>
    </row>
    <row r="2916" spans="1:2" x14ac:dyDescent="0.3">
      <c r="A2916" s="26" t="s">
        <v>26</v>
      </c>
      <c r="B2916" s="26">
        <v>50715</v>
      </c>
    </row>
    <row r="2917" spans="1:2" x14ac:dyDescent="0.3">
      <c r="A2917" s="29" t="s">
        <v>26</v>
      </c>
      <c r="B2917" s="29">
        <v>44713</v>
      </c>
    </row>
    <row r="2918" spans="1:2" x14ac:dyDescent="0.3">
      <c r="A2918" s="26" t="s">
        <v>26</v>
      </c>
      <c r="B2918" s="26">
        <v>31823</v>
      </c>
    </row>
    <row r="2919" spans="1:2" x14ac:dyDescent="0.3">
      <c r="A2919" s="29" t="s">
        <v>26</v>
      </c>
      <c r="B2919" s="29">
        <v>46372</v>
      </c>
    </row>
    <row r="2920" spans="1:2" x14ac:dyDescent="0.3">
      <c r="A2920" s="26" t="s">
        <v>65</v>
      </c>
      <c r="B2920" s="26">
        <v>38950</v>
      </c>
    </row>
    <row r="2921" spans="1:2" x14ac:dyDescent="0.3">
      <c r="A2921" s="29" t="s">
        <v>26</v>
      </c>
      <c r="B2921" s="29">
        <v>50590</v>
      </c>
    </row>
    <row r="2922" spans="1:2" x14ac:dyDescent="0.3">
      <c r="A2922" s="26" t="s">
        <v>26</v>
      </c>
      <c r="B2922" s="26">
        <v>35427</v>
      </c>
    </row>
    <row r="2923" spans="1:2" x14ac:dyDescent="0.3">
      <c r="A2923" s="29" t="s">
        <v>26</v>
      </c>
      <c r="B2923" s="29">
        <v>48012</v>
      </c>
    </row>
    <row r="2924" spans="1:2" x14ac:dyDescent="0.3">
      <c r="A2924" s="26" t="s">
        <v>26</v>
      </c>
      <c r="B2924" s="26">
        <v>44128</v>
      </c>
    </row>
    <row r="2925" spans="1:2" x14ac:dyDescent="0.3">
      <c r="A2925" s="29" t="s">
        <v>26</v>
      </c>
      <c r="B2925" s="29">
        <v>53856</v>
      </c>
    </row>
    <row r="2926" spans="1:2" x14ac:dyDescent="0.3">
      <c r="A2926" s="26" t="s">
        <v>26</v>
      </c>
      <c r="B2926" s="26">
        <v>35708</v>
      </c>
    </row>
    <row r="2927" spans="1:2" x14ac:dyDescent="0.3">
      <c r="A2927" s="29" t="s">
        <v>65</v>
      </c>
      <c r="B2927" s="29">
        <v>50072</v>
      </c>
    </row>
    <row r="2928" spans="1:2" x14ac:dyDescent="0.3">
      <c r="A2928" s="26" t="s">
        <v>26</v>
      </c>
      <c r="B2928" s="26">
        <v>62307</v>
      </c>
    </row>
    <row r="2929" spans="1:2" x14ac:dyDescent="0.3">
      <c r="A2929" s="29" t="s">
        <v>26</v>
      </c>
      <c r="B2929" s="29">
        <v>39750</v>
      </c>
    </row>
    <row r="2930" spans="1:2" x14ac:dyDescent="0.3">
      <c r="A2930" s="26" t="s">
        <v>26</v>
      </c>
      <c r="B2930" s="26">
        <v>36032</v>
      </c>
    </row>
    <row r="2931" spans="1:2" x14ac:dyDescent="0.3">
      <c r="A2931" s="29" t="s">
        <v>26</v>
      </c>
      <c r="B2931" s="29">
        <v>41915</v>
      </c>
    </row>
    <row r="2932" spans="1:2" x14ac:dyDescent="0.3">
      <c r="A2932" s="26" t="s">
        <v>65</v>
      </c>
      <c r="B2932" s="26">
        <v>57485</v>
      </c>
    </row>
    <row r="2933" spans="1:2" x14ac:dyDescent="0.3">
      <c r="A2933" s="29" t="s">
        <v>26</v>
      </c>
      <c r="B2933" s="29">
        <v>50404</v>
      </c>
    </row>
    <row r="2934" spans="1:2" x14ac:dyDescent="0.3">
      <c r="A2934" s="26" t="s">
        <v>65</v>
      </c>
      <c r="B2934" s="26">
        <v>46510</v>
      </c>
    </row>
    <row r="2935" spans="1:2" x14ac:dyDescent="0.3">
      <c r="A2935" s="29" t="s">
        <v>26</v>
      </c>
      <c r="B2935" s="29">
        <v>50566</v>
      </c>
    </row>
    <row r="2936" spans="1:2" x14ac:dyDescent="0.3">
      <c r="A2936" s="26" t="s">
        <v>26</v>
      </c>
      <c r="B2936" s="26">
        <v>31349</v>
      </c>
    </row>
    <row r="2937" spans="1:2" x14ac:dyDescent="0.3">
      <c r="A2937" s="29" t="s">
        <v>26</v>
      </c>
      <c r="B2937" s="29">
        <v>45359</v>
      </c>
    </row>
    <row r="2938" spans="1:2" x14ac:dyDescent="0.3">
      <c r="A2938" s="26" t="s">
        <v>26</v>
      </c>
      <c r="B2938" s="26">
        <v>41005</v>
      </c>
    </row>
    <row r="2939" spans="1:2" x14ac:dyDescent="0.3">
      <c r="A2939" s="29" t="s">
        <v>26</v>
      </c>
      <c r="B2939" s="29">
        <v>33922</v>
      </c>
    </row>
    <row r="2940" spans="1:2" x14ac:dyDescent="0.3">
      <c r="A2940" s="26" t="s">
        <v>26</v>
      </c>
      <c r="B2940" s="26">
        <v>53587</v>
      </c>
    </row>
    <row r="2941" spans="1:2" x14ac:dyDescent="0.3">
      <c r="A2941" s="29" t="s">
        <v>26</v>
      </c>
      <c r="B2941" s="29">
        <v>41056</v>
      </c>
    </row>
    <row r="2942" spans="1:2" x14ac:dyDescent="0.3">
      <c r="A2942" s="26" t="s">
        <v>65</v>
      </c>
      <c r="B2942" s="26">
        <v>38714</v>
      </c>
    </row>
    <row r="2943" spans="1:2" x14ac:dyDescent="0.3">
      <c r="A2943" s="29" t="s">
        <v>65</v>
      </c>
      <c r="B2943" s="29">
        <v>42342</v>
      </c>
    </row>
    <row r="2944" spans="1:2" x14ac:dyDescent="0.3">
      <c r="A2944" s="26" t="s">
        <v>26</v>
      </c>
      <c r="B2944" s="26">
        <v>53495</v>
      </c>
    </row>
    <row r="2945" spans="1:2" x14ac:dyDescent="0.3">
      <c r="A2945" s="29" t="s">
        <v>26</v>
      </c>
      <c r="B2945" s="29">
        <v>47283</v>
      </c>
    </row>
    <row r="2946" spans="1:2" x14ac:dyDescent="0.3">
      <c r="A2946" s="26" t="s">
        <v>65</v>
      </c>
      <c r="B2946" s="26">
        <v>51311</v>
      </c>
    </row>
    <row r="2947" spans="1:2" x14ac:dyDescent="0.3">
      <c r="A2947" s="29" t="s">
        <v>26</v>
      </c>
      <c r="B2947" s="29">
        <v>37844</v>
      </c>
    </row>
    <row r="2948" spans="1:2" x14ac:dyDescent="0.3">
      <c r="A2948" s="26" t="s">
        <v>26</v>
      </c>
      <c r="B2948" s="26">
        <v>44227</v>
      </c>
    </row>
    <row r="2949" spans="1:2" x14ac:dyDescent="0.3">
      <c r="A2949" s="29" t="s">
        <v>26</v>
      </c>
      <c r="B2949" s="29">
        <v>55468</v>
      </c>
    </row>
    <row r="2950" spans="1:2" x14ac:dyDescent="0.3">
      <c r="A2950" s="26" t="s">
        <v>26</v>
      </c>
      <c r="B2950" s="26">
        <v>51488</v>
      </c>
    </row>
    <row r="2951" spans="1:2" x14ac:dyDescent="0.3">
      <c r="A2951" s="29" t="s">
        <v>65</v>
      </c>
      <c r="B2951" s="29">
        <v>53604</v>
      </c>
    </row>
    <row r="2952" spans="1:2" x14ac:dyDescent="0.3">
      <c r="A2952" s="26" t="s">
        <v>65</v>
      </c>
      <c r="B2952" s="26">
        <v>51573</v>
      </c>
    </row>
    <row r="2953" spans="1:2" x14ac:dyDescent="0.3">
      <c r="A2953" s="29" t="s">
        <v>26</v>
      </c>
      <c r="B2953" s="29">
        <v>51083</v>
      </c>
    </row>
    <row r="2954" spans="1:2" x14ac:dyDescent="0.3">
      <c r="A2954" s="26" t="s">
        <v>26</v>
      </c>
      <c r="B2954" s="26">
        <v>55905</v>
      </c>
    </row>
    <row r="2955" spans="1:2" x14ac:dyDescent="0.3">
      <c r="A2955" s="29" t="s">
        <v>26</v>
      </c>
      <c r="B2955" s="29">
        <v>51359</v>
      </c>
    </row>
    <row r="2956" spans="1:2" x14ac:dyDescent="0.3">
      <c r="A2956" s="26" t="s">
        <v>26</v>
      </c>
      <c r="B2956" s="26">
        <v>42565</v>
      </c>
    </row>
    <row r="2957" spans="1:2" x14ac:dyDescent="0.3">
      <c r="A2957" s="29" t="s">
        <v>26</v>
      </c>
      <c r="B2957" s="29">
        <v>29566</v>
      </c>
    </row>
    <row r="2958" spans="1:2" x14ac:dyDescent="0.3">
      <c r="A2958" s="26" t="s">
        <v>26</v>
      </c>
      <c r="B2958" s="26">
        <v>52973</v>
      </c>
    </row>
    <row r="2959" spans="1:2" x14ac:dyDescent="0.3">
      <c r="A2959" s="29" t="s">
        <v>26</v>
      </c>
      <c r="B2959" s="29">
        <v>35201</v>
      </c>
    </row>
    <row r="2960" spans="1:2" x14ac:dyDescent="0.3">
      <c r="A2960" s="26" t="s">
        <v>26</v>
      </c>
      <c r="B2960" s="26">
        <v>45521</v>
      </c>
    </row>
    <row r="2961" spans="1:2" x14ac:dyDescent="0.3">
      <c r="A2961" s="29" t="s">
        <v>26</v>
      </c>
      <c r="B2961" s="29">
        <v>42167</v>
      </c>
    </row>
    <row r="2962" spans="1:2" x14ac:dyDescent="0.3">
      <c r="A2962" s="26" t="s">
        <v>26</v>
      </c>
      <c r="B2962" s="26">
        <v>57216</v>
      </c>
    </row>
    <row r="2963" spans="1:2" x14ac:dyDescent="0.3">
      <c r="A2963" s="29" t="s">
        <v>26</v>
      </c>
      <c r="B2963" s="29">
        <v>63617</v>
      </c>
    </row>
    <row r="2964" spans="1:2" x14ac:dyDescent="0.3">
      <c r="A2964" s="26" t="s">
        <v>65</v>
      </c>
      <c r="B2964" s="26">
        <v>49467</v>
      </c>
    </row>
    <row r="2965" spans="1:2" x14ac:dyDescent="0.3">
      <c r="A2965" s="29" t="s">
        <v>65</v>
      </c>
      <c r="B2965" s="29">
        <v>40193</v>
      </c>
    </row>
    <row r="2966" spans="1:2" x14ac:dyDescent="0.3">
      <c r="A2966" s="26" t="s">
        <v>26</v>
      </c>
      <c r="B2966" s="26">
        <v>38254</v>
      </c>
    </row>
    <row r="2967" spans="1:2" x14ac:dyDescent="0.3">
      <c r="A2967" s="29" t="s">
        <v>26</v>
      </c>
      <c r="B2967" s="29">
        <v>30763</v>
      </c>
    </row>
    <row r="2968" spans="1:2" x14ac:dyDescent="0.3">
      <c r="A2968" s="26" t="s">
        <v>65</v>
      </c>
      <c r="B2968" s="26">
        <v>50073</v>
      </c>
    </row>
    <row r="2969" spans="1:2" x14ac:dyDescent="0.3">
      <c r="A2969" s="29" t="s">
        <v>26</v>
      </c>
      <c r="B2969" s="29">
        <v>56480</v>
      </c>
    </row>
    <row r="2970" spans="1:2" x14ac:dyDescent="0.3">
      <c r="A2970" s="26" t="s">
        <v>26</v>
      </c>
      <c r="B2970" s="26">
        <v>31603</v>
      </c>
    </row>
    <row r="2971" spans="1:2" x14ac:dyDescent="0.3">
      <c r="A2971" s="29" t="s">
        <v>26</v>
      </c>
      <c r="B2971" s="29">
        <v>48462</v>
      </c>
    </row>
    <row r="2972" spans="1:2" x14ac:dyDescent="0.3">
      <c r="A2972" s="26" t="s">
        <v>26</v>
      </c>
      <c r="B2972" s="26">
        <v>45062</v>
      </c>
    </row>
    <row r="2973" spans="1:2" x14ac:dyDescent="0.3">
      <c r="A2973" s="29" t="s">
        <v>26</v>
      </c>
      <c r="B2973" s="29">
        <v>41003</v>
      </c>
    </row>
    <row r="2974" spans="1:2" x14ac:dyDescent="0.3">
      <c r="A2974" s="26" t="s">
        <v>26</v>
      </c>
      <c r="B2974" s="26">
        <v>47648</v>
      </c>
    </row>
    <row r="2975" spans="1:2" x14ac:dyDescent="0.3">
      <c r="A2975" s="29" t="s">
        <v>26</v>
      </c>
      <c r="B2975" s="29">
        <v>48362</v>
      </c>
    </row>
    <row r="2976" spans="1:2" x14ac:dyDescent="0.3">
      <c r="A2976" s="26" t="s">
        <v>26</v>
      </c>
      <c r="B2976" s="26">
        <v>45192</v>
      </c>
    </row>
    <row r="2977" spans="1:2" x14ac:dyDescent="0.3">
      <c r="A2977" s="29" t="s">
        <v>26</v>
      </c>
      <c r="B2977" s="29">
        <v>57883</v>
      </c>
    </row>
    <row r="2978" spans="1:2" x14ac:dyDescent="0.3">
      <c r="A2978" s="26" t="s">
        <v>26</v>
      </c>
      <c r="B2978" s="26">
        <v>47051</v>
      </c>
    </row>
    <row r="2979" spans="1:2" x14ac:dyDescent="0.3">
      <c r="A2979" s="29" t="s">
        <v>26</v>
      </c>
      <c r="B2979" s="29">
        <v>49858</v>
      </c>
    </row>
    <row r="2980" spans="1:2" x14ac:dyDescent="0.3">
      <c r="A2980" s="26" t="s">
        <v>26</v>
      </c>
      <c r="B2980" s="26">
        <v>44791</v>
      </c>
    </row>
    <row r="2981" spans="1:2" x14ac:dyDescent="0.3">
      <c r="A2981" s="29" t="s">
        <v>26</v>
      </c>
      <c r="B2981" s="29">
        <v>37245</v>
      </c>
    </row>
    <row r="2982" spans="1:2" x14ac:dyDescent="0.3">
      <c r="A2982" s="26" t="s">
        <v>26</v>
      </c>
      <c r="B2982" s="26">
        <v>40634</v>
      </c>
    </row>
    <row r="2983" spans="1:2" x14ac:dyDescent="0.3">
      <c r="A2983" s="29" t="s">
        <v>26</v>
      </c>
      <c r="B2983" s="29">
        <v>47356</v>
      </c>
    </row>
    <row r="2984" spans="1:2" x14ac:dyDescent="0.3">
      <c r="A2984" s="26" t="s">
        <v>26</v>
      </c>
      <c r="B2984" s="26">
        <v>41735</v>
      </c>
    </row>
    <row r="2985" spans="1:2" x14ac:dyDescent="0.3">
      <c r="A2985" s="29" t="s">
        <v>26</v>
      </c>
      <c r="B2985" s="29">
        <v>53085</v>
      </c>
    </row>
    <row r="2986" spans="1:2" x14ac:dyDescent="0.3">
      <c r="A2986" s="26" t="s">
        <v>26</v>
      </c>
      <c r="B2986" s="26">
        <v>40625</v>
      </c>
    </row>
    <row r="2987" spans="1:2" x14ac:dyDescent="0.3">
      <c r="A2987" s="29" t="s">
        <v>26</v>
      </c>
      <c r="B2987" s="29">
        <v>54817</v>
      </c>
    </row>
    <row r="2988" spans="1:2" x14ac:dyDescent="0.3">
      <c r="A2988" s="26" t="s">
        <v>65</v>
      </c>
      <c r="B2988" s="26">
        <v>47570</v>
      </c>
    </row>
    <row r="2989" spans="1:2" x14ac:dyDescent="0.3">
      <c r="A2989" s="29" t="s">
        <v>26</v>
      </c>
      <c r="B2989" s="29">
        <v>46570</v>
      </c>
    </row>
    <row r="2990" spans="1:2" x14ac:dyDescent="0.3">
      <c r="A2990" s="26" t="s">
        <v>26</v>
      </c>
      <c r="B2990" s="26">
        <v>47556</v>
      </c>
    </row>
    <row r="2991" spans="1:2" x14ac:dyDescent="0.3">
      <c r="A2991" s="29" t="s">
        <v>26</v>
      </c>
      <c r="B2991" s="29">
        <v>59281</v>
      </c>
    </row>
    <row r="2992" spans="1:2" x14ac:dyDescent="0.3">
      <c r="A2992" s="26" t="s">
        <v>26</v>
      </c>
      <c r="B2992" s="26">
        <v>52959</v>
      </c>
    </row>
    <row r="2993" spans="1:2" x14ac:dyDescent="0.3">
      <c r="A2993" s="29" t="s">
        <v>26</v>
      </c>
      <c r="B2993" s="29">
        <v>34780</v>
      </c>
    </row>
    <row r="2994" spans="1:2" x14ac:dyDescent="0.3">
      <c r="A2994" s="26" t="s">
        <v>26</v>
      </c>
      <c r="B2994" s="26">
        <v>43177</v>
      </c>
    </row>
    <row r="2995" spans="1:2" x14ac:dyDescent="0.3">
      <c r="A2995" s="29" t="s">
        <v>26</v>
      </c>
      <c r="B2995" s="29">
        <v>46297</v>
      </c>
    </row>
    <row r="2996" spans="1:2" x14ac:dyDescent="0.3">
      <c r="A2996" s="26" t="s">
        <v>26</v>
      </c>
      <c r="B2996" s="26">
        <v>47706</v>
      </c>
    </row>
    <row r="2997" spans="1:2" x14ac:dyDescent="0.3">
      <c r="A2997" s="29" t="s">
        <v>26</v>
      </c>
      <c r="B2997" s="29">
        <v>48923</v>
      </c>
    </row>
    <row r="2998" spans="1:2" x14ac:dyDescent="0.3">
      <c r="A2998" s="26" t="s">
        <v>26</v>
      </c>
      <c r="B2998" s="26">
        <v>42072</v>
      </c>
    </row>
    <row r="2999" spans="1:2" x14ac:dyDescent="0.3">
      <c r="A2999" s="29" t="s">
        <v>26</v>
      </c>
      <c r="B2999" s="29">
        <v>38284</v>
      </c>
    </row>
    <row r="3000" spans="1:2" x14ac:dyDescent="0.3">
      <c r="A3000" s="26" t="s">
        <v>26</v>
      </c>
      <c r="B3000" s="26">
        <v>47591</v>
      </c>
    </row>
    <row r="3001" spans="1:2" x14ac:dyDescent="0.3">
      <c r="A3001" s="29" t="s">
        <v>26</v>
      </c>
      <c r="B3001" s="29">
        <v>53521</v>
      </c>
    </row>
    <row r="3002" spans="1:2" x14ac:dyDescent="0.3">
      <c r="A3002" s="26" t="s">
        <v>65</v>
      </c>
      <c r="B3002" s="26">
        <v>51157</v>
      </c>
    </row>
    <row r="3003" spans="1:2" x14ac:dyDescent="0.3">
      <c r="A3003" s="29" t="s">
        <v>26</v>
      </c>
      <c r="B3003" s="29">
        <v>54587</v>
      </c>
    </row>
    <row r="3004" spans="1:2" x14ac:dyDescent="0.3">
      <c r="A3004" s="26" t="s">
        <v>65</v>
      </c>
      <c r="B3004" s="26">
        <v>41356</v>
      </c>
    </row>
    <row r="3005" spans="1:2" x14ac:dyDescent="0.3">
      <c r="A3005" s="29" t="s">
        <v>65</v>
      </c>
      <c r="B3005" s="29">
        <v>32519</v>
      </c>
    </row>
    <row r="3006" spans="1:2" x14ac:dyDescent="0.3">
      <c r="A3006" s="26" t="s">
        <v>26</v>
      </c>
      <c r="B3006" s="26">
        <v>55828</v>
      </c>
    </row>
    <row r="3007" spans="1:2" x14ac:dyDescent="0.3">
      <c r="A3007" s="29" t="s">
        <v>26</v>
      </c>
      <c r="B3007" s="29">
        <v>41854</v>
      </c>
    </row>
    <row r="3008" spans="1:2" x14ac:dyDescent="0.3">
      <c r="A3008" s="26" t="s">
        <v>26</v>
      </c>
      <c r="B3008" s="26">
        <v>51841</v>
      </c>
    </row>
    <row r="3009" spans="1:2" x14ac:dyDescent="0.3">
      <c r="A3009" s="29" t="s">
        <v>26</v>
      </c>
      <c r="B3009" s="29">
        <v>42125</v>
      </c>
    </row>
    <row r="3010" spans="1:2" x14ac:dyDescent="0.3">
      <c r="A3010" s="26" t="s">
        <v>26</v>
      </c>
      <c r="B3010" s="26">
        <v>71748</v>
      </c>
    </row>
    <row r="3011" spans="1:2" x14ac:dyDescent="0.3">
      <c r="A3011" s="29" t="s">
        <v>26</v>
      </c>
      <c r="B3011" s="29">
        <v>22736</v>
      </c>
    </row>
    <row r="3012" spans="1:2" x14ac:dyDescent="0.3">
      <c r="A3012" s="26" t="s">
        <v>26</v>
      </c>
      <c r="B3012" s="26">
        <v>48287</v>
      </c>
    </row>
    <row r="3013" spans="1:2" x14ac:dyDescent="0.3">
      <c r="A3013" s="29" t="s">
        <v>26</v>
      </c>
      <c r="B3013" s="29">
        <v>36780</v>
      </c>
    </row>
    <row r="3014" spans="1:2" x14ac:dyDescent="0.3">
      <c r="A3014" s="26" t="s">
        <v>65</v>
      </c>
      <c r="B3014" s="26">
        <v>27808</v>
      </c>
    </row>
    <row r="3015" spans="1:2" x14ac:dyDescent="0.3">
      <c r="A3015" s="29" t="s">
        <v>26</v>
      </c>
      <c r="B3015" s="29">
        <v>47325</v>
      </c>
    </row>
    <row r="3016" spans="1:2" x14ac:dyDescent="0.3">
      <c r="A3016" s="26" t="s">
        <v>26</v>
      </c>
      <c r="B3016" s="26">
        <v>47206</v>
      </c>
    </row>
    <row r="3017" spans="1:2" x14ac:dyDescent="0.3">
      <c r="A3017" s="29" t="s">
        <v>26</v>
      </c>
      <c r="B3017" s="29">
        <v>54744</v>
      </c>
    </row>
    <row r="3018" spans="1:2" x14ac:dyDescent="0.3">
      <c r="A3018" s="26" t="s">
        <v>26</v>
      </c>
      <c r="B3018" s="26">
        <v>56645</v>
      </c>
    </row>
    <row r="3019" spans="1:2" x14ac:dyDescent="0.3">
      <c r="A3019" s="29" t="s">
        <v>26</v>
      </c>
      <c r="B3019" s="29">
        <v>49662</v>
      </c>
    </row>
    <row r="3020" spans="1:2" x14ac:dyDescent="0.3">
      <c r="A3020" s="26" t="s">
        <v>26</v>
      </c>
      <c r="B3020" s="26">
        <v>45041</v>
      </c>
    </row>
    <row r="3021" spans="1:2" x14ac:dyDescent="0.3">
      <c r="A3021" s="29" t="s">
        <v>26</v>
      </c>
      <c r="B3021" s="29">
        <v>53508</v>
      </c>
    </row>
    <row r="3022" spans="1:2" x14ac:dyDescent="0.3">
      <c r="A3022" s="26" t="s">
        <v>26</v>
      </c>
      <c r="B3022" s="26">
        <v>47844</v>
      </c>
    </row>
    <row r="3023" spans="1:2" x14ac:dyDescent="0.3">
      <c r="A3023" s="29" t="s">
        <v>26</v>
      </c>
      <c r="B3023" s="29">
        <v>49697</v>
      </c>
    </row>
    <row r="3024" spans="1:2" x14ac:dyDescent="0.3">
      <c r="A3024" s="26" t="s">
        <v>26</v>
      </c>
      <c r="B3024" s="26">
        <v>54345</v>
      </c>
    </row>
    <row r="3025" spans="1:2" x14ac:dyDescent="0.3">
      <c r="A3025" s="29" t="s">
        <v>26</v>
      </c>
      <c r="B3025" s="29">
        <v>35606</v>
      </c>
    </row>
    <row r="3026" spans="1:2" x14ac:dyDescent="0.3">
      <c r="A3026" s="26" t="s">
        <v>65</v>
      </c>
      <c r="B3026" s="26">
        <v>44252</v>
      </c>
    </row>
    <row r="3027" spans="1:2" x14ac:dyDescent="0.3">
      <c r="A3027" s="29" t="s">
        <v>26</v>
      </c>
      <c r="B3027" s="29">
        <v>32091</v>
      </c>
    </row>
    <row r="3028" spans="1:2" x14ac:dyDescent="0.3">
      <c r="A3028" s="26" t="s">
        <v>26</v>
      </c>
      <c r="B3028" s="26">
        <v>41198</v>
      </c>
    </row>
    <row r="3029" spans="1:2" x14ac:dyDescent="0.3">
      <c r="A3029" s="29" t="s">
        <v>26</v>
      </c>
      <c r="B3029" s="29">
        <v>33408</v>
      </c>
    </row>
    <row r="3030" spans="1:2" x14ac:dyDescent="0.3">
      <c r="A3030" s="26" t="s">
        <v>26</v>
      </c>
      <c r="B3030" s="26">
        <v>42025</v>
      </c>
    </row>
    <row r="3031" spans="1:2" x14ac:dyDescent="0.3">
      <c r="A3031" s="29" t="s">
        <v>26</v>
      </c>
      <c r="B3031" s="29">
        <v>46084</v>
      </c>
    </row>
    <row r="3032" spans="1:2" x14ac:dyDescent="0.3">
      <c r="A3032" s="26" t="s">
        <v>26</v>
      </c>
      <c r="B3032" s="26">
        <v>45083</v>
      </c>
    </row>
    <row r="3033" spans="1:2" x14ac:dyDescent="0.3">
      <c r="A3033" s="29" t="s">
        <v>65</v>
      </c>
      <c r="B3033" s="29">
        <v>45485</v>
      </c>
    </row>
    <row r="3034" spans="1:2" x14ac:dyDescent="0.3">
      <c r="A3034" s="26" t="s">
        <v>26</v>
      </c>
      <c r="B3034" s="26">
        <v>28587</v>
      </c>
    </row>
    <row r="3035" spans="1:2" x14ac:dyDescent="0.3">
      <c r="A3035" s="29" t="s">
        <v>26</v>
      </c>
      <c r="B3035" s="29">
        <v>32394</v>
      </c>
    </row>
    <row r="3036" spans="1:2" x14ac:dyDescent="0.3">
      <c r="A3036" s="26" t="s">
        <v>26</v>
      </c>
      <c r="B3036" s="26">
        <v>33493</v>
      </c>
    </row>
    <row r="3037" spans="1:2" x14ac:dyDescent="0.3">
      <c r="A3037" s="29" t="s">
        <v>26</v>
      </c>
      <c r="B3037" s="29">
        <v>42838</v>
      </c>
    </row>
    <row r="3038" spans="1:2" x14ac:dyDescent="0.3">
      <c r="A3038" s="26" t="s">
        <v>65</v>
      </c>
      <c r="B3038" s="26">
        <v>62319</v>
      </c>
    </row>
    <row r="3039" spans="1:2" x14ac:dyDescent="0.3">
      <c r="A3039" s="29" t="s">
        <v>26</v>
      </c>
      <c r="B3039" s="29">
        <v>48416</v>
      </c>
    </row>
    <row r="3040" spans="1:2" x14ac:dyDescent="0.3">
      <c r="A3040" s="26" t="s">
        <v>26</v>
      </c>
      <c r="B3040" s="26">
        <v>36052</v>
      </c>
    </row>
    <row r="3041" spans="1:2" x14ac:dyDescent="0.3">
      <c r="A3041" s="29" t="s">
        <v>65</v>
      </c>
      <c r="B3041" s="29">
        <v>44422</v>
      </c>
    </row>
    <row r="3042" spans="1:2" x14ac:dyDescent="0.3">
      <c r="A3042" s="26" t="s">
        <v>26</v>
      </c>
      <c r="B3042" s="26">
        <v>52264</v>
      </c>
    </row>
    <row r="3043" spans="1:2" x14ac:dyDescent="0.3">
      <c r="A3043" s="29" t="s">
        <v>26</v>
      </c>
      <c r="B3043" s="29">
        <v>48153</v>
      </c>
    </row>
    <row r="3044" spans="1:2" x14ac:dyDescent="0.3">
      <c r="A3044" s="26" t="s">
        <v>65</v>
      </c>
      <c r="B3044" s="26">
        <v>43237</v>
      </c>
    </row>
    <row r="3045" spans="1:2" x14ac:dyDescent="0.3">
      <c r="A3045" s="29" t="s">
        <v>26</v>
      </c>
      <c r="B3045" s="29">
        <v>30864</v>
      </c>
    </row>
    <row r="3046" spans="1:2" x14ac:dyDescent="0.3">
      <c r="A3046" s="26" t="s">
        <v>26</v>
      </c>
      <c r="B3046" s="26">
        <v>43640</v>
      </c>
    </row>
    <row r="3047" spans="1:2" x14ac:dyDescent="0.3">
      <c r="A3047" s="29" t="s">
        <v>26</v>
      </c>
      <c r="B3047" s="29">
        <v>43418</v>
      </c>
    </row>
    <row r="3048" spans="1:2" x14ac:dyDescent="0.3">
      <c r="A3048" s="26" t="s">
        <v>26</v>
      </c>
      <c r="B3048" s="26">
        <v>42316</v>
      </c>
    </row>
    <row r="3049" spans="1:2" x14ac:dyDescent="0.3">
      <c r="A3049" s="29" t="s">
        <v>26</v>
      </c>
      <c r="B3049" s="29">
        <v>50217</v>
      </c>
    </row>
    <row r="3050" spans="1:2" x14ac:dyDescent="0.3">
      <c r="A3050" s="26" t="s">
        <v>26</v>
      </c>
      <c r="B3050" s="26">
        <v>48184</v>
      </c>
    </row>
    <row r="3051" spans="1:2" x14ac:dyDescent="0.3">
      <c r="A3051" s="29" t="s">
        <v>65</v>
      </c>
      <c r="B3051" s="29">
        <v>43700</v>
      </c>
    </row>
    <row r="3052" spans="1:2" x14ac:dyDescent="0.3">
      <c r="A3052" s="26" t="s">
        <v>26</v>
      </c>
      <c r="B3052" s="26">
        <v>60690</v>
      </c>
    </row>
    <row r="3053" spans="1:2" x14ac:dyDescent="0.3">
      <c r="A3053" s="29" t="s">
        <v>26</v>
      </c>
      <c r="B3053" s="29">
        <v>36388</v>
      </c>
    </row>
    <row r="3054" spans="1:2" x14ac:dyDescent="0.3">
      <c r="A3054" s="26" t="s">
        <v>26</v>
      </c>
      <c r="B3054" s="26">
        <v>46872</v>
      </c>
    </row>
    <row r="3055" spans="1:2" x14ac:dyDescent="0.3">
      <c r="A3055" s="29" t="s">
        <v>26</v>
      </c>
      <c r="B3055" s="29">
        <v>32425</v>
      </c>
    </row>
    <row r="3056" spans="1:2" x14ac:dyDescent="0.3">
      <c r="A3056" s="26" t="s">
        <v>26</v>
      </c>
      <c r="B3056" s="26">
        <v>43128</v>
      </c>
    </row>
    <row r="3057" spans="1:2" x14ac:dyDescent="0.3">
      <c r="A3057" s="29" t="s">
        <v>26</v>
      </c>
      <c r="B3057" s="29">
        <v>44464</v>
      </c>
    </row>
    <row r="3058" spans="1:2" x14ac:dyDescent="0.3">
      <c r="A3058" s="26" t="s">
        <v>26</v>
      </c>
      <c r="B3058" s="26">
        <v>39957</v>
      </c>
    </row>
    <row r="3059" spans="1:2" x14ac:dyDescent="0.3">
      <c r="A3059" s="29" t="s">
        <v>26</v>
      </c>
      <c r="B3059" s="29">
        <v>53923</v>
      </c>
    </row>
    <row r="3060" spans="1:2" x14ac:dyDescent="0.3">
      <c r="A3060" s="26" t="s">
        <v>26</v>
      </c>
      <c r="B3060" s="26">
        <v>45013</v>
      </c>
    </row>
    <row r="3061" spans="1:2" x14ac:dyDescent="0.3">
      <c r="A3061" s="29" t="s">
        <v>26</v>
      </c>
      <c r="B3061" s="29">
        <v>36610</v>
      </c>
    </row>
    <row r="3062" spans="1:2" x14ac:dyDescent="0.3">
      <c r="A3062" s="26" t="s">
        <v>65</v>
      </c>
      <c r="B3062" s="26">
        <v>36833</v>
      </c>
    </row>
    <row r="3063" spans="1:2" x14ac:dyDescent="0.3">
      <c r="A3063" s="29" t="s">
        <v>26</v>
      </c>
      <c r="B3063" s="29">
        <v>49905</v>
      </c>
    </row>
    <row r="3064" spans="1:2" x14ac:dyDescent="0.3">
      <c r="A3064" s="26" t="s">
        <v>65</v>
      </c>
      <c r="B3064" s="26">
        <v>52583</v>
      </c>
    </row>
    <row r="3065" spans="1:2" x14ac:dyDescent="0.3">
      <c r="A3065" s="29" t="s">
        <v>26</v>
      </c>
      <c r="B3065" s="29">
        <v>34487</v>
      </c>
    </row>
    <row r="3066" spans="1:2" x14ac:dyDescent="0.3">
      <c r="A3066" s="26" t="s">
        <v>26</v>
      </c>
      <c r="B3066" s="26">
        <v>37100</v>
      </c>
    </row>
    <row r="3067" spans="1:2" x14ac:dyDescent="0.3">
      <c r="A3067" s="29" t="s">
        <v>26</v>
      </c>
      <c r="B3067" s="29">
        <v>69349</v>
      </c>
    </row>
    <row r="3068" spans="1:2" x14ac:dyDescent="0.3">
      <c r="A3068" s="26" t="s">
        <v>26</v>
      </c>
      <c r="B3068" s="26">
        <v>55148</v>
      </c>
    </row>
    <row r="3069" spans="1:2" x14ac:dyDescent="0.3">
      <c r="A3069" s="29" t="s">
        <v>26</v>
      </c>
      <c r="B3069" s="29">
        <v>59981</v>
      </c>
    </row>
    <row r="3070" spans="1:2" x14ac:dyDescent="0.3">
      <c r="A3070" s="26" t="s">
        <v>26</v>
      </c>
      <c r="B3070" s="26">
        <v>36826</v>
      </c>
    </row>
    <row r="3071" spans="1:2" x14ac:dyDescent="0.3">
      <c r="A3071" s="29" t="s">
        <v>26</v>
      </c>
      <c r="B3071" s="29">
        <v>36760</v>
      </c>
    </row>
    <row r="3072" spans="1:2" x14ac:dyDescent="0.3">
      <c r="A3072" s="26" t="s">
        <v>26</v>
      </c>
      <c r="B3072" s="26">
        <v>54457</v>
      </c>
    </row>
    <row r="3073" spans="1:2" x14ac:dyDescent="0.3">
      <c r="A3073" s="29" t="s">
        <v>26</v>
      </c>
      <c r="B3073" s="29">
        <v>75847</v>
      </c>
    </row>
    <row r="3074" spans="1:2" x14ac:dyDescent="0.3">
      <c r="A3074" s="26" t="s">
        <v>26</v>
      </c>
      <c r="B3074" s="26">
        <v>48665</v>
      </c>
    </row>
    <row r="3075" spans="1:2" x14ac:dyDescent="0.3">
      <c r="A3075" s="29" t="s">
        <v>65</v>
      </c>
      <c r="B3075" s="29">
        <v>57551</v>
      </c>
    </row>
    <row r="3076" spans="1:2" x14ac:dyDescent="0.3">
      <c r="A3076" s="26" t="s">
        <v>65</v>
      </c>
      <c r="B3076" s="26">
        <v>51016</v>
      </c>
    </row>
    <row r="3077" spans="1:2" x14ac:dyDescent="0.3">
      <c r="A3077" s="29" t="s">
        <v>26</v>
      </c>
      <c r="B3077" s="29">
        <v>51875</v>
      </c>
    </row>
    <row r="3078" spans="1:2" x14ac:dyDescent="0.3">
      <c r="A3078" s="26" t="s">
        <v>26</v>
      </c>
      <c r="B3078" s="26">
        <v>50188</v>
      </c>
    </row>
    <row r="3079" spans="1:2" x14ac:dyDescent="0.3">
      <c r="A3079" s="29" t="s">
        <v>65</v>
      </c>
      <c r="B3079" s="29">
        <v>50984</v>
      </c>
    </row>
    <row r="3080" spans="1:2" x14ac:dyDescent="0.3">
      <c r="A3080" s="26" t="s">
        <v>26</v>
      </c>
      <c r="B3080" s="26">
        <v>46011</v>
      </c>
    </row>
    <row r="3081" spans="1:2" x14ac:dyDescent="0.3">
      <c r="A3081" s="29" t="s">
        <v>26</v>
      </c>
      <c r="B3081" s="29">
        <v>36425</v>
      </c>
    </row>
    <row r="3082" spans="1:2" x14ac:dyDescent="0.3">
      <c r="A3082" s="26" t="s">
        <v>65</v>
      </c>
      <c r="B3082" s="26">
        <v>72040</v>
      </c>
    </row>
    <row r="3083" spans="1:2" x14ac:dyDescent="0.3">
      <c r="A3083" s="29" t="s">
        <v>26</v>
      </c>
      <c r="B3083" s="29">
        <v>35063</v>
      </c>
    </row>
    <row r="3084" spans="1:2" x14ac:dyDescent="0.3">
      <c r="A3084" s="26" t="s">
        <v>65</v>
      </c>
      <c r="B3084" s="26">
        <v>34992</v>
      </c>
    </row>
    <row r="3085" spans="1:2" x14ac:dyDescent="0.3">
      <c r="A3085" s="29" t="s">
        <v>26</v>
      </c>
      <c r="B3085" s="29">
        <v>42346</v>
      </c>
    </row>
    <row r="3086" spans="1:2" x14ac:dyDescent="0.3">
      <c r="A3086" s="26" t="s">
        <v>26</v>
      </c>
      <c r="B3086" s="26">
        <v>32925</v>
      </c>
    </row>
    <row r="3087" spans="1:2" x14ac:dyDescent="0.3">
      <c r="A3087" s="29" t="s">
        <v>26</v>
      </c>
      <c r="B3087" s="29">
        <v>34305</v>
      </c>
    </row>
    <row r="3088" spans="1:2" x14ac:dyDescent="0.3">
      <c r="A3088" s="26" t="s">
        <v>65</v>
      </c>
      <c r="B3088" s="26">
        <v>45969</v>
      </c>
    </row>
    <row r="3089" spans="1:2" x14ac:dyDescent="0.3">
      <c r="A3089" s="29" t="s">
        <v>26</v>
      </c>
      <c r="B3089" s="29">
        <v>33020</v>
      </c>
    </row>
    <row r="3090" spans="1:2" x14ac:dyDescent="0.3">
      <c r="A3090" s="26" t="s">
        <v>26</v>
      </c>
      <c r="B3090" s="26">
        <v>51388</v>
      </c>
    </row>
    <row r="3091" spans="1:2" x14ac:dyDescent="0.3">
      <c r="A3091" s="29" t="s">
        <v>26</v>
      </c>
      <c r="B3091" s="29">
        <v>55465</v>
      </c>
    </row>
    <row r="3092" spans="1:2" x14ac:dyDescent="0.3">
      <c r="A3092" s="26" t="s">
        <v>26</v>
      </c>
      <c r="B3092" s="26">
        <v>56072</v>
      </c>
    </row>
    <row r="3093" spans="1:2" x14ac:dyDescent="0.3">
      <c r="A3093" s="29" t="s">
        <v>26</v>
      </c>
      <c r="B3093" s="29">
        <v>47163</v>
      </c>
    </row>
    <row r="3094" spans="1:2" x14ac:dyDescent="0.3">
      <c r="A3094" s="26" t="s">
        <v>26</v>
      </c>
      <c r="B3094" s="26">
        <v>37762</v>
      </c>
    </row>
    <row r="3095" spans="1:2" x14ac:dyDescent="0.3">
      <c r="A3095" s="29" t="s">
        <v>65</v>
      </c>
      <c r="B3095" s="29">
        <v>27493</v>
      </c>
    </row>
    <row r="3096" spans="1:2" x14ac:dyDescent="0.3">
      <c r="A3096" s="26" t="s">
        <v>26</v>
      </c>
      <c r="B3096" s="26">
        <v>30637</v>
      </c>
    </row>
    <row r="3097" spans="1:2" x14ac:dyDescent="0.3">
      <c r="A3097" s="29" t="s">
        <v>65</v>
      </c>
      <c r="B3097" s="29">
        <v>52945</v>
      </c>
    </row>
    <row r="3098" spans="1:2" x14ac:dyDescent="0.3">
      <c r="A3098" s="26" t="s">
        <v>65</v>
      </c>
      <c r="B3098" s="26">
        <v>51727</v>
      </c>
    </row>
    <row r="3099" spans="1:2" x14ac:dyDescent="0.3">
      <c r="A3099" s="29" t="s">
        <v>26</v>
      </c>
      <c r="B3099" s="29">
        <v>63175</v>
      </c>
    </row>
    <row r="3100" spans="1:2" x14ac:dyDescent="0.3">
      <c r="A3100" s="26" t="s">
        <v>26</v>
      </c>
      <c r="B3100" s="26">
        <v>43163</v>
      </c>
    </row>
    <row r="3101" spans="1:2" x14ac:dyDescent="0.3">
      <c r="A3101" s="29" t="s">
        <v>26</v>
      </c>
      <c r="B3101" s="29">
        <v>59472</v>
      </c>
    </row>
    <row r="3102" spans="1:2" x14ac:dyDescent="0.3">
      <c r="A3102" s="26" t="s">
        <v>26</v>
      </c>
      <c r="B3102" s="26">
        <v>46028</v>
      </c>
    </row>
    <row r="3103" spans="1:2" x14ac:dyDescent="0.3">
      <c r="A3103" s="29" t="s">
        <v>26</v>
      </c>
      <c r="B3103" s="29">
        <v>35151</v>
      </c>
    </row>
    <row r="3104" spans="1:2" x14ac:dyDescent="0.3">
      <c r="A3104" s="26" t="s">
        <v>26</v>
      </c>
      <c r="B3104" s="26">
        <v>68173</v>
      </c>
    </row>
    <row r="3105" spans="1:2" x14ac:dyDescent="0.3">
      <c r="A3105" s="29" t="s">
        <v>26</v>
      </c>
      <c r="B3105" s="29">
        <v>37856</v>
      </c>
    </row>
    <row r="3106" spans="1:2" x14ac:dyDescent="0.3">
      <c r="A3106" s="26" t="s">
        <v>26</v>
      </c>
      <c r="B3106" s="26">
        <v>62855</v>
      </c>
    </row>
    <row r="3107" spans="1:2" x14ac:dyDescent="0.3">
      <c r="A3107" s="29" t="s">
        <v>26</v>
      </c>
      <c r="B3107" s="29">
        <v>45749</v>
      </c>
    </row>
    <row r="3108" spans="1:2" x14ac:dyDescent="0.3">
      <c r="A3108" s="26" t="s">
        <v>26</v>
      </c>
      <c r="B3108" s="26">
        <v>42664</v>
      </c>
    </row>
    <row r="3109" spans="1:2" x14ac:dyDescent="0.3">
      <c r="A3109" s="29" t="s">
        <v>26</v>
      </c>
      <c r="B3109" s="29">
        <v>52210</v>
      </c>
    </row>
    <row r="3110" spans="1:2" x14ac:dyDescent="0.3">
      <c r="A3110" s="26" t="s">
        <v>26</v>
      </c>
      <c r="B3110" s="26">
        <v>23343</v>
      </c>
    </row>
    <row r="3111" spans="1:2" x14ac:dyDescent="0.3">
      <c r="A3111" s="29" t="s">
        <v>65</v>
      </c>
      <c r="B3111" s="29">
        <v>47943</v>
      </c>
    </row>
    <row r="3112" spans="1:2" x14ac:dyDescent="0.3">
      <c r="A3112" s="26" t="s">
        <v>26</v>
      </c>
      <c r="B3112" s="26">
        <v>58136</v>
      </c>
    </row>
    <row r="3113" spans="1:2" x14ac:dyDescent="0.3">
      <c r="A3113" s="29" t="s">
        <v>26</v>
      </c>
      <c r="B3113" s="29">
        <v>52730</v>
      </c>
    </row>
    <row r="3114" spans="1:2" x14ac:dyDescent="0.3">
      <c r="A3114" s="26" t="s">
        <v>65</v>
      </c>
      <c r="B3114" s="26">
        <v>56138</v>
      </c>
    </row>
    <row r="3115" spans="1:2" x14ac:dyDescent="0.3">
      <c r="A3115" s="29" t="s">
        <v>65</v>
      </c>
      <c r="B3115" s="29">
        <v>38148</v>
      </c>
    </row>
    <row r="3116" spans="1:2" x14ac:dyDescent="0.3">
      <c r="A3116" s="26" t="s">
        <v>26</v>
      </c>
      <c r="B3116" s="26">
        <v>50504</v>
      </c>
    </row>
    <row r="3117" spans="1:2" x14ac:dyDescent="0.3">
      <c r="A3117" s="29" t="s">
        <v>26</v>
      </c>
      <c r="B3117" s="29">
        <v>62146</v>
      </c>
    </row>
    <row r="3118" spans="1:2" x14ac:dyDescent="0.3">
      <c r="A3118" s="26" t="s">
        <v>26</v>
      </c>
      <c r="B3118" s="26">
        <v>33598</v>
      </c>
    </row>
    <row r="3119" spans="1:2" x14ac:dyDescent="0.3">
      <c r="A3119" s="29" t="s">
        <v>26</v>
      </c>
      <c r="B3119" s="29">
        <v>80938</v>
      </c>
    </row>
    <row r="3120" spans="1:2" x14ac:dyDescent="0.3">
      <c r="A3120" s="26" t="s">
        <v>26</v>
      </c>
      <c r="B3120" s="26">
        <v>59147</v>
      </c>
    </row>
    <row r="3121" spans="1:2" x14ac:dyDescent="0.3">
      <c r="A3121" s="29" t="s">
        <v>26</v>
      </c>
      <c r="B3121" s="29">
        <v>47528</v>
      </c>
    </row>
    <row r="3122" spans="1:2" x14ac:dyDescent="0.3">
      <c r="A3122" s="26" t="s">
        <v>26</v>
      </c>
      <c r="B3122" s="26">
        <v>40495</v>
      </c>
    </row>
    <row r="3123" spans="1:2" x14ac:dyDescent="0.3">
      <c r="A3123" s="29" t="s">
        <v>26</v>
      </c>
      <c r="B3123" s="29">
        <v>38477</v>
      </c>
    </row>
    <row r="3124" spans="1:2" x14ac:dyDescent="0.3">
      <c r="A3124" s="26" t="s">
        <v>26</v>
      </c>
      <c r="B3124" s="26">
        <v>59953</v>
      </c>
    </row>
    <row r="3125" spans="1:2" x14ac:dyDescent="0.3">
      <c r="A3125" s="29" t="s">
        <v>26</v>
      </c>
      <c r="B3125" s="29">
        <v>56568</v>
      </c>
    </row>
    <row r="3126" spans="1:2" x14ac:dyDescent="0.3">
      <c r="A3126" s="26" t="s">
        <v>26</v>
      </c>
      <c r="B3126" s="26">
        <v>47384</v>
      </c>
    </row>
    <row r="3127" spans="1:2" x14ac:dyDescent="0.3">
      <c r="A3127" s="29" t="s">
        <v>65</v>
      </c>
      <c r="B3127" s="29">
        <v>44509</v>
      </c>
    </row>
    <row r="3128" spans="1:2" x14ac:dyDescent="0.3">
      <c r="A3128" s="26" t="s">
        <v>26</v>
      </c>
      <c r="B3128" s="26">
        <v>64806</v>
      </c>
    </row>
    <row r="3129" spans="1:2" x14ac:dyDescent="0.3">
      <c r="A3129" s="29" t="s">
        <v>65</v>
      </c>
      <c r="B3129" s="29">
        <v>48217</v>
      </c>
    </row>
    <row r="3130" spans="1:2" x14ac:dyDescent="0.3">
      <c r="A3130" s="26" t="s">
        <v>26</v>
      </c>
      <c r="B3130" s="26">
        <v>36892</v>
      </c>
    </row>
    <row r="3131" spans="1:2" x14ac:dyDescent="0.3">
      <c r="A3131" s="29" t="s">
        <v>26</v>
      </c>
      <c r="B3131" s="29">
        <v>44681</v>
      </c>
    </row>
    <row r="3132" spans="1:2" x14ac:dyDescent="0.3">
      <c r="A3132" s="26" t="s">
        <v>26</v>
      </c>
      <c r="B3132" s="26">
        <v>41534</v>
      </c>
    </row>
    <row r="3133" spans="1:2" x14ac:dyDescent="0.3">
      <c r="A3133" s="29" t="s">
        <v>26</v>
      </c>
      <c r="B3133" s="29">
        <v>46185</v>
      </c>
    </row>
    <row r="3134" spans="1:2" x14ac:dyDescent="0.3">
      <c r="A3134" s="26" t="s">
        <v>26</v>
      </c>
      <c r="B3134" s="26">
        <v>38711</v>
      </c>
    </row>
    <row r="3135" spans="1:2" x14ac:dyDescent="0.3">
      <c r="A3135" s="29" t="s">
        <v>26</v>
      </c>
      <c r="B3135" s="29">
        <v>37447</v>
      </c>
    </row>
    <row r="3136" spans="1:2" x14ac:dyDescent="0.3">
      <c r="A3136" s="26" t="s">
        <v>26</v>
      </c>
      <c r="B3136" s="26">
        <v>37309</v>
      </c>
    </row>
    <row r="3137" spans="1:2" x14ac:dyDescent="0.3">
      <c r="A3137" s="29" t="s">
        <v>65</v>
      </c>
      <c r="B3137" s="29">
        <v>30167</v>
      </c>
    </row>
    <row r="3138" spans="1:2" x14ac:dyDescent="0.3">
      <c r="A3138" s="26" t="s">
        <v>26</v>
      </c>
      <c r="B3138" s="26">
        <v>59551</v>
      </c>
    </row>
    <row r="3139" spans="1:2" x14ac:dyDescent="0.3">
      <c r="A3139" s="29" t="s">
        <v>26</v>
      </c>
      <c r="B3139" s="29">
        <v>36557</v>
      </c>
    </row>
    <row r="3140" spans="1:2" x14ac:dyDescent="0.3">
      <c r="A3140" s="26" t="s">
        <v>65</v>
      </c>
      <c r="B3140" s="26">
        <v>46375</v>
      </c>
    </row>
    <row r="3141" spans="1:2" x14ac:dyDescent="0.3">
      <c r="A3141" s="29" t="s">
        <v>65</v>
      </c>
      <c r="B3141" s="29">
        <v>50006</v>
      </c>
    </row>
    <row r="3142" spans="1:2" x14ac:dyDescent="0.3">
      <c r="A3142" s="26" t="s">
        <v>26</v>
      </c>
      <c r="B3142" s="26">
        <v>37382</v>
      </c>
    </row>
    <row r="3143" spans="1:2" x14ac:dyDescent="0.3">
      <c r="A3143" s="29" t="s">
        <v>26</v>
      </c>
      <c r="B3143" s="29">
        <v>46799</v>
      </c>
    </row>
    <row r="3144" spans="1:2" x14ac:dyDescent="0.3">
      <c r="A3144" s="26" t="s">
        <v>26</v>
      </c>
      <c r="B3144" s="26">
        <v>51699</v>
      </c>
    </row>
    <row r="3145" spans="1:2" x14ac:dyDescent="0.3">
      <c r="A3145" s="29" t="s">
        <v>26</v>
      </c>
      <c r="B3145" s="29">
        <v>63923</v>
      </c>
    </row>
    <row r="3146" spans="1:2" x14ac:dyDescent="0.3">
      <c r="A3146" s="26" t="s">
        <v>26</v>
      </c>
      <c r="B3146" s="26">
        <v>34131</v>
      </c>
    </row>
    <row r="3147" spans="1:2" x14ac:dyDescent="0.3">
      <c r="A3147" s="29" t="s">
        <v>26</v>
      </c>
      <c r="B3147" s="29">
        <v>56455</v>
      </c>
    </row>
    <row r="3148" spans="1:2" x14ac:dyDescent="0.3">
      <c r="A3148" s="26" t="s">
        <v>26</v>
      </c>
      <c r="B3148" s="26">
        <v>63298</v>
      </c>
    </row>
    <row r="3149" spans="1:2" x14ac:dyDescent="0.3">
      <c r="A3149" s="29" t="s">
        <v>26</v>
      </c>
      <c r="B3149" s="29">
        <v>50197</v>
      </c>
    </row>
    <row r="3150" spans="1:2" x14ac:dyDescent="0.3">
      <c r="A3150" s="26" t="s">
        <v>26</v>
      </c>
      <c r="B3150" s="26">
        <v>47595</v>
      </c>
    </row>
    <row r="3151" spans="1:2" x14ac:dyDescent="0.3">
      <c r="A3151" s="29" t="s">
        <v>26</v>
      </c>
      <c r="B3151" s="29">
        <v>47374</v>
      </c>
    </row>
    <row r="3152" spans="1:2" x14ac:dyDescent="0.3">
      <c r="A3152" s="26" t="s">
        <v>26</v>
      </c>
      <c r="B3152" s="26">
        <v>34480</v>
      </c>
    </row>
    <row r="3153" spans="1:2" x14ac:dyDescent="0.3">
      <c r="A3153" s="29" t="s">
        <v>26</v>
      </c>
      <c r="B3153" s="29">
        <v>28561</v>
      </c>
    </row>
    <row r="3154" spans="1:2" x14ac:dyDescent="0.3">
      <c r="A3154" s="26" t="s">
        <v>65</v>
      </c>
      <c r="B3154" s="26">
        <v>37209</v>
      </c>
    </row>
    <row r="3155" spans="1:2" x14ac:dyDescent="0.3">
      <c r="A3155" s="29" t="s">
        <v>26</v>
      </c>
      <c r="B3155" s="29">
        <v>45119</v>
      </c>
    </row>
    <row r="3156" spans="1:2" x14ac:dyDescent="0.3">
      <c r="A3156" s="26" t="s">
        <v>26</v>
      </c>
      <c r="B3156" s="26">
        <v>85972</v>
      </c>
    </row>
    <row r="3157" spans="1:2" x14ac:dyDescent="0.3">
      <c r="A3157" s="29" t="s">
        <v>26</v>
      </c>
      <c r="B3157" s="29">
        <v>30798</v>
      </c>
    </row>
    <row r="3158" spans="1:2" x14ac:dyDescent="0.3">
      <c r="A3158" s="26" t="s">
        <v>26</v>
      </c>
      <c r="B3158" s="26">
        <v>33203</v>
      </c>
    </row>
    <row r="3159" spans="1:2" x14ac:dyDescent="0.3">
      <c r="A3159" s="29" t="s">
        <v>26</v>
      </c>
      <c r="B3159" s="29">
        <v>36440</v>
      </c>
    </row>
    <row r="3160" spans="1:2" x14ac:dyDescent="0.3">
      <c r="A3160" s="26" t="s">
        <v>26</v>
      </c>
      <c r="B3160" s="26">
        <v>70709</v>
      </c>
    </row>
    <row r="3161" spans="1:2" x14ac:dyDescent="0.3">
      <c r="A3161" s="29" t="s">
        <v>65</v>
      </c>
      <c r="B3161" s="29">
        <v>35905</v>
      </c>
    </row>
    <row r="3162" spans="1:2" x14ac:dyDescent="0.3">
      <c r="A3162" s="26" t="s">
        <v>26</v>
      </c>
      <c r="B3162" s="26">
        <v>40763</v>
      </c>
    </row>
    <row r="3163" spans="1:2" x14ac:dyDescent="0.3">
      <c r="A3163" s="29" t="s">
        <v>26</v>
      </c>
      <c r="B3163" s="29">
        <v>44206</v>
      </c>
    </row>
    <row r="3164" spans="1:2" x14ac:dyDescent="0.3">
      <c r="A3164" s="26" t="s">
        <v>26</v>
      </c>
      <c r="B3164" s="26">
        <v>52006</v>
      </c>
    </row>
    <row r="3165" spans="1:2" x14ac:dyDescent="0.3">
      <c r="A3165" s="29" t="s">
        <v>26</v>
      </c>
      <c r="B3165" s="29">
        <v>41716</v>
      </c>
    </row>
    <row r="3166" spans="1:2" x14ac:dyDescent="0.3">
      <c r="A3166" s="26" t="s">
        <v>26</v>
      </c>
      <c r="B3166" s="26">
        <v>33287</v>
      </c>
    </row>
    <row r="3167" spans="1:2" x14ac:dyDescent="0.3">
      <c r="A3167" s="29" t="s">
        <v>26</v>
      </c>
      <c r="B3167" s="29">
        <v>44958</v>
      </c>
    </row>
    <row r="3168" spans="1:2" x14ac:dyDescent="0.3">
      <c r="A3168" s="26" t="s">
        <v>26</v>
      </c>
      <c r="B3168" s="26">
        <v>58034</v>
      </c>
    </row>
    <row r="3169" spans="1:2" x14ac:dyDescent="0.3">
      <c r="A3169" s="29" t="s">
        <v>65</v>
      </c>
      <c r="B3169" s="29">
        <v>49299</v>
      </c>
    </row>
    <row r="3170" spans="1:2" x14ac:dyDescent="0.3">
      <c r="A3170" s="26" t="s">
        <v>26</v>
      </c>
      <c r="B3170" s="26">
        <v>41930</v>
      </c>
    </row>
    <row r="3171" spans="1:2" x14ac:dyDescent="0.3">
      <c r="A3171" s="29" t="s">
        <v>26</v>
      </c>
      <c r="B3171" s="29">
        <v>46803</v>
      </c>
    </row>
    <row r="3172" spans="1:2" x14ac:dyDescent="0.3">
      <c r="A3172" s="26" t="s">
        <v>26</v>
      </c>
      <c r="B3172" s="26">
        <v>42813</v>
      </c>
    </row>
    <row r="3173" spans="1:2" x14ac:dyDescent="0.3">
      <c r="A3173" s="29" t="s">
        <v>26</v>
      </c>
      <c r="B3173" s="29">
        <v>57218</v>
      </c>
    </row>
    <row r="3174" spans="1:2" x14ac:dyDescent="0.3">
      <c r="A3174" s="26" t="s">
        <v>26</v>
      </c>
      <c r="B3174" s="26">
        <v>30009</v>
      </c>
    </row>
    <row r="3175" spans="1:2" x14ac:dyDescent="0.3">
      <c r="A3175" s="29" t="s">
        <v>26</v>
      </c>
      <c r="B3175" s="29">
        <v>63547</v>
      </c>
    </row>
    <row r="3176" spans="1:2" x14ac:dyDescent="0.3">
      <c r="A3176" s="26" t="s">
        <v>26</v>
      </c>
      <c r="B3176" s="26">
        <v>47051</v>
      </c>
    </row>
    <row r="3177" spans="1:2" x14ac:dyDescent="0.3">
      <c r="A3177" s="29" t="s">
        <v>26</v>
      </c>
      <c r="B3177" s="29">
        <v>45998</v>
      </c>
    </row>
    <row r="3178" spans="1:2" x14ac:dyDescent="0.3">
      <c r="A3178" s="26" t="s">
        <v>26</v>
      </c>
      <c r="B3178" s="26">
        <v>54894</v>
      </c>
    </row>
    <row r="3179" spans="1:2" x14ac:dyDescent="0.3">
      <c r="A3179" s="29" t="s">
        <v>26</v>
      </c>
      <c r="B3179" s="29">
        <v>43820</v>
      </c>
    </row>
    <row r="3180" spans="1:2" x14ac:dyDescent="0.3">
      <c r="A3180" s="26" t="s">
        <v>26</v>
      </c>
      <c r="B3180" s="26">
        <v>42664</v>
      </c>
    </row>
    <row r="3181" spans="1:2" x14ac:dyDescent="0.3">
      <c r="A3181" s="29" t="s">
        <v>65</v>
      </c>
      <c r="B3181" s="29">
        <v>56724</v>
      </c>
    </row>
    <row r="3182" spans="1:2" x14ac:dyDescent="0.3">
      <c r="A3182" s="26" t="s">
        <v>65</v>
      </c>
      <c r="B3182" s="26">
        <v>46745</v>
      </c>
    </row>
    <row r="3183" spans="1:2" x14ac:dyDescent="0.3">
      <c r="A3183" s="29" t="s">
        <v>26</v>
      </c>
      <c r="B3183" s="29">
        <v>47227</v>
      </c>
    </row>
    <row r="3184" spans="1:2" x14ac:dyDescent="0.3">
      <c r="A3184" s="26" t="s">
        <v>26</v>
      </c>
      <c r="B3184" s="26">
        <v>71472</v>
      </c>
    </row>
    <row r="3185" spans="1:2" x14ac:dyDescent="0.3">
      <c r="A3185" s="29" t="s">
        <v>26</v>
      </c>
      <c r="B3185" s="29">
        <v>38932</v>
      </c>
    </row>
    <row r="3186" spans="1:2" x14ac:dyDescent="0.3">
      <c r="A3186" s="26" t="s">
        <v>26</v>
      </c>
      <c r="B3186" s="26">
        <v>62114</v>
      </c>
    </row>
    <row r="3187" spans="1:2" x14ac:dyDescent="0.3">
      <c r="A3187" s="29" t="s">
        <v>26</v>
      </c>
      <c r="B3187" s="29">
        <v>38266</v>
      </c>
    </row>
    <row r="3188" spans="1:2" x14ac:dyDescent="0.3">
      <c r="A3188" s="26" t="s">
        <v>26</v>
      </c>
      <c r="B3188" s="26">
        <v>50876</v>
      </c>
    </row>
    <row r="3189" spans="1:2" x14ac:dyDescent="0.3">
      <c r="A3189" s="29" t="s">
        <v>26</v>
      </c>
      <c r="B3189" s="29">
        <v>48650</v>
      </c>
    </row>
    <row r="3190" spans="1:2" x14ac:dyDescent="0.3">
      <c r="A3190" s="26" t="s">
        <v>26</v>
      </c>
      <c r="B3190" s="26">
        <v>44386</v>
      </c>
    </row>
    <row r="3191" spans="1:2" x14ac:dyDescent="0.3">
      <c r="A3191" s="29" t="s">
        <v>26</v>
      </c>
      <c r="B3191" s="29">
        <v>44993</v>
      </c>
    </row>
    <row r="3192" spans="1:2" x14ac:dyDescent="0.3">
      <c r="A3192" s="26" t="s">
        <v>26</v>
      </c>
      <c r="B3192" s="26">
        <v>46435</v>
      </c>
    </row>
    <row r="3193" spans="1:2" x14ac:dyDescent="0.3">
      <c r="A3193" s="29" t="s">
        <v>26</v>
      </c>
      <c r="B3193" s="29">
        <v>58559</v>
      </c>
    </row>
    <row r="3194" spans="1:2" x14ac:dyDescent="0.3">
      <c r="A3194" s="26" t="s">
        <v>26</v>
      </c>
      <c r="B3194" s="26">
        <v>69509</v>
      </c>
    </row>
    <row r="3195" spans="1:2" x14ac:dyDescent="0.3">
      <c r="A3195" s="29" t="s">
        <v>65</v>
      </c>
      <c r="B3195" s="29">
        <v>41477</v>
      </c>
    </row>
    <row r="3196" spans="1:2" x14ac:dyDescent="0.3">
      <c r="A3196" s="26" t="s">
        <v>26</v>
      </c>
      <c r="B3196" s="26">
        <v>39938</v>
      </c>
    </row>
    <row r="3197" spans="1:2" x14ac:dyDescent="0.3">
      <c r="A3197" s="29" t="s">
        <v>26</v>
      </c>
      <c r="B3197" s="29">
        <v>54724</v>
      </c>
    </row>
    <row r="3198" spans="1:2" x14ac:dyDescent="0.3">
      <c r="A3198" s="26" t="s">
        <v>26</v>
      </c>
      <c r="B3198" s="26">
        <v>44970</v>
      </c>
    </row>
    <row r="3199" spans="1:2" x14ac:dyDescent="0.3">
      <c r="A3199" s="29" t="s">
        <v>26</v>
      </c>
      <c r="B3199" s="29">
        <v>49470</v>
      </c>
    </row>
    <row r="3200" spans="1:2" x14ac:dyDescent="0.3">
      <c r="A3200" s="26" t="s">
        <v>26</v>
      </c>
      <c r="B3200" s="26">
        <v>55720</v>
      </c>
    </row>
    <row r="3201" spans="1:2" x14ac:dyDescent="0.3">
      <c r="A3201" s="29" t="s">
        <v>26</v>
      </c>
      <c r="B3201" s="29">
        <v>45642</v>
      </c>
    </row>
    <row r="3202" spans="1:2" x14ac:dyDescent="0.3">
      <c r="A3202" s="26" t="s">
        <v>26</v>
      </c>
      <c r="B3202" s="26">
        <v>68414</v>
      </c>
    </row>
    <row r="3203" spans="1:2" x14ac:dyDescent="0.3">
      <c r="A3203" s="29" t="s">
        <v>26</v>
      </c>
      <c r="B3203" s="29">
        <v>56777</v>
      </c>
    </row>
    <row r="3204" spans="1:2" x14ac:dyDescent="0.3">
      <c r="A3204" s="26" t="s">
        <v>26</v>
      </c>
      <c r="B3204" s="26">
        <v>59156</v>
      </c>
    </row>
    <row r="3205" spans="1:2" x14ac:dyDescent="0.3">
      <c r="A3205" s="29" t="s">
        <v>65</v>
      </c>
      <c r="B3205" s="29">
        <v>38342</v>
      </c>
    </row>
    <row r="3206" spans="1:2" x14ac:dyDescent="0.3">
      <c r="A3206" s="26" t="s">
        <v>65</v>
      </c>
      <c r="B3206" s="26">
        <v>41051</v>
      </c>
    </row>
    <row r="3207" spans="1:2" x14ac:dyDescent="0.3">
      <c r="A3207" s="29" t="s">
        <v>26</v>
      </c>
      <c r="B3207" s="29">
        <v>31609</v>
      </c>
    </row>
    <row r="3208" spans="1:2" x14ac:dyDescent="0.3">
      <c r="A3208" s="26" t="s">
        <v>26</v>
      </c>
      <c r="B3208" s="26">
        <v>47960</v>
      </c>
    </row>
    <row r="3209" spans="1:2" x14ac:dyDescent="0.3">
      <c r="A3209" s="29" t="s">
        <v>26</v>
      </c>
      <c r="B3209" s="29">
        <v>43573</v>
      </c>
    </row>
    <row r="3210" spans="1:2" x14ac:dyDescent="0.3">
      <c r="A3210" s="26" t="s">
        <v>26</v>
      </c>
      <c r="B3210" s="26">
        <v>68086</v>
      </c>
    </row>
    <row r="3211" spans="1:2" x14ac:dyDescent="0.3">
      <c r="A3211" s="29" t="s">
        <v>65</v>
      </c>
      <c r="B3211" s="29">
        <v>34959</v>
      </c>
    </row>
    <row r="3212" spans="1:2" x14ac:dyDescent="0.3">
      <c r="A3212" s="26" t="s">
        <v>26</v>
      </c>
      <c r="B3212" s="26">
        <v>40360</v>
      </c>
    </row>
    <row r="3213" spans="1:2" x14ac:dyDescent="0.3">
      <c r="A3213" s="29" t="s">
        <v>26</v>
      </c>
      <c r="B3213" s="29">
        <v>53306</v>
      </c>
    </row>
    <row r="3214" spans="1:2" x14ac:dyDescent="0.3">
      <c r="A3214" s="26" t="s">
        <v>26</v>
      </c>
      <c r="B3214" s="26">
        <v>41152</v>
      </c>
    </row>
    <row r="3215" spans="1:2" x14ac:dyDescent="0.3">
      <c r="A3215" s="29" t="s">
        <v>26</v>
      </c>
      <c r="B3215" s="29">
        <v>46737</v>
      </c>
    </row>
    <row r="3216" spans="1:2" x14ac:dyDescent="0.3">
      <c r="A3216" s="26" t="s">
        <v>26</v>
      </c>
      <c r="B3216" s="26">
        <v>49149</v>
      </c>
    </row>
    <row r="3217" spans="1:2" x14ac:dyDescent="0.3">
      <c r="A3217" s="29" t="s">
        <v>26</v>
      </c>
      <c r="B3217" s="29">
        <v>33797</v>
      </c>
    </row>
    <row r="3218" spans="1:2" x14ac:dyDescent="0.3">
      <c r="A3218" s="26" t="s">
        <v>26</v>
      </c>
      <c r="B3218" s="26">
        <v>36114</v>
      </c>
    </row>
    <row r="3219" spans="1:2" x14ac:dyDescent="0.3">
      <c r="A3219" s="29" t="s">
        <v>65</v>
      </c>
      <c r="B3219" s="29">
        <v>40056</v>
      </c>
    </row>
    <row r="3220" spans="1:2" x14ac:dyDescent="0.3">
      <c r="A3220" s="26" t="s">
        <v>26</v>
      </c>
      <c r="B3220" s="26">
        <v>53606</v>
      </c>
    </row>
    <row r="3221" spans="1:2" x14ac:dyDescent="0.3">
      <c r="A3221" s="29" t="s">
        <v>26</v>
      </c>
      <c r="B3221" s="29">
        <v>56444</v>
      </c>
    </row>
    <row r="3222" spans="1:2" x14ac:dyDescent="0.3">
      <c r="A3222" s="26" t="s">
        <v>65</v>
      </c>
      <c r="B3222" s="26">
        <v>38321</v>
      </c>
    </row>
    <row r="3223" spans="1:2" x14ac:dyDescent="0.3">
      <c r="A3223" s="29" t="s">
        <v>26</v>
      </c>
      <c r="B3223" s="29">
        <v>32486</v>
      </c>
    </row>
    <row r="3224" spans="1:2" x14ac:dyDescent="0.3">
      <c r="A3224" s="26" t="s">
        <v>26</v>
      </c>
      <c r="B3224" s="26">
        <v>36536</v>
      </c>
    </row>
    <row r="3225" spans="1:2" x14ac:dyDescent="0.3">
      <c r="A3225" s="29" t="s">
        <v>26</v>
      </c>
      <c r="B3225" s="29">
        <v>35966</v>
      </c>
    </row>
    <row r="3226" spans="1:2" x14ac:dyDescent="0.3">
      <c r="A3226" s="26" t="s">
        <v>26</v>
      </c>
      <c r="B3226" s="26">
        <v>54025</v>
      </c>
    </row>
    <row r="3227" spans="1:2" x14ac:dyDescent="0.3">
      <c r="A3227" s="29" t="s">
        <v>26</v>
      </c>
      <c r="B3227" s="29">
        <v>27395</v>
      </c>
    </row>
    <row r="3228" spans="1:2" x14ac:dyDescent="0.3">
      <c r="A3228" s="26" t="s">
        <v>26</v>
      </c>
      <c r="B3228" s="26">
        <v>61870</v>
      </c>
    </row>
    <row r="3229" spans="1:2" x14ac:dyDescent="0.3">
      <c r="A3229" s="29" t="s">
        <v>26</v>
      </c>
      <c r="B3229" s="29">
        <v>46295</v>
      </c>
    </row>
    <row r="3230" spans="1:2" x14ac:dyDescent="0.3">
      <c r="A3230" s="26" t="s">
        <v>26</v>
      </c>
      <c r="B3230" s="26">
        <v>71311</v>
      </c>
    </row>
    <row r="3231" spans="1:2" x14ac:dyDescent="0.3">
      <c r="A3231" s="29" t="s">
        <v>26</v>
      </c>
      <c r="B3231" s="29">
        <v>38261</v>
      </c>
    </row>
    <row r="3232" spans="1:2" x14ac:dyDescent="0.3">
      <c r="A3232" s="26" t="s">
        <v>65</v>
      </c>
      <c r="B3232" s="26">
        <v>59670</v>
      </c>
    </row>
    <row r="3233" spans="1:2" x14ac:dyDescent="0.3">
      <c r="A3233" s="29" t="s">
        <v>26</v>
      </c>
      <c r="B3233" s="29">
        <v>50355</v>
      </c>
    </row>
    <row r="3234" spans="1:2" x14ac:dyDescent="0.3">
      <c r="A3234" s="26" t="s">
        <v>26</v>
      </c>
      <c r="B3234" s="26">
        <v>32712</v>
      </c>
    </row>
    <row r="3235" spans="1:2" x14ac:dyDescent="0.3">
      <c r="A3235" s="29" t="s">
        <v>26</v>
      </c>
      <c r="B3235" s="29">
        <v>43605</v>
      </c>
    </row>
    <row r="3236" spans="1:2" x14ac:dyDescent="0.3">
      <c r="A3236" s="26" t="s">
        <v>65</v>
      </c>
      <c r="B3236" s="26">
        <v>47483</v>
      </c>
    </row>
    <row r="3237" spans="1:2" x14ac:dyDescent="0.3">
      <c r="A3237" s="29" t="s">
        <v>26</v>
      </c>
      <c r="B3237" s="29">
        <v>47610</v>
      </c>
    </row>
    <row r="3238" spans="1:2" x14ac:dyDescent="0.3">
      <c r="A3238" s="26" t="s">
        <v>26</v>
      </c>
      <c r="B3238" s="26">
        <v>45302</v>
      </c>
    </row>
    <row r="3239" spans="1:2" x14ac:dyDescent="0.3">
      <c r="A3239" s="29" t="s">
        <v>65</v>
      </c>
      <c r="B3239" s="29">
        <v>48724</v>
      </c>
    </row>
    <row r="3240" spans="1:2" x14ac:dyDescent="0.3">
      <c r="A3240" s="26" t="s">
        <v>26</v>
      </c>
      <c r="B3240" s="26">
        <v>42182</v>
      </c>
    </row>
    <row r="3241" spans="1:2" x14ac:dyDescent="0.3">
      <c r="A3241" s="29" t="s">
        <v>26</v>
      </c>
      <c r="B3241" s="29">
        <v>38749</v>
      </c>
    </row>
    <row r="3242" spans="1:2" x14ac:dyDescent="0.3">
      <c r="A3242" s="26" t="s">
        <v>26</v>
      </c>
      <c r="B3242" s="26">
        <v>50186</v>
      </c>
    </row>
    <row r="3243" spans="1:2" x14ac:dyDescent="0.3">
      <c r="A3243" s="29" t="s">
        <v>26</v>
      </c>
      <c r="B3243" s="29">
        <v>39808</v>
      </c>
    </row>
    <row r="3244" spans="1:2" x14ac:dyDescent="0.3">
      <c r="A3244" s="26" t="s">
        <v>26</v>
      </c>
      <c r="B3244" s="26">
        <v>43282</v>
      </c>
    </row>
    <row r="3245" spans="1:2" x14ac:dyDescent="0.3">
      <c r="A3245" s="29" t="s">
        <v>26</v>
      </c>
      <c r="B3245" s="29">
        <v>40824</v>
      </c>
    </row>
    <row r="3246" spans="1:2" x14ac:dyDescent="0.3">
      <c r="A3246" s="26" t="s">
        <v>26</v>
      </c>
      <c r="B3246" s="26">
        <v>46764</v>
      </c>
    </row>
    <row r="3247" spans="1:2" x14ac:dyDescent="0.3">
      <c r="A3247" s="29" t="s">
        <v>26</v>
      </c>
      <c r="B3247" s="29">
        <v>48347</v>
      </c>
    </row>
    <row r="3248" spans="1:2" x14ac:dyDescent="0.3">
      <c r="A3248" s="26" t="s">
        <v>26</v>
      </c>
      <c r="B3248" s="26">
        <v>55351</v>
      </c>
    </row>
    <row r="3249" spans="1:2" x14ac:dyDescent="0.3">
      <c r="A3249" s="29" t="s">
        <v>65</v>
      </c>
      <c r="B3249" s="29">
        <v>46309</v>
      </c>
    </row>
    <row r="3250" spans="1:2" x14ac:dyDescent="0.3">
      <c r="A3250" s="26" t="s">
        <v>26</v>
      </c>
      <c r="B3250" s="26">
        <v>38164</v>
      </c>
    </row>
    <row r="3251" spans="1:2" x14ac:dyDescent="0.3">
      <c r="A3251" s="29" t="s">
        <v>26</v>
      </c>
      <c r="B3251" s="29">
        <v>52333</v>
      </c>
    </row>
    <row r="3252" spans="1:2" x14ac:dyDescent="0.3">
      <c r="A3252" s="26" t="s">
        <v>65</v>
      </c>
      <c r="B3252" s="26">
        <v>52103</v>
      </c>
    </row>
    <row r="3253" spans="1:2" x14ac:dyDescent="0.3">
      <c r="A3253" s="29" t="s">
        <v>26</v>
      </c>
      <c r="B3253" s="29">
        <v>54021</v>
      </c>
    </row>
    <row r="3254" spans="1:2" x14ac:dyDescent="0.3">
      <c r="A3254" s="26" t="s">
        <v>26</v>
      </c>
      <c r="B3254" s="26">
        <v>37269</v>
      </c>
    </row>
    <row r="3255" spans="1:2" x14ac:dyDescent="0.3">
      <c r="A3255" s="29" t="s">
        <v>26</v>
      </c>
      <c r="B3255" s="29">
        <v>60164</v>
      </c>
    </row>
    <row r="3256" spans="1:2" x14ac:dyDescent="0.3">
      <c r="A3256" s="26" t="s">
        <v>26</v>
      </c>
      <c r="B3256" s="26">
        <v>58959</v>
      </c>
    </row>
    <row r="3257" spans="1:2" x14ac:dyDescent="0.3">
      <c r="A3257" s="29" t="s">
        <v>26</v>
      </c>
      <c r="B3257" s="29">
        <v>37260</v>
      </c>
    </row>
    <row r="3258" spans="1:2" x14ac:dyDescent="0.3">
      <c r="A3258" s="26" t="s">
        <v>26</v>
      </c>
      <c r="B3258" s="26">
        <v>47088</v>
      </c>
    </row>
    <row r="3259" spans="1:2" x14ac:dyDescent="0.3">
      <c r="A3259" s="29" t="s">
        <v>26</v>
      </c>
      <c r="B3259" s="29">
        <v>43999</v>
      </c>
    </row>
    <row r="3260" spans="1:2" x14ac:dyDescent="0.3">
      <c r="A3260" s="26" t="s">
        <v>65</v>
      </c>
      <c r="B3260" s="26">
        <v>60902</v>
      </c>
    </row>
    <row r="3261" spans="1:2" x14ac:dyDescent="0.3">
      <c r="A3261" s="29" t="s">
        <v>26</v>
      </c>
      <c r="B3261" s="29">
        <v>46882</v>
      </c>
    </row>
    <row r="3262" spans="1:2" x14ac:dyDescent="0.3">
      <c r="A3262" s="26" t="s">
        <v>26</v>
      </c>
      <c r="B3262" s="26">
        <v>48839</v>
      </c>
    </row>
    <row r="3263" spans="1:2" x14ac:dyDescent="0.3">
      <c r="A3263" s="29" t="s">
        <v>65</v>
      </c>
      <c r="B3263" s="29">
        <v>37178</v>
      </c>
    </row>
    <row r="3264" spans="1:2" x14ac:dyDescent="0.3">
      <c r="A3264" s="26" t="s">
        <v>26</v>
      </c>
      <c r="B3264" s="26">
        <v>43813</v>
      </c>
    </row>
    <row r="3265" spans="1:2" x14ac:dyDescent="0.3">
      <c r="A3265" s="29" t="s">
        <v>26</v>
      </c>
      <c r="B3265" s="29">
        <v>57413</v>
      </c>
    </row>
    <row r="3266" spans="1:2" x14ac:dyDescent="0.3">
      <c r="A3266" s="26" t="s">
        <v>26</v>
      </c>
      <c r="B3266" s="26">
        <v>43349</v>
      </c>
    </row>
    <row r="3267" spans="1:2" x14ac:dyDescent="0.3">
      <c r="A3267" s="29" t="s">
        <v>65</v>
      </c>
      <c r="B3267" s="29">
        <v>34998</v>
      </c>
    </row>
    <row r="3268" spans="1:2" x14ac:dyDescent="0.3">
      <c r="A3268" s="26" t="s">
        <v>26</v>
      </c>
      <c r="B3268" s="26">
        <v>32969</v>
      </c>
    </row>
    <row r="3269" spans="1:2" x14ac:dyDescent="0.3">
      <c r="A3269" s="29" t="s">
        <v>26</v>
      </c>
      <c r="B3269" s="29">
        <v>53118</v>
      </c>
    </row>
    <row r="3270" spans="1:2" x14ac:dyDescent="0.3">
      <c r="A3270" s="26" t="s">
        <v>26</v>
      </c>
      <c r="B3270" s="26">
        <v>54490</v>
      </c>
    </row>
    <row r="3271" spans="1:2" x14ac:dyDescent="0.3">
      <c r="A3271" s="29" t="s">
        <v>65</v>
      </c>
      <c r="B3271" s="29">
        <v>27609</v>
      </c>
    </row>
    <row r="3272" spans="1:2" x14ac:dyDescent="0.3">
      <c r="A3272" s="26" t="s">
        <v>65</v>
      </c>
      <c r="B3272" s="26">
        <v>52977</v>
      </c>
    </row>
    <row r="3273" spans="1:2" x14ac:dyDescent="0.3">
      <c r="A3273" s="29" t="s">
        <v>26</v>
      </c>
      <c r="B3273" s="29">
        <v>43815</v>
      </c>
    </row>
    <row r="3274" spans="1:2" x14ac:dyDescent="0.3">
      <c r="A3274" s="26" t="s">
        <v>65</v>
      </c>
      <c r="B3274" s="26">
        <v>47748</v>
      </c>
    </row>
    <row r="3275" spans="1:2" x14ac:dyDescent="0.3">
      <c r="A3275" s="29" t="s">
        <v>26</v>
      </c>
      <c r="B3275" s="29">
        <v>34574</v>
      </c>
    </row>
    <row r="3276" spans="1:2" x14ac:dyDescent="0.3">
      <c r="A3276" s="26" t="s">
        <v>26</v>
      </c>
      <c r="B3276" s="26">
        <v>30478</v>
      </c>
    </row>
    <row r="3277" spans="1:2" x14ac:dyDescent="0.3">
      <c r="A3277" s="29" t="s">
        <v>26</v>
      </c>
      <c r="B3277" s="29">
        <v>38602</v>
      </c>
    </row>
    <row r="3278" spans="1:2" x14ac:dyDescent="0.3">
      <c r="A3278" s="26" t="s">
        <v>26</v>
      </c>
      <c r="B3278" s="26">
        <v>34912</v>
      </c>
    </row>
    <row r="3279" spans="1:2" x14ac:dyDescent="0.3">
      <c r="A3279" s="29" t="s">
        <v>26</v>
      </c>
      <c r="B3279" s="29">
        <v>33152</v>
      </c>
    </row>
    <row r="3280" spans="1:2" x14ac:dyDescent="0.3">
      <c r="A3280" s="26" t="s">
        <v>26</v>
      </c>
      <c r="B3280" s="26">
        <v>54613</v>
      </c>
    </row>
    <row r="3281" spans="1:2" x14ac:dyDescent="0.3">
      <c r="A3281" s="29" t="s">
        <v>26</v>
      </c>
      <c r="B3281" s="29">
        <v>46565</v>
      </c>
    </row>
    <row r="3282" spans="1:2" x14ac:dyDescent="0.3">
      <c r="A3282" s="26" t="s">
        <v>26</v>
      </c>
      <c r="B3282" s="26">
        <v>30810</v>
      </c>
    </row>
    <row r="3283" spans="1:2" x14ac:dyDescent="0.3">
      <c r="A3283" s="29" t="s">
        <v>65</v>
      </c>
      <c r="B3283" s="29">
        <v>67131</v>
      </c>
    </row>
    <row r="3284" spans="1:2" x14ac:dyDescent="0.3">
      <c r="A3284" s="26" t="s">
        <v>26</v>
      </c>
      <c r="B3284" s="26">
        <v>43794</v>
      </c>
    </row>
    <row r="3285" spans="1:2" x14ac:dyDescent="0.3">
      <c r="A3285" s="29" t="s">
        <v>26</v>
      </c>
      <c r="B3285" s="29">
        <v>47595</v>
      </c>
    </row>
    <row r="3286" spans="1:2" x14ac:dyDescent="0.3">
      <c r="A3286" s="26" t="s">
        <v>26</v>
      </c>
      <c r="B3286" s="26">
        <v>38730</v>
      </c>
    </row>
    <row r="3287" spans="1:2" x14ac:dyDescent="0.3">
      <c r="A3287" s="29" t="s">
        <v>26</v>
      </c>
      <c r="B3287" s="29">
        <v>40625</v>
      </c>
    </row>
    <row r="3288" spans="1:2" x14ac:dyDescent="0.3">
      <c r="A3288" s="26" t="s">
        <v>26</v>
      </c>
      <c r="B3288" s="26">
        <v>40824</v>
      </c>
    </row>
    <row r="3289" spans="1:2" x14ac:dyDescent="0.3">
      <c r="A3289" s="29" t="s">
        <v>26</v>
      </c>
      <c r="B3289" s="29">
        <v>50143</v>
      </c>
    </row>
    <row r="3290" spans="1:2" x14ac:dyDescent="0.3">
      <c r="A3290" s="26" t="s">
        <v>26</v>
      </c>
      <c r="B3290" s="26">
        <v>46483</v>
      </c>
    </row>
    <row r="3291" spans="1:2" x14ac:dyDescent="0.3">
      <c r="A3291" s="29" t="s">
        <v>26</v>
      </c>
      <c r="B3291" s="29">
        <v>39567</v>
      </c>
    </row>
    <row r="3292" spans="1:2" x14ac:dyDescent="0.3">
      <c r="A3292" s="26" t="s">
        <v>26</v>
      </c>
      <c r="B3292" s="26">
        <v>40843</v>
      </c>
    </row>
    <row r="3293" spans="1:2" x14ac:dyDescent="0.3">
      <c r="A3293" s="29" t="s">
        <v>26</v>
      </c>
      <c r="B3293" s="29">
        <v>37676</v>
      </c>
    </row>
    <row r="3294" spans="1:2" x14ac:dyDescent="0.3">
      <c r="A3294" s="26" t="s">
        <v>26</v>
      </c>
      <c r="B3294" s="26">
        <v>41512</v>
      </c>
    </row>
    <row r="3295" spans="1:2" x14ac:dyDescent="0.3">
      <c r="A3295" s="29" t="s">
        <v>26</v>
      </c>
      <c r="B3295" s="29">
        <v>39137</v>
      </c>
    </row>
    <row r="3296" spans="1:2" x14ac:dyDescent="0.3">
      <c r="A3296" s="26" t="s">
        <v>26</v>
      </c>
      <c r="B3296" s="26">
        <v>45033</v>
      </c>
    </row>
    <row r="3297" spans="1:2" x14ac:dyDescent="0.3">
      <c r="A3297" s="29" t="s">
        <v>26</v>
      </c>
      <c r="B3297" s="29">
        <v>51230</v>
      </c>
    </row>
    <row r="3298" spans="1:2" x14ac:dyDescent="0.3">
      <c r="A3298" s="26" t="s">
        <v>26</v>
      </c>
      <c r="B3298" s="26">
        <v>32401</v>
      </c>
    </row>
    <row r="3299" spans="1:2" x14ac:dyDescent="0.3">
      <c r="A3299" s="29" t="s">
        <v>26</v>
      </c>
      <c r="B3299" s="29">
        <v>25254</v>
      </c>
    </row>
    <row r="3300" spans="1:2" x14ac:dyDescent="0.3">
      <c r="A3300" s="26" t="s">
        <v>26</v>
      </c>
      <c r="B3300" s="26">
        <v>59683</v>
      </c>
    </row>
    <row r="3301" spans="1:2" x14ac:dyDescent="0.3">
      <c r="A3301" s="29" t="s">
        <v>26</v>
      </c>
      <c r="B3301" s="29">
        <v>43236</v>
      </c>
    </row>
    <row r="3302" spans="1:2" x14ac:dyDescent="0.3">
      <c r="A3302" s="26" t="s">
        <v>26</v>
      </c>
      <c r="B3302" s="26">
        <v>46149</v>
      </c>
    </row>
    <row r="3303" spans="1:2" x14ac:dyDescent="0.3">
      <c r="A3303" s="29" t="s">
        <v>65</v>
      </c>
      <c r="B3303" s="29">
        <v>58952</v>
      </c>
    </row>
    <row r="3304" spans="1:2" x14ac:dyDescent="0.3">
      <c r="A3304" s="26" t="s">
        <v>26</v>
      </c>
      <c r="B3304" s="26">
        <v>57045</v>
      </c>
    </row>
    <row r="3305" spans="1:2" x14ac:dyDescent="0.3">
      <c r="A3305" s="29" t="s">
        <v>65</v>
      </c>
      <c r="B3305" s="29">
        <v>43483</v>
      </c>
    </row>
    <row r="3306" spans="1:2" x14ac:dyDescent="0.3">
      <c r="A3306" s="26" t="s">
        <v>26</v>
      </c>
      <c r="B3306" s="26">
        <v>54916</v>
      </c>
    </row>
    <row r="3307" spans="1:2" x14ac:dyDescent="0.3">
      <c r="A3307" s="29" t="s">
        <v>26</v>
      </c>
      <c r="B3307" s="29">
        <v>38501</v>
      </c>
    </row>
    <row r="3308" spans="1:2" x14ac:dyDescent="0.3">
      <c r="A3308" s="26" t="s">
        <v>26</v>
      </c>
      <c r="B3308" s="26">
        <v>57132</v>
      </c>
    </row>
    <row r="3309" spans="1:2" x14ac:dyDescent="0.3">
      <c r="A3309" s="29" t="s">
        <v>26</v>
      </c>
      <c r="B3309" s="29">
        <v>31372</v>
      </c>
    </row>
    <row r="3310" spans="1:2" x14ac:dyDescent="0.3">
      <c r="A3310" s="26" t="s">
        <v>26</v>
      </c>
      <c r="B3310" s="26">
        <v>31669</v>
      </c>
    </row>
    <row r="3311" spans="1:2" x14ac:dyDescent="0.3">
      <c r="A3311" s="29" t="s">
        <v>26</v>
      </c>
      <c r="B3311" s="29">
        <v>46888</v>
      </c>
    </row>
    <row r="3312" spans="1:2" x14ac:dyDescent="0.3">
      <c r="A3312" s="26" t="s">
        <v>26</v>
      </c>
      <c r="B3312" s="26">
        <v>36374</v>
      </c>
    </row>
    <row r="3313" spans="1:2" x14ac:dyDescent="0.3">
      <c r="A3313" s="29" t="s">
        <v>26</v>
      </c>
      <c r="B3313" s="29">
        <v>32191</v>
      </c>
    </row>
    <row r="3314" spans="1:2" x14ac:dyDescent="0.3">
      <c r="A3314" s="26" t="s">
        <v>26</v>
      </c>
      <c r="B3314" s="26">
        <v>42309</v>
      </c>
    </row>
    <row r="3315" spans="1:2" x14ac:dyDescent="0.3">
      <c r="A3315" s="29" t="s">
        <v>26</v>
      </c>
      <c r="B3315" s="29">
        <v>40228</v>
      </c>
    </row>
    <row r="3316" spans="1:2" x14ac:dyDescent="0.3">
      <c r="A3316" s="26" t="s">
        <v>26</v>
      </c>
      <c r="B3316" s="26">
        <v>68252</v>
      </c>
    </row>
    <row r="3317" spans="1:2" x14ac:dyDescent="0.3">
      <c r="A3317" s="29" t="s">
        <v>26</v>
      </c>
      <c r="B3317" s="29">
        <v>37458</v>
      </c>
    </row>
    <row r="3318" spans="1:2" x14ac:dyDescent="0.3">
      <c r="A3318" s="26" t="s">
        <v>26</v>
      </c>
      <c r="B3318" s="26">
        <v>36290</v>
      </c>
    </row>
    <row r="3319" spans="1:2" x14ac:dyDescent="0.3">
      <c r="A3319" s="29" t="s">
        <v>65</v>
      </c>
      <c r="B3319" s="29">
        <v>64362</v>
      </c>
    </row>
    <row r="3320" spans="1:2" x14ac:dyDescent="0.3">
      <c r="A3320" s="26" t="s">
        <v>26</v>
      </c>
      <c r="B3320" s="26">
        <v>45001</v>
      </c>
    </row>
    <row r="3321" spans="1:2" x14ac:dyDescent="0.3">
      <c r="A3321" s="29" t="s">
        <v>26</v>
      </c>
      <c r="B3321" s="29">
        <v>39619</v>
      </c>
    </row>
    <row r="3322" spans="1:2" x14ac:dyDescent="0.3">
      <c r="A3322" s="26" t="s">
        <v>26</v>
      </c>
      <c r="B3322" s="26">
        <v>49054</v>
      </c>
    </row>
    <row r="3323" spans="1:2" x14ac:dyDescent="0.3">
      <c r="A3323" s="29" t="s">
        <v>26</v>
      </c>
      <c r="B3323" s="29">
        <v>39385</v>
      </c>
    </row>
    <row r="3324" spans="1:2" x14ac:dyDescent="0.3">
      <c r="A3324" s="26" t="s">
        <v>26</v>
      </c>
      <c r="B3324" s="26">
        <v>42107</v>
      </c>
    </row>
    <row r="3325" spans="1:2" x14ac:dyDescent="0.3">
      <c r="A3325" s="29" t="s">
        <v>26</v>
      </c>
      <c r="B3325" s="29">
        <v>48926</v>
      </c>
    </row>
    <row r="3326" spans="1:2" x14ac:dyDescent="0.3">
      <c r="A3326" s="26" t="s">
        <v>65</v>
      </c>
      <c r="B3326" s="26">
        <v>45701</v>
      </c>
    </row>
    <row r="3327" spans="1:2" x14ac:dyDescent="0.3">
      <c r="A3327" s="29" t="s">
        <v>26</v>
      </c>
      <c r="B3327" s="29">
        <v>39871</v>
      </c>
    </row>
    <row r="3328" spans="1:2" x14ac:dyDescent="0.3">
      <c r="A3328" s="26" t="s">
        <v>26</v>
      </c>
      <c r="B3328" s="26">
        <v>57431</v>
      </c>
    </row>
    <row r="3329" spans="1:2" x14ac:dyDescent="0.3">
      <c r="A3329" s="29" t="s">
        <v>65</v>
      </c>
      <c r="B3329" s="29">
        <v>39603</v>
      </c>
    </row>
    <row r="3330" spans="1:2" x14ac:dyDescent="0.3">
      <c r="A3330" s="26" t="s">
        <v>26</v>
      </c>
      <c r="B3330" s="26">
        <v>47987</v>
      </c>
    </row>
    <row r="3331" spans="1:2" x14ac:dyDescent="0.3">
      <c r="A3331" s="29" t="s">
        <v>26</v>
      </c>
      <c r="B3331" s="29">
        <v>47310</v>
      </c>
    </row>
    <row r="3332" spans="1:2" x14ac:dyDescent="0.3">
      <c r="A3332" s="26" t="s">
        <v>26</v>
      </c>
      <c r="B3332" s="26">
        <v>58920</v>
      </c>
    </row>
    <row r="3333" spans="1:2" x14ac:dyDescent="0.3">
      <c r="A3333" s="29" t="s">
        <v>26</v>
      </c>
      <c r="B3333" s="29">
        <v>36094</v>
      </c>
    </row>
    <row r="3334" spans="1:2" x14ac:dyDescent="0.3">
      <c r="A3334" s="26" t="s">
        <v>65</v>
      </c>
      <c r="B3334" s="26">
        <v>41453</v>
      </c>
    </row>
    <row r="3335" spans="1:2" x14ac:dyDescent="0.3">
      <c r="A3335" s="29" t="s">
        <v>26</v>
      </c>
      <c r="B3335" s="29">
        <v>34963</v>
      </c>
    </row>
    <row r="3336" spans="1:2" x14ac:dyDescent="0.3">
      <c r="A3336" s="26" t="s">
        <v>26</v>
      </c>
      <c r="B3336" s="26">
        <v>65598</v>
      </c>
    </row>
    <row r="3337" spans="1:2" x14ac:dyDescent="0.3">
      <c r="A3337" s="29" t="s">
        <v>26</v>
      </c>
      <c r="B3337" s="29">
        <v>41635</v>
      </c>
    </row>
    <row r="3338" spans="1:2" x14ac:dyDescent="0.3">
      <c r="A3338" s="26" t="s">
        <v>65</v>
      </c>
      <c r="B3338" s="26">
        <v>38291</v>
      </c>
    </row>
    <row r="3339" spans="1:2" x14ac:dyDescent="0.3">
      <c r="A3339" s="29" t="s">
        <v>26</v>
      </c>
      <c r="B3339" s="29">
        <v>68845</v>
      </c>
    </row>
    <row r="3340" spans="1:2" x14ac:dyDescent="0.3">
      <c r="A3340" s="26" t="s">
        <v>26</v>
      </c>
      <c r="B3340" s="26">
        <v>30268</v>
      </c>
    </row>
    <row r="3341" spans="1:2" x14ac:dyDescent="0.3">
      <c r="A3341" s="29" t="s">
        <v>26</v>
      </c>
      <c r="B3341" s="29">
        <v>32629</v>
      </c>
    </row>
    <row r="3342" spans="1:2" x14ac:dyDescent="0.3">
      <c r="A3342" s="26" t="s">
        <v>26</v>
      </c>
      <c r="B3342" s="26">
        <v>42764</v>
      </c>
    </row>
    <row r="3343" spans="1:2" x14ac:dyDescent="0.3">
      <c r="A3343" s="29" t="s">
        <v>26</v>
      </c>
      <c r="B3343" s="29">
        <v>56810</v>
      </c>
    </row>
    <row r="3344" spans="1:2" x14ac:dyDescent="0.3">
      <c r="A3344" s="26" t="s">
        <v>26</v>
      </c>
      <c r="B3344" s="26">
        <v>41815</v>
      </c>
    </row>
    <row r="3345" spans="1:2" x14ac:dyDescent="0.3">
      <c r="A3345" s="29" t="s">
        <v>26</v>
      </c>
      <c r="B3345" s="29">
        <v>32610</v>
      </c>
    </row>
    <row r="3346" spans="1:2" x14ac:dyDescent="0.3">
      <c r="A3346" s="26" t="s">
        <v>65</v>
      </c>
      <c r="B3346" s="26">
        <v>61455</v>
      </c>
    </row>
    <row r="3347" spans="1:2" x14ac:dyDescent="0.3">
      <c r="A3347" s="29" t="s">
        <v>26</v>
      </c>
      <c r="B3347" s="29">
        <v>43427</v>
      </c>
    </row>
    <row r="3348" spans="1:2" x14ac:dyDescent="0.3">
      <c r="A3348" s="26" t="s">
        <v>65</v>
      </c>
      <c r="B3348" s="26">
        <v>44768</v>
      </c>
    </row>
    <row r="3349" spans="1:2" x14ac:dyDescent="0.3">
      <c r="A3349" s="29" t="s">
        <v>26</v>
      </c>
      <c r="B3349" s="29">
        <v>45816</v>
      </c>
    </row>
    <row r="3350" spans="1:2" x14ac:dyDescent="0.3">
      <c r="A3350" s="26" t="s">
        <v>26</v>
      </c>
      <c r="B3350" s="26">
        <v>34012</v>
      </c>
    </row>
    <row r="3351" spans="1:2" x14ac:dyDescent="0.3">
      <c r="A3351" s="29" t="s">
        <v>26</v>
      </c>
      <c r="B3351" s="29">
        <v>38415</v>
      </c>
    </row>
    <row r="3352" spans="1:2" x14ac:dyDescent="0.3">
      <c r="A3352" s="26" t="s">
        <v>26</v>
      </c>
      <c r="B3352" s="26">
        <v>48657</v>
      </c>
    </row>
    <row r="3353" spans="1:2" x14ac:dyDescent="0.3">
      <c r="A3353" s="29" t="s">
        <v>26</v>
      </c>
      <c r="B3353" s="29">
        <v>56781</v>
      </c>
    </row>
    <row r="3354" spans="1:2" x14ac:dyDescent="0.3">
      <c r="A3354" s="26" t="s">
        <v>26</v>
      </c>
      <c r="B3354" s="26">
        <v>34725</v>
      </c>
    </row>
    <row r="3355" spans="1:2" x14ac:dyDescent="0.3">
      <c r="A3355" s="29" t="s">
        <v>26</v>
      </c>
      <c r="B3355" s="29">
        <v>41501</v>
      </c>
    </row>
    <row r="3356" spans="1:2" x14ac:dyDescent="0.3">
      <c r="A3356" s="26" t="s">
        <v>26</v>
      </c>
      <c r="B3356" s="26">
        <v>50058</v>
      </c>
    </row>
    <row r="3357" spans="1:2" x14ac:dyDescent="0.3">
      <c r="A3357" s="29" t="s">
        <v>26</v>
      </c>
      <c r="B3357" s="29">
        <v>40679</v>
      </c>
    </row>
    <row r="3358" spans="1:2" x14ac:dyDescent="0.3">
      <c r="A3358" s="26" t="s">
        <v>26</v>
      </c>
      <c r="B3358" s="26">
        <v>43114</v>
      </c>
    </row>
    <row r="3359" spans="1:2" x14ac:dyDescent="0.3">
      <c r="A3359" s="29" t="s">
        <v>26</v>
      </c>
      <c r="B3359" s="29">
        <v>62692</v>
      </c>
    </row>
    <row r="3360" spans="1:2" x14ac:dyDescent="0.3">
      <c r="A3360" s="26" t="s">
        <v>26</v>
      </c>
      <c r="B3360" s="26">
        <v>48481</v>
      </c>
    </row>
    <row r="3361" spans="1:2" x14ac:dyDescent="0.3">
      <c r="A3361" s="29" t="s">
        <v>26</v>
      </c>
      <c r="B3361" s="29">
        <v>47381</v>
      </c>
    </row>
    <row r="3362" spans="1:2" x14ac:dyDescent="0.3">
      <c r="A3362" s="26" t="s">
        <v>26</v>
      </c>
      <c r="B3362" s="26">
        <v>44246</v>
      </c>
    </row>
    <row r="3363" spans="1:2" x14ac:dyDescent="0.3">
      <c r="A3363" s="29" t="s">
        <v>26</v>
      </c>
      <c r="B3363" s="29">
        <v>48841</v>
      </c>
    </row>
    <row r="3364" spans="1:2" x14ac:dyDescent="0.3">
      <c r="A3364" s="26" t="s">
        <v>26</v>
      </c>
      <c r="B3364" s="26">
        <v>27375</v>
      </c>
    </row>
    <row r="3365" spans="1:2" x14ac:dyDescent="0.3">
      <c r="A3365" s="29" t="s">
        <v>26</v>
      </c>
      <c r="B3365" s="29">
        <v>35839</v>
      </c>
    </row>
    <row r="3366" spans="1:2" x14ac:dyDescent="0.3">
      <c r="A3366" s="26" t="s">
        <v>65</v>
      </c>
      <c r="B3366" s="26">
        <v>56051</v>
      </c>
    </row>
    <row r="3367" spans="1:2" x14ac:dyDescent="0.3">
      <c r="A3367" s="29" t="s">
        <v>26</v>
      </c>
      <c r="B3367" s="29">
        <v>55274</v>
      </c>
    </row>
    <row r="3368" spans="1:2" x14ac:dyDescent="0.3">
      <c r="A3368" s="26" t="s">
        <v>65</v>
      </c>
      <c r="B3368" s="26">
        <v>43819</v>
      </c>
    </row>
    <row r="3369" spans="1:2" x14ac:dyDescent="0.3">
      <c r="A3369" s="29" t="s">
        <v>26</v>
      </c>
      <c r="B3369" s="29">
        <v>59053</v>
      </c>
    </row>
    <row r="3370" spans="1:2" x14ac:dyDescent="0.3">
      <c r="A3370" s="26" t="s">
        <v>65</v>
      </c>
      <c r="B3370" s="26">
        <v>37119</v>
      </c>
    </row>
    <row r="3371" spans="1:2" x14ac:dyDescent="0.3">
      <c r="A3371" s="29" t="s">
        <v>26</v>
      </c>
      <c r="B3371" s="29">
        <v>45631</v>
      </c>
    </row>
    <row r="3372" spans="1:2" x14ac:dyDescent="0.3">
      <c r="A3372" s="26" t="s">
        <v>26</v>
      </c>
      <c r="B3372" s="26">
        <v>44058</v>
      </c>
    </row>
    <row r="3373" spans="1:2" x14ac:dyDescent="0.3">
      <c r="A3373" s="29" t="s">
        <v>26</v>
      </c>
      <c r="B3373" s="29">
        <v>55637</v>
      </c>
    </row>
    <row r="3374" spans="1:2" x14ac:dyDescent="0.3">
      <c r="A3374" s="26" t="s">
        <v>65</v>
      </c>
      <c r="B3374" s="26">
        <v>67915</v>
      </c>
    </row>
    <row r="3375" spans="1:2" x14ac:dyDescent="0.3">
      <c r="A3375" s="29" t="s">
        <v>65</v>
      </c>
      <c r="B3375" s="29">
        <v>52971</v>
      </c>
    </row>
    <row r="3376" spans="1:2" x14ac:dyDescent="0.3">
      <c r="A3376" s="26" t="s">
        <v>26</v>
      </c>
      <c r="B3376" s="26">
        <v>51608</v>
      </c>
    </row>
    <row r="3377" spans="1:2" x14ac:dyDescent="0.3">
      <c r="A3377" s="29" t="s">
        <v>26</v>
      </c>
      <c r="B3377" s="29">
        <v>34772</v>
      </c>
    </row>
    <row r="3378" spans="1:2" x14ac:dyDescent="0.3">
      <c r="A3378" s="26" t="s">
        <v>26</v>
      </c>
      <c r="B3378" s="26">
        <v>57082</v>
      </c>
    </row>
    <row r="3379" spans="1:2" x14ac:dyDescent="0.3">
      <c r="A3379" s="29" t="s">
        <v>65</v>
      </c>
      <c r="B3379" s="29">
        <v>29561</v>
      </c>
    </row>
    <row r="3380" spans="1:2" x14ac:dyDescent="0.3">
      <c r="A3380" s="26" t="s">
        <v>65</v>
      </c>
      <c r="B3380" s="26">
        <v>47500</v>
      </c>
    </row>
    <row r="3381" spans="1:2" x14ac:dyDescent="0.3">
      <c r="A3381" s="29" t="s">
        <v>26</v>
      </c>
      <c r="B3381" s="29">
        <v>52576</v>
      </c>
    </row>
    <row r="3382" spans="1:2" x14ac:dyDescent="0.3">
      <c r="A3382" s="26" t="s">
        <v>26</v>
      </c>
      <c r="B3382" s="26">
        <v>45005</v>
      </c>
    </row>
    <row r="3383" spans="1:2" x14ac:dyDescent="0.3">
      <c r="A3383" s="29" t="s">
        <v>26</v>
      </c>
      <c r="B3383" s="29">
        <v>52205</v>
      </c>
    </row>
    <row r="3384" spans="1:2" x14ac:dyDescent="0.3">
      <c r="A3384" s="26" t="s">
        <v>26</v>
      </c>
      <c r="B3384" s="26">
        <v>54384</v>
      </c>
    </row>
    <row r="3385" spans="1:2" x14ac:dyDescent="0.3">
      <c r="A3385" s="29" t="s">
        <v>26</v>
      </c>
      <c r="B3385" s="29">
        <v>45319</v>
      </c>
    </row>
    <row r="3386" spans="1:2" x14ac:dyDescent="0.3">
      <c r="A3386" s="26" t="s">
        <v>26</v>
      </c>
      <c r="B3386" s="26">
        <v>44569</v>
      </c>
    </row>
    <row r="3387" spans="1:2" x14ac:dyDescent="0.3">
      <c r="A3387" s="29" t="s">
        <v>26</v>
      </c>
      <c r="B3387" s="29">
        <v>41549</v>
      </c>
    </row>
    <row r="3388" spans="1:2" x14ac:dyDescent="0.3">
      <c r="A3388" s="26" t="s">
        <v>26</v>
      </c>
      <c r="B3388" s="26">
        <v>43756</v>
      </c>
    </row>
    <row r="3389" spans="1:2" x14ac:dyDescent="0.3">
      <c r="A3389" s="29" t="s">
        <v>26</v>
      </c>
      <c r="B3389" s="29">
        <v>38612</v>
      </c>
    </row>
    <row r="3390" spans="1:2" x14ac:dyDescent="0.3">
      <c r="A3390" s="26" t="s">
        <v>26</v>
      </c>
      <c r="B3390" s="26">
        <v>56849</v>
      </c>
    </row>
    <row r="3391" spans="1:2" x14ac:dyDescent="0.3">
      <c r="A3391" s="29" t="s">
        <v>26</v>
      </c>
      <c r="B3391" s="29">
        <v>40741</v>
      </c>
    </row>
    <row r="3392" spans="1:2" x14ac:dyDescent="0.3">
      <c r="A3392" s="26" t="s">
        <v>26</v>
      </c>
      <c r="B3392" s="26">
        <v>45621</v>
      </c>
    </row>
    <row r="3393" spans="1:2" x14ac:dyDescent="0.3">
      <c r="A3393" s="29" t="s">
        <v>26</v>
      </c>
      <c r="B3393" s="29">
        <v>44401</v>
      </c>
    </row>
    <row r="3394" spans="1:2" x14ac:dyDescent="0.3">
      <c r="A3394" s="26" t="s">
        <v>26</v>
      </c>
      <c r="B3394" s="26">
        <v>43783</v>
      </c>
    </row>
    <row r="3395" spans="1:2" x14ac:dyDescent="0.3">
      <c r="A3395" s="29" t="s">
        <v>26</v>
      </c>
      <c r="B3395" s="29">
        <v>56207</v>
      </c>
    </row>
    <row r="3396" spans="1:2" x14ac:dyDescent="0.3">
      <c r="A3396" s="26" t="s">
        <v>26</v>
      </c>
      <c r="B3396" s="26">
        <v>53105</v>
      </c>
    </row>
    <row r="3397" spans="1:2" x14ac:dyDescent="0.3">
      <c r="A3397" s="29" t="s">
        <v>26</v>
      </c>
      <c r="B3397" s="29">
        <v>58022</v>
      </c>
    </row>
    <row r="3398" spans="1:2" x14ac:dyDescent="0.3">
      <c r="A3398" s="26" t="s">
        <v>26</v>
      </c>
      <c r="B3398" s="26">
        <v>38413</v>
      </c>
    </row>
    <row r="3399" spans="1:2" x14ac:dyDescent="0.3">
      <c r="A3399" s="29" t="s">
        <v>65</v>
      </c>
      <c r="B3399" s="29">
        <v>41518</v>
      </c>
    </row>
    <row r="3400" spans="1:2" x14ac:dyDescent="0.3">
      <c r="A3400" s="26" t="s">
        <v>26</v>
      </c>
      <c r="B3400" s="26">
        <v>40577</v>
      </c>
    </row>
    <row r="3401" spans="1:2" x14ac:dyDescent="0.3">
      <c r="A3401" s="29" t="s">
        <v>26</v>
      </c>
      <c r="B3401" s="29">
        <v>34471</v>
      </c>
    </row>
    <row r="3402" spans="1:2" x14ac:dyDescent="0.3">
      <c r="A3402" s="26" t="s">
        <v>26</v>
      </c>
      <c r="B3402" s="26">
        <v>26007</v>
      </c>
    </row>
    <row r="3403" spans="1:2" x14ac:dyDescent="0.3">
      <c r="A3403" s="29" t="s">
        <v>26</v>
      </c>
      <c r="B3403" s="29">
        <v>40887</v>
      </c>
    </row>
    <row r="3404" spans="1:2" x14ac:dyDescent="0.3">
      <c r="A3404" s="26" t="s">
        <v>26</v>
      </c>
      <c r="B3404" s="26">
        <v>53465</v>
      </c>
    </row>
    <row r="3405" spans="1:2" x14ac:dyDescent="0.3">
      <c r="A3405" s="29" t="s">
        <v>26</v>
      </c>
      <c r="B3405" s="29">
        <v>44709</v>
      </c>
    </row>
    <row r="3406" spans="1:2" x14ac:dyDescent="0.3">
      <c r="A3406" s="26" t="s">
        <v>26</v>
      </c>
      <c r="B3406" s="26">
        <v>41218</v>
      </c>
    </row>
    <row r="3407" spans="1:2" x14ac:dyDescent="0.3">
      <c r="A3407" s="29" t="s">
        <v>26</v>
      </c>
      <c r="B3407" s="29">
        <v>34486</v>
      </c>
    </row>
    <row r="3408" spans="1:2" x14ac:dyDescent="0.3">
      <c r="A3408" s="26" t="s">
        <v>26</v>
      </c>
      <c r="B3408" s="26">
        <v>49699</v>
      </c>
    </row>
    <row r="3409" spans="1:2" x14ac:dyDescent="0.3">
      <c r="A3409" s="29" t="s">
        <v>26</v>
      </c>
      <c r="B3409" s="29">
        <v>48001</v>
      </c>
    </row>
    <row r="3410" spans="1:2" x14ac:dyDescent="0.3">
      <c r="A3410" s="26" t="s">
        <v>26</v>
      </c>
      <c r="B3410" s="26">
        <v>47184</v>
      </c>
    </row>
    <row r="3411" spans="1:2" x14ac:dyDescent="0.3">
      <c r="A3411" s="29" t="s">
        <v>26</v>
      </c>
      <c r="B3411" s="29">
        <v>40897</v>
      </c>
    </row>
    <row r="3412" spans="1:2" x14ac:dyDescent="0.3">
      <c r="A3412" s="26" t="s">
        <v>65</v>
      </c>
      <c r="B3412" s="26">
        <v>39128</v>
      </c>
    </row>
    <row r="3413" spans="1:2" x14ac:dyDescent="0.3">
      <c r="A3413" s="29" t="s">
        <v>26</v>
      </c>
      <c r="B3413" s="29">
        <v>37316</v>
      </c>
    </row>
    <row r="3414" spans="1:2" x14ac:dyDescent="0.3">
      <c r="A3414" s="26" t="s">
        <v>26</v>
      </c>
      <c r="B3414" s="26">
        <v>45400</v>
      </c>
    </row>
    <row r="3415" spans="1:2" x14ac:dyDescent="0.3">
      <c r="A3415" s="29" t="s">
        <v>26</v>
      </c>
      <c r="B3415" s="29">
        <v>61409</v>
      </c>
    </row>
    <row r="3416" spans="1:2" x14ac:dyDescent="0.3">
      <c r="A3416" s="26" t="s">
        <v>26</v>
      </c>
      <c r="B3416" s="26">
        <v>54407</v>
      </c>
    </row>
    <row r="3417" spans="1:2" x14ac:dyDescent="0.3">
      <c r="A3417" s="29" t="s">
        <v>26</v>
      </c>
      <c r="B3417" s="29">
        <v>42560</v>
      </c>
    </row>
    <row r="3418" spans="1:2" x14ac:dyDescent="0.3">
      <c r="A3418" s="26" t="s">
        <v>26</v>
      </c>
      <c r="B3418" s="26">
        <v>45047</v>
      </c>
    </row>
    <row r="3419" spans="1:2" x14ac:dyDescent="0.3">
      <c r="A3419" s="29" t="s">
        <v>26</v>
      </c>
      <c r="B3419" s="29">
        <v>36902</v>
      </c>
    </row>
    <row r="3420" spans="1:2" x14ac:dyDescent="0.3">
      <c r="A3420" s="26" t="s">
        <v>26</v>
      </c>
      <c r="B3420" s="26">
        <v>28633</v>
      </c>
    </row>
    <row r="3421" spans="1:2" x14ac:dyDescent="0.3">
      <c r="A3421" s="29" t="s">
        <v>65</v>
      </c>
      <c r="B3421" s="29">
        <v>56921</v>
      </c>
    </row>
    <row r="3422" spans="1:2" x14ac:dyDescent="0.3">
      <c r="A3422" s="26" t="s">
        <v>26</v>
      </c>
      <c r="B3422" s="26">
        <v>43189</v>
      </c>
    </row>
    <row r="3423" spans="1:2" x14ac:dyDescent="0.3">
      <c r="A3423" s="29" t="s">
        <v>26</v>
      </c>
      <c r="B3423" s="29">
        <v>65703</v>
      </c>
    </row>
    <row r="3424" spans="1:2" x14ac:dyDescent="0.3">
      <c r="A3424" s="26" t="s">
        <v>65</v>
      </c>
      <c r="B3424" s="26">
        <v>49287</v>
      </c>
    </row>
    <row r="3425" spans="1:2" x14ac:dyDescent="0.3">
      <c r="A3425" s="29" t="s">
        <v>26</v>
      </c>
      <c r="B3425" s="29">
        <v>63879</v>
      </c>
    </row>
    <row r="3426" spans="1:2" x14ac:dyDescent="0.3">
      <c r="A3426" s="26" t="s">
        <v>65</v>
      </c>
      <c r="B3426" s="26">
        <v>33672</v>
      </c>
    </row>
    <row r="3427" spans="1:2" x14ac:dyDescent="0.3">
      <c r="A3427" s="29" t="s">
        <v>26</v>
      </c>
      <c r="B3427" s="29">
        <v>39051</v>
      </c>
    </row>
    <row r="3428" spans="1:2" x14ac:dyDescent="0.3">
      <c r="A3428" s="26" t="s">
        <v>65</v>
      </c>
      <c r="B3428" s="26">
        <v>51715</v>
      </c>
    </row>
    <row r="3429" spans="1:2" x14ac:dyDescent="0.3">
      <c r="A3429" s="29" t="s">
        <v>26</v>
      </c>
      <c r="B3429" s="29">
        <v>41261</v>
      </c>
    </row>
    <row r="3430" spans="1:2" x14ac:dyDescent="0.3">
      <c r="A3430" s="26" t="s">
        <v>26</v>
      </c>
      <c r="B3430" s="26">
        <v>63862</v>
      </c>
    </row>
    <row r="3431" spans="1:2" x14ac:dyDescent="0.3">
      <c r="A3431" s="29" t="s">
        <v>26</v>
      </c>
      <c r="B3431" s="29">
        <v>55463</v>
      </c>
    </row>
    <row r="3432" spans="1:2" x14ac:dyDescent="0.3">
      <c r="A3432" s="26" t="s">
        <v>26</v>
      </c>
      <c r="B3432" s="26">
        <v>41218</v>
      </c>
    </row>
    <row r="3433" spans="1:2" x14ac:dyDescent="0.3">
      <c r="A3433" s="29" t="s">
        <v>26</v>
      </c>
      <c r="B3433" s="29">
        <v>51149</v>
      </c>
    </row>
    <row r="3434" spans="1:2" x14ac:dyDescent="0.3">
      <c r="A3434" s="26" t="s">
        <v>26</v>
      </c>
      <c r="B3434" s="26">
        <v>49969</v>
      </c>
    </row>
    <row r="3435" spans="1:2" x14ac:dyDescent="0.3">
      <c r="A3435" s="29" t="s">
        <v>26</v>
      </c>
      <c r="B3435" s="29">
        <v>50033</v>
      </c>
    </row>
    <row r="3436" spans="1:2" x14ac:dyDescent="0.3">
      <c r="A3436" s="26" t="s">
        <v>26</v>
      </c>
      <c r="B3436" s="26">
        <v>41229</v>
      </c>
    </row>
    <row r="3437" spans="1:2" x14ac:dyDescent="0.3">
      <c r="A3437" s="29" t="s">
        <v>26</v>
      </c>
      <c r="B3437" s="29">
        <v>57928</v>
      </c>
    </row>
    <row r="3438" spans="1:2" x14ac:dyDescent="0.3">
      <c r="A3438" s="26" t="s">
        <v>26</v>
      </c>
      <c r="B3438" s="26">
        <v>43182</v>
      </c>
    </row>
    <row r="3439" spans="1:2" x14ac:dyDescent="0.3">
      <c r="A3439" s="29" t="s">
        <v>65</v>
      </c>
      <c r="B3439" s="29">
        <v>40876</v>
      </c>
    </row>
    <row r="3440" spans="1:2" x14ac:dyDescent="0.3">
      <c r="A3440" s="26" t="s">
        <v>26</v>
      </c>
      <c r="B3440" s="26">
        <v>50883</v>
      </c>
    </row>
    <row r="3441" spans="1:2" x14ac:dyDescent="0.3">
      <c r="A3441" s="29" t="s">
        <v>26</v>
      </c>
      <c r="B3441" s="29">
        <v>55916</v>
      </c>
    </row>
    <row r="3442" spans="1:2" x14ac:dyDescent="0.3">
      <c r="A3442" s="26" t="s">
        <v>26</v>
      </c>
      <c r="B3442" s="26">
        <v>41311</v>
      </c>
    </row>
    <row r="3443" spans="1:2" x14ac:dyDescent="0.3">
      <c r="A3443" s="29" t="s">
        <v>26</v>
      </c>
      <c r="B3443" s="29">
        <v>31735</v>
      </c>
    </row>
    <row r="3444" spans="1:2" x14ac:dyDescent="0.3">
      <c r="A3444" s="26" t="s">
        <v>65</v>
      </c>
      <c r="B3444" s="26">
        <v>35148</v>
      </c>
    </row>
    <row r="3445" spans="1:2" x14ac:dyDescent="0.3">
      <c r="A3445" s="29" t="s">
        <v>26</v>
      </c>
      <c r="B3445" s="29">
        <v>49304</v>
      </c>
    </row>
    <row r="3446" spans="1:2" x14ac:dyDescent="0.3">
      <c r="A3446" s="26" t="s">
        <v>26</v>
      </c>
      <c r="B3446" s="26">
        <v>44036</v>
      </c>
    </row>
    <row r="3447" spans="1:2" x14ac:dyDescent="0.3">
      <c r="A3447" s="29" t="s">
        <v>26</v>
      </c>
      <c r="B3447" s="29">
        <v>57332</v>
      </c>
    </row>
    <row r="3448" spans="1:2" x14ac:dyDescent="0.3">
      <c r="A3448" s="26" t="s">
        <v>26</v>
      </c>
      <c r="B3448" s="26">
        <v>37750</v>
      </c>
    </row>
    <row r="3449" spans="1:2" x14ac:dyDescent="0.3">
      <c r="A3449" s="29" t="s">
        <v>26</v>
      </c>
      <c r="B3449" s="29">
        <v>70585</v>
      </c>
    </row>
    <row r="3450" spans="1:2" x14ac:dyDescent="0.3">
      <c r="A3450" s="26" t="s">
        <v>65</v>
      </c>
      <c r="B3450" s="26">
        <v>21953</v>
      </c>
    </row>
    <row r="3451" spans="1:2" x14ac:dyDescent="0.3">
      <c r="A3451" s="29" t="s">
        <v>26</v>
      </c>
      <c r="B3451" s="29">
        <v>51765</v>
      </c>
    </row>
    <row r="3452" spans="1:2" x14ac:dyDescent="0.3">
      <c r="A3452" s="26" t="s">
        <v>26</v>
      </c>
      <c r="B3452" s="26">
        <v>55043</v>
      </c>
    </row>
    <row r="3453" spans="1:2" x14ac:dyDescent="0.3">
      <c r="A3453" s="29" t="s">
        <v>65</v>
      </c>
      <c r="B3453" s="29">
        <v>32777</v>
      </c>
    </row>
    <row r="3454" spans="1:2" x14ac:dyDescent="0.3">
      <c r="A3454" s="26" t="s">
        <v>26</v>
      </c>
      <c r="B3454" s="26">
        <v>29652</v>
      </c>
    </row>
    <row r="3455" spans="1:2" x14ac:dyDescent="0.3">
      <c r="A3455" s="29" t="s">
        <v>26</v>
      </c>
      <c r="B3455" s="29">
        <v>68482</v>
      </c>
    </row>
    <row r="3456" spans="1:2" x14ac:dyDescent="0.3">
      <c r="A3456" s="26" t="s">
        <v>26</v>
      </c>
      <c r="B3456" s="26">
        <v>66786</v>
      </c>
    </row>
    <row r="3457" spans="1:2" x14ac:dyDescent="0.3">
      <c r="A3457" s="29" t="s">
        <v>65</v>
      </c>
      <c r="B3457" s="29">
        <v>53492</v>
      </c>
    </row>
    <row r="3458" spans="1:2" x14ac:dyDescent="0.3">
      <c r="A3458" s="26" t="s">
        <v>26</v>
      </c>
      <c r="B3458" s="26">
        <v>57244</v>
      </c>
    </row>
    <row r="3459" spans="1:2" x14ac:dyDescent="0.3">
      <c r="A3459" s="29" t="s">
        <v>65</v>
      </c>
      <c r="B3459" s="29">
        <v>67422</v>
      </c>
    </row>
    <row r="3460" spans="1:2" x14ac:dyDescent="0.3">
      <c r="A3460" s="26" t="s">
        <v>26</v>
      </c>
      <c r="B3460" s="26">
        <v>47711</v>
      </c>
    </row>
    <row r="3461" spans="1:2" x14ac:dyDescent="0.3">
      <c r="A3461" s="29" t="s">
        <v>26</v>
      </c>
      <c r="B3461" s="29">
        <v>26929</v>
      </c>
    </row>
    <row r="3462" spans="1:2" x14ac:dyDescent="0.3">
      <c r="A3462" s="26" t="s">
        <v>26</v>
      </c>
      <c r="B3462" s="26">
        <v>36179</v>
      </c>
    </row>
    <row r="3463" spans="1:2" x14ac:dyDescent="0.3">
      <c r="A3463" s="29" t="s">
        <v>26</v>
      </c>
      <c r="B3463" s="29">
        <v>43559</v>
      </c>
    </row>
    <row r="3464" spans="1:2" x14ac:dyDescent="0.3">
      <c r="A3464" s="26" t="s">
        <v>65</v>
      </c>
      <c r="B3464" s="26">
        <v>56306</v>
      </c>
    </row>
    <row r="3465" spans="1:2" x14ac:dyDescent="0.3">
      <c r="A3465" s="29" t="s">
        <v>26</v>
      </c>
      <c r="B3465" s="29">
        <v>42980</v>
      </c>
    </row>
    <row r="3466" spans="1:2" x14ac:dyDescent="0.3">
      <c r="A3466" s="26" t="s">
        <v>26</v>
      </c>
      <c r="B3466" s="26">
        <v>25022</v>
      </c>
    </row>
    <row r="3467" spans="1:2" x14ac:dyDescent="0.3">
      <c r="A3467" s="29" t="s">
        <v>26</v>
      </c>
      <c r="B3467" s="29">
        <v>52468</v>
      </c>
    </row>
    <row r="3468" spans="1:2" x14ac:dyDescent="0.3">
      <c r="A3468" s="26" t="s">
        <v>26</v>
      </c>
      <c r="B3468" s="26">
        <v>54224</v>
      </c>
    </row>
    <row r="3469" spans="1:2" x14ac:dyDescent="0.3">
      <c r="A3469" s="29" t="s">
        <v>26</v>
      </c>
      <c r="B3469" s="29">
        <v>53470</v>
      </c>
    </row>
    <row r="3470" spans="1:2" x14ac:dyDescent="0.3">
      <c r="A3470" s="26" t="s">
        <v>26</v>
      </c>
      <c r="B3470" s="26">
        <v>64324</v>
      </c>
    </row>
    <row r="3471" spans="1:2" x14ac:dyDescent="0.3">
      <c r="A3471" s="29" t="s">
        <v>26</v>
      </c>
      <c r="B3471" s="29">
        <v>38369</v>
      </c>
    </row>
    <row r="3472" spans="1:2" x14ac:dyDescent="0.3">
      <c r="A3472" s="26" t="s">
        <v>26</v>
      </c>
      <c r="B3472" s="26">
        <v>44922</v>
      </c>
    </row>
    <row r="3473" spans="1:2" x14ac:dyDescent="0.3">
      <c r="A3473" s="29" t="s">
        <v>65</v>
      </c>
      <c r="B3473" s="29">
        <v>31675</v>
      </c>
    </row>
    <row r="3474" spans="1:2" x14ac:dyDescent="0.3">
      <c r="A3474" s="26" t="s">
        <v>26</v>
      </c>
      <c r="B3474" s="26">
        <v>45486</v>
      </c>
    </row>
    <row r="3475" spans="1:2" x14ac:dyDescent="0.3">
      <c r="A3475" s="29" t="s">
        <v>26</v>
      </c>
      <c r="B3475" s="29">
        <v>36927</v>
      </c>
    </row>
    <row r="3476" spans="1:2" x14ac:dyDescent="0.3">
      <c r="A3476" s="26" t="s">
        <v>26</v>
      </c>
      <c r="B3476" s="26">
        <v>39073</v>
      </c>
    </row>
    <row r="3477" spans="1:2" x14ac:dyDescent="0.3">
      <c r="A3477" s="29" t="s">
        <v>26</v>
      </c>
      <c r="B3477" s="29">
        <v>54626</v>
      </c>
    </row>
    <row r="3478" spans="1:2" x14ac:dyDescent="0.3">
      <c r="A3478" s="26" t="s">
        <v>26</v>
      </c>
      <c r="B3478" s="26">
        <v>38743</v>
      </c>
    </row>
    <row r="3479" spans="1:2" x14ac:dyDescent="0.3">
      <c r="A3479" s="29" t="s">
        <v>26</v>
      </c>
      <c r="B3479" s="29">
        <v>40925</v>
      </c>
    </row>
    <row r="3480" spans="1:2" x14ac:dyDescent="0.3">
      <c r="A3480" s="26" t="s">
        <v>26</v>
      </c>
      <c r="B3480" s="26">
        <v>29390</v>
      </c>
    </row>
    <row r="3481" spans="1:2" x14ac:dyDescent="0.3">
      <c r="A3481" s="29" t="s">
        <v>26</v>
      </c>
      <c r="B3481" s="29">
        <v>36956</v>
      </c>
    </row>
    <row r="3482" spans="1:2" x14ac:dyDescent="0.3">
      <c r="A3482" s="26" t="s">
        <v>26</v>
      </c>
      <c r="B3482" s="26">
        <v>47418</v>
      </c>
    </row>
    <row r="3483" spans="1:2" x14ac:dyDescent="0.3">
      <c r="A3483" s="29" t="s">
        <v>26</v>
      </c>
      <c r="B3483" s="29">
        <v>55634</v>
      </c>
    </row>
    <row r="3484" spans="1:2" x14ac:dyDescent="0.3">
      <c r="A3484" s="26" t="s">
        <v>26</v>
      </c>
      <c r="B3484" s="26">
        <v>46177</v>
      </c>
    </row>
    <row r="3485" spans="1:2" x14ac:dyDescent="0.3">
      <c r="A3485" s="29" t="s">
        <v>26</v>
      </c>
      <c r="B3485" s="29">
        <v>37352</v>
      </c>
    </row>
    <row r="3486" spans="1:2" x14ac:dyDescent="0.3">
      <c r="A3486" s="26" t="s">
        <v>26</v>
      </c>
      <c r="B3486" s="26">
        <v>56599</v>
      </c>
    </row>
    <row r="3487" spans="1:2" x14ac:dyDescent="0.3">
      <c r="A3487" s="29" t="s">
        <v>26</v>
      </c>
      <c r="B3487" s="29">
        <v>48108</v>
      </c>
    </row>
    <row r="3488" spans="1:2" x14ac:dyDescent="0.3">
      <c r="A3488" s="26" t="s">
        <v>26</v>
      </c>
      <c r="B3488" s="26">
        <v>53136</v>
      </c>
    </row>
    <row r="3489" spans="1:2" x14ac:dyDescent="0.3">
      <c r="A3489" s="29" t="s">
        <v>65</v>
      </c>
      <c r="B3489" s="29">
        <v>66407</v>
      </c>
    </row>
    <row r="3490" spans="1:2" x14ac:dyDescent="0.3">
      <c r="A3490" s="26" t="s">
        <v>26</v>
      </c>
      <c r="B3490" s="26">
        <v>43959</v>
      </c>
    </row>
    <row r="3491" spans="1:2" x14ac:dyDescent="0.3">
      <c r="A3491" s="29" t="s">
        <v>26</v>
      </c>
      <c r="B3491" s="29">
        <v>36769</v>
      </c>
    </row>
    <row r="3492" spans="1:2" x14ac:dyDescent="0.3">
      <c r="A3492" s="26" t="s">
        <v>26</v>
      </c>
      <c r="B3492" s="26">
        <v>34745</v>
      </c>
    </row>
    <row r="3493" spans="1:2" x14ac:dyDescent="0.3">
      <c r="A3493" s="29" t="s">
        <v>26</v>
      </c>
      <c r="B3493" s="29">
        <v>31804</v>
      </c>
    </row>
    <row r="3494" spans="1:2" x14ac:dyDescent="0.3">
      <c r="A3494" s="26" t="s">
        <v>26</v>
      </c>
      <c r="B3494" s="26">
        <v>31230</v>
      </c>
    </row>
    <row r="3495" spans="1:2" x14ac:dyDescent="0.3">
      <c r="A3495" s="29" t="s">
        <v>26</v>
      </c>
      <c r="B3495" s="29">
        <v>56009</v>
      </c>
    </row>
    <row r="3496" spans="1:2" x14ac:dyDescent="0.3">
      <c r="A3496" s="26" t="s">
        <v>65</v>
      </c>
      <c r="B3496" s="26">
        <v>58710</v>
      </c>
    </row>
    <row r="3497" spans="1:2" x14ac:dyDescent="0.3">
      <c r="A3497" s="29" t="s">
        <v>26</v>
      </c>
      <c r="B3497" s="29">
        <v>41499</v>
      </c>
    </row>
    <row r="3498" spans="1:2" x14ac:dyDescent="0.3">
      <c r="A3498" s="26" t="s">
        <v>26</v>
      </c>
      <c r="B3498" s="26">
        <v>38459</v>
      </c>
    </row>
    <row r="3499" spans="1:2" x14ac:dyDescent="0.3">
      <c r="A3499" s="29" t="s">
        <v>26</v>
      </c>
      <c r="B3499" s="29">
        <v>52495</v>
      </c>
    </row>
    <row r="3500" spans="1:2" x14ac:dyDescent="0.3">
      <c r="A3500" s="26" t="s">
        <v>26</v>
      </c>
      <c r="B3500" s="26">
        <v>51154</v>
      </c>
    </row>
    <row r="3501" spans="1:2" x14ac:dyDescent="0.3">
      <c r="A3501" s="29" t="s">
        <v>65</v>
      </c>
      <c r="B3501" s="29">
        <v>41913</v>
      </c>
    </row>
    <row r="3502" spans="1:2" x14ac:dyDescent="0.3">
      <c r="A3502" s="26" t="s">
        <v>26</v>
      </c>
      <c r="B3502" s="26">
        <v>38847</v>
      </c>
    </row>
    <row r="3503" spans="1:2" x14ac:dyDescent="0.3">
      <c r="A3503" s="29" t="s">
        <v>26</v>
      </c>
      <c r="B3503" s="29">
        <v>42835</v>
      </c>
    </row>
    <row r="3504" spans="1:2" x14ac:dyDescent="0.3">
      <c r="A3504" s="26" t="s">
        <v>26</v>
      </c>
      <c r="B3504" s="26">
        <v>43496</v>
      </c>
    </row>
    <row r="3505" spans="1:2" x14ac:dyDescent="0.3">
      <c r="A3505" s="29" t="s">
        <v>65</v>
      </c>
      <c r="B3505" s="29">
        <v>42681</v>
      </c>
    </row>
    <row r="3506" spans="1:2" x14ac:dyDescent="0.3">
      <c r="A3506" s="26" t="s">
        <v>65</v>
      </c>
      <c r="B3506" s="26">
        <v>38418</v>
      </c>
    </row>
    <row r="3507" spans="1:2" x14ac:dyDescent="0.3">
      <c r="A3507" s="29" t="s">
        <v>26</v>
      </c>
      <c r="B3507" s="29">
        <v>48711</v>
      </c>
    </row>
    <row r="3508" spans="1:2" x14ac:dyDescent="0.3">
      <c r="A3508" s="26" t="s">
        <v>26</v>
      </c>
      <c r="B3508" s="26">
        <v>48487</v>
      </c>
    </row>
    <row r="3509" spans="1:2" x14ac:dyDescent="0.3">
      <c r="A3509" s="29" t="s">
        <v>26</v>
      </c>
      <c r="B3509" s="29">
        <v>48527</v>
      </c>
    </row>
    <row r="3510" spans="1:2" x14ac:dyDescent="0.3">
      <c r="A3510" s="26" t="s">
        <v>26</v>
      </c>
      <c r="B3510" s="26">
        <v>72986</v>
      </c>
    </row>
    <row r="3511" spans="1:2" x14ac:dyDescent="0.3">
      <c r="A3511" s="29" t="s">
        <v>26</v>
      </c>
      <c r="B3511" s="29">
        <v>54855</v>
      </c>
    </row>
    <row r="3512" spans="1:2" x14ac:dyDescent="0.3">
      <c r="A3512" s="26" t="s">
        <v>26</v>
      </c>
      <c r="B3512" s="26">
        <v>37264</v>
      </c>
    </row>
    <row r="3513" spans="1:2" x14ac:dyDescent="0.3">
      <c r="A3513" s="29" t="s">
        <v>26</v>
      </c>
      <c r="B3513" s="29">
        <v>49439</v>
      </c>
    </row>
    <row r="3514" spans="1:2" x14ac:dyDescent="0.3">
      <c r="A3514" s="26" t="s">
        <v>65</v>
      </c>
      <c r="B3514" s="26">
        <v>51135</v>
      </c>
    </row>
    <row r="3515" spans="1:2" x14ac:dyDescent="0.3">
      <c r="A3515" s="29" t="s">
        <v>26</v>
      </c>
      <c r="B3515" s="29">
        <v>38314</v>
      </c>
    </row>
    <row r="3516" spans="1:2" x14ac:dyDescent="0.3">
      <c r="A3516" s="26" t="s">
        <v>26</v>
      </c>
      <c r="B3516" s="26">
        <v>62131</v>
      </c>
    </row>
    <row r="3517" spans="1:2" x14ac:dyDescent="0.3">
      <c r="A3517" s="29" t="s">
        <v>26</v>
      </c>
      <c r="B3517" s="29">
        <v>42908</v>
      </c>
    </row>
    <row r="3518" spans="1:2" x14ac:dyDescent="0.3">
      <c r="A3518" s="26" t="s">
        <v>65</v>
      </c>
      <c r="B3518" s="26">
        <v>49458</v>
      </c>
    </row>
    <row r="3519" spans="1:2" x14ac:dyDescent="0.3">
      <c r="A3519" s="29" t="s">
        <v>26</v>
      </c>
      <c r="B3519" s="29">
        <v>65719</v>
      </c>
    </row>
    <row r="3520" spans="1:2" x14ac:dyDescent="0.3">
      <c r="A3520" s="26" t="s">
        <v>26</v>
      </c>
      <c r="B3520" s="26">
        <v>40910</v>
      </c>
    </row>
    <row r="3521" spans="1:2" x14ac:dyDescent="0.3">
      <c r="A3521" s="29" t="s">
        <v>26</v>
      </c>
      <c r="B3521" s="29">
        <v>32250</v>
      </c>
    </row>
    <row r="3522" spans="1:2" x14ac:dyDescent="0.3">
      <c r="A3522" s="26" t="s">
        <v>26</v>
      </c>
      <c r="B3522" s="26">
        <v>41583</v>
      </c>
    </row>
    <row r="3523" spans="1:2" x14ac:dyDescent="0.3">
      <c r="A3523" s="29" t="s">
        <v>26</v>
      </c>
      <c r="B3523" s="29">
        <v>45150</v>
      </c>
    </row>
    <row r="3524" spans="1:2" x14ac:dyDescent="0.3">
      <c r="A3524" s="26" t="s">
        <v>26</v>
      </c>
      <c r="B3524" s="26">
        <v>46721</v>
      </c>
    </row>
    <row r="3525" spans="1:2" x14ac:dyDescent="0.3">
      <c r="A3525" s="29" t="s">
        <v>26</v>
      </c>
      <c r="B3525" s="29">
        <v>43426</v>
      </c>
    </row>
    <row r="3526" spans="1:2" x14ac:dyDescent="0.3">
      <c r="A3526" s="26" t="s">
        <v>26</v>
      </c>
      <c r="B3526" s="26">
        <v>39180</v>
      </c>
    </row>
    <row r="3527" spans="1:2" x14ac:dyDescent="0.3">
      <c r="A3527" s="29" t="s">
        <v>26</v>
      </c>
      <c r="B3527" s="29">
        <v>63302</v>
      </c>
    </row>
    <row r="3528" spans="1:2" x14ac:dyDescent="0.3">
      <c r="A3528" s="26" t="s">
        <v>65</v>
      </c>
      <c r="B3528" s="26">
        <v>33794</v>
      </c>
    </row>
    <row r="3529" spans="1:2" x14ac:dyDescent="0.3">
      <c r="A3529" s="29" t="s">
        <v>65</v>
      </c>
      <c r="B3529" s="29">
        <v>36983</v>
      </c>
    </row>
    <row r="3530" spans="1:2" x14ac:dyDescent="0.3">
      <c r="A3530" s="26" t="s">
        <v>26</v>
      </c>
      <c r="B3530" s="26">
        <v>40134</v>
      </c>
    </row>
    <row r="3531" spans="1:2" x14ac:dyDescent="0.3">
      <c r="A3531" s="29" t="s">
        <v>26</v>
      </c>
      <c r="B3531" s="29">
        <v>48133</v>
      </c>
    </row>
    <row r="3532" spans="1:2" x14ac:dyDescent="0.3">
      <c r="A3532" s="26" t="s">
        <v>26</v>
      </c>
      <c r="B3532" s="26">
        <v>50650</v>
      </c>
    </row>
    <row r="3533" spans="1:2" x14ac:dyDescent="0.3">
      <c r="A3533" s="29" t="s">
        <v>26</v>
      </c>
      <c r="B3533" s="29">
        <v>60614</v>
      </c>
    </row>
    <row r="3534" spans="1:2" x14ac:dyDescent="0.3">
      <c r="A3534" s="26" t="s">
        <v>26</v>
      </c>
      <c r="B3534" s="26">
        <v>62453</v>
      </c>
    </row>
    <row r="3535" spans="1:2" x14ac:dyDescent="0.3">
      <c r="A3535" s="29" t="s">
        <v>26</v>
      </c>
      <c r="B3535" s="29">
        <v>51133</v>
      </c>
    </row>
    <row r="3536" spans="1:2" x14ac:dyDescent="0.3">
      <c r="A3536" s="26" t="s">
        <v>26</v>
      </c>
      <c r="B3536" s="26">
        <v>50161</v>
      </c>
    </row>
    <row r="3537" spans="1:2" x14ac:dyDescent="0.3">
      <c r="A3537" s="29" t="s">
        <v>26</v>
      </c>
      <c r="B3537" s="29">
        <v>65355</v>
      </c>
    </row>
    <row r="3538" spans="1:2" x14ac:dyDescent="0.3">
      <c r="A3538" s="26" t="s">
        <v>26</v>
      </c>
      <c r="B3538" s="26">
        <v>37543</v>
      </c>
    </row>
    <row r="3539" spans="1:2" x14ac:dyDescent="0.3">
      <c r="A3539" s="29" t="s">
        <v>26</v>
      </c>
      <c r="B3539" s="29">
        <v>43350</v>
      </c>
    </row>
    <row r="3540" spans="1:2" x14ac:dyDescent="0.3">
      <c r="A3540" s="26" t="s">
        <v>26</v>
      </c>
      <c r="B3540" s="26">
        <v>45086</v>
      </c>
    </row>
    <row r="3541" spans="1:2" x14ac:dyDescent="0.3">
      <c r="A3541" s="29" t="s">
        <v>26</v>
      </c>
      <c r="B3541" s="29">
        <v>43706</v>
      </c>
    </row>
    <row r="3542" spans="1:2" x14ac:dyDescent="0.3">
      <c r="A3542" s="26" t="s">
        <v>26</v>
      </c>
      <c r="B3542" s="26">
        <v>47213</v>
      </c>
    </row>
    <row r="3543" spans="1:2" x14ac:dyDescent="0.3">
      <c r="A3543" s="29" t="s">
        <v>65</v>
      </c>
      <c r="B3543" s="29">
        <v>46061</v>
      </c>
    </row>
    <row r="3544" spans="1:2" x14ac:dyDescent="0.3">
      <c r="A3544" s="26" t="s">
        <v>26</v>
      </c>
      <c r="B3544" s="26">
        <v>47484</v>
      </c>
    </row>
    <row r="3545" spans="1:2" x14ac:dyDescent="0.3">
      <c r="A3545" s="29" t="s">
        <v>26</v>
      </c>
      <c r="B3545" s="29">
        <v>30833</v>
      </c>
    </row>
    <row r="3546" spans="1:2" x14ac:dyDescent="0.3">
      <c r="A3546" s="26" t="s">
        <v>26</v>
      </c>
      <c r="B3546" s="26">
        <v>37794</v>
      </c>
    </row>
    <row r="3547" spans="1:2" x14ac:dyDescent="0.3">
      <c r="A3547" s="29" t="s">
        <v>26</v>
      </c>
      <c r="B3547" s="29">
        <v>35788</v>
      </c>
    </row>
    <row r="3548" spans="1:2" x14ac:dyDescent="0.3">
      <c r="A3548" s="26" t="s">
        <v>26</v>
      </c>
      <c r="B3548" s="26">
        <v>42170</v>
      </c>
    </row>
    <row r="3549" spans="1:2" x14ac:dyDescent="0.3">
      <c r="A3549" s="29" t="s">
        <v>26</v>
      </c>
      <c r="B3549" s="29">
        <v>53881</v>
      </c>
    </row>
    <row r="3550" spans="1:2" x14ac:dyDescent="0.3">
      <c r="A3550" s="26" t="s">
        <v>26</v>
      </c>
      <c r="B3550" s="26">
        <v>55412</v>
      </c>
    </row>
    <row r="3551" spans="1:2" x14ac:dyDescent="0.3">
      <c r="A3551" s="29" t="s">
        <v>65</v>
      </c>
      <c r="B3551" s="29">
        <v>50040</v>
      </c>
    </row>
    <row r="3552" spans="1:2" x14ac:dyDescent="0.3">
      <c r="A3552" s="26" t="s">
        <v>26</v>
      </c>
      <c r="B3552" s="26">
        <v>41362</v>
      </c>
    </row>
    <row r="3553" spans="1:2" x14ac:dyDescent="0.3">
      <c r="A3553" s="29" t="s">
        <v>26</v>
      </c>
      <c r="B3553" s="29">
        <v>60950</v>
      </c>
    </row>
    <row r="3554" spans="1:2" x14ac:dyDescent="0.3">
      <c r="A3554" s="26" t="s">
        <v>26</v>
      </c>
      <c r="B3554" s="26">
        <v>50303</v>
      </c>
    </row>
    <row r="3555" spans="1:2" x14ac:dyDescent="0.3">
      <c r="A3555" s="29" t="s">
        <v>26</v>
      </c>
      <c r="B3555" s="29">
        <v>40488</v>
      </c>
    </row>
    <row r="3556" spans="1:2" x14ac:dyDescent="0.3">
      <c r="A3556" s="26" t="s">
        <v>26</v>
      </c>
      <c r="B3556" s="26">
        <v>48529</v>
      </c>
    </row>
    <row r="3557" spans="1:2" x14ac:dyDescent="0.3">
      <c r="A3557" s="29" t="s">
        <v>26</v>
      </c>
      <c r="B3557" s="29">
        <v>44371</v>
      </c>
    </row>
    <row r="3558" spans="1:2" x14ac:dyDescent="0.3">
      <c r="A3558" s="26" t="s">
        <v>26</v>
      </c>
      <c r="B3558" s="26">
        <v>43197</v>
      </c>
    </row>
    <row r="3559" spans="1:2" x14ac:dyDescent="0.3">
      <c r="A3559" s="29" t="s">
        <v>26</v>
      </c>
      <c r="B3559" s="29">
        <v>53668</v>
      </c>
    </row>
    <row r="3560" spans="1:2" x14ac:dyDescent="0.3">
      <c r="A3560" s="26" t="s">
        <v>26</v>
      </c>
      <c r="B3560" s="26">
        <v>64145</v>
      </c>
    </row>
    <row r="3561" spans="1:2" x14ac:dyDescent="0.3">
      <c r="A3561" s="29" t="s">
        <v>26</v>
      </c>
      <c r="B3561" s="29">
        <v>57794</v>
      </c>
    </row>
    <row r="3562" spans="1:2" x14ac:dyDescent="0.3">
      <c r="A3562" s="26" t="s">
        <v>26</v>
      </c>
      <c r="B3562" s="26">
        <v>51095</v>
      </c>
    </row>
    <row r="3563" spans="1:2" x14ac:dyDescent="0.3">
      <c r="A3563" s="29" t="s">
        <v>26</v>
      </c>
      <c r="B3563" s="29">
        <v>39306</v>
      </c>
    </row>
    <row r="3564" spans="1:2" x14ac:dyDescent="0.3">
      <c r="A3564" s="26" t="s">
        <v>26</v>
      </c>
      <c r="B3564" s="26">
        <v>53379</v>
      </c>
    </row>
    <row r="3565" spans="1:2" x14ac:dyDescent="0.3">
      <c r="A3565" s="29" t="s">
        <v>26</v>
      </c>
      <c r="B3565" s="29">
        <v>48180</v>
      </c>
    </row>
    <row r="3566" spans="1:2" x14ac:dyDescent="0.3">
      <c r="A3566" s="26" t="s">
        <v>26</v>
      </c>
      <c r="B3566" s="26">
        <v>42716</v>
      </c>
    </row>
    <row r="3567" spans="1:2" x14ac:dyDescent="0.3">
      <c r="A3567" s="29" t="s">
        <v>26</v>
      </c>
      <c r="B3567" s="29">
        <v>53093</v>
      </c>
    </row>
    <row r="3568" spans="1:2" x14ac:dyDescent="0.3">
      <c r="A3568" s="26" t="s">
        <v>26</v>
      </c>
      <c r="B3568" s="26">
        <v>50015</v>
      </c>
    </row>
    <row r="3569" spans="1:2" x14ac:dyDescent="0.3">
      <c r="A3569" s="29" t="s">
        <v>26</v>
      </c>
      <c r="B3569" s="29">
        <v>62682</v>
      </c>
    </row>
    <row r="3570" spans="1:2" x14ac:dyDescent="0.3">
      <c r="A3570" s="26" t="s">
        <v>26</v>
      </c>
      <c r="B3570" s="26">
        <v>55094</v>
      </c>
    </row>
    <row r="3571" spans="1:2" x14ac:dyDescent="0.3">
      <c r="A3571" s="29" t="s">
        <v>26</v>
      </c>
      <c r="B3571" s="29">
        <v>66367</v>
      </c>
    </row>
    <row r="3572" spans="1:2" x14ac:dyDescent="0.3">
      <c r="A3572" s="26" t="s">
        <v>26</v>
      </c>
      <c r="B3572" s="26">
        <v>58953</v>
      </c>
    </row>
    <row r="3573" spans="1:2" x14ac:dyDescent="0.3">
      <c r="A3573" s="29" t="s">
        <v>26</v>
      </c>
      <c r="B3573" s="29">
        <v>63732</v>
      </c>
    </row>
    <row r="3574" spans="1:2" x14ac:dyDescent="0.3">
      <c r="A3574" s="26" t="s">
        <v>26</v>
      </c>
      <c r="B3574" s="26">
        <v>52359</v>
      </c>
    </row>
    <row r="3575" spans="1:2" x14ac:dyDescent="0.3">
      <c r="A3575" s="29" t="s">
        <v>26</v>
      </c>
      <c r="B3575" s="29">
        <v>56929</v>
      </c>
    </row>
    <row r="3576" spans="1:2" x14ac:dyDescent="0.3">
      <c r="A3576" s="26" t="s">
        <v>26</v>
      </c>
      <c r="B3576" s="26">
        <v>41789</v>
      </c>
    </row>
    <row r="3577" spans="1:2" x14ac:dyDescent="0.3">
      <c r="A3577" s="29" t="s">
        <v>26</v>
      </c>
      <c r="B3577" s="29">
        <v>36606</v>
      </c>
    </row>
    <row r="3578" spans="1:2" x14ac:dyDescent="0.3">
      <c r="A3578" s="26" t="s">
        <v>26</v>
      </c>
      <c r="B3578" s="26">
        <v>72112</v>
      </c>
    </row>
    <row r="3579" spans="1:2" x14ac:dyDescent="0.3">
      <c r="A3579" s="29" t="s">
        <v>26</v>
      </c>
      <c r="B3579" s="29">
        <v>31268</v>
      </c>
    </row>
    <row r="3580" spans="1:2" x14ac:dyDescent="0.3">
      <c r="A3580" s="26" t="s">
        <v>26</v>
      </c>
      <c r="B3580" s="26">
        <v>47341</v>
      </c>
    </row>
    <row r="3581" spans="1:2" x14ac:dyDescent="0.3">
      <c r="A3581" s="29" t="s">
        <v>26</v>
      </c>
      <c r="B3581" s="29">
        <v>42285</v>
      </c>
    </row>
    <row r="3582" spans="1:2" x14ac:dyDescent="0.3">
      <c r="A3582" s="26" t="s">
        <v>26</v>
      </c>
      <c r="B3582" s="26">
        <v>35424</v>
      </c>
    </row>
    <row r="3583" spans="1:2" x14ac:dyDescent="0.3">
      <c r="A3583" s="29" t="s">
        <v>26</v>
      </c>
      <c r="B3583" s="29">
        <v>39594</v>
      </c>
    </row>
    <row r="3584" spans="1:2" x14ac:dyDescent="0.3">
      <c r="A3584" s="26" t="s">
        <v>26</v>
      </c>
      <c r="B3584" s="26">
        <v>36675</v>
      </c>
    </row>
    <row r="3585" spans="1:2" x14ac:dyDescent="0.3">
      <c r="A3585" s="29" t="s">
        <v>65</v>
      </c>
      <c r="B3585" s="29">
        <v>25723</v>
      </c>
    </row>
    <row r="3586" spans="1:2" x14ac:dyDescent="0.3">
      <c r="A3586" s="26" t="s">
        <v>26</v>
      </c>
      <c r="B3586" s="26">
        <v>52920</v>
      </c>
    </row>
    <row r="3587" spans="1:2" x14ac:dyDescent="0.3">
      <c r="A3587" s="29" t="s">
        <v>26</v>
      </c>
      <c r="B3587" s="29">
        <v>76180</v>
      </c>
    </row>
    <row r="3588" spans="1:2" x14ac:dyDescent="0.3">
      <c r="A3588" s="26" t="s">
        <v>26</v>
      </c>
      <c r="B3588" s="26">
        <v>43088</v>
      </c>
    </row>
    <row r="3589" spans="1:2" x14ac:dyDescent="0.3">
      <c r="A3589" s="29" t="s">
        <v>65</v>
      </c>
      <c r="B3589" s="29">
        <v>39592</v>
      </c>
    </row>
    <row r="3590" spans="1:2" x14ac:dyDescent="0.3">
      <c r="A3590" s="26" t="s">
        <v>26</v>
      </c>
      <c r="B3590" s="26">
        <v>44986</v>
      </c>
    </row>
    <row r="3591" spans="1:2" x14ac:dyDescent="0.3">
      <c r="A3591" s="29" t="s">
        <v>26</v>
      </c>
      <c r="B3591" s="29">
        <v>31802</v>
      </c>
    </row>
    <row r="3592" spans="1:2" x14ac:dyDescent="0.3">
      <c r="A3592" s="26" t="s">
        <v>65</v>
      </c>
      <c r="B3592" s="26">
        <v>48589</v>
      </c>
    </row>
    <row r="3593" spans="1:2" x14ac:dyDescent="0.3">
      <c r="A3593" s="29" t="s">
        <v>26</v>
      </c>
      <c r="B3593" s="29">
        <v>41158</v>
      </c>
    </row>
    <row r="3594" spans="1:2" x14ac:dyDescent="0.3">
      <c r="A3594" s="26" t="s">
        <v>26</v>
      </c>
      <c r="B3594" s="26">
        <v>52711</v>
      </c>
    </row>
    <row r="3595" spans="1:2" x14ac:dyDescent="0.3">
      <c r="A3595" s="29" t="s">
        <v>26</v>
      </c>
      <c r="B3595" s="29">
        <v>41561</v>
      </c>
    </row>
    <row r="3596" spans="1:2" x14ac:dyDescent="0.3">
      <c r="A3596" s="26" t="s">
        <v>26</v>
      </c>
      <c r="B3596" s="26">
        <v>52955</v>
      </c>
    </row>
    <row r="3597" spans="1:2" x14ac:dyDescent="0.3">
      <c r="A3597" s="29" t="s">
        <v>26</v>
      </c>
      <c r="B3597" s="29">
        <v>38169</v>
      </c>
    </row>
    <row r="3598" spans="1:2" x14ac:dyDescent="0.3">
      <c r="A3598" s="26" t="s">
        <v>26</v>
      </c>
      <c r="B3598" s="26">
        <v>53271</v>
      </c>
    </row>
    <row r="3599" spans="1:2" x14ac:dyDescent="0.3">
      <c r="A3599" s="29" t="s">
        <v>26</v>
      </c>
      <c r="B3599" s="29">
        <v>41935</v>
      </c>
    </row>
    <row r="3600" spans="1:2" x14ac:dyDescent="0.3">
      <c r="A3600" s="26" t="s">
        <v>26</v>
      </c>
      <c r="B3600" s="26">
        <v>35718</v>
      </c>
    </row>
    <row r="3601" spans="1:2" x14ac:dyDescent="0.3">
      <c r="A3601" s="29" t="s">
        <v>26</v>
      </c>
      <c r="B3601" s="29">
        <v>32953</v>
      </c>
    </row>
    <row r="3602" spans="1:2" x14ac:dyDescent="0.3">
      <c r="A3602" s="26" t="s">
        <v>26</v>
      </c>
      <c r="B3602" s="26">
        <v>41464</v>
      </c>
    </row>
    <row r="3603" spans="1:2" x14ac:dyDescent="0.3">
      <c r="A3603" s="29" t="s">
        <v>26</v>
      </c>
      <c r="B3603" s="29">
        <v>37498</v>
      </c>
    </row>
    <row r="3604" spans="1:2" x14ac:dyDescent="0.3">
      <c r="A3604" s="26" t="s">
        <v>26</v>
      </c>
      <c r="B3604" s="26">
        <v>39440</v>
      </c>
    </row>
    <row r="3605" spans="1:2" x14ac:dyDescent="0.3">
      <c r="A3605" s="29" t="s">
        <v>65</v>
      </c>
      <c r="B3605" s="29">
        <v>39428</v>
      </c>
    </row>
    <row r="3606" spans="1:2" x14ac:dyDescent="0.3">
      <c r="A3606" s="26" t="s">
        <v>26</v>
      </c>
      <c r="B3606" s="26">
        <v>40190</v>
      </c>
    </row>
    <row r="3607" spans="1:2" x14ac:dyDescent="0.3">
      <c r="A3607" s="29" t="s">
        <v>26</v>
      </c>
      <c r="B3607" s="29">
        <v>56282</v>
      </c>
    </row>
    <row r="3608" spans="1:2" x14ac:dyDescent="0.3">
      <c r="A3608" s="26" t="s">
        <v>26</v>
      </c>
      <c r="B3608" s="26">
        <v>37253</v>
      </c>
    </row>
    <row r="3609" spans="1:2" x14ac:dyDescent="0.3">
      <c r="A3609" s="29" t="s">
        <v>26</v>
      </c>
      <c r="B3609" s="29">
        <v>38331</v>
      </c>
    </row>
    <row r="3610" spans="1:2" x14ac:dyDescent="0.3">
      <c r="A3610" s="26" t="s">
        <v>26</v>
      </c>
      <c r="B3610" s="26">
        <v>46409</v>
      </c>
    </row>
    <row r="3611" spans="1:2" x14ac:dyDescent="0.3">
      <c r="A3611" s="29" t="s">
        <v>26</v>
      </c>
      <c r="B3611" s="29">
        <v>37712</v>
      </c>
    </row>
    <row r="3612" spans="1:2" x14ac:dyDescent="0.3">
      <c r="A3612" s="26" t="s">
        <v>26</v>
      </c>
      <c r="B3612" s="26">
        <v>37096</v>
      </c>
    </row>
    <row r="3613" spans="1:2" x14ac:dyDescent="0.3">
      <c r="A3613" s="29" t="s">
        <v>26</v>
      </c>
      <c r="B3613" s="29">
        <v>54917</v>
      </c>
    </row>
    <row r="3614" spans="1:2" x14ac:dyDescent="0.3">
      <c r="A3614" s="26" t="s">
        <v>26</v>
      </c>
      <c r="B3614" s="26">
        <v>53265</v>
      </c>
    </row>
    <row r="3615" spans="1:2" x14ac:dyDescent="0.3">
      <c r="A3615" s="29" t="s">
        <v>26</v>
      </c>
      <c r="B3615" s="29">
        <v>45805</v>
      </c>
    </row>
    <row r="3616" spans="1:2" x14ac:dyDescent="0.3">
      <c r="A3616" s="26" t="s">
        <v>26</v>
      </c>
      <c r="B3616" s="26">
        <v>43729</v>
      </c>
    </row>
    <row r="3617" spans="1:2" x14ac:dyDescent="0.3">
      <c r="A3617" s="29" t="s">
        <v>26</v>
      </c>
      <c r="B3617" s="29">
        <v>50770</v>
      </c>
    </row>
    <row r="3618" spans="1:2" x14ac:dyDescent="0.3">
      <c r="A3618" s="26" t="s">
        <v>26</v>
      </c>
      <c r="B3618" s="26">
        <v>48147</v>
      </c>
    </row>
    <row r="3619" spans="1:2" x14ac:dyDescent="0.3">
      <c r="A3619" s="29" t="s">
        <v>26</v>
      </c>
      <c r="B3619" s="29">
        <v>50737</v>
      </c>
    </row>
    <row r="3620" spans="1:2" x14ac:dyDescent="0.3">
      <c r="A3620" s="26" t="s">
        <v>26</v>
      </c>
      <c r="B3620" s="26">
        <v>59203</v>
      </c>
    </row>
    <row r="3621" spans="1:2" x14ac:dyDescent="0.3">
      <c r="A3621" s="29" t="s">
        <v>26</v>
      </c>
      <c r="B3621" s="29">
        <v>46808</v>
      </c>
    </row>
    <row r="3622" spans="1:2" x14ac:dyDescent="0.3">
      <c r="A3622" s="26" t="s">
        <v>26</v>
      </c>
      <c r="B3622" s="26">
        <v>33524</v>
      </c>
    </row>
    <row r="3623" spans="1:2" x14ac:dyDescent="0.3">
      <c r="A3623" s="29" t="s">
        <v>26</v>
      </c>
      <c r="B3623" s="29">
        <v>33241</v>
      </c>
    </row>
    <row r="3624" spans="1:2" x14ac:dyDescent="0.3">
      <c r="A3624" s="26" t="s">
        <v>26</v>
      </c>
      <c r="B3624" s="26">
        <v>58861</v>
      </c>
    </row>
    <row r="3625" spans="1:2" x14ac:dyDescent="0.3">
      <c r="A3625" s="29" t="s">
        <v>26</v>
      </c>
      <c r="B3625" s="29">
        <v>41091</v>
      </c>
    </row>
    <row r="3626" spans="1:2" x14ac:dyDescent="0.3">
      <c r="A3626" s="26" t="s">
        <v>26</v>
      </c>
      <c r="B3626" s="26">
        <v>31063</v>
      </c>
    </row>
    <row r="3627" spans="1:2" x14ac:dyDescent="0.3">
      <c r="A3627" s="29" t="s">
        <v>26</v>
      </c>
      <c r="B3627" s="29">
        <v>48043</v>
      </c>
    </row>
    <row r="3628" spans="1:2" x14ac:dyDescent="0.3">
      <c r="A3628" s="26" t="s">
        <v>26</v>
      </c>
      <c r="B3628" s="26">
        <v>41841</v>
      </c>
    </row>
    <row r="3629" spans="1:2" x14ac:dyDescent="0.3">
      <c r="A3629" s="29" t="s">
        <v>26</v>
      </c>
      <c r="B3629" s="29">
        <v>49291</v>
      </c>
    </row>
    <row r="3630" spans="1:2" x14ac:dyDescent="0.3">
      <c r="A3630" s="26" t="s">
        <v>26</v>
      </c>
      <c r="B3630" s="26">
        <v>42744</v>
      </c>
    </row>
    <row r="3631" spans="1:2" x14ac:dyDescent="0.3">
      <c r="A3631" s="29" t="s">
        <v>26</v>
      </c>
      <c r="B3631" s="29">
        <v>34047</v>
      </c>
    </row>
    <row r="3632" spans="1:2" x14ac:dyDescent="0.3">
      <c r="A3632" s="26" t="s">
        <v>26</v>
      </c>
      <c r="B3632" s="26">
        <v>35590</v>
      </c>
    </row>
    <row r="3633" spans="1:2" x14ac:dyDescent="0.3">
      <c r="A3633" s="29" t="s">
        <v>26</v>
      </c>
      <c r="B3633" s="29">
        <v>41118</v>
      </c>
    </row>
    <row r="3634" spans="1:2" x14ac:dyDescent="0.3">
      <c r="A3634" s="26" t="s">
        <v>26</v>
      </c>
      <c r="B3634" s="26">
        <v>28330</v>
      </c>
    </row>
    <row r="3635" spans="1:2" x14ac:dyDescent="0.3">
      <c r="A3635" s="29" t="s">
        <v>26</v>
      </c>
      <c r="B3635" s="29">
        <v>65098</v>
      </c>
    </row>
    <row r="3636" spans="1:2" x14ac:dyDescent="0.3">
      <c r="A3636" s="26" t="s">
        <v>65</v>
      </c>
      <c r="B3636" s="26">
        <v>48381</v>
      </c>
    </row>
    <row r="3637" spans="1:2" x14ac:dyDescent="0.3">
      <c r="A3637" s="29" t="s">
        <v>26</v>
      </c>
      <c r="B3637" s="29">
        <v>41267</v>
      </c>
    </row>
    <row r="3638" spans="1:2" x14ac:dyDescent="0.3">
      <c r="A3638" s="26" t="s">
        <v>26</v>
      </c>
      <c r="B3638" s="26">
        <v>64076</v>
      </c>
    </row>
    <row r="3639" spans="1:2" x14ac:dyDescent="0.3">
      <c r="A3639" s="29" t="s">
        <v>26</v>
      </c>
      <c r="B3639" s="29">
        <v>37570</v>
      </c>
    </row>
    <row r="3640" spans="1:2" x14ac:dyDescent="0.3">
      <c r="A3640" s="26" t="s">
        <v>26</v>
      </c>
      <c r="B3640" s="26">
        <v>59689</v>
      </c>
    </row>
    <row r="3641" spans="1:2" x14ac:dyDescent="0.3">
      <c r="A3641" s="29" t="s">
        <v>65</v>
      </c>
      <c r="B3641" s="29">
        <v>33036</v>
      </c>
    </row>
    <row r="3642" spans="1:2" x14ac:dyDescent="0.3">
      <c r="A3642" s="26" t="s">
        <v>26</v>
      </c>
      <c r="B3642" s="26">
        <v>36571</v>
      </c>
    </row>
    <row r="3643" spans="1:2" x14ac:dyDescent="0.3">
      <c r="A3643" s="29" t="s">
        <v>26</v>
      </c>
      <c r="B3643" s="29">
        <v>48872</v>
      </c>
    </row>
    <row r="3644" spans="1:2" x14ac:dyDescent="0.3">
      <c r="A3644" s="26" t="s">
        <v>26</v>
      </c>
      <c r="B3644" s="26">
        <v>50275</v>
      </c>
    </row>
    <row r="3645" spans="1:2" x14ac:dyDescent="0.3">
      <c r="A3645" s="29" t="s">
        <v>26</v>
      </c>
      <c r="B3645" s="29">
        <v>55120</v>
      </c>
    </row>
    <row r="3646" spans="1:2" x14ac:dyDescent="0.3">
      <c r="A3646" s="26" t="s">
        <v>26</v>
      </c>
      <c r="B3646" s="26">
        <v>44897</v>
      </c>
    </row>
    <row r="3647" spans="1:2" x14ac:dyDescent="0.3">
      <c r="A3647" s="29" t="s">
        <v>26</v>
      </c>
      <c r="B3647" s="29">
        <v>47128</v>
      </c>
    </row>
    <row r="3648" spans="1:2" x14ac:dyDescent="0.3">
      <c r="A3648" s="26" t="s">
        <v>26</v>
      </c>
      <c r="B3648" s="26">
        <v>46826</v>
      </c>
    </row>
    <row r="3649" spans="1:2" x14ac:dyDescent="0.3">
      <c r="A3649" s="29" t="s">
        <v>65</v>
      </c>
      <c r="B3649" s="29">
        <v>37321</v>
      </c>
    </row>
    <row r="3650" spans="1:2" x14ac:dyDescent="0.3">
      <c r="A3650" s="26" t="s">
        <v>26</v>
      </c>
      <c r="B3650" s="26">
        <v>27953</v>
      </c>
    </row>
    <row r="3651" spans="1:2" x14ac:dyDescent="0.3">
      <c r="A3651" s="29" t="s">
        <v>26</v>
      </c>
      <c r="B3651" s="29">
        <v>41647</v>
      </c>
    </row>
    <row r="3652" spans="1:2" x14ac:dyDescent="0.3">
      <c r="A3652" s="26" t="s">
        <v>26</v>
      </c>
      <c r="B3652" s="26">
        <v>43087</v>
      </c>
    </row>
    <row r="3653" spans="1:2" x14ac:dyDescent="0.3">
      <c r="A3653" s="29" t="s">
        <v>26</v>
      </c>
      <c r="B3653" s="29">
        <v>27397</v>
      </c>
    </row>
    <row r="3654" spans="1:2" x14ac:dyDescent="0.3">
      <c r="A3654" s="26" t="s">
        <v>26</v>
      </c>
      <c r="B3654" s="26">
        <v>57499</v>
      </c>
    </row>
    <row r="3655" spans="1:2" x14ac:dyDescent="0.3">
      <c r="A3655" s="29" t="s">
        <v>26</v>
      </c>
      <c r="B3655" s="29">
        <v>34735</v>
      </c>
    </row>
    <row r="3656" spans="1:2" x14ac:dyDescent="0.3">
      <c r="A3656" s="26" t="s">
        <v>26</v>
      </c>
      <c r="B3656" s="26">
        <v>52431</v>
      </c>
    </row>
    <row r="3657" spans="1:2" x14ac:dyDescent="0.3">
      <c r="A3657" s="29" t="s">
        <v>26</v>
      </c>
      <c r="B3657" s="29">
        <v>52269</v>
      </c>
    </row>
    <row r="3658" spans="1:2" x14ac:dyDescent="0.3">
      <c r="A3658" s="26" t="s">
        <v>26</v>
      </c>
      <c r="B3658" s="26">
        <v>41965</v>
      </c>
    </row>
    <row r="3659" spans="1:2" x14ac:dyDescent="0.3">
      <c r="A3659" s="29" t="s">
        <v>26</v>
      </c>
      <c r="B3659" s="29">
        <v>25648</v>
      </c>
    </row>
    <row r="3660" spans="1:2" x14ac:dyDescent="0.3">
      <c r="A3660" s="26" t="s">
        <v>26</v>
      </c>
      <c r="B3660" s="26">
        <v>63084</v>
      </c>
    </row>
    <row r="3661" spans="1:2" x14ac:dyDescent="0.3">
      <c r="A3661" s="29" t="s">
        <v>65</v>
      </c>
      <c r="B3661" s="29">
        <v>51058</v>
      </c>
    </row>
    <row r="3662" spans="1:2" x14ac:dyDescent="0.3">
      <c r="A3662" s="26" t="s">
        <v>26</v>
      </c>
      <c r="B3662" s="26">
        <v>35135</v>
      </c>
    </row>
    <row r="3663" spans="1:2" x14ac:dyDescent="0.3">
      <c r="A3663" s="29" t="s">
        <v>26</v>
      </c>
      <c r="B3663" s="29">
        <v>57467</v>
      </c>
    </row>
    <row r="3664" spans="1:2" x14ac:dyDescent="0.3">
      <c r="A3664" s="26" t="s">
        <v>26</v>
      </c>
      <c r="B3664" s="26">
        <v>42316</v>
      </c>
    </row>
    <row r="3665" spans="1:2" x14ac:dyDescent="0.3">
      <c r="A3665" s="29" t="s">
        <v>26</v>
      </c>
      <c r="B3665" s="29">
        <v>33264</v>
      </c>
    </row>
    <row r="3666" spans="1:2" x14ac:dyDescent="0.3">
      <c r="A3666" s="26" t="s">
        <v>65</v>
      </c>
      <c r="B3666" s="26">
        <v>39843</v>
      </c>
    </row>
    <row r="3667" spans="1:2" x14ac:dyDescent="0.3">
      <c r="A3667" s="29" t="s">
        <v>26</v>
      </c>
      <c r="B3667" s="29">
        <v>52574</v>
      </c>
    </row>
    <row r="3668" spans="1:2" x14ac:dyDescent="0.3">
      <c r="A3668" s="26" t="s">
        <v>26</v>
      </c>
      <c r="B3668" s="26">
        <v>48084</v>
      </c>
    </row>
    <row r="3669" spans="1:2" x14ac:dyDescent="0.3">
      <c r="A3669" s="29" t="s">
        <v>26</v>
      </c>
      <c r="B3669" s="29">
        <v>56342</v>
      </c>
    </row>
    <row r="3670" spans="1:2" x14ac:dyDescent="0.3">
      <c r="A3670" s="26" t="s">
        <v>26</v>
      </c>
      <c r="B3670" s="26">
        <v>47049</v>
      </c>
    </row>
    <row r="3671" spans="1:2" x14ac:dyDescent="0.3">
      <c r="A3671" s="29" t="s">
        <v>26</v>
      </c>
      <c r="B3671" s="29">
        <v>40982</v>
      </c>
    </row>
    <row r="3672" spans="1:2" x14ac:dyDescent="0.3">
      <c r="A3672" s="26" t="s">
        <v>26</v>
      </c>
      <c r="B3672" s="26">
        <v>45945</v>
      </c>
    </row>
    <row r="3673" spans="1:2" x14ac:dyDescent="0.3">
      <c r="A3673" s="29" t="s">
        <v>26</v>
      </c>
      <c r="B3673" s="29">
        <v>29137</v>
      </c>
    </row>
    <row r="3674" spans="1:2" x14ac:dyDescent="0.3">
      <c r="A3674" s="26" t="s">
        <v>26</v>
      </c>
      <c r="B3674" s="26">
        <v>40670</v>
      </c>
    </row>
    <row r="3675" spans="1:2" x14ac:dyDescent="0.3">
      <c r="A3675" s="29" t="s">
        <v>26</v>
      </c>
      <c r="B3675" s="29">
        <v>39244</v>
      </c>
    </row>
    <row r="3676" spans="1:2" x14ac:dyDescent="0.3">
      <c r="A3676" s="26" t="s">
        <v>65</v>
      </c>
      <c r="B3676" s="26">
        <v>54876</v>
      </c>
    </row>
    <row r="3677" spans="1:2" x14ac:dyDescent="0.3">
      <c r="A3677" s="29" t="s">
        <v>26</v>
      </c>
      <c r="B3677" s="29">
        <v>46994</v>
      </c>
    </row>
    <row r="3678" spans="1:2" x14ac:dyDescent="0.3">
      <c r="A3678" s="26" t="s">
        <v>26</v>
      </c>
      <c r="B3678" s="26">
        <v>52445</v>
      </c>
    </row>
    <row r="3679" spans="1:2" x14ac:dyDescent="0.3">
      <c r="A3679" s="29" t="s">
        <v>26</v>
      </c>
      <c r="B3679" s="29">
        <v>56988</v>
      </c>
    </row>
    <row r="3680" spans="1:2" x14ac:dyDescent="0.3">
      <c r="A3680" s="26" t="s">
        <v>26</v>
      </c>
      <c r="B3680" s="26">
        <v>46033</v>
      </c>
    </row>
    <row r="3681" spans="1:2" x14ac:dyDescent="0.3">
      <c r="A3681" s="29" t="s">
        <v>26</v>
      </c>
      <c r="B3681" s="29">
        <v>57013</v>
      </c>
    </row>
    <row r="3682" spans="1:2" x14ac:dyDescent="0.3">
      <c r="A3682" s="26" t="s">
        <v>26</v>
      </c>
      <c r="B3682" s="26">
        <v>49079</v>
      </c>
    </row>
    <row r="3683" spans="1:2" x14ac:dyDescent="0.3">
      <c r="A3683" s="29" t="s">
        <v>26</v>
      </c>
      <c r="B3683" s="29">
        <v>37196</v>
      </c>
    </row>
    <row r="3684" spans="1:2" x14ac:dyDescent="0.3">
      <c r="A3684" s="26" t="s">
        <v>26</v>
      </c>
      <c r="B3684" s="26">
        <v>82407</v>
      </c>
    </row>
    <row r="3685" spans="1:2" x14ac:dyDescent="0.3">
      <c r="A3685" s="29" t="s">
        <v>26</v>
      </c>
      <c r="B3685" s="29">
        <v>56751</v>
      </c>
    </row>
    <row r="3686" spans="1:2" x14ac:dyDescent="0.3">
      <c r="A3686" s="26" t="s">
        <v>26</v>
      </c>
      <c r="B3686" s="26">
        <v>45823</v>
      </c>
    </row>
    <row r="3687" spans="1:2" x14ac:dyDescent="0.3">
      <c r="A3687" s="29" t="s">
        <v>26</v>
      </c>
      <c r="B3687" s="29">
        <v>46561</v>
      </c>
    </row>
    <row r="3688" spans="1:2" x14ac:dyDescent="0.3">
      <c r="A3688" s="26" t="s">
        <v>26</v>
      </c>
      <c r="B3688" s="26">
        <v>44598</v>
      </c>
    </row>
    <row r="3689" spans="1:2" x14ac:dyDescent="0.3">
      <c r="A3689" s="29" t="s">
        <v>26</v>
      </c>
      <c r="B3689" s="29">
        <v>39180</v>
      </c>
    </row>
    <row r="3690" spans="1:2" x14ac:dyDescent="0.3">
      <c r="A3690" s="26" t="s">
        <v>65</v>
      </c>
      <c r="B3690" s="26">
        <v>40833</v>
      </c>
    </row>
    <row r="3691" spans="1:2" x14ac:dyDescent="0.3">
      <c r="A3691" s="29" t="s">
        <v>26</v>
      </c>
      <c r="B3691" s="29">
        <v>35827</v>
      </c>
    </row>
    <row r="3692" spans="1:2" x14ac:dyDescent="0.3">
      <c r="A3692" s="26" t="s">
        <v>26</v>
      </c>
      <c r="B3692" s="26">
        <v>56236</v>
      </c>
    </row>
    <row r="3693" spans="1:2" x14ac:dyDescent="0.3">
      <c r="A3693" s="29" t="s">
        <v>26</v>
      </c>
      <c r="B3693" s="29">
        <v>36955</v>
      </c>
    </row>
    <row r="3694" spans="1:2" x14ac:dyDescent="0.3">
      <c r="A3694" s="26" t="s">
        <v>26</v>
      </c>
      <c r="B3694" s="26">
        <v>52026</v>
      </c>
    </row>
    <row r="3695" spans="1:2" x14ac:dyDescent="0.3">
      <c r="A3695" s="29" t="s">
        <v>26</v>
      </c>
      <c r="B3695" s="29">
        <v>61867</v>
      </c>
    </row>
    <row r="3696" spans="1:2" x14ac:dyDescent="0.3">
      <c r="A3696" s="26" t="s">
        <v>26</v>
      </c>
      <c r="B3696" s="26">
        <v>39207</v>
      </c>
    </row>
    <row r="3697" spans="1:2" x14ac:dyDescent="0.3">
      <c r="A3697" s="29" t="s">
        <v>26</v>
      </c>
      <c r="B3697" s="29">
        <v>60801</v>
      </c>
    </row>
    <row r="3698" spans="1:2" x14ac:dyDescent="0.3">
      <c r="A3698" s="26" t="s">
        <v>26</v>
      </c>
      <c r="B3698" s="26">
        <v>44132</v>
      </c>
    </row>
    <row r="3699" spans="1:2" x14ac:dyDescent="0.3">
      <c r="A3699" s="29" t="s">
        <v>65</v>
      </c>
      <c r="B3699" s="29">
        <v>51587</v>
      </c>
    </row>
    <row r="3700" spans="1:2" x14ac:dyDescent="0.3">
      <c r="A3700" s="26" t="s">
        <v>26</v>
      </c>
      <c r="B3700" s="26">
        <v>32414</v>
      </c>
    </row>
    <row r="3701" spans="1:2" x14ac:dyDescent="0.3">
      <c r="A3701" s="29" t="s">
        <v>26</v>
      </c>
      <c r="B3701" s="29">
        <v>38568</v>
      </c>
    </row>
    <row r="3702" spans="1:2" x14ac:dyDescent="0.3">
      <c r="A3702" s="26" t="s">
        <v>26</v>
      </c>
      <c r="B3702" s="26">
        <v>39871</v>
      </c>
    </row>
    <row r="3703" spans="1:2" x14ac:dyDescent="0.3">
      <c r="A3703" s="29" t="s">
        <v>26</v>
      </c>
      <c r="B3703" s="29">
        <v>53825</v>
      </c>
    </row>
    <row r="3704" spans="1:2" x14ac:dyDescent="0.3">
      <c r="A3704" s="26" t="s">
        <v>26</v>
      </c>
      <c r="B3704" s="26">
        <v>45921</v>
      </c>
    </row>
    <row r="3705" spans="1:2" x14ac:dyDescent="0.3">
      <c r="A3705" s="29" t="s">
        <v>26</v>
      </c>
      <c r="B3705" s="29">
        <v>34606</v>
      </c>
    </row>
    <row r="3706" spans="1:2" x14ac:dyDescent="0.3">
      <c r="A3706" s="26" t="s">
        <v>26</v>
      </c>
      <c r="B3706" s="26">
        <v>83705</v>
      </c>
    </row>
    <row r="3707" spans="1:2" x14ac:dyDescent="0.3">
      <c r="A3707" s="29" t="s">
        <v>26</v>
      </c>
      <c r="B3707" s="29">
        <v>42204</v>
      </c>
    </row>
    <row r="3708" spans="1:2" x14ac:dyDescent="0.3">
      <c r="A3708" s="26" t="s">
        <v>26</v>
      </c>
      <c r="B3708" s="26">
        <v>51821</v>
      </c>
    </row>
    <row r="3709" spans="1:2" x14ac:dyDescent="0.3">
      <c r="A3709" s="29" t="s">
        <v>26</v>
      </c>
      <c r="B3709" s="29">
        <v>64149</v>
      </c>
    </row>
    <row r="3710" spans="1:2" x14ac:dyDescent="0.3">
      <c r="A3710" s="26" t="s">
        <v>65</v>
      </c>
      <c r="B3710" s="26">
        <v>49418</v>
      </c>
    </row>
    <row r="3711" spans="1:2" x14ac:dyDescent="0.3">
      <c r="A3711" s="29" t="s">
        <v>26</v>
      </c>
      <c r="B3711" s="29">
        <v>39251</v>
      </c>
    </row>
    <row r="3712" spans="1:2" x14ac:dyDescent="0.3">
      <c r="A3712" s="26" t="s">
        <v>26</v>
      </c>
      <c r="B3712" s="26">
        <v>58134</v>
      </c>
    </row>
    <row r="3713" spans="1:2" x14ac:dyDescent="0.3">
      <c r="A3713" s="29" t="s">
        <v>26</v>
      </c>
      <c r="B3713" s="29">
        <v>48057</v>
      </c>
    </row>
    <row r="3714" spans="1:2" x14ac:dyDescent="0.3">
      <c r="A3714" s="26" t="s">
        <v>26</v>
      </c>
      <c r="B3714" s="26">
        <v>52620</v>
      </c>
    </row>
    <row r="3715" spans="1:2" x14ac:dyDescent="0.3">
      <c r="A3715" s="29" t="s">
        <v>65</v>
      </c>
      <c r="B3715" s="29">
        <v>28244</v>
      </c>
    </row>
    <row r="3716" spans="1:2" x14ac:dyDescent="0.3">
      <c r="A3716" s="26" t="s">
        <v>26</v>
      </c>
      <c r="B3716" s="26">
        <v>45891</v>
      </c>
    </row>
    <row r="3717" spans="1:2" x14ac:dyDescent="0.3">
      <c r="A3717" s="29" t="s">
        <v>26</v>
      </c>
      <c r="B3717" s="29">
        <v>24273</v>
      </c>
    </row>
    <row r="3718" spans="1:2" x14ac:dyDescent="0.3">
      <c r="A3718" s="26" t="s">
        <v>26</v>
      </c>
      <c r="B3718" s="26">
        <v>53415</v>
      </c>
    </row>
    <row r="3719" spans="1:2" x14ac:dyDescent="0.3">
      <c r="A3719" s="29" t="s">
        <v>26</v>
      </c>
      <c r="B3719" s="29">
        <v>35110</v>
      </c>
    </row>
    <row r="3720" spans="1:2" x14ac:dyDescent="0.3">
      <c r="A3720" s="26" t="s">
        <v>65</v>
      </c>
      <c r="B3720" s="26">
        <v>43605</v>
      </c>
    </row>
    <row r="3721" spans="1:2" x14ac:dyDescent="0.3">
      <c r="A3721" s="29" t="s">
        <v>26</v>
      </c>
      <c r="B3721" s="29">
        <v>53928</v>
      </c>
    </row>
    <row r="3722" spans="1:2" x14ac:dyDescent="0.3">
      <c r="A3722" s="26" t="s">
        <v>65</v>
      </c>
      <c r="B3722" s="26">
        <v>43283</v>
      </c>
    </row>
    <row r="3723" spans="1:2" x14ac:dyDescent="0.3">
      <c r="A3723" s="29" t="s">
        <v>26</v>
      </c>
      <c r="B3723" s="29">
        <v>59077</v>
      </c>
    </row>
    <row r="3724" spans="1:2" x14ac:dyDescent="0.3">
      <c r="A3724" s="26" t="s">
        <v>26</v>
      </c>
      <c r="B3724" s="26">
        <v>51508</v>
      </c>
    </row>
    <row r="3725" spans="1:2" x14ac:dyDescent="0.3">
      <c r="A3725" s="29" t="s">
        <v>26</v>
      </c>
      <c r="B3725" s="29">
        <v>40493</v>
      </c>
    </row>
    <row r="3726" spans="1:2" x14ac:dyDescent="0.3">
      <c r="A3726" s="26" t="s">
        <v>26</v>
      </c>
      <c r="B3726" s="26">
        <v>52907</v>
      </c>
    </row>
    <row r="3727" spans="1:2" x14ac:dyDescent="0.3">
      <c r="A3727" s="29" t="s">
        <v>26</v>
      </c>
      <c r="B3727" s="29">
        <v>33399</v>
      </c>
    </row>
    <row r="3728" spans="1:2" x14ac:dyDescent="0.3">
      <c r="A3728" s="26" t="s">
        <v>26</v>
      </c>
      <c r="B3728" s="26">
        <v>35649</v>
      </c>
    </row>
    <row r="3729" spans="1:2" x14ac:dyDescent="0.3">
      <c r="A3729" s="29" t="s">
        <v>65</v>
      </c>
      <c r="B3729" s="29">
        <v>39697</v>
      </c>
    </row>
    <row r="3730" spans="1:2" x14ac:dyDescent="0.3">
      <c r="A3730" s="26" t="s">
        <v>26</v>
      </c>
      <c r="B3730" s="26">
        <v>58553</v>
      </c>
    </row>
    <row r="3731" spans="1:2" x14ac:dyDescent="0.3">
      <c r="A3731" s="29" t="s">
        <v>26</v>
      </c>
      <c r="B3731" s="29">
        <v>38504</v>
      </c>
    </row>
    <row r="3732" spans="1:2" x14ac:dyDescent="0.3">
      <c r="A3732" s="26" t="s">
        <v>26</v>
      </c>
      <c r="B3732" s="26">
        <v>51776</v>
      </c>
    </row>
    <row r="3733" spans="1:2" x14ac:dyDescent="0.3">
      <c r="A3733" s="29" t="s">
        <v>26</v>
      </c>
      <c r="B3733" s="29">
        <v>44606</v>
      </c>
    </row>
    <row r="3734" spans="1:2" x14ac:dyDescent="0.3">
      <c r="A3734" s="26" t="s">
        <v>26</v>
      </c>
      <c r="B3734" s="26">
        <v>54066</v>
      </c>
    </row>
    <row r="3735" spans="1:2" x14ac:dyDescent="0.3">
      <c r="A3735" s="29" t="s">
        <v>26</v>
      </c>
      <c r="B3735" s="29">
        <v>28447</v>
      </c>
    </row>
    <row r="3736" spans="1:2" x14ac:dyDescent="0.3">
      <c r="A3736" s="26" t="s">
        <v>26</v>
      </c>
      <c r="B3736" s="26">
        <v>53698</v>
      </c>
    </row>
    <row r="3737" spans="1:2" x14ac:dyDescent="0.3">
      <c r="A3737" s="29" t="s">
        <v>26</v>
      </c>
      <c r="B3737" s="29">
        <v>54723</v>
      </c>
    </row>
    <row r="3738" spans="1:2" x14ac:dyDescent="0.3">
      <c r="A3738" s="26" t="s">
        <v>26</v>
      </c>
      <c r="B3738" s="26">
        <v>36306</v>
      </c>
    </row>
    <row r="3739" spans="1:2" x14ac:dyDescent="0.3">
      <c r="A3739" s="29" t="s">
        <v>26</v>
      </c>
      <c r="B3739" s="29">
        <v>44483</v>
      </c>
    </row>
    <row r="3740" spans="1:2" x14ac:dyDescent="0.3">
      <c r="A3740" s="26" t="s">
        <v>26</v>
      </c>
      <c r="B3740" s="26">
        <v>34412</v>
      </c>
    </row>
    <row r="3741" spans="1:2" x14ac:dyDescent="0.3">
      <c r="A3741" s="29" t="s">
        <v>26</v>
      </c>
      <c r="B3741" s="29">
        <v>48174</v>
      </c>
    </row>
    <row r="3742" spans="1:2" x14ac:dyDescent="0.3">
      <c r="A3742" s="26" t="s">
        <v>26</v>
      </c>
      <c r="B3742" s="26">
        <v>70727</v>
      </c>
    </row>
    <row r="3743" spans="1:2" x14ac:dyDescent="0.3">
      <c r="A3743" s="29" t="s">
        <v>26</v>
      </c>
      <c r="B3743" s="29">
        <v>47255</v>
      </c>
    </row>
    <row r="3744" spans="1:2" x14ac:dyDescent="0.3">
      <c r="A3744" s="26" t="s">
        <v>65</v>
      </c>
      <c r="B3744" s="26">
        <v>46727</v>
      </c>
    </row>
    <row r="3745" spans="1:2" x14ac:dyDescent="0.3">
      <c r="A3745" s="29" t="s">
        <v>26</v>
      </c>
      <c r="B3745" s="29">
        <v>44381</v>
      </c>
    </row>
    <row r="3746" spans="1:2" x14ac:dyDescent="0.3">
      <c r="A3746" s="26" t="s">
        <v>26</v>
      </c>
      <c r="B3746" s="26">
        <v>30556</v>
      </c>
    </row>
    <row r="3747" spans="1:2" x14ac:dyDescent="0.3">
      <c r="A3747" s="29" t="s">
        <v>26</v>
      </c>
      <c r="B3747" s="29">
        <v>26472</v>
      </c>
    </row>
    <row r="3748" spans="1:2" x14ac:dyDescent="0.3">
      <c r="A3748" s="26" t="s">
        <v>26</v>
      </c>
      <c r="B3748" s="26">
        <v>40719</v>
      </c>
    </row>
    <row r="3749" spans="1:2" x14ac:dyDescent="0.3">
      <c r="A3749" s="29" t="s">
        <v>26</v>
      </c>
      <c r="B3749" s="29">
        <v>44694</v>
      </c>
    </row>
    <row r="3750" spans="1:2" x14ac:dyDescent="0.3">
      <c r="A3750" s="26" t="s">
        <v>65</v>
      </c>
      <c r="B3750" s="26">
        <v>42578</v>
      </c>
    </row>
    <row r="3751" spans="1:2" x14ac:dyDescent="0.3">
      <c r="A3751" s="29" t="s">
        <v>26</v>
      </c>
      <c r="B3751" s="29">
        <v>42273</v>
      </c>
    </row>
    <row r="3752" spans="1:2" x14ac:dyDescent="0.3">
      <c r="A3752" s="26" t="s">
        <v>65</v>
      </c>
      <c r="B3752" s="26">
        <v>42856</v>
      </c>
    </row>
    <row r="3753" spans="1:2" x14ac:dyDescent="0.3">
      <c r="A3753" s="29" t="s">
        <v>26</v>
      </c>
      <c r="B3753" s="29">
        <v>51967</v>
      </c>
    </row>
    <row r="3754" spans="1:2" x14ac:dyDescent="0.3">
      <c r="A3754" s="26" t="s">
        <v>65</v>
      </c>
      <c r="B3754" s="26">
        <v>31442</v>
      </c>
    </row>
    <row r="3755" spans="1:2" x14ac:dyDescent="0.3">
      <c r="A3755" s="29" t="s">
        <v>26</v>
      </c>
      <c r="B3755" s="29">
        <v>35307</v>
      </c>
    </row>
    <row r="3756" spans="1:2" x14ac:dyDescent="0.3">
      <c r="A3756" s="26" t="s">
        <v>26</v>
      </c>
      <c r="B3756" s="26">
        <v>40917</v>
      </c>
    </row>
    <row r="3757" spans="1:2" x14ac:dyDescent="0.3">
      <c r="A3757" s="29" t="s">
        <v>26</v>
      </c>
      <c r="B3757" s="29">
        <v>47717</v>
      </c>
    </row>
    <row r="3758" spans="1:2" x14ac:dyDescent="0.3">
      <c r="A3758" s="26" t="s">
        <v>26</v>
      </c>
      <c r="B3758" s="26">
        <v>55907</v>
      </c>
    </row>
    <row r="3759" spans="1:2" x14ac:dyDescent="0.3">
      <c r="A3759" s="29" t="s">
        <v>65</v>
      </c>
      <c r="B3759" s="29">
        <v>57655</v>
      </c>
    </row>
    <row r="3760" spans="1:2" x14ac:dyDescent="0.3">
      <c r="A3760" s="26" t="s">
        <v>26</v>
      </c>
      <c r="B3760" s="26">
        <v>52878</v>
      </c>
    </row>
    <row r="3761" spans="1:2" x14ac:dyDescent="0.3">
      <c r="A3761" s="29" t="s">
        <v>26</v>
      </c>
      <c r="B3761" s="29">
        <v>34982</v>
      </c>
    </row>
    <row r="3762" spans="1:2" x14ac:dyDescent="0.3">
      <c r="A3762" s="26" t="s">
        <v>26</v>
      </c>
      <c r="B3762" s="26">
        <v>33167</v>
      </c>
    </row>
    <row r="3763" spans="1:2" x14ac:dyDescent="0.3">
      <c r="A3763" s="29" t="s">
        <v>26</v>
      </c>
      <c r="B3763" s="29">
        <v>41145</v>
      </c>
    </row>
    <row r="3764" spans="1:2" x14ac:dyDescent="0.3">
      <c r="A3764" s="26" t="s">
        <v>26</v>
      </c>
      <c r="B3764" s="26">
        <v>69072</v>
      </c>
    </row>
    <row r="3765" spans="1:2" x14ac:dyDescent="0.3">
      <c r="A3765" s="29" t="s">
        <v>26</v>
      </c>
      <c r="B3765" s="29">
        <v>30205</v>
      </c>
    </row>
    <row r="3766" spans="1:2" x14ac:dyDescent="0.3">
      <c r="A3766" s="26" t="s">
        <v>26</v>
      </c>
      <c r="B3766" s="26">
        <v>46681</v>
      </c>
    </row>
    <row r="3767" spans="1:2" x14ac:dyDescent="0.3">
      <c r="A3767" s="29" t="s">
        <v>65</v>
      </c>
      <c r="B3767" s="29">
        <v>40155</v>
      </c>
    </row>
    <row r="3768" spans="1:2" x14ac:dyDescent="0.3">
      <c r="A3768" s="26" t="s">
        <v>65</v>
      </c>
      <c r="B3768" s="26">
        <v>44074</v>
      </c>
    </row>
    <row r="3769" spans="1:2" x14ac:dyDescent="0.3">
      <c r="A3769" s="29" t="s">
        <v>26</v>
      </c>
      <c r="B3769" s="29">
        <v>43470</v>
      </c>
    </row>
    <row r="3770" spans="1:2" x14ac:dyDescent="0.3">
      <c r="A3770" s="26" t="s">
        <v>26</v>
      </c>
      <c r="B3770" s="26">
        <v>43964</v>
      </c>
    </row>
    <row r="3771" spans="1:2" x14ac:dyDescent="0.3">
      <c r="A3771" s="29" t="s">
        <v>26</v>
      </c>
      <c r="B3771" s="29">
        <v>48837</v>
      </c>
    </row>
    <row r="3772" spans="1:2" x14ac:dyDescent="0.3">
      <c r="A3772" s="26" t="s">
        <v>26</v>
      </c>
      <c r="B3772" s="26">
        <v>40432</v>
      </c>
    </row>
    <row r="3773" spans="1:2" x14ac:dyDescent="0.3">
      <c r="A3773" s="29" t="s">
        <v>65</v>
      </c>
      <c r="B3773" s="29">
        <v>47251</v>
      </c>
    </row>
    <row r="3774" spans="1:2" x14ac:dyDescent="0.3">
      <c r="A3774" s="26" t="s">
        <v>26</v>
      </c>
      <c r="B3774" s="26">
        <v>68699</v>
      </c>
    </row>
    <row r="3775" spans="1:2" x14ac:dyDescent="0.3">
      <c r="A3775" s="29" t="s">
        <v>65</v>
      </c>
      <c r="B3775" s="29">
        <v>32480</v>
      </c>
    </row>
    <row r="3776" spans="1:2" x14ac:dyDescent="0.3">
      <c r="A3776" s="26" t="s">
        <v>26</v>
      </c>
      <c r="B3776" s="26">
        <v>57601</v>
      </c>
    </row>
    <row r="3777" spans="1:2" x14ac:dyDescent="0.3">
      <c r="A3777" s="29" t="s">
        <v>26</v>
      </c>
      <c r="B3777" s="29">
        <v>39037</v>
      </c>
    </row>
    <row r="3778" spans="1:2" x14ac:dyDescent="0.3">
      <c r="A3778" s="26" t="s">
        <v>26</v>
      </c>
      <c r="B3778" s="26">
        <v>42653</v>
      </c>
    </row>
    <row r="3779" spans="1:2" x14ac:dyDescent="0.3">
      <c r="A3779" s="29" t="s">
        <v>26</v>
      </c>
      <c r="B3779" s="29">
        <v>40650</v>
      </c>
    </row>
    <row r="3780" spans="1:2" x14ac:dyDescent="0.3">
      <c r="A3780" s="26" t="s">
        <v>26</v>
      </c>
      <c r="B3780" s="26">
        <v>41520</v>
      </c>
    </row>
    <row r="3781" spans="1:2" x14ac:dyDescent="0.3">
      <c r="A3781" s="29" t="s">
        <v>26</v>
      </c>
      <c r="B3781" s="29">
        <v>55049</v>
      </c>
    </row>
    <row r="3782" spans="1:2" x14ac:dyDescent="0.3">
      <c r="A3782" s="26" t="s">
        <v>26</v>
      </c>
      <c r="B3782" s="26">
        <v>47337</v>
      </c>
    </row>
    <row r="3783" spans="1:2" x14ac:dyDescent="0.3">
      <c r="A3783" s="29" t="s">
        <v>26</v>
      </c>
      <c r="B3783" s="29">
        <v>54937</v>
      </c>
    </row>
    <row r="3784" spans="1:2" x14ac:dyDescent="0.3">
      <c r="A3784" s="26" t="s">
        <v>26</v>
      </c>
      <c r="B3784" s="26">
        <v>44698</v>
      </c>
    </row>
    <row r="3785" spans="1:2" x14ac:dyDescent="0.3">
      <c r="A3785" s="29" t="s">
        <v>26</v>
      </c>
      <c r="B3785" s="29">
        <v>39576</v>
      </c>
    </row>
    <row r="3786" spans="1:2" x14ac:dyDescent="0.3">
      <c r="A3786" s="26" t="s">
        <v>26</v>
      </c>
      <c r="B3786" s="26">
        <v>52512</v>
      </c>
    </row>
    <row r="3787" spans="1:2" x14ac:dyDescent="0.3">
      <c r="A3787" s="29" t="s">
        <v>26</v>
      </c>
      <c r="B3787" s="29">
        <v>39953</v>
      </c>
    </row>
    <row r="3788" spans="1:2" x14ac:dyDescent="0.3">
      <c r="A3788" s="26" t="s">
        <v>26</v>
      </c>
      <c r="B3788" s="26">
        <v>34064</v>
      </c>
    </row>
    <row r="3789" spans="1:2" x14ac:dyDescent="0.3">
      <c r="A3789" s="29" t="s">
        <v>65</v>
      </c>
      <c r="B3789" s="29">
        <v>40183</v>
      </c>
    </row>
    <row r="3790" spans="1:2" x14ac:dyDescent="0.3">
      <c r="A3790" s="26" t="s">
        <v>26</v>
      </c>
      <c r="B3790" s="26">
        <v>44230</v>
      </c>
    </row>
    <row r="3791" spans="1:2" x14ac:dyDescent="0.3">
      <c r="A3791" s="29" t="s">
        <v>26</v>
      </c>
      <c r="B3791" s="29">
        <v>46012</v>
      </c>
    </row>
    <row r="3792" spans="1:2" x14ac:dyDescent="0.3">
      <c r="A3792" s="26" t="s">
        <v>26</v>
      </c>
      <c r="B3792" s="26">
        <v>31433</v>
      </c>
    </row>
    <row r="3793" spans="1:2" x14ac:dyDescent="0.3">
      <c r="A3793" s="29" t="s">
        <v>26</v>
      </c>
      <c r="B3793" s="29">
        <v>35511</v>
      </c>
    </row>
    <row r="3794" spans="1:2" x14ac:dyDescent="0.3">
      <c r="A3794" s="26" t="s">
        <v>26</v>
      </c>
      <c r="B3794" s="26">
        <v>41151</v>
      </c>
    </row>
    <row r="3795" spans="1:2" x14ac:dyDescent="0.3">
      <c r="A3795" s="29" t="s">
        <v>26</v>
      </c>
      <c r="B3795" s="29">
        <v>50081</v>
      </c>
    </row>
    <row r="3796" spans="1:2" x14ac:dyDescent="0.3">
      <c r="A3796" s="26" t="s">
        <v>26</v>
      </c>
      <c r="B3796" s="26">
        <v>34608</v>
      </c>
    </row>
    <row r="3797" spans="1:2" x14ac:dyDescent="0.3">
      <c r="A3797" s="29" t="s">
        <v>26</v>
      </c>
      <c r="B3797" s="29">
        <v>44743</v>
      </c>
    </row>
    <row r="3798" spans="1:2" x14ac:dyDescent="0.3">
      <c r="A3798" s="26" t="s">
        <v>26</v>
      </c>
      <c r="B3798" s="26">
        <v>39121</v>
      </c>
    </row>
    <row r="3799" spans="1:2" x14ac:dyDescent="0.3">
      <c r="A3799" s="29" t="s">
        <v>26</v>
      </c>
      <c r="B3799" s="29">
        <v>60579</v>
      </c>
    </row>
    <row r="3800" spans="1:2" x14ac:dyDescent="0.3">
      <c r="A3800" s="26" t="s">
        <v>26</v>
      </c>
      <c r="B3800" s="26">
        <v>46002</v>
      </c>
    </row>
    <row r="3801" spans="1:2" x14ac:dyDescent="0.3">
      <c r="A3801" s="29" t="s">
        <v>65</v>
      </c>
      <c r="B3801" s="29">
        <v>29518</v>
      </c>
    </row>
    <row r="3802" spans="1:2" x14ac:dyDescent="0.3">
      <c r="A3802" s="26" t="s">
        <v>26</v>
      </c>
      <c r="B3802" s="26">
        <v>35352</v>
      </c>
    </row>
    <row r="3803" spans="1:2" x14ac:dyDescent="0.3">
      <c r="A3803" s="29" t="s">
        <v>26</v>
      </c>
      <c r="B3803" s="29">
        <v>66922</v>
      </c>
    </row>
    <row r="3804" spans="1:2" x14ac:dyDescent="0.3">
      <c r="A3804" s="26" t="s">
        <v>26</v>
      </c>
      <c r="B3804" s="26">
        <v>35623</v>
      </c>
    </row>
    <row r="3805" spans="1:2" x14ac:dyDescent="0.3">
      <c r="A3805" s="29" t="s">
        <v>26</v>
      </c>
      <c r="B3805" s="29">
        <v>43409</v>
      </c>
    </row>
    <row r="3806" spans="1:2" x14ac:dyDescent="0.3">
      <c r="A3806" s="26" t="s">
        <v>26</v>
      </c>
      <c r="B3806" s="26">
        <v>49886</v>
      </c>
    </row>
    <row r="3807" spans="1:2" x14ac:dyDescent="0.3">
      <c r="A3807" s="29" t="s">
        <v>26</v>
      </c>
      <c r="B3807" s="29">
        <v>64731</v>
      </c>
    </row>
    <row r="3808" spans="1:2" x14ac:dyDescent="0.3">
      <c r="A3808" s="26" t="s">
        <v>26</v>
      </c>
      <c r="B3808" s="26">
        <v>50376</v>
      </c>
    </row>
    <row r="3809" spans="1:2" x14ac:dyDescent="0.3">
      <c r="A3809" s="29" t="s">
        <v>26</v>
      </c>
      <c r="B3809" s="29">
        <v>50681</v>
      </c>
    </row>
    <row r="3810" spans="1:2" x14ac:dyDescent="0.3">
      <c r="A3810" s="26" t="s">
        <v>26</v>
      </c>
      <c r="B3810" s="26">
        <v>49243</v>
      </c>
    </row>
    <row r="3811" spans="1:2" x14ac:dyDescent="0.3">
      <c r="A3811" s="29" t="s">
        <v>65</v>
      </c>
      <c r="B3811" s="29">
        <v>46287</v>
      </c>
    </row>
    <row r="3812" spans="1:2" x14ac:dyDescent="0.3">
      <c r="A3812" s="26" t="s">
        <v>26</v>
      </c>
      <c r="B3812" s="26">
        <v>48719</v>
      </c>
    </row>
    <row r="3813" spans="1:2" x14ac:dyDescent="0.3">
      <c r="A3813" s="29" t="s">
        <v>26</v>
      </c>
      <c r="B3813" s="29">
        <v>35374</v>
      </c>
    </row>
    <row r="3814" spans="1:2" x14ac:dyDescent="0.3">
      <c r="A3814" s="26" t="s">
        <v>26</v>
      </c>
      <c r="B3814" s="26">
        <v>45616</v>
      </c>
    </row>
    <row r="3815" spans="1:2" x14ac:dyDescent="0.3">
      <c r="A3815" s="29" t="s">
        <v>26</v>
      </c>
      <c r="B3815" s="29">
        <v>28249</v>
      </c>
    </row>
    <row r="3816" spans="1:2" x14ac:dyDescent="0.3">
      <c r="A3816" s="26" t="s">
        <v>26</v>
      </c>
      <c r="B3816" s="26">
        <v>47419</v>
      </c>
    </row>
    <row r="3817" spans="1:2" x14ac:dyDescent="0.3">
      <c r="A3817" s="29" t="s">
        <v>26</v>
      </c>
      <c r="B3817" s="29">
        <v>46676</v>
      </c>
    </row>
    <row r="3818" spans="1:2" x14ac:dyDescent="0.3">
      <c r="A3818" s="26" t="s">
        <v>65</v>
      </c>
      <c r="B3818" s="26">
        <v>57085</v>
      </c>
    </row>
    <row r="3819" spans="1:2" x14ac:dyDescent="0.3">
      <c r="A3819" s="29" t="s">
        <v>26</v>
      </c>
      <c r="B3819" s="29">
        <v>42301</v>
      </c>
    </row>
    <row r="3820" spans="1:2" x14ac:dyDescent="0.3">
      <c r="A3820" s="26" t="s">
        <v>26</v>
      </c>
      <c r="B3820" s="26">
        <v>59749</v>
      </c>
    </row>
    <row r="3821" spans="1:2" x14ac:dyDescent="0.3">
      <c r="A3821" s="29" t="s">
        <v>26</v>
      </c>
      <c r="B3821" s="29">
        <v>48865</v>
      </c>
    </row>
    <row r="3822" spans="1:2" x14ac:dyDescent="0.3">
      <c r="A3822" s="26" t="s">
        <v>26</v>
      </c>
      <c r="B3822" s="26">
        <v>59249</v>
      </c>
    </row>
    <row r="3823" spans="1:2" x14ac:dyDescent="0.3">
      <c r="A3823" s="29" t="s">
        <v>26</v>
      </c>
      <c r="B3823" s="29">
        <v>60377</v>
      </c>
    </row>
    <row r="3824" spans="1:2" x14ac:dyDescent="0.3">
      <c r="A3824" s="26" t="s">
        <v>26</v>
      </c>
      <c r="B3824" s="26">
        <v>49277</v>
      </c>
    </row>
    <row r="3825" spans="1:2" x14ac:dyDescent="0.3">
      <c r="A3825" s="29" t="s">
        <v>26</v>
      </c>
      <c r="B3825" s="29">
        <v>38695</v>
      </c>
    </row>
    <row r="3826" spans="1:2" x14ac:dyDescent="0.3">
      <c r="A3826" s="26" t="s">
        <v>26</v>
      </c>
      <c r="B3826" s="26">
        <v>51891</v>
      </c>
    </row>
    <row r="3827" spans="1:2" x14ac:dyDescent="0.3">
      <c r="A3827" s="29" t="s">
        <v>26</v>
      </c>
      <c r="B3827" s="29">
        <v>55612</v>
      </c>
    </row>
    <row r="3828" spans="1:2" x14ac:dyDescent="0.3">
      <c r="A3828" s="26" t="s">
        <v>26</v>
      </c>
      <c r="B3828" s="26">
        <v>79049</v>
      </c>
    </row>
    <row r="3829" spans="1:2" x14ac:dyDescent="0.3">
      <c r="A3829" s="29" t="s">
        <v>26</v>
      </c>
      <c r="B3829" s="29">
        <v>39030</v>
      </c>
    </row>
    <row r="3830" spans="1:2" x14ac:dyDescent="0.3">
      <c r="A3830" s="26" t="s">
        <v>26</v>
      </c>
      <c r="B3830" s="26">
        <v>58536</v>
      </c>
    </row>
    <row r="3831" spans="1:2" x14ac:dyDescent="0.3">
      <c r="A3831" s="29" t="s">
        <v>65</v>
      </c>
      <c r="B3831" s="29">
        <v>34561</v>
      </c>
    </row>
    <row r="3832" spans="1:2" x14ac:dyDescent="0.3">
      <c r="A3832" s="26" t="s">
        <v>26</v>
      </c>
      <c r="B3832" s="26">
        <v>57282</v>
      </c>
    </row>
    <row r="3833" spans="1:2" x14ac:dyDescent="0.3">
      <c r="A3833" s="29" t="s">
        <v>65</v>
      </c>
      <c r="B3833" s="29">
        <v>41854</v>
      </c>
    </row>
    <row r="3834" spans="1:2" x14ac:dyDescent="0.3">
      <c r="A3834" s="26" t="s">
        <v>26</v>
      </c>
      <c r="B3834" s="26">
        <v>56809</v>
      </c>
    </row>
    <row r="3835" spans="1:2" x14ac:dyDescent="0.3">
      <c r="A3835" s="29" t="s">
        <v>26</v>
      </c>
      <c r="B3835" s="29">
        <v>44994</v>
      </c>
    </row>
    <row r="3836" spans="1:2" x14ac:dyDescent="0.3">
      <c r="A3836" s="26" t="s">
        <v>26</v>
      </c>
      <c r="B3836" s="26">
        <v>63004</v>
      </c>
    </row>
    <row r="3837" spans="1:2" x14ac:dyDescent="0.3">
      <c r="A3837" s="29" t="s">
        <v>26</v>
      </c>
      <c r="B3837" s="29">
        <v>42932</v>
      </c>
    </row>
    <row r="3838" spans="1:2" x14ac:dyDescent="0.3">
      <c r="A3838" s="26" t="s">
        <v>26</v>
      </c>
      <c r="B3838" s="26">
        <v>34699</v>
      </c>
    </row>
    <row r="3839" spans="1:2" x14ac:dyDescent="0.3">
      <c r="A3839" s="29" t="s">
        <v>26</v>
      </c>
      <c r="B3839" s="29">
        <v>62455</v>
      </c>
    </row>
    <row r="3840" spans="1:2" x14ac:dyDescent="0.3">
      <c r="A3840" s="26" t="s">
        <v>26</v>
      </c>
      <c r="B3840" s="26">
        <v>49231</v>
      </c>
    </row>
    <row r="3841" spans="1:2" x14ac:dyDescent="0.3">
      <c r="A3841" s="29" t="s">
        <v>26</v>
      </c>
      <c r="B3841" s="29">
        <v>36134</v>
      </c>
    </row>
    <row r="3842" spans="1:2" x14ac:dyDescent="0.3">
      <c r="A3842" s="26" t="s">
        <v>26</v>
      </c>
      <c r="B3842" s="26">
        <v>57292</v>
      </c>
    </row>
    <row r="3843" spans="1:2" x14ac:dyDescent="0.3">
      <c r="A3843" s="29" t="s">
        <v>26</v>
      </c>
      <c r="B3843" s="29">
        <v>67127</v>
      </c>
    </row>
    <row r="3844" spans="1:2" x14ac:dyDescent="0.3">
      <c r="A3844" s="26" t="s">
        <v>65</v>
      </c>
      <c r="B3844" s="26">
        <v>51500</v>
      </c>
    </row>
    <row r="3845" spans="1:2" x14ac:dyDescent="0.3">
      <c r="A3845" s="29" t="s">
        <v>26</v>
      </c>
      <c r="B3845" s="29">
        <v>40440</v>
      </c>
    </row>
    <row r="3846" spans="1:2" x14ac:dyDescent="0.3">
      <c r="A3846" s="26" t="s">
        <v>26</v>
      </c>
      <c r="B3846" s="26">
        <v>41033</v>
      </c>
    </row>
    <row r="3847" spans="1:2" x14ac:dyDescent="0.3">
      <c r="A3847" s="29" t="s">
        <v>26</v>
      </c>
      <c r="B3847" s="29">
        <v>46796</v>
      </c>
    </row>
    <row r="3848" spans="1:2" x14ac:dyDescent="0.3">
      <c r="A3848" s="26" t="s">
        <v>26</v>
      </c>
      <c r="B3848" s="26">
        <v>32215</v>
      </c>
    </row>
    <row r="3849" spans="1:2" x14ac:dyDescent="0.3">
      <c r="A3849" s="29" t="s">
        <v>26</v>
      </c>
      <c r="B3849" s="29">
        <v>33239</v>
      </c>
    </row>
    <row r="3850" spans="1:2" x14ac:dyDescent="0.3">
      <c r="A3850" s="26" t="s">
        <v>26</v>
      </c>
      <c r="B3850" s="26">
        <v>44672</v>
      </c>
    </row>
    <row r="3851" spans="1:2" x14ac:dyDescent="0.3">
      <c r="A3851" s="29" t="s">
        <v>26</v>
      </c>
      <c r="B3851" s="29">
        <v>39889</v>
      </c>
    </row>
    <row r="3852" spans="1:2" x14ac:dyDescent="0.3">
      <c r="A3852" s="26" t="s">
        <v>26</v>
      </c>
      <c r="B3852" s="26">
        <v>40781</v>
      </c>
    </row>
    <row r="3853" spans="1:2" x14ac:dyDescent="0.3">
      <c r="A3853" s="29" t="s">
        <v>26</v>
      </c>
      <c r="B3853" s="29">
        <v>54935</v>
      </c>
    </row>
    <row r="3854" spans="1:2" x14ac:dyDescent="0.3">
      <c r="A3854" s="26" t="s">
        <v>26</v>
      </c>
      <c r="B3854" s="26">
        <v>50250</v>
      </c>
    </row>
    <row r="3855" spans="1:2" x14ac:dyDescent="0.3">
      <c r="A3855" s="29" t="s">
        <v>65</v>
      </c>
      <c r="B3855" s="29">
        <v>59824</v>
      </c>
    </row>
    <row r="3856" spans="1:2" x14ac:dyDescent="0.3">
      <c r="A3856" s="26" t="s">
        <v>26</v>
      </c>
      <c r="B3856" s="26">
        <v>23061</v>
      </c>
    </row>
    <row r="3857" spans="1:2" x14ac:dyDescent="0.3">
      <c r="A3857" s="29" t="s">
        <v>26</v>
      </c>
      <c r="B3857" s="29">
        <v>40157</v>
      </c>
    </row>
    <row r="3858" spans="1:2" x14ac:dyDescent="0.3">
      <c r="A3858" s="26" t="s">
        <v>26</v>
      </c>
      <c r="B3858" s="26">
        <v>44143</v>
      </c>
    </row>
    <row r="3859" spans="1:2" x14ac:dyDescent="0.3">
      <c r="A3859" s="29" t="s">
        <v>26</v>
      </c>
      <c r="B3859" s="29">
        <v>32724</v>
      </c>
    </row>
    <row r="3860" spans="1:2" x14ac:dyDescent="0.3">
      <c r="A3860" s="26" t="s">
        <v>26</v>
      </c>
      <c r="B3860" s="26">
        <v>36256</v>
      </c>
    </row>
    <row r="3861" spans="1:2" x14ac:dyDescent="0.3">
      <c r="A3861" s="29" t="s">
        <v>26</v>
      </c>
      <c r="B3861" s="29">
        <v>47438</v>
      </c>
    </row>
    <row r="3862" spans="1:2" x14ac:dyDescent="0.3">
      <c r="A3862" s="26" t="s">
        <v>26</v>
      </c>
      <c r="B3862" s="26">
        <v>54788</v>
      </c>
    </row>
    <row r="3863" spans="1:2" x14ac:dyDescent="0.3">
      <c r="A3863" s="29" t="s">
        <v>26</v>
      </c>
      <c r="B3863" s="29">
        <v>42911</v>
      </c>
    </row>
    <row r="3864" spans="1:2" x14ac:dyDescent="0.3">
      <c r="A3864" s="26" t="s">
        <v>26</v>
      </c>
      <c r="B3864" s="26">
        <v>36211</v>
      </c>
    </row>
    <row r="3865" spans="1:2" x14ac:dyDescent="0.3">
      <c r="A3865" s="29" t="s">
        <v>26</v>
      </c>
      <c r="B3865" s="29">
        <v>36854</v>
      </c>
    </row>
    <row r="3866" spans="1:2" x14ac:dyDescent="0.3">
      <c r="A3866" s="26" t="s">
        <v>26</v>
      </c>
      <c r="B3866" s="26">
        <v>50547</v>
      </c>
    </row>
    <row r="3867" spans="1:2" x14ac:dyDescent="0.3">
      <c r="A3867" s="29" t="s">
        <v>26</v>
      </c>
      <c r="B3867" s="29">
        <v>52881</v>
      </c>
    </row>
    <row r="3868" spans="1:2" x14ac:dyDescent="0.3">
      <c r="A3868" s="26" t="s">
        <v>26</v>
      </c>
      <c r="B3868" s="26">
        <v>47790</v>
      </c>
    </row>
    <row r="3869" spans="1:2" x14ac:dyDescent="0.3">
      <c r="A3869" s="29" t="s">
        <v>26</v>
      </c>
      <c r="B3869" s="29">
        <v>48708</v>
      </c>
    </row>
    <row r="3870" spans="1:2" x14ac:dyDescent="0.3">
      <c r="A3870" s="26" t="s">
        <v>26</v>
      </c>
      <c r="B3870" s="26">
        <v>47664</v>
      </c>
    </row>
    <row r="3871" spans="1:2" x14ac:dyDescent="0.3">
      <c r="A3871" s="29" t="s">
        <v>26</v>
      </c>
      <c r="B3871" s="29">
        <v>82787</v>
      </c>
    </row>
    <row r="3872" spans="1:2" x14ac:dyDescent="0.3">
      <c r="A3872" s="26" t="s">
        <v>26</v>
      </c>
      <c r="B3872" s="26">
        <v>26875</v>
      </c>
    </row>
    <row r="3873" spans="1:2" x14ac:dyDescent="0.3">
      <c r="A3873" s="29" t="s">
        <v>65</v>
      </c>
      <c r="B3873" s="29">
        <v>35854</v>
      </c>
    </row>
    <row r="3874" spans="1:2" x14ac:dyDescent="0.3">
      <c r="A3874" s="26" t="s">
        <v>26</v>
      </c>
      <c r="B3874" s="26">
        <v>46851</v>
      </c>
    </row>
    <row r="3875" spans="1:2" x14ac:dyDescent="0.3">
      <c r="A3875" s="29" t="s">
        <v>26</v>
      </c>
      <c r="B3875" s="29">
        <v>50838</v>
      </c>
    </row>
    <row r="3876" spans="1:2" x14ac:dyDescent="0.3">
      <c r="A3876" s="26" t="s">
        <v>26</v>
      </c>
      <c r="B3876" s="26">
        <v>47856</v>
      </c>
    </row>
    <row r="3877" spans="1:2" x14ac:dyDescent="0.3">
      <c r="A3877" s="29" t="s">
        <v>26</v>
      </c>
      <c r="B3877" s="29">
        <v>29645</v>
      </c>
    </row>
    <row r="3878" spans="1:2" x14ac:dyDescent="0.3">
      <c r="A3878" s="26" t="s">
        <v>26</v>
      </c>
      <c r="B3878" s="26">
        <v>44462</v>
      </c>
    </row>
    <row r="3879" spans="1:2" x14ac:dyDescent="0.3">
      <c r="A3879" s="29" t="s">
        <v>26</v>
      </c>
      <c r="B3879" s="29">
        <v>40138</v>
      </c>
    </row>
    <row r="3880" spans="1:2" x14ac:dyDescent="0.3">
      <c r="A3880" s="26" t="s">
        <v>26</v>
      </c>
      <c r="B3880" s="26">
        <v>34428</v>
      </c>
    </row>
    <row r="3881" spans="1:2" x14ac:dyDescent="0.3">
      <c r="A3881" s="29" t="s">
        <v>26</v>
      </c>
      <c r="B3881" s="29">
        <v>52492</v>
      </c>
    </row>
    <row r="3882" spans="1:2" x14ac:dyDescent="0.3">
      <c r="A3882" s="26" t="s">
        <v>26</v>
      </c>
      <c r="B3882" s="26">
        <v>42790</v>
      </c>
    </row>
    <row r="3883" spans="1:2" x14ac:dyDescent="0.3">
      <c r="A3883" s="29" t="s">
        <v>26</v>
      </c>
      <c r="B3883" s="29">
        <v>36196</v>
      </c>
    </row>
    <row r="3884" spans="1:2" x14ac:dyDescent="0.3">
      <c r="A3884" s="26" t="s">
        <v>26</v>
      </c>
      <c r="B3884" s="26">
        <v>47509</v>
      </c>
    </row>
    <row r="3885" spans="1:2" x14ac:dyDescent="0.3">
      <c r="A3885" s="29" t="s">
        <v>26</v>
      </c>
      <c r="B3885" s="29">
        <v>33819</v>
      </c>
    </row>
    <row r="3886" spans="1:2" x14ac:dyDescent="0.3">
      <c r="A3886" s="26" t="s">
        <v>26</v>
      </c>
      <c r="B3886" s="26">
        <v>36998</v>
      </c>
    </row>
    <row r="3887" spans="1:2" x14ac:dyDescent="0.3">
      <c r="A3887" s="29" t="s">
        <v>26</v>
      </c>
      <c r="B3887" s="29">
        <v>46501</v>
      </c>
    </row>
    <row r="3888" spans="1:2" x14ac:dyDescent="0.3">
      <c r="A3888" s="26" t="s">
        <v>26</v>
      </c>
      <c r="B3888" s="26">
        <v>77915</v>
      </c>
    </row>
    <row r="3889" spans="1:2" x14ac:dyDescent="0.3">
      <c r="A3889" s="29" t="s">
        <v>26</v>
      </c>
      <c r="B3889" s="29">
        <v>46877</v>
      </c>
    </row>
    <row r="3890" spans="1:2" x14ac:dyDescent="0.3">
      <c r="A3890" s="26" t="s">
        <v>26</v>
      </c>
      <c r="B3890" s="26">
        <v>37917</v>
      </c>
    </row>
    <row r="3891" spans="1:2" x14ac:dyDescent="0.3">
      <c r="A3891" s="29" t="s">
        <v>65</v>
      </c>
      <c r="B3891" s="29">
        <v>59406</v>
      </c>
    </row>
    <row r="3892" spans="1:2" x14ac:dyDescent="0.3">
      <c r="A3892" s="26" t="s">
        <v>26</v>
      </c>
      <c r="B3892" s="26">
        <v>43014</v>
      </c>
    </row>
    <row r="3893" spans="1:2" x14ac:dyDescent="0.3">
      <c r="A3893" s="29" t="s">
        <v>26</v>
      </c>
      <c r="B3893" s="29">
        <v>51050</v>
      </c>
    </row>
    <row r="3894" spans="1:2" x14ac:dyDescent="0.3">
      <c r="A3894" s="26" t="s">
        <v>26</v>
      </c>
      <c r="B3894" s="26">
        <v>35904</v>
      </c>
    </row>
    <row r="3895" spans="1:2" x14ac:dyDescent="0.3">
      <c r="A3895" s="29" t="s">
        <v>26</v>
      </c>
      <c r="B3895" s="29">
        <v>29866</v>
      </c>
    </row>
    <row r="3896" spans="1:2" x14ac:dyDescent="0.3">
      <c r="A3896" s="26" t="s">
        <v>26</v>
      </c>
      <c r="B3896" s="26">
        <v>43747</v>
      </c>
    </row>
    <row r="3897" spans="1:2" x14ac:dyDescent="0.3">
      <c r="A3897" s="29" t="s">
        <v>26</v>
      </c>
      <c r="B3897" s="29">
        <v>60062</v>
      </c>
    </row>
    <row r="3898" spans="1:2" x14ac:dyDescent="0.3">
      <c r="A3898" s="26" t="s">
        <v>26</v>
      </c>
      <c r="B3898" s="26">
        <v>49418</v>
      </c>
    </row>
    <row r="3899" spans="1:2" x14ac:dyDescent="0.3">
      <c r="A3899" s="29" t="s">
        <v>26</v>
      </c>
      <c r="B3899" s="29">
        <v>39754</v>
      </c>
    </row>
    <row r="3900" spans="1:2" x14ac:dyDescent="0.3">
      <c r="A3900" s="26" t="s">
        <v>26</v>
      </c>
      <c r="B3900" s="26">
        <v>35609</v>
      </c>
    </row>
    <row r="3901" spans="1:2" x14ac:dyDescent="0.3">
      <c r="A3901" s="29" t="s">
        <v>26</v>
      </c>
      <c r="B3901" s="29">
        <v>42009</v>
      </c>
    </row>
    <row r="3902" spans="1:2" x14ac:dyDescent="0.3">
      <c r="A3902" s="26" t="s">
        <v>26</v>
      </c>
      <c r="B3902" s="26">
        <v>39645</v>
      </c>
    </row>
    <row r="3903" spans="1:2" x14ac:dyDescent="0.3">
      <c r="A3903" s="29" t="s">
        <v>65</v>
      </c>
      <c r="B3903" s="29">
        <v>64157</v>
      </c>
    </row>
    <row r="3904" spans="1:2" x14ac:dyDescent="0.3">
      <c r="A3904" s="26" t="s">
        <v>26</v>
      </c>
      <c r="B3904" s="26">
        <v>65702</v>
      </c>
    </row>
    <row r="3905" spans="1:2" x14ac:dyDescent="0.3">
      <c r="A3905" s="29" t="s">
        <v>26</v>
      </c>
      <c r="B3905" s="29">
        <v>65523</v>
      </c>
    </row>
    <row r="3906" spans="1:2" x14ac:dyDescent="0.3">
      <c r="A3906" s="26" t="s">
        <v>26</v>
      </c>
      <c r="B3906" s="26">
        <v>49170</v>
      </c>
    </row>
    <row r="3907" spans="1:2" x14ac:dyDescent="0.3">
      <c r="A3907" s="29" t="s">
        <v>65</v>
      </c>
      <c r="B3907" s="29">
        <v>51258</v>
      </c>
    </row>
    <row r="3908" spans="1:2" x14ac:dyDescent="0.3">
      <c r="A3908" s="26" t="s">
        <v>26</v>
      </c>
      <c r="B3908" s="26">
        <v>59589</v>
      </c>
    </row>
    <row r="3909" spans="1:2" x14ac:dyDescent="0.3">
      <c r="A3909" s="29" t="s">
        <v>65</v>
      </c>
      <c r="B3909" s="29">
        <v>38750</v>
      </c>
    </row>
    <row r="3910" spans="1:2" x14ac:dyDescent="0.3">
      <c r="A3910" s="26" t="s">
        <v>26</v>
      </c>
      <c r="B3910" s="26">
        <v>68081</v>
      </c>
    </row>
    <row r="3911" spans="1:2" x14ac:dyDescent="0.3">
      <c r="A3911" s="29" t="s">
        <v>26</v>
      </c>
      <c r="B3911" s="29">
        <v>44406</v>
      </c>
    </row>
    <row r="3912" spans="1:2" x14ac:dyDescent="0.3">
      <c r="A3912" s="26" t="s">
        <v>26</v>
      </c>
      <c r="B3912" s="26">
        <v>38100</v>
      </c>
    </row>
    <row r="3913" spans="1:2" x14ac:dyDescent="0.3">
      <c r="A3913" s="29" t="s">
        <v>26</v>
      </c>
      <c r="B3913" s="29">
        <v>49065</v>
      </c>
    </row>
    <row r="3914" spans="1:2" x14ac:dyDescent="0.3">
      <c r="A3914" s="26" t="s">
        <v>26</v>
      </c>
      <c r="B3914" s="26">
        <v>37065</v>
      </c>
    </row>
    <row r="3915" spans="1:2" x14ac:dyDescent="0.3">
      <c r="A3915" s="29" t="s">
        <v>26</v>
      </c>
      <c r="B3915" s="29">
        <v>40364</v>
      </c>
    </row>
    <row r="3916" spans="1:2" x14ac:dyDescent="0.3">
      <c r="A3916" s="26" t="s">
        <v>26</v>
      </c>
      <c r="B3916" s="26">
        <v>64978</v>
      </c>
    </row>
    <row r="3917" spans="1:2" x14ac:dyDescent="0.3">
      <c r="A3917" s="29" t="s">
        <v>26</v>
      </c>
      <c r="B3917" s="29">
        <v>30617</v>
      </c>
    </row>
    <row r="3918" spans="1:2" x14ac:dyDescent="0.3">
      <c r="A3918" s="26" t="s">
        <v>26</v>
      </c>
      <c r="B3918" s="26">
        <v>32871</v>
      </c>
    </row>
    <row r="3919" spans="1:2" x14ac:dyDescent="0.3">
      <c r="A3919" s="29" t="s">
        <v>26</v>
      </c>
      <c r="B3919" s="29">
        <v>48588</v>
      </c>
    </row>
    <row r="3920" spans="1:2" x14ac:dyDescent="0.3">
      <c r="A3920" s="26" t="s">
        <v>26</v>
      </c>
      <c r="B3920" s="26">
        <v>64762</v>
      </c>
    </row>
    <row r="3921" spans="1:2" x14ac:dyDescent="0.3">
      <c r="A3921" s="29" t="s">
        <v>26</v>
      </c>
      <c r="B3921" s="29">
        <v>44555</v>
      </c>
    </row>
    <row r="3922" spans="1:2" x14ac:dyDescent="0.3">
      <c r="A3922" s="26" t="s">
        <v>26</v>
      </c>
      <c r="B3922" s="26">
        <v>33878</v>
      </c>
    </row>
    <row r="3923" spans="1:2" x14ac:dyDescent="0.3">
      <c r="A3923" s="29" t="s">
        <v>65</v>
      </c>
      <c r="B3923" s="29">
        <v>58473</v>
      </c>
    </row>
    <row r="3924" spans="1:2" x14ac:dyDescent="0.3">
      <c r="A3924" s="26" t="s">
        <v>26</v>
      </c>
      <c r="B3924" s="26">
        <v>35795</v>
      </c>
    </row>
    <row r="3925" spans="1:2" x14ac:dyDescent="0.3">
      <c r="A3925" s="29" t="s">
        <v>26</v>
      </c>
      <c r="B3925" s="29">
        <v>55955</v>
      </c>
    </row>
    <row r="3926" spans="1:2" x14ac:dyDescent="0.3">
      <c r="A3926" s="26" t="s">
        <v>26</v>
      </c>
      <c r="B3926" s="26">
        <v>50595</v>
      </c>
    </row>
    <row r="3927" spans="1:2" x14ac:dyDescent="0.3">
      <c r="A3927" s="29" t="s">
        <v>26</v>
      </c>
      <c r="B3927" s="29">
        <v>34728</v>
      </c>
    </row>
    <row r="3928" spans="1:2" x14ac:dyDescent="0.3">
      <c r="A3928" s="26" t="s">
        <v>65</v>
      </c>
      <c r="B3928" s="26">
        <v>29326</v>
      </c>
    </row>
    <row r="3929" spans="1:2" x14ac:dyDescent="0.3">
      <c r="A3929" s="29" t="s">
        <v>26</v>
      </c>
      <c r="B3929" s="29">
        <v>36416</v>
      </c>
    </row>
    <row r="3930" spans="1:2" x14ac:dyDescent="0.3">
      <c r="A3930" s="26" t="s">
        <v>26</v>
      </c>
      <c r="B3930" s="26">
        <v>44124</v>
      </c>
    </row>
    <row r="3931" spans="1:2" x14ac:dyDescent="0.3">
      <c r="A3931" s="29" t="s">
        <v>26</v>
      </c>
      <c r="B3931" s="29">
        <v>27267</v>
      </c>
    </row>
    <row r="3932" spans="1:2" x14ac:dyDescent="0.3">
      <c r="A3932" s="26" t="s">
        <v>65</v>
      </c>
      <c r="B3932" s="26">
        <v>64912</v>
      </c>
    </row>
    <row r="3933" spans="1:2" x14ac:dyDescent="0.3">
      <c r="A3933" s="29" t="s">
        <v>26</v>
      </c>
      <c r="B3933" s="29">
        <v>52015</v>
      </c>
    </row>
    <row r="3934" spans="1:2" x14ac:dyDescent="0.3">
      <c r="A3934" s="26" t="s">
        <v>26</v>
      </c>
      <c r="B3934" s="26">
        <v>52455</v>
      </c>
    </row>
    <row r="3935" spans="1:2" x14ac:dyDescent="0.3">
      <c r="A3935" s="29" t="s">
        <v>26</v>
      </c>
      <c r="B3935" s="29">
        <v>49856</v>
      </c>
    </row>
    <row r="3936" spans="1:2" x14ac:dyDescent="0.3">
      <c r="A3936" s="26" t="s">
        <v>26</v>
      </c>
      <c r="B3936" s="26">
        <v>40344</v>
      </c>
    </row>
    <row r="3937" spans="1:2" x14ac:dyDescent="0.3">
      <c r="A3937" s="29" t="s">
        <v>65</v>
      </c>
      <c r="B3937" s="29">
        <v>47638</v>
      </c>
    </row>
    <row r="3938" spans="1:2" x14ac:dyDescent="0.3">
      <c r="A3938" s="26" t="s">
        <v>26</v>
      </c>
      <c r="B3938" s="26">
        <v>46966</v>
      </c>
    </row>
    <row r="3939" spans="1:2" x14ac:dyDescent="0.3">
      <c r="A3939" s="29" t="s">
        <v>26</v>
      </c>
      <c r="B3939" s="29">
        <v>41216</v>
      </c>
    </row>
    <row r="3940" spans="1:2" x14ac:dyDescent="0.3">
      <c r="A3940" s="26" t="s">
        <v>65</v>
      </c>
      <c r="B3940" s="26">
        <v>59707</v>
      </c>
    </row>
    <row r="3941" spans="1:2" x14ac:dyDescent="0.3">
      <c r="A3941" s="29" t="s">
        <v>65</v>
      </c>
      <c r="B3941" s="29">
        <v>42760</v>
      </c>
    </row>
    <row r="3942" spans="1:2" x14ac:dyDescent="0.3">
      <c r="A3942" s="26" t="s">
        <v>26</v>
      </c>
      <c r="B3942" s="26">
        <v>58234</v>
      </c>
    </row>
    <row r="3943" spans="1:2" x14ac:dyDescent="0.3">
      <c r="A3943" s="29" t="s">
        <v>26</v>
      </c>
      <c r="B3943" s="29">
        <v>46880</v>
      </c>
    </row>
    <row r="3944" spans="1:2" x14ac:dyDescent="0.3">
      <c r="A3944" s="26" t="s">
        <v>26</v>
      </c>
      <c r="B3944" s="26">
        <v>38797</v>
      </c>
    </row>
    <row r="3945" spans="1:2" x14ac:dyDescent="0.3">
      <c r="A3945" s="29" t="s">
        <v>26</v>
      </c>
      <c r="B3945" s="29">
        <v>49384</v>
      </c>
    </row>
    <row r="3946" spans="1:2" x14ac:dyDescent="0.3">
      <c r="A3946" s="26" t="s">
        <v>65</v>
      </c>
      <c r="B3946" s="26">
        <v>64275</v>
      </c>
    </row>
    <row r="3947" spans="1:2" x14ac:dyDescent="0.3">
      <c r="A3947" s="29" t="s">
        <v>26</v>
      </c>
      <c r="B3947" s="29">
        <v>63703</v>
      </c>
    </row>
    <row r="3948" spans="1:2" x14ac:dyDescent="0.3">
      <c r="A3948" s="26" t="s">
        <v>26</v>
      </c>
      <c r="B3948" s="26">
        <v>53682</v>
      </c>
    </row>
    <row r="3949" spans="1:2" x14ac:dyDescent="0.3">
      <c r="A3949" s="29" t="s">
        <v>26</v>
      </c>
      <c r="B3949" s="29">
        <v>44847</v>
      </c>
    </row>
    <row r="3950" spans="1:2" x14ac:dyDescent="0.3">
      <c r="A3950" s="26" t="s">
        <v>26</v>
      </c>
      <c r="B3950" s="26">
        <v>45583</v>
      </c>
    </row>
    <row r="3951" spans="1:2" x14ac:dyDescent="0.3">
      <c r="A3951" s="29" t="s">
        <v>26</v>
      </c>
      <c r="B3951" s="29">
        <v>31754</v>
      </c>
    </row>
    <row r="3952" spans="1:2" x14ac:dyDescent="0.3">
      <c r="A3952" s="26" t="s">
        <v>26</v>
      </c>
      <c r="B3952" s="26">
        <v>52685</v>
      </c>
    </row>
    <row r="3953" spans="1:2" x14ac:dyDescent="0.3">
      <c r="A3953" s="29" t="s">
        <v>26</v>
      </c>
      <c r="B3953" s="29">
        <v>45960</v>
      </c>
    </row>
    <row r="3954" spans="1:2" x14ac:dyDescent="0.3">
      <c r="A3954" s="26" t="s">
        <v>26</v>
      </c>
      <c r="B3954" s="26">
        <v>38870</v>
      </c>
    </row>
    <row r="3955" spans="1:2" x14ac:dyDescent="0.3">
      <c r="A3955" s="29" t="s">
        <v>26</v>
      </c>
      <c r="B3955" s="29">
        <v>56817</v>
      </c>
    </row>
    <row r="3956" spans="1:2" x14ac:dyDescent="0.3">
      <c r="A3956" s="26" t="s">
        <v>26</v>
      </c>
      <c r="B3956" s="26">
        <v>32641</v>
      </c>
    </row>
    <row r="3957" spans="1:2" x14ac:dyDescent="0.3">
      <c r="A3957" s="29" t="s">
        <v>26</v>
      </c>
      <c r="B3957" s="29">
        <v>45639</v>
      </c>
    </row>
    <row r="3958" spans="1:2" x14ac:dyDescent="0.3">
      <c r="A3958" s="26" t="s">
        <v>26</v>
      </c>
      <c r="B3958" s="26">
        <v>57204</v>
      </c>
    </row>
    <row r="3959" spans="1:2" x14ac:dyDescent="0.3">
      <c r="A3959" s="29" t="s">
        <v>26</v>
      </c>
      <c r="B3959" s="29">
        <v>63600</v>
      </c>
    </row>
    <row r="3960" spans="1:2" x14ac:dyDescent="0.3">
      <c r="A3960" s="26" t="s">
        <v>26</v>
      </c>
      <c r="B3960" s="26">
        <v>39726</v>
      </c>
    </row>
    <row r="3961" spans="1:2" x14ac:dyDescent="0.3">
      <c r="A3961" s="29" t="s">
        <v>26</v>
      </c>
      <c r="B3961" s="29">
        <v>58347</v>
      </c>
    </row>
    <row r="3962" spans="1:2" x14ac:dyDescent="0.3">
      <c r="A3962" s="26" t="s">
        <v>65</v>
      </c>
      <c r="B3962" s="26">
        <v>57837</v>
      </c>
    </row>
    <row r="3963" spans="1:2" x14ac:dyDescent="0.3">
      <c r="A3963" s="29" t="s">
        <v>26</v>
      </c>
      <c r="B3963" s="29">
        <v>54821</v>
      </c>
    </row>
    <row r="3964" spans="1:2" x14ac:dyDescent="0.3">
      <c r="A3964" s="26" t="s">
        <v>26</v>
      </c>
      <c r="B3964" s="26">
        <v>46282</v>
      </c>
    </row>
    <row r="3965" spans="1:2" x14ac:dyDescent="0.3">
      <c r="A3965" s="29" t="s">
        <v>26</v>
      </c>
      <c r="B3965" s="29">
        <v>58508</v>
      </c>
    </row>
    <row r="3966" spans="1:2" x14ac:dyDescent="0.3">
      <c r="A3966" s="26" t="s">
        <v>65</v>
      </c>
      <c r="B3966" s="26">
        <v>49500</v>
      </c>
    </row>
    <row r="3967" spans="1:2" x14ac:dyDescent="0.3">
      <c r="A3967" s="29" t="s">
        <v>65</v>
      </c>
      <c r="B3967" s="29">
        <v>34578</v>
      </c>
    </row>
    <row r="3968" spans="1:2" x14ac:dyDescent="0.3">
      <c r="A3968" s="26" t="s">
        <v>26</v>
      </c>
      <c r="B3968" s="26">
        <v>32442</v>
      </c>
    </row>
    <row r="3969" spans="1:2" x14ac:dyDescent="0.3">
      <c r="A3969" s="29" t="s">
        <v>26</v>
      </c>
      <c r="B3969" s="29">
        <v>42635</v>
      </c>
    </row>
    <row r="3970" spans="1:2" x14ac:dyDescent="0.3">
      <c r="A3970" s="26" t="s">
        <v>26</v>
      </c>
      <c r="B3970" s="26">
        <v>51080</v>
      </c>
    </row>
    <row r="3971" spans="1:2" x14ac:dyDescent="0.3">
      <c r="A3971" s="29" t="s">
        <v>26</v>
      </c>
      <c r="B3971" s="29">
        <v>36541</v>
      </c>
    </row>
    <row r="3972" spans="1:2" x14ac:dyDescent="0.3">
      <c r="A3972" s="26" t="s">
        <v>26</v>
      </c>
      <c r="B3972" s="26">
        <v>28736</v>
      </c>
    </row>
    <row r="3973" spans="1:2" x14ac:dyDescent="0.3">
      <c r="A3973" s="29" t="s">
        <v>26</v>
      </c>
      <c r="B3973" s="29">
        <v>40232</v>
      </c>
    </row>
    <row r="3974" spans="1:2" x14ac:dyDescent="0.3">
      <c r="A3974" s="26" t="s">
        <v>26</v>
      </c>
      <c r="B3974" s="26">
        <v>42497</v>
      </c>
    </row>
    <row r="3975" spans="1:2" x14ac:dyDescent="0.3">
      <c r="A3975" s="29" t="s">
        <v>26</v>
      </c>
      <c r="B3975" s="29">
        <v>44922</v>
      </c>
    </row>
    <row r="3976" spans="1:2" x14ac:dyDescent="0.3">
      <c r="A3976" s="26" t="s">
        <v>65</v>
      </c>
      <c r="B3976" s="26">
        <v>45230</v>
      </c>
    </row>
    <row r="3977" spans="1:2" x14ac:dyDescent="0.3">
      <c r="A3977" s="29" t="s">
        <v>26</v>
      </c>
      <c r="B3977" s="29">
        <v>70234</v>
      </c>
    </row>
    <row r="3978" spans="1:2" x14ac:dyDescent="0.3">
      <c r="A3978" s="26" t="s">
        <v>26</v>
      </c>
      <c r="B3978" s="26">
        <v>40484</v>
      </c>
    </row>
    <row r="3979" spans="1:2" x14ac:dyDescent="0.3">
      <c r="A3979" s="29" t="s">
        <v>65</v>
      </c>
      <c r="B3979" s="29">
        <v>51255</v>
      </c>
    </row>
    <row r="3980" spans="1:2" x14ac:dyDescent="0.3">
      <c r="A3980" s="26" t="s">
        <v>26</v>
      </c>
      <c r="B3980" s="26">
        <v>51677</v>
      </c>
    </row>
    <row r="3981" spans="1:2" x14ac:dyDescent="0.3">
      <c r="A3981" s="29" t="s">
        <v>26</v>
      </c>
      <c r="B3981" s="29">
        <v>52540</v>
      </c>
    </row>
    <row r="3982" spans="1:2" x14ac:dyDescent="0.3">
      <c r="A3982" s="26" t="s">
        <v>26</v>
      </c>
      <c r="B3982" s="26">
        <v>41471</v>
      </c>
    </row>
    <row r="3983" spans="1:2" x14ac:dyDescent="0.3">
      <c r="A3983" s="29" t="s">
        <v>65</v>
      </c>
      <c r="B3983" s="29">
        <v>51160</v>
      </c>
    </row>
    <row r="3984" spans="1:2" x14ac:dyDescent="0.3">
      <c r="A3984" s="26" t="s">
        <v>26</v>
      </c>
      <c r="B3984" s="26">
        <v>58511</v>
      </c>
    </row>
    <row r="3985" spans="1:2" x14ac:dyDescent="0.3">
      <c r="A3985" s="29" t="s">
        <v>26</v>
      </c>
      <c r="B3985" s="29">
        <v>35310</v>
      </c>
    </row>
    <row r="3986" spans="1:2" x14ac:dyDescent="0.3">
      <c r="A3986" s="26" t="s">
        <v>26</v>
      </c>
      <c r="B3986" s="26">
        <v>38963</v>
      </c>
    </row>
    <row r="3987" spans="1:2" x14ac:dyDescent="0.3">
      <c r="A3987" s="29" t="s">
        <v>65</v>
      </c>
      <c r="B3987" s="29">
        <v>39516</v>
      </c>
    </row>
    <row r="3988" spans="1:2" x14ac:dyDescent="0.3">
      <c r="A3988" s="26" t="s">
        <v>65</v>
      </c>
      <c r="B3988" s="26">
        <v>36847</v>
      </c>
    </row>
    <row r="3989" spans="1:2" x14ac:dyDescent="0.3">
      <c r="A3989" s="29" t="s">
        <v>65</v>
      </c>
      <c r="B3989" s="29">
        <v>42665</v>
      </c>
    </row>
    <row r="3990" spans="1:2" x14ac:dyDescent="0.3">
      <c r="A3990" s="26" t="s">
        <v>26</v>
      </c>
      <c r="B3990" s="26">
        <v>52997</v>
      </c>
    </row>
    <row r="3991" spans="1:2" x14ac:dyDescent="0.3">
      <c r="A3991" s="29" t="s">
        <v>26</v>
      </c>
      <c r="B3991" s="29">
        <v>49572</v>
      </c>
    </row>
    <row r="3992" spans="1:2" x14ac:dyDescent="0.3">
      <c r="A3992" s="26" t="s">
        <v>26</v>
      </c>
      <c r="B3992" s="26">
        <v>41737</v>
      </c>
    </row>
    <row r="3993" spans="1:2" x14ac:dyDescent="0.3">
      <c r="A3993" s="29" t="s">
        <v>26</v>
      </c>
      <c r="B3993" s="29">
        <v>45519</v>
      </c>
    </row>
    <row r="3994" spans="1:2" x14ac:dyDescent="0.3">
      <c r="A3994" s="26" t="s">
        <v>26</v>
      </c>
      <c r="B3994" s="26">
        <v>45220</v>
      </c>
    </row>
    <row r="3995" spans="1:2" x14ac:dyDescent="0.3">
      <c r="A3995" s="29" t="s">
        <v>26</v>
      </c>
      <c r="B3995" s="29">
        <v>74798</v>
      </c>
    </row>
    <row r="3996" spans="1:2" x14ac:dyDescent="0.3">
      <c r="A3996" s="26" t="s">
        <v>26</v>
      </c>
      <c r="B3996" s="26">
        <v>59494</v>
      </c>
    </row>
    <row r="3997" spans="1:2" x14ac:dyDescent="0.3">
      <c r="A3997" s="29" t="s">
        <v>26</v>
      </c>
      <c r="B3997" s="29">
        <v>74750</v>
      </c>
    </row>
    <row r="3998" spans="1:2" x14ac:dyDescent="0.3">
      <c r="A3998" s="26" t="s">
        <v>26</v>
      </c>
      <c r="B3998" s="26">
        <v>37423</v>
      </c>
    </row>
    <row r="3999" spans="1:2" x14ac:dyDescent="0.3">
      <c r="A3999" s="29" t="s">
        <v>26</v>
      </c>
      <c r="B3999" s="29">
        <v>42767</v>
      </c>
    </row>
    <row r="4000" spans="1:2" x14ac:dyDescent="0.3">
      <c r="A4000" s="26" t="s">
        <v>26</v>
      </c>
      <c r="B4000" s="26">
        <v>35326</v>
      </c>
    </row>
    <row r="4001" spans="1:2" x14ac:dyDescent="0.3">
      <c r="A4001" s="29" t="s">
        <v>26</v>
      </c>
      <c r="B4001" s="29">
        <v>52640</v>
      </c>
    </row>
    <row r="4002" spans="1:2" x14ac:dyDescent="0.3">
      <c r="A4002" s="26" t="s">
        <v>26</v>
      </c>
      <c r="B4002" s="26">
        <v>45448</v>
      </c>
    </row>
    <row r="4003" spans="1:2" x14ac:dyDescent="0.3">
      <c r="A4003" s="29" t="s">
        <v>26</v>
      </c>
      <c r="B4003" s="29">
        <v>51415</v>
      </c>
    </row>
    <row r="4004" spans="1:2" x14ac:dyDescent="0.3">
      <c r="A4004" s="26" t="s">
        <v>26</v>
      </c>
      <c r="B4004" s="26">
        <v>48345</v>
      </c>
    </row>
    <row r="4005" spans="1:2" x14ac:dyDescent="0.3">
      <c r="A4005" s="29" t="s">
        <v>26</v>
      </c>
      <c r="B4005" s="29">
        <v>46878</v>
      </c>
    </row>
    <row r="4006" spans="1:2" x14ac:dyDescent="0.3">
      <c r="A4006" s="26" t="s">
        <v>26</v>
      </c>
      <c r="B4006" s="26">
        <v>34103</v>
      </c>
    </row>
    <row r="4007" spans="1:2" x14ac:dyDescent="0.3">
      <c r="A4007" s="29" t="s">
        <v>26</v>
      </c>
      <c r="B4007" s="29">
        <v>35760</v>
      </c>
    </row>
    <row r="4008" spans="1:2" x14ac:dyDescent="0.3">
      <c r="A4008" s="26" t="s">
        <v>26</v>
      </c>
      <c r="B4008" s="26">
        <v>44109</v>
      </c>
    </row>
    <row r="4009" spans="1:2" x14ac:dyDescent="0.3">
      <c r="A4009" s="29" t="s">
        <v>26</v>
      </c>
      <c r="B4009" s="29">
        <v>67992</v>
      </c>
    </row>
    <row r="4010" spans="1:2" x14ac:dyDescent="0.3">
      <c r="A4010" s="26" t="s">
        <v>26</v>
      </c>
      <c r="B4010" s="26">
        <v>63806</v>
      </c>
    </row>
    <row r="4011" spans="1:2" x14ac:dyDescent="0.3">
      <c r="A4011" s="29" t="s">
        <v>26</v>
      </c>
      <c r="B4011" s="29">
        <v>37998</v>
      </c>
    </row>
    <row r="4012" spans="1:2" x14ac:dyDescent="0.3">
      <c r="A4012" s="26" t="s">
        <v>65</v>
      </c>
      <c r="B4012" s="26">
        <v>44135</v>
      </c>
    </row>
    <row r="4013" spans="1:2" x14ac:dyDescent="0.3">
      <c r="A4013" s="29" t="s">
        <v>26</v>
      </c>
      <c r="B4013" s="29">
        <v>58673</v>
      </c>
    </row>
    <row r="4014" spans="1:2" x14ac:dyDescent="0.3">
      <c r="A4014" s="26" t="s">
        <v>65</v>
      </c>
      <c r="B4014" s="26">
        <v>52590</v>
      </c>
    </row>
    <row r="4015" spans="1:2" x14ac:dyDescent="0.3">
      <c r="A4015" s="29" t="s">
        <v>26</v>
      </c>
      <c r="B4015" s="29">
        <v>44179</v>
      </c>
    </row>
    <row r="4016" spans="1:2" x14ac:dyDescent="0.3">
      <c r="A4016" s="26" t="s">
        <v>26</v>
      </c>
      <c r="B4016" s="26">
        <v>51807</v>
      </c>
    </row>
    <row r="4017" spans="1:2" x14ac:dyDescent="0.3">
      <c r="A4017" s="29" t="s">
        <v>26</v>
      </c>
      <c r="B4017" s="29">
        <v>62431</v>
      </c>
    </row>
    <row r="4018" spans="1:2" x14ac:dyDescent="0.3">
      <c r="A4018" s="26" t="s">
        <v>26</v>
      </c>
      <c r="B4018" s="26">
        <v>33277</v>
      </c>
    </row>
    <row r="4019" spans="1:2" x14ac:dyDescent="0.3">
      <c r="A4019" s="29" t="s">
        <v>26</v>
      </c>
      <c r="B4019" s="29">
        <v>39505</v>
      </c>
    </row>
    <row r="4020" spans="1:2" x14ac:dyDescent="0.3">
      <c r="A4020" s="26" t="s">
        <v>26</v>
      </c>
      <c r="B4020" s="26">
        <v>69457</v>
      </c>
    </row>
    <row r="4021" spans="1:2" x14ac:dyDescent="0.3">
      <c r="A4021" s="29" t="s">
        <v>26</v>
      </c>
      <c r="B4021" s="29">
        <v>36370</v>
      </c>
    </row>
    <row r="4022" spans="1:2" x14ac:dyDescent="0.3">
      <c r="A4022" s="26" t="s">
        <v>26</v>
      </c>
      <c r="B4022" s="26">
        <v>38305</v>
      </c>
    </row>
    <row r="4023" spans="1:2" x14ac:dyDescent="0.3">
      <c r="A4023" s="29" t="s">
        <v>26</v>
      </c>
      <c r="B4023" s="29">
        <v>46359</v>
      </c>
    </row>
    <row r="4024" spans="1:2" x14ac:dyDescent="0.3">
      <c r="A4024" s="26" t="s">
        <v>26</v>
      </c>
      <c r="B4024" s="26">
        <v>44605</v>
      </c>
    </row>
    <row r="4025" spans="1:2" x14ac:dyDescent="0.3">
      <c r="A4025" s="29" t="s">
        <v>26</v>
      </c>
      <c r="B4025" s="29">
        <v>63908</v>
      </c>
    </row>
    <row r="4026" spans="1:2" x14ac:dyDescent="0.3">
      <c r="A4026" s="26" t="s">
        <v>26</v>
      </c>
      <c r="B4026" s="26">
        <v>63481</v>
      </c>
    </row>
    <row r="4027" spans="1:2" x14ac:dyDescent="0.3">
      <c r="A4027" s="29" t="s">
        <v>26</v>
      </c>
      <c r="B4027" s="29">
        <v>41247</v>
      </c>
    </row>
    <row r="4028" spans="1:2" x14ac:dyDescent="0.3">
      <c r="A4028" s="26" t="s">
        <v>26</v>
      </c>
      <c r="B4028" s="26">
        <v>57329</v>
      </c>
    </row>
    <row r="4029" spans="1:2" x14ac:dyDescent="0.3">
      <c r="A4029" s="29" t="s">
        <v>26</v>
      </c>
      <c r="B4029" s="29">
        <v>55752</v>
      </c>
    </row>
    <row r="4030" spans="1:2" x14ac:dyDescent="0.3">
      <c r="A4030" s="26" t="s">
        <v>65</v>
      </c>
      <c r="B4030" s="26">
        <v>58454</v>
      </c>
    </row>
    <row r="4031" spans="1:2" x14ac:dyDescent="0.3">
      <c r="A4031" s="29" t="s">
        <v>26</v>
      </c>
      <c r="B4031" s="29">
        <v>73951</v>
      </c>
    </row>
    <row r="4032" spans="1:2" x14ac:dyDescent="0.3">
      <c r="A4032" s="26" t="s">
        <v>26</v>
      </c>
      <c r="B4032" s="26">
        <v>42857</v>
      </c>
    </row>
    <row r="4033" spans="1:2" x14ac:dyDescent="0.3">
      <c r="A4033" s="29" t="s">
        <v>26</v>
      </c>
      <c r="B4033" s="29">
        <v>67157</v>
      </c>
    </row>
    <row r="4034" spans="1:2" x14ac:dyDescent="0.3">
      <c r="A4034" s="26" t="s">
        <v>26</v>
      </c>
      <c r="B4034" s="26">
        <v>34290</v>
      </c>
    </row>
    <row r="4035" spans="1:2" x14ac:dyDescent="0.3">
      <c r="A4035" s="29" t="s">
        <v>26</v>
      </c>
      <c r="B4035" s="29">
        <v>49720</v>
      </c>
    </row>
    <row r="4036" spans="1:2" x14ac:dyDescent="0.3">
      <c r="A4036" s="26" t="s">
        <v>26</v>
      </c>
      <c r="B4036" s="26">
        <v>43322</v>
      </c>
    </row>
    <row r="4037" spans="1:2" x14ac:dyDescent="0.3">
      <c r="A4037" s="29" t="s">
        <v>26</v>
      </c>
      <c r="B4037" s="29">
        <v>25476</v>
      </c>
    </row>
    <row r="4038" spans="1:2" x14ac:dyDescent="0.3">
      <c r="A4038" s="26" t="s">
        <v>26</v>
      </c>
      <c r="B4038" s="26">
        <v>51868</v>
      </c>
    </row>
    <row r="4039" spans="1:2" x14ac:dyDescent="0.3">
      <c r="A4039" s="29" t="s">
        <v>26</v>
      </c>
      <c r="B4039" s="29">
        <v>40140</v>
      </c>
    </row>
    <row r="4040" spans="1:2" x14ac:dyDescent="0.3">
      <c r="A4040" s="26" t="s">
        <v>65</v>
      </c>
      <c r="B4040" s="26">
        <v>41588</v>
      </c>
    </row>
    <row r="4041" spans="1:2" x14ac:dyDescent="0.3">
      <c r="A4041" s="29" t="s">
        <v>26</v>
      </c>
      <c r="B4041" s="29">
        <v>37728</v>
      </c>
    </row>
    <row r="4042" spans="1:2" x14ac:dyDescent="0.3">
      <c r="A4042" s="26" t="s">
        <v>26</v>
      </c>
      <c r="B4042" s="26">
        <v>52612</v>
      </c>
    </row>
    <row r="4043" spans="1:2" x14ac:dyDescent="0.3">
      <c r="A4043" s="29" t="s">
        <v>26</v>
      </c>
      <c r="B4043" s="29">
        <v>49104</v>
      </c>
    </row>
    <row r="4044" spans="1:2" x14ac:dyDescent="0.3">
      <c r="A4044" s="26" t="s">
        <v>26</v>
      </c>
      <c r="B4044" s="26">
        <v>25100</v>
      </c>
    </row>
    <row r="4045" spans="1:2" x14ac:dyDescent="0.3">
      <c r="A4045" s="29" t="s">
        <v>26</v>
      </c>
      <c r="B4045" s="29">
        <v>39407</v>
      </c>
    </row>
    <row r="4046" spans="1:2" x14ac:dyDescent="0.3">
      <c r="A4046" s="26" t="s">
        <v>26</v>
      </c>
      <c r="B4046" s="26">
        <v>32456</v>
      </c>
    </row>
    <row r="4047" spans="1:2" x14ac:dyDescent="0.3">
      <c r="A4047" s="29" t="s">
        <v>65</v>
      </c>
      <c r="B4047" s="29">
        <v>37828</v>
      </c>
    </row>
    <row r="4048" spans="1:2" x14ac:dyDescent="0.3">
      <c r="A4048" s="26" t="s">
        <v>26</v>
      </c>
      <c r="B4048" s="26">
        <v>40314</v>
      </c>
    </row>
    <row r="4049" spans="1:2" x14ac:dyDescent="0.3">
      <c r="A4049" s="29" t="s">
        <v>65</v>
      </c>
      <c r="B4049" s="29">
        <v>49165</v>
      </c>
    </row>
    <row r="4050" spans="1:2" x14ac:dyDescent="0.3">
      <c r="A4050" s="26" t="s">
        <v>26</v>
      </c>
      <c r="B4050" s="26">
        <v>33910</v>
      </c>
    </row>
    <row r="4051" spans="1:2" x14ac:dyDescent="0.3">
      <c r="A4051" s="29" t="s">
        <v>26</v>
      </c>
      <c r="B4051" s="29">
        <v>41361</v>
      </c>
    </row>
    <row r="4052" spans="1:2" x14ac:dyDescent="0.3">
      <c r="A4052" s="26" t="s">
        <v>26</v>
      </c>
      <c r="B4052" s="26">
        <v>57144</v>
      </c>
    </row>
    <row r="4053" spans="1:2" x14ac:dyDescent="0.3">
      <c r="A4053" s="29" t="s">
        <v>26</v>
      </c>
      <c r="B4053" s="29">
        <v>36194</v>
      </c>
    </row>
    <row r="4054" spans="1:2" x14ac:dyDescent="0.3">
      <c r="A4054" s="26" t="s">
        <v>26</v>
      </c>
      <c r="B4054" s="26">
        <v>41933</v>
      </c>
    </row>
    <row r="4055" spans="1:2" x14ac:dyDescent="0.3">
      <c r="A4055" s="29" t="s">
        <v>26</v>
      </c>
      <c r="B4055" s="29">
        <v>52726</v>
      </c>
    </row>
    <row r="4056" spans="1:2" x14ac:dyDescent="0.3">
      <c r="A4056" s="26" t="s">
        <v>26</v>
      </c>
      <c r="B4056" s="26">
        <v>44041</v>
      </c>
    </row>
    <row r="4057" spans="1:2" x14ac:dyDescent="0.3">
      <c r="A4057" s="29" t="s">
        <v>26</v>
      </c>
      <c r="B4057" s="29">
        <v>66621</v>
      </c>
    </row>
    <row r="4058" spans="1:2" x14ac:dyDescent="0.3">
      <c r="A4058" s="26" t="s">
        <v>26</v>
      </c>
      <c r="B4058" s="26">
        <v>38159</v>
      </c>
    </row>
    <row r="4059" spans="1:2" x14ac:dyDescent="0.3">
      <c r="A4059" s="29" t="s">
        <v>26</v>
      </c>
      <c r="B4059" s="29">
        <v>59779</v>
      </c>
    </row>
    <row r="4060" spans="1:2" x14ac:dyDescent="0.3">
      <c r="A4060" s="26" t="s">
        <v>26</v>
      </c>
      <c r="B4060" s="26">
        <v>36411</v>
      </c>
    </row>
    <row r="4061" spans="1:2" x14ac:dyDescent="0.3">
      <c r="A4061" s="29" t="s">
        <v>26</v>
      </c>
      <c r="B4061" s="29">
        <v>43338</v>
      </c>
    </row>
    <row r="4062" spans="1:2" x14ac:dyDescent="0.3">
      <c r="A4062" s="26" t="s">
        <v>26</v>
      </c>
      <c r="B4062" s="26">
        <v>39443</v>
      </c>
    </row>
    <row r="4063" spans="1:2" x14ac:dyDescent="0.3">
      <c r="A4063" s="29" t="s">
        <v>26</v>
      </c>
      <c r="B4063" s="29">
        <v>47943</v>
      </c>
    </row>
    <row r="4064" spans="1:2" x14ac:dyDescent="0.3">
      <c r="A4064" s="26" t="s">
        <v>26</v>
      </c>
      <c r="B4064" s="26">
        <v>37058</v>
      </c>
    </row>
    <row r="4065" spans="1:2" x14ac:dyDescent="0.3">
      <c r="A4065" s="29" t="s">
        <v>26</v>
      </c>
      <c r="B4065" s="29">
        <v>44203</v>
      </c>
    </row>
    <row r="4066" spans="1:2" x14ac:dyDescent="0.3">
      <c r="A4066" s="26" t="s">
        <v>26</v>
      </c>
      <c r="B4066" s="26">
        <v>39419</v>
      </c>
    </row>
    <row r="4067" spans="1:2" x14ac:dyDescent="0.3">
      <c r="A4067" s="29" t="s">
        <v>26</v>
      </c>
      <c r="B4067" s="29">
        <v>50344</v>
      </c>
    </row>
    <row r="4068" spans="1:2" x14ac:dyDescent="0.3">
      <c r="A4068" s="26" t="s">
        <v>26</v>
      </c>
      <c r="B4068" s="26">
        <v>34428</v>
      </c>
    </row>
    <row r="4069" spans="1:2" x14ac:dyDescent="0.3">
      <c r="A4069" s="29" t="s">
        <v>26</v>
      </c>
      <c r="B4069" s="29">
        <v>33590</v>
      </c>
    </row>
    <row r="4070" spans="1:2" x14ac:dyDescent="0.3">
      <c r="A4070" s="26" t="s">
        <v>26</v>
      </c>
      <c r="B4070" s="26">
        <v>41295</v>
      </c>
    </row>
    <row r="4071" spans="1:2" x14ac:dyDescent="0.3">
      <c r="A4071" s="29" t="s">
        <v>26</v>
      </c>
      <c r="B4071" s="29">
        <v>49335</v>
      </c>
    </row>
    <row r="4072" spans="1:2" x14ac:dyDescent="0.3">
      <c r="A4072" s="26" t="s">
        <v>26</v>
      </c>
      <c r="B4072" s="26">
        <v>40262</v>
      </c>
    </row>
    <row r="4073" spans="1:2" x14ac:dyDescent="0.3">
      <c r="A4073" s="29" t="s">
        <v>26</v>
      </c>
      <c r="B4073" s="29">
        <v>49012</v>
      </c>
    </row>
    <row r="4074" spans="1:2" x14ac:dyDescent="0.3">
      <c r="A4074" s="26" t="s">
        <v>26</v>
      </c>
      <c r="B4074" s="26">
        <v>52490</v>
      </c>
    </row>
    <row r="4075" spans="1:2" x14ac:dyDescent="0.3">
      <c r="A4075" s="29" t="s">
        <v>26</v>
      </c>
      <c r="B4075" s="29">
        <v>54692</v>
      </c>
    </row>
    <row r="4076" spans="1:2" x14ac:dyDescent="0.3">
      <c r="A4076" s="26" t="s">
        <v>26</v>
      </c>
      <c r="B4076" s="26">
        <v>31913</v>
      </c>
    </row>
    <row r="4077" spans="1:2" x14ac:dyDescent="0.3">
      <c r="A4077" s="29" t="s">
        <v>26</v>
      </c>
      <c r="B4077" s="29">
        <v>73887</v>
      </c>
    </row>
    <row r="4078" spans="1:2" x14ac:dyDescent="0.3">
      <c r="A4078" s="26" t="s">
        <v>26</v>
      </c>
      <c r="B4078" s="26">
        <v>46604</v>
      </c>
    </row>
    <row r="4079" spans="1:2" x14ac:dyDescent="0.3">
      <c r="A4079" s="29" t="s">
        <v>26</v>
      </c>
      <c r="B4079" s="29">
        <v>43317</v>
      </c>
    </row>
    <row r="4080" spans="1:2" x14ac:dyDescent="0.3">
      <c r="A4080" s="26" t="s">
        <v>26</v>
      </c>
      <c r="B4080" s="26">
        <v>53623</v>
      </c>
    </row>
    <row r="4081" spans="1:2" x14ac:dyDescent="0.3">
      <c r="A4081" s="29" t="s">
        <v>26</v>
      </c>
      <c r="B4081" s="29">
        <v>55727</v>
      </c>
    </row>
    <row r="4082" spans="1:2" x14ac:dyDescent="0.3">
      <c r="A4082" s="26" t="s">
        <v>26</v>
      </c>
      <c r="B4082" s="26">
        <v>46647</v>
      </c>
    </row>
    <row r="4083" spans="1:2" x14ac:dyDescent="0.3">
      <c r="A4083" s="29" t="s">
        <v>26</v>
      </c>
      <c r="B4083" s="29">
        <v>55004</v>
      </c>
    </row>
    <row r="4084" spans="1:2" x14ac:dyDescent="0.3">
      <c r="A4084" s="26" t="s">
        <v>26</v>
      </c>
      <c r="B4084" s="26">
        <v>85168</v>
      </c>
    </row>
    <row r="4085" spans="1:2" x14ac:dyDescent="0.3">
      <c r="A4085" s="29" t="s">
        <v>26</v>
      </c>
      <c r="B4085" s="29">
        <v>35729</v>
      </c>
    </row>
    <row r="4086" spans="1:2" x14ac:dyDescent="0.3">
      <c r="A4086" s="26" t="s">
        <v>65</v>
      </c>
      <c r="B4086" s="26">
        <v>45823</v>
      </c>
    </row>
    <row r="4087" spans="1:2" x14ac:dyDescent="0.3">
      <c r="A4087" s="29" t="s">
        <v>26</v>
      </c>
      <c r="B4087" s="29">
        <v>45316</v>
      </c>
    </row>
    <row r="4088" spans="1:2" x14ac:dyDescent="0.3">
      <c r="A4088" s="26" t="s">
        <v>65</v>
      </c>
      <c r="B4088" s="26">
        <v>33133</v>
      </c>
    </row>
    <row r="4089" spans="1:2" x14ac:dyDescent="0.3">
      <c r="A4089" s="29" t="s">
        <v>26</v>
      </c>
      <c r="B4089" s="29">
        <v>49470</v>
      </c>
    </row>
    <row r="4090" spans="1:2" x14ac:dyDescent="0.3">
      <c r="A4090" s="26" t="s">
        <v>26</v>
      </c>
      <c r="B4090" s="26">
        <v>45718</v>
      </c>
    </row>
    <row r="4091" spans="1:2" x14ac:dyDescent="0.3">
      <c r="A4091" s="29" t="s">
        <v>26</v>
      </c>
      <c r="B4091" s="29">
        <v>36571</v>
      </c>
    </row>
    <row r="4092" spans="1:2" x14ac:dyDescent="0.3">
      <c r="A4092" s="26" t="s">
        <v>26</v>
      </c>
      <c r="B4092" s="26">
        <v>40705</v>
      </c>
    </row>
    <row r="4093" spans="1:2" x14ac:dyDescent="0.3">
      <c r="A4093" s="29" t="s">
        <v>26</v>
      </c>
      <c r="B4093" s="29">
        <v>42322</v>
      </c>
    </row>
    <row r="4094" spans="1:2" x14ac:dyDescent="0.3">
      <c r="A4094" s="26" t="s">
        <v>65</v>
      </c>
      <c r="B4094" s="26">
        <v>45199</v>
      </c>
    </row>
    <row r="4095" spans="1:2" x14ac:dyDescent="0.3">
      <c r="A4095" s="29" t="s">
        <v>26</v>
      </c>
      <c r="B4095" s="29">
        <v>41791</v>
      </c>
    </row>
    <row r="4096" spans="1:2" x14ac:dyDescent="0.3">
      <c r="A4096" s="26" t="s">
        <v>26</v>
      </c>
      <c r="B4096" s="26">
        <v>62587</v>
      </c>
    </row>
    <row r="4097" spans="1:2" x14ac:dyDescent="0.3">
      <c r="A4097" s="29" t="s">
        <v>65</v>
      </c>
      <c r="B4097" s="29">
        <v>60966</v>
      </c>
    </row>
    <row r="4098" spans="1:2" x14ac:dyDescent="0.3">
      <c r="A4098" s="26" t="s">
        <v>26</v>
      </c>
      <c r="B4098" s="26">
        <v>56660</v>
      </c>
    </row>
    <row r="4099" spans="1:2" x14ac:dyDescent="0.3">
      <c r="A4099" s="29" t="s">
        <v>26</v>
      </c>
      <c r="B4099" s="29">
        <v>39827</v>
      </c>
    </row>
    <row r="4100" spans="1:2" x14ac:dyDescent="0.3">
      <c r="A4100" s="26" t="s">
        <v>26</v>
      </c>
      <c r="B4100" s="26">
        <v>59192</v>
      </c>
    </row>
    <row r="4101" spans="1:2" x14ac:dyDescent="0.3">
      <c r="A4101" s="29" t="s">
        <v>26</v>
      </c>
      <c r="B4101" s="29">
        <v>46547</v>
      </c>
    </row>
    <row r="4102" spans="1:2" x14ac:dyDescent="0.3">
      <c r="A4102" s="26" t="s">
        <v>26</v>
      </c>
      <c r="B4102" s="26">
        <v>40932</v>
      </c>
    </row>
    <row r="4103" spans="1:2" x14ac:dyDescent="0.3">
      <c r="A4103" s="29" t="s">
        <v>65</v>
      </c>
      <c r="B4103" s="29">
        <v>33983</v>
      </c>
    </row>
    <row r="4104" spans="1:2" x14ac:dyDescent="0.3">
      <c r="A4104" s="26" t="s">
        <v>26</v>
      </c>
      <c r="B4104" s="26">
        <v>36446</v>
      </c>
    </row>
    <row r="4105" spans="1:2" x14ac:dyDescent="0.3">
      <c r="A4105" s="29" t="s">
        <v>26</v>
      </c>
      <c r="B4105" s="29">
        <v>36847</v>
      </c>
    </row>
    <row r="4106" spans="1:2" x14ac:dyDescent="0.3">
      <c r="A4106" s="26" t="s">
        <v>26</v>
      </c>
      <c r="B4106" s="26">
        <v>61923</v>
      </c>
    </row>
    <row r="4107" spans="1:2" x14ac:dyDescent="0.3">
      <c r="A4107" s="29" t="s">
        <v>65</v>
      </c>
      <c r="B4107" s="29">
        <v>48429</v>
      </c>
    </row>
    <row r="4108" spans="1:2" x14ac:dyDescent="0.3">
      <c r="A4108" s="26" t="s">
        <v>26</v>
      </c>
      <c r="B4108" s="26">
        <v>47285</v>
      </c>
    </row>
    <row r="4109" spans="1:2" x14ac:dyDescent="0.3">
      <c r="A4109" s="29" t="s">
        <v>26</v>
      </c>
      <c r="B4109" s="29">
        <v>40708</v>
      </c>
    </row>
    <row r="4110" spans="1:2" x14ac:dyDescent="0.3">
      <c r="A4110" s="26" t="s">
        <v>26</v>
      </c>
      <c r="B4110" s="26">
        <v>54640</v>
      </c>
    </row>
    <row r="4111" spans="1:2" x14ac:dyDescent="0.3">
      <c r="A4111" s="29" t="s">
        <v>26</v>
      </c>
      <c r="B4111" s="29">
        <v>45258</v>
      </c>
    </row>
    <row r="4112" spans="1:2" x14ac:dyDescent="0.3">
      <c r="A4112" s="26" t="s">
        <v>26</v>
      </c>
      <c r="B4112" s="26">
        <v>61119</v>
      </c>
    </row>
    <row r="4113" spans="1:2" x14ac:dyDescent="0.3">
      <c r="A4113" s="29" t="s">
        <v>26</v>
      </c>
      <c r="B4113" s="29">
        <v>37002</v>
      </c>
    </row>
    <row r="4114" spans="1:2" x14ac:dyDescent="0.3">
      <c r="A4114" s="26" t="s">
        <v>65</v>
      </c>
      <c r="B4114" s="26">
        <v>36319</v>
      </c>
    </row>
    <row r="4115" spans="1:2" x14ac:dyDescent="0.3">
      <c r="A4115" s="29" t="s">
        <v>26</v>
      </c>
      <c r="B4115" s="29">
        <v>39862</v>
      </c>
    </row>
    <row r="4116" spans="1:2" x14ac:dyDescent="0.3">
      <c r="A4116" s="26" t="s">
        <v>26</v>
      </c>
      <c r="B4116" s="26">
        <v>44538</v>
      </c>
    </row>
    <row r="4117" spans="1:2" x14ac:dyDescent="0.3">
      <c r="A4117" s="29" t="s">
        <v>26</v>
      </c>
      <c r="B4117" s="29">
        <v>43415</v>
      </c>
    </row>
    <row r="4118" spans="1:2" x14ac:dyDescent="0.3">
      <c r="A4118" s="26" t="s">
        <v>26</v>
      </c>
      <c r="B4118" s="26">
        <v>54009</v>
      </c>
    </row>
    <row r="4119" spans="1:2" x14ac:dyDescent="0.3">
      <c r="A4119" s="29" t="s">
        <v>65</v>
      </c>
      <c r="B4119" s="29">
        <v>39730</v>
      </c>
    </row>
    <row r="4120" spans="1:2" x14ac:dyDescent="0.3">
      <c r="A4120" s="26" t="s">
        <v>26</v>
      </c>
      <c r="B4120" s="26">
        <v>39201</v>
      </c>
    </row>
    <row r="4121" spans="1:2" x14ac:dyDescent="0.3">
      <c r="A4121" s="29" t="s">
        <v>26</v>
      </c>
      <c r="B4121" s="29">
        <v>36350</v>
      </c>
    </row>
    <row r="4122" spans="1:2" x14ac:dyDescent="0.3">
      <c r="A4122" s="26" t="s">
        <v>26</v>
      </c>
      <c r="B4122" s="26">
        <v>49171</v>
      </c>
    </row>
    <row r="4123" spans="1:2" x14ac:dyDescent="0.3">
      <c r="A4123" s="29" t="s">
        <v>26</v>
      </c>
      <c r="B4123" s="29">
        <v>45727</v>
      </c>
    </row>
    <row r="4124" spans="1:2" x14ac:dyDescent="0.3">
      <c r="A4124" s="26" t="s">
        <v>26</v>
      </c>
      <c r="B4124" s="26">
        <v>49914</v>
      </c>
    </row>
    <row r="4125" spans="1:2" x14ac:dyDescent="0.3">
      <c r="A4125" s="29" t="s">
        <v>26</v>
      </c>
      <c r="B4125" s="29">
        <v>53729</v>
      </c>
    </row>
    <row r="4126" spans="1:2" x14ac:dyDescent="0.3">
      <c r="A4126" s="26" t="s">
        <v>26</v>
      </c>
      <c r="B4126" s="26">
        <v>84819</v>
      </c>
    </row>
    <row r="4127" spans="1:2" x14ac:dyDescent="0.3">
      <c r="A4127" s="29" t="s">
        <v>26</v>
      </c>
      <c r="B4127" s="29">
        <v>31772</v>
      </c>
    </row>
    <row r="4128" spans="1:2" x14ac:dyDescent="0.3">
      <c r="A4128" s="26" t="s">
        <v>26</v>
      </c>
      <c r="B4128" s="26">
        <v>39797</v>
      </c>
    </row>
    <row r="4129" spans="1:2" x14ac:dyDescent="0.3">
      <c r="A4129" s="29" t="s">
        <v>26</v>
      </c>
      <c r="B4129" s="29">
        <v>26938</v>
      </c>
    </row>
    <row r="4130" spans="1:2" x14ac:dyDescent="0.3">
      <c r="A4130" s="26" t="s">
        <v>26</v>
      </c>
      <c r="B4130" s="26">
        <v>34813</v>
      </c>
    </row>
    <row r="4131" spans="1:2" x14ac:dyDescent="0.3">
      <c r="A4131" s="29" t="s">
        <v>26</v>
      </c>
      <c r="B4131" s="29">
        <v>56158</v>
      </c>
    </row>
    <row r="4132" spans="1:2" x14ac:dyDescent="0.3">
      <c r="A4132" s="26" t="s">
        <v>26</v>
      </c>
      <c r="B4132" s="26">
        <v>38619</v>
      </c>
    </row>
    <row r="4133" spans="1:2" x14ac:dyDescent="0.3">
      <c r="A4133" s="29" t="s">
        <v>26</v>
      </c>
      <c r="B4133" s="29">
        <v>45250</v>
      </c>
    </row>
    <row r="4134" spans="1:2" x14ac:dyDescent="0.3">
      <c r="A4134" s="26" t="s">
        <v>26</v>
      </c>
      <c r="B4134" s="26">
        <v>43689</v>
      </c>
    </row>
    <row r="4135" spans="1:2" x14ac:dyDescent="0.3">
      <c r="A4135" s="29" t="s">
        <v>26</v>
      </c>
      <c r="B4135" s="29">
        <v>36063</v>
      </c>
    </row>
    <row r="4136" spans="1:2" x14ac:dyDescent="0.3">
      <c r="A4136" s="26" t="s">
        <v>65</v>
      </c>
      <c r="B4136" s="26">
        <v>48036</v>
      </c>
    </row>
    <row r="4137" spans="1:2" x14ac:dyDescent="0.3">
      <c r="A4137" s="29" t="s">
        <v>26</v>
      </c>
      <c r="B4137" s="29">
        <v>30501</v>
      </c>
    </row>
    <row r="4138" spans="1:2" x14ac:dyDescent="0.3">
      <c r="A4138" s="26" t="s">
        <v>26</v>
      </c>
      <c r="B4138" s="26">
        <v>61577</v>
      </c>
    </row>
    <row r="4139" spans="1:2" x14ac:dyDescent="0.3">
      <c r="A4139" s="29" t="s">
        <v>26</v>
      </c>
      <c r="B4139" s="29">
        <v>39740</v>
      </c>
    </row>
    <row r="4140" spans="1:2" x14ac:dyDescent="0.3">
      <c r="A4140" s="26" t="s">
        <v>26</v>
      </c>
      <c r="B4140" s="26">
        <v>39431</v>
      </c>
    </row>
    <row r="4141" spans="1:2" x14ac:dyDescent="0.3">
      <c r="A4141" s="29" t="s">
        <v>26</v>
      </c>
      <c r="B4141" s="29">
        <v>66274</v>
      </c>
    </row>
    <row r="4142" spans="1:2" x14ac:dyDescent="0.3">
      <c r="A4142" s="26" t="s">
        <v>26</v>
      </c>
      <c r="B4142" s="26">
        <v>43643</v>
      </c>
    </row>
    <row r="4143" spans="1:2" x14ac:dyDescent="0.3">
      <c r="A4143" s="29" t="s">
        <v>26</v>
      </c>
      <c r="B4143" s="29">
        <v>44145</v>
      </c>
    </row>
    <row r="4144" spans="1:2" x14ac:dyDescent="0.3">
      <c r="A4144" s="26" t="s">
        <v>26</v>
      </c>
      <c r="B4144" s="26">
        <v>34820</v>
      </c>
    </row>
    <row r="4145" spans="1:2" x14ac:dyDescent="0.3">
      <c r="A4145" s="29" t="s">
        <v>26</v>
      </c>
      <c r="B4145" s="29">
        <v>43442</v>
      </c>
    </row>
    <row r="4146" spans="1:2" x14ac:dyDescent="0.3">
      <c r="A4146" s="26" t="s">
        <v>26</v>
      </c>
      <c r="B4146" s="26">
        <v>66307</v>
      </c>
    </row>
    <row r="4147" spans="1:2" x14ac:dyDescent="0.3">
      <c r="A4147" s="29" t="s">
        <v>26</v>
      </c>
      <c r="B4147" s="29">
        <v>42611</v>
      </c>
    </row>
    <row r="4148" spans="1:2" x14ac:dyDescent="0.3">
      <c r="A4148" s="26" t="s">
        <v>26</v>
      </c>
      <c r="B4148" s="26">
        <v>42791</v>
      </c>
    </row>
    <row r="4149" spans="1:2" x14ac:dyDescent="0.3">
      <c r="A4149" s="29" t="s">
        <v>65</v>
      </c>
      <c r="B4149" s="29">
        <v>30615</v>
      </c>
    </row>
    <row r="4150" spans="1:2" x14ac:dyDescent="0.3">
      <c r="A4150" s="26" t="s">
        <v>26</v>
      </c>
      <c r="B4150" s="26">
        <v>41178</v>
      </c>
    </row>
    <row r="4151" spans="1:2" x14ac:dyDescent="0.3">
      <c r="A4151" s="29" t="s">
        <v>26</v>
      </c>
      <c r="B4151" s="29">
        <v>56910</v>
      </c>
    </row>
    <row r="4152" spans="1:2" x14ac:dyDescent="0.3">
      <c r="A4152" s="26" t="s">
        <v>26</v>
      </c>
      <c r="B4152" s="26">
        <v>28812</v>
      </c>
    </row>
    <row r="4153" spans="1:2" x14ac:dyDescent="0.3">
      <c r="A4153" s="29" t="s">
        <v>26</v>
      </c>
      <c r="B4153" s="29">
        <v>51148</v>
      </c>
    </row>
    <row r="4154" spans="1:2" x14ac:dyDescent="0.3">
      <c r="A4154" s="26" t="s">
        <v>26</v>
      </c>
      <c r="B4154" s="26">
        <v>43091</v>
      </c>
    </row>
    <row r="4155" spans="1:2" x14ac:dyDescent="0.3">
      <c r="A4155" s="29" t="s">
        <v>26</v>
      </c>
      <c r="B4155" s="29">
        <v>43573</v>
      </c>
    </row>
    <row r="4156" spans="1:2" x14ac:dyDescent="0.3">
      <c r="A4156" s="26" t="s">
        <v>65</v>
      </c>
      <c r="B4156" s="26">
        <v>42927</v>
      </c>
    </row>
    <row r="4157" spans="1:2" x14ac:dyDescent="0.3">
      <c r="A4157" s="29" t="s">
        <v>26</v>
      </c>
      <c r="B4157" s="29">
        <v>29871</v>
      </c>
    </row>
    <row r="4158" spans="1:2" x14ac:dyDescent="0.3">
      <c r="A4158" s="26" t="s">
        <v>26</v>
      </c>
      <c r="B4158" s="26">
        <v>62267</v>
      </c>
    </row>
    <row r="4159" spans="1:2" x14ac:dyDescent="0.3">
      <c r="A4159" s="29" t="s">
        <v>26</v>
      </c>
      <c r="B4159" s="29">
        <v>36959</v>
      </c>
    </row>
    <row r="4160" spans="1:2" x14ac:dyDescent="0.3">
      <c r="A4160" s="26" t="s">
        <v>26</v>
      </c>
      <c r="B4160" s="26">
        <v>32176</v>
      </c>
    </row>
    <row r="4161" spans="1:2" x14ac:dyDescent="0.3">
      <c r="A4161" s="29" t="s">
        <v>26</v>
      </c>
      <c r="B4161" s="29">
        <v>41244</v>
      </c>
    </row>
    <row r="4162" spans="1:2" x14ac:dyDescent="0.3">
      <c r="A4162" s="26" t="s">
        <v>26</v>
      </c>
      <c r="B4162" s="26">
        <v>48375</v>
      </c>
    </row>
    <row r="4163" spans="1:2" x14ac:dyDescent="0.3">
      <c r="A4163" s="29" t="s">
        <v>65</v>
      </c>
      <c r="B4163" s="29">
        <v>32848</v>
      </c>
    </row>
    <row r="4164" spans="1:2" x14ac:dyDescent="0.3">
      <c r="A4164" s="26" t="s">
        <v>26</v>
      </c>
      <c r="B4164" s="26">
        <v>47563</v>
      </c>
    </row>
    <row r="4165" spans="1:2" x14ac:dyDescent="0.3">
      <c r="A4165" s="29" t="s">
        <v>65</v>
      </c>
      <c r="B4165" s="29">
        <v>41633</v>
      </c>
    </row>
    <row r="4166" spans="1:2" x14ac:dyDescent="0.3">
      <c r="A4166" s="26" t="s">
        <v>26</v>
      </c>
      <c r="B4166" s="26">
        <v>47070</v>
      </c>
    </row>
    <row r="4167" spans="1:2" x14ac:dyDescent="0.3">
      <c r="A4167" s="29" t="s">
        <v>26</v>
      </c>
      <c r="B4167" s="29">
        <v>54795</v>
      </c>
    </row>
    <row r="4168" spans="1:2" x14ac:dyDescent="0.3">
      <c r="A4168" s="26" t="s">
        <v>26</v>
      </c>
      <c r="B4168" s="26">
        <v>37120</v>
      </c>
    </row>
    <row r="4169" spans="1:2" x14ac:dyDescent="0.3">
      <c r="A4169" s="29" t="s">
        <v>26</v>
      </c>
      <c r="B4169" s="29">
        <v>40942</v>
      </c>
    </row>
    <row r="4170" spans="1:2" x14ac:dyDescent="0.3">
      <c r="A4170" s="26" t="s">
        <v>26</v>
      </c>
      <c r="B4170" s="26">
        <v>48011</v>
      </c>
    </row>
    <row r="4171" spans="1:2" x14ac:dyDescent="0.3">
      <c r="A4171" s="29" t="s">
        <v>26</v>
      </c>
      <c r="B4171" s="29">
        <v>50111</v>
      </c>
    </row>
    <row r="4172" spans="1:2" x14ac:dyDescent="0.3">
      <c r="A4172" s="26" t="s">
        <v>26</v>
      </c>
      <c r="B4172" s="26">
        <v>48168</v>
      </c>
    </row>
    <row r="4173" spans="1:2" x14ac:dyDescent="0.3">
      <c r="A4173" s="29" t="s">
        <v>65</v>
      </c>
      <c r="B4173" s="29">
        <v>38001</v>
      </c>
    </row>
    <row r="4174" spans="1:2" x14ac:dyDescent="0.3">
      <c r="A4174" s="26" t="s">
        <v>26</v>
      </c>
      <c r="B4174" s="26">
        <v>51095</v>
      </c>
    </row>
    <row r="4175" spans="1:2" x14ac:dyDescent="0.3">
      <c r="A4175" s="29" t="s">
        <v>26</v>
      </c>
      <c r="B4175" s="29">
        <v>63219</v>
      </c>
    </row>
    <row r="4176" spans="1:2" x14ac:dyDescent="0.3">
      <c r="A4176" s="26" t="s">
        <v>26</v>
      </c>
      <c r="B4176" s="26">
        <v>38256</v>
      </c>
    </row>
    <row r="4177" spans="1:2" x14ac:dyDescent="0.3">
      <c r="A4177" s="29" t="s">
        <v>26</v>
      </c>
      <c r="B4177" s="29">
        <v>52245</v>
      </c>
    </row>
    <row r="4178" spans="1:2" x14ac:dyDescent="0.3">
      <c r="A4178" s="26" t="s">
        <v>26</v>
      </c>
      <c r="B4178" s="26">
        <v>74484</v>
      </c>
    </row>
    <row r="4179" spans="1:2" x14ac:dyDescent="0.3">
      <c r="A4179" s="29" t="s">
        <v>26</v>
      </c>
      <c r="B4179" s="29">
        <v>46414</v>
      </c>
    </row>
    <row r="4180" spans="1:2" x14ac:dyDescent="0.3">
      <c r="A4180" s="26" t="s">
        <v>26</v>
      </c>
      <c r="B4180" s="26">
        <v>47162</v>
      </c>
    </row>
    <row r="4181" spans="1:2" x14ac:dyDescent="0.3">
      <c r="A4181" s="29" t="s">
        <v>65</v>
      </c>
      <c r="B4181" s="29">
        <v>42814</v>
      </c>
    </row>
    <row r="4182" spans="1:2" x14ac:dyDescent="0.3">
      <c r="A4182" s="26" t="s">
        <v>65</v>
      </c>
      <c r="B4182" s="26">
        <v>39516</v>
      </c>
    </row>
    <row r="4183" spans="1:2" x14ac:dyDescent="0.3">
      <c r="A4183" s="29" t="s">
        <v>26</v>
      </c>
      <c r="B4183" s="29">
        <v>50114</v>
      </c>
    </row>
    <row r="4184" spans="1:2" x14ac:dyDescent="0.3">
      <c r="A4184" s="26" t="s">
        <v>26</v>
      </c>
      <c r="B4184" s="26">
        <v>46810</v>
      </c>
    </row>
    <row r="4185" spans="1:2" x14ac:dyDescent="0.3">
      <c r="A4185" s="29" t="s">
        <v>26</v>
      </c>
      <c r="B4185" s="29">
        <v>33876</v>
      </c>
    </row>
    <row r="4186" spans="1:2" x14ac:dyDescent="0.3">
      <c r="A4186" s="26" t="s">
        <v>26</v>
      </c>
      <c r="B4186" s="26">
        <v>44732</v>
      </c>
    </row>
    <row r="4187" spans="1:2" x14ac:dyDescent="0.3">
      <c r="A4187" s="29" t="s">
        <v>26</v>
      </c>
      <c r="B4187" s="29">
        <v>42899</v>
      </c>
    </row>
    <row r="4188" spans="1:2" x14ac:dyDescent="0.3">
      <c r="A4188" s="26" t="s">
        <v>26</v>
      </c>
      <c r="B4188" s="26">
        <v>47227</v>
      </c>
    </row>
    <row r="4189" spans="1:2" x14ac:dyDescent="0.3">
      <c r="A4189" s="29" t="s">
        <v>26</v>
      </c>
      <c r="B4189" s="29">
        <v>49348</v>
      </c>
    </row>
    <row r="4190" spans="1:2" x14ac:dyDescent="0.3">
      <c r="A4190" s="26" t="s">
        <v>26</v>
      </c>
      <c r="B4190" s="26">
        <v>43917</v>
      </c>
    </row>
    <row r="4191" spans="1:2" x14ac:dyDescent="0.3">
      <c r="A4191" s="29" t="s">
        <v>26</v>
      </c>
      <c r="B4191" s="29">
        <v>67508</v>
      </c>
    </row>
    <row r="4192" spans="1:2" x14ac:dyDescent="0.3">
      <c r="A4192" s="26" t="s">
        <v>65</v>
      </c>
      <c r="B4192" s="26">
        <v>47242</v>
      </c>
    </row>
    <row r="4193" spans="1:2" x14ac:dyDescent="0.3">
      <c r="A4193" s="29" t="s">
        <v>26</v>
      </c>
      <c r="B4193" s="29">
        <v>39572</v>
      </c>
    </row>
    <row r="4194" spans="1:2" x14ac:dyDescent="0.3">
      <c r="A4194" s="26" t="s">
        <v>65</v>
      </c>
      <c r="B4194" s="26">
        <v>36538</v>
      </c>
    </row>
    <row r="4195" spans="1:2" x14ac:dyDescent="0.3">
      <c r="A4195" s="29" t="s">
        <v>26</v>
      </c>
      <c r="B4195" s="29">
        <v>55358</v>
      </c>
    </row>
    <row r="4196" spans="1:2" x14ac:dyDescent="0.3">
      <c r="A4196" s="26" t="s">
        <v>26</v>
      </c>
      <c r="B4196" s="26">
        <v>44732</v>
      </c>
    </row>
    <row r="4197" spans="1:2" x14ac:dyDescent="0.3">
      <c r="A4197" s="29" t="s">
        <v>26</v>
      </c>
      <c r="B4197" s="29">
        <v>49174</v>
      </c>
    </row>
    <row r="4198" spans="1:2" x14ac:dyDescent="0.3">
      <c r="A4198" s="26" t="s">
        <v>26</v>
      </c>
      <c r="B4198" s="26">
        <v>56879</v>
      </c>
    </row>
    <row r="4199" spans="1:2" x14ac:dyDescent="0.3">
      <c r="A4199" s="29" t="s">
        <v>26</v>
      </c>
      <c r="B4199" s="29">
        <v>47381</v>
      </c>
    </row>
    <row r="4200" spans="1:2" x14ac:dyDescent="0.3">
      <c r="A4200" s="26" t="s">
        <v>26</v>
      </c>
      <c r="B4200" s="26">
        <v>30257</v>
      </c>
    </row>
    <row r="4201" spans="1:2" x14ac:dyDescent="0.3">
      <c r="A4201" s="29" t="s">
        <v>26</v>
      </c>
      <c r="B4201" s="29">
        <v>43950</v>
      </c>
    </row>
    <row r="4202" spans="1:2" x14ac:dyDescent="0.3">
      <c r="A4202" s="26" t="s">
        <v>26</v>
      </c>
      <c r="B4202" s="26">
        <v>28514</v>
      </c>
    </row>
    <row r="4203" spans="1:2" x14ac:dyDescent="0.3">
      <c r="A4203" s="29" t="s">
        <v>26</v>
      </c>
      <c r="B4203" s="29">
        <v>42052</v>
      </c>
    </row>
    <row r="4204" spans="1:2" x14ac:dyDescent="0.3">
      <c r="A4204" s="26" t="s">
        <v>26</v>
      </c>
      <c r="B4204" s="26">
        <v>69754</v>
      </c>
    </row>
    <row r="4205" spans="1:2" x14ac:dyDescent="0.3">
      <c r="A4205" s="29" t="s">
        <v>26</v>
      </c>
      <c r="B4205" s="29">
        <v>66880</v>
      </c>
    </row>
    <row r="4206" spans="1:2" x14ac:dyDescent="0.3">
      <c r="A4206" s="26" t="s">
        <v>65</v>
      </c>
      <c r="B4206" s="26">
        <v>42024</v>
      </c>
    </row>
    <row r="4207" spans="1:2" x14ac:dyDescent="0.3">
      <c r="A4207" s="29" t="s">
        <v>26</v>
      </c>
      <c r="B4207" s="29">
        <v>39857</v>
      </c>
    </row>
    <row r="4208" spans="1:2" x14ac:dyDescent="0.3">
      <c r="A4208" s="26" t="s">
        <v>26</v>
      </c>
      <c r="B4208" s="26">
        <v>66247</v>
      </c>
    </row>
    <row r="4209" spans="1:2" x14ac:dyDescent="0.3">
      <c r="A4209" s="29" t="s">
        <v>65</v>
      </c>
      <c r="B4209" s="29">
        <v>56746</v>
      </c>
    </row>
    <row r="4210" spans="1:2" x14ac:dyDescent="0.3">
      <c r="A4210" s="26" t="s">
        <v>26</v>
      </c>
      <c r="B4210" s="26">
        <v>43394</v>
      </c>
    </row>
    <row r="4211" spans="1:2" x14ac:dyDescent="0.3">
      <c r="A4211" s="29" t="s">
        <v>26</v>
      </c>
      <c r="B4211" s="29">
        <v>46752</v>
      </c>
    </row>
    <row r="4212" spans="1:2" x14ac:dyDescent="0.3">
      <c r="A4212" s="26" t="s">
        <v>26</v>
      </c>
      <c r="B4212" s="26">
        <v>43012</v>
      </c>
    </row>
    <row r="4213" spans="1:2" x14ac:dyDescent="0.3">
      <c r="A4213" s="29" t="s">
        <v>26</v>
      </c>
      <c r="B4213" s="29">
        <v>43296</v>
      </c>
    </row>
    <row r="4214" spans="1:2" x14ac:dyDescent="0.3">
      <c r="A4214" s="26" t="s">
        <v>65</v>
      </c>
      <c r="B4214" s="26">
        <v>48402</v>
      </c>
    </row>
    <row r="4215" spans="1:2" x14ac:dyDescent="0.3">
      <c r="A4215" s="29" t="s">
        <v>26</v>
      </c>
      <c r="B4215" s="29">
        <v>37254</v>
      </c>
    </row>
    <row r="4216" spans="1:2" x14ac:dyDescent="0.3">
      <c r="A4216" s="26" t="s">
        <v>26</v>
      </c>
      <c r="B4216" s="26">
        <v>44870</v>
      </c>
    </row>
    <row r="4217" spans="1:2" x14ac:dyDescent="0.3">
      <c r="A4217" s="29" t="s">
        <v>26</v>
      </c>
      <c r="B4217" s="29">
        <v>38776</v>
      </c>
    </row>
    <row r="4218" spans="1:2" x14ac:dyDescent="0.3">
      <c r="A4218" s="26" t="s">
        <v>26</v>
      </c>
      <c r="B4218" s="26">
        <v>49780</v>
      </c>
    </row>
    <row r="4219" spans="1:2" x14ac:dyDescent="0.3">
      <c r="A4219" s="29" t="s">
        <v>26</v>
      </c>
      <c r="B4219" s="29">
        <v>45749</v>
      </c>
    </row>
    <row r="4220" spans="1:2" x14ac:dyDescent="0.3">
      <c r="A4220" s="26" t="s">
        <v>26</v>
      </c>
      <c r="B4220" s="26">
        <v>32566</v>
      </c>
    </row>
    <row r="4221" spans="1:2" x14ac:dyDescent="0.3">
      <c r="A4221" s="29" t="s">
        <v>26</v>
      </c>
      <c r="B4221" s="29">
        <v>64876</v>
      </c>
    </row>
    <row r="4222" spans="1:2" x14ac:dyDescent="0.3">
      <c r="A4222" s="26" t="s">
        <v>26</v>
      </c>
      <c r="B4222" s="26">
        <v>52539</v>
      </c>
    </row>
    <row r="4223" spans="1:2" x14ac:dyDescent="0.3">
      <c r="A4223" s="29" t="s">
        <v>26</v>
      </c>
      <c r="B4223" s="29">
        <v>31570</v>
      </c>
    </row>
    <row r="4224" spans="1:2" x14ac:dyDescent="0.3">
      <c r="A4224" s="26" t="s">
        <v>65</v>
      </c>
      <c r="B4224" s="26">
        <v>39119</v>
      </c>
    </row>
    <row r="4225" spans="1:2" x14ac:dyDescent="0.3">
      <c r="A4225" s="29" t="s">
        <v>26</v>
      </c>
      <c r="B4225" s="29">
        <v>52329</v>
      </c>
    </row>
    <row r="4226" spans="1:2" x14ac:dyDescent="0.3">
      <c r="A4226" s="26" t="s">
        <v>26</v>
      </c>
      <c r="B4226" s="26">
        <v>44913</v>
      </c>
    </row>
    <row r="4227" spans="1:2" x14ac:dyDescent="0.3">
      <c r="A4227" s="29" t="s">
        <v>26</v>
      </c>
      <c r="B4227" s="29">
        <v>48719</v>
      </c>
    </row>
    <row r="4228" spans="1:2" x14ac:dyDescent="0.3">
      <c r="A4228" s="26" t="s">
        <v>65</v>
      </c>
      <c r="B4228" s="26">
        <v>51859</v>
      </c>
    </row>
    <row r="4229" spans="1:2" x14ac:dyDescent="0.3">
      <c r="A4229" s="29" t="s">
        <v>65</v>
      </c>
      <c r="B4229" s="29">
        <v>46222</v>
      </c>
    </row>
    <row r="4230" spans="1:2" x14ac:dyDescent="0.3">
      <c r="A4230" s="26" t="s">
        <v>26</v>
      </c>
      <c r="B4230" s="26">
        <v>32416</v>
      </c>
    </row>
    <row r="4231" spans="1:2" x14ac:dyDescent="0.3">
      <c r="A4231" s="29" t="s">
        <v>26</v>
      </c>
      <c r="B4231" s="29">
        <v>54511</v>
      </c>
    </row>
    <row r="4232" spans="1:2" x14ac:dyDescent="0.3">
      <c r="A4232" s="26" t="s">
        <v>26</v>
      </c>
      <c r="B4232" s="26">
        <v>52491</v>
      </c>
    </row>
    <row r="4233" spans="1:2" x14ac:dyDescent="0.3">
      <c r="A4233" s="29" t="s">
        <v>26</v>
      </c>
      <c r="B4233" s="29">
        <v>53461</v>
      </c>
    </row>
    <row r="4234" spans="1:2" x14ac:dyDescent="0.3">
      <c r="A4234" s="26" t="s">
        <v>26</v>
      </c>
      <c r="B4234" s="26">
        <v>41996</v>
      </c>
    </row>
    <row r="4235" spans="1:2" x14ac:dyDescent="0.3">
      <c r="A4235" s="29" t="s">
        <v>26</v>
      </c>
      <c r="B4235" s="29">
        <v>28811</v>
      </c>
    </row>
    <row r="4236" spans="1:2" x14ac:dyDescent="0.3">
      <c r="A4236" s="26" t="s">
        <v>26</v>
      </c>
      <c r="B4236" s="26">
        <v>48814</v>
      </c>
    </row>
    <row r="4237" spans="1:2" x14ac:dyDescent="0.3">
      <c r="A4237" s="29" t="s">
        <v>26</v>
      </c>
      <c r="B4237" s="29">
        <v>30270</v>
      </c>
    </row>
    <row r="4238" spans="1:2" x14ac:dyDescent="0.3">
      <c r="A4238" s="26" t="s">
        <v>26</v>
      </c>
      <c r="B4238" s="26">
        <v>43351</v>
      </c>
    </row>
    <row r="4239" spans="1:2" x14ac:dyDescent="0.3">
      <c r="A4239" s="29" t="s">
        <v>26</v>
      </c>
      <c r="B4239" s="29">
        <v>43294</v>
      </c>
    </row>
    <row r="4240" spans="1:2" x14ac:dyDescent="0.3">
      <c r="A4240" s="26" t="s">
        <v>26</v>
      </c>
      <c r="B4240" s="26">
        <v>39958</v>
      </c>
    </row>
    <row r="4241" spans="1:2" x14ac:dyDescent="0.3">
      <c r="A4241" s="29" t="s">
        <v>26</v>
      </c>
      <c r="B4241" s="29">
        <v>49043</v>
      </c>
    </row>
    <row r="4242" spans="1:2" x14ac:dyDescent="0.3">
      <c r="A4242" s="26" t="s">
        <v>26</v>
      </c>
      <c r="B4242" s="26">
        <v>58294</v>
      </c>
    </row>
    <row r="4243" spans="1:2" x14ac:dyDescent="0.3">
      <c r="A4243" s="29" t="s">
        <v>65</v>
      </c>
      <c r="B4243" s="29">
        <v>30478</v>
      </c>
    </row>
    <row r="4244" spans="1:2" x14ac:dyDescent="0.3">
      <c r="A4244" s="26" t="s">
        <v>26</v>
      </c>
      <c r="B4244" s="26">
        <v>46093</v>
      </c>
    </row>
    <row r="4245" spans="1:2" x14ac:dyDescent="0.3">
      <c r="A4245" s="29" t="s">
        <v>26</v>
      </c>
      <c r="B4245" s="29">
        <v>61885</v>
      </c>
    </row>
    <row r="4246" spans="1:2" x14ac:dyDescent="0.3">
      <c r="A4246" s="26" t="s">
        <v>65</v>
      </c>
      <c r="B4246" s="26">
        <v>65863</v>
      </c>
    </row>
    <row r="4247" spans="1:2" x14ac:dyDescent="0.3">
      <c r="A4247" s="29" t="s">
        <v>26</v>
      </c>
      <c r="B4247" s="29">
        <v>42722</v>
      </c>
    </row>
    <row r="4248" spans="1:2" x14ac:dyDescent="0.3">
      <c r="A4248" s="26" t="s">
        <v>26</v>
      </c>
      <c r="B4248" s="26">
        <v>73515</v>
      </c>
    </row>
    <row r="4249" spans="1:2" x14ac:dyDescent="0.3">
      <c r="A4249" s="29" t="s">
        <v>65</v>
      </c>
      <c r="B4249" s="29">
        <v>40337</v>
      </c>
    </row>
    <row r="4250" spans="1:2" x14ac:dyDescent="0.3">
      <c r="A4250" s="26" t="s">
        <v>26</v>
      </c>
      <c r="B4250" s="26">
        <v>37553</v>
      </c>
    </row>
    <row r="4251" spans="1:2" x14ac:dyDescent="0.3">
      <c r="A4251" s="29" t="s">
        <v>65</v>
      </c>
      <c r="B4251" s="29">
        <v>37599</v>
      </c>
    </row>
    <row r="4252" spans="1:2" x14ac:dyDescent="0.3">
      <c r="A4252" s="26" t="s">
        <v>26</v>
      </c>
      <c r="B4252" s="26">
        <v>52039</v>
      </c>
    </row>
    <row r="4253" spans="1:2" x14ac:dyDescent="0.3">
      <c r="A4253" s="29" t="s">
        <v>26</v>
      </c>
      <c r="B4253" s="29">
        <v>52382</v>
      </c>
    </row>
    <row r="4254" spans="1:2" x14ac:dyDescent="0.3">
      <c r="A4254" s="26" t="s">
        <v>26</v>
      </c>
      <c r="B4254" s="26">
        <v>44477</v>
      </c>
    </row>
    <row r="4255" spans="1:2" x14ac:dyDescent="0.3">
      <c r="A4255" s="29" t="s">
        <v>65</v>
      </c>
      <c r="B4255" s="29">
        <v>63986</v>
      </c>
    </row>
    <row r="4256" spans="1:2" x14ac:dyDescent="0.3">
      <c r="A4256" s="26" t="s">
        <v>65</v>
      </c>
      <c r="B4256" s="26">
        <v>51563</v>
      </c>
    </row>
    <row r="4257" spans="1:2" x14ac:dyDescent="0.3">
      <c r="A4257" s="29" t="s">
        <v>26</v>
      </c>
      <c r="B4257" s="29">
        <v>31704</v>
      </c>
    </row>
    <row r="4258" spans="1:2" x14ac:dyDescent="0.3">
      <c r="A4258" s="26" t="s">
        <v>26</v>
      </c>
      <c r="B4258" s="26">
        <v>50140</v>
      </c>
    </row>
    <row r="4259" spans="1:2" x14ac:dyDescent="0.3">
      <c r="A4259" s="29" t="s">
        <v>26</v>
      </c>
      <c r="B4259" s="29">
        <v>52921</v>
      </c>
    </row>
    <row r="4260" spans="1:2" x14ac:dyDescent="0.3">
      <c r="A4260" s="26" t="s">
        <v>26</v>
      </c>
      <c r="B4260" s="26">
        <v>38836</v>
      </c>
    </row>
    <row r="4261" spans="1:2" x14ac:dyDescent="0.3">
      <c r="A4261" s="29" t="s">
        <v>26</v>
      </c>
      <c r="B4261" s="29">
        <v>42167</v>
      </c>
    </row>
    <row r="4262" spans="1:2" x14ac:dyDescent="0.3">
      <c r="A4262" s="26" t="s">
        <v>26</v>
      </c>
      <c r="B4262" s="26">
        <v>45549</v>
      </c>
    </row>
    <row r="4263" spans="1:2" x14ac:dyDescent="0.3">
      <c r="A4263" s="29" t="s">
        <v>26</v>
      </c>
      <c r="B4263" s="29">
        <v>25252</v>
      </c>
    </row>
    <row r="4264" spans="1:2" x14ac:dyDescent="0.3">
      <c r="A4264" s="26" t="s">
        <v>26</v>
      </c>
      <c r="B4264" s="26">
        <v>48700</v>
      </c>
    </row>
    <row r="4265" spans="1:2" x14ac:dyDescent="0.3">
      <c r="A4265" s="29" t="s">
        <v>26</v>
      </c>
      <c r="B4265" s="29">
        <v>39646</v>
      </c>
    </row>
    <row r="4266" spans="1:2" x14ac:dyDescent="0.3">
      <c r="A4266" s="26" t="s">
        <v>26</v>
      </c>
      <c r="B4266" s="26">
        <v>47830</v>
      </c>
    </row>
    <row r="4267" spans="1:2" x14ac:dyDescent="0.3">
      <c r="A4267" s="29" t="s">
        <v>26</v>
      </c>
      <c r="B4267" s="29">
        <v>49107</v>
      </c>
    </row>
    <row r="4268" spans="1:2" x14ac:dyDescent="0.3">
      <c r="A4268" s="26" t="s">
        <v>26</v>
      </c>
      <c r="B4268" s="26">
        <v>34006</v>
      </c>
    </row>
    <row r="4269" spans="1:2" x14ac:dyDescent="0.3">
      <c r="A4269" s="29" t="s">
        <v>26</v>
      </c>
      <c r="B4269" s="29">
        <v>25671</v>
      </c>
    </row>
    <row r="4270" spans="1:2" x14ac:dyDescent="0.3">
      <c r="A4270" s="26" t="s">
        <v>65</v>
      </c>
      <c r="B4270" s="26">
        <v>39566</v>
      </c>
    </row>
    <row r="4271" spans="1:2" x14ac:dyDescent="0.3">
      <c r="A4271" s="29" t="s">
        <v>65</v>
      </c>
      <c r="B4271" s="29">
        <v>26630</v>
      </c>
    </row>
    <row r="4272" spans="1:2" x14ac:dyDescent="0.3">
      <c r="A4272" s="26" t="s">
        <v>26</v>
      </c>
      <c r="B4272" s="26">
        <v>34503</v>
      </c>
    </row>
    <row r="4273" spans="1:2" x14ac:dyDescent="0.3">
      <c r="A4273" s="29" t="s">
        <v>26</v>
      </c>
      <c r="B4273" s="29">
        <v>57738</v>
      </c>
    </row>
    <row r="4274" spans="1:2" x14ac:dyDescent="0.3">
      <c r="A4274" s="26" t="s">
        <v>26</v>
      </c>
      <c r="B4274" s="26">
        <v>35189</v>
      </c>
    </row>
    <row r="4275" spans="1:2" x14ac:dyDescent="0.3">
      <c r="A4275" s="29" t="s">
        <v>26</v>
      </c>
      <c r="B4275" s="29">
        <v>41090</v>
      </c>
    </row>
    <row r="4276" spans="1:2" x14ac:dyDescent="0.3">
      <c r="A4276" s="26" t="s">
        <v>26</v>
      </c>
      <c r="B4276" s="26">
        <v>32789</v>
      </c>
    </row>
    <row r="4277" spans="1:2" x14ac:dyDescent="0.3">
      <c r="A4277" s="29" t="s">
        <v>26</v>
      </c>
      <c r="B4277" s="29">
        <v>52454</v>
      </c>
    </row>
    <row r="4278" spans="1:2" x14ac:dyDescent="0.3">
      <c r="A4278" s="26" t="s">
        <v>26</v>
      </c>
      <c r="B4278" s="26">
        <v>35718</v>
      </c>
    </row>
    <row r="4279" spans="1:2" x14ac:dyDescent="0.3">
      <c r="A4279" s="29" t="s">
        <v>26</v>
      </c>
      <c r="B4279" s="29">
        <v>39430</v>
      </c>
    </row>
    <row r="4280" spans="1:2" x14ac:dyDescent="0.3">
      <c r="A4280" s="26" t="s">
        <v>26</v>
      </c>
      <c r="B4280" s="26">
        <v>32524</v>
      </c>
    </row>
    <row r="4281" spans="1:2" x14ac:dyDescent="0.3">
      <c r="A4281" s="29" t="s">
        <v>26</v>
      </c>
      <c r="B4281" s="29">
        <v>57579</v>
      </c>
    </row>
    <row r="4282" spans="1:2" x14ac:dyDescent="0.3">
      <c r="A4282" s="26" t="s">
        <v>65</v>
      </c>
      <c r="B4282" s="26">
        <v>45180</v>
      </c>
    </row>
    <row r="4283" spans="1:2" x14ac:dyDescent="0.3">
      <c r="A4283" s="29" t="s">
        <v>26</v>
      </c>
      <c r="B4283" s="29">
        <v>24246</v>
      </c>
    </row>
    <row r="4284" spans="1:2" x14ac:dyDescent="0.3">
      <c r="A4284" s="26" t="s">
        <v>26</v>
      </c>
      <c r="B4284" s="26">
        <v>61491</v>
      </c>
    </row>
    <row r="4285" spans="1:2" x14ac:dyDescent="0.3">
      <c r="A4285" s="29" t="s">
        <v>26</v>
      </c>
      <c r="B4285" s="29">
        <v>45041</v>
      </c>
    </row>
    <row r="4286" spans="1:2" x14ac:dyDescent="0.3">
      <c r="A4286" s="26" t="s">
        <v>26</v>
      </c>
      <c r="B4286" s="26">
        <v>49745</v>
      </c>
    </row>
    <row r="4287" spans="1:2" x14ac:dyDescent="0.3">
      <c r="A4287" s="29" t="s">
        <v>26</v>
      </c>
      <c r="B4287" s="29">
        <v>57207</v>
      </c>
    </row>
    <row r="4288" spans="1:2" x14ac:dyDescent="0.3">
      <c r="A4288" s="26" t="s">
        <v>26</v>
      </c>
      <c r="B4288" s="26">
        <v>43018</v>
      </c>
    </row>
    <row r="4289" spans="1:2" x14ac:dyDescent="0.3">
      <c r="A4289" s="29" t="s">
        <v>26</v>
      </c>
      <c r="B4289" s="29">
        <v>49569</v>
      </c>
    </row>
    <row r="4290" spans="1:2" x14ac:dyDescent="0.3">
      <c r="A4290" s="26" t="s">
        <v>65</v>
      </c>
      <c r="B4290" s="26">
        <v>42769</v>
      </c>
    </row>
    <row r="4291" spans="1:2" x14ac:dyDescent="0.3">
      <c r="A4291" s="29" t="s">
        <v>26</v>
      </c>
      <c r="B4291" s="29">
        <v>32570</v>
      </c>
    </row>
    <row r="4292" spans="1:2" x14ac:dyDescent="0.3">
      <c r="A4292" s="26" t="s">
        <v>26</v>
      </c>
      <c r="B4292" s="26">
        <v>40562</v>
      </c>
    </row>
    <row r="4293" spans="1:2" x14ac:dyDescent="0.3">
      <c r="A4293" s="29" t="s">
        <v>26</v>
      </c>
      <c r="B4293" s="29">
        <v>43992</v>
      </c>
    </row>
    <row r="4294" spans="1:2" x14ac:dyDescent="0.3">
      <c r="A4294" s="26" t="s">
        <v>26</v>
      </c>
      <c r="B4294" s="26">
        <v>42651</v>
      </c>
    </row>
    <row r="4295" spans="1:2" x14ac:dyDescent="0.3">
      <c r="A4295" s="29" t="s">
        <v>26</v>
      </c>
      <c r="B4295" s="29">
        <v>48063</v>
      </c>
    </row>
    <row r="4296" spans="1:2" x14ac:dyDescent="0.3">
      <c r="A4296" s="26" t="s">
        <v>65</v>
      </c>
      <c r="B4296" s="26">
        <v>44328</v>
      </c>
    </row>
    <row r="4297" spans="1:2" x14ac:dyDescent="0.3">
      <c r="A4297" s="29" t="s">
        <v>26</v>
      </c>
      <c r="B4297" s="29">
        <v>55451</v>
      </c>
    </row>
    <row r="4298" spans="1:2" x14ac:dyDescent="0.3">
      <c r="A4298" s="26" t="s">
        <v>26</v>
      </c>
      <c r="B4298" s="26">
        <v>48297</v>
      </c>
    </row>
    <row r="4299" spans="1:2" x14ac:dyDescent="0.3">
      <c r="A4299" s="29" t="s">
        <v>65</v>
      </c>
      <c r="B4299" s="29">
        <v>51022</v>
      </c>
    </row>
    <row r="4300" spans="1:2" x14ac:dyDescent="0.3">
      <c r="A4300" s="26" t="s">
        <v>26</v>
      </c>
      <c r="B4300" s="26">
        <v>28933</v>
      </c>
    </row>
    <row r="4301" spans="1:2" x14ac:dyDescent="0.3">
      <c r="A4301" s="29" t="s">
        <v>26</v>
      </c>
      <c r="B4301" s="29">
        <v>61662</v>
      </c>
    </row>
    <row r="4302" spans="1:2" x14ac:dyDescent="0.3">
      <c r="A4302" s="26" t="s">
        <v>26</v>
      </c>
      <c r="B4302" s="26">
        <v>54762</v>
      </c>
    </row>
    <row r="4303" spans="1:2" x14ac:dyDescent="0.3">
      <c r="A4303" s="29" t="s">
        <v>26</v>
      </c>
      <c r="B4303" s="29">
        <v>48969</v>
      </c>
    </row>
    <row r="4304" spans="1:2" x14ac:dyDescent="0.3">
      <c r="A4304" s="26" t="s">
        <v>26</v>
      </c>
      <c r="B4304" s="26">
        <v>60953</v>
      </c>
    </row>
    <row r="4305" spans="1:2" x14ac:dyDescent="0.3">
      <c r="A4305" s="29" t="s">
        <v>26</v>
      </c>
      <c r="B4305" s="29">
        <v>39391</v>
      </c>
    </row>
    <row r="4306" spans="1:2" x14ac:dyDescent="0.3">
      <c r="A4306" s="26" t="s">
        <v>26</v>
      </c>
      <c r="B4306" s="26">
        <v>41535</v>
      </c>
    </row>
    <row r="4307" spans="1:2" x14ac:dyDescent="0.3">
      <c r="A4307" s="29" t="s">
        <v>65</v>
      </c>
      <c r="B4307" s="29">
        <v>45245</v>
      </c>
    </row>
    <row r="4308" spans="1:2" x14ac:dyDescent="0.3">
      <c r="A4308" s="26" t="s">
        <v>26</v>
      </c>
      <c r="B4308" s="26">
        <v>54904</v>
      </c>
    </row>
    <row r="4309" spans="1:2" x14ac:dyDescent="0.3">
      <c r="A4309" s="29" t="s">
        <v>26</v>
      </c>
      <c r="B4309" s="29">
        <v>45341</v>
      </c>
    </row>
    <row r="4310" spans="1:2" x14ac:dyDescent="0.3">
      <c r="A4310" s="26" t="s">
        <v>26</v>
      </c>
      <c r="B4310" s="26">
        <v>35102</v>
      </c>
    </row>
    <row r="4311" spans="1:2" x14ac:dyDescent="0.3">
      <c r="A4311" s="29" t="s">
        <v>65</v>
      </c>
      <c r="B4311" s="29">
        <v>46619</v>
      </c>
    </row>
    <row r="4312" spans="1:2" x14ac:dyDescent="0.3">
      <c r="A4312" s="26" t="s">
        <v>26</v>
      </c>
      <c r="B4312" s="26">
        <v>31055</v>
      </c>
    </row>
    <row r="4313" spans="1:2" x14ac:dyDescent="0.3">
      <c r="A4313" s="29" t="s">
        <v>26</v>
      </c>
      <c r="B4313" s="29">
        <v>33200</v>
      </c>
    </row>
    <row r="4314" spans="1:2" x14ac:dyDescent="0.3">
      <c r="A4314" s="26" t="s">
        <v>26</v>
      </c>
      <c r="B4314" s="26">
        <v>39437</v>
      </c>
    </row>
    <row r="4315" spans="1:2" x14ac:dyDescent="0.3">
      <c r="A4315" s="29" t="s">
        <v>26</v>
      </c>
      <c r="B4315" s="29">
        <v>43421</v>
      </c>
    </row>
    <row r="4316" spans="1:2" x14ac:dyDescent="0.3">
      <c r="A4316" s="26" t="s">
        <v>26</v>
      </c>
      <c r="B4316" s="26">
        <v>43702</v>
      </c>
    </row>
    <row r="4317" spans="1:2" x14ac:dyDescent="0.3">
      <c r="A4317" s="29" t="s">
        <v>26</v>
      </c>
      <c r="B4317" s="29">
        <v>38169</v>
      </c>
    </row>
    <row r="4318" spans="1:2" x14ac:dyDescent="0.3">
      <c r="A4318" s="26" t="s">
        <v>26</v>
      </c>
      <c r="B4318" s="26">
        <v>36922</v>
      </c>
    </row>
    <row r="4319" spans="1:2" x14ac:dyDescent="0.3">
      <c r="A4319" s="29" t="s">
        <v>65</v>
      </c>
      <c r="B4319" s="29">
        <v>53072</v>
      </c>
    </row>
    <row r="4320" spans="1:2" x14ac:dyDescent="0.3">
      <c r="A4320" s="26" t="s">
        <v>26</v>
      </c>
      <c r="B4320" s="26">
        <v>31116</v>
      </c>
    </row>
    <row r="4321" spans="1:2" x14ac:dyDescent="0.3">
      <c r="A4321" s="29" t="s">
        <v>26</v>
      </c>
      <c r="B4321" s="29">
        <v>48557</v>
      </c>
    </row>
    <row r="4322" spans="1:2" x14ac:dyDescent="0.3">
      <c r="A4322" s="26" t="s">
        <v>26</v>
      </c>
      <c r="B4322" s="26">
        <v>55205</v>
      </c>
    </row>
    <row r="4323" spans="1:2" x14ac:dyDescent="0.3">
      <c r="A4323" s="29" t="s">
        <v>26</v>
      </c>
      <c r="B4323" s="29">
        <v>48660</v>
      </c>
    </row>
    <row r="4324" spans="1:2" x14ac:dyDescent="0.3">
      <c r="A4324" s="26" t="s">
        <v>26</v>
      </c>
      <c r="B4324" s="26">
        <v>36116</v>
      </c>
    </row>
    <row r="4325" spans="1:2" x14ac:dyDescent="0.3">
      <c r="A4325" s="29" t="s">
        <v>26</v>
      </c>
      <c r="B4325" s="29">
        <v>79222</v>
      </c>
    </row>
    <row r="4326" spans="1:2" x14ac:dyDescent="0.3">
      <c r="A4326" s="26" t="s">
        <v>26</v>
      </c>
      <c r="B4326" s="26">
        <v>39284</v>
      </c>
    </row>
    <row r="4327" spans="1:2" x14ac:dyDescent="0.3">
      <c r="A4327" s="29" t="s">
        <v>26</v>
      </c>
      <c r="B4327" s="29">
        <v>46359</v>
      </c>
    </row>
    <row r="4328" spans="1:2" x14ac:dyDescent="0.3">
      <c r="A4328" s="26" t="s">
        <v>65</v>
      </c>
      <c r="B4328" s="26">
        <v>46036</v>
      </c>
    </row>
    <row r="4329" spans="1:2" x14ac:dyDescent="0.3">
      <c r="A4329" s="29" t="s">
        <v>26</v>
      </c>
      <c r="B4329" s="29">
        <v>65057</v>
      </c>
    </row>
    <row r="4330" spans="1:2" x14ac:dyDescent="0.3">
      <c r="A4330" s="26" t="s">
        <v>26</v>
      </c>
      <c r="B4330" s="26">
        <v>55806</v>
      </c>
    </row>
    <row r="4331" spans="1:2" x14ac:dyDescent="0.3">
      <c r="A4331" s="29" t="s">
        <v>26</v>
      </c>
      <c r="B4331" s="29">
        <v>37005</v>
      </c>
    </row>
    <row r="4332" spans="1:2" x14ac:dyDescent="0.3">
      <c r="A4332" s="26" t="s">
        <v>26</v>
      </c>
      <c r="B4332" s="26">
        <v>51745</v>
      </c>
    </row>
    <row r="4333" spans="1:2" x14ac:dyDescent="0.3">
      <c r="A4333" s="29" t="s">
        <v>26</v>
      </c>
      <c r="B4333" s="29">
        <v>77322</v>
      </c>
    </row>
    <row r="4334" spans="1:2" x14ac:dyDescent="0.3">
      <c r="A4334" s="26" t="s">
        <v>26</v>
      </c>
      <c r="B4334" s="26">
        <v>65203</v>
      </c>
    </row>
    <row r="4335" spans="1:2" x14ac:dyDescent="0.3">
      <c r="A4335" s="29" t="s">
        <v>26</v>
      </c>
      <c r="B4335" s="29">
        <v>83946</v>
      </c>
    </row>
    <row r="4336" spans="1:2" x14ac:dyDescent="0.3">
      <c r="A4336" s="26" t="s">
        <v>26</v>
      </c>
      <c r="B4336" s="26">
        <v>67185</v>
      </c>
    </row>
    <row r="4337" spans="1:2" x14ac:dyDescent="0.3">
      <c r="A4337" s="29" t="s">
        <v>26</v>
      </c>
      <c r="B4337" s="29">
        <v>36554</v>
      </c>
    </row>
    <row r="4338" spans="1:2" x14ac:dyDescent="0.3">
      <c r="A4338" s="26" t="s">
        <v>26</v>
      </c>
      <c r="B4338" s="26">
        <v>64664</v>
      </c>
    </row>
    <row r="4339" spans="1:2" x14ac:dyDescent="0.3">
      <c r="A4339" s="29" t="s">
        <v>26</v>
      </c>
      <c r="B4339" s="29">
        <v>60818</v>
      </c>
    </row>
    <row r="4340" spans="1:2" x14ac:dyDescent="0.3">
      <c r="A4340" s="26" t="s">
        <v>26</v>
      </c>
      <c r="B4340" s="26">
        <v>56072</v>
      </c>
    </row>
    <row r="4341" spans="1:2" x14ac:dyDescent="0.3">
      <c r="A4341" s="29" t="s">
        <v>26</v>
      </c>
      <c r="B4341" s="29">
        <v>50987</v>
      </c>
    </row>
    <row r="4342" spans="1:2" x14ac:dyDescent="0.3">
      <c r="A4342" s="26" t="s">
        <v>26</v>
      </c>
      <c r="B4342" s="26">
        <v>35155</v>
      </c>
    </row>
    <row r="4343" spans="1:2" x14ac:dyDescent="0.3">
      <c r="A4343" s="29" t="s">
        <v>26</v>
      </c>
      <c r="B4343" s="29">
        <v>50508</v>
      </c>
    </row>
    <row r="4344" spans="1:2" x14ac:dyDescent="0.3">
      <c r="A4344" s="26" t="s">
        <v>65</v>
      </c>
      <c r="B4344" s="26">
        <v>53377</v>
      </c>
    </row>
    <row r="4345" spans="1:2" x14ac:dyDescent="0.3">
      <c r="A4345" s="29" t="s">
        <v>26</v>
      </c>
      <c r="B4345" s="29">
        <v>45680</v>
      </c>
    </row>
    <row r="4346" spans="1:2" x14ac:dyDescent="0.3">
      <c r="A4346" s="26" t="s">
        <v>26</v>
      </c>
      <c r="B4346" s="26">
        <v>44228</v>
      </c>
    </row>
    <row r="4347" spans="1:2" x14ac:dyDescent="0.3">
      <c r="A4347" s="29" t="s">
        <v>26</v>
      </c>
      <c r="B4347" s="29">
        <v>49652</v>
      </c>
    </row>
    <row r="4348" spans="1:2" x14ac:dyDescent="0.3">
      <c r="A4348" s="26" t="s">
        <v>26</v>
      </c>
      <c r="B4348" s="26">
        <v>48914</v>
      </c>
    </row>
    <row r="4349" spans="1:2" x14ac:dyDescent="0.3">
      <c r="A4349" s="29" t="s">
        <v>26</v>
      </c>
      <c r="B4349" s="29">
        <v>38181</v>
      </c>
    </row>
    <row r="4350" spans="1:2" x14ac:dyDescent="0.3">
      <c r="A4350" s="26" t="s">
        <v>65</v>
      </c>
      <c r="B4350" s="26">
        <v>53945</v>
      </c>
    </row>
    <row r="4351" spans="1:2" x14ac:dyDescent="0.3">
      <c r="A4351" s="29" t="s">
        <v>26</v>
      </c>
      <c r="B4351" s="29">
        <v>33852</v>
      </c>
    </row>
    <row r="4352" spans="1:2" x14ac:dyDescent="0.3">
      <c r="A4352" s="26" t="s">
        <v>26</v>
      </c>
      <c r="B4352" s="26">
        <v>55648</v>
      </c>
    </row>
    <row r="4353" spans="1:2" x14ac:dyDescent="0.3">
      <c r="A4353" s="29" t="s">
        <v>26</v>
      </c>
      <c r="B4353" s="29">
        <v>37297</v>
      </c>
    </row>
    <row r="4354" spans="1:2" x14ac:dyDescent="0.3">
      <c r="A4354" s="26" t="s">
        <v>26</v>
      </c>
      <c r="B4354" s="26">
        <v>53167</v>
      </c>
    </row>
    <row r="4355" spans="1:2" x14ac:dyDescent="0.3">
      <c r="A4355" s="29" t="s">
        <v>26</v>
      </c>
      <c r="B4355" s="29">
        <v>44984</v>
      </c>
    </row>
    <row r="4356" spans="1:2" x14ac:dyDescent="0.3">
      <c r="A4356" s="26" t="s">
        <v>26</v>
      </c>
      <c r="B4356" s="26">
        <v>65853</v>
      </c>
    </row>
    <row r="4357" spans="1:2" x14ac:dyDescent="0.3">
      <c r="A4357" s="29" t="s">
        <v>65</v>
      </c>
      <c r="B4357" s="29">
        <v>48535</v>
      </c>
    </row>
    <row r="4358" spans="1:2" x14ac:dyDescent="0.3">
      <c r="A4358" s="26" t="s">
        <v>26</v>
      </c>
      <c r="B4358" s="26">
        <v>44887</v>
      </c>
    </row>
    <row r="4359" spans="1:2" x14ac:dyDescent="0.3">
      <c r="A4359" s="29" t="s">
        <v>26</v>
      </c>
      <c r="B4359" s="29">
        <v>37156</v>
      </c>
    </row>
    <row r="4360" spans="1:2" x14ac:dyDescent="0.3">
      <c r="A4360" s="26" t="s">
        <v>26</v>
      </c>
      <c r="B4360" s="26">
        <v>44054</v>
      </c>
    </row>
    <row r="4361" spans="1:2" x14ac:dyDescent="0.3">
      <c r="A4361" s="29" t="s">
        <v>26</v>
      </c>
      <c r="B4361" s="29">
        <v>41747</v>
      </c>
    </row>
    <row r="4362" spans="1:2" x14ac:dyDescent="0.3">
      <c r="A4362" s="26" t="s">
        <v>26</v>
      </c>
      <c r="B4362" s="26">
        <v>46886</v>
      </c>
    </row>
    <row r="4363" spans="1:2" x14ac:dyDescent="0.3">
      <c r="A4363" s="29" t="s">
        <v>26</v>
      </c>
      <c r="B4363" s="29">
        <v>48448</v>
      </c>
    </row>
    <row r="4364" spans="1:2" x14ac:dyDescent="0.3">
      <c r="A4364" s="26" t="s">
        <v>26</v>
      </c>
      <c r="B4364" s="26">
        <v>37488</v>
      </c>
    </row>
    <row r="4365" spans="1:2" x14ac:dyDescent="0.3">
      <c r="A4365" s="29" t="s">
        <v>26</v>
      </c>
      <c r="B4365" s="29">
        <v>46775</v>
      </c>
    </row>
    <row r="4366" spans="1:2" x14ac:dyDescent="0.3">
      <c r="A4366" s="26" t="s">
        <v>26</v>
      </c>
      <c r="B4366" s="26">
        <v>37433</v>
      </c>
    </row>
    <row r="4367" spans="1:2" x14ac:dyDescent="0.3">
      <c r="A4367" s="29" t="s">
        <v>65</v>
      </c>
      <c r="B4367" s="29">
        <v>42539</v>
      </c>
    </row>
    <row r="4368" spans="1:2" x14ac:dyDescent="0.3">
      <c r="A4368" s="26" t="s">
        <v>26</v>
      </c>
      <c r="B4368" s="26">
        <v>53883</v>
      </c>
    </row>
    <row r="4369" spans="1:2" x14ac:dyDescent="0.3">
      <c r="A4369" s="29" t="s">
        <v>26</v>
      </c>
      <c r="B4369" s="29">
        <v>49165</v>
      </c>
    </row>
    <row r="4370" spans="1:2" x14ac:dyDescent="0.3">
      <c r="A4370" s="26" t="s">
        <v>26</v>
      </c>
      <c r="B4370" s="26">
        <v>39100</v>
      </c>
    </row>
    <row r="4371" spans="1:2" x14ac:dyDescent="0.3">
      <c r="A4371" s="29" t="s">
        <v>26</v>
      </c>
      <c r="B4371" s="29">
        <v>39583</v>
      </c>
    </row>
    <row r="4372" spans="1:2" x14ac:dyDescent="0.3">
      <c r="A4372" s="26" t="s">
        <v>26</v>
      </c>
      <c r="B4372" s="26">
        <v>39966</v>
      </c>
    </row>
    <row r="4373" spans="1:2" x14ac:dyDescent="0.3">
      <c r="A4373" s="29" t="s">
        <v>26</v>
      </c>
      <c r="B4373" s="29">
        <v>56788</v>
      </c>
    </row>
    <row r="4374" spans="1:2" x14ac:dyDescent="0.3">
      <c r="A4374" s="26" t="s">
        <v>26</v>
      </c>
      <c r="B4374" s="26">
        <v>41683</v>
      </c>
    </row>
    <row r="4375" spans="1:2" x14ac:dyDescent="0.3">
      <c r="A4375" s="29" t="s">
        <v>26</v>
      </c>
      <c r="B4375" s="29">
        <v>48515</v>
      </c>
    </row>
    <row r="4376" spans="1:2" x14ac:dyDescent="0.3">
      <c r="A4376" s="26" t="s">
        <v>26</v>
      </c>
      <c r="B4376" s="26">
        <v>44547</v>
      </c>
    </row>
    <row r="4377" spans="1:2" x14ac:dyDescent="0.3">
      <c r="A4377" s="29" t="s">
        <v>26</v>
      </c>
      <c r="B4377" s="29">
        <v>64164</v>
      </c>
    </row>
    <row r="4378" spans="1:2" x14ac:dyDescent="0.3">
      <c r="A4378" s="26" t="s">
        <v>65</v>
      </c>
      <c r="B4378" s="26">
        <v>49164</v>
      </c>
    </row>
    <row r="4379" spans="1:2" x14ac:dyDescent="0.3">
      <c r="A4379" s="29" t="s">
        <v>26</v>
      </c>
      <c r="B4379" s="29">
        <v>35897</v>
      </c>
    </row>
    <row r="4380" spans="1:2" x14ac:dyDescent="0.3">
      <c r="A4380" s="26" t="s">
        <v>26</v>
      </c>
      <c r="B4380" s="26">
        <v>49689</v>
      </c>
    </row>
    <row r="4381" spans="1:2" x14ac:dyDescent="0.3">
      <c r="A4381" s="29" t="s">
        <v>26</v>
      </c>
      <c r="B4381" s="29">
        <v>36696</v>
      </c>
    </row>
    <row r="4382" spans="1:2" x14ac:dyDescent="0.3">
      <c r="A4382" s="26" t="s">
        <v>26</v>
      </c>
      <c r="B4382" s="26">
        <v>43645</v>
      </c>
    </row>
    <row r="4383" spans="1:2" x14ac:dyDescent="0.3">
      <c r="A4383" s="29" t="s">
        <v>26</v>
      </c>
      <c r="B4383" s="29">
        <v>67422</v>
      </c>
    </row>
    <row r="4384" spans="1:2" x14ac:dyDescent="0.3">
      <c r="A4384" s="26" t="s">
        <v>26</v>
      </c>
      <c r="B4384" s="26">
        <v>55825</v>
      </c>
    </row>
    <row r="4385" spans="1:2" x14ac:dyDescent="0.3">
      <c r="A4385" s="29" t="s">
        <v>26</v>
      </c>
      <c r="B4385" s="29">
        <v>47738</v>
      </c>
    </row>
    <row r="4386" spans="1:2" x14ac:dyDescent="0.3">
      <c r="A4386" s="26" t="s">
        <v>26</v>
      </c>
      <c r="B4386" s="26">
        <v>42920</v>
      </c>
    </row>
    <row r="4387" spans="1:2" x14ac:dyDescent="0.3">
      <c r="A4387" s="29" t="s">
        <v>26</v>
      </c>
      <c r="B4387" s="29">
        <v>39067</v>
      </c>
    </row>
    <row r="4388" spans="1:2" x14ac:dyDescent="0.3">
      <c r="A4388" s="26" t="s">
        <v>65</v>
      </c>
      <c r="B4388" s="26">
        <v>66133</v>
      </c>
    </row>
    <row r="4389" spans="1:2" x14ac:dyDescent="0.3">
      <c r="A4389" s="29" t="s">
        <v>26</v>
      </c>
      <c r="B4389" s="29">
        <v>29067</v>
      </c>
    </row>
    <row r="4390" spans="1:2" x14ac:dyDescent="0.3">
      <c r="A4390" s="26" t="s">
        <v>26</v>
      </c>
      <c r="B4390" s="26">
        <v>46711</v>
      </c>
    </row>
    <row r="4391" spans="1:2" x14ac:dyDescent="0.3">
      <c r="A4391" s="29" t="s">
        <v>26</v>
      </c>
      <c r="B4391" s="29">
        <v>57654</v>
      </c>
    </row>
    <row r="4392" spans="1:2" x14ac:dyDescent="0.3">
      <c r="A4392" s="26" t="s">
        <v>65</v>
      </c>
      <c r="B4392" s="26">
        <v>45463</v>
      </c>
    </row>
    <row r="4393" spans="1:2" x14ac:dyDescent="0.3">
      <c r="A4393" s="29" t="s">
        <v>26</v>
      </c>
      <c r="B4393" s="29">
        <v>54126</v>
      </c>
    </row>
    <row r="4394" spans="1:2" x14ac:dyDescent="0.3">
      <c r="A4394" s="26" t="s">
        <v>26</v>
      </c>
      <c r="B4394" s="26">
        <v>56192</v>
      </c>
    </row>
    <row r="4395" spans="1:2" x14ac:dyDescent="0.3">
      <c r="A4395" s="29" t="s">
        <v>26</v>
      </c>
      <c r="B4395" s="29">
        <v>53853</v>
      </c>
    </row>
    <row r="4396" spans="1:2" x14ac:dyDescent="0.3">
      <c r="A4396" s="26" t="s">
        <v>26</v>
      </c>
      <c r="B4396" s="26">
        <v>39688</v>
      </c>
    </row>
    <row r="4397" spans="1:2" x14ac:dyDescent="0.3">
      <c r="A4397" s="29" t="s">
        <v>26</v>
      </c>
      <c r="B4397" s="29">
        <v>54223</v>
      </c>
    </row>
    <row r="4398" spans="1:2" x14ac:dyDescent="0.3">
      <c r="A4398" s="26" t="s">
        <v>26</v>
      </c>
      <c r="B4398" s="26">
        <v>51693</v>
      </c>
    </row>
    <row r="4399" spans="1:2" x14ac:dyDescent="0.3">
      <c r="A4399" s="29" t="s">
        <v>26</v>
      </c>
      <c r="B4399" s="29">
        <v>54035</v>
      </c>
    </row>
    <row r="4400" spans="1:2" x14ac:dyDescent="0.3">
      <c r="A4400" s="26" t="s">
        <v>26</v>
      </c>
      <c r="B4400" s="26">
        <v>29594</v>
      </c>
    </row>
    <row r="4401" spans="1:2" x14ac:dyDescent="0.3">
      <c r="A4401" s="29" t="s">
        <v>26</v>
      </c>
      <c r="B4401" s="29">
        <v>46331</v>
      </c>
    </row>
    <row r="4402" spans="1:2" x14ac:dyDescent="0.3">
      <c r="A4402" s="26" t="s">
        <v>26</v>
      </c>
      <c r="B4402" s="26">
        <v>52687</v>
      </c>
    </row>
    <row r="4403" spans="1:2" x14ac:dyDescent="0.3">
      <c r="A4403" s="29" t="s">
        <v>26</v>
      </c>
      <c r="B4403" s="29">
        <v>57242</v>
      </c>
    </row>
    <row r="4404" spans="1:2" x14ac:dyDescent="0.3">
      <c r="A4404" s="26" t="s">
        <v>26</v>
      </c>
      <c r="B4404" s="26">
        <v>30556</v>
      </c>
    </row>
    <row r="4405" spans="1:2" x14ac:dyDescent="0.3">
      <c r="A4405" s="29" t="s">
        <v>26</v>
      </c>
      <c r="B4405" s="29">
        <v>33420</v>
      </c>
    </row>
    <row r="4406" spans="1:2" x14ac:dyDescent="0.3">
      <c r="A4406" s="26" t="s">
        <v>26</v>
      </c>
      <c r="B4406" s="26">
        <v>53428</v>
      </c>
    </row>
    <row r="4407" spans="1:2" x14ac:dyDescent="0.3">
      <c r="A4407" s="29" t="s">
        <v>26</v>
      </c>
      <c r="B4407" s="29">
        <v>48886</v>
      </c>
    </row>
    <row r="4408" spans="1:2" x14ac:dyDescent="0.3">
      <c r="A4408" s="26" t="s">
        <v>26</v>
      </c>
      <c r="B4408" s="26">
        <v>45567</v>
      </c>
    </row>
    <row r="4409" spans="1:2" x14ac:dyDescent="0.3">
      <c r="A4409" s="29" t="s">
        <v>26</v>
      </c>
      <c r="B4409" s="29">
        <v>53588</v>
      </c>
    </row>
    <row r="4410" spans="1:2" x14ac:dyDescent="0.3">
      <c r="A4410" s="26" t="s">
        <v>26</v>
      </c>
      <c r="B4410" s="26">
        <v>41410</v>
      </c>
    </row>
    <row r="4411" spans="1:2" x14ac:dyDescent="0.3">
      <c r="A4411" s="29" t="s">
        <v>26</v>
      </c>
      <c r="B4411" s="29">
        <v>46788</v>
      </c>
    </row>
    <row r="4412" spans="1:2" x14ac:dyDescent="0.3">
      <c r="A4412" s="26" t="s">
        <v>26</v>
      </c>
      <c r="B4412" s="26">
        <v>45380</v>
      </c>
    </row>
    <row r="4413" spans="1:2" x14ac:dyDescent="0.3">
      <c r="A4413" s="29" t="s">
        <v>26</v>
      </c>
      <c r="B4413" s="29">
        <v>61271</v>
      </c>
    </row>
    <row r="4414" spans="1:2" x14ac:dyDescent="0.3">
      <c r="A4414" s="26" t="s">
        <v>65</v>
      </c>
      <c r="B4414" s="26">
        <v>50560</v>
      </c>
    </row>
    <row r="4415" spans="1:2" x14ac:dyDescent="0.3">
      <c r="A4415" s="29" t="s">
        <v>26</v>
      </c>
      <c r="B4415" s="29">
        <v>23407</v>
      </c>
    </row>
    <row r="4416" spans="1:2" x14ac:dyDescent="0.3">
      <c r="A4416" s="26" t="s">
        <v>65</v>
      </c>
      <c r="B4416" s="26">
        <v>40376</v>
      </c>
    </row>
    <row r="4417" spans="1:2" x14ac:dyDescent="0.3">
      <c r="A4417" s="29" t="s">
        <v>26</v>
      </c>
      <c r="B4417" s="29">
        <v>57369</v>
      </c>
    </row>
    <row r="4418" spans="1:2" x14ac:dyDescent="0.3">
      <c r="A4418" s="26" t="s">
        <v>26</v>
      </c>
      <c r="B4418" s="26">
        <v>52541</v>
      </c>
    </row>
    <row r="4419" spans="1:2" x14ac:dyDescent="0.3">
      <c r="A4419" s="29" t="s">
        <v>26</v>
      </c>
      <c r="B4419" s="29">
        <v>39207</v>
      </c>
    </row>
    <row r="4420" spans="1:2" x14ac:dyDescent="0.3">
      <c r="A4420" s="26" t="s">
        <v>26</v>
      </c>
      <c r="B4420" s="26">
        <v>34495</v>
      </c>
    </row>
    <row r="4421" spans="1:2" x14ac:dyDescent="0.3">
      <c r="A4421" s="29" t="s">
        <v>65</v>
      </c>
      <c r="B4421" s="29">
        <v>38146</v>
      </c>
    </row>
    <row r="4422" spans="1:2" x14ac:dyDescent="0.3">
      <c r="A4422" s="26" t="s">
        <v>26</v>
      </c>
      <c r="B4422" s="26">
        <v>41783</v>
      </c>
    </row>
    <row r="4423" spans="1:2" x14ac:dyDescent="0.3">
      <c r="A4423" s="29" t="s">
        <v>26</v>
      </c>
      <c r="B4423" s="29">
        <v>30532</v>
      </c>
    </row>
    <row r="4424" spans="1:2" x14ac:dyDescent="0.3">
      <c r="A4424" s="26" t="s">
        <v>26</v>
      </c>
      <c r="B4424" s="26">
        <v>45518</v>
      </c>
    </row>
    <row r="4425" spans="1:2" x14ac:dyDescent="0.3">
      <c r="A4425" s="29" t="s">
        <v>65</v>
      </c>
      <c r="B4425" s="29">
        <v>35334</v>
      </c>
    </row>
    <row r="4426" spans="1:2" x14ac:dyDescent="0.3">
      <c r="A4426" s="26" t="s">
        <v>26</v>
      </c>
      <c r="B4426" s="26">
        <v>47854</v>
      </c>
    </row>
    <row r="4427" spans="1:2" x14ac:dyDescent="0.3">
      <c r="A4427" s="29" t="s">
        <v>26</v>
      </c>
      <c r="B4427" s="29">
        <v>40235</v>
      </c>
    </row>
    <row r="4428" spans="1:2" x14ac:dyDescent="0.3">
      <c r="A4428" s="26" t="s">
        <v>26</v>
      </c>
      <c r="B4428" s="26">
        <v>38061</v>
      </c>
    </row>
    <row r="4429" spans="1:2" x14ac:dyDescent="0.3">
      <c r="A4429" s="29" t="s">
        <v>26</v>
      </c>
      <c r="B4429" s="29">
        <v>46007</v>
      </c>
    </row>
    <row r="4430" spans="1:2" x14ac:dyDescent="0.3">
      <c r="A4430" s="26" t="s">
        <v>26</v>
      </c>
      <c r="B4430" s="26">
        <v>35542</v>
      </c>
    </row>
    <row r="4431" spans="1:2" x14ac:dyDescent="0.3">
      <c r="A4431" s="29" t="s">
        <v>26</v>
      </c>
      <c r="B4431" s="29">
        <v>41469</v>
      </c>
    </row>
    <row r="4432" spans="1:2" x14ac:dyDescent="0.3">
      <c r="A4432" s="26" t="s">
        <v>26</v>
      </c>
      <c r="B4432" s="26">
        <v>37933</v>
      </c>
    </row>
    <row r="4433" spans="1:2" x14ac:dyDescent="0.3">
      <c r="A4433" s="29" t="s">
        <v>26</v>
      </c>
      <c r="B4433" s="29">
        <v>44254</v>
      </c>
    </row>
    <row r="4434" spans="1:2" x14ac:dyDescent="0.3">
      <c r="A4434" s="26" t="s">
        <v>26</v>
      </c>
      <c r="B4434" s="26">
        <v>41491</v>
      </c>
    </row>
    <row r="4435" spans="1:2" x14ac:dyDescent="0.3">
      <c r="A4435" s="29" t="s">
        <v>26</v>
      </c>
      <c r="B4435" s="29">
        <v>54553</v>
      </c>
    </row>
    <row r="4436" spans="1:2" x14ac:dyDescent="0.3">
      <c r="A4436" s="26" t="s">
        <v>26</v>
      </c>
      <c r="B4436" s="26">
        <v>38010</v>
      </c>
    </row>
    <row r="4437" spans="1:2" x14ac:dyDescent="0.3">
      <c r="A4437" s="29" t="s">
        <v>26</v>
      </c>
      <c r="B4437" s="29">
        <v>30893</v>
      </c>
    </row>
    <row r="4438" spans="1:2" x14ac:dyDescent="0.3">
      <c r="A4438" s="26" t="s">
        <v>26</v>
      </c>
      <c r="B4438" s="26">
        <v>68349</v>
      </c>
    </row>
    <row r="4439" spans="1:2" x14ac:dyDescent="0.3">
      <c r="A4439" s="29" t="s">
        <v>26</v>
      </c>
      <c r="B4439" s="29">
        <v>33599</v>
      </c>
    </row>
    <row r="4440" spans="1:2" x14ac:dyDescent="0.3">
      <c r="A4440" s="26" t="s">
        <v>26</v>
      </c>
      <c r="B4440" s="26">
        <v>44326</v>
      </c>
    </row>
    <row r="4441" spans="1:2" x14ac:dyDescent="0.3">
      <c r="A4441" s="29" t="s">
        <v>65</v>
      </c>
      <c r="B4441" s="29">
        <v>31448</v>
      </c>
    </row>
    <row r="4442" spans="1:2" x14ac:dyDescent="0.3">
      <c r="A4442" s="26" t="s">
        <v>26</v>
      </c>
      <c r="B4442" s="26">
        <v>50515</v>
      </c>
    </row>
    <row r="4443" spans="1:2" x14ac:dyDescent="0.3">
      <c r="A4443" s="29" t="s">
        <v>65</v>
      </c>
      <c r="B4443" s="29">
        <v>50749</v>
      </c>
    </row>
    <row r="4444" spans="1:2" x14ac:dyDescent="0.3">
      <c r="A4444" s="26" t="s">
        <v>26</v>
      </c>
      <c r="B4444" s="26">
        <v>50703</v>
      </c>
    </row>
    <row r="4445" spans="1:2" x14ac:dyDescent="0.3">
      <c r="A4445" s="29" t="s">
        <v>26</v>
      </c>
      <c r="B4445" s="29">
        <v>68484</v>
      </c>
    </row>
    <row r="4446" spans="1:2" x14ac:dyDescent="0.3">
      <c r="A4446" s="26" t="s">
        <v>65</v>
      </c>
      <c r="B4446" s="26">
        <v>51078</v>
      </c>
    </row>
    <row r="4447" spans="1:2" x14ac:dyDescent="0.3">
      <c r="A4447" s="29" t="s">
        <v>26</v>
      </c>
      <c r="B4447" s="29">
        <v>35920</v>
      </c>
    </row>
    <row r="4448" spans="1:2" x14ac:dyDescent="0.3">
      <c r="A4448" s="26" t="s">
        <v>26</v>
      </c>
      <c r="B4448" s="26">
        <v>40573</v>
      </c>
    </row>
    <row r="4449" spans="1:2" x14ac:dyDescent="0.3">
      <c r="A4449" s="29" t="s">
        <v>26</v>
      </c>
      <c r="B4449" s="29">
        <v>38571</v>
      </c>
    </row>
    <row r="4450" spans="1:2" x14ac:dyDescent="0.3">
      <c r="A4450" s="26" t="s">
        <v>26</v>
      </c>
      <c r="B4450" s="26">
        <v>27158</v>
      </c>
    </row>
    <row r="4451" spans="1:2" x14ac:dyDescent="0.3">
      <c r="A4451" s="29" t="s">
        <v>26</v>
      </c>
      <c r="B4451" s="29">
        <v>40069</v>
      </c>
    </row>
    <row r="4452" spans="1:2" x14ac:dyDescent="0.3">
      <c r="A4452" s="26" t="s">
        <v>26</v>
      </c>
      <c r="B4452" s="26">
        <v>37857</v>
      </c>
    </row>
    <row r="4453" spans="1:2" x14ac:dyDescent="0.3">
      <c r="A4453" s="29" t="s">
        <v>65</v>
      </c>
      <c r="B4453" s="29">
        <v>32455</v>
      </c>
    </row>
    <row r="4454" spans="1:2" x14ac:dyDescent="0.3">
      <c r="A4454" s="26" t="s">
        <v>26</v>
      </c>
      <c r="B4454" s="26">
        <v>31047</v>
      </c>
    </row>
    <row r="4455" spans="1:2" x14ac:dyDescent="0.3">
      <c r="A4455" s="29" t="s">
        <v>26</v>
      </c>
      <c r="B4455" s="29">
        <v>45280</v>
      </c>
    </row>
    <row r="4456" spans="1:2" x14ac:dyDescent="0.3">
      <c r="A4456" s="26" t="s">
        <v>26</v>
      </c>
      <c r="B4456" s="26">
        <v>55412</v>
      </c>
    </row>
    <row r="4457" spans="1:2" x14ac:dyDescent="0.3">
      <c r="A4457" s="29" t="s">
        <v>65</v>
      </c>
      <c r="B4457" s="29">
        <v>38379</v>
      </c>
    </row>
    <row r="4458" spans="1:2" x14ac:dyDescent="0.3">
      <c r="A4458" s="26" t="s">
        <v>26</v>
      </c>
      <c r="B4458" s="26">
        <v>33545</v>
      </c>
    </row>
    <row r="4459" spans="1:2" x14ac:dyDescent="0.3">
      <c r="A4459" s="29" t="s">
        <v>26</v>
      </c>
      <c r="B4459" s="29">
        <v>54099</v>
      </c>
    </row>
    <row r="4460" spans="1:2" x14ac:dyDescent="0.3">
      <c r="A4460" s="26" t="s">
        <v>26</v>
      </c>
      <c r="B4460" s="26">
        <v>48017</v>
      </c>
    </row>
    <row r="4461" spans="1:2" x14ac:dyDescent="0.3">
      <c r="A4461" s="29" t="s">
        <v>26</v>
      </c>
      <c r="B4461" s="29">
        <v>48396</v>
      </c>
    </row>
    <row r="4462" spans="1:2" x14ac:dyDescent="0.3">
      <c r="A4462" s="26" t="s">
        <v>26</v>
      </c>
      <c r="B4462" s="26">
        <v>68664</v>
      </c>
    </row>
    <row r="4463" spans="1:2" x14ac:dyDescent="0.3">
      <c r="A4463" s="29" t="s">
        <v>65</v>
      </c>
      <c r="B4463" s="29">
        <v>58887</v>
      </c>
    </row>
    <row r="4464" spans="1:2" x14ac:dyDescent="0.3">
      <c r="A4464" s="26" t="s">
        <v>65</v>
      </c>
      <c r="B4464" s="26">
        <v>68015</v>
      </c>
    </row>
    <row r="4465" spans="1:2" x14ac:dyDescent="0.3">
      <c r="A4465" s="29" t="s">
        <v>26</v>
      </c>
      <c r="B4465" s="29">
        <v>51277</v>
      </c>
    </row>
    <row r="4466" spans="1:2" x14ac:dyDescent="0.3">
      <c r="A4466" s="26" t="s">
        <v>26</v>
      </c>
      <c r="B4466" s="26">
        <v>27813</v>
      </c>
    </row>
    <row r="4467" spans="1:2" x14ac:dyDescent="0.3">
      <c r="A4467" s="29" t="s">
        <v>26</v>
      </c>
      <c r="B4467" s="29">
        <v>40711</v>
      </c>
    </row>
    <row r="4468" spans="1:2" x14ac:dyDescent="0.3">
      <c r="A4468" s="26" t="s">
        <v>26</v>
      </c>
      <c r="B4468" s="26">
        <v>59017</v>
      </c>
    </row>
    <row r="4469" spans="1:2" x14ac:dyDescent="0.3">
      <c r="A4469" s="29" t="s">
        <v>26</v>
      </c>
      <c r="B4469" s="29">
        <v>32582</v>
      </c>
    </row>
    <row r="4470" spans="1:2" x14ac:dyDescent="0.3">
      <c r="A4470" s="26" t="s">
        <v>65</v>
      </c>
      <c r="B4470" s="26">
        <v>31912</v>
      </c>
    </row>
    <row r="4471" spans="1:2" x14ac:dyDescent="0.3">
      <c r="A4471" s="29" t="s">
        <v>26</v>
      </c>
      <c r="B4471" s="29">
        <v>37830</v>
      </c>
    </row>
    <row r="4472" spans="1:2" x14ac:dyDescent="0.3">
      <c r="A4472" s="26" t="s">
        <v>26</v>
      </c>
      <c r="B4472" s="26">
        <v>47363</v>
      </c>
    </row>
    <row r="4473" spans="1:2" x14ac:dyDescent="0.3">
      <c r="A4473" s="29" t="s">
        <v>26</v>
      </c>
      <c r="B4473" s="29">
        <v>48149</v>
      </c>
    </row>
    <row r="4474" spans="1:2" x14ac:dyDescent="0.3">
      <c r="A4474" s="26" t="s">
        <v>26</v>
      </c>
      <c r="B4474" s="26">
        <v>39708</v>
      </c>
    </row>
    <row r="4475" spans="1:2" x14ac:dyDescent="0.3">
      <c r="A4475" s="29" t="s">
        <v>26</v>
      </c>
      <c r="B4475" s="29">
        <v>77092</v>
      </c>
    </row>
    <row r="4476" spans="1:2" x14ac:dyDescent="0.3">
      <c r="A4476" s="26" t="s">
        <v>65</v>
      </c>
      <c r="B4476" s="26">
        <v>56857</v>
      </c>
    </row>
    <row r="4477" spans="1:2" x14ac:dyDescent="0.3">
      <c r="A4477" s="29" t="s">
        <v>26</v>
      </c>
      <c r="B4477" s="29">
        <v>37693</v>
      </c>
    </row>
    <row r="4478" spans="1:2" x14ac:dyDescent="0.3">
      <c r="A4478" s="26" t="s">
        <v>26</v>
      </c>
      <c r="B4478" s="26">
        <v>57455</v>
      </c>
    </row>
    <row r="4479" spans="1:2" x14ac:dyDescent="0.3">
      <c r="A4479" s="29" t="s">
        <v>26</v>
      </c>
      <c r="B4479" s="29">
        <v>46125</v>
      </c>
    </row>
    <row r="4480" spans="1:2" x14ac:dyDescent="0.3">
      <c r="A4480" s="26" t="s">
        <v>26</v>
      </c>
      <c r="B4480" s="26">
        <v>53478</v>
      </c>
    </row>
    <row r="4481" spans="1:2" x14ac:dyDescent="0.3">
      <c r="A4481" s="29" t="s">
        <v>26</v>
      </c>
      <c r="B4481" s="29">
        <v>38166</v>
      </c>
    </row>
    <row r="4482" spans="1:2" x14ac:dyDescent="0.3">
      <c r="A4482" s="26" t="s">
        <v>26</v>
      </c>
      <c r="B4482" s="26">
        <v>39196</v>
      </c>
    </row>
    <row r="4483" spans="1:2" x14ac:dyDescent="0.3">
      <c r="A4483" s="29" t="s">
        <v>26</v>
      </c>
      <c r="B4483" s="29">
        <v>41669</v>
      </c>
    </row>
    <row r="4484" spans="1:2" x14ac:dyDescent="0.3">
      <c r="A4484" s="26" t="s">
        <v>26</v>
      </c>
      <c r="B4484" s="26">
        <v>46762</v>
      </c>
    </row>
    <row r="4485" spans="1:2" x14ac:dyDescent="0.3">
      <c r="A4485" s="29" t="s">
        <v>26</v>
      </c>
      <c r="B4485" s="29">
        <v>41917</v>
      </c>
    </row>
    <row r="4486" spans="1:2" x14ac:dyDescent="0.3">
      <c r="A4486" s="26" t="s">
        <v>26</v>
      </c>
      <c r="B4486" s="26">
        <v>41863</v>
      </c>
    </row>
    <row r="4487" spans="1:2" x14ac:dyDescent="0.3">
      <c r="A4487" s="29" t="s">
        <v>26</v>
      </c>
      <c r="B4487" s="29">
        <v>38256</v>
      </c>
    </row>
    <row r="4488" spans="1:2" x14ac:dyDescent="0.3">
      <c r="A4488" s="26" t="s">
        <v>26</v>
      </c>
      <c r="B4488" s="26">
        <v>50794</v>
      </c>
    </row>
    <row r="4489" spans="1:2" x14ac:dyDescent="0.3">
      <c r="A4489" s="29" t="s">
        <v>26</v>
      </c>
      <c r="B4489" s="29">
        <v>44885</v>
      </c>
    </row>
    <row r="4490" spans="1:2" x14ac:dyDescent="0.3">
      <c r="A4490" s="26" t="s">
        <v>26</v>
      </c>
      <c r="B4490" s="26">
        <v>39652</v>
      </c>
    </row>
    <row r="4491" spans="1:2" x14ac:dyDescent="0.3">
      <c r="A4491" s="29" t="s">
        <v>26</v>
      </c>
      <c r="B4491" s="29">
        <v>48286</v>
      </c>
    </row>
    <row r="4492" spans="1:2" x14ac:dyDescent="0.3">
      <c r="A4492" s="26" t="s">
        <v>65</v>
      </c>
      <c r="B4492" s="26">
        <v>57361</v>
      </c>
    </row>
    <row r="4493" spans="1:2" x14ac:dyDescent="0.3">
      <c r="A4493" s="29" t="s">
        <v>26</v>
      </c>
      <c r="B4493" s="29">
        <v>39525</v>
      </c>
    </row>
    <row r="4494" spans="1:2" x14ac:dyDescent="0.3">
      <c r="A4494" s="26" t="s">
        <v>26</v>
      </c>
      <c r="B4494" s="26">
        <v>37277</v>
      </c>
    </row>
    <row r="4495" spans="1:2" x14ac:dyDescent="0.3">
      <c r="A4495" s="29" t="s">
        <v>26</v>
      </c>
      <c r="B4495" s="29">
        <v>53604</v>
      </c>
    </row>
    <row r="4496" spans="1:2" x14ac:dyDescent="0.3">
      <c r="A4496" s="26" t="s">
        <v>26</v>
      </c>
      <c r="B4496" s="26">
        <v>49660</v>
      </c>
    </row>
    <row r="4497" spans="1:2" x14ac:dyDescent="0.3">
      <c r="A4497" s="29" t="s">
        <v>26</v>
      </c>
      <c r="B4497" s="29">
        <v>71387</v>
      </c>
    </row>
    <row r="4498" spans="1:2" x14ac:dyDescent="0.3">
      <c r="A4498" s="26" t="s">
        <v>65</v>
      </c>
      <c r="B4498" s="26">
        <v>59567</v>
      </c>
    </row>
    <row r="4499" spans="1:2" x14ac:dyDescent="0.3">
      <c r="A4499" s="29" t="s">
        <v>65</v>
      </c>
      <c r="B4499" s="29">
        <v>33692</v>
      </c>
    </row>
    <row r="4500" spans="1:2" x14ac:dyDescent="0.3">
      <c r="A4500" s="26" t="s">
        <v>26</v>
      </c>
      <c r="B4500" s="26">
        <v>55081</v>
      </c>
    </row>
    <row r="4501" spans="1:2" x14ac:dyDescent="0.3">
      <c r="A4501" s="29" t="s">
        <v>26</v>
      </c>
      <c r="B4501" s="29">
        <v>39053</v>
      </c>
    </row>
    <row r="4502" spans="1:2" x14ac:dyDescent="0.3">
      <c r="A4502" s="26" t="s">
        <v>26</v>
      </c>
      <c r="B4502" s="26">
        <v>65044</v>
      </c>
    </row>
    <row r="4503" spans="1:2" x14ac:dyDescent="0.3">
      <c r="A4503" s="29" t="s">
        <v>26</v>
      </c>
      <c r="B4503" s="29">
        <v>62394</v>
      </c>
    </row>
    <row r="4504" spans="1:2" x14ac:dyDescent="0.3">
      <c r="A4504" s="26" t="s">
        <v>26</v>
      </c>
      <c r="B4504" s="26">
        <v>31618</v>
      </c>
    </row>
    <row r="4505" spans="1:2" x14ac:dyDescent="0.3">
      <c r="A4505" s="29" t="s">
        <v>26</v>
      </c>
      <c r="B4505" s="29">
        <v>46524</v>
      </c>
    </row>
    <row r="4506" spans="1:2" x14ac:dyDescent="0.3">
      <c r="A4506" s="26" t="s">
        <v>26</v>
      </c>
      <c r="B4506" s="26">
        <v>44847</v>
      </c>
    </row>
    <row r="4507" spans="1:2" x14ac:dyDescent="0.3">
      <c r="A4507" s="29" t="s">
        <v>26</v>
      </c>
      <c r="B4507" s="29">
        <v>38954</v>
      </c>
    </row>
    <row r="4508" spans="1:2" x14ac:dyDescent="0.3">
      <c r="A4508" s="26" t="s">
        <v>26</v>
      </c>
      <c r="B4508" s="26">
        <v>37001</v>
      </c>
    </row>
    <row r="4509" spans="1:2" x14ac:dyDescent="0.3">
      <c r="A4509" s="29" t="s">
        <v>26</v>
      </c>
      <c r="B4509" s="29">
        <v>44569</v>
      </c>
    </row>
    <row r="4510" spans="1:2" x14ac:dyDescent="0.3">
      <c r="A4510" s="26" t="s">
        <v>26</v>
      </c>
      <c r="B4510" s="26">
        <v>41614</v>
      </c>
    </row>
    <row r="4511" spans="1:2" x14ac:dyDescent="0.3">
      <c r="A4511" s="29" t="s">
        <v>26</v>
      </c>
      <c r="B4511" s="29">
        <v>56234</v>
      </c>
    </row>
    <row r="4512" spans="1:2" x14ac:dyDescent="0.3">
      <c r="A4512" s="26" t="s">
        <v>26</v>
      </c>
      <c r="B4512" s="26">
        <v>54253</v>
      </c>
    </row>
    <row r="4513" spans="1:2" x14ac:dyDescent="0.3">
      <c r="A4513" s="29" t="s">
        <v>26</v>
      </c>
      <c r="B4513" s="29">
        <v>39923</v>
      </c>
    </row>
    <row r="4514" spans="1:2" x14ac:dyDescent="0.3">
      <c r="A4514" s="26" t="s">
        <v>26</v>
      </c>
      <c r="B4514" s="26">
        <v>52774</v>
      </c>
    </row>
    <row r="4515" spans="1:2" x14ac:dyDescent="0.3">
      <c r="A4515" s="29" t="s">
        <v>65</v>
      </c>
      <c r="B4515" s="29">
        <v>33030</v>
      </c>
    </row>
    <row r="4516" spans="1:2" x14ac:dyDescent="0.3">
      <c r="A4516" s="26" t="s">
        <v>26</v>
      </c>
      <c r="B4516" s="26">
        <v>56942</v>
      </c>
    </row>
    <row r="4517" spans="1:2" x14ac:dyDescent="0.3">
      <c r="A4517" s="29" t="s">
        <v>26</v>
      </c>
      <c r="B4517" s="29">
        <v>56635</v>
      </c>
    </row>
    <row r="4518" spans="1:2" x14ac:dyDescent="0.3">
      <c r="A4518" s="26" t="s">
        <v>26</v>
      </c>
      <c r="B4518" s="26">
        <v>50702</v>
      </c>
    </row>
    <row r="4519" spans="1:2" x14ac:dyDescent="0.3">
      <c r="A4519" s="29" t="s">
        <v>26</v>
      </c>
      <c r="B4519" s="29">
        <v>53061</v>
      </c>
    </row>
    <row r="4520" spans="1:2" x14ac:dyDescent="0.3">
      <c r="A4520" s="26" t="s">
        <v>26</v>
      </c>
      <c r="B4520" s="26">
        <v>38762</v>
      </c>
    </row>
    <row r="4521" spans="1:2" x14ac:dyDescent="0.3">
      <c r="A4521" s="29" t="s">
        <v>26</v>
      </c>
      <c r="B4521" s="29">
        <v>44042</v>
      </c>
    </row>
    <row r="4522" spans="1:2" x14ac:dyDescent="0.3">
      <c r="A4522" s="26" t="s">
        <v>26</v>
      </c>
      <c r="B4522" s="26">
        <v>43515</v>
      </c>
    </row>
    <row r="4523" spans="1:2" x14ac:dyDescent="0.3">
      <c r="A4523" s="29" t="s">
        <v>26</v>
      </c>
      <c r="B4523" s="29">
        <v>39138</v>
      </c>
    </row>
    <row r="4524" spans="1:2" x14ac:dyDescent="0.3">
      <c r="A4524" s="26" t="s">
        <v>26</v>
      </c>
      <c r="B4524" s="26">
        <v>38941</v>
      </c>
    </row>
    <row r="4525" spans="1:2" x14ac:dyDescent="0.3">
      <c r="A4525" s="29" t="s">
        <v>26</v>
      </c>
      <c r="B4525" s="29">
        <v>27817</v>
      </c>
    </row>
    <row r="4526" spans="1:2" x14ac:dyDescent="0.3">
      <c r="A4526" s="26" t="s">
        <v>26</v>
      </c>
      <c r="B4526" s="26">
        <v>52147</v>
      </c>
    </row>
    <row r="4527" spans="1:2" x14ac:dyDescent="0.3">
      <c r="A4527" s="29" t="s">
        <v>26</v>
      </c>
      <c r="B4527" s="29">
        <v>40330</v>
      </c>
    </row>
    <row r="4528" spans="1:2" x14ac:dyDescent="0.3">
      <c r="A4528" s="26" t="s">
        <v>65</v>
      </c>
      <c r="B4528" s="26">
        <v>41208</v>
      </c>
    </row>
    <row r="4529" spans="1:2" x14ac:dyDescent="0.3">
      <c r="A4529" s="29" t="s">
        <v>26</v>
      </c>
      <c r="B4529" s="29">
        <v>32883</v>
      </c>
    </row>
    <row r="4530" spans="1:2" x14ac:dyDescent="0.3">
      <c r="A4530" s="26" t="s">
        <v>26</v>
      </c>
      <c r="B4530" s="26">
        <v>63295</v>
      </c>
    </row>
    <row r="4531" spans="1:2" x14ac:dyDescent="0.3">
      <c r="A4531" s="29" t="s">
        <v>26</v>
      </c>
      <c r="B4531" s="29">
        <v>43254</v>
      </c>
    </row>
    <row r="4532" spans="1:2" x14ac:dyDescent="0.3">
      <c r="A4532" s="26" t="s">
        <v>26</v>
      </c>
      <c r="B4532" s="26">
        <v>50006</v>
      </c>
    </row>
    <row r="4533" spans="1:2" x14ac:dyDescent="0.3">
      <c r="A4533" s="29" t="s">
        <v>26</v>
      </c>
      <c r="B4533" s="29">
        <v>67642</v>
      </c>
    </row>
    <row r="4534" spans="1:2" x14ac:dyDescent="0.3">
      <c r="A4534" s="26" t="s">
        <v>26</v>
      </c>
      <c r="B4534" s="26">
        <v>60861</v>
      </c>
    </row>
    <row r="4535" spans="1:2" x14ac:dyDescent="0.3">
      <c r="A4535" s="29" t="s">
        <v>26</v>
      </c>
      <c r="B4535" s="29">
        <v>48083</v>
      </c>
    </row>
    <row r="4536" spans="1:2" x14ac:dyDescent="0.3">
      <c r="A4536" s="26" t="s">
        <v>26</v>
      </c>
      <c r="B4536" s="26">
        <v>51025</v>
      </c>
    </row>
    <row r="4537" spans="1:2" x14ac:dyDescent="0.3">
      <c r="A4537" s="29" t="s">
        <v>26</v>
      </c>
      <c r="B4537" s="29">
        <v>42870</v>
      </c>
    </row>
    <row r="4538" spans="1:2" x14ac:dyDescent="0.3">
      <c r="A4538" s="26" t="s">
        <v>26</v>
      </c>
      <c r="B4538" s="26">
        <v>48406</v>
      </c>
    </row>
    <row r="4539" spans="1:2" x14ac:dyDescent="0.3">
      <c r="A4539" s="29" t="s">
        <v>26</v>
      </c>
      <c r="B4539" s="29">
        <v>31760</v>
      </c>
    </row>
    <row r="4540" spans="1:2" x14ac:dyDescent="0.3">
      <c r="A4540" s="26" t="s">
        <v>26</v>
      </c>
      <c r="B4540" s="26">
        <v>50957</v>
      </c>
    </row>
    <row r="4541" spans="1:2" x14ac:dyDescent="0.3">
      <c r="A4541" s="29" t="s">
        <v>26</v>
      </c>
      <c r="B4541" s="29">
        <v>64256</v>
      </c>
    </row>
    <row r="4542" spans="1:2" x14ac:dyDescent="0.3">
      <c r="A4542" s="26" t="s">
        <v>26</v>
      </c>
      <c r="B4542" s="26">
        <v>33039</v>
      </c>
    </row>
    <row r="4543" spans="1:2" x14ac:dyDescent="0.3">
      <c r="A4543" s="29" t="s">
        <v>26</v>
      </c>
      <c r="B4543" s="29">
        <v>39766</v>
      </c>
    </row>
    <row r="4544" spans="1:2" x14ac:dyDescent="0.3">
      <c r="A4544" s="26" t="s">
        <v>65</v>
      </c>
      <c r="B4544" s="26">
        <v>58926</v>
      </c>
    </row>
    <row r="4545" spans="1:2" x14ac:dyDescent="0.3">
      <c r="A4545" s="29" t="s">
        <v>65</v>
      </c>
      <c r="B4545" s="29">
        <v>33904</v>
      </c>
    </row>
    <row r="4546" spans="1:2" x14ac:dyDescent="0.3">
      <c r="A4546" s="26" t="s">
        <v>26</v>
      </c>
      <c r="B4546" s="26">
        <v>32000</v>
      </c>
    </row>
    <row r="4547" spans="1:2" x14ac:dyDescent="0.3">
      <c r="A4547" s="29" t="s">
        <v>26</v>
      </c>
      <c r="B4547" s="29">
        <v>47960</v>
      </c>
    </row>
    <row r="4548" spans="1:2" x14ac:dyDescent="0.3">
      <c r="A4548" s="26" t="s">
        <v>26</v>
      </c>
      <c r="B4548" s="26">
        <v>42295</v>
      </c>
    </row>
    <row r="4549" spans="1:2" x14ac:dyDescent="0.3">
      <c r="A4549" s="29" t="s">
        <v>26</v>
      </c>
      <c r="B4549" s="29">
        <v>32759</v>
      </c>
    </row>
    <row r="4550" spans="1:2" x14ac:dyDescent="0.3">
      <c r="A4550" s="26" t="s">
        <v>26</v>
      </c>
      <c r="B4550" s="26">
        <v>39122</v>
      </c>
    </row>
    <row r="4551" spans="1:2" x14ac:dyDescent="0.3">
      <c r="A4551" s="29" t="s">
        <v>26</v>
      </c>
      <c r="B4551" s="29">
        <v>45261</v>
      </c>
    </row>
    <row r="4552" spans="1:2" x14ac:dyDescent="0.3">
      <c r="A4552" s="26" t="s">
        <v>26</v>
      </c>
      <c r="B4552" s="26">
        <v>30759</v>
      </c>
    </row>
    <row r="4553" spans="1:2" x14ac:dyDescent="0.3">
      <c r="A4553" s="29" t="s">
        <v>26</v>
      </c>
      <c r="B4553" s="29">
        <v>65675</v>
      </c>
    </row>
    <row r="4554" spans="1:2" x14ac:dyDescent="0.3">
      <c r="A4554" s="26" t="s">
        <v>26</v>
      </c>
      <c r="B4554" s="26">
        <v>35168</v>
      </c>
    </row>
    <row r="4555" spans="1:2" x14ac:dyDescent="0.3">
      <c r="A4555" s="29" t="s">
        <v>26</v>
      </c>
      <c r="B4555" s="29">
        <v>51629</v>
      </c>
    </row>
    <row r="4556" spans="1:2" x14ac:dyDescent="0.3">
      <c r="A4556" s="26" t="s">
        <v>26</v>
      </c>
      <c r="B4556" s="26">
        <v>37887</v>
      </c>
    </row>
    <row r="4557" spans="1:2" x14ac:dyDescent="0.3">
      <c r="A4557" s="29" t="s">
        <v>26</v>
      </c>
      <c r="B4557" s="29">
        <v>47183</v>
      </c>
    </row>
    <row r="4558" spans="1:2" x14ac:dyDescent="0.3">
      <c r="A4558" s="26" t="s">
        <v>26</v>
      </c>
      <c r="B4558" s="26">
        <v>36929</v>
      </c>
    </row>
    <row r="4559" spans="1:2" x14ac:dyDescent="0.3">
      <c r="A4559" s="29" t="s">
        <v>26</v>
      </c>
      <c r="B4559" s="29">
        <v>45383</v>
      </c>
    </row>
    <row r="4560" spans="1:2" x14ac:dyDescent="0.3">
      <c r="A4560" s="26" t="s">
        <v>26</v>
      </c>
      <c r="B4560" s="26">
        <v>35881</v>
      </c>
    </row>
    <row r="4561" spans="1:2" x14ac:dyDescent="0.3">
      <c r="A4561" s="29" t="s">
        <v>26</v>
      </c>
      <c r="B4561" s="29">
        <v>41747</v>
      </c>
    </row>
    <row r="4562" spans="1:2" x14ac:dyDescent="0.3">
      <c r="A4562" s="26" t="s">
        <v>26</v>
      </c>
      <c r="B4562" s="26">
        <v>30215</v>
      </c>
    </row>
    <row r="4563" spans="1:2" x14ac:dyDescent="0.3">
      <c r="A4563" s="29" t="s">
        <v>26</v>
      </c>
      <c r="B4563" s="29">
        <v>58071</v>
      </c>
    </row>
    <row r="4564" spans="1:2" x14ac:dyDescent="0.3">
      <c r="A4564" s="26" t="s">
        <v>26</v>
      </c>
      <c r="B4564" s="26">
        <v>45383</v>
      </c>
    </row>
    <row r="4565" spans="1:2" x14ac:dyDescent="0.3">
      <c r="A4565" s="29" t="s">
        <v>26</v>
      </c>
      <c r="B4565" s="29">
        <v>47366</v>
      </c>
    </row>
    <row r="4566" spans="1:2" x14ac:dyDescent="0.3">
      <c r="A4566" s="26" t="s">
        <v>26</v>
      </c>
      <c r="B4566" s="26">
        <v>35623</v>
      </c>
    </row>
    <row r="4567" spans="1:2" x14ac:dyDescent="0.3">
      <c r="A4567" s="29" t="s">
        <v>26</v>
      </c>
      <c r="B4567" s="29">
        <v>50961</v>
      </c>
    </row>
    <row r="4568" spans="1:2" x14ac:dyDescent="0.3">
      <c r="A4568" s="26" t="s">
        <v>65</v>
      </c>
      <c r="B4568" s="26">
        <v>45092</v>
      </c>
    </row>
    <row r="4569" spans="1:2" x14ac:dyDescent="0.3">
      <c r="A4569" s="29" t="s">
        <v>26</v>
      </c>
      <c r="B4569" s="29">
        <v>52898</v>
      </c>
    </row>
    <row r="4570" spans="1:2" x14ac:dyDescent="0.3">
      <c r="A4570" s="26" t="s">
        <v>26</v>
      </c>
      <c r="B4570" s="26">
        <v>48768</v>
      </c>
    </row>
    <row r="4571" spans="1:2" x14ac:dyDescent="0.3">
      <c r="A4571" s="29" t="s">
        <v>26</v>
      </c>
      <c r="B4571" s="29">
        <v>49609</v>
      </c>
    </row>
    <row r="4572" spans="1:2" x14ac:dyDescent="0.3">
      <c r="A4572" s="26" t="s">
        <v>26</v>
      </c>
      <c r="B4572" s="26">
        <v>58209</v>
      </c>
    </row>
    <row r="4573" spans="1:2" x14ac:dyDescent="0.3">
      <c r="A4573" s="29" t="s">
        <v>26</v>
      </c>
      <c r="B4573" s="29">
        <v>36841</v>
      </c>
    </row>
    <row r="4574" spans="1:2" x14ac:dyDescent="0.3">
      <c r="A4574" s="26" t="s">
        <v>26</v>
      </c>
      <c r="B4574" s="26">
        <v>37451</v>
      </c>
    </row>
    <row r="4575" spans="1:2" x14ac:dyDescent="0.3">
      <c r="A4575" s="29" t="s">
        <v>26</v>
      </c>
      <c r="B4575" s="29">
        <v>59147</v>
      </c>
    </row>
    <row r="4576" spans="1:2" x14ac:dyDescent="0.3">
      <c r="A4576" s="26" t="s">
        <v>26</v>
      </c>
      <c r="B4576" s="26">
        <v>56598</v>
      </c>
    </row>
    <row r="4577" spans="1:2" x14ac:dyDescent="0.3">
      <c r="A4577" s="29" t="s">
        <v>26</v>
      </c>
      <c r="B4577" s="29">
        <v>41119</v>
      </c>
    </row>
    <row r="4578" spans="1:2" x14ac:dyDescent="0.3">
      <c r="A4578" s="26" t="s">
        <v>26</v>
      </c>
      <c r="B4578" s="26">
        <v>55292</v>
      </c>
    </row>
    <row r="4579" spans="1:2" x14ac:dyDescent="0.3">
      <c r="A4579" s="29" t="s">
        <v>26</v>
      </c>
      <c r="B4579" s="29">
        <v>37448</v>
      </c>
    </row>
    <row r="4580" spans="1:2" x14ac:dyDescent="0.3">
      <c r="A4580" s="26" t="s">
        <v>26</v>
      </c>
      <c r="B4580" s="26">
        <v>37751</v>
      </c>
    </row>
    <row r="4581" spans="1:2" x14ac:dyDescent="0.3">
      <c r="A4581" s="29" t="s">
        <v>26</v>
      </c>
      <c r="B4581" s="29">
        <v>42866</v>
      </c>
    </row>
    <row r="4582" spans="1:2" x14ac:dyDescent="0.3">
      <c r="A4582" s="26" t="s">
        <v>26</v>
      </c>
      <c r="B4582" s="26">
        <v>32324</v>
      </c>
    </row>
    <row r="4583" spans="1:2" x14ac:dyDescent="0.3">
      <c r="A4583" s="29" t="s">
        <v>26</v>
      </c>
      <c r="B4583" s="29">
        <v>69695</v>
      </c>
    </row>
    <row r="4584" spans="1:2" x14ac:dyDescent="0.3">
      <c r="A4584" s="26" t="s">
        <v>65</v>
      </c>
      <c r="B4584" s="26">
        <v>44766</v>
      </c>
    </row>
    <row r="4585" spans="1:2" x14ac:dyDescent="0.3">
      <c r="A4585" s="29" t="s">
        <v>26</v>
      </c>
      <c r="B4585" s="29">
        <v>48915</v>
      </c>
    </row>
    <row r="4586" spans="1:2" x14ac:dyDescent="0.3">
      <c r="A4586" s="26" t="s">
        <v>26</v>
      </c>
      <c r="B4586" s="26">
        <v>43066</v>
      </c>
    </row>
    <row r="4587" spans="1:2" x14ac:dyDescent="0.3">
      <c r="A4587" s="29" t="s">
        <v>65</v>
      </c>
      <c r="B4587" s="29">
        <v>40888</v>
      </c>
    </row>
    <row r="4588" spans="1:2" x14ac:dyDescent="0.3">
      <c r="A4588" s="26" t="s">
        <v>65</v>
      </c>
      <c r="B4588" s="26">
        <v>45791</v>
      </c>
    </row>
    <row r="4589" spans="1:2" x14ac:dyDescent="0.3">
      <c r="A4589" s="29" t="s">
        <v>26</v>
      </c>
      <c r="B4589" s="29">
        <v>46479</v>
      </c>
    </row>
    <row r="4590" spans="1:2" x14ac:dyDescent="0.3">
      <c r="A4590" s="26" t="s">
        <v>26</v>
      </c>
      <c r="B4590" s="26">
        <v>25749</v>
      </c>
    </row>
    <row r="4591" spans="1:2" x14ac:dyDescent="0.3">
      <c r="A4591" s="29" t="s">
        <v>65</v>
      </c>
      <c r="B4591" s="29">
        <v>38084</v>
      </c>
    </row>
    <row r="4592" spans="1:2" x14ac:dyDescent="0.3">
      <c r="A4592" s="26" t="s">
        <v>26</v>
      </c>
      <c r="B4592" s="26">
        <v>50150</v>
      </c>
    </row>
    <row r="4593" spans="1:2" x14ac:dyDescent="0.3">
      <c r="A4593" s="29" t="s">
        <v>26</v>
      </c>
      <c r="B4593" s="29">
        <v>55770</v>
      </c>
    </row>
    <row r="4594" spans="1:2" x14ac:dyDescent="0.3">
      <c r="A4594" s="26" t="s">
        <v>65</v>
      </c>
      <c r="B4594" s="26">
        <v>52873</v>
      </c>
    </row>
    <row r="4595" spans="1:2" x14ac:dyDescent="0.3">
      <c r="A4595" s="29" t="s">
        <v>26</v>
      </c>
      <c r="B4595" s="29">
        <v>26707</v>
      </c>
    </row>
    <row r="4596" spans="1:2" x14ac:dyDescent="0.3">
      <c r="A4596" s="26" t="s">
        <v>65</v>
      </c>
      <c r="B4596" s="26">
        <v>39467</v>
      </c>
    </row>
    <row r="4597" spans="1:2" x14ac:dyDescent="0.3">
      <c r="A4597" s="29" t="s">
        <v>26</v>
      </c>
      <c r="B4597" s="29">
        <v>48507</v>
      </c>
    </row>
    <row r="4598" spans="1:2" x14ac:dyDescent="0.3">
      <c r="A4598" s="26" t="s">
        <v>26</v>
      </c>
      <c r="B4598" s="26">
        <v>42624</v>
      </c>
    </row>
    <row r="4599" spans="1:2" x14ac:dyDescent="0.3">
      <c r="A4599" s="29" t="s">
        <v>26</v>
      </c>
      <c r="B4599" s="29">
        <v>36499</v>
      </c>
    </row>
    <row r="4600" spans="1:2" x14ac:dyDescent="0.3">
      <c r="A4600" s="26" t="s">
        <v>65</v>
      </c>
      <c r="B4600" s="26">
        <v>37317</v>
      </c>
    </row>
    <row r="4601" spans="1:2" x14ac:dyDescent="0.3">
      <c r="A4601" s="29" t="s">
        <v>26</v>
      </c>
      <c r="B4601" s="29">
        <v>39742</v>
      </c>
    </row>
    <row r="4602" spans="1:2" x14ac:dyDescent="0.3">
      <c r="A4602" s="26" t="s">
        <v>26</v>
      </c>
      <c r="B4602" s="26">
        <v>44500</v>
      </c>
    </row>
    <row r="4603" spans="1:2" x14ac:dyDescent="0.3">
      <c r="A4603" s="29" t="s">
        <v>26</v>
      </c>
      <c r="B4603" s="29">
        <v>43910</v>
      </c>
    </row>
    <row r="4604" spans="1:2" x14ac:dyDescent="0.3">
      <c r="A4604" s="26" t="s">
        <v>26</v>
      </c>
      <c r="B4604" s="26">
        <v>32083</v>
      </c>
    </row>
    <row r="4605" spans="1:2" x14ac:dyDescent="0.3">
      <c r="A4605" s="29" t="s">
        <v>26</v>
      </c>
      <c r="B4605" s="29">
        <v>50877</v>
      </c>
    </row>
    <row r="4606" spans="1:2" x14ac:dyDescent="0.3">
      <c r="A4606" s="26" t="s">
        <v>26</v>
      </c>
      <c r="B4606" s="26">
        <v>40565</v>
      </c>
    </row>
    <row r="4607" spans="1:2" x14ac:dyDescent="0.3">
      <c r="A4607" s="29" t="s">
        <v>26</v>
      </c>
      <c r="B4607" s="29">
        <v>36374</v>
      </c>
    </row>
    <row r="4608" spans="1:2" x14ac:dyDescent="0.3">
      <c r="A4608" s="26" t="s">
        <v>26</v>
      </c>
      <c r="B4608" s="26">
        <v>63401</v>
      </c>
    </row>
    <row r="4609" spans="1:2" x14ac:dyDescent="0.3">
      <c r="A4609" s="29" t="s">
        <v>26</v>
      </c>
      <c r="B4609" s="29">
        <v>46280</v>
      </c>
    </row>
    <row r="4610" spans="1:2" x14ac:dyDescent="0.3">
      <c r="A4610" s="26" t="s">
        <v>26</v>
      </c>
      <c r="B4610" s="26">
        <v>37269</v>
      </c>
    </row>
    <row r="4611" spans="1:2" x14ac:dyDescent="0.3">
      <c r="A4611" s="29" t="s">
        <v>26</v>
      </c>
      <c r="B4611" s="29">
        <v>46408</v>
      </c>
    </row>
    <row r="4612" spans="1:2" x14ac:dyDescent="0.3">
      <c r="A4612" s="26" t="s">
        <v>26</v>
      </c>
      <c r="B4612" s="26">
        <v>53890</v>
      </c>
    </row>
    <row r="4613" spans="1:2" x14ac:dyDescent="0.3">
      <c r="A4613" s="29" t="s">
        <v>26</v>
      </c>
      <c r="B4613" s="29">
        <v>49054</v>
      </c>
    </row>
    <row r="4614" spans="1:2" x14ac:dyDescent="0.3">
      <c r="A4614" s="26" t="s">
        <v>26</v>
      </c>
      <c r="B4614" s="26">
        <v>50008</v>
      </c>
    </row>
    <row r="4615" spans="1:2" x14ac:dyDescent="0.3">
      <c r="A4615" s="29" t="s">
        <v>65</v>
      </c>
      <c r="B4615" s="29">
        <v>53808</v>
      </c>
    </row>
    <row r="4616" spans="1:2" x14ac:dyDescent="0.3">
      <c r="A4616" s="26" t="s">
        <v>26</v>
      </c>
      <c r="B4616" s="26">
        <v>45629</v>
      </c>
    </row>
    <row r="4617" spans="1:2" x14ac:dyDescent="0.3">
      <c r="A4617" s="29" t="s">
        <v>26</v>
      </c>
      <c r="B4617" s="29">
        <v>43817</v>
      </c>
    </row>
    <row r="4618" spans="1:2" x14ac:dyDescent="0.3">
      <c r="A4618" s="26" t="s">
        <v>26</v>
      </c>
      <c r="B4618" s="26">
        <v>58751</v>
      </c>
    </row>
    <row r="4619" spans="1:2" x14ac:dyDescent="0.3">
      <c r="A4619" s="29" t="s">
        <v>26</v>
      </c>
      <c r="B4619" s="29">
        <v>47217</v>
      </c>
    </row>
    <row r="4620" spans="1:2" x14ac:dyDescent="0.3">
      <c r="A4620" s="26" t="s">
        <v>26</v>
      </c>
      <c r="B4620" s="26">
        <v>71098</v>
      </c>
    </row>
    <row r="4621" spans="1:2" x14ac:dyDescent="0.3">
      <c r="A4621" s="29" t="s">
        <v>26</v>
      </c>
      <c r="B4621" s="29">
        <v>41516</v>
      </c>
    </row>
    <row r="4622" spans="1:2" x14ac:dyDescent="0.3">
      <c r="A4622" s="26" t="s">
        <v>26</v>
      </c>
      <c r="B4622" s="26">
        <v>45991</v>
      </c>
    </row>
    <row r="4623" spans="1:2" x14ac:dyDescent="0.3">
      <c r="A4623" s="29" t="s">
        <v>26</v>
      </c>
      <c r="B4623" s="29">
        <v>49926</v>
      </c>
    </row>
    <row r="4624" spans="1:2" x14ac:dyDescent="0.3">
      <c r="A4624" s="26" t="s">
        <v>26</v>
      </c>
      <c r="B4624" s="26">
        <v>56022</v>
      </c>
    </row>
    <row r="4625" spans="1:2" x14ac:dyDescent="0.3">
      <c r="A4625" s="29" t="s">
        <v>26</v>
      </c>
      <c r="B4625" s="29">
        <v>39544</v>
      </c>
    </row>
    <row r="4626" spans="1:2" x14ac:dyDescent="0.3">
      <c r="A4626" s="26" t="s">
        <v>65</v>
      </c>
      <c r="B4626" s="26">
        <v>49014</v>
      </c>
    </row>
    <row r="4627" spans="1:2" x14ac:dyDescent="0.3">
      <c r="A4627" s="29" t="s">
        <v>26</v>
      </c>
      <c r="B4627" s="29">
        <v>55876</v>
      </c>
    </row>
    <row r="4628" spans="1:2" x14ac:dyDescent="0.3">
      <c r="A4628" s="26" t="s">
        <v>65</v>
      </c>
      <c r="B4628" s="26">
        <v>39338</v>
      </c>
    </row>
    <row r="4629" spans="1:2" x14ac:dyDescent="0.3">
      <c r="A4629" s="29" t="s">
        <v>26</v>
      </c>
      <c r="B4629" s="29">
        <v>72232</v>
      </c>
    </row>
    <row r="4630" spans="1:2" x14ac:dyDescent="0.3">
      <c r="A4630" s="26" t="s">
        <v>26</v>
      </c>
      <c r="B4630" s="26">
        <v>48859</v>
      </c>
    </row>
    <row r="4631" spans="1:2" x14ac:dyDescent="0.3">
      <c r="A4631" s="29" t="s">
        <v>26</v>
      </c>
      <c r="B4631" s="29">
        <v>58694</v>
      </c>
    </row>
    <row r="4632" spans="1:2" x14ac:dyDescent="0.3">
      <c r="A4632" s="26" t="s">
        <v>26</v>
      </c>
      <c r="B4632" s="26">
        <v>41775</v>
      </c>
    </row>
    <row r="4633" spans="1:2" x14ac:dyDescent="0.3">
      <c r="A4633" s="29" t="s">
        <v>26</v>
      </c>
      <c r="B4633" s="29">
        <v>54762</v>
      </c>
    </row>
    <row r="4634" spans="1:2" x14ac:dyDescent="0.3">
      <c r="A4634" s="26" t="s">
        <v>26</v>
      </c>
      <c r="B4634" s="26">
        <v>53435</v>
      </c>
    </row>
    <row r="4635" spans="1:2" x14ac:dyDescent="0.3">
      <c r="A4635" s="29" t="s">
        <v>26</v>
      </c>
      <c r="B4635" s="29">
        <v>68435</v>
      </c>
    </row>
    <row r="4636" spans="1:2" x14ac:dyDescent="0.3">
      <c r="A4636" s="26" t="s">
        <v>26</v>
      </c>
      <c r="B4636" s="26">
        <v>27994</v>
      </c>
    </row>
    <row r="4637" spans="1:2" x14ac:dyDescent="0.3">
      <c r="A4637" s="29" t="s">
        <v>26</v>
      </c>
      <c r="B4637" s="29">
        <v>46252</v>
      </c>
    </row>
    <row r="4638" spans="1:2" x14ac:dyDescent="0.3">
      <c r="A4638" s="26" t="s">
        <v>26</v>
      </c>
      <c r="B4638" s="26">
        <v>54985</v>
      </c>
    </row>
    <row r="4639" spans="1:2" x14ac:dyDescent="0.3">
      <c r="A4639" s="29" t="s">
        <v>26</v>
      </c>
      <c r="B4639" s="29">
        <v>35187</v>
      </c>
    </row>
    <row r="4640" spans="1:2" x14ac:dyDescent="0.3">
      <c r="A4640" s="26" t="s">
        <v>26</v>
      </c>
      <c r="B4640" s="26">
        <v>74269</v>
      </c>
    </row>
    <row r="4641" spans="1:2" x14ac:dyDescent="0.3">
      <c r="A4641" s="29" t="s">
        <v>26</v>
      </c>
      <c r="B4641" s="29">
        <v>49955</v>
      </c>
    </row>
    <row r="4642" spans="1:2" x14ac:dyDescent="0.3">
      <c r="A4642" s="26" t="s">
        <v>26</v>
      </c>
      <c r="B4642" s="26">
        <v>41200</v>
      </c>
    </row>
    <row r="4643" spans="1:2" x14ac:dyDescent="0.3">
      <c r="A4643" s="29" t="s">
        <v>65</v>
      </c>
      <c r="B4643" s="29">
        <v>36640</v>
      </c>
    </row>
    <row r="4644" spans="1:2" x14ac:dyDescent="0.3">
      <c r="A4644" s="26" t="s">
        <v>26</v>
      </c>
      <c r="B4644" s="26">
        <v>37434</v>
      </c>
    </row>
    <row r="4645" spans="1:2" x14ac:dyDescent="0.3">
      <c r="A4645" s="29" t="s">
        <v>26</v>
      </c>
      <c r="B4645" s="29">
        <v>40142</v>
      </c>
    </row>
    <row r="4646" spans="1:2" x14ac:dyDescent="0.3">
      <c r="A4646" s="26" t="s">
        <v>26</v>
      </c>
      <c r="B4646" s="26">
        <v>61769</v>
      </c>
    </row>
    <row r="4647" spans="1:2" x14ac:dyDescent="0.3">
      <c r="A4647" s="29" t="s">
        <v>26</v>
      </c>
      <c r="B4647" s="29">
        <v>60407</v>
      </c>
    </row>
    <row r="4648" spans="1:2" x14ac:dyDescent="0.3">
      <c r="A4648" s="26" t="s">
        <v>26</v>
      </c>
      <c r="B4648" s="26">
        <v>47340</v>
      </c>
    </row>
    <row r="4649" spans="1:2" x14ac:dyDescent="0.3">
      <c r="A4649" s="29" t="s">
        <v>26</v>
      </c>
      <c r="B4649" s="29">
        <v>51896</v>
      </c>
    </row>
    <row r="4650" spans="1:2" x14ac:dyDescent="0.3">
      <c r="A4650" s="26" t="s">
        <v>65</v>
      </c>
      <c r="B4650" s="26">
        <v>65099</v>
      </c>
    </row>
    <row r="4651" spans="1:2" x14ac:dyDescent="0.3">
      <c r="A4651" s="29" t="s">
        <v>65</v>
      </c>
      <c r="B4651" s="29">
        <v>52865</v>
      </c>
    </row>
    <row r="4652" spans="1:2" x14ac:dyDescent="0.3">
      <c r="A4652" s="26" t="s">
        <v>26</v>
      </c>
      <c r="B4652" s="26">
        <v>55286</v>
      </c>
    </row>
    <row r="4653" spans="1:2" x14ac:dyDescent="0.3">
      <c r="A4653" s="29" t="s">
        <v>26</v>
      </c>
      <c r="B4653" s="29">
        <v>42825</v>
      </c>
    </row>
    <row r="4654" spans="1:2" x14ac:dyDescent="0.3">
      <c r="A4654" s="26" t="s">
        <v>26</v>
      </c>
      <c r="B4654" s="26">
        <v>33225</v>
      </c>
    </row>
    <row r="4655" spans="1:2" x14ac:dyDescent="0.3">
      <c r="A4655" s="29" t="s">
        <v>26</v>
      </c>
      <c r="B4655" s="29">
        <v>32104</v>
      </c>
    </row>
    <row r="4656" spans="1:2" x14ac:dyDescent="0.3">
      <c r="A4656" s="26" t="s">
        <v>26</v>
      </c>
      <c r="B4656" s="26">
        <v>72966</v>
      </c>
    </row>
    <row r="4657" spans="1:2" x14ac:dyDescent="0.3">
      <c r="A4657" s="29" t="s">
        <v>26</v>
      </c>
      <c r="B4657" s="29">
        <v>47297</v>
      </c>
    </row>
    <row r="4658" spans="1:2" x14ac:dyDescent="0.3">
      <c r="A4658" s="26" t="s">
        <v>65</v>
      </c>
      <c r="B4658" s="26">
        <v>28847</v>
      </c>
    </row>
    <row r="4659" spans="1:2" x14ac:dyDescent="0.3">
      <c r="A4659" s="29" t="s">
        <v>26</v>
      </c>
      <c r="B4659" s="29">
        <v>49915</v>
      </c>
    </row>
    <row r="4660" spans="1:2" x14ac:dyDescent="0.3">
      <c r="A4660" s="26" t="s">
        <v>26</v>
      </c>
      <c r="B4660" s="26">
        <v>37056</v>
      </c>
    </row>
    <row r="4661" spans="1:2" x14ac:dyDescent="0.3">
      <c r="A4661" s="29" t="s">
        <v>26</v>
      </c>
      <c r="B4661" s="29">
        <v>57092</v>
      </c>
    </row>
    <row r="4662" spans="1:2" x14ac:dyDescent="0.3">
      <c r="A4662" s="26" t="s">
        <v>26</v>
      </c>
      <c r="B4662" s="26">
        <v>49664</v>
      </c>
    </row>
    <row r="4663" spans="1:2" x14ac:dyDescent="0.3">
      <c r="A4663" s="29" t="s">
        <v>26</v>
      </c>
      <c r="B4663" s="29">
        <v>40738</v>
      </c>
    </row>
    <row r="4664" spans="1:2" x14ac:dyDescent="0.3">
      <c r="A4664" s="26" t="s">
        <v>26</v>
      </c>
      <c r="B4664" s="26">
        <v>43766</v>
      </c>
    </row>
    <row r="4665" spans="1:2" x14ac:dyDescent="0.3">
      <c r="A4665" s="29" t="s">
        <v>26</v>
      </c>
      <c r="B4665" s="29">
        <v>40383</v>
      </c>
    </row>
    <row r="4666" spans="1:2" x14ac:dyDescent="0.3">
      <c r="A4666" s="26" t="s">
        <v>26</v>
      </c>
      <c r="B4666" s="26">
        <v>56215</v>
      </c>
    </row>
    <row r="4667" spans="1:2" x14ac:dyDescent="0.3">
      <c r="A4667" s="29" t="s">
        <v>26</v>
      </c>
      <c r="B4667" s="29">
        <v>40988</v>
      </c>
    </row>
    <row r="4668" spans="1:2" x14ac:dyDescent="0.3">
      <c r="A4668" s="26" t="s">
        <v>26</v>
      </c>
      <c r="B4668" s="26">
        <v>46905</v>
      </c>
    </row>
    <row r="4669" spans="1:2" x14ac:dyDescent="0.3">
      <c r="A4669" s="29" t="s">
        <v>26</v>
      </c>
      <c r="B4669" s="29">
        <v>45766</v>
      </c>
    </row>
    <row r="4670" spans="1:2" x14ac:dyDescent="0.3">
      <c r="A4670" s="26" t="s">
        <v>26</v>
      </c>
      <c r="B4670" s="26">
        <v>41969</v>
      </c>
    </row>
    <row r="4671" spans="1:2" x14ac:dyDescent="0.3">
      <c r="A4671" s="29" t="s">
        <v>26</v>
      </c>
      <c r="B4671" s="29">
        <v>50914</v>
      </c>
    </row>
    <row r="4672" spans="1:2" x14ac:dyDescent="0.3">
      <c r="A4672" s="26" t="s">
        <v>65</v>
      </c>
      <c r="B4672" s="26">
        <v>39330</v>
      </c>
    </row>
    <row r="4673" spans="1:2" x14ac:dyDescent="0.3">
      <c r="A4673" s="29" t="s">
        <v>26</v>
      </c>
      <c r="B4673" s="29">
        <v>54942</v>
      </c>
    </row>
    <row r="4674" spans="1:2" x14ac:dyDescent="0.3">
      <c r="A4674" s="26" t="s">
        <v>26</v>
      </c>
      <c r="B4674" s="26">
        <v>35135</v>
      </c>
    </row>
    <row r="4675" spans="1:2" x14ac:dyDescent="0.3">
      <c r="A4675" s="29" t="s">
        <v>26</v>
      </c>
      <c r="B4675" s="29">
        <v>37259</v>
      </c>
    </row>
    <row r="4676" spans="1:2" x14ac:dyDescent="0.3">
      <c r="A4676" s="26" t="s">
        <v>26</v>
      </c>
      <c r="B4676" s="26">
        <v>49703</v>
      </c>
    </row>
    <row r="4677" spans="1:2" x14ac:dyDescent="0.3">
      <c r="A4677" s="29" t="s">
        <v>26</v>
      </c>
      <c r="B4677" s="29">
        <v>34526</v>
      </c>
    </row>
    <row r="4678" spans="1:2" x14ac:dyDescent="0.3">
      <c r="A4678" s="26" t="s">
        <v>65</v>
      </c>
      <c r="B4678" s="26">
        <v>44508</v>
      </c>
    </row>
    <row r="4679" spans="1:2" x14ac:dyDescent="0.3">
      <c r="A4679" s="29" t="s">
        <v>26</v>
      </c>
      <c r="B4679" s="29">
        <v>49381</v>
      </c>
    </row>
    <row r="4680" spans="1:2" x14ac:dyDescent="0.3">
      <c r="A4680" s="26" t="s">
        <v>26</v>
      </c>
      <c r="B4680" s="26">
        <v>41742</v>
      </c>
    </row>
    <row r="4681" spans="1:2" x14ac:dyDescent="0.3">
      <c r="A4681" s="29" t="s">
        <v>26</v>
      </c>
      <c r="B4681" s="29">
        <v>47234</v>
      </c>
    </row>
    <row r="4682" spans="1:2" x14ac:dyDescent="0.3">
      <c r="A4682" s="26" t="s">
        <v>26</v>
      </c>
      <c r="B4682" s="26">
        <v>32951</v>
      </c>
    </row>
    <row r="4683" spans="1:2" x14ac:dyDescent="0.3">
      <c r="A4683" s="29" t="s">
        <v>26</v>
      </c>
      <c r="B4683" s="29">
        <v>27027</v>
      </c>
    </row>
    <row r="4684" spans="1:2" x14ac:dyDescent="0.3">
      <c r="A4684" s="26" t="s">
        <v>26</v>
      </c>
      <c r="B4684" s="26">
        <v>42426</v>
      </c>
    </row>
    <row r="4685" spans="1:2" x14ac:dyDescent="0.3">
      <c r="A4685" s="29" t="s">
        <v>26</v>
      </c>
      <c r="B4685" s="29">
        <v>50321</v>
      </c>
    </row>
    <row r="4686" spans="1:2" x14ac:dyDescent="0.3">
      <c r="A4686" s="26" t="s">
        <v>26</v>
      </c>
      <c r="B4686" s="26">
        <v>39754</v>
      </c>
    </row>
    <row r="4687" spans="1:2" x14ac:dyDescent="0.3">
      <c r="A4687" s="29" t="s">
        <v>26</v>
      </c>
      <c r="B4687" s="29">
        <v>38138</v>
      </c>
    </row>
    <row r="4688" spans="1:2" x14ac:dyDescent="0.3">
      <c r="A4688" s="26" t="s">
        <v>26</v>
      </c>
      <c r="B4688" s="26">
        <v>45493</v>
      </c>
    </row>
    <row r="4689" spans="1:2" x14ac:dyDescent="0.3">
      <c r="A4689" s="29" t="s">
        <v>26</v>
      </c>
      <c r="B4689" s="29">
        <v>51803</v>
      </c>
    </row>
    <row r="4690" spans="1:2" x14ac:dyDescent="0.3">
      <c r="A4690" s="26" t="s">
        <v>26</v>
      </c>
      <c r="B4690" s="26">
        <v>60859</v>
      </c>
    </row>
    <row r="4691" spans="1:2" x14ac:dyDescent="0.3">
      <c r="A4691" s="29" t="s">
        <v>26</v>
      </c>
      <c r="B4691" s="29">
        <v>32142</v>
      </c>
    </row>
    <row r="4692" spans="1:2" x14ac:dyDescent="0.3">
      <c r="A4692" s="26" t="s">
        <v>65</v>
      </c>
      <c r="B4692" s="26">
        <v>41804</v>
      </c>
    </row>
    <row r="4693" spans="1:2" x14ac:dyDescent="0.3">
      <c r="A4693" s="29" t="s">
        <v>65</v>
      </c>
      <c r="B4693" s="29">
        <v>41470</v>
      </c>
    </row>
    <row r="4694" spans="1:2" x14ac:dyDescent="0.3">
      <c r="A4694" s="26" t="s">
        <v>26</v>
      </c>
      <c r="B4694" s="26">
        <v>38798</v>
      </c>
    </row>
    <row r="4695" spans="1:2" x14ac:dyDescent="0.3">
      <c r="A4695" s="29" t="s">
        <v>65</v>
      </c>
      <c r="B4695" s="29">
        <v>54074</v>
      </c>
    </row>
    <row r="4696" spans="1:2" x14ac:dyDescent="0.3">
      <c r="A4696" s="26" t="s">
        <v>26</v>
      </c>
      <c r="B4696" s="26">
        <v>52063</v>
      </c>
    </row>
    <row r="4697" spans="1:2" x14ac:dyDescent="0.3">
      <c r="A4697" s="29" t="s">
        <v>26</v>
      </c>
      <c r="B4697" s="29">
        <v>37200</v>
      </c>
    </row>
    <row r="4698" spans="1:2" x14ac:dyDescent="0.3">
      <c r="A4698" s="26" t="s">
        <v>26</v>
      </c>
      <c r="B4698" s="26">
        <v>55237</v>
      </c>
    </row>
    <row r="4699" spans="1:2" x14ac:dyDescent="0.3">
      <c r="A4699" s="29" t="s">
        <v>26</v>
      </c>
      <c r="B4699" s="29">
        <v>55207</v>
      </c>
    </row>
    <row r="4700" spans="1:2" x14ac:dyDescent="0.3">
      <c r="A4700" s="26" t="s">
        <v>26</v>
      </c>
      <c r="B4700" s="26">
        <v>63921</v>
      </c>
    </row>
    <row r="4701" spans="1:2" x14ac:dyDescent="0.3">
      <c r="A4701" s="29" t="s">
        <v>26</v>
      </c>
      <c r="B4701" s="29">
        <v>34687</v>
      </c>
    </row>
    <row r="4702" spans="1:2" x14ac:dyDescent="0.3">
      <c r="A4702" s="26" t="s">
        <v>65</v>
      </c>
      <c r="B4702" s="26">
        <v>41399</v>
      </c>
    </row>
    <row r="4703" spans="1:2" x14ac:dyDescent="0.3">
      <c r="A4703" s="29" t="s">
        <v>26</v>
      </c>
      <c r="B4703" s="29">
        <v>42757</v>
      </c>
    </row>
    <row r="4704" spans="1:2" x14ac:dyDescent="0.3">
      <c r="A4704" s="26" t="s">
        <v>26</v>
      </c>
      <c r="B4704" s="26">
        <v>33697</v>
      </c>
    </row>
    <row r="4705" spans="1:2" x14ac:dyDescent="0.3">
      <c r="A4705" s="29" t="s">
        <v>26</v>
      </c>
      <c r="B4705" s="29">
        <v>46361</v>
      </c>
    </row>
    <row r="4706" spans="1:2" x14ac:dyDescent="0.3">
      <c r="A4706" s="26" t="s">
        <v>26</v>
      </c>
      <c r="B4706" s="26">
        <v>36832</v>
      </c>
    </row>
    <row r="4707" spans="1:2" x14ac:dyDescent="0.3">
      <c r="A4707" s="29" t="s">
        <v>26</v>
      </c>
      <c r="B4707" s="29">
        <v>41068</v>
      </c>
    </row>
    <row r="4708" spans="1:2" x14ac:dyDescent="0.3">
      <c r="A4708" s="26" t="s">
        <v>26</v>
      </c>
      <c r="B4708" s="26">
        <v>40117</v>
      </c>
    </row>
    <row r="4709" spans="1:2" x14ac:dyDescent="0.3">
      <c r="A4709" s="29" t="s">
        <v>65</v>
      </c>
      <c r="B4709" s="29">
        <v>76742</v>
      </c>
    </row>
    <row r="4710" spans="1:2" x14ac:dyDescent="0.3">
      <c r="A4710" s="26" t="s">
        <v>26</v>
      </c>
      <c r="B4710" s="26">
        <v>34464</v>
      </c>
    </row>
    <row r="4711" spans="1:2" x14ac:dyDescent="0.3">
      <c r="A4711" s="29" t="s">
        <v>26</v>
      </c>
      <c r="B4711" s="29">
        <v>49357</v>
      </c>
    </row>
    <row r="4712" spans="1:2" x14ac:dyDescent="0.3">
      <c r="A4712" s="26" t="s">
        <v>26</v>
      </c>
      <c r="B4712" s="26">
        <v>36442</v>
      </c>
    </row>
    <row r="4713" spans="1:2" x14ac:dyDescent="0.3">
      <c r="A4713" s="29" t="s">
        <v>26</v>
      </c>
      <c r="B4713" s="29">
        <v>35553</v>
      </c>
    </row>
    <row r="4714" spans="1:2" x14ac:dyDescent="0.3">
      <c r="A4714" s="26" t="s">
        <v>26</v>
      </c>
      <c r="B4714" s="26">
        <v>38648</v>
      </c>
    </row>
    <row r="4715" spans="1:2" x14ac:dyDescent="0.3">
      <c r="A4715" s="29" t="s">
        <v>26</v>
      </c>
      <c r="B4715" s="29">
        <v>34933</v>
      </c>
    </row>
    <row r="4716" spans="1:2" x14ac:dyDescent="0.3">
      <c r="A4716" s="26" t="s">
        <v>26</v>
      </c>
      <c r="B4716" s="26">
        <v>45960</v>
      </c>
    </row>
    <row r="4717" spans="1:2" x14ac:dyDescent="0.3">
      <c r="A4717" s="29" t="s">
        <v>26</v>
      </c>
      <c r="B4717" s="29">
        <v>50953</v>
      </c>
    </row>
    <row r="4718" spans="1:2" x14ac:dyDescent="0.3">
      <c r="A4718" s="26" t="s">
        <v>26</v>
      </c>
      <c r="B4718" s="26">
        <v>68207</v>
      </c>
    </row>
    <row r="4719" spans="1:2" x14ac:dyDescent="0.3">
      <c r="A4719" s="29" t="s">
        <v>26</v>
      </c>
      <c r="B4719" s="29">
        <v>35524</v>
      </c>
    </row>
    <row r="4720" spans="1:2" x14ac:dyDescent="0.3">
      <c r="A4720" s="26" t="s">
        <v>26</v>
      </c>
      <c r="B4720" s="26">
        <v>52174</v>
      </c>
    </row>
    <row r="4721" spans="1:2" x14ac:dyDescent="0.3">
      <c r="A4721" s="29" t="s">
        <v>26</v>
      </c>
      <c r="B4721" s="29">
        <v>46794</v>
      </c>
    </row>
    <row r="4722" spans="1:2" x14ac:dyDescent="0.3">
      <c r="A4722" s="26" t="s">
        <v>26</v>
      </c>
      <c r="B4722" s="26">
        <v>43908</v>
      </c>
    </row>
    <row r="4723" spans="1:2" x14ac:dyDescent="0.3">
      <c r="A4723" s="29" t="s">
        <v>26</v>
      </c>
      <c r="B4723" s="29">
        <v>53222</v>
      </c>
    </row>
    <row r="4724" spans="1:2" x14ac:dyDescent="0.3">
      <c r="A4724" s="26" t="s">
        <v>26</v>
      </c>
      <c r="B4724" s="26">
        <v>32555</v>
      </c>
    </row>
    <row r="4725" spans="1:2" x14ac:dyDescent="0.3">
      <c r="A4725" s="29" t="s">
        <v>65</v>
      </c>
      <c r="B4725" s="29">
        <v>39186</v>
      </c>
    </row>
    <row r="4726" spans="1:2" x14ac:dyDescent="0.3">
      <c r="A4726" s="26" t="s">
        <v>26</v>
      </c>
      <c r="B4726" s="26">
        <v>71971</v>
      </c>
    </row>
    <row r="4727" spans="1:2" x14ac:dyDescent="0.3">
      <c r="A4727" s="29" t="s">
        <v>26</v>
      </c>
      <c r="B4727" s="29">
        <v>36337</v>
      </c>
    </row>
    <row r="4728" spans="1:2" x14ac:dyDescent="0.3">
      <c r="A4728" s="26" t="s">
        <v>65</v>
      </c>
      <c r="B4728" s="26">
        <v>36913</v>
      </c>
    </row>
    <row r="4729" spans="1:2" x14ac:dyDescent="0.3">
      <c r="A4729" s="29" t="s">
        <v>26</v>
      </c>
      <c r="B4729" s="29">
        <v>51557</v>
      </c>
    </row>
    <row r="4730" spans="1:2" x14ac:dyDescent="0.3">
      <c r="A4730" s="26" t="s">
        <v>26</v>
      </c>
      <c r="B4730" s="26">
        <v>49514</v>
      </c>
    </row>
    <row r="4731" spans="1:2" x14ac:dyDescent="0.3">
      <c r="A4731" s="29" t="s">
        <v>26</v>
      </c>
      <c r="B4731" s="29">
        <v>49566</v>
      </c>
    </row>
    <row r="4732" spans="1:2" x14ac:dyDescent="0.3">
      <c r="A4732" s="26" t="s">
        <v>26</v>
      </c>
      <c r="B4732" s="26">
        <v>35879</v>
      </c>
    </row>
    <row r="4733" spans="1:2" x14ac:dyDescent="0.3">
      <c r="A4733" s="29" t="s">
        <v>26</v>
      </c>
      <c r="B4733" s="29">
        <v>62958</v>
      </c>
    </row>
    <row r="4734" spans="1:2" x14ac:dyDescent="0.3">
      <c r="A4734" s="26" t="s">
        <v>26</v>
      </c>
      <c r="B4734" s="26">
        <v>58559</v>
      </c>
    </row>
    <row r="4735" spans="1:2" x14ac:dyDescent="0.3">
      <c r="A4735" s="29" t="s">
        <v>26</v>
      </c>
      <c r="B4735" s="29">
        <v>51163</v>
      </c>
    </row>
    <row r="4736" spans="1:2" x14ac:dyDescent="0.3">
      <c r="A4736" s="26" t="s">
        <v>26</v>
      </c>
      <c r="B4736" s="26">
        <v>49933</v>
      </c>
    </row>
    <row r="4737" spans="1:2" x14ac:dyDescent="0.3">
      <c r="A4737" s="29" t="s">
        <v>26</v>
      </c>
      <c r="B4737" s="29">
        <v>46373</v>
      </c>
    </row>
    <row r="4738" spans="1:2" x14ac:dyDescent="0.3">
      <c r="A4738" s="26" t="s">
        <v>26</v>
      </c>
      <c r="B4738" s="26">
        <v>73305</v>
      </c>
    </row>
    <row r="4739" spans="1:2" x14ac:dyDescent="0.3">
      <c r="A4739" s="29" t="s">
        <v>26</v>
      </c>
      <c r="B4739" s="29">
        <v>37126</v>
      </c>
    </row>
    <row r="4740" spans="1:2" x14ac:dyDescent="0.3">
      <c r="A4740" s="26" t="s">
        <v>26</v>
      </c>
      <c r="B4740" s="26">
        <v>36253</v>
      </c>
    </row>
    <row r="4741" spans="1:2" x14ac:dyDescent="0.3">
      <c r="A4741" s="29" t="s">
        <v>26</v>
      </c>
      <c r="B4741" s="29">
        <v>50538</v>
      </c>
    </row>
    <row r="4742" spans="1:2" x14ac:dyDescent="0.3">
      <c r="A4742" s="26" t="s">
        <v>65</v>
      </c>
      <c r="B4742" s="26">
        <v>40183</v>
      </c>
    </row>
    <row r="4743" spans="1:2" x14ac:dyDescent="0.3">
      <c r="A4743" s="29" t="s">
        <v>26</v>
      </c>
      <c r="B4743" s="29">
        <v>37851</v>
      </c>
    </row>
    <row r="4744" spans="1:2" x14ac:dyDescent="0.3">
      <c r="A4744" s="26" t="s">
        <v>26</v>
      </c>
      <c r="B4744" s="26">
        <v>40650</v>
      </c>
    </row>
    <row r="4745" spans="1:2" x14ac:dyDescent="0.3">
      <c r="A4745" s="29" t="s">
        <v>26</v>
      </c>
      <c r="B4745" s="29">
        <v>61241</v>
      </c>
    </row>
    <row r="4746" spans="1:2" x14ac:dyDescent="0.3">
      <c r="A4746" s="26" t="s">
        <v>26</v>
      </c>
      <c r="B4746" s="26">
        <v>36788</v>
      </c>
    </row>
    <row r="4747" spans="1:2" x14ac:dyDescent="0.3">
      <c r="A4747" s="29" t="s">
        <v>26</v>
      </c>
      <c r="B4747" s="29">
        <v>34538</v>
      </c>
    </row>
    <row r="4748" spans="1:2" x14ac:dyDescent="0.3">
      <c r="A4748" s="26" t="s">
        <v>65</v>
      </c>
      <c r="B4748" s="26">
        <v>35874</v>
      </c>
    </row>
    <row r="4749" spans="1:2" x14ac:dyDescent="0.3">
      <c r="A4749" s="29" t="s">
        <v>26</v>
      </c>
      <c r="B4749" s="29">
        <v>58135</v>
      </c>
    </row>
    <row r="4750" spans="1:2" x14ac:dyDescent="0.3">
      <c r="A4750" s="26" t="s">
        <v>26</v>
      </c>
      <c r="B4750" s="26">
        <v>37610</v>
      </c>
    </row>
    <row r="4751" spans="1:2" x14ac:dyDescent="0.3">
      <c r="A4751" s="29" t="s">
        <v>26</v>
      </c>
      <c r="B4751" s="29">
        <v>48400</v>
      </c>
    </row>
    <row r="4752" spans="1:2" x14ac:dyDescent="0.3">
      <c r="A4752" s="26" t="s">
        <v>26</v>
      </c>
      <c r="B4752" s="26">
        <v>39775</v>
      </c>
    </row>
    <row r="4753" spans="1:2" x14ac:dyDescent="0.3">
      <c r="A4753" s="29" t="s">
        <v>26</v>
      </c>
      <c r="B4753" s="29">
        <v>44043</v>
      </c>
    </row>
    <row r="4754" spans="1:2" x14ac:dyDescent="0.3">
      <c r="A4754" s="26" t="s">
        <v>65</v>
      </c>
      <c r="B4754" s="26">
        <v>48940</v>
      </c>
    </row>
    <row r="4755" spans="1:2" x14ac:dyDescent="0.3">
      <c r="A4755" s="29" t="s">
        <v>26</v>
      </c>
      <c r="B4755" s="29">
        <v>41583</v>
      </c>
    </row>
    <row r="4756" spans="1:2" x14ac:dyDescent="0.3">
      <c r="A4756" s="26" t="s">
        <v>26</v>
      </c>
      <c r="B4756" s="26">
        <v>41154</v>
      </c>
    </row>
    <row r="4757" spans="1:2" x14ac:dyDescent="0.3">
      <c r="A4757" s="29" t="s">
        <v>65</v>
      </c>
      <c r="B4757" s="29">
        <v>51951</v>
      </c>
    </row>
    <row r="4758" spans="1:2" x14ac:dyDescent="0.3">
      <c r="A4758" s="26" t="s">
        <v>26</v>
      </c>
      <c r="B4758" s="26">
        <v>43121</v>
      </c>
    </row>
    <row r="4759" spans="1:2" x14ac:dyDescent="0.3">
      <c r="A4759" s="29" t="s">
        <v>26</v>
      </c>
      <c r="B4759" s="29">
        <v>45617</v>
      </c>
    </row>
    <row r="4760" spans="1:2" x14ac:dyDescent="0.3">
      <c r="A4760" s="26" t="s">
        <v>65</v>
      </c>
      <c r="B4760" s="26">
        <v>47910</v>
      </c>
    </row>
    <row r="4761" spans="1:2" x14ac:dyDescent="0.3">
      <c r="A4761" s="29" t="s">
        <v>26</v>
      </c>
      <c r="B4761" s="29">
        <v>43228</v>
      </c>
    </row>
    <row r="4762" spans="1:2" x14ac:dyDescent="0.3">
      <c r="A4762" s="26" t="s">
        <v>26</v>
      </c>
      <c r="B4762" s="26">
        <v>53707</v>
      </c>
    </row>
    <row r="4763" spans="1:2" x14ac:dyDescent="0.3">
      <c r="A4763" s="29" t="s">
        <v>26</v>
      </c>
      <c r="B4763" s="29">
        <v>39063</v>
      </c>
    </row>
    <row r="4764" spans="1:2" x14ac:dyDescent="0.3">
      <c r="A4764" s="26" t="s">
        <v>65</v>
      </c>
      <c r="B4764" s="26">
        <v>31521</v>
      </c>
    </row>
    <row r="4765" spans="1:2" x14ac:dyDescent="0.3">
      <c r="A4765" s="29" t="s">
        <v>65</v>
      </c>
      <c r="B4765" s="29">
        <v>49371</v>
      </c>
    </row>
    <row r="4766" spans="1:2" x14ac:dyDescent="0.3">
      <c r="A4766" s="26" t="s">
        <v>26</v>
      </c>
      <c r="B4766" s="26">
        <v>34909</v>
      </c>
    </row>
    <row r="4767" spans="1:2" x14ac:dyDescent="0.3">
      <c r="A4767" s="29" t="s">
        <v>26</v>
      </c>
      <c r="B4767" s="29">
        <v>43646</v>
      </c>
    </row>
    <row r="4768" spans="1:2" x14ac:dyDescent="0.3">
      <c r="A4768" s="26" t="s">
        <v>26</v>
      </c>
      <c r="B4768" s="26">
        <v>41005</v>
      </c>
    </row>
    <row r="4769" spans="1:2" x14ac:dyDescent="0.3">
      <c r="A4769" s="29" t="s">
        <v>65</v>
      </c>
      <c r="B4769" s="29">
        <v>43062</v>
      </c>
    </row>
    <row r="4770" spans="1:2" x14ac:dyDescent="0.3">
      <c r="A4770" s="26" t="s">
        <v>26</v>
      </c>
      <c r="B4770" s="26">
        <v>39412</v>
      </c>
    </row>
    <row r="4771" spans="1:2" x14ac:dyDescent="0.3">
      <c r="A4771" s="29" t="s">
        <v>26</v>
      </c>
      <c r="B4771" s="29">
        <v>51413</v>
      </c>
    </row>
    <row r="4772" spans="1:2" x14ac:dyDescent="0.3">
      <c r="A4772" s="26" t="s">
        <v>26</v>
      </c>
      <c r="B4772" s="26">
        <v>50921</v>
      </c>
    </row>
    <row r="4773" spans="1:2" x14ac:dyDescent="0.3">
      <c r="A4773" s="29" t="s">
        <v>26</v>
      </c>
      <c r="B4773" s="29">
        <v>57954</v>
      </c>
    </row>
    <row r="4774" spans="1:2" x14ac:dyDescent="0.3">
      <c r="A4774" s="26" t="s">
        <v>65</v>
      </c>
      <c r="B4774" s="26">
        <v>60777</v>
      </c>
    </row>
    <row r="4775" spans="1:2" x14ac:dyDescent="0.3">
      <c r="A4775" s="29" t="s">
        <v>26</v>
      </c>
      <c r="B4775" s="29">
        <v>38532</v>
      </c>
    </row>
    <row r="4776" spans="1:2" x14ac:dyDescent="0.3">
      <c r="A4776" s="26" t="s">
        <v>26</v>
      </c>
      <c r="B4776" s="26">
        <v>52240</v>
      </c>
    </row>
    <row r="4777" spans="1:2" x14ac:dyDescent="0.3">
      <c r="A4777" s="29" t="s">
        <v>26</v>
      </c>
      <c r="B4777" s="29">
        <v>43487</v>
      </c>
    </row>
    <row r="4778" spans="1:2" x14ac:dyDescent="0.3">
      <c r="A4778" s="26" t="s">
        <v>65</v>
      </c>
      <c r="B4778" s="26">
        <v>50525</v>
      </c>
    </row>
    <row r="4779" spans="1:2" x14ac:dyDescent="0.3">
      <c r="A4779" s="29" t="s">
        <v>26</v>
      </c>
      <c r="B4779" s="29">
        <v>42368</v>
      </c>
    </row>
    <row r="4780" spans="1:2" x14ac:dyDescent="0.3">
      <c r="A4780" s="26" t="s">
        <v>26</v>
      </c>
      <c r="B4780" s="26">
        <v>47564</v>
      </c>
    </row>
    <row r="4781" spans="1:2" x14ac:dyDescent="0.3">
      <c r="A4781" s="29" t="s">
        <v>65</v>
      </c>
      <c r="B4781" s="29">
        <v>51198</v>
      </c>
    </row>
    <row r="4782" spans="1:2" x14ac:dyDescent="0.3">
      <c r="A4782" s="26" t="s">
        <v>26</v>
      </c>
      <c r="B4782" s="26">
        <v>46562</v>
      </c>
    </row>
    <row r="4783" spans="1:2" x14ac:dyDescent="0.3">
      <c r="A4783" s="29" t="s">
        <v>26</v>
      </c>
      <c r="B4783" s="29">
        <v>42544</v>
      </c>
    </row>
    <row r="4784" spans="1:2" x14ac:dyDescent="0.3">
      <c r="A4784" s="26" t="s">
        <v>26</v>
      </c>
      <c r="B4784" s="26">
        <v>52200</v>
      </c>
    </row>
    <row r="4785" spans="1:2" x14ac:dyDescent="0.3">
      <c r="A4785" s="29" t="s">
        <v>26</v>
      </c>
      <c r="B4785" s="29">
        <v>51709</v>
      </c>
    </row>
    <row r="4786" spans="1:2" x14ac:dyDescent="0.3">
      <c r="A4786" s="26" t="s">
        <v>26</v>
      </c>
      <c r="B4786" s="26">
        <v>61680</v>
      </c>
    </row>
    <row r="4787" spans="1:2" x14ac:dyDescent="0.3">
      <c r="A4787" s="29" t="s">
        <v>26</v>
      </c>
      <c r="B4787" s="29">
        <v>45004</v>
      </c>
    </row>
    <row r="4788" spans="1:2" x14ac:dyDescent="0.3">
      <c r="A4788" s="26" t="s">
        <v>65</v>
      </c>
      <c r="B4788" s="26">
        <v>66771</v>
      </c>
    </row>
    <row r="4789" spans="1:2" x14ac:dyDescent="0.3">
      <c r="A4789" s="29" t="s">
        <v>26</v>
      </c>
      <c r="B4789" s="29">
        <v>46078</v>
      </c>
    </row>
    <row r="4790" spans="1:2" x14ac:dyDescent="0.3">
      <c r="A4790" s="26" t="s">
        <v>26</v>
      </c>
      <c r="B4790" s="26">
        <v>34280</v>
      </c>
    </row>
    <row r="4791" spans="1:2" x14ac:dyDescent="0.3">
      <c r="A4791" s="29" t="s">
        <v>26</v>
      </c>
      <c r="B4791" s="29">
        <v>43940</v>
      </c>
    </row>
    <row r="4792" spans="1:2" x14ac:dyDescent="0.3">
      <c r="A4792" s="26" t="s">
        <v>26</v>
      </c>
      <c r="B4792" s="26">
        <v>35556</v>
      </c>
    </row>
    <row r="4793" spans="1:2" x14ac:dyDescent="0.3">
      <c r="A4793" s="29" t="s">
        <v>26</v>
      </c>
      <c r="B4793" s="29">
        <v>45895</v>
      </c>
    </row>
    <row r="4794" spans="1:2" x14ac:dyDescent="0.3">
      <c r="A4794" s="26" t="s">
        <v>65</v>
      </c>
      <c r="B4794" s="26">
        <v>51094</v>
      </c>
    </row>
    <row r="4795" spans="1:2" x14ac:dyDescent="0.3">
      <c r="A4795" s="29" t="s">
        <v>26</v>
      </c>
      <c r="B4795" s="29">
        <v>49410</v>
      </c>
    </row>
    <row r="4796" spans="1:2" x14ac:dyDescent="0.3">
      <c r="A4796" s="26" t="s">
        <v>26</v>
      </c>
      <c r="B4796" s="26">
        <v>54822</v>
      </c>
    </row>
    <row r="4797" spans="1:2" x14ac:dyDescent="0.3">
      <c r="A4797" s="29" t="s">
        <v>65</v>
      </c>
      <c r="B4797" s="29">
        <v>50201</v>
      </c>
    </row>
    <row r="4798" spans="1:2" x14ac:dyDescent="0.3">
      <c r="A4798" s="26" t="s">
        <v>26</v>
      </c>
      <c r="B4798" s="26">
        <v>60003</v>
      </c>
    </row>
    <row r="4799" spans="1:2" x14ac:dyDescent="0.3">
      <c r="A4799" s="29" t="s">
        <v>26</v>
      </c>
      <c r="B4799" s="29">
        <v>50594</v>
      </c>
    </row>
    <row r="4800" spans="1:2" x14ac:dyDescent="0.3">
      <c r="A4800" s="26" t="s">
        <v>26</v>
      </c>
      <c r="B4800" s="26">
        <v>44334</v>
      </c>
    </row>
    <row r="4801" spans="1:2" x14ac:dyDescent="0.3">
      <c r="A4801" s="29" t="s">
        <v>26</v>
      </c>
      <c r="B4801" s="29">
        <v>50318</v>
      </c>
    </row>
    <row r="4802" spans="1:2" x14ac:dyDescent="0.3">
      <c r="A4802" s="26" t="s">
        <v>65</v>
      </c>
      <c r="B4802" s="26">
        <v>52130</v>
      </c>
    </row>
    <row r="4803" spans="1:2" x14ac:dyDescent="0.3">
      <c r="A4803" s="29" t="s">
        <v>26</v>
      </c>
      <c r="B4803" s="29">
        <v>48007</v>
      </c>
    </row>
    <row r="4804" spans="1:2" x14ac:dyDescent="0.3">
      <c r="A4804" s="26" t="s">
        <v>26</v>
      </c>
      <c r="B4804" s="26">
        <v>54558</v>
      </c>
    </row>
    <row r="4805" spans="1:2" x14ac:dyDescent="0.3">
      <c r="A4805" s="29" t="s">
        <v>26</v>
      </c>
      <c r="B4805" s="29">
        <v>51364</v>
      </c>
    </row>
    <row r="4806" spans="1:2" x14ac:dyDescent="0.3">
      <c r="A4806" s="26" t="s">
        <v>26</v>
      </c>
      <c r="B4806" s="26">
        <v>47140</v>
      </c>
    </row>
    <row r="4807" spans="1:2" x14ac:dyDescent="0.3">
      <c r="A4807" s="29" t="s">
        <v>26</v>
      </c>
      <c r="B4807" s="29">
        <v>55373</v>
      </c>
    </row>
    <row r="4808" spans="1:2" x14ac:dyDescent="0.3">
      <c r="A4808" s="26" t="s">
        <v>26</v>
      </c>
      <c r="B4808" s="26">
        <v>64861</v>
      </c>
    </row>
    <row r="4809" spans="1:2" x14ac:dyDescent="0.3">
      <c r="A4809" s="29" t="s">
        <v>26</v>
      </c>
      <c r="B4809" s="29">
        <v>59741</v>
      </c>
    </row>
    <row r="4810" spans="1:2" x14ac:dyDescent="0.3">
      <c r="A4810" s="26" t="s">
        <v>26</v>
      </c>
      <c r="B4810" s="26">
        <v>28051</v>
      </c>
    </row>
    <row r="4811" spans="1:2" x14ac:dyDescent="0.3">
      <c r="A4811" s="29" t="s">
        <v>26</v>
      </c>
      <c r="B4811" s="29">
        <v>40293</v>
      </c>
    </row>
    <row r="4812" spans="1:2" x14ac:dyDescent="0.3">
      <c r="A4812" s="26" t="s">
        <v>26</v>
      </c>
      <c r="B4812" s="26">
        <v>38619</v>
      </c>
    </row>
    <row r="4813" spans="1:2" x14ac:dyDescent="0.3">
      <c r="A4813" s="29" t="s">
        <v>26</v>
      </c>
      <c r="B4813" s="29">
        <v>64757</v>
      </c>
    </row>
    <row r="4814" spans="1:2" x14ac:dyDescent="0.3">
      <c r="A4814" s="26" t="s">
        <v>26</v>
      </c>
      <c r="B4814" s="26">
        <v>42192</v>
      </c>
    </row>
    <row r="4815" spans="1:2" x14ac:dyDescent="0.3">
      <c r="A4815" s="29" t="s">
        <v>26</v>
      </c>
      <c r="B4815" s="29">
        <v>40339</v>
      </c>
    </row>
    <row r="4816" spans="1:2" x14ac:dyDescent="0.3">
      <c r="A4816" s="26" t="s">
        <v>26</v>
      </c>
      <c r="B4816" s="26">
        <v>46124</v>
      </c>
    </row>
    <row r="4817" spans="1:2" x14ac:dyDescent="0.3">
      <c r="A4817" s="29" t="s">
        <v>26</v>
      </c>
      <c r="B4817" s="29">
        <v>39486</v>
      </c>
    </row>
    <row r="4818" spans="1:2" x14ac:dyDescent="0.3">
      <c r="A4818" s="26" t="s">
        <v>26</v>
      </c>
      <c r="B4818" s="26">
        <v>44212</v>
      </c>
    </row>
    <row r="4819" spans="1:2" x14ac:dyDescent="0.3">
      <c r="A4819" s="29" t="s">
        <v>26</v>
      </c>
      <c r="B4819" s="29">
        <v>44956</v>
      </c>
    </row>
    <row r="4820" spans="1:2" x14ac:dyDescent="0.3">
      <c r="A4820" s="26" t="s">
        <v>26</v>
      </c>
      <c r="B4820" s="26">
        <v>43462</v>
      </c>
    </row>
    <row r="4821" spans="1:2" x14ac:dyDescent="0.3">
      <c r="A4821" s="29" t="s">
        <v>65</v>
      </c>
      <c r="B4821" s="29">
        <v>38337</v>
      </c>
    </row>
    <row r="4822" spans="1:2" x14ac:dyDescent="0.3">
      <c r="A4822" s="26" t="s">
        <v>26</v>
      </c>
      <c r="B4822" s="26">
        <v>54742</v>
      </c>
    </row>
    <row r="4823" spans="1:2" x14ac:dyDescent="0.3">
      <c r="A4823" s="29" t="s">
        <v>65</v>
      </c>
      <c r="B4823" s="29">
        <v>41761</v>
      </c>
    </row>
    <row r="4824" spans="1:2" x14ac:dyDescent="0.3">
      <c r="A4824" s="26" t="s">
        <v>26</v>
      </c>
      <c r="B4824" s="26">
        <v>41728</v>
      </c>
    </row>
    <row r="4825" spans="1:2" x14ac:dyDescent="0.3">
      <c r="A4825" s="29" t="s">
        <v>26</v>
      </c>
      <c r="B4825" s="29">
        <v>34629</v>
      </c>
    </row>
    <row r="4826" spans="1:2" x14ac:dyDescent="0.3">
      <c r="A4826" s="26" t="s">
        <v>26</v>
      </c>
      <c r="B4826" s="26">
        <v>35620</v>
      </c>
    </row>
    <row r="4827" spans="1:2" x14ac:dyDescent="0.3">
      <c r="A4827" s="29" t="s">
        <v>26</v>
      </c>
      <c r="B4827" s="29">
        <v>41471</v>
      </c>
    </row>
    <row r="4828" spans="1:2" x14ac:dyDescent="0.3">
      <c r="A4828" s="26" t="s">
        <v>26</v>
      </c>
      <c r="B4828" s="26">
        <v>44952</v>
      </c>
    </row>
    <row r="4829" spans="1:2" x14ac:dyDescent="0.3">
      <c r="A4829" s="29" t="s">
        <v>65</v>
      </c>
      <c r="B4829" s="29">
        <v>36082</v>
      </c>
    </row>
    <row r="4830" spans="1:2" x14ac:dyDescent="0.3">
      <c r="A4830" s="26" t="s">
        <v>26</v>
      </c>
      <c r="B4830" s="26">
        <v>72263</v>
      </c>
    </row>
    <row r="4831" spans="1:2" x14ac:dyDescent="0.3">
      <c r="A4831" s="29" t="s">
        <v>65</v>
      </c>
      <c r="B4831" s="29">
        <v>47675</v>
      </c>
    </row>
    <row r="4832" spans="1:2" x14ac:dyDescent="0.3">
      <c r="A4832" s="26" t="s">
        <v>26</v>
      </c>
      <c r="B4832" s="26">
        <v>51629</v>
      </c>
    </row>
    <row r="4833" spans="1:2" x14ac:dyDescent="0.3">
      <c r="A4833" s="29" t="s">
        <v>26</v>
      </c>
      <c r="B4833" s="29">
        <v>42016</v>
      </c>
    </row>
    <row r="4834" spans="1:2" x14ac:dyDescent="0.3">
      <c r="A4834" s="26" t="s">
        <v>26</v>
      </c>
      <c r="B4834" s="26">
        <v>66391</v>
      </c>
    </row>
    <row r="4835" spans="1:2" x14ac:dyDescent="0.3">
      <c r="A4835" s="29" t="s">
        <v>26</v>
      </c>
      <c r="B4835" s="29">
        <v>46264</v>
      </c>
    </row>
    <row r="4836" spans="1:2" x14ac:dyDescent="0.3">
      <c r="A4836" s="26" t="s">
        <v>26</v>
      </c>
      <c r="B4836" s="26">
        <v>35260</v>
      </c>
    </row>
    <row r="4837" spans="1:2" x14ac:dyDescent="0.3">
      <c r="A4837" s="29" t="s">
        <v>26</v>
      </c>
      <c r="B4837" s="29">
        <v>56842</v>
      </c>
    </row>
    <row r="4838" spans="1:2" x14ac:dyDescent="0.3">
      <c r="A4838" s="26" t="s">
        <v>65</v>
      </c>
      <c r="B4838" s="26">
        <v>63701</v>
      </c>
    </row>
    <row r="4839" spans="1:2" x14ac:dyDescent="0.3">
      <c r="A4839" s="29" t="s">
        <v>26</v>
      </c>
      <c r="B4839" s="29">
        <v>51312</v>
      </c>
    </row>
    <row r="4840" spans="1:2" x14ac:dyDescent="0.3">
      <c r="A4840" s="26" t="s">
        <v>26</v>
      </c>
      <c r="B4840" s="26">
        <v>44789</v>
      </c>
    </row>
    <row r="4841" spans="1:2" x14ac:dyDescent="0.3">
      <c r="A4841" s="29" t="s">
        <v>26</v>
      </c>
      <c r="B4841" s="29">
        <v>41625</v>
      </c>
    </row>
    <row r="4842" spans="1:2" x14ac:dyDescent="0.3">
      <c r="A4842" s="26" t="s">
        <v>65</v>
      </c>
      <c r="B4842" s="26">
        <v>51065</v>
      </c>
    </row>
    <row r="4843" spans="1:2" x14ac:dyDescent="0.3">
      <c r="A4843" s="29" t="s">
        <v>26</v>
      </c>
      <c r="B4843" s="29">
        <v>55503</v>
      </c>
    </row>
    <row r="4844" spans="1:2" x14ac:dyDescent="0.3">
      <c r="A4844" s="26" t="s">
        <v>26</v>
      </c>
      <c r="B4844" s="26">
        <v>70546</v>
      </c>
    </row>
    <row r="4845" spans="1:2" x14ac:dyDescent="0.3">
      <c r="A4845" s="29" t="s">
        <v>65</v>
      </c>
      <c r="B4845" s="29">
        <v>31883</v>
      </c>
    </row>
    <row r="4846" spans="1:2" x14ac:dyDescent="0.3">
      <c r="A4846" s="26" t="s">
        <v>26</v>
      </c>
      <c r="B4846" s="26">
        <v>29233</v>
      </c>
    </row>
    <row r="4847" spans="1:2" x14ac:dyDescent="0.3">
      <c r="A4847" s="29" t="s">
        <v>65</v>
      </c>
      <c r="B4847" s="29">
        <v>41629</v>
      </c>
    </row>
    <row r="4848" spans="1:2" x14ac:dyDescent="0.3">
      <c r="A4848" s="26" t="s">
        <v>26</v>
      </c>
      <c r="B4848" s="26">
        <v>58945</v>
      </c>
    </row>
    <row r="4849" spans="1:2" x14ac:dyDescent="0.3">
      <c r="A4849" s="29" t="s">
        <v>26</v>
      </c>
      <c r="B4849" s="29">
        <v>44931</v>
      </c>
    </row>
    <row r="4850" spans="1:2" x14ac:dyDescent="0.3">
      <c r="A4850" s="26" t="s">
        <v>26</v>
      </c>
      <c r="B4850" s="26">
        <v>60331</v>
      </c>
    </row>
    <row r="4851" spans="1:2" x14ac:dyDescent="0.3">
      <c r="A4851" s="29" t="s">
        <v>26</v>
      </c>
      <c r="B4851" s="29">
        <v>52631</v>
      </c>
    </row>
    <row r="4852" spans="1:2" x14ac:dyDescent="0.3">
      <c r="A4852" s="26" t="s">
        <v>26</v>
      </c>
      <c r="B4852" s="26">
        <v>47704</v>
      </c>
    </row>
    <row r="4853" spans="1:2" x14ac:dyDescent="0.3">
      <c r="A4853" s="29" t="s">
        <v>65</v>
      </c>
      <c r="B4853" s="29">
        <v>53042</v>
      </c>
    </row>
    <row r="4854" spans="1:2" x14ac:dyDescent="0.3">
      <c r="A4854" s="26" t="s">
        <v>26</v>
      </c>
      <c r="B4854" s="26">
        <v>32578</v>
      </c>
    </row>
    <row r="4855" spans="1:2" x14ac:dyDescent="0.3">
      <c r="A4855" s="29" t="s">
        <v>26</v>
      </c>
      <c r="B4855" s="29">
        <v>37203</v>
      </c>
    </row>
    <row r="4856" spans="1:2" x14ac:dyDescent="0.3">
      <c r="A4856" s="26" t="s">
        <v>26</v>
      </c>
      <c r="B4856" s="26">
        <v>34159</v>
      </c>
    </row>
    <row r="4857" spans="1:2" x14ac:dyDescent="0.3">
      <c r="A4857" s="29" t="s">
        <v>26</v>
      </c>
      <c r="B4857" s="29">
        <v>57699</v>
      </c>
    </row>
    <row r="4858" spans="1:2" x14ac:dyDescent="0.3">
      <c r="A4858" s="26" t="s">
        <v>26</v>
      </c>
      <c r="B4858" s="26">
        <v>44606</v>
      </c>
    </row>
    <row r="4859" spans="1:2" x14ac:dyDescent="0.3">
      <c r="A4859" s="29" t="s">
        <v>26</v>
      </c>
      <c r="B4859" s="29">
        <v>36668</v>
      </c>
    </row>
    <row r="4860" spans="1:2" x14ac:dyDescent="0.3">
      <c r="A4860" s="26" t="s">
        <v>26</v>
      </c>
      <c r="B4860" s="26">
        <v>30330</v>
      </c>
    </row>
    <row r="4861" spans="1:2" x14ac:dyDescent="0.3">
      <c r="A4861" s="29" t="s">
        <v>26</v>
      </c>
      <c r="B4861" s="29">
        <v>55483</v>
      </c>
    </row>
    <row r="4862" spans="1:2" x14ac:dyDescent="0.3">
      <c r="A4862" s="26" t="s">
        <v>26</v>
      </c>
      <c r="B4862" s="26">
        <v>26097</v>
      </c>
    </row>
    <row r="4863" spans="1:2" x14ac:dyDescent="0.3">
      <c r="A4863" s="29" t="s">
        <v>65</v>
      </c>
      <c r="B4863" s="29">
        <v>45727</v>
      </c>
    </row>
    <row r="4864" spans="1:2" x14ac:dyDescent="0.3">
      <c r="A4864" s="26" t="s">
        <v>26</v>
      </c>
      <c r="B4864" s="26">
        <v>49684</v>
      </c>
    </row>
    <row r="4865" spans="1:2" x14ac:dyDescent="0.3">
      <c r="A4865" s="29" t="s">
        <v>26</v>
      </c>
      <c r="B4865" s="29">
        <v>42207</v>
      </c>
    </row>
    <row r="4866" spans="1:2" x14ac:dyDescent="0.3">
      <c r="A4866" s="26" t="s">
        <v>65</v>
      </c>
      <c r="B4866" s="26">
        <v>48483</v>
      </c>
    </row>
    <row r="4867" spans="1:2" x14ac:dyDescent="0.3">
      <c r="A4867" s="29" t="s">
        <v>26</v>
      </c>
      <c r="B4867" s="29">
        <v>47987</v>
      </c>
    </row>
    <row r="4868" spans="1:2" x14ac:dyDescent="0.3">
      <c r="A4868" s="26" t="s">
        <v>26</v>
      </c>
      <c r="B4868" s="26">
        <v>35710</v>
      </c>
    </row>
    <row r="4869" spans="1:2" x14ac:dyDescent="0.3">
      <c r="A4869" s="29" t="s">
        <v>26</v>
      </c>
      <c r="B4869" s="29">
        <v>39822</v>
      </c>
    </row>
    <row r="4870" spans="1:2" x14ac:dyDescent="0.3">
      <c r="A4870" s="26" t="s">
        <v>26</v>
      </c>
      <c r="B4870" s="26">
        <v>34745</v>
      </c>
    </row>
    <row r="4871" spans="1:2" x14ac:dyDescent="0.3">
      <c r="A4871" s="29" t="s">
        <v>65</v>
      </c>
      <c r="B4871" s="29">
        <v>48730</v>
      </c>
    </row>
    <row r="4872" spans="1:2" x14ac:dyDescent="0.3">
      <c r="A4872" s="26" t="s">
        <v>26</v>
      </c>
      <c r="B4872" s="26">
        <v>42552</v>
      </c>
    </row>
    <row r="4873" spans="1:2" x14ac:dyDescent="0.3">
      <c r="A4873" s="29" t="s">
        <v>26</v>
      </c>
      <c r="B4873" s="29">
        <v>40609</v>
      </c>
    </row>
    <row r="4874" spans="1:2" x14ac:dyDescent="0.3">
      <c r="A4874" s="26" t="s">
        <v>65</v>
      </c>
      <c r="B4874" s="26">
        <v>42568</v>
      </c>
    </row>
    <row r="4875" spans="1:2" x14ac:dyDescent="0.3">
      <c r="A4875" s="29" t="s">
        <v>26</v>
      </c>
      <c r="B4875" s="29">
        <v>61679</v>
      </c>
    </row>
    <row r="4876" spans="1:2" x14ac:dyDescent="0.3">
      <c r="A4876" s="26" t="s">
        <v>65</v>
      </c>
      <c r="B4876" s="26">
        <v>39205</v>
      </c>
    </row>
    <row r="4877" spans="1:2" x14ac:dyDescent="0.3">
      <c r="A4877" s="29" t="s">
        <v>65</v>
      </c>
      <c r="B4877" s="29">
        <v>59923</v>
      </c>
    </row>
    <row r="4878" spans="1:2" x14ac:dyDescent="0.3">
      <c r="A4878" s="26" t="s">
        <v>65</v>
      </c>
      <c r="B4878" s="26">
        <v>63451</v>
      </c>
    </row>
    <row r="4879" spans="1:2" x14ac:dyDescent="0.3">
      <c r="A4879" s="29" t="s">
        <v>26</v>
      </c>
      <c r="B4879" s="29">
        <v>45871</v>
      </c>
    </row>
    <row r="4880" spans="1:2" x14ac:dyDescent="0.3">
      <c r="A4880" s="26" t="s">
        <v>26</v>
      </c>
      <c r="B4880" s="26">
        <v>39450</v>
      </c>
    </row>
    <row r="4881" spans="1:2" x14ac:dyDescent="0.3">
      <c r="A4881" s="29" t="s">
        <v>26</v>
      </c>
      <c r="B4881" s="29">
        <v>57854</v>
      </c>
    </row>
    <row r="4882" spans="1:2" x14ac:dyDescent="0.3">
      <c r="A4882" s="26" t="s">
        <v>26</v>
      </c>
      <c r="B4882" s="26">
        <v>44596</v>
      </c>
    </row>
    <row r="4883" spans="1:2" x14ac:dyDescent="0.3">
      <c r="A4883" s="29" t="s">
        <v>26</v>
      </c>
      <c r="B4883" s="29">
        <v>48486</v>
      </c>
    </row>
    <row r="4884" spans="1:2" x14ac:dyDescent="0.3">
      <c r="A4884" s="26" t="s">
        <v>26</v>
      </c>
      <c r="B4884" s="26">
        <v>60368</v>
      </c>
    </row>
    <row r="4885" spans="1:2" x14ac:dyDescent="0.3">
      <c r="A4885" s="29" t="s">
        <v>26</v>
      </c>
      <c r="B4885" s="29">
        <v>57034</v>
      </c>
    </row>
    <row r="4886" spans="1:2" x14ac:dyDescent="0.3">
      <c r="A4886" s="26" t="s">
        <v>26</v>
      </c>
      <c r="B4886" s="26">
        <v>47664</v>
      </c>
    </row>
    <row r="4887" spans="1:2" x14ac:dyDescent="0.3">
      <c r="A4887" s="29" t="s">
        <v>26</v>
      </c>
      <c r="B4887" s="29">
        <v>55199</v>
      </c>
    </row>
    <row r="4888" spans="1:2" x14ac:dyDescent="0.3">
      <c r="A4888" s="26" t="s">
        <v>26</v>
      </c>
      <c r="B4888" s="26">
        <v>61514</v>
      </c>
    </row>
    <row r="4889" spans="1:2" x14ac:dyDescent="0.3">
      <c r="A4889" s="29" t="s">
        <v>26</v>
      </c>
      <c r="B4889" s="29">
        <v>51267</v>
      </c>
    </row>
    <row r="4890" spans="1:2" x14ac:dyDescent="0.3">
      <c r="A4890" s="26" t="s">
        <v>26</v>
      </c>
      <c r="B4890" s="26">
        <v>50640</v>
      </c>
    </row>
    <row r="4891" spans="1:2" x14ac:dyDescent="0.3">
      <c r="A4891" s="29" t="s">
        <v>26</v>
      </c>
      <c r="B4891" s="29">
        <v>41642</v>
      </c>
    </row>
    <row r="4892" spans="1:2" x14ac:dyDescent="0.3">
      <c r="A4892" s="26" t="s">
        <v>26</v>
      </c>
      <c r="B4892" s="26">
        <v>64788</v>
      </c>
    </row>
    <row r="4893" spans="1:2" x14ac:dyDescent="0.3">
      <c r="A4893" s="29" t="s">
        <v>26</v>
      </c>
      <c r="B4893" s="29">
        <v>59830</v>
      </c>
    </row>
    <row r="4894" spans="1:2" x14ac:dyDescent="0.3">
      <c r="A4894" s="26" t="s">
        <v>26</v>
      </c>
      <c r="B4894" s="26">
        <v>45731</v>
      </c>
    </row>
    <row r="4895" spans="1:2" x14ac:dyDescent="0.3">
      <c r="A4895" s="29" t="s">
        <v>26</v>
      </c>
      <c r="B4895" s="29">
        <v>40096</v>
      </c>
    </row>
    <row r="4896" spans="1:2" x14ac:dyDescent="0.3">
      <c r="A4896" s="26" t="s">
        <v>26</v>
      </c>
      <c r="B4896" s="26">
        <v>36899</v>
      </c>
    </row>
    <row r="4897" spans="1:2" x14ac:dyDescent="0.3">
      <c r="A4897" s="29" t="s">
        <v>26</v>
      </c>
      <c r="B4897" s="29">
        <v>52554</v>
      </c>
    </row>
    <row r="4898" spans="1:2" x14ac:dyDescent="0.3">
      <c r="A4898" s="26" t="s">
        <v>26</v>
      </c>
      <c r="B4898" s="26">
        <v>45683</v>
      </c>
    </row>
    <row r="4899" spans="1:2" x14ac:dyDescent="0.3">
      <c r="A4899" s="29" t="s">
        <v>26</v>
      </c>
      <c r="B4899" s="29">
        <v>48290</v>
      </c>
    </row>
    <row r="4900" spans="1:2" x14ac:dyDescent="0.3">
      <c r="A4900" s="26" t="s">
        <v>26</v>
      </c>
      <c r="B4900" s="26">
        <v>48363</v>
      </c>
    </row>
    <row r="4901" spans="1:2" x14ac:dyDescent="0.3">
      <c r="A4901" s="29" t="s">
        <v>65</v>
      </c>
      <c r="B4901" s="29">
        <v>64078</v>
      </c>
    </row>
    <row r="4902" spans="1:2" x14ac:dyDescent="0.3">
      <c r="A4902" s="26" t="s">
        <v>26</v>
      </c>
      <c r="B4902" s="26">
        <v>33106</v>
      </c>
    </row>
    <row r="4903" spans="1:2" x14ac:dyDescent="0.3">
      <c r="A4903" s="29" t="s">
        <v>26</v>
      </c>
      <c r="B4903" s="29">
        <v>36866</v>
      </c>
    </row>
    <row r="4904" spans="1:2" x14ac:dyDescent="0.3">
      <c r="A4904" s="26" t="s">
        <v>26</v>
      </c>
      <c r="B4904" s="26">
        <v>49751</v>
      </c>
    </row>
    <row r="4905" spans="1:2" x14ac:dyDescent="0.3">
      <c r="A4905" s="29" t="s">
        <v>65</v>
      </c>
      <c r="B4905" s="29">
        <v>68033</v>
      </c>
    </row>
    <row r="4906" spans="1:2" x14ac:dyDescent="0.3">
      <c r="A4906" s="26" t="s">
        <v>26</v>
      </c>
      <c r="B4906" s="26">
        <v>43012</v>
      </c>
    </row>
    <row r="4907" spans="1:2" x14ac:dyDescent="0.3">
      <c r="A4907" s="29" t="s">
        <v>26</v>
      </c>
      <c r="B4907" s="29">
        <v>76910</v>
      </c>
    </row>
    <row r="4908" spans="1:2" x14ac:dyDescent="0.3">
      <c r="A4908" s="26" t="s">
        <v>26</v>
      </c>
      <c r="B4908" s="26">
        <v>38667</v>
      </c>
    </row>
    <row r="4909" spans="1:2" x14ac:dyDescent="0.3">
      <c r="A4909" s="29" t="s">
        <v>26</v>
      </c>
      <c r="B4909" s="29">
        <v>49749</v>
      </c>
    </row>
    <row r="4910" spans="1:2" x14ac:dyDescent="0.3">
      <c r="A4910" s="26" t="s">
        <v>26</v>
      </c>
      <c r="B4910" s="26">
        <v>48887</v>
      </c>
    </row>
    <row r="4911" spans="1:2" x14ac:dyDescent="0.3">
      <c r="A4911" s="29" t="s">
        <v>26</v>
      </c>
      <c r="B4911" s="29">
        <v>36848</v>
      </c>
    </row>
    <row r="4912" spans="1:2" x14ac:dyDescent="0.3">
      <c r="A4912" s="26" t="s">
        <v>26</v>
      </c>
      <c r="B4912" s="26">
        <v>40862</v>
      </c>
    </row>
    <row r="4913" spans="1:2" x14ac:dyDescent="0.3">
      <c r="A4913" s="29" t="s">
        <v>65</v>
      </c>
      <c r="B4913" s="29">
        <v>50838</v>
      </c>
    </row>
    <row r="4914" spans="1:2" x14ac:dyDescent="0.3">
      <c r="A4914" s="26" t="s">
        <v>26</v>
      </c>
      <c r="B4914" s="26">
        <v>29303</v>
      </c>
    </row>
    <row r="4915" spans="1:2" x14ac:dyDescent="0.3">
      <c r="A4915" s="29" t="s">
        <v>26</v>
      </c>
      <c r="B4915" s="29">
        <v>67316</v>
      </c>
    </row>
    <row r="4916" spans="1:2" x14ac:dyDescent="0.3">
      <c r="A4916" s="26" t="s">
        <v>26</v>
      </c>
      <c r="B4916" s="26">
        <v>31941</v>
      </c>
    </row>
    <row r="4917" spans="1:2" x14ac:dyDescent="0.3">
      <c r="A4917" s="29" t="s">
        <v>26</v>
      </c>
      <c r="B4917" s="29">
        <v>47643</v>
      </c>
    </row>
    <row r="4918" spans="1:2" x14ac:dyDescent="0.3">
      <c r="A4918" s="26" t="s">
        <v>26</v>
      </c>
      <c r="B4918" s="26">
        <v>35832</v>
      </c>
    </row>
    <row r="4919" spans="1:2" x14ac:dyDescent="0.3">
      <c r="A4919" s="29" t="s">
        <v>26</v>
      </c>
      <c r="B4919" s="29">
        <v>33759</v>
      </c>
    </row>
    <row r="4920" spans="1:2" x14ac:dyDescent="0.3">
      <c r="A4920" s="26" t="s">
        <v>26</v>
      </c>
      <c r="B4920" s="26">
        <v>49055</v>
      </c>
    </row>
    <row r="4921" spans="1:2" x14ac:dyDescent="0.3">
      <c r="A4921" s="29" t="s">
        <v>26</v>
      </c>
      <c r="B4921" s="29">
        <v>41478</v>
      </c>
    </row>
    <row r="4922" spans="1:2" x14ac:dyDescent="0.3">
      <c r="A4922" s="26" t="s">
        <v>26</v>
      </c>
      <c r="B4922" s="26">
        <v>42572</v>
      </c>
    </row>
    <row r="4923" spans="1:2" x14ac:dyDescent="0.3">
      <c r="A4923" s="29" t="s">
        <v>65</v>
      </c>
      <c r="B4923" s="29">
        <v>52183</v>
      </c>
    </row>
    <row r="4924" spans="1:2" x14ac:dyDescent="0.3">
      <c r="A4924" s="26" t="s">
        <v>26</v>
      </c>
      <c r="B4924" s="26">
        <v>49730</v>
      </c>
    </row>
    <row r="4925" spans="1:2" x14ac:dyDescent="0.3">
      <c r="A4925" s="29" t="s">
        <v>26</v>
      </c>
      <c r="B4925" s="29">
        <v>34088</v>
      </c>
    </row>
    <row r="4926" spans="1:2" x14ac:dyDescent="0.3">
      <c r="A4926" s="26" t="s">
        <v>26</v>
      </c>
      <c r="B4926" s="26">
        <v>33623</v>
      </c>
    </row>
    <row r="4927" spans="1:2" x14ac:dyDescent="0.3">
      <c r="A4927" s="29" t="s">
        <v>26</v>
      </c>
      <c r="B4927" s="29">
        <v>56079</v>
      </c>
    </row>
    <row r="4928" spans="1:2" x14ac:dyDescent="0.3">
      <c r="A4928" s="26" t="s">
        <v>26</v>
      </c>
      <c r="B4928" s="26">
        <v>44296</v>
      </c>
    </row>
    <row r="4929" spans="1:2" x14ac:dyDescent="0.3">
      <c r="A4929" s="29" t="s">
        <v>65</v>
      </c>
      <c r="B4929" s="29">
        <v>48030</v>
      </c>
    </row>
    <row r="4930" spans="1:2" x14ac:dyDescent="0.3">
      <c r="A4930" s="26" t="s">
        <v>26</v>
      </c>
      <c r="B4930" s="26">
        <v>49750</v>
      </c>
    </row>
    <row r="4931" spans="1:2" x14ac:dyDescent="0.3">
      <c r="A4931" s="29" t="s">
        <v>26</v>
      </c>
      <c r="B4931" s="29">
        <v>40074</v>
      </c>
    </row>
    <row r="4932" spans="1:2" x14ac:dyDescent="0.3">
      <c r="A4932" s="26" t="s">
        <v>26</v>
      </c>
      <c r="B4932" s="26">
        <v>32856</v>
      </c>
    </row>
    <row r="4933" spans="1:2" x14ac:dyDescent="0.3">
      <c r="A4933" s="29" t="s">
        <v>26</v>
      </c>
      <c r="B4933" s="29">
        <v>39029</v>
      </c>
    </row>
    <row r="4934" spans="1:2" x14ac:dyDescent="0.3">
      <c r="A4934" s="26" t="s">
        <v>65</v>
      </c>
      <c r="B4934" s="26">
        <v>67950</v>
      </c>
    </row>
    <row r="4935" spans="1:2" x14ac:dyDescent="0.3">
      <c r="A4935" s="29" t="s">
        <v>65</v>
      </c>
      <c r="B4935" s="29">
        <v>45089</v>
      </c>
    </row>
    <row r="4936" spans="1:2" x14ac:dyDescent="0.3">
      <c r="A4936" s="26" t="s">
        <v>65</v>
      </c>
      <c r="B4936" s="26">
        <v>39788</v>
      </c>
    </row>
    <row r="4937" spans="1:2" x14ac:dyDescent="0.3">
      <c r="A4937" s="29" t="s">
        <v>26</v>
      </c>
      <c r="B4937" s="29">
        <v>44094</v>
      </c>
    </row>
    <row r="4938" spans="1:2" x14ac:dyDescent="0.3">
      <c r="A4938" s="26" t="s">
        <v>26</v>
      </c>
      <c r="B4938" s="26">
        <v>47980</v>
      </c>
    </row>
    <row r="4939" spans="1:2" x14ac:dyDescent="0.3">
      <c r="A4939" s="29" t="s">
        <v>26</v>
      </c>
      <c r="B4939" s="29">
        <v>52038</v>
      </c>
    </row>
    <row r="4940" spans="1:2" x14ac:dyDescent="0.3">
      <c r="A4940" s="26" t="s">
        <v>26</v>
      </c>
      <c r="B4940" s="26">
        <v>48155</v>
      </c>
    </row>
    <row r="4941" spans="1:2" x14ac:dyDescent="0.3">
      <c r="A4941" s="29" t="s">
        <v>26</v>
      </c>
      <c r="B4941" s="29">
        <v>65185</v>
      </c>
    </row>
    <row r="4942" spans="1:2" x14ac:dyDescent="0.3">
      <c r="A4942" s="26" t="s">
        <v>26</v>
      </c>
      <c r="B4942" s="26">
        <v>55001</v>
      </c>
    </row>
    <row r="4943" spans="1:2" x14ac:dyDescent="0.3">
      <c r="A4943" s="29" t="s">
        <v>26</v>
      </c>
      <c r="B4943" s="29">
        <v>47355</v>
      </c>
    </row>
    <row r="4944" spans="1:2" x14ac:dyDescent="0.3">
      <c r="A4944" s="26" t="s">
        <v>26</v>
      </c>
      <c r="B4944" s="26">
        <v>44897</v>
      </c>
    </row>
    <row r="4945" spans="1:2" x14ac:dyDescent="0.3">
      <c r="A4945" s="29" t="s">
        <v>26</v>
      </c>
      <c r="B4945" s="29">
        <v>33766</v>
      </c>
    </row>
    <row r="4946" spans="1:2" x14ac:dyDescent="0.3">
      <c r="A4946" s="26" t="s">
        <v>26</v>
      </c>
      <c r="B4946" s="26">
        <v>44376</v>
      </c>
    </row>
    <row r="4947" spans="1:2" x14ac:dyDescent="0.3">
      <c r="A4947" s="29" t="s">
        <v>26</v>
      </c>
      <c r="B4947" s="29">
        <v>41683</v>
      </c>
    </row>
    <row r="4948" spans="1:2" x14ac:dyDescent="0.3">
      <c r="A4948" s="26" t="s">
        <v>26</v>
      </c>
      <c r="B4948" s="26">
        <v>56534</v>
      </c>
    </row>
    <row r="4949" spans="1:2" x14ac:dyDescent="0.3">
      <c r="A4949" s="29" t="s">
        <v>26</v>
      </c>
      <c r="B4949" s="29">
        <v>46475</v>
      </c>
    </row>
    <row r="4950" spans="1:2" x14ac:dyDescent="0.3">
      <c r="A4950" s="26" t="s">
        <v>26</v>
      </c>
      <c r="B4950" s="26">
        <v>36081</v>
      </c>
    </row>
    <row r="4951" spans="1:2" x14ac:dyDescent="0.3">
      <c r="A4951" s="29" t="s">
        <v>65</v>
      </c>
      <c r="B4951" s="29">
        <v>52153</v>
      </c>
    </row>
    <row r="4952" spans="1:2" x14ac:dyDescent="0.3">
      <c r="A4952" s="26" t="s">
        <v>26</v>
      </c>
      <c r="B4952" s="26">
        <v>57071</v>
      </c>
    </row>
    <row r="4953" spans="1:2" x14ac:dyDescent="0.3">
      <c r="A4953" s="29" t="s">
        <v>26</v>
      </c>
      <c r="B4953" s="29">
        <v>29755</v>
      </c>
    </row>
    <row r="4954" spans="1:2" x14ac:dyDescent="0.3">
      <c r="A4954" s="26" t="s">
        <v>26</v>
      </c>
      <c r="B4954" s="26">
        <v>46812</v>
      </c>
    </row>
    <row r="4955" spans="1:2" x14ac:dyDescent="0.3">
      <c r="A4955" s="29" t="s">
        <v>26</v>
      </c>
      <c r="B4955" s="29">
        <v>63575</v>
      </c>
    </row>
    <row r="4956" spans="1:2" x14ac:dyDescent="0.3">
      <c r="A4956" s="26" t="s">
        <v>26</v>
      </c>
      <c r="B4956" s="26">
        <v>32894</v>
      </c>
    </row>
    <row r="4957" spans="1:2" x14ac:dyDescent="0.3">
      <c r="A4957" s="29" t="s">
        <v>26</v>
      </c>
      <c r="B4957" s="29">
        <v>40005</v>
      </c>
    </row>
    <row r="4958" spans="1:2" x14ac:dyDescent="0.3">
      <c r="A4958" s="26" t="s">
        <v>26</v>
      </c>
      <c r="B4958" s="26">
        <v>36461</v>
      </c>
    </row>
    <row r="4959" spans="1:2" x14ac:dyDescent="0.3">
      <c r="A4959" s="29" t="s">
        <v>26</v>
      </c>
      <c r="B4959" s="29">
        <v>40106</v>
      </c>
    </row>
    <row r="4960" spans="1:2" x14ac:dyDescent="0.3">
      <c r="A4960" s="26" t="s">
        <v>26</v>
      </c>
      <c r="B4960" s="26">
        <v>38013</v>
      </c>
    </row>
    <row r="4961" spans="1:2" x14ac:dyDescent="0.3">
      <c r="A4961" s="29" t="s">
        <v>65</v>
      </c>
      <c r="B4961" s="29">
        <v>45040</v>
      </c>
    </row>
    <row r="4962" spans="1:2" x14ac:dyDescent="0.3">
      <c r="A4962" s="26" t="s">
        <v>26</v>
      </c>
      <c r="B4962" s="26">
        <v>68606</v>
      </c>
    </row>
    <row r="4963" spans="1:2" x14ac:dyDescent="0.3">
      <c r="A4963" s="29" t="s">
        <v>26</v>
      </c>
      <c r="B4963" s="29">
        <v>39106</v>
      </c>
    </row>
    <row r="4964" spans="1:2" x14ac:dyDescent="0.3">
      <c r="A4964" s="26" t="s">
        <v>26</v>
      </c>
      <c r="B4964" s="26">
        <v>38228</v>
      </c>
    </row>
    <row r="4965" spans="1:2" x14ac:dyDescent="0.3">
      <c r="A4965" s="29" t="s">
        <v>65</v>
      </c>
      <c r="B4965" s="29">
        <v>46935</v>
      </c>
    </row>
    <row r="4966" spans="1:2" x14ac:dyDescent="0.3">
      <c r="A4966" s="26" t="s">
        <v>26</v>
      </c>
      <c r="B4966" s="26">
        <v>51711</v>
      </c>
    </row>
    <row r="4967" spans="1:2" x14ac:dyDescent="0.3">
      <c r="A4967" s="29" t="s">
        <v>26</v>
      </c>
      <c r="B4967" s="29">
        <v>30460</v>
      </c>
    </row>
    <row r="4968" spans="1:2" x14ac:dyDescent="0.3">
      <c r="A4968" s="26" t="s">
        <v>26</v>
      </c>
      <c r="B4968" s="26">
        <v>46132</v>
      </c>
    </row>
    <row r="4969" spans="1:2" x14ac:dyDescent="0.3">
      <c r="A4969" s="29" t="s">
        <v>26</v>
      </c>
      <c r="B4969" s="29">
        <v>39033</v>
      </c>
    </row>
    <row r="4970" spans="1:2" x14ac:dyDescent="0.3">
      <c r="A4970" s="26" t="s">
        <v>65</v>
      </c>
      <c r="B4970" s="26">
        <v>45711</v>
      </c>
    </row>
    <row r="4971" spans="1:2" x14ac:dyDescent="0.3">
      <c r="A4971" s="29" t="s">
        <v>26</v>
      </c>
      <c r="B4971" s="29">
        <v>34408</v>
      </c>
    </row>
    <row r="4972" spans="1:2" x14ac:dyDescent="0.3">
      <c r="A4972" s="26" t="s">
        <v>26</v>
      </c>
      <c r="B4972" s="26">
        <v>58375</v>
      </c>
    </row>
    <row r="4973" spans="1:2" x14ac:dyDescent="0.3">
      <c r="A4973" s="29" t="s">
        <v>65</v>
      </c>
      <c r="B4973" s="29">
        <v>50281</v>
      </c>
    </row>
    <row r="4974" spans="1:2" x14ac:dyDescent="0.3">
      <c r="A4974" s="26" t="s">
        <v>26</v>
      </c>
      <c r="B4974" s="26">
        <v>47706</v>
      </c>
    </row>
    <row r="4975" spans="1:2" x14ac:dyDescent="0.3">
      <c r="A4975" s="29" t="s">
        <v>26</v>
      </c>
      <c r="B4975" s="29">
        <v>33989</v>
      </c>
    </row>
    <row r="4976" spans="1:2" x14ac:dyDescent="0.3">
      <c r="A4976" s="26" t="s">
        <v>26</v>
      </c>
      <c r="B4976" s="26">
        <v>41748</v>
      </c>
    </row>
    <row r="4977" spans="1:2" x14ac:dyDescent="0.3">
      <c r="A4977" s="29" t="s">
        <v>26</v>
      </c>
      <c r="B4977" s="29">
        <v>42901</v>
      </c>
    </row>
    <row r="4978" spans="1:2" x14ac:dyDescent="0.3">
      <c r="A4978" s="26" t="s">
        <v>26</v>
      </c>
      <c r="B4978" s="26">
        <v>73164</v>
      </c>
    </row>
    <row r="4979" spans="1:2" x14ac:dyDescent="0.3">
      <c r="A4979" s="29" t="s">
        <v>26</v>
      </c>
      <c r="B4979" s="29">
        <v>53301</v>
      </c>
    </row>
    <row r="4980" spans="1:2" x14ac:dyDescent="0.3">
      <c r="A4980" s="26" t="s">
        <v>65</v>
      </c>
      <c r="B4980" s="26">
        <v>42454</v>
      </c>
    </row>
    <row r="4981" spans="1:2" x14ac:dyDescent="0.3">
      <c r="A4981" s="29" t="s">
        <v>26</v>
      </c>
      <c r="B4981" s="29">
        <v>43647</v>
      </c>
    </row>
    <row r="4982" spans="1:2" x14ac:dyDescent="0.3">
      <c r="A4982" s="26" t="s">
        <v>26</v>
      </c>
      <c r="B4982" s="26">
        <v>43267</v>
      </c>
    </row>
    <row r="4983" spans="1:2" x14ac:dyDescent="0.3">
      <c r="A4983" s="29" t="s">
        <v>26</v>
      </c>
      <c r="B4983" s="29">
        <v>60570</v>
      </c>
    </row>
    <row r="4984" spans="1:2" x14ac:dyDescent="0.3">
      <c r="A4984" s="26" t="s">
        <v>26</v>
      </c>
      <c r="B4984" s="26">
        <v>56247</v>
      </c>
    </row>
    <row r="4985" spans="1:2" x14ac:dyDescent="0.3">
      <c r="A4985" s="29" t="s">
        <v>26</v>
      </c>
      <c r="B4985" s="29">
        <v>56008</v>
      </c>
    </row>
    <row r="4986" spans="1:2" x14ac:dyDescent="0.3">
      <c r="A4986" s="26" t="s">
        <v>26</v>
      </c>
      <c r="B4986" s="26">
        <v>56955</v>
      </c>
    </row>
    <row r="4987" spans="1:2" x14ac:dyDescent="0.3">
      <c r="A4987" s="29" t="s">
        <v>26</v>
      </c>
      <c r="B4987" s="29">
        <v>47285</v>
      </c>
    </row>
    <row r="4988" spans="1:2" x14ac:dyDescent="0.3">
      <c r="A4988" s="26" t="s">
        <v>26</v>
      </c>
      <c r="B4988" s="26">
        <v>38340</v>
      </c>
    </row>
    <row r="4989" spans="1:2" x14ac:dyDescent="0.3">
      <c r="A4989" s="29" t="s">
        <v>26</v>
      </c>
      <c r="B4989" s="29">
        <v>42022</v>
      </c>
    </row>
    <row r="4990" spans="1:2" x14ac:dyDescent="0.3">
      <c r="A4990" s="26" t="s">
        <v>26</v>
      </c>
      <c r="B4990" s="26">
        <v>74751</v>
      </c>
    </row>
    <row r="4991" spans="1:2" x14ac:dyDescent="0.3">
      <c r="A4991" s="29" t="s">
        <v>26</v>
      </c>
      <c r="B4991" s="29">
        <v>54216</v>
      </c>
    </row>
    <row r="4992" spans="1:2" x14ac:dyDescent="0.3">
      <c r="A4992" s="26" t="s">
        <v>26</v>
      </c>
      <c r="B4992" s="26">
        <v>38339</v>
      </c>
    </row>
    <row r="4993" spans="1:2" x14ac:dyDescent="0.3">
      <c r="A4993" s="29" t="s">
        <v>26</v>
      </c>
      <c r="B4993" s="29">
        <v>42769</v>
      </c>
    </row>
    <row r="4994" spans="1:2" x14ac:dyDescent="0.3">
      <c r="A4994" s="26" t="s">
        <v>26</v>
      </c>
      <c r="B4994" s="26">
        <v>36942</v>
      </c>
    </row>
    <row r="4995" spans="1:2" x14ac:dyDescent="0.3">
      <c r="A4995" s="29" t="s">
        <v>26</v>
      </c>
      <c r="B4995" s="29">
        <v>45624</v>
      </c>
    </row>
    <row r="4996" spans="1:2" x14ac:dyDescent="0.3">
      <c r="A4996" s="26" t="s">
        <v>26</v>
      </c>
      <c r="B4996" s="26">
        <v>59226</v>
      </c>
    </row>
    <row r="4997" spans="1:2" x14ac:dyDescent="0.3">
      <c r="A4997" s="29" t="s">
        <v>65</v>
      </c>
      <c r="B4997" s="29">
        <v>65729</v>
      </c>
    </row>
    <row r="4998" spans="1:2" x14ac:dyDescent="0.3">
      <c r="A4998" s="26" t="s">
        <v>65</v>
      </c>
      <c r="B4998" s="26">
        <v>40392</v>
      </c>
    </row>
    <row r="4999" spans="1:2" x14ac:dyDescent="0.3">
      <c r="A4999" s="29" t="s">
        <v>26</v>
      </c>
      <c r="B4999" s="29">
        <v>44557</v>
      </c>
    </row>
    <row r="5000" spans="1:2" x14ac:dyDescent="0.3">
      <c r="A5000" s="26" t="s">
        <v>26</v>
      </c>
      <c r="B5000" s="26">
        <v>48768</v>
      </c>
    </row>
    <row r="5001" spans="1:2" x14ac:dyDescent="0.3">
      <c r="A5001" s="32" t="s">
        <v>26</v>
      </c>
      <c r="B5001" s="32">
        <v>43315</v>
      </c>
    </row>
  </sheetData>
  <autoFilter ref="A1:B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01"/>
  <sheetViews>
    <sheetView workbookViewId="0">
      <selection activeCell="I3" sqref="I3"/>
    </sheetView>
  </sheetViews>
  <sheetFormatPr defaultRowHeight="14.4" x14ac:dyDescent="0.3"/>
  <cols>
    <col min="1" max="1" width="15.6640625" bestFit="1" customWidth="1"/>
  </cols>
  <sheetData>
    <row r="1" spans="1:2" x14ac:dyDescent="0.3">
      <c r="A1" s="24" t="s">
        <v>8</v>
      </c>
      <c r="B1" s="25" t="s">
        <v>13</v>
      </c>
    </row>
    <row r="2" spans="1:2" x14ac:dyDescent="0.3">
      <c r="A2" s="27">
        <v>7.9</v>
      </c>
      <c r="B2" s="28">
        <v>50390</v>
      </c>
    </row>
    <row r="3" spans="1:2" x14ac:dyDescent="0.3">
      <c r="A3" s="30">
        <v>6.6</v>
      </c>
      <c r="B3" s="31">
        <v>39346</v>
      </c>
    </row>
    <row r="4" spans="1:2" x14ac:dyDescent="0.3">
      <c r="A4" s="27">
        <v>6</v>
      </c>
      <c r="B4" s="28">
        <v>50237</v>
      </c>
    </row>
    <row r="5" spans="1:2" x14ac:dyDescent="0.3">
      <c r="A5" s="30">
        <v>8</v>
      </c>
      <c r="B5" s="31">
        <v>48946</v>
      </c>
    </row>
    <row r="6" spans="1:2" x14ac:dyDescent="0.3">
      <c r="A6" s="27">
        <v>10.3</v>
      </c>
      <c r="B6" s="28">
        <v>56137</v>
      </c>
    </row>
    <row r="7" spans="1:2" x14ac:dyDescent="0.3">
      <c r="A7" s="30">
        <v>5.3</v>
      </c>
      <c r="B7" s="31">
        <v>47723</v>
      </c>
    </row>
    <row r="8" spans="1:2" x14ac:dyDescent="0.3">
      <c r="A8" s="27">
        <v>7.1</v>
      </c>
      <c r="B8" s="28">
        <v>49539</v>
      </c>
    </row>
    <row r="9" spans="1:2" x14ac:dyDescent="0.3">
      <c r="A9" s="30">
        <v>6.3</v>
      </c>
      <c r="B9" s="31">
        <v>44967</v>
      </c>
    </row>
    <row r="10" spans="1:2" x14ac:dyDescent="0.3">
      <c r="A10" s="27">
        <v>13.3</v>
      </c>
      <c r="B10" s="28">
        <v>60628</v>
      </c>
    </row>
    <row r="11" spans="1:2" x14ac:dyDescent="0.3">
      <c r="A11" s="30">
        <v>0.9</v>
      </c>
      <c r="B11" s="31">
        <v>33217</v>
      </c>
    </row>
    <row r="12" spans="1:2" x14ac:dyDescent="0.3">
      <c r="A12" s="27">
        <v>12</v>
      </c>
      <c r="B12" s="28">
        <v>58230</v>
      </c>
    </row>
    <row r="13" spans="1:2" x14ac:dyDescent="0.3">
      <c r="A13" s="30">
        <v>3.7</v>
      </c>
      <c r="B13" s="31">
        <v>40426</v>
      </c>
    </row>
    <row r="14" spans="1:2" x14ac:dyDescent="0.3">
      <c r="A14" s="27">
        <v>5.6</v>
      </c>
      <c r="B14" s="28">
        <v>45682</v>
      </c>
    </row>
    <row r="15" spans="1:2" x14ac:dyDescent="0.3">
      <c r="A15" s="30">
        <v>5.5</v>
      </c>
      <c r="B15" s="31">
        <v>37239</v>
      </c>
    </row>
    <row r="16" spans="1:2" x14ac:dyDescent="0.3">
      <c r="A16" s="27">
        <v>3.8</v>
      </c>
      <c r="B16" s="28">
        <v>46797</v>
      </c>
    </row>
    <row r="17" spans="1:2" x14ac:dyDescent="0.3">
      <c r="A17" s="30">
        <v>2.4</v>
      </c>
      <c r="B17" s="31">
        <v>34491</v>
      </c>
    </row>
    <row r="18" spans="1:2" x14ac:dyDescent="0.3">
      <c r="A18" s="27">
        <v>8.6</v>
      </c>
      <c r="B18" s="28">
        <v>47390</v>
      </c>
    </row>
    <row r="19" spans="1:2" x14ac:dyDescent="0.3">
      <c r="A19" s="30">
        <v>3.8</v>
      </c>
      <c r="B19" s="31">
        <v>44031</v>
      </c>
    </row>
    <row r="20" spans="1:2" x14ac:dyDescent="0.3">
      <c r="A20" s="27">
        <v>5.0999999999999996</v>
      </c>
      <c r="B20" s="28">
        <v>37046</v>
      </c>
    </row>
    <row r="21" spans="1:2" x14ac:dyDescent="0.3">
      <c r="A21" s="30">
        <v>5.4</v>
      </c>
      <c r="B21" s="31">
        <v>40878</v>
      </c>
    </row>
    <row r="22" spans="1:2" x14ac:dyDescent="0.3">
      <c r="A22" s="27">
        <v>12.2</v>
      </c>
      <c r="B22" s="28">
        <v>55598</v>
      </c>
    </row>
    <row r="23" spans="1:2" x14ac:dyDescent="0.3">
      <c r="A23" s="30">
        <v>8</v>
      </c>
      <c r="B23" s="31">
        <v>50775</v>
      </c>
    </row>
    <row r="24" spans="1:2" x14ac:dyDescent="0.3">
      <c r="A24" s="27">
        <v>12</v>
      </c>
      <c r="B24" s="28">
        <v>57619</v>
      </c>
    </row>
    <row r="25" spans="1:2" x14ac:dyDescent="0.3">
      <c r="A25" s="30">
        <v>9.1999999999999993</v>
      </c>
      <c r="B25" s="31">
        <v>52744</v>
      </c>
    </row>
    <row r="26" spans="1:2" x14ac:dyDescent="0.3">
      <c r="A26" s="27">
        <v>5.8</v>
      </c>
      <c r="B26" s="28">
        <v>40767</v>
      </c>
    </row>
    <row r="27" spans="1:2" x14ac:dyDescent="0.3">
      <c r="A27" s="30">
        <v>12</v>
      </c>
      <c r="B27" s="31">
        <v>58916</v>
      </c>
    </row>
    <row r="28" spans="1:2" x14ac:dyDescent="0.3">
      <c r="A28" s="27">
        <v>7.4</v>
      </c>
      <c r="B28" s="28">
        <v>51187</v>
      </c>
    </row>
    <row r="29" spans="1:2" x14ac:dyDescent="0.3">
      <c r="A29" s="30">
        <v>9.6</v>
      </c>
      <c r="B29" s="31">
        <v>51898</v>
      </c>
    </row>
    <row r="30" spans="1:2" x14ac:dyDescent="0.3">
      <c r="A30" s="27">
        <v>5.9</v>
      </c>
      <c r="B30" s="28">
        <v>39007</v>
      </c>
    </row>
    <row r="31" spans="1:2" x14ac:dyDescent="0.3">
      <c r="A31" s="30">
        <v>5.0999999999999996</v>
      </c>
      <c r="B31" s="31">
        <v>46277</v>
      </c>
    </row>
    <row r="32" spans="1:2" x14ac:dyDescent="0.3">
      <c r="A32" s="27">
        <v>7.8</v>
      </c>
      <c r="B32" s="28">
        <v>49990</v>
      </c>
    </row>
    <row r="33" spans="1:2" x14ac:dyDescent="0.3">
      <c r="A33" s="30">
        <v>2.7</v>
      </c>
      <c r="B33" s="31">
        <v>31904</v>
      </c>
    </row>
    <row r="34" spans="1:2" x14ac:dyDescent="0.3">
      <c r="A34" s="27">
        <v>5.8</v>
      </c>
      <c r="B34" s="28">
        <v>42781</v>
      </c>
    </row>
    <row r="35" spans="1:2" x14ac:dyDescent="0.3">
      <c r="A35" s="30">
        <v>6.8</v>
      </c>
      <c r="B35" s="31">
        <v>44329</v>
      </c>
    </row>
    <row r="36" spans="1:2" x14ac:dyDescent="0.3">
      <c r="A36" s="27">
        <v>24</v>
      </c>
      <c r="B36" s="28">
        <v>79004</v>
      </c>
    </row>
    <row r="37" spans="1:2" x14ac:dyDescent="0.3">
      <c r="A37" s="30">
        <v>1</v>
      </c>
      <c r="B37" s="31">
        <v>41544</v>
      </c>
    </row>
    <row r="38" spans="1:2" x14ac:dyDescent="0.3">
      <c r="A38" s="27">
        <v>0.5</v>
      </c>
      <c r="B38" s="28">
        <v>30782</v>
      </c>
    </row>
    <row r="39" spans="1:2" x14ac:dyDescent="0.3">
      <c r="A39" s="30">
        <v>2.7</v>
      </c>
      <c r="B39" s="31">
        <v>37149</v>
      </c>
    </row>
    <row r="40" spans="1:2" x14ac:dyDescent="0.3">
      <c r="A40" s="27">
        <v>3.8</v>
      </c>
      <c r="B40" s="28">
        <v>40385</v>
      </c>
    </row>
    <row r="41" spans="1:2" x14ac:dyDescent="0.3">
      <c r="A41" s="30">
        <v>11.8</v>
      </c>
      <c r="B41" s="31">
        <v>53477</v>
      </c>
    </row>
    <row r="42" spans="1:2" x14ac:dyDescent="0.3">
      <c r="A42" s="27">
        <v>10.1</v>
      </c>
      <c r="B42" s="28">
        <v>50310</v>
      </c>
    </row>
    <row r="43" spans="1:2" x14ac:dyDescent="0.3">
      <c r="A43" s="30">
        <v>2.6</v>
      </c>
      <c r="B43" s="31">
        <v>43948</v>
      </c>
    </row>
    <row r="44" spans="1:2" x14ac:dyDescent="0.3">
      <c r="A44" s="27">
        <v>1</v>
      </c>
      <c r="B44" s="28">
        <v>37110</v>
      </c>
    </row>
    <row r="45" spans="1:2" x14ac:dyDescent="0.3">
      <c r="A45" s="30">
        <v>4.7</v>
      </c>
      <c r="B45" s="31">
        <v>42481</v>
      </c>
    </row>
    <row r="46" spans="1:2" x14ac:dyDescent="0.3">
      <c r="A46" s="27">
        <v>5.9</v>
      </c>
      <c r="B46" s="28">
        <v>41746</v>
      </c>
    </row>
    <row r="47" spans="1:2" x14ac:dyDescent="0.3">
      <c r="A47" s="30">
        <v>4.9000000000000004</v>
      </c>
      <c r="B47" s="31">
        <v>38358</v>
      </c>
    </row>
    <row r="48" spans="1:2" x14ac:dyDescent="0.3">
      <c r="A48" s="27">
        <v>6.3</v>
      </c>
      <c r="B48" s="28">
        <v>47946</v>
      </c>
    </row>
    <row r="49" spans="1:2" x14ac:dyDescent="0.3">
      <c r="A49" s="30">
        <v>8.8000000000000007</v>
      </c>
      <c r="B49" s="31">
        <v>56404</v>
      </c>
    </row>
    <row r="50" spans="1:2" x14ac:dyDescent="0.3">
      <c r="A50" s="27">
        <v>2.9</v>
      </c>
      <c r="B50" s="28">
        <v>41153</v>
      </c>
    </row>
    <row r="51" spans="1:2" x14ac:dyDescent="0.3">
      <c r="A51" s="30">
        <v>9.6</v>
      </c>
      <c r="B51" s="31">
        <v>56350</v>
      </c>
    </row>
    <row r="52" spans="1:2" x14ac:dyDescent="0.3">
      <c r="A52" s="27">
        <v>16</v>
      </c>
      <c r="B52" s="28">
        <v>66653</v>
      </c>
    </row>
    <row r="53" spans="1:2" x14ac:dyDescent="0.3">
      <c r="A53" s="30">
        <v>6.1</v>
      </c>
      <c r="B53" s="31">
        <v>55328</v>
      </c>
    </row>
    <row r="54" spans="1:2" x14ac:dyDescent="0.3">
      <c r="A54" s="27">
        <v>10.5</v>
      </c>
      <c r="B54" s="28">
        <v>48230</v>
      </c>
    </row>
    <row r="55" spans="1:2" x14ac:dyDescent="0.3">
      <c r="A55" s="30">
        <v>0.3</v>
      </c>
      <c r="B55" s="31">
        <v>35680</v>
      </c>
    </row>
    <row r="56" spans="1:2" x14ac:dyDescent="0.3">
      <c r="A56" s="27">
        <v>7.7</v>
      </c>
      <c r="B56" s="28">
        <v>54795</v>
      </c>
    </row>
    <row r="57" spans="1:2" x14ac:dyDescent="0.3">
      <c r="A57" s="30">
        <v>16.600000000000001</v>
      </c>
      <c r="B57" s="31">
        <v>66255</v>
      </c>
    </row>
    <row r="58" spans="1:2" x14ac:dyDescent="0.3">
      <c r="A58" s="27">
        <v>9.8000000000000007</v>
      </c>
      <c r="B58" s="28">
        <v>36996</v>
      </c>
    </row>
    <row r="59" spans="1:2" x14ac:dyDescent="0.3">
      <c r="A59" s="30">
        <v>15.6</v>
      </c>
      <c r="B59" s="31">
        <v>67086</v>
      </c>
    </row>
    <row r="60" spans="1:2" x14ac:dyDescent="0.3">
      <c r="A60" s="27">
        <v>5.8</v>
      </c>
      <c r="B60" s="28">
        <v>48538</v>
      </c>
    </row>
    <row r="61" spans="1:2" x14ac:dyDescent="0.3">
      <c r="A61" s="30">
        <v>1</v>
      </c>
      <c r="B61" s="31">
        <v>32033</v>
      </c>
    </row>
    <row r="62" spans="1:2" x14ac:dyDescent="0.3">
      <c r="A62" s="27">
        <v>10.1</v>
      </c>
      <c r="B62" s="28">
        <v>46857</v>
      </c>
    </row>
    <row r="63" spans="1:2" x14ac:dyDescent="0.3">
      <c r="A63" s="30">
        <v>1.8</v>
      </c>
      <c r="B63" s="31">
        <v>43622</v>
      </c>
    </row>
    <row r="64" spans="1:2" x14ac:dyDescent="0.3">
      <c r="A64" s="27">
        <v>4.9000000000000004</v>
      </c>
      <c r="B64" s="28">
        <v>43870</v>
      </c>
    </row>
    <row r="65" spans="1:2" x14ac:dyDescent="0.3">
      <c r="A65" s="30">
        <v>12.6</v>
      </c>
      <c r="B65" s="31">
        <v>57581</v>
      </c>
    </row>
    <row r="66" spans="1:2" x14ac:dyDescent="0.3">
      <c r="A66" s="27">
        <v>5.9</v>
      </c>
      <c r="B66" s="28">
        <v>40519</v>
      </c>
    </row>
    <row r="67" spans="1:2" x14ac:dyDescent="0.3">
      <c r="A67" s="30">
        <v>2.2000000000000002</v>
      </c>
      <c r="B67" s="31">
        <v>40658</v>
      </c>
    </row>
    <row r="68" spans="1:2" x14ac:dyDescent="0.3">
      <c r="A68" s="27">
        <v>4.3</v>
      </c>
      <c r="B68" s="28">
        <v>36441</v>
      </c>
    </row>
    <row r="69" spans="1:2" x14ac:dyDescent="0.3">
      <c r="A69" s="30">
        <v>7.2</v>
      </c>
      <c r="B69" s="31">
        <v>45652</v>
      </c>
    </row>
    <row r="70" spans="1:2" x14ac:dyDescent="0.3">
      <c r="A70" s="27">
        <v>9.8000000000000007</v>
      </c>
      <c r="B70" s="28">
        <v>57492</v>
      </c>
    </row>
    <row r="71" spans="1:2" x14ac:dyDescent="0.3">
      <c r="A71" s="30">
        <v>1.7</v>
      </c>
      <c r="B71" s="31">
        <v>30665</v>
      </c>
    </row>
    <row r="72" spans="1:2" x14ac:dyDescent="0.3">
      <c r="A72" s="27">
        <v>19</v>
      </c>
      <c r="B72" s="28">
        <v>63720</v>
      </c>
    </row>
    <row r="73" spans="1:2" x14ac:dyDescent="0.3">
      <c r="A73" s="30">
        <v>2.8</v>
      </c>
      <c r="B73" s="31">
        <v>40783</v>
      </c>
    </row>
    <row r="74" spans="1:2" x14ac:dyDescent="0.3">
      <c r="A74" s="27">
        <v>4</v>
      </c>
      <c r="B74" s="28">
        <v>43143</v>
      </c>
    </row>
    <row r="75" spans="1:2" x14ac:dyDescent="0.3">
      <c r="A75" s="30">
        <v>5.2</v>
      </c>
      <c r="B75" s="31">
        <v>45334</v>
      </c>
    </row>
    <row r="76" spans="1:2" x14ac:dyDescent="0.3">
      <c r="A76" s="27">
        <v>6.4</v>
      </c>
      <c r="B76" s="28">
        <v>50626</v>
      </c>
    </row>
    <row r="77" spans="1:2" x14ac:dyDescent="0.3">
      <c r="A77" s="30">
        <v>8</v>
      </c>
      <c r="B77" s="31">
        <v>45560</v>
      </c>
    </row>
    <row r="78" spans="1:2" x14ac:dyDescent="0.3">
      <c r="A78" s="27">
        <v>5.8</v>
      </c>
      <c r="B78" s="28">
        <v>36360</v>
      </c>
    </row>
    <row r="79" spans="1:2" x14ac:dyDescent="0.3">
      <c r="A79" s="30">
        <v>1</v>
      </c>
      <c r="B79" s="31">
        <v>37928</v>
      </c>
    </row>
    <row r="80" spans="1:2" x14ac:dyDescent="0.3">
      <c r="A80" s="27">
        <v>3.3</v>
      </c>
      <c r="B80" s="28">
        <v>41200</v>
      </c>
    </row>
    <row r="81" spans="1:2" x14ac:dyDescent="0.3">
      <c r="A81" s="30">
        <v>8.6999999999999993</v>
      </c>
      <c r="B81" s="31">
        <v>51422</v>
      </c>
    </row>
    <row r="82" spans="1:2" x14ac:dyDescent="0.3">
      <c r="A82" s="27">
        <v>13.7</v>
      </c>
      <c r="B82" s="28">
        <v>59277</v>
      </c>
    </row>
    <row r="83" spans="1:2" x14ac:dyDescent="0.3">
      <c r="A83" s="30">
        <v>7.4</v>
      </c>
      <c r="B83" s="31">
        <v>46015</v>
      </c>
    </row>
    <row r="84" spans="1:2" x14ac:dyDescent="0.3">
      <c r="A84" s="27">
        <v>10.1</v>
      </c>
      <c r="B84" s="28">
        <v>52103</v>
      </c>
    </row>
    <row r="85" spans="1:2" x14ac:dyDescent="0.3">
      <c r="A85" s="30">
        <v>3.7</v>
      </c>
      <c r="B85" s="31">
        <v>38323</v>
      </c>
    </row>
    <row r="86" spans="1:2" x14ac:dyDescent="0.3">
      <c r="A86" s="27">
        <v>16.600000000000001</v>
      </c>
      <c r="B86" s="28">
        <v>65438</v>
      </c>
    </row>
    <row r="87" spans="1:2" x14ac:dyDescent="0.3">
      <c r="A87" s="30">
        <v>3.8</v>
      </c>
      <c r="B87" s="31">
        <v>41318</v>
      </c>
    </row>
    <row r="88" spans="1:2" x14ac:dyDescent="0.3">
      <c r="A88" s="27">
        <v>10.3</v>
      </c>
      <c r="B88" s="28">
        <v>58331</v>
      </c>
    </row>
    <row r="89" spans="1:2" x14ac:dyDescent="0.3">
      <c r="A89" s="30">
        <v>0.6</v>
      </c>
      <c r="B89" s="31">
        <v>32401</v>
      </c>
    </row>
    <row r="90" spans="1:2" x14ac:dyDescent="0.3">
      <c r="A90" s="27">
        <v>6.9</v>
      </c>
      <c r="B90" s="28">
        <v>43198</v>
      </c>
    </row>
    <row r="91" spans="1:2" x14ac:dyDescent="0.3">
      <c r="A91" s="30">
        <v>0.9</v>
      </c>
      <c r="B91" s="31">
        <v>25419</v>
      </c>
    </row>
    <row r="92" spans="1:2" x14ac:dyDescent="0.3">
      <c r="A92" s="27">
        <v>10</v>
      </c>
      <c r="B92" s="28">
        <v>54527</v>
      </c>
    </row>
    <row r="93" spans="1:2" x14ac:dyDescent="0.3">
      <c r="A93" s="30">
        <v>3.8</v>
      </c>
      <c r="B93" s="31">
        <v>42840</v>
      </c>
    </row>
    <row r="94" spans="1:2" x14ac:dyDescent="0.3">
      <c r="A94" s="27">
        <v>11.7</v>
      </c>
      <c r="B94" s="28">
        <v>63392</v>
      </c>
    </row>
    <row r="95" spans="1:2" x14ac:dyDescent="0.3">
      <c r="A95" s="30">
        <v>8</v>
      </c>
      <c r="B95" s="31">
        <v>43237</v>
      </c>
    </row>
    <row r="96" spans="1:2" x14ac:dyDescent="0.3">
      <c r="A96" s="27">
        <v>6.6</v>
      </c>
      <c r="B96" s="28">
        <v>50410</v>
      </c>
    </row>
    <row r="97" spans="1:2" x14ac:dyDescent="0.3">
      <c r="A97" s="30">
        <v>4.0999999999999996</v>
      </c>
      <c r="B97" s="31">
        <v>36087</v>
      </c>
    </row>
    <row r="98" spans="1:2" x14ac:dyDescent="0.3">
      <c r="A98" s="27">
        <v>17.7</v>
      </c>
      <c r="B98" s="28">
        <v>54403</v>
      </c>
    </row>
    <row r="99" spans="1:2" x14ac:dyDescent="0.3">
      <c r="A99" s="30">
        <v>7</v>
      </c>
      <c r="B99" s="31">
        <v>49244</v>
      </c>
    </row>
    <row r="100" spans="1:2" x14ac:dyDescent="0.3">
      <c r="A100" s="27">
        <v>5</v>
      </c>
      <c r="B100" s="28">
        <v>40070</v>
      </c>
    </row>
    <row r="101" spans="1:2" x14ac:dyDescent="0.3">
      <c r="A101" s="30">
        <v>11.6</v>
      </c>
      <c r="B101" s="31">
        <v>56884</v>
      </c>
    </row>
    <row r="102" spans="1:2" x14ac:dyDescent="0.3">
      <c r="A102" s="27">
        <v>8.6</v>
      </c>
      <c r="B102" s="28">
        <v>50157</v>
      </c>
    </row>
    <row r="103" spans="1:2" x14ac:dyDescent="0.3">
      <c r="A103" s="30">
        <v>17</v>
      </c>
      <c r="B103" s="31">
        <v>63770</v>
      </c>
    </row>
    <row r="104" spans="1:2" x14ac:dyDescent="0.3">
      <c r="A104" s="27">
        <v>1.8</v>
      </c>
      <c r="B104" s="28">
        <v>32196</v>
      </c>
    </row>
    <row r="105" spans="1:2" x14ac:dyDescent="0.3">
      <c r="A105" s="30">
        <v>1.2</v>
      </c>
      <c r="B105" s="31">
        <v>37179</v>
      </c>
    </row>
    <row r="106" spans="1:2" x14ac:dyDescent="0.3">
      <c r="A106" s="27">
        <v>6.4</v>
      </c>
      <c r="B106" s="28">
        <v>53165</v>
      </c>
    </row>
    <row r="107" spans="1:2" x14ac:dyDescent="0.3">
      <c r="A107" s="30">
        <v>6.7</v>
      </c>
      <c r="B107" s="31">
        <v>48232</v>
      </c>
    </row>
    <row r="108" spans="1:2" x14ac:dyDescent="0.3">
      <c r="A108" s="27">
        <v>1.2</v>
      </c>
      <c r="B108" s="28">
        <v>44022</v>
      </c>
    </row>
    <row r="109" spans="1:2" x14ac:dyDescent="0.3">
      <c r="A109" s="30">
        <v>5.6</v>
      </c>
      <c r="B109" s="31">
        <v>46312</v>
      </c>
    </row>
    <row r="110" spans="1:2" x14ac:dyDescent="0.3">
      <c r="A110" s="27">
        <v>9.1999999999999993</v>
      </c>
      <c r="B110" s="28">
        <v>43190</v>
      </c>
    </row>
    <row r="111" spans="1:2" x14ac:dyDescent="0.3">
      <c r="A111" s="30">
        <v>4.0999999999999996</v>
      </c>
      <c r="B111" s="31">
        <v>37945</v>
      </c>
    </row>
    <row r="112" spans="1:2" x14ac:dyDescent="0.3">
      <c r="A112" s="27">
        <v>2</v>
      </c>
      <c r="B112" s="28">
        <v>38998</v>
      </c>
    </row>
    <row r="113" spans="1:2" x14ac:dyDescent="0.3">
      <c r="A113" s="30">
        <v>5.4</v>
      </c>
      <c r="B113" s="31">
        <v>46252</v>
      </c>
    </row>
    <row r="114" spans="1:2" x14ac:dyDescent="0.3">
      <c r="A114" s="27">
        <v>8.1999999999999993</v>
      </c>
      <c r="B114" s="28">
        <v>49878</v>
      </c>
    </row>
    <row r="115" spans="1:2" x14ac:dyDescent="0.3">
      <c r="A115" s="30">
        <v>8.5</v>
      </c>
      <c r="B115" s="31">
        <v>53569</v>
      </c>
    </row>
    <row r="116" spans="1:2" x14ac:dyDescent="0.3">
      <c r="A116" s="27">
        <v>2.5</v>
      </c>
      <c r="B116" s="28">
        <v>40354</v>
      </c>
    </row>
    <row r="117" spans="1:2" x14ac:dyDescent="0.3">
      <c r="A117" s="30">
        <v>0.8</v>
      </c>
      <c r="B117" s="31">
        <v>38401</v>
      </c>
    </row>
    <row r="118" spans="1:2" x14ac:dyDescent="0.3">
      <c r="A118" s="27">
        <v>7</v>
      </c>
      <c r="B118" s="28">
        <v>40312</v>
      </c>
    </row>
    <row r="119" spans="1:2" x14ac:dyDescent="0.3">
      <c r="A119" s="30">
        <v>20</v>
      </c>
      <c r="B119" s="31">
        <v>78983</v>
      </c>
    </row>
    <row r="120" spans="1:2" x14ac:dyDescent="0.3">
      <c r="A120" s="27">
        <v>7.3</v>
      </c>
      <c r="B120" s="28">
        <v>42237</v>
      </c>
    </row>
    <row r="121" spans="1:2" x14ac:dyDescent="0.3">
      <c r="A121" s="30">
        <v>6.1</v>
      </c>
      <c r="B121" s="31">
        <v>40085</v>
      </c>
    </row>
    <row r="122" spans="1:2" x14ac:dyDescent="0.3">
      <c r="A122" s="27">
        <v>5.9</v>
      </c>
      <c r="B122" s="28">
        <v>46951</v>
      </c>
    </row>
    <row r="123" spans="1:2" x14ac:dyDescent="0.3">
      <c r="A123" s="30">
        <v>0.7</v>
      </c>
      <c r="B123" s="31">
        <v>31583</v>
      </c>
    </row>
    <row r="124" spans="1:2" x14ac:dyDescent="0.3">
      <c r="A124" s="27">
        <v>8.1999999999999993</v>
      </c>
      <c r="B124" s="28">
        <v>47124</v>
      </c>
    </row>
    <row r="125" spans="1:2" x14ac:dyDescent="0.3">
      <c r="A125" s="30">
        <v>7.9</v>
      </c>
      <c r="B125" s="31">
        <v>47591</v>
      </c>
    </row>
    <row r="126" spans="1:2" x14ac:dyDescent="0.3">
      <c r="A126" s="27">
        <v>5</v>
      </c>
      <c r="B126" s="28">
        <v>46884</v>
      </c>
    </row>
    <row r="127" spans="1:2" x14ac:dyDescent="0.3">
      <c r="A127" s="30">
        <v>1.9</v>
      </c>
      <c r="B127" s="31">
        <v>38092</v>
      </c>
    </row>
    <row r="128" spans="1:2" x14ac:dyDescent="0.3">
      <c r="A128" s="27">
        <v>0.4</v>
      </c>
      <c r="B128" s="28">
        <v>32400</v>
      </c>
    </row>
    <row r="129" spans="1:2" x14ac:dyDescent="0.3">
      <c r="A129" s="30">
        <v>2.4</v>
      </c>
      <c r="B129" s="31">
        <v>31894</v>
      </c>
    </row>
    <row r="130" spans="1:2" x14ac:dyDescent="0.3">
      <c r="A130" s="27">
        <v>1</v>
      </c>
      <c r="B130" s="28">
        <v>36947</v>
      </c>
    </row>
    <row r="131" spans="1:2" x14ac:dyDescent="0.3">
      <c r="A131" s="30">
        <v>3.7</v>
      </c>
      <c r="B131" s="31">
        <v>34067</v>
      </c>
    </row>
    <row r="132" spans="1:2" x14ac:dyDescent="0.3">
      <c r="A132" s="27">
        <v>10.8</v>
      </c>
      <c r="B132" s="28">
        <v>54305</v>
      </c>
    </row>
    <row r="133" spans="1:2" x14ac:dyDescent="0.3">
      <c r="A133" s="30">
        <v>5</v>
      </c>
      <c r="B133" s="31">
        <v>41268</v>
      </c>
    </row>
    <row r="134" spans="1:2" x14ac:dyDescent="0.3">
      <c r="A134" s="27">
        <v>1.9</v>
      </c>
      <c r="B134" s="28">
        <v>30358</v>
      </c>
    </row>
    <row r="135" spans="1:2" x14ac:dyDescent="0.3">
      <c r="A135" s="30">
        <v>8</v>
      </c>
      <c r="B135" s="31">
        <v>50453</v>
      </c>
    </row>
    <row r="136" spans="1:2" x14ac:dyDescent="0.3">
      <c r="A136" s="27">
        <v>4.5</v>
      </c>
      <c r="B136" s="28">
        <v>35179</v>
      </c>
    </row>
    <row r="137" spans="1:2" x14ac:dyDescent="0.3">
      <c r="A137" s="30">
        <v>19</v>
      </c>
      <c r="B137" s="31">
        <v>74318</v>
      </c>
    </row>
    <row r="138" spans="1:2" x14ac:dyDescent="0.3">
      <c r="A138" s="27">
        <v>11.3</v>
      </c>
      <c r="B138" s="28">
        <v>48602</v>
      </c>
    </row>
    <row r="139" spans="1:2" x14ac:dyDescent="0.3">
      <c r="A139" s="30">
        <v>10</v>
      </c>
      <c r="B139" s="31">
        <v>48151</v>
      </c>
    </row>
    <row r="140" spans="1:2" x14ac:dyDescent="0.3">
      <c r="A140" s="27">
        <v>7.2</v>
      </c>
      <c r="B140" s="28">
        <v>45885</v>
      </c>
    </row>
    <row r="141" spans="1:2" x14ac:dyDescent="0.3">
      <c r="A141" s="30">
        <v>12.3</v>
      </c>
      <c r="B141" s="31">
        <v>51751</v>
      </c>
    </row>
    <row r="142" spans="1:2" x14ac:dyDescent="0.3">
      <c r="A142" s="27">
        <v>8.4</v>
      </c>
      <c r="B142" s="28">
        <v>51637</v>
      </c>
    </row>
    <row r="143" spans="1:2" x14ac:dyDescent="0.3">
      <c r="A143" s="30">
        <v>6.1</v>
      </c>
      <c r="B143" s="31">
        <v>43557</v>
      </c>
    </row>
    <row r="144" spans="1:2" x14ac:dyDescent="0.3">
      <c r="A144" s="27">
        <v>11.5</v>
      </c>
      <c r="B144" s="28">
        <v>61609</v>
      </c>
    </row>
    <row r="145" spans="1:2" x14ac:dyDescent="0.3">
      <c r="A145" s="30">
        <v>12.5</v>
      </c>
      <c r="B145" s="31">
        <v>62060</v>
      </c>
    </row>
    <row r="146" spans="1:2" x14ac:dyDescent="0.3">
      <c r="A146" s="27">
        <v>3.9</v>
      </c>
      <c r="B146" s="28">
        <v>52483</v>
      </c>
    </row>
    <row r="147" spans="1:2" x14ac:dyDescent="0.3">
      <c r="A147" s="30">
        <v>0.8</v>
      </c>
      <c r="B147" s="31">
        <v>39408</v>
      </c>
    </row>
    <row r="148" spans="1:2" x14ac:dyDescent="0.3">
      <c r="A148" s="27">
        <v>8.1999999999999993</v>
      </c>
      <c r="B148" s="28">
        <v>48320</v>
      </c>
    </row>
    <row r="149" spans="1:2" x14ac:dyDescent="0.3">
      <c r="A149" s="30">
        <v>9.6</v>
      </c>
      <c r="B149" s="31">
        <v>49603</v>
      </c>
    </row>
    <row r="150" spans="1:2" x14ac:dyDescent="0.3">
      <c r="A150" s="27">
        <v>5.4</v>
      </c>
      <c r="B150" s="28">
        <v>42966</v>
      </c>
    </row>
    <row r="151" spans="1:2" x14ac:dyDescent="0.3">
      <c r="A151" s="30">
        <v>9.1999999999999993</v>
      </c>
      <c r="B151" s="31">
        <v>48038</v>
      </c>
    </row>
    <row r="152" spans="1:2" x14ac:dyDescent="0.3">
      <c r="A152" s="27">
        <v>0</v>
      </c>
      <c r="B152" s="28">
        <v>45712</v>
      </c>
    </row>
    <row r="153" spans="1:2" x14ac:dyDescent="0.3">
      <c r="A153" s="30">
        <v>7.8</v>
      </c>
      <c r="B153" s="31">
        <v>56169</v>
      </c>
    </row>
    <row r="154" spans="1:2" x14ac:dyDescent="0.3">
      <c r="A154" s="27">
        <v>7.9</v>
      </c>
      <c r="B154" s="28">
        <v>53041</v>
      </c>
    </row>
    <row r="155" spans="1:2" x14ac:dyDescent="0.3">
      <c r="A155" s="30">
        <v>3.4</v>
      </c>
      <c r="B155" s="31">
        <v>42821</v>
      </c>
    </row>
    <row r="156" spans="1:2" x14ac:dyDescent="0.3">
      <c r="A156" s="27">
        <v>10</v>
      </c>
      <c r="B156" s="28">
        <v>52243</v>
      </c>
    </row>
    <row r="157" spans="1:2" x14ac:dyDescent="0.3">
      <c r="A157" s="30">
        <v>4</v>
      </c>
      <c r="B157" s="31">
        <v>49291</v>
      </c>
    </row>
    <row r="158" spans="1:2" x14ac:dyDescent="0.3">
      <c r="A158" s="27">
        <v>8.6999999999999993</v>
      </c>
      <c r="B158" s="28">
        <v>57245</v>
      </c>
    </row>
    <row r="159" spans="1:2" x14ac:dyDescent="0.3">
      <c r="A159" s="30">
        <v>5</v>
      </c>
      <c r="B159" s="31">
        <v>39901</v>
      </c>
    </row>
    <row r="160" spans="1:2" x14ac:dyDescent="0.3">
      <c r="A160" s="27">
        <v>10.6</v>
      </c>
      <c r="B160" s="28">
        <v>49107</v>
      </c>
    </row>
    <row r="161" spans="1:2" x14ac:dyDescent="0.3">
      <c r="A161" s="30">
        <v>8.8000000000000007</v>
      </c>
      <c r="B161" s="31">
        <v>51974</v>
      </c>
    </row>
    <row r="162" spans="1:2" x14ac:dyDescent="0.3">
      <c r="A162" s="27">
        <v>2.6</v>
      </c>
      <c r="B162" s="28">
        <v>39057</v>
      </c>
    </row>
    <row r="163" spans="1:2" x14ac:dyDescent="0.3">
      <c r="A163" s="30">
        <v>4.5999999999999996</v>
      </c>
      <c r="B163" s="31">
        <v>39499</v>
      </c>
    </row>
    <row r="164" spans="1:2" x14ac:dyDescent="0.3">
      <c r="A164" s="27">
        <v>12.5</v>
      </c>
      <c r="B164" s="28">
        <v>54569</v>
      </c>
    </row>
    <row r="165" spans="1:2" x14ac:dyDescent="0.3">
      <c r="A165" s="30">
        <v>0.8</v>
      </c>
      <c r="B165" s="31">
        <v>43802</v>
      </c>
    </row>
    <row r="166" spans="1:2" x14ac:dyDescent="0.3">
      <c r="A166" s="27">
        <v>3.5</v>
      </c>
      <c r="B166" s="28">
        <v>32903</v>
      </c>
    </row>
    <row r="167" spans="1:2" x14ac:dyDescent="0.3">
      <c r="A167" s="30">
        <v>5.3</v>
      </c>
      <c r="B167" s="31">
        <v>44508</v>
      </c>
    </row>
    <row r="168" spans="1:2" x14ac:dyDescent="0.3">
      <c r="A168" s="27">
        <v>5.9</v>
      </c>
      <c r="B168" s="28">
        <v>46566</v>
      </c>
    </row>
    <row r="169" spans="1:2" x14ac:dyDescent="0.3">
      <c r="A169" s="30">
        <v>0.6</v>
      </c>
      <c r="B169" s="31">
        <v>23434</v>
      </c>
    </row>
    <row r="170" spans="1:2" x14ac:dyDescent="0.3">
      <c r="A170" s="27">
        <v>6.9</v>
      </c>
      <c r="B170" s="28">
        <v>51683</v>
      </c>
    </row>
    <row r="171" spans="1:2" x14ac:dyDescent="0.3">
      <c r="A171" s="30">
        <v>0.7</v>
      </c>
      <c r="B171" s="31">
        <v>31298</v>
      </c>
    </row>
    <row r="172" spans="1:2" x14ac:dyDescent="0.3">
      <c r="A172" s="27">
        <v>8.8000000000000007</v>
      </c>
      <c r="B172" s="28">
        <v>45876</v>
      </c>
    </row>
    <row r="173" spans="1:2" x14ac:dyDescent="0.3">
      <c r="A173" s="30">
        <v>11.8</v>
      </c>
      <c r="B173" s="31">
        <v>50643</v>
      </c>
    </row>
    <row r="174" spans="1:2" x14ac:dyDescent="0.3">
      <c r="A174" s="27">
        <v>0.4</v>
      </c>
      <c r="B174" s="28">
        <v>36386</v>
      </c>
    </row>
    <row r="175" spans="1:2" x14ac:dyDescent="0.3">
      <c r="A175" s="30">
        <v>4.9000000000000004</v>
      </c>
      <c r="B175" s="31">
        <v>43373</v>
      </c>
    </row>
    <row r="176" spans="1:2" x14ac:dyDescent="0.3">
      <c r="A176" s="27">
        <v>6.4</v>
      </c>
      <c r="B176" s="28">
        <v>41459</v>
      </c>
    </row>
    <row r="177" spans="1:2" x14ac:dyDescent="0.3">
      <c r="A177" s="30">
        <v>3.2</v>
      </c>
      <c r="B177" s="31">
        <v>32145</v>
      </c>
    </row>
    <row r="178" spans="1:2" x14ac:dyDescent="0.3">
      <c r="A178" s="27">
        <v>8.1999999999999993</v>
      </c>
      <c r="B178" s="28">
        <v>49704</v>
      </c>
    </row>
    <row r="179" spans="1:2" x14ac:dyDescent="0.3">
      <c r="A179" s="30">
        <v>4.4000000000000004</v>
      </c>
      <c r="B179" s="31">
        <v>38974</v>
      </c>
    </row>
    <row r="180" spans="1:2" x14ac:dyDescent="0.3">
      <c r="A180" s="27">
        <v>2.2999999999999998</v>
      </c>
      <c r="B180" s="28">
        <v>38478</v>
      </c>
    </row>
    <row r="181" spans="1:2" x14ac:dyDescent="0.3">
      <c r="A181" s="30">
        <v>8.9</v>
      </c>
      <c r="B181" s="31">
        <v>50202</v>
      </c>
    </row>
    <row r="182" spans="1:2" x14ac:dyDescent="0.3">
      <c r="A182" s="27">
        <v>1.2</v>
      </c>
      <c r="B182" s="28">
        <v>35255</v>
      </c>
    </row>
    <row r="183" spans="1:2" x14ac:dyDescent="0.3">
      <c r="A183" s="30">
        <v>1.8</v>
      </c>
      <c r="B183" s="31">
        <v>30590</v>
      </c>
    </row>
    <row r="184" spans="1:2" x14ac:dyDescent="0.3">
      <c r="A184" s="27">
        <v>9.8000000000000007</v>
      </c>
      <c r="B184" s="28">
        <v>59543</v>
      </c>
    </row>
    <row r="185" spans="1:2" x14ac:dyDescent="0.3">
      <c r="A185" s="30">
        <v>0</v>
      </c>
      <c r="B185" s="31">
        <v>31073</v>
      </c>
    </row>
    <row r="186" spans="1:2" x14ac:dyDescent="0.3">
      <c r="A186" s="27">
        <v>15.3</v>
      </c>
      <c r="B186" s="28">
        <v>57593</v>
      </c>
    </row>
    <row r="187" spans="1:2" x14ac:dyDescent="0.3">
      <c r="A187" s="30">
        <v>5.0999999999999996</v>
      </c>
      <c r="B187" s="31">
        <v>47873</v>
      </c>
    </row>
    <row r="188" spans="1:2" x14ac:dyDescent="0.3">
      <c r="A188" s="27">
        <v>8.3000000000000007</v>
      </c>
      <c r="B188" s="28">
        <v>48738</v>
      </c>
    </row>
    <row r="189" spans="1:2" x14ac:dyDescent="0.3">
      <c r="A189" s="30">
        <v>8.4</v>
      </c>
      <c r="B189" s="31">
        <v>44433</v>
      </c>
    </row>
    <row r="190" spans="1:2" x14ac:dyDescent="0.3">
      <c r="A190" s="27">
        <v>12.1</v>
      </c>
      <c r="B190" s="28">
        <v>66476</v>
      </c>
    </row>
    <row r="191" spans="1:2" x14ac:dyDescent="0.3">
      <c r="A191" s="30">
        <v>11.2</v>
      </c>
      <c r="B191" s="31">
        <v>51802</v>
      </c>
    </row>
    <row r="192" spans="1:2" x14ac:dyDescent="0.3">
      <c r="A192" s="27">
        <v>2</v>
      </c>
      <c r="B192" s="28">
        <v>31482</v>
      </c>
    </row>
    <row r="193" spans="1:2" x14ac:dyDescent="0.3">
      <c r="A193" s="30">
        <v>8.6999999999999993</v>
      </c>
      <c r="B193" s="31">
        <v>49869</v>
      </c>
    </row>
    <row r="194" spans="1:2" x14ac:dyDescent="0.3">
      <c r="A194" s="27">
        <v>2.5</v>
      </c>
      <c r="B194" s="28">
        <v>45054</v>
      </c>
    </row>
    <row r="195" spans="1:2" x14ac:dyDescent="0.3">
      <c r="A195" s="30">
        <v>8.4</v>
      </c>
      <c r="B195" s="31">
        <v>48466</v>
      </c>
    </row>
    <row r="196" spans="1:2" x14ac:dyDescent="0.3">
      <c r="A196" s="27">
        <v>5</v>
      </c>
      <c r="B196" s="28">
        <v>41275</v>
      </c>
    </row>
    <row r="197" spans="1:2" x14ac:dyDescent="0.3">
      <c r="A197" s="30">
        <v>16.100000000000001</v>
      </c>
      <c r="B197" s="31">
        <v>67282</v>
      </c>
    </row>
    <row r="198" spans="1:2" x14ac:dyDescent="0.3">
      <c r="A198" s="27">
        <v>3.4</v>
      </c>
      <c r="B198" s="28">
        <v>38066</v>
      </c>
    </row>
    <row r="199" spans="1:2" x14ac:dyDescent="0.3">
      <c r="A199" s="30">
        <v>3.1</v>
      </c>
      <c r="B199" s="31">
        <v>32188</v>
      </c>
    </row>
    <row r="200" spans="1:2" x14ac:dyDescent="0.3">
      <c r="A200" s="27">
        <v>11.5</v>
      </c>
      <c r="B200" s="28">
        <v>62459</v>
      </c>
    </row>
    <row r="201" spans="1:2" x14ac:dyDescent="0.3">
      <c r="A201" s="30">
        <v>9.5</v>
      </c>
      <c r="B201" s="31">
        <v>44128</v>
      </c>
    </row>
    <row r="202" spans="1:2" x14ac:dyDescent="0.3">
      <c r="A202" s="27">
        <v>1.4</v>
      </c>
      <c r="B202" s="28">
        <v>33038</v>
      </c>
    </row>
    <row r="203" spans="1:2" x14ac:dyDescent="0.3">
      <c r="A203" s="30">
        <v>5.0999999999999996</v>
      </c>
      <c r="B203" s="31">
        <v>45742</v>
      </c>
    </row>
    <row r="204" spans="1:2" x14ac:dyDescent="0.3">
      <c r="A204" s="27">
        <v>10.3</v>
      </c>
      <c r="B204" s="28">
        <v>54795</v>
      </c>
    </row>
    <row r="205" spans="1:2" x14ac:dyDescent="0.3">
      <c r="A205" s="30">
        <v>12.3</v>
      </c>
      <c r="B205" s="31">
        <v>58280</v>
      </c>
    </row>
    <row r="206" spans="1:2" x14ac:dyDescent="0.3">
      <c r="A206" s="27">
        <v>12</v>
      </c>
      <c r="B206" s="28">
        <v>55875</v>
      </c>
    </row>
    <row r="207" spans="1:2" x14ac:dyDescent="0.3">
      <c r="A207" s="30">
        <v>3</v>
      </c>
      <c r="B207" s="31">
        <v>38450</v>
      </c>
    </row>
    <row r="208" spans="1:2" x14ac:dyDescent="0.3">
      <c r="A208" s="27">
        <v>3.6</v>
      </c>
      <c r="B208" s="28">
        <v>38933</v>
      </c>
    </row>
    <row r="209" spans="1:2" x14ac:dyDescent="0.3">
      <c r="A209" s="30">
        <v>4.5</v>
      </c>
      <c r="B209" s="31">
        <v>53114</v>
      </c>
    </row>
    <row r="210" spans="1:2" x14ac:dyDescent="0.3">
      <c r="A210" s="27">
        <v>9.4</v>
      </c>
      <c r="B210" s="28">
        <v>50061</v>
      </c>
    </row>
    <row r="211" spans="1:2" x14ac:dyDescent="0.3">
      <c r="A211" s="30">
        <v>4.3</v>
      </c>
      <c r="B211" s="31">
        <v>41420</v>
      </c>
    </row>
    <row r="212" spans="1:2" x14ac:dyDescent="0.3">
      <c r="A212" s="27">
        <v>16</v>
      </c>
      <c r="B212" s="28">
        <v>59164</v>
      </c>
    </row>
    <row r="213" spans="1:2" x14ac:dyDescent="0.3">
      <c r="A213" s="30">
        <v>15.5</v>
      </c>
      <c r="B213" s="31">
        <v>63227</v>
      </c>
    </row>
    <row r="214" spans="1:2" x14ac:dyDescent="0.3">
      <c r="A214" s="27">
        <v>3</v>
      </c>
      <c r="B214" s="28">
        <v>41402</v>
      </c>
    </row>
    <row r="215" spans="1:2" x14ac:dyDescent="0.3">
      <c r="A215" s="30">
        <v>7</v>
      </c>
      <c r="B215" s="31">
        <v>42311</v>
      </c>
    </row>
    <row r="216" spans="1:2" x14ac:dyDescent="0.3">
      <c r="A216" s="27">
        <v>5.8</v>
      </c>
      <c r="B216" s="28">
        <v>42759</v>
      </c>
    </row>
    <row r="217" spans="1:2" x14ac:dyDescent="0.3">
      <c r="A217" s="30">
        <v>7.8</v>
      </c>
      <c r="B217" s="31">
        <v>46940</v>
      </c>
    </row>
    <row r="218" spans="1:2" x14ac:dyDescent="0.3">
      <c r="A218" s="27">
        <v>9.5</v>
      </c>
      <c r="B218" s="28">
        <v>53610</v>
      </c>
    </row>
    <row r="219" spans="1:2" x14ac:dyDescent="0.3">
      <c r="A219" s="30">
        <v>14</v>
      </c>
      <c r="B219" s="31">
        <v>65547</v>
      </c>
    </row>
    <row r="220" spans="1:2" x14ac:dyDescent="0.3">
      <c r="A220" s="27">
        <v>13.3</v>
      </c>
      <c r="B220" s="28">
        <v>61367</v>
      </c>
    </row>
    <row r="221" spans="1:2" x14ac:dyDescent="0.3">
      <c r="A221" s="30">
        <v>4.8</v>
      </c>
      <c r="B221" s="31">
        <v>32775</v>
      </c>
    </row>
    <row r="222" spans="1:2" x14ac:dyDescent="0.3">
      <c r="A222" s="27">
        <v>2.6</v>
      </c>
      <c r="B222" s="28">
        <v>30581</v>
      </c>
    </row>
    <row r="223" spans="1:2" x14ac:dyDescent="0.3">
      <c r="A223" s="30">
        <v>5.3</v>
      </c>
      <c r="B223" s="31">
        <v>40077</v>
      </c>
    </row>
    <row r="224" spans="1:2" x14ac:dyDescent="0.3">
      <c r="A224" s="27">
        <v>4.8</v>
      </c>
      <c r="B224" s="28">
        <v>42972</v>
      </c>
    </row>
    <row r="225" spans="1:2" x14ac:dyDescent="0.3">
      <c r="A225" s="30">
        <v>4.8</v>
      </c>
      <c r="B225" s="31">
        <v>44575</v>
      </c>
    </row>
    <row r="226" spans="1:2" x14ac:dyDescent="0.3">
      <c r="A226" s="27">
        <v>6.3</v>
      </c>
      <c r="B226" s="28">
        <v>44082</v>
      </c>
    </row>
    <row r="227" spans="1:2" x14ac:dyDescent="0.3">
      <c r="A227" s="30">
        <v>3</v>
      </c>
      <c r="B227" s="31">
        <v>32294</v>
      </c>
    </row>
    <row r="228" spans="1:2" x14ac:dyDescent="0.3">
      <c r="A228" s="27">
        <v>17.7</v>
      </c>
      <c r="B228" s="28">
        <v>69328</v>
      </c>
    </row>
    <row r="229" spans="1:2" x14ac:dyDescent="0.3">
      <c r="A229" s="30">
        <v>0</v>
      </c>
      <c r="B229" s="31">
        <v>34251</v>
      </c>
    </row>
    <row r="230" spans="1:2" x14ac:dyDescent="0.3">
      <c r="A230" s="27">
        <v>6.2</v>
      </c>
      <c r="B230" s="28">
        <v>46267</v>
      </c>
    </row>
    <row r="231" spans="1:2" x14ac:dyDescent="0.3">
      <c r="A231" s="30">
        <v>7.2</v>
      </c>
      <c r="B231" s="31">
        <v>44864</v>
      </c>
    </row>
    <row r="232" spans="1:2" x14ac:dyDescent="0.3">
      <c r="A232" s="27">
        <v>9</v>
      </c>
      <c r="B232" s="28">
        <v>51416</v>
      </c>
    </row>
    <row r="233" spans="1:2" x14ac:dyDescent="0.3">
      <c r="A233" s="30">
        <v>3.3</v>
      </c>
      <c r="B233" s="31">
        <v>41321</v>
      </c>
    </row>
    <row r="234" spans="1:2" x14ac:dyDescent="0.3">
      <c r="A234" s="27">
        <v>0.8</v>
      </c>
      <c r="B234" s="28">
        <v>32672</v>
      </c>
    </row>
    <row r="235" spans="1:2" x14ac:dyDescent="0.3">
      <c r="A235" s="30">
        <v>0.9</v>
      </c>
      <c r="B235" s="31">
        <v>35796</v>
      </c>
    </row>
    <row r="236" spans="1:2" x14ac:dyDescent="0.3">
      <c r="A236" s="27">
        <v>10.1</v>
      </c>
      <c r="B236" s="28">
        <v>50640</v>
      </c>
    </row>
    <row r="237" spans="1:2" x14ac:dyDescent="0.3">
      <c r="A237" s="30">
        <v>9.6999999999999993</v>
      </c>
      <c r="B237" s="31">
        <v>56180</v>
      </c>
    </row>
    <row r="238" spans="1:2" x14ac:dyDescent="0.3">
      <c r="A238" s="27">
        <v>16.5</v>
      </c>
      <c r="B238" s="28">
        <v>63584</v>
      </c>
    </row>
    <row r="239" spans="1:2" x14ac:dyDescent="0.3">
      <c r="A239" s="30">
        <v>4.0999999999999996</v>
      </c>
      <c r="B239" s="31">
        <v>42540</v>
      </c>
    </row>
    <row r="240" spans="1:2" x14ac:dyDescent="0.3">
      <c r="A240" s="27">
        <v>6</v>
      </c>
      <c r="B240" s="28">
        <v>51728</v>
      </c>
    </row>
    <row r="241" spans="1:2" x14ac:dyDescent="0.3">
      <c r="A241" s="30">
        <v>0.9</v>
      </c>
      <c r="B241" s="31">
        <v>29150</v>
      </c>
    </row>
    <row r="242" spans="1:2" x14ac:dyDescent="0.3">
      <c r="A242" s="27">
        <v>10.199999999999999</v>
      </c>
      <c r="B242" s="28">
        <v>54108</v>
      </c>
    </row>
    <row r="243" spans="1:2" x14ac:dyDescent="0.3">
      <c r="A243" s="30">
        <v>3.7</v>
      </c>
      <c r="B243" s="31">
        <v>41431</v>
      </c>
    </row>
    <row r="244" spans="1:2" x14ac:dyDescent="0.3">
      <c r="A244" s="27">
        <v>1</v>
      </c>
      <c r="B244" s="28">
        <v>28334</v>
      </c>
    </row>
    <row r="245" spans="1:2" x14ac:dyDescent="0.3">
      <c r="A245" s="30">
        <v>11.1</v>
      </c>
      <c r="B245" s="31">
        <v>51977</v>
      </c>
    </row>
    <row r="246" spans="1:2" x14ac:dyDescent="0.3">
      <c r="A246" s="27">
        <v>2.6</v>
      </c>
      <c r="B246" s="28">
        <v>41842</v>
      </c>
    </row>
    <row r="247" spans="1:2" x14ac:dyDescent="0.3">
      <c r="A247" s="30">
        <v>1</v>
      </c>
      <c r="B247" s="31">
        <v>31613</v>
      </c>
    </row>
    <row r="248" spans="1:2" x14ac:dyDescent="0.3">
      <c r="A248" s="27">
        <v>4.5999999999999996</v>
      </c>
      <c r="B248" s="28">
        <v>38400</v>
      </c>
    </row>
    <row r="249" spans="1:2" x14ac:dyDescent="0.3">
      <c r="A249" s="30">
        <v>6.7</v>
      </c>
      <c r="B249" s="31">
        <v>49007</v>
      </c>
    </row>
    <row r="250" spans="1:2" x14ac:dyDescent="0.3">
      <c r="A250" s="27">
        <v>7.8</v>
      </c>
      <c r="B250" s="28">
        <v>42144</v>
      </c>
    </row>
    <row r="251" spans="1:2" x14ac:dyDescent="0.3">
      <c r="A251" s="30">
        <v>3</v>
      </c>
      <c r="B251" s="31">
        <v>37802</v>
      </c>
    </row>
    <row r="252" spans="1:2" x14ac:dyDescent="0.3">
      <c r="A252" s="27">
        <v>3.4</v>
      </c>
      <c r="B252" s="28">
        <v>35305</v>
      </c>
    </row>
    <row r="253" spans="1:2" x14ac:dyDescent="0.3">
      <c r="A253" s="30">
        <v>6.5</v>
      </c>
      <c r="B253" s="31">
        <v>38075</v>
      </c>
    </row>
    <row r="254" spans="1:2" x14ac:dyDescent="0.3">
      <c r="A254" s="27">
        <v>10</v>
      </c>
      <c r="B254" s="28">
        <v>45169</v>
      </c>
    </row>
    <row r="255" spans="1:2" x14ac:dyDescent="0.3">
      <c r="A255" s="30">
        <v>4.8</v>
      </c>
      <c r="B255" s="31">
        <v>31871</v>
      </c>
    </row>
    <row r="256" spans="1:2" x14ac:dyDescent="0.3">
      <c r="A256" s="27">
        <v>8.4</v>
      </c>
      <c r="B256" s="28">
        <v>57071</v>
      </c>
    </row>
    <row r="257" spans="1:2" x14ac:dyDescent="0.3">
      <c r="A257" s="30">
        <v>12.6</v>
      </c>
      <c r="B257" s="31">
        <v>59698</v>
      </c>
    </row>
    <row r="258" spans="1:2" x14ac:dyDescent="0.3">
      <c r="A258" s="27">
        <v>17</v>
      </c>
      <c r="B258" s="28">
        <v>65361</v>
      </c>
    </row>
    <row r="259" spans="1:2" x14ac:dyDescent="0.3">
      <c r="A259" s="30">
        <v>6.3</v>
      </c>
      <c r="B259" s="31">
        <v>42945</v>
      </c>
    </row>
    <row r="260" spans="1:2" x14ac:dyDescent="0.3">
      <c r="A260" s="27">
        <v>6.9</v>
      </c>
      <c r="B260" s="28">
        <v>48715</v>
      </c>
    </row>
    <row r="261" spans="1:2" x14ac:dyDescent="0.3">
      <c r="A261" s="30">
        <v>5.5</v>
      </c>
      <c r="B261" s="31">
        <v>46117</v>
      </c>
    </row>
    <row r="262" spans="1:2" x14ac:dyDescent="0.3">
      <c r="A262" s="27">
        <v>6.4</v>
      </c>
      <c r="B262" s="28">
        <v>50573</v>
      </c>
    </row>
    <row r="263" spans="1:2" x14ac:dyDescent="0.3">
      <c r="A263" s="30">
        <v>1</v>
      </c>
      <c r="B263" s="31">
        <v>29308</v>
      </c>
    </row>
    <row r="264" spans="1:2" x14ac:dyDescent="0.3">
      <c r="A264" s="27">
        <v>4.7</v>
      </c>
      <c r="B264" s="28">
        <v>46250</v>
      </c>
    </row>
    <row r="265" spans="1:2" x14ac:dyDescent="0.3">
      <c r="A265" s="30">
        <v>9.9</v>
      </c>
      <c r="B265" s="31">
        <v>52937</v>
      </c>
    </row>
    <row r="266" spans="1:2" x14ac:dyDescent="0.3">
      <c r="A266" s="27">
        <v>1.6</v>
      </c>
      <c r="B266" s="28">
        <v>38299</v>
      </c>
    </row>
    <row r="267" spans="1:2" x14ac:dyDescent="0.3">
      <c r="A267" s="30">
        <v>7.4</v>
      </c>
      <c r="B267" s="31">
        <v>51075</v>
      </c>
    </row>
    <row r="268" spans="1:2" x14ac:dyDescent="0.3">
      <c r="A268" s="27">
        <v>4.5</v>
      </c>
      <c r="B268" s="28">
        <v>41403</v>
      </c>
    </row>
    <row r="269" spans="1:2" x14ac:dyDescent="0.3">
      <c r="A269" s="30">
        <v>12.4</v>
      </c>
      <c r="B269" s="31">
        <v>58615</v>
      </c>
    </row>
    <row r="270" spans="1:2" x14ac:dyDescent="0.3">
      <c r="A270" s="27">
        <v>19</v>
      </c>
      <c r="B270" s="28">
        <v>72629</v>
      </c>
    </row>
    <row r="271" spans="1:2" x14ac:dyDescent="0.3">
      <c r="A271" s="30">
        <v>1.7</v>
      </c>
      <c r="B271" s="31">
        <v>33411</v>
      </c>
    </row>
    <row r="272" spans="1:2" x14ac:dyDescent="0.3">
      <c r="A272" s="27">
        <v>10</v>
      </c>
      <c r="B272" s="28">
        <v>58715</v>
      </c>
    </row>
    <row r="273" spans="1:2" x14ac:dyDescent="0.3">
      <c r="A273" s="30">
        <v>0</v>
      </c>
      <c r="B273" s="31">
        <v>32288</v>
      </c>
    </row>
    <row r="274" spans="1:2" x14ac:dyDescent="0.3">
      <c r="A274" s="27">
        <v>20</v>
      </c>
      <c r="B274" s="28">
        <v>69269</v>
      </c>
    </row>
    <row r="275" spans="1:2" x14ac:dyDescent="0.3">
      <c r="A275" s="30">
        <v>11.3</v>
      </c>
      <c r="B275" s="31">
        <v>47215</v>
      </c>
    </row>
    <row r="276" spans="1:2" x14ac:dyDescent="0.3">
      <c r="A276" s="27">
        <v>4.5</v>
      </c>
      <c r="B276" s="28">
        <v>41809</v>
      </c>
    </row>
    <row r="277" spans="1:2" x14ac:dyDescent="0.3">
      <c r="A277" s="30">
        <v>5.2</v>
      </c>
      <c r="B277" s="31">
        <v>53934</v>
      </c>
    </row>
    <row r="278" spans="1:2" x14ac:dyDescent="0.3">
      <c r="A278" s="27">
        <v>4.5</v>
      </c>
      <c r="B278" s="28">
        <v>44362</v>
      </c>
    </row>
    <row r="279" spans="1:2" x14ac:dyDescent="0.3">
      <c r="A279" s="30">
        <v>12.3</v>
      </c>
      <c r="B279" s="31">
        <v>59466</v>
      </c>
    </row>
    <row r="280" spans="1:2" x14ac:dyDescent="0.3">
      <c r="A280" s="27">
        <v>12</v>
      </c>
      <c r="B280" s="28">
        <v>58781</v>
      </c>
    </row>
    <row r="281" spans="1:2" x14ac:dyDescent="0.3">
      <c r="A281" s="30">
        <v>0</v>
      </c>
      <c r="B281" s="31">
        <v>25494</v>
      </c>
    </row>
    <row r="282" spans="1:2" x14ac:dyDescent="0.3">
      <c r="A282" s="27">
        <v>11.6</v>
      </c>
      <c r="B282" s="28">
        <v>53387</v>
      </c>
    </row>
    <row r="283" spans="1:2" x14ac:dyDescent="0.3">
      <c r="A283" s="30">
        <v>5.7</v>
      </c>
      <c r="B283" s="31">
        <v>41581</v>
      </c>
    </row>
    <row r="284" spans="1:2" x14ac:dyDescent="0.3">
      <c r="A284" s="27">
        <v>4.4000000000000004</v>
      </c>
      <c r="B284" s="28">
        <v>36345</v>
      </c>
    </row>
    <row r="285" spans="1:2" x14ac:dyDescent="0.3">
      <c r="A285" s="30">
        <v>1.2</v>
      </c>
      <c r="B285" s="31">
        <v>38882</v>
      </c>
    </row>
    <row r="286" spans="1:2" x14ac:dyDescent="0.3">
      <c r="A286" s="27">
        <v>7</v>
      </c>
      <c r="B286" s="28">
        <v>46783</v>
      </c>
    </row>
    <row r="287" spans="1:2" x14ac:dyDescent="0.3">
      <c r="A287" s="30">
        <v>2.6</v>
      </c>
      <c r="B287" s="31">
        <v>38672</v>
      </c>
    </row>
    <row r="288" spans="1:2" x14ac:dyDescent="0.3">
      <c r="A288" s="27">
        <v>6.2</v>
      </c>
      <c r="B288" s="28">
        <v>48723</v>
      </c>
    </row>
    <row r="289" spans="1:2" x14ac:dyDescent="0.3">
      <c r="A289" s="30">
        <v>0.6</v>
      </c>
      <c r="B289" s="31">
        <v>39762</v>
      </c>
    </row>
    <row r="290" spans="1:2" x14ac:dyDescent="0.3">
      <c r="A290" s="27">
        <v>11.3</v>
      </c>
      <c r="B290" s="28">
        <v>55497</v>
      </c>
    </row>
    <row r="291" spans="1:2" x14ac:dyDescent="0.3">
      <c r="A291" s="30">
        <v>22.4</v>
      </c>
      <c r="B291" s="31">
        <v>84481</v>
      </c>
    </row>
    <row r="292" spans="1:2" x14ac:dyDescent="0.3">
      <c r="A292" s="27">
        <v>9.5</v>
      </c>
      <c r="B292" s="28">
        <v>59273</v>
      </c>
    </row>
    <row r="293" spans="1:2" x14ac:dyDescent="0.3">
      <c r="A293" s="30">
        <v>7.1</v>
      </c>
      <c r="B293" s="31">
        <v>44304</v>
      </c>
    </row>
    <row r="294" spans="1:2" x14ac:dyDescent="0.3">
      <c r="A294" s="27">
        <v>3.2</v>
      </c>
      <c r="B294" s="28">
        <v>45179</v>
      </c>
    </row>
    <row r="295" spans="1:2" x14ac:dyDescent="0.3">
      <c r="A295" s="30">
        <v>7.4</v>
      </c>
      <c r="B295" s="31">
        <v>54165</v>
      </c>
    </row>
    <row r="296" spans="1:2" x14ac:dyDescent="0.3">
      <c r="A296" s="27">
        <v>7.7</v>
      </c>
      <c r="B296" s="28">
        <v>48890</v>
      </c>
    </row>
    <row r="297" spans="1:2" x14ac:dyDescent="0.3">
      <c r="A297" s="30">
        <v>7.5</v>
      </c>
      <c r="B297" s="31">
        <v>53812</v>
      </c>
    </row>
    <row r="298" spans="1:2" x14ac:dyDescent="0.3">
      <c r="A298" s="27">
        <v>11</v>
      </c>
      <c r="B298" s="28">
        <v>49521</v>
      </c>
    </row>
    <row r="299" spans="1:2" x14ac:dyDescent="0.3">
      <c r="A299" s="30">
        <v>10.5</v>
      </c>
      <c r="B299" s="31">
        <v>50116</v>
      </c>
    </row>
    <row r="300" spans="1:2" x14ac:dyDescent="0.3">
      <c r="A300" s="27">
        <v>6.4</v>
      </c>
      <c r="B300" s="28">
        <v>40556</v>
      </c>
    </row>
    <row r="301" spans="1:2" x14ac:dyDescent="0.3">
      <c r="A301" s="30">
        <v>17</v>
      </c>
      <c r="B301" s="31">
        <v>57447</v>
      </c>
    </row>
    <row r="302" spans="1:2" x14ac:dyDescent="0.3">
      <c r="A302" s="27">
        <v>9.1</v>
      </c>
      <c r="B302" s="28">
        <v>46368</v>
      </c>
    </row>
    <row r="303" spans="1:2" x14ac:dyDescent="0.3">
      <c r="A303" s="30">
        <v>10.8</v>
      </c>
      <c r="B303" s="31">
        <v>54197</v>
      </c>
    </row>
    <row r="304" spans="1:2" x14ac:dyDescent="0.3">
      <c r="A304" s="27">
        <v>9.3000000000000007</v>
      </c>
      <c r="B304" s="28">
        <v>48830</v>
      </c>
    </row>
    <row r="305" spans="1:2" x14ac:dyDescent="0.3">
      <c r="A305" s="30">
        <v>1.3</v>
      </c>
      <c r="B305" s="31">
        <v>36498</v>
      </c>
    </row>
    <row r="306" spans="1:2" x14ac:dyDescent="0.3">
      <c r="A306" s="27">
        <v>1</v>
      </c>
      <c r="B306" s="28">
        <v>22675</v>
      </c>
    </row>
    <row r="307" spans="1:2" x14ac:dyDescent="0.3">
      <c r="A307" s="30">
        <v>2.9</v>
      </c>
      <c r="B307" s="31">
        <v>39260</v>
      </c>
    </row>
    <row r="308" spans="1:2" x14ac:dyDescent="0.3">
      <c r="A308" s="27">
        <v>7.5</v>
      </c>
      <c r="B308" s="28">
        <v>51028</v>
      </c>
    </row>
    <row r="309" spans="1:2" x14ac:dyDescent="0.3">
      <c r="A309" s="30">
        <v>2.6</v>
      </c>
      <c r="B309" s="31">
        <v>29628</v>
      </c>
    </row>
    <row r="310" spans="1:2" x14ac:dyDescent="0.3">
      <c r="A310" s="27">
        <v>5.0999999999999996</v>
      </c>
      <c r="B310" s="28">
        <v>40609</v>
      </c>
    </row>
    <row r="311" spans="1:2" x14ac:dyDescent="0.3">
      <c r="A311" s="30">
        <v>10.6</v>
      </c>
      <c r="B311" s="31">
        <v>48202</v>
      </c>
    </row>
    <row r="312" spans="1:2" x14ac:dyDescent="0.3">
      <c r="A312" s="27">
        <v>19</v>
      </c>
      <c r="B312" s="28">
        <v>66059</v>
      </c>
    </row>
    <row r="313" spans="1:2" x14ac:dyDescent="0.3">
      <c r="A313" s="30">
        <v>5.0999999999999996</v>
      </c>
      <c r="B313" s="31">
        <v>32616</v>
      </c>
    </row>
    <row r="314" spans="1:2" x14ac:dyDescent="0.3">
      <c r="A314" s="27">
        <v>3.8</v>
      </c>
      <c r="B314" s="28">
        <v>41878</v>
      </c>
    </row>
    <row r="315" spans="1:2" x14ac:dyDescent="0.3">
      <c r="A315" s="30">
        <v>1</v>
      </c>
      <c r="B315" s="31">
        <v>31206</v>
      </c>
    </row>
    <row r="316" spans="1:2" x14ac:dyDescent="0.3">
      <c r="A316" s="27">
        <v>8.9</v>
      </c>
      <c r="B316" s="28">
        <v>55939</v>
      </c>
    </row>
    <row r="317" spans="1:2" x14ac:dyDescent="0.3">
      <c r="A317" s="30">
        <v>7</v>
      </c>
      <c r="B317" s="31">
        <v>38003</v>
      </c>
    </row>
    <row r="318" spans="1:2" x14ac:dyDescent="0.3">
      <c r="A318" s="27">
        <v>4.9000000000000004</v>
      </c>
      <c r="B318" s="28">
        <v>42526</v>
      </c>
    </row>
    <row r="319" spans="1:2" x14ac:dyDescent="0.3">
      <c r="A319" s="30">
        <v>3.7</v>
      </c>
      <c r="B319" s="31">
        <v>40916</v>
      </c>
    </row>
    <row r="320" spans="1:2" x14ac:dyDescent="0.3">
      <c r="A320" s="27">
        <v>13</v>
      </c>
      <c r="B320" s="28">
        <v>53329</v>
      </c>
    </row>
    <row r="321" spans="1:2" x14ac:dyDescent="0.3">
      <c r="A321" s="30">
        <v>3.8</v>
      </c>
      <c r="B321" s="31">
        <v>53539</v>
      </c>
    </row>
    <row r="322" spans="1:2" x14ac:dyDescent="0.3">
      <c r="A322" s="27">
        <v>1</v>
      </c>
      <c r="B322" s="28">
        <v>34212</v>
      </c>
    </row>
    <row r="323" spans="1:2" x14ac:dyDescent="0.3">
      <c r="A323" s="30">
        <v>5.0999999999999996</v>
      </c>
      <c r="B323" s="31">
        <v>40587</v>
      </c>
    </row>
    <row r="324" spans="1:2" x14ac:dyDescent="0.3">
      <c r="A324" s="27">
        <v>4</v>
      </c>
      <c r="B324" s="28">
        <v>35139</v>
      </c>
    </row>
    <row r="325" spans="1:2" x14ac:dyDescent="0.3">
      <c r="A325" s="30">
        <v>10.4</v>
      </c>
      <c r="B325" s="31">
        <v>50716</v>
      </c>
    </row>
    <row r="326" spans="1:2" x14ac:dyDescent="0.3">
      <c r="A326" s="27">
        <v>6.7</v>
      </c>
      <c r="B326" s="28">
        <v>47522</v>
      </c>
    </row>
    <row r="327" spans="1:2" x14ac:dyDescent="0.3">
      <c r="A327" s="30">
        <v>10.3</v>
      </c>
      <c r="B327" s="31">
        <v>49136</v>
      </c>
    </row>
    <row r="328" spans="1:2" x14ac:dyDescent="0.3">
      <c r="A328" s="27">
        <v>3.8</v>
      </c>
      <c r="B328" s="28">
        <v>36541</v>
      </c>
    </row>
    <row r="329" spans="1:2" x14ac:dyDescent="0.3">
      <c r="A329" s="30">
        <v>8.8000000000000007</v>
      </c>
      <c r="B329" s="31">
        <v>44843</v>
      </c>
    </row>
    <row r="330" spans="1:2" x14ac:dyDescent="0.3">
      <c r="A330" s="27">
        <v>4.7</v>
      </c>
      <c r="B330" s="28">
        <v>43934</v>
      </c>
    </row>
    <row r="331" spans="1:2" x14ac:dyDescent="0.3">
      <c r="A331" s="30">
        <v>7.9</v>
      </c>
      <c r="B331" s="31">
        <v>50080</v>
      </c>
    </row>
    <row r="332" spans="1:2" x14ac:dyDescent="0.3">
      <c r="A332" s="27">
        <v>2</v>
      </c>
      <c r="B332" s="28">
        <v>44848</v>
      </c>
    </row>
    <row r="333" spans="1:2" x14ac:dyDescent="0.3">
      <c r="A333" s="30">
        <v>1.3</v>
      </c>
      <c r="B333" s="31">
        <v>28780</v>
      </c>
    </row>
    <row r="334" spans="1:2" x14ac:dyDescent="0.3">
      <c r="A334" s="27">
        <v>16.5</v>
      </c>
      <c r="B334" s="28">
        <v>64556</v>
      </c>
    </row>
    <row r="335" spans="1:2" x14ac:dyDescent="0.3">
      <c r="A335" s="30">
        <v>4.0999999999999996</v>
      </c>
      <c r="B335" s="31">
        <v>27405</v>
      </c>
    </row>
    <row r="336" spans="1:2" x14ac:dyDescent="0.3">
      <c r="A336" s="27">
        <v>2.7</v>
      </c>
      <c r="B336" s="28">
        <v>36828</v>
      </c>
    </row>
    <row r="337" spans="1:2" x14ac:dyDescent="0.3">
      <c r="A337" s="30">
        <v>11.3</v>
      </c>
      <c r="B337" s="31">
        <v>58713</v>
      </c>
    </row>
    <row r="338" spans="1:2" x14ac:dyDescent="0.3">
      <c r="A338" s="27">
        <v>3.6</v>
      </c>
      <c r="B338" s="28">
        <v>31964</v>
      </c>
    </row>
    <row r="339" spans="1:2" x14ac:dyDescent="0.3">
      <c r="A339" s="30">
        <v>0.1</v>
      </c>
      <c r="B339" s="31">
        <v>36589</v>
      </c>
    </row>
    <row r="340" spans="1:2" x14ac:dyDescent="0.3">
      <c r="A340" s="27">
        <v>0</v>
      </c>
      <c r="B340" s="28">
        <v>24572</v>
      </c>
    </row>
    <row r="341" spans="1:2" x14ac:dyDescent="0.3">
      <c r="A341" s="30">
        <v>6.1</v>
      </c>
      <c r="B341" s="31">
        <v>43843</v>
      </c>
    </row>
    <row r="342" spans="1:2" x14ac:dyDescent="0.3">
      <c r="A342" s="27">
        <v>12</v>
      </c>
      <c r="B342" s="28">
        <v>62146</v>
      </c>
    </row>
    <row r="343" spans="1:2" x14ac:dyDescent="0.3">
      <c r="A343" s="30">
        <v>0.6</v>
      </c>
      <c r="B343" s="31">
        <v>25582</v>
      </c>
    </row>
    <row r="344" spans="1:2" x14ac:dyDescent="0.3">
      <c r="A344" s="27">
        <v>8.4</v>
      </c>
      <c r="B344" s="28">
        <v>48560</v>
      </c>
    </row>
    <row r="345" spans="1:2" x14ac:dyDescent="0.3">
      <c r="A345" s="30">
        <v>0.7</v>
      </c>
      <c r="B345" s="31">
        <v>26312</v>
      </c>
    </row>
    <row r="346" spans="1:2" x14ac:dyDescent="0.3">
      <c r="A346" s="27">
        <v>5.2</v>
      </c>
      <c r="B346" s="28">
        <v>41102</v>
      </c>
    </row>
    <row r="347" spans="1:2" x14ac:dyDescent="0.3">
      <c r="A347" s="30">
        <v>4.0999999999999996</v>
      </c>
      <c r="B347" s="31">
        <v>37979</v>
      </c>
    </row>
    <row r="348" spans="1:2" x14ac:dyDescent="0.3">
      <c r="A348" s="27">
        <v>1.9</v>
      </c>
      <c r="B348" s="28">
        <v>41931</v>
      </c>
    </row>
    <row r="349" spans="1:2" x14ac:dyDescent="0.3">
      <c r="A349" s="30">
        <v>6.3</v>
      </c>
      <c r="B349" s="31">
        <v>43549</v>
      </c>
    </row>
    <row r="350" spans="1:2" x14ac:dyDescent="0.3">
      <c r="A350" s="27">
        <v>2.5</v>
      </c>
      <c r="B350" s="28">
        <v>37680</v>
      </c>
    </row>
    <row r="351" spans="1:2" x14ac:dyDescent="0.3">
      <c r="A351" s="30">
        <v>2.9</v>
      </c>
      <c r="B351" s="31">
        <v>38388</v>
      </c>
    </row>
    <row r="352" spans="1:2" x14ac:dyDescent="0.3">
      <c r="A352" s="27">
        <v>4.4000000000000004</v>
      </c>
      <c r="B352" s="28">
        <v>44384</v>
      </c>
    </row>
    <row r="353" spans="1:2" x14ac:dyDescent="0.3">
      <c r="A353" s="30">
        <v>1</v>
      </c>
      <c r="B353" s="31">
        <v>31181</v>
      </c>
    </row>
    <row r="354" spans="1:2" x14ac:dyDescent="0.3">
      <c r="A354" s="27">
        <v>1.7</v>
      </c>
      <c r="B354" s="28">
        <v>37983</v>
      </c>
    </row>
    <row r="355" spans="1:2" x14ac:dyDescent="0.3">
      <c r="A355" s="30">
        <v>11.6</v>
      </c>
      <c r="B355" s="31">
        <v>62521</v>
      </c>
    </row>
    <row r="356" spans="1:2" x14ac:dyDescent="0.3">
      <c r="A356" s="27">
        <v>4.9000000000000004</v>
      </c>
      <c r="B356" s="28">
        <v>42906</v>
      </c>
    </row>
    <row r="357" spans="1:2" x14ac:dyDescent="0.3">
      <c r="A357" s="30">
        <v>1.9</v>
      </c>
      <c r="B357" s="31">
        <v>33201</v>
      </c>
    </row>
    <row r="358" spans="1:2" x14ac:dyDescent="0.3">
      <c r="A358" s="27">
        <v>2.7</v>
      </c>
      <c r="B358" s="28">
        <v>36549</v>
      </c>
    </row>
    <row r="359" spans="1:2" x14ac:dyDescent="0.3">
      <c r="A359" s="30">
        <v>5.4</v>
      </c>
      <c r="B359" s="31">
        <v>40646</v>
      </c>
    </row>
    <row r="360" spans="1:2" x14ac:dyDescent="0.3">
      <c r="A360" s="27">
        <v>12</v>
      </c>
      <c r="B360" s="28">
        <v>52429</v>
      </c>
    </row>
    <row r="361" spans="1:2" x14ac:dyDescent="0.3">
      <c r="A361" s="30">
        <v>7.5</v>
      </c>
      <c r="B361" s="31">
        <v>47315</v>
      </c>
    </row>
    <row r="362" spans="1:2" x14ac:dyDescent="0.3">
      <c r="A362" s="27">
        <v>10.199999999999999</v>
      </c>
      <c r="B362" s="28">
        <v>53981</v>
      </c>
    </row>
    <row r="363" spans="1:2" x14ac:dyDescent="0.3">
      <c r="A363" s="30">
        <v>1.6</v>
      </c>
      <c r="B363" s="31">
        <v>34343</v>
      </c>
    </row>
    <row r="364" spans="1:2" x14ac:dyDescent="0.3">
      <c r="A364" s="27">
        <v>3.7</v>
      </c>
      <c r="B364" s="28">
        <v>33730</v>
      </c>
    </row>
    <row r="365" spans="1:2" x14ac:dyDescent="0.3">
      <c r="A365" s="30">
        <v>7.8</v>
      </c>
      <c r="B365" s="31">
        <v>49585</v>
      </c>
    </row>
    <row r="366" spans="1:2" x14ac:dyDescent="0.3">
      <c r="A366" s="27">
        <v>7</v>
      </c>
      <c r="B366" s="28">
        <v>47866</v>
      </c>
    </row>
    <row r="367" spans="1:2" x14ac:dyDescent="0.3">
      <c r="A367" s="30">
        <v>10.1</v>
      </c>
      <c r="B367" s="31">
        <v>48364</v>
      </c>
    </row>
    <row r="368" spans="1:2" x14ac:dyDescent="0.3">
      <c r="A368" s="27">
        <v>7.1</v>
      </c>
      <c r="B368" s="28">
        <v>46454</v>
      </c>
    </row>
    <row r="369" spans="1:2" x14ac:dyDescent="0.3">
      <c r="A369" s="30">
        <v>3.8</v>
      </c>
      <c r="B369" s="31">
        <v>34892</v>
      </c>
    </row>
    <row r="370" spans="1:2" x14ac:dyDescent="0.3">
      <c r="A370" s="27">
        <v>10.1</v>
      </c>
      <c r="B370" s="28">
        <v>61111</v>
      </c>
    </row>
    <row r="371" spans="1:2" x14ac:dyDescent="0.3">
      <c r="A371" s="30">
        <v>10.4</v>
      </c>
      <c r="B371" s="31">
        <v>56505</v>
      </c>
    </row>
    <row r="372" spans="1:2" x14ac:dyDescent="0.3">
      <c r="A372" s="27">
        <v>3</v>
      </c>
      <c r="B372" s="28">
        <v>38497</v>
      </c>
    </row>
    <row r="373" spans="1:2" x14ac:dyDescent="0.3">
      <c r="A373" s="30">
        <v>4</v>
      </c>
      <c r="B373" s="31">
        <v>35041</v>
      </c>
    </row>
    <row r="374" spans="1:2" x14ac:dyDescent="0.3">
      <c r="A374" s="27">
        <v>7.5</v>
      </c>
      <c r="B374" s="28">
        <v>44609</v>
      </c>
    </row>
    <row r="375" spans="1:2" x14ac:dyDescent="0.3">
      <c r="A375" s="30">
        <v>1</v>
      </c>
      <c r="B375" s="31">
        <v>35005</v>
      </c>
    </row>
    <row r="376" spans="1:2" x14ac:dyDescent="0.3">
      <c r="A376" s="27">
        <v>9</v>
      </c>
      <c r="B376" s="28">
        <v>51433</v>
      </c>
    </row>
    <row r="377" spans="1:2" x14ac:dyDescent="0.3">
      <c r="A377" s="30">
        <v>5.7</v>
      </c>
      <c r="B377" s="31">
        <v>49171</v>
      </c>
    </row>
    <row r="378" spans="1:2" x14ac:dyDescent="0.3">
      <c r="A378" s="27">
        <v>1.3</v>
      </c>
      <c r="B378" s="28">
        <v>32269</v>
      </c>
    </row>
    <row r="379" spans="1:2" x14ac:dyDescent="0.3">
      <c r="A379" s="30">
        <v>1.4</v>
      </c>
      <c r="B379" s="31">
        <v>38465</v>
      </c>
    </row>
    <row r="380" spans="1:2" x14ac:dyDescent="0.3">
      <c r="A380" s="27">
        <v>3.7</v>
      </c>
      <c r="B380" s="28">
        <v>46892</v>
      </c>
    </row>
    <row r="381" spans="1:2" x14ac:dyDescent="0.3">
      <c r="A381" s="30">
        <v>9.5</v>
      </c>
      <c r="B381" s="31">
        <v>43867</v>
      </c>
    </row>
    <row r="382" spans="1:2" x14ac:dyDescent="0.3">
      <c r="A382" s="27">
        <v>3.4</v>
      </c>
      <c r="B382" s="28">
        <v>36888</v>
      </c>
    </row>
    <row r="383" spans="1:2" x14ac:dyDescent="0.3">
      <c r="A383" s="30">
        <v>3.7</v>
      </c>
      <c r="B383" s="31">
        <v>43815</v>
      </c>
    </row>
    <row r="384" spans="1:2" x14ac:dyDescent="0.3">
      <c r="A384" s="27">
        <v>3</v>
      </c>
      <c r="B384" s="28">
        <v>31338</v>
      </c>
    </row>
    <row r="385" spans="1:2" x14ac:dyDescent="0.3">
      <c r="A385" s="30">
        <v>14.4</v>
      </c>
      <c r="B385" s="31">
        <v>60860</v>
      </c>
    </row>
    <row r="386" spans="1:2" x14ac:dyDescent="0.3">
      <c r="A386" s="27">
        <v>0.4</v>
      </c>
      <c r="B386" s="28">
        <v>31737</v>
      </c>
    </row>
    <row r="387" spans="1:2" x14ac:dyDescent="0.3">
      <c r="A387" s="30">
        <v>1</v>
      </c>
      <c r="B387" s="31">
        <v>34028</v>
      </c>
    </row>
    <row r="388" spans="1:2" x14ac:dyDescent="0.3">
      <c r="A388" s="27">
        <v>6.2</v>
      </c>
      <c r="B388" s="28">
        <v>39844</v>
      </c>
    </row>
    <row r="389" spans="1:2" x14ac:dyDescent="0.3">
      <c r="A389" s="30">
        <v>3.6</v>
      </c>
      <c r="B389" s="31">
        <v>38949</v>
      </c>
    </row>
    <row r="390" spans="1:2" x14ac:dyDescent="0.3">
      <c r="A390" s="27">
        <v>11.7</v>
      </c>
      <c r="B390" s="28">
        <v>55158</v>
      </c>
    </row>
    <row r="391" spans="1:2" x14ac:dyDescent="0.3">
      <c r="A391" s="30">
        <v>9</v>
      </c>
      <c r="B391" s="31">
        <v>54665</v>
      </c>
    </row>
    <row r="392" spans="1:2" x14ac:dyDescent="0.3">
      <c r="A392" s="27">
        <v>14.2</v>
      </c>
      <c r="B392" s="28">
        <v>60922</v>
      </c>
    </row>
    <row r="393" spans="1:2" x14ac:dyDescent="0.3">
      <c r="A393" s="30">
        <v>5.6</v>
      </c>
      <c r="B393" s="31">
        <v>58507</v>
      </c>
    </row>
    <row r="394" spans="1:2" x14ac:dyDescent="0.3">
      <c r="A394" s="27">
        <v>5.9</v>
      </c>
      <c r="B394" s="28">
        <v>45775</v>
      </c>
    </row>
    <row r="395" spans="1:2" x14ac:dyDescent="0.3">
      <c r="A395" s="30">
        <v>9.9</v>
      </c>
      <c r="B395" s="31">
        <v>51511</v>
      </c>
    </row>
    <row r="396" spans="1:2" x14ac:dyDescent="0.3">
      <c r="A396" s="27">
        <v>2.5</v>
      </c>
      <c r="B396" s="28">
        <v>41578</v>
      </c>
    </row>
    <row r="397" spans="1:2" x14ac:dyDescent="0.3">
      <c r="A397" s="30">
        <v>9.8000000000000007</v>
      </c>
      <c r="B397" s="31">
        <v>50914</v>
      </c>
    </row>
    <row r="398" spans="1:2" x14ac:dyDescent="0.3">
      <c r="A398" s="27">
        <v>2.8</v>
      </c>
      <c r="B398" s="28">
        <v>37395</v>
      </c>
    </row>
    <row r="399" spans="1:2" x14ac:dyDescent="0.3">
      <c r="A399" s="30">
        <v>3</v>
      </c>
      <c r="B399" s="31">
        <v>47822</v>
      </c>
    </row>
    <row r="400" spans="1:2" x14ac:dyDescent="0.3">
      <c r="A400" s="27">
        <v>2.8</v>
      </c>
      <c r="B400" s="28">
        <v>37692</v>
      </c>
    </row>
    <row r="401" spans="1:2" x14ac:dyDescent="0.3">
      <c r="A401" s="30">
        <v>0</v>
      </c>
      <c r="B401" s="31">
        <v>31756</v>
      </c>
    </row>
    <row r="402" spans="1:2" x14ac:dyDescent="0.3">
      <c r="A402" s="27">
        <v>22.7</v>
      </c>
      <c r="B402" s="28">
        <v>70724</v>
      </c>
    </row>
    <row r="403" spans="1:2" x14ac:dyDescent="0.3">
      <c r="A403" s="30">
        <v>16</v>
      </c>
      <c r="B403" s="31">
        <v>67232</v>
      </c>
    </row>
    <row r="404" spans="1:2" x14ac:dyDescent="0.3">
      <c r="A404" s="27">
        <v>8.1</v>
      </c>
      <c r="B404" s="28">
        <v>45978</v>
      </c>
    </row>
    <row r="405" spans="1:2" x14ac:dyDescent="0.3">
      <c r="A405" s="30">
        <v>1</v>
      </c>
      <c r="B405" s="31">
        <v>32055</v>
      </c>
    </row>
    <row r="406" spans="1:2" x14ac:dyDescent="0.3">
      <c r="A406" s="27">
        <v>2</v>
      </c>
      <c r="B406" s="28">
        <v>43666</v>
      </c>
    </row>
    <row r="407" spans="1:2" x14ac:dyDescent="0.3">
      <c r="A407" s="30">
        <v>11.3</v>
      </c>
      <c r="B407" s="31">
        <v>53713</v>
      </c>
    </row>
    <row r="408" spans="1:2" x14ac:dyDescent="0.3">
      <c r="A408" s="27">
        <v>8.6</v>
      </c>
      <c r="B408" s="28">
        <v>49859</v>
      </c>
    </row>
    <row r="409" spans="1:2" x14ac:dyDescent="0.3">
      <c r="A409" s="30">
        <v>5.8</v>
      </c>
      <c r="B409" s="31">
        <v>52953</v>
      </c>
    </row>
    <row r="410" spans="1:2" x14ac:dyDescent="0.3">
      <c r="A410" s="27">
        <v>17</v>
      </c>
      <c r="B410" s="28">
        <v>61931</v>
      </c>
    </row>
    <row r="411" spans="1:2" x14ac:dyDescent="0.3">
      <c r="A411" s="30">
        <v>5.4</v>
      </c>
      <c r="B411" s="31">
        <v>42732</v>
      </c>
    </row>
    <row r="412" spans="1:2" x14ac:dyDescent="0.3">
      <c r="A412" s="27">
        <v>2.7</v>
      </c>
      <c r="B412" s="28">
        <v>32863</v>
      </c>
    </row>
    <row r="413" spans="1:2" x14ac:dyDescent="0.3">
      <c r="A413" s="30">
        <v>6</v>
      </c>
      <c r="B413" s="31">
        <v>47798</v>
      </c>
    </row>
    <row r="414" spans="1:2" x14ac:dyDescent="0.3">
      <c r="A414" s="27">
        <v>10</v>
      </c>
      <c r="B414" s="28">
        <v>45671</v>
      </c>
    </row>
    <row r="415" spans="1:2" x14ac:dyDescent="0.3">
      <c r="A415" s="30">
        <v>9</v>
      </c>
      <c r="B415" s="31">
        <v>51631</v>
      </c>
    </row>
    <row r="416" spans="1:2" x14ac:dyDescent="0.3">
      <c r="A416" s="27">
        <v>3.6</v>
      </c>
      <c r="B416" s="28">
        <v>41749</v>
      </c>
    </row>
    <row r="417" spans="1:2" x14ac:dyDescent="0.3">
      <c r="A417" s="30">
        <v>5.7</v>
      </c>
      <c r="B417" s="31">
        <v>43431</v>
      </c>
    </row>
    <row r="418" spans="1:2" x14ac:dyDescent="0.3">
      <c r="A418" s="27">
        <v>9.1999999999999993</v>
      </c>
      <c r="B418" s="28">
        <v>43250</v>
      </c>
    </row>
    <row r="419" spans="1:2" x14ac:dyDescent="0.3">
      <c r="A419" s="30">
        <v>0.2</v>
      </c>
      <c r="B419" s="31">
        <v>40517</v>
      </c>
    </row>
    <row r="420" spans="1:2" x14ac:dyDescent="0.3">
      <c r="A420" s="27">
        <v>9.8000000000000007</v>
      </c>
      <c r="B420" s="28">
        <v>58640</v>
      </c>
    </row>
    <row r="421" spans="1:2" x14ac:dyDescent="0.3">
      <c r="A421" s="30">
        <v>0</v>
      </c>
      <c r="B421" s="31">
        <v>37283</v>
      </c>
    </row>
    <row r="422" spans="1:2" x14ac:dyDescent="0.3">
      <c r="A422" s="27">
        <v>4.5</v>
      </c>
      <c r="B422" s="28">
        <v>43325</v>
      </c>
    </row>
    <row r="423" spans="1:2" x14ac:dyDescent="0.3">
      <c r="A423" s="30">
        <v>0.7</v>
      </c>
      <c r="B423" s="31">
        <v>32137</v>
      </c>
    </row>
    <row r="424" spans="1:2" x14ac:dyDescent="0.3">
      <c r="A424" s="27">
        <v>6.3</v>
      </c>
      <c r="B424" s="28">
        <v>49044</v>
      </c>
    </row>
    <row r="425" spans="1:2" x14ac:dyDescent="0.3">
      <c r="A425" s="30">
        <v>1.2</v>
      </c>
      <c r="B425" s="31">
        <v>40108</v>
      </c>
    </row>
    <row r="426" spans="1:2" x14ac:dyDescent="0.3">
      <c r="A426" s="27">
        <v>5.7</v>
      </c>
      <c r="B426" s="28">
        <v>45536</v>
      </c>
    </row>
    <row r="427" spans="1:2" x14ac:dyDescent="0.3">
      <c r="A427" s="30">
        <v>5.5</v>
      </c>
      <c r="B427" s="31">
        <v>41959</v>
      </c>
    </row>
    <row r="428" spans="1:2" x14ac:dyDescent="0.3">
      <c r="A428" s="27">
        <v>4.7</v>
      </c>
      <c r="B428" s="28">
        <v>43113</v>
      </c>
    </row>
    <row r="429" spans="1:2" x14ac:dyDescent="0.3">
      <c r="A429" s="30">
        <v>10.5</v>
      </c>
      <c r="B429" s="31">
        <v>48977</v>
      </c>
    </row>
    <row r="430" spans="1:2" x14ac:dyDescent="0.3">
      <c r="A430" s="27">
        <v>11.6</v>
      </c>
      <c r="B430" s="28">
        <v>50192</v>
      </c>
    </row>
    <row r="431" spans="1:2" x14ac:dyDescent="0.3">
      <c r="A431" s="30">
        <v>9.6</v>
      </c>
      <c r="B431" s="31">
        <v>56299</v>
      </c>
    </row>
    <row r="432" spans="1:2" x14ac:dyDescent="0.3">
      <c r="A432" s="27">
        <v>2.2999999999999998</v>
      </c>
      <c r="B432" s="28">
        <v>46052</v>
      </c>
    </row>
    <row r="433" spans="1:2" x14ac:dyDescent="0.3">
      <c r="A433" s="30">
        <v>2.9</v>
      </c>
      <c r="B433" s="31">
        <v>39526</v>
      </c>
    </row>
    <row r="434" spans="1:2" x14ac:dyDescent="0.3">
      <c r="A434" s="27">
        <v>3.1</v>
      </c>
      <c r="B434" s="28">
        <v>33887</v>
      </c>
    </row>
    <row r="435" spans="1:2" x14ac:dyDescent="0.3">
      <c r="A435" s="30">
        <v>8</v>
      </c>
      <c r="B435" s="31">
        <v>54368</v>
      </c>
    </row>
    <row r="436" spans="1:2" x14ac:dyDescent="0.3">
      <c r="A436" s="27">
        <v>3.7</v>
      </c>
      <c r="B436" s="28">
        <v>39415</v>
      </c>
    </row>
    <row r="437" spans="1:2" x14ac:dyDescent="0.3">
      <c r="A437" s="30">
        <v>5.3</v>
      </c>
      <c r="B437" s="31">
        <v>44070</v>
      </c>
    </row>
    <row r="438" spans="1:2" x14ac:dyDescent="0.3">
      <c r="A438" s="27">
        <v>1.4</v>
      </c>
      <c r="B438" s="28">
        <v>27543</v>
      </c>
    </row>
    <row r="439" spans="1:2" x14ac:dyDescent="0.3">
      <c r="A439" s="30">
        <v>2.9</v>
      </c>
      <c r="B439" s="31">
        <v>39660</v>
      </c>
    </row>
    <row r="440" spans="1:2" x14ac:dyDescent="0.3">
      <c r="A440" s="27">
        <v>16.100000000000001</v>
      </c>
      <c r="B440" s="28">
        <v>63685</v>
      </c>
    </row>
    <row r="441" spans="1:2" x14ac:dyDescent="0.3">
      <c r="A441" s="30">
        <v>5.6</v>
      </c>
      <c r="B441" s="31">
        <v>42851</v>
      </c>
    </row>
    <row r="442" spans="1:2" x14ac:dyDescent="0.3">
      <c r="A442" s="27">
        <v>1</v>
      </c>
      <c r="B442" s="28">
        <v>34736</v>
      </c>
    </row>
    <row r="443" spans="1:2" x14ac:dyDescent="0.3">
      <c r="A443" s="30">
        <v>4.8</v>
      </c>
      <c r="B443" s="31">
        <v>30822</v>
      </c>
    </row>
    <row r="444" spans="1:2" x14ac:dyDescent="0.3">
      <c r="A444" s="27">
        <v>5.6</v>
      </c>
      <c r="B444" s="28">
        <v>41742</v>
      </c>
    </row>
    <row r="445" spans="1:2" x14ac:dyDescent="0.3">
      <c r="A445" s="30">
        <v>3</v>
      </c>
      <c r="B445" s="31">
        <v>37013</v>
      </c>
    </row>
    <row r="446" spans="1:2" x14ac:dyDescent="0.3">
      <c r="A446" s="27">
        <v>13</v>
      </c>
      <c r="B446" s="28">
        <v>55689</v>
      </c>
    </row>
    <row r="447" spans="1:2" x14ac:dyDescent="0.3">
      <c r="A447" s="30">
        <v>8.4</v>
      </c>
      <c r="B447" s="31">
        <v>46908</v>
      </c>
    </row>
    <row r="448" spans="1:2" x14ac:dyDescent="0.3">
      <c r="A448" s="27">
        <v>7.5</v>
      </c>
      <c r="B448" s="28">
        <v>55072</v>
      </c>
    </row>
    <row r="449" spans="1:2" x14ac:dyDescent="0.3">
      <c r="A449" s="30">
        <v>0.7</v>
      </c>
      <c r="B449" s="31">
        <v>26727</v>
      </c>
    </row>
    <row r="450" spans="1:2" x14ac:dyDescent="0.3">
      <c r="A450" s="27">
        <v>2</v>
      </c>
      <c r="B450" s="28">
        <v>36897</v>
      </c>
    </row>
    <row r="451" spans="1:2" x14ac:dyDescent="0.3">
      <c r="A451" s="30">
        <v>8.6</v>
      </c>
      <c r="B451" s="31">
        <v>51447</v>
      </c>
    </row>
    <row r="452" spans="1:2" x14ac:dyDescent="0.3">
      <c r="A452" s="27">
        <v>15</v>
      </c>
      <c r="B452" s="28">
        <v>68154</v>
      </c>
    </row>
    <row r="453" spans="1:2" x14ac:dyDescent="0.3">
      <c r="A453" s="30">
        <v>10.5</v>
      </c>
      <c r="B453" s="31">
        <v>59953</v>
      </c>
    </row>
    <row r="454" spans="1:2" x14ac:dyDescent="0.3">
      <c r="A454" s="27">
        <v>5.9</v>
      </c>
      <c r="B454" s="28">
        <v>46945</v>
      </c>
    </row>
    <row r="455" spans="1:2" x14ac:dyDescent="0.3">
      <c r="A455" s="30">
        <v>2.4</v>
      </c>
      <c r="B455" s="31">
        <v>40841</v>
      </c>
    </row>
    <row r="456" spans="1:2" x14ac:dyDescent="0.3">
      <c r="A456" s="27">
        <v>9.4</v>
      </c>
      <c r="B456" s="28">
        <v>53953</v>
      </c>
    </row>
    <row r="457" spans="1:2" x14ac:dyDescent="0.3">
      <c r="A457" s="30">
        <v>3.1</v>
      </c>
      <c r="B457" s="31">
        <v>35943</v>
      </c>
    </row>
    <row r="458" spans="1:2" x14ac:dyDescent="0.3">
      <c r="A458" s="27">
        <v>8.3000000000000007</v>
      </c>
      <c r="B458" s="28">
        <v>46426</v>
      </c>
    </row>
    <row r="459" spans="1:2" x14ac:dyDescent="0.3">
      <c r="A459" s="30">
        <v>1</v>
      </c>
      <c r="B459" s="31">
        <v>43407</v>
      </c>
    </row>
    <row r="460" spans="1:2" x14ac:dyDescent="0.3">
      <c r="A460" s="27">
        <v>7.5</v>
      </c>
      <c r="B460" s="28">
        <v>50223</v>
      </c>
    </row>
    <row r="461" spans="1:2" x14ac:dyDescent="0.3">
      <c r="A461" s="30">
        <v>0</v>
      </c>
      <c r="B461" s="31">
        <v>27527</v>
      </c>
    </row>
    <row r="462" spans="1:2" x14ac:dyDescent="0.3">
      <c r="A462" s="27">
        <v>2.9</v>
      </c>
      <c r="B462" s="28">
        <v>53159</v>
      </c>
    </row>
    <row r="463" spans="1:2" x14ac:dyDescent="0.3">
      <c r="A463" s="30">
        <v>3.2</v>
      </c>
      <c r="B463" s="31">
        <v>41963</v>
      </c>
    </row>
    <row r="464" spans="1:2" x14ac:dyDescent="0.3">
      <c r="A464" s="27">
        <v>0.9</v>
      </c>
      <c r="B464" s="28">
        <v>27453</v>
      </c>
    </row>
    <row r="465" spans="1:2" x14ac:dyDescent="0.3">
      <c r="A465" s="30">
        <v>6.3</v>
      </c>
      <c r="B465" s="31">
        <v>45832</v>
      </c>
    </row>
    <row r="466" spans="1:2" x14ac:dyDescent="0.3">
      <c r="A466" s="27">
        <v>9.8000000000000007</v>
      </c>
      <c r="B466" s="28">
        <v>57993</v>
      </c>
    </row>
    <row r="467" spans="1:2" x14ac:dyDescent="0.3">
      <c r="A467" s="30">
        <v>2.6</v>
      </c>
      <c r="B467" s="31">
        <v>36715</v>
      </c>
    </row>
    <row r="468" spans="1:2" x14ac:dyDescent="0.3">
      <c r="A468" s="27">
        <v>1</v>
      </c>
      <c r="B468" s="28">
        <v>30740</v>
      </c>
    </row>
    <row r="469" spans="1:2" x14ac:dyDescent="0.3">
      <c r="A469" s="30">
        <v>0.9</v>
      </c>
      <c r="B469" s="31">
        <v>38054</v>
      </c>
    </row>
    <row r="470" spans="1:2" x14ac:dyDescent="0.3">
      <c r="A470" s="27">
        <v>0</v>
      </c>
      <c r="B470" s="28">
        <v>37883</v>
      </c>
    </row>
    <row r="471" spans="1:2" x14ac:dyDescent="0.3">
      <c r="A471" s="30">
        <v>0</v>
      </c>
      <c r="B471" s="31">
        <v>23105</v>
      </c>
    </row>
    <row r="472" spans="1:2" x14ac:dyDescent="0.3">
      <c r="A472" s="27">
        <v>7.2</v>
      </c>
      <c r="B472" s="28">
        <v>46400</v>
      </c>
    </row>
    <row r="473" spans="1:2" x14ac:dyDescent="0.3">
      <c r="A473" s="30">
        <v>1.6</v>
      </c>
      <c r="B473" s="31">
        <v>32930</v>
      </c>
    </row>
    <row r="474" spans="1:2" x14ac:dyDescent="0.3">
      <c r="A474" s="27">
        <v>0.4</v>
      </c>
      <c r="B474" s="28">
        <v>41202</v>
      </c>
    </row>
    <row r="475" spans="1:2" x14ac:dyDescent="0.3">
      <c r="A475" s="30">
        <v>9.5</v>
      </c>
      <c r="B475" s="31">
        <v>45425</v>
      </c>
    </row>
    <row r="476" spans="1:2" x14ac:dyDescent="0.3">
      <c r="A476" s="27">
        <v>4.9000000000000004</v>
      </c>
      <c r="B476" s="28">
        <v>42809</v>
      </c>
    </row>
    <row r="477" spans="1:2" x14ac:dyDescent="0.3">
      <c r="A477" s="30">
        <v>13.3</v>
      </c>
      <c r="B477" s="31">
        <v>54733</v>
      </c>
    </row>
    <row r="478" spans="1:2" x14ac:dyDescent="0.3">
      <c r="A478" s="27">
        <v>5</v>
      </c>
      <c r="B478" s="28">
        <v>46959</v>
      </c>
    </row>
    <row r="479" spans="1:2" x14ac:dyDescent="0.3">
      <c r="A479" s="30">
        <v>5.6</v>
      </c>
      <c r="B479" s="31">
        <v>45323</v>
      </c>
    </row>
    <row r="480" spans="1:2" x14ac:dyDescent="0.3">
      <c r="A480" s="27">
        <v>10.199999999999999</v>
      </c>
      <c r="B480" s="28">
        <v>51143</v>
      </c>
    </row>
    <row r="481" spans="1:2" x14ac:dyDescent="0.3">
      <c r="A481" s="30">
        <v>9.1999999999999993</v>
      </c>
      <c r="B481" s="31">
        <v>57453</v>
      </c>
    </row>
    <row r="482" spans="1:2" x14ac:dyDescent="0.3">
      <c r="A482" s="27">
        <v>11</v>
      </c>
      <c r="B482" s="28">
        <v>59754</v>
      </c>
    </row>
    <row r="483" spans="1:2" x14ac:dyDescent="0.3">
      <c r="A483" s="30">
        <v>1.2</v>
      </c>
      <c r="B483" s="31">
        <v>29769</v>
      </c>
    </row>
    <row r="484" spans="1:2" x14ac:dyDescent="0.3">
      <c r="A484" s="27">
        <v>6.3</v>
      </c>
      <c r="B484" s="28">
        <v>44886</v>
      </c>
    </row>
    <row r="485" spans="1:2" x14ac:dyDescent="0.3">
      <c r="A485" s="30">
        <v>5.7</v>
      </c>
      <c r="B485" s="31">
        <v>41692</v>
      </c>
    </row>
    <row r="486" spans="1:2" x14ac:dyDescent="0.3">
      <c r="A486" s="27">
        <v>5.6</v>
      </c>
      <c r="B486" s="28">
        <v>49383</v>
      </c>
    </row>
    <row r="487" spans="1:2" x14ac:dyDescent="0.3">
      <c r="A487" s="30">
        <v>9.4</v>
      </c>
      <c r="B487" s="31">
        <v>51338</v>
      </c>
    </row>
    <row r="488" spans="1:2" x14ac:dyDescent="0.3">
      <c r="A488" s="27">
        <v>9.3000000000000007</v>
      </c>
      <c r="B488" s="28">
        <v>59429</v>
      </c>
    </row>
    <row r="489" spans="1:2" x14ac:dyDescent="0.3">
      <c r="A489" s="30">
        <v>12.9</v>
      </c>
      <c r="B489" s="31">
        <v>52612</v>
      </c>
    </row>
    <row r="490" spans="1:2" x14ac:dyDescent="0.3">
      <c r="A490" s="27">
        <v>4.2</v>
      </c>
      <c r="B490" s="28">
        <v>40688</v>
      </c>
    </row>
    <row r="491" spans="1:2" x14ac:dyDescent="0.3">
      <c r="A491" s="30">
        <v>5.5</v>
      </c>
      <c r="B491" s="31">
        <v>42648</v>
      </c>
    </row>
    <row r="492" spans="1:2" x14ac:dyDescent="0.3">
      <c r="A492" s="27">
        <v>5.3</v>
      </c>
      <c r="B492" s="28">
        <v>42772</v>
      </c>
    </row>
    <row r="493" spans="1:2" x14ac:dyDescent="0.3">
      <c r="A493" s="30">
        <v>2.6</v>
      </c>
      <c r="B493" s="31">
        <v>34906</v>
      </c>
    </row>
    <row r="494" spans="1:2" x14ac:dyDescent="0.3">
      <c r="A494" s="27">
        <v>10.1</v>
      </c>
      <c r="B494" s="28">
        <v>52262</v>
      </c>
    </row>
    <row r="495" spans="1:2" x14ac:dyDescent="0.3">
      <c r="A495" s="30">
        <v>2.2000000000000002</v>
      </c>
      <c r="B495" s="31">
        <v>42562</v>
      </c>
    </row>
    <row r="496" spans="1:2" x14ac:dyDescent="0.3">
      <c r="A496" s="27">
        <v>11.4</v>
      </c>
      <c r="B496" s="28">
        <v>58165</v>
      </c>
    </row>
    <row r="497" spans="1:2" x14ac:dyDescent="0.3">
      <c r="A497" s="30">
        <v>7.8</v>
      </c>
      <c r="B497" s="31">
        <v>44064</v>
      </c>
    </row>
    <row r="498" spans="1:2" x14ac:dyDescent="0.3">
      <c r="A498" s="27">
        <v>1</v>
      </c>
      <c r="B498" s="28">
        <v>29755</v>
      </c>
    </row>
    <row r="499" spans="1:2" x14ac:dyDescent="0.3">
      <c r="A499" s="30">
        <v>0.5</v>
      </c>
      <c r="B499" s="31">
        <v>31276</v>
      </c>
    </row>
    <row r="500" spans="1:2" x14ac:dyDescent="0.3">
      <c r="A500" s="27">
        <v>2.8</v>
      </c>
      <c r="B500" s="28">
        <v>32544</v>
      </c>
    </row>
    <row r="501" spans="1:2" x14ac:dyDescent="0.3">
      <c r="A501" s="30">
        <v>3.2</v>
      </c>
      <c r="B501" s="31">
        <v>38384</v>
      </c>
    </row>
    <row r="502" spans="1:2" x14ac:dyDescent="0.3">
      <c r="A502" s="27">
        <v>10.9</v>
      </c>
      <c r="B502" s="28">
        <v>50900</v>
      </c>
    </row>
    <row r="503" spans="1:2" x14ac:dyDescent="0.3">
      <c r="A503" s="30">
        <v>5.0999999999999996</v>
      </c>
      <c r="B503" s="31">
        <v>52268</v>
      </c>
    </row>
    <row r="504" spans="1:2" x14ac:dyDescent="0.3">
      <c r="A504" s="27">
        <v>14.3</v>
      </c>
      <c r="B504" s="28">
        <v>55698</v>
      </c>
    </row>
    <row r="505" spans="1:2" x14ac:dyDescent="0.3">
      <c r="A505" s="30">
        <v>4.9000000000000004</v>
      </c>
      <c r="B505" s="31">
        <v>44863</v>
      </c>
    </row>
    <row r="506" spans="1:2" x14ac:dyDescent="0.3">
      <c r="A506" s="27">
        <v>7.1</v>
      </c>
      <c r="B506" s="28">
        <v>48832</v>
      </c>
    </row>
    <row r="507" spans="1:2" x14ac:dyDescent="0.3">
      <c r="A507" s="30">
        <v>9.9</v>
      </c>
      <c r="B507" s="31">
        <v>58042</v>
      </c>
    </row>
    <row r="508" spans="1:2" x14ac:dyDescent="0.3">
      <c r="A508" s="27">
        <v>1.9</v>
      </c>
      <c r="B508" s="28">
        <v>36412</v>
      </c>
    </row>
    <row r="509" spans="1:2" x14ac:dyDescent="0.3">
      <c r="A509" s="30">
        <v>5.7</v>
      </c>
      <c r="B509" s="31">
        <v>47126</v>
      </c>
    </row>
    <row r="510" spans="1:2" x14ac:dyDescent="0.3">
      <c r="A510" s="27">
        <v>6</v>
      </c>
      <c r="B510" s="28">
        <v>49568</v>
      </c>
    </row>
    <row r="511" spans="1:2" x14ac:dyDescent="0.3">
      <c r="A511" s="30">
        <v>7.1</v>
      </c>
      <c r="B511" s="31">
        <v>42496</v>
      </c>
    </row>
    <row r="512" spans="1:2" x14ac:dyDescent="0.3">
      <c r="A512" s="27">
        <v>0.2</v>
      </c>
      <c r="B512" s="28">
        <v>35938</v>
      </c>
    </row>
    <row r="513" spans="1:2" x14ac:dyDescent="0.3">
      <c r="A513" s="30">
        <v>0.9</v>
      </c>
      <c r="B513" s="31">
        <v>30868</v>
      </c>
    </row>
    <row r="514" spans="1:2" x14ac:dyDescent="0.3">
      <c r="A514" s="27">
        <v>16.5</v>
      </c>
      <c r="B514" s="28">
        <v>67313</v>
      </c>
    </row>
    <row r="515" spans="1:2" x14ac:dyDescent="0.3">
      <c r="A515" s="30">
        <v>2.8</v>
      </c>
      <c r="B515" s="31">
        <v>46406</v>
      </c>
    </row>
    <row r="516" spans="1:2" x14ac:dyDescent="0.3">
      <c r="A516" s="27">
        <v>4.0999999999999996</v>
      </c>
      <c r="B516" s="28">
        <v>39520</v>
      </c>
    </row>
    <row r="517" spans="1:2" x14ac:dyDescent="0.3">
      <c r="A517" s="30">
        <v>8.8000000000000007</v>
      </c>
      <c r="B517" s="31">
        <v>50992</v>
      </c>
    </row>
    <row r="518" spans="1:2" x14ac:dyDescent="0.3">
      <c r="A518" s="27">
        <v>12.1</v>
      </c>
      <c r="B518" s="28">
        <v>49997</v>
      </c>
    </row>
    <row r="519" spans="1:2" x14ac:dyDescent="0.3">
      <c r="A519" s="30">
        <v>1.5</v>
      </c>
      <c r="B519" s="31">
        <v>33021</v>
      </c>
    </row>
    <row r="520" spans="1:2" x14ac:dyDescent="0.3">
      <c r="A520" s="27">
        <v>3.4</v>
      </c>
      <c r="B520" s="28">
        <v>25788</v>
      </c>
    </row>
    <row r="521" spans="1:2" x14ac:dyDescent="0.3">
      <c r="A521" s="30">
        <v>8.5</v>
      </c>
      <c r="B521" s="31">
        <v>59050</v>
      </c>
    </row>
    <row r="522" spans="1:2" x14ac:dyDescent="0.3">
      <c r="A522" s="27">
        <v>6.3</v>
      </c>
      <c r="B522" s="28">
        <v>48117</v>
      </c>
    </row>
    <row r="523" spans="1:2" x14ac:dyDescent="0.3">
      <c r="A523" s="30">
        <v>4.5999999999999996</v>
      </c>
      <c r="B523" s="31">
        <v>39466</v>
      </c>
    </row>
    <row r="524" spans="1:2" x14ac:dyDescent="0.3">
      <c r="A524" s="27">
        <v>5.7</v>
      </c>
      <c r="B524" s="28">
        <v>49154</v>
      </c>
    </row>
    <row r="525" spans="1:2" x14ac:dyDescent="0.3">
      <c r="A525" s="30">
        <v>3.8</v>
      </c>
      <c r="B525" s="31">
        <v>49804</v>
      </c>
    </row>
    <row r="526" spans="1:2" x14ac:dyDescent="0.3">
      <c r="A526" s="27">
        <v>7.2</v>
      </c>
      <c r="B526" s="28">
        <v>50878</v>
      </c>
    </row>
    <row r="527" spans="1:2" x14ac:dyDescent="0.3">
      <c r="A527" s="30">
        <v>10.7</v>
      </c>
      <c r="B527" s="31">
        <v>61561</v>
      </c>
    </row>
    <row r="528" spans="1:2" x14ac:dyDescent="0.3">
      <c r="A528" s="27">
        <v>2.8</v>
      </c>
      <c r="B528" s="28">
        <v>38720</v>
      </c>
    </row>
    <row r="529" spans="1:2" x14ac:dyDescent="0.3">
      <c r="A529" s="30">
        <v>10.6</v>
      </c>
      <c r="B529" s="31">
        <v>48792</v>
      </c>
    </row>
    <row r="530" spans="1:2" x14ac:dyDescent="0.3">
      <c r="A530" s="27">
        <v>15.2</v>
      </c>
      <c r="B530" s="28">
        <v>61188</v>
      </c>
    </row>
    <row r="531" spans="1:2" x14ac:dyDescent="0.3">
      <c r="A531" s="30">
        <v>12.9</v>
      </c>
      <c r="B531" s="31">
        <v>50274</v>
      </c>
    </row>
    <row r="532" spans="1:2" x14ac:dyDescent="0.3">
      <c r="A532" s="27">
        <v>0</v>
      </c>
      <c r="B532" s="28">
        <v>34765</v>
      </c>
    </row>
    <row r="533" spans="1:2" x14ac:dyDescent="0.3">
      <c r="A533" s="30">
        <v>1</v>
      </c>
      <c r="B533" s="31">
        <v>31842</v>
      </c>
    </row>
    <row r="534" spans="1:2" x14ac:dyDescent="0.3">
      <c r="A534" s="27">
        <v>13.1</v>
      </c>
      <c r="B534" s="28">
        <v>57093</v>
      </c>
    </row>
    <row r="535" spans="1:2" x14ac:dyDescent="0.3">
      <c r="A535" s="30">
        <v>0.8</v>
      </c>
      <c r="B535" s="31">
        <v>31061</v>
      </c>
    </row>
    <row r="536" spans="1:2" x14ac:dyDescent="0.3">
      <c r="A536" s="27">
        <v>1.7</v>
      </c>
      <c r="B536" s="28">
        <v>33826</v>
      </c>
    </row>
    <row r="537" spans="1:2" x14ac:dyDescent="0.3">
      <c r="A537" s="30">
        <v>5.3</v>
      </c>
      <c r="B537" s="31">
        <v>39203</v>
      </c>
    </row>
    <row r="538" spans="1:2" x14ac:dyDescent="0.3">
      <c r="A538" s="27">
        <v>4.8</v>
      </c>
      <c r="B538" s="28">
        <v>37419</v>
      </c>
    </row>
    <row r="539" spans="1:2" x14ac:dyDescent="0.3">
      <c r="A539" s="30">
        <v>2.6</v>
      </c>
      <c r="B539" s="31">
        <v>36185</v>
      </c>
    </row>
    <row r="540" spans="1:2" x14ac:dyDescent="0.3">
      <c r="A540" s="27">
        <v>13.5</v>
      </c>
      <c r="B540" s="28">
        <v>59121</v>
      </c>
    </row>
    <row r="541" spans="1:2" x14ac:dyDescent="0.3">
      <c r="A541" s="30">
        <v>0</v>
      </c>
      <c r="B541" s="31">
        <v>34892</v>
      </c>
    </row>
    <row r="542" spans="1:2" x14ac:dyDescent="0.3">
      <c r="A542" s="27">
        <v>8.8000000000000007</v>
      </c>
      <c r="B542" s="28">
        <v>48946</v>
      </c>
    </row>
    <row r="543" spans="1:2" x14ac:dyDescent="0.3">
      <c r="A543" s="30">
        <v>17.2</v>
      </c>
      <c r="B543" s="31">
        <v>68137</v>
      </c>
    </row>
    <row r="544" spans="1:2" x14ac:dyDescent="0.3">
      <c r="A544" s="27">
        <v>5</v>
      </c>
      <c r="B544" s="28">
        <v>50725</v>
      </c>
    </row>
    <row r="545" spans="1:2" x14ac:dyDescent="0.3">
      <c r="A545" s="30">
        <v>0.4</v>
      </c>
      <c r="B545" s="31">
        <v>35438</v>
      </c>
    </row>
    <row r="546" spans="1:2" x14ac:dyDescent="0.3">
      <c r="A546" s="27">
        <v>6.9</v>
      </c>
      <c r="B546" s="28">
        <v>41033</v>
      </c>
    </row>
    <row r="547" spans="1:2" x14ac:dyDescent="0.3">
      <c r="A547" s="30">
        <v>0</v>
      </c>
      <c r="B547" s="31">
        <v>30612</v>
      </c>
    </row>
    <row r="548" spans="1:2" x14ac:dyDescent="0.3">
      <c r="A548" s="27">
        <v>11.4</v>
      </c>
      <c r="B548" s="28">
        <v>55031</v>
      </c>
    </row>
    <row r="549" spans="1:2" x14ac:dyDescent="0.3">
      <c r="A549" s="30">
        <v>11.1</v>
      </c>
      <c r="B549" s="31">
        <v>67197</v>
      </c>
    </row>
    <row r="550" spans="1:2" x14ac:dyDescent="0.3">
      <c r="A550" s="27">
        <v>2.5</v>
      </c>
      <c r="B550" s="28">
        <v>36766</v>
      </c>
    </row>
    <row r="551" spans="1:2" x14ac:dyDescent="0.3">
      <c r="A551" s="30">
        <v>23</v>
      </c>
      <c r="B551" s="31">
        <v>72528</v>
      </c>
    </row>
    <row r="552" spans="1:2" x14ac:dyDescent="0.3">
      <c r="A552" s="27">
        <v>13</v>
      </c>
      <c r="B552" s="28">
        <v>57060</v>
      </c>
    </row>
    <row r="553" spans="1:2" x14ac:dyDescent="0.3">
      <c r="A553" s="30">
        <v>3.2</v>
      </c>
      <c r="B553" s="31">
        <v>39447</v>
      </c>
    </row>
    <row r="554" spans="1:2" x14ac:dyDescent="0.3">
      <c r="A554" s="27">
        <v>12.8</v>
      </c>
      <c r="B554" s="28">
        <v>61497</v>
      </c>
    </row>
    <row r="555" spans="1:2" x14ac:dyDescent="0.3">
      <c r="A555" s="30">
        <v>0.9</v>
      </c>
      <c r="B555" s="31">
        <v>37004</v>
      </c>
    </row>
    <row r="556" spans="1:2" x14ac:dyDescent="0.3">
      <c r="A556" s="27">
        <v>3</v>
      </c>
      <c r="B556" s="28">
        <v>35466</v>
      </c>
    </row>
    <row r="557" spans="1:2" x14ac:dyDescent="0.3">
      <c r="A557" s="30">
        <v>3.3</v>
      </c>
      <c r="B557" s="31">
        <v>36954</v>
      </c>
    </row>
    <row r="558" spans="1:2" x14ac:dyDescent="0.3">
      <c r="A558" s="27">
        <v>6</v>
      </c>
      <c r="B558" s="28">
        <v>40343</v>
      </c>
    </row>
    <row r="559" spans="1:2" x14ac:dyDescent="0.3">
      <c r="A559" s="30">
        <v>7.2</v>
      </c>
      <c r="B559" s="31">
        <v>52587</v>
      </c>
    </row>
    <row r="560" spans="1:2" x14ac:dyDescent="0.3">
      <c r="A560" s="27">
        <v>3.8</v>
      </c>
      <c r="B560" s="28">
        <v>40330</v>
      </c>
    </row>
    <row r="561" spans="1:2" x14ac:dyDescent="0.3">
      <c r="A561" s="30">
        <v>9.4</v>
      </c>
      <c r="B561" s="31">
        <v>53968</v>
      </c>
    </row>
    <row r="562" spans="1:2" x14ac:dyDescent="0.3">
      <c r="A562" s="27">
        <v>7</v>
      </c>
      <c r="B562" s="28">
        <v>36670</v>
      </c>
    </row>
    <row r="563" spans="1:2" x14ac:dyDescent="0.3">
      <c r="A563" s="30">
        <v>10.199999999999999</v>
      </c>
      <c r="B563" s="31">
        <v>48786</v>
      </c>
    </row>
    <row r="564" spans="1:2" x14ac:dyDescent="0.3">
      <c r="A564" s="27">
        <v>2.9</v>
      </c>
      <c r="B564" s="28">
        <v>48448</v>
      </c>
    </row>
    <row r="565" spans="1:2" x14ac:dyDescent="0.3">
      <c r="A565" s="30">
        <v>1.1000000000000001</v>
      </c>
      <c r="B565" s="31">
        <v>37842</v>
      </c>
    </row>
    <row r="566" spans="1:2" x14ac:dyDescent="0.3">
      <c r="A566" s="27">
        <v>7.7</v>
      </c>
      <c r="B566" s="28">
        <v>50540</v>
      </c>
    </row>
    <row r="567" spans="1:2" x14ac:dyDescent="0.3">
      <c r="A567" s="30">
        <v>0</v>
      </c>
      <c r="B567" s="31">
        <v>33144</v>
      </c>
    </row>
    <row r="568" spans="1:2" x14ac:dyDescent="0.3">
      <c r="A568" s="27">
        <v>1.3</v>
      </c>
      <c r="B568" s="28">
        <v>36603</v>
      </c>
    </row>
    <row r="569" spans="1:2" x14ac:dyDescent="0.3">
      <c r="A569" s="30">
        <v>7.4</v>
      </c>
      <c r="B569" s="31">
        <v>49848</v>
      </c>
    </row>
    <row r="570" spans="1:2" x14ac:dyDescent="0.3">
      <c r="A570" s="27">
        <v>17</v>
      </c>
      <c r="B570" s="28">
        <v>70942</v>
      </c>
    </row>
    <row r="571" spans="1:2" x14ac:dyDescent="0.3">
      <c r="A571" s="30">
        <v>1</v>
      </c>
      <c r="B571" s="31">
        <v>35501</v>
      </c>
    </row>
    <row r="572" spans="1:2" x14ac:dyDescent="0.3">
      <c r="A572" s="27">
        <v>12.8</v>
      </c>
      <c r="B572" s="28">
        <v>54482</v>
      </c>
    </row>
    <row r="573" spans="1:2" x14ac:dyDescent="0.3">
      <c r="A573" s="30">
        <v>9</v>
      </c>
      <c r="B573" s="31">
        <v>45157</v>
      </c>
    </row>
    <row r="574" spans="1:2" x14ac:dyDescent="0.3">
      <c r="A574" s="27">
        <v>3.3</v>
      </c>
      <c r="B574" s="28">
        <v>40424</v>
      </c>
    </row>
    <row r="575" spans="1:2" x14ac:dyDescent="0.3">
      <c r="A575" s="30">
        <v>11.2</v>
      </c>
      <c r="B575" s="31">
        <v>51038</v>
      </c>
    </row>
    <row r="576" spans="1:2" x14ac:dyDescent="0.3">
      <c r="A576" s="27">
        <v>9.3000000000000007</v>
      </c>
      <c r="B576" s="28">
        <v>59945</v>
      </c>
    </row>
    <row r="577" spans="1:2" x14ac:dyDescent="0.3">
      <c r="A577" s="30">
        <v>10.199999999999999</v>
      </c>
      <c r="B577" s="31">
        <v>54804</v>
      </c>
    </row>
    <row r="578" spans="1:2" x14ac:dyDescent="0.3">
      <c r="A578" s="27">
        <v>8.8000000000000007</v>
      </c>
      <c r="B578" s="28">
        <v>41424</v>
      </c>
    </row>
    <row r="579" spans="1:2" x14ac:dyDescent="0.3">
      <c r="A579" s="30">
        <v>4</v>
      </c>
      <c r="B579" s="31">
        <v>40911</v>
      </c>
    </row>
    <row r="580" spans="1:2" x14ac:dyDescent="0.3">
      <c r="A580" s="27">
        <v>6.6</v>
      </c>
      <c r="B580" s="28">
        <v>46119</v>
      </c>
    </row>
    <row r="581" spans="1:2" x14ac:dyDescent="0.3">
      <c r="A581" s="30">
        <v>12</v>
      </c>
      <c r="B581" s="31">
        <v>62506</v>
      </c>
    </row>
    <row r="582" spans="1:2" x14ac:dyDescent="0.3">
      <c r="A582" s="27">
        <v>0.6</v>
      </c>
      <c r="B582" s="28">
        <v>35383</v>
      </c>
    </row>
    <row r="583" spans="1:2" x14ac:dyDescent="0.3">
      <c r="A583" s="30">
        <v>14.5</v>
      </c>
      <c r="B583" s="31">
        <v>65615</v>
      </c>
    </row>
    <row r="584" spans="1:2" x14ac:dyDescent="0.3">
      <c r="A584" s="27">
        <v>2.6</v>
      </c>
      <c r="B584" s="28">
        <v>42995</v>
      </c>
    </row>
    <row r="585" spans="1:2" x14ac:dyDescent="0.3">
      <c r="A585" s="30">
        <v>9.8000000000000007</v>
      </c>
      <c r="B585" s="31">
        <v>53579</v>
      </c>
    </row>
    <row r="586" spans="1:2" x14ac:dyDescent="0.3">
      <c r="A586" s="27">
        <v>10.5</v>
      </c>
      <c r="B586" s="28">
        <v>54731</v>
      </c>
    </row>
    <row r="587" spans="1:2" x14ac:dyDescent="0.3">
      <c r="A587" s="30">
        <v>6.5</v>
      </c>
      <c r="B587" s="31">
        <v>44964</v>
      </c>
    </row>
    <row r="588" spans="1:2" x14ac:dyDescent="0.3">
      <c r="A588" s="27">
        <v>2.2999999999999998</v>
      </c>
      <c r="B588" s="28">
        <v>36737</v>
      </c>
    </row>
    <row r="589" spans="1:2" x14ac:dyDescent="0.3">
      <c r="A589" s="30">
        <v>3.4</v>
      </c>
      <c r="B589" s="31">
        <v>37768</v>
      </c>
    </row>
    <row r="590" spans="1:2" x14ac:dyDescent="0.3">
      <c r="A590" s="27">
        <v>8.6</v>
      </c>
      <c r="B590" s="28">
        <v>47378</v>
      </c>
    </row>
    <row r="591" spans="1:2" x14ac:dyDescent="0.3">
      <c r="A591" s="30">
        <v>11.3</v>
      </c>
      <c r="B591" s="31">
        <v>64295</v>
      </c>
    </row>
    <row r="592" spans="1:2" x14ac:dyDescent="0.3">
      <c r="A592" s="27">
        <v>1.4</v>
      </c>
      <c r="B592" s="28">
        <v>40600</v>
      </c>
    </row>
    <row r="593" spans="1:2" x14ac:dyDescent="0.3">
      <c r="A593" s="30">
        <v>14.2</v>
      </c>
      <c r="B593" s="31">
        <v>69311</v>
      </c>
    </row>
    <row r="594" spans="1:2" x14ac:dyDescent="0.3">
      <c r="A594" s="27">
        <v>10.5</v>
      </c>
      <c r="B594" s="28">
        <v>57726</v>
      </c>
    </row>
    <row r="595" spans="1:2" x14ac:dyDescent="0.3">
      <c r="A595" s="30">
        <v>13</v>
      </c>
      <c r="B595" s="31">
        <v>52819</v>
      </c>
    </row>
    <row r="596" spans="1:2" x14ac:dyDescent="0.3">
      <c r="A596" s="27">
        <v>6.1</v>
      </c>
      <c r="B596" s="28">
        <v>41111</v>
      </c>
    </row>
    <row r="597" spans="1:2" x14ac:dyDescent="0.3">
      <c r="A597" s="30">
        <v>6.7</v>
      </c>
      <c r="B597" s="31">
        <v>39813</v>
      </c>
    </row>
    <row r="598" spans="1:2" x14ac:dyDescent="0.3">
      <c r="A598" s="27">
        <v>2</v>
      </c>
      <c r="B598" s="28">
        <v>35085</v>
      </c>
    </row>
    <row r="599" spans="1:2" x14ac:dyDescent="0.3">
      <c r="A599" s="30">
        <v>23.2</v>
      </c>
      <c r="B599" s="31">
        <v>78664</v>
      </c>
    </row>
    <row r="600" spans="1:2" x14ac:dyDescent="0.3">
      <c r="A600" s="27">
        <v>5.0999999999999996</v>
      </c>
      <c r="B600" s="28">
        <v>41191</v>
      </c>
    </row>
    <row r="601" spans="1:2" x14ac:dyDescent="0.3">
      <c r="A601" s="30">
        <v>1.7</v>
      </c>
      <c r="B601" s="31">
        <v>36872</v>
      </c>
    </row>
    <row r="602" spans="1:2" x14ac:dyDescent="0.3">
      <c r="A602" s="27">
        <v>4.2</v>
      </c>
      <c r="B602" s="28">
        <v>43048</v>
      </c>
    </row>
    <row r="603" spans="1:2" x14ac:dyDescent="0.3">
      <c r="A603" s="30">
        <v>4.5999999999999996</v>
      </c>
      <c r="B603" s="31">
        <v>37514</v>
      </c>
    </row>
    <row r="604" spans="1:2" x14ac:dyDescent="0.3">
      <c r="A604" s="27">
        <v>3.5</v>
      </c>
      <c r="B604" s="28">
        <v>38792</v>
      </c>
    </row>
    <row r="605" spans="1:2" x14ac:dyDescent="0.3">
      <c r="A605" s="30">
        <v>9</v>
      </c>
      <c r="B605" s="31">
        <v>44059</v>
      </c>
    </row>
    <row r="606" spans="1:2" x14ac:dyDescent="0.3">
      <c r="A606" s="27">
        <v>8.9</v>
      </c>
      <c r="B606" s="28">
        <v>52979</v>
      </c>
    </row>
    <row r="607" spans="1:2" x14ac:dyDescent="0.3">
      <c r="A607" s="30">
        <v>11.3</v>
      </c>
      <c r="B607" s="31">
        <v>61855</v>
      </c>
    </row>
    <row r="608" spans="1:2" x14ac:dyDescent="0.3">
      <c r="A608" s="27">
        <v>13.9</v>
      </c>
      <c r="B608" s="28">
        <v>61252</v>
      </c>
    </row>
    <row r="609" spans="1:2" x14ac:dyDescent="0.3">
      <c r="A609" s="30">
        <v>6.3</v>
      </c>
      <c r="B609" s="31">
        <v>40641</v>
      </c>
    </row>
    <row r="610" spans="1:2" x14ac:dyDescent="0.3">
      <c r="A610" s="27">
        <v>14.6</v>
      </c>
      <c r="B610" s="28">
        <v>57087</v>
      </c>
    </row>
    <row r="611" spans="1:2" x14ac:dyDescent="0.3">
      <c r="A611" s="30">
        <v>4.3</v>
      </c>
      <c r="B611" s="31">
        <v>37904</v>
      </c>
    </row>
    <row r="612" spans="1:2" x14ac:dyDescent="0.3">
      <c r="A612" s="27">
        <v>5.3</v>
      </c>
      <c r="B612" s="28">
        <v>47541</v>
      </c>
    </row>
    <row r="613" spans="1:2" x14ac:dyDescent="0.3">
      <c r="A613" s="30">
        <v>2.6</v>
      </c>
      <c r="B613" s="31">
        <v>41789</v>
      </c>
    </row>
    <row r="614" spans="1:2" x14ac:dyDescent="0.3">
      <c r="A614" s="27">
        <v>5.7</v>
      </c>
      <c r="B614" s="28">
        <v>44466</v>
      </c>
    </row>
    <row r="615" spans="1:2" x14ac:dyDescent="0.3">
      <c r="A615" s="30">
        <v>7.9</v>
      </c>
      <c r="B615" s="31">
        <v>44307</v>
      </c>
    </row>
    <row r="616" spans="1:2" x14ac:dyDescent="0.3">
      <c r="A616" s="27">
        <v>12.7</v>
      </c>
      <c r="B616" s="28">
        <v>55708</v>
      </c>
    </row>
    <row r="617" spans="1:2" x14ac:dyDescent="0.3">
      <c r="A617" s="30">
        <v>2.6</v>
      </c>
      <c r="B617" s="31">
        <v>35513</v>
      </c>
    </row>
    <row r="618" spans="1:2" x14ac:dyDescent="0.3">
      <c r="A618" s="27">
        <v>5.6</v>
      </c>
      <c r="B618" s="28">
        <v>43956</v>
      </c>
    </row>
    <row r="619" spans="1:2" x14ac:dyDescent="0.3">
      <c r="A619" s="30">
        <v>4.0999999999999996</v>
      </c>
      <c r="B619" s="31">
        <v>44257</v>
      </c>
    </row>
    <row r="620" spans="1:2" x14ac:dyDescent="0.3">
      <c r="A620" s="27">
        <v>10.1</v>
      </c>
      <c r="B620" s="28">
        <v>54508</v>
      </c>
    </row>
    <row r="621" spans="1:2" x14ac:dyDescent="0.3">
      <c r="A621" s="30">
        <v>0.8</v>
      </c>
      <c r="B621" s="31">
        <v>35090</v>
      </c>
    </row>
    <row r="622" spans="1:2" x14ac:dyDescent="0.3">
      <c r="A622" s="27">
        <v>5.4</v>
      </c>
      <c r="B622" s="28">
        <v>43212</v>
      </c>
    </row>
    <row r="623" spans="1:2" x14ac:dyDescent="0.3">
      <c r="A623" s="30">
        <v>6.2</v>
      </c>
      <c r="B623" s="31">
        <v>43587</v>
      </c>
    </row>
    <row r="624" spans="1:2" x14ac:dyDescent="0.3">
      <c r="A624" s="27">
        <v>7.1</v>
      </c>
      <c r="B624" s="28">
        <v>52463</v>
      </c>
    </row>
    <row r="625" spans="1:2" x14ac:dyDescent="0.3">
      <c r="A625" s="30">
        <v>9.6999999999999993</v>
      </c>
      <c r="B625" s="31">
        <v>54855</v>
      </c>
    </row>
    <row r="626" spans="1:2" x14ac:dyDescent="0.3">
      <c r="A626" s="27">
        <v>3.1</v>
      </c>
      <c r="B626" s="28">
        <v>31309</v>
      </c>
    </row>
    <row r="627" spans="1:2" x14ac:dyDescent="0.3">
      <c r="A627" s="30">
        <v>1</v>
      </c>
      <c r="B627" s="31">
        <v>30107</v>
      </c>
    </row>
    <row r="628" spans="1:2" x14ac:dyDescent="0.3">
      <c r="A628" s="27">
        <v>14.2</v>
      </c>
      <c r="B628" s="28">
        <v>61572</v>
      </c>
    </row>
    <row r="629" spans="1:2" x14ac:dyDescent="0.3">
      <c r="A629" s="30">
        <v>7.9</v>
      </c>
      <c r="B629" s="31">
        <v>54367</v>
      </c>
    </row>
    <row r="630" spans="1:2" x14ac:dyDescent="0.3">
      <c r="A630" s="27">
        <v>7.5</v>
      </c>
      <c r="B630" s="28">
        <v>53371</v>
      </c>
    </row>
    <row r="631" spans="1:2" x14ac:dyDescent="0.3">
      <c r="A631" s="30">
        <v>3.9</v>
      </c>
      <c r="B631" s="31">
        <v>42936</v>
      </c>
    </row>
    <row r="632" spans="1:2" x14ac:dyDescent="0.3">
      <c r="A632" s="27">
        <v>1.5</v>
      </c>
      <c r="B632" s="28">
        <v>25599</v>
      </c>
    </row>
    <row r="633" spans="1:2" x14ac:dyDescent="0.3">
      <c r="A633" s="30">
        <v>8</v>
      </c>
      <c r="B633" s="31">
        <v>46037</v>
      </c>
    </row>
    <row r="634" spans="1:2" x14ac:dyDescent="0.3">
      <c r="A634" s="27">
        <v>2.9</v>
      </c>
      <c r="B634" s="28">
        <v>30136</v>
      </c>
    </row>
    <row r="635" spans="1:2" x14ac:dyDescent="0.3">
      <c r="A635" s="30">
        <v>0.1</v>
      </c>
      <c r="B635" s="31">
        <v>37521</v>
      </c>
    </row>
    <row r="636" spans="1:2" x14ac:dyDescent="0.3">
      <c r="A636" s="27">
        <v>10.5</v>
      </c>
      <c r="B636" s="28">
        <v>53342</v>
      </c>
    </row>
    <row r="637" spans="1:2" x14ac:dyDescent="0.3">
      <c r="A637" s="30">
        <v>4.9000000000000004</v>
      </c>
      <c r="B637" s="31">
        <v>42043</v>
      </c>
    </row>
    <row r="638" spans="1:2" x14ac:dyDescent="0.3">
      <c r="A638" s="27">
        <v>3</v>
      </c>
      <c r="B638" s="28">
        <v>42433</v>
      </c>
    </row>
    <row r="639" spans="1:2" x14ac:dyDescent="0.3">
      <c r="A639" s="30">
        <v>5.7</v>
      </c>
      <c r="B639" s="31">
        <v>42203</v>
      </c>
    </row>
    <row r="640" spans="1:2" x14ac:dyDescent="0.3">
      <c r="A640" s="27">
        <v>20</v>
      </c>
      <c r="B640" s="28">
        <v>67835</v>
      </c>
    </row>
    <row r="641" spans="1:2" x14ac:dyDescent="0.3">
      <c r="A641" s="30">
        <v>8.8000000000000007</v>
      </c>
      <c r="B641" s="31">
        <v>54955</v>
      </c>
    </row>
    <row r="642" spans="1:2" x14ac:dyDescent="0.3">
      <c r="A642" s="27">
        <v>11</v>
      </c>
      <c r="B642" s="28">
        <v>56952</v>
      </c>
    </row>
    <row r="643" spans="1:2" x14ac:dyDescent="0.3">
      <c r="A643" s="30">
        <v>10.3</v>
      </c>
      <c r="B643" s="31">
        <v>53873</v>
      </c>
    </row>
    <row r="644" spans="1:2" x14ac:dyDescent="0.3">
      <c r="A644" s="27">
        <v>17</v>
      </c>
      <c r="B644" s="28">
        <v>65063</v>
      </c>
    </row>
    <row r="645" spans="1:2" x14ac:dyDescent="0.3">
      <c r="A645" s="30">
        <v>1.4</v>
      </c>
      <c r="B645" s="31">
        <v>39045</v>
      </c>
    </row>
    <row r="646" spans="1:2" x14ac:dyDescent="0.3">
      <c r="A646" s="27">
        <v>3.8</v>
      </c>
      <c r="B646" s="28">
        <v>32795</v>
      </c>
    </row>
    <row r="647" spans="1:2" x14ac:dyDescent="0.3">
      <c r="A647" s="30">
        <v>6.8</v>
      </c>
      <c r="B647" s="31">
        <v>46970</v>
      </c>
    </row>
    <row r="648" spans="1:2" x14ac:dyDescent="0.3">
      <c r="A648" s="27">
        <v>2.9</v>
      </c>
      <c r="B648" s="28">
        <v>43253</v>
      </c>
    </row>
    <row r="649" spans="1:2" x14ac:dyDescent="0.3">
      <c r="A649" s="30">
        <v>5.8</v>
      </c>
      <c r="B649" s="31">
        <v>50841</v>
      </c>
    </row>
    <row r="650" spans="1:2" x14ac:dyDescent="0.3">
      <c r="A650" s="27">
        <v>2.4</v>
      </c>
      <c r="B650" s="28">
        <v>32291</v>
      </c>
    </row>
    <row r="651" spans="1:2" x14ac:dyDescent="0.3">
      <c r="A651" s="30">
        <v>8.4</v>
      </c>
      <c r="B651" s="31">
        <v>52925</v>
      </c>
    </row>
    <row r="652" spans="1:2" x14ac:dyDescent="0.3">
      <c r="A652" s="27">
        <v>0</v>
      </c>
      <c r="B652" s="28">
        <v>37427</v>
      </c>
    </row>
    <row r="653" spans="1:2" x14ac:dyDescent="0.3">
      <c r="A653" s="30">
        <v>3.4</v>
      </c>
      <c r="B653" s="31">
        <v>34743</v>
      </c>
    </row>
    <row r="654" spans="1:2" x14ac:dyDescent="0.3">
      <c r="A654" s="27">
        <v>6.2</v>
      </c>
      <c r="B654" s="28">
        <v>46671</v>
      </c>
    </row>
    <row r="655" spans="1:2" x14ac:dyDescent="0.3">
      <c r="A655" s="30">
        <v>3.4</v>
      </c>
      <c r="B655" s="31">
        <v>40823</v>
      </c>
    </row>
    <row r="656" spans="1:2" x14ac:dyDescent="0.3">
      <c r="A656" s="27">
        <v>8.6</v>
      </c>
      <c r="B656" s="28">
        <v>50928</v>
      </c>
    </row>
    <row r="657" spans="1:2" x14ac:dyDescent="0.3">
      <c r="A657" s="30">
        <v>4</v>
      </c>
      <c r="B657" s="31">
        <v>35826</v>
      </c>
    </row>
    <row r="658" spans="1:2" x14ac:dyDescent="0.3">
      <c r="A658" s="27">
        <v>7.9</v>
      </c>
      <c r="B658" s="28">
        <v>58200</v>
      </c>
    </row>
    <row r="659" spans="1:2" x14ac:dyDescent="0.3">
      <c r="A659" s="30">
        <v>18</v>
      </c>
      <c r="B659" s="31">
        <v>69445</v>
      </c>
    </row>
    <row r="660" spans="1:2" x14ac:dyDescent="0.3">
      <c r="A660" s="27">
        <v>3.8</v>
      </c>
      <c r="B660" s="28">
        <v>44520</v>
      </c>
    </row>
    <row r="661" spans="1:2" x14ac:dyDescent="0.3">
      <c r="A661" s="30">
        <v>2.7</v>
      </c>
      <c r="B661" s="31">
        <v>47068</v>
      </c>
    </row>
    <row r="662" spans="1:2" x14ac:dyDescent="0.3">
      <c r="A662" s="27">
        <v>9.9</v>
      </c>
      <c r="B662" s="28">
        <v>49245</v>
      </c>
    </row>
    <row r="663" spans="1:2" x14ac:dyDescent="0.3">
      <c r="A663" s="30">
        <v>6.5</v>
      </c>
      <c r="B663" s="31">
        <v>50865</v>
      </c>
    </row>
    <row r="664" spans="1:2" x14ac:dyDescent="0.3">
      <c r="A664" s="27">
        <v>0</v>
      </c>
      <c r="B664" s="28">
        <v>27926</v>
      </c>
    </row>
    <row r="665" spans="1:2" x14ac:dyDescent="0.3">
      <c r="A665" s="30">
        <v>2.9</v>
      </c>
      <c r="B665" s="31">
        <v>35671</v>
      </c>
    </row>
    <row r="666" spans="1:2" x14ac:dyDescent="0.3">
      <c r="A666" s="27">
        <v>5.3</v>
      </c>
      <c r="B666" s="28">
        <v>37333</v>
      </c>
    </row>
    <row r="667" spans="1:2" x14ac:dyDescent="0.3">
      <c r="A667" s="30">
        <v>14.6</v>
      </c>
      <c r="B667" s="31">
        <v>69096</v>
      </c>
    </row>
    <row r="668" spans="1:2" x14ac:dyDescent="0.3">
      <c r="A668" s="27">
        <v>5.4</v>
      </c>
      <c r="B668" s="28">
        <v>36443</v>
      </c>
    </row>
    <row r="669" spans="1:2" x14ac:dyDescent="0.3">
      <c r="A669" s="30">
        <v>0</v>
      </c>
      <c r="B669" s="31">
        <v>42230</v>
      </c>
    </row>
    <row r="670" spans="1:2" x14ac:dyDescent="0.3">
      <c r="A670" s="27">
        <v>11.4</v>
      </c>
      <c r="B670" s="28">
        <v>55785</v>
      </c>
    </row>
    <row r="671" spans="1:2" x14ac:dyDescent="0.3">
      <c r="A671" s="30">
        <v>6.1</v>
      </c>
      <c r="B671" s="31">
        <v>50535</v>
      </c>
    </row>
    <row r="672" spans="1:2" x14ac:dyDescent="0.3">
      <c r="A672" s="27">
        <v>10</v>
      </c>
      <c r="B672" s="28">
        <v>46705</v>
      </c>
    </row>
    <row r="673" spans="1:2" x14ac:dyDescent="0.3">
      <c r="A673" s="30">
        <v>0.9</v>
      </c>
      <c r="B673" s="31">
        <v>33038</v>
      </c>
    </row>
    <row r="674" spans="1:2" x14ac:dyDescent="0.3">
      <c r="A674" s="27">
        <v>2.8</v>
      </c>
      <c r="B674" s="28">
        <v>39356</v>
      </c>
    </row>
    <row r="675" spans="1:2" x14ac:dyDescent="0.3">
      <c r="A675" s="30">
        <v>9.4</v>
      </c>
      <c r="B675" s="31">
        <v>42568</v>
      </c>
    </row>
    <row r="676" spans="1:2" x14ac:dyDescent="0.3">
      <c r="A676" s="27">
        <v>10.9</v>
      </c>
      <c r="B676" s="28">
        <v>54406</v>
      </c>
    </row>
    <row r="677" spans="1:2" x14ac:dyDescent="0.3">
      <c r="A677" s="30">
        <v>7.2</v>
      </c>
      <c r="B677" s="31">
        <v>57446</v>
      </c>
    </row>
    <row r="678" spans="1:2" x14ac:dyDescent="0.3">
      <c r="A678" s="27">
        <v>4.2</v>
      </c>
      <c r="B678" s="28">
        <v>44478</v>
      </c>
    </row>
    <row r="679" spans="1:2" x14ac:dyDescent="0.3">
      <c r="A679" s="30">
        <v>3.9</v>
      </c>
      <c r="B679" s="31">
        <v>39829</v>
      </c>
    </row>
    <row r="680" spans="1:2" x14ac:dyDescent="0.3">
      <c r="A680" s="27">
        <v>1.1000000000000001</v>
      </c>
      <c r="B680" s="28">
        <v>28334</v>
      </c>
    </row>
    <row r="681" spans="1:2" x14ac:dyDescent="0.3">
      <c r="A681" s="30">
        <v>18</v>
      </c>
      <c r="B681" s="31">
        <v>68115</v>
      </c>
    </row>
    <row r="682" spans="1:2" x14ac:dyDescent="0.3">
      <c r="A682" s="27">
        <v>19</v>
      </c>
      <c r="B682" s="28">
        <v>70948</v>
      </c>
    </row>
    <row r="683" spans="1:2" x14ac:dyDescent="0.3">
      <c r="A683" s="30">
        <v>12.2</v>
      </c>
      <c r="B683" s="31">
        <v>57808</v>
      </c>
    </row>
    <row r="684" spans="1:2" x14ac:dyDescent="0.3">
      <c r="A684" s="27">
        <v>8</v>
      </c>
      <c r="B684" s="28">
        <v>50134</v>
      </c>
    </row>
    <row r="685" spans="1:2" x14ac:dyDescent="0.3">
      <c r="A685" s="30">
        <v>4.7</v>
      </c>
      <c r="B685" s="31">
        <v>48516</v>
      </c>
    </row>
    <row r="686" spans="1:2" x14ac:dyDescent="0.3">
      <c r="A686" s="27">
        <v>5.8</v>
      </c>
      <c r="B686" s="28">
        <v>41766</v>
      </c>
    </row>
    <row r="687" spans="1:2" x14ac:dyDescent="0.3">
      <c r="A687" s="30">
        <v>9.8000000000000007</v>
      </c>
      <c r="B687" s="31">
        <v>51995</v>
      </c>
    </row>
    <row r="688" spans="1:2" x14ac:dyDescent="0.3">
      <c r="A688" s="27">
        <v>15.8</v>
      </c>
      <c r="B688" s="28">
        <v>64599</v>
      </c>
    </row>
    <row r="689" spans="1:2" x14ac:dyDescent="0.3">
      <c r="A689" s="30">
        <v>1</v>
      </c>
      <c r="B689" s="31">
        <v>34695</v>
      </c>
    </row>
    <row r="690" spans="1:2" x14ac:dyDescent="0.3">
      <c r="A690" s="27">
        <v>3.8</v>
      </c>
      <c r="B690" s="28">
        <v>47343</v>
      </c>
    </row>
    <row r="691" spans="1:2" x14ac:dyDescent="0.3">
      <c r="A691" s="30">
        <v>3.9</v>
      </c>
      <c r="B691" s="31">
        <v>41169</v>
      </c>
    </row>
    <row r="692" spans="1:2" x14ac:dyDescent="0.3">
      <c r="A692" s="27">
        <v>7.3</v>
      </c>
      <c r="B692" s="28">
        <v>48552</v>
      </c>
    </row>
    <row r="693" spans="1:2" x14ac:dyDescent="0.3">
      <c r="A693" s="30">
        <v>3.5</v>
      </c>
      <c r="B693" s="31">
        <v>38079</v>
      </c>
    </row>
    <row r="694" spans="1:2" x14ac:dyDescent="0.3">
      <c r="A694" s="27">
        <v>3.5</v>
      </c>
      <c r="B694" s="28">
        <v>34453</v>
      </c>
    </row>
    <row r="695" spans="1:2" x14ac:dyDescent="0.3">
      <c r="A695" s="30">
        <v>8.6</v>
      </c>
      <c r="B695" s="31">
        <v>54220</v>
      </c>
    </row>
    <row r="696" spans="1:2" x14ac:dyDescent="0.3">
      <c r="A696" s="27">
        <v>2.6</v>
      </c>
      <c r="B696" s="28">
        <v>39984</v>
      </c>
    </row>
    <row r="697" spans="1:2" x14ac:dyDescent="0.3">
      <c r="A697" s="30">
        <v>11.2</v>
      </c>
      <c r="B697" s="31">
        <v>62883</v>
      </c>
    </row>
    <row r="698" spans="1:2" x14ac:dyDescent="0.3">
      <c r="A698" s="27">
        <v>8.6</v>
      </c>
      <c r="B698" s="28">
        <v>53651</v>
      </c>
    </row>
    <row r="699" spans="1:2" x14ac:dyDescent="0.3">
      <c r="A699" s="30">
        <v>0</v>
      </c>
      <c r="B699" s="31">
        <v>27435</v>
      </c>
    </row>
    <row r="700" spans="1:2" x14ac:dyDescent="0.3">
      <c r="A700" s="27">
        <v>13</v>
      </c>
      <c r="B700" s="28">
        <v>59559</v>
      </c>
    </row>
    <row r="701" spans="1:2" x14ac:dyDescent="0.3">
      <c r="A701" s="30">
        <v>5.3</v>
      </c>
      <c r="B701" s="31">
        <v>46956</v>
      </c>
    </row>
    <row r="702" spans="1:2" x14ac:dyDescent="0.3">
      <c r="A702" s="27">
        <v>5.6</v>
      </c>
      <c r="B702" s="28">
        <v>57831</v>
      </c>
    </row>
    <row r="703" spans="1:2" x14ac:dyDescent="0.3">
      <c r="A703" s="30">
        <v>1.1000000000000001</v>
      </c>
      <c r="B703" s="31">
        <v>44088</v>
      </c>
    </row>
    <row r="704" spans="1:2" x14ac:dyDescent="0.3">
      <c r="A704" s="27">
        <v>11.9</v>
      </c>
      <c r="B704" s="28">
        <v>57136</v>
      </c>
    </row>
    <row r="705" spans="1:2" x14ac:dyDescent="0.3">
      <c r="A705" s="30">
        <v>11.6</v>
      </c>
      <c r="B705" s="31">
        <v>51409</v>
      </c>
    </row>
    <row r="706" spans="1:2" x14ac:dyDescent="0.3">
      <c r="A706" s="27">
        <v>10.3</v>
      </c>
      <c r="B706" s="28">
        <v>51652</v>
      </c>
    </row>
    <row r="707" spans="1:2" x14ac:dyDescent="0.3">
      <c r="A707" s="30">
        <v>0.2</v>
      </c>
      <c r="B707" s="31">
        <v>32652</v>
      </c>
    </row>
    <row r="708" spans="1:2" x14ac:dyDescent="0.3">
      <c r="A708" s="27">
        <v>6.2</v>
      </c>
      <c r="B708" s="28">
        <v>45538</v>
      </c>
    </row>
    <row r="709" spans="1:2" x14ac:dyDescent="0.3">
      <c r="A709" s="30">
        <v>17.899999999999999</v>
      </c>
      <c r="B709" s="31">
        <v>62883</v>
      </c>
    </row>
    <row r="710" spans="1:2" x14ac:dyDescent="0.3">
      <c r="A710" s="27">
        <v>4.4000000000000004</v>
      </c>
      <c r="B710" s="28">
        <v>46299</v>
      </c>
    </row>
    <row r="711" spans="1:2" x14ac:dyDescent="0.3">
      <c r="A711" s="30">
        <v>5.7</v>
      </c>
      <c r="B711" s="31">
        <v>44402</v>
      </c>
    </row>
    <row r="712" spans="1:2" x14ac:dyDescent="0.3">
      <c r="A712" s="27">
        <v>10.6</v>
      </c>
      <c r="B712" s="28">
        <v>47656</v>
      </c>
    </row>
    <row r="713" spans="1:2" x14ac:dyDescent="0.3">
      <c r="A713" s="30">
        <v>6.6</v>
      </c>
      <c r="B713" s="31">
        <v>39574</v>
      </c>
    </row>
    <row r="714" spans="1:2" x14ac:dyDescent="0.3">
      <c r="A714" s="27">
        <v>2.2000000000000002</v>
      </c>
      <c r="B714" s="28">
        <v>39914</v>
      </c>
    </row>
    <row r="715" spans="1:2" x14ac:dyDescent="0.3">
      <c r="A715" s="30">
        <v>3.7</v>
      </c>
      <c r="B715" s="31">
        <v>42336</v>
      </c>
    </row>
    <row r="716" spans="1:2" x14ac:dyDescent="0.3">
      <c r="A716" s="27">
        <v>0.8</v>
      </c>
      <c r="B716" s="28">
        <v>39387</v>
      </c>
    </row>
    <row r="717" spans="1:2" x14ac:dyDescent="0.3">
      <c r="A717" s="30">
        <v>5.4</v>
      </c>
      <c r="B717" s="31">
        <v>43466</v>
      </c>
    </row>
    <row r="718" spans="1:2" x14ac:dyDescent="0.3">
      <c r="A718" s="27">
        <v>5.8</v>
      </c>
      <c r="B718" s="28">
        <v>32034</v>
      </c>
    </row>
    <row r="719" spans="1:2" x14ac:dyDescent="0.3">
      <c r="A719" s="30">
        <v>5.0999999999999996</v>
      </c>
      <c r="B719" s="31">
        <v>30946</v>
      </c>
    </row>
    <row r="720" spans="1:2" x14ac:dyDescent="0.3">
      <c r="A720" s="27">
        <v>8.5</v>
      </c>
      <c r="B720" s="28">
        <v>54173</v>
      </c>
    </row>
    <row r="721" spans="1:2" x14ac:dyDescent="0.3">
      <c r="A721" s="30">
        <v>7.6</v>
      </c>
      <c r="B721" s="31">
        <v>51702</v>
      </c>
    </row>
    <row r="722" spans="1:2" x14ac:dyDescent="0.3">
      <c r="A722" s="27">
        <v>4.2</v>
      </c>
      <c r="B722" s="28">
        <v>38973</v>
      </c>
    </row>
    <row r="723" spans="1:2" x14ac:dyDescent="0.3">
      <c r="A723" s="30">
        <v>3.4</v>
      </c>
      <c r="B723" s="31">
        <v>40989</v>
      </c>
    </row>
    <row r="724" spans="1:2" x14ac:dyDescent="0.3">
      <c r="A724" s="27">
        <v>0</v>
      </c>
      <c r="B724" s="28">
        <v>31222</v>
      </c>
    </row>
    <row r="725" spans="1:2" x14ac:dyDescent="0.3">
      <c r="A725" s="30">
        <v>4.3</v>
      </c>
      <c r="B725" s="31">
        <v>40482</v>
      </c>
    </row>
    <row r="726" spans="1:2" x14ac:dyDescent="0.3">
      <c r="A726" s="27">
        <v>6.6</v>
      </c>
      <c r="B726" s="28">
        <v>44121</v>
      </c>
    </row>
    <row r="727" spans="1:2" x14ac:dyDescent="0.3">
      <c r="A727" s="30">
        <v>5.8</v>
      </c>
      <c r="B727" s="31">
        <v>40474</v>
      </c>
    </row>
    <row r="728" spans="1:2" x14ac:dyDescent="0.3">
      <c r="A728" s="27">
        <v>2</v>
      </c>
      <c r="B728" s="28">
        <v>44218</v>
      </c>
    </row>
    <row r="729" spans="1:2" x14ac:dyDescent="0.3">
      <c r="A729" s="30">
        <v>0.5</v>
      </c>
      <c r="B729" s="31">
        <v>34363</v>
      </c>
    </row>
    <row r="730" spans="1:2" x14ac:dyDescent="0.3">
      <c r="A730" s="27">
        <v>7.7</v>
      </c>
      <c r="B730" s="28">
        <v>54332</v>
      </c>
    </row>
    <row r="731" spans="1:2" x14ac:dyDescent="0.3">
      <c r="A731" s="30">
        <v>14.8</v>
      </c>
      <c r="B731" s="31">
        <v>68992</v>
      </c>
    </row>
    <row r="732" spans="1:2" x14ac:dyDescent="0.3">
      <c r="A732" s="27">
        <v>0</v>
      </c>
      <c r="B732" s="28">
        <v>33316</v>
      </c>
    </row>
    <row r="733" spans="1:2" x14ac:dyDescent="0.3">
      <c r="A733" s="30">
        <v>10</v>
      </c>
      <c r="B733" s="31">
        <v>48216</v>
      </c>
    </row>
    <row r="734" spans="1:2" x14ac:dyDescent="0.3">
      <c r="A734" s="27">
        <v>12.6</v>
      </c>
      <c r="B734" s="28">
        <v>60019</v>
      </c>
    </row>
    <row r="735" spans="1:2" x14ac:dyDescent="0.3">
      <c r="A735" s="30">
        <v>11.5</v>
      </c>
      <c r="B735" s="31">
        <v>53711</v>
      </c>
    </row>
    <row r="736" spans="1:2" x14ac:dyDescent="0.3">
      <c r="A736" s="27">
        <v>6.8</v>
      </c>
      <c r="B736" s="28">
        <v>44915</v>
      </c>
    </row>
    <row r="737" spans="1:2" x14ac:dyDescent="0.3">
      <c r="A737" s="30">
        <v>0.4</v>
      </c>
      <c r="B737" s="31">
        <v>39692</v>
      </c>
    </row>
    <row r="738" spans="1:2" x14ac:dyDescent="0.3">
      <c r="A738" s="27">
        <v>5.9</v>
      </c>
      <c r="B738" s="28">
        <v>37809</v>
      </c>
    </row>
    <row r="739" spans="1:2" x14ac:dyDescent="0.3">
      <c r="A739" s="30">
        <v>12.4</v>
      </c>
      <c r="B739" s="31">
        <v>53154</v>
      </c>
    </row>
    <row r="740" spans="1:2" x14ac:dyDescent="0.3">
      <c r="A740" s="27">
        <v>0.6</v>
      </c>
      <c r="B740" s="28">
        <v>33988</v>
      </c>
    </row>
    <row r="741" spans="1:2" x14ac:dyDescent="0.3">
      <c r="A741" s="30">
        <v>3.6</v>
      </c>
      <c r="B741" s="31">
        <v>33437</v>
      </c>
    </row>
    <row r="742" spans="1:2" x14ac:dyDescent="0.3">
      <c r="A742" s="27">
        <v>4.0999999999999996</v>
      </c>
      <c r="B742" s="28">
        <v>39276</v>
      </c>
    </row>
    <row r="743" spans="1:2" x14ac:dyDescent="0.3">
      <c r="A743" s="30">
        <v>2.8</v>
      </c>
      <c r="B743" s="31">
        <v>30983</v>
      </c>
    </row>
    <row r="744" spans="1:2" x14ac:dyDescent="0.3">
      <c r="A744" s="27">
        <v>4.7</v>
      </c>
      <c r="B744" s="28">
        <v>46974</v>
      </c>
    </row>
    <row r="745" spans="1:2" x14ac:dyDescent="0.3">
      <c r="A745" s="30">
        <v>2.5</v>
      </c>
      <c r="B745" s="31">
        <v>35869</v>
      </c>
    </row>
    <row r="746" spans="1:2" x14ac:dyDescent="0.3">
      <c r="A746" s="27">
        <v>11.2</v>
      </c>
      <c r="B746" s="28">
        <v>62094</v>
      </c>
    </row>
    <row r="747" spans="1:2" x14ac:dyDescent="0.3">
      <c r="A747" s="30">
        <v>2.9</v>
      </c>
      <c r="B747" s="31">
        <v>40004</v>
      </c>
    </row>
    <row r="748" spans="1:2" x14ac:dyDescent="0.3">
      <c r="A748" s="27">
        <v>5</v>
      </c>
      <c r="B748" s="28">
        <v>48450</v>
      </c>
    </row>
    <row r="749" spans="1:2" x14ac:dyDescent="0.3">
      <c r="A749" s="30">
        <v>10.199999999999999</v>
      </c>
      <c r="B749" s="31">
        <v>55836</v>
      </c>
    </row>
    <row r="750" spans="1:2" x14ac:dyDescent="0.3">
      <c r="A750" s="27">
        <v>6.7</v>
      </c>
      <c r="B750" s="28">
        <v>39791</v>
      </c>
    </row>
    <row r="751" spans="1:2" x14ac:dyDescent="0.3">
      <c r="A751" s="30">
        <v>4.9000000000000004</v>
      </c>
      <c r="B751" s="31">
        <v>41927</v>
      </c>
    </row>
    <row r="752" spans="1:2" x14ac:dyDescent="0.3">
      <c r="A752" s="27">
        <v>4.8</v>
      </c>
      <c r="B752" s="28">
        <v>41417</v>
      </c>
    </row>
    <row r="753" spans="1:2" x14ac:dyDescent="0.3">
      <c r="A753" s="30">
        <v>7.2</v>
      </c>
      <c r="B753" s="31">
        <v>48268</v>
      </c>
    </row>
    <row r="754" spans="1:2" x14ac:dyDescent="0.3">
      <c r="A754" s="27">
        <v>1</v>
      </c>
      <c r="B754" s="28">
        <v>36494</v>
      </c>
    </row>
    <row r="755" spans="1:2" x14ac:dyDescent="0.3">
      <c r="A755" s="30">
        <v>7.5</v>
      </c>
      <c r="B755" s="31">
        <v>42102</v>
      </c>
    </row>
    <row r="756" spans="1:2" x14ac:dyDescent="0.3">
      <c r="A756" s="27">
        <v>1</v>
      </c>
      <c r="B756" s="28">
        <v>38451</v>
      </c>
    </row>
    <row r="757" spans="1:2" x14ac:dyDescent="0.3">
      <c r="A757" s="30">
        <v>3.7</v>
      </c>
      <c r="B757" s="31">
        <v>43136</v>
      </c>
    </row>
    <row r="758" spans="1:2" x14ac:dyDescent="0.3">
      <c r="A758" s="27">
        <v>7.8</v>
      </c>
      <c r="B758" s="28">
        <v>55024</v>
      </c>
    </row>
    <row r="759" spans="1:2" x14ac:dyDescent="0.3">
      <c r="A759" s="30">
        <v>2.7</v>
      </c>
      <c r="B759" s="31">
        <v>35660</v>
      </c>
    </row>
    <row r="760" spans="1:2" x14ac:dyDescent="0.3">
      <c r="A760" s="27">
        <v>8.9</v>
      </c>
      <c r="B760" s="28">
        <v>57681</v>
      </c>
    </row>
    <row r="761" spans="1:2" x14ac:dyDescent="0.3">
      <c r="A761" s="30">
        <v>12.2</v>
      </c>
      <c r="B761" s="31">
        <v>53293</v>
      </c>
    </row>
    <row r="762" spans="1:2" x14ac:dyDescent="0.3">
      <c r="A762" s="27">
        <v>9.1</v>
      </c>
      <c r="B762" s="28">
        <v>49030</v>
      </c>
    </row>
    <row r="763" spans="1:2" x14ac:dyDescent="0.3">
      <c r="A763" s="30">
        <v>18</v>
      </c>
      <c r="B763" s="31">
        <v>67815</v>
      </c>
    </row>
    <row r="764" spans="1:2" x14ac:dyDescent="0.3">
      <c r="A764" s="27">
        <v>14.5</v>
      </c>
      <c r="B764" s="28">
        <v>56897</v>
      </c>
    </row>
    <row r="765" spans="1:2" x14ac:dyDescent="0.3">
      <c r="A765" s="30">
        <v>4.4000000000000004</v>
      </c>
      <c r="B765" s="31">
        <v>39140</v>
      </c>
    </row>
    <row r="766" spans="1:2" x14ac:dyDescent="0.3">
      <c r="A766" s="27">
        <v>8</v>
      </c>
      <c r="B766" s="28">
        <v>47599</v>
      </c>
    </row>
    <row r="767" spans="1:2" x14ac:dyDescent="0.3">
      <c r="A767" s="30">
        <v>1.9</v>
      </c>
      <c r="B767" s="31">
        <v>33260</v>
      </c>
    </row>
    <row r="768" spans="1:2" x14ac:dyDescent="0.3">
      <c r="A768" s="27">
        <v>3</v>
      </c>
      <c r="B768" s="28">
        <v>39150</v>
      </c>
    </row>
    <row r="769" spans="1:2" x14ac:dyDescent="0.3">
      <c r="A769" s="30">
        <v>16.8</v>
      </c>
      <c r="B769" s="31">
        <v>69012</v>
      </c>
    </row>
    <row r="770" spans="1:2" x14ac:dyDescent="0.3">
      <c r="A770" s="27">
        <v>1</v>
      </c>
      <c r="B770" s="28">
        <v>28293</v>
      </c>
    </row>
    <row r="771" spans="1:2" x14ac:dyDescent="0.3">
      <c r="A771" s="30">
        <v>10.7</v>
      </c>
      <c r="B771" s="31">
        <v>49491</v>
      </c>
    </row>
    <row r="772" spans="1:2" x14ac:dyDescent="0.3">
      <c r="A772" s="27">
        <v>2.7</v>
      </c>
      <c r="B772" s="28">
        <v>37095</v>
      </c>
    </row>
    <row r="773" spans="1:2" x14ac:dyDescent="0.3">
      <c r="A773" s="30">
        <v>7.8</v>
      </c>
      <c r="B773" s="31">
        <v>50953</v>
      </c>
    </row>
    <row r="774" spans="1:2" x14ac:dyDescent="0.3">
      <c r="A774" s="27">
        <v>5.0999999999999996</v>
      </c>
      <c r="B774" s="28">
        <v>43342</v>
      </c>
    </row>
    <row r="775" spans="1:2" x14ac:dyDescent="0.3">
      <c r="A775" s="30">
        <v>7.8</v>
      </c>
      <c r="B775" s="31">
        <v>48009</v>
      </c>
    </row>
    <row r="776" spans="1:2" x14ac:dyDescent="0.3">
      <c r="A776" s="27">
        <v>7.1</v>
      </c>
      <c r="B776" s="28">
        <v>39503</v>
      </c>
    </row>
    <row r="777" spans="1:2" x14ac:dyDescent="0.3">
      <c r="A777" s="30">
        <v>17.8</v>
      </c>
      <c r="B777" s="31">
        <v>66220</v>
      </c>
    </row>
    <row r="778" spans="1:2" x14ac:dyDescent="0.3">
      <c r="A778" s="27">
        <v>8.1999999999999993</v>
      </c>
      <c r="B778" s="28">
        <v>52435</v>
      </c>
    </row>
    <row r="779" spans="1:2" x14ac:dyDescent="0.3">
      <c r="A779" s="30">
        <v>12</v>
      </c>
      <c r="B779" s="31">
        <v>59702</v>
      </c>
    </row>
    <row r="780" spans="1:2" x14ac:dyDescent="0.3">
      <c r="A780" s="27">
        <v>11.9</v>
      </c>
      <c r="B780" s="28">
        <v>50543</v>
      </c>
    </row>
    <row r="781" spans="1:2" x14ac:dyDescent="0.3">
      <c r="A781" s="30">
        <v>6.8</v>
      </c>
      <c r="B781" s="31">
        <v>44235</v>
      </c>
    </row>
    <row r="782" spans="1:2" x14ac:dyDescent="0.3">
      <c r="A782" s="27">
        <v>10.5</v>
      </c>
      <c r="B782" s="28">
        <v>55813</v>
      </c>
    </row>
    <row r="783" spans="1:2" x14ac:dyDescent="0.3">
      <c r="A783" s="30">
        <v>3.6</v>
      </c>
      <c r="B783" s="31">
        <v>43230</v>
      </c>
    </row>
    <row r="784" spans="1:2" x14ac:dyDescent="0.3">
      <c r="A784" s="27">
        <v>6.9</v>
      </c>
      <c r="B784" s="28">
        <v>55508</v>
      </c>
    </row>
    <row r="785" spans="1:2" x14ac:dyDescent="0.3">
      <c r="A785" s="30">
        <v>1.6</v>
      </c>
      <c r="B785" s="31">
        <v>37110</v>
      </c>
    </row>
    <row r="786" spans="1:2" x14ac:dyDescent="0.3">
      <c r="A786" s="27">
        <v>8.1</v>
      </c>
      <c r="B786" s="28">
        <v>43907</v>
      </c>
    </row>
    <row r="787" spans="1:2" x14ac:dyDescent="0.3">
      <c r="A787" s="30">
        <v>2</v>
      </c>
      <c r="B787" s="31">
        <v>37178</v>
      </c>
    </row>
    <row r="788" spans="1:2" x14ac:dyDescent="0.3">
      <c r="A788" s="27">
        <v>6.5</v>
      </c>
      <c r="B788" s="28">
        <v>41324</v>
      </c>
    </row>
    <row r="789" spans="1:2" x14ac:dyDescent="0.3">
      <c r="A789" s="30">
        <v>13.9</v>
      </c>
      <c r="B789" s="31">
        <v>57387</v>
      </c>
    </row>
    <row r="790" spans="1:2" x14ac:dyDescent="0.3">
      <c r="A790" s="27">
        <v>3.5</v>
      </c>
      <c r="B790" s="28">
        <v>37720</v>
      </c>
    </row>
    <row r="791" spans="1:2" x14ac:dyDescent="0.3">
      <c r="A791" s="30">
        <v>2.8</v>
      </c>
      <c r="B791" s="31">
        <v>43777</v>
      </c>
    </row>
    <row r="792" spans="1:2" x14ac:dyDescent="0.3">
      <c r="A792" s="27">
        <v>8.6</v>
      </c>
      <c r="B792" s="28">
        <v>44368</v>
      </c>
    </row>
    <row r="793" spans="1:2" x14ac:dyDescent="0.3">
      <c r="A793" s="30">
        <v>17.2</v>
      </c>
      <c r="B793" s="31">
        <v>67273</v>
      </c>
    </row>
    <row r="794" spans="1:2" x14ac:dyDescent="0.3">
      <c r="A794" s="27">
        <v>6.7</v>
      </c>
      <c r="B794" s="28">
        <v>47366</v>
      </c>
    </row>
    <row r="795" spans="1:2" x14ac:dyDescent="0.3">
      <c r="A795" s="30">
        <v>6.3</v>
      </c>
      <c r="B795" s="31">
        <v>48839</v>
      </c>
    </row>
    <row r="796" spans="1:2" x14ac:dyDescent="0.3">
      <c r="A796" s="27">
        <v>1.9</v>
      </c>
      <c r="B796" s="28">
        <v>32974</v>
      </c>
    </row>
    <row r="797" spans="1:2" x14ac:dyDescent="0.3">
      <c r="A797" s="30">
        <v>7.5</v>
      </c>
      <c r="B797" s="31">
        <v>48406</v>
      </c>
    </row>
    <row r="798" spans="1:2" x14ac:dyDescent="0.3">
      <c r="A798" s="27">
        <v>9.6</v>
      </c>
      <c r="B798" s="28">
        <v>50914</v>
      </c>
    </row>
    <row r="799" spans="1:2" x14ac:dyDescent="0.3">
      <c r="A799" s="30">
        <v>8.1999999999999993</v>
      </c>
      <c r="B799" s="31">
        <v>40349</v>
      </c>
    </row>
    <row r="800" spans="1:2" x14ac:dyDescent="0.3">
      <c r="A800" s="27">
        <v>13</v>
      </c>
      <c r="B800" s="28">
        <v>61648</v>
      </c>
    </row>
    <row r="801" spans="1:2" x14ac:dyDescent="0.3">
      <c r="A801" s="30">
        <v>5</v>
      </c>
      <c r="B801" s="31">
        <v>42788</v>
      </c>
    </row>
    <row r="802" spans="1:2" x14ac:dyDescent="0.3">
      <c r="A802" s="27">
        <v>5.2</v>
      </c>
      <c r="B802" s="28">
        <v>46843</v>
      </c>
    </row>
    <row r="803" spans="1:2" x14ac:dyDescent="0.3">
      <c r="A803" s="30">
        <v>7</v>
      </c>
      <c r="B803" s="31">
        <v>36092</v>
      </c>
    </row>
    <row r="804" spans="1:2" x14ac:dyDescent="0.3">
      <c r="A804" s="27">
        <v>14.4</v>
      </c>
      <c r="B804" s="28">
        <v>61166</v>
      </c>
    </row>
    <row r="805" spans="1:2" x14ac:dyDescent="0.3">
      <c r="A805" s="30">
        <v>1</v>
      </c>
      <c r="B805" s="31">
        <v>38985</v>
      </c>
    </row>
    <row r="806" spans="1:2" x14ac:dyDescent="0.3">
      <c r="A806" s="27">
        <v>12.2</v>
      </c>
      <c r="B806" s="28">
        <v>62071</v>
      </c>
    </row>
    <row r="807" spans="1:2" x14ac:dyDescent="0.3">
      <c r="A807" s="30">
        <v>15.6</v>
      </c>
      <c r="B807" s="31">
        <v>62444</v>
      </c>
    </row>
    <row r="808" spans="1:2" x14ac:dyDescent="0.3">
      <c r="A808" s="27">
        <v>0</v>
      </c>
      <c r="B808" s="28">
        <v>24567</v>
      </c>
    </row>
    <row r="809" spans="1:2" x14ac:dyDescent="0.3">
      <c r="A809" s="30">
        <v>6.1</v>
      </c>
      <c r="B809" s="31">
        <v>44341</v>
      </c>
    </row>
    <row r="810" spans="1:2" x14ac:dyDescent="0.3">
      <c r="A810" s="27">
        <v>0</v>
      </c>
      <c r="B810" s="28">
        <v>36664</v>
      </c>
    </row>
    <row r="811" spans="1:2" x14ac:dyDescent="0.3">
      <c r="A811" s="30">
        <v>4</v>
      </c>
      <c r="B811" s="31">
        <v>41272</v>
      </c>
    </row>
    <row r="812" spans="1:2" x14ac:dyDescent="0.3">
      <c r="A812" s="27">
        <v>7.5</v>
      </c>
      <c r="B812" s="28">
        <v>42834</v>
      </c>
    </row>
    <row r="813" spans="1:2" x14ac:dyDescent="0.3">
      <c r="A813" s="30">
        <v>13.2</v>
      </c>
      <c r="B813" s="31">
        <v>54275</v>
      </c>
    </row>
    <row r="814" spans="1:2" x14ac:dyDescent="0.3">
      <c r="A814" s="27">
        <v>12.3</v>
      </c>
      <c r="B814" s="28">
        <v>52536</v>
      </c>
    </row>
    <row r="815" spans="1:2" x14ac:dyDescent="0.3">
      <c r="A815" s="30">
        <v>10.7</v>
      </c>
      <c r="B815" s="31">
        <v>56061</v>
      </c>
    </row>
    <row r="816" spans="1:2" x14ac:dyDescent="0.3">
      <c r="A816" s="27">
        <v>5.0999999999999996</v>
      </c>
      <c r="B816" s="28">
        <v>44956</v>
      </c>
    </row>
    <row r="817" spans="1:2" x14ac:dyDescent="0.3">
      <c r="A817" s="30">
        <v>3.2</v>
      </c>
      <c r="B817" s="31">
        <v>44221</v>
      </c>
    </row>
    <row r="818" spans="1:2" x14ac:dyDescent="0.3">
      <c r="A818" s="27">
        <v>12.1</v>
      </c>
      <c r="B818" s="28">
        <v>54632</v>
      </c>
    </row>
    <row r="819" spans="1:2" x14ac:dyDescent="0.3">
      <c r="A819" s="30">
        <v>9.9</v>
      </c>
      <c r="B819" s="31">
        <v>44470</v>
      </c>
    </row>
    <row r="820" spans="1:2" x14ac:dyDescent="0.3">
      <c r="A820" s="27">
        <v>5.2</v>
      </c>
      <c r="B820" s="28">
        <v>41770</v>
      </c>
    </row>
    <row r="821" spans="1:2" x14ac:dyDescent="0.3">
      <c r="A821" s="30">
        <v>8.4</v>
      </c>
      <c r="B821" s="31">
        <v>51854</v>
      </c>
    </row>
    <row r="822" spans="1:2" x14ac:dyDescent="0.3">
      <c r="A822" s="27">
        <v>4.5</v>
      </c>
      <c r="B822" s="28">
        <v>46875</v>
      </c>
    </row>
    <row r="823" spans="1:2" x14ac:dyDescent="0.3">
      <c r="A823" s="30">
        <v>3.8</v>
      </c>
      <c r="B823" s="31">
        <v>40195</v>
      </c>
    </row>
    <row r="824" spans="1:2" x14ac:dyDescent="0.3">
      <c r="A824" s="27">
        <v>12.8</v>
      </c>
      <c r="B824" s="28">
        <v>67229</v>
      </c>
    </row>
    <row r="825" spans="1:2" x14ac:dyDescent="0.3">
      <c r="A825" s="30">
        <v>7.4</v>
      </c>
      <c r="B825" s="31">
        <v>45221</v>
      </c>
    </row>
    <row r="826" spans="1:2" x14ac:dyDescent="0.3">
      <c r="A826" s="27">
        <v>12.9</v>
      </c>
      <c r="B826" s="28">
        <v>58600</v>
      </c>
    </row>
    <row r="827" spans="1:2" x14ac:dyDescent="0.3">
      <c r="A827" s="30">
        <v>0.9</v>
      </c>
      <c r="B827" s="31">
        <v>31194</v>
      </c>
    </row>
    <row r="828" spans="1:2" x14ac:dyDescent="0.3">
      <c r="A828" s="27">
        <v>16</v>
      </c>
      <c r="B828" s="28">
        <v>68999</v>
      </c>
    </row>
    <row r="829" spans="1:2" x14ac:dyDescent="0.3">
      <c r="A829" s="30">
        <v>16.3</v>
      </c>
      <c r="B829" s="31">
        <v>63028</v>
      </c>
    </row>
    <row r="830" spans="1:2" x14ac:dyDescent="0.3">
      <c r="A830" s="27">
        <v>1.6</v>
      </c>
      <c r="B830" s="28">
        <v>31543</v>
      </c>
    </row>
    <row r="831" spans="1:2" x14ac:dyDescent="0.3">
      <c r="A831" s="30">
        <v>5.6</v>
      </c>
      <c r="B831" s="31">
        <v>48596</v>
      </c>
    </row>
    <row r="832" spans="1:2" x14ac:dyDescent="0.3">
      <c r="A832" s="27">
        <v>13</v>
      </c>
      <c r="B832" s="28">
        <v>49991</v>
      </c>
    </row>
    <row r="833" spans="1:2" x14ac:dyDescent="0.3">
      <c r="A833" s="30">
        <v>3.1</v>
      </c>
      <c r="B833" s="31">
        <v>36441</v>
      </c>
    </row>
    <row r="834" spans="1:2" x14ac:dyDescent="0.3">
      <c r="A834" s="27">
        <v>12.4</v>
      </c>
      <c r="B834" s="28">
        <v>64219</v>
      </c>
    </row>
    <row r="835" spans="1:2" x14ac:dyDescent="0.3">
      <c r="A835" s="30">
        <v>5.2</v>
      </c>
      <c r="B835" s="31">
        <v>41710</v>
      </c>
    </row>
    <row r="836" spans="1:2" x14ac:dyDescent="0.3">
      <c r="A836" s="27">
        <v>10.199999999999999</v>
      </c>
      <c r="B836" s="28">
        <v>56619</v>
      </c>
    </row>
    <row r="837" spans="1:2" x14ac:dyDescent="0.3">
      <c r="A837" s="30">
        <v>4.2</v>
      </c>
      <c r="B837" s="31">
        <v>41122</v>
      </c>
    </row>
    <row r="838" spans="1:2" x14ac:dyDescent="0.3">
      <c r="A838" s="27">
        <v>16.100000000000001</v>
      </c>
      <c r="B838" s="28">
        <v>66625</v>
      </c>
    </row>
    <row r="839" spans="1:2" x14ac:dyDescent="0.3">
      <c r="A839" s="30">
        <v>4.2</v>
      </c>
      <c r="B839" s="31">
        <v>36960</v>
      </c>
    </row>
    <row r="840" spans="1:2" x14ac:dyDescent="0.3">
      <c r="A840" s="27">
        <v>4.4000000000000004</v>
      </c>
      <c r="B840" s="28">
        <v>40951</v>
      </c>
    </row>
    <row r="841" spans="1:2" x14ac:dyDescent="0.3">
      <c r="A841" s="30">
        <v>1.5</v>
      </c>
      <c r="B841" s="31">
        <v>36412</v>
      </c>
    </row>
    <row r="842" spans="1:2" x14ac:dyDescent="0.3">
      <c r="A842" s="27">
        <v>1</v>
      </c>
      <c r="B842" s="28">
        <v>30424</v>
      </c>
    </row>
    <row r="843" spans="1:2" x14ac:dyDescent="0.3">
      <c r="A843" s="30">
        <v>7</v>
      </c>
      <c r="B843" s="31">
        <v>46242</v>
      </c>
    </row>
    <row r="844" spans="1:2" x14ac:dyDescent="0.3">
      <c r="A844" s="27">
        <v>7</v>
      </c>
      <c r="B844" s="28">
        <v>51622</v>
      </c>
    </row>
    <row r="845" spans="1:2" x14ac:dyDescent="0.3">
      <c r="A845" s="30">
        <v>2.1</v>
      </c>
      <c r="B845" s="31">
        <v>32976</v>
      </c>
    </row>
    <row r="846" spans="1:2" x14ac:dyDescent="0.3">
      <c r="A846" s="27">
        <v>1.7</v>
      </c>
      <c r="B846" s="28">
        <v>38704</v>
      </c>
    </row>
    <row r="847" spans="1:2" x14ac:dyDescent="0.3">
      <c r="A847" s="30">
        <v>8.9</v>
      </c>
      <c r="B847" s="31">
        <v>51144</v>
      </c>
    </row>
    <row r="848" spans="1:2" x14ac:dyDescent="0.3">
      <c r="A848" s="27">
        <v>1.8</v>
      </c>
      <c r="B848" s="28">
        <v>38448</v>
      </c>
    </row>
    <row r="849" spans="1:2" x14ac:dyDescent="0.3">
      <c r="A849" s="30">
        <v>11.1</v>
      </c>
      <c r="B849" s="31">
        <v>51021</v>
      </c>
    </row>
    <row r="850" spans="1:2" x14ac:dyDescent="0.3">
      <c r="A850" s="27">
        <v>17</v>
      </c>
      <c r="B850" s="28">
        <v>70859</v>
      </c>
    </row>
    <row r="851" spans="1:2" x14ac:dyDescent="0.3">
      <c r="A851" s="30">
        <v>7</v>
      </c>
      <c r="B851" s="31">
        <v>47641</v>
      </c>
    </row>
    <row r="852" spans="1:2" x14ac:dyDescent="0.3">
      <c r="A852" s="27">
        <v>3.3</v>
      </c>
      <c r="B852" s="28">
        <v>47636</v>
      </c>
    </row>
    <row r="853" spans="1:2" x14ac:dyDescent="0.3">
      <c r="A853" s="30">
        <v>9.5</v>
      </c>
      <c r="B853" s="31">
        <v>49560</v>
      </c>
    </row>
    <row r="854" spans="1:2" x14ac:dyDescent="0.3">
      <c r="A854" s="27">
        <v>4.0999999999999996</v>
      </c>
      <c r="B854" s="28">
        <v>38931</v>
      </c>
    </row>
    <row r="855" spans="1:2" x14ac:dyDescent="0.3">
      <c r="A855" s="30">
        <v>9</v>
      </c>
      <c r="B855" s="31">
        <v>47957</v>
      </c>
    </row>
    <row r="856" spans="1:2" x14ac:dyDescent="0.3">
      <c r="A856" s="27">
        <v>6</v>
      </c>
      <c r="B856" s="28">
        <v>44314</v>
      </c>
    </row>
    <row r="857" spans="1:2" x14ac:dyDescent="0.3">
      <c r="A857" s="30">
        <v>1</v>
      </c>
      <c r="B857" s="31">
        <v>32145</v>
      </c>
    </row>
    <row r="858" spans="1:2" x14ac:dyDescent="0.3">
      <c r="A858" s="27">
        <v>7.4</v>
      </c>
      <c r="B858" s="28">
        <v>49355</v>
      </c>
    </row>
    <row r="859" spans="1:2" x14ac:dyDescent="0.3">
      <c r="A859" s="30">
        <v>2.1</v>
      </c>
      <c r="B859" s="31">
        <v>28034</v>
      </c>
    </row>
    <row r="860" spans="1:2" x14ac:dyDescent="0.3">
      <c r="A860" s="27">
        <v>5.4</v>
      </c>
      <c r="B860" s="28">
        <v>42380</v>
      </c>
    </row>
    <row r="861" spans="1:2" x14ac:dyDescent="0.3">
      <c r="A861" s="30">
        <v>0.4</v>
      </c>
      <c r="B861" s="31">
        <v>37101</v>
      </c>
    </row>
    <row r="862" spans="1:2" x14ac:dyDescent="0.3">
      <c r="A862" s="27">
        <v>17.3</v>
      </c>
      <c r="B862" s="28">
        <v>68428</v>
      </c>
    </row>
    <row r="863" spans="1:2" x14ac:dyDescent="0.3">
      <c r="A863" s="30">
        <v>22.6</v>
      </c>
      <c r="B863" s="31">
        <v>76913</v>
      </c>
    </row>
    <row r="864" spans="1:2" x14ac:dyDescent="0.3">
      <c r="A864" s="27">
        <v>7.8</v>
      </c>
      <c r="B864" s="28">
        <v>42979</v>
      </c>
    </row>
    <row r="865" spans="1:2" x14ac:dyDescent="0.3">
      <c r="A865" s="30">
        <v>10.9</v>
      </c>
      <c r="B865" s="31">
        <v>47528</v>
      </c>
    </row>
    <row r="866" spans="1:2" x14ac:dyDescent="0.3">
      <c r="A866" s="27">
        <v>2.5</v>
      </c>
      <c r="B866" s="28">
        <v>36998</v>
      </c>
    </row>
    <row r="867" spans="1:2" x14ac:dyDescent="0.3">
      <c r="A867" s="30">
        <v>3.2</v>
      </c>
      <c r="B867" s="31">
        <v>33720</v>
      </c>
    </row>
    <row r="868" spans="1:2" x14ac:dyDescent="0.3">
      <c r="A868" s="27">
        <v>1.3</v>
      </c>
      <c r="B868" s="28">
        <v>31282</v>
      </c>
    </row>
    <row r="869" spans="1:2" x14ac:dyDescent="0.3">
      <c r="A869" s="30">
        <v>4.5999999999999996</v>
      </c>
      <c r="B869" s="31">
        <v>38381</v>
      </c>
    </row>
    <row r="870" spans="1:2" x14ac:dyDescent="0.3">
      <c r="A870" s="27">
        <v>10.6</v>
      </c>
      <c r="B870" s="28">
        <v>49910</v>
      </c>
    </row>
    <row r="871" spans="1:2" x14ac:dyDescent="0.3">
      <c r="A871" s="30">
        <v>2.2999999999999998</v>
      </c>
      <c r="B871" s="31">
        <v>39504</v>
      </c>
    </row>
    <row r="872" spans="1:2" x14ac:dyDescent="0.3">
      <c r="A872" s="27">
        <v>11.4</v>
      </c>
      <c r="B872" s="28">
        <v>53711</v>
      </c>
    </row>
    <row r="873" spans="1:2" x14ac:dyDescent="0.3">
      <c r="A873" s="30">
        <v>3.9</v>
      </c>
      <c r="B873" s="31">
        <v>40377</v>
      </c>
    </row>
    <row r="874" spans="1:2" x14ac:dyDescent="0.3">
      <c r="A874" s="27">
        <v>0</v>
      </c>
      <c r="B874" s="28">
        <v>35648</v>
      </c>
    </row>
    <row r="875" spans="1:2" x14ac:dyDescent="0.3">
      <c r="A875" s="30">
        <v>5.8</v>
      </c>
      <c r="B875" s="31">
        <v>48528</v>
      </c>
    </row>
    <row r="876" spans="1:2" x14ac:dyDescent="0.3">
      <c r="A876" s="27">
        <v>1</v>
      </c>
      <c r="B876" s="28">
        <v>30532</v>
      </c>
    </row>
    <row r="877" spans="1:2" x14ac:dyDescent="0.3">
      <c r="A877" s="30">
        <v>5.8</v>
      </c>
      <c r="B877" s="31">
        <v>45518</v>
      </c>
    </row>
    <row r="878" spans="1:2" x14ac:dyDescent="0.3">
      <c r="A878" s="27">
        <v>14.2</v>
      </c>
      <c r="B878" s="28">
        <v>59410</v>
      </c>
    </row>
    <row r="879" spans="1:2" x14ac:dyDescent="0.3">
      <c r="A879" s="30">
        <v>7.4</v>
      </c>
      <c r="B879" s="31">
        <v>50754</v>
      </c>
    </row>
    <row r="880" spans="1:2" x14ac:dyDescent="0.3">
      <c r="A880" s="27">
        <v>2.6</v>
      </c>
      <c r="B880" s="28">
        <v>40501</v>
      </c>
    </row>
    <row r="881" spans="1:2" x14ac:dyDescent="0.3">
      <c r="A881" s="30">
        <v>2.9</v>
      </c>
      <c r="B881" s="31">
        <v>43221</v>
      </c>
    </row>
    <row r="882" spans="1:2" x14ac:dyDescent="0.3">
      <c r="A882" s="27">
        <v>1.9</v>
      </c>
      <c r="B882" s="28">
        <v>42005</v>
      </c>
    </row>
    <row r="883" spans="1:2" x14ac:dyDescent="0.3">
      <c r="A883" s="30">
        <v>2.1</v>
      </c>
      <c r="B883" s="31">
        <v>31744</v>
      </c>
    </row>
    <row r="884" spans="1:2" x14ac:dyDescent="0.3">
      <c r="A884" s="27">
        <v>2.5</v>
      </c>
      <c r="B884" s="28">
        <v>38101</v>
      </c>
    </row>
    <row r="885" spans="1:2" x14ac:dyDescent="0.3">
      <c r="A885" s="30">
        <v>7.9</v>
      </c>
      <c r="B885" s="31">
        <v>49874</v>
      </c>
    </row>
    <row r="886" spans="1:2" x14ac:dyDescent="0.3">
      <c r="A886" s="27">
        <v>6.7</v>
      </c>
      <c r="B886" s="28">
        <v>41910</v>
      </c>
    </row>
    <row r="887" spans="1:2" x14ac:dyDescent="0.3">
      <c r="A887" s="30">
        <v>9.8000000000000007</v>
      </c>
      <c r="B887" s="31">
        <v>52408</v>
      </c>
    </row>
    <row r="888" spans="1:2" x14ac:dyDescent="0.3">
      <c r="A888" s="27">
        <v>5.2</v>
      </c>
      <c r="B888" s="28">
        <v>38188</v>
      </c>
    </row>
    <row r="889" spans="1:2" x14ac:dyDescent="0.3">
      <c r="A889" s="30">
        <v>17</v>
      </c>
      <c r="B889" s="31">
        <v>71159</v>
      </c>
    </row>
    <row r="890" spans="1:2" x14ac:dyDescent="0.3">
      <c r="A890" s="27">
        <v>19</v>
      </c>
      <c r="B890" s="28">
        <v>66581</v>
      </c>
    </row>
    <row r="891" spans="1:2" x14ac:dyDescent="0.3">
      <c r="A891" s="30">
        <v>7.9</v>
      </c>
      <c r="B891" s="31">
        <v>49561</v>
      </c>
    </row>
    <row r="892" spans="1:2" x14ac:dyDescent="0.3">
      <c r="A892" s="27">
        <v>2.8</v>
      </c>
      <c r="B892" s="28">
        <v>30513</v>
      </c>
    </row>
    <row r="893" spans="1:2" x14ac:dyDescent="0.3">
      <c r="A893" s="30">
        <v>5.6</v>
      </c>
      <c r="B893" s="31">
        <v>50700</v>
      </c>
    </row>
    <row r="894" spans="1:2" x14ac:dyDescent="0.3">
      <c r="A894" s="27">
        <v>12.1</v>
      </c>
      <c r="B894" s="28">
        <v>51781</v>
      </c>
    </row>
    <row r="895" spans="1:2" x14ac:dyDescent="0.3">
      <c r="A895" s="30">
        <v>4.9000000000000004</v>
      </c>
      <c r="B895" s="31">
        <v>38829</v>
      </c>
    </row>
    <row r="896" spans="1:2" x14ac:dyDescent="0.3">
      <c r="A896" s="27">
        <v>5.8</v>
      </c>
      <c r="B896" s="28">
        <v>31097</v>
      </c>
    </row>
    <row r="897" spans="1:2" x14ac:dyDescent="0.3">
      <c r="A897" s="30">
        <v>5.8</v>
      </c>
      <c r="B897" s="31">
        <v>38477</v>
      </c>
    </row>
    <row r="898" spans="1:2" x14ac:dyDescent="0.3">
      <c r="A898" s="27">
        <v>13.3</v>
      </c>
      <c r="B898" s="28">
        <v>51716</v>
      </c>
    </row>
    <row r="899" spans="1:2" x14ac:dyDescent="0.3">
      <c r="A899" s="30">
        <v>7.6</v>
      </c>
      <c r="B899" s="31">
        <v>43507</v>
      </c>
    </row>
    <row r="900" spans="1:2" x14ac:dyDescent="0.3">
      <c r="A900" s="27">
        <v>6</v>
      </c>
      <c r="B900" s="28">
        <v>41211</v>
      </c>
    </row>
    <row r="901" spans="1:2" x14ac:dyDescent="0.3">
      <c r="A901" s="30">
        <v>8.8000000000000007</v>
      </c>
      <c r="B901" s="31">
        <v>49338</v>
      </c>
    </row>
    <row r="902" spans="1:2" x14ac:dyDescent="0.3">
      <c r="A902" s="27">
        <v>1.4</v>
      </c>
      <c r="B902" s="28">
        <v>29914</v>
      </c>
    </row>
    <row r="903" spans="1:2" x14ac:dyDescent="0.3">
      <c r="A903" s="30">
        <v>5.9</v>
      </c>
      <c r="B903" s="31">
        <v>41308</v>
      </c>
    </row>
    <row r="904" spans="1:2" x14ac:dyDescent="0.3">
      <c r="A904" s="27">
        <v>5</v>
      </c>
      <c r="B904" s="28">
        <v>42358</v>
      </c>
    </row>
    <row r="905" spans="1:2" x14ac:dyDescent="0.3">
      <c r="A905" s="30">
        <v>6.7</v>
      </c>
      <c r="B905" s="31">
        <v>52291</v>
      </c>
    </row>
    <row r="906" spans="1:2" x14ac:dyDescent="0.3">
      <c r="A906" s="27">
        <v>19</v>
      </c>
      <c r="B906" s="28">
        <v>64914</v>
      </c>
    </row>
    <row r="907" spans="1:2" x14ac:dyDescent="0.3">
      <c r="A907" s="30">
        <v>7.9</v>
      </c>
      <c r="B907" s="31">
        <v>44908</v>
      </c>
    </row>
    <row r="908" spans="1:2" x14ac:dyDescent="0.3">
      <c r="A908" s="27">
        <v>2.9</v>
      </c>
      <c r="B908" s="28">
        <v>41296</v>
      </c>
    </row>
    <row r="909" spans="1:2" x14ac:dyDescent="0.3">
      <c r="A909" s="30">
        <v>10.8</v>
      </c>
      <c r="B909" s="31">
        <v>54170</v>
      </c>
    </row>
    <row r="910" spans="1:2" x14ac:dyDescent="0.3">
      <c r="A910" s="27">
        <v>9.9</v>
      </c>
      <c r="B910" s="28">
        <v>46568</v>
      </c>
    </row>
    <row r="911" spans="1:2" x14ac:dyDescent="0.3">
      <c r="A911" s="30">
        <v>4</v>
      </c>
      <c r="B911" s="31">
        <v>38599</v>
      </c>
    </row>
    <row r="912" spans="1:2" x14ac:dyDescent="0.3">
      <c r="A912" s="27">
        <v>19.8</v>
      </c>
      <c r="B912" s="28">
        <v>70537</v>
      </c>
    </row>
    <row r="913" spans="1:2" x14ac:dyDescent="0.3">
      <c r="A913" s="30">
        <v>7.2</v>
      </c>
      <c r="B913" s="31">
        <v>54277</v>
      </c>
    </row>
    <row r="914" spans="1:2" x14ac:dyDescent="0.3">
      <c r="A914" s="27">
        <v>8.3000000000000007</v>
      </c>
      <c r="B914" s="28">
        <v>45881</v>
      </c>
    </row>
    <row r="915" spans="1:2" x14ac:dyDescent="0.3">
      <c r="A915" s="30">
        <v>10.6</v>
      </c>
      <c r="B915" s="31">
        <v>54422</v>
      </c>
    </row>
    <row r="916" spans="1:2" x14ac:dyDescent="0.3">
      <c r="A916" s="27">
        <v>6</v>
      </c>
      <c r="B916" s="28">
        <v>43363</v>
      </c>
    </row>
    <row r="917" spans="1:2" x14ac:dyDescent="0.3">
      <c r="A917" s="30">
        <v>9.1999999999999993</v>
      </c>
      <c r="B917" s="31">
        <v>44428</v>
      </c>
    </row>
    <row r="918" spans="1:2" x14ac:dyDescent="0.3">
      <c r="A918" s="27">
        <v>5.0999999999999996</v>
      </c>
      <c r="B918" s="28">
        <v>37586</v>
      </c>
    </row>
    <row r="919" spans="1:2" x14ac:dyDescent="0.3">
      <c r="A919" s="30">
        <v>12.2</v>
      </c>
      <c r="B919" s="31">
        <v>57759</v>
      </c>
    </row>
    <row r="920" spans="1:2" x14ac:dyDescent="0.3">
      <c r="A920" s="27">
        <v>19</v>
      </c>
      <c r="B920" s="28">
        <v>64750</v>
      </c>
    </row>
    <row r="921" spans="1:2" x14ac:dyDescent="0.3">
      <c r="A921" s="30">
        <v>4.5999999999999996</v>
      </c>
      <c r="B921" s="31">
        <v>40444</v>
      </c>
    </row>
    <row r="922" spans="1:2" x14ac:dyDescent="0.3">
      <c r="A922" s="27">
        <v>4.3</v>
      </c>
      <c r="B922" s="28">
        <v>41228</v>
      </c>
    </row>
    <row r="923" spans="1:2" x14ac:dyDescent="0.3">
      <c r="A923" s="30">
        <v>12</v>
      </c>
      <c r="B923" s="31">
        <v>64050</v>
      </c>
    </row>
    <row r="924" spans="1:2" x14ac:dyDescent="0.3">
      <c r="A924" s="27">
        <v>6.9</v>
      </c>
      <c r="B924" s="28">
        <v>51688</v>
      </c>
    </row>
    <row r="925" spans="1:2" x14ac:dyDescent="0.3">
      <c r="A925" s="30">
        <v>4.8</v>
      </c>
      <c r="B925" s="31">
        <v>42760</v>
      </c>
    </row>
    <row r="926" spans="1:2" x14ac:dyDescent="0.3">
      <c r="A926" s="27">
        <v>13.9</v>
      </c>
      <c r="B926" s="28">
        <v>65952</v>
      </c>
    </row>
    <row r="927" spans="1:2" x14ac:dyDescent="0.3">
      <c r="A927" s="30">
        <v>3.9</v>
      </c>
      <c r="B927" s="31">
        <v>42484</v>
      </c>
    </row>
    <row r="928" spans="1:2" x14ac:dyDescent="0.3">
      <c r="A928" s="27">
        <v>7.7</v>
      </c>
      <c r="B928" s="28">
        <v>49686</v>
      </c>
    </row>
    <row r="929" spans="1:2" x14ac:dyDescent="0.3">
      <c r="A929" s="30">
        <v>7</v>
      </c>
      <c r="B929" s="31">
        <v>37667</v>
      </c>
    </row>
    <row r="930" spans="1:2" x14ac:dyDescent="0.3">
      <c r="A930" s="27">
        <v>10.199999999999999</v>
      </c>
      <c r="B930" s="28">
        <v>67749</v>
      </c>
    </row>
    <row r="931" spans="1:2" x14ac:dyDescent="0.3">
      <c r="A931" s="30">
        <v>1.6</v>
      </c>
      <c r="B931" s="31">
        <v>43776</v>
      </c>
    </row>
    <row r="932" spans="1:2" x14ac:dyDescent="0.3">
      <c r="A932" s="27">
        <v>14</v>
      </c>
      <c r="B932" s="28">
        <v>63216</v>
      </c>
    </row>
    <row r="933" spans="1:2" x14ac:dyDescent="0.3">
      <c r="A933" s="30">
        <v>1</v>
      </c>
      <c r="B933" s="31">
        <v>30381</v>
      </c>
    </row>
    <row r="934" spans="1:2" x14ac:dyDescent="0.3">
      <c r="A934" s="27">
        <v>9.6</v>
      </c>
      <c r="B934" s="28">
        <v>59237</v>
      </c>
    </row>
    <row r="935" spans="1:2" x14ac:dyDescent="0.3">
      <c r="A935" s="30">
        <v>0</v>
      </c>
      <c r="B935" s="31">
        <v>37863</v>
      </c>
    </row>
    <row r="936" spans="1:2" x14ac:dyDescent="0.3">
      <c r="A936" s="27">
        <v>7.9</v>
      </c>
      <c r="B936" s="28">
        <v>49409</v>
      </c>
    </row>
    <row r="937" spans="1:2" x14ac:dyDescent="0.3">
      <c r="A937" s="30">
        <v>1.8</v>
      </c>
      <c r="B937" s="31">
        <v>31637</v>
      </c>
    </row>
    <row r="938" spans="1:2" x14ac:dyDescent="0.3">
      <c r="A938" s="27">
        <v>1.7</v>
      </c>
      <c r="B938" s="28">
        <v>42770</v>
      </c>
    </row>
    <row r="939" spans="1:2" x14ac:dyDescent="0.3">
      <c r="A939" s="30">
        <v>5.8</v>
      </c>
      <c r="B939" s="31">
        <v>41214</v>
      </c>
    </row>
    <row r="940" spans="1:2" x14ac:dyDescent="0.3">
      <c r="A940" s="27">
        <v>5.9</v>
      </c>
      <c r="B940" s="28">
        <v>43679</v>
      </c>
    </row>
    <row r="941" spans="1:2" x14ac:dyDescent="0.3">
      <c r="A941" s="30">
        <v>2.5</v>
      </c>
      <c r="B941" s="31">
        <v>32926</v>
      </c>
    </row>
    <row r="942" spans="1:2" x14ac:dyDescent="0.3">
      <c r="A942" s="27">
        <v>0</v>
      </c>
      <c r="B942" s="28">
        <v>33199</v>
      </c>
    </row>
    <row r="943" spans="1:2" x14ac:dyDescent="0.3">
      <c r="A943" s="30">
        <v>2.8</v>
      </c>
      <c r="B943" s="31">
        <v>49178</v>
      </c>
    </row>
    <row r="944" spans="1:2" x14ac:dyDescent="0.3">
      <c r="A944" s="27">
        <v>4.9000000000000004</v>
      </c>
      <c r="B944" s="28">
        <v>34455</v>
      </c>
    </row>
    <row r="945" spans="1:2" x14ac:dyDescent="0.3">
      <c r="A945" s="30">
        <v>8.6999999999999993</v>
      </c>
      <c r="B945" s="31">
        <v>45720</v>
      </c>
    </row>
    <row r="946" spans="1:2" x14ac:dyDescent="0.3">
      <c r="A946" s="27">
        <v>14.7</v>
      </c>
      <c r="B946" s="28">
        <v>59161</v>
      </c>
    </row>
    <row r="947" spans="1:2" x14ac:dyDescent="0.3">
      <c r="A947" s="30">
        <v>4</v>
      </c>
      <c r="B947" s="31">
        <v>46723</v>
      </c>
    </row>
    <row r="948" spans="1:2" x14ac:dyDescent="0.3">
      <c r="A948" s="27">
        <v>10.4</v>
      </c>
      <c r="B948" s="28">
        <v>56958</v>
      </c>
    </row>
    <row r="949" spans="1:2" x14ac:dyDescent="0.3">
      <c r="A949" s="30">
        <v>4.9000000000000004</v>
      </c>
      <c r="B949" s="31">
        <v>32667</v>
      </c>
    </row>
    <row r="950" spans="1:2" x14ac:dyDescent="0.3">
      <c r="A950" s="27">
        <v>16.399999999999999</v>
      </c>
      <c r="B950" s="28">
        <v>56449</v>
      </c>
    </row>
    <row r="951" spans="1:2" x14ac:dyDescent="0.3">
      <c r="A951" s="30">
        <v>2</v>
      </c>
      <c r="B951" s="31">
        <v>33220</v>
      </c>
    </row>
    <row r="952" spans="1:2" x14ac:dyDescent="0.3">
      <c r="A952" s="27">
        <v>6.2</v>
      </c>
      <c r="B952" s="28">
        <v>42562</v>
      </c>
    </row>
    <row r="953" spans="1:2" x14ac:dyDescent="0.3">
      <c r="A953" s="30">
        <v>4.8</v>
      </c>
      <c r="B953" s="31">
        <v>36275</v>
      </c>
    </row>
    <row r="954" spans="1:2" x14ac:dyDescent="0.3">
      <c r="A954" s="27">
        <v>11.6</v>
      </c>
      <c r="B954" s="28">
        <v>64127</v>
      </c>
    </row>
    <row r="955" spans="1:2" x14ac:dyDescent="0.3">
      <c r="A955" s="30">
        <v>10.8</v>
      </c>
      <c r="B955" s="31">
        <v>54135</v>
      </c>
    </row>
    <row r="956" spans="1:2" x14ac:dyDescent="0.3">
      <c r="A956" s="27">
        <v>2.2000000000000002</v>
      </c>
      <c r="B956" s="28">
        <v>42679</v>
      </c>
    </row>
    <row r="957" spans="1:2" x14ac:dyDescent="0.3">
      <c r="A957" s="30">
        <v>2.1</v>
      </c>
      <c r="B957" s="31">
        <v>41296</v>
      </c>
    </row>
    <row r="958" spans="1:2" x14ac:dyDescent="0.3">
      <c r="A958" s="27">
        <v>5.8</v>
      </c>
      <c r="B958" s="28">
        <v>44773</v>
      </c>
    </row>
    <row r="959" spans="1:2" x14ac:dyDescent="0.3">
      <c r="A959" s="30">
        <v>11.8</v>
      </c>
      <c r="B959" s="31">
        <v>57140</v>
      </c>
    </row>
    <row r="960" spans="1:2" x14ac:dyDescent="0.3">
      <c r="A960" s="27">
        <v>3.2</v>
      </c>
      <c r="B960" s="28">
        <v>35826</v>
      </c>
    </row>
    <row r="961" spans="1:2" x14ac:dyDescent="0.3">
      <c r="A961" s="30">
        <v>11.3</v>
      </c>
      <c r="B961" s="31">
        <v>55767</v>
      </c>
    </row>
    <row r="962" spans="1:2" x14ac:dyDescent="0.3">
      <c r="A962" s="27">
        <v>3.3</v>
      </c>
      <c r="B962" s="28">
        <v>38405</v>
      </c>
    </row>
    <row r="963" spans="1:2" x14ac:dyDescent="0.3">
      <c r="A963" s="30">
        <v>2</v>
      </c>
      <c r="B963" s="31">
        <v>39057</v>
      </c>
    </row>
    <row r="964" spans="1:2" x14ac:dyDescent="0.3">
      <c r="A964" s="27">
        <v>5.9</v>
      </c>
      <c r="B964" s="28">
        <v>49986</v>
      </c>
    </row>
    <row r="965" spans="1:2" x14ac:dyDescent="0.3">
      <c r="A965" s="30">
        <v>2</v>
      </c>
      <c r="B965" s="31">
        <v>33311</v>
      </c>
    </row>
    <row r="966" spans="1:2" x14ac:dyDescent="0.3">
      <c r="A966" s="27">
        <v>6.6</v>
      </c>
      <c r="B966" s="28">
        <v>42716</v>
      </c>
    </row>
    <row r="967" spans="1:2" x14ac:dyDescent="0.3">
      <c r="A967" s="30">
        <v>4.4000000000000004</v>
      </c>
      <c r="B967" s="31">
        <v>39837</v>
      </c>
    </row>
    <row r="968" spans="1:2" x14ac:dyDescent="0.3">
      <c r="A968" s="27">
        <v>17.2</v>
      </c>
      <c r="B968" s="28">
        <v>75435</v>
      </c>
    </row>
    <row r="969" spans="1:2" x14ac:dyDescent="0.3">
      <c r="A969" s="30">
        <v>11.7</v>
      </c>
      <c r="B969" s="31">
        <v>56343</v>
      </c>
    </row>
    <row r="970" spans="1:2" x14ac:dyDescent="0.3">
      <c r="A970" s="27">
        <v>10.199999999999999</v>
      </c>
      <c r="B970" s="28">
        <v>48858</v>
      </c>
    </row>
    <row r="971" spans="1:2" x14ac:dyDescent="0.3">
      <c r="A971" s="30">
        <v>6.6</v>
      </c>
      <c r="B971" s="31">
        <v>38249</v>
      </c>
    </row>
    <row r="972" spans="1:2" x14ac:dyDescent="0.3">
      <c r="A972" s="27">
        <v>9.4</v>
      </c>
      <c r="B972" s="28">
        <v>50763</v>
      </c>
    </row>
    <row r="973" spans="1:2" x14ac:dyDescent="0.3">
      <c r="A973" s="30">
        <v>6.4</v>
      </c>
      <c r="B973" s="31">
        <v>36890</v>
      </c>
    </row>
    <row r="974" spans="1:2" x14ac:dyDescent="0.3">
      <c r="A974" s="27">
        <v>3.9</v>
      </c>
      <c r="B974" s="28">
        <v>44148</v>
      </c>
    </row>
    <row r="975" spans="1:2" x14ac:dyDescent="0.3">
      <c r="A975" s="30">
        <v>3.5</v>
      </c>
      <c r="B975" s="31">
        <v>31010</v>
      </c>
    </row>
    <row r="976" spans="1:2" x14ac:dyDescent="0.3">
      <c r="A976" s="27">
        <v>15</v>
      </c>
      <c r="B976" s="28">
        <v>64636</v>
      </c>
    </row>
    <row r="977" spans="1:2" x14ac:dyDescent="0.3">
      <c r="A977" s="30">
        <v>6.6</v>
      </c>
      <c r="B977" s="31">
        <v>43616</v>
      </c>
    </row>
    <row r="978" spans="1:2" x14ac:dyDescent="0.3">
      <c r="A978" s="27">
        <v>1.8</v>
      </c>
      <c r="B978" s="28">
        <v>30955</v>
      </c>
    </row>
    <row r="979" spans="1:2" x14ac:dyDescent="0.3">
      <c r="A979" s="30">
        <v>7.6</v>
      </c>
      <c r="B979" s="31">
        <v>49432</v>
      </c>
    </row>
    <row r="980" spans="1:2" x14ac:dyDescent="0.3">
      <c r="A980" s="27">
        <v>0.3</v>
      </c>
      <c r="B980" s="28">
        <v>34077</v>
      </c>
    </row>
    <row r="981" spans="1:2" x14ac:dyDescent="0.3">
      <c r="A981" s="30">
        <v>7.3</v>
      </c>
      <c r="B981" s="31">
        <v>50495</v>
      </c>
    </row>
    <row r="982" spans="1:2" x14ac:dyDescent="0.3">
      <c r="A982" s="27">
        <v>0.5</v>
      </c>
      <c r="B982" s="28">
        <v>37448</v>
      </c>
    </row>
    <row r="983" spans="1:2" x14ac:dyDescent="0.3">
      <c r="A983" s="30">
        <v>10.199999999999999</v>
      </c>
      <c r="B983" s="31">
        <v>57423</v>
      </c>
    </row>
    <row r="984" spans="1:2" x14ac:dyDescent="0.3">
      <c r="A984" s="27">
        <v>2.5</v>
      </c>
      <c r="B984" s="28">
        <v>44505</v>
      </c>
    </row>
    <row r="985" spans="1:2" x14ac:dyDescent="0.3">
      <c r="A985" s="30">
        <v>13.3</v>
      </c>
      <c r="B985" s="31">
        <v>58245</v>
      </c>
    </row>
    <row r="986" spans="1:2" x14ac:dyDescent="0.3">
      <c r="A986" s="27">
        <v>12.1</v>
      </c>
      <c r="B986" s="28">
        <v>48281</v>
      </c>
    </row>
    <row r="987" spans="1:2" x14ac:dyDescent="0.3">
      <c r="A987" s="30">
        <v>10</v>
      </c>
      <c r="B987" s="31">
        <v>51645</v>
      </c>
    </row>
    <row r="988" spans="1:2" x14ac:dyDescent="0.3">
      <c r="A988" s="27">
        <v>5.5</v>
      </c>
      <c r="B988" s="28">
        <v>39318</v>
      </c>
    </row>
    <row r="989" spans="1:2" x14ac:dyDescent="0.3">
      <c r="A989" s="30">
        <v>12.1</v>
      </c>
      <c r="B989" s="31">
        <v>54570</v>
      </c>
    </row>
    <row r="990" spans="1:2" x14ac:dyDescent="0.3">
      <c r="A990" s="27">
        <v>12.3</v>
      </c>
      <c r="B990" s="28">
        <v>61779</v>
      </c>
    </row>
    <row r="991" spans="1:2" x14ac:dyDescent="0.3">
      <c r="A991" s="30">
        <v>3.6</v>
      </c>
      <c r="B991" s="31">
        <v>39619</v>
      </c>
    </row>
    <row r="992" spans="1:2" x14ac:dyDescent="0.3">
      <c r="A992" s="27">
        <v>8.1</v>
      </c>
      <c r="B992" s="28">
        <v>48416</v>
      </c>
    </row>
    <row r="993" spans="1:2" x14ac:dyDescent="0.3">
      <c r="A993" s="30">
        <v>0.1</v>
      </c>
      <c r="B993" s="31">
        <v>22873</v>
      </c>
    </row>
    <row r="994" spans="1:2" x14ac:dyDescent="0.3">
      <c r="A994" s="27">
        <v>10.6</v>
      </c>
      <c r="B994" s="28">
        <v>49380</v>
      </c>
    </row>
    <row r="995" spans="1:2" x14ac:dyDescent="0.3">
      <c r="A995" s="30">
        <v>2.1</v>
      </c>
      <c r="B995" s="31">
        <v>38062</v>
      </c>
    </row>
    <row r="996" spans="1:2" x14ac:dyDescent="0.3">
      <c r="A996" s="27">
        <v>5.7</v>
      </c>
      <c r="B996" s="28">
        <v>43883</v>
      </c>
    </row>
    <row r="997" spans="1:2" x14ac:dyDescent="0.3">
      <c r="A997" s="30">
        <v>8.9</v>
      </c>
      <c r="B997" s="31">
        <v>38627</v>
      </c>
    </row>
    <row r="998" spans="1:2" x14ac:dyDescent="0.3">
      <c r="A998" s="27">
        <v>16.600000000000001</v>
      </c>
      <c r="B998" s="28">
        <v>72114</v>
      </c>
    </row>
    <row r="999" spans="1:2" x14ac:dyDescent="0.3">
      <c r="A999" s="30">
        <v>2.2999999999999998</v>
      </c>
      <c r="B999" s="31">
        <v>35652</v>
      </c>
    </row>
    <row r="1000" spans="1:2" x14ac:dyDescent="0.3">
      <c r="A1000" s="27">
        <v>16</v>
      </c>
      <c r="B1000" s="28">
        <v>59834</v>
      </c>
    </row>
    <row r="1001" spans="1:2" x14ac:dyDescent="0.3">
      <c r="A1001" s="30">
        <v>1.8</v>
      </c>
      <c r="B1001" s="31">
        <v>30478</v>
      </c>
    </row>
    <row r="1002" spans="1:2" x14ac:dyDescent="0.3">
      <c r="A1002" s="27">
        <v>5.6</v>
      </c>
      <c r="B1002" s="28">
        <v>41400</v>
      </c>
    </row>
    <row r="1003" spans="1:2" x14ac:dyDescent="0.3">
      <c r="A1003" s="30">
        <v>1.8</v>
      </c>
      <c r="B1003" s="31">
        <v>45128</v>
      </c>
    </row>
    <row r="1004" spans="1:2" x14ac:dyDescent="0.3">
      <c r="A1004" s="27">
        <v>5.3</v>
      </c>
      <c r="B1004" s="28">
        <v>43996</v>
      </c>
    </row>
    <row r="1005" spans="1:2" x14ac:dyDescent="0.3">
      <c r="A1005" s="30">
        <v>7.2</v>
      </c>
      <c r="B1005" s="31">
        <v>42913</v>
      </c>
    </row>
    <row r="1006" spans="1:2" x14ac:dyDescent="0.3">
      <c r="A1006" s="27">
        <v>3.4</v>
      </c>
      <c r="B1006" s="28">
        <v>42110</v>
      </c>
    </row>
    <row r="1007" spans="1:2" x14ac:dyDescent="0.3">
      <c r="A1007" s="30">
        <v>1.3</v>
      </c>
      <c r="B1007" s="31">
        <v>31992</v>
      </c>
    </row>
    <row r="1008" spans="1:2" x14ac:dyDescent="0.3">
      <c r="A1008" s="27">
        <v>9.5</v>
      </c>
      <c r="B1008" s="28">
        <v>55134</v>
      </c>
    </row>
    <row r="1009" spans="1:2" x14ac:dyDescent="0.3">
      <c r="A1009" s="30">
        <v>2</v>
      </c>
      <c r="B1009" s="31">
        <v>36301</v>
      </c>
    </row>
    <row r="1010" spans="1:2" x14ac:dyDescent="0.3">
      <c r="A1010" s="27">
        <v>5.3</v>
      </c>
      <c r="B1010" s="28">
        <v>35737</v>
      </c>
    </row>
    <row r="1011" spans="1:2" x14ac:dyDescent="0.3">
      <c r="A1011" s="30">
        <v>11.4</v>
      </c>
      <c r="B1011" s="31">
        <v>61943</v>
      </c>
    </row>
    <row r="1012" spans="1:2" x14ac:dyDescent="0.3">
      <c r="A1012" s="27">
        <v>7.5</v>
      </c>
      <c r="B1012" s="28">
        <v>50603</v>
      </c>
    </row>
    <row r="1013" spans="1:2" x14ac:dyDescent="0.3">
      <c r="A1013" s="30">
        <v>6.4</v>
      </c>
      <c r="B1013" s="31">
        <v>38854</v>
      </c>
    </row>
    <row r="1014" spans="1:2" x14ac:dyDescent="0.3">
      <c r="A1014" s="27">
        <v>5</v>
      </c>
      <c r="B1014" s="28">
        <v>41725</v>
      </c>
    </row>
    <row r="1015" spans="1:2" x14ac:dyDescent="0.3">
      <c r="A1015" s="30">
        <v>0.9</v>
      </c>
      <c r="B1015" s="31">
        <v>28467</v>
      </c>
    </row>
    <row r="1016" spans="1:2" x14ac:dyDescent="0.3">
      <c r="A1016" s="27">
        <v>24.7</v>
      </c>
      <c r="B1016" s="28">
        <v>83331</v>
      </c>
    </row>
    <row r="1017" spans="1:2" x14ac:dyDescent="0.3">
      <c r="A1017" s="30">
        <v>3.5</v>
      </c>
      <c r="B1017" s="31">
        <v>37751</v>
      </c>
    </row>
    <row r="1018" spans="1:2" x14ac:dyDescent="0.3">
      <c r="A1018" s="27">
        <v>3.3</v>
      </c>
      <c r="B1018" s="28">
        <v>46029</v>
      </c>
    </row>
    <row r="1019" spans="1:2" x14ac:dyDescent="0.3">
      <c r="A1019" s="30">
        <v>4.5</v>
      </c>
      <c r="B1019" s="31">
        <v>42625</v>
      </c>
    </row>
    <row r="1020" spans="1:2" x14ac:dyDescent="0.3">
      <c r="A1020" s="27">
        <v>15</v>
      </c>
      <c r="B1020" s="28">
        <v>64631</v>
      </c>
    </row>
    <row r="1021" spans="1:2" x14ac:dyDescent="0.3">
      <c r="A1021" s="30">
        <v>0</v>
      </c>
      <c r="B1021" s="31">
        <v>26418</v>
      </c>
    </row>
    <row r="1022" spans="1:2" x14ac:dyDescent="0.3">
      <c r="A1022" s="27">
        <v>5.0999999999999996</v>
      </c>
      <c r="B1022" s="28">
        <v>44995</v>
      </c>
    </row>
    <row r="1023" spans="1:2" x14ac:dyDescent="0.3">
      <c r="A1023" s="30">
        <v>16.600000000000001</v>
      </c>
      <c r="B1023" s="31">
        <v>60685</v>
      </c>
    </row>
    <row r="1024" spans="1:2" x14ac:dyDescent="0.3">
      <c r="A1024" s="27">
        <v>9</v>
      </c>
      <c r="B1024" s="28">
        <v>45053</v>
      </c>
    </row>
    <row r="1025" spans="1:2" x14ac:dyDescent="0.3">
      <c r="A1025" s="30">
        <v>7.3</v>
      </c>
      <c r="B1025" s="31">
        <v>45954</v>
      </c>
    </row>
    <row r="1026" spans="1:2" x14ac:dyDescent="0.3">
      <c r="A1026" s="27">
        <v>7.1</v>
      </c>
      <c r="B1026" s="28">
        <v>45296</v>
      </c>
    </row>
    <row r="1027" spans="1:2" x14ac:dyDescent="0.3">
      <c r="A1027" s="30">
        <v>0.6</v>
      </c>
      <c r="B1027" s="31">
        <v>36073</v>
      </c>
    </row>
    <row r="1028" spans="1:2" x14ac:dyDescent="0.3">
      <c r="A1028" s="27">
        <v>6.7</v>
      </c>
      <c r="B1028" s="28">
        <v>47708</v>
      </c>
    </row>
    <row r="1029" spans="1:2" x14ac:dyDescent="0.3">
      <c r="A1029" s="30">
        <v>13</v>
      </c>
      <c r="B1029" s="31">
        <v>59227</v>
      </c>
    </row>
    <row r="1030" spans="1:2" x14ac:dyDescent="0.3">
      <c r="A1030" s="27">
        <v>8.4</v>
      </c>
      <c r="B1030" s="28">
        <v>45283</v>
      </c>
    </row>
    <row r="1031" spans="1:2" x14ac:dyDescent="0.3">
      <c r="A1031" s="30">
        <v>3.2</v>
      </c>
      <c r="B1031" s="31">
        <v>39792</v>
      </c>
    </row>
    <row r="1032" spans="1:2" x14ac:dyDescent="0.3">
      <c r="A1032" s="27">
        <v>15</v>
      </c>
      <c r="B1032" s="28">
        <v>69316</v>
      </c>
    </row>
    <row r="1033" spans="1:2" x14ac:dyDescent="0.3">
      <c r="A1033" s="30">
        <v>3.5</v>
      </c>
      <c r="B1033" s="31">
        <v>36921</v>
      </c>
    </row>
    <row r="1034" spans="1:2" x14ac:dyDescent="0.3">
      <c r="A1034" s="27">
        <v>4.8</v>
      </c>
      <c r="B1034" s="28">
        <v>43461</v>
      </c>
    </row>
    <row r="1035" spans="1:2" x14ac:dyDescent="0.3">
      <c r="A1035" s="30">
        <v>7.1</v>
      </c>
      <c r="B1035" s="31">
        <v>52299</v>
      </c>
    </row>
    <row r="1036" spans="1:2" x14ac:dyDescent="0.3">
      <c r="A1036" s="27">
        <v>8.6</v>
      </c>
      <c r="B1036" s="28">
        <v>51451</v>
      </c>
    </row>
    <row r="1037" spans="1:2" x14ac:dyDescent="0.3">
      <c r="A1037" s="30">
        <v>14.4</v>
      </c>
      <c r="B1037" s="31">
        <v>63944</v>
      </c>
    </row>
    <row r="1038" spans="1:2" x14ac:dyDescent="0.3">
      <c r="A1038" s="27">
        <v>6.1</v>
      </c>
      <c r="B1038" s="28">
        <v>43315</v>
      </c>
    </row>
    <row r="1039" spans="1:2" x14ac:dyDescent="0.3">
      <c r="A1039" s="30">
        <v>1</v>
      </c>
      <c r="B1039" s="31">
        <v>26103</v>
      </c>
    </row>
    <row r="1040" spans="1:2" x14ac:dyDescent="0.3">
      <c r="A1040" s="27">
        <v>4.2</v>
      </c>
      <c r="B1040" s="28">
        <v>33137</v>
      </c>
    </row>
    <row r="1041" spans="1:2" x14ac:dyDescent="0.3">
      <c r="A1041" s="30">
        <v>9.4</v>
      </c>
      <c r="B1041" s="31">
        <v>50081</v>
      </c>
    </row>
    <row r="1042" spans="1:2" x14ac:dyDescent="0.3">
      <c r="A1042" s="27">
        <v>15</v>
      </c>
      <c r="B1042" s="28">
        <v>61414</v>
      </c>
    </row>
    <row r="1043" spans="1:2" x14ac:dyDescent="0.3">
      <c r="A1043" s="30">
        <v>7.8</v>
      </c>
      <c r="B1043" s="31">
        <v>47545</v>
      </c>
    </row>
    <row r="1044" spans="1:2" x14ac:dyDescent="0.3">
      <c r="A1044" s="27">
        <v>12.4</v>
      </c>
      <c r="B1044" s="28">
        <v>53064</v>
      </c>
    </row>
    <row r="1045" spans="1:2" x14ac:dyDescent="0.3">
      <c r="A1045" s="30">
        <v>14</v>
      </c>
      <c r="B1045" s="31">
        <v>68079</v>
      </c>
    </row>
    <row r="1046" spans="1:2" x14ac:dyDescent="0.3">
      <c r="A1046" s="27">
        <v>7</v>
      </c>
      <c r="B1046" s="28">
        <v>45194</v>
      </c>
    </row>
    <row r="1047" spans="1:2" x14ac:dyDescent="0.3">
      <c r="A1047" s="30">
        <v>0.9</v>
      </c>
      <c r="B1047" s="31">
        <v>26393</v>
      </c>
    </row>
    <row r="1048" spans="1:2" x14ac:dyDescent="0.3">
      <c r="A1048" s="27">
        <v>14</v>
      </c>
      <c r="B1048" s="28">
        <v>53224</v>
      </c>
    </row>
    <row r="1049" spans="1:2" x14ac:dyDescent="0.3">
      <c r="A1049" s="30">
        <v>9.9</v>
      </c>
      <c r="B1049" s="31">
        <v>51551</v>
      </c>
    </row>
    <row r="1050" spans="1:2" x14ac:dyDescent="0.3">
      <c r="A1050" s="27">
        <v>20.2</v>
      </c>
      <c r="B1050" s="28">
        <v>65449</v>
      </c>
    </row>
    <row r="1051" spans="1:2" x14ac:dyDescent="0.3">
      <c r="A1051" s="30">
        <v>8.9</v>
      </c>
      <c r="B1051" s="31">
        <v>46938</v>
      </c>
    </row>
    <row r="1052" spans="1:2" x14ac:dyDescent="0.3">
      <c r="A1052" s="27">
        <v>16.7</v>
      </c>
      <c r="B1052" s="28">
        <v>71703</v>
      </c>
    </row>
    <row r="1053" spans="1:2" x14ac:dyDescent="0.3">
      <c r="A1053" s="30">
        <v>8.1999999999999993</v>
      </c>
      <c r="B1053" s="31">
        <v>55192</v>
      </c>
    </row>
    <row r="1054" spans="1:2" x14ac:dyDescent="0.3">
      <c r="A1054" s="27">
        <v>15.1</v>
      </c>
      <c r="B1054" s="28">
        <v>68343</v>
      </c>
    </row>
    <row r="1055" spans="1:2" x14ac:dyDescent="0.3">
      <c r="A1055" s="30">
        <v>11.8</v>
      </c>
      <c r="B1055" s="31">
        <v>51603</v>
      </c>
    </row>
    <row r="1056" spans="1:2" x14ac:dyDescent="0.3">
      <c r="A1056" s="27">
        <v>2.8</v>
      </c>
      <c r="B1056" s="28">
        <v>47517</v>
      </c>
    </row>
    <row r="1057" spans="1:2" x14ac:dyDescent="0.3">
      <c r="A1057" s="30">
        <v>1.4</v>
      </c>
      <c r="B1057" s="31">
        <v>37321</v>
      </c>
    </row>
    <row r="1058" spans="1:2" x14ac:dyDescent="0.3">
      <c r="A1058" s="27">
        <v>15.1</v>
      </c>
      <c r="B1058" s="28">
        <v>71375</v>
      </c>
    </row>
    <row r="1059" spans="1:2" x14ac:dyDescent="0.3">
      <c r="A1059" s="30">
        <v>10</v>
      </c>
      <c r="B1059" s="31">
        <v>57505</v>
      </c>
    </row>
    <row r="1060" spans="1:2" x14ac:dyDescent="0.3">
      <c r="A1060" s="27">
        <v>5</v>
      </c>
      <c r="B1060" s="28">
        <v>39929</v>
      </c>
    </row>
    <row r="1061" spans="1:2" x14ac:dyDescent="0.3">
      <c r="A1061" s="30">
        <v>22.5</v>
      </c>
      <c r="B1061" s="31">
        <v>77269</v>
      </c>
    </row>
    <row r="1062" spans="1:2" x14ac:dyDescent="0.3">
      <c r="A1062" s="27">
        <v>1.1000000000000001</v>
      </c>
      <c r="B1062" s="28">
        <v>37828</v>
      </c>
    </row>
    <row r="1063" spans="1:2" x14ac:dyDescent="0.3">
      <c r="A1063" s="30">
        <v>6.6</v>
      </c>
      <c r="B1063" s="31">
        <v>49784</v>
      </c>
    </row>
    <row r="1064" spans="1:2" x14ac:dyDescent="0.3">
      <c r="A1064" s="27">
        <v>11.9</v>
      </c>
      <c r="B1064" s="28">
        <v>59844</v>
      </c>
    </row>
    <row r="1065" spans="1:2" x14ac:dyDescent="0.3">
      <c r="A1065" s="30">
        <v>16.5</v>
      </c>
      <c r="B1065" s="31">
        <v>64231</v>
      </c>
    </row>
    <row r="1066" spans="1:2" x14ac:dyDescent="0.3">
      <c r="A1066" s="27">
        <v>9</v>
      </c>
      <c r="B1066" s="28">
        <v>38231</v>
      </c>
    </row>
    <row r="1067" spans="1:2" x14ac:dyDescent="0.3">
      <c r="A1067" s="30">
        <v>2</v>
      </c>
      <c r="B1067" s="31">
        <v>38301</v>
      </c>
    </row>
    <row r="1068" spans="1:2" x14ac:dyDescent="0.3">
      <c r="A1068" s="27">
        <v>8</v>
      </c>
      <c r="B1068" s="28">
        <v>52924</v>
      </c>
    </row>
    <row r="1069" spans="1:2" x14ac:dyDescent="0.3">
      <c r="A1069" s="30">
        <v>7.5</v>
      </c>
      <c r="B1069" s="31">
        <v>46491</v>
      </c>
    </row>
    <row r="1070" spans="1:2" x14ac:dyDescent="0.3">
      <c r="A1070" s="27">
        <v>1.8</v>
      </c>
      <c r="B1070" s="28">
        <v>31393</v>
      </c>
    </row>
    <row r="1071" spans="1:2" x14ac:dyDescent="0.3">
      <c r="A1071" s="30">
        <v>9.6999999999999993</v>
      </c>
      <c r="B1071" s="31">
        <v>50674</v>
      </c>
    </row>
    <row r="1072" spans="1:2" x14ac:dyDescent="0.3">
      <c r="A1072" s="27">
        <v>5.0999999999999996</v>
      </c>
      <c r="B1072" s="28">
        <v>41051</v>
      </c>
    </row>
    <row r="1073" spans="1:2" x14ac:dyDescent="0.3">
      <c r="A1073" s="30">
        <v>13</v>
      </c>
      <c r="B1073" s="31">
        <v>55034</v>
      </c>
    </row>
    <row r="1074" spans="1:2" x14ac:dyDescent="0.3">
      <c r="A1074" s="27">
        <v>5.7</v>
      </c>
      <c r="B1074" s="28">
        <v>39148</v>
      </c>
    </row>
    <row r="1075" spans="1:2" x14ac:dyDescent="0.3">
      <c r="A1075" s="30">
        <v>7.6</v>
      </c>
      <c r="B1075" s="31">
        <v>58658</v>
      </c>
    </row>
    <row r="1076" spans="1:2" x14ac:dyDescent="0.3">
      <c r="A1076" s="27">
        <v>13.8</v>
      </c>
      <c r="B1076" s="28">
        <v>56955</v>
      </c>
    </row>
    <row r="1077" spans="1:2" x14ac:dyDescent="0.3">
      <c r="A1077" s="30">
        <v>11.9</v>
      </c>
      <c r="B1077" s="31">
        <v>55300</v>
      </c>
    </row>
    <row r="1078" spans="1:2" x14ac:dyDescent="0.3">
      <c r="A1078" s="27">
        <v>2.5</v>
      </c>
      <c r="B1078" s="28">
        <v>29885</v>
      </c>
    </row>
    <row r="1079" spans="1:2" x14ac:dyDescent="0.3">
      <c r="A1079" s="30">
        <v>12.3</v>
      </c>
      <c r="B1079" s="31">
        <v>65438</v>
      </c>
    </row>
    <row r="1080" spans="1:2" x14ac:dyDescent="0.3">
      <c r="A1080" s="27">
        <v>17.3</v>
      </c>
      <c r="B1080" s="28">
        <v>68309</v>
      </c>
    </row>
    <row r="1081" spans="1:2" x14ac:dyDescent="0.3">
      <c r="A1081" s="30">
        <v>0</v>
      </c>
      <c r="B1081" s="31">
        <v>32568</v>
      </c>
    </row>
    <row r="1082" spans="1:2" x14ac:dyDescent="0.3">
      <c r="A1082" s="27">
        <v>5.8</v>
      </c>
      <c r="B1082" s="28">
        <v>42181</v>
      </c>
    </row>
    <row r="1083" spans="1:2" x14ac:dyDescent="0.3">
      <c r="A1083" s="30">
        <v>15.9</v>
      </c>
      <c r="B1083" s="31">
        <v>60441</v>
      </c>
    </row>
    <row r="1084" spans="1:2" x14ac:dyDescent="0.3">
      <c r="A1084" s="27">
        <v>3.1</v>
      </c>
      <c r="B1084" s="28">
        <v>42461</v>
      </c>
    </row>
    <row r="1085" spans="1:2" x14ac:dyDescent="0.3">
      <c r="A1085" s="30">
        <v>15.6</v>
      </c>
      <c r="B1085" s="31">
        <v>62270</v>
      </c>
    </row>
    <row r="1086" spans="1:2" x14ac:dyDescent="0.3">
      <c r="A1086" s="27">
        <v>11</v>
      </c>
      <c r="B1086" s="28">
        <v>48135</v>
      </c>
    </row>
    <row r="1087" spans="1:2" x14ac:dyDescent="0.3">
      <c r="A1087" s="30">
        <v>3.1</v>
      </c>
      <c r="B1087" s="31">
        <v>30587</v>
      </c>
    </row>
    <row r="1088" spans="1:2" x14ac:dyDescent="0.3">
      <c r="A1088" s="27">
        <v>0</v>
      </c>
      <c r="B1088" s="28">
        <v>39139</v>
      </c>
    </row>
    <row r="1089" spans="1:2" x14ac:dyDescent="0.3">
      <c r="A1089" s="30">
        <v>12.6</v>
      </c>
      <c r="B1089" s="31">
        <v>55561</v>
      </c>
    </row>
    <row r="1090" spans="1:2" x14ac:dyDescent="0.3">
      <c r="A1090" s="27">
        <v>21.7</v>
      </c>
      <c r="B1090" s="28">
        <v>73531</v>
      </c>
    </row>
    <row r="1091" spans="1:2" x14ac:dyDescent="0.3">
      <c r="A1091" s="30">
        <v>5.7</v>
      </c>
      <c r="B1091" s="31">
        <v>45300</v>
      </c>
    </row>
    <row r="1092" spans="1:2" x14ac:dyDescent="0.3">
      <c r="A1092" s="27">
        <v>14.8</v>
      </c>
      <c r="B1092" s="28">
        <v>54923</v>
      </c>
    </row>
    <row r="1093" spans="1:2" x14ac:dyDescent="0.3">
      <c r="A1093" s="30">
        <v>2.5</v>
      </c>
      <c r="B1093" s="31">
        <v>39086</v>
      </c>
    </row>
    <row r="1094" spans="1:2" x14ac:dyDescent="0.3">
      <c r="A1094" s="27">
        <v>4.0999999999999996</v>
      </c>
      <c r="B1094" s="28">
        <v>38213</v>
      </c>
    </row>
    <row r="1095" spans="1:2" x14ac:dyDescent="0.3">
      <c r="A1095" s="30">
        <v>8.5</v>
      </c>
      <c r="B1095" s="31">
        <v>44840</v>
      </c>
    </row>
    <row r="1096" spans="1:2" x14ac:dyDescent="0.3">
      <c r="A1096" s="27">
        <v>1</v>
      </c>
      <c r="B1096" s="28">
        <v>29985</v>
      </c>
    </row>
    <row r="1097" spans="1:2" x14ac:dyDescent="0.3">
      <c r="A1097" s="30">
        <v>5.6</v>
      </c>
      <c r="B1097" s="31">
        <v>46051</v>
      </c>
    </row>
    <row r="1098" spans="1:2" x14ac:dyDescent="0.3">
      <c r="A1098" s="27">
        <v>0.7</v>
      </c>
      <c r="B1098" s="28">
        <v>34601</v>
      </c>
    </row>
    <row r="1099" spans="1:2" x14ac:dyDescent="0.3">
      <c r="A1099" s="30">
        <v>4.2</v>
      </c>
      <c r="B1099" s="31">
        <v>33853</v>
      </c>
    </row>
    <row r="1100" spans="1:2" x14ac:dyDescent="0.3">
      <c r="A1100" s="27">
        <v>0.1</v>
      </c>
      <c r="B1100" s="28">
        <v>35065</v>
      </c>
    </row>
    <row r="1101" spans="1:2" x14ac:dyDescent="0.3">
      <c r="A1101" s="30">
        <v>1</v>
      </c>
      <c r="B1101" s="31">
        <v>36084</v>
      </c>
    </row>
    <row r="1102" spans="1:2" x14ac:dyDescent="0.3">
      <c r="A1102" s="27">
        <v>3.4</v>
      </c>
      <c r="B1102" s="28">
        <v>37136</v>
      </c>
    </row>
    <row r="1103" spans="1:2" x14ac:dyDescent="0.3">
      <c r="A1103" s="30">
        <v>9.9</v>
      </c>
      <c r="B1103" s="31">
        <v>52205</v>
      </c>
    </row>
    <row r="1104" spans="1:2" x14ac:dyDescent="0.3">
      <c r="A1104" s="27">
        <v>7.3</v>
      </c>
      <c r="B1104" s="28">
        <v>42643</v>
      </c>
    </row>
    <row r="1105" spans="1:2" x14ac:dyDescent="0.3">
      <c r="A1105" s="30">
        <v>12</v>
      </c>
      <c r="B1105" s="31">
        <v>52735</v>
      </c>
    </row>
    <row r="1106" spans="1:2" x14ac:dyDescent="0.3">
      <c r="A1106" s="27">
        <v>4.5</v>
      </c>
      <c r="B1106" s="28">
        <v>34229</v>
      </c>
    </row>
    <row r="1107" spans="1:2" x14ac:dyDescent="0.3">
      <c r="A1107" s="30">
        <v>0</v>
      </c>
      <c r="B1107" s="31">
        <v>33475</v>
      </c>
    </row>
    <row r="1108" spans="1:2" x14ac:dyDescent="0.3">
      <c r="A1108" s="27">
        <v>0</v>
      </c>
      <c r="B1108" s="28">
        <v>35099</v>
      </c>
    </row>
    <row r="1109" spans="1:2" x14ac:dyDescent="0.3">
      <c r="A1109" s="30">
        <v>11.2</v>
      </c>
      <c r="B1109" s="31">
        <v>51132</v>
      </c>
    </row>
    <row r="1110" spans="1:2" x14ac:dyDescent="0.3">
      <c r="A1110" s="27">
        <v>6.4</v>
      </c>
      <c r="B1110" s="28">
        <v>45584</v>
      </c>
    </row>
    <row r="1111" spans="1:2" x14ac:dyDescent="0.3">
      <c r="A1111" s="30">
        <v>5.5</v>
      </c>
      <c r="B1111" s="31">
        <v>50122</v>
      </c>
    </row>
    <row r="1112" spans="1:2" x14ac:dyDescent="0.3">
      <c r="A1112" s="27">
        <v>13.3</v>
      </c>
      <c r="B1112" s="28">
        <v>50667</v>
      </c>
    </row>
    <row r="1113" spans="1:2" x14ac:dyDescent="0.3">
      <c r="A1113" s="30">
        <v>8.1999999999999993</v>
      </c>
      <c r="B1113" s="31">
        <v>50107</v>
      </c>
    </row>
    <row r="1114" spans="1:2" x14ac:dyDescent="0.3">
      <c r="A1114" s="27">
        <v>10.8</v>
      </c>
      <c r="B1114" s="28">
        <v>58134</v>
      </c>
    </row>
    <row r="1115" spans="1:2" x14ac:dyDescent="0.3">
      <c r="A1115" s="30">
        <v>12.1</v>
      </c>
      <c r="B1115" s="31">
        <v>50534</v>
      </c>
    </row>
    <row r="1116" spans="1:2" x14ac:dyDescent="0.3">
      <c r="A1116" s="27">
        <v>15.5</v>
      </c>
      <c r="B1116" s="28">
        <v>71470</v>
      </c>
    </row>
    <row r="1117" spans="1:2" x14ac:dyDescent="0.3">
      <c r="A1117" s="30">
        <v>12.5</v>
      </c>
      <c r="B1117" s="31">
        <v>51550</v>
      </c>
    </row>
    <row r="1118" spans="1:2" x14ac:dyDescent="0.3">
      <c r="A1118" s="27">
        <v>4.0999999999999996</v>
      </c>
      <c r="B1118" s="28">
        <v>32928</v>
      </c>
    </row>
    <row r="1119" spans="1:2" x14ac:dyDescent="0.3">
      <c r="A1119" s="30">
        <v>1.6</v>
      </c>
      <c r="B1119" s="31">
        <v>33060</v>
      </c>
    </row>
    <row r="1120" spans="1:2" x14ac:dyDescent="0.3">
      <c r="A1120" s="27">
        <v>12.5</v>
      </c>
      <c r="B1120" s="28">
        <v>62599</v>
      </c>
    </row>
    <row r="1121" spans="1:2" x14ac:dyDescent="0.3">
      <c r="A1121" s="30">
        <v>3.1</v>
      </c>
      <c r="B1121" s="31">
        <v>29023</v>
      </c>
    </row>
    <row r="1122" spans="1:2" x14ac:dyDescent="0.3">
      <c r="A1122" s="27">
        <v>1.9</v>
      </c>
      <c r="B1122" s="28">
        <v>30496</v>
      </c>
    </row>
    <row r="1123" spans="1:2" x14ac:dyDescent="0.3">
      <c r="A1123" s="30">
        <v>1.5</v>
      </c>
      <c r="B1123" s="31">
        <v>30880</v>
      </c>
    </row>
    <row r="1124" spans="1:2" x14ac:dyDescent="0.3">
      <c r="A1124" s="27">
        <v>3.1</v>
      </c>
      <c r="B1124" s="28">
        <v>41348</v>
      </c>
    </row>
    <row r="1125" spans="1:2" x14ac:dyDescent="0.3">
      <c r="A1125" s="30">
        <v>8.6999999999999993</v>
      </c>
      <c r="B1125" s="31">
        <v>53313</v>
      </c>
    </row>
    <row r="1126" spans="1:2" x14ac:dyDescent="0.3">
      <c r="A1126" s="27">
        <v>2.2999999999999998</v>
      </c>
      <c r="B1126" s="28">
        <v>34156</v>
      </c>
    </row>
    <row r="1127" spans="1:2" x14ac:dyDescent="0.3">
      <c r="A1127" s="30">
        <v>10.5</v>
      </c>
      <c r="B1127" s="31">
        <v>67752</v>
      </c>
    </row>
    <row r="1128" spans="1:2" x14ac:dyDescent="0.3">
      <c r="A1128" s="27">
        <v>1</v>
      </c>
      <c r="B1128" s="28">
        <v>33510</v>
      </c>
    </row>
    <row r="1129" spans="1:2" x14ac:dyDescent="0.3">
      <c r="A1129" s="30">
        <v>0</v>
      </c>
      <c r="B1129" s="31">
        <v>33681</v>
      </c>
    </row>
    <row r="1130" spans="1:2" x14ac:dyDescent="0.3">
      <c r="A1130" s="27">
        <v>2</v>
      </c>
      <c r="B1130" s="28">
        <v>30686</v>
      </c>
    </row>
    <row r="1131" spans="1:2" x14ac:dyDescent="0.3">
      <c r="A1131" s="30">
        <v>8</v>
      </c>
      <c r="B1131" s="31">
        <v>44135</v>
      </c>
    </row>
    <row r="1132" spans="1:2" x14ac:dyDescent="0.3">
      <c r="A1132" s="27">
        <v>5.4</v>
      </c>
      <c r="B1132" s="28">
        <v>45090</v>
      </c>
    </row>
    <row r="1133" spans="1:2" x14ac:dyDescent="0.3">
      <c r="A1133" s="30">
        <v>8.3000000000000007</v>
      </c>
      <c r="B1133" s="31">
        <v>56806</v>
      </c>
    </row>
    <row r="1134" spans="1:2" x14ac:dyDescent="0.3">
      <c r="A1134" s="27">
        <v>7.1</v>
      </c>
      <c r="B1134" s="28">
        <v>52421</v>
      </c>
    </row>
    <row r="1135" spans="1:2" x14ac:dyDescent="0.3">
      <c r="A1135" s="30">
        <v>5</v>
      </c>
      <c r="B1135" s="31">
        <v>47950</v>
      </c>
    </row>
    <row r="1136" spans="1:2" x14ac:dyDescent="0.3">
      <c r="A1136" s="27">
        <v>10</v>
      </c>
      <c r="B1136" s="28">
        <v>49223</v>
      </c>
    </row>
    <row r="1137" spans="1:2" x14ac:dyDescent="0.3">
      <c r="A1137" s="30">
        <v>4.9000000000000004</v>
      </c>
      <c r="B1137" s="31">
        <v>37532</v>
      </c>
    </row>
    <row r="1138" spans="1:2" x14ac:dyDescent="0.3">
      <c r="A1138" s="27">
        <v>1.3</v>
      </c>
      <c r="B1138" s="28">
        <v>31948</v>
      </c>
    </row>
    <row r="1139" spans="1:2" x14ac:dyDescent="0.3">
      <c r="A1139" s="30">
        <v>10.4</v>
      </c>
      <c r="B1139" s="31">
        <v>49643</v>
      </c>
    </row>
    <row r="1140" spans="1:2" x14ac:dyDescent="0.3">
      <c r="A1140" s="27">
        <v>15.4</v>
      </c>
      <c r="B1140" s="28">
        <v>58177</v>
      </c>
    </row>
    <row r="1141" spans="1:2" x14ac:dyDescent="0.3">
      <c r="A1141" s="30">
        <v>15.6</v>
      </c>
      <c r="B1141" s="31">
        <v>69426</v>
      </c>
    </row>
    <row r="1142" spans="1:2" x14ac:dyDescent="0.3">
      <c r="A1142" s="27">
        <v>1.7</v>
      </c>
      <c r="B1142" s="28">
        <v>30320</v>
      </c>
    </row>
    <row r="1143" spans="1:2" x14ac:dyDescent="0.3">
      <c r="A1143" s="30">
        <v>6.4</v>
      </c>
      <c r="B1143" s="31">
        <v>41892</v>
      </c>
    </row>
    <row r="1144" spans="1:2" x14ac:dyDescent="0.3">
      <c r="A1144" s="27">
        <v>13.3</v>
      </c>
      <c r="B1144" s="28">
        <v>58206</v>
      </c>
    </row>
    <row r="1145" spans="1:2" x14ac:dyDescent="0.3">
      <c r="A1145" s="30">
        <v>6.4</v>
      </c>
      <c r="B1145" s="31">
        <v>45846</v>
      </c>
    </row>
    <row r="1146" spans="1:2" x14ac:dyDescent="0.3">
      <c r="A1146" s="27">
        <v>2.8</v>
      </c>
      <c r="B1146" s="28">
        <v>38822</v>
      </c>
    </row>
    <row r="1147" spans="1:2" x14ac:dyDescent="0.3">
      <c r="A1147" s="30">
        <v>5.0999999999999996</v>
      </c>
      <c r="B1147" s="31">
        <v>38488</v>
      </c>
    </row>
    <row r="1148" spans="1:2" x14ac:dyDescent="0.3">
      <c r="A1148" s="27">
        <v>9.3000000000000007</v>
      </c>
      <c r="B1148" s="28">
        <v>53099</v>
      </c>
    </row>
    <row r="1149" spans="1:2" x14ac:dyDescent="0.3">
      <c r="A1149" s="30">
        <v>4.2</v>
      </c>
      <c r="B1149" s="31">
        <v>42059</v>
      </c>
    </row>
    <row r="1150" spans="1:2" x14ac:dyDescent="0.3">
      <c r="A1150" s="27">
        <v>6.2</v>
      </c>
      <c r="B1150" s="28">
        <v>42859</v>
      </c>
    </row>
    <row r="1151" spans="1:2" x14ac:dyDescent="0.3">
      <c r="A1151" s="30">
        <v>4.3</v>
      </c>
      <c r="B1151" s="31">
        <v>45693</v>
      </c>
    </row>
    <row r="1152" spans="1:2" x14ac:dyDescent="0.3">
      <c r="A1152" s="27">
        <v>0.6</v>
      </c>
      <c r="B1152" s="28">
        <v>21284</v>
      </c>
    </row>
    <row r="1153" spans="1:2" x14ac:dyDescent="0.3">
      <c r="A1153" s="30">
        <v>9</v>
      </c>
      <c r="B1153" s="31">
        <v>46011</v>
      </c>
    </row>
    <row r="1154" spans="1:2" x14ac:dyDescent="0.3">
      <c r="A1154" s="27">
        <v>3.7</v>
      </c>
      <c r="B1154" s="28">
        <v>39625</v>
      </c>
    </row>
    <row r="1155" spans="1:2" x14ac:dyDescent="0.3">
      <c r="A1155" s="30">
        <v>8.9</v>
      </c>
      <c r="B1155" s="31">
        <v>59174</v>
      </c>
    </row>
    <row r="1156" spans="1:2" x14ac:dyDescent="0.3">
      <c r="A1156" s="27">
        <v>0.5</v>
      </c>
      <c r="B1156" s="28">
        <v>38305</v>
      </c>
    </row>
    <row r="1157" spans="1:2" x14ac:dyDescent="0.3">
      <c r="A1157" s="30">
        <v>4.4000000000000004</v>
      </c>
      <c r="B1157" s="31">
        <v>51396</v>
      </c>
    </row>
    <row r="1158" spans="1:2" x14ac:dyDescent="0.3">
      <c r="A1158" s="27">
        <v>3.7</v>
      </c>
      <c r="B1158" s="28">
        <v>49369</v>
      </c>
    </row>
    <row r="1159" spans="1:2" x14ac:dyDescent="0.3">
      <c r="A1159" s="30">
        <v>3.9</v>
      </c>
      <c r="B1159" s="31">
        <v>38847</v>
      </c>
    </row>
    <row r="1160" spans="1:2" x14ac:dyDescent="0.3">
      <c r="A1160" s="27">
        <v>9.1</v>
      </c>
      <c r="B1160" s="28">
        <v>49420</v>
      </c>
    </row>
    <row r="1161" spans="1:2" x14ac:dyDescent="0.3">
      <c r="A1161" s="30">
        <v>13</v>
      </c>
      <c r="B1161" s="31">
        <v>56645</v>
      </c>
    </row>
    <row r="1162" spans="1:2" x14ac:dyDescent="0.3">
      <c r="A1162" s="27">
        <v>5.6</v>
      </c>
      <c r="B1162" s="28">
        <v>46782</v>
      </c>
    </row>
    <row r="1163" spans="1:2" x14ac:dyDescent="0.3">
      <c r="A1163" s="30">
        <v>1.3</v>
      </c>
      <c r="B1163" s="31">
        <v>36344</v>
      </c>
    </row>
    <row r="1164" spans="1:2" x14ac:dyDescent="0.3">
      <c r="A1164" s="27">
        <v>0.1</v>
      </c>
      <c r="B1164" s="28">
        <v>33587</v>
      </c>
    </row>
    <row r="1165" spans="1:2" x14ac:dyDescent="0.3">
      <c r="A1165" s="30">
        <v>10.8</v>
      </c>
      <c r="B1165" s="31">
        <v>46559</v>
      </c>
    </row>
    <row r="1166" spans="1:2" x14ac:dyDescent="0.3">
      <c r="A1166" s="27">
        <v>12.8</v>
      </c>
      <c r="B1166" s="28">
        <v>62002</v>
      </c>
    </row>
    <row r="1167" spans="1:2" x14ac:dyDescent="0.3">
      <c r="A1167" s="30">
        <v>1.5</v>
      </c>
      <c r="B1167" s="31">
        <v>34353</v>
      </c>
    </row>
    <row r="1168" spans="1:2" x14ac:dyDescent="0.3">
      <c r="A1168" s="27">
        <v>8.3000000000000007</v>
      </c>
      <c r="B1168" s="28">
        <v>48316</v>
      </c>
    </row>
    <row r="1169" spans="1:2" x14ac:dyDescent="0.3">
      <c r="A1169" s="30">
        <v>9.6</v>
      </c>
      <c r="B1169" s="31">
        <v>46684</v>
      </c>
    </row>
    <row r="1170" spans="1:2" x14ac:dyDescent="0.3">
      <c r="A1170" s="27">
        <v>9.1999999999999993</v>
      </c>
      <c r="B1170" s="28">
        <v>56675</v>
      </c>
    </row>
    <row r="1171" spans="1:2" x14ac:dyDescent="0.3">
      <c r="A1171" s="30">
        <v>4.5999999999999996</v>
      </c>
      <c r="B1171" s="31">
        <v>44937</v>
      </c>
    </row>
    <row r="1172" spans="1:2" x14ac:dyDescent="0.3">
      <c r="A1172" s="27">
        <v>2.7</v>
      </c>
      <c r="B1172" s="28">
        <v>42467</v>
      </c>
    </row>
    <row r="1173" spans="1:2" x14ac:dyDescent="0.3">
      <c r="A1173" s="30">
        <v>3.5</v>
      </c>
      <c r="B1173" s="31">
        <v>43909</v>
      </c>
    </row>
    <row r="1174" spans="1:2" x14ac:dyDescent="0.3">
      <c r="A1174" s="27">
        <v>5.3</v>
      </c>
      <c r="B1174" s="28">
        <v>48824</v>
      </c>
    </row>
    <row r="1175" spans="1:2" x14ac:dyDescent="0.3">
      <c r="A1175" s="30">
        <v>2.6</v>
      </c>
      <c r="B1175" s="31">
        <v>39869</v>
      </c>
    </row>
    <row r="1176" spans="1:2" x14ac:dyDescent="0.3">
      <c r="A1176" s="27">
        <v>6.5</v>
      </c>
      <c r="B1176" s="28">
        <v>46298</v>
      </c>
    </row>
    <row r="1177" spans="1:2" x14ac:dyDescent="0.3">
      <c r="A1177" s="30">
        <v>0</v>
      </c>
      <c r="B1177" s="31">
        <v>33969</v>
      </c>
    </row>
    <row r="1178" spans="1:2" x14ac:dyDescent="0.3">
      <c r="A1178" s="27">
        <v>6.4</v>
      </c>
      <c r="B1178" s="28">
        <v>50058</v>
      </c>
    </row>
    <row r="1179" spans="1:2" x14ac:dyDescent="0.3">
      <c r="A1179" s="30">
        <v>0</v>
      </c>
      <c r="B1179" s="31">
        <v>35942</v>
      </c>
    </row>
    <row r="1180" spans="1:2" x14ac:dyDescent="0.3">
      <c r="A1180" s="27">
        <v>4.9000000000000004</v>
      </c>
      <c r="B1180" s="28">
        <v>38061</v>
      </c>
    </row>
    <row r="1181" spans="1:2" x14ac:dyDescent="0.3">
      <c r="A1181" s="30">
        <v>10.199999999999999</v>
      </c>
      <c r="B1181" s="31">
        <v>55955</v>
      </c>
    </row>
    <row r="1182" spans="1:2" x14ac:dyDescent="0.3">
      <c r="A1182" s="27">
        <v>2.9</v>
      </c>
      <c r="B1182" s="28">
        <v>32798</v>
      </c>
    </row>
    <row r="1183" spans="1:2" x14ac:dyDescent="0.3">
      <c r="A1183" s="30">
        <v>4.3</v>
      </c>
      <c r="B1183" s="31">
        <v>38741</v>
      </c>
    </row>
    <row r="1184" spans="1:2" x14ac:dyDescent="0.3">
      <c r="A1184" s="27">
        <v>17</v>
      </c>
      <c r="B1184" s="28">
        <v>67758</v>
      </c>
    </row>
    <row r="1185" spans="1:2" x14ac:dyDescent="0.3">
      <c r="A1185" s="30">
        <v>1.3</v>
      </c>
      <c r="B1185" s="31">
        <v>42343</v>
      </c>
    </row>
    <row r="1186" spans="1:2" x14ac:dyDescent="0.3">
      <c r="A1186" s="27">
        <v>7.6</v>
      </c>
      <c r="B1186" s="28">
        <v>47258</v>
      </c>
    </row>
    <row r="1187" spans="1:2" x14ac:dyDescent="0.3">
      <c r="A1187" s="30">
        <v>3.9</v>
      </c>
      <c r="B1187" s="31">
        <v>39415</v>
      </c>
    </row>
    <row r="1188" spans="1:2" x14ac:dyDescent="0.3">
      <c r="A1188" s="27">
        <v>9.3000000000000007</v>
      </c>
      <c r="B1188" s="28">
        <v>46760</v>
      </c>
    </row>
    <row r="1189" spans="1:2" x14ac:dyDescent="0.3">
      <c r="A1189" s="30">
        <v>3</v>
      </c>
      <c r="B1189" s="31">
        <v>29384</v>
      </c>
    </row>
    <row r="1190" spans="1:2" x14ac:dyDescent="0.3">
      <c r="A1190" s="27">
        <v>6.9</v>
      </c>
      <c r="B1190" s="28">
        <v>52761</v>
      </c>
    </row>
    <row r="1191" spans="1:2" x14ac:dyDescent="0.3">
      <c r="A1191" s="30">
        <v>11.8</v>
      </c>
      <c r="B1191" s="31">
        <v>56892</v>
      </c>
    </row>
    <row r="1192" spans="1:2" x14ac:dyDescent="0.3">
      <c r="A1192" s="27">
        <v>4.9000000000000004</v>
      </c>
      <c r="B1192" s="28">
        <v>43478</v>
      </c>
    </row>
    <row r="1193" spans="1:2" x14ac:dyDescent="0.3">
      <c r="A1193" s="30">
        <v>3.3</v>
      </c>
      <c r="B1193" s="31">
        <v>39336</v>
      </c>
    </row>
    <row r="1194" spans="1:2" x14ac:dyDescent="0.3">
      <c r="A1194" s="27">
        <v>10</v>
      </c>
      <c r="B1194" s="28">
        <v>47058</v>
      </c>
    </row>
    <row r="1195" spans="1:2" x14ac:dyDescent="0.3">
      <c r="A1195" s="30">
        <v>3</v>
      </c>
      <c r="B1195" s="31">
        <v>34382</v>
      </c>
    </row>
    <row r="1196" spans="1:2" x14ac:dyDescent="0.3">
      <c r="A1196" s="27">
        <v>8.5</v>
      </c>
      <c r="B1196" s="28">
        <v>45883</v>
      </c>
    </row>
    <row r="1197" spans="1:2" x14ac:dyDescent="0.3">
      <c r="A1197" s="30">
        <v>0</v>
      </c>
      <c r="B1197" s="31">
        <v>22076</v>
      </c>
    </row>
    <row r="1198" spans="1:2" x14ac:dyDescent="0.3">
      <c r="A1198" s="27">
        <v>11.9</v>
      </c>
      <c r="B1198" s="28">
        <v>54326</v>
      </c>
    </row>
    <row r="1199" spans="1:2" x14ac:dyDescent="0.3">
      <c r="A1199" s="30">
        <v>1.6</v>
      </c>
      <c r="B1199" s="31">
        <v>39253</v>
      </c>
    </row>
    <row r="1200" spans="1:2" x14ac:dyDescent="0.3">
      <c r="A1200" s="27">
        <v>12.5</v>
      </c>
      <c r="B1200" s="28">
        <v>56615</v>
      </c>
    </row>
    <row r="1201" spans="1:2" x14ac:dyDescent="0.3">
      <c r="A1201" s="30">
        <v>15.1</v>
      </c>
      <c r="B1201" s="31">
        <v>58034</v>
      </c>
    </row>
    <row r="1202" spans="1:2" x14ac:dyDescent="0.3">
      <c r="A1202" s="27">
        <v>2</v>
      </c>
      <c r="B1202" s="28">
        <v>38702</v>
      </c>
    </row>
    <row r="1203" spans="1:2" x14ac:dyDescent="0.3">
      <c r="A1203" s="30">
        <v>9.3000000000000007</v>
      </c>
      <c r="B1203" s="31">
        <v>47564</v>
      </c>
    </row>
    <row r="1204" spans="1:2" x14ac:dyDescent="0.3">
      <c r="A1204" s="27">
        <v>11.1</v>
      </c>
      <c r="B1204" s="28">
        <v>50973</v>
      </c>
    </row>
    <row r="1205" spans="1:2" x14ac:dyDescent="0.3">
      <c r="A1205" s="30">
        <v>10.5</v>
      </c>
      <c r="B1205" s="31">
        <v>57361</v>
      </c>
    </row>
    <row r="1206" spans="1:2" x14ac:dyDescent="0.3">
      <c r="A1206" s="27">
        <v>4.3</v>
      </c>
      <c r="B1206" s="28">
        <v>40646</v>
      </c>
    </row>
    <row r="1207" spans="1:2" x14ac:dyDescent="0.3">
      <c r="A1207" s="30">
        <v>19</v>
      </c>
      <c r="B1207" s="31">
        <v>71503</v>
      </c>
    </row>
    <row r="1208" spans="1:2" x14ac:dyDescent="0.3">
      <c r="A1208" s="27">
        <v>3.6</v>
      </c>
      <c r="B1208" s="28">
        <v>43245</v>
      </c>
    </row>
    <row r="1209" spans="1:2" x14ac:dyDescent="0.3">
      <c r="A1209" s="30">
        <v>8.1</v>
      </c>
      <c r="B1209" s="31">
        <v>52942</v>
      </c>
    </row>
    <row r="1210" spans="1:2" x14ac:dyDescent="0.3">
      <c r="A1210" s="27">
        <v>6.4</v>
      </c>
      <c r="B1210" s="28">
        <v>39293</v>
      </c>
    </row>
    <row r="1211" spans="1:2" x14ac:dyDescent="0.3">
      <c r="A1211" s="30">
        <v>8.9</v>
      </c>
      <c r="B1211" s="31">
        <v>52439</v>
      </c>
    </row>
    <row r="1212" spans="1:2" x14ac:dyDescent="0.3">
      <c r="A1212" s="27">
        <v>11</v>
      </c>
      <c r="B1212" s="28">
        <v>64027</v>
      </c>
    </row>
    <row r="1213" spans="1:2" x14ac:dyDescent="0.3">
      <c r="A1213" s="30">
        <v>4.2</v>
      </c>
      <c r="B1213" s="31">
        <v>44829</v>
      </c>
    </row>
    <row r="1214" spans="1:2" x14ac:dyDescent="0.3">
      <c r="A1214" s="27">
        <v>6.5</v>
      </c>
      <c r="B1214" s="28">
        <v>45684</v>
      </c>
    </row>
    <row r="1215" spans="1:2" x14ac:dyDescent="0.3">
      <c r="A1215" s="30">
        <v>11.4</v>
      </c>
      <c r="B1215" s="31">
        <v>58222</v>
      </c>
    </row>
    <row r="1216" spans="1:2" x14ac:dyDescent="0.3">
      <c r="A1216" s="27">
        <v>16.3</v>
      </c>
      <c r="B1216" s="28">
        <v>57680</v>
      </c>
    </row>
    <row r="1217" spans="1:2" x14ac:dyDescent="0.3">
      <c r="A1217" s="30">
        <v>0.7</v>
      </c>
      <c r="B1217" s="31">
        <v>26751</v>
      </c>
    </row>
    <row r="1218" spans="1:2" x14ac:dyDescent="0.3">
      <c r="A1218" s="27">
        <v>6.4</v>
      </c>
      <c r="B1218" s="28">
        <v>38315</v>
      </c>
    </row>
    <row r="1219" spans="1:2" x14ac:dyDescent="0.3">
      <c r="A1219" s="30">
        <v>2</v>
      </c>
      <c r="B1219" s="31">
        <v>40159</v>
      </c>
    </row>
    <row r="1220" spans="1:2" x14ac:dyDescent="0.3">
      <c r="A1220" s="27">
        <v>4.9000000000000004</v>
      </c>
      <c r="B1220" s="28">
        <v>48411</v>
      </c>
    </row>
    <row r="1221" spans="1:2" x14ac:dyDescent="0.3">
      <c r="A1221" s="30">
        <v>4.4000000000000004</v>
      </c>
      <c r="B1221" s="31">
        <v>46680</v>
      </c>
    </row>
    <row r="1222" spans="1:2" x14ac:dyDescent="0.3">
      <c r="A1222" s="27">
        <v>1.1000000000000001</v>
      </c>
      <c r="B1222" s="28">
        <v>37915</v>
      </c>
    </row>
    <row r="1223" spans="1:2" x14ac:dyDescent="0.3">
      <c r="A1223" s="30">
        <v>14</v>
      </c>
      <c r="B1223" s="31">
        <v>66821</v>
      </c>
    </row>
    <row r="1224" spans="1:2" x14ac:dyDescent="0.3">
      <c r="A1224" s="27">
        <v>13.3</v>
      </c>
      <c r="B1224" s="28">
        <v>59088</v>
      </c>
    </row>
    <row r="1225" spans="1:2" x14ac:dyDescent="0.3">
      <c r="A1225" s="30">
        <v>3</v>
      </c>
      <c r="B1225" s="31">
        <v>40234</v>
      </c>
    </row>
    <row r="1226" spans="1:2" x14ac:dyDescent="0.3">
      <c r="A1226" s="27">
        <v>2.8</v>
      </c>
      <c r="B1226" s="28">
        <v>36489</v>
      </c>
    </row>
    <row r="1227" spans="1:2" x14ac:dyDescent="0.3">
      <c r="A1227" s="30">
        <v>5.9</v>
      </c>
      <c r="B1227" s="31">
        <v>52430</v>
      </c>
    </row>
    <row r="1228" spans="1:2" x14ac:dyDescent="0.3">
      <c r="A1228" s="27">
        <v>7.2</v>
      </c>
      <c r="B1228" s="28">
        <v>53020</v>
      </c>
    </row>
    <row r="1229" spans="1:2" x14ac:dyDescent="0.3">
      <c r="A1229" s="30">
        <v>6.1</v>
      </c>
      <c r="B1229" s="31">
        <v>42337</v>
      </c>
    </row>
    <row r="1230" spans="1:2" x14ac:dyDescent="0.3">
      <c r="A1230" s="27">
        <v>16.8</v>
      </c>
      <c r="B1230" s="28">
        <v>63083</v>
      </c>
    </row>
    <row r="1231" spans="1:2" x14ac:dyDescent="0.3">
      <c r="A1231" s="30">
        <v>10.1</v>
      </c>
      <c r="B1231" s="31">
        <v>61035</v>
      </c>
    </row>
    <row r="1232" spans="1:2" x14ac:dyDescent="0.3">
      <c r="A1232" s="27">
        <v>8</v>
      </c>
      <c r="B1232" s="28">
        <v>45851</v>
      </c>
    </row>
    <row r="1233" spans="1:2" x14ac:dyDescent="0.3">
      <c r="A1233" s="30">
        <v>9</v>
      </c>
      <c r="B1233" s="31">
        <v>53800</v>
      </c>
    </row>
    <row r="1234" spans="1:2" x14ac:dyDescent="0.3">
      <c r="A1234" s="27">
        <v>10.4</v>
      </c>
      <c r="B1234" s="28">
        <v>52827</v>
      </c>
    </row>
    <row r="1235" spans="1:2" x14ac:dyDescent="0.3">
      <c r="A1235" s="30">
        <v>9.1</v>
      </c>
      <c r="B1235" s="31">
        <v>54481</v>
      </c>
    </row>
    <row r="1236" spans="1:2" x14ac:dyDescent="0.3">
      <c r="A1236" s="27">
        <v>3.6</v>
      </c>
      <c r="B1236" s="28">
        <v>38665</v>
      </c>
    </row>
    <row r="1237" spans="1:2" x14ac:dyDescent="0.3">
      <c r="A1237" s="30">
        <v>0.3</v>
      </c>
      <c r="B1237" s="31">
        <v>38276</v>
      </c>
    </row>
    <row r="1238" spans="1:2" x14ac:dyDescent="0.3">
      <c r="A1238" s="27">
        <v>18.899999999999999</v>
      </c>
      <c r="B1238" s="28">
        <v>72234</v>
      </c>
    </row>
    <row r="1239" spans="1:2" x14ac:dyDescent="0.3">
      <c r="A1239" s="30">
        <v>7.4</v>
      </c>
      <c r="B1239" s="31">
        <v>49242</v>
      </c>
    </row>
    <row r="1240" spans="1:2" x14ac:dyDescent="0.3">
      <c r="A1240" s="27">
        <v>8.9</v>
      </c>
      <c r="B1240" s="28">
        <v>40187</v>
      </c>
    </row>
    <row r="1241" spans="1:2" x14ac:dyDescent="0.3">
      <c r="A1241" s="30">
        <v>1</v>
      </c>
      <c r="B1241" s="31">
        <v>31372</v>
      </c>
    </row>
    <row r="1242" spans="1:2" x14ac:dyDescent="0.3">
      <c r="A1242" s="27">
        <v>2.4</v>
      </c>
      <c r="B1242" s="28">
        <v>37225</v>
      </c>
    </row>
    <row r="1243" spans="1:2" x14ac:dyDescent="0.3">
      <c r="A1243" s="30">
        <v>8.4</v>
      </c>
      <c r="B1243" s="31">
        <v>39759</v>
      </c>
    </row>
    <row r="1244" spans="1:2" x14ac:dyDescent="0.3">
      <c r="A1244" s="27">
        <v>0.8</v>
      </c>
      <c r="B1244" s="28">
        <v>36705</v>
      </c>
    </row>
    <row r="1245" spans="1:2" x14ac:dyDescent="0.3">
      <c r="A1245" s="30">
        <v>1.2</v>
      </c>
      <c r="B1245" s="31">
        <v>37601</v>
      </c>
    </row>
    <row r="1246" spans="1:2" x14ac:dyDescent="0.3">
      <c r="A1246" s="27">
        <v>0.8</v>
      </c>
      <c r="B1246" s="28">
        <v>30652</v>
      </c>
    </row>
    <row r="1247" spans="1:2" x14ac:dyDescent="0.3">
      <c r="A1247" s="30">
        <v>5.4</v>
      </c>
      <c r="B1247" s="31">
        <v>44106</v>
      </c>
    </row>
    <row r="1248" spans="1:2" x14ac:dyDescent="0.3">
      <c r="A1248" s="27">
        <v>4.3</v>
      </c>
      <c r="B1248" s="28">
        <v>45295</v>
      </c>
    </row>
    <row r="1249" spans="1:2" x14ac:dyDescent="0.3">
      <c r="A1249" s="30">
        <v>7.8</v>
      </c>
      <c r="B1249" s="31">
        <v>51643</v>
      </c>
    </row>
    <row r="1250" spans="1:2" x14ac:dyDescent="0.3">
      <c r="A1250" s="27">
        <v>7</v>
      </c>
      <c r="B1250" s="28">
        <v>48424</v>
      </c>
    </row>
    <row r="1251" spans="1:2" x14ac:dyDescent="0.3">
      <c r="A1251" s="30">
        <v>9.5</v>
      </c>
      <c r="B1251" s="31">
        <v>51263</v>
      </c>
    </row>
    <row r="1252" spans="1:2" x14ac:dyDescent="0.3">
      <c r="A1252" s="27">
        <v>4.5</v>
      </c>
      <c r="B1252" s="28">
        <v>45839</v>
      </c>
    </row>
    <row r="1253" spans="1:2" x14ac:dyDescent="0.3">
      <c r="A1253" s="30">
        <v>8.3000000000000007</v>
      </c>
      <c r="B1253" s="31">
        <v>45939</v>
      </c>
    </row>
    <row r="1254" spans="1:2" x14ac:dyDescent="0.3">
      <c r="A1254" s="27">
        <v>5.2</v>
      </c>
      <c r="B1254" s="28">
        <v>48625</v>
      </c>
    </row>
    <row r="1255" spans="1:2" x14ac:dyDescent="0.3">
      <c r="A1255" s="30">
        <v>1.4</v>
      </c>
      <c r="B1255" s="31">
        <v>31881</v>
      </c>
    </row>
    <row r="1256" spans="1:2" x14ac:dyDescent="0.3">
      <c r="A1256" s="27">
        <v>5.5</v>
      </c>
      <c r="B1256" s="28">
        <v>44741</v>
      </c>
    </row>
    <row r="1257" spans="1:2" x14ac:dyDescent="0.3">
      <c r="A1257" s="30">
        <v>4.3</v>
      </c>
      <c r="B1257" s="31">
        <v>37636</v>
      </c>
    </row>
    <row r="1258" spans="1:2" x14ac:dyDescent="0.3">
      <c r="A1258" s="27">
        <v>12.6</v>
      </c>
      <c r="B1258" s="28">
        <v>54651</v>
      </c>
    </row>
    <row r="1259" spans="1:2" x14ac:dyDescent="0.3">
      <c r="A1259" s="30">
        <v>8.5</v>
      </c>
      <c r="B1259" s="31">
        <v>49283</v>
      </c>
    </row>
    <row r="1260" spans="1:2" x14ac:dyDescent="0.3">
      <c r="A1260" s="27">
        <v>14.1</v>
      </c>
      <c r="B1260" s="28">
        <v>69244</v>
      </c>
    </row>
    <row r="1261" spans="1:2" x14ac:dyDescent="0.3">
      <c r="A1261" s="30">
        <v>12</v>
      </c>
      <c r="B1261" s="31">
        <v>54973</v>
      </c>
    </row>
    <row r="1262" spans="1:2" x14ac:dyDescent="0.3">
      <c r="A1262" s="27">
        <v>8.8000000000000007</v>
      </c>
      <c r="B1262" s="28">
        <v>44749</v>
      </c>
    </row>
    <row r="1263" spans="1:2" x14ac:dyDescent="0.3">
      <c r="A1263" s="30">
        <v>3.2</v>
      </c>
      <c r="B1263" s="31">
        <v>35560</v>
      </c>
    </row>
    <row r="1264" spans="1:2" x14ac:dyDescent="0.3">
      <c r="A1264" s="27">
        <v>4.2</v>
      </c>
      <c r="B1264" s="28">
        <v>40279</v>
      </c>
    </row>
    <row r="1265" spans="1:2" x14ac:dyDescent="0.3">
      <c r="A1265" s="30">
        <v>3.1</v>
      </c>
      <c r="B1265" s="31">
        <v>38327</v>
      </c>
    </row>
    <row r="1266" spans="1:2" x14ac:dyDescent="0.3">
      <c r="A1266" s="27">
        <v>19.100000000000001</v>
      </c>
      <c r="B1266" s="28">
        <v>65623</v>
      </c>
    </row>
    <row r="1267" spans="1:2" x14ac:dyDescent="0.3">
      <c r="A1267" s="30">
        <v>7.2</v>
      </c>
      <c r="B1267" s="31">
        <v>53239</v>
      </c>
    </row>
    <row r="1268" spans="1:2" x14ac:dyDescent="0.3">
      <c r="A1268" s="27">
        <v>10.5</v>
      </c>
      <c r="B1268" s="28">
        <v>57320</v>
      </c>
    </row>
    <row r="1269" spans="1:2" x14ac:dyDescent="0.3">
      <c r="A1269" s="30">
        <v>6.5</v>
      </c>
      <c r="B1269" s="31">
        <v>49647</v>
      </c>
    </row>
    <row r="1270" spans="1:2" x14ac:dyDescent="0.3">
      <c r="A1270" s="27">
        <v>13</v>
      </c>
      <c r="B1270" s="28">
        <v>58266</v>
      </c>
    </row>
    <row r="1271" spans="1:2" x14ac:dyDescent="0.3">
      <c r="A1271" s="30">
        <v>5.7</v>
      </c>
      <c r="B1271" s="31">
        <v>43995</v>
      </c>
    </row>
    <row r="1272" spans="1:2" x14ac:dyDescent="0.3">
      <c r="A1272" s="27">
        <v>10.5</v>
      </c>
      <c r="B1272" s="28">
        <v>57318</v>
      </c>
    </row>
    <row r="1273" spans="1:2" x14ac:dyDescent="0.3">
      <c r="A1273" s="30">
        <v>5.7</v>
      </c>
      <c r="B1273" s="31">
        <v>47181</v>
      </c>
    </row>
    <row r="1274" spans="1:2" x14ac:dyDescent="0.3">
      <c r="A1274" s="27">
        <v>4.9000000000000004</v>
      </c>
      <c r="B1274" s="28">
        <v>43939</v>
      </c>
    </row>
    <row r="1275" spans="1:2" x14ac:dyDescent="0.3">
      <c r="A1275" s="30">
        <v>6.4</v>
      </c>
      <c r="B1275" s="31">
        <v>45547</v>
      </c>
    </row>
    <row r="1276" spans="1:2" x14ac:dyDescent="0.3">
      <c r="A1276" s="27">
        <v>0.9</v>
      </c>
      <c r="B1276" s="28">
        <v>28603</v>
      </c>
    </row>
    <row r="1277" spans="1:2" x14ac:dyDescent="0.3">
      <c r="A1277" s="30">
        <v>6.6</v>
      </c>
      <c r="B1277" s="31">
        <v>42766</v>
      </c>
    </row>
    <row r="1278" spans="1:2" x14ac:dyDescent="0.3">
      <c r="A1278" s="27">
        <v>3</v>
      </c>
      <c r="B1278" s="28">
        <v>40557</v>
      </c>
    </row>
    <row r="1279" spans="1:2" x14ac:dyDescent="0.3">
      <c r="A1279" s="30">
        <v>5.2</v>
      </c>
      <c r="B1279" s="31">
        <v>41558</v>
      </c>
    </row>
    <row r="1280" spans="1:2" x14ac:dyDescent="0.3">
      <c r="A1280" s="27">
        <v>2.9</v>
      </c>
      <c r="B1280" s="28">
        <v>40509</v>
      </c>
    </row>
    <row r="1281" spans="1:2" x14ac:dyDescent="0.3">
      <c r="A1281" s="30">
        <v>8</v>
      </c>
      <c r="B1281" s="31">
        <v>48818</v>
      </c>
    </row>
    <row r="1282" spans="1:2" x14ac:dyDescent="0.3">
      <c r="A1282" s="27">
        <v>5</v>
      </c>
      <c r="B1282" s="28">
        <v>47707</v>
      </c>
    </row>
    <row r="1283" spans="1:2" x14ac:dyDescent="0.3">
      <c r="A1283" s="30">
        <v>0.4</v>
      </c>
      <c r="B1283" s="31">
        <v>32465</v>
      </c>
    </row>
    <row r="1284" spans="1:2" x14ac:dyDescent="0.3">
      <c r="A1284" s="27">
        <v>5.4</v>
      </c>
      <c r="B1284" s="28">
        <v>38453</v>
      </c>
    </row>
    <row r="1285" spans="1:2" x14ac:dyDescent="0.3">
      <c r="A1285" s="30">
        <v>5.4</v>
      </c>
      <c r="B1285" s="31">
        <v>43407</v>
      </c>
    </row>
    <row r="1286" spans="1:2" x14ac:dyDescent="0.3">
      <c r="A1286" s="27">
        <v>10</v>
      </c>
      <c r="B1286" s="28">
        <v>50609</v>
      </c>
    </row>
    <row r="1287" spans="1:2" x14ac:dyDescent="0.3">
      <c r="A1287" s="30">
        <v>6.6</v>
      </c>
      <c r="B1287" s="31">
        <v>44444</v>
      </c>
    </row>
    <row r="1288" spans="1:2" x14ac:dyDescent="0.3">
      <c r="A1288" s="27">
        <v>5.2</v>
      </c>
      <c r="B1288" s="28">
        <v>51003</v>
      </c>
    </row>
    <row r="1289" spans="1:2" x14ac:dyDescent="0.3">
      <c r="A1289" s="30">
        <v>8</v>
      </c>
      <c r="B1289" s="31">
        <v>49720</v>
      </c>
    </row>
    <row r="1290" spans="1:2" x14ac:dyDescent="0.3">
      <c r="A1290" s="27">
        <v>9</v>
      </c>
      <c r="B1290" s="28">
        <v>53672</v>
      </c>
    </row>
    <row r="1291" spans="1:2" x14ac:dyDescent="0.3">
      <c r="A1291" s="30">
        <v>9.6999999999999993</v>
      </c>
      <c r="B1291" s="31">
        <v>49082</v>
      </c>
    </row>
    <row r="1292" spans="1:2" x14ac:dyDescent="0.3">
      <c r="A1292" s="27">
        <v>12.1</v>
      </c>
      <c r="B1292" s="28">
        <v>56244</v>
      </c>
    </row>
    <row r="1293" spans="1:2" x14ac:dyDescent="0.3">
      <c r="A1293" s="30">
        <v>12.2</v>
      </c>
      <c r="B1293" s="31">
        <v>53343</v>
      </c>
    </row>
    <row r="1294" spans="1:2" x14ac:dyDescent="0.3">
      <c r="A1294" s="27">
        <v>7</v>
      </c>
      <c r="B1294" s="28">
        <v>47336</v>
      </c>
    </row>
    <row r="1295" spans="1:2" x14ac:dyDescent="0.3">
      <c r="A1295" s="30">
        <v>3.3</v>
      </c>
      <c r="B1295" s="31">
        <v>35707</v>
      </c>
    </row>
    <row r="1296" spans="1:2" x14ac:dyDescent="0.3">
      <c r="A1296" s="27">
        <v>7.7</v>
      </c>
      <c r="B1296" s="28">
        <v>47861</v>
      </c>
    </row>
    <row r="1297" spans="1:2" x14ac:dyDescent="0.3">
      <c r="A1297" s="30">
        <v>0.9</v>
      </c>
      <c r="B1297" s="31">
        <v>36848</v>
      </c>
    </row>
    <row r="1298" spans="1:2" x14ac:dyDescent="0.3">
      <c r="A1298" s="27">
        <v>8.9</v>
      </c>
      <c r="B1298" s="28">
        <v>51815</v>
      </c>
    </row>
    <row r="1299" spans="1:2" x14ac:dyDescent="0.3">
      <c r="A1299" s="30">
        <v>10.4</v>
      </c>
      <c r="B1299" s="31">
        <v>54014</v>
      </c>
    </row>
    <row r="1300" spans="1:2" x14ac:dyDescent="0.3">
      <c r="A1300" s="27">
        <v>7.3</v>
      </c>
      <c r="B1300" s="28">
        <v>55275</v>
      </c>
    </row>
    <row r="1301" spans="1:2" x14ac:dyDescent="0.3">
      <c r="A1301" s="30">
        <v>1</v>
      </c>
      <c r="B1301" s="31">
        <v>29745</v>
      </c>
    </row>
    <row r="1302" spans="1:2" x14ac:dyDescent="0.3">
      <c r="A1302" s="27">
        <v>11</v>
      </c>
      <c r="B1302" s="28">
        <v>53217</v>
      </c>
    </row>
    <row r="1303" spans="1:2" x14ac:dyDescent="0.3">
      <c r="A1303" s="30">
        <v>13.2</v>
      </c>
      <c r="B1303" s="31">
        <v>59672</v>
      </c>
    </row>
    <row r="1304" spans="1:2" x14ac:dyDescent="0.3">
      <c r="A1304" s="27">
        <v>3.1</v>
      </c>
      <c r="B1304" s="28">
        <v>37337</v>
      </c>
    </row>
    <row r="1305" spans="1:2" x14ac:dyDescent="0.3">
      <c r="A1305" s="30">
        <v>3</v>
      </c>
      <c r="B1305" s="31">
        <v>43031</v>
      </c>
    </row>
    <row r="1306" spans="1:2" x14ac:dyDescent="0.3">
      <c r="A1306" s="27">
        <v>6.1</v>
      </c>
      <c r="B1306" s="28">
        <v>40106</v>
      </c>
    </row>
    <row r="1307" spans="1:2" x14ac:dyDescent="0.3">
      <c r="A1307" s="30">
        <v>0</v>
      </c>
      <c r="B1307" s="31">
        <v>36516</v>
      </c>
    </row>
    <row r="1308" spans="1:2" x14ac:dyDescent="0.3">
      <c r="A1308" s="27">
        <v>4.2</v>
      </c>
      <c r="B1308" s="28">
        <v>36434</v>
      </c>
    </row>
    <row r="1309" spans="1:2" x14ac:dyDescent="0.3">
      <c r="A1309" s="30">
        <v>2.6</v>
      </c>
      <c r="B1309" s="31">
        <v>38121</v>
      </c>
    </row>
    <row r="1310" spans="1:2" x14ac:dyDescent="0.3">
      <c r="A1310" s="27">
        <v>17.5</v>
      </c>
      <c r="B1310" s="28">
        <v>71816</v>
      </c>
    </row>
    <row r="1311" spans="1:2" x14ac:dyDescent="0.3">
      <c r="A1311" s="30">
        <v>4.2</v>
      </c>
      <c r="B1311" s="31">
        <v>47665</v>
      </c>
    </row>
    <row r="1312" spans="1:2" x14ac:dyDescent="0.3">
      <c r="A1312" s="27">
        <v>11.7</v>
      </c>
      <c r="B1312" s="28">
        <v>58545</v>
      </c>
    </row>
    <row r="1313" spans="1:2" x14ac:dyDescent="0.3">
      <c r="A1313" s="30">
        <v>9.6999999999999993</v>
      </c>
      <c r="B1313" s="31">
        <v>60399</v>
      </c>
    </row>
    <row r="1314" spans="1:2" x14ac:dyDescent="0.3">
      <c r="A1314" s="27">
        <v>2.2999999999999998</v>
      </c>
      <c r="B1314" s="28">
        <v>34179</v>
      </c>
    </row>
    <row r="1315" spans="1:2" x14ac:dyDescent="0.3">
      <c r="A1315" s="30">
        <v>6.7</v>
      </c>
      <c r="B1315" s="31">
        <v>43527</v>
      </c>
    </row>
    <row r="1316" spans="1:2" x14ac:dyDescent="0.3">
      <c r="A1316" s="27">
        <v>4.9000000000000004</v>
      </c>
      <c r="B1316" s="28">
        <v>46529</v>
      </c>
    </row>
    <row r="1317" spans="1:2" x14ac:dyDescent="0.3">
      <c r="A1317" s="30">
        <v>1.3</v>
      </c>
      <c r="B1317" s="31">
        <v>33940</v>
      </c>
    </row>
    <row r="1318" spans="1:2" x14ac:dyDescent="0.3">
      <c r="A1318" s="27">
        <v>3</v>
      </c>
      <c r="B1318" s="28">
        <v>43561</v>
      </c>
    </row>
    <row r="1319" spans="1:2" x14ac:dyDescent="0.3">
      <c r="A1319" s="30">
        <v>3</v>
      </c>
      <c r="B1319" s="31">
        <v>44821</v>
      </c>
    </row>
    <row r="1320" spans="1:2" x14ac:dyDescent="0.3">
      <c r="A1320" s="27">
        <v>4</v>
      </c>
      <c r="B1320" s="28">
        <v>42775</v>
      </c>
    </row>
    <row r="1321" spans="1:2" x14ac:dyDescent="0.3">
      <c r="A1321" s="30">
        <v>4.4000000000000004</v>
      </c>
      <c r="B1321" s="31">
        <v>52944</v>
      </c>
    </row>
    <row r="1322" spans="1:2" x14ac:dyDescent="0.3">
      <c r="A1322" s="27">
        <v>4.7</v>
      </c>
      <c r="B1322" s="28">
        <v>47037</v>
      </c>
    </row>
    <row r="1323" spans="1:2" x14ac:dyDescent="0.3">
      <c r="A1323" s="30">
        <v>2.5</v>
      </c>
      <c r="B1323" s="31">
        <v>36458</v>
      </c>
    </row>
    <row r="1324" spans="1:2" x14ac:dyDescent="0.3">
      <c r="A1324" s="27">
        <v>9.8000000000000007</v>
      </c>
      <c r="B1324" s="28">
        <v>50906</v>
      </c>
    </row>
    <row r="1325" spans="1:2" x14ac:dyDescent="0.3">
      <c r="A1325" s="30">
        <v>16.899999999999999</v>
      </c>
      <c r="B1325" s="31">
        <v>59370</v>
      </c>
    </row>
    <row r="1326" spans="1:2" x14ac:dyDescent="0.3">
      <c r="A1326" s="27">
        <v>5.7</v>
      </c>
      <c r="B1326" s="28">
        <v>40230</v>
      </c>
    </row>
    <row r="1327" spans="1:2" x14ac:dyDescent="0.3">
      <c r="A1327" s="30">
        <v>5.6</v>
      </c>
      <c r="B1327" s="31">
        <v>38155</v>
      </c>
    </row>
    <row r="1328" spans="1:2" x14ac:dyDescent="0.3">
      <c r="A1328" s="27">
        <v>0</v>
      </c>
      <c r="B1328" s="28">
        <v>28979</v>
      </c>
    </row>
    <row r="1329" spans="1:2" x14ac:dyDescent="0.3">
      <c r="A1329" s="30">
        <v>7.1</v>
      </c>
      <c r="B1329" s="31">
        <v>46505</v>
      </c>
    </row>
    <row r="1330" spans="1:2" x14ac:dyDescent="0.3">
      <c r="A1330" s="27">
        <v>11.2</v>
      </c>
      <c r="B1330" s="28">
        <v>55311</v>
      </c>
    </row>
    <row r="1331" spans="1:2" x14ac:dyDescent="0.3">
      <c r="A1331" s="30">
        <v>7.1</v>
      </c>
      <c r="B1331" s="31">
        <v>51970</v>
      </c>
    </row>
    <row r="1332" spans="1:2" x14ac:dyDescent="0.3">
      <c r="A1332" s="27">
        <v>12.2</v>
      </c>
      <c r="B1332" s="28">
        <v>58936</v>
      </c>
    </row>
    <row r="1333" spans="1:2" x14ac:dyDescent="0.3">
      <c r="A1333" s="30">
        <v>9</v>
      </c>
      <c r="B1333" s="31">
        <v>48333</v>
      </c>
    </row>
    <row r="1334" spans="1:2" x14ac:dyDescent="0.3">
      <c r="A1334" s="27">
        <v>1.9</v>
      </c>
      <c r="B1334" s="28">
        <v>42281</v>
      </c>
    </row>
    <row r="1335" spans="1:2" x14ac:dyDescent="0.3">
      <c r="A1335" s="30">
        <v>2.8</v>
      </c>
      <c r="B1335" s="31">
        <v>36899</v>
      </c>
    </row>
    <row r="1336" spans="1:2" x14ac:dyDescent="0.3">
      <c r="A1336" s="27">
        <v>7</v>
      </c>
      <c r="B1336" s="28">
        <v>46339</v>
      </c>
    </row>
    <row r="1337" spans="1:2" x14ac:dyDescent="0.3">
      <c r="A1337" s="30">
        <v>12</v>
      </c>
      <c r="B1337" s="31">
        <v>62131</v>
      </c>
    </row>
    <row r="1338" spans="1:2" x14ac:dyDescent="0.3">
      <c r="A1338" s="27">
        <v>10</v>
      </c>
      <c r="B1338" s="28">
        <v>51216</v>
      </c>
    </row>
    <row r="1339" spans="1:2" x14ac:dyDescent="0.3">
      <c r="A1339" s="30">
        <v>4.3</v>
      </c>
      <c r="B1339" s="31">
        <v>52259</v>
      </c>
    </row>
    <row r="1340" spans="1:2" x14ac:dyDescent="0.3">
      <c r="A1340" s="27">
        <v>4.5</v>
      </c>
      <c r="B1340" s="28">
        <v>44639</v>
      </c>
    </row>
    <row r="1341" spans="1:2" x14ac:dyDescent="0.3">
      <c r="A1341" s="30">
        <v>19.3</v>
      </c>
      <c r="B1341" s="31">
        <v>76330</v>
      </c>
    </row>
    <row r="1342" spans="1:2" x14ac:dyDescent="0.3">
      <c r="A1342" s="27">
        <v>6.3</v>
      </c>
      <c r="B1342" s="28">
        <v>48885</v>
      </c>
    </row>
    <row r="1343" spans="1:2" x14ac:dyDescent="0.3">
      <c r="A1343" s="30">
        <v>0.9</v>
      </c>
      <c r="B1343" s="31">
        <v>34666</v>
      </c>
    </row>
    <row r="1344" spans="1:2" x14ac:dyDescent="0.3">
      <c r="A1344" s="27">
        <v>4.0999999999999996</v>
      </c>
      <c r="B1344" s="28">
        <v>38752</v>
      </c>
    </row>
    <row r="1345" spans="1:2" x14ac:dyDescent="0.3">
      <c r="A1345" s="30">
        <v>2.2999999999999998</v>
      </c>
      <c r="B1345" s="31">
        <v>34171</v>
      </c>
    </row>
    <row r="1346" spans="1:2" x14ac:dyDescent="0.3">
      <c r="A1346" s="27">
        <v>9</v>
      </c>
      <c r="B1346" s="28">
        <v>48927</v>
      </c>
    </row>
    <row r="1347" spans="1:2" x14ac:dyDescent="0.3">
      <c r="A1347" s="30">
        <v>6.5</v>
      </c>
      <c r="B1347" s="31">
        <v>42922</v>
      </c>
    </row>
    <row r="1348" spans="1:2" x14ac:dyDescent="0.3">
      <c r="A1348" s="27">
        <v>1.6</v>
      </c>
      <c r="B1348" s="28">
        <v>39456</v>
      </c>
    </row>
    <row r="1349" spans="1:2" x14ac:dyDescent="0.3">
      <c r="A1349" s="30">
        <v>3.5</v>
      </c>
      <c r="B1349" s="31">
        <v>40905</v>
      </c>
    </row>
    <row r="1350" spans="1:2" x14ac:dyDescent="0.3">
      <c r="A1350" s="27">
        <v>4.7</v>
      </c>
      <c r="B1350" s="28">
        <v>41631</v>
      </c>
    </row>
    <row r="1351" spans="1:2" x14ac:dyDescent="0.3">
      <c r="A1351" s="30">
        <v>10.5</v>
      </c>
      <c r="B1351" s="31">
        <v>56827</v>
      </c>
    </row>
    <row r="1352" spans="1:2" x14ac:dyDescent="0.3">
      <c r="A1352" s="27">
        <v>3.7</v>
      </c>
      <c r="B1352" s="28">
        <v>38004</v>
      </c>
    </row>
    <row r="1353" spans="1:2" x14ac:dyDescent="0.3">
      <c r="A1353" s="30">
        <v>6.6</v>
      </c>
      <c r="B1353" s="31">
        <v>46660</v>
      </c>
    </row>
    <row r="1354" spans="1:2" x14ac:dyDescent="0.3">
      <c r="A1354" s="27">
        <v>18</v>
      </c>
      <c r="B1354" s="28">
        <v>72584</v>
      </c>
    </row>
    <row r="1355" spans="1:2" x14ac:dyDescent="0.3">
      <c r="A1355" s="30">
        <v>11.8</v>
      </c>
      <c r="B1355" s="31">
        <v>52055</v>
      </c>
    </row>
    <row r="1356" spans="1:2" x14ac:dyDescent="0.3">
      <c r="A1356" s="27">
        <v>11.5</v>
      </c>
      <c r="B1356" s="28">
        <v>53430</v>
      </c>
    </row>
    <row r="1357" spans="1:2" x14ac:dyDescent="0.3">
      <c r="A1357" s="30">
        <v>2.2999999999999998</v>
      </c>
      <c r="B1357" s="31">
        <v>30525</v>
      </c>
    </row>
    <row r="1358" spans="1:2" x14ac:dyDescent="0.3">
      <c r="A1358" s="27">
        <v>5.8</v>
      </c>
      <c r="B1358" s="28">
        <v>35703</v>
      </c>
    </row>
    <row r="1359" spans="1:2" x14ac:dyDescent="0.3">
      <c r="A1359" s="30">
        <v>4.3</v>
      </c>
      <c r="B1359" s="31">
        <v>44126</v>
      </c>
    </row>
    <row r="1360" spans="1:2" x14ac:dyDescent="0.3">
      <c r="A1360" s="27">
        <v>1.9</v>
      </c>
      <c r="B1360" s="28">
        <v>31871</v>
      </c>
    </row>
    <row r="1361" spans="1:2" x14ac:dyDescent="0.3">
      <c r="A1361" s="30">
        <v>2.6</v>
      </c>
      <c r="B1361" s="31">
        <v>25207</v>
      </c>
    </row>
    <row r="1362" spans="1:2" x14ac:dyDescent="0.3">
      <c r="A1362" s="27">
        <v>7.4</v>
      </c>
      <c r="B1362" s="28">
        <v>42992</v>
      </c>
    </row>
    <row r="1363" spans="1:2" x14ac:dyDescent="0.3">
      <c r="A1363" s="30">
        <v>1.1000000000000001</v>
      </c>
      <c r="B1363" s="31">
        <v>34203</v>
      </c>
    </row>
    <row r="1364" spans="1:2" x14ac:dyDescent="0.3">
      <c r="A1364" s="27">
        <v>7.9</v>
      </c>
      <c r="B1364" s="28">
        <v>53114</v>
      </c>
    </row>
    <row r="1365" spans="1:2" x14ac:dyDescent="0.3">
      <c r="A1365" s="30">
        <v>8.3000000000000007</v>
      </c>
      <c r="B1365" s="31">
        <v>51235</v>
      </c>
    </row>
    <row r="1366" spans="1:2" x14ac:dyDescent="0.3">
      <c r="A1366" s="27">
        <v>7</v>
      </c>
      <c r="B1366" s="28">
        <v>42461</v>
      </c>
    </row>
    <row r="1367" spans="1:2" x14ac:dyDescent="0.3">
      <c r="A1367" s="30">
        <v>4.3</v>
      </c>
      <c r="B1367" s="31">
        <v>42056</v>
      </c>
    </row>
    <row r="1368" spans="1:2" x14ac:dyDescent="0.3">
      <c r="A1368" s="27">
        <v>4.4000000000000004</v>
      </c>
      <c r="B1368" s="28">
        <v>32679</v>
      </c>
    </row>
    <row r="1369" spans="1:2" x14ac:dyDescent="0.3">
      <c r="A1369" s="30">
        <v>10.1</v>
      </c>
      <c r="B1369" s="31">
        <v>58148</v>
      </c>
    </row>
    <row r="1370" spans="1:2" x14ac:dyDescent="0.3">
      <c r="A1370" s="27">
        <v>6.9</v>
      </c>
      <c r="B1370" s="28">
        <v>46261</v>
      </c>
    </row>
    <row r="1371" spans="1:2" x14ac:dyDescent="0.3">
      <c r="A1371" s="30">
        <v>10</v>
      </c>
      <c r="B1371" s="31">
        <v>51712</v>
      </c>
    </row>
    <row r="1372" spans="1:2" x14ac:dyDescent="0.3">
      <c r="A1372" s="27">
        <v>16.2</v>
      </c>
      <c r="B1372" s="28">
        <v>65435</v>
      </c>
    </row>
    <row r="1373" spans="1:2" x14ac:dyDescent="0.3">
      <c r="A1373" s="30">
        <v>4.5999999999999996</v>
      </c>
      <c r="B1373" s="31">
        <v>41035</v>
      </c>
    </row>
    <row r="1374" spans="1:2" x14ac:dyDescent="0.3">
      <c r="A1374" s="27">
        <v>10.3</v>
      </c>
      <c r="B1374" s="28">
        <v>54995</v>
      </c>
    </row>
    <row r="1375" spans="1:2" x14ac:dyDescent="0.3">
      <c r="A1375" s="30">
        <v>0.5</v>
      </c>
      <c r="B1375" s="31">
        <v>38440</v>
      </c>
    </row>
    <row r="1376" spans="1:2" x14ac:dyDescent="0.3">
      <c r="A1376" s="27">
        <v>6.3</v>
      </c>
      <c r="B1376" s="28">
        <v>47946</v>
      </c>
    </row>
    <row r="1377" spans="1:2" x14ac:dyDescent="0.3">
      <c r="A1377" s="30">
        <v>13.8</v>
      </c>
      <c r="B1377" s="31">
        <v>55402</v>
      </c>
    </row>
    <row r="1378" spans="1:2" x14ac:dyDescent="0.3">
      <c r="A1378" s="27">
        <v>4.5</v>
      </c>
      <c r="B1378" s="28">
        <v>34736</v>
      </c>
    </row>
    <row r="1379" spans="1:2" x14ac:dyDescent="0.3">
      <c r="A1379" s="30">
        <v>7.4</v>
      </c>
      <c r="B1379" s="31">
        <v>53597</v>
      </c>
    </row>
    <row r="1380" spans="1:2" x14ac:dyDescent="0.3">
      <c r="A1380" s="27">
        <v>7.9</v>
      </c>
      <c r="B1380" s="28">
        <v>53458</v>
      </c>
    </row>
    <row r="1381" spans="1:2" x14ac:dyDescent="0.3">
      <c r="A1381" s="30">
        <v>2.9</v>
      </c>
      <c r="B1381" s="31">
        <v>42106</v>
      </c>
    </row>
    <row r="1382" spans="1:2" x14ac:dyDescent="0.3">
      <c r="A1382" s="27">
        <v>2.1</v>
      </c>
      <c r="B1382" s="28">
        <v>32853</v>
      </c>
    </row>
    <row r="1383" spans="1:2" x14ac:dyDescent="0.3">
      <c r="A1383" s="30">
        <v>3.5</v>
      </c>
      <c r="B1383" s="31">
        <v>37719</v>
      </c>
    </row>
    <row r="1384" spans="1:2" x14ac:dyDescent="0.3">
      <c r="A1384" s="27">
        <v>6</v>
      </c>
      <c r="B1384" s="28">
        <v>45927</v>
      </c>
    </row>
    <row r="1385" spans="1:2" x14ac:dyDescent="0.3">
      <c r="A1385" s="30">
        <v>6.1</v>
      </c>
      <c r="B1385" s="31">
        <v>41352</v>
      </c>
    </row>
    <row r="1386" spans="1:2" x14ac:dyDescent="0.3">
      <c r="A1386" s="27">
        <v>9.8000000000000007</v>
      </c>
      <c r="B1386" s="28">
        <v>50421</v>
      </c>
    </row>
    <row r="1387" spans="1:2" x14ac:dyDescent="0.3">
      <c r="A1387" s="30">
        <v>0.8</v>
      </c>
      <c r="B1387" s="31">
        <v>34404</v>
      </c>
    </row>
    <row r="1388" spans="1:2" x14ac:dyDescent="0.3">
      <c r="A1388" s="27">
        <v>15</v>
      </c>
      <c r="B1388" s="28">
        <v>71671</v>
      </c>
    </row>
    <row r="1389" spans="1:2" x14ac:dyDescent="0.3">
      <c r="A1389" s="30">
        <v>1.2</v>
      </c>
      <c r="B1389" s="31">
        <v>39870</v>
      </c>
    </row>
    <row r="1390" spans="1:2" x14ac:dyDescent="0.3">
      <c r="A1390" s="27">
        <v>9.4</v>
      </c>
      <c r="B1390" s="28">
        <v>51910</v>
      </c>
    </row>
    <row r="1391" spans="1:2" x14ac:dyDescent="0.3">
      <c r="A1391" s="30">
        <v>11.9</v>
      </c>
      <c r="B1391" s="31">
        <v>57162</v>
      </c>
    </row>
    <row r="1392" spans="1:2" x14ac:dyDescent="0.3">
      <c r="A1392" s="27">
        <v>6.5</v>
      </c>
      <c r="B1392" s="28">
        <v>46615</v>
      </c>
    </row>
    <row r="1393" spans="1:2" x14ac:dyDescent="0.3">
      <c r="A1393" s="30">
        <v>4.9000000000000004</v>
      </c>
      <c r="B1393" s="31">
        <v>35621</v>
      </c>
    </row>
    <row r="1394" spans="1:2" x14ac:dyDescent="0.3">
      <c r="A1394" s="27">
        <v>5.8</v>
      </c>
      <c r="B1394" s="28">
        <v>44981</v>
      </c>
    </row>
    <row r="1395" spans="1:2" x14ac:dyDescent="0.3">
      <c r="A1395" s="30">
        <v>14</v>
      </c>
      <c r="B1395" s="31">
        <v>67346</v>
      </c>
    </row>
    <row r="1396" spans="1:2" x14ac:dyDescent="0.3">
      <c r="A1396" s="27">
        <v>9.6999999999999993</v>
      </c>
      <c r="B1396" s="28">
        <v>52256</v>
      </c>
    </row>
    <row r="1397" spans="1:2" x14ac:dyDescent="0.3">
      <c r="A1397" s="30">
        <v>4.5999999999999996</v>
      </c>
      <c r="B1397" s="31">
        <v>41300</v>
      </c>
    </row>
    <row r="1398" spans="1:2" x14ac:dyDescent="0.3">
      <c r="A1398" s="27">
        <v>8.4</v>
      </c>
      <c r="B1398" s="28">
        <v>55925</v>
      </c>
    </row>
    <row r="1399" spans="1:2" x14ac:dyDescent="0.3">
      <c r="A1399" s="30">
        <v>6.3</v>
      </c>
      <c r="B1399" s="31">
        <v>52327</v>
      </c>
    </row>
    <row r="1400" spans="1:2" x14ac:dyDescent="0.3">
      <c r="A1400" s="27">
        <v>0.1</v>
      </c>
      <c r="B1400" s="28">
        <v>32665</v>
      </c>
    </row>
    <row r="1401" spans="1:2" x14ac:dyDescent="0.3">
      <c r="A1401" s="30">
        <v>4.9000000000000004</v>
      </c>
      <c r="B1401" s="31">
        <v>41714</v>
      </c>
    </row>
    <row r="1402" spans="1:2" x14ac:dyDescent="0.3">
      <c r="A1402" s="27">
        <v>3.1</v>
      </c>
      <c r="B1402" s="28">
        <v>34208</v>
      </c>
    </row>
    <row r="1403" spans="1:2" x14ac:dyDescent="0.3">
      <c r="A1403" s="30">
        <v>3.5</v>
      </c>
      <c r="B1403" s="31">
        <v>42206</v>
      </c>
    </row>
    <row r="1404" spans="1:2" x14ac:dyDescent="0.3">
      <c r="A1404" s="27">
        <v>9.4</v>
      </c>
      <c r="B1404" s="28">
        <v>57425</v>
      </c>
    </row>
    <row r="1405" spans="1:2" x14ac:dyDescent="0.3">
      <c r="A1405" s="30">
        <v>20.399999999999999</v>
      </c>
      <c r="B1405" s="31">
        <v>60999</v>
      </c>
    </row>
    <row r="1406" spans="1:2" x14ac:dyDescent="0.3">
      <c r="A1406" s="27">
        <v>6.2</v>
      </c>
      <c r="B1406" s="28">
        <v>47587</v>
      </c>
    </row>
    <row r="1407" spans="1:2" x14ac:dyDescent="0.3">
      <c r="A1407" s="30">
        <v>12.9</v>
      </c>
      <c r="B1407" s="31">
        <v>56622</v>
      </c>
    </row>
    <row r="1408" spans="1:2" x14ac:dyDescent="0.3">
      <c r="A1408" s="27">
        <v>4.5</v>
      </c>
      <c r="B1408" s="28">
        <v>38218</v>
      </c>
    </row>
    <row r="1409" spans="1:2" x14ac:dyDescent="0.3">
      <c r="A1409" s="30">
        <v>4.9000000000000004</v>
      </c>
      <c r="B1409" s="31">
        <v>40558</v>
      </c>
    </row>
    <row r="1410" spans="1:2" x14ac:dyDescent="0.3">
      <c r="A1410" s="27">
        <v>3.4</v>
      </c>
      <c r="B1410" s="28">
        <v>38140</v>
      </c>
    </row>
    <row r="1411" spans="1:2" x14ac:dyDescent="0.3">
      <c r="A1411" s="30">
        <v>7.1</v>
      </c>
      <c r="B1411" s="31">
        <v>54843</v>
      </c>
    </row>
    <row r="1412" spans="1:2" x14ac:dyDescent="0.3">
      <c r="A1412" s="27">
        <v>0</v>
      </c>
      <c r="B1412" s="28">
        <v>28785</v>
      </c>
    </row>
    <row r="1413" spans="1:2" x14ac:dyDescent="0.3">
      <c r="A1413" s="30">
        <v>17.600000000000001</v>
      </c>
      <c r="B1413" s="31">
        <v>63425</v>
      </c>
    </row>
    <row r="1414" spans="1:2" x14ac:dyDescent="0.3">
      <c r="A1414" s="27">
        <v>7.8</v>
      </c>
      <c r="B1414" s="28">
        <v>39520</v>
      </c>
    </row>
    <row r="1415" spans="1:2" x14ac:dyDescent="0.3">
      <c r="A1415" s="30">
        <v>13.3</v>
      </c>
      <c r="B1415" s="31">
        <v>54602</v>
      </c>
    </row>
    <row r="1416" spans="1:2" x14ac:dyDescent="0.3">
      <c r="A1416" s="27">
        <v>15.5</v>
      </c>
      <c r="B1416" s="28">
        <v>67833</v>
      </c>
    </row>
    <row r="1417" spans="1:2" x14ac:dyDescent="0.3">
      <c r="A1417" s="30">
        <v>2.1</v>
      </c>
      <c r="B1417" s="31">
        <v>34882</v>
      </c>
    </row>
    <row r="1418" spans="1:2" x14ac:dyDescent="0.3">
      <c r="A1418" s="27">
        <v>7.7</v>
      </c>
      <c r="B1418" s="28">
        <v>56196</v>
      </c>
    </row>
    <row r="1419" spans="1:2" x14ac:dyDescent="0.3">
      <c r="A1419" s="30">
        <v>0.9</v>
      </c>
      <c r="B1419" s="31">
        <v>42186</v>
      </c>
    </row>
    <row r="1420" spans="1:2" x14ac:dyDescent="0.3">
      <c r="A1420" s="27">
        <v>9.4</v>
      </c>
      <c r="B1420" s="28">
        <v>55580</v>
      </c>
    </row>
    <row r="1421" spans="1:2" x14ac:dyDescent="0.3">
      <c r="A1421" s="30">
        <v>3.3</v>
      </c>
      <c r="B1421" s="31">
        <v>41646</v>
      </c>
    </row>
    <row r="1422" spans="1:2" x14ac:dyDescent="0.3">
      <c r="A1422" s="27">
        <v>21</v>
      </c>
      <c r="B1422" s="28">
        <v>65912</v>
      </c>
    </row>
    <row r="1423" spans="1:2" x14ac:dyDescent="0.3">
      <c r="A1423" s="30">
        <v>2.6</v>
      </c>
      <c r="B1423" s="31">
        <v>37482</v>
      </c>
    </row>
    <row r="1424" spans="1:2" x14ac:dyDescent="0.3">
      <c r="A1424" s="27">
        <v>9.1</v>
      </c>
      <c r="B1424" s="28">
        <v>50422</v>
      </c>
    </row>
    <row r="1425" spans="1:2" x14ac:dyDescent="0.3">
      <c r="A1425" s="30">
        <v>7.7</v>
      </c>
      <c r="B1425" s="31">
        <v>37418</v>
      </c>
    </row>
    <row r="1426" spans="1:2" x14ac:dyDescent="0.3">
      <c r="A1426" s="27">
        <v>9.1</v>
      </c>
      <c r="B1426" s="28">
        <v>53017</v>
      </c>
    </row>
    <row r="1427" spans="1:2" x14ac:dyDescent="0.3">
      <c r="A1427" s="30">
        <v>11.4</v>
      </c>
      <c r="B1427" s="31">
        <v>57064</v>
      </c>
    </row>
    <row r="1428" spans="1:2" x14ac:dyDescent="0.3">
      <c r="A1428" s="27">
        <v>11.5</v>
      </c>
      <c r="B1428" s="28">
        <v>46385</v>
      </c>
    </row>
    <row r="1429" spans="1:2" x14ac:dyDescent="0.3">
      <c r="A1429" s="30">
        <v>4.7</v>
      </c>
      <c r="B1429" s="31">
        <v>44636</v>
      </c>
    </row>
    <row r="1430" spans="1:2" x14ac:dyDescent="0.3">
      <c r="A1430" s="27">
        <v>2</v>
      </c>
      <c r="B1430" s="28">
        <v>39634</v>
      </c>
    </row>
    <row r="1431" spans="1:2" x14ac:dyDescent="0.3">
      <c r="A1431" s="30">
        <v>13.6</v>
      </c>
      <c r="B1431" s="31">
        <v>62605</v>
      </c>
    </row>
    <row r="1432" spans="1:2" x14ac:dyDescent="0.3">
      <c r="A1432" s="27">
        <v>14.6</v>
      </c>
      <c r="B1432" s="28">
        <v>55481</v>
      </c>
    </row>
    <row r="1433" spans="1:2" x14ac:dyDescent="0.3">
      <c r="A1433" s="30">
        <v>5.3</v>
      </c>
      <c r="B1433" s="31">
        <v>47365</v>
      </c>
    </row>
    <row r="1434" spans="1:2" x14ac:dyDescent="0.3">
      <c r="A1434" s="27">
        <v>1</v>
      </c>
      <c r="B1434" s="28">
        <v>37941</v>
      </c>
    </row>
    <row r="1435" spans="1:2" x14ac:dyDescent="0.3">
      <c r="A1435" s="30">
        <v>1</v>
      </c>
      <c r="B1435" s="31">
        <v>29546</v>
      </c>
    </row>
    <row r="1436" spans="1:2" x14ac:dyDescent="0.3">
      <c r="A1436" s="27">
        <v>5.7</v>
      </c>
      <c r="B1436" s="28">
        <v>37106</v>
      </c>
    </row>
    <row r="1437" spans="1:2" x14ac:dyDescent="0.3">
      <c r="A1437" s="30">
        <v>5.3</v>
      </c>
      <c r="B1437" s="31">
        <v>42132</v>
      </c>
    </row>
    <row r="1438" spans="1:2" x14ac:dyDescent="0.3">
      <c r="A1438" s="27">
        <v>6.4</v>
      </c>
      <c r="B1438" s="28">
        <v>46589</v>
      </c>
    </row>
    <row r="1439" spans="1:2" x14ac:dyDescent="0.3">
      <c r="A1439" s="30">
        <v>4.5999999999999996</v>
      </c>
      <c r="B1439" s="31">
        <v>36700</v>
      </c>
    </row>
    <row r="1440" spans="1:2" x14ac:dyDescent="0.3">
      <c r="A1440" s="27">
        <v>5.5</v>
      </c>
      <c r="B1440" s="28">
        <v>41373</v>
      </c>
    </row>
    <row r="1441" spans="1:2" x14ac:dyDescent="0.3">
      <c r="A1441" s="30">
        <v>3.4</v>
      </c>
      <c r="B1441" s="31">
        <v>38859</v>
      </c>
    </row>
    <row r="1442" spans="1:2" x14ac:dyDescent="0.3">
      <c r="A1442" s="27">
        <v>4.8</v>
      </c>
      <c r="B1442" s="28">
        <v>44438</v>
      </c>
    </row>
    <row r="1443" spans="1:2" x14ac:dyDescent="0.3">
      <c r="A1443" s="30">
        <v>5.2</v>
      </c>
      <c r="B1443" s="31">
        <v>38998</v>
      </c>
    </row>
    <row r="1444" spans="1:2" x14ac:dyDescent="0.3">
      <c r="A1444" s="27">
        <v>14.2</v>
      </c>
      <c r="B1444" s="28">
        <v>67510</v>
      </c>
    </row>
    <row r="1445" spans="1:2" x14ac:dyDescent="0.3">
      <c r="A1445" s="30">
        <v>6.7</v>
      </c>
      <c r="B1445" s="31">
        <v>45135</v>
      </c>
    </row>
    <row r="1446" spans="1:2" x14ac:dyDescent="0.3">
      <c r="A1446" s="27">
        <v>5</v>
      </c>
      <c r="B1446" s="28">
        <v>52446</v>
      </c>
    </row>
    <row r="1447" spans="1:2" x14ac:dyDescent="0.3">
      <c r="A1447" s="30">
        <v>4.4000000000000004</v>
      </c>
      <c r="B1447" s="31">
        <v>47088</v>
      </c>
    </row>
    <row r="1448" spans="1:2" x14ac:dyDescent="0.3">
      <c r="A1448" s="27">
        <v>10.3</v>
      </c>
      <c r="B1448" s="28">
        <v>51443</v>
      </c>
    </row>
    <row r="1449" spans="1:2" x14ac:dyDescent="0.3">
      <c r="A1449" s="30">
        <v>7</v>
      </c>
      <c r="B1449" s="31">
        <v>48557</v>
      </c>
    </row>
    <row r="1450" spans="1:2" x14ac:dyDescent="0.3">
      <c r="A1450" s="27">
        <v>2.1</v>
      </c>
      <c r="B1450" s="28">
        <v>42393</v>
      </c>
    </row>
    <row r="1451" spans="1:2" x14ac:dyDescent="0.3">
      <c r="A1451" s="30">
        <v>1.3</v>
      </c>
      <c r="B1451" s="31">
        <v>41846</v>
      </c>
    </row>
    <row r="1452" spans="1:2" x14ac:dyDescent="0.3">
      <c r="A1452" s="27">
        <v>1</v>
      </c>
      <c r="B1452" s="28">
        <v>24607</v>
      </c>
    </row>
    <row r="1453" spans="1:2" x14ac:dyDescent="0.3">
      <c r="A1453" s="30">
        <v>8.5</v>
      </c>
      <c r="B1453" s="31">
        <v>51640</v>
      </c>
    </row>
    <row r="1454" spans="1:2" x14ac:dyDescent="0.3">
      <c r="A1454" s="27">
        <v>10.7</v>
      </c>
      <c r="B1454" s="28">
        <v>51123</v>
      </c>
    </row>
    <row r="1455" spans="1:2" x14ac:dyDescent="0.3">
      <c r="A1455" s="30">
        <v>3.9</v>
      </c>
      <c r="B1455" s="31">
        <v>40067</v>
      </c>
    </row>
    <row r="1456" spans="1:2" x14ac:dyDescent="0.3">
      <c r="A1456" s="27">
        <v>6.1</v>
      </c>
      <c r="B1456" s="28">
        <v>44441</v>
      </c>
    </row>
    <row r="1457" spans="1:2" x14ac:dyDescent="0.3">
      <c r="A1457" s="30">
        <v>9.6999999999999993</v>
      </c>
      <c r="B1457" s="31">
        <v>56242</v>
      </c>
    </row>
    <row r="1458" spans="1:2" x14ac:dyDescent="0.3">
      <c r="A1458" s="27">
        <v>7.5</v>
      </c>
      <c r="B1458" s="28">
        <v>49895</v>
      </c>
    </row>
    <row r="1459" spans="1:2" x14ac:dyDescent="0.3">
      <c r="A1459" s="30">
        <v>16.7</v>
      </c>
      <c r="B1459" s="31">
        <v>58290</v>
      </c>
    </row>
    <row r="1460" spans="1:2" x14ac:dyDescent="0.3">
      <c r="A1460" s="27">
        <v>14.7</v>
      </c>
      <c r="B1460" s="28">
        <v>65410</v>
      </c>
    </row>
    <row r="1461" spans="1:2" x14ac:dyDescent="0.3">
      <c r="A1461" s="30">
        <v>2.6</v>
      </c>
      <c r="B1461" s="31">
        <v>40812</v>
      </c>
    </row>
    <row r="1462" spans="1:2" x14ac:dyDescent="0.3">
      <c r="A1462" s="27">
        <v>12.1</v>
      </c>
      <c r="B1462" s="28">
        <v>56430</v>
      </c>
    </row>
    <row r="1463" spans="1:2" x14ac:dyDescent="0.3">
      <c r="A1463" s="30">
        <v>4.5</v>
      </c>
      <c r="B1463" s="31">
        <v>42634</v>
      </c>
    </row>
    <row r="1464" spans="1:2" x14ac:dyDescent="0.3">
      <c r="A1464" s="27">
        <v>5.7</v>
      </c>
      <c r="B1464" s="28">
        <v>37279</v>
      </c>
    </row>
    <row r="1465" spans="1:2" x14ac:dyDescent="0.3">
      <c r="A1465" s="30">
        <v>3.3</v>
      </c>
      <c r="B1465" s="31">
        <v>45470</v>
      </c>
    </row>
    <row r="1466" spans="1:2" x14ac:dyDescent="0.3">
      <c r="A1466" s="27">
        <v>6.1</v>
      </c>
      <c r="B1466" s="28">
        <v>48169</v>
      </c>
    </row>
    <row r="1467" spans="1:2" x14ac:dyDescent="0.3">
      <c r="A1467" s="30">
        <v>11.4</v>
      </c>
      <c r="B1467" s="31">
        <v>45696</v>
      </c>
    </row>
    <row r="1468" spans="1:2" x14ac:dyDescent="0.3">
      <c r="A1468" s="27">
        <v>5.4</v>
      </c>
      <c r="B1468" s="28">
        <v>47453</v>
      </c>
    </row>
    <row r="1469" spans="1:2" x14ac:dyDescent="0.3">
      <c r="A1469" s="30">
        <v>6.4</v>
      </c>
      <c r="B1469" s="31">
        <v>50352</v>
      </c>
    </row>
    <row r="1470" spans="1:2" x14ac:dyDescent="0.3">
      <c r="A1470" s="27">
        <v>21.8</v>
      </c>
      <c r="B1470" s="28">
        <v>77857</v>
      </c>
    </row>
    <row r="1471" spans="1:2" x14ac:dyDescent="0.3">
      <c r="A1471" s="30">
        <v>8</v>
      </c>
      <c r="B1471" s="31">
        <v>50304</v>
      </c>
    </row>
    <row r="1472" spans="1:2" x14ac:dyDescent="0.3">
      <c r="A1472" s="27">
        <v>11</v>
      </c>
      <c r="B1472" s="28">
        <v>56603</v>
      </c>
    </row>
    <row r="1473" spans="1:2" x14ac:dyDescent="0.3">
      <c r="A1473" s="30">
        <v>2.9</v>
      </c>
      <c r="B1473" s="31">
        <v>37430</v>
      </c>
    </row>
    <row r="1474" spans="1:2" x14ac:dyDescent="0.3">
      <c r="A1474" s="27">
        <v>1.3</v>
      </c>
      <c r="B1474" s="28">
        <v>27814</v>
      </c>
    </row>
    <row r="1475" spans="1:2" x14ac:dyDescent="0.3">
      <c r="A1475" s="30">
        <v>13</v>
      </c>
      <c r="B1475" s="31">
        <v>57452</v>
      </c>
    </row>
    <row r="1476" spans="1:2" x14ac:dyDescent="0.3">
      <c r="A1476" s="27">
        <v>6.4</v>
      </c>
      <c r="B1476" s="28">
        <v>49043</v>
      </c>
    </row>
    <row r="1477" spans="1:2" x14ac:dyDescent="0.3">
      <c r="A1477" s="30">
        <v>4</v>
      </c>
      <c r="B1477" s="31">
        <v>41393</v>
      </c>
    </row>
    <row r="1478" spans="1:2" x14ac:dyDescent="0.3">
      <c r="A1478" s="27">
        <v>9.9</v>
      </c>
      <c r="B1478" s="28">
        <v>49081</v>
      </c>
    </row>
    <row r="1479" spans="1:2" x14ac:dyDescent="0.3">
      <c r="A1479" s="30">
        <v>7.7</v>
      </c>
      <c r="B1479" s="31">
        <v>54019</v>
      </c>
    </row>
    <row r="1480" spans="1:2" x14ac:dyDescent="0.3">
      <c r="A1480" s="27">
        <v>11.6</v>
      </c>
      <c r="B1480" s="28">
        <v>55643</v>
      </c>
    </row>
    <row r="1481" spans="1:2" x14ac:dyDescent="0.3">
      <c r="A1481" s="30">
        <v>1.4</v>
      </c>
      <c r="B1481" s="31">
        <v>32083</v>
      </c>
    </row>
    <row r="1482" spans="1:2" x14ac:dyDescent="0.3">
      <c r="A1482" s="27">
        <v>1.9</v>
      </c>
      <c r="B1482" s="28">
        <v>40571</v>
      </c>
    </row>
    <row r="1483" spans="1:2" x14ac:dyDescent="0.3">
      <c r="A1483" s="30">
        <v>7.1</v>
      </c>
      <c r="B1483" s="31">
        <v>60952</v>
      </c>
    </row>
    <row r="1484" spans="1:2" x14ac:dyDescent="0.3">
      <c r="A1484" s="27">
        <v>2.2000000000000002</v>
      </c>
      <c r="B1484" s="28">
        <v>29572</v>
      </c>
    </row>
    <row r="1485" spans="1:2" x14ac:dyDescent="0.3">
      <c r="A1485" s="30">
        <v>4</v>
      </c>
      <c r="B1485" s="31">
        <v>42604</v>
      </c>
    </row>
    <row r="1486" spans="1:2" x14ac:dyDescent="0.3">
      <c r="A1486" s="27">
        <v>2.8</v>
      </c>
      <c r="B1486" s="28">
        <v>41858</v>
      </c>
    </row>
    <row r="1487" spans="1:2" x14ac:dyDescent="0.3">
      <c r="A1487" s="30">
        <v>0.7</v>
      </c>
      <c r="B1487" s="31">
        <v>44815</v>
      </c>
    </row>
    <row r="1488" spans="1:2" x14ac:dyDescent="0.3">
      <c r="A1488" s="27">
        <v>9.1</v>
      </c>
      <c r="B1488" s="28">
        <v>52169</v>
      </c>
    </row>
    <row r="1489" spans="1:2" x14ac:dyDescent="0.3">
      <c r="A1489" s="30">
        <v>2.1</v>
      </c>
      <c r="B1489" s="31">
        <v>37615</v>
      </c>
    </row>
    <row r="1490" spans="1:2" x14ac:dyDescent="0.3">
      <c r="A1490" s="27">
        <v>14.1</v>
      </c>
      <c r="B1490" s="28">
        <v>61330</v>
      </c>
    </row>
    <row r="1491" spans="1:2" x14ac:dyDescent="0.3">
      <c r="A1491" s="30">
        <v>6.7</v>
      </c>
      <c r="B1491" s="31">
        <v>45164</v>
      </c>
    </row>
    <row r="1492" spans="1:2" x14ac:dyDescent="0.3">
      <c r="A1492" s="27">
        <v>3.6</v>
      </c>
      <c r="B1492" s="28">
        <v>39527</v>
      </c>
    </row>
    <row r="1493" spans="1:2" x14ac:dyDescent="0.3">
      <c r="A1493" s="30">
        <v>1</v>
      </c>
      <c r="B1493" s="31">
        <v>37711</v>
      </c>
    </row>
    <row r="1494" spans="1:2" x14ac:dyDescent="0.3">
      <c r="A1494" s="27">
        <v>9.4</v>
      </c>
      <c r="B1494" s="28">
        <v>47782</v>
      </c>
    </row>
    <row r="1495" spans="1:2" x14ac:dyDescent="0.3">
      <c r="A1495" s="30">
        <v>23</v>
      </c>
      <c r="B1495" s="31">
        <v>84250</v>
      </c>
    </row>
    <row r="1496" spans="1:2" x14ac:dyDescent="0.3">
      <c r="A1496" s="27">
        <v>9.1999999999999993</v>
      </c>
      <c r="B1496" s="28">
        <v>44787</v>
      </c>
    </row>
    <row r="1497" spans="1:2" x14ac:dyDescent="0.3">
      <c r="A1497" s="30">
        <v>2.5</v>
      </c>
      <c r="B1497" s="31">
        <v>30594</v>
      </c>
    </row>
    <row r="1498" spans="1:2" x14ac:dyDescent="0.3">
      <c r="A1498" s="27">
        <v>13.3</v>
      </c>
      <c r="B1498" s="28">
        <v>60865</v>
      </c>
    </row>
    <row r="1499" spans="1:2" x14ac:dyDescent="0.3">
      <c r="A1499" s="30">
        <v>7.4</v>
      </c>
      <c r="B1499" s="31">
        <v>42625</v>
      </c>
    </row>
    <row r="1500" spans="1:2" x14ac:dyDescent="0.3">
      <c r="A1500" s="27">
        <v>12.3</v>
      </c>
      <c r="B1500" s="28">
        <v>58761</v>
      </c>
    </row>
    <row r="1501" spans="1:2" x14ac:dyDescent="0.3">
      <c r="A1501" s="30">
        <v>0</v>
      </c>
      <c r="B1501" s="31">
        <v>34569</v>
      </c>
    </row>
    <row r="1502" spans="1:2" x14ac:dyDescent="0.3">
      <c r="A1502" s="27">
        <v>6.4</v>
      </c>
      <c r="B1502" s="28">
        <v>41700</v>
      </c>
    </row>
    <row r="1503" spans="1:2" x14ac:dyDescent="0.3">
      <c r="A1503" s="30">
        <v>3.2</v>
      </c>
      <c r="B1503" s="31">
        <v>34974</v>
      </c>
    </row>
    <row r="1504" spans="1:2" x14ac:dyDescent="0.3">
      <c r="A1504" s="27">
        <v>1.9</v>
      </c>
      <c r="B1504" s="28">
        <v>27481</v>
      </c>
    </row>
    <row r="1505" spans="1:2" x14ac:dyDescent="0.3">
      <c r="A1505" s="30">
        <v>4.3</v>
      </c>
      <c r="B1505" s="31">
        <v>42078</v>
      </c>
    </row>
    <row r="1506" spans="1:2" x14ac:dyDescent="0.3">
      <c r="A1506" s="27">
        <v>5.9</v>
      </c>
      <c r="B1506" s="28">
        <v>48278</v>
      </c>
    </row>
    <row r="1507" spans="1:2" x14ac:dyDescent="0.3">
      <c r="A1507" s="30">
        <v>6.1</v>
      </c>
      <c r="B1507" s="31">
        <v>36651</v>
      </c>
    </row>
    <row r="1508" spans="1:2" x14ac:dyDescent="0.3">
      <c r="A1508" s="27">
        <v>8.5</v>
      </c>
      <c r="B1508" s="28">
        <v>49915</v>
      </c>
    </row>
    <row r="1509" spans="1:2" x14ac:dyDescent="0.3">
      <c r="A1509" s="30">
        <v>8.8000000000000007</v>
      </c>
      <c r="B1509" s="31">
        <v>49540</v>
      </c>
    </row>
    <row r="1510" spans="1:2" x14ac:dyDescent="0.3">
      <c r="A1510" s="27">
        <v>6.3</v>
      </c>
      <c r="B1510" s="28">
        <v>43247</v>
      </c>
    </row>
    <row r="1511" spans="1:2" x14ac:dyDescent="0.3">
      <c r="A1511" s="30">
        <v>4.8</v>
      </c>
      <c r="B1511" s="31">
        <v>39977</v>
      </c>
    </row>
    <row r="1512" spans="1:2" x14ac:dyDescent="0.3">
      <c r="A1512" s="27">
        <v>14</v>
      </c>
      <c r="B1512" s="28">
        <v>54437</v>
      </c>
    </row>
    <row r="1513" spans="1:2" x14ac:dyDescent="0.3">
      <c r="A1513" s="30">
        <v>6.5</v>
      </c>
      <c r="B1513" s="31">
        <v>48736</v>
      </c>
    </row>
    <row r="1514" spans="1:2" x14ac:dyDescent="0.3">
      <c r="A1514" s="27">
        <v>10</v>
      </c>
      <c r="B1514" s="28">
        <v>51544</v>
      </c>
    </row>
    <row r="1515" spans="1:2" x14ac:dyDescent="0.3">
      <c r="A1515" s="30">
        <v>7.9</v>
      </c>
      <c r="B1515" s="31">
        <v>46763</v>
      </c>
    </row>
    <row r="1516" spans="1:2" x14ac:dyDescent="0.3">
      <c r="A1516" s="27">
        <v>2.6</v>
      </c>
      <c r="B1516" s="28">
        <v>42440</v>
      </c>
    </row>
    <row r="1517" spans="1:2" x14ac:dyDescent="0.3">
      <c r="A1517" s="30">
        <v>7.8</v>
      </c>
      <c r="B1517" s="31">
        <v>57210</v>
      </c>
    </row>
    <row r="1518" spans="1:2" x14ac:dyDescent="0.3">
      <c r="A1518" s="27">
        <v>3.4</v>
      </c>
      <c r="B1518" s="28">
        <v>44221</v>
      </c>
    </row>
    <row r="1519" spans="1:2" x14ac:dyDescent="0.3">
      <c r="A1519" s="30">
        <v>4.4000000000000004</v>
      </c>
      <c r="B1519" s="31">
        <v>49969</v>
      </c>
    </row>
    <row r="1520" spans="1:2" x14ac:dyDescent="0.3">
      <c r="A1520" s="27">
        <v>0.7</v>
      </c>
      <c r="B1520" s="28">
        <v>35933</v>
      </c>
    </row>
    <row r="1521" spans="1:2" x14ac:dyDescent="0.3">
      <c r="A1521" s="30">
        <v>6.3</v>
      </c>
      <c r="B1521" s="31">
        <v>53226</v>
      </c>
    </row>
    <row r="1522" spans="1:2" x14ac:dyDescent="0.3">
      <c r="A1522" s="27">
        <v>15</v>
      </c>
      <c r="B1522" s="28">
        <v>61400</v>
      </c>
    </row>
    <row r="1523" spans="1:2" x14ac:dyDescent="0.3">
      <c r="A1523" s="30">
        <v>9.3000000000000007</v>
      </c>
      <c r="B1523" s="31">
        <v>55402</v>
      </c>
    </row>
    <row r="1524" spans="1:2" x14ac:dyDescent="0.3">
      <c r="A1524" s="27">
        <v>4.5</v>
      </c>
      <c r="B1524" s="28">
        <v>43179</v>
      </c>
    </row>
    <row r="1525" spans="1:2" x14ac:dyDescent="0.3">
      <c r="A1525" s="30">
        <v>6.1</v>
      </c>
      <c r="B1525" s="31">
        <v>46681</v>
      </c>
    </row>
    <row r="1526" spans="1:2" x14ac:dyDescent="0.3">
      <c r="A1526" s="27">
        <v>7.5</v>
      </c>
      <c r="B1526" s="28">
        <v>56340</v>
      </c>
    </row>
    <row r="1527" spans="1:2" x14ac:dyDescent="0.3">
      <c r="A1527" s="30">
        <v>2.8</v>
      </c>
      <c r="B1527" s="31">
        <v>33263</v>
      </c>
    </row>
    <row r="1528" spans="1:2" x14ac:dyDescent="0.3">
      <c r="A1528" s="27">
        <v>12.1</v>
      </c>
      <c r="B1528" s="28">
        <v>60136</v>
      </c>
    </row>
    <row r="1529" spans="1:2" x14ac:dyDescent="0.3">
      <c r="A1529" s="30">
        <v>9.9</v>
      </c>
      <c r="B1529" s="31">
        <v>51335</v>
      </c>
    </row>
    <row r="1530" spans="1:2" x14ac:dyDescent="0.3">
      <c r="A1530" s="27">
        <v>4.5</v>
      </c>
      <c r="B1530" s="28">
        <v>38844</v>
      </c>
    </row>
    <row r="1531" spans="1:2" x14ac:dyDescent="0.3">
      <c r="A1531" s="30">
        <v>16.100000000000001</v>
      </c>
      <c r="B1531" s="31">
        <v>54327</v>
      </c>
    </row>
    <row r="1532" spans="1:2" x14ac:dyDescent="0.3">
      <c r="A1532" s="27">
        <v>10.7</v>
      </c>
      <c r="B1532" s="28">
        <v>51488</v>
      </c>
    </row>
    <row r="1533" spans="1:2" x14ac:dyDescent="0.3">
      <c r="A1533" s="30">
        <v>6.5</v>
      </c>
      <c r="B1533" s="31">
        <v>53663</v>
      </c>
    </row>
    <row r="1534" spans="1:2" x14ac:dyDescent="0.3">
      <c r="A1534" s="27">
        <v>2</v>
      </c>
      <c r="B1534" s="28">
        <v>25990</v>
      </c>
    </row>
    <row r="1535" spans="1:2" x14ac:dyDescent="0.3">
      <c r="A1535" s="30">
        <v>10.199999999999999</v>
      </c>
      <c r="B1535" s="31">
        <v>64640</v>
      </c>
    </row>
    <row r="1536" spans="1:2" x14ac:dyDescent="0.3">
      <c r="A1536" s="27">
        <v>7.4</v>
      </c>
      <c r="B1536" s="28">
        <v>51533</v>
      </c>
    </row>
    <row r="1537" spans="1:2" x14ac:dyDescent="0.3">
      <c r="A1537" s="30">
        <v>10.1</v>
      </c>
      <c r="B1537" s="31">
        <v>64439</v>
      </c>
    </row>
    <row r="1538" spans="1:2" x14ac:dyDescent="0.3">
      <c r="A1538" s="27">
        <v>0.3</v>
      </c>
      <c r="B1538" s="28">
        <v>35871</v>
      </c>
    </row>
    <row r="1539" spans="1:2" x14ac:dyDescent="0.3">
      <c r="A1539" s="30">
        <v>7</v>
      </c>
      <c r="B1539" s="31">
        <v>43853</v>
      </c>
    </row>
    <row r="1540" spans="1:2" x14ac:dyDescent="0.3">
      <c r="A1540" s="27">
        <v>10</v>
      </c>
      <c r="B1540" s="28">
        <v>56199</v>
      </c>
    </row>
    <row r="1541" spans="1:2" x14ac:dyDescent="0.3">
      <c r="A1541" s="30">
        <v>0.9</v>
      </c>
      <c r="B1541" s="31">
        <v>36427</v>
      </c>
    </row>
    <row r="1542" spans="1:2" x14ac:dyDescent="0.3">
      <c r="A1542" s="27">
        <v>7.7</v>
      </c>
      <c r="B1542" s="28">
        <v>46293</v>
      </c>
    </row>
    <row r="1543" spans="1:2" x14ac:dyDescent="0.3">
      <c r="A1543" s="30">
        <v>9</v>
      </c>
      <c r="B1543" s="31">
        <v>47828</v>
      </c>
    </row>
    <row r="1544" spans="1:2" x14ac:dyDescent="0.3">
      <c r="A1544" s="27">
        <v>3.3</v>
      </c>
      <c r="B1544" s="28">
        <v>40467</v>
      </c>
    </row>
    <row r="1545" spans="1:2" x14ac:dyDescent="0.3">
      <c r="A1545" s="30">
        <v>1.9</v>
      </c>
      <c r="B1545" s="31">
        <v>36495</v>
      </c>
    </row>
    <row r="1546" spans="1:2" x14ac:dyDescent="0.3">
      <c r="A1546" s="27">
        <v>4.2</v>
      </c>
      <c r="B1546" s="28">
        <v>35074</v>
      </c>
    </row>
    <row r="1547" spans="1:2" x14ac:dyDescent="0.3">
      <c r="A1547" s="30">
        <v>1.7</v>
      </c>
      <c r="B1547" s="31">
        <v>38244</v>
      </c>
    </row>
    <row r="1548" spans="1:2" x14ac:dyDescent="0.3">
      <c r="A1548" s="27">
        <v>3.3</v>
      </c>
      <c r="B1548" s="28">
        <v>34595</v>
      </c>
    </row>
    <row r="1549" spans="1:2" x14ac:dyDescent="0.3">
      <c r="A1549" s="30">
        <v>13.9</v>
      </c>
      <c r="B1549" s="31">
        <v>55936</v>
      </c>
    </row>
    <row r="1550" spans="1:2" x14ac:dyDescent="0.3">
      <c r="A1550" s="27">
        <v>7.2</v>
      </c>
      <c r="B1550" s="28">
        <v>41267</v>
      </c>
    </row>
    <row r="1551" spans="1:2" x14ac:dyDescent="0.3">
      <c r="A1551" s="30">
        <v>14.9</v>
      </c>
      <c r="B1551" s="31">
        <v>67667</v>
      </c>
    </row>
    <row r="1552" spans="1:2" x14ac:dyDescent="0.3">
      <c r="A1552" s="27">
        <v>6.2</v>
      </c>
      <c r="B1552" s="28">
        <v>51762</v>
      </c>
    </row>
    <row r="1553" spans="1:2" x14ac:dyDescent="0.3">
      <c r="A1553" s="30">
        <v>0.2</v>
      </c>
      <c r="B1553" s="31">
        <v>27251</v>
      </c>
    </row>
    <row r="1554" spans="1:2" x14ac:dyDescent="0.3">
      <c r="A1554" s="27">
        <v>7.9</v>
      </c>
      <c r="B1554" s="28">
        <v>47948</v>
      </c>
    </row>
    <row r="1555" spans="1:2" x14ac:dyDescent="0.3">
      <c r="A1555" s="30">
        <v>23.7</v>
      </c>
      <c r="B1555" s="31">
        <v>77718</v>
      </c>
    </row>
    <row r="1556" spans="1:2" x14ac:dyDescent="0.3">
      <c r="A1556" s="27">
        <v>7.9</v>
      </c>
      <c r="B1556" s="28">
        <v>54128</v>
      </c>
    </row>
    <row r="1557" spans="1:2" x14ac:dyDescent="0.3">
      <c r="A1557" s="30">
        <v>5.3</v>
      </c>
      <c r="B1557" s="31">
        <v>49239</v>
      </c>
    </row>
    <row r="1558" spans="1:2" x14ac:dyDescent="0.3">
      <c r="A1558" s="27">
        <v>16.100000000000001</v>
      </c>
      <c r="B1558" s="28">
        <v>63465</v>
      </c>
    </row>
    <row r="1559" spans="1:2" x14ac:dyDescent="0.3">
      <c r="A1559" s="30">
        <v>5.9</v>
      </c>
      <c r="B1559" s="31">
        <v>39466</v>
      </c>
    </row>
    <row r="1560" spans="1:2" x14ac:dyDescent="0.3">
      <c r="A1560" s="27">
        <v>14.8</v>
      </c>
      <c r="B1560" s="28">
        <v>66003</v>
      </c>
    </row>
    <row r="1561" spans="1:2" x14ac:dyDescent="0.3">
      <c r="A1561" s="30">
        <v>3</v>
      </c>
      <c r="B1561" s="31">
        <v>30736</v>
      </c>
    </row>
    <row r="1562" spans="1:2" x14ac:dyDescent="0.3">
      <c r="A1562" s="27">
        <v>8.5</v>
      </c>
      <c r="B1562" s="28">
        <v>51534</v>
      </c>
    </row>
    <row r="1563" spans="1:2" x14ac:dyDescent="0.3">
      <c r="A1563" s="30">
        <v>0.4</v>
      </c>
      <c r="B1563" s="31">
        <v>38877</v>
      </c>
    </row>
    <row r="1564" spans="1:2" x14ac:dyDescent="0.3">
      <c r="A1564" s="27">
        <v>5.0999999999999996</v>
      </c>
      <c r="B1564" s="28">
        <v>24774</v>
      </c>
    </row>
    <row r="1565" spans="1:2" x14ac:dyDescent="0.3">
      <c r="A1565" s="30">
        <v>7.1</v>
      </c>
      <c r="B1565" s="31">
        <v>43042</v>
      </c>
    </row>
    <row r="1566" spans="1:2" x14ac:dyDescent="0.3">
      <c r="A1566" s="27">
        <v>2.1</v>
      </c>
      <c r="B1566" s="28">
        <v>48438</v>
      </c>
    </row>
    <row r="1567" spans="1:2" x14ac:dyDescent="0.3">
      <c r="A1567" s="30">
        <v>7</v>
      </c>
      <c r="B1567" s="31">
        <v>47406</v>
      </c>
    </row>
    <row r="1568" spans="1:2" x14ac:dyDescent="0.3">
      <c r="A1568" s="27">
        <v>8.6</v>
      </c>
      <c r="B1568" s="28">
        <v>43717</v>
      </c>
    </row>
    <row r="1569" spans="1:2" x14ac:dyDescent="0.3">
      <c r="A1569" s="30">
        <v>21.3</v>
      </c>
      <c r="B1569" s="31">
        <v>67488</v>
      </c>
    </row>
    <row r="1570" spans="1:2" x14ac:dyDescent="0.3">
      <c r="A1570" s="27">
        <v>5</v>
      </c>
      <c r="B1570" s="28">
        <v>39213</v>
      </c>
    </row>
    <row r="1571" spans="1:2" x14ac:dyDescent="0.3">
      <c r="A1571" s="30">
        <v>8.8000000000000007</v>
      </c>
      <c r="B1571" s="31">
        <v>54152</v>
      </c>
    </row>
    <row r="1572" spans="1:2" x14ac:dyDescent="0.3">
      <c r="A1572" s="27">
        <v>12.3</v>
      </c>
      <c r="B1572" s="28">
        <v>58987</v>
      </c>
    </row>
    <row r="1573" spans="1:2" x14ac:dyDescent="0.3">
      <c r="A1573" s="30">
        <v>5.0999999999999996</v>
      </c>
      <c r="B1573" s="31">
        <v>45359</v>
      </c>
    </row>
    <row r="1574" spans="1:2" x14ac:dyDescent="0.3">
      <c r="A1574" s="27">
        <v>17.8</v>
      </c>
      <c r="B1574" s="28">
        <v>71115</v>
      </c>
    </row>
    <row r="1575" spans="1:2" x14ac:dyDescent="0.3">
      <c r="A1575" s="30">
        <v>23</v>
      </c>
      <c r="B1575" s="31">
        <v>81053</v>
      </c>
    </row>
    <row r="1576" spans="1:2" x14ac:dyDescent="0.3">
      <c r="A1576" s="27">
        <v>6</v>
      </c>
      <c r="B1576" s="28">
        <v>39439</v>
      </c>
    </row>
    <row r="1577" spans="1:2" x14ac:dyDescent="0.3">
      <c r="A1577" s="30">
        <v>5.3</v>
      </c>
      <c r="B1577" s="31">
        <v>42996</v>
      </c>
    </row>
    <row r="1578" spans="1:2" x14ac:dyDescent="0.3">
      <c r="A1578" s="27">
        <v>5.8</v>
      </c>
      <c r="B1578" s="28">
        <v>41360</v>
      </c>
    </row>
    <row r="1579" spans="1:2" x14ac:dyDescent="0.3">
      <c r="A1579" s="30">
        <v>6.2</v>
      </c>
      <c r="B1579" s="31">
        <v>47108</v>
      </c>
    </row>
    <row r="1580" spans="1:2" x14ac:dyDescent="0.3">
      <c r="A1580" s="27">
        <v>15.1</v>
      </c>
      <c r="B1580" s="28">
        <v>61380</v>
      </c>
    </row>
    <row r="1581" spans="1:2" x14ac:dyDescent="0.3">
      <c r="A1581" s="30">
        <v>6.8</v>
      </c>
      <c r="B1581" s="31">
        <v>45317</v>
      </c>
    </row>
    <row r="1582" spans="1:2" x14ac:dyDescent="0.3">
      <c r="A1582" s="27">
        <v>16.8</v>
      </c>
      <c r="B1582" s="28">
        <v>66876</v>
      </c>
    </row>
    <row r="1583" spans="1:2" x14ac:dyDescent="0.3">
      <c r="A1583" s="30">
        <v>21</v>
      </c>
      <c r="B1583" s="31">
        <v>75657</v>
      </c>
    </row>
    <row r="1584" spans="1:2" x14ac:dyDescent="0.3">
      <c r="A1584" s="27">
        <v>14</v>
      </c>
      <c r="B1584" s="28">
        <v>58351</v>
      </c>
    </row>
    <row r="1585" spans="1:2" x14ac:dyDescent="0.3">
      <c r="A1585" s="30">
        <v>11.4</v>
      </c>
      <c r="B1585" s="31">
        <v>49748</v>
      </c>
    </row>
    <row r="1586" spans="1:2" x14ac:dyDescent="0.3">
      <c r="A1586" s="27">
        <v>2.2999999999999998</v>
      </c>
      <c r="B1586" s="28">
        <v>51003</v>
      </c>
    </row>
    <row r="1587" spans="1:2" x14ac:dyDescent="0.3">
      <c r="A1587" s="30">
        <v>5.5</v>
      </c>
      <c r="B1587" s="31">
        <v>38911</v>
      </c>
    </row>
    <row r="1588" spans="1:2" x14ac:dyDescent="0.3">
      <c r="A1588" s="27">
        <v>5.5</v>
      </c>
      <c r="B1588" s="28">
        <v>40302</v>
      </c>
    </row>
    <row r="1589" spans="1:2" x14ac:dyDescent="0.3">
      <c r="A1589" s="30">
        <v>9.1999999999999993</v>
      </c>
      <c r="B1589" s="31">
        <v>57955</v>
      </c>
    </row>
    <row r="1590" spans="1:2" x14ac:dyDescent="0.3">
      <c r="A1590" s="27">
        <v>8.5</v>
      </c>
      <c r="B1590" s="28">
        <v>50712</v>
      </c>
    </row>
    <row r="1591" spans="1:2" x14ac:dyDescent="0.3">
      <c r="A1591" s="30">
        <v>8.6</v>
      </c>
      <c r="B1591" s="31">
        <v>50332</v>
      </c>
    </row>
    <row r="1592" spans="1:2" x14ac:dyDescent="0.3">
      <c r="A1592" s="27">
        <v>8.1</v>
      </c>
      <c r="B1592" s="28">
        <v>43952</v>
      </c>
    </row>
    <row r="1593" spans="1:2" x14ac:dyDescent="0.3">
      <c r="A1593" s="30">
        <v>5.3</v>
      </c>
      <c r="B1593" s="31">
        <v>39161</v>
      </c>
    </row>
    <row r="1594" spans="1:2" x14ac:dyDescent="0.3">
      <c r="A1594" s="27">
        <v>0.2</v>
      </c>
      <c r="B1594" s="28">
        <v>28609</v>
      </c>
    </row>
    <row r="1595" spans="1:2" x14ac:dyDescent="0.3">
      <c r="A1595" s="30">
        <v>6.5</v>
      </c>
      <c r="B1595" s="31">
        <v>46010</v>
      </c>
    </row>
    <row r="1596" spans="1:2" x14ac:dyDescent="0.3">
      <c r="A1596" s="27">
        <v>1.1000000000000001</v>
      </c>
      <c r="B1596" s="28">
        <v>30502</v>
      </c>
    </row>
    <row r="1597" spans="1:2" x14ac:dyDescent="0.3">
      <c r="A1597" s="30">
        <v>1</v>
      </c>
      <c r="B1597" s="31">
        <v>37178</v>
      </c>
    </row>
    <row r="1598" spans="1:2" x14ac:dyDescent="0.3">
      <c r="A1598" s="27">
        <v>6</v>
      </c>
      <c r="B1598" s="28">
        <v>39025</v>
      </c>
    </row>
    <row r="1599" spans="1:2" x14ac:dyDescent="0.3">
      <c r="A1599" s="30">
        <v>1</v>
      </c>
      <c r="B1599" s="31">
        <v>34471</v>
      </c>
    </row>
    <row r="1600" spans="1:2" x14ac:dyDescent="0.3">
      <c r="A1600" s="27">
        <v>3.8</v>
      </c>
      <c r="B1600" s="28">
        <v>34289</v>
      </c>
    </row>
    <row r="1601" spans="1:2" x14ac:dyDescent="0.3">
      <c r="A1601" s="30">
        <v>12.9</v>
      </c>
      <c r="B1601" s="31">
        <v>55887</v>
      </c>
    </row>
    <row r="1602" spans="1:2" x14ac:dyDescent="0.3">
      <c r="A1602" s="27">
        <v>1</v>
      </c>
      <c r="B1602" s="28">
        <v>33220</v>
      </c>
    </row>
    <row r="1603" spans="1:2" x14ac:dyDescent="0.3">
      <c r="A1603" s="30">
        <v>5.7</v>
      </c>
      <c r="B1603" s="31">
        <v>45784</v>
      </c>
    </row>
    <row r="1604" spans="1:2" x14ac:dyDescent="0.3">
      <c r="A1604" s="27">
        <v>6.4</v>
      </c>
      <c r="B1604" s="28">
        <v>46901</v>
      </c>
    </row>
    <row r="1605" spans="1:2" x14ac:dyDescent="0.3">
      <c r="A1605" s="30">
        <v>3.5</v>
      </c>
      <c r="B1605" s="31">
        <v>34580</v>
      </c>
    </row>
    <row r="1606" spans="1:2" x14ac:dyDescent="0.3">
      <c r="A1606" s="27">
        <v>1</v>
      </c>
      <c r="B1606" s="28">
        <v>37159</v>
      </c>
    </row>
    <row r="1607" spans="1:2" x14ac:dyDescent="0.3">
      <c r="A1607" s="30">
        <v>10.199999999999999</v>
      </c>
      <c r="B1607" s="31">
        <v>48156</v>
      </c>
    </row>
    <row r="1608" spans="1:2" x14ac:dyDescent="0.3">
      <c r="A1608" s="27">
        <v>6.6</v>
      </c>
      <c r="B1608" s="28">
        <v>40819</v>
      </c>
    </row>
    <row r="1609" spans="1:2" x14ac:dyDescent="0.3">
      <c r="A1609" s="30">
        <v>0.8</v>
      </c>
      <c r="B1609" s="31">
        <v>33653</v>
      </c>
    </row>
    <row r="1610" spans="1:2" x14ac:dyDescent="0.3">
      <c r="A1610" s="27">
        <v>0.6</v>
      </c>
      <c r="B1610" s="28">
        <v>35622</v>
      </c>
    </row>
    <row r="1611" spans="1:2" x14ac:dyDescent="0.3">
      <c r="A1611" s="30">
        <v>3</v>
      </c>
      <c r="B1611" s="31">
        <v>38392</v>
      </c>
    </row>
    <row r="1612" spans="1:2" x14ac:dyDescent="0.3">
      <c r="A1612" s="27">
        <v>3.3</v>
      </c>
      <c r="B1612" s="28">
        <v>33532</v>
      </c>
    </row>
    <row r="1613" spans="1:2" x14ac:dyDescent="0.3">
      <c r="A1613" s="30">
        <v>12.4</v>
      </c>
      <c r="B1613" s="31">
        <v>56893</v>
      </c>
    </row>
    <row r="1614" spans="1:2" x14ac:dyDescent="0.3">
      <c r="A1614" s="27">
        <v>4.8</v>
      </c>
      <c r="B1614" s="28">
        <v>46595</v>
      </c>
    </row>
    <row r="1615" spans="1:2" x14ac:dyDescent="0.3">
      <c r="A1615" s="30">
        <v>4.4000000000000004</v>
      </c>
      <c r="B1615" s="31">
        <v>39500</v>
      </c>
    </row>
    <row r="1616" spans="1:2" x14ac:dyDescent="0.3">
      <c r="A1616" s="27">
        <v>2.8</v>
      </c>
      <c r="B1616" s="28">
        <v>38612</v>
      </c>
    </row>
    <row r="1617" spans="1:2" x14ac:dyDescent="0.3">
      <c r="A1617" s="30">
        <v>15.3</v>
      </c>
      <c r="B1617" s="31">
        <v>49962</v>
      </c>
    </row>
    <row r="1618" spans="1:2" x14ac:dyDescent="0.3">
      <c r="A1618" s="27">
        <v>1</v>
      </c>
      <c r="B1618" s="28">
        <v>43717</v>
      </c>
    </row>
    <row r="1619" spans="1:2" x14ac:dyDescent="0.3">
      <c r="A1619" s="30">
        <v>4.5</v>
      </c>
      <c r="B1619" s="31">
        <v>37732</v>
      </c>
    </row>
    <row r="1620" spans="1:2" x14ac:dyDescent="0.3">
      <c r="A1620" s="27">
        <v>2</v>
      </c>
      <c r="B1620" s="28">
        <v>43778</v>
      </c>
    </row>
    <row r="1621" spans="1:2" x14ac:dyDescent="0.3">
      <c r="A1621" s="30">
        <v>4.2</v>
      </c>
      <c r="B1621" s="31">
        <v>42113</v>
      </c>
    </row>
    <row r="1622" spans="1:2" x14ac:dyDescent="0.3">
      <c r="A1622" s="27">
        <v>4.5</v>
      </c>
      <c r="B1622" s="28">
        <v>35984</v>
      </c>
    </row>
    <row r="1623" spans="1:2" x14ac:dyDescent="0.3">
      <c r="A1623" s="30">
        <v>8.9</v>
      </c>
      <c r="B1623" s="31">
        <v>46239</v>
      </c>
    </row>
    <row r="1624" spans="1:2" x14ac:dyDescent="0.3">
      <c r="A1624" s="27">
        <v>10.8</v>
      </c>
      <c r="B1624" s="28">
        <v>51727</v>
      </c>
    </row>
    <row r="1625" spans="1:2" x14ac:dyDescent="0.3">
      <c r="A1625" s="30">
        <v>7.9</v>
      </c>
      <c r="B1625" s="31">
        <v>41515</v>
      </c>
    </row>
    <row r="1626" spans="1:2" x14ac:dyDescent="0.3">
      <c r="A1626" s="27">
        <v>10.199999999999999</v>
      </c>
      <c r="B1626" s="28">
        <v>50202</v>
      </c>
    </row>
    <row r="1627" spans="1:2" x14ac:dyDescent="0.3">
      <c r="A1627" s="30">
        <v>11.6</v>
      </c>
      <c r="B1627" s="31">
        <v>58027</v>
      </c>
    </row>
    <row r="1628" spans="1:2" x14ac:dyDescent="0.3">
      <c r="A1628" s="27">
        <v>9.9</v>
      </c>
      <c r="B1628" s="28">
        <v>47867</v>
      </c>
    </row>
    <row r="1629" spans="1:2" x14ac:dyDescent="0.3">
      <c r="A1629" s="30">
        <v>0.7</v>
      </c>
      <c r="B1629" s="31">
        <v>39125</v>
      </c>
    </row>
    <row r="1630" spans="1:2" x14ac:dyDescent="0.3">
      <c r="A1630" s="27">
        <v>9.4</v>
      </c>
      <c r="B1630" s="28">
        <v>49499</v>
      </c>
    </row>
    <row r="1631" spans="1:2" x14ac:dyDescent="0.3">
      <c r="A1631" s="30">
        <v>1.9</v>
      </c>
      <c r="B1631" s="31">
        <v>43161</v>
      </c>
    </row>
    <row r="1632" spans="1:2" x14ac:dyDescent="0.3">
      <c r="A1632" s="27">
        <v>3.5</v>
      </c>
      <c r="B1632" s="28">
        <v>43279</v>
      </c>
    </row>
    <row r="1633" spans="1:2" x14ac:dyDescent="0.3">
      <c r="A1633" s="30">
        <v>2.7</v>
      </c>
      <c r="B1633" s="31">
        <v>30105</v>
      </c>
    </row>
    <row r="1634" spans="1:2" x14ac:dyDescent="0.3">
      <c r="A1634" s="27">
        <v>8</v>
      </c>
      <c r="B1634" s="28">
        <v>47446</v>
      </c>
    </row>
    <row r="1635" spans="1:2" x14ac:dyDescent="0.3">
      <c r="A1635" s="30">
        <v>5.4</v>
      </c>
      <c r="B1635" s="31">
        <v>43915</v>
      </c>
    </row>
    <row r="1636" spans="1:2" x14ac:dyDescent="0.3">
      <c r="A1636" s="27">
        <v>3.2</v>
      </c>
      <c r="B1636" s="28">
        <v>44604</v>
      </c>
    </row>
    <row r="1637" spans="1:2" x14ac:dyDescent="0.3">
      <c r="A1637" s="30">
        <v>3.8</v>
      </c>
      <c r="B1637" s="31">
        <v>31232</v>
      </c>
    </row>
    <row r="1638" spans="1:2" x14ac:dyDescent="0.3">
      <c r="A1638" s="27">
        <v>6.1</v>
      </c>
      <c r="B1638" s="28">
        <v>45212</v>
      </c>
    </row>
    <row r="1639" spans="1:2" x14ac:dyDescent="0.3">
      <c r="A1639" s="30">
        <v>4.3</v>
      </c>
      <c r="B1639" s="31">
        <v>38397</v>
      </c>
    </row>
    <row r="1640" spans="1:2" x14ac:dyDescent="0.3">
      <c r="A1640" s="27">
        <v>26.5</v>
      </c>
      <c r="B1640" s="28">
        <v>92522</v>
      </c>
    </row>
    <row r="1641" spans="1:2" x14ac:dyDescent="0.3">
      <c r="A1641" s="30">
        <v>5.4</v>
      </c>
      <c r="B1641" s="31">
        <v>48280</v>
      </c>
    </row>
    <row r="1642" spans="1:2" x14ac:dyDescent="0.3">
      <c r="A1642" s="27">
        <v>7.2</v>
      </c>
      <c r="B1642" s="28">
        <v>55237</v>
      </c>
    </row>
    <row r="1643" spans="1:2" x14ac:dyDescent="0.3">
      <c r="A1643" s="30">
        <v>13.3</v>
      </c>
      <c r="B1643" s="31">
        <v>60843</v>
      </c>
    </row>
    <row r="1644" spans="1:2" x14ac:dyDescent="0.3">
      <c r="A1644" s="27">
        <v>13.7</v>
      </c>
      <c r="B1644" s="28">
        <v>60246</v>
      </c>
    </row>
    <row r="1645" spans="1:2" x14ac:dyDescent="0.3">
      <c r="A1645" s="30">
        <v>11.8</v>
      </c>
      <c r="B1645" s="31">
        <v>55759</v>
      </c>
    </row>
    <row r="1646" spans="1:2" x14ac:dyDescent="0.3">
      <c r="A1646" s="27">
        <v>6.4</v>
      </c>
      <c r="B1646" s="28">
        <v>43076</v>
      </c>
    </row>
    <row r="1647" spans="1:2" x14ac:dyDescent="0.3">
      <c r="A1647" s="30">
        <v>2.5</v>
      </c>
      <c r="B1647" s="31">
        <v>35917</v>
      </c>
    </row>
    <row r="1648" spans="1:2" x14ac:dyDescent="0.3">
      <c r="A1648" s="27">
        <v>7.8</v>
      </c>
      <c r="B1648" s="28">
        <v>44617</v>
      </c>
    </row>
    <row r="1649" spans="1:2" x14ac:dyDescent="0.3">
      <c r="A1649" s="30">
        <v>5</v>
      </c>
      <c r="B1649" s="31">
        <v>47001</v>
      </c>
    </row>
    <row r="1650" spans="1:2" x14ac:dyDescent="0.3">
      <c r="A1650" s="27">
        <v>0</v>
      </c>
      <c r="B1650" s="28">
        <v>28619</v>
      </c>
    </row>
    <row r="1651" spans="1:2" x14ac:dyDescent="0.3">
      <c r="A1651" s="30">
        <v>12.1</v>
      </c>
      <c r="B1651" s="31">
        <v>58956</v>
      </c>
    </row>
    <row r="1652" spans="1:2" x14ac:dyDescent="0.3">
      <c r="A1652" s="27">
        <v>1</v>
      </c>
      <c r="B1652" s="28">
        <v>40025</v>
      </c>
    </row>
    <row r="1653" spans="1:2" x14ac:dyDescent="0.3">
      <c r="A1653" s="30">
        <v>7.6</v>
      </c>
      <c r="B1653" s="31">
        <v>49129</v>
      </c>
    </row>
    <row r="1654" spans="1:2" x14ac:dyDescent="0.3">
      <c r="A1654" s="27">
        <v>10.199999999999999</v>
      </c>
      <c r="B1654" s="28">
        <v>56411</v>
      </c>
    </row>
    <row r="1655" spans="1:2" x14ac:dyDescent="0.3">
      <c r="A1655" s="30">
        <v>8.9</v>
      </c>
      <c r="B1655" s="31">
        <v>49182</v>
      </c>
    </row>
    <row r="1656" spans="1:2" x14ac:dyDescent="0.3">
      <c r="A1656" s="27">
        <v>19.600000000000001</v>
      </c>
      <c r="B1656" s="28">
        <v>65588</v>
      </c>
    </row>
    <row r="1657" spans="1:2" x14ac:dyDescent="0.3">
      <c r="A1657" s="30">
        <v>2.2999999999999998</v>
      </c>
      <c r="B1657" s="31">
        <v>40220</v>
      </c>
    </row>
    <row r="1658" spans="1:2" x14ac:dyDescent="0.3">
      <c r="A1658" s="27">
        <v>13.4</v>
      </c>
      <c r="B1658" s="28">
        <v>66663</v>
      </c>
    </row>
    <row r="1659" spans="1:2" x14ac:dyDescent="0.3">
      <c r="A1659" s="30">
        <v>15.3</v>
      </c>
      <c r="B1659" s="31">
        <v>61583</v>
      </c>
    </row>
    <row r="1660" spans="1:2" x14ac:dyDescent="0.3">
      <c r="A1660" s="27">
        <v>1.6</v>
      </c>
      <c r="B1660" s="28">
        <v>36977</v>
      </c>
    </row>
    <row r="1661" spans="1:2" x14ac:dyDescent="0.3">
      <c r="A1661" s="30">
        <v>1.9</v>
      </c>
      <c r="B1661" s="31">
        <v>35378</v>
      </c>
    </row>
    <row r="1662" spans="1:2" x14ac:dyDescent="0.3">
      <c r="A1662" s="27">
        <v>8.1999999999999993</v>
      </c>
      <c r="B1662" s="28">
        <v>49946</v>
      </c>
    </row>
    <row r="1663" spans="1:2" x14ac:dyDescent="0.3">
      <c r="A1663" s="30">
        <v>5</v>
      </c>
      <c r="B1663" s="31">
        <v>43720</v>
      </c>
    </row>
    <row r="1664" spans="1:2" x14ac:dyDescent="0.3">
      <c r="A1664" s="27">
        <v>10.3</v>
      </c>
      <c r="B1664" s="28">
        <v>50709</v>
      </c>
    </row>
    <row r="1665" spans="1:2" x14ac:dyDescent="0.3">
      <c r="A1665" s="30">
        <v>7.9</v>
      </c>
      <c r="B1665" s="31">
        <v>36939</v>
      </c>
    </row>
    <row r="1666" spans="1:2" x14ac:dyDescent="0.3">
      <c r="A1666" s="27">
        <v>8.8000000000000007</v>
      </c>
      <c r="B1666" s="28">
        <v>47680</v>
      </c>
    </row>
    <row r="1667" spans="1:2" x14ac:dyDescent="0.3">
      <c r="A1667" s="30">
        <v>7.5</v>
      </c>
      <c r="B1667" s="31">
        <v>43962</v>
      </c>
    </row>
    <row r="1668" spans="1:2" x14ac:dyDescent="0.3">
      <c r="A1668" s="27">
        <v>6</v>
      </c>
      <c r="B1668" s="28">
        <v>44823</v>
      </c>
    </row>
    <row r="1669" spans="1:2" x14ac:dyDescent="0.3">
      <c r="A1669" s="30">
        <v>15.9</v>
      </c>
      <c r="B1669" s="31">
        <v>63950</v>
      </c>
    </row>
    <row r="1670" spans="1:2" x14ac:dyDescent="0.3">
      <c r="A1670" s="27">
        <v>3.9</v>
      </c>
      <c r="B1670" s="28">
        <v>41018</v>
      </c>
    </row>
    <row r="1671" spans="1:2" x14ac:dyDescent="0.3">
      <c r="A1671" s="30">
        <v>9</v>
      </c>
      <c r="B1671" s="31">
        <v>50547</v>
      </c>
    </row>
    <row r="1672" spans="1:2" x14ac:dyDescent="0.3">
      <c r="A1672" s="27">
        <v>6.4</v>
      </c>
      <c r="B1672" s="28">
        <v>48356</v>
      </c>
    </row>
    <row r="1673" spans="1:2" x14ac:dyDescent="0.3">
      <c r="A1673" s="30">
        <v>6</v>
      </c>
      <c r="B1673" s="31">
        <v>49944</v>
      </c>
    </row>
    <row r="1674" spans="1:2" x14ac:dyDescent="0.3">
      <c r="A1674" s="27">
        <v>6.8</v>
      </c>
      <c r="B1674" s="28">
        <v>43426</v>
      </c>
    </row>
    <row r="1675" spans="1:2" x14ac:dyDescent="0.3">
      <c r="A1675" s="30">
        <v>0.8</v>
      </c>
      <c r="B1675" s="31">
        <v>39029</v>
      </c>
    </row>
    <row r="1676" spans="1:2" x14ac:dyDescent="0.3">
      <c r="A1676" s="27">
        <v>5.6</v>
      </c>
      <c r="B1676" s="28">
        <v>34407</v>
      </c>
    </row>
    <row r="1677" spans="1:2" x14ac:dyDescent="0.3">
      <c r="A1677" s="30">
        <v>8</v>
      </c>
      <c r="B1677" s="31">
        <v>46065</v>
      </c>
    </row>
    <row r="1678" spans="1:2" x14ac:dyDescent="0.3">
      <c r="A1678" s="27">
        <v>1</v>
      </c>
      <c r="B1678" s="28">
        <v>39072</v>
      </c>
    </row>
    <row r="1679" spans="1:2" x14ac:dyDescent="0.3">
      <c r="A1679" s="30">
        <v>1.7</v>
      </c>
      <c r="B1679" s="31">
        <v>28240</v>
      </c>
    </row>
    <row r="1680" spans="1:2" x14ac:dyDescent="0.3">
      <c r="A1680" s="27">
        <v>3.7</v>
      </c>
      <c r="B1680" s="28">
        <v>35587</v>
      </c>
    </row>
    <row r="1681" spans="1:2" x14ac:dyDescent="0.3">
      <c r="A1681" s="30">
        <v>6.4</v>
      </c>
      <c r="B1681" s="31">
        <v>44900</v>
      </c>
    </row>
    <row r="1682" spans="1:2" x14ac:dyDescent="0.3">
      <c r="A1682" s="27">
        <v>6.9</v>
      </c>
      <c r="B1682" s="28">
        <v>45199</v>
      </c>
    </row>
    <row r="1683" spans="1:2" x14ac:dyDescent="0.3">
      <c r="A1683" s="30">
        <v>14.2</v>
      </c>
      <c r="B1683" s="31">
        <v>55934</v>
      </c>
    </row>
    <row r="1684" spans="1:2" x14ac:dyDescent="0.3">
      <c r="A1684" s="27">
        <v>7.4</v>
      </c>
      <c r="B1684" s="28">
        <v>46655</v>
      </c>
    </row>
    <row r="1685" spans="1:2" x14ac:dyDescent="0.3">
      <c r="A1685" s="30">
        <v>12.4</v>
      </c>
      <c r="B1685" s="31">
        <v>59403</v>
      </c>
    </row>
    <row r="1686" spans="1:2" x14ac:dyDescent="0.3">
      <c r="A1686" s="27">
        <v>4</v>
      </c>
      <c r="B1686" s="28">
        <v>31310</v>
      </c>
    </row>
    <row r="1687" spans="1:2" x14ac:dyDescent="0.3">
      <c r="A1687" s="30">
        <v>7.2</v>
      </c>
      <c r="B1687" s="31">
        <v>47378</v>
      </c>
    </row>
    <row r="1688" spans="1:2" x14ac:dyDescent="0.3">
      <c r="A1688" s="27">
        <v>12.5</v>
      </c>
      <c r="B1688" s="28">
        <v>57380</v>
      </c>
    </row>
    <row r="1689" spans="1:2" x14ac:dyDescent="0.3">
      <c r="A1689" s="30">
        <v>5.8</v>
      </c>
      <c r="B1689" s="31">
        <v>37582</v>
      </c>
    </row>
    <row r="1690" spans="1:2" x14ac:dyDescent="0.3">
      <c r="A1690" s="27">
        <v>3.9</v>
      </c>
      <c r="B1690" s="28">
        <v>37065</v>
      </c>
    </row>
    <row r="1691" spans="1:2" x14ac:dyDescent="0.3">
      <c r="A1691" s="30">
        <v>2.1</v>
      </c>
      <c r="B1691" s="31">
        <v>41906</v>
      </c>
    </row>
    <row r="1692" spans="1:2" x14ac:dyDescent="0.3">
      <c r="A1692" s="27">
        <v>2.5</v>
      </c>
      <c r="B1692" s="28">
        <v>34068</v>
      </c>
    </row>
    <row r="1693" spans="1:2" x14ac:dyDescent="0.3">
      <c r="A1693" s="30">
        <v>4.7</v>
      </c>
      <c r="B1693" s="31">
        <v>41071</v>
      </c>
    </row>
    <row r="1694" spans="1:2" x14ac:dyDescent="0.3">
      <c r="A1694" s="27">
        <v>6.7</v>
      </c>
      <c r="B1694" s="28">
        <v>41728</v>
      </c>
    </row>
    <row r="1695" spans="1:2" x14ac:dyDescent="0.3">
      <c r="A1695" s="30">
        <v>9.6999999999999993</v>
      </c>
      <c r="B1695" s="31">
        <v>48404</v>
      </c>
    </row>
    <row r="1696" spans="1:2" x14ac:dyDescent="0.3">
      <c r="A1696" s="27">
        <v>3.9</v>
      </c>
      <c r="B1696" s="28">
        <v>32006</v>
      </c>
    </row>
    <row r="1697" spans="1:2" x14ac:dyDescent="0.3">
      <c r="A1697" s="30">
        <v>8.3000000000000007</v>
      </c>
      <c r="B1697" s="31">
        <v>44324</v>
      </c>
    </row>
    <row r="1698" spans="1:2" x14ac:dyDescent="0.3">
      <c r="A1698" s="27">
        <v>11.5</v>
      </c>
      <c r="B1698" s="28">
        <v>58103</v>
      </c>
    </row>
    <row r="1699" spans="1:2" x14ac:dyDescent="0.3">
      <c r="A1699" s="30">
        <v>5.4</v>
      </c>
      <c r="B1699" s="31">
        <v>48471</v>
      </c>
    </row>
    <row r="1700" spans="1:2" x14ac:dyDescent="0.3">
      <c r="A1700" s="27">
        <v>9.6</v>
      </c>
      <c r="B1700" s="28">
        <v>49127</v>
      </c>
    </row>
    <row r="1701" spans="1:2" x14ac:dyDescent="0.3">
      <c r="A1701" s="30">
        <v>16</v>
      </c>
      <c r="B1701" s="31">
        <v>72763</v>
      </c>
    </row>
    <row r="1702" spans="1:2" x14ac:dyDescent="0.3">
      <c r="A1702" s="27">
        <v>22</v>
      </c>
      <c r="B1702" s="28">
        <v>79752</v>
      </c>
    </row>
    <row r="1703" spans="1:2" x14ac:dyDescent="0.3">
      <c r="A1703" s="30">
        <v>1</v>
      </c>
      <c r="B1703" s="31">
        <v>35674</v>
      </c>
    </row>
    <row r="1704" spans="1:2" x14ac:dyDescent="0.3">
      <c r="A1704" s="27">
        <v>3.5</v>
      </c>
      <c r="B1704" s="28">
        <v>44188</v>
      </c>
    </row>
    <row r="1705" spans="1:2" x14ac:dyDescent="0.3">
      <c r="A1705" s="30">
        <v>4.8</v>
      </c>
      <c r="B1705" s="31">
        <v>44326</v>
      </c>
    </row>
    <row r="1706" spans="1:2" x14ac:dyDescent="0.3">
      <c r="A1706" s="27">
        <v>7</v>
      </c>
      <c r="B1706" s="28">
        <v>47551</v>
      </c>
    </row>
    <row r="1707" spans="1:2" x14ac:dyDescent="0.3">
      <c r="A1707" s="30">
        <v>11.1</v>
      </c>
      <c r="B1707" s="31">
        <v>58396</v>
      </c>
    </row>
    <row r="1708" spans="1:2" x14ac:dyDescent="0.3">
      <c r="A1708" s="27">
        <v>4.4000000000000004</v>
      </c>
      <c r="B1708" s="28">
        <v>44381</v>
      </c>
    </row>
    <row r="1709" spans="1:2" x14ac:dyDescent="0.3">
      <c r="A1709" s="30">
        <v>3.3</v>
      </c>
      <c r="B1709" s="31">
        <v>34510</v>
      </c>
    </row>
    <row r="1710" spans="1:2" x14ac:dyDescent="0.3">
      <c r="A1710" s="27">
        <v>6.6</v>
      </c>
      <c r="B1710" s="28">
        <v>34537</v>
      </c>
    </row>
    <row r="1711" spans="1:2" x14ac:dyDescent="0.3">
      <c r="A1711" s="30">
        <v>5</v>
      </c>
      <c r="B1711" s="31">
        <v>42568</v>
      </c>
    </row>
    <row r="1712" spans="1:2" x14ac:dyDescent="0.3">
      <c r="A1712" s="27">
        <v>12.4</v>
      </c>
      <c r="B1712" s="28">
        <v>61647</v>
      </c>
    </row>
    <row r="1713" spans="1:2" x14ac:dyDescent="0.3">
      <c r="A1713" s="30">
        <v>3.5</v>
      </c>
      <c r="B1713" s="31">
        <v>39768</v>
      </c>
    </row>
    <row r="1714" spans="1:2" x14ac:dyDescent="0.3">
      <c r="A1714" s="27">
        <v>4</v>
      </c>
      <c r="B1714" s="28">
        <v>45771</v>
      </c>
    </row>
    <row r="1715" spans="1:2" x14ac:dyDescent="0.3">
      <c r="A1715" s="30">
        <v>15.2</v>
      </c>
      <c r="B1715" s="31">
        <v>57463</v>
      </c>
    </row>
    <row r="1716" spans="1:2" x14ac:dyDescent="0.3">
      <c r="A1716" s="27">
        <v>13</v>
      </c>
      <c r="B1716" s="28">
        <v>58622</v>
      </c>
    </row>
    <row r="1717" spans="1:2" x14ac:dyDescent="0.3">
      <c r="A1717" s="30">
        <v>4.3</v>
      </c>
      <c r="B1717" s="31">
        <v>40089</v>
      </c>
    </row>
    <row r="1718" spans="1:2" x14ac:dyDescent="0.3">
      <c r="A1718" s="27">
        <v>7.6</v>
      </c>
      <c r="B1718" s="28">
        <v>44368</v>
      </c>
    </row>
    <row r="1719" spans="1:2" x14ac:dyDescent="0.3">
      <c r="A1719" s="30">
        <v>5</v>
      </c>
      <c r="B1719" s="31">
        <v>47039</v>
      </c>
    </row>
    <row r="1720" spans="1:2" x14ac:dyDescent="0.3">
      <c r="A1720" s="27">
        <v>5.7</v>
      </c>
      <c r="B1720" s="28">
        <v>51496</v>
      </c>
    </row>
    <row r="1721" spans="1:2" x14ac:dyDescent="0.3">
      <c r="A1721" s="30">
        <v>10.3</v>
      </c>
      <c r="B1721" s="31">
        <v>56164</v>
      </c>
    </row>
    <row r="1722" spans="1:2" x14ac:dyDescent="0.3">
      <c r="A1722" s="27">
        <v>4.2</v>
      </c>
      <c r="B1722" s="28">
        <v>45338</v>
      </c>
    </row>
    <row r="1723" spans="1:2" x14ac:dyDescent="0.3">
      <c r="A1723" s="30">
        <v>15.6</v>
      </c>
      <c r="B1723" s="31">
        <v>66809</v>
      </c>
    </row>
    <row r="1724" spans="1:2" x14ac:dyDescent="0.3">
      <c r="A1724" s="27">
        <v>2</v>
      </c>
      <c r="B1724" s="28">
        <v>36931</v>
      </c>
    </row>
    <row r="1725" spans="1:2" x14ac:dyDescent="0.3">
      <c r="A1725" s="30">
        <v>19.600000000000001</v>
      </c>
      <c r="B1725" s="31">
        <v>77370</v>
      </c>
    </row>
    <row r="1726" spans="1:2" x14ac:dyDescent="0.3">
      <c r="A1726" s="27">
        <v>0</v>
      </c>
      <c r="B1726" s="28">
        <v>36374</v>
      </c>
    </row>
    <row r="1727" spans="1:2" x14ac:dyDescent="0.3">
      <c r="A1727" s="30">
        <v>3.9</v>
      </c>
      <c r="B1727" s="31">
        <v>39486</v>
      </c>
    </row>
    <row r="1728" spans="1:2" x14ac:dyDescent="0.3">
      <c r="A1728" s="27">
        <v>7.8</v>
      </c>
      <c r="B1728" s="28">
        <v>50861</v>
      </c>
    </row>
    <row r="1729" spans="1:2" x14ac:dyDescent="0.3">
      <c r="A1729" s="30">
        <v>23</v>
      </c>
      <c r="B1729" s="31">
        <v>80084</v>
      </c>
    </row>
    <row r="1730" spans="1:2" x14ac:dyDescent="0.3">
      <c r="A1730" s="27">
        <v>12.4</v>
      </c>
      <c r="B1730" s="28">
        <v>51149</v>
      </c>
    </row>
    <row r="1731" spans="1:2" x14ac:dyDescent="0.3">
      <c r="A1731" s="30">
        <v>1.5</v>
      </c>
      <c r="B1731" s="31">
        <v>32571</v>
      </c>
    </row>
    <row r="1732" spans="1:2" x14ac:dyDescent="0.3">
      <c r="A1732" s="27">
        <v>7.9</v>
      </c>
      <c r="B1732" s="28">
        <v>53921</v>
      </c>
    </row>
    <row r="1733" spans="1:2" x14ac:dyDescent="0.3">
      <c r="A1733" s="30">
        <v>5.7</v>
      </c>
      <c r="B1733" s="31">
        <v>51059</v>
      </c>
    </row>
    <row r="1734" spans="1:2" x14ac:dyDescent="0.3">
      <c r="A1734" s="27">
        <v>7.8</v>
      </c>
      <c r="B1734" s="28">
        <v>54497</v>
      </c>
    </row>
    <row r="1735" spans="1:2" x14ac:dyDescent="0.3">
      <c r="A1735" s="30">
        <v>4.5</v>
      </c>
      <c r="B1735" s="31">
        <v>50808</v>
      </c>
    </row>
    <row r="1736" spans="1:2" x14ac:dyDescent="0.3">
      <c r="A1736" s="27">
        <v>1.8</v>
      </c>
      <c r="B1736" s="28">
        <v>32027</v>
      </c>
    </row>
    <row r="1737" spans="1:2" x14ac:dyDescent="0.3">
      <c r="A1737" s="30">
        <v>5.2</v>
      </c>
      <c r="B1737" s="31">
        <v>44592</v>
      </c>
    </row>
    <row r="1738" spans="1:2" x14ac:dyDescent="0.3">
      <c r="A1738" s="27">
        <v>9.6999999999999993</v>
      </c>
      <c r="B1738" s="28">
        <v>45438</v>
      </c>
    </row>
    <row r="1739" spans="1:2" x14ac:dyDescent="0.3">
      <c r="A1739" s="30">
        <v>6.2</v>
      </c>
      <c r="B1739" s="31">
        <v>37833</v>
      </c>
    </row>
    <row r="1740" spans="1:2" x14ac:dyDescent="0.3">
      <c r="A1740" s="27">
        <v>4.2</v>
      </c>
      <c r="B1740" s="28">
        <v>46466</v>
      </c>
    </row>
    <row r="1741" spans="1:2" x14ac:dyDescent="0.3">
      <c r="A1741" s="30">
        <v>18.399999999999999</v>
      </c>
      <c r="B1741" s="31">
        <v>62424</v>
      </c>
    </row>
    <row r="1742" spans="1:2" x14ac:dyDescent="0.3">
      <c r="A1742" s="27">
        <v>3.2</v>
      </c>
      <c r="B1742" s="28">
        <v>37848</v>
      </c>
    </row>
    <row r="1743" spans="1:2" x14ac:dyDescent="0.3">
      <c r="A1743" s="30">
        <v>7</v>
      </c>
      <c r="B1743" s="31">
        <v>44347</v>
      </c>
    </row>
    <row r="1744" spans="1:2" x14ac:dyDescent="0.3">
      <c r="A1744" s="27">
        <v>14.2</v>
      </c>
      <c r="B1744" s="28">
        <v>54346</v>
      </c>
    </row>
    <row r="1745" spans="1:2" x14ac:dyDescent="0.3">
      <c r="A1745" s="30">
        <v>13</v>
      </c>
      <c r="B1745" s="31">
        <v>63985</v>
      </c>
    </row>
    <row r="1746" spans="1:2" x14ac:dyDescent="0.3">
      <c r="A1746" s="27">
        <v>11</v>
      </c>
      <c r="B1746" s="28">
        <v>57474</v>
      </c>
    </row>
    <row r="1747" spans="1:2" x14ac:dyDescent="0.3">
      <c r="A1747" s="30">
        <v>0.3</v>
      </c>
      <c r="B1747" s="31">
        <v>31836</v>
      </c>
    </row>
    <row r="1748" spans="1:2" x14ac:dyDescent="0.3">
      <c r="A1748" s="27">
        <v>13.3</v>
      </c>
      <c r="B1748" s="28">
        <v>58297</v>
      </c>
    </row>
    <row r="1749" spans="1:2" x14ac:dyDescent="0.3">
      <c r="A1749" s="30">
        <v>9.8000000000000007</v>
      </c>
      <c r="B1749" s="31">
        <v>51155</v>
      </c>
    </row>
    <row r="1750" spans="1:2" x14ac:dyDescent="0.3">
      <c r="A1750" s="27">
        <v>15.4</v>
      </c>
      <c r="B1750" s="28">
        <v>61382</v>
      </c>
    </row>
    <row r="1751" spans="1:2" x14ac:dyDescent="0.3">
      <c r="A1751" s="30">
        <v>0</v>
      </c>
      <c r="B1751" s="31">
        <v>26897</v>
      </c>
    </row>
    <row r="1752" spans="1:2" x14ac:dyDescent="0.3">
      <c r="A1752" s="27">
        <v>4.0999999999999996</v>
      </c>
      <c r="B1752" s="28">
        <v>45221</v>
      </c>
    </row>
    <row r="1753" spans="1:2" x14ac:dyDescent="0.3">
      <c r="A1753" s="30">
        <v>9.4</v>
      </c>
      <c r="B1753" s="31">
        <v>48279</v>
      </c>
    </row>
    <row r="1754" spans="1:2" x14ac:dyDescent="0.3">
      <c r="A1754" s="27">
        <v>12.8</v>
      </c>
      <c r="B1754" s="28">
        <v>55492</v>
      </c>
    </row>
    <row r="1755" spans="1:2" x14ac:dyDescent="0.3">
      <c r="A1755" s="30">
        <v>1.5</v>
      </c>
      <c r="B1755" s="31">
        <v>37370</v>
      </c>
    </row>
    <row r="1756" spans="1:2" x14ac:dyDescent="0.3">
      <c r="A1756" s="27">
        <v>5</v>
      </c>
      <c r="B1756" s="28">
        <v>38087</v>
      </c>
    </row>
    <row r="1757" spans="1:2" x14ac:dyDescent="0.3">
      <c r="A1757" s="30">
        <v>5.9</v>
      </c>
      <c r="B1757" s="31">
        <v>41684</v>
      </c>
    </row>
    <row r="1758" spans="1:2" x14ac:dyDescent="0.3">
      <c r="A1758" s="27">
        <v>3</v>
      </c>
      <c r="B1758" s="28">
        <v>36354</v>
      </c>
    </row>
    <row r="1759" spans="1:2" x14ac:dyDescent="0.3">
      <c r="A1759" s="30">
        <v>6.5</v>
      </c>
      <c r="B1759" s="31">
        <v>43573</v>
      </c>
    </row>
    <row r="1760" spans="1:2" x14ac:dyDescent="0.3">
      <c r="A1760" s="27">
        <v>6.9</v>
      </c>
      <c r="B1760" s="28">
        <v>55328</v>
      </c>
    </row>
    <row r="1761" spans="1:2" x14ac:dyDescent="0.3">
      <c r="A1761" s="30">
        <v>5.7</v>
      </c>
      <c r="B1761" s="31">
        <v>42650</v>
      </c>
    </row>
    <row r="1762" spans="1:2" x14ac:dyDescent="0.3">
      <c r="A1762" s="27">
        <v>4.5</v>
      </c>
      <c r="B1762" s="28">
        <v>41357</v>
      </c>
    </row>
    <row r="1763" spans="1:2" x14ac:dyDescent="0.3">
      <c r="A1763" s="30">
        <v>1.5</v>
      </c>
      <c r="B1763" s="31">
        <v>37195</v>
      </c>
    </row>
    <row r="1764" spans="1:2" x14ac:dyDescent="0.3">
      <c r="A1764" s="27">
        <v>4.3</v>
      </c>
      <c r="B1764" s="28">
        <v>46297</v>
      </c>
    </row>
    <row r="1765" spans="1:2" x14ac:dyDescent="0.3">
      <c r="A1765" s="30">
        <v>0.9</v>
      </c>
      <c r="B1765" s="31">
        <v>35363</v>
      </c>
    </row>
    <row r="1766" spans="1:2" x14ac:dyDescent="0.3">
      <c r="A1766" s="27">
        <v>5.9</v>
      </c>
      <c r="B1766" s="28">
        <v>44164</v>
      </c>
    </row>
    <row r="1767" spans="1:2" x14ac:dyDescent="0.3">
      <c r="A1767" s="30">
        <v>4</v>
      </c>
      <c r="B1767" s="31">
        <v>37072</v>
      </c>
    </row>
    <row r="1768" spans="1:2" x14ac:dyDescent="0.3">
      <c r="A1768" s="27">
        <v>0</v>
      </c>
      <c r="B1768" s="28">
        <v>34181</v>
      </c>
    </row>
    <row r="1769" spans="1:2" x14ac:dyDescent="0.3">
      <c r="A1769" s="30">
        <v>11</v>
      </c>
      <c r="B1769" s="31">
        <v>51318</v>
      </c>
    </row>
    <row r="1770" spans="1:2" x14ac:dyDescent="0.3">
      <c r="A1770" s="27">
        <v>3</v>
      </c>
      <c r="B1770" s="28">
        <v>44935</v>
      </c>
    </row>
    <row r="1771" spans="1:2" x14ac:dyDescent="0.3">
      <c r="A1771" s="30">
        <v>9.6999999999999993</v>
      </c>
      <c r="B1771" s="31">
        <v>53599</v>
      </c>
    </row>
    <row r="1772" spans="1:2" x14ac:dyDescent="0.3">
      <c r="A1772" s="27">
        <v>8.6</v>
      </c>
      <c r="B1772" s="28">
        <v>51026</v>
      </c>
    </row>
    <row r="1773" spans="1:2" x14ac:dyDescent="0.3">
      <c r="A1773" s="30">
        <v>3.6</v>
      </c>
      <c r="B1773" s="31">
        <v>37771</v>
      </c>
    </row>
    <row r="1774" spans="1:2" x14ac:dyDescent="0.3">
      <c r="A1774" s="27">
        <v>0.4</v>
      </c>
      <c r="B1774" s="28">
        <v>37075</v>
      </c>
    </row>
    <row r="1775" spans="1:2" x14ac:dyDescent="0.3">
      <c r="A1775" s="30">
        <v>6.5</v>
      </c>
      <c r="B1775" s="31">
        <v>48783</v>
      </c>
    </row>
    <row r="1776" spans="1:2" x14ac:dyDescent="0.3">
      <c r="A1776" s="27">
        <v>7.3</v>
      </c>
      <c r="B1776" s="28">
        <v>47404</v>
      </c>
    </row>
    <row r="1777" spans="1:2" x14ac:dyDescent="0.3">
      <c r="A1777" s="30">
        <v>6.2</v>
      </c>
      <c r="B1777" s="31">
        <v>42937</v>
      </c>
    </row>
    <row r="1778" spans="1:2" x14ac:dyDescent="0.3">
      <c r="A1778" s="27">
        <v>3</v>
      </c>
      <c r="B1778" s="28">
        <v>31105</v>
      </c>
    </row>
    <row r="1779" spans="1:2" x14ac:dyDescent="0.3">
      <c r="A1779" s="30">
        <v>1.9</v>
      </c>
      <c r="B1779" s="31">
        <v>40455</v>
      </c>
    </row>
    <row r="1780" spans="1:2" x14ac:dyDescent="0.3">
      <c r="A1780" s="27">
        <v>5.2</v>
      </c>
      <c r="B1780" s="28">
        <v>44425</v>
      </c>
    </row>
    <row r="1781" spans="1:2" x14ac:dyDescent="0.3">
      <c r="A1781" s="30">
        <v>7.4</v>
      </c>
      <c r="B1781" s="31">
        <v>44928</v>
      </c>
    </row>
    <row r="1782" spans="1:2" x14ac:dyDescent="0.3">
      <c r="A1782" s="27">
        <v>14.2</v>
      </c>
      <c r="B1782" s="28">
        <v>59133</v>
      </c>
    </row>
    <row r="1783" spans="1:2" x14ac:dyDescent="0.3">
      <c r="A1783" s="30">
        <v>8.6</v>
      </c>
      <c r="B1783" s="31">
        <v>41484</v>
      </c>
    </row>
    <row r="1784" spans="1:2" x14ac:dyDescent="0.3">
      <c r="A1784" s="27">
        <v>13</v>
      </c>
      <c r="B1784" s="28">
        <v>55110</v>
      </c>
    </row>
    <row r="1785" spans="1:2" x14ac:dyDescent="0.3">
      <c r="A1785" s="30">
        <v>9.3000000000000007</v>
      </c>
      <c r="B1785" s="31">
        <v>47513</v>
      </c>
    </row>
    <row r="1786" spans="1:2" x14ac:dyDescent="0.3">
      <c r="A1786" s="27">
        <v>4.3</v>
      </c>
      <c r="B1786" s="28">
        <v>45058</v>
      </c>
    </row>
    <row r="1787" spans="1:2" x14ac:dyDescent="0.3">
      <c r="A1787" s="30">
        <v>8.1</v>
      </c>
      <c r="B1787" s="31">
        <v>46011</v>
      </c>
    </row>
    <row r="1788" spans="1:2" x14ac:dyDescent="0.3">
      <c r="A1788" s="27">
        <v>7.8</v>
      </c>
      <c r="B1788" s="28">
        <v>45819</v>
      </c>
    </row>
    <row r="1789" spans="1:2" x14ac:dyDescent="0.3">
      <c r="A1789" s="30">
        <v>4</v>
      </c>
      <c r="B1789" s="31">
        <v>49248</v>
      </c>
    </row>
    <row r="1790" spans="1:2" x14ac:dyDescent="0.3">
      <c r="A1790" s="27">
        <v>6.1</v>
      </c>
      <c r="B1790" s="28">
        <v>40741</v>
      </c>
    </row>
    <row r="1791" spans="1:2" x14ac:dyDescent="0.3">
      <c r="A1791" s="30">
        <v>4.2</v>
      </c>
      <c r="B1791" s="31">
        <v>42087</v>
      </c>
    </row>
    <row r="1792" spans="1:2" x14ac:dyDescent="0.3">
      <c r="A1792" s="27">
        <v>3.6</v>
      </c>
      <c r="B1792" s="28">
        <v>33266</v>
      </c>
    </row>
    <row r="1793" spans="1:2" x14ac:dyDescent="0.3">
      <c r="A1793" s="30">
        <v>3.5</v>
      </c>
      <c r="B1793" s="31">
        <v>47091</v>
      </c>
    </row>
    <row r="1794" spans="1:2" x14ac:dyDescent="0.3">
      <c r="A1794" s="27">
        <v>10.6</v>
      </c>
      <c r="B1794" s="28">
        <v>51316</v>
      </c>
    </row>
    <row r="1795" spans="1:2" x14ac:dyDescent="0.3">
      <c r="A1795" s="30">
        <v>4.2</v>
      </c>
      <c r="B1795" s="31">
        <v>33308</v>
      </c>
    </row>
    <row r="1796" spans="1:2" x14ac:dyDescent="0.3">
      <c r="A1796" s="27">
        <v>7.1</v>
      </c>
      <c r="B1796" s="28">
        <v>55804</v>
      </c>
    </row>
    <row r="1797" spans="1:2" x14ac:dyDescent="0.3">
      <c r="A1797" s="30">
        <v>4.5</v>
      </c>
      <c r="B1797" s="31">
        <v>47504</v>
      </c>
    </row>
    <row r="1798" spans="1:2" x14ac:dyDescent="0.3">
      <c r="A1798" s="27">
        <v>5</v>
      </c>
      <c r="B1798" s="28">
        <v>42042</v>
      </c>
    </row>
    <row r="1799" spans="1:2" x14ac:dyDescent="0.3">
      <c r="A1799" s="30">
        <v>8.9</v>
      </c>
      <c r="B1799" s="31">
        <v>49159</v>
      </c>
    </row>
    <row r="1800" spans="1:2" x14ac:dyDescent="0.3">
      <c r="A1800" s="27">
        <v>6.5</v>
      </c>
      <c r="B1800" s="28">
        <v>44038</v>
      </c>
    </row>
    <row r="1801" spans="1:2" x14ac:dyDescent="0.3">
      <c r="A1801" s="30">
        <v>10.1</v>
      </c>
      <c r="B1801" s="31">
        <v>50256</v>
      </c>
    </row>
    <row r="1802" spans="1:2" x14ac:dyDescent="0.3">
      <c r="A1802" s="27">
        <v>8.5</v>
      </c>
      <c r="B1802" s="28">
        <v>53714</v>
      </c>
    </row>
    <row r="1803" spans="1:2" x14ac:dyDescent="0.3">
      <c r="A1803" s="30">
        <v>9.9</v>
      </c>
      <c r="B1803" s="31">
        <v>44956</v>
      </c>
    </row>
    <row r="1804" spans="1:2" x14ac:dyDescent="0.3">
      <c r="A1804" s="27">
        <v>21.9</v>
      </c>
      <c r="B1804" s="28">
        <v>76407</v>
      </c>
    </row>
    <row r="1805" spans="1:2" x14ac:dyDescent="0.3">
      <c r="A1805" s="30">
        <v>4.7</v>
      </c>
      <c r="B1805" s="31">
        <v>48352</v>
      </c>
    </row>
    <row r="1806" spans="1:2" x14ac:dyDescent="0.3">
      <c r="A1806" s="27">
        <v>3.2</v>
      </c>
      <c r="B1806" s="28">
        <v>43985</v>
      </c>
    </row>
    <row r="1807" spans="1:2" x14ac:dyDescent="0.3">
      <c r="A1807" s="30">
        <v>3.5</v>
      </c>
      <c r="B1807" s="31">
        <v>46603</v>
      </c>
    </row>
    <row r="1808" spans="1:2" x14ac:dyDescent="0.3">
      <c r="A1808" s="27">
        <v>2.5</v>
      </c>
      <c r="B1808" s="28">
        <v>42969</v>
      </c>
    </row>
    <row r="1809" spans="1:2" x14ac:dyDescent="0.3">
      <c r="A1809" s="30">
        <v>2.6</v>
      </c>
      <c r="B1809" s="31">
        <v>40814</v>
      </c>
    </row>
    <row r="1810" spans="1:2" x14ac:dyDescent="0.3">
      <c r="A1810" s="27">
        <v>7</v>
      </c>
      <c r="B1810" s="28">
        <v>45712</v>
      </c>
    </row>
    <row r="1811" spans="1:2" x14ac:dyDescent="0.3">
      <c r="A1811" s="30">
        <v>2.4</v>
      </c>
      <c r="B1811" s="31">
        <v>39863</v>
      </c>
    </row>
    <row r="1812" spans="1:2" x14ac:dyDescent="0.3">
      <c r="A1812" s="27">
        <v>0</v>
      </c>
      <c r="B1812" s="28">
        <v>36873</v>
      </c>
    </row>
    <row r="1813" spans="1:2" x14ac:dyDescent="0.3">
      <c r="A1813" s="30">
        <v>10.8</v>
      </c>
      <c r="B1813" s="31">
        <v>58061</v>
      </c>
    </row>
    <row r="1814" spans="1:2" x14ac:dyDescent="0.3">
      <c r="A1814" s="27">
        <v>7.4</v>
      </c>
      <c r="B1814" s="28">
        <v>48850</v>
      </c>
    </row>
    <row r="1815" spans="1:2" x14ac:dyDescent="0.3">
      <c r="A1815" s="30">
        <v>7.3</v>
      </c>
      <c r="B1815" s="31">
        <v>48302</v>
      </c>
    </row>
    <row r="1816" spans="1:2" x14ac:dyDescent="0.3">
      <c r="A1816" s="27">
        <v>0</v>
      </c>
      <c r="B1816" s="28">
        <v>32161</v>
      </c>
    </row>
    <row r="1817" spans="1:2" x14ac:dyDescent="0.3">
      <c r="A1817" s="30">
        <v>8</v>
      </c>
      <c r="B1817" s="31">
        <v>42252</v>
      </c>
    </row>
    <row r="1818" spans="1:2" x14ac:dyDescent="0.3">
      <c r="A1818" s="27">
        <v>3.7</v>
      </c>
      <c r="B1818" s="28">
        <v>30578</v>
      </c>
    </row>
    <row r="1819" spans="1:2" x14ac:dyDescent="0.3">
      <c r="A1819" s="30">
        <v>7.8</v>
      </c>
      <c r="B1819" s="31">
        <v>40674</v>
      </c>
    </row>
    <row r="1820" spans="1:2" x14ac:dyDescent="0.3">
      <c r="A1820" s="27">
        <v>6.3</v>
      </c>
      <c r="B1820" s="28">
        <v>42671</v>
      </c>
    </row>
    <row r="1821" spans="1:2" x14ac:dyDescent="0.3">
      <c r="A1821" s="30">
        <v>16.899999999999999</v>
      </c>
      <c r="B1821" s="31">
        <v>72225</v>
      </c>
    </row>
    <row r="1822" spans="1:2" x14ac:dyDescent="0.3">
      <c r="A1822" s="27">
        <v>9.9</v>
      </c>
      <c r="B1822" s="28">
        <v>58977</v>
      </c>
    </row>
    <row r="1823" spans="1:2" x14ac:dyDescent="0.3">
      <c r="A1823" s="30">
        <v>21.5</v>
      </c>
      <c r="B1823" s="31">
        <v>74712</v>
      </c>
    </row>
    <row r="1824" spans="1:2" x14ac:dyDescent="0.3">
      <c r="A1824" s="27">
        <v>5.9</v>
      </c>
      <c r="B1824" s="28">
        <v>41716</v>
      </c>
    </row>
    <row r="1825" spans="1:2" x14ac:dyDescent="0.3">
      <c r="A1825" s="30">
        <v>2.2999999999999998</v>
      </c>
      <c r="B1825" s="31">
        <v>47414</v>
      </c>
    </row>
    <row r="1826" spans="1:2" x14ac:dyDescent="0.3">
      <c r="A1826" s="27">
        <v>3.6</v>
      </c>
      <c r="B1826" s="28">
        <v>39419</v>
      </c>
    </row>
    <row r="1827" spans="1:2" x14ac:dyDescent="0.3">
      <c r="A1827" s="30">
        <v>4.5999999999999996</v>
      </c>
      <c r="B1827" s="31">
        <v>49644</v>
      </c>
    </row>
    <row r="1828" spans="1:2" x14ac:dyDescent="0.3">
      <c r="A1828" s="27">
        <v>4.0999999999999996</v>
      </c>
      <c r="B1828" s="28">
        <v>46289</v>
      </c>
    </row>
    <row r="1829" spans="1:2" x14ac:dyDescent="0.3">
      <c r="A1829" s="30">
        <v>1.5</v>
      </c>
      <c r="B1829" s="31">
        <v>36877</v>
      </c>
    </row>
    <row r="1830" spans="1:2" x14ac:dyDescent="0.3">
      <c r="A1830" s="27">
        <v>3.1</v>
      </c>
      <c r="B1830" s="28">
        <v>42834</v>
      </c>
    </row>
    <row r="1831" spans="1:2" x14ac:dyDescent="0.3">
      <c r="A1831" s="30">
        <v>9.1</v>
      </c>
      <c r="B1831" s="31">
        <v>49110</v>
      </c>
    </row>
    <row r="1832" spans="1:2" x14ac:dyDescent="0.3">
      <c r="A1832" s="27">
        <v>2.9</v>
      </c>
      <c r="B1832" s="28">
        <v>31970</v>
      </c>
    </row>
    <row r="1833" spans="1:2" x14ac:dyDescent="0.3">
      <c r="A1833" s="30">
        <v>8.1</v>
      </c>
      <c r="B1833" s="31">
        <v>50774</v>
      </c>
    </row>
    <row r="1834" spans="1:2" x14ac:dyDescent="0.3">
      <c r="A1834" s="27">
        <v>11.3</v>
      </c>
      <c r="B1834" s="28">
        <v>54219</v>
      </c>
    </row>
    <row r="1835" spans="1:2" x14ac:dyDescent="0.3">
      <c r="A1835" s="30">
        <v>7.7</v>
      </c>
      <c r="B1835" s="31">
        <v>48059</v>
      </c>
    </row>
    <row r="1836" spans="1:2" x14ac:dyDescent="0.3">
      <c r="A1836" s="27">
        <v>13.3</v>
      </c>
      <c r="B1836" s="28">
        <v>59746</v>
      </c>
    </row>
    <row r="1837" spans="1:2" x14ac:dyDescent="0.3">
      <c r="A1837" s="30">
        <v>3.1</v>
      </c>
      <c r="B1837" s="31">
        <v>46371</v>
      </c>
    </row>
    <row r="1838" spans="1:2" x14ac:dyDescent="0.3">
      <c r="A1838" s="27">
        <v>16</v>
      </c>
      <c r="B1838" s="28">
        <v>61855</v>
      </c>
    </row>
    <row r="1839" spans="1:2" x14ac:dyDescent="0.3">
      <c r="A1839" s="30">
        <v>8.6999999999999993</v>
      </c>
      <c r="B1839" s="31">
        <v>47157</v>
      </c>
    </row>
    <row r="1840" spans="1:2" x14ac:dyDescent="0.3">
      <c r="A1840" s="27">
        <v>0</v>
      </c>
      <c r="B1840" s="28">
        <v>42551</v>
      </c>
    </row>
    <row r="1841" spans="1:2" x14ac:dyDescent="0.3">
      <c r="A1841" s="30">
        <v>0</v>
      </c>
      <c r="B1841" s="31">
        <v>36015</v>
      </c>
    </row>
    <row r="1842" spans="1:2" x14ac:dyDescent="0.3">
      <c r="A1842" s="27">
        <v>8.6999999999999993</v>
      </c>
      <c r="B1842" s="28">
        <v>53270</v>
      </c>
    </row>
    <row r="1843" spans="1:2" x14ac:dyDescent="0.3">
      <c r="A1843" s="30">
        <v>6.7</v>
      </c>
      <c r="B1843" s="31">
        <v>52341</v>
      </c>
    </row>
    <row r="1844" spans="1:2" x14ac:dyDescent="0.3">
      <c r="A1844" s="27">
        <v>4.2</v>
      </c>
      <c r="B1844" s="28">
        <v>38429</v>
      </c>
    </row>
    <row r="1845" spans="1:2" x14ac:dyDescent="0.3">
      <c r="A1845" s="30">
        <v>3.7</v>
      </c>
      <c r="B1845" s="31">
        <v>37299</v>
      </c>
    </row>
    <row r="1846" spans="1:2" x14ac:dyDescent="0.3">
      <c r="A1846" s="27">
        <v>5.8</v>
      </c>
      <c r="B1846" s="28">
        <v>46007</v>
      </c>
    </row>
    <row r="1847" spans="1:2" x14ac:dyDescent="0.3">
      <c r="A1847" s="30">
        <v>5.7</v>
      </c>
      <c r="B1847" s="31">
        <v>45435</v>
      </c>
    </row>
    <row r="1848" spans="1:2" x14ac:dyDescent="0.3">
      <c r="A1848" s="27">
        <v>18</v>
      </c>
      <c r="B1848" s="28">
        <v>76405</v>
      </c>
    </row>
    <row r="1849" spans="1:2" x14ac:dyDescent="0.3">
      <c r="A1849" s="30">
        <v>4.4000000000000004</v>
      </c>
      <c r="B1849" s="31">
        <v>39278</v>
      </c>
    </row>
    <row r="1850" spans="1:2" x14ac:dyDescent="0.3">
      <c r="A1850" s="27">
        <v>16</v>
      </c>
      <c r="B1850" s="28">
        <v>62927</v>
      </c>
    </row>
    <row r="1851" spans="1:2" x14ac:dyDescent="0.3">
      <c r="A1851" s="30">
        <v>4</v>
      </c>
      <c r="B1851" s="31">
        <v>41552</v>
      </c>
    </row>
    <row r="1852" spans="1:2" x14ac:dyDescent="0.3">
      <c r="A1852" s="27">
        <v>6.6</v>
      </c>
      <c r="B1852" s="28">
        <v>57085</v>
      </c>
    </row>
    <row r="1853" spans="1:2" x14ac:dyDescent="0.3">
      <c r="A1853" s="30">
        <v>4.8</v>
      </c>
      <c r="B1853" s="31">
        <v>30603</v>
      </c>
    </row>
    <row r="1854" spans="1:2" x14ac:dyDescent="0.3">
      <c r="A1854" s="27">
        <v>1.8</v>
      </c>
      <c r="B1854" s="28">
        <v>40010</v>
      </c>
    </row>
    <row r="1855" spans="1:2" x14ac:dyDescent="0.3">
      <c r="A1855" s="30">
        <v>3</v>
      </c>
      <c r="B1855" s="31">
        <v>43761</v>
      </c>
    </row>
    <row r="1856" spans="1:2" x14ac:dyDescent="0.3">
      <c r="A1856" s="27">
        <v>11.9</v>
      </c>
      <c r="B1856" s="28">
        <v>61814</v>
      </c>
    </row>
    <row r="1857" spans="1:2" x14ac:dyDescent="0.3">
      <c r="A1857" s="30">
        <v>11.2</v>
      </c>
      <c r="B1857" s="31">
        <v>59031</v>
      </c>
    </row>
    <row r="1858" spans="1:2" x14ac:dyDescent="0.3">
      <c r="A1858" s="27">
        <v>3.4</v>
      </c>
      <c r="B1858" s="28">
        <v>41390</v>
      </c>
    </row>
    <row r="1859" spans="1:2" x14ac:dyDescent="0.3">
      <c r="A1859" s="30">
        <v>11.3</v>
      </c>
      <c r="B1859" s="31">
        <v>59878</v>
      </c>
    </row>
    <row r="1860" spans="1:2" x14ac:dyDescent="0.3">
      <c r="A1860" s="27">
        <v>11</v>
      </c>
      <c r="B1860" s="28">
        <v>48588</v>
      </c>
    </row>
    <row r="1861" spans="1:2" x14ac:dyDescent="0.3">
      <c r="A1861" s="30">
        <v>10.5</v>
      </c>
      <c r="B1861" s="31">
        <v>60054</v>
      </c>
    </row>
    <row r="1862" spans="1:2" x14ac:dyDescent="0.3">
      <c r="A1862" s="27">
        <v>4</v>
      </c>
      <c r="B1862" s="28">
        <v>42087</v>
      </c>
    </row>
    <row r="1863" spans="1:2" x14ac:dyDescent="0.3">
      <c r="A1863" s="30">
        <v>7</v>
      </c>
      <c r="B1863" s="31">
        <v>42413</v>
      </c>
    </row>
    <row r="1864" spans="1:2" x14ac:dyDescent="0.3">
      <c r="A1864" s="27">
        <v>3.9</v>
      </c>
      <c r="B1864" s="28">
        <v>35528</v>
      </c>
    </row>
    <row r="1865" spans="1:2" x14ac:dyDescent="0.3">
      <c r="A1865" s="30">
        <v>1</v>
      </c>
      <c r="B1865" s="31">
        <v>26738</v>
      </c>
    </row>
    <row r="1866" spans="1:2" x14ac:dyDescent="0.3">
      <c r="A1866" s="27">
        <v>3.4</v>
      </c>
      <c r="B1866" s="28">
        <v>44040</v>
      </c>
    </row>
    <row r="1867" spans="1:2" x14ac:dyDescent="0.3">
      <c r="A1867" s="30">
        <v>8.1</v>
      </c>
      <c r="B1867" s="31">
        <v>44247</v>
      </c>
    </row>
    <row r="1868" spans="1:2" x14ac:dyDescent="0.3">
      <c r="A1868" s="27">
        <v>9.9</v>
      </c>
      <c r="B1868" s="28">
        <v>48852</v>
      </c>
    </row>
    <row r="1869" spans="1:2" x14ac:dyDescent="0.3">
      <c r="A1869" s="30">
        <v>3.1</v>
      </c>
      <c r="B1869" s="31">
        <v>35806</v>
      </c>
    </row>
    <row r="1870" spans="1:2" x14ac:dyDescent="0.3">
      <c r="A1870" s="27">
        <v>7</v>
      </c>
      <c r="B1870" s="28">
        <v>48551</v>
      </c>
    </row>
    <row r="1871" spans="1:2" x14ac:dyDescent="0.3">
      <c r="A1871" s="30">
        <v>14</v>
      </c>
      <c r="B1871" s="31">
        <v>59554</v>
      </c>
    </row>
    <row r="1872" spans="1:2" x14ac:dyDescent="0.3">
      <c r="A1872" s="27">
        <v>3</v>
      </c>
      <c r="B1872" s="28">
        <v>40566</v>
      </c>
    </row>
    <row r="1873" spans="1:2" x14ac:dyDescent="0.3">
      <c r="A1873" s="30">
        <v>14.3</v>
      </c>
      <c r="B1873" s="31">
        <v>61603</v>
      </c>
    </row>
    <row r="1874" spans="1:2" x14ac:dyDescent="0.3">
      <c r="A1874" s="27">
        <v>0.1</v>
      </c>
      <c r="B1874" s="28">
        <v>34047</v>
      </c>
    </row>
    <row r="1875" spans="1:2" x14ac:dyDescent="0.3">
      <c r="A1875" s="30">
        <v>12.5</v>
      </c>
      <c r="B1875" s="31">
        <v>51888</v>
      </c>
    </row>
    <row r="1876" spans="1:2" x14ac:dyDescent="0.3">
      <c r="A1876" s="27">
        <v>8.3000000000000007</v>
      </c>
      <c r="B1876" s="28">
        <v>39078</v>
      </c>
    </row>
    <row r="1877" spans="1:2" x14ac:dyDescent="0.3">
      <c r="A1877" s="30">
        <v>0.8</v>
      </c>
      <c r="B1877" s="31">
        <v>28671</v>
      </c>
    </row>
    <row r="1878" spans="1:2" x14ac:dyDescent="0.3">
      <c r="A1878" s="27">
        <v>14</v>
      </c>
      <c r="B1878" s="28">
        <v>62222</v>
      </c>
    </row>
    <row r="1879" spans="1:2" x14ac:dyDescent="0.3">
      <c r="A1879" s="30">
        <v>0.8</v>
      </c>
      <c r="B1879" s="31">
        <v>33445</v>
      </c>
    </row>
    <row r="1880" spans="1:2" x14ac:dyDescent="0.3">
      <c r="A1880" s="27">
        <v>2.9</v>
      </c>
      <c r="B1880" s="28">
        <v>37898</v>
      </c>
    </row>
    <row r="1881" spans="1:2" x14ac:dyDescent="0.3">
      <c r="A1881" s="30">
        <v>2.8</v>
      </c>
      <c r="B1881" s="31">
        <v>45334</v>
      </c>
    </row>
    <row r="1882" spans="1:2" x14ac:dyDescent="0.3">
      <c r="A1882" s="27">
        <v>14.5</v>
      </c>
      <c r="B1882" s="28">
        <v>64937</v>
      </c>
    </row>
    <row r="1883" spans="1:2" x14ac:dyDescent="0.3">
      <c r="A1883" s="30">
        <v>19.5</v>
      </c>
      <c r="B1883" s="31">
        <v>75757</v>
      </c>
    </row>
    <row r="1884" spans="1:2" x14ac:dyDescent="0.3">
      <c r="A1884" s="27">
        <v>8.8000000000000007</v>
      </c>
      <c r="B1884" s="28">
        <v>53012</v>
      </c>
    </row>
    <row r="1885" spans="1:2" x14ac:dyDescent="0.3">
      <c r="A1885" s="30">
        <v>4.0999999999999996</v>
      </c>
      <c r="B1885" s="31">
        <v>33717</v>
      </c>
    </row>
    <row r="1886" spans="1:2" x14ac:dyDescent="0.3">
      <c r="A1886" s="27">
        <v>19.600000000000001</v>
      </c>
      <c r="B1886" s="28">
        <v>70895</v>
      </c>
    </row>
    <row r="1887" spans="1:2" x14ac:dyDescent="0.3">
      <c r="A1887" s="30">
        <v>4.3</v>
      </c>
      <c r="B1887" s="31">
        <v>38444</v>
      </c>
    </row>
    <row r="1888" spans="1:2" x14ac:dyDescent="0.3">
      <c r="A1888" s="27">
        <v>1.2</v>
      </c>
      <c r="B1888" s="28">
        <v>35877</v>
      </c>
    </row>
    <row r="1889" spans="1:2" x14ac:dyDescent="0.3">
      <c r="A1889" s="30">
        <v>3.4</v>
      </c>
      <c r="B1889" s="31">
        <v>42459</v>
      </c>
    </row>
    <row r="1890" spans="1:2" x14ac:dyDescent="0.3">
      <c r="A1890" s="27">
        <v>7.1</v>
      </c>
      <c r="B1890" s="28">
        <v>49046</v>
      </c>
    </row>
    <row r="1891" spans="1:2" x14ac:dyDescent="0.3">
      <c r="A1891" s="30">
        <v>8.1</v>
      </c>
      <c r="B1891" s="31">
        <v>53433</v>
      </c>
    </row>
    <row r="1892" spans="1:2" x14ac:dyDescent="0.3">
      <c r="A1892" s="27">
        <v>4.0999999999999996</v>
      </c>
      <c r="B1892" s="28">
        <v>42760</v>
      </c>
    </row>
    <row r="1893" spans="1:2" x14ac:dyDescent="0.3">
      <c r="A1893" s="30">
        <v>14.6</v>
      </c>
      <c r="B1893" s="31">
        <v>65311</v>
      </c>
    </row>
    <row r="1894" spans="1:2" x14ac:dyDescent="0.3">
      <c r="A1894" s="27">
        <v>0</v>
      </c>
      <c r="B1894" s="28">
        <v>34300</v>
      </c>
    </row>
    <row r="1895" spans="1:2" x14ac:dyDescent="0.3">
      <c r="A1895" s="30">
        <v>1.2</v>
      </c>
      <c r="B1895" s="31">
        <v>37574</v>
      </c>
    </row>
    <row r="1896" spans="1:2" x14ac:dyDescent="0.3">
      <c r="A1896" s="27">
        <v>8.1</v>
      </c>
      <c r="B1896" s="28">
        <v>50033</v>
      </c>
    </row>
    <row r="1897" spans="1:2" x14ac:dyDescent="0.3">
      <c r="A1897" s="30">
        <v>7.6</v>
      </c>
      <c r="B1897" s="31">
        <v>52320</v>
      </c>
    </row>
    <row r="1898" spans="1:2" x14ac:dyDescent="0.3">
      <c r="A1898" s="27">
        <v>9.3000000000000007</v>
      </c>
      <c r="B1898" s="28">
        <v>50402</v>
      </c>
    </row>
    <row r="1899" spans="1:2" x14ac:dyDescent="0.3">
      <c r="A1899" s="30">
        <v>3</v>
      </c>
      <c r="B1899" s="31">
        <v>39311</v>
      </c>
    </row>
    <row r="1900" spans="1:2" x14ac:dyDescent="0.3">
      <c r="A1900" s="27">
        <v>6.8</v>
      </c>
      <c r="B1900" s="28">
        <v>45652</v>
      </c>
    </row>
    <row r="1901" spans="1:2" x14ac:dyDescent="0.3">
      <c r="A1901" s="30">
        <v>2.4</v>
      </c>
      <c r="B1901" s="31">
        <v>34699</v>
      </c>
    </row>
    <row r="1902" spans="1:2" x14ac:dyDescent="0.3">
      <c r="A1902" s="27">
        <v>22.2</v>
      </c>
      <c r="B1902" s="28">
        <v>78985</v>
      </c>
    </row>
    <row r="1903" spans="1:2" x14ac:dyDescent="0.3">
      <c r="A1903" s="30">
        <v>3.6</v>
      </c>
      <c r="B1903" s="31">
        <v>42838</v>
      </c>
    </row>
    <row r="1904" spans="1:2" x14ac:dyDescent="0.3">
      <c r="A1904" s="27">
        <v>2.1</v>
      </c>
      <c r="B1904" s="28">
        <v>40261</v>
      </c>
    </row>
    <row r="1905" spans="1:2" x14ac:dyDescent="0.3">
      <c r="A1905" s="30">
        <v>2</v>
      </c>
      <c r="B1905" s="31">
        <v>41195</v>
      </c>
    </row>
    <row r="1906" spans="1:2" x14ac:dyDescent="0.3">
      <c r="A1906" s="27">
        <v>10.6</v>
      </c>
      <c r="B1906" s="28">
        <v>54118</v>
      </c>
    </row>
    <row r="1907" spans="1:2" x14ac:dyDescent="0.3">
      <c r="A1907" s="30">
        <v>5.6</v>
      </c>
      <c r="B1907" s="31">
        <v>40762</v>
      </c>
    </row>
    <row r="1908" spans="1:2" x14ac:dyDescent="0.3">
      <c r="A1908" s="27">
        <v>9.6</v>
      </c>
      <c r="B1908" s="28">
        <v>50112</v>
      </c>
    </row>
    <row r="1909" spans="1:2" x14ac:dyDescent="0.3">
      <c r="A1909" s="30">
        <v>14</v>
      </c>
      <c r="B1909" s="31">
        <v>65014</v>
      </c>
    </row>
    <row r="1910" spans="1:2" x14ac:dyDescent="0.3">
      <c r="A1910" s="27">
        <v>3.2</v>
      </c>
      <c r="B1910" s="28">
        <v>41864</v>
      </c>
    </row>
    <row r="1911" spans="1:2" x14ac:dyDescent="0.3">
      <c r="A1911" s="30">
        <v>0.9</v>
      </c>
      <c r="B1911" s="31">
        <v>36165</v>
      </c>
    </row>
    <row r="1912" spans="1:2" x14ac:dyDescent="0.3">
      <c r="A1912" s="27">
        <v>3</v>
      </c>
      <c r="B1912" s="28">
        <v>43701</v>
      </c>
    </row>
    <row r="1913" spans="1:2" x14ac:dyDescent="0.3">
      <c r="A1913" s="30">
        <v>6.8</v>
      </c>
      <c r="B1913" s="31">
        <v>46608</v>
      </c>
    </row>
    <row r="1914" spans="1:2" x14ac:dyDescent="0.3">
      <c r="A1914" s="27">
        <v>6.8</v>
      </c>
      <c r="B1914" s="28">
        <v>48940</v>
      </c>
    </row>
    <row r="1915" spans="1:2" x14ac:dyDescent="0.3">
      <c r="A1915" s="30">
        <v>13</v>
      </c>
      <c r="B1915" s="31">
        <v>50912</v>
      </c>
    </row>
    <row r="1916" spans="1:2" x14ac:dyDescent="0.3">
      <c r="A1916" s="27">
        <v>8.8000000000000007</v>
      </c>
      <c r="B1916" s="28">
        <v>37876</v>
      </c>
    </row>
    <row r="1917" spans="1:2" x14ac:dyDescent="0.3">
      <c r="A1917" s="30">
        <v>10.1</v>
      </c>
      <c r="B1917" s="31">
        <v>60139</v>
      </c>
    </row>
    <row r="1918" spans="1:2" x14ac:dyDescent="0.3">
      <c r="A1918" s="27">
        <v>0</v>
      </c>
      <c r="B1918" s="28">
        <v>33826</v>
      </c>
    </row>
    <row r="1919" spans="1:2" x14ac:dyDescent="0.3">
      <c r="A1919" s="30">
        <v>1.6</v>
      </c>
      <c r="B1919" s="31">
        <v>26570</v>
      </c>
    </row>
    <row r="1920" spans="1:2" x14ac:dyDescent="0.3">
      <c r="A1920" s="27">
        <v>11.4</v>
      </c>
      <c r="B1920" s="28">
        <v>54118</v>
      </c>
    </row>
    <row r="1921" spans="1:2" x14ac:dyDescent="0.3">
      <c r="A1921" s="30">
        <v>9.8000000000000007</v>
      </c>
      <c r="B1921" s="31">
        <v>53066</v>
      </c>
    </row>
    <row r="1922" spans="1:2" x14ac:dyDescent="0.3">
      <c r="A1922" s="27">
        <v>13.2</v>
      </c>
      <c r="B1922" s="28">
        <v>53304</v>
      </c>
    </row>
    <row r="1923" spans="1:2" x14ac:dyDescent="0.3">
      <c r="A1923" s="30">
        <v>13.6</v>
      </c>
      <c r="B1923" s="31">
        <v>65163</v>
      </c>
    </row>
    <row r="1924" spans="1:2" x14ac:dyDescent="0.3">
      <c r="A1924" s="27">
        <v>7</v>
      </c>
      <c r="B1924" s="28">
        <v>52539</v>
      </c>
    </row>
    <row r="1925" spans="1:2" x14ac:dyDescent="0.3">
      <c r="A1925" s="30">
        <v>4.4000000000000004</v>
      </c>
      <c r="B1925" s="31">
        <v>41017</v>
      </c>
    </row>
    <row r="1926" spans="1:2" x14ac:dyDescent="0.3">
      <c r="A1926" s="27">
        <v>3.3</v>
      </c>
      <c r="B1926" s="28">
        <v>40072</v>
      </c>
    </row>
    <row r="1927" spans="1:2" x14ac:dyDescent="0.3">
      <c r="A1927" s="30">
        <v>4.8</v>
      </c>
      <c r="B1927" s="31">
        <v>47625</v>
      </c>
    </row>
    <row r="1928" spans="1:2" x14ac:dyDescent="0.3">
      <c r="A1928" s="27">
        <v>1</v>
      </c>
      <c r="B1928" s="28">
        <v>25901</v>
      </c>
    </row>
    <row r="1929" spans="1:2" x14ac:dyDescent="0.3">
      <c r="A1929" s="30">
        <v>12.5</v>
      </c>
      <c r="B1929" s="31">
        <v>50802</v>
      </c>
    </row>
    <row r="1930" spans="1:2" x14ac:dyDescent="0.3">
      <c r="A1930" s="27">
        <v>8.1999999999999993</v>
      </c>
      <c r="B1930" s="28">
        <v>43781</v>
      </c>
    </row>
    <row r="1931" spans="1:2" x14ac:dyDescent="0.3">
      <c r="A1931" s="30">
        <v>1</v>
      </c>
      <c r="B1931" s="31">
        <v>38338</v>
      </c>
    </row>
    <row r="1932" spans="1:2" x14ac:dyDescent="0.3">
      <c r="A1932" s="27">
        <v>1</v>
      </c>
      <c r="B1932" s="28">
        <v>29110</v>
      </c>
    </row>
    <row r="1933" spans="1:2" x14ac:dyDescent="0.3">
      <c r="A1933" s="30">
        <v>1.5</v>
      </c>
      <c r="B1933" s="31">
        <v>33779</v>
      </c>
    </row>
    <row r="1934" spans="1:2" x14ac:dyDescent="0.3">
      <c r="A1934" s="27">
        <v>5.7</v>
      </c>
      <c r="B1934" s="28">
        <v>57266</v>
      </c>
    </row>
    <row r="1935" spans="1:2" x14ac:dyDescent="0.3">
      <c r="A1935" s="30">
        <v>8.3000000000000007</v>
      </c>
      <c r="B1935" s="31">
        <v>45510</v>
      </c>
    </row>
    <row r="1936" spans="1:2" x14ac:dyDescent="0.3">
      <c r="A1936" s="27">
        <v>3.2</v>
      </c>
      <c r="B1936" s="28">
        <v>35646</v>
      </c>
    </row>
    <row r="1937" spans="1:2" x14ac:dyDescent="0.3">
      <c r="A1937" s="30">
        <v>4.2</v>
      </c>
      <c r="B1937" s="31">
        <v>38476</v>
      </c>
    </row>
    <row r="1938" spans="1:2" x14ac:dyDescent="0.3">
      <c r="A1938" s="27">
        <v>7.3</v>
      </c>
      <c r="B1938" s="28">
        <v>52650</v>
      </c>
    </row>
    <row r="1939" spans="1:2" x14ac:dyDescent="0.3">
      <c r="A1939" s="30">
        <v>5.0999999999999996</v>
      </c>
      <c r="B1939" s="31">
        <v>32482</v>
      </c>
    </row>
    <row r="1940" spans="1:2" x14ac:dyDescent="0.3">
      <c r="A1940" s="27">
        <v>5.4</v>
      </c>
      <c r="B1940" s="28">
        <v>44021</v>
      </c>
    </row>
    <row r="1941" spans="1:2" x14ac:dyDescent="0.3">
      <c r="A1941" s="30">
        <v>0</v>
      </c>
      <c r="B1941" s="31">
        <v>33904</v>
      </c>
    </row>
    <row r="1942" spans="1:2" x14ac:dyDescent="0.3">
      <c r="A1942" s="27">
        <v>5.3</v>
      </c>
      <c r="B1942" s="28">
        <v>39167</v>
      </c>
    </row>
    <row r="1943" spans="1:2" x14ac:dyDescent="0.3">
      <c r="A1943" s="30">
        <v>11</v>
      </c>
      <c r="B1943" s="31">
        <v>50206</v>
      </c>
    </row>
    <row r="1944" spans="1:2" x14ac:dyDescent="0.3">
      <c r="A1944" s="27">
        <v>8.6</v>
      </c>
      <c r="B1944" s="28">
        <v>50659</v>
      </c>
    </row>
    <row r="1945" spans="1:2" x14ac:dyDescent="0.3">
      <c r="A1945" s="30">
        <v>5.9</v>
      </c>
      <c r="B1945" s="31">
        <v>53291</v>
      </c>
    </row>
    <row r="1946" spans="1:2" x14ac:dyDescent="0.3">
      <c r="A1946" s="27">
        <v>2.2999999999999998</v>
      </c>
      <c r="B1946" s="28">
        <v>34325</v>
      </c>
    </row>
    <row r="1947" spans="1:2" x14ac:dyDescent="0.3">
      <c r="A1947" s="30">
        <v>1.3</v>
      </c>
      <c r="B1947" s="31">
        <v>36061</v>
      </c>
    </row>
    <row r="1948" spans="1:2" x14ac:dyDescent="0.3">
      <c r="A1948" s="27">
        <v>2</v>
      </c>
      <c r="B1948" s="28">
        <v>35652</v>
      </c>
    </row>
    <row r="1949" spans="1:2" x14ac:dyDescent="0.3">
      <c r="A1949" s="30">
        <v>4.0999999999999996</v>
      </c>
      <c r="B1949" s="31">
        <v>36226</v>
      </c>
    </row>
    <row r="1950" spans="1:2" x14ac:dyDescent="0.3">
      <c r="A1950" s="27">
        <v>12.8</v>
      </c>
      <c r="B1950" s="28">
        <v>62375</v>
      </c>
    </row>
    <row r="1951" spans="1:2" x14ac:dyDescent="0.3">
      <c r="A1951" s="30">
        <v>4.0999999999999996</v>
      </c>
      <c r="B1951" s="31">
        <v>42475</v>
      </c>
    </row>
    <row r="1952" spans="1:2" x14ac:dyDescent="0.3">
      <c r="A1952" s="27">
        <v>6.4</v>
      </c>
      <c r="B1952" s="28">
        <v>40896</v>
      </c>
    </row>
    <row r="1953" spans="1:2" x14ac:dyDescent="0.3">
      <c r="A1953" s="30">
        <v>25.2</v>
      </c>
      <c r="B1953" s="31">
        <v>81273</v>
      </c>
    </row>
    <row r="1954" spans="1:2" x14ac:dyDescent="0.3">
      <c r="A1954" s="27">
        <v>7.9</v>
      </c>
      <c r="B1954" s="28">
        <v>44938</v>
      </c>
    </row>
    <row r="1955" spans="1:2" x14ac:dyDescent="0.3">
      <c r="A1955" s="30">
        <v>6.5</v>
      </c>
      <c r="B1955" s="31">
        <v>42636</v>
      </c>
    </row>
    <row r="1956" spans="1:2" x14ac:dyDescent="0.3">
      <c r="A1956" s="27">
        <v>4.5</v>
      </c>
      <c r="B1956" s="28">
        <v>41574</v>
      </c>
    </row>
    <row r="1957" spans="1:2" x14ac:dyDescent="0.3">
      <c r="A1957" s="30">
        <v>0.7</v>
      </c>
      <c r="B1957" s="31">
        <v>36160</v>
      </c>
    </row>
    <row r="1958" spans="1:2" x14ac:dyDescent="0.3">
      <c r="A1958" s="27">
        <v>5.3</v>
      </c>
      <c r="B1958" s="28">
        <v>42211</v>
      </c>
    </row>
    <row r="1959" spans="1:2" x14ac:dyDescent="0.3">
      <c r="A1959" s="30">
        <v>1.6</v>
      </c>
      <c r="B1959" s="31">
        <v>35305</v>
      </c>
    </row>
    <row r="1960" spans="1:2" x14ac:dyDescent="0.3">
      <c r="A1960" s="27">
        <v>5.0999999999999996</v>
      </c>
      <c r="B1960" s="28">
        <v>42070</v>
      </c>
    </row>
    <row r="1961" spans="1:2" x14ac:dyDescent="0.3">
      <c r="A1961" s="30">
        <v>7.6</v>
      </c>
      <c r="B1961" s="31">
        <v>41013</v>
      </c>
    </row>
    <row r="1962" spans="1:2" x14ac:dyDescent="0.3">
      <c r="A1962" s="27">
        <v>3.2</v>
      </c>
      <c r="B1962" s="28">
        <v>34444</v>
      </c>
    </row>
    <row r="1963" spans="1:2" x14ac:dyDescent="0.3">
      <c r="A1963" s="30">
        <v>3.1</v>
      </c>
      <c r="B1963" s="31">
        <v>33545</v>
      </c>
    </row>
    <row r="1964" spans="1:2" x14ac:dyDescent="0.3">
      <c r="A1964" s="27">
        <v>1.4</v>
      </c>
      <c r="B1964" s="28">
        <v>36714</v>
      </c>
    </row>
    <row r="1965" spans="1:2" x14ac:dyDescent="0.3">
      <c r="A1965" s="30">
        <v>3.3</v>
      </c>
      <c r="B1965" s="31">
        <v>39351</v>
      </c>
    </row>
    <row r="1966" spans="1:2" x14ac:dyDescent="0.3">
      <c r="A1966" s="27">
        <v>16.100000000000001</v>
      </c>
      <c r="B1966" s="28">
        <v>69625</v>
      </c>
    </row>
    <row r="1967" spans="1:2" x14ac:dyDescent="0.3">
      <c r="A1967" s="30">
        <v>5.5</v>
      </c>
      <c r="B1967" s="31">
        <v>49855</v>
      </c>
    </row>
    <row r="1968" spans="1:2" x14ac:dyDescent="0.3">
      <c r="A1968" s="27">
        <v>0.1</v>
      </c>
      <c r="B1968" s="28">
        <v>37212</v>
      </c>
    </row>
    <row r="1969" spans="1:2" x14ac:dyDescent="0.3">
      <c r="A1969" s="30">
        <v>6.4</v>
      </c>
      <c r="B1969" s="31">
        <v>39799</v>
      </c>
    </row>
    <row r="1970" spans="1:2" x14ac:dyDescent="0.3">
      <c r="A1970" s="27">
        <v>12.3</v>
      </c>
      <c r="B1970" s="28">
        <v>60195</v>
      </c>
    </row>
    <row r="1971" spans="1:2" x14ac:dyDescent="0.3">
      <c r="A1971" s="30">
        <v>2.8</v>
      </c>
      <c r="B1971" s="31">
        <v>34021</v>
      </c>
    </row>
    <row r="1972" spans="1:2" x14ac:dyDescent="0.3">
      <c r="A1972" s="27">
        <v>6</v>
      </c>
      <c r="B1972" s="28">
        <v>44950</v>
      </c>
    </row>
    <row r="1973" spans="1:2" x14ac:dyDescent="0.3">
      <c r="A1973" s="30">
        <v>5.6</v>
      </c>
      <c r="B1973" s="31">
        <v>45019</v>
      </c>
    </row>
    <row r="1974" spans="1:2" x14ac:dyDescent="0.3">
      <c r="A1974" s="27">
        <v>6</v>
      </c>
      <c r="B1974" s="28">
        <v>39988</v>
      </c>
    </row>
    <row r="1975" spans="1:2" x14ac:dyDescent="0.3">
      <c r="A1975" s="30">
        <v>10.1</v>
      </c>
      <c r="B1975" s="31">
        <v>55428</v>
      </c>
    </row>
    <row r="1976" spans="1:2" x14ac:dyDescent="0.3">
      <c r="A1976" s="27">
        <v>11.1</v>
      </c>
      <c r="B1976" s="28">
        <v>50074</v>
      </c>
    </row>
    <row r="1977" spans="1:2" x14ac:dyDescent="0.3">
      <c r="A1977" s="30">
        <v>1.3</v>
      </c>
      <c r="B1977" s="31">
        <v>33566</v>
      </c>
    </row>
    <row r="1978" spans="1:2" x14ac:dyDescent="0.3">
      <c r="A1978" s="27">
        <v>5.3</v>
      </c>
      <c r="B1978" s="28">
        <v>41023</v>
      </c>
    </row>
    <row r="1979" spans="1:2" x14ac:dyDescent="0.3">
      <c r="A1979" s="30">
        <v>12.1</v>
      </c>
      <c r="B1979" s="31">
        <v>48204</v>
      </c>
    </row>
    <row r="1980" spans="1:2" x14ac:dyDescent="0.3">
      <c r="A1980" s="27">
        <v>2.5</v>
      </c>
      <c r="B1980" s="28">
        <v>35830</v>
      </c>
    </row>
    <row r="1981" spans="1:2" x14ac:dyDescent="0.3">
      <c r="A1981" s="30">
        <v>7.7</v>
      </c>
      <c r="B1981" s="31">
        <v>45765</v>
      </c>
    </row>
    <row r="1982" spans="1:2" x14ac:dyDescent="0.3">
      <c r="A1982" s="27">
        <v>3.8</v>
      </c>
      <c r="B1982" s="28">
        <v>48346</v>
      </c>
    </row>
    <row r="1983" spans="1:2" x14ac:dyDescent="0.3">
      <c r="A1983" s="30">
        <v>13.5</v>
      </c>
      <c r="B1983" s="31">
        <v>62612</v>
      </c>
    </row>
    <row r="1984" spans="1:2" x14ac:dyDescent="0.3">
      <c r="A1984" s="27">
        <v>4</v>
      </c>
      <c r="B1984" s="28">
        <v>50472</v>
      </c>
    </row>
    <row r="1985" spans="1:2" x14ac:dyDescent="0.3">
      <c r="A1985" s="30">
        <v>4</v>
      </c>
      <c r="B1985" s="31">
        <v>43567</v>
      </c>
    </row>
    <row r="1986" spans="1:2" x14ac:dyDescent="0.3">
      <c r="A1986" s="27">
        <v>11.9</v>
      </c>
      <c r="B1986" s="28">
        <v>62268</v>
      </c>
    </row>
    <row r="1987" spans="1:2" x14ac:dyDescent="0.3">
      <c r="A1987" s="30">
        <v>0.4</v>
      </c>
      <c r="B1987" s="31">
        <v>21884</v>
      </c>
    </row>
    <row r="1988" spans="1:2" x14ac:dyDescent="0.3">
      <c r="A1988" s="27">
        <v>0.2</v>
      </c>
      <c r="B1988" s="28">
        <v>43657</v>
      </c>
    </row>
    <row r="1989" spans="1:2" x14ac:dyDescent="0.3">
      <c r="A1989" s="30">
        <v>6.1</v>
      </c>
      <c r="B1989" s="31">
        <v>38455</v>
      </c>
    </row>
    <row r="1990" spans="1:2" x14ac:dyDescent="0.3">
      <c r="A1990" s="27">
        <v>15.9</v>
      </c>
      <c r="B1990" s="28">
        <v>66932</v>
      </c>
    </row>
    <row r="1991" spans="1:2" x14ac:dyDescent="0.3">
      <c r="A1991" s="30">
        <v>3.6</v>
      </c>
      <c r="B1991" s="31">
        <v>41440</v>
      </c>
    </row>
    <row r="1992" spans="1:2" x14ac:dyDescent="0.3">
      <c r="A1992" s="27">
        <v>7.7</v>
      </c>
      <c r="B1992" s="28">
        <v>44389</v>
      </c>
    </row>
    <row r="1993" spans="1:2" x14ac:dyDescent="0.3">
      <c r="A1993" s="30">
        <v>7</v>
      </c>
      <c r="B1993" s="31">
        <v>44270</v>
      </c>
    </row>
    <row r="1994" spans="1:2" x14ac:dyDescent="0.3">
      <c r="A1994" s="27">
        <v>6.3</v>
      </c>
      <c r="B1994" s="28">
        <v>47810</v>
      </c>
    </row>
    <row r="1995" spans="1:2" x14ac:dyDescent="0.3">
      <c r="A1995" s="30">
        <v>2</v>
      </c>
      <c r="B1995" s="31">
        <v>31121</v>
      </c>
    </row>
    <row r="1996" spans="1:2" x14ac:dyDescent="0.3">
      <c r="A1996" s="27">
        <v>2.1</v>
      </c>
      <c r="B1996" s="28">
        <v>45536</v>
      </c>
    </row>
    <row r="1997" spans="1:2" x14ac:dyDescent="0.3">
      <c r="A1997" s="30">
        <v>8.8000000000000007</v>
      </c>
      <c r="B1997" s="31">
        <v>46119</v>
      </c>
    </row>
    <row r="1998" spans="1:2" x14ac:dyDescent="0.3">
      <c r="A1998" s="27">
        <v>13.1</v>
      </c>
      <c r="B1998" s="28">
        <v>62930</v>
      </c>
    </row>
    <row r="1999" spans="1:2" x14ac:dyDescent="0.3">
      <c r="A1999" s="30">
        <v>3.6</v>
      </c>
      <c r="B1999" s="31">
        <v>37684</v>
      </c>
    </row>
    <row r="2000" spans="1:2" x14ac:dyDescent="0.3">
      <c r="A2000" s="27">
        <v>9.5</v>
      </c>
      <c r="B2000" s="28">
        <v>37718</v>
      </c>
    </row>
    <row r="2001" spans="1:2" x14ac:dyDescent="0.3">
      <c r="A2001" s="30">
        <v>5.8</v>
      </c>
      <c r="B2001" s="31">
        <v>42865</v>
      </c>
    </row>
    <row r="2002" spans="1:2" x14ac:dyDescent="0.3">
      <c r="A2002" s="27">
        <v>4.7</v>
      </c>
      <c r="B2002" s="28">
        <v>41027</v>
      </c>
    </row>
    <row r="2003" spans="1:2" x14ac:dyDescent="0.3">
      <c r="A2003" s="30">
        <v>5.9</v>
      </c>
      <c r="B2003" s="31">
        <v>50603</v>
      </c>
    </row>
    <row r="2004" spans="1:2" x14ac:dyDescent="0.3">
      <c r="A2004" s="27">
        <v>2.2000000000000002</v>
      </c>
      <c r="B2004" s="28">
        <v>28115</v>
      </c>
    </row>
    <row r="2005" spans="1:2" x14ac:dyDescent="0.3">
      <c r="A2005" s="30">
        <v>6</v>
      </c>
      <c r="B2005" s="31">
        <v>45103</v>
      </c>
    </row>
    <row r="2006" spans="1:2" x14ac:dyDescent="0.3">
      <c r="A2006" s="27">
        <v>2</v>
      </c>
      <c r="B2006" s="28">
        <v>44808</v>
      </c>
    </row>
    <row r="2007" spans="1:2" x14ac:dyDescent="0.3">
      <c r="A2007" s="30">
        <v>0</v>
      </c>
      <c r="B2007" s="31">
        <v>34103</v>
      </c>
    </row>
    <row r="2008" spans="1:2" x14ac:dyDescent="0.3">
      <c r="A2008" s="27">
        <v>5.0999999999999996</v>
      </c>
      <c r="B2008" s="28">
        <v>45182</v>
      </c>
    </row>
    <row r="2009" spans="1:2" x14ac:dyDescent="0.3">
      <c r="A2009" s="30">
        <v>2.4</v>
      </c>
      <c r="B2009" s="31">
        <v>40411</v>
      </c>
    </row>
    <row r="2010" spans="1:2" x14ac:dyDescent="0.3">
      <c r="A2010" s="27">
        <v>3.1</v>
      </c>
      <c r="B2010" s="28">
        <v>47491</v>
      </c>
    </row>
    <row r="2011" spans="1:2" x14ac:dyDescent="0.3">
      <c r="A2011" s="30">
        <v>9.3000000000000007</v>
      </c>
      <c r="B2011" s="31">
        <v>52051</v>
      </c>
    </row>
    <row r="2012" spans="1:2" x14ac:dyDescent="0.3">
      <c r="A2012" s="27">
        <v>11.2</v>
      </c>
      <c r="B2012" s="28">
        <v>64161</v>
      </c>
    </row>
    <row r="2013" spans="1:2" x14ac:dyDescent="0.3">
      <c r="A2013" s="30">
        <v>7.1</v>
      </c>
      <c r="B2013" s="31">
        <v>43331</v>
      </c>
    </row>
    <row r="2014" spans="1:2" x14ac:dyDescent="0.3">
      <c r="A2014" s="27">
        <v>7.7</v>
      </c>
      <c r="B2014" s="28">
        <v>50965</v>
      </c>
    </row>
    <row r="2015" spans="1:2" x14ac:dyDescent="0.3">
      <c r="A2015" s="30">
        <v>6</v>
      </c>
      <c r="B2015" s="31">
        <v>43199</v>
      </c>
    </row>
    <row r="2016" spans="1:2" x14ac:dyDescent="0.3">
      <c r="A2016" s="27">
        <v>2.5</v>
      </c>
      <c r="B2016" s="28">
        <v>31050</v>
      </c>
    </row>
    <row r="2017" spans="1:2" x14ac:dyDescent="0.3">
      <c r="A2017" s="30">
        <v>9.1999999999999993</v>
      </c>
      <c r="B2017" s="31">
        <v>49967</v>
      </c>
    </row>
    <row r="2018" spans="1:2" x14ac:dyDescent="0.3">
      <c r="A2018" s="27">
        <v>9.3000000000000007</v>
      </c>
      <c r="B2018" s="28">
        <v>54622</v>
      </c>
    </row>
    <row r="2019" spans="1:2" x14ac:dyDescent="0.3">
      <c r="A2019" s="30">
        <v>5.8</v>
      </c>
      <c r="B2019" s="31">
        <v>45266</v>
      </c>
    </row>
    <row r="2020" spans="1:2" x14ac:dyDescent="0.3">
      <c r="A2020" s="27">
        <v>0</v>
      </c>
      <c r="B2020" s="28">
        <v>28547</v>
      </c>
    </row>
    <row r="2021" spans="1:2" x14ac:dyDescent="0.3">
      <c r="A2021" s="30">
        <v>4.9000000000000004</v>
      </c>
      <c r="B2021" s="31">
        <v>43070</v>
      </c>
    </row>
    <row r="2022" spans="1:2" x14ac:dyDescent="0.3">
      <c r="A2022" s="27">
        <v>5.5</v>
      </c>
      <c r="B2022" s="28">
        <v>47924</v>
      </c>
    </row>
    <row r="2023" spans="1:2" x14ac:dyDescent="0.3">
      <c r="A2023" s="30">
        <v>8.4</v>
      </c>
      <c r="B2023" s="31">
        <v>48143</v>
      </c>
    </row>
    <row r="2024" spans="1:2" x14ac:dyDescent="0.3">
      <c r="A2024" s="27">
        <v>13.3</v>
      </c>
      <c r="B2024" s="28">
        <v>60562</v>
      </c>
    </row>
    <row r="2025" spans="1:2" x14ac:dyDescent="0.3">
      <c r="A2025" s="30">
        <v>7.7</v>
      </c>
      <c r="B2025" s="31">
        <v>50763</v>
      </c>
    </row>
    <row r="2026" spans="1:2" x14ac:dyDescent="0.3">
      <c r="A2026" s="27">
        <v>12</v>
      </c>
      <c r="B2026" s="28">
        <v>67113</v>
      </c>
    </row>
    <row r="2027" spans="1:2" x14ac:dyDescent="0.3">
      <c r="A2027" s="30">
        <v>12</v>
      </c>
      <c r="B2027" s="31">
        <v>53745</v>
      </c>
    </row>
    <row r="2028" spans="1:2" x14ac:dyDescent="0.3">
      <c r="A2028" s="27">
        <v>3.9</v>
      </c>
      <c r="B2028" s="28">
        <v>46238</v>
      </c>
    </row>
    <row r="2029" spans="1:2" x14ac:dyDescent="0.3">
      <c r="A2029" s="30">
        <v>15.7</v>
      </c>
      <c r="B2029" s="31">
        <v>63836</v>
      </c>
    </row>
    <row r="2030" spans="1:2" x14ac:dyDescent="0.3">
      <c r="A2030" s="27">
        <v>12.4</v>
      </c>
      <c r="B2030" s="28">
        <v>54876</v>
      </c>
    </row>
    <row r="2031" spans="1:2" x14ac:dyDescent="0.3">
      <c r="A2031" s="30">
        <v>2.8</v>
      </c>
      <c r="B2031" s="31">
        <v>36087</v>
      </c>
    </row>
    <row r="2032" spans="1:2" x14ac:dyDescent="0.3">
      <c r="A2032" s="27">
        <v>12.4</v>
      </c>
      <c r="B2032" s="28">
        <v>56742</v>
      </c>
    </row>
    <row r="2033" spans="1:2" x14ac:dyDescent="0.3">
      <c r="A2033" s="30">
        <v>15.8</v>
      </c>
      <c r="B2033" s="31">
        <v>73701</v>
      </c>
    </row>
    <row r="2034" spans="1:2" x14ac:dyDescent="0.3">
      <c r="A2034" s="27">
        <v>0</v>
      </c>
      <c r="B2034" s="28">
        <v>37470</v>
      </c>
    </row>
    <row r="2035" spans="1:2" x14ac:dyDescent="0.3">
      <c r="A2035" s="30">
        <v>8.9</v>
      </c>
      <c r="B2035" s="31">
        <v>43921</v>
      </c>
    </row>
    <row r="2036" spans="1:2" x14ac:dyDescent="0.3">
      <c r="A2036" s="27">
        <v>12.8</v>
      </c>
      <c r="B2036" s="28">
        <v>59683</v>
      </c>
    </row>
    <row r="2037" spans="1:2" x14ac:dyDescent="0.3">
      <c r="A2037" s="30">
        <v>15.4</v>
      </c>
      <c r="B2037" s="31">
        <v>68260</v>
      </c>
    </row>
    <row r="2038" spans="1:2" x14ac:dyDescent="0.3">
      <c r="A2038" s="27">
        <v>11.3</v>
      </c>
      <c r="B2038" s="28">
        <v>59299</v>
      </c>
    </row>
    <row r="2039" spans="1:2" x14ac:dyDescent="0.3">
      <c r="A2039" s="30">
        <v>12.4</v>
      </c>
      <c r="B2039" s="31">
        <v>51442</v>
      </c>
    </row>
    <row r="2040" spans="1:2" x14ac:dyDescent="0.3">
      <c r="A2040" s="27">
        <v>1.7</v>
      </c>
      <c r="B2040" s="28">
        <v>32332</v>
      </c>
    </row>
    <row r="2041" spans="1:2" x14ac:dyDescent="0.3">
      <c r="A2041" s="30">
        <v>9.1999999999999993</v>
      </c>
      <c r="B2041" s="31">
        <v>49863</v>
      </c>
    </row>
    <row r="2042" spans="1:2" x14ac:dyDescent="0.3">
      <c r="A2042" s="27">
        <v>10.4</v>
      </c>
      <c r="B2042" s="28">
        <v>53861</v>
      </c>
    </row>
    <row r="2043" spans="1:2" x14ac:dyDescent="0.3">
      <c r="A2043" s="30">
        <v>4</v>
      </c>
      <c r="B2043" s="31">
        <v>40024</v>
      </c>
    </row>
    <row r="2044" spans="1:2" x14ac:dyDescent="0.3">
      <c r="A2044" s="27">
        <v>15</v>
      </c>
      <c r="B2044" s="28">
        <v>66328</v>
      </c>
    </row>
    <row r="2045" spans="1:2" x14ac:dyDescent="0.3">
      <c r="A2045" s="30">
        <v>5.8</v>
      </c>
      <c r="B2045" s="31">
        <v>39984</v>
      </c>
    </row>
    <row r="2046" spans="1:2" x14ac:dyDescent="0.3">
      <c r="A2046" s="27">
        <v>7.6</v>
      </c>
      <c r="B2046" s="28">
        <v>54070</v>
      </c>
    </row>
    <row r="2047" spans="1:2" x14ac:dyDescent="0.3">
      <c r="A2047" s="30">
        <v>4.5999999999999996</v>
      </c>
      <c r="B2047" s="31">
        <v>42992</v>
      </c>
    </row>
    <row r="2048" spans="1:2" x14ac:dyDescent="0.3">
      <c r="A2048" s="27">
        <v>5.3</v>
      </c>
      <c r="B2048" s="28">
        <v>39184</v>
      </c>
    </row>
    <row r="2049" spans="1:2" x14ac:dyDescent="0.3">
      <c r="A2049" s="30">
        <v>4</v>
      </c>
      <c r="B2049" s="31">
        <v>42151</v>
      </c>
    </row>
    <row r="2050" spans="1:2" x14ac:dyDescent="0.3">
      <c r="A2050" s="27">
        <v>7.4</v>
      </c>
      <c r="B2050" s="28">
        <v>46680</v>
      </c>
    </row>
    <row r="2051" spans="1:2" x14ac:dyDescent="0.3">
      <c r="A2051" s="30">
        <v>3.6</v>
      </c>
      <c r="B2051" s="31">
        <v>36390</v>
      </c>
    </row>
    <row r="2052" spans="1:2" x14ac:dyDescent="0.3">
      <c r="A2052" s="27">
        <v>6.6</v>
      </c>
      <c r="B2052" s="28">
        <v>51014</v>
      </c>
    </row>
    <row r="2053" spans="1:2" x14ac:dyDescent="0.3">
      <c r="A2053" s="30">
        <v>4.0999999999999996</v>
      </c>
      <c r="B2053" s="31">
        <v>49585</v>
      </c>
    </row>
    <row r="2054" spans="1:2" x14ac:dyDescent="0.3">
      <c r="A2054" s="27">
        <v>17.399999999999999</v>
      </c>
      <c r="B2054" s="28">
        <v>74607</v>
      </c>
    </row>
    <row r="2055" spans="1:2" x14ac:dyDescent="0.3">
      <c r="A2055" s="30">
        <v>8</v>
      </c>
      <c r="B2055" s="31">
        <v>46166</v>
      </c>
    </row>
    <row r="2056" spans="1:2" x14ac:dyDescent="0.3">
      <c r="A2056" s="27">
        <v>2.2000000000000002</v>
      </c>
      <c r="B2056" s="28">
        <v>35225</v>
      </c>
    </row>
    <row r="2057" spans="1:2" x14ac:dyDescent="0.3">
      <c r="A2057" s="30">
        <v>9.6999999999999993</v>
      </c>
      <c r="B2057" s="31">
        <v>55383</v>
      </c>
    </row>
    <row r="2058" spans="1:2" x14ac:dyDescent="0.3">
      <c r="A2058" s="27">
        <v>2.5</v>
      </c>
      <c r="B2058" s="28">
        <v>34576</v>
      </c>
    </row>
    <row r="2059" spans="1:2" x14ac:dyDescent="0.3">
      <c r="A2059" s="30">
        <v>0</v>
      </c>
      <c r="B2059" s="31">
        <v>36617</v>
      </c>
    </row>
    <row r="2060" spans="1:2" x14ac:dyDescent="0.3">
      <c r="A2060" s="27">
        <v>6.1</v>
      </c>
      <c r="B2060" s="28">
        <v>38678</v>
      </c>
    </row>
    <row r="2061" spans="1:2" x14ac:dyDescent="0.3">
      <c r="A2061" s="30">
        <v>11.6</v>
      </c>
      <c r="B2061" s="31">
        <v>51146</v>
      </c>
    </row>
    <row r="2062" spans="1:2" x14ac:dyDescent="0.3">
      <c r="A2062" s="27">
        <v>10.199999999999999</v>
      </c>
      <c r="B2062" s="28">
        <v>56781</v>
      </c>
    </row>
    <row r="2063" spans="1:2" x14ac:dyDescent="0.3">
      <c r="A2063" s="30">
        <v>8.9</v>
      </c>
      <c r="B2063" s="31">
        <v>48423</v>
      </c>
    </row>
    <row r="2064" spans="1:2" x14ac:dyDescent="0.3">
      <c r="A2064" s="27">
        <v>8.1</v>
      </c>
      <c r="B2064" s="28">
        <v>47143</v>
      </c>
    </row>
    <row r="2065" spans="1:2" x14ac:dyDescent="0.3">
      <c r="A2065" s="30">
        <v>6.3</v>
      </c>
      <c r="B2065" s="31">
        <v>47423</v>
      </c>
    </row>
    <row r="2066" spans="1:2" x14ac:dyDescent="0.3">
      <c r="A2066" s="27">
        <v>6.7</v>
      </c>
      <c r="B2066" s="28">
        <v>46778</v>
      </c>
    </row>
    <row r="2067" spans="1:2" x14ac:dyDescent="0.3">
      <c r="A2067" s="30">
        <v>1.4</v>
      </c>
      <c r="B2067" s="31">
        <v>39823</v>
      </c>
    </row>
    <row r="2068" spans="1:2" x14ac:dyDescent="0.3">
      <c r="A2068" s="27">
        <v>15.6</v>
      </c>
      <c r="B2068" s="28">
        <v>65322</v>
      </c>
    </row>
    <row r="2069" spans="1:2" x14ac:dyDescent="0.3">
      <c r="A2069" s="30">
        <v>4.8</v>
      </c>
      <c r="B2069" s="31">
        <v>46123</v>
      </c>
    </row>
    <row r="2070" spans="1:2" x14ac:dyDescent="0.3">
      <c r="A2070" s="27">
        <v>3.2</v>
      </c>
      <c r="B2070" s="28">
        <v>33466</v>
      </c>
    </row>
    <row r="2071" spans="1:2" x14ac:dyDescent="0.3">
      <c r="A2071" s="30">
        <v>6.3</v>
      </c>
      <c r="B2071" s="31">
        <v>45591</v>
      </c>
    </row>
    <row r="2072" spans="1:2" x14ac:dyDescent="0.3">
      <c r="A2072" s="27">
        <v>12.6</v>
      </c>
      <c r="B2072" s="28">
        <v>58370</v>
      </c>
    </row>
    <row r="2073" spans="1:2" x14ac:dyDescent="0.3">
      <c r="A2073" s="30">
        <v>3.3</v>
      </c>
      <c r="B2073" s="31">
        <v>39074</v>
      </c>
    </row>
    <row r="2074" spans="1:2" x14ac:dyDescent="0.3">
      <c r="A2074" s="27">
        <v>1.7</v>
      </c>
      <c r="B2074" s="28">
        <v>38828</v>
      </c>
    </row>
    <row r="2075" spans="1:2" x14ac:dyDescent="0.3">
      <c r="A2075" s="30">
        <v>9.5</v>
      </c>
      <c r="B2075" s="31">
        <v>48560</v>
      </c>
    </row>
    <row r="2076" spans="1:2" x14ac:dyDescent="0.3">
      <c r="A2076" s="27">
        <v>4.5999999999999996</v>
      </c>
      <c r="B2076" s="28">
        <v>34395</v>
      </c>
    </row>
    <row r="2077" spans="1:2" x14ac:dyDescent="0.3">
      <c r="A2077" s="30">
        <v>2.8</v>
      </c>
      <c r="B2077" s="31">
        <v>45553</v>
      </c>
    </row>
    <row r="2078" spans="1:2" x14ac:dyDescent="0.3">
      <c r="A2078" s="27">
        <v>15</v>
      </c>
      <c r="B2078" s="28">
        <v>60739</v>
      </c>
    </row>
    <row r="2079" spans="1:2" x14ac:dyDescent="0.3">
      <c r="A2079" s="30">
        <v>1.3</v>
      </c>
      <c r="B2079" s="31">
        <v>28141</v>
      </c>
    </row>
    <row r="2080" spans="1:2" x14ac:dyDescent="0.3">
      <c r="A2080" s="27">
        <v>2.8</v>
      </c>
      <c r="B2080" s="28">
        <v>34438</v>
      </c>
    </row>
    <row r="2081" spans="1:2" x14ac:dyDescent="0.3">
      <c r="A2081" s="30">
        <v>3</v>
      </c>
      <c r="B2081" s="31">
        <v>40521</v>
      </c>
    </row>
    <row r="2082" spans="1:2" x14ac:dyDescent="0.3">
      <c r="A2082" s="27">
        <v>2</v>
      </c>
      <c r="B2082" s="28">
        <v>33541</v>
      </c>
    </row>
    <row r="2083" spans="1:2" x14ac:dyDescent="0.3">
      <c r="A2083" s="30">
        <v>2.5</v>
      </c>
      <c r="B2083" s="31">
        <v>38582</v>
      </c>
    </row>
    <row r="2084" spans="1:2" x14ac:dyDescent="0.3">
      <c r="A2084" s="27">
        <v>4.5999999999999996</v>
      </c>
      <c r="B2084" s="28">
        <v>45842</v>
      </c>
    </row>
    <row r="2085" spans="1:2" x14ac:dyDescent="0.3">
      <c r="A2085" s="30">
        <v>7.4</v>
      </c>
      <c r="B2085" s="31">
        <v>50318</v>
      </c>
    </row>
    <row r="2086" spans="1:2" x14ac:dyDescent="0.3">
      <c r="A2086" s="27">
        <v>6.9</v>
      </c>
      <c r="B2086" s="28">
        <v>42546</v>
      </c>
    </row>
    <row r="2087" spans="1:2" x14ac:dyDescent="0.3">
      <c r="A2087" s="30">
        <v>0.1</v>
      </c>
      <c r="B2087" s="31">
        <v>40174</v>
      </c>
    </row>
    <row r="2088" spans="1:2" x14ac:dyDescent="0.3">
      <c r="A2088" s="27">
        <v>15</v>
      </c>
      <c r="B2088" s="28">
        <v>64545</v>
      </c>
    </row>
    <row r="2089" spans="1:2" x14ac:dyDescent="0.3">
      <c r="A2089" s="30">
        <v>0.4</v>
      </c>
      <c r="B2089" s="31">
        <v>32829</v>
      </c>
    </row>
    <row r="2090" spans="1:2" x14ac:dyDescent="0.3">
      <c r="A2090" s="27">
        <v>9.4</v>
      </c>
      <c r="B2090" s="28">
        <v>52094</v>
      </c>
    </row>
    <row r="2091" spans="1:2" x14ac:dyDescent="0.3">
      <c r="A2091" s="30">
        <v>7.7</v>
      </c>
      <c r="B2091" s="31">
        <v>47902</v>
      </c>
    </row>
    <row r="2092" spans="1:2" x14ac:dyDescent="0.3">
      <c r="A2092" s="27">
        <v>5.6</v>
      </c>
      <c r="B2092" s="28">
        <v>45629</v>
      </c>
    </row>
    <row r="2093" spans="1:2" x14ac:dyDescent="0.3">
      <c r="A2093" s="30">
        <v>13.1</v>
      </c>
      <c r="B2093" s="31">
        <v>56623</v>
      </c>
    </row>
    <row r="2094" spans="1:2" x14ac:dyDescent="0.3">
      <c r="A2094" s="27">
        <v>1</v>
      </c>
      <c r="B2094" s="28">
        <v>41169</v>
      </c>
    </row>
    <row r="2095" spans="1:2" x14ac:dyDescent="0.3">
      <c r="A2095" s="30">
        <v>4.5</v>
      </c>
      <c r="B2095" s="31">
        <v>45322</v>
      </c>
    </row>
    <row r="2096" spans="1:2" x14ac:dyDescent="0.3">
      <c r="A2096" s="27">
        <v>7.7</v>
      </c>
      <c r="B2096" s="28">
        <v>49761</v>
      </c>
    </row>
    <row r="2097" spans="1:2" x14ac:dyDescent="0.3">
      <c r="A2097" s="30">
        <v>10.199999999999999</v>
      </c>
      <c r="B2097" s="31">
        <v>51064</v>
      </c>
    </row>
    <row r="2098" spans="1:2" x14ac:dyDescent="0.3">
      <c r="A2098" s="27">
        <v>22</v>
      </c>
      <c r="B2098" s="28">
        <v>73378</v>
      </c>
    </row>
    <row r="2099" spans="1:2" x14ac:dyDescent="0.3">
      <c r="A2099" s="30">
        <v>8.9</v>
      </c>
      <c r="B2099" s="31">
        <v>48509</v>
      </c>
    </row>
    <row r="2100" spans="1:2" x14ac:dyDescent="0.3">
      <c r="A2100" s="27">
        <v>21</v>
      </c>
      <c r="B2100" s="28">
        <v>77224</v>
      </c>
    </row>
    <row r="2101" spans="1:2" x14ac:dyDescent="0.3">
      <c r="A2101" s="30">
        <v>5.6</v>
      </c>
      <c r="B2101" s="31">
        <v>43859</v>
      </c>
    </row>
    <row r="2102" spans="1:2" x14ac:dyDescent="0.3">
      <c r="A2102" s="27">
        <v>9.9</v>
      </c>
      <c r="B2102" s="28">
        <v>55901</v>
      </c>
    </row>
    <row r="2103" spans="1:2" x14ac:dyDescent="0.3">
      <c r="A2103" s="30">
        <v>0.1</v>
      </c>
      <c r="B2103" s="31">
        <v>30240</v>
      </c>
    </row>
    <row r="2104" spans="1:2" x14ac:dyDescent="0.3">
      <c r="A2104" s="27">
        <v>7.8</v>
      </c>
      <c r="B2104" s="28">
        <v>51614</v>
      </c>
    </row>
    <row r="2105" spans="1:2" x14ac:dyDescent="0.3">
      <c r="A2105" s="30">
        <v>16.899999999999999</v>
      </c>
      <c r="B2105" s="31">
        <v>60429</v>
      </c>
    </row>
    <row r="2106" spans="1:2" x14ac:dyDescent="0.3">
      <c r="A2106" s="27">
        <v>7.2</v>
      </c>
      <c r="B2106" s="28">
        <v>44608</v>
      </c>
    </row>
    <row r="2107" spans="1:2" x14ac:dyDescent="0.3">
      <c r="A2107" s="30">
        <v>0.7</v>
      </c>
      <c r="B2107" s="31">
        <v>27320</v>
      </c>
    </row>
    <row r="2108" spans="1:2" x14ac:dyDescent="0.3">
      <c r="A2108" s="27">
        <v>2.6</v>
      </c>
      <c r="B2108" s="28">
        <v>44215</v>
      </c>
    </row>
    <row r="2109" spans="1:2" x14ac:dyDescent="0.3">
      <c r="A2109" s="30">
        <v>7.4</v>
      </c>
      <c r="B2109" s="31">
        <v>42773</v>
      </c>
    </row>
    <row r="2110" spans="1:2" x14ac:dyDescent="0.3">
      <c r="A2110" s="27">
        <v>4.0999999999999996</v>
      </c>
      <c r="B2110" s="28">
        <v>48723</v>
      </c>
    </row>
    <row r="2111" spans="1:2" x14ac:dyDescent="0.3">
      <c r="A2111" s="30">
        <v>4</v>
      </c>
      <c r="B2111" s="31">
        <v>46297</v>
      </c>
    </row>
    <row r="2112" spans="1:2" x14ac:dyDescent="0.3">
      <c r="A2112" s="27">
        <v>5.5</v>
      </c>
      <c r="B2112" s="28">
        <v>48183</v>
      </c>
    </row>
    <row r="2113" spans="1:2" x14ac:dyDescent="0.3">
      <c r="A2113" s="30">
        <v>23.2</v>
      </c>
      <c r="B2113" s="31">
        <v>86623</v>
      </c>
    </row>
    <row r="2114" spans="1:2" x14ac:dyDescent="0.3">
      <c r="A2114" s="27">
        <v>4.4000000000000004</v>
      </c>
      <c r="B2114" s="28">
        <v>41977</v>
      </c>
    </row>
    <row r="2115" spans="1:2" x14ac:dyDescent="0.3">
      <c r="A2115" s="30">
        <v>6.2</v>
      </c>
      <c r="B2115" s="31">
        <v>53365</v>
      </c>
    </row>
    <row r="2116" spans="1:2" x14ac:dyDescent="0.3">
      <c r="A2116" s="27">
        <v>7</v>
      </c>
      <c r="B2116" s="28">
        <v>38631</v>
      </c>
    </row>
    <row r="2117" spans="1:2" x14ac:dyDescent="0.3">
      <c r="A2117" s="30">
        <v>3.4</v>
      </c>
      <c r="B2117" s="31">
        <v>41955</v>
      </c>
    </row>
    <row r="2118" spans="1:2" x14ac:dyDescent="0.3">
      <c r="A2118" s="27">
        <v>3.3</v>
      </c>
      <c r="B2118" s="28">
        <v>36903</v>
      </c>
    </row>
    <row r="2119" spans="1:2" x14ac:dyDescent="0.3">
      <c r="A2119" s="30">
        <v>9.1999999999999993</v>
      </c>
      <c r="B2119" s="31">
        <v>50294</v>
      </c>
    </row>
    <row r="2120" spans="1:2" x14ac:dyDescent="0.3">
      <c r="A2120" s="27">
        <v>15</v>
      </c>
      <c r="B2120" s="28">
        <v>65919</v>
      </c>
    </row>
    <row r="2121" spans="1:2" x14ac:dyDescent="0.3">
      <c r="A2121" s="30">
        <v>3.4</v>
      </c>
      <c r="B2121" s="31">
        <v>42271</v>
      </c>
    </row>
    <row r="2122" spans="1:2" x14ac:dyDescent="0.3">
      <c r="A2122" s="27">
        <v>5.4</v>
      </c>
      <c r="B2122" s="28">
        <v>45594</v>
      </c>
    </row>
    <row r="2123" spans="1:2" x14ac:dyDescent="0.3">
      <c r="A2123" s="30">
        <v>12.8</v>
      </c>
      <c r="B2123" s="31">
        <v>50783</v>
      </c>
    </row>
    <row r="2124" spans="1:2" x14ac:dyDescent="0.3">
      <c r="A2124" s="27">
        <v>2.5</v>
      </c>
      <c r="B2124" s="28">
        <v>31877</v>
      </c>
    </row>
    <row r="2125" spans="1:2" x14ac:dyDescent="0.3">
      <c r="A2125" s="30">
        <v>15.2</v>
      </c>
      <c r="B2125" s="31">
        <v>63292</v>
      </c>
    </row>
    <row r="2126" spans="1:2" x14ac:dyDescent="0.3">
      <c r="A2126" s="27">
        <v>8.9</v>
      </c>
      <c r="B2126" s="28">
        <v>58183</v>
      </c>
    </row>
    <row r="2127" spans="1:2" x14ac:dyDescent="0.3">
      <c r="A2127" s="30">
        <v>0.4</v>
      </c>
      <c r="B2127" s="31">
        <v>30692</v>
      </c>
    </row>
    <row r="2128" spans="1:2" x14ac:dyDescent="0.3">
      <c r="A2128" s="27">
        <v>3.4</v>
      </c>
      <c r="B2128" s="28">
        <v>32762</v>
      </c>
    </row>
    <row r="2129" spans="1:2" x14ac:dyDescent="0.3">
      <c r="A2129" s="30">
        <v>4.4000000000000004</v>
      </c>
      <c r="B2129" s="31">
        <v>39758</v>
      </c>
    </row>
    <row r="2130" spans="1:2" x14ac:dyDescent="0.3">
      <c r="A2130" s="27">
        <v>2.4</v>
      </c>
      <c r="B2130" s="28">
        <v>37531</v>
      </c>
    </row>
    <row r="2131" spans="1:2" x14ac:dyDescent="0.3">
      <c r="A2131" s="30">
        <v>1.1000000000000001</v>
      </c>
      <c r="B2131" s="31">
        <v>42478</v>
      </c>
    </row>
    <row r="2132" spans="1:2" x14ac:dyDescent="0.3">
      <c r="A2132" s="27">
        <v>0.6</v>
      </c>
      <c r="B2132" s="28">
        <v>34384</v>
      </c>
    </row>
    <row r="2133" spans="1:2" x14ac:dyDescent="0.3">
      <c r="A2133" s="30">
        <v>2.5</v>
      </c>
      <c r="B2133" s="31">
        <v>40171</v>
      </c>
    </row>
    <row r="2134" spans="1:2" x14ac:dyDescent="0.3">
      <c r="A2134" s="27">
        <v>7.2</v>
      </c>
      <c r="B2134" s="28">
        <v>48839</v>
      </c>
    </row>
    <row r="2135" spans="1:2" x14ac:dyDescent="0.3">
      <c r="A2135" s="30">
        <v>10.9</v>
      </c>
      <c r="B2135" s="31">
        <v>53409</v>
      </c>
    </row>
    <row r="2136" spans="1:2" x14ac:dyDescent="0.3">
      <c r="A2136" s="27">
        <v>8.4</v>
      </c>
      <c r="B2136" s="28">
        <v>47666</v>
      </c>
    </row>
    <row r="2137" spans="1:2" x14ac:dyDescent="0.3">
      <c r="A2137" s="30">
        <v>11.9</v>
      </c>
      <c r="B2137" s="31">
        <v>58099</v>
      </c>
    </row>
    <row r="2138" spans="1:2" x14ac:dyDescent="0.3">
      <c r="A2138" s="27">
        <v>11</v>
      </c>
      <c r="B2138" s="28">
        <v>56037</v>
      </c>
    </row>
    <row r="2139" spans="1:2" x14ac:dyDescent="0.3">
      <c r="A2139" s="30">
        <v>8.6999999999999993</v>
      </c>
      <c r="B2139" s="31">
        <v>57825</v>
      </c>
    </row>
    <row r="2140" spans="1:2" x14ac:dyDescent="0.3">
      <c r="A2140" s="27">
        <v>8.4</v>
      </c>
      <c r="B2140" s="28">
        <v>45823</v>
      </c>
    </row>
    <row r="2141" spans="1:2" x14ac:dyDescent="0.3">
      <c r="A2141" s="30">
        <v>23</v>
      </c>
      <c r="B2141" s="31">
        <v>75466</v>
      </c>
    </row>
    <row r="2142" spans="1:2" x14ac:dyDescent="0.3">
      <c r="A2142" s="27">
        <v>6.2</v>
      </c>
      <c r="B2142" s="28">
        <v>49460</v>
      </c>
    </row>
    <row r="2143" spans="1:2" x14ac:dyDescent="0.3">
      <c r="A2143" s="30">
        <v>11.1</v>
      </c>
      <c r="B2143" s="31">
        <v>56529</v>
      </c>
    </row>
    <row r="2144" spans="1:2" x14ac:dyDescent="0.3">
      <c r="A2144" s="27">
        <v>11.1</v>
      </c>
      <c r="B2144" s="28">
        <v>49040</v>
      </c>
    </row>
    <row r="2145" spans="1:2" x14ac:dyDescent="0.3">
      <c r="A2145" s="30">
        <v>15</v>
      </c>
      <c r="B2145" s="31">
        <v>65781</v>
      </c>
    </row>
    <row r="2146" spans="1:2" x14ac:dyDescent="0.3">
      <c r="A2146" s="27">
        <v>3.9</v>
      </c>
      <c r="B2146" s="28">
        <v>44879</v>
      </c>
    </row>
    <row r="2147" spans="1:2" x14ac:dyDescent="0.3">
      <c r="A2147" s="30">
        <v>9.8000000000000007</v>
      </c>
      <c r="B2147" s="31">
        <v>57579</v>
      </c>
    </row>
    <row r="2148" spans="1:2" x14ac:dyDescent="0.3">
      <c r="A2148" s="27">
        <v>11.1</v>
      </c>
      <c r="B2148" s="28">
        <v>54932</v>
      </c>
    </row>
    <row r="2149" spans="1:2" x14ac:dyDescent="0.3">
      <c r="A2149" s="30">
        <v>9.5</v>
      </c>
      <c r="B2149" s="31">
        <v>43188</v>
      </c>
    </row>
    <row r="2150" spans="1:2" x14ac:dyDescent="0.3">
      <c r="A2150" s="27">
        <v>4</v>
      </c>
      <c r="B2150" s="28">
        <v>32832</v>
      </c>
    </row>
    <row r="2151" spans="1:2" x14ac:dyDescent="0.3">
      <c r="A2151" s="30">
        <v>19</v>
      </c>
      <c r="B2151" s="31">
        <v>73581</v>
      </c>
    </row>
    <row r="2152" spans="1:2" x14ac:dyDescent="0.3">
      <c r="A2152" s="27">
        <v>21</v>
      </c>
      <c r="B2152" s="28">
        <v>76324</v>
      </c>
    </row>
    <row r="2153" spans="1:2" x14ac:dyDescent="0.3">
      <c r="A2153" s="30">
        <v>12.8</v>
      </c>
      <c r="B2153" s="31">
        <v>57036</v>
      </c>
    </row>
    <row r="2154" spans="1:2" x14ac:dyDescent="0.3">
      <c r="A2154" s="27">
        <v>9.6</v>
      </c>
      <c r="B2154" s="28">
        <v>48404</v>
      </c>
    </row>
    <row r="2155" spans="1:2" x14ac:dyDescent="0.3">
      <c r="A2155" s="30">
        <v>4.8</v>
      </c>
      <c r="B2155" s="31">
        <v>52061</v>
      </c>
    </row>
    <row r="2156" spans="1:2" x14ac:dyDescent="0.3">
      <c r="A2156" s="27">
        <v>14</v>
      </c>
      <c r="B2156" s="28">
        <v>59480</v>
      </c>
    </row>
    <row r="2157" spans="1:2" x14ac:dyDescent="0.3">
      <c r="A2157" s="30">
        <v>7.2</v>
      </c>
      <c r="B2157" s="31">
        <v>45657</v>
      </c>
    </row>
    <row r="2158" spans="1:2" x14ac:dyDescent="0.3">
      <c r="A2158" s="27">
        <v>0</v>
      </c>
      <c r="B2158" s="28">
        <v>28638</v>
      </c>
    </row>
    <row r="2159" spans="1:2" x14ac:dyDescent="0.3">
      <c r="A2159" s="30">
        <v>1.7</v>
      </c>
      <c r="B2159" s="31">
        <v>40475</v>
      </c>
    </row>
    <row r="2160" spans="1:2" x14ac:dyDescent="0.3">
      <c r="A2160" s="27">
        <v>6.7</v>
      </c>
      <c r="B2160" s="28">
        <v>50864</v>
      </c>
    </row>
    <row r="2161" spans="1:2" x14ac:dyDescent="0.3">
      <c r="A2161" s="30">
        <v>7.9</v>
      </c>
      <c r="B2161" s="31">
        <v>50032</v>
      </c>
    </row>
    <row r="2162" spans="1:2" x14ac:dyDescent="0.3">
      <c r="A2162" s="27">
        <v>11</v>
      </c>
      <c r="B2162" s="28">
        <v>55558</v>
      </c>
    </row>
    <row r="2163" spans="1:2" x14ac:dyDescent="0.3">
      <c r="A2163" s="30">
        <v>0</v>
      </c>
      <c r="B2163" s="31">
        <v>28581</v>
      </c>
    </row>
    <row r="2164" spans="1:2" x14ac:dyDescent="0.3">
      <c r="A2164" s="27">
        <v>0</v>
      </c>
      <c r="B2164" s="28">
        <v>37040</v>
      </c>
    </row>
    <row r="2165" spans="1:2" x14ac:dyDescent="0.3">
      <c r="A2165" s="30">
        <v>8.3000000000000007</v>
      </c>
      <c r="B2165" s="31">
        <v>44432</v>
      </c>
    </row>
    <row r="2166" spans="1:2" x14ac:dyDescent="0.3">
      <c r="A2166" s="27">
        <v>4.3</v>
      </c>
      <c r="B2166" s="28">
        <v>39316</v>
      </c>
    </row>
    <row r="2167" spans="1:2" x14ac:dyDescent="0.3">
      <c r="A2167" s="30">
        <v>11.1</v>
      </c>
      <c r="B2167" s="31">
        <v>54772</v>
      </c>
    </row>
    <row r="2168" spans="1:2" x14ac:dyDescent="0.3">
      <c r="A2168" s="27">
        <v>5</v>
      </c>
      <c r="B2168" s="28">
        <v>41711</v>
      </c>
    </row>
    <row r="2169" spans="1:2" x14ac:dyDescent="0.3">
      <c r="A2169" s="30">
        <v>0</v>
      </c>
      <c r="B2169" s="31">
        <v>26636</v>
      </c>
    </row>
    <row r="2170" spans="1:2" x14ac:dyDescent="0.3">
      <c r="A2170" s="27">
        <v>1</v>
      </c>
      <c r="B2170" s="28">
        <v>32711</v>
      </c>
    </row>
    <row r="2171" spans="1:2" x14ac:dyDescent="0.3">
      <c r="A2171" s="30">
        <v>16</v>
      </c>
      <c r="B2171" s="31">
        <v>64168</v>
      </c>
    </row>
    <row r="2172" spans="1:2" x14ac:dyDescent="0.3">
      <c r="A2172" s="27">
        <v>11</v>
      </c>
      <c r="B2172" s="28">
        <v>54573</v>
      </c>
    </row>
    <row r="2173" spans="1:2" x14ac:dyDescent="0.3">
      <c r="A2173" s="30">
        <v>11.1</v>
      </c>
      <c r="B2173" s="31">
        <v>52278</v>
      </c>
    </row>
    <row r="2174" spans="1:2" x14ac:dyDescent="0.3">
      <c r="A2174" s="27">
        <v>7.5</v>
      </c>
      <c r="B2174" s="28">
        <v>53462</v>
      </c>
    </row>
    <row r="2175" spans="1:2" x14ac:dyDescent="0.3">
      <c r="A2175" s="30">
        <v>5.9</v>
      </c>
      <c r="B2175" s="31">
        <v>34092</v>
      </c>
    </row>
    <row r="2176" spans="1:2" x14ac:dyDescent="0.3">
      <c r="A2176" s="27">
        <v>3</v>
      </c>
      <c r="B2176" s="28">
        <v>41957</v>
      </c>
    </row>
    <row r="2177" spans="1:2" x14ac:dyDescent="0.3">
      <c r="A2177" s="30">
        <v>3.4</v>
      </c>
      <c r="B2177" s="31">
        <v>32348</v>
      </c>
    </row>
    <row r="2178" spans="1:2" x14ac:dyDescent="0.3">
      <c r="A2178" s="27">
        <v>11.9</v>
      </c>
      <c r="B2178" s="28">
        <v>56363</v>
      </c>
    </row>
    <row r="2179" spans="1:2" x14ac:dyDescent="0.3">
      <c r="A2179" s="30">
        <v>1</v>
      </c>
      <c r="B2179" s="31">
        <v>35743</v>
      </c>
    </row>
    <row r="2180" spans="1:2" x14ac:dyDescent="0.3">
      <c r="A2180" s="27">
        <v>3.7</v>
      </c>
      <c r="B2180" s="28">
        <v>48488</v>
      </c>
    </row>
    <row r="2181" spans="1:2" x14ac:dyDescent="0.3">
      <c r="A2181" s="30">
        <v>9.3000000000000007</v>
      </c>
      <c r="B2181" s="31">
        <v>51483</v>
      </c>
    </row>
    <row r="2182" spans="1:2" x14ac:dyDescent="0.3">
      <c r="A2182" s="27">
        <v>10.6</v>
      </c>
      <c r="B2182" s="28">
        <v>53788</v>
      </c>
    </row>
    <row r="2183" spans="1:2" x14ac:dyDescent="0.3">
      <c r="A2183" s="30">
        <v>7.6</v>
      </c>
      <c r="B2183" s="31">
        <v>48539</v>
      </c>
    </row>
    <row r="2184" spans="1:2" x14ac:dyDescent="0.3">
      <c r="A2184" s="27">
        <v>10.3</v>
      </c>
      <c r="B2184" s="28">
        <v>50723</v>
      </c>
    </row>
    <row r="2185" spans="1:2" x14ac:dyDescent="0.3">
      <c r="A2185" s="30">
        <v>6.6</v>
      </c>
      <c r="B2185" s="31">
        <v>44212</v>
      </c>
    </row>
    <row r="2186" spans="1:2" x14ac:dyDescent="0.3">
      <c r="A2186" s="27">
        <v>9.8000000000000007</v>
      </c>
      <c r="B2186" s="28">
        <v>50524</v>
      </c>
    </row>
    <row r="2187" spans="1:2" x14ac:dyDescent="0.3">
      <c r="A2187" s="30">
        <v>5.9</v>
      </c>
      <c r="B2187" s="31">
        <v>44555</v>
      </c>
    </row>
    <row r="2188" spans="1:2" x14ac:dyDescent="0.3">
      <c r="A2188" s="27">
        <v>10.7</v>
      </c>
      <c r="B2188" s="28">
        <v>52670</v>
      </c>
    </row>
    <row r="2189" spans="1:2" x14ac:dyDescent="0.3">
      <c r="A2189" s="30">
        <v>10</v>
      </c>
      <c r="B2189" s="31">
        <v>55610</v>
      </c>
    </row>
    <row r="2190" spans="1:2" x14ac:dyDescent="0.3">
      <c r="A2190" s="27">
        <v>15.4</v>
      </c>
      <c r="B2190" s="28">
        <v>68605</v>
      </c>
    </row>
    <row r="2191" spans="1:2" x14ac:dyDescent="0.3">
      <c r="A2191" s="30">
        <v>2.8</v>
      </c>
      <c r="B2191" s="31">
        <v>33821</v>
      </c>
    </row>
    <row r="2192" spans="1:2" x14ac:dyDescent="0.3">
      <c r="A2192" s="27">
        <v>3.1</v>
      </c>
      <c r="B2192" s="28">
        <v>41141</v>
      </c>
    </row>
    <row r="2193" spans="1:2" x14ac:dyDescent="0.3">
      <c r="A2193" s="30">
        <v>10.199999999999999</v>
      </c>
      <c r="B2193" s="31">
        <v>48140</v>
      </c>
    </row>
    <row r="2194" spans="1:2" x14ac:dyDescent="0.3">
      <c r="A2194" s="27">
        <v>6.8</v>
      </c>
      <c r="B2194" s="28">
        <v>41437</v>
      </c>
    </row>
    <row r="2195" spans="1:2" x14ac:dyDescent="0.3">
      <c r="A2195" s="30">
        <v>11</v>
      </c>
      <c r="B2195" s="31">
        <v>50703</v>
      </c>
    </row>
    <row r="2196" spans="1:2" x14ac:dyDescent="0.3">
      <c r="A2196" s="27">
        <v>2.1</v>
      </c>
      <c r="B2196" s="28">
        <v>34780</v>
      </c>
    </row>
    <row r="2197" spans="1:2" x14ac:dyDescent="0.3">
      <c r="A2197" s="30">
        <v>4.4000000000000004</v>
      </c>
      <c r="B2197" s="31">
        <v>39267</v>
      </c>
    </row>
    <row r="2198" spans="1:2" x14ac:dyDescent="0.3">
      <c r="A2198" s="27">
        <v>8.9</v>
      </c>
      <c r="B2198" s="28">
        <v>48730</v>
      </c>
    </row>
    <row r="2199" spans="1:2" x14ac:dyDescent="0.3">
      <c r="A2199" s="30">
        <v>5.9</v>
      </c>
      <c r="B2199" s="31">
        <v>49256</v>
      </c>
    </row>
    <row r="2200" spans="1:2" x14ac:dyDescent="0.3">
      <c r="A2200" s="27">
        <v>17.7</v>
      </c>
      <c r="B2200" s="28">
        <v>74715</v>
      </c>
    </row>
    <row r="2201" spans="1:2" x14ac:dyDescent="0.3">
      <c r="A2201" s="30">
        <v>15.7</v>
      </c>
      <c r="B2201" s="31">
        <v>64230</v>
      </c>
    </row>
    <row r="2202" spans="1:2" x14ac:dyDescent="0.3">
      <c r="A2202" s="27">
        <v>15.3</v>
      </c>
      <c r="B2202" s="28">
        <v>63584</v>
      </c>
    </row>
    <row r="2203" spans="1:2" x14ac:dyDescent="0.3">
      <c r="A2203" s="30">
        <v>8</v>
      </c>
      <c r="B2203" s="31">
        <v>53872</v>
      </c>
    </row>
    <row r="2204" spans="1:2" x14ac:dyDescent="0.3">
      <c r="A2204" s="27">
        <v>2.7</v>
      </c>
      <c r="B2204" s="28">
        <v>38037</v>
      </c>
    </row>
    <row r="2205" spans="1:2" x14ac:dyDescent="0.3">
      <c r="A2205" s="30">
        <v>9.1</v>
      </c>
      <c r="B2205" s="31">
        <v>51076</v>
      </c>
    </row>
    <row r="2206" spans="1:2" x14ac:dyDescent="0.3">
      <c r="A2206" s="27">
        <v>2.2000000000000002</v>
      </c>
      <c r="B2206" s="28">
        <v>34407</v>
      </c>
    </row>
    <row r="2207" spans="1:2" x14ac:dyDescent="0.3">
      <c r="A2207" s="30">
        <v>1</v>
      </c>
      <c r="B2207" s="31">
        <v>34798</v>
      </c>
    </row>
    <row r="2208" spans="1:2" x14ac:dyDescent="0.3">
      <c r="A2208" s="27">
        <v>8.5</v>
      </c>
      <c r="B2208" s="28">
        <v>51703</v>
      </c>
    </row>
    <row r="2209" spans="1:2" x14ac:dyDescent="0.3">
      <c r="A2209" s="30">
        <v>1</v>
      </c>
      <c r="B2209" s="31">
        <v>39769</v>
      </c>
    </row>
    <row r="2210" spans="1:2" x14ac:dyDescent="0.3">
      <c r="A2210" s="27">
        <v>5</v>
      </c>
      <c r="B2210" s="28">
        <v>35367</v>
      </c>
    </row>
    <row r="2211" spans="1:2" x14ac:dyDescent="0.3">
      <c r="A2211" s="30">
        <v>12.2</v>
      </c>
      <c r="B2211" s="31">
        <v>54824</v>
      </c>
    </row>
    <row r="2212" spans="1:2" x14ac:dyDescent="0.3">
      <c r="A2212" s="27">
        <v>7.2</v>
      </c>
      <c r="B2212" s="28">
        <v>53101</v>
      </c>
    </row>
    <row r="2213" spans="1:2" x14ac:dyDescent="0.3">
      <c r="A2213" s="30">
        <v>2.4</v>
      </c>
      <c r="B2213" s="31">
        <v>34188</v>
      </c>
    </row>
    <row r="2214" spans="1:2" x14ac:dyDescent="0.3">
      <c r="A2214" s="27">
        <v>5.6</v>
      </c>
      <c r="B2214" s="28">
        <v>43856</v>
      </c>
    </row>
    <row r="2215" spans="1:2" x14ac:dyDescent="0.3">
      <c r="A2215" s="30">
        <v>12.6</v>
      </c>
      <c r="B2215" s="31">
        <v>61752</v>
      </c>
    </row>
    <row r="2216" spans="1:2" x14ac:dyDescent="0.3">
      <c r="A2216" s="27">
        <v>1.4</v>
      </c>
      <c r="B2216" s="28">
        <v>34561</v>
      </c>
    </row>
    <row r="2217" spans="1:2" x14ac:dyDescent="0.3">
      <c r="A2217" s="30">
        <v>7.5</v>
      </c>
      <c r="B2217" s="31">
        <v>41807</v>
      </c>
    </row>
    <row r="2218" spans="1:2" x14ac:dyDescent="0.3">
      <c r="A2218" s="27">
        <v>10</v>
      </c>
      <c r="B2218" s="28">
        <v>52257</v>
      </c>
    </row>
    <row r="2219" spans="1:2" x14ac:dyDescent="0.3">
      <c r="A2219" s="30">
        <v>13.7</v>
      </c>
      <c r="B2219" s="31">
        <v>57204</v>
      </c>
    </row>
    <row r="2220" spans="1:2" x14ac:dyDescent="0.3">
      <c r="A2220" s="27">
        <v>5.8</v>
      </c>
      <c r="B2220" s="28">
        <v>40001</v>
      </c>
    </row>
    <row r="2221" spans="1:2" x14ac:dyDescent="0.3">
      <c r="A2221" s="30">
        <v>18.2</v>
      </c>
      <c r="B2221" s="31">
        <v>66493</v>
      </c>
    </row>
    <row r="2222" spans="1:2" x14ac:dyDescent="0.3">
      <c r="A2222" s="27">
        <v>0.6</v>
      </c>
      <c r="B2222" s="28">
        <v>30291</v>
      </c>
    </row>
    <row r="2223" spans="1:2" x14ac:dyDescent="0.3">
      <c r="A2223" s="30">
        <v>12</v>
      </c>
      <c r="B2223" s="31">
        <v>51860</v>
      </c>
    </row>
    <row r="2224" spans="1:2" x14ac:dyDescent="0.3">
      <c r="A2224" s="27">
        <v>5.9</v>
      </c>
      <c r="B2224" s="28">
        <v>41995</v>
      </c>
    </row>
    <row r="2225" spans="1:2" x14ac:dyDescent="0.3">
      <c r="A2225" s="30">
        <v>2.7</v>
      </c>
      <c r="B2225" s="31">
        <v>39218</v>
      </c>
    </row>
    <row r="2226" spans="1:2" x14ac:dyDescent="0.3">
      <c r="A2226" s="27">
        <v>2.2999999999999998</v>
      </c>
      <c r="B2226" s="28">
        <v>39125</v>
      </c>
    </row>
    <row r="2227" spans="1:2" x14ac:dyDescent="0.3">
      <c r="A2227" s="30">
        <v>6.4</v>
      </c>
      <c r="B2227" s="31">
        <v>47801</v>
      </c>
    </row>
    <row r="2228" spans="1:2" x14ac:dyDescent="0.3">
      <c r="A2228" s="27">
        <v>8.1</v>
      </c>
      <c r="B2228" s="28">
        <v>45422</v>
      </c>
    </row>
    <row r="2229" spans="1:2" x14ac:dyDescent="0.3">
      <c r="A2229" s="30">
        <v>4.0999999999999996</v>
      </c>
      <c r="B2229" s="31">
        <v>41752</v>
      </c>
    </row>
    <row r="2230" spans="1:2" x14ac:dyDescent="0.3">
      <c r="A2230" s="27">
        <v>15.2</v>
      </c>
      <c r="B2230" s="28">
        <v>56676</v>
      </c>
    </row>
    <row r="2231" spans="1:2" x14ac:dyDescent="0.3">
      <c r="A2231" s="30">
        <v>15.5</v>
      </c>
      <c r="B2231" s="31">
        <v>64415</v>
      </c>
    </row>
    <row r="2232" spans="1:2" x14ac:dyDescent="0.3">
      <c r="A2232" s="27">
        <v>3.4</v>
      </c>
      <c r="B2232" s="28">
        <v>33605</v>
      </c>
    </row>
    <row r="2233" spans="1:2" x14ac:dyDescent="0.3">
      <c r="A2233" s="30">
        <v>9.6</v>
      </c>
      <c r="B2233" s="31">
        <v>41766</v>
      </c>
    </row>
    <row r="2234" spans="1:2" x14ac:dyDescent="0.3">
      <c r="A2234" s="27">
        <v>7.6</v>
      </c>
      <c r="B2234" s="28">
        <v>38478</v>
      </c>
    </row>
    <row r="2235" spans="1:2" x14ac:dyDescent="0.3">
      <c r="A2235" s="30">
        <v>1</v>
      </c>
      <c r="B2235" s="31">
        <v>28065</v>
      </c>
    </row>
    <row r="2236" spans="1:2" x14ac:dyDescent="0.3">
      <c r="A2236" s="27">
        <v>6.3</v>
      </c>
      <c r="B2236" s="28">
        <v>41607</v>
      </c>
    </row>
    <row r="2237" spans="1:2" x14ac:dyDescent="0.3">
      <c r="A2237" s="30">
        <v>10.6</v>
      </c>
      <c r="B2237" s="31">
        <v>53078</v>
      </c>
    </row>
    <row r="2238" spans="1:2" x14ac:dyDescent="0.3">
      <c r="A2238" s="27">
        <v>3.4</v>
      </c>
      <c r="B2238" s="28">
        <v>43386</v>
      </c>
    </row>
    <row r="2239" spans="1:2" x14ac:dyDescent="0.3">
      <c r="A2239" s="30">
        <v>18.399999999999999</v>
      </c>
      <c r="B2239" s="31">
        <v>74189</v>
      </c>
    </row>
    <row r="2240" spans="1:2" x14ac:dyDescent="0.3">
      <c r="A2240" s="27">
        <v>8.9</v>
      </c>
      <c r="B2240" s="28">
        <v>59027</v>
      </c>
    </row>
    <row r="2241" spans="1:2" x14ac:dyDescent="0.3">
      <c r="A2241" s="30">
        <v>0</v>
      </c>
      <c r="B2241" s="31">
        <v>35772</v>
      </c>
    </row>
    <row r="2242" spans="1:2" x14ac:dyDescent="0.3">
      <c r="A2242" s="27">
        <v>6.3</v>
      </c>
      <c r="B2242" s="28">
        <v>41894</v>
      </c>
    </row>
    <row r="2243" spans="1:2" x14ac:dyDescent="0.3">
      <c r="A2243" s="30">
        <v>1.4</v>
      </c>
      <c r="B2243" s="31">
        <v>40936</v>
      </c>
    </row>
    <row r="2244" spans="1:2" x14ac:dyDescent="0.3">
      <c r="A2244" s="27">
        <v>0.4</v>
      </c>
      <c r="B2244" s="28">
        <v>30050</v>
      </c>
    </row>
    <row r="2245" spans="1:2" x14ac:dyDescent="0.3">
      <c r="A2245" s="30">
        <v>6.4</v>
      </c>
      <c r="B2245" s="31">
        <v>42839</v>
      </c>
    </row>
    <row r="2246" spans="1:2" x14ac:dyDescent="0.3">
      <c r="A2246" s="27">
        <v>9.8000000000000007</v>
      </c>
      <c r="B2246" s="28">
        <v>56829</v>
      </c>
    </row>
    <row r="2247" spans="1:2" x14ac:dyDescent="0.3">
      <c r="A2247" s="30">
        <v>13.3</v>
      </c>
      <c r="B2247" s="31">
        <v>62238</v>
      </c>
    </row>
    <row r="2248" spans="1:2" x14ac:dyDescent="0.3">
      <c r="A2248" s="27">
        <v>12.6</v>
      </c>
      <c r="B2248" s="28">
        <v>58864</v>
      </c>
    </row>
    <row r="2249" spans="1:2" x14ac:dyDescent="0.3">
      <c r="A2249" s="30">
        <v>1.3</v>
      </c>
      <c r="B2249" s="31">
        <v>33074</v>
      </c>
    </row>
    <row r="2250" spans="1:2" x14ac:dyDescent="0.3">
      <c r="A2250" s="27">
        <v>12.2</v>
      </c>
      <c r="B2250" s="28">
        <v>60821</v>
      </c>
    </row>
    <row r="2251" spans="1:2" x14ac:dyDescent="0.3">
      <c r="A2251" s="30">
        <v>5.9</v>
      </c>
      <c r="B2251" s="31">
        <v>45433</v>
      </c>
    </row>
    <row r="2252" spans="1:2" x14ac:dyDescent="0.3">
      <c r="A2252" s="27">
        <v>1.9</v>
      </c>
      <c r="B2252" s="28">
        <v>40273</v>
      </c>
    </row>
    <row r="2253" spans="1:2" x14ac:dyDescent="0.3">
      <c r="A2253" s="30">
        <v>7.5</v>
      </c>
      <c r="B2253" s="31">
        <v>48358</v>
      </c>
    </row>
    <row r="2254" spans="1:2" x14ac:dyDescent="0.3">
      <c r="A2254" s="27">
        <v>21.4</v>
      </c>
      <c r="B2254" s="28">
        <v>71178</v>
      </c>
    </row>
    <row r="2255" spans="1:2" x14ac:dyDescent="0.3">
      <c r="A2255" s="30">
        <v>6.9</v>
      </c>
      <c r="B2255" s="31">
        <v>51608</v>
      </c>
    </row>
    <row r="2256" spans="1:2" x14ac:dyDescent="0.3">
      <c r="A2256" s="27">
        <v>14.9</v>
      </c>
      <c r="B2256" s="28">
        <v>65317</v>
      </c>
    </row>
    <row r="2257" spans="1:2" x14ac:dyDescent="0.3">
      <c r="A2257" s="30">
        <v>17</v>
      </c>
      <c r="B2257" s="31">
        <v>69868</v>
      </c>
    </row>
    <row r="2258" spans="1:2" x14ac:dyDescent="0.3">
      <c r="A2258" s="27">
        <v>11.9</v>
      </c>
      <c r="B2258" s="28">
        <v>46037</v>
      </c>
    </row>
    <row r="2259" spans="1:2" x14ac:dyDescent="0.3">
      <c r="A2259" s="30">
        <v>2.2999999999999998</v>
      </c>
      <c r="B2259" s="31">
        <v>35448</v>
      </c>
    </row>
    <row r="2260" spans="1:2" x14ac:dyDescent="0.3">
      <c r="A2260" s="27">
        <v>13.2</v>
      </c>
      <c r="B2260" s="28">
        <v>64894</v>
      </c>
    </row>
    <row r="2261" spans="1:2" x14ac:dyDescent="0.3">
      <c r="A2261" s="30">
        <v>15.4</v>
      </c>
      <c r="B2261" s="31">
        <v>54208</v>
      </c>
    </row>
    <row r="2262" spans="1:2" x14ac:dyDescent="0.3">
      <c r="A2262" s="27">
        <v>3</v>
      </c>
      <c r="B2262" s="28">
        <v>35477</v>
      </c>
    </row>
    <row r="2263" spans="1:2" x14ac:dyDescent="0.3">
      <c r="A2263" s="30">
        <v>11</v>
      </c>
      <c r="B2263" s="31">
        <v>56152</v>
      </c>
    </row>
    <row r="2264" spans="1:2" x14ac:dyDescent="0.3">
      <c r="A2264" s="27">
        <v>2.4</v>
      </c>
      <c r="B2264" s="28">
        <v>35179</v>
      </c>
    </row>
    <row r="2265" spans="1:2" x14ac:dyDescent="0.3">
      <c r="A2265" s="30">
        <v>8</v>
      </c>
      <c r="B2265" s="31">
        <v>42276</v>
      </c>
    </row>
    <row r="2266" spans="1:2" x14ac:dyDescent="0.3">
      <c r="A2266" s="27">
        <v>6.2</v>
      </c>
      <c r="B2266" s="28">
        <v>41106</v>
      </c>
    </row>
    <row r="2267" spans="1:2" x14ac:dyDescent="0.3">
      <c r="A2267" s="30">
        <v>6</v>
      </c>
      <c r="B2267" s="31">
        <v>40939</v>
      </c>
    </row>
    <row r="2268" spans="1:2" x14ac:dyDescent="0.3">
      <c r="A2268" s="27">
        <v>6.3</v>
      </c>
      <c r="B2268" s="28">
        <v>43016</v>
      </c>
    </row>
    <row r="2269" spans="1:2" x14ac:dyDescent="0.3">
      <c r="A2269" s="30">
        <v>2.6</v>
      </c>
      <c r="B2269" s="31">
        <v>37610</v>
      </c>
    </row>
    <row r="2270" spans="1:2" x14ac:dyDescent="0.3">
      <c r="A2270" s="27">
        <v>24</v>
      </c>
      <c r="B2270" s="28">
        <v>76878</v>
      </c>
    </row>
    <row r="2271" spans="1:2" x14ac:dyDescent="0.3">
      <c r="A2271" s="30">
        <v>3.8</v>
      </c>
      <c r="B2271" s="31">
        <v>40134</v>
      </c>
    </row>
    <row r="2272" spans="1:2" x14ac:dyDescent="0.3">
      <c r="A2272" s="27">
        <v>1.3</v>
      </c>
      <c r="B2272" s="28">
        <v>33298</v>
      </c>
    </row>
    <row r="2273" spans="1:2" x14ac:dyDescent="0.3">
      <c r="A2273" s="30">
        <v>5.3</v>
      </c>
      <c r="B2273" s="31">
        <v>34438</v>
      </c>
    </row>
    <row r="2274" spans="1:2" x14ac:dyDescent="0.3">
      <c r="A2274" s="27">
        <v>5</v>
      </c>
      <c r="B2274" s="28">
        <v>39887</v>
      </c>
    </row>
    <row r="2275" spans="1:2" x14ac:dyDescent="0.3">
      <c r="A2275" s="30">
        <v>7.7</v>
      </c>
      <c r="B2275" s="31">
        <v>50531</v>
      </c>
    </row>
    <row r="2276" spans="1:2" x14ac:dyDescent="0.3">
      <c r="A2276" s="27">
        <v>1.2</v>
      </c>
      <c r="B2276" s="28">
        <v>33220</v>
      </c>
    </row>
    <row r="2277" spans="1:2" x14ac:dyDescent="0.3">
      <c r="A2277" s="30">
        <v>8</v>
      </c>
      <c r="B2277" s="31">
        <v>55242</v>
      </c>
    </row>
    <row r="2278" spans="1:2" x14ac:dyDescent="0.3">
      <c r="A2278" s="27">
        <v>1.2</v>
      </c>
      <c r="B2278" s="28">
        <v>38396</v>
      </c>
    </row>
    <row r="2279" spans="1:2" x14ac:dyDescent="0.3">
      <c r="A2279" s="30">
        <v>17</v>
      </c>
      <c r="B2279" s="31">
        <v>67603</v>
      </c>
    </row>
    <row r="2280" spans="1:2" x14ac:dyDescent="0.3">
      <c r="A2280" s="27">
        <v>4.4000000000000004</v>
      </c>
      <c r="B2280" s="28">
        <v>43485</v>
      </c>
    </row>
    <row r="2281" spans="1:2" x14ac:dyDescent="0.3">
      <c r="A2281" s="30">
        <v>9.9</v>
      </c>
      <c r="B2281" s="31">
        <v>50816</v>
      </c>
    </row>
    <row r="2282" spans="1:2" x14ac:dyDescent="0.3">
      <c r="A2282" s="27">
        <v>4.3</v>
      </c>
      <c r="B2282" s="28">
        <v>41671</v>
      </c>
    </row>
    <row r="2283" spans="1:2" x14ac:dyDescent="0.3">
      <c r="A2283" s="30">
        <v>11.2</v>
      </c>
      <c r="B2283" s="31">
        <v>61055</v>
      </c>
    </row>
    <row r="2284" spans="1:2" x14ac:dyDescent="0.3">
      <c r="A2284" s="27">
        <v>2.4</v>
      </c>
      <c r="B2284" s="28">
        <v>38319</v>
      </c>
    </row>
    <row r="2285" spans="1:2" x14ac:dyDescent="0.3">
      <c r="A2285" s="30">
        <v>8.5</v>
      </c>
      <c r="B2285" s="31">
        <v>49094</v>
      </c>
    </row>
    <row r="2286" spans="1:2" x14ac:dyDescent="0.3">
      <c r="A2286" s="27">
        <v>13.9</v>
      </c>
      <c r="B2286" s="28">
        <v>55855</v>
      </c>
    </row>
    <row r="2287" spans="1:2" x14ac:dyDescent="0.3">
      <c r="A2287" s="30">
        <v>15.7</v>
      </c>
      <c r="B2287" s="31">
        <v>55767</v>
      </c>
    </row>
    <row r="2288" spans="1:2" x14ac:dyDescent="0.3">
      <c r="A2288" s="27">
        <v>0</v>
      </c>
      <c r="B2288" s="28">
        <v>38687</v>
      </c>
    </row>
    <row r="2289" spans="1:2" x14ac:dyDescent="0.3">
      <c r="A2289" s="30">
        <v>7.7</v>
      </c>
      <c r="B2289" s="31">
        <v>51338</v>
      </c>
    </row>
    <row r="2290" spans="1:2" x14ac:dyDescent="0.3">
      <c r="A2290" s="27">
        <v>4.8</v>
      </c>
      <c r="B2290" s="28">
        <v>48676</v>
      </c>
    </row>
    <row r="2291" spans="1:2" x14ac:dyDescent="0.3">
      <c r="A2291" s="30">
        <v>9.9</v>
      </c>
      <c r="B2291" s="31">
        <v>50277</v>
      </c>
    </row>
    <row r="2292" spans="1:2" x14ac:dyDescent="0.3">
      <c r="A2292" s="27">
        <v>1.1000000000000001</v>
      </c>
      <c r="B2292" s="28">
        <v>30630</v>
      </c>
    </row>
    <row r="2293" spans="1:2" x14ac:dyDescent="0.3">
      <c r="A2293" s="30">
        <v>2.7</v>
      </c>
      <c r="B2293" s="31">
        <v>41023</v>
      </c>
    </row>
    <row r="2294" spans="1:2" x14ac:dyDescent="0.3">
      <c r="A2294" s="27">
        <v>8.3000000000000007</v>
      </c>
      <c r="B2294" s="28">
        <v>42994</v>
      </c>
    </row>
    <row r="2295" spans="1:2" x14ac:dyDescent="0.3">
      <c r="A2295" s="30">
        <v>6.4</v>
      </c>
      <c r="B2295" s="31">
        <v>43461</v>
      </c>
    </row>
    <row r="2296" spans="1:2" x14ac:dyDescent="0.3">
      <c r="A2296" s="27">
        <v>9</v>
      </c>
      <c r="B2296" s="28">
        <v>42418</v>
      </c>
    </row>
    <row r="2297" spans="1:2" x14ac:dyDescent="0.3">
      <c r="A2297" s="30">
        <v>3.1</v>
      </c>
      <c r="B2297" s="31">
        <v>43629</v>
      </c>
    </row>
    <row r="2298" spans="1:2" x14ac:dyDescent="0.3">
      <c r="A2298" s="27">
        <v>9.8000000000000007</v>
      </c>
      <c r="B2298" s="28">
        <v>61010</v>
      </c>
    </row>
    <row r="2299" spans="1:2" x14ac:dyDescent="0.3">
      <c r="A2299" s="30">
        <v>2.1</v>
      </c>
      <c r="B2299" s="31">
        <v>37919</v>
      </c>
    </row>
    <row r="2300" spans="1:2" x14ac:dyDescent="0.3">
      <c r="A2300" s="27">
        <v>1</v>
      </c>
      <c r="B2300" s="28">
        <v>30056</v>
      </c>
    </row>
    <row r="2301" spans="1:2" x14ac:dyDescent="0.3">
      <c r="A2301" s="30">
        <v>1.3</v>
      </c>
      <c r="B2301" s="31">
        <v>36116</v>
      </c>
    </row>
    <row r="2302" spans="1:2" x14ac:dyDescent="0.3">
      <c r="A2302" s="27">
        <v>10</v>
      </c>
      <c r="B2302" s="28">
        <v>46919</v>
      </c>
    </row>
    <row r="2303" spans="1:2" x14ac:dyDescent="0.3">
      <c r="A2303" s="30">
        <v>3.3</v>
      </c>
      <c r="B2303" s="31">
        <v>47602</v>
      </c>
    </row>
    <row r="2304" spans="1:2" x14ac:dyDescent="0.3">
      <c r="A2304" s="27">
        <v>7.9</v>
      </c>
      <c r="B2304" s="28">
        <v>53379</v>
      </c>
    </row>
    <row r="2305" spans="1:2" x14ac:dyDescent="0.3">
      <c r="A2305" s="30">
        <v>0.3</v>
      </c>
      <c r="B2305" s="31">
        <v>36625</v>
      </c>
    </row>
    <row r="2306" spans="1:2" x14ac:dyDescent="0.3">
      <c r="A2306" s="27">
        <v>12</v>
      </c>
      <c r="B2306" s="28">
        <v>48985</v>
      </c>
    </row>
    <row r="2307" spans="1:2" x14ac:dyDescent="0.3">
      <c r="A2307" s="30">
        <v>3.3</v>
      </c>
      <c r="B2307" s="31">
        <v>42920</v>
      </c>
    </row>
    <row r="2308" spans="1:2" x14ac:dyDescent="0.3">
      <c r="A2308" s="27">
        <v>7.5</v>
      </c>
      <c r="B2308" s="28">
        <v>46511</v>
      </c>
    </row>
    <row r="2309" spans="1:2" x14ac:dyDescent="0.3">
      <c r="A2309" s="30">
        <v>2.8</v>
      </c>
      <c r="B2309" s="31">
        <v>31096</v>
      </c>
    </row>
    <row r="2310" spans="1:2" x14ac:dyDescent="0.3">
      <c r="A2310" s="27">
        <v>13.8</v>
      </c>
      <c r="B2310" s="28">
        <v>60157</v>
      </c>
    </row>
    <row r="2311" spans="1:2" x14ac:dyDescent="0.3">
      <c r="A2311" s="30">
        <v>10.9</v>
      </c>
      <c r="B2311" s="31">
        <v>54803</v>
      </c>
    </row>
    <row r="2312" spans="1:2" x14ac:dyDescent="0.3">
      <c r="A2312" s="27">
        <v>12</v>
      </c>
      <c r="B2312" s="28">
        <v>58785</v>
      </c>
    </row>
    <row r="2313" spans="1:2" x14ac:dyDescent="0.3">
      <c r="A2313" s="30">
        <v>5.4</v>
      </c>
      <c r="B2313" s="31">
        <v>42574</v>
      </c>
    </row>
    <row r="2314" spans="1:2" x14ac:dyDescent="0.3">
      <c r="A2314" s="27">
        <v>13.4</v>
      </c>
      <c r="B2314" s="28">
        <v>50230</v>
      </c>
    </row>
    <row r="2315" spans="1:2" x14ac:dyDescent="0.3">
      <c r="A2315" s="30">
        <v>5.8</v>
      </c>
      <c r="B2315" s="31">
        <v>49107</v>
      </c>
    </row>
    <row r="2316" spans="1:2" x14ac:dyDescent="0.3">
      <c r="A2316" s="27">
        <v>2.7</v>
      </c>
      <c r="B2316" s="28">
        <v>40605</v>
      </c>
    </row>
    <row r="2317" spans="1:2" x14ac:dyDescent="0.3">
      <c r="A2317" s="30">
        <v>10.7</v>
      </c>
      <c r="B2317" s="31">
        <v>50510</v>
      </c>
    </row>
    <row r="2318" spans="1:2" x14ac:dyDescent="0.3">
      <c r="A2318" s="27">
        <v>1.8</v>
      </c>
      <c r="B2318" s="28">
        <v>30011</v>
      </c>
    </row>
    <row r="2319" spans="1:2" x14ac:dyDescent="0.3">
      <c r="A2319" s="30">
        <v>11.1</v>
      </c>
      <c r="B2319" s="31">
        <v>69618</v>
      </c>
    </row>
    <row r="2320" spans="1:2" x14ac:dyDescent="0.3">
      <c r="A2320" s="27">
        <v>3.6</v>
      </c>
      <c r="B2320" s="28">
        <v>44479</v>
      </c>
    </row>
    <row r="2321" spans="1:2" x14ac:dyDescent="0.3">
      <c r="A2321" s="30">
        <v>0</v>
      </c>
      <c r="B2321" s="31">
        <v>31065</v>
      </c>
    </row>
    <row r="2322" spans="1:2" x14ac:dyDescent="0.3">
      <c r="A2322" s="27">
        <v>8.1</v>
      </c>
      <c r="B2322" s="28">
        <v>48272</v>
      </c>
    </row>
    <row r="2323" spans="1:2" x14ac:dyDescent="0.3">
      <c r="A2323" s="30">
        <v>9.4</v>
      </c>
      <c r="B2323" s="31">
        <v>57396</v>
      </c>
    </row>
    <row r="2324" spans="1:2" x14ac:dyDescent="0.3">
      <c r="A2324" s="27">
        <v>6.1</v>
      </c>
      <c r="B2324" s="28">
        <v>36624</v>
      </c>
    </row>
    <row r="2325" spans="1:2" x14ac:dyDescent="0.3">
      <c r="A2325" s="30">
        <v>5.7</v>
      </c>
      <c r="B2325" s="31">
        <v>49131</v>
      </c>
    </row>
    <row r="2326" spans="1:2" x14ac:dyDescent="0.3">
      <c r="A2326" s="27">
        <v>10.3</v>
      </c>
      <c r="B2326" s="28">
        <v>58927</v>
      </c>
    </row>
    <row r="2327" spans="1:2" x14ac:dyDescent="0.3">
      <c r="A2327" s="30">
        <v>10.7</v>
      </c>
      <c r="B2327" s="31">
        <v>52415</v>
      </c>
    </row>
    <row r="2328" spans="1:2" x14ac:dyDescent="0.3">
      <c r="A2328" s="27">
        <v>5.2</v>
      </c>
      <c r="B2328" s="28">
        <v>43183</v>
      </c>
    </row>
    <row r="2329" spans="1:2" x14ac:dyDescent="0.3">
      <c r="A2329" s="30">
        <v>1.2</v>
      </c>
      <c r="B2329" s="31">
        <v>42029</v>
      </c>
    </row>
    <row r="2330" spans="1:2" x14ac:dyDescent="0.3">
      <c r="A2330" s="27">
        <v>4</v>
      </c>
      <c r="B2330" s="28">
        <v>48700</v>
      </c>
    </row>
    <row r="2331" spans="1:2" x14ac:dyDescent="0.3">
      <c r="A2331" s="30">
        <v>9.9</v>
      </c>
      <c r="B2331" s="31">
        <v>50587</v>
      </c>
    </row>
    <row r="2332" spans="1:2" x14ac:dyDescent="0.3">
      <c r="A2332" s="27">
        <v>6.6</v>
      </c>
      <c r="B2332" s="28">
        <v>41632</v>
      </c>
    </row>
    <row r="2333" spans="1:2" x14ac:dyDescent="0.3">
      <c r="A2333" s="30">
        <v>1.1000000000000001</v>
      </c>
      <c r="B2333" s="31">
        <v>35632</v>
      </c>
    </row>
    <row r="2334" spans="1:2" x14ac:dyDescent="0.3">
      <c r="A2334" s="27">
        <v>22.6</v>
      </c>
      <c r="B2334" s="28">
        <v>77392</v>
      </c>
    </row>
    <row r="2335" spans="1:2" x14ac:dyDescent="0.3">
      <c r="A2335" s="30">
        <v>7.4</v>
      </c>
      <c r="B2335" s="31">
        <v>45282</v>
      </c>
    </row>
    <row r="2336" spans="1:2" x14ac:dyDescent="0.3">
      <c r="A2336" s="27">
        <v>4.5</v>
      </c>
      <c r="B2336" s="28">
        <v>42227</v>
      </c>
    </row>
    <row r="2337" spans="1:2" x14ac:dyDescent="0.3">
      <c r="A2337" s="30">
        <v>3.8</v>
      </c>
      <c r="B2337" s="31">
        <v>43532</v>
      </c>
    </row>
    <row r="2338" spans="1:2" x14ac:dyDescent="0.3">
      <c r="A2338" s="27">
        <v>10.5</v>
      </c>
      <c r="B2338" s="28">
        <v>60959</v>
      </c>
    </row>
    <row r="2339" spans="1:2" x14ac:dyDescent="0.3">
      <c r="A2339" s="30">
        <v>8.3000000000000007</v>
      </c>
      <c r="B2339" s="31">
        <v>55209</v>
      </c>
    </row>
    <row r="2340" spans="1:2" x14ac:dyDescent="0.3">
      <c r="A2340" s="27">
        <v>6.1</v>
      </c>
      <c r="B2340" s="28">
        <v>50659</v>
      </c>
    </row>
    <row r="2341" spans="1:2" x14ac:dyDescent="0.3">
      <c r="A2341" s="30">
        <v>1</v>
      </c>
      <c r="B2341" s="31">
        <v>42521</v>
      </c>
    </row>
    <row r="2342" spans="1:2" x14ac:dyDescent="0.3">
      <c r="A2342" s="27">
        <v>6.6</v>
      </c>
      <c r="B2342" s="28">
        <v>45215</v>
      </c>
    </row>
    <row r="2343" spans="1:2" x14ac:dyDescent="0.3">
      <c r="A2343" s="30">
        <v>9.3000000000000007</v>
      </c>
      <c r="B2343" s="31">
        <v>55527</v>
      </c>
    </row>
    <row r="2344" spans="1:2" x14ac:dyDescent="0.3">
      <c r="A2344" s="27">
        <v>9.9</v>
      </c>
      <c r="B2344" s="28">
        <v>54570</v>
      </c>
    </row>
    <row r="2345" spans="1:2" x14ac:dyDescent="0.3">
      <c r="A2345" s="30">
        <v>5.3</v>
      </c>
      <c r="B2345" s="31">
        <v>49936</v>
      </c>
    </row>
    <row r="2346" spans="1:2" x14ac:dyDescent="0.3">
      <c r="A2346" s="27">
        <v>10.4</v>
      </c>
      <c r="B2346" s="28">
        <v>57087</v>
      </c>
    </row>
    <row r="2347" spans="1:2" x14ac:dyDescent="0.3">
      <c r="A2347" s="30">
        <v>6.2</v>
      </c>
      <c r="B2347" s="31">
        <v>47226</v>
      </c>
    </row>
    <row r="2348" spans="1:2" x14ac:dyDescent="0.3">
      <c r="A2348" s="27">
        <v>8.4</v>
      </c>
      <c r="B2348" s="28">
        <v>46121</v>
      </c>
    </row>
    <row r="2349" spans="1:2" x14ac:dyDescent="0.3">
      <c r="A2349" s="30">
        <v>8.6</v>
      </c>
      <c r="B2349" s="31">
        <v>49776</v>
      </c>
    </row>
    <row r="2350" spans="1:2" x14ac:dyDescent="0.3">
      <c r="A2350" s="27">
        <v>11</v>
      </c>
      <c r="B2350" s="28">
        <v>56452</v>
      </c>
    </row>
    <row r="2351" spans="1:2" x14ac:dyDescent="0.3">
      <c r="A2351" s="30">
        <v>18</v>
      </c>
      <c r="B2351" s="31">
        <v>71365</v>
      </c>
    </row>
    <row r="2352" spans="1:2" x14ac:dyDescent="0.3">
      <c r="A2352" s="27">
        <v>4.8</v>
      </c>
      <c r="B2352" s="28">
        <v>45088</v>
      </c>
    </row>
    <row r="2353" spans="1:2" x14ac:dyDescent="0.3">
      <c r="A2353" s="30">
        <v>14.3</v>
      </c>
      <c r="B2353" s="31">
        <v>63040</v>
      </c>
    </row>
    <row r="2354" spans="1:2" x14ac:dyDescent="0.3">
      <c r="A2354" s="27">
        <v>11.4</v>
      </c>
      <c r="B2354" s="28">
        <v>64575</v>
      </c>
    </row>
    <row r="2355" spans="1:2" x14ac:dyDescent="0.3">
      <c r="A2355" s="30">
        <v>8.3000000000000007</v>
      </c>
      <c r="B2355" s="31">
        <v>52715</v>
      </c>
    </row>
    <row r="2356" spans="1:2" x14ac:dyDescent="0.3">
      <c r="A2356" s="27">
        <v>12.2</v>
      </c>
      <c r="B2356" s="28">
        <v>55293</v>
      </c>
    </row>
    <row r="2357" spans="1:2" x14ac:dyDescent="0.3">
      <c r="A2357" s="30">
        <v>5.8</v>
      </c>
      <c r="B2357" s="31">
        <v>44054</v>
      </c>
    </row>
    <row r="2358" spans="1:2" x14ac:dyDescent="0.3">
      <c r="A2358" s="27">
        <v>1.8</v>
      </c>
      <c r="B2358" s="28">
        <v>31310</v>
      </c>
    </row>
    <row r="2359" spans="1:2" x14ac:dyDescent="0.3">
      <c r="A2359" s="30">
        <v>9.3000000000000007</v>
      </c>
      <c r="B2359" s="31">
        <v>51035</v>
      </c>
    </row>
    <row r="2360" spans="1:2" x14ac:dyDescent="0.3">
      <c r="A2360" s="27">
        <v>11.1</v>
      </c>
      <c r="B2360" s="28">
        <v>57985</v>
      </c>
    </row>
    <row r="2361" spans="1:2" x14ac:dyDescent="0.3">
      <c r="A2361" s="30">
        <v>9.4</v>
      </c>
      <c r="B2361" s="31">
        <v>51435</v>
      </c>
    </row>
    <row r="2362" spans="1:2" x14ac:dyDescent="0.3">
      <c r="A2362" s="27">
        <v>9.6999999999999993</v>
      </c>
      <c r="B2362" s="28">
        <v>41143</v>
      </c>
    </row>
    <row r="2363" spans="1:2" x14ac:dyDescent="0.3">
      <c r="A2363" s="30">
        <v>5.6</v>
      </c>
      <c r="B2363" s="31">
        <v>34023</v>
      </c>
    </row>
    <row r="2364" spans="1:2" x14ac:dyDescent="0.3">
      <c r="A2364" s="27">
        <v>9.6999999999999993</v>
      </c>
      <c r="B2364" s="28">
        <v>55154</v>
      </c>
    </row>
    <row r="2365" spans="1:2" x14ac:dyDescent="0.3">
      <c r="A2365" s="30">
        <v>8.1</v>
      </c>
      <c r="B2365" s="31">
        <v>49006</v>
      </c>
    </row>
    <row r="2366" spans="1:2" x14ac:dyDescent="0.3">
      <c r="A2366" s="27">
        <v>12.6</v>
      </c>
      <c r="B2366" s="28">
        <v>61579</v>
      </c>
    </row>
    <row r="2367" spans="1:2" x14ac:dyDescent="0.3">
      <c r="A2367" s="30">
        <v>2.7</v>
      </c>
      <c r="B2367" s="31">
        <v>30430</v>
      </c>
    </row>
    <row r="2368" spans="1:2" x14ac:dyDescent="0.3">
      <c r="A2368" s="27">
        <v>15.1</v>
      </c>
      <c r="B2368" s="28">
        <v>62186</v>
      </c>
    </row>
    <row r="2369" spans="1:2" x14ac:dyDescent="0.3">
      <c r="A2369" s="30">
        <v>4</v>
      </c>
      <c r="B2369" s="31">
        <v>46102</v>
      </c>
    </row>
    <row r="2370" spans="1:2" x14ac:dyDescent="0.3">
      <c r="A2370" s="27">
        <v>15</v>
      </c>
      <c r="B2370" s="28">
        <v>69288</v>
      </c>
    </row>
    <row r="2371" spans="1:2" x14ac:dyDescent="0.3">
      <c r="A2371" s="30">
        <v>4.3</v>
      </c>
      <c r="B2371" s="31">
        <v>42751</v>
      </c>
    </row>
    <row r="2372" spans="1:2" x14ac:dyDescent="0.3">
      <c r="A2372" s="27">
        <v>5.4</v>
      </c>
      <c r="B2372" s="28">
        <v>43158</v>
      </c>
    </row>
    <row r="2373" spans="1:2" x14ac:dyDescent="0.3">
      <c r="A2373" s="30">
        <v>7.3</v>
      </c>
      <c r="B2373" s="31">
        <v>45018</v>
      </c>
    </row>
    <row r="2374" spans="1:2" x14ac:dyDescent="0.3">
      <c r="A2374" s="27">
        <v>16</v>
      </c>
      <c r="B2374" s="28">
        <v>55526</v>
      </c>
    </row>
    <row r="2375" spans="1:2" x14ac:dyDescent="0.3">
      <c r="A2375" s="30">
        <v>8.1999999999999993</v>
      </c>
      <c r="B2375" s="31">
        <v>43589</v>
      </c>
    </row>
    <row r="2376" spans="1:2" x14ac:dyDescent="0.3">
      <c r="A2376" s="27">
        <v>0.9</v>
      </c>
      <c r="B2376" s="28">
        <v>35231</v>
      </c>
    </row>
    <row r="2377" spans="1:2" x14ac:dyDescent="0.3">
      <c r="A2377" s="30">
        <v>6.1</v>
      </c>
      <c r="B2377" s="31">
        <v>48503</v>
      </c>
    </row>
    <row r="2378" spans="1:2" x14ac:dyDescent="0.3">
      <c r="A2378" s="27">
        <v>3.5</v>
      </c>
      <c r="B2378" s="28">
        <v>31121</v>
      </c>
    </row>
    <row r="2379" spans="1:2" x14ac:dyDescent="0.3">
      <c r="A2379" s="30">
        <v>13</v>
      </c>
      <c r="B2379" s="31">
        <v>69526</v>
      </c>
    </row>
    <row r="2380" spans="1:2" x14ac:dyDescent="0.3">
      <c r="A2380" s="27">
        <v>0</v>
      </c>
      <c r="B2380" s="28">
        <v>22474</v>
      </c>
    </row>
    <row r="2381" spans="1:2" x14ac:dyDescent="0.3">
      <c r="A2381" s="30">
        <v>4.5999999999999996</v>
      </c>
      <c r="B2381" s="31">
        <v>43252</v>
      </c>
    </row>
    <row r="2382" spans="1:2" x14ac:dyDescent="0.3">
      <c r="A2382" s="27">
        <v>2.6</v>
      </c>
      <c r="B2382" s="28">
        <v>36605</v>
      </c>
    </row>
    <row r="2383" spans="1:2" x14ac:dyDescent="0.3">
      <c r="A2383" s="30">
        <v>8.1</v>
      </c>
      <c r="B2383" s="31">
        <v>49375</v>
      </c>
    </row>
    <row r="2384" spans="1:2" x14ac:dyDescent="0.3">
      <c r="A2384" s="27">
        <v>2.9</v>
      </c>
      <c r="B2384" s="28">
        <v>33538</v>
      </c>
    </row>
    <row r="2385" spans="1:2" x14ac:dyDescent="0.3">
      <c r="A2385" s="30">
        <v>0.9</v>
      </c>
      <c r="B2385" s="31">
        <v>32236</v>
      </c>
    </row>
    <row r="2386" spans="1:2" x14ac:dyDescent="0.3">
      <c r="A2386" s="27">
        <v>5.9</v>
      </c>
      <c r="B2386" s="28">
        <v>52200</v>
      </c>
    </row>
    <row r="2387" spans="1:2" x14ac:dyDescent="0.3">
      <c r="A2387" s="30">
        <v>0</v>
      </c>
      <c r="B2387" s="31">
        <v>32651</v>
      </c>
    </row>
    <row r="2388" spans="1:2" x14ac:dyDescent="0.3">
      <c r="A2388" s="27">
        <v>3.8</v>
      </c>
      <c r="B2388" s="28">
        <v>40140</v>
      </c>
    </row>
    <row r="2389" spans="1:2" x14ac:dyDescent="0.3">
      <c r="A2389" s="30">
        <v>4.9000000000000004</v>
      </c>
      <c r="B2389" s="31">
        <v>44545</v>
      </c>
    </row>
    <row r="2390" spans="1:2" x14ac:dyDescent="0.3">
      <c r="A2390" s="27">
        <v>11</v>
      </c>
      <c r="B2390" s="28">
        <v>50525</v>
      </c>
    </row>
    <row r="2391" spans="1:2" x14ac:dyDescent="0.3">
      <c r="A2391" s="30">
        <v>5.5</v>
      </c>
      <c r="B2391" s="31">
        <v>36680</v>
      </c>
    </row>
    <row r="2392" spans="1:2" x14ac:dyDescent="0.3">
      <c r="A2392" s="27">
        <v>3.5</v>
      </c>
      <c r="B2392" s="28">
        <v>38856</v>
      </c>
    </row>
    <row r="2393" spans="1:2" x14ac:dyDescent="0.3">
      <c r="A2393" s="30">
        <v>6.2</v>
      </c>
      <c r="B2393" s="31">
        <v>45732</v>
      </c>
    </row>
    <row r="2394" spans="1:2" x14ac:dyDescent="0.3">
      <c r="A2394" s="27">
        <v>6.4</v>
      </c>
      <c r="B2394" s="28">
        <v>52463</v>
      </c>
    </row>
    <row r="2395" spans="1:2" x14ac:dyDescent="0.3">
      <c r="A2395" s="30">
        <v>9.8000000000000007</v>
      </c>
      <c r="B2395" s="31">
        <v>58319</v>
      </c>
    </row>
    <row r="2396" spans="1:2" x14ac:dyDescent="0.3">
      <c r="A2396" s="27">
        <v>10.6</v>
      </c>
      <c r="B2396" s="28">
        <v>52978</v>
      </c>
    </row>
    <row r="2397" spans="1:2" x14ac:dyDescent="0.3">
      <c r="A2397" s="30">
        <v>0.8</v>
      </c>
      <c r="B2397" s="31">
        <v>27807</v>
      </c>
    </row>
    <row r="2398" spans="1:2" x14ac:dyDescent="0.3">
      <c r="A2398" s="27">
        <v>1.8</v>
      </c>
      <c r="B2398" s="28">
        <v>41378</v>
      </c>
    </row>
    <row r="2399" spans="1:2" x14ac:dyDescent="0.3">
      <c r="A2399" s="30">
        <v>2.6</v>
      </c>
      <c r="B2399" s="31">
        <v>31071</v>
      </c>
    </row>
    <row r="2400" spans="1:2" x14ac:dyDescent="0.3">
      <c r="A2400" s="27">
        <v>11.8</v>
      </c>
      <c r="B2400" s="28">
        <v>57778</v>
      </c>
    </row>
    <row r="2401" spans="1:2" x14ac:dyDescent="0.3">
      <c r="A2401" s="30">
        <v>1.8</v>
      </c>
      <c r="B2401" s="31">
        <v>31416</v>
      </c>
    </row>
    <row r="2402" spans="1:2" x14ac:dyDescent="0.3">
      <c r="A2402" s="27">
        <v>1.2</v>
      </c>
      <c r="B2402" s="28">
        <v>29328</v>
      </c>
    </row>
    <row r="2403" spans="1:2" x14ac:dyDescent="0.3">
      <c r="A2403" s="30">
        <v>15.2</v>
      </c>
      <c r="B2403" s="31">
        <v>65862</v>
      </c>
    </row>
    <row r="2404" spans="1:2" x14ac:dyDescent="0.3">
      <c r="A2404" s="27">
        <v>6.4</v>
      </c>
      <c r="B2404" s="28">
        <v>43731</v>
      </c>
    </row>
    <row r="2405" spans="1:2" x14ac:dyDescent="0.3">
      <c r="A2405" s="30">
        <v>7.1</v>
      </c>
      <c r="B2405" s="31">
        <v>37595</v>
      </c>
    </row>
    <row r="2406" spans="1:2" x14ac:dyDescent="0.3">
      <c r="A2406" s="27">
        <v>7.3</v>
      </c>
      <c r="B2406" s="28">
        <v>48122</v>
      </c>
    </row>
    <row r="2407" spans="1:2" x14ac:dyDescent="0.3">
      <c r="A2407" s="30">
        <v>9.1</v>
      </c>
      <c r="B2407" s="31">
        <v>43637</v>
      </c>
    </row>
    <row r="2408" spans="1:2" x14ac:dyDescent="0.3">
      <c r="A2408" s="27">
        <v>4.5999999999999996</v>
      </c>
      <c r="B2408" s="28">
        <v>42860</v>
      </c>
    </row>
    <row r="2409" spans="1:2" x14ac:dyDescent="0.3">
      <c r="A2409" s="30">
        <v>9.3000000000000007</v>
      </c>
      <c r="B2409" s="31">
        <v>52300</v>
      </c>
    </row>
    <row r="2410" spans="1:2" x14ac:dyDescent="0.3">
      <c r="A2410" s="27">
        <v>12.7</v>
      </c>
      <c r="B2410" s="28">
        <v>61308</v>
      </c>
    </row>
    <row r="2411" spans="1:2" x14ac:dyDescent="0.3">
      <c r="A2411" s="30">
        <v>12.6</v>
      </c>
      <c r="B2411" s="31">
        <v>57436</v>
      </c>
    </row>
    <row r="2412" spans="1:2" x14ac:dyDescent="0.3">
      <c r="A2412" s="27">
        <v>3.5</v>
      </c>
      <c r="B2412" s="28">
        <v>30228</v>
      </c>
    </row>
    <row r="2413" spans="1:2" x14ac:dyDescent="0.3">
      <c r="A2413" s="30">
        <v>7.9</v>
      </c>
      <c r="B2413" s="31">
        <v>47935</v>
      </c>
    </row>
    <row r="2414" spans="1:2" x14ac:dyDescent="0.3">
      <c r="A2414" s="27">
        <v>4.5</v>
      </c>
      <c r="B2414" s="28">
        <v>42016</v>
      </c>
    </row>
    <row r="2415" spans="1:2" x14ac:dyDescent="0.3">
      <c r="A2415" s="30">
        <v>3</v>
      </c>
      <c r="B2415" s="31">
        <v>27405</v>
      </c>
    </row>
    <row r="2416" spans="1:2" x14ac:dyDescent="0.3">
      <c r="A2416" s="27">
        <v>10.9</v>
      </c>
      <c r="B2416" s="28">
        <v>43634</v>
      </c>
    </row>
    <row r="2417" spans="1:2" x14ac:dyDescent="0.3">
      <c r="A2417" s="30">
        <v>5.5</v>
      </c>
      <c r="B2417" s="31">
        <v>37182</v>
      </c>
    </row>
    <row r="2418" spans="1:2" x14ac:dyDescent="0.3">
      <c r="A2418" s="27">
        <v>8.9</v>
      </c>
      <c r="B2418" s="28">
        <v>48526</v>
      </c>
    </row>
    <row r="2419" spans="1:2" x14ac:dyDescent="0.3">
      <c r="A2419" s="30">
        <v>4.4000000000000004</v>
      </c>
      <c r="B2419" s="31">
        <v>40310</v>
      </c>
    </row>
    <row r="2420" spans="1:2" x14ac:dyDescent="0.3">
      <c r="A2420" s="27">
        <v>1.7</v>
      </c>
      <c r="B2420" s="28">
        <v>32619</v>
      </c>
    </row>
    <row r="2421" spans="1:2" x14ac:dyDescent="0.3">
      <c r="A2421" s="30">
        <v>5.0999999999999996</v>
      </c>
      <c r="B2421" s="31">
        <v>42277</v>
      </c>
    </row>
    <row r="2422" spans="1:2" x14ac:dyDescent="0.3">
      <c r="A2422" s="27">
        <v>5.9</v>
      </c>
      <c r="B2422" s="28">
        <v>47424</v>
      </c>
    </row>
    <row r="2423" spans="1:2" x14ac:dyDescent="0.3">
      <c r="A2423" s="30">
        <v>6.1</v>
      </c>
      <c r="B2423" s="31">
        <v>53276</v>
      </c>
    </row>
    <row r="2424" spans="1:2" x14ac:dyDescent="0.3">
      <c r="A2424" s="27">
        <v>7</v>
      </c>
      <c r="B2424" s="28">
        <v>51141</v>
      </c>
    </row>
    <row r="2425" spans="1:2" x14ac:dyDescent="0.3">
      <c r="A2425" s="30">
        <v>6.8</v>
      </c>
      <c r="B2425" s="31">
        <v>42690</v>
      </c>
    </row>
    <row r="2426" spans="1:2" x14ac:dyDescent="0.3">
      <c r="A2426" s="27">
        <v>6.6</v>
      </c>
      <c r="B2426" s="28">
        <v>55403</v>
      </c>
    </row>
    <row r="2427" spans="1:2" x14ac:dyDescent="0.3">
      <c r="A2427" s="30">
        <v>13.2</v>
      </c>
      <c r="B2427" s="31">
        <v>61592</v>
      </c>
    </row>
    <row r="2428" spans="1:2" x14ac:dyDescent="0.3">
      <c r="A2428" s="27">
        <v>8.9</v>
      </c>
      <c r="B2428" s="28">
        <v>55996</v>
      </c>
    </row>
    <row r="2429" spans="1:2" x14ac:dyDescent="0.3">
      <c r="A2429" s="30">
        <v>4.8</v>
      </c>
      <c r="B2429" s="31">
        <v>42663</v>
      </c>
    </row>
    <row r="2430" spans="1:2" x14ac:dyDescent="0.3">
      <c r="A2430" s="27">
        <v>3.2</v>
      </c>
      <c r="B2430" s="28">
        <v>37389</v>
      </c>
    </row>
    <row r="2431" spans="1:2" x14ac:dyDescent="0.3">
      <c r="A2431" s="30">
        <v>4.3</v>
      </c>
      <c r="B2431" s="31">
        <v>41294</v>
      </c>
    </row>
    <row r="2432" spans="1:2" x14ac:dyDescent="0.3">
      <c r="A2432" s="27">
        <v>3.8</v>
      </c>
      <c r="B2432" s="28">
        <v>39094</v>
      </c>
    </row>
    <row r="2433" spans="1:2" x14ac:dyDescent="0.3">
      <c r="A2433" s="30">
        <v>5.4</v>
      </c>
      <c r="B2433" s="31">
        <v>45761</v>
      </c>
    </row>
    <row r="2434" spans="1:2" x14ac:dyDescent="0.3">
      <c r="A2434" s="27">
        <v>3.1</v>
      </c>
      <c r="B2434" s="28">
        <v>32604</v>
      </c>
    </row>
    <row r="2435" spans="1:2" x14ac:dyDescent="0.3">
      <c r="A2435" s="30">
        <v>5.0999999999999996</v>
      </c>
      <c r="B2435" s="31">
        <v>47068</v>
      </c>
    </row>
    <row r="2436" spans="1:2" x14ac:dyDescent="0.3">
      <c r="A2436" s="27">
        <v>11.8</v>
      </c>
      <c r="B2436" s="28">
        <v>59822</v>
      </c>
    </row>
    <row r="2437" spans="1:2" x14ac:dyDescent="0.3">
      <c r="A2437" s="30">
        <v>4.8</v>
      </c>
      <c r="B2437" s="31">
        <v>45676</v>
      </c>
    </row>
    <row r="2438" spans="1:2" x14ac:dyDescent="0.3">
      <c r="A2438" s="27">
        <v>7.9</v>
      </c>
      <c r="B2438" s="28">
        <v>48169</v>
      </c>
    </row>
    <row r="2439" spans="1:2" x14ac:dyDescent="0.3">
      <c r="A2439" s="30">
        <v>11.7</v>
      </c>
      <c r="B2439" s="31">
        <v>53633</v>
      </c>
    </row>
    <row r="2440" spans="1:2" x14ac:dyDescent="0.3">
      <c r="A2440" s="27">
        <v>18</v>
      </c>
      <c r="B2440" s="28">
        <v>61493</v>
      </c>
    </row>
    <row r="2441" spans="1:2" x14ac:dyDescent="0.3">
      <c r="A2441" s="30">
        <v>8.5</v>
      </c>
      <c r="B2441" s="31">
        <v>57515</v>
      </c>
    </row>
    <row r="2442" spans="1:2" x14ac:dyDescent="0.3">
      <c r="A2442" s="27">
        <v>16</v>
      </c>
      <c r="B2442" s="28">
        <v>66668</v>
      </c>
    </row>
    <row r="2443" spans="1:2" x14ac:dyDescent="0.3">
      <c r="A2443" s="30">
        <v>2.2000000000000002</v>
      </c>
      <c r="B2443" s="31">
        <v>42136</v>
      </c>
    </row>
    <row r="2444" spans="1:2" x14ac:dyDescent="0.3">
      <c r="A2444" s="27">
        <v>7</v>
      </c>
      <c r="B2444" s="28">
        <v>39905</v>
      </c>
    </row>
    <row r="2445" spans="1:2" x14ac:dyDescent="0.3">
      <c r="A2445" s="30">
        <v>2.2999999999999998</v>
      </c>
      <c r="B2445" s="31">
        <v>36746</v>
      </c>
    </row>
    <row r="2446" spans="1:2" x14ac:dyDescent="0.3">
      <c r="A2446" s="27">
        <v>13.2</v>
      </c>
      <c r="B2446" s="28">
        <v>59210</v>
      </c>
    </row>
    <row r="2447" spans="1:2" x14ac:dyDescent="0.3">
      <c r="A2447" s="30">
        <v>11.9</v>
      </c>
      <c r="B2447" s="31">
        <v>63151</v>
      </c>
    </row>
    <row r="2448" spans="1:2" x14ac:dyDescent="0.3">
      <c r="A2448" s="27">
        <v>11.9</v>
      </c>
      <c r="B2448" s="28">
        <v>56555</v>
      </c>
    </row>
    <row r="2449" spans="1:2" x14ac:dyDescent="0.3">
      <c r="A2449" s="30">
        <v>5.5</v>
      </c>
      <c r="B2449" s="31">
        <v>39285</v>
      </c>
    </row>
    <row r="2450" spans="1:2" x14ac:dyDescent="0.3">
      <c r="A2450" s="27">
        <v>4.9000000000000004</v>
      </c>
      <c r="B2450" s="28">
        <v>35757</v>
      </c>
    </row>
    <row r="2451" spans="1:2" x14ac:dyDescent="0.3">
      <c r="A2451" s="30">
        <v>6</v>
      </c>
      <c r="B2451" s="31">
        <v>38292</v>
      </c>
    </row>
    <row r="2452" spans="1:2" x14ac:dyDescent="0.3">
      <c r="A2452" s="27">
        <v>12</v>
      </c>
      <c r="B2452" s="28">
        <v>61575</v>
      </c>
    </row>
    <row r="2453" spans="1:2" x14ac:dyDescent="0.3">
      <c r="A2453" s="30">
        <v>0.4</v>
      </c>
      <c r="B2453" s="31">
        <v>31746</v>
      </c>
    </row>
    <row r="2454" spans="1:2" x14ac:dyDescent="0.3">
      <c r="A2454" s="27">
        <v>9.3000000000000007</v>
      </c>
      <c r="B2454" s="28">
        <v>46377</v>
      </c>
    </row>
    <row r="2455" spans="1:2" x14ac:dyDescent="0.3">
      <c r="A2455" s="30">
        <v>2.1</v>
      </c>
      <c r="B2455" s="31">
        <v>33672</v>
      </c>
    </row>
    <row r="2456" spans="1:2" x14ac:dyDescent="0.3">
      <c r="A2456" s="27">
        <v>7.6</v>
      </c>
      <c r="B2456" s="28">
        <v>54218</v>
      </c>
    </row>
    <row r="2457" spans="1:2" x14ac:dyDescent="0.3">
      <c r="A2457" s="30">
        <v>7.7</v>
      </c>
      <c r="B2457" s="31">
        <v>46275</v>
      </c>
    </row>
    <row r="2458" spans="1:2" x14ac:dyDescent="0.3">
      <c r="A2458" s="27">
        <v>3.2</v>
      </c>
      <c r="B2458" s="28">
        <v>30734</v>
      </c>
    </row>
    <row r="2459" spans="1:2" x14ac:dyDescent="0.3">
      <c r="A2459" s="30">
        <v>5.8</v>
      </c>
      <c r="B2459" s="31">
        <v>42141</v>
      </c>
    </row>
    <row r="2460" spans="1:2" x14ac:dyDescent="0.3">
      <c r="A2460" s="27">
        <v>10.9</v>
      </c>
      <c r="B2460" s="28">
        <v>54182</v>
      </c>
    </row>
    <row r="2461" spans="1:2" x14ac:dyDescent="0.3">
      <c r="A2461" s="30">
        <v>10.199999999999999</v>
      </c>
      <c r="B2461" s="31">
        <v>55831</v>
      </c>
    </row>
    <row r="2462" spans="1:2" x14ac:dyDescent="0.3">
      <c r="A2462" s="27">
        <v>4</v>
      </c>
      <c r="B2462" s="28">
        <v>39461</v>
      </c>
    </row>
    <row r="2463" spans="1:2" x14ac:dyDescent="0.3">
      <c r="A2463" s="30">
        <v>6.1</v>
      </c>
      <c r="B2463" s="31">
        <v>51875</v>
      </c>
    </row>
    <row r="2464" spans="1:2" x14ac:dyDescent="0.3">
      <c r="A2464" s="27">
        <v>10.4</v>
      </c>
      <c r="B2464" s="28">
        <v>52856</v>
      </c>
    </row>
    <row r="2465" spans="1:2" x14ac:dyDescent="0.3">
      <c r="A2465" s="30">
        <v>5.7</v>
      </c>
      <c r="B2465" s="31">
        <v>41885</v>
      </c>
    </row>
    <row r="2466" spans="1:2" x14ac:dyDescent="0.3">
      <c r="A2466" s="27">
        <v>16.2</v>
      </c>
      <c r="B2466" s="28">
        <v>70123</v>
      </c>
    </row>
    <row r="2467" spans="1:2" x14ac:dyDescent="0.3">
      <c r="A2467" s="30">
        <v>20.2</v>
      </c>
      <c r="B2467" s="31">
        <v>56655</v>
      </c>
    </row>
    <row r="2468" spans="1:2" x14ac:dyDescent="0.3">
      <c r="A2468" s="27">
        <v>5.8</v>
      </c>
      <c r="B2468" s="28">
        <v>37519</v>
      </c>
    </row>
    <row r="2469" spans="1:2" x14ac:dyDescent="0.3">
      <c r="A2469" s="30">
        <v>1.8</v>
      </c>
      <c r="B2469" s="31">
        <v>36798</v>
      </c>
    </row>
    <row r="2470" spans="1:2" x14ac:dyDescent="0.3">
      <c r="A2470" s="27">
        <v>3.4</v>
      </c>
      <c r="B2470" s="28">
        <v>38356</v>
      </c>
    </row>
    <row r="2471" spans="1:2" x14ac:dyDescent="0.3">
      <c r="A2471" s="30">
        <v>6.1</v>
      </c>
      <c r="B2471" s="31">
        <v>36526</v>
      </c>
    </row>
    <row r="2472" spans="1:2" x14ac:dyDescent="0.3">
      <c r="A2472" s="27">
        <v>8</v>
      </c>
      <c r="B2472" s="28">
        <v>45228</v>
      </c>
    </row>
    <row r="2473" spans="1:2" x14ac:dyDescent="0.3">
      <c r="A2473" s="30">
        <v>4.8</v>
      </c>
      <c r="B2473" s="31">
        <v>43885</v>
      </c>
    </row>
    <row r="2474" spans="1:2" x14ac:dyDescent="0.3">
      <c r="A2474" s="27">
        <v>12.2</v>
      </c>
      <c r="B2474" s="28">
        <v>53976</v>
      </c>
    </row>
    <row r="2475" spans="1:2" x14ac:dyDescent="0.3">
      <c r="A2475" s="30">
        <v>5.4</v>
      </c>
      <c r="B2475" s="31">
        <v>43481</v>
      </c>
    </row>
    <row r="2476" spans="1:2" x14ac:dyDescent="0.3">
      <c r="A2476" s="27">
        <v>9.1</v>
      </c>
      <c r="B2476" s="28">
        <v>45772</v>
      </c>
    </row>
    <row r="2477" spans="1:2" x14ac:dyDescent="0.3">
      <c r="A2477" s="30">
        <v>7.8</v>
      </c>
      <c r="B2477" s="31">
        <v>49930</v>
      </c>
    </row>
    <row r="2478" spans="1:2" x14ac:dyDescent="0.3">
      <c r="A2478" s="27">
        <v>0.3</v>
      </c>
      <c r="B2478" s="28">
        <v>36212</v>
      </c>
    </row>
    <row r="2479" spans="1:2" x14ac:dyDescent="0.3">
      <c r="A2479" s="30">
        <v>5.0999999999999996</v>
      </c>
      <c r="B2479" s="31">
        <v>44061</v>
      </c>
    </row>
    <row r="2480" spans="1:2" x14ac:dyDescent="0.3">
      <c r="A2480" s="27">
        <v>9.6</v>
      </c>
      <c r="B2480" s="28">
        <v>55792</v>
      </c>
    </row>
    <row r="2481" spans="1:2" x14ac:dyDescent="0.3">
      <c r="A2481" s="30">
        <v>6.7</v>
      </c>
      <c r="B2481" s="31">
        <v>49146</v>
      </c>
    </row>
    <row r="2482" spans="1:2" x14ac:dyDescent="0.3">
      <c r="A2482" s="27">
        <v>2.9</v>
      </c>
      <c r="B2482" s="28">
        <v>38318</v>
      </c>
    </row>
    <row r="2483" spans="1:2" x14ac:dyDescent="0.3">
      <c r="A2483" s="30">
        <v>8.6999999999999993</v>
      </c>
      <c r="B2483" s="31">
        <v>50182</v>
      </c>
    </row>
    <row r="2484" spans="1:2" x14ac:dyDescent="0.3">
      <c r="A2484" s="27">
        <v>14.6</v>
      </c>
      <c r="B2484" s="28">
        <v>63889</v>
      </c>
    </row>
    <row r="2485" spans="1:2" x14ac:dyDescent="0.3">
      <c r="A2485" s="30">
        <v>6.2</v>
      </c>
      <c r="B2485" s="31">
        <v>47560</v>
      </c>
    </row>
    <row r="2486" spans="1:2" x14ac:dyDescent="0.3">
      <c r="A2486" s="27">
        <v>3.1</v>
      </c>
      <c r="B2486" s="28">
        <v>39298</v>
      </c>
    </row>
    <row r="2487" spans="1:2" x14ac:dyDescent="0.3">
      <c r="A2487" s="30">
        <v>5.9</v>
      </c>
      <c r="B2487" s="31">
        <v>39814</v>
      </c>
    </row>
    <row r="2488" spans="1:2" x14ac:dyDescent="0.3">
      <c r="A2488" s="27">
        <v>5.3</v>
      </c>
      <c r="B2488" s="28">
        <v>40745</v>
      </c>
    </row>
    <row r="2489" spans="1:2" x14ac:dyDescent="0.3">
      <c r="A2489" s="30">
        <v>5.8</v>
      </c>
      <c r="B2489" s="31">
        <v>44670</v>
      </c>
    </row>
    <row r="2490" spans="1:2" x14ac:dyDescent="0.3">
      <c r="A2490" s="27">
        <v>6.2</v>
      </c>
      <c r="B2490" s="28">
        <v>37680</v>
      </c>
    </row>
    <row r="2491" spans="1:2" x14ac:dyDescent="0.3">
      <c r="A2491" s="30">
        <v>1.5</v>
      </c>
      <c r="B2491" s="31">
        <v>38674</v>
      </c>
    </row>
    <row r="2492" spans="1:2" x14ac:dyDescent="0.3">
      <c r="A2492" s="27">
        <v>13.7</v>
      </c>
      <c r="B2492" s="28">
        <v>62100</v>
      </c>
    </row>
    <row r="2493" spans="1:2" x14ac:dyDescent="0.3">
      <c r="A2493" s="30">
        <v>3.8</v>
      </c>
      <c r="B2493" s="31">
        <v>41551</v>
      </c>
    </row>
    <row r="2494" spans="1:2" x14ac:dyDescent="0.3">
      <c r="A2494" s="27">
        <v>1.2</v>
      </c>
      <c r="B2494" s="28">
        <v>39076</v>
      </c>
    </row>
    <row r="2495" spans="1:2" x14ac:dyDescent="0.3">
      <c r="A2495" s="30">
        <v>3.9</v>
      </c>
      <c r="B2495" s="31">
        <v>35806</v>
      </c>
    </row>
    <row r="2496" spans="1:2" x14ac:dyDescent="0.3">
      <c r="A2496" s="27">
        <v>3.2</v>
      </c>
      <c r="B2496" s="28">
        <v>43691</v>
      </c>
    </row>
    <row r="2497" spans="1:2" x14ac:dyDescent="0.3">
      <c r="A2497" s="30">
        <v>3</v>
      </c>
      <c r="B2497" s="31">
        <v>52740</v>
      </c>
    </row>
    <row r="2498" spans="1:2" x14ac:dyDescent="0.3">
      <c r="A2498" s="27">
        <v>7.1</v>
      </c>
      <c r="B2498" s="28">
        <v>39740</v>
      </c>
    </row>
    <row r="2499" spans="1:2" x14ac:dyDescent="0.3">
      <c r="A2499" s="30">
        <v>0.6</v>
      </c>
      <c r="B2499" s="31">
        <v>31440</v>
      </c>
    </row>
    <row r="2500" spans="1:2" x14ac:dyDescent="0.3">
      <c r="A2500" s="27">
        <v>5.9</v>
      </c>
      <c r="B2500" s="28">
        <v>46302</v>
      </c>
    </row>
    <row r="2501" spans="1:2" x14ac:dyDescent="0.3">
      <c r="A2501" s="30">
        <v>7</v>
      </c>
      <c r="B2501" s="31">
        <v>45477</v>
      </c>
    </row>
    <row r="2502" spans="1:2" x14ac:dyDescent="0.3">
      <c r="A2502" s="27">
        <v>0.3</v>
      </c>
      <c r="B2502" s="28">
        <v>40054</v>
      </c>
    </row>
    <row r="2503" spans="1:2" x14ac:dyDescent="0.3">
      <c r="A2503" s="30">
        <v>3.7</v>
      </c>
      <c r="B2503" s="31">
        <v>33973</v>
      </c>
    </row>
    <row r="2504" spans="1:2" x14ac:dyDescent="0.3">
      <c r="A2504" s="27">
        <v>3.3</v>
      </c>
      <c r="B2504" s="28">
        <v>37785</v>
      </c>
    </row>
    <row r="2505" spans="1:2" x14ac:dyDescent="0.3">
      <c r="A2505" s="30">
        <v>12</v>
      </c>
      <c r="B2505" s="31">
        <v>55133</v>
      </c>
    </row>
    <row r="2506" spans="1:2" x14ac:dyDescent="0.3">
      <c r="A2506" s="27">
        <v>11.7</v>
      </c>
      <c r="B2506" s="28">
        <v>50153</v>
      </c>
    </row>
    <row r="2507" spans="1:2" x14ac:dyDescent="0.3">
      <c r="A2507" s="30">
        <v>4.9000000000000004</v>
      </c>
      <c r="B2507" s="31">
        <v>37876</v>
      </c>
    </row>
    <row r="2508" spans="1:2" x14ac:dyDescent="0.3">
      <c r="A2508" s="27">
        <v>10.3</v>
      </c>
      <c r="B2508" s="28">
        <v>50488</v>
      </c>
    </row>
    <row r="2509" spans="1:2" x14ac:dyDescent="0.3">
      <c r="A2509" s="30">
        <v>2</v>
      </c>
      <c r="B2509" s="31">
        <v>45696</v>
      </c>
    </row>
    <row r="2510" spans="1:2" x14ac:dyDescent="0.3">
      <c r="A2510" s="27">
        <v>8.9</v>
      </c>
      <c r="B2510" s="28">
        <v>55779</v>
      </c>
    </row>
    <row r="2511" spans="1:2" x14ac:dyDescent="0.3">
      <c r="A2511" s="30">
        <v>9.5</v>
      </c>
      <c r="B2511" s="31">
        <v>46257</v>
      </c>
    </row>
    <row r="2512" spans="1:2" x14ac:dyDescent="0.3">
      <c r="A2512" s="27">
        <v>7.1</v>
      </c>
      <c r="B2512" s="28">
        <v>55292</v>
      </c>
    </row>
    <row r="2513" spans="1:2" x14ac:dyDescent="0.3">
      <c r="A2513" s="30">
        <v>5.2</v>
      </c>
      <c r="B2513" s="31">
        <v>41085</v>
      </c>
    </row>
    <row r="2514" spans="1:2" x14ac:dyDescent="0.3">
      <c r="A2514" s="27">
        <v>5.6</v>
      </c>
      <c r="B2514" s="28">
        <v>40021</v>
      </c>
    </row>
    <row r="2515" spans="1:2" x14ac:dyDescent="0.3">
      <c r="A2515" s="30">
        <v>13.6</v>
      </c>
      <c r="B2515" s="31">
        <v>58591</v>
      </c>
    </row>
    <row r="2516" spans="1:2" x14ac:dyDescent="0.3">
      <c r="A2516" s="27">
        <v>4.7</v>
      </c>
      <c r="B2516" s="28">
        <v>34833</v>
      </c>
    </row>
    <row r="2517" spans="1:2" x14ac:dyDescent="0.3">
      <c r="A2517" s="30">
        <v>3.2</v>
      </c>
      <c r="B2517" s="31">
        <v>26198</v>
      </c>
    </row>
    <row r="2518" spans="1:2" x14ac:dyDescent="0.3">
      <c r="A2518" s="27">
        <v>9.1999999999999993</v>
      </c>
      <c r="B2518" s="28">
        <v>51902</v>
      </c>
    </row>
    <row r="2519" spans="1:2" x14ac:dyDescent="0.3">
      <c r="A2519" s="30">
        <v>12.1</v>
      </c>
      <c r="B2519" s="31">
        <v>57411</v>
      </c>
    </row>
    <row r="2520" spans="1:2" x14ac:dyDescent="0.3">
      <c r="A2520" s="27">
        <v>10.4</v>
      </c>
      <c r="B2520" s="28">
        <v>54991</v>
      </c>
    </row>
    <row r="2521" spans="1:2" x14ac:dyDescent="0.3">
      <c r="A2521" s="30">
        <v>7</v>
      </c>
      <c r="B2521" s="31">
        <v>55421</v>
      </c>
    </row>
    <row r="2522" spans="1:2" x14ac:dyDescent="0.3">
      <c r="A2522" s="27">
        <v>3.3</v>
      </c>
      <c r="B2522" s="28">
        <v>40408</v>
      </c>
    </row>
    <row r="2523" spans="1:2" x14ac:dyDescent="0.3">
      <c r="A2523" s="30">
        <v>13.4</v>
      </c>
      <c r="B2523" s="31">
        <v>62016</v>
      </c>
    </row>
    <row r="2524" spans="1:2" x14ac:dyDescent="0.3">
      <c r="A2524" s="27">
        <v>8.5</v>
      </c>
      <c r="B2524" s="28">
        <v>45586</v>
      </c>
    </row>
    <row r="2525" spans="1:2" x14ac:dyDescent="0.3">
      <c r="A2525" s="30">
        <v>0</v>
      </c>
      <c r="B2525" s="31">
        <v>33635</v>
      </c>
    </row>
    <row r="2526" spans="1:2" x14ac:dyDescent="0.3">
      <c r="A2526" s="27">
        <v>2.9</v>
      </c>
      <c r="B2526" s="28">
        <v>41578</v>
      </c>
    </row>
    <row r="2527" spans="1:2" x14ac:dyDescent="0.3">
      <c r="A2527" s="30">
        <v>5.2</v>
      </c>
      <c r="B2527" s="31">
        <v>38599</v>
      </c>
    </row>
    <row r="2528" spans="1:2" x14ac:dyDescent="0.3">
      <c r="A2528" s="27">
        <v>14.1</v>
      </c>
      <c r="B2528" s="28">
        <v>66594</v>
      </c>
    </row>
    <row r="2529" spans="1:2" x14ac:dyDescent="0.3">
      <c r="A2529" s="30">
        <v>6.8</v>
      </c>
      <c r="B2529" s="31">
        <v>48211</v>
      </c>
    </row>
    <row r="2530" spans="1:2" x14ac:dyDescent="0.3">
      <c r="A2530" s="27">
        <v>12.6</v>
      </c>
      <c r="B2530" s="28">
        <v>65390</v>
      </c>
    </row>
    <row r="2531" spans="1:2" x14ac:dyDescent="0.3">
      <c r="A2531" s="30">
        <v>0.3</v>
      </c>
      <c r="B2531" s="31">
        <v>23012</v>
      </c>
    </row>
    <row r="2532" spans="1:2" x14ac:dyDescent="0.3">
      <c r="A2532" s="27">
        <v>12.9</v>
      </c>
      <c r="B2532" s="28">
        <v>60706</v>
      </c>
    </row>
    <row r="2533" spans="1:2" x14ac:dyDescent="0.3">
      <c r="A2533" s="30">
        <v>11.8</v>
      </c>
      <c r="B2533" s="31">
        <v>61740</v>
      </c>
    </row>
    <row r="2534" spans="1:2" x14ac:dyDescent="0.3">
      <c r="A2534" s="27">
        <v>9.8000000000000007</v>
      </c>
      <c r="B2534" s="28">
        <v>57183</v>
      </c>
    </row>
    <row r="2535" spans="1:2" x14ac:dyDescent="0.3">
      <c r="A2535" s="30">
        <v>1.8</v>
      </c>
      <c r="B2535" s="31">
        <v>32786</v>
      </c>
    </row>
    <row r="2536" spans="1:2" x14ac:dyDescent="0.3">
      <c r="A2536" s="27">
        <v>1.5</v>
      </c>
      <c r="B2536" s="28">
        <v>35575</v>
      </c>
    </row>
    <row r="2537" spans="1:2" x14ac:dyDescent="0.3">
      <c r="A2537" s="30">
        <v>6.2</v>
      </c>
      <c r="B2537" s="31">
        <v>43454</v>
      </c>
    </row>
    <row r="2538" spans="1:2" x14ac:dyDescent="0.3">
      <c r="A2538" s="27">
        <v>7.2</v>
      </c>
      <c r="B2538" s="28">
        <v>45012</v>
      </c>
    </row>
    <row r="2539" spans="1:2" x14ac:dyDescent="0.3">
      <c r="A2539" s="30">
        <v>5.8</v>
      </c>
      <c r="B2539" s="31">
        <v>46329</v>
      </c>
    </row>
    <row r="2540" spans="1:2" x14ac:dyDescent="0.3">
      <c r="A2540" s="27">
        <v>4</v>
      </c>
      <c r="B2540" s="28">
        <v>45738</v>
      </c>
    </row>
    <row r="2541" spans="1:2" x14ac:dyDescent="0.3">
      <c r="A2541" s="30">
        <v>8.4</v>
      </c>
      <c r="B2541" s="31">
        <v>53307</v>
      </c>
    </row>
    <row r="2542" spans="1:2" x14ac:dyDescent="0.3">
      <c r="A2542" s="27">
        <v>9.1</v>
      </c>
      <c r="B2542" s="28">
        <v>49384</v>
      </c>
    </row>
    <row r="2543" spans="1:2" x14ac:dyDescent="0.3">
      <c r="A2543" s="30">
        <v>9.5</v>
      </c>
      <c r="B2543" s="31">
        <v>56771</v>
      </c>
    </row>
    <row r="2544" spans="1:2" x14ac:dyDescent="0.3">
      <c r="A2544" s="27">
        <v>1.8</v>
      </c>
      <c r="B2544" s="28">
        <v>35975</v>
      </c>
    </row>
    <row r="2545" spans="1:2" x14ac:dyDescent="0.3">
      <c r="A2545" s="30">
        <v>2</v>
      </c>
      <c r="B2545" s="31">
        <v>35223</v>
      </c>
    </row>
    <row r="2546" spans="1:2" x14ac:dyDescent="0.3">
      <c r="A2546" s="27">
        <v>3.9</v>
      </c>
      <c r="B2546" s="28">
        <v>44329</v>
      </c>
    </row>
    <row r="2547" spans="1:2" x14ac:dyDescent="0.3">
      <c r="A2547" s="30">
        <v>5.7</v>
      </c>
      <c r="B2547" s="31">
        <v>36181</v>
      </c>
    </row>
    <row r="2548" spans="1:2" x14ac:dyDescent="0.3">
      <c r="A2548" s="27">
        <v>10</v>
      </c>
      <c r="B2548" s="28">
        <v>60115</v>
      </c>
    </row>
    <row r="2549" spans="1:2" x14ac:dyDescent="0.3">
      <c r="A2549" s="30">
        <v>5.9</v>
      </c>
      <c r="B2549" s="31">
        <v>34378</v>
      </c>
    </row>
    <row r="2550" spans="1:2" x14ac:dyDescent="0.3">
      <c r="A2550" s="27">
        <v>6.7</v>
      </c>
      <c r="B2550" s="28">
        <v>47611</v>
      </c>
    </row>
    <row r="2551" spans="1:2" x14ac:dyDescent="0.3">
      <c r="A2551" s="30">
        <v>9.4</v>
      </c>
      <c r="B2551" s="31">
        <v>51253</v>
      </c>
    </row>
    <row r="2552" spans="1:2" x14ac:dyDescent="0.3">
      <c r="A2552" s="27">
        <v>0</v>
      </c>
      <c r="B2552" s="28">
        <v>27424</v>
      </c>
    </row>
    <row r="2553" spans="1:2" x14ac:dyDescent="0.3">
      <c r="A2553" s="30">
        <v>3</v>
      </c>
      <c r="B2553" s="31">
        <v>28948</v>
      </c>
    </row>
    <row r="2554" spans="1:2" x14ac:dyDescent="0.3">
      <c r="A2554" s="27">
        <v>3.1</v>
      </c>
      <c r="B2554" s="28">
        <v>33454</v>
      </c>
    </row>
    <row r="2555" spans="1:2" x14ac:dyDescent="0.3">
      <c r="A2555" s="30">
        <v>0.1</v>
      </c>
      <c r="B2555" s="31">
        <v>23946</v>
      </c>
    </row>
    <row r="2556" spans="1:2" x14ac:dyDescent="0.3">
      <c r="A2556" s="27">
        <v>5.3</v>
      </c>
      <c r="B2556" s="28">
        <v>35347</v>
      </c>
    </row>
    <row r="2557" spans="1:2" x14ac:dyDescent="0.3">
      <c r="A2557" s="30">
        <v>3</v>
      </c>
      <c r="B2557" s="31">
        <v>28589</v>
      </c>
    </row>
    <row r="2558" spans="1:2" x14ac:dyDescent="0.3">
      <c r="A2558" s="27">
        <v>3.2</v>
      </c>
      <c r="B2558" s="28">
        <v>33694</v>
      </c>
    </row>
    <row r="2559" spans="1:2" x14ac:dyDescent="0.3">
      <c r="A2559" s="30">
        <v>1.4</v>
      </c>
      <c r="B2559" s="31">
        <v>23633</v>
      </c>
    </row>
    <row r="2560" spans="1:2" x14ac:dyDescent="0.3">
      <c r="A2560" s="27">
        <v>8.3000000000000007</v>
      </c>
      <c r="B2560" s="28">
        <v>49479</v>
      </c>
    </row>
    <row r="2561" spans="1:2" x14ac:dyDescent="0.3">
      <c r="A2561" s="30">
        <v>6.2</v>
      </c>
      <c r="B2561" s="31">
        <v>48529</v>
      </c>
    </row>
    <row r="2562" spans="1:2" x14ac:dyDescent="0.3">
      <c r="A2562" s="27">
        <v>9</v>
      </c>
      <c r="B2562" s="28">
        <v>47866</v>
      </c>
    </row>
    <row r="2563" spans="1:2" x14ac:dyDescent="0.3">
      <c r="A2563" s="30">
        <v>7.8</v>
      </c>
      <c r="B2563" s="31">
        <v>40621</v>
      </c>
    </row>
    <row r="2564" spans="1:2" x14ac:dyDescent="0.3">
      <c r="A2564" s="27">
        <v>3.2</v>
      </c>
      <c r="B2564" s="28">
        <v>42417</v>
      </c>
    </row>
    <row r="2565" spans="1:2" x14ac:dyDescent="0.3">
      <c r="A2565" s="30">
        <v>7.1</v>
      </c>
      <c r="B2565" s="31">
        <v>46189</v>
      </c>
    </row>
    <row r="2566" spans="1:2" x14ac:dyDescent="0.3">
      <c r="A2566" s="27">
        <v>4.4000000000000004</v>
      </c>
      <c r="B2566" s="28">
        <v>34372</v>
      </c>
    </row>
    <row r="2567" spans="1:2" x14ac:dyDescent="0.3">
      <c r="A2567" s="30">
        <v>26.4</v>
      </c>
      <c r="B2567" s="31">
        <v>76667</v>
      </c>
    </row>
    <row r="2568" spans="1:2" x14ac:dyDescent="0.3">
      <c r="A2568" s="27">
        <v>2</v>
      </c>
      <c r="B2568" s="28">
        <v>29814</v>
      </c>
    </row>
    <row r="2569" spans="1:2" x14ac:dyDescent="0.3">
      <c r="A2569" s="30">
        <v>0.6</v>
      </c>
      <c r="B2569" s="31">
        <v>39741</v>
      </c>
    </row>
    <row r="2570" spans="1:2" x14ac:dyDescent="0.3">
      <c r="A2570" s="27">
        <v>10.199999999999999</v>
      </c>
      <c r="B2570" s="28">
        <v>60164</v>
      </c>
    </row>
    <row r="2571" spans="1:2" x14ac:dyDescent="0.3">
      <c r="A2571" s="30">
        <v>20</v>
      </c>
      <c r="B2571" s="31">
        <v>75727</v>
      </c>
    </row>
    <row r="2572" spans="1:2" x14ac:dyDescent="0.3">
      <c r="A2572" s="27">
        <v>5.7</v>
      </c>
      <c r="B2572" s="28">
        <v>46898</v>
      </c>
    </row>
    <row r="2573" spans="1:2" x14ac:dyDescent="0.3">
      <c r="A2573" s="30">
        <v>6.8</v>
      </c>
      <c r="B2573" s="31">
        <v>31429</v>
      </c>
    </row>
    <row r="2574" spans="1:2" x14ac:dyDescent="0.3">
      <c r="A2574" s="27">
        <v>3</v>
      </c>
      <c r="B2574" s="28">
        <v>31756</v>
      </c>
    </row>
    <row r="2575" spans="1:2" x14ac:dyDescent="0.3">
      <c r="A2575" s="30">
        <v>6.6</v>
      </c>
      <c r="B2575" s="31">
        <v>53191</v>
      </c>
    </row>
    <row r="2576" spans="1:2" x14ac:dyDescent="0.3">
      <c r="A2576" s="27">
        <v>1</v>
      </c>
      <c r="B2576" s="28">
        <v>35175</v>
      </c>
    </row>
    <row r="2577" spans="1:2" x14ac:dyDescent="0.3">
      <c r="A2577" s="30">
        <v>13.6</v>
      </c>
      <c r="B2577" s="31">
        <v>54930</v>
      </c>
    </row>
    <row r="2578" spans="1:2" x14ac:dyDescent="0.3">
      <c r="A2578" s="27">
        <v>2.2000000000000002</v>
      </c>
      <c r="B2578" s="28">
        <v>41317</v>
      </c>
    </row>
    <row r="2579" spans="1:2" x14ac:dyDescent="0.3">
      <c r="A2579" s="30">
        <v>2.9</v>
      </c>
      <c r="B2579" s="31">
        <v>34339</v>
      </c>
    </row>
    <row r="2580" spans="1:2" x14ac:dyDescent="0.3">
      <c r="A2580" s="27">
        <v>5.4</v>
      </c>
      <c r="B2580" s="28">
        <v>46153</v>
      </c>
    </row>
    <row r="2581" spans="1:2" x14ac:dyDescent="0.3">
      <c r="A2581" s="30">
        <v>5.5</v>
      </c>
      <c r="B2581" s="31">
        <v>45782</v>
      </c>
    </row>
    <row r="2582" spans="1:2" x14ac:dyDescent="0.3">
      <c r="A2582" s="27">
        <v>1</v>
      </c>
      <c r="B2582" s="28">
        <v>32845</v>
      </c>
    </row>
    <row r="2583" spans="1:2" x14ac:dyDescent="0.3">
      <c r="A2583" s="30">
        <v>3.1</v>
      </c>
      <c r="B2583" s="31">
        <v>41138</v>
      </c>
    </row>
    <row r="2584" spans="1:2" x14ac:dyDescent="0.3">
      <c r="A2584" s="27">
        <v>3.9</v>
      </c>
      <c r="B2584" s="28">
        <v>39305</v>
      </c>
    </row>
    <row r="2585" spans="1:2" x14ac:dyDescent="0.3">
      <c r="A2585" s="30">
        <v>6.8</v>
      </c>
      <c r="B2585" s="31">
        <v>50924</v>
      </c>
    </row>
    <row r="2586" spans="1:2" x14ac:dyDescent="0.3">
      <c r="A2586" s="27">
        <v>7.6</v>
      </c>
      <c r="B2586" s="28">
        <v>45829</v>
      </c>
    </row>
    <row r="2587" spans="1:2" x14ac:dyDescent="0.3">
      <c r="A2587" s="30">
        <v>9.1</v>
      </c>
      <c r="B2587" s="31">
        <v>54903</v>
      </c>
    </row>
    <row r="2588" spans="1:2" x14ac:dyDescent="0.3">
      <c r="A2588" s="27">
        <v>0.6</v>
      </c>
      <c r="B2588" s="28">
        <v>33410</v>
      </c>
    </row>
    <row r="2589" spans="1:2" x14ac:dyDescent="0.3">
      <c r="A2589" s="30">
        <v>7.3</v>
      </c>
      <c r="B2589" s="31">
        <v>47395</v>
      </c>
    </row>
    <row r="2590" spans="1:2" x14ac:dyDescent="0.3">
      <c r="A2590" s="27">
        <v>1.1000000000000001</v>
      </c>
      <c r="B2590" s="28">
        <v>34622</v>
      </c>
    </row>
    <row r="2591" spans="1:2" x14ac:dyDescent="0.3">
      <c r="A2591" s="30">
        <v>3.2</v>
      </c>
      <c r="B2591" s="31">
        <v>37747</v>
      </c>
    </row>
    <row r="2592" spans="1:2" x14ac:dyDescent="0.3">
      <c r="A2592" s="27">
        <v>5.7</v>
      </c>
      <c r="B2592" s="28">
        <v>38868</v>
      </c>
    </row>
    <row r="2593" spans="1:2" x14ac:dyDescent="0.3">
      <c r="A2593" s="30">
        <v>2.9</v>
      </c>
      <c r="B2593" s="31">
        <v>31596</v>
      </c>
    </row>
    <row r="2594" spans="1:2" x14ac:dyDescent="0.3">
      <c r="A2594" s="27">
        <v>5.0999999999999996</v>
      </c>
      <c r="B2594" s="28">
        <v>45103</v>
      </c>
    </row>
    <row r="2595" spans="1:2" x14ac:dyDescent="0.3">
      <c r="A2595" s="30">
        <v>4.8</v>
      </c>
      <c r="B2595" s="31">
        <v>40195</v>
      </c>
    </row>
    <row r="2596" spans="1:2" x14ac:dyDescent="0.3">
      <c r="A2596" s="27">
        <v>15.6</v>
      </c>
      <c r="B2596" s="28">
        <v>63500</v>
      </c>
    </row>
    <row r="2597" spans="1:2" x14ac:dyDescent="0.3">
      <c r="A2597" s="30">
        <v>5</v>
      </c>
      <c r="B2597" s="31">
        <v>46759</v>
      </c>
    </row>
    <row r="2598" spans="1:2" x14ac:dyDescent="0.3">
      <c r="A2598" s="27">
        <v>5.0999999999999996</v>
      </c>
      <c r="B2598" s="28">
        <v>48823</v>
      </c>
    </row>
    <row r="2599" spans="1:2" x14ac:dyDescent="0.3">
      <c r="A2599" s="30">
        <v>2.5</v>
      </c>
      <c r="B2599" s="31">
        <v>38676</v>
      </c>
    </row>
    <row r="2600" spans="1:2" x14ac:dyDescent="0.3">
      <c r="A2600" s="27">
        <v>9.6999999999999993</v>
      </c>
      <c r="B2600" s="28">
        <v>49308</v>
      </c>
    </row>
    <row r="2601" spans="1:2" x14ac:dyDescent="0.3">
      <c r="A2601" s="30">
        <v>5.0999999999999996</v>
      </c>
      <c r="B2601" s="31">
        <v>35523</v>
      </c>
    </row>
    <row r="2602" spans="1:2" x14ac:dyDescent="0.3">
      <c r="A2602" s="27">
        <v>10</v>
      </c>
      <c r="B2602" s="28">
        <v>57868</v>
      </c>
    </row>
    <row r="2603" spans="1:2" x14ac:dyDescent="0.3">
      <c r="A2603" s="30">
        <v>18</v>
      </c>
      <c r="B2603" s="31">
        <v>71587</v>
      </c>
    </row>
    <row r="2604" spans="1:2" x14ac:dyDescent="0.3">
      <c r="A2604" s="27">
        <v>6.4</v>
      </c>
      <c r="B2604" s="28">
        <v>47039</v>
      </c>
    </row>
    <row r="2605" spans="1:2" x14ac:dyDescent="0.3">
      <c r="A2605" s="30">
        <v>9.3000000000000007</v>
      </c>
      <c r="B2605" s="31">
        <v>49621</v>
      </c>
    </row>
    <row r="2606" spans="1:2" x14ac:dyDescent="0.3">
      <c r="A2606" s="27">
        <v>4.8</v>
      </c>
      <c r="B2606" s="28">
        <v>33437</v>
      </c>
    </row>
    <row r="2607" spans="1:2" x14ac:dyDescent="0.3">
      <c r="A2607" s="30">
        <v>9.6999999999999993</v>
      </c>
      <c r="B2607" s="31">
        <v>45322</v>
      </c>
    </row>
    <row r="2608" spans="1:2" x14ac:dyDescent="0.3">
      <c r="A2608" s="27">
        <v>5</v>
      </c>
      <c r="B2608" s="28">
        <v>43180</v>
      </c>
    </row>
    <row r="2609" spans="1:2" x14ac:dyDescent="0.3">
      <c r="A2609" s="30">
        <v>4.9000000000000004</v>
      </c>
      <c r="B2609" s="31">
        <v>41337</v>
      </c>
    </row>
    <row r="2610" spans="1:2" x14ac:dyDescent="0.3">
      <c r="A2610" s="27">
        <v>8.9</v>
      </c>
      <c r="B2610" s="28">
        <v>56052</v>
      </c>
    </row>
    <row r="2611" spans="1:2" x14ac:dyDescent="0.3">
      <c r="A2611" s="30">
        <v>3.4</v>
      </c>
      <c r="B2611" s="31">
        <v>42623</v>
      </c>
    </row>
    <row r="2612" spans="1:2" x14ac:dyDescent="0.3">
      <c r="A2612" s="27">
        <v>2.2000000000000002</v>
      </c>
      <c r="B2612" s="28">
        <v>38944</v>
      </c>
    </row>
    <row r="2613" spans="1:2" x14ac:dyDescent="0.3">
      <c r="A2613" s="30">
        <v>7</v>
      </c>
      <c r="B2613" s="31">
        <v>44975</v>
      </c>
    </row>
    <row r="2614" spans="1:2" x14ac:dyDescent="0.3">
      <c r="A2614" s="27">
        <v>9</v>
      </c>
      <c r="B2614" s="28">
        <v>48149</v>
      </c>
    </row>
    <row r="2615" spans="1:2" x14ac:dyDescent="0.3">
      <c r="A2615" s="30">
        <v>21.6</v>
      </c>
      <c r="B2615" s="31">
        <v>76296</v>
      </c>
    </row>
    <row r="2616" spans="1:2" x14ac:dyDescent="0.3">
      <c r="A2616" s="27">
        <v>5</v>
      </c>
      <c r="B2616" s="28">
        <v>53516</v>
      </c>
    </row>
    <row r="2617" spans="1:2" x14ac:dyDescent="0.3">
      <c r="A2617" s="30">
        <v>12</v>
      </c>
      <c r="B2617" s="31">
        <v>59122</v>
      </c>
    </row>
    <row r="2618" spans="1:2" x14ac:dyDescent="0.3">
      <c r="A2618" s="27">
        <v>5.2</v>
      </c>
      <c r="B2618" s="28">
        <v>37519</v>
      </c>
    </row>
    <row r="2619" spans="1:2" x14ac:dyDescent="0.3">
      <c r="A2619" s="30">
        <v>3.1</v>
      </c>
      <c r="B2619" s="31">
        <v>39852</v>
      </c>
    </row>
    <row r="2620" spans="1:2" x14ac:dyDescent="0.3">
      <c r="A2620" s="27">
        <v>11.7</v>
      </c>
      <c r="B2620" s="28">
        <v>60212</v>
      </c>
    </row>
    <row r="2621" spans="1:2" x14ac:dyDescent="0.3">
      <c r="A2621" s="30">
        <v>9.3000000000000007</v>
      </c>
      <c r="B2621" s="31">
        <v>48074</v>
      </c>
    </row>
    <row r="2622" spans="1:2" x14ac:dyDescent="0.3">
      <c r="A2622" s="27">
        <v>10.9</v>
      </c>
      <c r="B2622" s="28">
        <v>54724</v>
      </c>
    </row>
    <row r="2623" spans="1:2" x14ac:dyDescent="0.3">
      <c r="A2623" s="30">
        <v>2</v>
      </c>
      <c r="B2623" s="31">
        <v>38463</v>
      </c>
    </row>
    <row r="2624" spans="1:2" x14ac:dyDescent="0.3">
      <c r="A2624" s="27">
        <v>1.6</v>
      </c>
      <c r="B2624" s="28">
        <v>32154</v>
      </c>
    </row>
    <row r="2625" spans="1:2" x14ac:dyDescent="0.3">
      <c r="A2625" s="30">
        <v>12.6</v>
      </c>
      <c r="B2625" s="31">
        <v>53420</v>
      </c>
    </row>
    <row r="2626" spans="1:2" x14ac:dyDescent="0.3">
      <c r="A2626" s="27">
        <v>3.2</v>
      </c>
      <c r="B2626" s="28">
        <v>37124</v>
      </c>
    </row>
    <row r="2627" spans="1:2" x14ac:dyDescent="0.3">
      <c r="A2627" s="30">
        <v>4.9000000000000004</v>
      </c>
      <c r="B2627" s="31">
        <v>57209</v>
      </c>
    </row>
    <row r="2628" spans="1:2" x14ac:dyDescent="0.3">
      <c r="A2628" s="27">
        <v>3.9</v>
      </c>
      <c r="B2628" s="28">
        <v>38104</v>
      </c>
    </row>
    <row r="2629" spans="1:2" x14ac:dyDescent="0.3">
      <c r="A2629" s="30">
        <v>3.4</v>
      </c>
      <c r="B2629" s="31">
        <v>38217</v>
      </c>
    </row>
    <row r="2630" spans="1:2" x14ac:dyDescent="0.3">
      <c r="A2630" s="27">
        <v>1.5</v>
      </c>
      <c r="B2630" s="28">
        <v>35979</v>
      </c>
    </row>
    <row r="2631" spans="1:2" x14ac:dyDescent="0.3">
      <c r="A2631" s="30">
        <v>7.3</v>
      </c>
      <c r="B2631" s="31">
        <v>49982</v>
      </c>
    </row>
    <row r="2632" spans="1:2" x14ac:dyDescent="0.3">
      <c r="A2632" s="27">
        <v>7.5</v>
      </c>
      <c r="B2632" s="28">
        <v>49032</v>
      </c>
    </row>
    <row r="2633" spans="1:2" x14ac:dyDescent="0.3">
      <c r="A2633" s="30">
        <v>16.600000000000001</v>
      </c>
      <c r="B2633" s="31">
        <v>67350</v>
      </c>
    </row>
    <row r="2634" spans="1:2" x14ac:dyDescent="0.3">
      <c r="A2634" s="27">
        <v>0.9</v>
      </c>
      <c r="B2634" s="28">
        <v>24866</v>
      </c>
    </row>
    <row r="2635" spans="1:2" x14ac:dyDescent="0.3">
      <c r="A2635" s="30">
        <v>1.8</v>
      </c>
      <c r="B2635" s="31">
        <v>35383</v>
      </c>
    </row>
    <row r="2636" spans="1:2" x14ac:dyDescent="0.3">
      <c r="A2636" s="27">
        <v>11.9</v>
      </c>
      <c r="B2636" s="28">
        <v>59481</v>
      </c>
    </row>
    <row r="2637" spans="1:2" x14ac:dyDescent="0.3">
      <c r="A2637" s="30">
        <v>1.1000000000000001</v>
      </c>
      <c r="B2637" s="31">
        <v>27900</v>
      </c>
    </row>
    <row r="2638" spans="1:2" x14ac:dyDescent="0.3">
      <c r="A2638" s="27">
        <v>7.5</v>
      </c>
      <c r="B2638" s="28">
        <v>46164</v>
      </c>
    </row>
    <row r="2639" spans="1:2" x14ac:dyDescent="0.3">
      <c r="A2639" s="30">
        <v>8.9</v>
      </c>
      <c r="B2639" s="31">
        <v>49050</v>
      </c>
    </row>
    <row r="2640" spans="1:2" x14ac:dyDescent="0.3">
      <c r="A2640" s="27">
        <v>4.2</v>
      </c>
      <c r="B2640" s="28">
        <v>41881</v>
      </c>
    </row>
    <row r="2641" spans="1:2" x14ac:dyDescent="0.3">
      <c r="A2641" s="30">
        <v>7</v>
      </c>
      <c r="B2641" s="31">
        <v>41096</v>
      </c>
    </row>
    <row r="2642" spans="1:2" x14ac:dyDescent="0.3">
      <c r="A2642" s="27">
        <v>4.9000000000000004</v>
      </c>
      <c r="B2642" s="28">
        <v>40932</v>
      </c>
    </row>
    <row r="2643" spans="1:2" x14ac:dyDescent="0.3">
      <c r="A2643" s="30">
        <v>5.8</v>
      </c>
      <c r="B2643" s="31">
        <v>44794</v>
      </c>
    </row>
    <row r="2644" spans="1:2" x14ac:dyDescent="0.3">
      <c r="A2644" s="27">
        <v>7.7</v>
      </c>
      <c r="B2644" s="28">
        <v>56626</v>
      </c>
    </row>
    <row r="2645" spans="1:2" x14ac:dyDescent="0.3">
      <c r="A2645" s="30">
        <v>6.9</v>
      </c>
      <c r="B2645" s="31">
        <v>47389</v>
      </c>
    </row>
    <row r="2646" spans="1:2" x14ac:dyDescent="0.3">
      <c r="A2646" s="27">
        <v>0.6</v>
      </c>
      <c r="B2646" s="28">
        <v>39127</v>
      </c>
    </row>
    <row r="2647" spans="1:2" x14ac:dyDescent="0.3">
      <c r="A2647" s="30">
        <v>4.7</v>
      </c>
      <c r="B2647" s="31">
        <v>43642</v>
      </c>
    </row>
    <row r="2648" spans="1:2" x14ac:dyDescent="0.3">
      <c r="A2648" s="27">
        <v>11</v>
      </c>
      <c r="B2648" s="28">
        <v>49139</v>
      </c>
    </row>
    <row r="2649" spans="1:2" x14ac:dyDescent="0.3">
      <c r="A2649" s="30">
        <v>3.5</v>
      </c>
      <c r="B2649" s="31">
        <v>46296</v>
      </c>
    </row>
    <row r="2650" spans="1:2" x14ac:dyDescent="0.3">
      <c r="A2650" s="27">
        <v>2.9</v>
      </c>
      <c r="B2650" s="28">
        <v>39515</v>
      </c>
    </row>
    <row r="2651" spans="1:2" x14ac:dyDescent="0.3">
      <c r="A2651" s="30">
        <v>3.2</v>
      </c>
      <c r="B2651" s="31">
        <v>38410</v>
      </c>
    </row>
    <row r="2652" spans="1:2" x14ac:dyDescent="0.3">
      <c r="A2652" s="27">
        <v>15</v>
      </c>
      <c r="B2652" s="28">
        <v>57374</v>
      </c>
    </row>
    <row r="2653" spans="1:2" x14ac:dyDescent="0.3">
      <c r="A2653" s="30">
        <v>10</v>
      </c>
      <c r="B2653" s="31">
        <v>57769</v>
      </c>
    </row>
    <row r="2654" spans="1:2" x14ac:dyDescent="0.3">
      <c r="A2654" s="27">
        <v>2.1</v>
      </c>
      <c r="B2654" s="28">
        <v>37232</v>
      </c>
    </row>
    <row r="2655" spans="1:2" x14ac:dyDescent="0.3">
      <c r="A2655" s="30">
        <v>3.7</v>
      </c>
      <c r="B2655" s="31">
        <v>39129</v>
      </c>
    </row>
    <row r="2656" spans="1:2" x14ac:dyDescent="0.3">
      <c r="A2656" s="27">
        <v>2.5</v>
      </c>
      <c r="B2656" s="28">
        <v>30714</v>
      </c>
    </row>
    <row r="2657" spans="1:2" x14ac:dyDescent="0.3">
      <c r="A2657" s="30">
        <v>7.5</v>
      </c>
      <c r="B2657" s="31">
        <v>46578</v>
      </c>
    </row>
    <row r="2658" spans="1:2" x14ac:dyDescent="0.3">
      <c r="A2658" s="27">
        <v>2.9</v>
      </c>
      <c r="B2658" s="28">
        <v>34672</v>
      </c>
    </row>
    <row r="2659" spans="1:2" x14ac:dyDescent="0.3">
      <c r="A2659" s="30">
        <v>10.199999999999999</v>
      </c>
      <c r="B2659" s="31">
        <v>57496</v>
      </c>
    </row>
    <row r="2660" spans="1:2" x14ac:dyDescent="0.3">
      <c r="A2660" s="27">
        <v>11</v>
      </c>
      <c r="B2660" s="28">
        <v>53555</v>
      </c>
    </row>
    <row r="2661" spans="1:2" x14ac:dyDescent="0.3">
      <c r="A2661" s="30">
        <v>16.8</v>
      </c>
      <c r="B2661" s="31">
        <v>63583</v>
      </c>
    </row>
    <row r="2662" spans="1:2" x14ac:dyDescent="0.3">
      <c r="A2662" s="27">
        <v>6.7</v>
      </c>
      <c r="B2662" s="28">
        <v>38871</v>
      </c>
    </row>
    <row r="2663" spans="1:2" x14ac:dyDescent="0.3">
      <c r="A2663" s="30">
        <v>3.2</v>
      </c>
      <c r="B2663" s="31">
        <v>36625</v>
      </c>
    </row>
    <row r="2664" spans="1:2" x14ac:dyDescent="0.3">
      <c r="A2664" s="27">
        <v>12.2</v>
      </c>
      <c r="B2664" s="28">
        <v>59002</v>
      </c>
    </row>
    <row r="2665" spans="1:2" x14ac:dyDescent="0.3">
      <c r="A2665" s="30">
        <v>7</v>
      </c>
      <c r="B2665" s="31">
        <v>45015</v>
      </c>
    </row>
    <row r="2666" spans="1:2" x14ac:dyDescent="0.3">
      <c r="A2666" s="27">
        <v>12.4</v>
      </c>
      <c r="B2666" s="28">
        <v>58631</v>
      </c>
    </row>
    <row r="2667" spans="1:2" x14ac:dyDescent="0.3">
      <c r="A2667" s="30">
        <v>12.3</v>
      </c>
      <c r="B2667" s="31">
        <v>66697</v>
      </c>
    </row>
    <row r="2668" spans="1:2" x14ac:dyDescent="0.3">
      <c r="A2668" s="27">
        <v>12</v>
      </c>
      <c r="B2668" s="28">
        <v>51789</v>
      </c>
    </row>
    <row r="2669" spans="1:2" x14ac:dyDescent="0.3">
      <c r="A2669" s="30">
        <v>5.5</v>
      </c>
      <c r="B2669" s="31">
        <v>49279</v>
      </c>
    </row>
    <row r="2670" spans="1:2" x14ac:dyDescent="0.3">
      <c r="A2670" s="27">
        <v>11.6</v>
      </c>
      <c r="B2670" s="28">
        <v>66491</v>
      </c>
    </row>
    <row r="2671" spans="1:2" x14ac:dyDescent="0.3">
      <c r="A2671" s="30">
        <v>0.2</v>
      </c>
      <c r="B2671" s="31">
        <v>29954</v>
      </c>
    </row>
    <row r="2672" spans="1:2" x14ac:dyDescent="0.3">
      <c r="A2672" s="27">
        <v>7.3</v>
      </c>
      <c r="B2672" s="28">
        <v>42030</v>
      </c>
    </row>
    <row r="2673" spans="1:2" x14ac:dyDescent="0.3">
      <c r="A2673" s="30">
        <v>5.0999999999999996</v>
      </c>
      <c r="B2673" s="31">
        <v>40691</v>
      </c>
    </row>
    <row r="2674" spans="1:2" x14ac:dyDescent="0.3">
      <c r="A2674" s="27">
        <v>10.8</v>
      </c>
      <c r="B2674" s="28">
        <v>53106</v>
      </c>
    </row>
    <row r="2675" spans="1:2" x14ac:dyDescent="0.3">
      <c r="A2675" s="30">
        <v>1.5</v>
      </c>
      <c r="B2675" s="31">
        <v>41043</v>
      </c>
    </row>
    <row r="2676" spans="1:2" x14ac:dyDescent="0.3">
      <c r="A2676" s="27">
        <v>9</v>
      </c>
      <c r="B2676" s="28">
        <v>54767</v>
      </c>
    </row>
    <row r="2677" spans="1:2" x14ac:dyDescent="0.3">
      <c r="A2677" s="30">
        <v>4.9000000000000004</v>
      </c>
      <c r="B2677" s="31">
        <v>41780</v>
      </c>
    </row>
    <row r="2678" spans="1:2" x14ac:dyDescent="0.3">
      <c r="A2678" s="27">
        <v>11.4</v>
      </c>
      <c r="B2678" s="28">
        <v>50421</v>
      </c>
    </row>
    <row r="2679" spans="1:2" x14ac:dyDescent="0.3">
      <c r="A2679" s="30">
        <v>2.2000000000000002</v>
      </c>
      <c r="B2679" s="31">
        <v>34613</v>
      </c>
    </row>
    <row r="2680" spans="1:2" x14ac:dyDescent="0.3">
      <c r="A2680" s="27">
        <v>3.9</v>
      </c>
      <c r="B2680" s="28">
        <v>36564</v>
      </c>
    </row>
    <row r="2681" spans="1:2" x14ac:dyDescent="0.3">
      <c r="A2681" s="30">
        <v>1</v>
      </c>
      <c r="B2681" s="31">
        <v>23296</v>
      </c>
    </row>
    <row r="2682" spans="1:2" x14ac:dyDescent="0.3">
      <c r="A2682" s="27">
        <v>7.5</v>
      </c>
      <c r="B2682" s="28">
        <v>41749</v>
      </c>
    </row>
    <row r="2683" spans="1:2" x14ac:dyDescent="0.3">
      <c r="A2683" s="30">
        <v>9.8000000000000007</v>
      </c>
      <c r="B2683" s="31">
        <v>59904</v>
      </c>
    </row>
    <row r="2684" spans="1:2" x14ac:dyDescent="0.3">
      <c r="A2684" s="27">
        <v>1.9</v>
      </c>
      <c r="B2684" s="28">
        <v>38225</v>
      </c>
    </row>
    <row r="2685" spans="1:2" x14ac:dyDescent="0.3">
      <c r="A2685" s="30">
        <v>1.9</v>
      </c>
      <c r="B2685" s="31">
        <v>42545</v>
      </c>
    </row>
    <row r="2686" spans="1:2" x14ac:dyDescent="0.3">
      <c r="A2686" s="27">
        <v>2.8</v>
      </c>
      <c r="B2686" s="28">
        <v>30726</v>
      </c>
    </row>
    <row r="2687" spans="1:2" x14ac:dyDescent="0.3">
      <c r="A2687" s="30">
        <v>8.5</v>
      </c>
      <c r="B2687" s="31">
        <v>37662</v>
      </c>
    </row>
    <row r="2688" spans="1:2" x14ac:dyDescent="0.3">
      <c r="A2688" s="27">
        <v>10.6</v>
      </c>
      <c r="B2688" s="28">
        <v>54290</v>
      </c>
    </row>
    <row r="2689" spans="1:2" x14ac:dyDescent="0.3">
      <c r="A2689" s="30">
        <v>7.2</v>
      </c>
      <c r="B2689" s="31">
        <v>49629</v>
      </c>
    </row>
    <row r="2690" spans="1:2" x14ac:dyDescent="0.3">
      <c r="A2690" s="27">
        <v>16.3</v>
      </c>
      <c r="B2690" s="28">
        <v>65091</v>
      </c>
    </row>
    <row r="2691" spans="1:2" x14ac:dyDescent="0.3">
      <c r="A2691" s="30">
        <v>7.8</v>
      </c>
      <c r="B2691" s="31">
        <v>51069</v>
      </c>
    </row>
    <row r="2692" spans="1:2" x14ac:dyDescent="0.3">
      <c r="A2692" s="27">
        <v>2.5</v>
      </c>
      <c r="B2692" s="28">
        <v>32933</v>
      </c>
    </row>
    <row r="2693" spans="1:2" x14ac:dyDescent="0.3">
      <c r="A2693" s="30">
        <v>3.5</v>
      </c>
      <c r="B2693" s="31">
        <v>46803</v>
      </c>
    </row>
    <row r="2694" spans="1:2" x14ac:dyDescent="0.3">
      <c r="A2694" s="27">
        <v>18</v>
      </c>
      <c r="B2694" s="28">
        <v>70344</v>
      </c>
    </row>
    <row r="2695" spans="1:2" x14ac:dyDescent="0.3">
      <c r="A2695" s="30">
        <v>3.7</v>
      </c>
      <c r="B2695" s="31">
        <v>34405</v>
      </c>
    </row>
    <row r="2696" spans="1:2" x14ac:dyDescent="0.3">
      <c r="A2696" s="27">
        <v>18.3</v>
      </c>
      <c r="B2696" s="28">
        <v>65617</v>
      </c>
    </row>
    <row r="2697" spans="1:2" x14ac:dyDescent="0.3">
      <c r="A2697" s="30">
        <v>1</v>
      </c>
      <c r="B2697" s="31">
        <v>32195</v>
      </c>
    </row>
    <row r="2698" spans="1:2" x14ac:dyDescent="0.3">
      <c r="A2698" s="27">
        <v>3.6</v>
      </c>
      <c r="B2698" s="28">
        <v>39378</v>
      </c>
    </row>
    <row r="2699" spans="1:2" x14ac:dyDescent="0.3">
      <c r="A2699" s="30">
        <v>8</v>
      </c>
      <c r="B2699" s="31">
        <v>47772</v>
      </c>
    </row>
    <row r="2700" spans="1:2" x14ac:dyDescent="0.3">
      <c r="A2700" s="27">
        <v>1.8</v>
      </c>
      <c r="B2700" s="28">
        <v>31596</v>
      </c>
    </row>
    <row r="2701" spans="1:2" x14ac:dyDescent="0.3">
      <c r="A2701" s="30">
        <v>10.4</v>
      </c>
      <c r="B2701" s="31">
        <v>55624</v>
      </c>
    </row>
    <row r="2702" spans="1:2" x14ac:dyDescent="0.3">
      <c r="A2702" s="27">
        <v>5.9</v>
      </c>
      <c r="B2702" s="28">
        <v>44362</v>
      </c>
    </row>
    <row r="2703" spans="1:2" x14ac:dyDescent="0.3">
      <c r="A2703" s="30">
        <v>2.1</v>
      </c>
      <c r="B2703" s="31">
        <v>31663</v>
      </c>
    </row>
    <row r="2704" spans="1:2" x14ac:dyDescent="0.3">
      <c r="A2704" s="27">
        <v>12.1</v>
      </c>
      <c r="B2704" s="28">
        <v>58947</v>
      </c>
    </row>
    <row r="2705" spans="1:2" x14ac:dyDescent="0.3">
      <c r="A2705" s="30">
        <v>6</v>
      </c>
      <c r="B2705" s="31">
        <v>36751</v>
      </c>
    </row>
    <row r="2706" spans="1:2" x14ac:dyDescent="0.3">
      <c r="A2706" s="27">
        <v>4.5</v>
      </c>
      <c r="B2706" s="28">
        <v>36296</v>
      </c>
    </row>
    <row r="2707" spans="1:2" x14ac:dyDescent="0.3">
      <c r="A2707" s="30">
        <v>7.7</v>
      </c>
      <c r="B2707" s="31">
        <v>50909</v>
      </c>
    </row>
    <row r="2708" spans="1:2" x14ac:dyDescent="0.3">
      <c r="A2708" s="27">
        <v>4.2</v>
      </c>
      <c r="B2708" s="28">
        <v>44147</v>
      </c>
    </row>
    <row r="2709" spans="1:2" x14ac:dyDescent="0.3">
      <c r="A2709" s="30">
        <v>2</v>
      </c>
      <c r="B2709" s="31">
        <v>28770</v>
      </c>
    </row>
    <row r="2710" spans="1:2" x14ac:dyDescent="0.3">
      <c r="A2710" s="27">
        <v>2.8</v>
      </c>
      <c r="B2710" s="28">
        <v>36387</v>
      </c>
    </row>
    <row r="2711" spans="1:2" x14ac:dyDescent="0.3">
      <c r="A2711" s="30">
        <v>2.1</v>
      </c>
      <c r="B2711" s="31">
        <v>32202</v>
      </c>
    </row>
    <row r="2712" spans="1:2" x14ac:dyDescent="0.3">
      <c r="A2712" s="27">
        <v>0.7</v>
      </c>
      <c r="B2712" s="28">
        <v>33643</v>
      </c>
    </row>
    <row r="2713" spans="1:2" x14ac:dyDescent="0.3">
      <c r="A2713" s="30">
        <v>3.4</v>
      </c>
      <c r="B2713" s="31">
        <v>41800</v>
      </c>
    </row>
    <row r="2714" spans="1:2" x14ac:dyDescent="0.3">
      <c r="A2714" s="27">
        <v>4.5</v>
      </c>
      <c r="B2714" s="28">
        <v>38288</v>
      </c>
    </row>
    <row r="2715" spans="1:2" x14ac:dyDescent="0.3">
      <c r="A2715" s="30">
        <v>11.1</v>
      </c>
      <c r="B2715" s="31">
        <v>58098</v>
      </c>
    </row>
    <row r="2716" spans="1:2" x14ac:dyDescent="0.3">
      <c r="A2716" s="27">
        <v>22</v>
      </c>
      <c r="B2716" s="28">
        <v>79058</v>
      </c>
    </row>
    <row r="2717" spans="1:2" x14ac:dyDescent="0.3">
      <c r="A2717" s="30">
        <v>6.5</v>
      </c>
      <c r="B2717" s="31">
        <v>43180</v>
      </c>
    </row>
    <row r="2718" spans="1:2" x14ac:dyDescent="0.3">
      <c r="A2718" s="27">
        <v>3.7</v>
      </c>
      <c r="B2718" s="28">
        <v>39006</v>
      </c>
    </row>
    <row r="2719" spans="1:2" x14ac:dyDescent="0.3">
      <c r="A2719" s="30">
        <v>4.9000000000000004</v>
      </c>
      <c r="B2719" s="31">
        <v>44501</v>
      </c>
    </row>
    <row r="2720" spans="1:2" x14ac:dyDescent="0.3">
      <c r="A2720" s="27">
        <v>9.1999999999999993</v>
      </c>
      <c r="B2720" s="28">
        <v>52060</v>
      </c>
    </row>
    <row r="2721" spans="1:2" x14ac:dyDescent="0.3">
      <c r="A2721" s="30">
        <v>9.6999999999999993</v>
      </c>
      <c r="B2721" s="31">
        <v>55488</v>
      </c>
    </row>
    <row r="2722" spans="1:2" x14ac:dyDescent="0.3">
      <c r="A2722" s="27">
        <v>1.5</v>
      </c>
      <c r="B2722" s="28">
        <v>40308</v>
      </c>
    </row>
    <row r="2723" spans="1:2" x14ac:dyDescent="0.3">
      <c r="A2723" s="30">
        <v>15.4</v>
      </c>
      <c r="B2723" s="31">
        <v>64413</v>
      </c>
    </row>
    <row r="2724" spans="1:2" x14ac:dyDescent="0.3">
      <c r="A2724" s="27">
        <v>14.9</v>
      </c>
      <c r="B2724" s="28">
        <v>69133</v>
      </c>
    </row>
    <row r="2725" spans="1:2" x14ac:dyDescent="0.3">
      <c r="A2725" s="30">
        <v>3.3</v>
      </c>
      <c r="B2725" s="31">
        <v>31681</v>
      </c>
    </row>
    <row r="2726" spans="1:2" x14ac:dyDescent="0.3">
      <c r="A2726" s="27">
        <v>14.4</v>
      </c>
      <c r="B2726" s="28">
        <v>55702</v>
      </c>
    </row>
    <row r="2727" spans="1:2" x14ac:dyDescent="0.3">
      <c r="A2727" s="30">
        <v>5.9</v>
      </c>
      <c r="B2727" s="31">
        <v>44675</v>
      </c>
    </row>
    <row r="2728" spans="1:2" x14ac:dyDescent="0.3">
      <c r="A2728" s="27">
        <v>1</v>
      </c>
      <c r="B2728" s="28">
        <v>31866</v>
      </c>
    </row>
    <row r="2729" spans="1:2" x14ac:dyDescent="0.3">
      <c r="A2729" s="30">
        <v>11.1</v>
      </c>
      <c r="B2729" s="31">
        <v>52037</v>
      </c>
    </row>
    <row r="2730" spans="1:2" x14ac:dyDescent="0.3">
      <c r="A2730" s="27">
        <v>11.8</v>
      </c>
      <c r="B2730" s="28">
        <v>45103</v>
      </c>
    </row>
    <row r="2731" spans="1:2" x14ac:dyDescent="0.3">
      <c r="A2731" s="30">
        <v>2.9</v>
      </c>
      <c r="B2731" s="31">
        <v>45405</v>
      </c>
    </row>
    <row r="2732" spans="1:2" x14ac:dyDescent="0.3">
      <c r="A2732" s="27">
        <v>0</v>
      </c>
      <c r="B2732" s="28">
        <v>29388</v>
      </c>
    </row>
    <row r="2733" spans="1:2" x14ac:dyDescent="0.3">
      <c r="A2733" s="30">
        <v>4.5</v>
      </c>
      <c r="B2733" s="31">
        <v>40195</v>
      </c>
    </row>
    <row r="2734" spans="1:2" x14ac:dyDescent="0.3">
      <c r="A2734" s="27">
        <v>20.3</v>
      </c>
      <c r="B2734" s="28">
        <v>75670</v>
      </c>
    </row>
    <row r="2735" spans="1:2" x14ac:dyDescent="0.3">
      <c r="A2735" s="30">
        <v>3</v>
      </c>
      <c r="B2735" s="31">
        <v>36977</v>
      </c>
    </row>
    <row r="2736" spans="1:2" x14ac:dyDescent="0.3">
      <c r="A2736" s="27">
        <v>5.6</v>
      </c>
      <c r="B2736" s="28">
        <v>46085</v>
      </c>
    </row>
    <row r="2737" spans="1:2" x14ac:dyDescent="0.3">
      <c r="A2737" s="30">
        <v>0.4</v>
      </c>
      <c r="B2737" s="31">
        <v>31291</v>
      </c>
    </row>
    <row r="2738" spans="1:2" x14ac:dyDescent="0.3">
      <c r="A2738" s="27">
        <v>6.7</v>
      </c>
      <c r="B2738" s="28">
        <v>35849</v>
      </c>
    </row>
    <row r="2739" spans="1:2" x14ac:dyDescent="0.3">
      <c r="A2739" s="30">
        <v>5.5</v>
      </c>
      <c r="B2739" s="31">
        <v>36270</v>
      </c>
    </row>
    <row r="2740" spans="1:2" x14ac:dyDescent="0.3">
      <c r="A2740" s="27">
        <v>0.6</v>
      </c>
      <c r="B2740" s="28">
        <v>29737</v>
      </c>
    </row>
    <row r="2741" spans="1:2" x14ac:dyDescent="0.3">
      <c r="A2741" s="30">
        <v>4.7</v>
      </c>
      <c r="B2741" s="31">
        <v>45494</v>
      </c>
    </row>
    <row r="2742" spans="1:2" x14ac:dyDescent="0.3">
      <c r="A2742" s="27">
        <v>4</v>
      </c>
      <c r="B2742" s="28">
        <v>36755</v>
      </c>
    </row>
    <row r="2743" spans="1:2" x14ac:dyDescent="0.3">
      <c r="A2743" s="30">
        <v>4.2</v>
      </c>
      <c r="B2743" s="31">
        <v>39408</v>
      </c>
    </row>
    <row r="2744" spans="1:2" x14ac:dyDescent="0.3">
      <c r="A2744" s="27">
        <v>8.6</v>
      </c>
      <c r="B2744" s="28">
        <v>44118</v>
      </c>
    </row>
    <row r="2745" spans="1:2" x14ac:dyDescent="0.3">
      <c r="A2745" s="30">
        <v>1.5</v>
      </c>
      <c r="B2745" s="31">
        <v>33389</v>
      </c>
    </row>
    <row r="2746" spans="1:2" x14ac:dyDescent="0.3">
      <c r="A2746" s="27">
        <v>5</v>
      </c>
      <c r="B2746" s="28">
        <v>31649</v>
      </c>
    </row>
    <row r="2747" spans="1:2" x14ac:dyDescent="0.3">
      <c r="A2747" s="30">
        <v>3.5</v>
      </c>
      <c r="B2747" s="31">
        <v>40878</v>
      </c>
    </row>
    <row r="2748" spans="1:2" x14ac:dyDescent="0.3">
      <c r="A2748" s="27">
        <v>5.8</v>
      </c>
      <c r="B2748" s="28">
        <v>39073</v>
      </c>
    </row>
    <row r="2749" spans="1:2" x14ac:dyDescent="0.3">
      <c r="A2749" s="30">
        <v>11.3</v>
      </c>
      <c r="B2749" s="31">
        <v>56380</v>
      </c>
    </row>
    <row r="2750" spans="1:2" x14ac:dyDescent="0.3">
      <c r="A2750" s="27">
        <v>5.2</v>
      </c>
      <c r="B2750" s="28">
        <v>36739</v>
      </c>
    </row>
    <row r="2751" spans="1:2" x14ac:dyDescent="0.3">
      <c r="A2751" s="30">
        <v>4.7</v>
      </c>
      <c r="B2751" s="31">
        <v>38731</v>
      </c>
    </row>
    <row r="2752" spans="1:2" x14ac:dyDescent="0.3">
      <c r="A2752" s="27">
        <v>13.8</v>
      </c>
      <c r="B2752" s="28">
        <v>61704</v>
      </c>
    </row>
    <row r="2753" spans="1:2" x14ac:dyDescent="0.3">
      <c r="A2753" s="30">
        <v>11.4</v>
      </c>
      <c r="B2753" s="31">
        <v>41915</v>
      </c>
    </row>
    <row r="2754" spans="1:2" x14ac:dyDescent="0.3">
      <c r="A2754" s="27">
        <v>1.7</v>
      </c>
      <c r="B2754" s="28">
        <v>32927</v>
      </c>
    </row>
    <row r="2755" spans="1:2" x14ac:dyDescent="0.3">
      <c r="A2755" s="30">
        <v>9</v>
      </c>
      <c r="B2755" s="31">
        <v>47488</v>
      </c>
    </row>
    <row r="2756" spans="1:2" x14ac:dyDescent="0.3">
      <c r="A2756" s="27">
        <v>9</v>
      </c>
      <c r="B2756" s="28">
        <v>53720</v>
      </c>
    </row>
    <row r="2757" spans="1:2" x14ac:dyDescent="0.3">
      <c r="A2757" s="30">
        <v>15.3</v>
      </c>
      <c r="B2757" s="31">
        <v>63188</v>
      </c>
    </row>
    <row r="2758" spans="1:2" x14ac:dyDescent="0.3">
      <c r="A2758" s="27">
        <v>3.2</v>
      </c>
      <c r="B2758" s="28">
        <v>40594</v>
      </c>
    </row>
    <row r="2759" spans="1:2" x14ac:dyDescent="0.3">
      <c r="A2759" s="30">
        <v>4.0999999999999996</v>
      </c>
      <c r="B2759" s="31">
        <v>40173</v>
      </c>
    </row>
    <row r="2760" spans="1:2" x14ac:dyDescent="0.3">
      <c r="A2760" s="27">
        <v>8</v>
      </c>
      <c r="B2760" s="28">
        <v>48159</v>
      </c>
    </row>
    <row r="2761" spans="1:2" x14ac:dyDescent="0.3">
      <c r="A2761" s="30">
        <v>6.6</v>
      </c>
      <c r="B2761" s="31">
        <v>39889</v>
      </c>
    </row>
    <row r="2762" spans="1:2" x14ac:dyDescent="0.3">
      <c r="A2762" s="27">
        <v>10.1</v>
      </c>
      <c r="B2762" s="28">
        <v>49538</v>
      </c>
    </row>
    <row r="2763" spans="1:2" x14ac:dyDescent="0.3">
      <c r="A2763" s="30">
        <v>3.3</v>
      </c>
      <c r="B2763" s="31">
        <v>38213</v>
      </c>
    </row>
    <row r="2764" spans="1:2" x14ac:dyDescent="0.3">
      <c r="A2764" s="27">
        <v>22.7</v>
      </c>
      <c r="B2764" s="28">
        <v>77878</v>
      </c>
    </row>
    <row r="2765" spans="1:2" x14ac:dyDescent="0.3">
      <c r="A2765" s="30">
        <v>6.2</v>
      </c>
      <c r="B2765" s="31">
        <v>46292</v>
      </c>
    </row>
    <row r="2766" spans="1:2" x14ac:dyDescent="0.3">
      <c r="A2766" s="27">
        <v>2.1</v>
      </c>
      <c r="B2766" s="28">
        <v>40369</v>
      </c>
    </row>
    <row r="2767" spans="1:2" x14ac:dyDescent="0.3">
      <c r="A2767" s="30">
        <v>6.9</v>
      </c>
      <c r="B2767" s="31">
        <v>48026</v>
      </c>
    </row>
    <row r="2768" spans="1:2" x14ac:dyDescent="0.3">
      <c r="A2768" s="27">
        <v>12</v>
      </c>
      <c r="B2768" s="28">
        <v>56726</v>
      </c>
    </row>
    <row r="2769" spans="1:2" x14ac:dyDescent="0.3">
      <c r="A2769" s="30">
        <v>1</v>
      </c>
      <c r="B2769" s="31">
        <v>33466</v>
      </c>
    </row>
    <row r="2770" spans="1:2" x14ac:dyDescent="0.3">
      <c r="A2770" s="27">
        <v>10</v>
      </c>
      <c r="B2770" s="28">
        <v>47568</v>
      </c>
    </row>
    <row r="2771" spans="1:2" x14ac:dyDescent="0.3">
      <c r="A2771" s="30">
        <v>4.5</v>
      </c>
      <c r="B2771" s="31">
        <v>45501</v>
      </c>
    </row>
    <row r="2772" spans="1:2" x14ac:dyDescent="0.3">
      <c r="A2772" s="27">
        <v>5</v>
      </c>
      <c r="B2772" s="28">
        <v>43067</v>
      </c>
    </row>
    <row r="2773" spans="1:2" x14ac:dyDescent="0.3">
      <c r="A2773" s="30">
        <v>9.3000000000000007</v>
      </c>
      <c r="B2773" s="31">
        <v>48405</v>
      </c>
    </row>
    <row r="2774" spans="1:2" x14ac:dyDescent="0.3">
      <c r="A2774" s="27">
        <v>2</v>
      </c>
      <c r="B2774" s="28">
        <v>34008</v>
      </c>
    </row>
    <row r="2775" spans="1:2" x14ac:dyDescent="0.3">
      <c r="A2775" s="30">
        <v>12</v>
      </c>
      <c r="B2775" s="31">
        <v>53371</v>
      </c>
    </row>
    <row r="2776" spans="1:2" x14ac:dyDescent="0.3">
      <c r="A2776" s="27">
        <v>20</v>
      </c>
      <c r="B2776" s="28">
        <v>73148</v>
      </c>
    </row>
    <row r="2777" spans="1:2" x14ac:dyDescent="0.3">
      <c r="A2777" s="30">
        <v>3.7</v>
      </c>
      <c r="B2777" s="31">
        <v>32497</v>
      </c>
    </row>
    <row r="2778" spans="1:2" x14ac:dyDescent="0.3">
      <c r="A2778" s="27">
        <v>3.8</v>
      </c>
      <c r="B2778" s="28">
        <v>35188</v>
      </c>
    </row>
    <row r="2779" spans="1:2" x14ac:dyDescent="0.3">
      <c r="A2779" s="30">
        <v>3.3</v>
      </c>
      <c r="B2779" s="31">
        <v>29231</v>
      </c>
    </row>
    <row r="2780" spans="1:2" x14ac:dyDescent="0.3">
      <c r="A2780" s="27">
        <v>4.9000000000000004</v>
      </c>
      <c r="B2780" s="28">
        <v>47818</v>
      </c>
    </row>
    <row r="2781" spans="1:2" x14ac:dyDescent="0.3">
      <c r="A2781" s="30">
        <v>11</v>
      </c>
      <c r="B2781" s="31">
        <v>46475</v>
      </c>
    </row>
    <row r="2782" spans="1:2" x14ac:dyDescent="0.3">
      <c r="A2782" s="27">
        <v>8.1999999999999993</v>
      </c>
      <c r="B2782" s="28">
        <v>51529</v>
      </c>
    </row>
    <row r="2783" spans="1:2" x14ac:dyDescent="0.3">
      <c r="A2783" s="30">
        <v>4.3</v>
      </c>
      <c r="B2783" s="31">
        <v>48116</v>
      </c>
    </row>
    <row r="2784" spans="1:2" x14ac:dyDescent="0.3">
      <c r="A2784" s="27">
        <v>6.5</v>
      </c>
      <c r="B2784" s="28">
        <v>51328</v>
      </c>
    </row>
    <row r="2785" spans="1:2" x14ac:dyDescent="0.3">
      <c r="A2785" s="30">
        <v>2.2000000000000002</v>
      </c>
      <c r="B2785" s="31">
        <v>38198</v>
      </c>
    </row>
    <row r="2786" spans="1:2" x14ac:dyDescent="0.3">
      <c r="A2786" s="27">
        <v>3</v>
      </c>
      <c r="B2786" s="28">
        <v>30252</v>
      </c>
    </row>
    <row r="2787" spans="1:2" x14ac:dyDescent="0.3">
      <c r="A2787" s="30">
        <v>10.199999999999999</v>
      </c>
      <c r="B2787" s="31">
        <v>53680</v>
      </c>
    </row>
    <row r="2788" spans="1:2" x14ac:dyDescent="0.3">
      <c r="A2788" s="27">
        <v>3.4</v>
      </c>
      <c r="B2788" s="28">
        <v>38398</v>
      </c>
    </row>
    <row r="2789" spans="1:2" x14ac:dyDescent="0.3">
      <c r="A2789" s="30">
        <v>6.5</v>
      </c>
      <c r="B2789" s="31">
        <v>49514</v>
      </c>
    </row>
    <row r="2790" spans="1:2" x14ac:dyDescent="0.3">
      <c r="A2790" s="27">
        <v>4.0999999999999996</v>
      </c>
      <c r="B2790" s="28">
        <v>37673</v>
      </c>
    </row>
    <row r="2791" spans="1:2" x14ac:dyDescent="0.3">
      <c r="A2791" s="30">
        <v>19</v>
      </c>
      <c r="B2791" s="31">
        <v>69915</v>
      </c>
    </row>
    <row r="2792" spans="1:2" x14ac:dyDescent="0.3">
      <c r="A2792" s="27">
        <v>2.4</v>
      </c>
      <c r="B2792" s="28">
        <v>36489</v>
      </c>
    </row>
    <row r="2793" spans="1:2" x14ac:dyDescent="0.3">
      <c r="A2793" s="30">
        <v>15</v>
      </c>
      <c r="B2793" s="31">
        <v>61634</v>
      </c>
    </row>
    <row r="2794" spans="1:2" x14ac:dyDescent="0.3">
      <c r="A2794" s="27">
        <v>1.8</v>
      </c>
      <c r="B2794" s="28">
        <v>35625</v>
      </c>
    </row>
    <row r="2795" spans="1:2" x14ac:dyDescent="0.3">
      <c r="A2795" s="30">
        <v>0</v>
      </c>
      <c r="B2795" s="31">
        <v>24167</v>
      </c>
    </row>
    <row r="2796" spans="1:2" x14ac:dyDescent="0.3">
      <c r="A2796" s="27">
        <v>6.9</v>
      </c>
      <c r="B2796" s="28">
        <v>44135</v>
      </c>
    </row>
    <row r="2797" spans="1:2" x14ac:dyDescent="0.3">
      <c r="A2797" s="30">
        <v>3.8</v>
      </c>
      <c r="B2797" s="31">
        <v>36461</v>
      </c>
    </row>
    <row r="2798" spans="1:2" x14ac:dyDescent="0.3">
      <c r="A2798" s="27">
        <v>4.2</v>
      </c>
      <c r="B2798" s="28">
        <v>42604</v>
      </c>
    </row>
    <row r="2799" spans="1:2" x14ac:dyDescent="0.3">
      <c r="A2799" s="30">
        <v>3.8</v>
      </c>
      <c r="B2799" s="31">
        <v>40574</v>
      </c>
    </row>
    <row r="2800" spans="1:2" x14ac:dyDescent="0.3">
      <c r="A2800" s="27">
        <v>6.3</v>
      </c>
      <c r="B2800" s="28">
        <v>42717</v>
      </c>
    </row>
    <row r="2801" spans="1:2" x14ac:dyDescent="0.3">
      <c r="A2801" s="30">
        <v>3.3</v>
      </c>
      <c r="B2801" s="31">
        <v>41982</v>
      </c>
    </row>
    <row r="2802" spans="1:2" x14ac:dyDescent="0.3">
      <c r="A2802" s="27">
        <v>3.1</v>
      </c>
      <c r="B2802" s="28">
        <v>46737</v>
      </c>
    </row>
    <row r="2803" spans="1:2" x14ac:dyDescent="0.3">
      <c r="A2803" s="30">
        <v>15.5</v>
      </c>
      <c r="B2803" s="31">
        <v>71594</v>
      </c>
    </row>
    <row r="2804" spans="1:2" x14ac:dyDescent="0.3">
      <c r="A2804" s="27">
        <v>12.8</v>
      </c>
      <c r="B2804" s="28">
        <v>55989</v>
      </c>
    </row>
    <row r="2805" spans="1:2" x14ac:dyDescent="0.3">
      <c r="A2805" s="30">
        <v>13</v>
      </c>
      <c r="B2805" s="31">
        <v>61179</v>
      </c>
    </row>
    <row r="2806" spans="1:2" x14ac:dyDescent="0.3">
      <c r="A2806" s="27">
        <v>9.3000000000000007</v>
      </c>
      <c r="B2806" s="28">
        <v>45872</v>
      </c>
    </row>
    <row r="2807" spans="1:2" x14ac:dyDescent="0.3">
      <c r="A2807" s="30">
        <v>9.5</v>
      </c>
      <c r="B2807" s="31">
        <v>43750</v>
      </c>
    </row>
    <row r="2808" spans="1:2" x14ac:dyDescent="0.3">
      <c r="A2808" s="27">
        <v>2.9</v>
      </c>
      <c r="B2808" s="28">
        <v>33673</v>
      </c>
    </row>
    <row r="2809" spans="1:2" x14ac:dyDescent="0.3">
      <c r="A2809" s="30">
        <v>5.8</v>
      </c>
      <c r="B2809" s="31">
        <v>42748</v>
      </c>
    </row>
    <row r="2810" spans="1:2" x14ac:dyDescent="0.3">
      <c r="A2810" s="27">
        <v>4.0999999999999996</v>
      </c>
      <c r="B2810" s="28">
        <v>49193</v>
      </c>
    </row>
    <row r="2811" spans="1:2" x14ac:dyDescent="0.3">
      <c r="A2811" s="30">
        <v>1</v>
      </c>
      <c r="B2811" s="31">
        <v>31928</v>
      </c>
    </row>
    <row r="2812" spans="1:2" x14ac:dyDescent="0.3">
      <c r="A2812" s="27">
        <v>4.7</v>
      </c>
      <c r="B2812" s="28">
        <v>39424</v>
      </c>
    </row>
    <row r="2813" spans="1:2" x14ac:dyDescent="0.3">
      <c r="A2813" s="30">
        <v>5</v>
      </c>
      <c r="B2813" s="31">
        <v>36121</v>
      </c>
    </row>
    <row r="2814" spans="1:2" x14ac:dyDescent="0.3">
      <c r="A2814" s="27">
        <v>15</v>
      </c>
      <c r="B2814" s="28">
        <v>65406</v>
      </c>
    </row>
    <row r="2815" spans="1:2" x14ac:dyDescent="0.3">
      <c r="A2815" s="30">
        <v>6.9</v>
      </c>
      <c r="B2815" s="31">
        <v>50870</v>
      </c>
    </row>
    <row r="2816" spans="1:2" x14ac:dyDescent="0.3">
      <c r="A2816" s="27">
        <v>1</v>
      </c>
      <c r="B2816" s="28">
        <v>28754</v>
      </c>
    </row>
    <row r="2817" spans="1:2" x14ac:dyDescent="0.3">
      <c r="A2817" s="30">
        <v>8.3000000000000007</v>
      </c>
      <c r="B2817" s="31">
        <v>52920</v>
      </c>
    </row>
    <row r="2818" spans="1:2" x14ac:dyDescent="0.3">
      <c r="A2818" s="27">
        <v>13</v>
      </c>
      <c r="B2818" s="28">
        <v>48973</v>
      </c>
    </row>
    <row r="2819" spans="1:2" x14ac:dyDescent="0.3">
      <c r="A2819" s="30">
        <v>0</v>
      </c>
      <c r="B2819" s="31">
        <v>31746</v>
      </c>
    </row>
    <row r="2820" spans="1:2" x14ac:dyDescent="0.3">
      <c r="A2820" s="27">
        <v>2.4</v>
      </c>
      <c r="B2820" s="28">
        <v>38538</v>
      </c>
    </row>
    <row r="2821" spans="1:2" x14ac:dyDescent="0.3">
      <c r="A2821" s="30">
        <v>3.3</v>
      </c>
      <c r="B2821" s="31">
        <v>35540</v>
      </c>
    </row>
    <row r="2822" spans="1:2" x14ac:dyDescent="0.3">
      <c r="A2822" s="27">
        <v>2.8</v>
      </c>
      <c r="B2822" s="28">
        <v>37109</v>
      </c>
    </row>
    <row r="2823" spans="1:2" x14ac:dyDescent="0.3">
      <c r="A2823" s="30">
        <v>3.5</v>
      </c>
      <c r="B2823" s="31">
        <v>38784</v>
      </c>
    </row>
    <row r="2824" spans="1:2" x14ac:dyDescent="0.3">
      <c r="A2824" s="27">
        <v>3.6</v>
      </c>
      <c r="B2824" s="28">
        <v>38436</v>
      </c>
    </row>
    <row r="2825" spans="1:2" x14ac:dyDescent="0.3">
      <c r="A2825" s="30">
        <v>12.1</v>
      </c>
      <c r="B2825" s="31">
        <v>51492</v>
      </c>
    </row>
    <row r="2826" spans="1:2" x14ac:dyDescent="0.3">
      <c r="A2826" s="27">
        <v>0.6</v>
      </c>
      <c r="B2826" s="28">
        <v>29550</v>
      </c>
    </row>
    <row r="2827" spans="1:2" x14ac:dyDescent="0.3">
      <c r="A2827" s="30">
        <v>4</v>
      </c>
      <c r="B2827" s="31">
        <v>41774</v>
      </c>
    </row>
    <row r="2828" spans="1:2" x14ac:dyDescent="0.3">
      <c r="A2828" s="27">
        <v>5.0999999999999996</v>
      </c>
      <c r="B2828" s="28">
        <v>39889</v>
      </c>
    </row>
    <row r="2829" spans="1:2" x14ac:dyDescent="0.3">
      <c r="A2829" s="30">
        <v>9.4</v>
      </c>
      <c r="B2829" s="31">
        <v>55934</v>
      </c>
    </row>
    <row r="2830" spans="1:2" x14ac:dyDescent="0.3">
      <c r="A2830" s="27">
        <v>7.3</v>
      </c>
      <c r="B2830" s="28">
        <v>45241</v>
      </c>
    </row>
    <row r="2831" spans="1:2" x14ac:dyDescent="0.3">
      <c r="A2831" s="30">
        <v>8.1999999999999993</v>
      </c>
      <c r="B2831" s="31">
        <v>44005</v>
      </c>
    </row>
    <row r="2832" spans="1:2" x14ac:dyDescent="0.3">
      <c r="A2832" s="27">
        <v>2.2999999999999998</v>
      </c>
      <c r="B2832" s="28">
        <v>29618</v>
      </c>
    </row>
    <row r="2833" spans="1:2" x14ac:dyDescent="0.3">
      <c r="A2833" s="30">
        <v>6.1</v>
      </c>
      <c r="B2833" s="31">
        <v>50940</v>
      </c>
    </row>
    <row r="2834" spans="1:2" x14ac:dyDescent="0.3">
      <c r="A2834" s="27">
        <v>7.9</v>
      </c>
      <c r="B2834" s="28">
        <v>44806</v>
      </c>
    </row>
    <row r="2835" spans="1:2" x14ac:dyDescent="0.3">
      <c r="A2835" s="30">
        <v>17.5</v>
      </c>
      <c r="B2835" s="31">
        <v>70164</v>
      </c>
    </row>
    <row r="2836" spans="1:2" x14ac:dyDescent="0.3">
      <c r="A2836" s="27">
        <v>7.6</v>
      </c>
      <c r="B2836" s="28">
        <v>41564</v>
      </c>
    </row>
    <row r="2837" spans="1:2" x14ac:dyDescent="0.3">
      <c r="A2837" s="30">
        <v>2</v>
      </c>
      <c r="B2837" s="31">
        <v>42261</v>
      </c>
    </row>
    <row r="2838" spans="1:2" x14ac:dyDescent="0.3">
      <c r="A2838" s="27">
        <v>4.3</v>
      </c>
      <c r="B2838" s="28">
        <v>32473</v>
      </c>
    </row>
    <row r="2839" spans="1:2" x14ac:dyDescent="0.3">
      <c r="A2839" s="30">
        <v>7.8</v>
      </c>
      <c r="B2839" s="31">
        <v>49648</v>
      </c>
    </row>
    <row r="2840" spans="1:2" x14ac:dyDescent="0.3">
      <c r="A2840" s="27">
        <v>1.6</v>
      </c>
      <c r="B2840" s="28">
        <v>38997</v>
      </c>
    </row>
    <row r="2841" spans="1:2" x14ac:dyDescent="0.3">
      <c r="A2841" s="30">
        <v>3.9</v>
      </c>
      <c r="B2841" s="31">
        <v>44174</v>
      </c>
    </row>
    <row r="2842" spans="1:2" x14ac:dyDescent="0.3">
      <c r="A2842" s="27">
        <v>2.4</v>
      </c>
      <c r="B2842" s="28">
        <v>35809</v>
      </c>
    </row>
    <row r="2843" spans="1:2" x14ac:dyDescent="0.3">
      <c r="A2843" s="30">
        <v>8.9</v>
      </c>
      <c r="B2843" s="31">
        <v>54443</v>
      </c>
    </row>
    <row r="2844" spans="1:2" x14ac:dyDescent="0.3">
      <c r="A2844" s="27">
        <v>12.5</v>
      </c>
      <c r="B2844" s="28">
        <v>56961</v>
      </c>
    </row>
    <row r="2845" spans="1:2" x14ac:dyDescent="0.3">
      <c r="A2845" s="30">
        <v>7.5</v>
      </c>
      <c r="B2845" s="31">
        <v>47512</v>
      </c>
    </row>
    <row r="2846" spans="1:2" x14ac:dyDescent="0.3">
      <c r="A2846" s="27">
        <v>3</v>
      </c>
      <c r="B2846" s="28">
        <v>39180</v>
      </c>
    </row>
    <row r="2847" spans="1:2" x14ac:dyDescent="0.3">
      <c r="A2847" s="30">
        <v>12</v>
      </c>
      <c r="B2847" s="31">
        <v>51706</v>
      </c>
    </row>
    <row r="2848" spans="1:2" x14ac:dyDescent="0.3">
      <c r="A2848" s="27">
        <v>15.7</v>
      </c>
      <c r="B2848" s="28">
        <v>69030</v>
      </c>
    </row>
    <row r="2849" spans="1:2" x14ac:dyDescent="0.3">
      <c r="A2849" s="30">
        <v>4.3</v>
      </c>
      <c r="B2849" s="31">
        <v>45880</v>
      </c>
    </row>
    <row r="2850" spans="1:2" x14ac:dyDescent="0.3">
      <c r="A2850" s="27">
        <v>0</v>
      </c>
      <c r="B2850" s="28">
        <v>29148</v>
      </c>
    </row>
    <row r="2851" spans="1:2" x14ac:dyDescent="0.3">
      <c r="A2851" s="30">
        <v>3</v>
      </c>
      <c r="B2851" s="31">
        <v>43196</v>
      </c>
    </row>
    <row r="2852" spans="1:2" x14ac:dyDescent="0.3">
      <c r="A2852" s="27">
        <v>8.1999999999999993</v>
      </c>
      <c r="B2852" s="28">
        <v>53781</v>
      </c>
    </row>
    <row r="2853" spans="1:2" x14ac:dyDescent="0.3">
      <c r="A2853" s="30">
        <v>7.1</v>
      </c>
      <c r="B2853" s="31">
        <v>40269</v>
      </c>
    </row>
    <row r="2854" spans="1:2" x14ac:dyDescent="0.3">
      <c r="A2854" s="27">
        <v>0.2</v>
      </c>
      <c r="B2854" s="28">
        <v>32773</v>
      </c>
    </row>
    <row r="2855" spans="1:2" x14ac:dyDescent="0.3">
      <c r="A2855" s="30">
        <v>2.5</v>
      </c>
      <c r="B2855" s="31">
        <v>26684</v>
      </c>
    </row>
    <row r="2856" spans="1:2" x14ac:dyDescent="0.3">
      <c r="A2856" s="27">
        <v>5.8</v>
      </c>
      <c r="B2856" s="28">
        <v>43479</v>
      </c>
    </row>
    <row r="2857" spans="1:2" x14ac:dyDescent="0.3">
      <c r="A2857" s="30">
        <v>9.1999999999999993</v>
      </c>
      <c r="B2857" s="31">
        <v>44050</v>
      </c>
    </row>
    <row r="2858" spans="1:2" x14ac:dyDescent="0.3">
      <c r="A2858" s="27">
        <v>9.4</v>
      </c>
      <c r="B2858" s="28">
        <v>54681</v>
      </c>
    </row>
    <row r="2859" spans="1:2" x14ac:dyDescent="0.3">
      <c r="A2859" s="30">
        <v>6</v>
      </c>
      <c r="B2859" s="31">
        <v>51183</v>
      </c>
    </row>
    <row r="2860" spans="1:2" x14ac:dyDescent="0.3">
      <c r="A2860" s="27">
        <v>17</v>
      </c>
      <c r="B2860" s="28">
        <v>55857</v>
      </c>
    </row>
    <row r="2861" spans="1:2" x14ac:dyDescent="0.3">
      <c r="A2861" s="30">
        <v>2.7</v>
      </c>
      <c r="B2861" s="31">
        <v>35920</v>
      </c>
    </row>
    <row r="2862" spans="1:2" x14ac:dyDescent="0.3">
      <c r="A2862" s="27">
        <v>2.2000000000000002</v>
      </c>
      <c r="B2862" s="28">
        <v>41618</v>
      </c>
    </row>
    <row r="2863" spans="1:2" x14ac:dyDescent="0.3">
      <c r="A2863" s="30">
        <v>3.2</v>
      </c>
      <c r="B2863" s="31">
        <v>41754</v>
      </c>
    </row>
    <row r="2864" spans="1:2" x14ac:dyDescent="0.3">
      <c r="A2864" s="27">
        <v>1.8</v>
      </c>
      <c r="B2864" s="28">
        <v>40070</v>
      </c>
    </row>
    <row r="2865" spans="1:2" x14ac:dyDescent="0.3">
      <c r="A2865" s="30">
        <v>1</v>
      </c>
      <c r="B2865" s="31">
        <v>31319</v>
      </c>
    </row>
    <row r="2866" spans="1:2" x14ac:dyDescent="0.3">
      <c r="A2866" s="27">
        <v>1.7</v>
      </c>
      <c r="B2866" s="28">
        <v>26923</v>
      </c>
    </row>
    <row r="2867" spans="1:2" x14ac:dyDescent="0.3">
      <c r="A2867" s="30">
        <v>9.9</v>
      </c>
      <c r="B2867" s="31">
        <v>59442</v>
      </c>
    </row>
    <row r="2868" spans="1:2" x14ac:dyDescent="0.3">
      <c r="A2868" s="27">
        <v>5.4</v>
      </c>
      <c r="B2868" s="28">
        <v>47072</v>
      </c>
    </row>
    <row r="2869" spans="1:2" x14ac:dyDescent="0.3">
      <c r="A2869" s="30">
        <v>6.1</v>
      </c>
      <c r="B2869" s="31">
        <v>43067</v>
      </c>
    </row>
    <row r="2870" spans="1:2" x14ac:dyDescent="0.3">
      <c r="A2870" s="27">
        <v>6.1</v>
      </c>
      <c r="B2870" s="28">
        <v>44146</v>
      </c>
    </row>
    <row r="2871" spans="1:2" x14ac:dyDescent="0.3">
      <c r="A2871" s="30">
        <v>6.5</v>
      </c>
      <c r="B2871" s="31">
        <v>45108</v>
      </c>
    </row>
    <row r="2872" spans="1:2" x14ac:dyDescent="0.3">
      <c r="A2872" s="27">
        <v>12.6</v>
      </c>
      <c r="B2872" s="28">
        <v>56138</v>
      </c>
    </row>
    <row r="2873" spans="1:2" x14ac:dyDescent="0.3">
      <c r="A2873" s="30">
        <v>3.7</v>
      </c>
      <c r="B2873" s="31">
        <v>37702</v>
      </c>
    </row>
    <row r="2874" spans="1:2" x14ac:dyDescent="0.3">
      <c r="A2874" s="27">
        <v>3.2</v>
      </c>
      <c r="B2874" s="28">
        <v>36002</v>
      </c>
    </row>
    <row r="2875" spans="1:2" x14ac:dyDescent="0.3">
      <c r="A2875" s="30">
        <v>14.6</v>
      </c>
      <c r="B2875" s="31">
        <v>60731</v>
      </c>
    </row>
    <row r="2876" spans="1:2" x14ac:dyDescent="0.3">
      <c r="A2876" s="27">
        <v>4.7</v>
      </c>
      <c r="B2876" s="28">
        <v>45733</v>
      </c>
    </row>
    <row r="2877" spans="1:2" x14ac:dyDescent="0.3">
      <c r="A2877" s="30">
        <v>13.9</v>
      </c>
      <c r="B2877" s="31">
        <v>52398</v>
      </c>
    </row>
    <row r="2878" spans="1:2" x14ac:dyDescent="0.3">
      <c r="A2878" s="27">
        <v>17</v>
      </c>
      <c r="B2878" s="28">
        <v>71004</v>
      </c>
    </row>
    <row r="2879" spans="1:2" x14ac:dyDescent="0.3">
      <c r="A2879" s="30">
        <v>11.4</v>
      </c>
      <c r="B2879" s="31">
        <v>55575</v>
      </c>
    </row>
    <row r="2880" spans="1:2" x14ac:dyDescent="0.3">
      <c r="A2880" s="27">
        <v>1.7</v>
      </c>
      <c r="B2880" s="28">
        <v>33142</v>
      </c>
    </row>
    <row r="2881" spans="1:2" x14ac:dyDescent="0.3">
      <c r="A2881" s="30">
        <v>3</v>
      </c>
      <c r="B2881" s="31">
        <v>44789</v>
      </c>
    </row>
    <row r="2882" spans="1:2" x14ac:dyDescent="0.3">
      <c r="A2882" s="27">
        <v>4.9000000000000004</v>
      </c>
      <c r="B2882" s="28">
        <v>40399</v>
      </c>
    </row>
    <row r="2883" spans="1:2" x14ac:dyDescent="0.3">
      <c r="A2883" s="30">
        <v>8.1</v>
      </c>
      <c r="B2883" s="31">
        <v>40107</v>
      </c>
    </row>
    <row r="2884" spans="1:2" x14ac:dyDescent="0.3">
      <c r="A2884" s="27">
        <v>3.8</v>
      </c>
      <c r="B2884" s="28">
        <v>35916</v>
      </c>
    </row>
    <row r="2885" spans="1:2" x14ac:dyDescent="0.3">
      <c r="A2885" s="30">
        <v>3.4</v>
      </c>
      <c r="B2885" s="31">
        <v>34613</v>
      </c>
    </row>
    <row r="2886" spans="1:2" x14ac:dyDescent="0.3">
      <c r="A2886" s="27">
        <v>3.8</v>
      </c>
      <c r="B2886" s="28">
        <v>37954</v>
      </c>
    </row>
    <row r="2887" spans="1:2" x14ac:dyDescent="0.3">
      <c r="A2887" s="30">
        <v>21.6</v>
      </c>
      <c r="B2887" s="31">
        <v>76152</v>
      </c>
    </row>
    <row r="2888" spans="1:2" x14ac:dyDescent="0.3">
      <c r="A2888" s="27">
        <v>2.6</v>
      </c>
      <c r="B2888" s="28">
        <v>35079</v>
      </c>
    </row>
    <row r="2889" spans="1:2" x14ac:dyDescent="0.3">
      <c r="A2889" s="30">
        <v>10</v>
      </c>
      <c r="B2889" s="31">
        <v>61332</v>
      </c>
    </row>
    <row r="2890" spans="1:2" x14ac:dyDescent="0.3">
      <c r="A2890" s="27">
        <v>4.0999999999999996</v>
      </c>
      <c r="B2890" s="28">
        <v>43600</v>
      </c>
    </row>
    <row r="2891" spans="1:2" x14ac:dyDescent="0.3">
      <c r="A2891" s="30">
        <v>17.600000000000001</v>
      </c>
      <c r="B2891" s="31">
        <v>69222</v>
      </c>
    </row>
    <row r="2892" spans="1:2" x14ac:dyDescent="0.3">
      <c r="A2892" s="27">
        <v>9.8000000000000007</v>
      </c>
      <c r="B2892" s="28">
        <v>55539</v>
      </c>
    </row>
    <row r="2893" spans="1:2" x14ac:dyDescent="0.3">
      <c r="A2893" s="30">
        <v>0.4</v>
      </c>
      <c r="B2893" s="31">
        <v>36361</v>
      </c>
    </row>
    <row r="2894" spans="1:2" x14ac:dyDescent="0.3">
      <c r="A2894" s="27">
        <v>6.4</v>
      </c>
      <c r="B2894" s="28">
        <v>47832</v>
      </c>
    </row>
    <row r="2895" spans="1:2" x14ac:dyDescent="0.3">
      <c r="A2895" s="30">
        <v>9.1</v>
      </c>
      <c r="B2895" s="31">
        <v>54717</v>
      </c>
    </row>
    <row r="2896" spans="1:2" x14ac:dyDescent="0.3">
      <c r="A2896" s="27">
        <v>1.3</v>
      </c>
      <c r="B2896" s="28">
        <v>30739</v>
      </c>
    </row>
    <row r="2897" spans="1:2" x14ac:dyDescent="0.3">
      <c r="A2897" s="30">
        <v>8.5</v>
      </c>
      <c r="B2897" s="31">
        <v>55331</v>
      </c>
    </row>
    <row r="2898" spans="1:2" x14ac:dyDescent="0.3">
      <c r="A2898" s="27">
        <v>1.9</v>
      </c>
      <c r="B2898" s="28">
        <v>34670</v>
      </c>
    </row>
    <row r="2899" spans="1:2" x14ac:dyDescent="0.3">
      <c r="A2899" s="30">
        <v>3.6</v>
      </c>
      <c r="B2899" s="31">
        <v>46648</v>
      </c>
    </row>
    <row r="2900" spans="1:2" x14ac:dyDescent="0.3">
      <c r="A2900" s="27">
        <v>8.4</v>
      </c>
      <c r="B2900" s="28">
        <v>57818</v>
      </c>
    </row>
    <row r="2901" spans="1:2" x14ac:dyDescent="0.3">
      <c r="A2901" s="30">
        <v>16.100000000000001</v>
      </c>
      <c r="B2901" s="31">
        <v>65169</v>
      </c>
    </row>
    <row r="2902" spans="1:2" x14ac:dyDescent="0.3">
      <c r="A2902" s="27">
        <v>3.2</v>
      </c>
      <c r="B2902" s="28">
        <v>39338</v>
      </c>
    </row>
    <row r="2903" spans="1:2" x14ac:dyDescent="0.3">
      <c r="A2903" s="30">
        <v>4.7</v>
      </c>
      <c r="B2903" s="31">
        <v>41400</v>
      </c>
    </row>
    <row r="2904" spans="1:2" x14ac:dyDescent="0.3">
      <c r="A2904" s="27">
        <v>5.4</v>
      </c>
      <c r="B2904" s="28">
        <v>41142</v>
      </c>
    </row>
    <row r="2905" spans="1:2" x14ac:dyDescent="0.3">
      <c r="A2905" s="30">
        <v>1.9</v>
      </c>
      <c r="B2905" s="31">
        <v>33291</v>
      </c>
    </row>
    <row r="2906" spans="1:2" x14ac:dyDescent="0.3">
      <c r="A2906" s="27">
        <v>15.4</v>
      </c>
      <c r="B2906" s="28">
        <v>62702</v>
      </c>
    </row>
    <row r="2907" spans="1:2" x14ac:dyDescent="0.3">
      <c r="A2907" s="30">
        <v>4</v>
      </c>
      <c r="B2907" s="31">
        <v>33132</v>
      </c>
    </row>
    <row r="2908" spans="1:2" x14ac:dyDescent="0.3">
      <c r="A2908" s="27">
        <v>6.3</v>
      </c>
      <c r="B2908" s="28">
        <v>44508</v>
      </c>
    </row>
    <row r="2909" spans="1:2" x14ac:dyDescent="0.3">
      <c r="A2909" s="30">
        <v>5.9</v>
      </c>
      <c r="B2909" s="31">
        <v>40192</v>
      </c>
    </row>
    <row r="2910" spans="1:2" x14ac:dyDescent="0.3">
      <c r="A2910" s="27">
        <v>11.3</v>
      </c>
      <c r="B2910" s="28">
        <v>53553</v>
      </c>
    </row>
    <row r="2911" spans="1:2" x14ac:dyDescent="0.3">
      <c r="A2911" s="30">
        <v>1</v>
      </c>
      <c r="B2911" s="31">
        <v>39112</v>
      </c>
    </row>
    <row r="2912" spans="1:2" x14ac:dyDescent="0.3">
      <c r="A2912" s="27">
        <v>8.1999999999999993</v>
      </c>
      <c r="B2912" s="28">
        <v>42864</v>
      </c>
    </row>
    <row r="2913" spans="1:2" x14ac:dyDescent="0.3">
      <c r="A2913" s="30">
        <v>9.8000000000000007</v>
      </c>
      <c r="B2913" s="31">
        <v>54778</v>
      </c>
    </row>
    <row r="2914" spans="1:2" x14ac:dyDescent="0.3">
      <c r="A2914" s="27">
        <v>2.2999999999999998</v>
      </c>
      <c r="B2914" s="28">
        <v>35351</v>
      </c>
    </row>
    <row r="2915" spans="1:2" x14ac:dyDescent="0.3">
      <c r="A2915" s="30">
        <v>5.5</v>
      </c>
      <c r="B2915" s="31">
        <v>43894</v>
      </c>
    </row>
    <row r="2916" spans="1:2" x14ac:dyDescent="0.3">
      <c r="A2916" s="27">
        <v>3.4</v>
      </c>
      <c r="B2916" s="28">
        <v>50715</v>
      </c>
    </row>
    <row r="2917" spans="1:2" x14ac:dyDescent="0.3">
      <c r="A2917" s="30">
        <v>9.1999999999999993</v>
      </c>
      <c r="B2917" s="31">
        <v>44713</v>
      </c>
    </row>
    <row r="2918" spans="1:2" x14ac:dyDescent="0.3">
      <c r="A2918" s="27">
        <v>1.9</v>
      </c>
      <c r="B2918" s="28">
        <v>31823</v>
      </c>
    </row>
    <row r="2919" spans="1:2" x14ac:dyDescent="0.3">
      <c r="A2919" s="30">
        <v>3</v>
      </c>
      <c r="B2919" s="31">
        <v>46372</v>
      </c>
    </row>
    <row r="2920" spans="1:2" x14ac:dyDescent="0.3">
      <c r="A2920" s="27">
        <v>2.7</v>
      </c>
      <c r="B2920" s="28">
        <v>38950</v>
      </c>
    </row>
    <row r="2921" spans="1:2" x14ac:dyDescent="0.3">
      <c r="A2921" s="30">
        <v>6.6</v>
      </c>
      <c r="B2921" s="31">
        <v>50590</v>
      </c>
    </row>
    <row r="2922" spans="1:2" x14ac:dyDescent="0.3">
      <c r="A2922" s="27">
        <v>1.1000000000000001</v>
      </c>
      <c r="B2922" s="28">
        <v>35427</v>
      </c>
    </row>
    <row r="2923" spans="1:2" x14ac:dyDescent="0.3">
      <c r="A2923" s="30">
        <v>6.3</v>
      </c>
      <c r="B2923" s="31">
        <v>48012</v>
      </c>
    </row>
    <row r="2924" spans="1:2" x14ac:dyDescent="0.3">
      <c r="A2924" s="27">
        <v>6.8</v>
      </c>
      <c r="B2924" s="28">
        <v>44128</v>
      </c>
    </row>
    <row r="2925" spans="1:2" x14ac:dyDescent="0.3">
      <c r="A2925" s="30">
        <v>7</v>
      </c>
      <c r="B2925" s="31">
        <v>53856</v>
      </c>
    </row>
    <row r="2926" spans="1:2" x14ac:dyDescent="0.3">
      <c r="A2926" s="27">
        <v>3.8</v>
      </c>
      <c r="B2926" s="28">
        <v>35708</v>
      </c>
    </row>
    <row r="2927" spans="1:2" x14ac:dyDescent="0.3">
      <c r="A2927" s="30">
        <v>10.3</v>
      </c>
      <c r="B2927" s="31">
        <v>50072</v>
      </c>
    </row>
    <row r="2928" spans="1:2" x14ac:dyDescent="0.3">
      <c r="A2928" s="27">
        <v>13.8</v>
      </c>
      <c r="B2928" s="28">
        <v>62307</v>
      </c>
    </row>
    <row r="2929" spans="1:2" x14ac:dyDescent="0.3">
      <c r="A2929" s="30">
        <v>1.6</v>
      </c>
      <c r="B2929" s="31">
        <v>39750</v>
      </c>
    </row>
    <row r="2930" spans="1:2" x14ac:dyDescent="0.3">
      <c r="A2930" s="27">
        <v>6.6</v>
      </c>
      <c r="B2930" s="28">
        <v>36032</v>
      </c>
    </row>
    <row r="2931" spans="1:2" x14ac:dyDescent="0.3">
      <c r="A2931" s="30">
        <v>9</v>
      </c>
      <c r="B2931" s="31">
        <v>41915</v>
      </c>
    </row>
    <row r="2932" spans="1:2" x14ac:dyDescent="0.3">
      <c r="A2932" s="27">
        <v>13.2</v>
      </c>
      <c r="B2932" s="28">
        <v>57485</v>
      </c>
    </row>
    <row r="2933" spans="1:2" x14ac:dyDescent="0.3">
      <c r="A2933" s="30">
        <v>11.3</v>
      </c>
      <c r="B2933" s="31">
        <v>50404</v>
      </c>
    </row>
    <row r="2934" spans="1:2" x14ac:dyDescent="0.3">
      <c r="A2934" s="27">
        <v>6.7</v>
      </c>
      <c r="B2934" s="28">
        <v>46510</v>
      </c>
    </row>
    <row r="2935" spans="1:2" x14ac:dyDescent="0.3">
      <c r="A2935" s="30">
        <v>9.3000000000000007</v>
      </c>
      <c r="B2935" s="31">
        <v>50566</v>
      </c>
    </row>
    <row r="2936" spans="1:2" x14ac:dyDescent="0.3">
      <c r="A2936" s="27">
        <v>2.1</v>
      </c>
      <c r="B2936" s="28">
        <v>31349</v>
      </c>
    </row>
    <row r="2937" spans="1:2" x14ac:dyDescent="0.3">
      <c r="A2937" s="30">
        <v>9.4</v>
      </c>
      <c r="B2937" s="31">
        <v>45359</v>
      </c>
    </row>
    <row r="2938" spans="1:2" x14ac:dyDescent="0.3">
      <c r="A2938" s="27">
        <v>2.9</v>
      </c>
      <c r="B2938" s="28">
        <v>41005</v>
      </c>
    </row>
    <row r="2939" spans="1:2" x14ac:dyDescent="0.3">
      <c r="A2939" s="30">
        <v>6</v>
      </c>
      <c r="B2939" s="31">
        <v>33922</v>
      </c>
    </row>
    <row r="2940" spans="1:2" x14ac:dyDescent="0.3">
      <c r="A2940" s="27">
        <v>8.8000000000000007</v>
      </c>
      <c r="B2940" s="28">
        <v>53587</v>
      </c>
    </row>
    <row r="2941" spans="1:2" x14ac:dyDescent="0.3">
      <c r="A2941" s="30">
        <v>5.4</v>
      </c>
      <c r="B2941" s="31">
        <v>41056</v>
      </c>
    </row>
    <row r="2942" spans="1:2" x14ac:dyDescent="0.3">
      <c r="A2942" s="27">
        <v>2.9</v>
      </c>
      <c r="B2942" s="28">
        <v>38714</v>
      </c>
    </row>
    <row r="2943" spans="1:2" x14ac:dyDescent="0.3">
      <c r="A2943" s="30">
        <v>2.2000000000000002</v>
      </c>
      <c r="B2943" s="31">
        <v>42342</v>
      </c>
    </row>
    <row r="2944" spans="1:2" x14ac:dyDescent="0.3">
      <c r="A2944" s="27">
        <v>8.3000000000000007</v>
      </c>
      <c r="B2944" s="28">
        <v>53495</v>
      </c>
    </row>
    <row r="2945" spans="1:2" x14ac:dyDescent="0.3">
      <c r="A2945" s="30">
        <v>6.5</v>
      </c>
      <c r="B2945" s="31">
        <v>47283</v>
      </c>
    </row>
    <row r="2946" spans="1:2" x14ac:dyDescent="0.3">
      <c r="A2946" s="27">
        <v>8.3000000000000007</v>
      </c>
      <c r="B2946" s="28">
        <v>51311</v>
      </c>
    </row>
    <row r="2947" spans="1:2" x14ac:dyDescent="0.3">
      <c r="A2947" s="30">
        <v>2.1</v>
      </c>
      <c r="B2947" s="31">
        <v>37844</v>
      </c>
    </row>
    <row r="2948" spans="1:2" x14ac:dyDescent="0.3">
      <c r="A2948" s="27">
        <v>5.7</v>
      </c>
      <c r="B2948" s="28">
        <v>44227</v>
      </c>
    </row>
    <row r="2949" spans="1:2" x14ac:dyDescent="0.3">
      <c r="A2949" s="30">
        <v>9.8000000000000007</v>
      </c>
      <c r="B2949" s="31">
        <v>55468</v>
      </c>
    </row>
    <row r="2950" spans="1:2" x14ac:dyDescent="0.3">
      <c r="A2950" s="27">
        <v>10</v>
      </c>
      <c r="B2950" s="28">
        <v>51488</v>
      </c>
    </row>
    <row r="2951" spans="1:2" x14ac:dyDescent="0.3">
      <c r="A2951" s="30">
        <v>13.6</v>
      </c>
      <c r="B2951" s="31">
        <v>53604</v>
      </c>
    </row>
    <row r="2952" spans="1:2" x14ac:dyDescent="0.3">
      <c r="A2952" s="27">
        <v>7</v>
      </c>
      <c r="B2952" s="28">
        <v>51573</v>
      </c>
    </row>
    <row r="2953" spans="1:2" x14ac:dyDescent="0.3">
      <c r="A2953" s="30">
        <v>11.5</v>
      </c>
      <c r="B2953" s="31">
        <v>51083</v>
      </c>
    </row>
    <row r="2954" spans="1:2" x14ac:dyDescent="0.3">
      <c r="A2954" s="27">
        <v>10.4</v>
      </c>
      <c r="B2954" s="28">
        <v>55905</v>
      </c>
    </row>
    <row r="2955" spans="1:2" x14ac:dyDescent="0.3">
      <c r="A2955" s="30">
        <v>6.8</v>
      </c>
      <c r="B2955" s="31">
        <v>51359</v>
      </c>
    </row>
    <row r="2956" spans="1:2" x14ac:dyDescent="0.3">
      <c r="A2956" s="27">
        <v>8.1999999999999993</v>
      </c>
      <c r="B2956" s="28">
        <v>42565</v>
      </c>
    </row>
    <row r="2957" spans="1:2" x14ac:dyDescent="0.3">
      <c r="A2957" s="30">
        <v>1</v>
      </c>
      <c r="B2957" s="31">
        <v>29566</v>
      </c>
    </row>
    <row r="2958" spans="1:2" x14ac:dyDescent="0.3">
      <c r="A2958" s="27">
        <v>7.2</v>
      </c>
      <c r="B2958" s="28">
        <v>52973</v>
      </c>
    </row>
    <row r="2959" spans="1:2" x14ac:dyDescent="0.3">
      <c r="A2959" s="30">
        <v>5.0999999999999996</v>
      </c>
      <c r="B2959" s="31">
        <v>35201</v>
      </c>
    </row>
    <row r="2960" spans="1:2" x14ac:dyDescent="0.3">
      <c r="A2960" s="27">
        <v>7.1</v>
      </c>
      <c r="B2960" s="28">
        <v>45521</v>
      </c>
    </row>
    <row r="2961" spans="1:2" x14ac:dyDescent="0.3">
      <c r="A2961" s="30">
        <v>4.0999999999999996</v>
      </c>
      <c r="B2961" s="31">
        <v>42167</v>
      </c>
    </row>
    <row r="2962" spans="1:2" x14ac:dyDescent="0.3">
      <c r="A2962" s="27">
        <v>11</v>
      </c>
      <c r="B2962" s="28">
        <v>57216</v>
      </c>
    </row>
    <row r="2963" spans="1:2" x14ac:dyDescent="0.3">
      <c r="A2963" s="30">
        <v>16</v>
      </c>
      <c r="B2963" s="31">
        <v>63617</v>
      </c>
    </row>
    <row r="2964" spans="1:2" x14ac:dyDescent="0.3">
      <c r="A2964" s="27">
        <v>6.8</v>
      </c>
      <c r="B2964" s="28">
        <v>49467</v>
      </c>
    </row>
    <row r="2965" spans="1:2" x14ac:dyDescent="0.3">
      <c r="A2965" s="30">
        <v>6.3</v>
      </c>
      <c r="B2965" s="31">
        <v>40193</v>
      </c>
    </row>
    <row r="2966" spans="1:2" x14ac:dyDescent="0.3">
      <c r="A2966" s="27">
        <v>4</v>
      </c>
      <c r="B2966" s="28">
        <v>38254</v>
      </c>
    </row>
    <row r="2967" spans="1:2" x14ac:dyDescent="0.3">
      <c r="A2967" s="30">
        <v>2</v>
      </c>
      <c r="B2967" s="31">
        <v>30763</v>
      </c>
    </row>
    <row r="2968" spans="1:2" x14ac:dyDescent="0.3">
      <c r="A2968" s="27">
        <v>3</v>
      </c>
      <c r="B2968" s="28">
        <v>50073</v>
      </c>
    </row>
    <row r="2969" spans="1:2" x14ac:dyDescent="0.3">
      <c r="A2969" s="30">
        <v>12</v>
      </c>
      <c r="B2969" s="31">
        <v>56480</v>
      </c>
    </row>
    <row r="2970" spans="1:2" x14ac:dyDescent="0.3">
      <c r="A2970" s="27">
        <v>1.9</v>
      </c>
      <c r="B2970" s="28">
        <v>31603</v>
      </c>
    </row>
    <row r="2971" spans="1:2" x14ac:dyDescent="0.3">
      <c r="A2971" s="30">
        <v>6.8</v>
      </c>
      <c r="B2971" s="31">
        <v>48462</v>
      </c>
    </row>
    <row r="2972" spans="1:2" x14ac:dyDescent="0.3">
      <c r="A2972" s="27">
        <v>8.1</v>
      </c>
      <c r="B2972" s="28">
        <v>45062</v>
      </c>
    </row>
    <row r="2973" spans="1:2" x14ac:dyDescent="0.3">
      <c r="A2973" s="30">
        <v>8</v>
      </c>
      <c r="B2973" s="31">
        <v>41003</v>
      </c>
    </row>
    <row r="2974" spans="1:2" x14ac:dyDescent="0.3">
      <c r="A2974" s="27">
        <v>6.8</v>
      </c>
      <c r="B2974" s="28">
        <v>47648</v>
      </c>
    </row>
    <row r="2975" spans="1:2" x14ac:dyDescent="0.3">
      <c r="A2975" s="30">
        <v>6.1</v>
      </c>
      <c r="B2975" s="31">
        <v>48362</v>
      </c>
    </row>
    <row r="2976" spans="1:2" x14ac:dyDescent="0.3">
      <c r="A2976" s="27">
        <v>7</v>
      </c>
      <c r="B2976" s="28">
        <v>45192</v>
      </c>
    </row>
    <row r="2977" spans="1:2" x14ac:dyDescent="0.3">
      <c r="A2977" s="30">
        <v>13.7</v>
      </c>
      <c r="B2977" s="31">
        <v>57883</v>
      </c>
    </row>
    <row r="2978" spans="1:2" x14ac:dyDescent="0.3">
      <c r="A2978" s="27">
        <v>5.2</v>
      </c>
      <c r="B2978" s="28">
        <v>47051</v>
      </c>
    </row>
    <row r="2979" spans="1:2" x14ac:dyDescent="0.3">
      <c r="A2979" s="30">
        <v>14.2</v>
      </c>
      <c r="B2979" s="31">
        <v>49858</v>
      </c>
    </row>
    <row r="2980" spans="1:2" x14ac:dyDescent="0.3">
      <c r="A2980" s="27">
        <v>5.4</v>
      </c>
      <c r="B2980" s="28">
        <v>44791</v>
      </c>
    </row>
    <row r="2981" spans="1:2" x14ac:dyDescent="0.3">
      <c r="A2981" s="30">
        <v>2.2999999999999998</v>
      </c>
      <c r="B2981" s="31">
        <v>37245</v>
      </c>
    </row>
    <row r="2982" spans="1:2" x14ac:dyDescent="0.3">
      <c r="A2982" s="27">
        <v>3.9</v>
      </c>
      <c r="B2982" s="28">
        <v>40634</v>
      </c>
    </row>
    <row r="2983" spans="1:2" x14ac:dyDescent="0.3">
      <c r="A2983" s="30">
        <v>9.9</v>
      </c>
      <c r="B2983" s="31">
        <v>47356</v>
      </c>
    </row>
    <row r="2984" spans="1:2" x14ac:dyDescent="0.3">
      <c r="A2984" s="27">
        <v>7.8</v>
      </c>
      <c r="B2984" s="28">
        <v>41735</v>
      </c>
    </row>
    <row r="2985" spans="1:2" x14ac:dyDescent="0.3">
      <c r="A2985" s="30">
        <v>11.5</v>
      </c>
      <c r="B2985" s="31">
        <v>53085</v>
      </c>
    </row>
    <row r="2986" spans="1:2" x14ac:dyDescent="0.3">
      <c r="A2986" s="27">
        <v>4.0999999999999996</v>
      </c>
      <c r="B2986" s="28">
        <v>40625</v>
      </c>
    </row>
    <row r="2987" spans="1:2" x14ac:dyDescent="0.3">
      <c r="A2987" s="30">
        <v>11.4</v>
      </c>
      <c r="B2987" s="31">
        <v>54817</v>
      </c>
    </row>
    <row r="2988" spans="1:2" x14ac:dyDescent="0.3">
      <c r="A2988" s="27">
        <v>4.5</v>
      </c>
      <c r="B2988" s="28">
        <v>47570</v>
      </c>
    </row>
    <row r="2989" spans="1:2" x14ac:dyDescent="0.3">
      <c r="A2989" s="30">
        <v>6.1</v>
      </c>
      <c r="B2989" s="31">
        <v>46570</v>
      </c>
    </row>
    <row r="2990" spans="1:2" x14ac:dyDescent="0.3">
      <c r="A2990" s="27">
        <v>9.4</v>
      </c>
      <c r="B2990" s="28">
        <v>47556</v>
      </c>
    </row>
    <row r="2991" spans="1:2" x14ac:dyDescent="0.3">
      <c r="A2991" s="30">
        <v>10.3</v>
      </c>
      <c r="B2991" s="31">
        <v>59281</v>
      </c>
    </row>
    <row r="2992" spans="1:2" x14ac:dyDescent="0.3">
      <c r="A2992" s="27">
        <v>7.3</v>
      </c>
      <c r="B2992" s="28">
        <v>52959</v>
      </c>
    </row>
    <row r="2993" spans="1:2" x14ac:dyDescent="0.3">
      <c r="A2993" s="30">
        <v>3.9</v>
      </c>
      <c r="B2993" s="31">
        <v>34780</v>
      </c>
    </row>
    <row r="2994" spans="1:2" x14ac:dyDescent="0.3">
      <c r="A2994" s="27">
        <v>4.5999999999999996</v>
      </c>
      <c r="B2994" s="28">
        <v>43177</v>
      </c>
    </row>
    <row r="2995" spans="1:2" x14ac:dyDescent="0.3">
      <c r="A2995" s="30">
        <v>4.7</v>
      </c>
      <c r="B2995" s="31">
        <v>46297</v>
      </c>
    </row>
    <row r="2996" spans="1:2" x14ac:dyDescent="0.3">
      <c r="A2996" s="27">
        <v>8.9</v>
      </c>
      <c r="B2996" s="28">
        <v>47706</v>
      </c>
    </row>
    <row r="2997" spans="1:2" x14ac:dyDescent="0.3">
      <c r="A2997" s="30">
        <v>6.1</v>
      </c>
      <c r="B2997" s="31">
        <v>48923</v>
      </c>
    </row>
    <row r="2998" spans="1:2" x14ac:dyDescent="0.3">
      <c r="A2998" s="27">
        <v>2.6</v>
      </c>
      <c r="B2998" s="28">
        <v>42072</v>
      </c>
    </row>
    <row r="2999" spans="1:2" x14ac:dyDescent="0.3">
      <c r="A2999" s="30">
        <v>6.3</v>
      </c>
      <c r="B2999" s="31">
        <v>38284</v>
      </c>
    </row>
    <row r="3000" spans="1:2" x14ac:dyDescent="0.3">
      <c r="A3000" s="27">
        <v>6.2</v>
      </c>
      <c r="B3000" s="28">
        <v>47591</v>
      </c>
    </row>
    <row r="3001" spans="1:2" x14ac:dyDescent="0.3">
      <c r="A3001" s="30">
        <v>9.4</v>
      </c>
      <c r="B3001" s="31">
        <v>53521</v>
      </c>
    </row>
    <row r="3002" spans="1:2" x14ac:dyDescent="0.3">
      <c r="A3002" s="27">
        <v>5.0999999999999996</v>
      </c>
      <c r="B3002" s="28">
        <v>51157</v>
      </c>
    </row>
    <row r="3003" spans="1:2" x14ac:dyDescent="0.3">
      <c r="A3003" s="30">
        <v>10.6</v>
      </c>
      <c r="B3003" s="31">
        <v>54587</v>
      </c>
    </row>
    <row r="3004" spans="1:2" x14ac:dyDescent="0.3">
      <c r="A3004" s="27">
        <v>4.2</v>
      </c>
      <c r="B3004" s="28">
        <v>41356</v>
      </c>
    </row>
    <row r="3005" spans="1:2" x14ac:dyDescent="0.3">
      <c r="A3005" s="30">
        <v>1.7</v>
      </c>
      <c r="B3005" s="31">
        <v>32519</v>
      </c>
    </row>
    <row r="3006" spans="1:2" x14ac:dyDescent="0.3">
      <c r="A3006" s="27">
        <v>10.9</v>
      </c>
      <c r="B3006" s="28">
        <v>55828</v>
      </c>
    </row>
    <row r="3007" spans="1:2" x14ac:dyDescent="0.3">
      <c r="A3007" s="30">
        <v>4.4000000000000004</v>
      </c>
      <c r="B3007" s="31">
        <v>41854</v>
      </c>
    </row>
    <row r="3008" spans="1:2" x14ac:dyDescent="0.3">
      <c r="A3008" s="27">
        <v>10.6</v>
      </c>
      <c r="B3008" s="28">
        <v>51841</v>
      </c>
    </row>
    <row r="3009" spans="1:2" x14ac:dyDescent="0.3">
      <c r="A3009" s="30">
        <v>5.7</v>
      </c>
      <c r="B3009" s="31">
        <v>42125</v>
      </c>
    </row>
    <row r="3010" spans="1:2" x14ac:dyDescent="0.3">
      <c r="A3010" s="27">
        <v>19.8</v>
      </c>
      <c r="B3010" s="28">
        <v>71748</v>
      </c>
    </row>
    <row r="3011" spans="1:2" x14ac:dyDescent="0.3">
      <c r="A3011" s="30">
        <v>0.7</v>
      </c>
      <c r="B3011" s="31">
        <v>22736</v>
      </c>
    </row>
    <row r="3012" spans="1:2" x14ac:dyDescent="0.3">
      <c r="A3012" s="27">
        <v>7.5</v>
      </c>
      <c r="B3012" s="28">
        <v>48287</v>
      </c>
    </row>
    <row r="3013" spans="1:2" x14ac:dyDescent="0.3">
      <c r="A3013" s="30">
        <v>6.7</v>
      </c>
      <c r="B3013" s="31">
        <v>36780</v>
      </c>
    </row>
    <row r="3014" spans="1:2" x14ac:dyDescent="0.3">
      <c r="A3014" s="27">
        <v>0</v>
      </c>
      <c r="B3014" s="28">
        <v>27808</v>
      </c>
    </row>
    <row r="3015" spans="1:2" x14ac:dyDescent="0.3">
      <c r="A3015" s="30">
        <v>6.7</v>
      </c>
      <c r="B3015" s="31">
        <v>47325</v>
      </c>
    </row>
    <row r="3016" spans="1:2" x14ac:dyDescent="0.3">
      <c r="A3016" s="27">
        <v>7.3</v>
      </c>
      <c r="B3016" s="28">
        <v>47206</v>
      </c>
    </row>
    <row r="3017" spans="1:2" x14ac:dyDescent="0.3">
      <c r="A3017" s="30">
        <v>9.4</v>
      </c>
      <c r="B3017" s="31">
        <v>54744</v>
      </c>
    </row>
    <row r="3018" spans="1:2" x14ac:dyDescent="0.3">
      <c r="A3018" s="27">
        <v>14.9</v>
      </c>
      <c r="B3018" s="28">
        <v>56645</v>
      </c>
    </row>
    <row r="3019" spans="1:2" x14ac:dyDescent="0.3">
      <c r="A3019" s="30">
        <v>10</v>
      </c>
      <c r="B3019" s="31">
        <v>49662</v>
      </c>
    </row>
    <row r="3020" spans="1:2" x14ac:dyDescent="0.3">
      <c r="A3020" s="27">
        <v>6.3</v>
      </c>
      <c r="B3020" s="28">
        <v>45041</v>
      </c>
    </row>
    <row r="3021" spans="1:2" x14ac:dyDescent="0.3">
      <c r="A3021" s="30">
        <v>10.7</v>
      </c>
      <c r="B3021" s="31">
        <v>53508</v>
      </c>
    </row>
    <row r="3022" spans="1:2" x14ac:dyDescent="0.3">
      <c r="A3022" s="27">
        <v>3.5</v>
      </c>
      <c r="B3022" s="28">
        <v>47844</v>
      </c>
    </row>
    <row r="3023" spans="1:2" x14ac:dyDescent="0.3">
      <c r="A3023" s="30">
        <v>11.1</v>
      </c>
      <c r="B3023" s="31">
        <v>49697</v>
      </c>
    </row>
    <row r="3024" spans="1:2" x14ac:dyDescent="0.3">
      <c r="A3024" s="27">
        <v>7.6</v>
      </c>
      <c r="B3024" s="28">
        <v>54345</v>
      </c>
    </row>
    <row r="3025" spans="1:2" x14ac:dyDescent="0.3">
      <c r="A3025" s="30">
        <v>4.4000000000000004</v>
      </c>
      <c r="B3025" s="31">
        <v>35606</v>
      </c>
    </row>
    <row r="3026" spans="1:2" x14ac:dyDescent="0.3">
      <c r="A3026" s="27">
        <v>5.8</v>
      </c>
      <c r="B3026" s="28">
        <v>44252</v>
      </c>
    </row>
    <row r="3027" spans="1:2" x14ac:dyDescent="0.3">
      <c r="A3027" s="30">
        <v>0.7</v>
      </c>
      <c r="B3027" s="31">
        <v>32091</v>
      </c>
    </row>
    <row r="3028" spans="1:2" x14ac:dyDescent="0.3">
      <c r="A3028" s="27">
        <v>3.9</v>
      </c>
      <c r="B3028" s="28">
        <v>41198</v>
      </c>
    </row>
    <row r="3029" spans="1:2" x14ac:dyDescent="0.3">
      <c r="A3029" s="30">
        <v>0.2</v>
      </c>
      <c r="B3029" s="31">
        <v>33408</v>
      </c>
    </row>
    <row r="3030" spans="1:2" x14ac:dyDescent="0.3">
      <c r="A3030" s="27">
        <v>6.2</v>
      </c>
      <c r="B3030" s="28">
        <v>42025</v>
      </c>
    </row>
    <row r="3031" spans="1:2" x14ac:dyDescent="0.3">
      <c r="A3031" s="30">
        <v>8.1</v>
      </c>
      <c r="B3031" s="31">
        <v>46084</v>
      </c>
    </row>
    <row r="3032" spans="1:2" x14ac:dyDescent="0.3">
      <c r="A3032" s="27">
        <v>8.8000000000000007</v>
      </c>
      <c r="B3032" s="28">
        <v>45083</v>
      </c>
    </row>
    <row r="3033" spans="1:2" x14ac:dyDescent="0.3">
      <c r="A3033" s="30">
        <v>5.8</v>
      </c>
      <c r="B3033" s="31">
        <v>45485</v>
      </c>
    </row>
    <row r="3034" spans="1:2" x14ac:dyDescent="0.3">
      <c r="A3034" s="27">
        <v>0.6</v>
      </c>
      <c r="B3034" s="28">
        <v>28587</v>
      </c>
    </row>
    <row r="3035" spans="1:2" x14ac:dyDescent="0.3">
      <c r="A3035" s="30">
        <v>0</v>
      </c>
      <c r="B3035" s="31">
        <v>32394</v>
      </c>
    </row>
    <row r="3036" spans="1:2" x14ac:dyDescent="0.3">
      <c r="A3036" s="27">
        <v>3.4</v>
      </c>
      <c r="B3036" s="28">
        <v>33493</v>
      </c>
    </row>
    <row r="3037" spans="1:2" x14ac:dyDescent="0.3">
      <c r="A3037" s="30">
        <v>7.8</v>
      </c>
      <c r="B3037" s="31">
        <v>42838</v>
      </c>
    </row>
    <row r="3038" spans="1:2" x14ac:dyDescent="0.3">
      <c r="A3038" s="27">
        <v>12.2</v>
      </c>
      <c r="B3038" s="28">
        <v>62319</v>
      </c>
    </row>
    <row r="3039" spans="1:2" x14ac:dyDescent="0.3">
      <c r="A3039" s="30">
        <v>10.5</v>
      </c>
      <c r="B3039" s="31">
        <v>48416</v>
      </c>
    </row>
    <row r="3040" spans="1:2" x14ac:dyDescent="0.3">
      <c r="A3040" s="27">
        <v>1.6</v>
      </c>
      <c r="B3040" s="28">
        <v>36052</v>
      </c>
    </row>
    <row r="3041" spans="1:2" x14ac:dyDescent="0.3">
      <c r="A3041" s="30">
        <v>8.3000000000000007</v>
      </c>
      <c r="B3041" s="31">
        <v>44422</v>
      </c>
    </row>
    <row r="3042" spans="1:2" x14ac:dyDescent="0.3">
      <c r="A3042" s="27">
        <v>7.7</v>
      </c>
      <c r="B3042" s="28">
        <v>52264</v>
      </c>
    </row>
    <row r="3043" spans="1:2" x14ac:dyDescent="0.3">
      <c r="A3043" s="30">
        <v>6.1</v>
      </c>
      <c r="B3043" s="31">
        <v>48153</v>
      </c>
    </row>
    <row r="3044" spans="1:2" x14ac:dyDescent="0.3">
      <c r="A3044" s="27">
        <v>6.5</v>
      </c>
      <c r="B3044" s="28">
        <v>43237</v>
      </c>
    </row>
    <row r="3045" spans="1:2" x14ac:dyDescent="0.3">
      <c r="A3045" s="30">
        <v>2.4</v>
      </c>
      <c r="B3045" s="31">
        <v>30864</v>
      </c>
    </row>
    <row r="3046" spans="1:2" x14ac:dyDescent="0.3">
      <c r="A3046" s="27">
        <v>2</v>
      </c>
      <c r="B3046" s="28">
        <v>43640</v>
      </c>
    </row>
    <row r="3047" spans="1:2" x14ac:dyDescent="0.3">
      <c r="A3047" s="30">
        <v>8</v>
      </c>
      <c r="B3047" s="31">
        <v>43418</v>
      </c>
    </row>
    <row r="3048" spans="1:2" x14ac:dyDescent="0.3">
      <c r="A3048" s="27">
        <v>6.7</v>
      </c>
      <c r="B3048" s="28">
        <v>42316</v>
      </c>
    </row>
    <row r="3049" spans="1:2" x14ac:dyDescent="0.3">
      <c r="A3049" s="30">
        <v>11.2</v>
      </c>
      <c r="B3049" s="31">
        <v>50217</v>
      </c>
    </row>
    <row r="3050" spans="1:2" x14ac:dyDescent="0.3">
      <c r="A3050" s="27">
        <v>10.5</v>
      </c>
      <c r="B3050" s="28">
        <v>48184</v>
      </c>
    </row>
    <row r="3051" spans="1:2" x14ac:dyDescent="0.3">
      <c r="A3051" s="30">
        <v>9.1999999999999993</v>
      </c>
      <c r="B3051" s="31">
        <v>43700</v>
      </c>
    </row>
    <row r="3052" spans="1:2" x14ac:dyDescent="0.3">
      <c r="A3052" s="27">
        <v>15.5</v>
      </c>
      <c r="B3052" s="28">
        <v>60690</v>
      </c>
    </row>
    <row r="3053" spans="1:2" x14ac:dyDescent="0.3">
      <c r="A3053" s="30">
        <v>5</v>
      </c>
      <c r="B3053" s="31">
        <v>36388</v>
      </c>
    </row>
    <row r="3054" spans="1:2" x14ac:dyDescent="0.3">
      <c r="A3054" s="27">
        <v>6</v>
      </c>
      <c r="B3054" s="28">
        <v>46872</v>
      </c>
    </row>
    <row r="3055" spans="1:2" x14ac:dyDescent="0.3">
      <c r="A3055" s="30">
        <v>2</v>
      </c>
      <c r="B3055" s="31">
        <v>32425</v>
      </c>
    </row>
    <row r="3056" spans="1:2" x14ac:dyDescent="0.3">
      <c r="A3056" s="27">
        <v>4.7</v>
      </c>
      <c r="B3056" s="28">
        <v>43128</v>
      </c>
    </row>
    <row r="3057" spans="1:2" x14ac:dyDescent="0.3">
      <c r="A3057" s="30">
        <v>6.7</v>
      </c>
      <c r="B3057" s="31">
        <v>44464</v>
      </c>
    </row>
    <row r="3058" spans="1:2" x14ac:dyDescent="0.3">
      <c r="A3058" s="27">
        <v>3.2</v>
      </c>
      <c r="B3058" s="28">
        <v>39957</v>
      </c>
    </row>
    <row r="3059" spans="1:2" x14ac:dyDescent="0.3">
      <c r="A3059" s="30">
        <v>7.1</v>
      </c>
      <c r="B3059" s="31">
        <v>53923</v>
      </c>
    </row>
    <row r="3060" spans="1:2" x14ac:dyDescent="0.3">
      <c r="A3060" s="27">
        <v>9</v>
      </c>
      <c r="B3060" s="28">
        <v>45013</v>
      </c>
    </row>
    <row r="3061" spans="1:2" x14ac:dyDescent="0.3">
      <c r="A3061" s="30">
        <v>5</v>
      </c>
      <c r="B3061" s="31">
        <v>36610</v>
      </c>
    </row>
    <row r="3062" spans="1:2" x14ac:dyDescent="0.3">
      <c r="A3062" s="27">
        <v>3.7</v>
      </c>
      <c r="B3062" s="28">
        <v>36833</v>
      </c>
    </row>
    <row r="3063" spans="1:2" x14ac:dyDescent="0.3">
      <c r="A3063" s="30">
        <v>7.9</v>
      </c>
      <c r="B3063" s="31">
        <v>49905</v>
      </c>
    </row>
    <row r="3064" spans="1:2" x14ac:dyDescent="0.3">
      <c r="A3064" s="27">
        <v>5.7</v>
      </c>
      <c r="B3064" s="28">
        <v>52583</v>
      </c>
    </row>
    <row r="3065" spans="1:2" x14ac:dyDescent="0.3">
      <c r="A3065" s="30">
        <v>5.6</v>
      </c>
      <c r="B3065" s="31">
        <v>34487</v>
      </c>
    </row>
    <row r="3066" spans="1:2" x14ac:dyDescent="0.3">
      <c r="A3066" s="27">
        <v>5.0999999999999996</v>
      </c>
      <c r="B3066" s="28">
        <v>37100</v>
      </c>
    </row>
    <row r="3067" spans="1:2" x14ac:dyDescent="0.3">
      <c r="A3067" s="30">
        <v>20.6</v>
      </c>
      <c r="B3067" s="31">
        <v>69349</v>
      </c>
    </row>
    <row r="3068" spans="1:2" x14ac:dyDescent="0.3">
      <c r="A3068" s="27">
        <v>13.9</v>
      </c>
      <c r="B3068" s="28">
        <v>55148</v>
      </c>
    </row>
    <row r="3069" spans="1:2" x14ac:dyDescent="0.3">
      <c r="A3069" s="30">
        <v>13.8</v>
      </c>
      <c r="B3069" s="31">
        <v>59981</v>
      </c>
    </row>
    <row r="3070" spans="1:2" x14ac:dyDescent="0.3">
      <c r="A3070" s="27">
        <v>3.7</v>
      </c>
      <c r="B3070" s="28">
        <v>36826</v>
      </c>
    </row>
    <row r="3071" spans="1:2" x14ac:dyDescent="0.3">
      <c r="A3071" s="30">
        <v>3.5</v>
      </c>
      <c r="B3071" s="31">
        <v>36760</v>
      </c>
    </row>
    <row r="3072" spans="1:2" x14ac:dyDescent="0.3">
      <c r="A3072" s="27">
        <v>10.6</v>
      </c>
      <c r="B3072" s="28">
        <v>54457</v>
      </c>
    </row>
    <row r="3073" spans="1:2" x14ac:dyDescent="0.3">
      <c r="A3073" s="30">
        <v>19.100000000000001</v>
      </c>
      <c r="B3073" s="31">
        <v>75847</v>
      </c>
    </row>
    <row r="3074" spans="1:2" x14ac:dyDescent="0.3">
      <c r="A3074" s="27">
        <v>4.5</v>
      </c>
      <c r="B3074" s="28">
        <v>48665</v>
      </c>
    </row>
    <row r="3075" spans="1:2" x14ac:dyDescent="0.3">
      <c r="A3075" s="30">
        <v>11.9</v>
      </c>
      <c r="B3075" s="31">
        <v>57551</v>
      </c>
    </row>
    <row r="3076" spans="1:2" x14ac:dyDescent="0.3">
      <c r="A3076" s="27">
        <v>7.7</v>
      </c>
      <c r="B3076" s="28">
        <v>51016</v>
      </c>
    </row>
    <row r="3077" spans="1:2" x14ac:dyDescent="0.3">
      <c r="A3077" s="30">
        <v>8.4</v>
      </c>
      <c r="B3077" s="31">
        <v>51875</v>
      </c>
    </row>
    <row r="3078" spans="1:2" x14ac:dyDescent="0.3">
      <c r="A3078" s="27">
        <v>6.4</v>
      </c>
      <c r="B3078" s="28">
        <v>50188</v>
      </c>
    </row>
    <row r="3079" spans="1:2" x14ac:dyDescent="0.3">
      <c r="A3079" s="30">
        <v>8.8000000000000007</v>
      </c>
      <c r="B3079" s="31">
        <v>50984</v>
      </c>
    </row>
    <row r="3080" spans="1:2" x14ac:dyDescent="0.3">
      <c r="A3080" s="27">
        <v>6.7</v>
      </c>
      <c r="B3080" s="28">
        <v>46011</v>
      </c>
    </row>
    <row r="3081" spans="1:2" x14ac:dyDescent="0.3">
      <c r="A3081" s="30">
        <v>4.4000000000000004</v>
      </c>
      <c r="B3081" s="31">
        <v>36425</v>
      </c>
    </row>
    <row r="3082" spans="1:2" x14ac:dyDescent="0.3">
      <c r="A3082" s="27">
        <v>18</v>
      </c>
      <c r="B3082" s="28">
        <v>72040</v>
      </c>
    </row>
    <row r="3083" spans="1:2" x14ac:dyDescent="0.3">
      <c r="A3083" s="30">
        <v>0</v>
      </c>
      <c r="B3083" s="31">
        <v>35063</v>
      </c>
    </row>
    <row r="3084" spans="1:2" x14ac:dyDescent="0.3">
      <c r="A3084" s="27">
        <v>3.7</v>
      </c>
      <c r="B3084" s="28">
        <v>34992</v>
      </c>
    </row>
    <row r="3085" spans="1:2" x14ac:dyDescent="0.3">
      <c r="A3085" s="30">
        <v>6.6</v>
      </c>
      <c r="B3085" s="31">
        <v>42346</v>
      </c>
    </row>
    <row r="3086" spans="1:2" x14ac:dyDescent="0.3">
      <c r="A3086" s="27">
        <v>2</v>
      </c>
      <c r="B3086" s="28">
        <v>32925</v>
      </c>
    </row>
    <row r="3087" spans="1:2" x14ac:dyDescent="0.3">
      <c r="A3087" s="30">
        <v>2.5</v>
      </c>
      <c r="B3087" s="31">
        <v>34305</v>
      </c>
    </row>
    <row r="3088" spans="1:2" x14ac:dyDescent="0.3">
      <c r="A3088" s="27">
        <v>7.1</v>
      </c>
      <c r="B3088" s="28">
        <v>45969</v>
      </c>
    </row>
    <row r="3089" spans="1:2" x14ac:dyDescent="0.3">
      <c r="A3089" s="30">
        <v>1.7</v>
      </c>
      <c r="B3089" s="31">
        <v>33020</v>
      </c>
    </row>
    <row r="3090" spans="1:2" x14ac:dyDescent="0.3">
      <c r="A3090" s="27">
        <v>9</v>
      </c>
      <c r="B3090" s="28">
        <v>51388</v>
      </c>
    </row>
    <row r="3091" spans="1:2" x14ac:dyDescent="0.3">
      <c r="A3091" s="30">
        <v>12.7</v>
      </c>
      <c r="B3091" s="31">
        <v>55465</v>
      </c>
    </row>
    <row r="3092" spans="1:2" x14ac:dyDescent="0.3">
      <c r="A3092" s="27">
        <v>8.9</v>
      </c>
      <c r="B3092" s="28">
        <v>56072</v>
      </c>
    </row>
    <row r="3093" spans="1:2" x14ac:dyDescent="0.3">
      <c r="A3093" s="30">
        <v>7.9</v>
      </c>
      <c r="B3093" s="31">
        <v>47163</v>
      </c>
    </row>
    <row r="3094" spans="1:2" x14ac:dyDescent="0.3">
      <c r="A3094" s="27">
        <v>6.4</v>
      </c>
      <c r="B3094" s="28">
        <v>37762</v>
      </c>
    </row>
    <row r="3095" spans="1:2" x14ac:dyDescent="0.3">
      <c r="A3095" s="30">
        <v>4</v>
      </c>
      <c r="B3095" s="31">
        <v>27493</v>
      </c>
    </row>
    <row r="3096" spans="1:2" x14ac:dyDescent="0.3">
      <c r="A3096" s="27">
        <v>2.6</v>
      </c>
      <c r="B3096" s="28">
        <v>30637</v>
      </c>
    </row>
    <row r="3097" spans="1:2" x14ac:dyDescent="0.3">
      <c r="A3097" s="30">
        <v>9</v>
      </c>
      <c r="B3097" s="31">
        <v>52945</v>
      </c>
    </row>
    <row r="3098" spans="1:2" x14ac:dyDescent="0.3">
      <c r="A3098" s="27">
        <v>9.1999999999999993</v>
      </c>
      <c r="B3098" s="28">
        <v>51727</v>
      </c>
    </row>
    <row r="3099" spans="1:2" x14ac:dyDescent="0.3">
      <c r="A3099" s="30">
        <v>15</v>
      </c>
      <c r="B3099" s="31">
        <v>63175</v>
      </c>
    </row>
    <row r="3100" spans="1:2" x14ac:dyDescent="0.3">
      <c r="A3100" s="27">
        <v>3.8</v>
      </c>
      <c r="B3100" s="28">
        <v>43163</v>
      </c>
    </row>
    <row r="3101" spans="1:2" x14ac:dyDescent="0.3">
      <c r="A3101" s="30">
        <v>11</v>
      </c>
      <c r="B3101" s="31">
        <v>59472</v>
      </c>
    </row>
    <row r="3102" spans="1:2" x14ac:dyDescent="0.3">
      <c r="A3102" s="27">
        <v>6.5</v>
      </c>
      <c r="B3102" s="28">
        <v>46028</v>
      </c>
    </row>
    <row r="3103" spans="1:2" x14ac:dyDescent="0.3">
      <c r="A3103" s="30">
        <v>2.4</v>
      </c>
      <c r="B3103" s="31">
        <v>35151</v>
      </c>
    </row>
    <row r="3104" spans="1:2" x14ac:dyDescent="0.3">
      <c r="A3104" s="27">
        <v>18.600000000000001</v>
      </c>
      <c r="B3104" s="28">
        <v>68173</v>
      </c>
    </row>
    <row r="3105" spans="1:2" x14ac:dyDescent="0.3">
      <c r="A3105" s="30">
        <v>3.8</v>
      </c>
      <c r="B3105" s="31">
        <v>37856</v>
      </c>
    </row>
    <row r="3106" spans="1:2" x14ac:dyDescent="0.3">
      <c r="A3106" s="27">
        <v>11.6</v>
      </c>
      <c r="B3106" s="28">
        <v>62855</v>
      </c>
    </row>
    <row r="3107" spans="1:2" x14ac:dyDescent="0.3">
      <c r="A3107" s="30">
        <v>8.6</v>
      </c>
      <c r="B3107" s="31">
        <v>45749</v>
      </c>
    </row>
    <row r="3108" spans="1:2" x14ac:dyDescent="0.3">
      <c r="A3108" s="27">
        <v>2.7</v>
      </c>
      <c r="B3108" s="28">
        <v>42664</v>
      </c>
    </row>
    <row r="3109" spans="1:2" x14ac:dyDescent="0.3">
      <c r="A3109" s="30">
        <v>8</v>
      </c>
      <c r="B3109" s="31">
        <v>52210</v>
      </c>
    </row>
    <row r="3110" spans="1:2" x14ac:dyDescent="0.3">
      <c r="A3110" s="27">
        <v>1.4</v>
      </c>
      <c r="B3110" s="28">
        <v>23343</v>
      </c>
    </row>
    <row r="3111" spans="1:2" x14ac:dyDescent="0.3">
      <c r="A3111" s="30">
        <v>6.3</v>
      </c>
      <c r="B3111" s="31">
        <v>47943</v>
      </c>
    </row>
    <row r="3112" spans="1:2" x14ac:dyDescent="0.3">
      <c r="A3112" s="27">
        <v>15.6</v>
      </c>
      <c r="B3112" s="28">
        <v>58136</v>
      </c>
    </row>
    <row r="3113" spans="1:2" x14ac:dyDescent="0.3">
      <c r="A3113" s="30">
        <v>9.9</v>
      </c>
      <c r="B3113" s="31">
        <v>52730</v>
      </c>
    </row>
    <row r="3114" spans="1:2" x14ac:dyDescent="0.3">
      <c r="A3114" s="27">
        <v>7.7</v>
      </c>
      <c r="B3114" s="28">
        <v>56138</v>
      </c>
    </row>
    <row r="3115" spans="1:2" x14ac:dyDescent="0.3">
      <c r="A3115" s="30">
        <v>2.6</v>
      </c>
      <c r="B3115" s="31">
        <v>38148</v>
      </c>
    </row>
    <row r="3116" spans="1:2" x14ac:dyDescent="0.3">
      <c r="A3116" s="27">
        <v>11.2</v>
      </c>
      <c r="B3116" s="28">
        <v>50504</v>
      </c>
    </row>
    <row r="3117" spans="1:2" x14ac:dyDescent="0.3">
      <c r="A3117" s="30">
        <v>10.7</v>
      </c>
      <c r="B3117" s="31">
        <v>62146</v>
      </c>
    </row>
    <row r="3118" spans="1:2" x14ac:dyDescent="0.3">
      <c r="A3118" s="27">
        <v>1.6</v>
      </c>
      <c r="B3118" s="28">
        <v>33598</v>
      </c>
    </row>
    <row r="3119" spans="1:2" x14ac:dyDescent="0.3">
      <c r="A3119" s="30">
        <v>21.8</v>
      </c>
      <c r="B3119" s="31">
        <v>80938</v>
      </c>
    </row>
    <row r="3120" spans="1:2" x14ac:dyDescent="0.3">
      <c r="A3120" s="27">
        <v>13.4</v>
      </c>
      <c r="B3120" s="28">
        <v>59147</v>
      </c>
    </row>
    <row r="3121" spans="1:2" x14ac:dyDescent="0.3">
      <c r="A3121" s="30">
        <v>5.7</v>
      </c>
      <c r="B3121" s="31">
        <v>47528</v>
      </c>
    </row>
    <row r="3122" spans="1:2" x14ac:dyDescent="0.3">
      <c r="A3122" s="27">
        <v>4.4000000000000004</v>
      </c>
      <c r="B3122" s="28">
        <v>40495</v>
      </c>
    </row>
    <row r="3123" spans="1:2" x14ac:dyDescent="0.3">
      <c r="A3123" s="30">
        <v>2.9</v>
      </c>
      <c r="B3123" s="31">
        <v>38477</v>
      </c>
    </row>
    <row r="3124" spans="1:2" x14ac:dyDescent="0.3">
      <c r="A3124" s="27">
        <v>14.5</v>
      </c>
      <c r="B3124" s="28">
        <v>59953</v>
      </c>
    </row>
    <row r="3125" spans="1:2" x14ac:dyDescent="0.3">
      <c r="A3125" s="30">
        <v>12.5</v>
      </c>
      <c r="B3125" s="31">
        <v>56568</v>
      </c>
    </row>
    <row r="3126" spans="1:2" x14ac:dyDescent="0.3">
      <c r="A3126" s="27">
        <v>9</v>
      </c>
      <c r="B3126" s="28">
        <v>47384</v>
      </c>
    </row>
    <row r="3127" spans="1:2" x14ac:dyDescent="0.3">
      <c r="A3127" s="30">
        <v>6.3</v>
      </c>
      <c r="B3127" s="31">
        <v>44509</v>
      </c>
    </row>
    <row r="3128" spans="1:2" x14ac:dyDescent="0.3">
      <c r="A3128" s="27">
        <v>14.6</v>
      </c>
      <c r="B3128" s="28">
        <v>64806</v>
      </c>
    </row>
    <row r="3129" spans="1:2" x14ac:dyDescent="0.3">
      <c r="A3129" s="30">
        <v>10.5</v>
      </c>
      <c r="B3129" s="31">
        <v>48217</v>
      </c>
    </row>
    <row r="3130" spans="1:2" x14ac:dyDescent="0.3">
      <c r="A3130" s="27">
        <v>0</v>
      </c>
      <c r="B3130" s="28">
        <v>36892</v>
      </c>
    </row>
    <row r="3131" spans="1:2" x14ac:dyDescent="0.3">
      <c r="A3131" s="30">
        <v>6.1</v>
      </c>
      <c r="B3131" s="31">
        <v>44681</v>
      </c>
    </row>
    <row r="3132" spans="1:2" x14ac:dyDescent="0.3">
      <c r="A3132" s="27">
        <v>2.7</v>
      </c>
      <c r="B3132" s="28">
        <v>41534</v>
      </c>
    </row>
    <row r="3133" spans="1:2" x14ac:dyDescent="0.3">
      <c r="A3133" s="30">
        <v>5.2</v>
      </c>
      <c r="B3133" s="31">
        <v>46185</v>
      </c>
    </row>
    <row r="3134" spans="1:2" x14ac:dyDescent="0.3">
      <c r="A3134" s="27">
        <v>3.2</v>
      </c>
      <c r="B3134" s="28">
        <v>38711</v>
      </c>
    </row>
    <row r="3135" spans="1:2" x14ac:dyDescent="0.3">
      <c r="A3135" s="30">
        <v>0.6</v>
      </c>
      <c r="B3135" s="31">
        <v>37447</v>
      </c>
    </row>
    <row r="3136" spans="1:2" x14ac:dyDescent="0.3">
      <c r="A3136" s="27">
        <v>4.4000000000000004</v>
      </c>
      <c r="B3136" s="28">
        <v>37309</v>
      </c>
    </row>
    <row r="3137" spans="1:2" x14ac:dyDescent="0.3">
      <c r="A3137" s="30">
        <v>0.1</v>
      </c>
      <c r="B3137" s="31">
        <v>30167</v>
      </c>
    </row>
    <row r="3138" spans="1:2" x14ac:dyDescent="0.3">
      <c r="A3138" s="27">
        <v>13.8</v>
      </c>
      <c r="B3138" s="28">
        <v>59551</v>
      </c>
    </row>
    <row r="3139" spans="1:2" x14ac:dyDescent="0.3">
      <c r="A3139" s="30">
        <v>1.4</v>
      </c>
      <c r="B3139" s="31">
        <v>36557</v>
      </c>
    </row>
    <row r="3140" spans="1:2" x14ac:dyDescent="0.3">
      <c r="A3140" s="27">
        <v>9</v>
      </c>
      <c r="B3140" s="28">
        <v>46375</v>
      </c>
    </row>
    <row r="3141" spans="1:2" x14ac:dyDescent="0.3">
      <c r="A3141" s="30">
        <v>7.5</v>
      </c>
      <c r="B3141" s="31">
        <v>50006</v>
      </c>
    </row>
    <row r="3142" spans="1:2" x14ac:dyDescent="0.3">
      <c r="A3142" s="27">
        <v>0.4</v>
      </c>
      <c r="B3142" s="28">
        <v>37382</v>
      </c>
    </row>
    <row r="3143" spans="1:2" x14ac:dyDescent="0.3">
      <c r="A3143" s="30">
        <v>7.4</v>
      </c>
      <c r="B3143" s="31">
        <v>46799</v>
      </c>
    </row>
    <row r="3144" spans="1:2" x14ac:dyDescent="0.3">
      <c r="A3144" s="27">
        <v>11</v>
      </c>
      <c r="B3144" s="28">
        <v>51699</v>
      </c>
    </row>
    <row r="3145" spans="1:2" x14ac:dyDescent="0.3">
      <c r="A3145" s="30">
        <v>11.8</v>
      </c>
      <c r="B3145" s="31">
        <v>63923</v>
      </c>
    </row>
    <row r="3146" spans="1:2" x14ac:dyDescent="0.3">
      <c r="A3146" s="27">
        <v>1.7</v>
      </c>
      <c r="B3146" s="28">
        <v>34131</v>
      </c>
    </row>
    <row r="3147" spans="1:2" x14ac:dyDescent="0.3">
      <c r="A3147" s="30">
        <v>7.9</v>
      </c>
      <c r="B3147" s="31">
        <v>56455</v>
      </c>
    </row>
    <row r="3148" spans="1:2" x14ac:dyDescent="0.3">
      <c r="A3148" s="27">
        <v>10</v>
      </c>
      <c r="B3148" s="28">
        <v>63298</v>
      </c>
    </row>
    <row r="3149" spans="1:2" x14ac:dyDescent="0.3">
      <c r="A3149" s="30">
        <v>6.8</v>
      </c>
      <c r="B3149" s="31">
        <v>50197</v>
      </c>
    </row>
    <row r="3150" spans="1:2" x14ac:dyDescent="0.3">
      <c r="A3150" s="27">
        <v>7.7</v>
      </c>
      <c r="B3150" s="28">
        <v>47595</v>
      </c>
    </row>
    <row r="3151" spans="1:2" x14ac:dyDescent="0.3">
      <c r="A3151" s="30">
        <v>3.9</v>
      </c>
      <c r="B3151" s="31">
        <v>47374</v>
      </c>
    </row>
    <row r="3152" spans="1:2" x14ac:dyDescent="0.3">
      <c r="A3152" s="27">
        <v>5.4</v>
      </c>
      <c r="B3152" s="28">
        <v>34480</v>
      </c>
    </row>
    <row r="3153" spans="1:2" x14ac:dyDescent="0.3">
      <c r="A3153" s="30">
        <v>0.6</v>
      </c>
      <c r="B3153" s="31">
        <v>28561</v>
      </c>
    </row>
    <row r="3154" spans="1:2" x14ac:dyDescent="0.3">
      <c r="A3154" s="27">
        <v>0.8</v>
      </c>
      <c r="B3154" s="28">
        <v>37209</v>
      </c>
    </row>
    <row r="3155" spans="1:2" x14ac:dyDescent="0.3">
      <c r="A3155" s="30">
        <v>5.9</v>
      </c>
      <c r="B3155" s="31">
        <v>45119</v>
      </c>
    </row>
    <row r="3156" spans="1:2" x14ac:dyDescent="0.3">
      <c r="A3156" s="27">
        <v>25.9</v>
      </c>
      <c r="B3156" s="28">
        <v>85972</v>
      </c>
    </row>
    <row r="3157" spans="1:2" x14ac:dyDescent="0.3">
      <c r="A3157" s="30">
        <v>1</v>
      </c>
      <c r="B3157" s="31">
        <v>30798</v>
      </c>
    </row>
    <row r="3158" spans="1:2" x14ac:dyDescent="0.3">
      <c r="A3158" s="27">
        <v>0.7</v>
      </c>
      <c r="B3158" s="28">
        <v>33203</v>
      </c>
    </row>
    <row r="3159" spans="1:2" x14ac:dyDescent="0.3">
      <c r="A3159" s="30">
        <v>3.9</v>
      </c>
      <c r="B3159" s="31">
        <v>36440</v>
      </c>
    </row>
    <row r="3160" spans="1:2" x14ac:dyDescent="0.3">
      <c r="A3160" s="27">
        <v>15.5</v>
      </c>
      <c r="B3160" s="28">
        <v>70709</v>
      </c>
    </row>
    <row r="3161" spans="1:2" x14ac:dyDescent="0.3">
      <c r="A3161" s="30">
        <v>0.1</v>
      </c>
      <c r="B3161" s="31">
        <v>35905</v>
      </c>
    </row>
    <row r="3162" spans="1:2" x14ac:dyDescent="0.3">
      <c r="A3162" s="27">
        <v>4.5</v>
      </c>
      <c r="B3162" s="28">
        <v>40763</v>
      </c>
    </row>
    <row r="3163" spans="1:2" x14ac:dyDescent="0.3">
      <c r="A3163" s="30">
        <v>2</v>
      </c>
      <c r="B3163" s="31">
        <v>44206</v>
      </c>
    </row>
    <row r="3164" spans="1:2" x14ac:dyDescent="0.3">
      <c r="A3164" s="27">
        <v>10.9</v>
      </c>
      <c r="B3164" s="28">
        <v>52006</v>
      </c>
    </row>
    <row r="3165" spans="1:2" x14ac:dyDescent="0.3">
      <c r="A3165" s="30">
        <v>5</v>
      </c>
      <c r="B3165" s="31">
        <v>41716</v>
      </c>
    </row>
    <row r="3166" spans="1:2" x14ac:dyDescent="0.3">
      <c r="A3166" s="27">
        <v>1.9</v>
      </c>
      <c r="B3166" s="28">
        <v>33287</v>
      </c>
    </row>
    <row r="3167" spans="1:2" x14ac:dyDescent="0.3">
      <c r="A3167" s="30">
        <v>7.7</v>
      </c>
      <c r="B3167" s="31">
        <v>44958</v>
      </c>
    </row>
    <row r="3168" spans="1:2" x14ac:dyDescent="0.3">
      <c r="A3168" s="27">
        <v>10.1</v>
      </c>
      <c r="B3168" s="28">
        <v>58034</v>
      </c>
    </row>
    <row r="3169" spans="1:2" x14ac:dyDescent="0.3">
      <c r="A3169" s="30">
        <v>7.3</v>
      </c>
      <c r="B3169" s="31">
        <v>49299</v>
      </c>
    </row>
    <row r="3170" spans="1:2" x14ac:dyDescent="0.3">
      <c r="A3170" s="27">
        <v>4.3</v>
      </c>
      <c r="B3170" s="28">
        <v>41930</v>
      </c>
    </row>
    <row r="3171" spans="1:2" x14ac:dyDescent="0.3">
      <c r="A3171" s="30">
        <v>6.5</v>
      </c>
      <c r="B3171" s="31">
        <v>46803</v>
      </c>
    </row>
    <row r="3172" spans="1:2" x14ac:dyDescent="0.3">
      <c r="A3172" s="27">
        <v>3.9</v>
      </c>
      <c r="B3172" s="28">
        <v>42813</v>
      </c>
    </row>
    <row r="3173" spans="1:2" x14ac:dyDescent="0.3">
      <c r="A3173" s="30">
        <v>11.8</v>
      </c>
      <c r="B3173" s="31">
        <v>57218</v>
      </c>
    </row>
    <row r="3174" spans="1:2" x14ac:dyDescent="0.3">
      <c r="A3174" s="27">
        <v>4.5</v>
      </c>
      <c r="B3174" s="28">
        <v>30009</v>
      </c>
    </row>
    <row r="3175" spans="1:2" x14ac:dyDescent="0.3">
      <c r="A3175" s="30">
        <v>13.2</v>
      </c>
      <c r="B3175" s="31">
        <v>63547</v>
      </c>
    </row>
    <row r="3176" spans="1:2" x14ac:dyDescent="0.3">
      <c r="A3176" s="27">
        <v>8.6</v>
      </c>
      <c r="B3176" s="28">
        <v>47051</v>
      </c>
    </row>
    <row r="3177" spans="1:2" x14ac:dyDescent="0.3">
      <c r="A3177" s="30">
        <v>7.2</v>
      </c>
      <c r="B3177" s="31">
        <v>45998</v>
      </c>
    </row>
    <row r="3178" spans="1:2" x14ac:dyDescent="0.3">
      <c r="A3178" s="27">
        <v>9.4</v>
      </c>
      <c r="B3178" s="28">
        <v>54894</v>
      </c>
    </row>
    <row r="3179" spans="1:2" x14ac:dyDescent="0.3">
      <c r="A3179" s="30">
        <v>7.6</v>
      </c>
      <c r="B3179" s="31">
        <v>43820</v>
      </c>
    </row>
    <row r="3180" spans="1:2" x14ac:dyDescent="0.3">
      <c r="A3180" s="27">
        <v>5.3</v>
      </c>
      <c r="B3180" s="28">
        <v>42664</v>
      </c>
    </row>
    <row r="3181" spans="1:2" x14ac:dyDescent="0.3">
      <c r="A3181" s="30">
        <v>9.8000000000000007</v>
      </c>
      <c r="B3181" s="31">
        <v>56724</v>
      </c>
    </row>
    <row r="3182" spans="1:2" x14ac:dyDescent="0.3">
      <c r="A3182" s="27">
        <v>6.7</v>
      </c>
      <c r="B3182" s="28">
        <v>46745</v>
      </c>
    </row>
    <row r="3183" spans="1:2" x14ac:dyDescent="0.3">
      <c r="A3183" s="30">
        <v>10.3</v>
      </c>
      <c r="B3183" s="31">
        <v>47227</v>
      </c>
    </row>
    <row r="3184" spans="1:2" x14ac:dyDescent="0.3">
      <c r="A3184" s="27">
        <v>19.399999999999999</v>
      </c>
      <c r="B3184" s="28">
        <v>71472</v>
      </c>
    </row>
    <row r="3185" spans="1:2" x14ac:dyDescent="0.3">
      <c r="A3185" s="30">
        <v>2</v>
      </c>
      <c r="B3185" s="31">
        <v>38932</v>
      </c>
    </row>
    <row r="3186" spans="1:2" x14ac:dyDescent="0.3">
      <c r="A3186" s="27">
        <v>14.5</v>
      </c>
      <c r="B3186" s="28">
        <v>62114</v>
      </c>
    </row>
    <row r="3187" spans="1:2" x14ac:dyDescent="0.3">
      <c r="A3187" s="30">
        <v>3</v>
      </c>
      <c r="B3187" s="31">
        <v>38266</v>
      </c>
    </row>
    <row r="3188" spans="1:2" x14ac:dyDescent="0.3">
      <c r="A3188" s="27">
        <v>10.3</v>
      </c>
      <c r="B3188" s="28">
        <v>50876</v>
      </c>
    </row>
    <row r="3189" spans="1:2" x14ac:dyDescent="0.3">
      <c r="A3189" s="30">
        <v>9.9</v>
      </c>
      <c r="B3189" s="31">
        <v>48650</v>
      </c>
    </row>
    <row r="3190" spans="1:2" x14ac:dyDescent="0.3">
      <c r="A3190" s="27">
        <v>8</v>
      </c>
      <c r="B3190" s="28">
        <v>44386</v>
      </c>
    </row>
    <row r="3191" spans="1:2" x14ac:dyDescent="0.3">
      <c r="A3191" s="30">
        <v>5.3</v>
      </c>
      <c r="B3191" s="31">
        <v>44993</v>
      </c>
    </row>
    <row r="3192" spans="1:2" x14ac:dyDescent="0.3">
      <c r="A3192" s="27">
        <v>5.8</v>
      </c>
      <c r="B3192" s="28">
        <v>46435</v>
      </c>
    </row>
    <row r="3193" spans="1:2" x14ac:dyDescent="0.3">
      <c r="A3193" s="30">
        <v>12.9</v>
      </c>
      <c r="B3193" s="31">
        <v>58559</v>
      </c>
    </row>
    <row r="3194" spans="1:2" x14ac:dyDescent="0.3">
      <c r="A3194" s="27">
        <v>16.7</v>
      </c>
      <c r="B3194" s="28">
        <v>69509</v>
      </c>
    </row>
    <row r="3195" spans="1:2" x14ac:dyDescent="0.3">
      <c r="A3195" s="30">
        <v>2.8</v>
      </c>
      <c r="B3195" s="31">
        <v>41477</v>
      </c>
    </row>
    <row r="3196" spans="1:2" x14ac:dyDescent="0.3">
      <c r="A3196" s="27">
        <v>5.0999999999999996</v>
      </c>
      <c r="B3196" s="28">
        <v>39938</v>
      </c>
    </row>
    <row r="3197" spans="1:2" x14ac:dyDescent="0.3">
      <c r="A3197" s="30">
        <v>7.6</v>
      </c>
      <c r="B3197" s="31">
        <v>54724</v>
      </c>
    </row>
    <row r="3198" spans="1:2" x14ac:dyDescent="0.3">
      <c r="A3198" s="27">
        <v>6.2</v>
      </c>
      <c r="B3198" s="28">
        <v>44970</v>
      </c>
    </row>
    <row r="3199" spans="1:2" x14ac:dyDescent="0.3">
      <c r="A3199" s="30">
        <v>7.7</v>
      </c>
      <c r="B3199" s="31">
        <v>49470</v>
      </c>
    </row>
    <row r="3200" spans="1:2" x14ac:dyDescent="0.3">
      <c r="A3200" s="27">
        <v>11.7</v>
      </c>
      <c r="B3200" s="28">
        <v>55720</v>
      </c>
    </row>
    <row r="3201" spans="1:2" x14ac:dyDescent="0.3">
      <c r="A3201" s="30">
        <v>7.6</v>
      </c>
      <c r="B3201" s="31">
        <v>45642</v>
      </c>
    </row>
    <row r="3202" spans="1:2" x14ac:dyDescent="0.3">
      <c r="A3202" s="27">
        <v>17.899999999999999</v>
      </c>
      <c r="B3202" s="28">
        <v>68414</v>
      </c>
    </row>
    <row r="3203" spans="1:2" x14ac:dyDescent="0.3">
      <c r="A3203" s="30">
        <v>12.9</v>
      </c>
      <c r="B3203" s="31">
        <v>56777</v>
      </c>
    </row>
    <row r="3204" spans="1:2" x14ac:dyDescent="0.3">
      <c r="A3204" s="27">
        <v>11.8</v>
      </c>
      <c r="B3204" s="28">
        <v>59156</v>
      </c>
    </row>
    <row r="3205" spans="1:2" x14ac:dyDescent="0.3">
      <c r="A3205" s="30">
        <v>4.8</v>
      </c>
      <c r="B3205" s="31">
        <v>38342</v>
      </c>
    </row>
    <row r="3206" spans="1:2" x14ac:dyDescent="0.3">
      <c r="A3206" s="27">
        <v>7.9</v>
      </c>
      <c r="B3206" s="28">
        <v>41051</v>
      </c>
    </row>
    <row r="3207" spans="1:2" x14ac:dyDescent="0.3">
      <c r="A3207" s="30">
        <v>0.9</v>
      </c>
      <c r="B3207" s="31">
        <v>31609</v>
      </c>
    </row>
    <row r="3208" spans="1:2" x14ac:dyDescent="0.3">
      <c r="A3208" s="27">
        <v>9.6999999999999993</v>
      </c>
      <c r="B3208" s="28">
        <v>47960</v>
      </c>
    </row>
    <row r="3209" spans="1:2" x14ac:dyDescent="0.3">
      <c r="A3209" s="30">
        <v>6.5</v>
      </c>
      <c r="B3209" s="31">
        <v>43573</v>
      </c>
    </row>
    <row r="3210" spans="1:2" x14ac:dyDescent="0.3">
      <c r="A3210" s="27">
        <v>15.6</v>
      </c>
      <c r="B3210" s="28">
        <v>68086</v>
      </c>
    </row>
    <row r="3211" spans="1:2" x14ac:dyDescent="0.3">
      <c r="A3211" s="30">
        <v>2</v>
      </c>
      <c r="B3211" s="31">
        <v>34959</v>
      </c>
    </row>
    <row r="3212" spans="1:2" x14ac:dyDescent="0.3">
      <c r="A3212" s="27">
        <v>0.8</v>
      </c>
      <c r="B3212" s="28">
        <v>40360</v>
      </c>
    </row>
    <row r="3213" spans="1:2" x14ac:dyDescent="0.3">
      <c r="A3213" s="30">
        <v>9.4</v>
      </c>
      <c r="B3213" s="31">
        <v>53306</v>
      </c>
    </row>
    <row r="3214" spans="1:2" x14ac:dyDescent="0.3">
      <c r="A3214" s="27">
        <v>4.8</v>
      </c>
      <c r="B3214" s="28">
        <v>41152</v>
      </c>
    </row>
    <row r="3215" spans="1:2" x14ac:dyDescent="0.3">
      <c r="A3215" s="30">
        <v>8.4</v>
      </c>
      <c r="B3215" s="31">
        <v>46737</v>
      </c>
    </row>
    <row r="3216" spans="1:2" x14ac:dyDescent="0.3">
      <c r="A3216" s="27">
        <v>9</v>
      </c>
      <c r="B3216" s="28">
        <v>49149</v>
      </c>
    </row>
    <row r="3217" spans="1:2" x14ac:dyDescent="0.3">
      <c r="A3217" s="30">
        <v>2.7</v>
      </c>
      <c r="B3217" s="31">
        <v>33797</v>
      </c>
    </row>
    <row r="3218" spans="1:2" x14ac:dyDescent="0.3">
      <c r="A3218" s="27">
        <v>0</v>
      </c>
      <c r="B3218" s="28">
        <v>36114</v>
      </c>
    </row>
    <row r="3219" spans="1:2" x14ac:dyDescent="0.3">
      <c r="A3219" s="30">
        <v>7.4</v>
      </c>
      <c r="B3219" s="31">
        <v>40056</v>
      </c>
    </row>
    <row r="3220" spans="1:2" x14ac:dyDescent="0.3">
      <c r="A3220" s="27">
        <v>11.4</v>
      </c>
      <c r="B3220" s="28">
        <v>53606</v>
      </c>
    </row>
    <row r="3221" spans="1:2" x14ac:dyDescent="0.3">
      <c r="A3221" s="30">
        <v>7.4</v>
      </c>
      <c r="B3221" s="31">
        <v>56444</v>
      </c>
    </row>
    <row r="3222" spans="1:2" x14ac:dyDescent="0.3">
      <c r="A3222" s="27">
        <v>2.9</v>
      </c>
      <c r="B3222" s="28">
        <v>38321</v>
      </c>
    </row>
    <row r="3223" spans="1:2" x14ac:dyDescent="0.3">
      <c r="A3223" s="30">
        <v>2</v>
      </c>
      <c r="B3223" s="31">
        <v>32486</v>
      </c>
    </row>
    <row r="3224" spans="1:2" x14ac:dyDescent="0.3">
      <c r="A3224" s="27">
        <v>1.9</v>
      </c>
      <c r="B3224" s="28">
        <v>36536</v>
      </c>
    </row>
    <row r="3225" spans="1:2" x14ac:dyDescent="0.3">
      <c r="A3225" s="30">
        <v>2.4</v>
      </c>
      <c r="B3225" s="31">
        <v>35966</v>
      </c>
    </row>
    <row r="3226" spans="1:2" x14ac:dyDescent="0.3">
      <c r="A3226" s="27">
        <v>5.8</v>
      </c>
      <c r="B3226" s="28">
        <v>54025</v>
      </c>
    </row>
    <row r="3227" spans="1:2" x14ac:dyDescent="0.3">
      <c r="A3227" s="30">
        <v>0.1</v>
      </c>
      <c r="B3227" s="31">
        <v>27395</v>
      </c>
    </row>
    <row r="3228" spans="1:2" x14ac:dyDescent="0.3">
      <c r="A3228" s="27">
        <v>15.4</v>
      </c>
      <c r="B3228" s="28">
        <v>61870</v>
      </c>
    </row>
    <row r="3229" spans="1:2" x14ac:dyDescent="0.3">
      <c r="A3229" s="30">
        <v>7.1</v>
      </c>
      <c r="B3229" s="31">
        <v>46295</v>
      </c>
    </row>
    <row r="3230" spans="1:2" x14ac:dyDescent="0.3">
      <c r="A3230" s="27">
        <v>15.1</v>
      </c>
      <c r="B3230" s="28">
        <v>71311</v>
      </c>
    </row>
    <row r="3231" spans="1:2" x14ac:dyDescent="0.3">
      <c r="A3231" s="30">
        <v>3.8</v>
      </c>
      <c r="B3231" s="31">
        <v>38261</v>
      </c>
    </row>
    <row r="3232" spans="1:2" x14ac:dyDescent="0.3">
      <c r="A3232" s="27">
        <v>8.8000000000000007</v>
      </c>
      <c r="B3232" s="28">
        <v>59670</v>
      </c>
    </row>
    <row r="3233" spans="1:2" x14ac:dyDescent="0.3">
      <c r="A3233" s="30">
        <v>9.3000000000000007</v>
      </c>
      <c r="B3233" s="31">
        <v>50355</v>
      </c>
    </row>
    <row r="3234" spans="1:2" x14ac:dyDescent="0.3">
      <c r="A3234" s="27">
        <v>2</v>
      </c>
      <c r="B3234" s="28">
        <v>32712</v>
      </c>
    </row>
    <row r="3235" spans="1:2" x14ac:dyDescent="0.3">
      <c r="A3235" s="30">
        <v>2.2999999999999998</v>
      </c>
      <c r="B3235" s="31">
        <v>43605</v>
      </c>
    </row>
    <row r="3236" spans="1:2" x14ac:dyDescent="0.3">
      <c r="A3236" s="27">
        <v>4.4000000000000004</v>
      </c>
      <c r="B3236" s="28">
        <v>47483</v>
      </c>
    </row>
    <row r="3237" spans="1:2" x14ac:dyDescent="0.3">
      <c r="A3237" s="30">
        <v>7.2</v>
      </c>
      <c r="B3237" s="31">
        <v>47610</v>
      </c>
    </row>
    <row r="3238" spans="1:2" x14ac:dyDescent="0.3">
      <c r="A3238" s="27">
        <v>8.3000000000000007</v>
      </c>
      <c r="B3238" s="28">
        <v>45302</v>
      </c>
    </row>
    <row r="3239" spans="1:2" x14ac:dyDescent="0.3">
      <c r="A3239" s="30">
        <v>7.3</v>
      </c>
      <c r="B3239" s="31">
        <v>48724</v>
      </c>
    </row>
    <row r="3240" spans="1:2" x14ac:dyDescent="0.3">
      <c r="A3240" s="27">
        <v>4.5</v>
      </c>
      <c r="B3240" s="28">
        <v>42182</v>
      </c>
    </row>
    <row r="3241" spans="1:2" x14ac:dyDescent="0.3">
      <c r="A3241" s="30">
        <v>4.4000000000000004</v>
      </c>
      <c r="B3241" s="31">
        <v>38749</v>
      </c>
    </row>
    <row r="3242" spans="1:2" x14ac:dyDescent="0.3">
      <c r="A3242" s="27">
        <v>10.7</v>
      </c>
      <c r="B3242" s="28">
        <v>50186</v>
      </c>
    </row>
    <row r="3243" spans="1:2" x14ac:dyDescent="0.3">
      <c r="A3243" s="30">
        <v>1.6</v>
      </c>
      <c r="B3243" s="31">
        <v>39808</v>
      </c>
    </row>
    <row r="3244" spans="1:2" x14ac:dyDescent="0.3">
      <c r="A3244" s="27">
        <v>7.2</v>
      </c>
      <c r="B3244" s="28">
        <v>43282</v>
      </c>
    </row>
    <row r="3245" spans="1:2" x14ac:dyDescent="0.3">
      <c r="A3245" s="30">
        <v>5.3</v>
      </c>
      <c r="B3245" s="31">
        <v>40824</v>
      </c>
    </row>
    <row r="3246" spans="1:2" x14ac:dyDescent="0.3">
      <c r="A3246" s="27">
        <v>3.5</v>
      </c>
      <c r="B3246" s="28">
        <v>46764</v>
      </c>
    </row>
    <row r="3247" spans="1:2" x14ac:dyDescent="0.3">
      <c r="A3247" s="30">
        <v>7.6</v>
      </c>
      <c r="B3247" s="31">
        <v>48347</v>
      </c>
    </row>
    <row r="3248" spans="1:2" x14ac:dyDescent="0.3">
      <c r="A3248" s="27">
        <v>10.8</v>
      </c>
      <c r="B3248" s="28">
        <v>55351</v>
      </c>
    </row>
    <row r="3249" spans="1:2" x14ac:dyDescent="0.3">
      <c r="A3249" s="30">
        <v>8.3000000000000007</v>
      </c>
      <c r="B3249" s="31">
        <v>46309</v>
      </c>
    </row>
    <row r="3250" spans="1:2" x14ac:dyDescent="0.3">
      <c r="A3250" s="27">
        <v>2.2000000000000002</v>
      </c>
      <c r="B3250" s="28">
        <v>38164</v>
      </c>
    </row>
    <row r="3251" spans="1:2" x14ac:dyDescent="0.3">
      <c r="A3251" s="30">
        <v>8.6999999999999993</v>
      </c>
      <c r="B3251" s="31">
        <v>52333</v>
      </c>
    </row>
    <row r="3252" spans="1:2" x14ac:dyDescent="0.3">
      <c r="A3252" s="27">
        <v>9.5</v>
      </c>
      <c r="B3252" s="28">
        <v>52103</v>
      </c>
    </row>
    <row r="3253" spans="1:2" x14ac:dyDescent="0.3">
      <c r="A3253" s="30">
        <v>10</v>
      </c>
      <c r="B3253" s="31">
        <v>54021</v>
      </c>
    </row>
    <row r="3254" spans="1:2" x14ac:dyDescent="0.3">
      <c r="A3254" s="27">
        <v>2</v>
      </c>
      <c r="B3254" s="28">
        <v>37269</v>
      </c>
    </row>
    <row r="3255" spans="1:2" x14ac:dyDescent="0.3">
      <c r="A3255" s="30">
        <v>12.3</v>
      </c>
      <c r="B3255" s="31">
        <v>60164</v>
      </c>
    </row>
    <row r="3256" spans="1:2" x14ac:dyDescent="0.3">
      <c r="A3256" s="27">
        <v>13.4</v>
      </c>
      <c r="B3256" s="28">
        <v>58959</v>
      </c>
    </row>
    <row r="3257" spans="1:2" x14ac:dyDescent="0.3">
      <c r="A3257" s="30">
        <v>2.4</v>
      </c>
      <c r="B3257" s="31">
        <v>37260</v>
      </c>
    </row>
    <row r="3258" spans="1:2" x14ac:dyDescent="0.3">
      <c r="A3258" s="27">
        <v>5</v>
      </c>
      <c r="B3258" s="28">
        <v>47088</v>
      </c>
    </row>
    <row r="3259" spans="1:2" x14ac:dyDescent="0.3">
      <c r="A3259" s="30">
        <v>9.5</v>
      </c>
      <c r="B3259" s="31">
        <v>43999</v>
      </c>
    </row>
    <row r="3260" spans="1:2" x14ac:dyDescent="0.3">
      <c r="A3260" s="27">
        <v>6.9</v>
      </c>
      <c r="B3260" s="28">
        <v>60902</v>
      </c>
    </row>
    <row r="3261" spans="1:2" x14ac:dyDescent="0.3">
      <c r="A3261" s="30">
        <v>5.5</v>
      </c>
      <c r="B3261" s="31">
        <v>46882</v>
      </c>
    </row>
    <row r="3262" spans="1:2" x14ac:dyDescent="0.3">
      <c r="A3262" s="27">
        <v>8.6999999999999993</v>
      </c>
      <c r="B3262" s="28">
        <v>48839</v>
      </c>
    </row>
    <row r="3263" spans="1:2" x14ac:dyDescent="0.3">
      <c r="A3263" s="30">
        <v>1.5</v>
      </c>
      <c r="B3263" s="31">
        <v>37178</v>
      </c>
    </row>
    <row r="3264" spans="1:2" x14ac:dyDescent="0.3">
      <c r="A3264" s="27">
        <v>3.6</v>
      </c>
      <c r="B3264" s="28">
        <v>43813</v>
      </c>
    </row>
    <row r="3265" spans="1:2" x14ac:dyDescent="0.3">
      <c r="A3265" s="30">
        <v>12.4</v>
      </c>
      <c r="B3265" s="31">
        <v>57413</v>
      </c>
    </row>
    <row r="3266" spans="1:2" x14ac:dyDescent="0.3">
      <c r="A3266" s="27">
        <v>2.4</v>
      </c>
      <c r="B3266" s="28">
        <v>43349</v>
      </c>
    </row>
    <row r="3267" spans="1:2" x14ac:dyDescent="0.3">
      <c r="A3267" s="30">
        <v>3</v>
      </c>
      <c r="B3267" s="31">
        <v>34998</v>
      </c>
    </row>
    <row r="3268" spans="1:2" x14ac:dyDescent="0.3">
      <c r="A3268" s="27">
        <v>3.5</v>
      </c>
      <c r="B3268" s="28">
        <v>32969</v>
      </c>
    </row>
    <row r="3269" spans="1:2" x14ac:dyDescent="0.3">
      <c r="A3269" s="30">
        <v>8.3000000000000007</v>
      </c>
      <c r="B3269" s="31">
        <v>53118</v>
      </c>
    </row>
    <row r="3270" spans="1:2" x14ac:dyDescent="0.3">
      <c r="A3270" s="27">
        <v>8</v>
      </c>
      <c r="B3270" s="28">
        <v>54490</v>
      </c>
    </row>
    <row r="3271" spans="1:2" x14ac:dyDescent="0.3">
      <c r="A3271" s="30">
        <v>1.8</v>
      </c>
      <c r="B3271" s="31">
        <v>27609</v>
      </c>
    </row>
    <row r="3272" spans="1:2" x14ac:dyDescent="0.3">
      <c r="A3272" s="27">
        <v>8</v>
      </c>
      <c r="B3272" s="28">
        <v>52977</v>
      </c>
    </row>
    <row r="3273" spans="1:2" x14ac:dyDescent="0.3">
      <c r="A3273" s="30">
        <v>3.8</v>
      </c>
      <c r="B3273" s="31">
        <v>43815</v>
      </c>
    </row>
    <row r="3274" spans="1:2" x14ac:dyDescent="0.3">
      <c r="A3274" s="27">
        <v>8.4</v>
      </c>
      <c r="B3274" s="28">
        <v>47748</v>
      </c>
    </row>
    <row r="3275" spans="1:2" x14ac:dyDescent="0.3">
      <c r="A3275" s="30">
        <v>2.5</v>
      </c>
      <c r="B3275" s="31">
        <v>34574</v>
      </c>
    </row>
    <row r="3276" spans="1:2" x14ac:dyDescent="0.3">
      <c r="A3276" s="27">
        <v>2</v>
      </c>
      <c r="B3276" s="28">
        <v>30478</v>
      </c>
    </row>
    <row r="3277" spans="1:2" x14ac:dyDescent="0.3">
      <c r="A3277" s="30">
        <v>7.1</v>
      </c>
      <c r="B3277" s="31">
        <v>38602</v>
      </c>
    </row>
    <row r="3278" spans="1:2" x14ac:dyDescent="0.3">
      <c r="A3278" s="27">
        <v>1</v>
      </c>
      <c r="B3278" s="28">
        <v>34912</v>
      </c>
    </row>
    <row r="3279" spans="1:2" x14ac:dyDescent="0.3">
      <c r="A3279" s="30">
        <v>2.9</v>
      </c>
      <c r="B3279" s="31">
        <v>33152</v>
      </c>
    </row>
    <row r="3280" spans="1:2" x14ac:dyDescent="0.3">
      <c r="A3280" s="27">
        <v>10.1</v>
      </c>
      <c r="B3280" s="28">
        <v>54613</v>
      </c>
    </row>
    <row r="3281" spans="1:2" x14ac:dyDescent="0.3">
      <c r="A3281" s="30">
        <v>5.5</v>
      </c>
      <c r="B3281" s="31">
        <v>46565</v>
      </c>
    </row>
    <row r="3282" spans="1:2" x14ac:dyDescent="0.3">
      <c r="A3282" s="27">
        <v>1</v>
      </c>
      <c r="B3282" s="28">
        <v>30810</v>
      </c>
    </row>
    <row r="3283" spans="1:2" x14ac:dyDescent="0.3">
      <c r="A3283" s="30">
        <v>16</v>
      </c>
      <c r="B3283" s="31">
        <v>67131</v>
      </c>
    </row>
    <row r="3284" spans="1:2" x14ac:dyDescent="0.3">
      <c r="A3284" s="27">
        <v>1.7</v>
      </c>
      <c r="B3284" s="28">
        <v>43794</v>
      </c>
    </row>
    <row r="3285" spans="1:2" x14ac:dyDescent="0.3">
      <c r="A3285" s="30">
        <v>7.5</v>
      </c>
      <c r="B3285" s="31">
        <v>47595</v>
      </c>
    </row>
    <row r="3286" spans="1:2" x14ac:dyDescent="0.3">
      <c r="A3286" s="27">
        <v>5.4</v>
      </c>
      <c r="B3286" s="28">
        <v>38730</v>
      </c>
    </row>
    <row r="3287" spans="1:2" x14ac:dyDescent="0.3">
      <c r="A3287" s="30">
        <v>4.5999999999999996</v>
      </c>
      <c r="B3287" s="31">
        <v>40625</v>
      </c>
    </row>
    <row r="3288" spans="1:2" x14ac:dyDescent="0.3">
      <c r="A3288" s="27">
        <v>4</v>
      </c>
      <c r="B3288" s="28">
        <v>40824</v>
      </c>
    </row>
    <row r="3289" spans="1:2" x14ac:dyDescent="0.3">
      <c r="A3289" s="30">
        <v>14.3</v>
      </c>
      <c r="B3289" s="31">
        <v>50143</v>
      </c>
    </row>
    <row r="3290" spans="1:2" x14ac:dyDescent="0.3">
      <c r="A3290" s="27">
        <v>8.5</v>
      </c>
      <c r="B3290" s="28">
        <v>46483</v>
      </c>
    </row>
    <row r="3291" spans="1:2" x14ac:dyDescent="0.3">
      <c r="A3291" s="30">
        <v>5.9</v>
      </c>
      <c r="B3291" s="31">
        <v>39567</v>
      </c>
    </row>
    <row r="3292" spans="1:2" x14ac:dyDescent="0.3">
      <c r="A3292" s="27">
        <v>4.0999999999999996</v>
      </c>
      <c r="B3292" s="28">
        <v>40843</v>
      </c>
    </row>
    <row r="3293" spans="1:2" x14ac:dyDescent="0.3">
      <c r="A3293" s="30">
        <v>4.5</v>
      </c>
      <c r="B3293" s="31">
        <v>37676</v>
      </c>
    </row>
    <row r="3294" spans="1:2" x14ac:dyDescent="0.3">
      <c r="A3294" s="27">
        <v>1.8</v>
      </c>
      <c r="B3294" s="28">
        <v>41512</v>
      </c>
    </row>
    <row r="3295" spans="1:2" x14ac:dyDescent="0.3">
      <c r="A3295" s="30">
        <v>3.1</v>
      </c>
      <c r="B3295" s="31">
        <v>39137</v>
      </c>
    </row>
    <row r="3296" spans="1:2" x14ac:dyDescent="0.3">
      <c r="A3296" s="27">
        <v>5.6</v>
      </c>
      <c r="B3296" s="28">
        <v>45033</v>
      </c>
    </row>
    <row r="3297" spans="1:2" x14ac:dyDescent="0.3">
      <c r="A3297" s="30">
        <v>11.3</v>
      </c>
      <c r="B3297" s="31">
        <v>51230</v>
      </c>
    </row>
    <row r="3298" spans="1:2" x14ac:dyDescent="0.3">
      <c r="A3298" s="27">
        <v>3.3</v>
      </c>
      <c r="B3298" s="28">
        <v>32401</v>
      </c>
    </row>
    <row r="3299" spans="1:2" x14ac:dyDescent="0.3">
      <c r="A3299" s="30">
        <v>0</v>
      </c>
      <c r="B3299" s="31">
        <v>25254</v>
      </c>
    </row>
    <row r="3300" spans="1:2" x14ac:dyDescent="0.3">
      <c r="A3300" s="27">
        <v>11.5</v>
      </c>
      <c r="B3300" s="28">
        <v>59683</v>
      </c>
    </row>
    <row r="3301" spans="1:2" x14ac:dyDescent="0.3">
      <c r="A3301" s="30">
        <v>6</v>
      </c>
      <c r="B3301" s="31">
        <v>43236</v>
      </c>
    </row>
    <row r="3302" spans="1:2" x14ac:dyDescent="0.3">
      <c r="A3302" s="27">
        <v>6.2</v>
      </c>
      <c r="B3302" s="28">
        <v>46149</v>
      </c>
    </row>
    <row r="3303" spans="1:2" x14ac:dyDescent="0.3">
      <c r="A3303" s="30">
        <v>14.2</v>
      </c>
      <c r="B3303" s="31">
        <v>58952</v>
      </c>
    </row>
    <row r="3304" spans="1:2" x14ac:dyDescent="0.3">
      <c r="A3304" s="27">
        <v>10.199999999999999</v>
      </c>
      <c r="B3304" s="28">
        <v>57045</v>
      </c>
    </row>
    <row r="3305" spans="1:2" x14ac:dyDescent="0.3">
      <c r="A3305" s="30">
        <v>6.8</v>
      </c>
      <c r="B3305" s="31">
        <v>43483</v>
      </c>
    </row>
    <row r="3306" spans="1:2" x14ac:dyDescent="0.3">
      <c r="A3306" s="27">
        <v>9.9</v>
      </c>
      <c r="B3306" s="28">
        <v>54916</v>
      </c>
    </row>
    <row r="3307" spans="1:2" x14ac:dyDescent="0.3">
      <c r="A3307" s="30">
        <v>6</v>
      </c>
      <c r="B3307" s="31">
        <v>38501</v>
      </c>
    </row>
    <row r="3308" spans="1:2" x14ac:dyDescent="0.3">
      <c r="A3308" s="27">
        <v>8.9</v>
      </c>
      <c r="B3308" s="28">
        <v>57132</v>
      </c>
    </row>
    <row r="3309" spans="1:2" x14ac:dyDescent="0.3">
      <c r="A3309" s="30">
        <v>1.5</v>
      </c>
      <c r="B3309" s="31">
        <v>31372</v>
      </c>
    </row>
    <row r="3310" spans="1:2" x14ac:dyDescent="0.3">
      <c r="A3310" s="27">
        <v>3.9</v>
      </c>
      <c r="B3310" s="28">
        <v>31669</v>
      </c>
    </row>
    <row r="3311" spans="1:2" x14ac:dyDescent="0.3">
      <c r="A3311" s="30">
        <v>7.2</v>
      </c>
      <c r="B3311" s="31">
        <v>46888</v>
      </c>
    </row>
    <row r="3312" spans="1:2" x14ac:dyDescent="0.3">
      <c r="A3312" s="27">
        <v>6.1</v>
      </c>
      <c r="B3312" s="28">
        <v>36374</v>
      </c>
    </row>
    <row r="3313" spans="1:2" x14ac:dyDescent="0.3">
      <c r="A3313" s="30">
        <v>3.7</v>
      </c>
      <c r="B3313" s="31">
        <v>32191</v>
      </c>
    </row>
    <row r="3314" spans="1:2" x14ac:dyDescent="0.3">
      <c r="A3314" s="27">
        <v>5.0999999999999996</v>
      </c>
      <c r="B3314" s="28">
        <v>42309</v>
      </c>
    </row>
    <row r="3315" spans="1:2" x14ac:dyDescent="0.3">
      <c r="A3315" s="30">
        <v>3.9</v>
      </c>
      <c r="B3315" s="31">
        <v>40228</v>
      </c>
    </row>
    <row r="3316" spans="1:2" x14ac:dyDescent="0.3">
      <c r="A3316" s="27">
        <v>18.5</v>
      </c>
      <c r="B3316" s="28">
        <v>68252</v>
      </c>
    </row>
    <row r="3317" spans="1:2" x14ac:dyDescent="0.3">
      <c r="A3317" s="30">
        <v>2.1</v>
      </c>
      <c r="B3317" s="31">
        <v>37458</v>
      </c>
    </row>
    <row r="3318" spans="1:2" x14ac:dyDescent="0.3">
      <c r="A3318" s="27">
        <v>4</v>
      </c>
      <c r="B3318" s="28">
        <v>36290</v>
      </c>
    </row>
    <row r="3319" spans="1:2" x14ac:dyDescent="0.3">
      <c r="A3319" s="30">
        <v>13.2</v>
      </c>
      <c r="B3319" s="31">
        <v>64362</v>
      </c>
    </row>
    <row r="3320" spans="1:2" x14ac:dyDescent="0.3">
      <c r="A3320" s="27">
        <v>8</v>
      </c>
      <c r="B3320" s="28">
        <v>45001</v>
      </c>
    </row>
    <row r="3321" spans="1:2" x14ac:dyDescent="0.3">
      <c r="A3321" s="30">
        <v>2.4</v>
      </c>
      <c r="B3321" s="31">
        <v>39619</v>
      </c>
    </row>
    <row r="3322" spans="1:2" x14ac:dyDescent="0.3">
      <c r="A3322" s="27">
        <v>7.3</v>
      </c>
      <c r="B3322" s="28">
        <v>49054</v>
      </c>
    </row>
    <row r="3323" spans="1:2" x14ac:dyDescent="0.3">
      <c r="A3323" s="30">
        <v>4.4000000000000004</v>
      </c>
      <c r="B3323" s="31">
        <v>39385</v>
      </c>
    </row>
    <row r="3324" spans="1:2" x14ac:dyDescent="0.3">
      <c r="A3324" s="27">
        <v>6.6</v>
      </c>
      <c r="B3324" s="28">
        <v>42107</v>
      </c>
    </row>
    <row r="3325" spans="1:2" x14ac:dyDescent="0.3">
      <c r="A3325" s="30">
        <v>6.5</v>
      </c>
      <c r="B3325" s="31">
        <v>48926</v>
      </c>
    </row>
    <row r="3326" spans="1:2" x14ac:dyDescent="0.3">
      <c r="A3326" s="27">
        <v>10.6</v>
      </c>
      <c r="B3326" s="28">
        <v>45701</v>
      </c>
    </row>
    <row r="3327" spans="1:2" x14ac:dyDescent="0.3">
      <c r="A3327" s="30">
        <v>2.8</v>
      </c>
      <c r="B3327" s="31">
        <v>39871</v>
      </c>
    </row>
    <row r="3328" spans="1:2" x14ac:dyDescent="0.3">
      <c r="A3328" s="27">
        <v>12.1</v>
      </c>
      <c r="B3328" s="28">
        <v>57431</v>
      </c>
    </row>
    <row r="3329" spans="1:2" x14ac:dyDescent="0.3">
      <c r="A3329" s="30">
        <v>3.2</v>
      </c>
      <c r="B3329" s="31">
        <v>39603</v>
      </c>
    </row>
    <row r="3330" spans="1:2" x14ac:dyDescent="0.3">
      <c r="A3330" s="27">
        <v>6</v>
      </c>
      <c r="B3330" s="28">
        <v>47987</v>
      </c>
    </row>
    <row r="3331" spans="1:2" x14ac:dyDescent="0.3">
      <c r="A3331" s="30">
        <v>9.3000000000000007</v>
      </c>
      <c r="B3331" s="31">
        <v>47310</v>
      </c>
    </row>
    <row r="3332" spans="1:2" x14ac:dyDescent="0.3">
      <c r="A3332" s="27">
        <v>15.2</v>
      </c>
      <c r="B3332" s="28">
        <v>58920</v>
      </c>
    </row>
    <row r="3333" spans="1:2" x14ac:dyDescent="0.3">
      <c r="A3333" s="30">
        <v>4.5</v>
      </c>
      <c r="B3333" s="31">
        <v>36094</v>
      </c>
    </row>
    <row r="3334" spans="1:2" x14ac:dyDescent="0.3">
      <c r="A3334" s="27">
        <v>5.6</v>
      </c>
      <c r="B3334" s="28">
        <v>41453</v>
      </c>
    </row>
    <row r="3335" spans="1:2" x14ac:dyDescent="0.3">
      <c r="A3335" s="30">
        <v>3.8</v>
      </c>
      <c r="B3335" s="31">
        <v>34963</v>
      </c>
    </row>
    <row r="3336" spans="1:2" x14ac:dyDescent="0.3">
      <c r="A3336" s="27">
        <v>13.5</v>
      </c>
      <c r="B3336" s="28">
        <v>65598</v>
      </c>
    </row>
    <row r="3337" spans="1:2" x14ac:dyDescent="0.3">
      <c r="A3337" s="30">
        <v>0</v>
      </c>
      <c r="B3337" s="31">
        <v>41635</v>
      </c>
    </row>
    <row r="3338" spans="1:2" x14ac:dyDescent="0.3">
      <c r="A3338" s="27">
        <v>4</v>
      </c>
      <c r="B3338" s="28">
        <v>38291</v>
      </c>
    </row>
    <row r="3339" spans="1:2" x14ac:dyDescent="0.3">
      <c r="A3339" s="30">
        <v>17.100000000000001</v>
      </c>
      <c r="B3339" s="31">
        <v>68845</v>
      </c>
    </row>
    <row r="3340" spans="1:2" x14ac:dyDescent="0.3">
      <c r="A3340" s="27">
        <v>2.8</v>
      </c>
      <c r="B3340" s="28">
        <v>30268</v>
      </c>
    </row>
    <row r="3341" spans="1:2" x14ac:dyDescent="0.3">
      <c r="A3341" s="30">
        <v>1</v>
      </c>
      <c r="B3341" s="31">
        <v>32629</v>
      </c>
    </row>
    <row r="3342" spans="1:2" x14ac:dyDescent="0.3">
      <c r="A3342" s="27">
        <v>6.2</v>
      </c>
      <c r="B3342" s="28">
        <v>42764</v>
      </c>
    </row>
    <row r="3343" spans="1:2" x14ac:dyDescent="0.3">
      <c r="A3343" s="30">
        <v>8.6</v>
      </c>
      <c r="B3343" s="31">
        <v>56810</v>
      </c>
    </row>
    <row r="3344" spans="1:2" x14ac:dyDescent="0.3">
      <c r="A3344" s="27">
        <v>4.0999999999999996</v>
      </c>
      <c r="B3344" s="28">
        <v>41815</v>
      </c>
    </row>
    <row r="3345" spans="1:2" x14ac:dyDescent="0.3">
      <c r="A3345" s="30">
        <v>0.4</v>
      </c>
      <c r="B3345" s="31">
        <v>32610</v>
      </c>
    </row>
    <row r="3346" spans="1:2" x14ac:dyDescent="0.3">
      <c r="A3346" s="27">
        <v>10.9</v>
      </c>
      <c r="B3346" s="28">
        <v>61455</v>
      </c>
    </row>
    <row r="3347" spans="1:2" x14ac:dyDescent="0.3">
      <c r="A3347" s="30">
        <v>4.5</v>
      </c>
      <c r="B3347" s="31">
        <v>43427</v>
      </c>
    </row>
    <row r="3348" spans="1:2" x14ac:dyDescent="0.3">
      <c r="A3348" s="27">
        <v>7.7</v>
      </c>
      <c r="B3348" s="28">
        <v>44768</v>
      </c>
    </row>
    <row r="3349" spans="1:2" x14ac:dyDescent="0.3">
      <c r="A3349" s="30">
        <v>7.8</v>
      </c>
      <c r="B3349" s="31">
        <v>45816</v>
      </c>
    </row>
    <row r="3350" spans="1:2" x14ac:dyDescent="0.3">
      <c r="A3350" s="27">
        <v>0</v>
      </c>
      <c r="B3350" s="28">
        <v>34012</v>
      </c>
    </row>
    <row r="3351" spans="1:2" x14ac:dyDescent="0.3">
      <c r="A3351" s="30">
        <v>4.4000000000000004</v>
      </c>
      <c r="B3351" s="31">
        <v>38415</v>
      </c>
    </row>
    <row r="3352" spans="1:2" x14ac:dyDescent="0.3">
      <c r="A3352" s="27">
        <v>3.3</v>
      </c>
      <c r="B3352" s="28">
        <v>48657</v>
      </c>
    </row>
    <row r="3353" spans="1:2" x14ac:dyDescent="0.3">
      <c r="A3353" s="30">
        <v>12</v>
      </c>
      <c r="B3353" s="31">
        <v>56781</v>
      </c>
    </row>
    <row r="3354" spans="1:2" x14ac:dyDescent="0.3">
      <c r="A3354" s="27">
        <v>2</v>
      </c>
      <c r="B3354" s="28">
        <v>34725</v>
      </c>
    </row>
    <row r="3355" spans="1:2" x14ac:dyDescent="0.3">
      <c r="A3355" s="30">
        <v>2.1</v>
      </c>
      <c r="B3355" s="31">
        <v>41501</v>
      </c>
    </row>
    <row r="3356" spans="1:2" x14ac:dyDescent="0.3">
      <c r="A3356" s="27">
        <v>10.3</v>
      </c>
      <c r="B3356" s="28">
        <v>50058</v>
      </c>
    </row>
    <row r="3357" spans="1:2" x14ac:dyDescent="0.3">
      <c r="A3357" s="30">
        <v>6.6</v>
      </c>
      <c r="B3357" s="31">
        <v>40679</v>
      </c>
    </row>
    <row r="3358" spans="1:2" x14ac:dyDescent="0.3">
      <c r="A3358" s="27">
        <v>9.3000000000000007</v>
      </c>
      <c r="B3358" s="28">
        <v>43114</v>
      </c>
    </row>
    <row r="3359" spans="1:2" x14ac:dyDescent="0.3">
      <c r="A3359" s="30">
        <v>10.7</v>
      </c>
      <c r="B3359" s="31">
        <v>62692</v>
      </c>
    </row>
    <row r="3360" spans="1:2" x14ac:dyDescent="0.3">
      <c r="A3360" s="27">
        <v>6.9</v>
      </c>
      <c r="B3360" s="28">
        <v>48481</v>
      </c>
    </row>
    <row r="3361" spans="1:2" x14ac:dyDescent="0.3">
      <c r="A3361" s="30">
        <v>8.4</v>
      </c>
      <c r="B3361" s="31">
        <v>47381</v>
      </c>
    </row>
    <row r="3362" spans="1:2" x14ac:dyDescent="0.3">
      <c r="A3362" s="27">
        <v>4.2</v>
      </c>
      <c r="B3362" s="28">
        <v>44246</v>
      </c>
    </row>
    <row r="3363" spans="1:2" x14ac:dyDescent="0.3">
      <c r="A3363" s="30">
        <v>7.7</v>
      </c>
      <c r="B3363" s="31">
        <v>48841</v>
      </c>
    </row>
    <row r="3364" spans="1:2" x14ac:dyDescent="0.3">
      <c r="A3364" s="27">
        <v>2.2000000000000002</v>
      </c>
      <c r="B3364" s="28">
        <v>27375</v>
      </c>
    </row>
    <row r="3365" spans="1:2" x14ac:dyDescent="0.3">
      <c r="A3365" s="30">
        <v>2</v>
      </c>
      <c r="B3365" s="31">
        <v>35839</v>
      </c>
    </row>
    <row r="3366" spans="1:2" x14ac:dyDescent="0.3">
      <c r="A3366" s="27">
        <v>8.3000000000000007</v>
      </c>
      <c r="B3366" s="28">
        <v>56051</v>
      </c>
    </row>
    <row r="3367" spans="1:2" x14ac:dyDescent="0.3">
      <c r="A3367" s="30">
        <v>8.9</v>
      </c>
      <c r="B3367" s="31">
        <v>55274</v>
      </c>
    </row>
    <row r="3368" spans="1:2" x14ac:dyDescent="0.3">
      <c r="A3368" s="27">
        <v>4.9000000000000004</v>
      </c>
      <c r="B3368" s="28">
        <v>43819</v>
      </c>
    </row>
    <row r="3369" spans="1:2" x14ac:dyDescent="0.3">
      <c r="A3369" s="30">
        <v>9.8000000000000007</v>
      </c>
      <c r="B3369" s="31">
        <v>59053</v>
      </c>
    </row>
    <row r="3370" spans="1:2" x14ac:dyDescent="0.3">
      <c r="A3370" s="27">
        <v>2.6</v>
      </c>
      <c r="B3370" s="28">
        <v>37119</v>
      </c>
    </row>
    <row r="3371" spans="1:2" x14ac:dyDescent="0.3">
      <c r="A3371" s="30">
        <v>2.8</v>
      </c>
      <c r="B3371" s="31">
        <v>45631</v>
      </c>
    </row>
    <row r="3372" spans="1:2" x14ac:dyDescent="0.3">
      <c r="A3372" s="27">
        <v>8.5</v>
      </c>
      <c r="B3372" s="28">
        <v>44058</v>
      </c>
    </row>
    <row r="3373" spans="1:2" x14ac:dyDescent="0.3">
      <c r="A3373" s="30">
        <v>8.5</v>
      </c>
      <c r="B3373" s="31">
        <v>55637</v>
      </c>
    </row>
    <row r="3374" spans="1:2" x14ac:dyDescent="0.3">
      <c r="A3374" s="27">
        <v>13.1</v>
      </c>
      <c r="B3374" s="28">
        <v>67915</v>
      </c>
    </row>
    <row r="3375" spans="1:2" x14ac:dyDescent="0.3">
      <c r="A3375" s="30">
        <v>8.5</v>
      </c>
      <c r="B3375" s="31">
        <v>52971</v>
      </c>
    </row>
    <row r="3376" spans="1:2" x14ac:dyDescent="0.3">
      <c r="A3376" s="27">
        <v>6.4</v>
      </c>
      <c r="B3376" s="28">
        <v>51608</v>
      </c>
    </row>
    <row r="3377" spans="1:2" x14ac:dyDescent="0.3">
      <c r="A3377" s="30">
        <v>1.7</v>
      </c>
      <c r="B3377" s="31">
        <v>34772</v>
      </c>
    </row>
    <row r="3378" spans="1:2" x14ac:dyDescent="0.3">
      <c r="A3378" s="27">
        <v>8.3000000000000007</v>
      </c>
      <c r="B3378" s="28">
        <v>57082</v>
      </c>
    </row>
    <row r="3379" spans="1:2" x14ac:dyDescent="0.3">
      <c r="A3379" s="30">
        <v>0</v>
      </c>
      <c r="B3379" s="31">
        <v>29561</v>
      </c>
    </row>
    <row r="3380" spans="1:2" x14ac:dyDescent="0.3">
      <c r="A3380" s="27">
        <v>4.0999999999999996</v>
      </c>
      <c r="B3380" s="28">
        <v>47500</v>
      </c>
    </row>
    <row r="3381" spans="1:2" x14ac:dyDescent="0.3">
      <c r="A3381" s="30">
        <v>8.1999999999999993</v>
      </c>
      <c r="B3381" s="31">
        <v>52576</v>
      </c>
    </row>
    <row r="3382" spans="1:2" x14ac:dyDescent="0.3">
      <c r="A3382" s="27">
        <v>8.1</v>
      </c>
      <c r="B3382" s="28">
        <v>45005</v>
      </c>
    </row>
    <row r="3383" spans="1:2" x14ac:dyDescent="0.3">
      <c r="A3383" s="30">
        <v>8.9</v>
      </c>
      <c r="B3383" s="31">
        <v>52205</v>
      </c>
    </row>
    <row r="3384" spans="1:2" x14ac:dyDescent="0.3">
      <c r="A3384" s="27">
        <v>7</v>
      </c>
      <c r="B3384" s="28">
        <v>54384</v>
      </c>
    </row>
    <row r="3385" spans="1:2" x14ac:dyDescent="0.3">
      <c r="A3385" s="30">
        <v>5.3</v>
      </c>
      <c r="B3385" s="31">
        <v>45319</v>
      </c>
    </row>
    <row r="3386" spans="1:2" x14ac:dyDescent="0.3">
      <c r="A3386" s="27">
        <v>7.2</v>
      </c>
      <c r="B3386" s="28">
        <v>44569</v>
      </c>
    </row>
    <row r="3387" spans="1:2" x14ac:dyDescent="0.3">
      <c r="A3387" s="30">
        <v>1.3</v>
      </c>
      <c r="B3387" s="31">
        <v>41549</v>
      </c>
    </row>
    <row r="3388" spans="1:2" x14ac:dyDescent="0.3">
      <c r="A3388" s="27">
        <v>6.7</v>
      </c>
      <c r="B3388" s="28">
        <v>43756</v>
      </c>
    </row>
    <row r="3389" spans="1:2" x14ac:dyDescent="0.3">
      <c r="A3389" s="30">
        <v>7.8</v>
      </c>
      <c r="B3389" s="31">
        <v>38612</v>
      </c>
    </row>
    <row r="3390" spans="1:2" x14ac:dyDescent="0.3">
      <c r="A3390" s="27">
        <v>12.5</v>
      </c>
      <c r="B3390" s="28">
        <v>56849</v>
      </c>
    </row>
    <row r="3391" spans="1:2" x14ac:dyDescent="0.3">
      <c r="A3391" s="30">
        <v>3.4</v>
      </c>
      <c r="B3391" s="31">
        <v>40741</v>
      </c>
    </row>
    <row r="3392" spans="1:2" x14ac:dyDescent="0.3">
      <c r="A3392" s="27">
        <v>9.1</v>
      </c>
      <c r="B3392" s="28">
        <v>45621</v>
      </c>
    </row>
    <row r="3393" spans="1:2" x14ac:dyDescent="0.3">
      <c r="A3393" s="30">
        <v>7.2</v>
      </c>
      <c r="B3393" s="31">
        <v>44401</v>
      </c>
    </row>
    <row r="3394" spans="1:2" x14ac:dyDescent="0.3">
      <c r="A3394" s="27">
        <v>7.1</v>
      </c>
      <c r="B3394" s="28">
        <v>43783</v>
      </c>
    </row>
    <row r="3395" spans="1:2" x14ac:dyDescent="0.3">
      <c r="A3395" s="30">
        <v>14</v>
      </c>
      <c r="B3395" s="31">
        <v>56207</v>
      </c>
    </row>
    <row r="3396" spans="1:2" x14ac:dyDescent="0.3">
      <c r="A3396" s="27">
        <v>10.6</v>
      </c>
      <c r="B3396" s="28">
        <v>53105</v>
      </c>
    </row>
    <row r="3397" spans="1:2" x14ac:dyDescent="0.3">
      <c r="A3397" s="30">
        <v>11</v>
      </c>
      <c r="B3397" s="31">
        <v>58022</v>
      </c>
    </row>
    <row r="3398" spans="1:2" x14ac:dyDescent="0.3">
      <c r="A3398" s="27">
        <v>4.8</v>
      </c>
      <c r="B3398" s="28">
        <v>38413</v>
      </c>
    </row>
    <row r="3399" spans="1:2" x14ac:dyDescent="0.3">
      <c r="A3399" s="30">
        <v>4.5</v>
      </c>
      <c r="B3399" s="31">
        <v>41518</v>
      </c>
    </row>
    <row r="3400" spans="1:2" x14ac:dyDescent="0.3">
      <c r="A3400" s="27">
        <v>5.8</v>
      </c>
      <c r="B3400" s="28">
        <v>40577</v>
      </c>
    </row>
    <row r="3401" spans="1:2" x14ac:dyDescent="0.3">
      <c r="A3401" s="30">
        <v>2.2999999999999998</v>
      </c>
      <c r="B3401" s="31">
        <v>34471</v>
      </c>
    </row>
    <row r="3402" spans="1:2" x14ac:dyDescent="0.3">
      <c r="A3402" s="27">
        <v>3.5</v>
      </c>
      <c r="B3402" s="28">
        <v>26007</v>
      </c>
    </row>
    <row r="3403" spans="1:2" x14ac:dyDescent="0.3">
      <c r="A3403" s="30">
        <v>5.7</v>
      </c>
      <c r="B3403" s="31">
        <v>40887</v>
      </c>
    </row>
    <row r="3404" spans="1:2" x14ac:dyDescent="0.3">
      <c r="A3404" s="27">
        <v>6.3</v>
      </c>
      <c r="B3404" s="28">
        <v>53465</v>
      </c>
    </row>
    <row r="3405" spans="1:2" x14ac:dyDescent="0.3">
      <c r="A3405" s="30">
        <v>4.8</v>
      </c>
      <c r="B3405" s="31">
        <v>44709</v>
      </c>
    </row>
    <row r="3406" spans="1:2" x14ac:dyDescent="0.3">
      <c r="A3406" s="27">
        <v>8.9</v>
      </c>
      <c r="B3406" s="28">
        <v>41218</v>
      </c>
    </row>
    <row r="3407" spans="1:2" x14ac:dyDescent="0.3">
      <c r="A3407" s="30">
        <v>6.5</v>
      </c>
      <c r="B3407" s="31">
        <v>34486</v>
      </c>
    </row>
    <row r="3408" spans="1:2" x14ac:dyDescent="0.3">
      <c r="A3408" s="27">
        <v>10.7</v>
      </c>
      <c r="B3408" s="28">
        <v>49699</v>
      </c>
    </row>
    <row r="3409" spans="1:2" x14ac:dyDescent="0.3">
      <c r="A3409" s="30">
        <v>6.6</v>
      </c>
      <c r="B3409" s="31">
        <v>48001</v>
      </c>
    </row>
    <row r="3410" spans="1:2" x14ac:dyDescent="0.3">
      <c r="A3410" s="27">
        <v>9.9</v>
      </c>
      <c r="B3410" s="28">
        <v>47184</v>
      </c>
    </row>
    <row r="3411" spans="1:2" x14ac:dyDescent="0.3">
      <c r="A3411" s="30">
        <v>6.9</v>
      </c>
      <c r="B3411" s="31">
        <v>40897</v>
      </c>
    </row>
    <row r="3412" spans="1:2" x14ac:dyDescent="0.3">
      <c r="A3412" s="27">
        <v>0</v>
      </c>
      <c r="B3412" s="28">
        <v>39128</v>
      </c>
    </row>
    <row r="3413" spans="1:2" x14ac:dyDescent="0.3">
      <c r="A3413" s="30">
        <v>4.2</v>
      </c>
      <c r="B3413" s="31">
        <v>37316</v>
      </c>
    </row>
    <row r="3414" spans="1:2" x14ac:dyDescent="0.3">
      <c r="A3414" s="27">
        <v>5.5</v>
      </c>
      <c r="B3414" s="28">
        <v>45400</v>
      </c>
    </row>
    <row r="3415" spans="1:2" x14ac:dyDescent="0.3">
      <c r="A3415" s="30">
        <v>13.3</v>
      </c>
      <c r="B3415" s="31">
        <v>61409</v>
      </c>
    </row>
    <row r="3416" spans="1:2" x14ac:dyDescent="0.3">
      <c r="A3416" s="27">
        <v>10.9</v>
      </c>
      <c r="B3416" s="28">
        <v>54407</v>
      </c>
    </row>
    <row r="3417" spans="1:2" x14ac:dyDescent="0.3">
      <c r="A3417" s="30">
        <v>4.3</v>
      </c>
      <c r="B3417" s="31">
        <v>42560</v>
      </c>
    </row>
    <row r="3418" spans="1:2" x14ac:dyDescent="0.3">
      <c r="A3418" s="27">
        <v>9</v>
      </c>
      <c r="B3418" s="28">
        <v>45047</v>
      </c>
    </row>
    <row r="3419" spans="1:2" x14ac:dyDescent="0.3">
      <c r="A3419" s="30">
        <v>2.7</v>
      </c>
      <c r="B3419" s="31">
        <v>36902</v>
      </c>
    </row>
    <row r="3420" spans="1:2" x14ac:dyDescent="0.3">
      <c r="A3420" s="27">
        <v>1.6</v>
      </c>
      <c r="B3420" s="28">
        <v>28633</v>
      </c>
    </row>
    <row r="3421" spans="1:2" x14ac:dyDescent="0.3">
      <c r="A3421" s="30">
        <v>8.6</v>
      </c>
      <c r="B3421" s="31">
        <v>56921</v>
      </c>
    </row>
    <row r="3422" spans="1:2" x14ac:dyDescent="0.3">
      <c r="A3422" s="27">
        <v>1.5</v>
      </c>
      <c r="B3422" s="28">
        <v>43189</v>
      </c>
    </row>
    <row r="3423" spans="1:2" x14ac:dyDescent="0.3">
      <c r="A3423" s="30">
        <v>15.3</v>
      </c>
      <c r="B3423" s="31">
        <v>65703</v>
      </c>
    </row>
    <row r="3424" spans="1:2" x14ac:dyDescent="0.3">
      <c r="A3424" s="27">
        <v>9</v>
      </c>
      <c r="B3424" s="28">
        <v>49287</v>
      </c>
    </row>
    <row r="3425" spans="1:2" x14ac:dyDescent="0.3">
      <c r="A3425" s="30">
        <v>12.2</v>
      </c>
      <c r="B3425" s="31">
        <v>63879</v>
      </c>
    </row>
    <row r="3426" spans="1:2" x14ac:dyDescent="0.3">
      <c r="A3426" s="27">
        <v>4.5999999999999996</v>
      </c>
      <c r="B3426" s="28">
        <v>33672</v>
      </c>
    </row>
    <row r="3427" spans="1:2" x14ac:dyDescent="0.3">
      <c r="A3427" s="30">
        <v>4.7</v>
      </c>
      <c r="B3427" s="31">
        <v>39051</v>
      </c>
    </row>
    <row r="3428" spans="1:2" x14ac:dyDescent="0.3">
      <c r="A3428" s="27">
        <v>9.6999999999999993</v>
      </c>
      <c r="B3428" s="28">
        <v>51715</v>
      </c>
    </row>
    <row r="3429" spans="1:2" x14ac:dyDescent="0.3">
      <c r="A3429" s="30">
        <v>4.7</v>
      </c>
      <c r="B3429" s="31">
        <v>41261</v>
      </c>
    </row>
    <row r="3430" spans="1:2" x14ac:dyDescent="0.3">
      <c r="A3430" s="27">
        <v>18</v>
      </c>
      <c r="B3430" s="28">
        <v>63862</v>
      </c>
    </row>
    <row r="3431" spans="1:2" x14ac:dyDescent="0.3">
      <c r="A3431" s="30">
        <v>8.9</v>
      </c>
      <c r="B3431" s="31">
        <v>55463</v>
      </c>
    </row>
    <row r="3432" spans="1:2" x14ac:dyDescent="0.3">
      <c r="A3432" s="27">
        <v>10.4</v>
      </c>
      <c r="B3432" s="28">
        <v>41218</v>
      </c>
    </row>
    <row r="3433" spans="1:2" x14ac:dyDescent="0.3">
      <c r="A3433" s="30">
        <v>9</v>
      </c>
      <c r="B3433" s="31">
        <v>51149</v>
      </c>
    </row>
    <row r="3434" spans="1:2" x14ac:dyDescent="0.3">
      <c r="A3434" s="27">
        <v>9.3000000000000007</v>
      </c>
      <c r="B3434" s="28">
        <v>49969</v>
      </c>
    </row>
    <row r="3435" spans="1:2" x14ac:dyDescent="0.3">
      <c r="A3435" s="30">
        <v>6.7</v>
      </c>
      <c r="B3435" s="31">
        <v>50033</v>
      </c>
    </row>
    <row r="3436" spans="1:2" x14ac:dyDescent="0.3">
      <c r="A3436" s="27">
        <v>1.7</v>
      </c>
      <c r="B3436" s="28">
        <v>41229</v>
      </c>
    </row>
    <row r="3437" spans="1:2" x14ac:dyDescent="0.3">
      <c r="A3437" s="30">
        <v>7.7</v>
      </c>
      <c r="B3437" s="31">
        <v>57928</v>
      </c>
    </row>
    <row r="3438" spans="1:2" x14ac:dyDescent="0.3">
      <c r="A3438" s="27">
        <v>0.7</v>
      </c>
      <c r="B3438" s="28">
        <v>43182</v>
      </c>
    </row>
    <row r="3439" spans="1:2" x14ac:dyDescent="0.3">
      <c r="A3439" s="30">
        <v>5.0999999999999996</v>
      </c>
      <c r="B3439" s="31">
        <v>40876</v>
      </c>
    </row>
    <row r="3440" spans="1:2" x14ac:dyDescent="0.3">
      <c r="A3440" s="27">
        <v>6.7</v>
      </c>
      <c r="B3440" s="28">
        <v>50883</v>
      </c>
    </row>
    <row r="3441" spans="1:2" x14ac:dyDescent="0.3">
      <c r="A3441" s="30">
        <v>7.9</v>
      </c>
      <c r="B3441" s="31">
        <v>55916</v>
      </c>
    </row>
    <row r="3442" spans="1:2" x14ac:dyDescent="0.3">
      <c r="A3442" s="27">
        <v>6</v>
      </c>
      <c r="B3442" s="28">
        <v>41311</v>
      </c>
    </row>
    <row r="3443" spans="1:2" x14ac:dyDescent="0.3">
      <c r="A3443" s="30">
        <v>0.5</v>
      </c>
      <c r="B3443" s="31">
        <v>31735</v>
      </c>
    </row>
    <row r="3444" spans="1:2" x14ac:dyDescent="0.3">
      <c r="A3444" s="27">
        <v>2.2999999999999998</v>
      </c>
      <c r="B3444" s="28">
        <v>35148</v>
      </c>
    </row>
    <row r="3445" spans="1:2" x14ac:dyDescent="0.3">
      <c r="A3445" s="30">
        <v>8.6</v>
      </c>
      <c r="B3445" s="31">
        <v>49304</v>
      </c>
    </row>
    <row r="3446" spans="1:2" x14ac:dyDescent="0.3">
      <c r="A3446" s="27">
        <v>4.8</v>
      </c>
      <c r="B3446" s="28">
        <v>44036</v>
      </c>
    </row>
    <row r="3447" spans="1:2" x14ac:dyDescent="0.3">
      <c r="A3447" s="30">
        <v>11</v>
      </c>
      <c r="B3447" s="31">
        <v>57332</v>
      </c>
    </row>
    <row r="3448" spans="1:2" x14ac:dyDescent="0.3">
      <c r="A3448" s="27">
        <v>4</v>
      </c>
      <c r="B3448" s="28">
        <v>37750</v>
      </c>
    </row>
    <row r="3449" spans="1:2" x14ac:dyDescent="0.3">
      <c r="A3449" s="30">
        <v>16.7</v>
      </c>
      <c r="B3449" s="31">
        <v>70585</v>
      </c>
    </row>
    <row r="3450" spans="1:2" x14ac:dyDescent="0.3">
      <c r="A3450" s="27">
        <v>2</v>
      </c>
      <c r="B3450" s="28">
        <v>21953</v>
      </c>
    </row>
    <row r="3451" spans="1:2" x14ac:dyDescent="0.3">
      <c r="A3451" s="30">
        <v>9.5</v>
      </c>
      <c r="B3451" s="31">
        <v>51765</v>
      </c>
    </row>
    <row r="3452" spans="1:2" x14ac:dyDescent="0.3">
      <c r="A3452" s="27">
        <v>8.8000000000000007</v>
      </c>
      <c r="B3452" s="28">
        <v>55043</v>
      </c>
    </row>
    <row r="3453" spans="1:2" x14ac:dyDescent="0.3">
      <c r="A3453" s="30">
        <v>3.9</v>
      </c>
      <c r="B3453" s="31">
        <v>32777</v>
      </c>
    </row>
    <row r="3454" spans="1:2" x14ac:dyDescent="0.3">
      <c r="A3454" s="27">
        <v>2.1</v>
      </c>
      <c r="B3454" s="28">
        <v>29652</v>
      </c>
    </row>
    <row r="3455" spans="1:2" x14ac:dyDescent="0.3">
      <c r="A3455" s="30">
        <v>13.1</v>
      </c>
      <c r="B3455" s="31">
        <v>68482</v>
      </c>
    </row>
    <row r="3456" spans="1:2" x14ac:dyDescent="0.3">
      <c r="A3456" s="27">
        <v>24</v>
      </c>
      <c r="B3456" s="28">
        <v>66786</v>
      </c>
    </row>
    <row r="3457" spans="1:2" x14ac:dyDescent="0.3">
      <c r="A3457" s="30">
        <v>12.8</v>
      </c>
      <c r="B3457" s="31">
        <v>53492</v>
      </c>
    </row>
    <row r="3458" spans="1:2" x14ac:dyDescent="0.3">
      <c r="A3458" s="27">
        <v>9.8000000000000007</v>
      </c>
      <c r="B3458" s="28">
        <v>57244</v>
      </c>
    </row>
    <row r="3459" spans="1:2" x14ac:dyDescent="0.3">
      <c r="A3459" s="30">
        <v>17</v>
      </c>
      <c r="B3459" s="31">
        <v>67422</v>
      </c>
    </row>
    <row r="3460" spans="1:2" x14ac:dyDescent="0.3">
      <c r="A3460" s="27">
        <v>9.5</v>
      </c>
      <c r="B3460" s="28">
        <v>47711</v>
      </c>
    </row>
    <row r="3461" spans="1:2" x14ac:dyDescent="0.3">
      <c r="A3461" s="30">
        <v>0.1</v>
      </c>
      <c r="B3461" s="31">
        <v>26929</v>
      </c>
    </row>
    <row r="3462" spans="1:2" x14ac:dyDescent="0.3">
      <c r="A3462" s="27">
        <v>2</v>
      </c>
      <c r="B3462" s="28">
        <v>36179</v>
      </c>
    </row>
    <row r="3463" spans="1:2" x14ac:dyDescent="0.3">
      <c r="A3463" s="30">
        <v>6.5</v>
      </c>
      <c r="B3463" s="31">
        <v>43559</v>
      </c>
    </row>
    <row r="3464" spans="1:2" x14ac:dyDescent="0.3">
      <c r="A3464" s="27">
        <v>9.6</v>
      </c>
      <c r="B3464" s="28">
        <v>56306</v>
      </c>
    </row>
    <row r="3465" spans="1:2" x14ac:dyDescent="0.3">
      <c r="A3465" s="30">
        <v>7.7</v>
      </c>
      <c r="B3465" s="31">
        <v>42980</v>
      </c>
    </row>
    <row r="3466" spans="1:2" x14ac:dyDescent="0.3">
      <c r="A3466" s="27">
        <v>0.5</v>
      </c>
      <c r="B3466" s="28">
        <v>25022</v>
      </c>
    </row>
    <row r="3467" spans="1:2" x14ac:dyDescent="0.3">
      <c r="A3467" s="30">
        <v>8.5</v>
      </c>
      <c r="B3467" s="31">
        <v>52468</v>
      </c>
    </row>
    <row r="3468" spans="1:2" x14ac:dyDescent="0.3">
      <c r="A3468" s="27">
        <v>9.3000000000000007</v>
      </c>
      <c r="B3468" s="28">
        <v>54224</v>
      </c>
    </row>
    <row r="3469" spans="1:2" x14ac:dyDescent="0.3">
      <c r="A3469" s="30">
        <v>10.4</v>
      </c>
      <c r="B3469" s="31">
        <v>53470</v>
      </c>
    </row>
    <row r="3470" spans="1:2" x14ac:dyDescent="0.3">
      <c r="A3470" s="27">
        <v>13.9</v>
      </c>
      <c r="B3470" s="28">
        <v>64324</v>
      </c>
    </row>
    <row r="3471" spans="1:2" x14ac:dyDescent="0.3">
      <c r="A3471" s="30">
        <v>8.6999999999999993</v>
      </c>
      <c r="B3471" s="31">
        <v>38369</v>
      </c>
    </row>
    <row r="3472" spans="1:2" x14ac:dyDescent="0.3">
      <c r="A3472" s="27">
        <v>7.7</v>
      </c>
      <c r="B3472" s="28">
        <v>44922</v>
      </c>
    </row>
    <row r="3473" spans="1:2" x14ac:dyDescent="0.3">
      <c r="A3473" s="30">
        <v>3.2</v>
      </c>
      <c r="B3473" s="31">
        <v>31675</v>
      </c>
    </row>
    <row r="3474" spans="1:2" x14ac:dyDescent="0.3">
      <c r="A3474" s="27">
        <v>3.2</v>
      </c>
      <c r="B3474" s="28">
        <v>45486</v>
      </c>
    </row>
    <row r="3475" spans="1:2" x14ac:dyDescent="0.3">
      <c r="A3475" s="30">
        <v>8.1999999999999993</v>
      </c>
      <c r="B3475" s="31">
        <v>36927</v>
      </c>
    </row>
    <row r="3476" spans="1:2" x14ac:dyDescent="0.3">
      <c r="A3476" s="27">
        <v>2.1</v>
      </c>
      <c r="B3476" s="28">
        <v>39073</v>
      </c>
    </row>
    <row r="3477" spans="1:2" x14ac:dyDescent="0.3">
      <c r="A3477" s="30">
        <v>11.2</v>
      </c>
      <c r="B3477" s="31">
        <v>54626</v>
      </c>
    </row>
    <row r="3478" spans="1:2" x14ac:dyDescent="0.3">
      <c r="A3478" s="27">
        <v>1.4</v>
      </c>
      <c r="B3478" s="28">
        <v>38743</v>
      </c>
    </row>
    <row r="3479" spans="1:2" x14ac:dyDescent="0.3">
      <c r="A3479" s="30">
        <v>3.9</v>
      </c>
      <c r="B3479" s="31">
        <v>40925</v>
      </c>
    </row>
    <row r="3480" spans="1:2" x14ac:dyDescent="0.3">
      <c r="A3480" s="27">
        <v>2.6</v>
      </c>
      <c r="B3480" s="28">
        <v>29390</v>
      </c>
    </row>
    <row r="3481" spans="1:2" x14ac:dyDescent="0.3">
      <c r="A3481" s="30">
        <v>0.8</v>
      </c>
      <c r="B3481" s="31">
        <v>36956</v>
      </c>
    </row>
    <row r="3482" spans="1:2" x14ac:dyDescent="0.3">
      <c r="A3482" s="27">
        <v>8</v>
      </c>
      <c r="B3482" s="28">
        <v>47418</v>
      </c>
    </row>
    <row r="3483" spans="1:2" x14ac:dyDescent="0.3">
      <c r="A3483" s="30">
        <v>7</v>
      </c>
      <c r="B3483" s="31">
        <v>55634</v>
      </c>
    </row>
    <row r="3484" spans="1:2" x14ac:dyDescent="0.3">
      <c r="A3484" s="27">
        <v>9</v>
      </c>
      <c r="B3484" s="28">
        <v>46177</v>
      </c>
    </row>
    <row r="3485" spans="1:2" x14ac:dyDescent="0.3">
      <c r="A3485" s="30">
        <v>3.6</v>
      </c>
      <c r="B3485" s="31">
        <v>37352</v>
      </c>
    </row>
    <row r="3486" spans="1:2" x14ac:dyDescent="0.3">
      <c r="A3486" s="27">
        <v>11.7</v>
      </c>
      <c r="B3486" s="28">
        <v>56599</v>
      </c>
    </row>
    <row r="3487" spans="1:2" x14ac:dyDescent="0.3">
      <c r="A3487" s="30">
        <v>3.4</v>
      </c>
      <c r="B3487" s="31">
        <v>48108</v>
      </c>
    </row>
    <row r="3488" spans="1:2" x14ac:dyDescent="0.3">
      <c r="A3488" s="27">
        <v>13.2</v>
      </c>
      <c r="B3488" s="28">
        <v>53136</v>
      </c>
    </row>
    <row r="3489" spans="1:2" x14ac:dyDescent="0.3">
      <c r="A3489" s="30">
        <v>11.8</v>
      </c>
      <c r="B3489" s="31">
        <v>66407</v>
      </c>
    </row>
    <row r="3490" spans="1:2" x14ac:dyDescent="0.3">
      <c r="A3490" s="27">
        <v>5</v>
      </c>
      <c r="B3490" s="28">
        <v>43959</v>
      </c>
    </row>
    <row r="3491" spans="1:2" x14ac:dyDescent="0.3">
      <c r="A3491" s="30">
        <v>2.1</v>
      </c>
      <c r="B3491" s="31">
        <v>36769</v>
      </c>
    </row>
    <row r="3492" spans="1:2" x14ac:dyDescent="0.3">
      <c r="A3492" s="27">
        <v>1.2</v>
      </c>
      <c r="B3492" s="28">
        <v>34745</v>
      </c>
    </row>
    <row r="3493" spans="1:2" x14ac:dyDescent="0.3">
      <c r="A3493" s="30">
        <v>0</v>
      </c>
      <c r="B3493" s="31">
        <v>31804</v>
      </c>
    </row>
    <row r="3494" spans="1:2" x14ac:dyDescent="0.3">
      <c r="A3494" s="27">
        <v>1.6</v>
      </c>
      <c r="B3494" s="28">
        <v>31230</v>
      </c>
    </row>
    <row r="3495" spans="1:2" x14ac:dyDescent="0.3">
      <c r="A3495" s="30">
        <v>10.8</v>
      </c>
      <c r="B3495" s="31">
        <v>56009</v>
      </c>
    </row>
    <row r="3496" spans="1:2" x14ac:dyDescent="0.3">
      <c r="A3496" s="27">
        <v>11.7</v>
      </c>
      <c r="B3496" s="28">
        <v>58710</v>
      </c>
    </row>
    <row r="3497" spans="1:2" x14ac:dyDescent="0.3">
      <c r="A3497" s="30">
        <v>3.1</v>
      </c>
      <c r="B3497" s="31">
        <v>41499</v>
      </c>
    </row>
    <row r="3498" spans="1:2" x14ac:dyDescent="0.3">
      <c r="A3498" s="27">
        <v>4.8</v>
      </c>
      <c r="B3498" s="28">
        <v>38459</v>
      </c>
    </row>
    <row r="3499" spans="1:2" x14ac:dyDescent="0.3">
      <c r="A3499" s="30">
        <v>5.2</v>
      </c>
      <c r="B3499" s="31">
        <v>52495</v>
      </c>
    </row>
    <row r="3500" spans="1:2" x14ac:dyDescent="0.3">
      <c r="A3500" s="27">
        <v>9.6</v>
      </c>
      <c r="B3500" s="28">
        <v>51154</v>
      </c>
    </row>
    <row r="3501" spans="1:2" x14ac:dyDescent="0.3">
      <c r="A3501" s="30">
        <v>4</v>
      </c>
      <c r="B3501" s="31">
        <v>41913</v>
      </c>
    </row>
    <row r="3502" spans="1:2" x14ac:dyDescent="0.3">
      <c r="A3502" s="27">
        <v>4.5</v>
      </c>
      <c r="B3502" s="28">
        <v>38847</v>
      </c>
    </row>
    <row r="3503" spans="1:2" x14ac:dyDescent="0.3">
      <c r="A3503" s="30">
        <v>7.1</v>
      </c>
      <c r="B3503" s="31">
        <v>42835</v>
      </c>
    </row>
    <row r="3504" spans="1:2" x14ac:dyDescent="0.3">
      <c r="A3504" s="27">
        <v>5.3</v>
      </c>
      <c r="B3504" s="28">
        <v>43496</v>
      </c>
    </row>
    <row r="3505" spans="1:2" x14ac:dyDescent="0.3">
      <c r="A3505" s="30">
        <v>7</v>
      </c>
      <c r="B3505" s="31">
        <v>42681</v>
      </c>
    </row>
    <row r="3506" spans="1:2" x14ac:dyDescent="0.3">
      <c r="A3506" s="27">
        <v>1.8</v>
      </c>
      <c r="B3506" s="28">
        <v>38418</v>
      </c>
    </row>
    <row r="3507" spans="1:2" x14ac:dyDescent="0.3">
      <c r="A3507" s="30">
        <v>7.1</v>
      </c>
      <c r="B3507" s="31">
        <v>48711</v>
      </c>
    </row>
    <row r="3508" spans="1:2" x14ac:dyDescent="0.3">
      <c r="A3508" s="27">
        <v>5.6</v>
      </c>
      <c r="B3508" s="28">
        <v>48487</v>
      </c>
    </row>
    <row r="3509" spans="1:2" x14ac:dyDescent="0.3">
      <c r="A3509" s="30">
        <v>6.6</v>
      </c>
      <c r="B3509" s="31">
        <v>48527</v>
      </c>
    </row>
    <row r="3510" spans="1:2" x14ac:dyDescent="0.3">
      <c r="A3510" s="27">
        <v>12.9</v>
      </c>
      <c r="B3510" s="28">
        <v>72986</v>
      </c>
    </row>
    <row r="3511" spans="1:2" x14ac:dyDescent="0.3">
      <c r="A3511" s="30">
        <v>5</v>
      </c>
      <c r="B3511" s="31">
        <v>54855</v>
      </c>
    </row>
    <row r="3512" spans="1:2" x14ac:dyDescent="0.3">
      <c r="A3512" s="27">
        <v>6.1</v>
      </c>
      <c r="B3512" s="28">
        <v>37264</v>
      </c>
    </row>
    <row r="3513" spans="1:2" x14ac:dyDescent="0.3">
      <c r="A3513" s="30">
        <v>8.1999999999999993</v>
      </c>
      <c r="B3513" s="31">
        <v>49439</v>
      </c>
    </row>
    <row r="3514" spans="1:2" x14ac:dyDescent="0.3">
      <c r="A3514" s="27">
        <v>7.4</v>
      </c>
      <c r="B3514" s="28">
        <v>51135</v>
      </c>
    </row>
    <row r="3515" spans="1:2" x14ac:dyDescent="0.3">
      <c r="A3515" s="30">
        <v>5.8</v>
      </c>
      <c r="B3515" s="31">
        <v>38314</v>
      </c>
    </row>
    <row r="3516" spans="1:2" x14ac:dyDescent="0.3">
      <c r="A3516" s="27">
        <v>10</v>
      </c>
      <c r="B3516" s="28">
        <v>62131</v>
      </c>
    </row>
    <row r="3517" spans="1:2" x14ac:dyDescent="0.3">
      <c r="A3517" s="30">
        <v>6.9</v>
      </c>
      <c r="B3517" s="31">
        <v>42908</v>
      </c>
    </row>
    <row r="3518" spans="1:2" x14ac:dyDescent="0.3">
      <c r="A3518" s="27">
        <v>10</v>
      </c>
      <c r="B3518" s="28">
        <v>49458</v>
      </c>
    </row>
    <row r="3519" spans="1:2" x14ac:dyDescent="0.3">
      <c r="A3519" s="30">
        <v>11.2</v>
      </c>
      <c r="B3519" s="31">
        <v>65719</v>
      </c>
    </row>
    <row r="3520" spans="1:2" x14ac:dyDescent="0.3">
      <c r="A3520" s="27">
        <v>0.9</v>
      </c>
      <c r="B3520" s="28">
        <v>40910</v>
      </c>
    </row>
    <row r="3521" spans="1:2" x14ac:dyDescent="0.3">
      <c r="A3521" s="30">
        <v>3.2</v>
      </c>
      <c r="B3521" s="31">
        <v>32250</v>
      </c>
    </row>
    <row r="3522" spans="1:2" x14ac:dyDescent="0.3">
      <c r="A3522" s="27">
        <v>5.6</v>
      </c>
      <c r="B3522" s="28">
        <v>41583</v>
      </c>
    </row>
    <row r="3523" spans="1:2" x14ac:dyDescent="0.3">
      <c r="A3523" s="30">
        <v>7.7</v>
      </c>
      <c r="B3523" s="31">
        <v>45150</v>
      </c>
    </row>
    <row r="3524" spans="1:2" x14ac:dyDescent="0.3">
      <c r="A3524" s="27">
        <v>6.1</v>
      </c>
      <c r="B3524" s="28">
        <v>46721</v>
      </c>
    </row>
    <row r="3525" spans="1:2" x14ac:dyDescent="0.3">
      <c r="A3525" s="30">
        <v>3.8</v>
      </c>
      <c r="B3525" s="31">
        <v>43426</v>
      </c>
    </row>
    <row r="3526" spans="1:2" x14ac:dyDescent="0.3">
      <c r="A3526" s="27">
        <v>5.3</v>
      </c>
      <c r="B3526" s="28">
        <v>39180</v>
      </c>
    </row>
    <row r="3527" spans="1:2" x14ac:dyDescent="0.3">
      <c r="A3527" s="30">
        <v>11.3</v>
      </c>
      <c r="B3527" s="31">
        <v>63302</v>
      </c>
    </row>
    <row r="3528" spans="1:2" x14ac:dyDescent="0.3">
      <c r="A3528" s="27">
        <v>2.6</v>
      </c>
      <c r="B3528" s="28">
        <v>33794</v>
      </c>
    </row>
    <row r="3529" spans="1:2" x14ac:dyDescent="0.3">
      <c r="A3529" s="30">
        <v>1.3</v>
      </c>
      <c r="B3529" s="31">
        <v>36983</v>
      </c>
    </row>
    <row r="3530" spans="1:2" x14ac:dyDescent="0.3">
      <c r="A3530" s="27">
        <v>4.2</v>
      </c>
      <c r="B3530" s="28">
        <v>40134</v>
      </c>
    </row>
    <row r="3531" spans="1:2" x14ac:dyDescent="0.3">
      <c r="A3531" s="30">
        <v>7.5</v>
      </c>
      <c r="B3531" s="31">
        <v>48133</v>
      </c>
    </row>
    <row r="3532" spans="1:2" x14ac:dyDescent="0.3">
      <c r="A3532" s="27">
        <v>10.7</v>
      </c>
      <c r="B3532" s="28">
        <v>50650</v>
      </c>
    </row>
    <row r="3533" spans="1:2" x14ac:dyDescent="0.3">
      <c r="A3533" s="30">
        <v>8.5</v>
      </c>
      <c r="B3533" s="31">
        <v>60614</v>
      </c>
    </row>
    <row r="3534" spans="1:2" x14ac:dyDescent="0.3">
      <c r="A3534" s="27">
        <v>13.8</v>
      </c>
      <c r="B3534" s="28">
        <v>62453</v>
      </c>
    </row>
    <row r="3535" spans="1:2" x14ac:dyDescent="0.3">
      <c r="A3535" s="30">
        <v>6.7</v>
      </c>
      <c r="B3535" s="31">
        <v>51133</v>
      </c>
    </row>
    <row r="3536" spans="1:2" x14ac:dyDescent="0.3">
      <c r="A3536" s="27">
        <v>8.6</v>
      </c>
      <c r="B3536" s="28">
        <v>50161</v>
      </c>
    </row>
    <row r="3537" spans="1:2" x14ac:dyDescent="0.3">
      <c r="A3537" s="30">
        <v>16.899999999999999</v>
      </c>
      <c r="B3537" s="31">
        <v>65355</v>
      </c>
    </row>
    <row r="3538" spans="1:2" x14ac:dyDescent="0.3">
      <c r="A3538" s="27">
        <v>0.7</v>
      </c>
      <c r="B3538" s="28">
        <v>37543</v>
      </c>
    </row>
    <row r="3539" spans="1:2" x14ac:dyDescent="0.3">
      <c r="A3539" s="30">
        <v>8.1</v>
      </c>
      <c r="B3539" s="31">
        <v>43350</v>
      </c>
    </row>
    <row r="3540" spans="1:2" x14ac:dyDescent="0.3">
      <c r="A3540" s="27">
        <v>4.5</v>
      </c>
      <c r="B3540" s="28">
        <v>45086</v>
      </c>
    </row>
    <row r="3541" spans="1:2" x14ac:dyDescent="0.3">
      <c r="A3541" s="30">
        <v>4.0999999999999996</v>
      </c>
      <c r="B3541" s="31">
        <v>43706</v>
      </c>
    </row>
    <row r="3542" spans="1:2" x14ac:dyDescent="0.3">
      <c r="A3542" s="27">
        <v>5.0999999999999996</v>
      </c>
      <c r="B3542" s="28">
        <v>47213</v>
      </c>
    </row>
    <row r="3543" spans="1:2" x14ac:dyDescent="0.3">
      <c r="A3543" s="30">
        <v>5.4</v>
      </c>
      <c r="B3543" s="31">
        <v>46061</v>
      </c>
    </row>
    <row r="3544" spans="1:2" x14ac:dyDescent="0.3">
      <c r="A3544" s="27">
        <v>7.6</v>
      </c>
      <c r="B3544" s="28">
        <v>47484</v>
      </c>
    </row>
    <row r="3545" spans="1:2" x14ac:dyDescent="0.3">
      <c r="A3545" s="30">
        <v>3.5</v>
      </c>
      <c r="B3545" s="31">
        <v>30833</v>
      </c>
    </row>
    <row r="3546" spans="1:2" x14ac:dyDescent="0.3">
      <c r="A3546" s="27">
        <v>2.6</v>
      </c>
      <c r="B3546" s="28">
        <v>37794</v>
      </c>
    </row>
    <row r="3547" spans="1:2" x14ac:dyDescent="0.3">
      <c r="A3547" s="30">
        <v>4.9000000000000004</v>
      </c>
      <c r="B3547" s="31">
        <v>35788</v>
      </c>
    </row>
    <row r="3548" spans="1:2" x14ac:dyDescent="0.3">
      <c r="A3548" s="27">
        <v>5.6</v>
      </c>
      <c r="B3548" s="28">
        <v>42170</v>
      </c>
    </row>
    <row r="3549" spans="1:2" x14ac:dyDescent="0.3">
      <c r="A3549" s="30">
        <v>9.6</v>
      </c>
      <c r="B3549" s="31">
        <v>53881</v>
      </c>
    </row>
    <row r="3550" spans="1:2" x14ac:dyDescent="0.3">
      <c r="A3550" s="27">
        <v>6.7</v>
      </c>
      <c r="B3550" s="28">
        <v>55412</v>
      </c>
    </row>
    <row r="3551" spans="1:2" x14ac:dyDescent="0.3">
      <c r="A3551" s="30">
        <v>9.8000000000000007</v>
      </c>
      <c r="B3551" s="31">
        <v>50040</v>
      </c>
    </row>
    <row r="3552" spans="1:2" x14ac:dyDescent="0.3">
      <c r="A3552" s="27">
        <v>2.2000000000000002</v>
      </c>
      <c r="B3552" s="28">
        <v>41362</v>
      </c>
    </row>
    <row r="3553" spans="1:2" x14ac:dyDescent="0.3">
      <c r="A3553" s="30">
        <v>12.6</v>
      </c>
      <c r="B3553" s="31">
        <v>60950</v>
      </c>
    </row>
    <row r="3554" spans="1:2" x14ac:dyDescent="0.3">
      <c r="A3554" s="27">
        <v>8.1999999999999993</v>
      </c>
      <c r="B3554" s="28">
        <v>50303</v>
      </c>
    </row>
    <row r="3555" spans="1:2" x14ac:dyDescent="0.3">
      <c r="A3555" s="30">
        <v>4.2</v>
      </c>
      <c r="B3555" s="31">
        <v>40488</v>
      </c>
    </row>
    <row r="3556" spans="1:2" x14ac:dyDescent="0.3">
      <c r="A3556" s="27">
        <v>6.9</v>
      </c>
      <c r="B3556" s="28">
        <v>48529</v>
      </c>
    </row>
    <row r="3557" spans="1:2" x14ac:dyDescent="0.3">
      <c r="A3557" s="30">
        <v>3.2</v>
      </c>
      <c r="B3557" s="31">
        <v>44371</v>
      </c>
    </row>
    <row r="3558" spans="1:2" x14ac:dyDescent="0.3">
      <c r="A3558" s="27">
        <v>2</v>
      </c>
      <c r="B3558" s="28">
        <v>43197</v>
      </c>
    </row>
    <row r="3559" spans="1:2" x14ac:dyDescent="0.3">
      <c r="A3559" s="30">
        <v>8.1999999999999993</v>
      </c>
      <c r="B3559" s="31">
        <v>53668</v>
      </c>
    </row>
    <row r="3560" spans="1:2" x14ac:dyDescent="0.3">
      <c r="A3560" s="27">
        <v>18.600000000000001</v>
      </c>
      <c r="B3560" s="28">
        <v>64145</v>
      </c>
    </row>
    <row r="3561" spans="1:2" x14ac:dyDescent="0.3">
      <c r="A3561" s="30">
        <v>13.1</v>
      </c>
      <c r="B3561" s="31">
        <v>57794</v>
      </c>
    </row>
    <row r="3562" spans="1:2" x14ac:dyDescent="0.3">
      <c r="A3562" s="27">
        <v>8.4</v>
      </c>
      <c r="B3562" s="28">
        <v>51095</v>
      </c>
    </row>
    <row r="3563" spans="1:2" x14ac:dyDescent="0.3">
      <c r="A3563" s="30">
        <v>11.3</v>
      </c>
      <c r="B3563" s="31">
        <v>39306</v>
      </c>
    </row>
    <row r="3564" spans="1:2" x14ac:dyDescent="0.3">
      <c r="A3564" s="27">
        <v>10.9</v>
      </c>
      <c r="B3564" s="28">
        <v>53379</v>
      </c>
    </row>
    <row r="3565" spans="1:2" x14ac:dyDescent="0.3">
      <c r="A3565" s="30">
        <v>6.4</v>
      </c>
      <c r="B3565" s="31">
        <v>48180</v>
      </c>
    </row>
    <row r="3566" spans="1:2" x14ac:dyDescent="0.3">
      <c r="A3566" s="27">
        <v>3</v>
      </c>
      <c r="B3566" s="28">
        <v>42716</v>
      </c>
    </row>
    <row r="3567" spans="1:2" x14ac:dyDescent="0.3">
      <c r="A3567" s="30">
        <v>10.199999999999999</v>
      </c>
      <c r="B3567" s="31">
        <v>53093</v>
      </c>
    </row>
    <row r="3568" spans="1:2" x14ac:dyDescent="0.3">
      <c r="A3568" s="27">
        <v>6.7</v>
      </c>
      <c r="B3568" s="28">
        <v>50015</v>
      </c>
    </row>
    <row r="3569" spans="1:2" x14ac:dyDescent="0.3">
      <c r="A3569" s="30">
        <v>13.9</v>
      </c>
      <c r="B3569" s="31">
        <v>62682</v>
      </c>
    </row>
    <row r="3570" spans="1:2" x14ac:dyDescent="0.3">
      <c r="A3570" s="27">
        <v>9</v>
      </c>
      <c r="B3570" s="28">
        <v>55094</v>
      </c>
    </row>
    <row r="3571" spans="1:2" x14ac:dyDescent="0.3">
      <c r="A3571" s="30">
        <v>19.2</v>
      </c>
      <c r="B3571" s="31">
        <v>66367</v>
      </c>
    </row>
    <row r="3572" spans="1:2" x14ac:dyDescent="0.3">
      <c r="A3572" s="27">
        <v>10.4</v>
      </c>
      <c r="B3572" s="28">
        <v>58953</v>
      </c>
    </row>
    <row r="3573" spans="1:2" x14ac:dyDescent="0.3">
      <c r="A3573" s="30">
        <v>15.5</v>
      </c>
      <c r="B3573" s="31">
        <v>63732</v>
      </c>
    </row>
    <row r="3574" spans="1:2" x14ac:dyDescent="0.3">
      <c r="A3574" s="27">
        <v>10.7</v>
      </c>
      <c r="B3574" s="28">
        <v>52359</v>
      </c>
    </row>
    <row r="3575" spans="1:2" x14ac:dyDescent="0.3">
      <c r="A3575" s="30">
        <v>14</v>
      </c>
      <c r="B3575" s="31">
        <v>56929</v>
      </c>
    </row>
    <row r="3576" spans="1:2" x14ac:dyDescent="0.3">
      <c r="A3576" s="27">
        <v>2.7</v>
      </c>
      <c r="B3576" s="28">
        <v>41789</v>
      </c>
    </row>
    <row r="3577" spans="1:2" x14ac:dyDescent="0.3">
      <c r="A3577" s="30">
        <v>1.8</v>
      </c>
      <c r="B3577" s="31">
        <v>36606</v>
      </c>
    </row>
    <row r="3578" spans="1:2" x14ac:dyDescent="0.3">
      <c r="A3578" s="27">
        <v>21.7</v>
      </c>
      <c r="B3578" s="28">
        <v>72112</v>
      </c>
    </row>
    <row r="3579" spans="1:2" x14ac:dyDescent="0.3">
      <c r="A3579" s="30">
        <v>2.1</v>
      </c>
      <c r="B3579" s="31">
        <v>31268</v>
      </c>
    </row>
    <row r="3580" spans="1:2" x14ac:dyDescent="0.3">
      <c r="A3580" s="27">
        <v>6.3</v>
      </c>
      <c r="B3580" s="28">
        <v>47341</v>
      </c>
    </row>
    <row r="3581" spans="1:2" x14ac:dyDescent="0.3">
      <c r="A3581" s="30">
        <v>3.9</v>
      </c>
      <c r="B3581" s="31">
        <v>42285</v>
      </c>
    </row>
    <row r="3582" spans="1:2" x14ac:dyDescent="0.3">
      <c r="A3582" s="27">
        <v>3.3</v>
      </c>
      <c r="B3582" s="28">
        <v>35424</v>
      </c>
    </row>
    <row r="3583" spans="1:2" x14ac:dyDescent="0.3">
      <c r="A3583" s="30">
        <v>4.5999999999999996</v>
      </c>
      <c r="B3583" s="31">
        <v>39594</v>
      </c>
    </row>
    <row r="3584" spans="1:2" x14ac:dyDescent="0.3">
      <c r="A3584" s="27">
        <v>3.8</v>
      </c>
      <c r="B3584" s="28">
        <v>36675</v>
      </c>
    </row>
    <row r="3585" spans="1:2" x14ac:dyDescent="0.3">
      <c r="A3585" s="30">
        <v>1</v>
      </c>
      <c r="B3585" s="31">
        <v>25723</v>
      </c>
    </row>
    <row r="3586" spans="1:2" x14ac:dyDescent="0.3">
      <c r="A3586" s="27">
        <v>13.8</v>
      </c>
      <c r="B3586" s="28">
        <v>52920</v>
      </c>
    </row>
    <row r="3587" spans="1:2" x14ac:dyDescent="0.3">
      <c r="A3587" s="30">
        <v>17</v>
      </c>
      <c r="B3587" s="31">
        <v>76180</v>
      </c>
    </row>
    <row r="3588" spans="1:2" x14ac:dyDescent="0.3">
      <c r="A3588" s="27">
        <v>3</v>
      </c>
      <c r="B3588" s="28">
        <v>43088</v>
      </c>
    </row>
    <row r="3589" spans="1:2" x14ac:dyDescent="0.3">
      <c r="A3589" s="30">
        <v>3.1</v>
      </c>
      <c r="B3589" s="31">
        <v>39592</v>
      </c>
    </row>
    <row r="3590" spans="1:2" x14ac:dyDescent="0.3">
      <c r="A3590" s="27">
        <v>5</v>
      </c>
      <c r="B3590" s="28">
        <v>44986</v>
      </c>
    </row>
    <row r="3591" spans="1:2" x14ac:dyDescent="0.3">
      <c r="A3591" s="30">
        <v>2.5</v>
      </c>
      <c r="B3591" s="31">
        <v>31802</v>
      </c>
    </row>
    <row r="3592" spans="1:2" x14ac:dyDescent="0.3">
      <c r="A3592" s="27">
        <v>6.8</v>
      </c>
      <c r="B3592" s="28">
        <v>48589</v>
      </c>
    </row>
    <row r="3593" spans="1:2" x14ac:dyDescent="0.3">
      <c r="A3593" s="30">
        <v>9.1</v>
      </c>
      <c r="B3593" s="31">
        <v>41158</v>
      </c>
    </row>
    <row r="3594" spans="1:2" x14ac:dyDescent="0.3">
      <c r="A3594" s="27">
        <v>9.9</v>
      </c>
      <c r="B3594" s="28">
        <v>52711</v>
      </c>
    </row>
    <row r="3595" spans="1:2" x14ac:dyDescent="0.3">
      <c r="A3595" s="30">
        <v>4.8</v>
      </c>
      <c r="B3595" s="31">
        <v>41561</v>
      </c>
    </row>
    <row r="3596" spans="1:2" x14ac:dyDescent="0.3">
      <c r="A3596" s="27">
        <v>9</v>
      </c>
      <c r="B3596" s="28">
        <v>52955</v>
      </c>
    </row>
    <row r="3597" spans="1:2" x14ac:dyDescent="0.3">
      <c r="A3597" s="30">
        <v>2</v>
      </c>
      <c r="B3597" s="31">
        <v>38169</v>
      </c>
    </row>
    <row r="3598" spans="1:2" x14ac:dyDescent="0.3">
      <c r="A3598" s="27">
        <v>7</v>
      </c>
      <c r="B3598" s="28">
        <v>53271</v>
      </c>
    </row>
    <row r="3599" spans="1:2" x14ac:dyDescent="0.3">
      <c r="A3599" s="30">
        <v>8.6</v>
      </c>
      <c r="B3599" s="31">
        <v>41935</v>
      </c>
    </row>
    <row r="3600" spans="1:2" x14ac:dyDescent="0.3">
      <c r="A3600" s="27">
        <v>3.3</v>
      </c>
      <c r="B3600" s="28">
        <v>35718</v>
      </c>
    </row>
    <row r="3601" spans="1:2" x14ac:dyDescent="0.3">
      <c r="A3601" s="30">
        <v>0.6</v>
      </c>
      <c r="B3601" s="31">
        <v>32953</v>
      </c>
    </row>
    <row r="3602" spans="1:2" x14ac:dyDescent="0.3">
      <c r="A3602" s="27">
        <v>8</v>
      </c>
      <c r="B3602" s="28">
        <v>41464</v>
      </c>
    </row>
    <row r="3603" spans="1:2" x14ac:dyDescent="0.3">
      <c r="A3603" s="30">
        <v>0.9</v>
      </c>
      <c r="B3603" s="31">
        <v>37498</v>
      </c>
    </row>
    <row r="3604" spans="1:2" x14ac:dyDescent="0.3">
      <c r="A3604" s="27">
        <v>5.4</v>
      </c>
      <c r="B3604" s="28">
        <v>39440</v>
      </c>
    </row>
    <row r="3605" spans="1:2" x14ac:dyDescent="0.3">
      <c r="A3605" s="30">
        <v>6.6</v>
      </c>
      <c r="B3605" s="31">
        <v>39428</v>
      </c>
    </row>
    <row r="3606" spans="1:2" x14ac:dyDescent="0.3">
      <c r="A3606" s="27">
        <v>3.6</v>
      </c>
      <c r="B3606" s="28">
        <v>40190</v>
      </c>
    </row>
    <row r="3607" spans="1:2" x14ac:dyDescent="0.3">
      <c r="A3607" s="30">
        <v>12.9</v>
      </c>
      <c r="B3607" s="31">
        <v>56282</v>
      </c>
    </row>
    <row r="3608" spans="1:2" x14ac:dyDescent="0.3">
      <c r="A3608" s="27">
        <v>2.7</v>
      </c>
      <c r="B3608" s="28">
        <v>37253</v>
      </c>
    </row>
    <row r="3609" spans="1:2" x14ac:dyDescent="0.3">
      <c r="A3609" s="30">
        <v>3.6</v>
      </c>
      <c r="B3609" s="31">
        <v>38331</v>
      </c>
    </row>
    <row r="3610" spans="1:2" x14ac:dyDescent="0.3">
      <c r="A3610" s="27">
        <v>8.5</v>
      </c>
      <c r="B3610" s="28">
        <v>46409</v>
      </c>
    </row>
    <row r="3611" spans="1:2" x14ac:dyDescent="0.3">
      <c r="A3611" s="30">
        <v>3.6</v>
      </c>
      <c r="B3611" s="31">
        <v>37712</v>
      </c>
    </row>
    <row r="3612" spans="1:2" x14ac:dyDescent="0.3">
      <c r="A3612" s="27">
        <v>3.4</v>
      </c>
      <c r="B3612" s="28">
        <v>37096</v>
      </c>
    </row>
    <row r="3613" spans="1:2" x14ac:dyDescent="0.3">
      <c r="A3613" s="30">
        <v>10.9</v>
      </c>
      <c r="B3613" s="31">
        <v>54917</v>
      </c>
    </row>
    <row r="3614" spans="1:2" x14ac:dyDescent="0.3">
      <c r="A3614" s="27">
        <v>10.9</v>
      </c>
      <c r="B3614" s="28">
        <v>53265</v>
      </c>
    </row>
    <row r="3615" spans="1:2" x14ac:dyDescent="0.3">
      <c r="A3615" s="30">
        <v>10.1</v>
      </c>
      <c r="B3615" s="31">
        <v>45805</v>
      </c>
    </row>
    <row r="3616" spans="1:2" x14ac:dyDescent="0.3">
      <c r="A3616" s="27">
        <v>2.9</v>
      </c>
      <c r="B3616" s="28">
        <v>43729</v>
      </c>
    </row>
    <row r="3617" spans="1:2" x14ac:dyDescent="0.3">
      <c r="A3617" s="30">
        <v>6.1</v>
      </c>
      <c r="B3617" s="31">
        <v>50770</v>
      </c>
    </row>
    <row r="3618" spans="1:2" x14ac:dyDescent="0.3">
      <c r="A3618" s="27">
        <v>5.7</v>
      </c>
      <c r="B3618" s="28">
        <v>48147</v>
      </c>
    </row>
    <row r="3619" spans="1:2" x14ac:dyDescent="0.3">
      <c r="A3619" s="30">
        <v>3.5</v>
      </c>
      <c r="B3619" s="31">
        <v>50737</v>
      </c>
    </row>
    <row r="3620" spans="1:2" x14ac:dyDescent="0.3">
      <c r="A3620" s="27">
        <v>11.1</v>
      </c>
      <c r="B3620" s="28">
        <v>59203</v>
      </c>
    </row>
    <row r="3621" spans="1:2" x14ac:dyDescent="0.3">
      <c r="A3621" s="30">
        <v>3.4</v>
      </c>
      <c r="B3621" s="31">
        <v>46808</v>
      </c>
    </row>
    <row r="3622" spans="1:2" x14ac:dyDescent="0.3">
      <c r="A3622" s="27">
        <v>1.5</v>
      </c>
      <c r="B3622" s="28">
        <v>33524</v>
      </c>
    </row>
    <row r="3623" spans="1:2" x14ac:dyDescent="0.3">
      <c r="A3623" s="30">
        <v>1.9</v>
      </c>
      <c r="B3623" s="31">
        <v>33241</v>
      </c>
    </row>
    <row r="3624" spans="1:2" x14ac:dyDescent="0.3">
      <c r="A3624" s="27">
        <v>9.6999999999999993</v>
      </c>
      <c r="B3624" s="28">
        <v>58861</v>
      </c>
    </row>
    <row r="3625" spans="1:2" x14ac:dyDescent="0.3">
      <c r="A3625" s="30">
        <v>3.1</v>
      </c>
      <c r="B3625" s="31">
        <v>41091</v>
      </c>
    </row>
    <row r="3626" spans="1:2" x14ac:dyDescent="0.3">
      <c r="A3626" s="27">
        <v>1.5</v>
      </c>
      <c r="B3626" s="28">
        <v>31063</v>
      </c>
    </row>
    <row r="3627" spans="1:2" x14ac:dyDescent="0.3">
      <c r="A3627" s="30">
        <v>8.1</v>
      </c>
      <c r="B3627" s="31">
        <v>48043</v>
      </c>
    </row>
    <row r="3628" spans="1:2" x14ac:dyDescent="0.3">
      <c r="A3628" s="27">
        <v>6.5</v>
      </c>
      <c r="B3628" s="28">
        <v>41841</v>
      </c>
    </row>
    <row r="3629" spans="1:2" x14ac:dyDescent="0.3">
      <c r="A3629" s="30">
        <v>11.1</v>
      </c>
      <c r="B3629" s="31">
        <v>49291</v>
      </c>
    </row>
    <row r="3630" spans="1:2" x14ac:dyDescent="0.3">
      <c r="A3630" s="27">
        <v>1.7</v>
      </c>
      <c r="B3630" s="28">
        <v>42744</v>
      </c>
    </row>
    <row r="3631" spans="1:2" x14ac:dyDescent="0.3">
      <c r="A3631" s="30">
        <v>0</v>
      </c>
      <c r="B3631" s="31">
        <v>34047</v>
      </c>
    </row>
    <row r="3632" spans="1:2" x14ac:dyDescent="0.3">
      <c r="A3632" s="27">
        <v>1</v>
      </c>
      <c r="B3632" s="28">
        <v>35590</v>
      </c>
    </row>
    <row r="3633" spans="1:2" x14ac:dyDescent="0.3">
      <c r="A3633" s="30">
        <v>2</v>
      </c>
      <c r="B3633" s="31">
        <v>41118</v>
      </c>
    </row>
    <row r="3634" spans="1:2" x14ac:dyDescent="0.3">
      <c r="A3634" s="27">
        <v>0.7</v>
      </c>
      <c r="B3634" s="28">
        <v>28330</v>
      </c>
    </row>
    <row r="3635" spans="1:2" x14ac:dyDescent="0.3">
      <c r="A3635" s="30">
        <v>16</v>
      </c>
      <c r="B3635" s="31">
        <v>65098</v>
      </c>
    </row>
    <row r="3636" spans="1:2" x14ac:dyDescent="0.3">
      <c r="A3636" s="27">
        <v>9</v>
      </c>
      <c r="B3636" s="28">
        <v>48381</v>
      </c>
    </row>
    <row r="3637" spans="1:2" x14ac:dyDescent="0.3">
      <c r="A3637" s="30">
        <v>7.1</v>
      </c>
      <c r="B3637" s="31">
        <v>41267</v>
      </c>
    </row>
    <row r="3638" spans="1:2" x14ac:dyDescent="0.3">
      <c r="A3638" s="27">
        <v>13.5</v>
      </c>
      <c r="B3638" s="28">
        <v>64076</v>
      </c>
    </row>
    <row r="3639" spans="1:2" x14ac:dyDescent="0.3">
      <c r="A3639" s="30">
        <v>3</v>
      </c>
      <c r="B3639" s="31">
        <v>37570</v>
      </c>
    </row>
    <row r="3640" spans="1:2" x14ac:dyDescent="0.3">
      <c r="A3640" s="27">
        <v>11.9</v>
      </c>
      <c r="B3640" s="28">
        <v>59689</v>
      </c>
    </row>
    <row r="3641" spans="1:2" x14ac:dyDescent="0.3">
      <c r="A3641" s="30">
        <v>2.9</v>
      </c>
      <c r="B3641" s="31">
        <v>33036</v>
      </c>
    </row>
    <row r="3642" spans="1:2" x14ac:dyDescent="0.3">
      <c r="A3642" s="27">
        <v>1.7</v>
      </c>
      <c r="B3642" s="28">
        <v>36571</v>
      </c>
    </row>
    <row r="3643" spans="1:2" x14ac:dyDescent="0.3">
      <c r="A3643" s="30">
        <v>12.4</v>
      </c>
      <c r="B3643" s="31">
        <v>48872</v>
      </c>
    </row>
    <row r="3644" spans="1:2" x14ac:dyDescent="0.3">
      <c r="A3644" s="27">
        <v>6.2</v>
      </c>
      <c r="B3644" s="28">
        <v>50275</v>
      </c>
    </row>
    <row r="3645" spans="1:2" x14ac:dyDescent="0.3">
      <c r="A3645" s="30">
        <v>6</v>
      </c>
      <c r="B3645" s="31">
        <v>55120</v>
      </c>
    </row>
    <row r="3646" spans="1:2" x14ac:dyDescent="0.3">
      <c r="A3646" s="27">
        <v>0.1</v>
      </c>
      <c r="B3646" s="28">
        <v>44897</v>
      </c>
    </row>
    <row r="3647" spans="1:2" x14ac:dyDescent="0.3">
      <c r="A3647" s="30">
        <v>7.1</v>
      </c>
      <c r="B3647" s="31">
        <v>47128</v>
      </c>
    </row>
    <row r="3648" spans="1:2" x14ac:dyDescent="0.3">
      <c r="A3648" s="27">
        <v>7.9</v>
      </c>
      <c r="B3648" s="28">
        <v>46826</v>
      </c>
    </row>
    <row r="3649" spans="1:2" x14ac:dyDescent="0.3">
      <c r="A3649" s="30">
        <v>5.7</v>
      </c>
      <c r="B3649" s="31">
        <v>37321</v>
      </c>
    </row>
    <row r="3650" spans="1:2" x14ac:dyDescent="0.3">
      <c r="A3650" s="27">
        <v>0</v>
      </c>
      <c r="B3650" s="28">
        <v>27953</v>
      </c>
    </row>
    <row r="3651" spans="1:2" x14ac:dyDescent="0.3">
      <c r="A3651" s="30">
        <v>4.5</v>
      </c>
      <c r="B3651" s="31">
        <v>41647</v>
      </c>
    </row>
    <row r="3652" spans="1:2" x14ac:dyDescent="0.3">
      <c r="A3652" s="27">
        <v>4.5999999999999996</v>
      </c>
      <c r="B3652" s="28">
        <v>43087</v>
      </c>
    </row>
    <row r="3653" spans="1:2" x14ac:dyDescent="0.3">
      <c r="A3653" s="30">
        <v>0.2</v>
      </c>
      <c r="B3653" s="31">
        <v>27397</v>
      </c>
    </row>
    <row r="3654" spans="1:2" x14ac:dyDescent="0.3">
      <c r="A3654" s="27">
        <v>8.8000000000000007</v>
      </c>
      <c r="B3654" s="28">
        <v>57499</v>
      </c>
    </row>
    <row r="3655" spans="1:2" x14ac:dyDescent="0.3">
      <c r="A3655" s="30">
        <v>5.2</v>
      </c>
      <c r="B3655" s="31">
        <v>34735</v>
      </c>
    </row>
    <row r="3656" spans="1:2" x14ac:dyDescent="0.3">
      <c r="A3656" s="27">
        <v>7.2</v>
      </c>
      <c r="B3656" s="28">
        <v>52431</v>
      </c>
    </row>
    <row r="3657" spans="1:2" x14ac:dyDescent="0.3">
      <c r="A3657" s="30">
        <v>10.8</v>
      </c>
      <c r="B3657" s="31">
        <v>52269</v>
      </c>
    </row>
    <row r="3658" spans="1:2" x14ac:dyDescent="0.3">
      <c r="A3658" s="27">
        <v>5.3</v>
      </c>
      <c r="B3658" s="28">
        <v>41965</v>
      </c>
    </row>
    <row r="3659" spans="1:2" x14ac:dyDescent="0.3">
      <c r="A3659" s="30">
        <v>1.7</v>
      </c>
      <c r="B3659" s="31">
        <v>25648</v>
      </c>
    </row>
    <row r="3660" spans="1:2" x14ac:dyDescent="0.3">
      <c r="A3660" s="27">
        <v>14.6</v>
      </c>
      <c r="B3660" s="28">
        <v>63084</v>
      </c>
    </row>
    <row r="3661" spans="1:2" x14ac:dyDescent="0.3">
      <c r="A3661" s="30">
        <v>8.3000000000000007</v>
      </c>
      <c r="B3661" s="31">
        <v>51058</v>
      </c>
    </row>
    <row r="3662" spans="1:2" x14ac:dyDescent="0.3">
      <c r="A3662" s="27">
        <v>4.9000000000000004</v>
      </c>
      <c r="B3662" s="28">
        <v>35135</v>
      </c>
    </row>
    <row r="3663" spans="1:2" x14ac:dyDescent="0.3">
      <c r="A3663" s="30">
        <v>11.6</v>
      </c>
      <c r="B3663" s="31">
        <v>57467</v>
      </c>
    </row>
    <row r="3664" spans="1:2" x14ac:dyDescent="0.3">
      <c r="A3664" s="27">
        <v>8.4</v>
      </c>
      <c r="B3664" s="28">
        <v>42316</v>
      </c>
    </row>
    <row r="3665" spans="1:2" x14ac:dyDescent="0.3">
      <c r="A3665" s="30">
        <v>0.7</v>
      </c>
      <c r="B3665" s="31">
        <v>33264</v>
      </c>
    </row>
    <row r="3666" spans="1:2" x14ac:dyDescent="0.3">
      <c r="A3666" s="27">
        <v>6.9</v>
      </c>
      <c r="B3666" s="28">
        <v>39843</v>
      </c>
    </row>
    <row r="3667" spans="1:2" x14ac:dyDescent="0.3">
      <c r="A3667" s="30">
        <v>11.5</v>
      </c>
      <c r="B3667" s="31">
        <v>52574</v>
      </c>
    </row>
    <row r="3668" spans="1:2" x14ac:dyDescent="0.3">
      <c r="A3668" s="27">
        <v>5.6</v>
      </c>
      <c r="B3668" s="28">
        <v>48084</v>
      </c>
    </row>
    <row r="3669" spans="1:2" x14ac:dyDescent="0.3">
      <c r="A3669" s="30">
        <v>10.7</v>
      </c>
      <c r="B3669" s="31">
        <v>56342</v>
      </c>
    </row>
    <row r="3670" spans="1:2" x14ac:dyDescent="0.3">
      <c r="A3670" s="27">
        <v>3.7</v>
      </c>
      <c r="B3670" s="28">
        <v>47049</v>
      </c>
    </row>
    <row r="3671" spans="1:2" x14ac:dyDescent="0.3">
      <c r="A3671" s="30">
        <v>2.7</v>
      </c>
      <c r="B3671" s="31">
        <v>40982</v>
      </c>
    </row>
    <row r="3672" spans="1:2" x14ac:dyDescent="0.3">
      <c r="A3672" s="27">
        <v>7</v>
      </c>
      <c r="B3672" s="28">
        <v>45945</v>
      </c>
    </row>
    <row r="3673" spans="1:2" x14ac:dyDescent="0.3">
      <c r="A3673" s="30">
        <v>0.3</v>
      </c>
      <c r="B3673" s="31">
        <v>29137</v>
      </c>
    </row>
    <row r="3674" spans="1:2" x14ac:dyDescent="0.3">
      <c r="A3674" s="27">
        <v>2.6</v>
      </c>
      <c r="B3674" s="28">
        <v>40670</v>
      </c>
    </row>
    <row r="3675" spans="1:2" x14ac:dyDescent="0.3">
      <c r="A3675" s="30">
        <v>3.5</v>
      </c>
      <c r="B3675" s="31">
        <v>39244</v>
      </c>
    </row>
    <row r="3676" spans="1:2" x14ac:dyDescent="0.3">
      <c r="A3676" s="27">
        <v>13.4</v>
      </c>
      <c r="B3676" s="28">
        <v>54876</v>
      </c>
    </row>
    <row r="3677" spans="1:2" x14ac:dyDescent="0.3">
      <c r="A3677" s="30">
        <v>7.3</v>
      </c>
      <c r="B3677" s="31">
        <v>46994</v>
      </c>
    </row>
    <row r="3678" spans="1:2" x14ac:dyDescent="0.3">
      <c r="A3678" s="27">
        <v>10.3</v>
      </c>
      <c r="B3678" s="28">
        <v>52445</v>
      </c>
    </row>
    <row r="3679" spans="1:2" x14ac:dyDescent="0.3">
      <c r="A3679" s="30">
        <v>11.8</v>
      </c>
      <c r="B3679" s="31">
        <v>56988</v>
      </c>
    </row>
    <row r="3680" spans="1:2" x14ac:dyDescent="0.3">
      <c r="A3680" s="27">
        <v>9.9</v>
      </c>
      <c r="B3680" s="28">
        <v>46033</v>
      </c>
    </row>
    <row r="3681" spans="1:2" x14ac:dyDescent="0.3">
      <c r="A3681" s="30">
        <v>11</v>
      </c>
      <c r="B3681" s="31">
        <v>57013</v>
      </c>
    </row>
    <row r="3682" spans="1:2" x14ac:dyDescent="0.3">
      <c r="A3682" s="27">
        <v>12.1</v>
      </c>
      <c r="B3682" s="28">
        <v>49079</v>
      </c>
    </row>
    <row r="3683" spans="1:2" x14ac:dyDescent="0.3">
      <c r="A3683" s="30">
        <v>3.2</v>
      </c>
      <c r="B3683" s="31">
        <v>37196</v>
      </c>
    </row>
    <row r="3684" spans="1:2" x14ac:dyDescent="0.3">
      <c r="A3684" s="27">
        <v>23.3</v>
      </c>
      <c r="B3684" s="28">
        <v>82407</v>
      </c>
    </row>
    <row r="3685" spans="1:2" x14ac:dyDescent="0.3">
      <c r="A3685" s="30">
        <v>11.3</v>
      </c>
      <c r="B3685" s="31">
        <v>56751</v>
      </c>
    </row>
    <row r="3686" spans="1:2" x14ac:dyDescent="0.3">
      <c r="A3686" s="27">
        <v>5</v>
      </c>
      <c r="B3686" s="28">
        <v>45823</v>
      </c>
    </row>
    <row r="3687" spans="1:2" x14ac:dyDescent="0.3">
      <c r="A3687" s="30">
        <v>6.4</v>
      </c>
      <c r="B3687" s="31">
        <v>46561</v>
      </c>
    </row>
    <row r="3688" spans="1:2" x14ac:dyDescent="0.3">
      <c r="A3688" s="27">
        <v>6.1</v>
      </c>
      <c r="B3688" s="28">
        <v>44598</v>
      </c>
    </row>
    <row r="3689" spans="1:2" x14ac:dyDescent="0.3">
      <c r="A3689" s="30">
        <v>3.6</v>
      </c>
      <c r="B3689" s="31">
        <v>39180</v>
      </c>
    </row>
    <row r="3690" spans="1:2" x14ac:dyDescent="0.3">
      <c r="A3690" s="27">
        <v>4</v>
      </c>
      <c r="B3690" s="28">
        <v>40833</v>
      </c>
    </row>
    <row r="3691" spans="1:2" x14ac:dyDescent="0.3">
      <c r="A3691" s="30">
        <v>0</v>
      </c>
      <c r="B3691" s="31">
        <v>35827</v>
      </c>
    </row>
    <row r="3692" spans="1:2" x14ac:dyDescent="0.3">
      <c r="A3692" s="27">
        <v>11.1</v>
      </c>
      <c r="B3692" s="28">
        <v>56236</v>
      </c>
    </row>
    <row r="3693" spans="1:2" x14ac:dyDescent="0.3">
      <c r="A3693" s="30">
        <v>2.7</v>
      </c>
      <c r="B3693" s="31">
        <v>36955</v>
      </c>
    </row>
    <row r="3694" spans="1:2" x14ac:dyDescent="0.3">
      <c r="A3694" s="27">
        <v>9.6</v>
      </c>
      <c r="B3694" s="28">
        <v>52026</v>
      </c>
    </row>
    <row r="3695" spans="1:2" x14ac:dyDescent="0.3">
      <c r="A3695" s="30">
        <v>13</v>
      </c>
      <c r="B3695" s="31">
        <v>61867</v>
      </c>
    </row>
    <row r="3696" spans="1:2" x14ac:dyDescent="0.3">
      <c r="A3696" s="27">
        <v>3</v>
      </c>
      <c r="B3696" s="28">
        <v>39207</v>
      </c>
    </row>
    <row r="3697" spans="1:2" x14ac:dyDescent="0.3">
      <c r="A3697" s="30">
        <v>13.3</v>
      </c>
      <c r="B3697" s="31">
        <v>60801</v>
      </c>
    </row>
    <row r="3698" spans="1:2" x14ac:dyDescent="0.3">
      <c r="A3698" s="27">
        <v>7.1</v>
      </c>
      <c r="B3698" s="28">
        <v>44132</v>
      </c>
    </row>
    <row r="3699" spans="1:2" x14ac:dyDescent="0.3">
      <c r="A3699" s="30">
        <v>5.8</v>
      </c>
      <c r="B3699" s="31">
        <v>51587</v>
      </c>
    </row>
    <row r="3700" spans="1:2" x14ac:dyDescent="0.3">
      <c r="A3700" s="27">
        <v>7</v>
      </c>
      <c r="B3700" s="28">
        <v>32414</v>
      </c>
    </row>
    <row r="3701" spans="1:2" x14ac:dyDescent="0.3">
      <c r="A3701" s="30">
        <v>5.6</v>
      </c>
      <c r="B3701" s="31">
        <v>38568</v>
      </c>
    </row>
    <row r="3702" spans="1:2" x14ac:dyDescent="0.3">
      <c r="A3702" s="27">
        <v>7.3</v>
      </c>
      <c r="B3702" s="28">
        <v>39871</v>
      </c>
    </row>
    <row r="3703" spans="1:2" x14ac:dyDescent="0.3">
      <c r="A3703" s="30">
        <v>11.9</v>
      </c>
      <c r="B3703" s="31">
        <v>53825</v>
      </c>
    </row>
    <row r="3704" spans="1:2" x14ac:dyDescent="0.3">
      <c r="A3704" s="27">
        <v>8.1999999999999993</v>
      </c>
      <c r="B3704" s="28">
        <v>45921</v>
      </c>
    </row>
    <row r="3705" spans="1:2" x14ac:dyDescent="0.3">
      <c r="A3705" s="30">
        <v>4</v>
      </c>
      <c r="B3705" s="31">
        <v>34606</v>
      </c>
    </row>
    <row r="3706" spans="1:2" x14ac:dyDescent="0.3">
      <c r="A3706" s="27">
        <v>20.3</v>
      </c>
      <c r="B3706" s="28">
        <v>83705</v>
      </c>
    </row>
    <row r="3707" spans="1:2" x14ac:dyDescent="0.3">
      <c r="A3707" s="30">
        <v>3.7</v>
      </c>
      <c r="B3707" s="31">
        <v>42204</v>
      </c>
    </row>
    <row r="3708" spans="1:2" x14ac:dyDescent="0.3">
      <c r="A3708" s="27">
        <v>7.6</v>
      </c>
      <c r="B3708" s="28">
        <v>51821</v>
      </c>
    </row>
    <row r="3709" spans="1:2" x14ac:dyDescent="0.3">
      <c r="A3709" s="30">
        <v>13.8</v>
      </c>
      <c r="B3709" s="31">
        <v>64149</v>
      </c>
    </row>
    <row r="3710" spans="1:2" x14ac:dyDescent="0.3">
      <c r="A3710" s="27">
        <v>9.9</v>
      </c>
      <c r="B3710" s="28">
        <v>49418</v>
      </c>
    </row>
    <row r="3711" spans="1:2" x14ac:dyDescent="0.3">
      <c r="A3711" s="30">
        <v>2.2000000000000002</v>
      </c>
      <c r="B3711" s="31">
        <v>39251</v>
      </c>
    </row>
    <row r="3712" spans="1:2" x14ac:dyDescent="0.3">
      <c r="A3712" s="27">
        <v>13</v>
      </c>
      <c r="B3712" s="28">
        <v>58134</v>
      </c>
    </row>
    <row r="3713" spans="1:2" x14ac:dyDescent="0.3">
      <c r="A3713" s="30">
        <v>8.1999999999999993</v>
      </c>
      <c r="B3713" s="31">
        <v>48057</v>
      </c>
    </row>
    <row r="3714" spans="1:2" x14ac:dyDescent="0.3">
      <c r="A3714" s="27">
        <v>9</v>
      </c>
      <c r="B3714" s="28">
        <v>52620</v>
      </c>
    </row>
    <row r="3715" spans="1:2" x14ac:dyDescent="0.3">
      <c r="A3715" s="30">
        <v>2</v>
      </c>
      <c r="B3715" s="31">
        <v>28244</v>
      </c>
    </row>
    <row r="3716" spans="1:2" x14ac:dyDescent="0.3">
      <c r="A3716" s="27">
        <v>4.8</v>
      </c>
      <c r="B3716" s="28">
        <v>45891</v>
      </c>
    </row>
    <row r="3717" spans="1:2" x14ac:dyDescent="0.3">
      <c r="A3717" s="30">
        <v>2.2999999999999998</v>
      </c>
      <c r="B3717" s="31">
        <v>24273</v>
      </c>
    </row>
    <row r="3718" spans="1:2" x14ac:dyDescent="0.3">
      <c r="A3718" s="27">
        <v>5.7</v>
      </c>
      <c r="B3718" s="28">
        <v>53415</v>
      </c>
    </row>
    <row r="3719" spans="1:2" x14ac:dyDescent="0.3">
      <c r="A3719" s="30">
        <v>2</v>
      </c>
      <c r="B3719" s="31">
        <v>35110</v>
      </c>
    </row>
    <row r="3720" spans="1:2" x14ac:dyDescent="0.3">
      <c r="A3720" s="27">
        <v>8.5</v>
      </c>
      <c r="B3720" s="28">
        <v>43605</v>
      </c>
    </row>
    <row r="3721" spans="1:2" x14ac:dyDescent="0.3">
      <c r="A3721" s="30">
        <v>10.1</v>
      </c>
      <c r="B3721" s="31">
        <v>53928</v>
      </c>
    </row>
    <row r="3722" spans="1:2" x14ac:dyDescent="0.3">
      <c r="A3722" s="27">
        <v>6.9</v>
      </c>
      <c r="B3722" s="28">
        <v>43283</v>
      </c>
    </row>
    <row r="3723" spans="1:2" x14ac:dyDescent="0.3">
      <c r="A3723" s="30">
        <v>11.6</v>
      </c>
      <c r="B3723" s="31">
        <v>59077</v>
      </c>
    </row>
    <row r="3724" spans="1:2" x14ac:dyDescent="0.3">
      <c r="A3724" s="27">
        <v>7</v>
      </c>
      <c r="B3724" s="28">
        <v>51508</v>
      </c>
    </row>
    <row r="3725" spans="1:2" x14ac:dyDescent="0.3">
      <c r="A3725" s="30">
        <v>1.7</v>
      </c>
      <c r="B3725" s="31">
        <v>40493</v>
      </c>
    </row>
    <row r="3726" spans="1:2" x14ac:dyDescent="0.3">
      <c r="A3726" s="27">
        <v>8</v>
      </c>
      <c r="B3726" s="28">
        <v>52907</v>
      </c>
    </row>
    <row r="3727" spans="1:2" x14ac:dyDescent="0.3">
      <c r="A3727" s="30">
        <v>3</v>
      </c>
      <c r="B3727" s="31">
        <v>33399</v>
      </c>
    </row>
    <row r="3728" spans="1:2" x14ac:dyDescent="0.3">
      <c r="A3728" s="27">
        <v>3.7</v>
      </c>
      <c r="B3728" s="28">
        <v>35649</v>
      </c>
    </row>
    <row r="3729" spans="1:2" x14ac:dyDescent="0.3">
      <c r="A3729" s="30">
        <v>1.8</v>
      </c>
      <c r="B3729" s="31">
        <v>39697</v>
      </c>
    </row>
    <row r="3730" spans="1:2" x14ac:dyDescent="0.3">
      <c r="A3730" s="27">
        <v>14</v>
      </c>
      <c r="B3730" s="28">
        <v>58553</v>
      </c>
    </row>
    <row r="3731" spans="1:2" x14ac:dyDescent="0.3">
      <c r="A3731" s="30">
        <v>1</v>
      </c>
      <c r="B3731" s="31">
        <v>38504</v>
      </c>
    </row>
    <row r="3732" spans="1:2" x14ac:dyDescent="0.3">
      <c r="A3732" s="27">
        <v>11.7</v>
      </c>
      <c r="B3732" s="28">
        <v>51776</v>
      </c>
    </row>
    <row r="3733" spans="1:2" x14ac:dyDescent="0.3">
      <c r="A3733" s="30">
        <v>3.5</v>
      </c>
      <c r="B3733" s="31">
        <v>44606</v>
      </c>
    </row>
    <row r="3734" spans="1:2" x14ac:dyDescent="0.3">
      <c r="A3734" s="27">
        <v>9.1999999999999993</v>
      </c>
      <c r="B3734" s="28">
        <v>54066</v>
      </c>
    </row>
    <row r="3735" spans="1:2" x14ac:dyDescent="0.3">
      <c r="A3735" s="30">
        <v>6.8</v>
      </c>
      <c r="B3735" s="31">
        <v>28447</v>
      </c>
    </row>
    <row r="3736" spans="1:2" x14ac:dyDescent="0.3">
      <c r="A3736" s="27">
        <v>14.5</v>
      </c>
      <c r="B3736" s="28">
        <v>53698</v>
      </c>
    </row>
    <row r="3737" spans="1:2" x14ac:dyDescent="0.3">
      <c r="A3737" s="30">
        <v>5</v>
      </c>
      <c r="B3737" s="31">
        <v>54723</v>
      </c>
    </row>
    <row r="3738" spans="1:2" x14ac:dyDescent="0.3">
      <c r="A3738" s="27">
        <v>0</v>
      </c>
      <c r="B3738" s="28">
        <v>36306</v>
      </c>
    </row>
    <row r="3739" spans="1:2" x14ac:dyDescent="0.3">
      <c r="A3739" s="30">
        <v>4</v>
      </c>
      <c r="B3739" s="31">
        <v>44483</v>
      </c>
    </row>
    <row r="3740" spans="1:2" x14ac:dyDescent="0.3">
      <c r="A3740" s="27">
        <v>0.9</v>
      </c>
      <c r="B3740" s="28">
        <v>34412</v>
      </c>
    </row>
    <row r="3741" spans="1:2" x14ac:dyDescent="0.3">
      <c r="A3741" s="30">
        <v>9.3000000000000007</v>
      </c>
      <c r="B3741" s="31">
        <v>48174</v>
      </c>
    </row>
    <row r="3742" spans="1:2" x14ac:dyDescent="0.3">
      <c r="A3742" s="27">
        <v>17.2</v>
      </c>
      <c r="B3742" s="28">
        <v>70727</v>
      </c>
    </row>
    <row r="3743" spans="1:2" x14ac:dyDescent="0.3">
      <c r="A3743" s="30">
        <v>8.5</v>
      </c>
      <c r="B3743" s="31">
        <v>47255</v>
      </c>
    </row>
    <row r="3744" spans="1:2" x14ac:dyDescent="0.3">
      <c r="A3744" s="27">
        <v>7.7</v>
      </c>
      <c r="B3744" s="28">
        <v>46727</v>
      </c>
    </row>
    <row r="3745" spans="1:2" x14ac:dyDescent="0.3">
      <c r="A3745" s="30">
        <v>10.7</v>
      </c>
      <c r="B3745" s="31">
        <v>44381</v>
      </c>
    </row>
    <row r="3746" spans="1:2" x14ac:dyDescent="0.3">
      <c r="A3746" s="27">
        <v>1</v>
      </c>
      <c r="B3746" s="28">
        <v>30556</v>
      </c>
    </row>
    <row r="3747" spans="1:2" x14ac:dyDescent="0.3">
      <c r="A3747" s="30">
        <v>0</v>
      </c>
      <c r="B3747" s="31">
        <v>26472</v>
      </c>
    </row>
    <row r="3748" spans="1:2" x14ac:dyDescent="0.3">
      <c r="A3748" s="27">
        <v>7.1</v>
      </c>
      <c r="B3748" s="28">
        <v>40719</v>
      </c>
    </row>
    <row r="3749" spans="1:2" x14ac:dyDescent="0.3">
      <c r="A3749" s="30">
        <v>6.4</v>
      </c>
      <c r="B3749" s="31">
        <v>44694</v>
      </c>
    </row>
    <row r="3750" spans="1:2" x14ac:dyDescent="0.3">
      <c r="A3750" s="27">
        <v>5.5</v>
      </c>
      <c r="B3750" s="28">
        <v>42578</v>
      </c>
    </row>
    <row r="3751" spans="1:2" x14ac:dyDescent="0.3">
      <c r="A3751" s="30">
        <v>8.6999999999999993</v>
      </c>
      <c r="B3751" s="31">
        <v>42273</v>
      </c>
    </row>
    <row r="3752" spans="1:2" x14ac:dyDescent="0.3">
      <c r="A3752" s="27">
        <v>4.3</v>
      </c>
      <c r="B3752" s="28">
        <v>42856</v>
      </c>
    </row>
    <row r="3753" spans="1:2" x14ac:dyDescent="0.3">
      <c r="A3753" s="30">
        <v>8.6999999999999993</v>
      </c>
      <c r="B3753" s="31">
        <v>51967</v>
      </c>
    </row>
    <row r="3754" spans="1:2" x14ac:dyDescent="0.3">
      <c r="A3754" s="27">
        <v>0.8</v>
      </c>
      <c r="B3754" s="28">
        <v>31442</v>
      </c>
    </row>
    <row r="3755" spans="1:2" x14ac:dyDescent="0.3">
      <c r="A3755" s="30">
        <v>0.3</v>
      </c>
      <c r="B3755" s="31">
        <v>35307</v>
      </c>
    </row>
    <row r="3756" spans="1:2" x14ac:dyDescent="0.3">
      <c r="A3756" s="27">
        <v>3.9</v>
      </c>
      <c r="B3756" s="28">
        <v>40917</v>
      </c>
    </row>
    <row r="3757" spans="1:2" x14ac:dyDescent="0.3">
      <c r="A3757" s="30">
        <v>7.8</v>
      </c>
      <c r="B3757" s="31">
        <v>47717</v>
      </c>
    </row>
    <row r="3758" spans="1:2" x14ac:dyDescent="0.3">
      <c r="A3758" s="27">
        <v>9.8000000000000007</v>
      </c>
      <c r="B3758" s="28">
        <v>55907</v>
      </c>
    </row>
    <row r="3759" spans="1:2" x14ac:dyDescent="0.3">
      <c r="A3759" s="30">
        <v>10.8</v>
      </c>
      <c r="B3759" s="31">
        <v>57655</v>
      </c>
    </row>
    <row r="3760" spans="1:2" x14ac:dyDescent="0.3">
      <c r="A3760" s="27">
        <v>7.4</v>
      </c>
      <c r="B3760" s="28">
        <v>52878</v>
      </c>
    </row>
    <row r="3761" spans="1:2" x14ac:dyDescent="0.3">
      <c r="A3761" s="30">
        <v>1.6</v>
      </c>
      <c r="B3761" s="31">
        <v>34982</v>
      </c>
    </row>
    <row r="3762" spans="1:2" x14ac:dyDescent="0.3">
      <c r="A3762" s="27">
        <v>0</v>
      </c>
      <c r="B3762" s="28">
        <v>33167</v>
      </c>
    </row>
    <row r="3763" spans="1:2" x14ac:dyDescent="0.3">
      <c r="A3763" s="30">
        <v>5</v>
      </c>
      <c r="B3763" s="31">
        <v>41145</v>
      </c>
    </row>
    <row r="3764" spans="1:2" x14ac:dyDescent="0.3">
      <c r="A3764" s="27">
        <v>12</v>
      </c>
      <c r="B3764" s="28">
        <v>69072</v>
      </c>
    </row>
    <row r="3765" spans="1:2" x14ac:dyDescent="0.3">
      <c r="A3765" s="30">
        <v>1.5</v>
      </c>
      <c r="B3765" s="31">
        <v>30205</v>
      </c>
    </row>
    <row r="3766" spans="1:2" x14ac:dyDescent="0.3">
      <c r="A3766" s="27">
        <v>3.2</v>
      </c>
      <c r="B3766" s="28">
        <v>46681</v>
      </c>
    </row>
    <row r="3767" spans="1:2" x14ac:dyDescent="0.3">
      <c r="A3767" s="30">
        <v>6.3</v>
      </c>
      <c r="B3767" s="31">
        <v>40155</v>
      </c>
    </row>
    <row r="3768" spans="1:2" x14ac:dyDescent="0.3">
      <c r="A3768" s="27">
        <v>2.2999999999999998</v>
      </c>
      <c r="B3768" s="28">
        <v>44074</v>
      </c>
    </row>
    <row r="3769" spans="1:2" x14ac:dyDescent="0.3">
      <c r="A3769" s="30">
        <v>4.9000000000000004</v>
      </c>
      <c r="B3769" s="31">
        <v>43470</v>
      </c>
    </row>
    <row r="3770" spans="1:2" x14ac:dyDescent="0.3">
      <c r="A3770" s="27">
        <v>4</v>
      </c>
      <c r="B3770" s="28">
        <v>43964</v>
      </c>
    </row>
    <row r="3771" spans="1:2" x14ac:dyDescent="0.3">
      <c r="A3771" s="30">
        <v>9.9</v>
      </c>
      <c r="B3771" s="31">
        <v>48837</v>
      </c>
    </row>
    <row r="3772" spans="1:2" x14ac:dyDescent="0.3">
      <c r="A3772" s="27">
        <v>2.1</v>
      </c>
      <c r="B3772" s="28">
        <v>40432</v>
      </c>
    </row>
    <row r="3773" spans="1:2" x14ac:dyDescent="0.3">
      <c r="A3773" s="30">
        <v>8.1999999999999993</v>
      </c>
      <c r="B3773" s="31">
        <v>47251</v>
      </c>
    </row>
    <row r="3774" spans="1:2" x14ac:dyDescent="0.3">
      <c r="A3774" s="27">
        <v>14</v>
      </c>
      <c r="B3774" s="28">
        <v>68699</v>
      </c>
    </row>
    <row r="3775" spans="1:2" x14ac:dyDescent="0.3">
      <c r="A3775" s="30">
        <v>2.4</v>
      </c>
      <c r="B3775" s="31">
        <v>32480</v>
      </c>
    </row>
    <row r="3776" spans="1:2" x14ac:dyDescent="0.3">
      <c r="A3776" s="27">
        <v>13.9</v>
      </c>
      <c r="B3776" s="28">
        <v>57601</v>
      </c>
    </row>
    <row r="3777" spans="1:2" x14ac:dyDescent="0.3">
      <c r="A3777" s="30">
        <v>4.4000000000000004</v>
      </c>
      <c r="B3777" s="31">
        <v>39037</v>
      </c>
    </row>
    <row r="3778" spans="1:2" x14ac:dyDescent="0.3">
      <c r="A3778" s="27">
        <v>5.2</v>
      </c>
      <c r="B3778" s="28">
        <v>42653</v>
      </c>
    </row>
    <row r="3779" spans="1:2" x14ac:dyDescent="0.3">
      <c r="A3779" s="30">
        <v>6.3</v>
      </c>
      <c r="B3779" s="31">
        <v>40650</v>
      </c>
    </row>
    <row r="3780" spans="1:2" x14ac:dyDescent="0.3">
      <c r="A3780" s="27">
        <v>6.5</v>
      </c>
      <c r="B3780" s="28">
        <v>41520</v>
      </c>
    </row>
    <row r="3781" spans="1:2" x14ac:dyDescent="0.3">
      <c r="A3781" s="30">
        <v>11.5</v>
      </c>
      <c r="B3781" s="31">
        <v>55049</v>
      </c>
    </row>
    <row r="3782" spans="1:2" x14ac:dyDescent="0.3">
      <c r="A3782" s="27">
        <v>8.6999999999999993</v>
      </c>
      <c r="B3782" s="28">
        <v>47337</v>
      </c>
    </row>
    <row r="3783" spans="1:2" x14ac:dyDescent="0.3">
      <c r="A3783" s="30">
        <v>9.9</v>
      </c>
      <c r="B3783" s="31">
        <v>54937</v>
      </c>
    </row>
    <row r="3784" spans="1:2" x14ac:dyDescent="0.3">
      <c r="A3784" s="27">
        <v>6.8</v>
      </c>
      <c r="B3784" s="28">
        <v>44698</v>
      </c>
    </row>
    <row r="3785" spans="1:2" x14ac:dyDescent="0.3">
      <c r="A3785" s="30">
        <v>3.3</v>
      </c>
      <c r="B3785" s="31">
        <v>39576</v>
      </c>
    </row>
    <row r="3786" spans="1:2" x14ac:dyDescent="0.3">
      <c r="A3786" s="27">
        <v>8</v>
      </c>
      <c r="B3786" s="28">
        <v>52512</v>
      </c>
    </row>
    <row r="3787" spans="1:2" x14ac:dyDescent="0.3">
      <c r="A3787" s="30">
        <v>6.9</v>
      </c>
      <c r="B3787" s="31">
        <v>39953</v>
      </c>
    </row>
    <row r="3788" spans="1:2" x14ac:dyDescent="0.3">
      <c r="A3788" s="27">
        <v>0.8</v>
      </c>
      <c r="B3788" s="28">
        <v>34064</v>
      </c>
    </row>
    <row r="3789" spans="1:2" x14ac:dyDescent="0.3">
      <c r="A3789" s="30">
        <v>1</v>
      </c>
      <c r="B3789" s="31">
        <v>40183</v>
      </c>
    </row>
    <row r="3790" spans="1:2" x14ac:dyDescent="0.3">
      <c r="A3790" s="27">
        <v>8.4</v>
      </c>
      <c r="B3790" s="28">
        <v>44230</v>
      </c>
    </row>
    <row r="3791" spans="1:2" x14ac:dyDescent="0.3">
      <c r="A3791" s="30">
        <v>8</v>
      </c>
      <c r="B3791" s="31">
        <v>46012</v>
      </c>
    </row>
    <row r="3792" spans="1:2" x14ac:dyDescent="0.3">
      <c r="A3792" s="27">
        <v>1.3</v>
      </c>
      <c r="B3792" s="28">
        <v>31433</v>
      </c>
    </row>
    <row r="3793" spans="1:2" x14ac:dyDescent="0.3">
      <c r="A3793" s="30">
        <v>4.5</v>
      </c>
      <c r="B3793" s="31">
        <v>35511</v>
      </c>
    </row>
    <row r="3794" spans="1:2" x14ac:dyDescent="0.3">
      <c r="A3794" s="27">
        <v>3.3</v>
      </c>
      <c r="B3794" s="28">
        <v>41151</v>
      </c>
    </row>
    <row r="3795" spans="1:2" x14ac:dyDescent="0.3">
      <c r="A3795" s="30">
        <v>5.5</v>
      </c>
      <c r="B3795" s="31">
        <v>50081</v>
      </c>
    </row>
    <row r="3796" spans="1:2" x14ac:dyDescent="0.3">
      <c r="A3796" s="27">
        <v>1.4</v>
      </c>
      <c r="B3796" s="28">
        <v>34608</v>
      </c>
    </row>
    <row r="3797" spans="1:2" x14ac:dyDescent="0.3">
      <c r="A3797" s="30">
        <v>4.5999999999999996</v>
      </c>
      <c r="B3797" s="31">
        <v>44743</v>
      </c>
    </row>
    <row r="3798" spans="1:2" x14ac:dyDescent="0.3">
      <c r="A3798" s="27">
        <v>3</v>
      </c>
      <c r="B3798" s="28">
        <v>39121</v>
      </c>
    </row>
    <row r="3799" spans="1:2" x14ac:dyDescent="0.3">
      <c r="A3799" s="30">
        <v>11.4</v>
      </c>
      <c r="B3799" s="31">
        <v>60579</v>
      </c>
    </row>
    <row r="3800" spans="1:2" x14ac:dyDescent="0.3">
      <c r="A3800" s="27">
        <v>5.9</v>
      </c>
      <c r="B3800" s="28">
        <v>46002</v>
      </c>
    </row>
    <row r="3801" spans="1:2" x14ac:dyDescent="0.3">
      <c r="A3801" s="30">
        <v>1</v>
      </c>
      <c r="B3801" s="31">
        <v>29518</v>
      </c>
    </row>
    <row r="3802" spans="1:2" x14ac:dyDescent="0.3">
      <c r="A3802" s="27">
        <v>2.1</v>
      </c>
      <c r="B3802" s="28">
        <v>35352</v>
      </c>
    </row>
    <row r="3803" spans="1:2" x14ac:dyDescent="0.3">
      <c r="A3803" s="30">
        <v>20.3</v>
      </c>
      <c r="B3803" s="31">
        <v>66922</v>
      </c>
    </row>
    <row r="3804" spans="1:2" x14ac:dyDescent="0.3">
      <c r="A3804" s="27">
        <v>2.8</v>
      </c>
      <c r="B3804" s="28">
        <v>35623</v>
      </c>
    </row>
    <row r="3805" spans="1:2" x14ac:dyDescent="0.3">
      <c r="A3805" s="30">
        <v>6.3</v>
      </c>
      <c r="B3805" s="31">
        <v>43409</v>
      </c>
    </row>
    <row r="3806" spans="1:2" x14ac:dyDescent="0.3">
      <c r="A3806" s="27">
        <v>8.4</v>
      </c>
      <c r="B3806" s="28">
        <v>49886</v>
      </c>
    </row>
    <row r="3807" spans="1:2" x14ac:dyDescent="0.3">
      <c r="A3807" s="30">
        <v>14.2</v>
      </c>
      <c r="B3807" s="31">
        <v>64731</v>
      </c>
    </row>
    <row r="3808" spans="1:2" x14ac:dyDescent="0.3">
      <c r="A3808" s="27">
        <v>8.1999999999999993</v>
      </c>
      <c r="B3808" s="28">
        <v>50376</v>
      </c>
    </row>
    <row r="3809" spans="1:2" x14ac:dyDescent="0.3">
      <c r="A3809" s="30">
        <v>11.6</v>
      </c>
      <c r="B3809" s="31">
        <v>50681</v>
      </c>
    </row>
    <row r="3810" spans="1:2" x14ac:dyDescent="0.3">
      <c r="A3810" s="27">
        <v>6.8</v>
      </c>
      <c r="B3810" s="28">
        <v>49243</v>
      </c>
    </row>
    <row r="3811" spans="1:2" x14ac:dyDescent="0.3">
      <c r="A3811" s="30">
        <v>7.8</v>
      </c>
      <c r="B3811" s="31">
        <v>46287</v>
      </c>
    </row>
    <row r="3812" spans="1:2" x14ac:dyDescent="0.3">
      <c r="A3812" s="27">
        <v>6.2</v>
      </c>
      <c r="B3812" s="28">
        <v>48719</v>
      </c>
    </row>
    <row r="3813" spans="1:2" x14ac:dyDescent="0.3">
      <c r="A3813" s="30">
        <v>4.0999999999999996</v>
      </c>
      <c r="B3813" s="31">
        <v>35374</v>
      </c>
    </row>
    <row r="3814" spans="1:2" x14ac:dyDescent="0.3">
      <c r="A3814" s="27">
        <v>8.1</v>
      </c>
      <c r="B3814" s="28">
        <v>45616</v>
      </c>
    </row>
    <row r="3815" spans="1:2" x14ac:dyDescent="0.3">
      <c r="A3815" s="30">
        <v>1</v>
      </c>
      <c r="B3815" s="31">
        <v>28249</v>
      </c>
    </row>
    <row r="3816" spans="1:2" x14ac:dyDescent="0.3">
      <c r="A3816" s="27">
        <v>3.3</v>
      </c>
      <c r="B3816" s="28">
        <v>47419</v>
      </c>
    </row>
    <row r="3817" spans="1:2" x14ac:dyDescent="0.3">
      <c r="A3817" s="30">
        <v>4.5999999999999996</v>
      </c>
      <c r="B3817" s="31">
        <v>46676</v>
      </c>
    </row>
    <row r="3818" spans="1:2" x14ac:dyDescent="0.3">
      <c r="A3818" s="27">
        <v>14.1</v>
      </c>
      <c r="B3818" s="28">
        <v>57085</v>
      </c>
    </row>
    <row r="3819" spans="1:2" x14ac:dyDescent="0.3">
      <c r="A3819" s="30">
        <v>4.8</v>
      </c>
      <c r="B3819" s="31">
        <v>42301</v>
      </c>
    </row>
    <row r="3820" spans="1:2" x14ac:dyDescent="0.3">
      <c r="A3820" s="27">
        <v>10.199999999999999</v>
      </c>
      <c r="B3820" s="28">
        <v>59749</v>
      </c>
    </row>
    <row r="3821" spans="1:2" x14ac:dyDescent="0.3">
      <c r="A3821" s="30">
        <v>3.6</v>
      </c>
      <c r="B3821" s="31">
        <v>48865</v>
      </c>
    </row>
    <row r="3822" spans="1:2" x14ac:dyDescent="0.3">
      <c r="A3822" s="27">
        <v>14.1</v>
      </c>
      <c r="B3822" s="28">
        <v>59249</v>
      </c>
    </row>
    <row r="3823" spans="1:2" x14ac:dyDescent="0.3">
      <c r="A3823" s="30">
        <v>13.8</v>
      </c>
      <c r="B3823" s="31">
        <v>60377</v>
      </c>
    </row>
    <row r="3824" spans="1:2" x14ac:dyDescent="0.3">
      <c r="A3824" s="27">
        <v>3.3</v>
      </c>
      <c r="B3824" s="28">
        <v>49277</v>
      </c>
    </row>
    <row r="3825" spans="1:2" x14ac:dyDescent="0.3">
      <c r="A3825" s="30">
        <v>4.3</v>
      </c>
      <c r="B3825" s="31">
        <v>38695</v>
      </c>
    </row>
    <row r="3826" spans="1:2" x14ac:dyDescent="0.3">
      <c r="A3826" s="27">
        <v>7.1</v>
      </c>
      <c r="B3826" s="28">
        <v>51891</v>
      </c>
    </row>
    <row r="3827" spans="1:2" x14ac:dyDescent="0.3">
      <c r="A3827" s="30">
        <v>11.5</v>
      </c>
      <c r="B3827" s="31">
        <v>55612</v>
      </c>
    </row>
    <row r="3828" spans="1:2" x14ac:dyDescent="0.3">
      <c r="A3828" s="27">
        <v>22</v>
      </c>
      <c r="B3828" s="28">
        <v>79049</v>
      </c>
    </row>
    <row r="3829" spans="1:2" x14ac:dyDescent="0.3">
      <c r="A3829" s="30">
        <v>1.9</v>
      </c>
      <c r="B3829" s="31">
        <v>39030</v>
      </c>
    </row>
    <row r="3830" spans="1:2" x14ac:dyDescent="0.3">
      <c r="A3830" s="27">
        <v>10</v>
      </c>
      <c r="B3830" s="28">
        <v>58536</v>
      </c>
    </row>
    <row r="3831" spans="1:2" x14ac:dyDescent="0.3">
      <c r="A3831" s="30">
        <v>0.5</v>
      </c>
      <c r="B3831" s="31">
        <v>34561</v>
      </c>
    </row>
    <row r="3832" spans="1:2" x14ac:dyDescent="0.3">
      <c r="A3832" s="27">
        <v>4.3</v>
      </c>
      <c r="B3832" s="28">
        <v>57282</v>
      </c>
    </row>
    <row r="3833" spans="1:2" x14ac:dyDescent="0.3">
      <c r="A3833" s="30">
        <v>3.1</v>
      </c>
      <c r="B3833" s="31">
        <v>41854</v>
      </c>
    </row>
    <row r="3834" spans="1:2" x14ac:dyDescent="0.3">
      <c r="A3834" s="27">
        <v>14.2</v>
      </c>
      <c r="B3834" s="28">
        <v>56809</v>
      </c>
    </row>
    <row r="3835" spans="1:2" x14ac:dyDescent="0.3">
      <c r="A3835" s="30">
        <v>4.2</v>
      </c>
      <c r="B3835" s="31">
        <v>44994</v>
      </c>
    </row>
    <row r="3836" spans="1:2" x14ac:dyDescent="0.3">
      <c r="A3836" s="27">
        <v>10.9</v>
      </c>
      <c r="B3836" s="28">
        <v>63004</v>
      </c>
    </row>
    <row r="3837" spans="1:2" x14ac:dyDescent="0.3">
      <c r="A3837" s="30">
        <v>9.8000000000000007</v>
      </c>
      <c r="B3837" s="31">
        <v>42932</v>
      </c>
    </row>
    <row r="3838" spans="1:2" x14ac:dyDescent="0.3">
      <c r="A3838" s="27">
        <v>0.9</v>
      </c>
      <c r="B3838" s="28">
        <v>34699</v>
      </c>
    </row>
    <row r="3839" spans="1:2" x14ac:dyDescent="0.3">
      <c r="A3839" s="30">
        <v>11</v>
      </c>
      <c r="B3839" s="31">
        <v>62455</v>
      </c>
    </row>
    <row r="3840" spans="1:2" x14ac:dyDescent="0.3">
      <c r="A3840" s="27">
        <v>4.0999999999999996</v>
      </c>
      <c r="B3840" s="28">
        <v>49231</v>
      </c>
    </row>
    <row r="3841" spans="1:2" x14ac:dyDescent="0.3">
      <c r="A3841" s="30">
        <v>3.3</v>
      </c>
      <c r="B3841" s="31">
        <v>36134</v>
      </c>
    </row>
    <row r="3842" spans="1:2" x14ac:dyDescent="0.3">
      <c r="A3842" s="27">
        <v>12.8</v>
      </c>
      <c r="B3842" s="28">
        <v>57292</v>
      </c>
    </row>
    <row r="3843" spans="1:2" x14ac:dyDescent="0.3">
      <c r="A3843" s="30">
        <v>15.8</v>
      </c>
      <c r="B3843" s="31">
        <v>67127</v>
      </c>
    </row>
    <row r="3844" spans="1:2" x14ac:dyDescent="0.3">
      <c r="A3844" s="27">
        <v>9</v>
      </c>
      <c r="B3844" s="28">
        <v>51500</v>
      </c>
    </row>
    <row r="3845" spans="1:2" x14ac:dyDescent="0.3">
      <c r="A3845" s="30">
        <v>0</v>
      </c>
      <c r="B3845" s="31">
        <v>40440</v>
      </c>
    </row>
    <row r="3846" spans="1:2" x14ac:dyDescent="0.3">
      <c r="A3846" s="27">
        <v>4</v>
      </c>
      <c r="B3846" s="28">
        <v>41033</v>
      </c>
    </row>
    <row r="3847" spans="1:2" x14ac:dyDescent="0.3">
      <c r="A3847" s="30">
        <v>6.1</v>
      </c>
      <c r="B3847" s="31">
        <v>46796</v>
      </c>
    </row>
    <row r="3848" spans="1:2" x14ac:dyDescent="0.3">
      <c r="A3848" s="27">
        <v>2.1</v>
      </c>
      <c r="B3848" s="28">
        <v>32215</v>
      </c>
    </row>
    <row r="3849" spans="1:2" x14ac:dyDescent="0.3">
      <c r="A3849" s="30">
        <v>2.9</v>
      </c>
      <c r="B3849" s="31">
        <v>33239</v>
      </c>
    </row>
    <row r="3850" spans="1:2" x14ac:dyDescent="0.3">
      <c r="A3850" s="27">
        <v>7.5</v>
      </c>
      <c r="B3850" s="28">
        <v>44672</v>
      </c>
    </row>
    <row r="3851" spans="1:2" x14ac:dyDescent="0.3">
      <c r="A3851" s="30">
        <v>5</v>
      </c>
      <c r="B3851" s="31">
        <v>39889</v>
      </c>
    </row>
    <row r="3852" spans="1:2" x14ac:dyDescent="0.3">
      <c r="A3852" s="27">
        <v>7</v>
      </c>
      <c r="B3852" s="28">
        <v>40781</v>
      </c>
    </row>
    <row r="3853" spans="1:2" x14ac:dyDescent="0.3">
      <c r="A3853" s="30">
        <v>11.3</v>
      </c>
      <c r="B3853" s="31">
        <v>54935</v>
      </c>
    </row>
    <row r="3854" spans="1:2" x14ac:dyDescent="0.3">
      <c r="A3854" s="27">
        <v>10.199999999999999</v>
      </c>
      <c r="B3854" s="28">
        <v>50250</v>
      </c>
    </row>
    <row r="3855" spans="1:2" x14ac:dyDescent="0.3">
      <c r="A3855" s="30">
        <v>14.9</v>
      </c>
      <c r="B3855" s="31">
        <v>59824</v>
      </c>
    </row>
    <row r="3856" spans="1:2" x14ac:dyDescent="0.3">
      <c r="A3856" s="27">
        <v>0.3</v>
      </c>
      <c r="B3856" s="28">
        <v>23061</v>
      </c>
    </row>
    <row r="3857" spans="1:2" x14ac:dyDescent="0.3">
      <c r="A3857" s="30">
        <v>3</v>
      </c>
      <c r="B3857" s="31">
        <v>40157</v>
      </c>
    </row>
    <row r="3858" spans="1:2" x14ac:dyDescent="0.3">
      <c r="A3858" s="27">
        <v>3.3</v>
      </c>
      <c r="B3858" s="28">
        <v>44143</v>
      </c>
    </row>
    <row r="3859" spans="1:2" x14ac:dyDescent="0.3">
      <c r="A3859" s="30">
        <v>0</v>
      </c>
      <c r="B3859" s="31">
        <v>32724</v>
      </c>
    </row>
    <row r="3860" spans="1:2" x14ac:dyDescent="0.3">
      <c r="A3860" s="27">
        <v>3.7</v>
      </c>
      <c r="B3860" s="28">
        <v>36256</v>
      </c>
    </row>
    <row r="3861" spans="1:2" x14ac:dyDescent="0.3">
      <c r="A3861" s="30">
        <v>6.1</v>
      </c>
      <c r="B3861" s="31">
        <v>47438</v>
      </c>
    </row>
    <row r="3862" spans="1:2" x14ac:dyDescent="0.3">
      <c r="A3862" s="27">
        <v>6.2</v>
      </c>
      <c r="B3862" s="28">
        <v>54788</v>
      </c>
    </row>
    <row r="3863" spans="1:2" x14ac:dyDescent="0.3">
      <c r="A3863" s="30">
        <v>0</v>
      </c>
      <c r="B3863" s="31">
        <v>42911</v>
      </c>
    </row>
    <row r="3864" spans="1:2" x14ac:dyDescent="0.3">
      <c r="A3864" s="27">
        <v>4.4000000000000004</v>
      </c>
      <c r="B3864" s="28">
        <v>36211</v>
      </c>
    </row>
    <row r="3865" spans="1:2" x14ac:dyDescent="0.3">
      <c r="A3865" s="30">
        <v>6.6</v>
      </c>
      <c r="B3865" s="31">
        <v>36854</v>
      </c>
    </row>
    <row r="3866" spans="1:2" x14ac:dyDescent="0.3">
      <c r="A3866" s="27">
        <v>4</v>
      </c>
      <c r="B3866" s="28">
        <v>50547</v>
      </c>
    </row>
    <row r="3867" spans="1:2" x14ac:dyDescent="0.3">
      <c r="A3867" s="30">
        <v>8.4</v>
      </c>
      <c r="B3867" s="31">
        <v>52881</v>
      </c>
    </row>
    <row r="3868" spans="1:2" x14ac:dyDescent="0.3">
      <c r="A3868" s="27">
        <v>6.1</v>
      </c>
      <c r="B3868" s="28">
        <v>47790</v>
      </c>
    </row>
    <row r="3869" spans="1:2" x14ac:dyDescent="0.3">
      <c r="A3869" s="30">
        <v>5.8</v>
      </c>
      <c r="B3869" s="31">
        <v>48708</v>
      </c>
    </row>
    <row r="3870" spans="1:2" x14ac:dyDescent="0.3">
      <c r="A3870" s="27">
        <v>5.2</v>
      </c>
      <c r="B3870" s="28">
        <v>47664</v>
      </c>
    </row>
    <row r="3871" spans="1:2" x14ac:dyDescent="0.3">
      <c r="A3871" s="30">
        <v>24.3</v>
      </c>
      <c r="B3871" s="31">
        <v>82787</v>
      </c>
    </row>
    <row r="3872" spans="1:2" x14ac:dyDescent="0.3">
      <c r="A3872" s="27">
        <v>3.2</v>
      </c>
      <c r="B3872" s="28">
        <v>26875</v>
      </c>
    </row>
    <row r="3873" spans="1:2" x14ac:dyDescent="0.3">
      <c r="A3873" s="30">
        <v>2.2999999999999998</v>
      </c>
      <c r="B3873" s="31">
        <v>35854</v>
      </c>
    </row>
    <row r="3874" spans="1:2" x14ac:dyDescent="0.3">
      <c r="A3874" s="27">
        <v>8.8000000000000007</v>
      </c>
      <c r="B3874" s="28">
        <v>46851</v>
      </c>
    </row>
    <row r="3875" spans="1:2" x14ac:dyDescent="0.3">
      <c r="A3875" s="30">
        <v>12.6</v>
      </c>
      <c r="B3875" s="31">
        <v>50838</v>
      </c>
    </row>
    <row r="3876" spans="1:2" x14ac:dyDescent="0.3">
      <c r="A3876" s="27">
        <v>2.7</v>
      </c>
      <c r="B3876" s="28">
        <v>47856</v>
      </c>
    </row>
    <row r="3877" spans="1:2" x14ac:dyDescent="0.3">
      <c r="A3877" s="30">
        <v>0.9</v>
      </c>
      <c r="B3877" s="31">
        <v>29645</v>
      </c>
    </row>
    <row r="3878" spans="1:2" x14ac:dyDescent="0.3">
      <c r="A3878" s="27">
        <v>8.5</v>
      </c>
      <c r="B3878" s="28">
        <v>44462</v>
      </c>
    </row>
    <row r="3879" spans="1:2" x14ac:dyDescent="0.3">
      <c r="A3879" s="30">
        <v>5</v>
      </c>
      <c r="B3879" s="31">
        <v>40138</v>
      </c>
    </row>
    <row r="3880" spans="1:2" x14ac:dyDescent="0.3">
      <c r="A3880" s="27">
        <v>0</v>
      </c>
      <c r="B3880" s="28">
        <v>34428</v>
      </c>
    </row>
    <row r="3881" spans="1:2" x14ac:dyDescent="0.3">
      <c r="A3881" s="30">
        <v>4.8</v>
      </c>
      <c r="B3881" s="31">
        <v>52492</v>
      </c>
    </row>
    <row r="3882" spans="1:2" x14ac:dyDescent="0.3">
      <c r="A3882" s="27">
        <v>3.8</v>
      </c>
      <c r="B3882" s="28">
        <v>42790</v>
      </c>
    </row>
    <row r="3883" spans="1:2" x14ac:dyDescent="0.3">
      <c r="A3883" s="30">
        <v>3.5</v>
      </c>
      <c r="B3883" s="31">
        <v>36196</v>
      </c>
    </row>
    <row r="3884" spans="1:2" x14ac:dyDescent="0.3">
      <c r="A3884" s="27">
        <v>10.5</v>
      </c>
      <c r="B3884" s="28">
        <v>47509</v>
      </c>
    </row>
    <row r="3885" spans="1:2" x14ac:dyDescent="0.3">
      <c r="A3885" s="30">
        <v>0</v>
      </c>
      <c r="B3885" s="31">
        <v>33819</v>
      </c>
    </row>
    <row r="3886" spans="1:2" x14ac:dyDescent="0.3">
      <c r="A3886" s="27">
        <v>0.7</v>
      </c>
      <c r="B3886" s="28">
        <v>36998</v>
      </c>
    </row>
    <row r="3887" spans="1:2" x14ac:dyDescent="0.3">
      <c r="A3887" s="30">
        <v>10.6</v>
      </c>
      <c r="B3887" s="31">
        <v>46501</v>
      </c>
    </row>
    <row r="3888" spans="1:2" x14ac:dyDescent="0.3">
      <c r="A3888" s="27">
        <v>23</v>
      </c>
      <c r="B3888" s="28">
        <v>77915</v>
      </c>
    </row>
    <row r="3889" spans="1:2" x14ac:dyDescent="0.3">
      <c r="A3889" s="30">
        <v>8.4</v>
      </c>
      <c r="B3889" s="31">
        <v>46877</v>
      </c>
    </row>
    <row r="3890" spans="1:2" x14ac:dyDescent="0.3">
      <c r="A3890" s="27">
        <v>2.5</v>
      </c>
      <c r="B3890" s="28">
        <v>37917</v>
      </c>
    </row>
    <row r="3891" spans="1:2" x14ac:dyDescent="0.3">
      <c r="A3891" s="30">
        <v>11.9</v>
      </c>
      <c r="B3891" s="31">
        <v>59406</v>
      </c>
    </row>
    <row r="3892" spans="1:2" x14ac:dyDescent="0.3">
      <c r="A3892" s="27">
        <v>6.4</v>
      </c>
      <c r="B3892" s="28">
        <v>43014</v>
      </c>
    </row>
    <row r="3893" spans="1:2" x14ac:dyDescent="0.3">
      <c r="A3893" s="30">
        <v>6.9</v>
      </c>
      <c r="B3893" s="31">
        <v>51050</v>
      </c>
    </row>
    <row r="3894" spans="1:2" x14ac:dyDescent="0.3">
      <c r="A3894" s="27">
        <v>3.5</v>
      </c>
      <c r="B3894" s="28">
        <v>35904</v>
      </c>
    </row>
    <row r="3895" spans="1:2" x14ac:dyDescent="0.3">
      <c r="A3895" s="30">
        <v>4.2</v>
      </c>
      <c r="B3895" s="31">
        <v>29866</v>
      </c>
    </row>
    <row r="3896" spans="1:2" x14ac:dyDescent="0.3">
      <c r="A3896" s="27">
        <v>7.2</v>
      </c>
      <c r="B3896" s="28">
        <v>43747</v>
      </c>
    </row>
    <row r="3897" spans="1:2" x14ac:dyDescent="0.3">
      <c r="A3897" s="30">
        <v>10.7</v>
      </c>
      <c r="B3897" s="31">
        <v>60062</v>
      </c>
    </row>
    <row r="3898" spans="1:2" x14ac:dyDescent="0.3">
      <c r="A3898" s="27">
        <v>5.4</v>
      </c>
      <c r="B3898" s="28">
        <v>49418</v>
      </c>
    </row>
    <row r="3899" spans="1:2" x14ac:dyDescent="0.3">
      <c r="A3899" s="30">
        <v>5.6</v>
      </c>
      <c r="B3899" s="31">
        <v>39754</v>
      </c>
    </row>
    <row r="3900" spans="1:2" x14ac:dyDescent="0.3">
      <c r="A3900" s="27">
        <v>1.8</v>
      </c>
      <c r="B3900" s="28">
        <v>35609</v>
      </c>
    </row>
    <row r="3901" spans="1:2" x14ac:dyDescent="0.3">
      <c r="A3901" s="30">
        <v>4.5</v>
      </c>
      <c r="B3901" s="31">
        <v>42009</v>
      </c>
    </row>
    <row r="3902" spans="1:2" x14ac:dyDescent="0.3">
      <c r="A3902" s="27">
        <v>2</v>
      </c>
      <c r="B3902" s="28">
        <v>39645</v>
      </c>
    </row>
    <row r="3903" spans="1:2" x14ac:dyDescent="0.3">
      <c r="A3903" s="30">
        <v>14.3</v>
      </c>
      <c r="B3903" s="31">
        <v>64157</v>
      </c>
    </row>
    <row r="3904" spans="1:2" x14ac:dyDescent="0.3">
      <c r="A3904" s="27">
        <v>15</v>
      </c>
      <c r="B3904" s="28">
        <v>65702</v>
      </c>
    </row>
    <row r="3905" spans="1:2" x14ac:dyDescent="0.3">
      <c r="A3905" s="30">
        <v>11.7</v>
      </c>
      <c r="B3905" s="31">
        <v>65523</v>
      </c>
    </row>
    <row r="3906" spans="1:2" x14ac:dyDescent="0.3">
      <c r="A3906" s="27">
        <v>8.8000000000000007</v>
      </c>
      <c r="B3906" s="28">
        <v>49170</v>
      </c>
    </row>
    <row r="3907" spans="1:2" x14ac:dyDescent="0.3">
      <c r="A3907" s="30">
        <v>9.4</v>
      </c>
      <c r="B3907" s="31">
        <v>51258</v>
      </c>
    </row>
    <row r="3908" spans="1:2" x14ac:dyDescent="0.3">
      <c r="A3908" s="27">
        <v>16.899999999999999</v>
      </c>
      <c r="B3908" s="28">
        <v>59589</v>
      </c>
    </row>
    <row r="3909" spans="1:2" x14ac:dyDescent="0.3">
      <c r="A3909" s="30">
        <v>3.4</v>
      </c>
      <c r="B3909" s="31">
        <v>38750</v>
      </c>
    </row>
    <row r="3910" spans="1:2" x14ac:dyDescent="0.3">
      <c r="A3910" s="27">
        <v>19</v>
      </c>
      <c r="B3910" s="28">
        <v>68081</v>
      </c>
    </row>
    <row r="3911" spans="1:2" x14ac:dyDescent="0.3">
      <c r="A3911" s="30">
        <v>3.5</v>
      </c>
      <c r="B3911" s="31">
        <v>44406</v>
      </c>
    </row>
    <row r="3912" spans="1:2" x14ac:dyDescent="0.3">
      <c r="A3912" s="27">
        <v>0.9</v>
      </c>
      <c r="B3912" s="28">
        <v>38100</v>
      </c>
    </row>
    <row r="3913" spans="1:2" x14ac:dyDescent="0.3">
      <c r="A3913" s="30">
        <v>10</v>
      </c>
      <c r="B3913" s="31">
        <v>49065</v>
      </c>
    </row>
    <row r="3914" spans="1:2" x14ac:dyDescent="0.3">
      <c r="A3914" s="27">
        <v>1.7</v>
      </c>
      <c r="B3914" s="28">
        <v>37065</v>
      </c>
    </row>
    <row r="3915" spans="1:2" x14ac:dyDescent="0.3">
      <c r="A3915" s="30">
        <v>3.5</v>
      </c>
      <c r="B3915" s="31">
        <v>40364</v>
      </c>
    </row>
    <row r="3916" spans="1:2" x14ac:dyDescent="0.3">
      <c r="A3916" s="27">
        <v>13.4</v>
      </c>
      <c r="B3916" s="28">
        <v>64978</v>
      </c>
    </row>
    <row r="3917" spans="1:2" x14ac:dyDescent="0.3">
      <c r="A3917" s="30">
        <v>2</v>
      </c>
      <c r="B3917" s="31">
        <v>30617</v>
      </c>
    </row>
    <row r="3918" spans="1:2" x14ac:dyDescent="0.3">
      <c r="A3918" s="27">
        <v>3.8</v>
      </c>
      <c r="B3918" s="28">
        <v>32871</v>
      </c>
    </row>
    <row r="3919" spans="1:2" x14ac:dyDescent="0.3">
      <c r="A3919" s="30">
        <v>6.4</v>
      </c>
      <c r="B3919" s="31">
        <v>48588</v>
      </c>
    </row>
    <row r="3920" spans="1:2" x14ac:dyDescent="0.3">
      <c r="A3920" s="27">
        <v>15.8</v>
      </c>
      <c r="B3920" s="28">
        <v>64762</v>
      </c>
    </row>
    <row r="3921" spans="1:2" x14ac:dyDescent="0.3">
      <c r="A3921" s="30">
        <v>6.9</v>
      </c>
      <c r="B3921" s="31">
        <v>44555</v>
      </c>
    </row>
    <row r="3922" spans="1:2" x14ac:dyDescent="0.3">
      <c r="A3922" s="27">
        <v>1.3</v>
      </c>
      <c r="B3922" s="28">
        <v>33878</v>
      </c>
    </row>
    <row r="3923" spans="1:2" x14ac:dyDescent="0.3">
      <c r="A3923" s="30">
        <v>13.5</v>
      </c>
      <c r="B3923" s="31">
        <v>58473</v>
      </c>
    </row>
    <row r="3924" spans="1:2" x14ac:dyDescent="0.3">
      <c r="A3924" s="27">
        <v>3.5</v>
      </c>
      <c r="B3924" s="28">
        <v>35795</v>
      </c>
    </row>
    <row r="3925" spans="1:2" x14ac:dyDescent="0.3">
      <c r="A3925" s="30">
        <v>10.9</v>
      </c>
      <c r="B3925" s="31">
        <v>55955</v>
      </c>
    </row>
    <row r="3926" spans="1:2" x14ac:dyDescent="0.3">
      <c r="A3926" s="27">
        <v>6.2</v>
      </c>
      <c r="B3926" s="28">
        <v>50595</v>
      </c>
    </row>
    <row r="3927" spans="1:2" x14ac:dyDescent="0.3">
      <c r="A3927" s="30">
        <v>4.7</v>
      </c>
      <c r="B3927" s="31">
        <v>34728</v>
      </c>
    </row>
    <row r="3928" spans="1:2" x14ac:dyDescent="0.3">
      <c r="A3928" s="27">
        <v>2.6</v>
      </c>
      <c r="B3928" s="28">
        <v>29326</v>
      </c>
    </row>
    <row r="3929" spans="1:2" x14ac:dyDescent="0.3">
      <c r="A3929" s="30">
        <v>2.8</v>
      </c>
      <c r="B3929" s="31">
        <v>36416</v>
      </c>
    </row>
    <row r="3930" spans="1:2" x14ac:dyDescent="0.3">
      <c r="A3930" s="27">
        <v>6.8</v>
      </c>
      <c r="B3930" s="28">
        <v>44124</v>
      </c>
    </row>
    <row r="3931" spans="1:2" x14ac:dyDescent="0.3">
      <c r="A3931" s="30">
        <v>1.5</v>
      </c>
      <c r="B3931" s="31">
        <v>27267</v>
      </c>
    </row>
    <row r="3932" spans="1:2" x14ac:dyDescent="0.3">
      <c r="A3932" s="27">
        <v>14</v>
      </c>
      <c r="B3932" s="28">
        <v>64912</v>
      </c>
    </row>
    <row r="3933" spans="1:2" x14ac:dyDescent="0.3">
      <c r="A3933" s="30">
        <v>10</v>
      </c>
      <c r="B3933" s="31">
        <v>52015</v>
      </c>
    </row>
    <row r="3934" spans="1:2" x14ac:dyDescent="0.3">
      <c r="A3934" s="27">
        <v>7.1</v>
      </c>
      <c r="B3934" s="28">
        <v>52455</v>
      </c>
    </row>
    <row r="3935" spans="1:2" x14ac:dyDescent="0.3">
      <c r="A3935" s="30">
        <v>2.6</v>
      </c>
      <c r="B3935" s="31">
        <v>49856</v>
      </c>
    </row>
    <row r="3936" spans="1:2" x14ac:dyDescent="0.3">
      <c r="A3936" s="27">
        <v>4.3</v>
      </c>
      <c r="B3936" s="28">
        <v>40344</v>
      </c>
    </row>
    <row r="3937" spans="1:2" x14ac:dyDescent="0.3">
      <c r="A3937" s="30">
        <v>10.5</v>
      </c>
      <c r="B3937" s="31">
        <v>47638</v>
      </c>
    </row>
    <row r="3938" spans="1:2" x14ac:dyDescent="0.3">
      <c r="A3938" s="27">
        <v>5.4</v>
      </c>
      <c r="B3938" s="28">
        <v>46966</v>
      </c>
    </row>
    <row r="3939" spans="1:2" x14ac:dyDescent="0.3">
      <c r="A3939" s="30">
        <v>4.8</v>
      </c>
      <c r="B3939" s="31">
        <v>41216</v>
      </c>
    </row>
    <row r="3940" spans="1:2" x14ac:dyDescent="0.3">
      <c r="A3940" s="27">
        <v>14.1</v>
      </c>
      <c r="B3940" s="28">
        <v>59707</v>
      </c>
    </row>
    <row r="3941" spans="1:2" x14ac:dyDescent="0.3">
      <c r="A3941" s="30">
        <v>1</v>
      </c>
      <c r="B3941" s="31">
        <v>42760</v>
      </c>
    </row>
    <row r="3942" spans="1:2" x14ac:dyDescent="0.3">
      <c r="A3942" s="27">
        <v>10.7</v>
      </c>
      <c r="B3942" s="28">
        <v>58234</v>
      </c>
    </row>
    <row r="3943" spans="1:2" x14ac:dyDescent="0.3">
      <c r="A3943" s="30">
        <v>4.9000000000000004</v>
      </c>
      <c r="B3943" s="31">
        <v>46880</v>
      </c>
    </row>
    <row r="3944" spans="1:2" x14ac:dyDescent="0.3">
      <c r="A3944" s="27">
        <v>7.4</v>
      </c>
      <c r="B3944" s="28">
        <v>38797</v>
      </c>
    </row>
    <row r="3945" spans="1:2" x14ac:dyDescent="0.3">
      <c r="A3945" s="30">
        <v>5.7</v>
      </c>
      <c r="B3945" s="31">
        <v>49384</v>
      </c>
    </row>
    <row r="3946" spans="1:2" x14ac:dyDescent="0.3">
      <c r="A3946" s="27">
        <v>10.5</v>
      </c>
      <c r="B3946" s="28">
        <v>64275</v>
      </c>
    </row>
    <row r="3947" spans="1:2" x14ac:dyDescent="0.3">
      <c r="A3947" s="30">
        <v>15.4</v>
      </c>
      <c r="B3947" s="31">
        <v>63703</v>
      </c>
    </row>
    <row r="3948" spans="1:2" x14ac:dyDescent="0.3">
      <c r="A3948" s="27">
        <v>10.4</v>
      </c>
      <c r="B3948" s="28">
        <v>53682</v>
      </c>
    </row>
    <row r="3949" spans="1:2" x14ac:dyDescent="0.3">
      <c r="A3949" s="30">
        <v>1.8</v>
      </c>
      <c r="B3949" s="31">
        <v>44847</v>
      </c>
    </row>
    <row r="3950" spans="1:2" x14ac:dyDescent="0.3">
      <c r="A3950" s="27">
        <v>6.6</v>
      </c>
      <c r="B3950" s="28">
        <v>45583</v>
      </c>
    </row>
    <row r="3951" spans="1:2" x14ac:dyDescent="0.3">
      <c r="A3951" s="30">
        <v>0.9</v>
      </c>
      <c r="B3951" s="31">
        <v>31754</v>
      </c>
    </row>
    <row r="3952" spans="1:2" x14ac:dyDescent="0.3">
      <c r="A3952" s="27">
        <v>7.6</v>
      </c>
      <c r="B3952" s="28">
        <v>52685</v>
      </c>
    </row>
    <row r="3953" spans="1:2" x14ac:dyDescent="0.3">
      <c r="A3953" s="30">
        <v>7.8</v>
      </c>
      <c r="B3953" s="31">
        <v>45960</v>
      </c>
    </row>
    <row r="3954" spans="1:2" x14ac:dyDescent="0.3">
      <c r="A3954" s="27">
        <v>1.8</v>
      </c>
      <c r="B3954" s="28">
        <v>38870</v>
      </c>
    </row>
    <row r="3955" spans="1:2" x14ac:dyDescent="0.3">
      <c r="A3955" s="30">
        <v>9.8000000000000007</v>
      </c>
      <c r="B3955" s="31">
        <v>56817</v>
      </c>
    </row>
    <row r="3956" spans="1:2" x14ac:dyDescent="0.3">
      <c r="A3956" s="27">
        <v>2.6</v>
      </c>
      <c r="B3956" s="28">
        <v>32641</v>
      </c>
    </row>
    <row r="3957" spans="1:2" x14ac:dyDescent="0.3">
      <c r="A3957" s="30">
        <v>7.4</v>
      </c>
      <c r="B3957" s="31">
        <v>45639</v>
      </c>
    </row>
    <row r="3958" spans="1:2" x14ac:dyDescent="0.3">
      <c r="A3958" s="27">
        <v>9.4</v>
      </c>
      <c r="B3958" s="28">
        <v>57204</v>
      </c>
    </row>
    <row r="3959" spans="1:2" x14ac:dyDescent="0.3">
      <c r="A3959" s="30">
        <v>15.6</v>
      </c>
      <c r="B3959" s="31">
        <v>63600</v>
      </c>
    </row>
    <row r="3960" spans="1:2" x14ac:dyDescent="0.3">
      <c r="A3960" s="27">
        <v>1.1000000000000001</v>
      </c>
      <c r="B3960" s="28">
        <v>39726</v>
      </c>
    </row>
    <row r="3961" spans="1:2" x14ac:dyDescent="0.3">
      <c r="A3961" s="30">
        <v>12.6</v>
      </c>
      <c r="B3961" s="31">
        <v>58347</v>
      </c>
    </row>
    <row r="3962" spans="1:2" x14ac:dyDescent="0.3">
      <c r="A3962" s="27">
        <v>12.9</v>
      </c>
      <c r="B3962" s="28">
        <v>57837</v>
      </c>
    </row>
    <row r="3963" spans="1:2" x14ac:dyDescent="0.3">
      <c r="A3963" s="30">
        <v>10.1</v>
      </c>
      <c r="B3963" s="31">
        <v>54821</v>
      </c>
    </row>
    <row r="3964" spans="1:2" x14ac:dyDescent="0.3">
      <c r="A3964" s="27">
        <v>2.2999999999999998</v>
      </c>
      <c r="B3964" s="28">
        <v>46282</v>
      </c>
    </row>
    <row r="3965" spans="1:2" x14ac:dyDescent="0.3">
      <c r="A3965" s="30">
        <v>11.7</v>
      </c>
      <c r="B3965" s="31">
        <v>58508</v>
      </c>
    </row>
    <row r="3966" spans="1:2" x14ac:dyDescent="0.3">
      <c r="A3966" s="27">
        <v>7.4</v>
      </c>
      <c r="B3966" s="28">
        <v>49500</v>
      </c>
    </row>
    <row r="3967" spans="1:2" x14ac:dyDescent="0.3">
      <c r="A3967" s="30">
        <v>1</v>
      </c>
      <c r="B3967" s="31">
        <v>34578</v>
      </c>
    </row>
    <row r="3968" spans="1:2" x14ac:dyDescent="0.3">
      <c r="A3968" s="27">
        <v>4.0999999999999996</v>
      </c>
      <c r="B3968" s="28">
        <v>32442</v>
      </c>
    </row>
    <row r="3969" spans="1:2" x14ac:dyDescent="0.3">
      <c r="A3969" s="30">
        <v>4.5999999999999996</v>
      </c>
      <c r="B3969" s="31">
        <v>42635</v>
      </c>
    </row>
    <row r="3970" spans="1:2" x14ac:dyDescent="0.3">
      <c r="A3970" s="27">
        <v>6.9</v>
      </c>
      <c r="B3970" s="28">
        <v>51080</v>
      </c>
    </row>
    <row r="3971" spans="1:2" x14ac:dyDescent="0.3">
      <c r="A3971" s="30">
        <v>4.3</v>
      </c>
      <c r="B3971" s="31">
        <v>36541</v>
      </c>
    </row>
    <row r="3972" spans="1:2" x14ac:dyDescent="0.3">
      <c r="A3972" s="27">
        <v>0.3</v>
      </c>
      <c r="B3972" s="28">
        <v>28736</v>
      </c>
    </row>
    <row r="3973" spans="1:2" x14ac:dyDescent="0.3">
      <c r="A3973" s="30">
        <v>4.7</v>
      </c>
      <c r="B3973" s="31">
        <v>40232</v>
      </c>
    </row>
    <row r="3974" spans="1:2" x14ac:dyDescent="0.3">
      <c r="A3974" s="27">
        <v>5.2</v>
      </c>
      <c r="B3974" s="28">
        <v>42497</v>
      </c>
    </row>
    <row r="3975" spans="1:2" x14ac:dyDescent="0.3">
      <c r="A3975" s="30">
        <v>6.2</v>
      </c>
      <c r="B3975" s="31">
        <v>44922</v>
      </c>
    </row>
    <row r="3976" spans="1:2" x14ac:dyDescent="0.3">
      <c r="A3976" s="27">
        <v>2.2000000000000002</v>
      </c>
      <c r="B3976" s="28">
        <v>45230</v>
      </c>
    </row>
    <row r="3977" spans="1:2" x14ac:dyDescent="0.3">
      <c r="A3977" s="30">
        <v>18.3</v>
      </c>
      <c r="B3977" s="31">
        <v>70234</v>
      </c>
    </row>
    <row r="3978" spans="1:2" x14ac:dyDescent="0.3">
      <c r="A3978" s="27">
        <v>7.5</v>
      </c>
      <c r="B3978" s="28">
        <v>40484</v>
      </c>
    </row>
    <row r="3979" spans="1:2" x14ac:dyDescent="0.3">
      <c r="A3979" s="30">
        <v>8.1999999999999993</v>
      </c>
      <c r="B3979" s="31">
        <v>51255</v>
      </c>
    </row>
    <row r="3980" spans="1:2" x14ac:dyDescent="0.3">
      <c r="A3980" s="27">
        <v>6.8</v>
      </c>
      <c r="B3980" s="28">
        <v>51677</v>
      </c>
    </row>
    <row r="3981" spans="1:2" x14ac:dyDescent="0.3">
      <c r="A3981" s="30">
        <v>9</v>
      </c>
      <c r="B3981" s="31">
        <v>52540</v>
      </c>
    </row>
    <row r="3982" spans="1:2" x14ac:dyDescent="0.3">
      <c r="A3982" s="27">
        <v>11.6</v>
      </c>
      <c r="B3982" s="28">
        <v>41471</v>
      </c>
    </row>
    <row r="3983" spans="1:2" x14ac:dyDescent="0.3">
      <c r="A3983" s="30">
        <v>8.6</v>
      </c>
      <c r="B3983" s="31">
        <v>51160</v>
      </c>
    </row>
    <row r="3984" spans="1:2" x14ac:dyDescent="0.3">
      <c r="A3984" s="27">
        <v>11.7</v>
      </c>
      <c r="B3984" s="28">
        <v>58511</v>
      </c>
    </row>
    <row r="3985" spans="1:2" x14ac:dyDescent="0.3">
      <c r="A3985" s="30">
        <v>1.1000000000000001</v>
      </c>
      <c r="B3985" s="31">
        <v>35310</v>
      </c>
    </row>
    <row r="3986" spans="1:2" x14ac:dyDescent="0.3">
      <c r="A3986" s="27">
        <v>4.0999999999999996</v>
      </c>
      <c r="B3986" s="28">
        <v>38963</v>
      </c>
    </row>
    <row r="3987" spans="1:2" x14ac:dyDescent="0.3">
      <c r="A3987" s="30">
        <v>4.9000000000000004</v>
      </c>
      <c r="B3987" s="31">
        <v>39516</v>
      </c>
    </row>
    <row r="3988" spans="1:2" x14ac:dyDescent="0.3">
      <c r="A3988" s="27">
        <v>0</v>
      </c>
      <c r="B3988" s="28">
        <v>36847</v>
      </c>
    </row>
    <row r="3989" spans="1:2" x14ac:dyDescent="0.3">
      <c r="A3989" s="30">
        <v>3.1</v>
      </c>
      <c r="B3989" s="31">
        <v>42665</v>
      </c>
    </row>
    <row r="3990" spans="1:2" x14ac:dyDescent="0.3">
      <c r="A3990" s="27">
        <v>9.6</v>
      </c>
      <c r="B3990" s="28">
        <v>52997</v>
      </c>
    </row>
    <row r="3991" spans="1:2" x14ac:dyDescent="0.3">
      <c r="A3991" s="30">
        <v>6.7</v>
      </c>
      <c r="B3991" s="31">
        <v>49572</v>
      </c>
    </row>
    <row r="3992" spans="1:2" x14ac:dyDescent="0.3">
      <c r="A3992" s="27">
        <v>5.8</v>
      </c>
      <c r="B3992" s="28">
        <v>41737</v>
      </c>
    </row>
    <row r="3993" spans="1:2" x14ac:dyDescent="0.3">
      <c r="A3993" s="30">
        <v>6.2</v>
      </c>
      <c r="B3993" s="31">
        <v>45519</v>
      </c>
    </row>
    <row r="3994" spans="1:2" x14ac:dyDescent="0.3">
      <c r="A3994" s="27">
        <v>10.5</v>
      </c>
      <c r="B3994" s="28">
        <v>45220</v>
      </c>
    </row>
    <row r="3995" spans="1:2" x14ac:dyDescent="0.3">
      <c r="A3995" s="30">
        <v>23.8</v>
      </c>
      <c r="B3995" s="31">
        <v>74798</v>
      </c>
    </row>
    <row r="3996" spans="1:2" x14ac:dyDescent="0.3">
      <c r="A3996" s="27">
        <v>15</v>
      </c>
      <c r="B3996" s="28">
        <v>59494</v>
      </c>
    </row>
    <row r="3997" spans="1:2" x14ac:dyDescent="0.3">
      <c r="A3997" s="30">
        <v>21.7</v>
      </c>
      <c r="B3997" s="31">
        <v>74750</v>
      </c>
    </row>
    <row r="3998" spans="1:2" x14ac:dyDescent="0.3">
      <c r="A3998" s="27">
        <v>7.2</v>
      </c>
      <c r="B3998" s="28">
        <v>37423</v>
      </c>
    </row>
    <row r="3999" spans="1:2" x14ac:dyDescent="0.3">
      <c r="A3999" s="30">
        <v>7.1</v>
      </c>
      <c r="B3999" s="31">
        <v>42767</v>
      </c>
    </row>
    <row r="4000" spans="1:2" x14ac:dyDescent="0.3">
      <c r="A4000" s="27">
        <v>2.7</v>
      </c>
      <c r="B4000" s="28">
        <v>35326</v>
      </c>
    </row>
    <row r="4001" spans="1:2" x14ac:dyDescent="0.3">
      <c r="A4001" s="30">
        <v>11.5</v>
      </c>
      <c r="B4001" s="31">
        <v>52640</v>
      </c>
    </row>
    <row r="4002" spans="1:2" x14ac:dyDescent="0.3">
      <c r="A4002" s="27">
        <v>6.7</v>
      </c>
      <c r="B4002" s="28">
        <v>45448</v>
      </c>
    </row>
    <row r="4003" spans="1:2" x14ac:dyDescent="0.3">
      <c r="A4003" s="30">
        <v>8.1999999999999993</v>
      </c>
      <c r="B4003" s="31">
        <v>51415</v>
      </c>
    </row>
    <row r="4004" spans="1:2" x14ac:dyDescent="0.3">
      <c r="A4004" s="27">
        <v>9.6</v>
      </c>
      <c r="B4004" s="28">
        <v>48345</v>
      </c>
    </row>
    <row r="4005" spans="1:2" x14ac:dyDescent="0.3">
      <c r="A4005" s="30">
        <v>4</v>
      </c>
      <c r="B4005" s="31">
        <v>46878</v>
      </c>
    </row>
    <row r="4006" spans="1:2" x14ac:dyDescent="0.3">
      <c r="A4006" s="27">
        <v>0</v>
      </c>
      <c r="B4006" s="28">
        <v>34103</v>
      </c>
    </row>
    <row r="4007" spans="1:2" x14ac:dyDescent="0.3">
      <c r="A4007" s="30">
        <v>2.8</v>
      </c>
      <c r="B4007" s="31">
        <v>35760</v>
      </c>
    </row>
    <row r="4008" spans="1:2" x14ac:dyDescent="0.3">
      <c r="A4008" s="27">
        <v>6.6</v>
      </c>
      <c r="B4008" s="28">
        <v>44109</v>
      </c>
    </row>
    <row r="4009" spans="1:2" x14ac:dyDescent="0.3">
      <c r="A4009" s="30">
        <v>17.600000000000001</v>
      </c>
      <c r="B4009" s="31">
        <v>67992</v>
      </c>
    </row>
    <row r="4010" spans="1:2" x14ac:dyDescent="0.3">
      <c r="A4010" s="27">
        <v>17</v>
      </c>
      <c r="B4010" s="28">
        <v>63806</v>
      </c>
    </row>
    <row r="4011" spans="1:2" x14ac:dyDescent="0.3">
      <c r="A4011" s="30">
        <v>4.0999999999999996</v>
      </c>
      <c r="B4011" s="31">
        <v>37998</v>
      </c>
    </row>
    <row r="4012" spans="1:2" x14ac:dyDescent="0.3">
      <c r="A4012" s="27">
        <v>6.4</v>
      </c>
      <c r="B4012" s="28">
        <v>44135</v>
      </c>
    </row>
    <row r="4013" spans="1:2" x14ac:dyDescent="0.3">
      <c r="A4013" s="30">
        <v>9</v>
      </c>
      <c r="B4013" s="31">
        <v>58673</v>
      </c>
    </row>
    <row r="4014" spans="1:2" x14ac:dyDescent="0.3">
      <c r="A4014" s="27">
        <v>8.5</v>
      </c>
      <c r="B4014" s="28">
        <v>52590</v>
      </c>
    </row>
    <row r="4015" spans="1:2" x14ac:dyDescent="0.3">
      <c r="A4015" s="30">
        <v>6.6</v>
      </c>
      <c r="B4015" s="31">
        <v>44179</v>
      </c>
    </row>
    <row r="4016" spans="1:2" x14ac:dyDescent="0.3">
      <c r="A4016" s="27">
        <v>7</v>
      </c>
      <c r="B4016" s="28">
        <v>51807</v>
      </c>
    </row>
    <row r="4017" spans="1:2" x14ac:dyDescent="0.3">
      <c r="A4017" s="30">
        <v>15.9</v>
      </c>
      <c r="B4017" s="31">
        <v>62431</v>
      </c>
    </row>
    <row r="4018" spans="1:2" x14ac:dyDescent="0.3">
      <c r="A4018" s="27">
        <v>2.2999999999999998</v>
      </c>
      <c r="B4018" s="28">
        <v>33277</v>
      </c>
    </row>
    <row r="4019" spans="1:2" x14ac:dyDescent="0.3">
      <c r="A4019" s="30">
        <v>6.4</v>
      </c>
      <c r="B4019" s="31">
        <v>39505</v>
      </c>
    </row>
    <row r="4020" spans="1:2" x14ac:dyDescent="0.3">
      <c r="A4020" s="27">
        <v>22</v>
      </c>
      <c r="B4020" s="28">
        <v>69457</v>
      </c>
    </row>
    <row r="4021" spans="1:2" x14ac:dyDescent="0.3">
      <c r="A4021" s="30">
        <v>4.9000000000000004</v>
      </c>
      <c r="B4021" s="31">
        <v>36370</v>
      </c>
    </row>
    <row r="4022" spans="1:2" x14ac:dyDescent="0.3">
      <c r="A4022" s="27">
        <v>3.5</v>
      </c>
      <c r="B4022" s="28">
        <v>38305</v>
      </c>
    </row>
    <row r="4023" spans="1:2" x14ac:dyDescent="0.3">
      <c r="A4023" s="30">
        <v>7.6</v>
      </c>
      <c r="B4023" s="31">
        <v>46359</v>
      </c>
    </row>
    <row r="4024" spans="1:2" x14ac:dyDescent="0.3">
      <c r="A4024" s="27">
        <v>3.3</v>
      </c>
      <c r="B4024" s="28">
        <v>44605</v>
      </c>
    </row>
    <row r="4025" spans="1:2" x14ac:dyDescent="0.3">
      <c r="A4025" s="30">
        <v>8.6</v>
      </c>
      <c r="B4025" s="31">
        <v>63908</v>
      </c>
    </row>
    <row r="4026" spans="1:2" x14ac:dyDescent="0.3">
      <c r="A4026" s="27">
        <v>13.3</v>
      </c>
      <c r="B4026" s="28">
        <v>63481</v>
      </c>
    </row>
    <row r="4027" spans="1:2" x14ac:dyDescent="0.3">
      <c r="A4027" s="30">
        <v>8</v>
      </c>
      <c r="B4027" s="31">
        <v>41247</v>
      </c>
    </row>
    <row r="4028" spans="1:2" x14ac:dyDescent="0.3">
      <c r="A4028" s="27">
        <v>11.6</v>
      </c>
      <c r="B4028" s="28">
        <v>57329</v>
      </c>
    </row>
    <row r="4029" spans="1:2" x14ac:dyDescent="0.3">
      <c r="A4029" s="30">
        <v>7.2</v>
      </c>
      <c r="B4029" s="31">
        <v>55752</v>
      </c>
    </row>
    <row r="4030" spans="1:2" x14ac:dyDescent="0.3">
      <c r="A4030" s="27">
        <v>10.3</v>
      </c>
      <c r="B4030" s="28">
        <v>58454</v>
      </c>
    </row>
    <row r="4031" spans="1:2" x14ac:dyDescent="0.3">
      <c r="A4031" s="30">
        <v>17.8</v>
      </c>
      <c r="B4031" s="31">
        <v>73951</v>
      </c>
    </row>
    <row r="4032" spans="1:2" x14ac:dyDescent="0.3">
      <c r="A4032" s="27">
        <v>6.7</v>
      </c>
      <c r="B4032" s="28">
        <v>42857</v>
      </c>
    </row>
    <row r="4033" spans="1:2" x14ac:dyDescent="0.3">
      <c r="A4033" s="30">
        <v>13.2</v>
      </c>
      <c r="B4033" s="31">
        <v>67157</v>
      </c>
    </row>
    <row r="4034" spans="1:2" x14ac:dyDescent="0.3">
      <c r="A4034" s="27">
        <v>2.2000000000000002</v>
      </c>
      <c r="B4034" s="28">
        <v>34290</v>
      </c>
    </row>
    <row r="4035" spans="1:2" x14ac:dyDescent="0.3">
      <c r="A4035" s="30">
        <v>10.8</v>
      </c>
      <c r="B4035" s="31">
        <v>49720</v>
      </c>
    </row>
    <row r="4036" spans="1:2" x14ac:dyDescent="0.3">
      <c r="A4036" s="27">
        <v>2</v>
      </c>
      <c r="B4036" s="28">
        <v>43322</v>
      </c>
    </row>
    <row r="4037" spans="1:2" x14ac:dyDescent="0.3">
      <c r="A4037" s="30">
        <v>2.5</v>
      </c>
      <c r="B4037" s="31">
        <v>25476</v>
      </c>
    </row>
    <row r="4038" spans="1:2" x14ac:dyDescent="0.3">
      <c r="A4038" s="27">
        <v>11.8</v>
      </c>
      <c r="B4038" s="28">
        <v>51868</v>
      </c>
    </row>
    <row r="4039" spans="1:2" x14ac:dyDescent="0.3">
      <c r="A4039" s="30">
        <v>2.7</v>
      </c>
      <c r="B4039" s="31">
        <v>40140</v>
      </c>
    </row>
    <row r="4040" spans="1:2" x14ac:dyDescent="0.3">
      <c r="A4040" s="27">
        <v>4</v>
      </c>
      <c r="B4040" s="28">
        <v>41588</v>
      </c>
    </row>
    <row r="4041" spans="1:2" x14ac:dyDescent="0.3">
      <c r="A4041" s="30">
        <v>4.8</v>
      </c>
      <c r="B4041" s="31">
        <v>37728</v>
      </c>
    </row>
    <row r="4042" spans="1:2" x14ac:dyDescent="0.3">
      <c r="A4042" s="27">
        <v>9</v>
      </c>
      <c r="B4042" s="28">
        <v>52612</v>
      </c>
    </row>
    <row r="4043" spans="1:2" x14ac:dyDescent="0.3">
      <c r="A4043" s="30">
        <v>6.8</v>
      </c>
      <c r="B4043" s="31">
        <v>49104</v>
      </c>
    </row>
    <row r="4044" spans="1:2" x14ac:dyDescent="0.3">
      <c r="A4044" s="27">
        <v>0</v>
      </c>
      <c r="B4044" s="28">
        <v>25100</v>
      </c>
    </row>
    <row r="4045" spans="1:2" x14ac:dyDescent="0.3">
      <c r="A4045" s="30">
        <v>3</v>
      </c>
      <c r="B4045" s="31">
        <v>39407</v>
      </c>
    </row>
    <row r="4046" spans="1:2" x14ac:dyDescent="0.3">
      <c r="A4046" s="27">
        <v>1</v>
      </c>
      <c r="B4046" s="28">
        <v>32456</v>
      </c>
    </row>
    <row r="4047" spans="1:2" x14ac:dyDescent="0.3">
      <c r="A4047" s="30">
        <v>2</v>
      </c>
      <c r="B4047" s="31">
        <v>37828</v>
      </c>
    </row>
    <row r="4048" spans="1:2" x14ac:dyDescent="0.3">
      <c r="A4048" s="27">
        <v>3.5</v>
      </c>
      <c r="B4048" s="28">
        <v>40314</v>
      </c>
    </row>
    <row r="4049" spans="1:2" x14ac:dyDescent="0.3">
      <c r="A4049" s="30">
        <v>6.6</v>
      </c>
      <c r="B4049" s="31">
        <v>49165</v>
      </c>
    </row>
    <row r="4050" spans="1:2" x14ac:dyDescent="0.3">
      <c r="A4050" s="27">
        <v>0.2</v>
      </c>
      <c r="B4050" s="28">
        <v>33910</v>
      </c>
    </row>
    <row r="4051" spans="1:2" x14ac:dyDescent="0.3">
      <c r="A4051" s="30">
        <v>5.6</v>
      </c>
      <c r="B4051" s="31">
        <v>41361</v>
      </c>
    </row>
    <row r="4052" spans="1:2" x14ac:dyDescent="0.3">
      <c r="A4052" s="27">
        <v>11.5</v>
      </c>
      <c r="B4052" s="28">
        <v>57144</v>
      </c>
    </row>
    <row r="4053" spans="1:2" x14ac:dyDescent="0.3">
      <c r="A4053" s="30">
        <v>3.8</v>
      </c>
      <c r="B4053" s="31">
        <v>36194</v>
      </c>
    </row>
    <row r="4054" spans="1:2" x14ac:dyDescent="0.3">
      <c r="A4054" s="27">
        <v>6.9</v>
      </c>
      <c r="B4054" s="28">
        <v>41933</v>
      </c>
    </row>
    <row r="4055" spans="1:2" x14ac:dyDescent="0.3">
      <c r="A4055" s="30">
        <v>10.6</v>
      </c>
      <c r="B4055" s="31">
        <v>52726</v>
      </c>
    </row>
    <row r="4056" spans="1:2" x14ac:dyDescent="0.3">
      <c r="A4056" s="27">
        <v>8.1</v>
      </c>
      <c r="B4056" s="28">
        <v>44041</v>
      </c>
    </row>
    <row r="4057" spans="1:2" x14ac:dyDescent="0.3">
      <c r="A4057" s="30">
        <v>13.2</v>
      </c>
      <c r="B4057" s="31">
        <v>66621</v>
      </c>
    </row>
    <row r="4058" spans="1:2" x14ac:dyDescent="0.3">
      <c r="A4058" s="27">
        <v>4.5999999999999996</v>
      </c>
      <c r="B4058" s="28">
        <v>38159</v>
      </c>
    </row>
    <row r="4059" spans="1:2" x14ac:dyDescent="0.3">
      <c r="A4059" s="30">
        <v>12.3</v>
      </c>
      <c r="B4059" s="31">
        <v>59779</v>
      </c>
    </row>
    <row r="4060" spans="1:2" x14ac:dyDescent="0.3">
      <c r="A4060" s="27">
        <v>3.7</v>
      </c>
      <c r="B4060" s="28">
        <v>36411</v>
      </c>
    </row>
    <row r="4061" spans="1:2" x14ac:dyDescent="0.3">
      <c r="A4061" s="30">
        <v>7</v>
      </c>
      <c r="B4061" s="31">
        <v>43338</v>
      </c>
    </row>
    <row r="4062" spans="1:2" x14ac:dyDescent="0.3">
      <c r="A4062" s="27">
        <v>3.6</v>
      </c>
      <c r="B4062" s="28">
        <v>39443</v>
      </c>
    </row>
    <row r="4063" spans="1:2" x14ac:dyDescent="0.3">
      <c r="A4063" s="30">
        <v>9.8000000000000007</v>
      </c>
      <c r="B4063" s="31">
        <v>47943</v>
      </c>
    </row>
    <row r="4064" spans="1:2" x14ac:dyDescent="0.3">
      <c r="A4064" s="27">
        <v>1.5</v>
      </c>
      <c r="B4064" s="28">
        <v>37058</v>
      </c>
    </row>
    <row r="4065" spans="1:2" x14ac:dyDescent="0.3">
      <c r="A4065" s="30">
        <v>7.7</v>
      </c>
      <c r="B4065" s="31">
        <v>44203</v>
      </c>
    </row>
    <row r="4066" spans="1:2" x14ac:dyDescent="0.3">
      <c r="A4066" s="27">
        <v>3.4</v>
      </c>
      <c r="B4066" s="28">
        <v>39419</v>
      </c>
    </row>
    <row r="4067" spans="1:2" x14ac:dyDescent="0.3">
      <c r="A4067" s="30">
        <v>5.7</v>
      </c>
      <c r="B4067" s="31">
        <v>50344</v>
      </c>
    </row>
    <row r="4068" spans="1:2" x14ac:dyDescent="0.3">
      <c r="A4068" s="27">
        <v>1.4</v>
      </c>
      <c r="B4068" s="28">
        <v>34428</v>
      </c>
    </row>
    <row r="4069" spans="1:2" x14ac:dyDescent="0.3">
      <c r="A4069" s="30">
        <v>3.7</v>
      </c>
      <c r="B4069" s="31">
        <v>33590</v>
      </c>
    </row>
    <row r="4070" spans="1:2" x14ac:dyDescent="0.3">
      <c r="A4070" s="27">
        <v>1.5</v>
      </c>
      <c r="B4070" s="28">
        <v>41295</v>
      </c>
    </row>
    <row r="4071" spans="1:2" x14ac:dyDescent="0.3">
      <c r="A4071" s="30">
        <v>9.6</v>
      </c>
      <c r="B4071" s="31">
        <v>49335</v>
      </c>
    </row>
    <row r="4072" spans="1:2" x14ac:dyDescent="0.3">
      <c r="A4072" s="27">
        <v>0</v>
      </c>
      <c r="B4072" s="28">
        <v>40262</v>
      </c>
    </row>
    <row r="4073" spans="1:2" x14ac:dyDescent="0.3">
      <c r="A4073" s="30">
        <v>12</v>
      </c>
      <c r="B4073" s="31">
        <v>49012</v>
      </c>
    </row>
    <row r="4074" spans="1:2" x14ac:dyDescent="0.3">
      <c r="A4074" s="27">
        <v>8.1</v>
      </c>
      <c r="B4074" s="28">
        <v>52490</v>
      </c>
    </row>
    <row r="4075" spans="1:2" x14ac:dyDescent="0.3">
      <c r="A4075" s="30">
        <v>9.5</v>
      </c>
      <c r="B4075" s="31">
        <v>54692</v>
      </c>
    </row>
    <row r="4076" spans="1:2" x14ac:dyDescent="0.3">
      <c r="A4076" s="27">
        <v>1</v>
      </c>
      <c r="B4076" s="28">
        <v>31913</v>
      </c>
    </row>
    <row r="4077" spans="1:2" x14ac:dyDescent="0.3">
      <c r="A4077" s="30">
        <v>19.7</v>
      </c>
      <c r="B4077" s="31">
        <v>73887</v>
      </c>
    </row>
    <row r="4078" spans="1:2" x14ac:dyDescent="0.3">
      <c r="A4078" s="27">
        <v>3.8</v>
      </c>
      <c r="B4078" s="28">
        <v>46604</v>
      </c>
    </row>
    <row r="4079" spans="1:2" x14ac:dyDescent="0.3">
      <c r="A4079" s="30">
        <v>9.1</v>
      </c>
      <c r="B4079" s="31">
        <v>43317</v>
      </c>
    </row>
    <row r="4080" spans="1:2" x14ac:dyDescent="0.3">
      <c r="A4080" s="27">
        <v>10.4</v>
      </c>
      <c r="B4080" s="28">
        <v>53623</v>
      </c>
    </row>
    <row r="4081" spans="1:2" x14ac:dyDescent="0.3">
      <c r="A4081" s="30">
        <v>11.8</v>
      </c>
      <c r="B4081" s="31">
        <v>55727</v>
      </c>
    </row>
    <row r="4082" spans="1:2" x14ac:dyDescent="0.3">
      <c r="A4082" s="27">
        <v>6.9</v>
      </c>
      <c r="B4082" s="28">
        <v>46647</v>
      </c>
    </row>
    <row r="4083" spans="1:2" x14ac:dyDescent="0.3">
      <c r="A4083" s="30">
        <v>8.6</v>
      </c>
      <c r="B4083" s="31">
        <v>55004</v>
      </c>
    </row>
    <row r="4084" spans="1:2" x14ac:dyDescent="0.3">
      <c r="A4084" s="27">
        <v>24</v>
      </c>
      <c r="B4084" s="28">
        <v>85168</v>
      </c>
    </row>
    <row r="4085" spans="1:2" x14ac:dyDescent="0.3">
      <c r="A4085" s="30">
        <v>5.0999999999999996</v>
      </c>
      <c r="B4085" s="31">
        <v>35729</v>
      </c>
    </row>
    <row r="4086" spans="1:2" x14ac:dyDescent="0.3">
      <c r="A4086" s="27">
        <v>5.6</v>
      </c>
      <c r="B4086" s="28">
        <v>45823</v>
      </c>
    </row>
    <row r="4087" spans="1:2" x14ac:dyDescent="0.3">
      <c r="A4087" s="30">
        <v>5.4</v>
      </c>
      <c r="B4087" s="31">
        <v>45316</v>
      </c>
    </row>
    <row r="4088" spans="1:2" x14ac:dyDescent="0.3">
      <c r="A4088" s="27">
        <v>6.2</v>
      </c>
      <c r="B4088" s="28">
        <v>33133</v>
      </c>
    </row>
    <row r="4089" spans="1:2" x14ac:dyDescent="0.3">
      <c r="A4089" s="30">
        <v>3.2</v>
      </c>
      <c r="B4089" s="31">
        <v>49470</v>
      </c>
    </row>
    <row r="4090" spans="1:2" x14ac:dyDescent="0.3">
      <c r="A4090" s="27">
        <v>5.0999999999999996</v>
      </c>
      <c r="B4090" s="28">
        <v>45718</v>
      </c>
    </row>
    <row r="4091" spans="1:2" x14ac:dyDescent="0.3">
      <c r="A4091" s="30">
        <v>2</v>
      </c>
      <c r="B4091" s="31">
        <v>36571</v>
      </c>
    </row>
    <row r="4092" spans="1:2" x14ac:dyDescent="0.3">
      <c r="A4092" s="27">
        <v>7.8</v>
      </c>
      <c r="B4092" s="28">
        <v>40705</v>
      </c>
    </row>
    <row r="4093" spans="1:2" x14ac:dyDescent="0.3">
      <c r="A4093" s="30">
        <v>3</v>
      </c>
      <c r="B4093" s="31">
        <v>42322</v>
      </c>
    </row>
    <row r="4094" spans="1:2" x14ac:dyDescent="0.3">
      <c r="A4094" s="27">
        <v>6.9</v>
      </c>
      <c r="B4094" s="28">
        <v>45199</v>
      </c>
    </row>
    <row r="4095" spans="1:2" x14ac:dyDescent="0.3">
      <c r="A4095" s="30">
        <v>8</v>
      </c>
      <c r="B4095" s="31">
        <v>41791</v>
      </c>
    </row>
    <row r="4096" spans="1:2" x14ac:dyDescent="0.3">
      <c r="A4096" s="27">
        <v>10</v>
      </c>
      <c r="B4096" s="28">
        <v>62587</v>
      </c>
    </row>
    <row r="4097" spans="1:2" x14ac:dyDescent="0.3">
      <c r="A4097" s="30">
        <v>15.4</v>
      </c>
      <c r="B4097" s="31">
        <v>60966</v>
      </c>
    </row>
    <row r="4098" spans="1:2" x14ac:dyDescent="0.3">
      <c r="A4098" s="27">
        <v>9.1</v>
      </c>
      <c r="B4098" s="28">
        <v>56660</v>
      </c>
    </row>
    <row r="4099" spans="1:2" x14ac:dyDescent="0.3">
      <c r="A4099" s="30">
        <v>2.2999999999999998</v>
      </c>
      <c r="B4099" s="31">
        <v>39827</v>
      </c>
    </row>
    <row r="4100" spans="1:2" x14ac:dyDescent="0.3">
      <c r="A4100" s="27">
        <v>11.6</v>
      </c>
      <c r="B4100" s="28">
        <v>59192</v>
      </c>
    </row>
    <row r="4101" spans="1:2" x14ac:dyDescent="0.3">
      <c r="A4101" s="30">
        <v>6.7</v>
      </c>
      <c r="B4101" s="31">
        <v>46547</v>
      </c>
    </row>
    <row r="4102" spans="1:2" x14ac:dyDescent="0.3">
      <c r="A4102" s="27">
        <v>5.5</v>
      </c>
      <c r="B4102" s="28">
        <v>40932</v>
      </c>
    </row>
    <row r="4103" spans="1:2" x14ac:dyDescent="0.3">
      <c r="A4103" s="30">
        <v>0</v>
      </c>
      <c r="B4103" s="31">
        <v>33983</v>
      </c>
    </row>
    <row r="4104" spans="1:2" x14ac:dyDescent="0.3">
      <c r="A4104" s="27">
        <v>3.2</v>
      </c>
      <c r="B4104" s="28">
        <v>36446</v>
      </c>
    </row>
    <row r="4105" spans="1:2" x14ac:dyDescent="0.3">
      <c r="A4105" s="30">
        <v>2.7</v>
      </c>
      <c r="B4105" s="31">
        <v>36847</v>
      </c>
    </row>
    <row r="4106" spans="1:2" x14ac:dyDescent="0.3">
      <c r="A4106" s="27">
        <v>14.3</v>
      </c>
      <c r="B4106" s="28">
        <v>61923</v>
      </c>
    </row>
    <row r="4107" spans="1:2" x14ac:dyDescent="0.3">
      <c r="A4107" s="30">
        <v>9.4</v>
      </c>
      <c r="B4107" s="31">
        <v>48429</v>
      </c>
    </row>
    <row r="4108" spans="1:2" x14ac:dyDescent="0.3">
      <c r="A4108" s="27">
        <v>9.1999999999999993</v>
      </c>
      <c r="B4108" s="28">
        <v>47285</v>
      </c>
    </row>
    <row r="4109" spans="1:2" x14ac:dyDescent="0.3">
      <c r="A4109" s="30">
        <v>9.6999999999999993</v>
      </c>
      <c r="B4109" s="31">
        <v>40708</v>
      </c>
    </row>
    <row r="4110" spans="1:2" x14ac:dyDescent="0.3">
      <c r="A4110" s="27">
        <v>11</v>
      </c>
      <c r="B4110" s="28">
        <v>54640</v>
      </c>
    </row>
    <row r="4111" spans="1:2" x14ac:dyDescent="0.3">
      <c r="A4111" s="30">
        <v>4.9000000000000004</v>
      </c>
      <c r="B4111" s="31">
        <v>45258</v>
      </c>
    </row>
    <row r="4112" spans="1:2" x14ac:dyDescent="0.3">
      <c r="A4112" s="27">
        <v>14.2</v>
      </c>
      <c r="B4112" s="28">
        <v>61119</v>
      </c>
    </row>
    <row r="4113" spans="1:2" x14ac:dyDescent="0.3">
      <c r="A4113" s="30">
        <v>4.7</v>
      </c>
      <c r="B4113" s="31">
        <v>37002</v>
      </c>
    </row>
    <row r="4114" spans="1:2" x14ac:dyDescent="0.3">
      <c r="A4114" s="27">
        <v>6.5</v>
      </c>
      <c r="B4114" s="28">
        <v>36319</v>
      </c>
    </row>
    <row r="4115" spans="1:2" x14ac:dyDescent="0.3">
      <c r="A4115" s="30">
        <v>5.5</v>
      </c>
      <c r="B4115" s="31">
        <v>39862</v>
      </c>
    </row>
    <row r="4116" spans="1:2" x14ac:dyDescent="0.3">
      <c r="A4116" s="27">
        <v>8.1</v>
      </c>
      <c r="B4116" s="28">
        <v>44538</v>
      </c>
    </row>
    <row r="4117" spans="1:2" x14ac:dyDescent="0.3">
      <c r="A4117" s="30">
        <v>4.0999999999999996</v>
      </c>
      <c r="B4117" s="31">
        <v>43415</v>
      </c>
    </row>
    <row r="4118" spans="1:2" x14ac:dyDescent="0.3">
      <c r="A4118" s="27">
        <v>8</v>
      </c>
      <c r="B4118" s="28">
        <v>54009</v>
      </c>
    </row>
    <row r="4119" spans="1:2" x14ac:dyDescent="0.3">
      <c r="A4119" s="30">
        <v>8.5</v>
      </c>
      <c r="B4119" s="31">
        <v>39730</v>
      </c>
    </row>
    <row r="4120" spans="1:2" x14ac:dyDescent="0.3">
      <c r="A4120" s="27">
        <v>4.4000000000000004</v>
      </c>
      <c r="B4120" s="28">
        <v>39201</v>
      </c>
    </row>
    <row r="4121" spans="1:2" x14ac:dyDescent="0.3">
      <c r="A4121" s="30">
        <v>3.2</v>
      </c>
      <c r="B4121" s="31">
        <v>36350</v>
      </c>
    </row>
    <row r="4122" spans="1:2" x14ac:dyDescent="0.3">
      <c r="A4122" s="27">
        <v>13</v>
      </c>
      <c r="B4122" s="28">
        <v>49171</v>
      </c>
    </row>
    <row r="4123" spans="1:2" x14ac:dyDescent="0.3">
      <c r="A4123" s="30">
        <v>7.9</v>
      </c>
      <c r="B4123" s="31">
        <v>45727</v>
      </c>
    </row>
    <row r="4124" spans="1:2" x14ac:dyDescent="0.3">
      <c r="A4124" s="27">
        <v>13</v>
      </c>
      <c r="B4124" s="28">
        <v>49914</v>
      </c>
    </row>
    <row r="4125" spans="1:2" x14ac:dyDescent="0.3">
      <c r="A4125" s="30">
        <v>11.4</v>
      </c>
      <c r="B4125" s="31">
        <v>53729</v>
      </c>
    </row>
    <row r="4126" spans="1:2" x14ac:dyDescent="0.3">
      <c r="A4126" s="27">
        <v>26</v>
      </c>
      <c r="B4126" s="28">
        <v>84819</v>
      </c>
    </row>
    <row r="4127" spans="1:2" x14ac:dyDescent="0.3">
      <c r="A4127" s="30">
        <v>0.1</v>
      </c>
      <c r="B4127" s="31">
        <v>31772</v>
      </c>
    </row>
    <row r="4128" spans="1:2" x14ac:dyDescent="0.3">
      <c r="A4128" s="27">
        <v>1.2</v>
      </c>
      <c r="B4128" s="28">
        <v>39797</v>
      </c>
    </row>
    <row r="4129" spans="1:2" x14ac:dyDescent="0.3">
      <c r="A4129" s="30">
        <v>1.2</v>
      </c>
      <c r="B4129" s="31">
        <v>26938</v>
      </c>
    </row>
    <row r="4130" spans="1:2" x14ac:dyDescent="0.3">
      <c r="A4130" s="27">
        <v>4.2</v>
      </c>
      <c r="B4130" s="28">
        <v>34813</v>
      </c>
    </row>
    <row r="4131" spans="1:2" x14ac:dyDescent="0.3">
      <c r="A4131" s="30">
        <v>8.5</v>
      </c>
      <c r="B4131" s="31">
        <v>56158</v>
      </c>
    </row>
    <row r="4132" spans="1:2" x14ac:dyDescent="0.3">
      <c r="A4132" s="27">
        <v>4</v>
      </c>
      <c r="B4132" s="28">
        <v>38619</v>
      </c>
    </row>
    <row r="4133" spans="1:2" x14ac:dyDescent="0.3">
      <c r="A4133" s="30">
        <v>7.4</v>
      </c>
      <c r="B4133" s="31">
        <v>45250</v>
      </c>
    </row>
    <row r="4134" spans="1:2" x14ac:dyDescent="0.3">
      <c r="A4134" s="27">
        <v>2.4</v>
      </c>
      <c r="B4134" s="28">
        <v>43689</v>
      </c>
    </row>
    <row r="4135" spans="1:2" x14ac:dyDescent="0.3">
      <c r="A4135" s="30">
        <v>1</v>
      </c>
      <c r="B4135" s="31">
        <v>36063</v>
      </c>
    </row>
    <row r="4136" spans="1:2" x14ac:dyDescent="0.3">
      <c r="A4136" s="27">
        <v>7.5</v>
      </c>
      <c r="B4136" s="28">
        <v>48036</v>
      </c>
    </row>
    <row r="4137" spans="1:2" x14ac:dyDescent="0.3">
      <c r="A4137" s="30">
        <v>1</v>
      </c>
      <c r="B4137" s="31">
        <v>30501</v>
      </c>
    </row>
    <row r="4138" spans="1:2" x14ac:dyDescent="0.3">
      <c r="A4138" s="27">
        <v>10.8</v>
      </c>
      <c r="B4138" s="28">
        <v>61577</v>
      </c>
    </row>
    <row r="4139" spans="1:2" x14ac:dyDescent="0.3">
      <c r="A4139" s="30">
        <v>3.1</v>
      </c>
      <c r="B4139" s="31">
        <v>39740</v>
      </c>
    </row>
    <row r="4140" spans="1:2" x14ac:dyDescent="0.3">
      <c r="A4140" s="27">
        <v>1.6</v>
      </c>
      <c r="B4140" s="28">
        <v>39431</v>
      </c>
    </row>
    <row r="4141" spans="1:2" x14ac:dyDescent="0.3">
      <c r="A4141" s="30">
        <v>18.600000000000001</v>
      </c>
      <c r="B4141" s="31">
        <v>66274</v>
      </c>
    </row>
    <row r="4142" spans="1:2" x14ac:dyDescent="0.3">
      <c r="A4142" s="27">
        <v>4.7</v>
      </c>
      <c r="B4142" s="28">
        <v>43643</v>
      </c>
    </row>
    <row r="4143" spans="1:2" x14ac:dyDescent="0.3">
      <c r="A4143" s="30">
        <v>5.6</v>
      </c>
      <c r="B4143" s="31">
        <v>44145</v>
      </c>
    </row>
    <row r="4144" spans="1:2" x14ac:dyDescent="0.3">
      <c r="A4144" s="27">
        <v>2.2000000000000002</v>
      </c>
      <c r="B4144" s="28">
        <v>34820</v>
      </c>
    </row>
    <row r="4145" spans="1:2" x14ac:dyDescent="0.3">
      <c r="A4145" s="30">
        <v>1</v>
      </c>
      <c r="B4145" s="31">
        <v>43442</v>
      </c>
    </row>
    <row r="4146" spans="1:2" x14ac:dyDescent="0.3">
      <c r="A4146" s="27">
        <v>19</v>
      </c>
      <c r="B4146" s="28">
        <v>66307</v>
      </c>
    </row>
    <row r="4147" spans="1:2" x14ac:dyDescent="0.3">
      <c r="A4147" s="30">
        <v>2.7</v>
      </c>
      <c r="B4147" s="31">
        <v>42611</v>
      </c>
    </row>
    <row r="4148" spans="1:2" x14ac:dyDescent="0.3">
      <c r="A4148" s="27">
        <v>3.8</v>
      </c>
      <c r="B4148" s="28">
        <v>42791</v>
      </c>
    </row>
    <row r="4149" spans="1:2" x14ac:dyDescent="0.3">
      <c r="A4149" s="30">
        <v>1.5</v>
      </c>
      <c r="B4149" s="31">
        <v>30615</v>
      </c>
    </row>
    <row r="4150" spans="1:2" x14ac:dyDescent="0.3">
      <c r="A4150" s="27">
        <v>3.9</v>
      </c>
      <c r="B4150" s="28">
        <v>41178</v>
      </c>
    </row>
    <row r="4151" spans="1:2" x14ac:dyDescent="0.3">
      <c r="A4151" s="30">
        <v>8.8000000000000007</v>
      </c>
      <c r="B4151" s="31">
        <v>56910</v>
      </c>
    </row>
    <row r="4152" spans="1:2" x14ac:dyDescent="0.3">
      <c r="A4152" s="27">
        <v>1</v>
      </c>
      <c r="B4152" s="28">
        <v>28812</v>
      </c>
    </row>
    <row r="4153" spans="1:2" x14ac:dyDescent="0.3">
      <c r="A4153" s="30">
        <v>12.9</v>
      </c>
      <c r="B4153" s="31">
        <v>51148</v>
      </c>
    </row>
    <row r="4154" spans="1:2" x14ac:dyDescent="0.3">
      <c r="A4154" s="27">
        <v>6.2</v>
      </c>
      <c r="B4154" s="28">
        <v>43091</v>
      </c>
    </row>
    <row r="4155" spans="1:2" x14ac:dyDescent="0.3">
      <c r="A4155" s="30">
        <v>2.5</v>
      </c>
      <c r="B4155" s="31">
        <v>43573</v>
      </c>
    </row>
    <row r="4156" spans="1:2" x14ac:dyDescent="0.3">
      <c r="A4156" s="27">
        <v>6.7</v>
      </c>
      <c r="B4156" s="28">
        <v>42927</v>
      </c>
    </row>
    <row r="4157" spans="1:2" x14ac:dyDescent="0.3">
      <c r="A4157" s="30">
        <v>3</v>
      </c>
      <c r="B4157" s="31">
        <v>29871</v>
      </c>
    </row>
    <row r="4158" spans="1:2" x14ac:dyDescent="0.3">
      <c r="A4158" s="27">
        <v>13</v>
      </c>
      <c r="B4158" s="28">
        <v>62267</v>
      </c>
    </row>
    <row r="4159" spans="1:2" x14ac:dyDescent="0.3">
      <c r="A4159" s="30">
        <v>3.2</v>
      </c>
      <c r="B4159" s="31">
        <v>36959</v>
      </c>
    </row>
    <row r="4160" spans="1:2" x14ac:dyDescent="0.3">
      <c r="A4160" s="27">
        <v>1</v>
      </c>
      <c r="B4160" s="28">
        <v>32176</v>
      </c>
    </row>
    <row r="4161" spans="1:2" x14ac:dyDescent="0.3">
      <c r="A4161" s="30">
        <v>2.4</v>
      </c>
      <c r="B4161" s="31">
        <v>41244</v>
      </c>
    </row>
    <row r="4162" spans="1:2" x14ac:dyDescent="0.3">
      <c r="A4162" s="27">
        <v>8.1</v>
      </c>
      <c r="B4162" s="28">
        <v>48375</v>
      </c>
    </row>
    <row r="4163" spans="1:2" x14ac:dyDescent="0.3">
      <c r="A4163" s="30">
        <v>2</v>
      </c>
      <c r="B4163" s="31">
        <v>32848</v>
      </c>
    </row>
    <row r="4164" spans="1:2" x14ac:dyDescent="0.3">
      <c r="A4164" s="27">
        <v>7.1</v>
      </c>
      <c r="B4164" s="28">
        <v>47563</v>
      </c>
    </row>
    <row r="4165" spans="1:2" x14ac:dyDescent="0.3">
      <c r="A4165" s="30">
        <v>6</v>
      </c>
      <c r="B4165" s="31">
        <v>41633</v>
      </c>
    </row>
    <row r="4166" spans="1:2" x14ac:dyDescent="0.3">
      <c r="A4166" s="27">
        <v>3.1</v>
      </c>
      <c r="B4166" s="28">
        <v>47070</v>
      </c>
    </row>
    <row r="4167" spans="1:2" x14ac:dyDescent="0.3">
      <c r="A4167" s="30">
        <v>8.8000000000000007</v>
      </c>
      <c r="B4167" s="31">
        <v>54795</v>
      </c>
    </row>
    <row r="4168" spans="1:2" x14ac:dyDescent="0.3">
      <c r="A4168" s="27">
        <v>3.6</v>
      </c>
      <c r="B4168" s="28">
        <v>37120</v>
      </c>
    </row>
    <row r="4169" spans="1:2" x14ac:dyDescent="0.3">
      <c r="A4169" s="30">
        <v>8</v>
      </c>
      <c r="B4169" s="31">
        <v>40942</v>
      </c>
    </row>
    <row r="4170" spans="1:2" x14ac:dyDescent="0.3">
      <c r="A4170" s="27">
        <v>9.1999999999999993</v>
      </c>
      <c r="B4170" s="28">
        <v>48011</v>
      </c>
    </row>
    <row r="4171" spans="1:2" x14ac:dyDescent="0.3">
      <c r="A4171" s="30">
        <v>5.3</v>
      </c>
      <c r="B4171" s="31">
        <v>50111</v>
      </c>
    </row>
    <row r="4172" spans="1:2" x14ac:dyDescent="0.3">
      <c r="A4172" s="27">
        <v>11.3</v>
      </c>
      <c r="B4172" s="28">
        <v>48168</v>
      </c>
    </row>
    <row r="4173" spans="1:2" x14ac:dyDescent="0.3">
      <c r="A4173" s="30">
        <v>8.1999999999999993</v>
      </c>
      <c r="B4173" s="31">
        <v>38001</v>
      </c>
    </row>
    <row r="4174" spans="1:2" x14ac:dyDescent="0.3">
      <c r="A4174" s="27">
        <v>8.9</v>
      </c>
      <c r="B4174" s="28">
        <v>51095</v>
      </c>
    </row>
    <row r="4175" spans="1:2" x14ac:dyDescent="0.3">
      <c r="A4175" s="30">
        <v>14.1</v>
      </c>
      <c r="B4175" s="31">
        <v>63219</v>
      </c>
    </row>
    <row r="4176" spans="1:2" x14ac:dyDescent="0.3">
      <c r="A4176" s="27">
        <v>4.5</v>
      </c>
      <c r="B4176" s="28">
        <v>38256</v>
      </c>
    </row>
    <row r="4177" spans="1:2" x14ac:dyDescent="0.3">
      <c r="A4177" s="30">
        <v>10.8</v>
      </c>
      <c r="B4177" s="31">
        <v>52245</v>
      </c>
    </row>
    <row r="4178" spans="1:2" x14ac:dyDescent="0.3">
      <c r="A4178" s="27">
        <v>20.7</v>
      </c>
      <c r="B4178" s="28">
        <v>74484</v>
      </c>
    </row>
    <row r="4179" spans="1:2" x14ac:dyDescent="0.3">
      <c r="A4179" s="30">
        <v>6.6</v>
      </c>
      <c r="B4179" s="31">
        <v>46414</v>
      </c>
    </row>
    <row r="4180" spans="1:2" x14ac:dyDescent="0.3">
      <c r="A4180" s="27">
        <v>10</v>
      </c>
      <c r="B4180" s="28">
        <v>47162</v>
      </c>
    </row>
    <row r="4181" spans="1:2" x14ac:dyDescent="0.3">
      <c r="A4181" s="30">
        <v>4.9000000000000004</v>
      </c>
      <c r="B4181" s="31">
        <v>42814</v>
      </c>
    </row>
    <row r="4182" spans="1:2" x14ac:dyDescent="0.3">
      <c r="A4182" s="27">
        <v>2.6</v>
      </c>
      <c r="B4182" s="28">
        <v>39516</v>
      </c>
    </row>
    <row r="4183" spans="1:2" x14ac:dyDescent="0.3">
      <c r="A4183" s="30">
        <v>8.8000000000000007</v>
      </c>
      <c r="B4183" s="31">
        <v>50114</v>
      </c>
    </row>
    <row r="4184" spans="1:2" x14ac:dyDescent="0.3">
      <c r="A4184" s="27">
        <v>7.3</v>
      </c>
      <c r="B4184" s="28">
        <v>46810</v>
      </c>
    </row>
    <row r="4185" spans="1:2" x14ac:dyDescent="0.3">
      <c r="A4185" s="30">
        <v>0</v>
      </c>
      <c r="B4185" s="31">
        <v>33876</v>
      </c>
    </row>
    <row r="4186" spans="1:2" x14ac:dyDescent="0.3">
      <c r="A4186" s="27">
        <v>4.9000000000000004</v>
      </c>
      <c r="B4186" s="28">
        <v>44732</v>
      </c>
    </row>
    <row r="4187" spans="1:2" x14ac:dyDescent="0.3">
      <c r="A4187" s="30">
        <v>3.5</v>
      </c>
      <c r="B4187" s="31">
        <v>42899</v>
      </c>
    </row>
    <row r="4188" spans="1:2" x14ac:dyDescent="0.3">
      <c r="A4188" s="27">
        <v>6.5</v>
      </c>
      <c r="B4188" s="28">
        <v>47227</v>
      </c>
    </row>
    <row r="4189" spans="1:2" x14ac:dyDescent="0.3">
      <c r="A4189" s="30">
        <v>8.5</v>
      </c>
      <c r="B4189" s="31">
        <v>49348</v>
      </c>
    </row>
    <row r="4190" spans="1:2" x14ac:dyDescent="0.3">
      <c r="A4190" s="27">
        <v>7.1</v>
      </c>
      <c r="B4190" s="28">
        <v>43917</v>
      </c>
    </row>
    <row r="4191" spans="1:2" x14ac:dyDescent="0.3">
      <c r="A4191" s="30">
        <v>15.7</v>
      </c>
      <c r="B4191" s="31">
        <v>67508</v>
      </c>
    </row>
    <row r="4192" spans="1:2" x14ac:dyDescent="0.3">
      <c r="A4192" s="27">
        <v>8.3000000000000007</v>
      </c>
      <c r="B4192" s="28">
        <v>47242</v>
      </c>
    </row>
    <row r="4193" spans="1:2" x14ac:dyDescent="0.3">
      <c r="A4193" s="30">
        <v>4.8</v>
      </c>
      <c r="B4193" s="31">
        <v>39572</v>
      </c>
    </row>
    <row r="4194" spans="1:2" x14ac:dyDescent="0.3">
      <c r="A4194" s="27">
        <v>4.5</v>
      </c>
      <c r="B4194" s="28">
        <v>36538</v>
      </c>
    </row>
    <row r="4195" spans="1:2" x14ac:dyDescent="0.3">
      <c r="A4195" s="30">
        <v>9.3000000000000007</v>
      </c>
      <c r="B4195" s="31">
        <v>55358</v>
      </c>
    </row>
    <row r="4196" spans="1:2" x14ac:dyDescent="0.3">
      <c r="A4196" s="27">
        <v>4.8</v>
      </c>
      <c r="B4196" s="28">
        <v>44732</v>
      </c>
    </row>
    <row r="4197" spans="1:2" x14ac:dyDescent="0.3">
      <c r="A4197" s="30">
        <v>4</v>
      </c>
      <c r="B4197" s="31">
        <v>49174</v>
      </c>
    </row>
    <row r="4198" spans="1:2" x14ac:dyDescent="0.3">
      <c r="A4198" s="27">
        <v>11.8</v>
      </c>
      <c r="B4198" s="28">
        <v>56879</v>
      </c>
    </row>
    <row r="4199" spans="1:2" x14ac:dyDescent="0.3">
      <c r="A4199" s="30">
        <v>11.2</v>
      </c>
      <c r="B4199" s="31">
        <v>47381</v>
      </c>
    </row>
    <row r="4200" spans="1:2" x14ac:dyDescent="0.3">
      <c r="A4200" s="27">
        <v>0.5</v>
      </c>
      <c r="B4200" s="28">
        <v>30257</v>
      </c>
    </row>
    <row r="4201" spans="1:2" x14ac:dyDescent="0.3">
      <c r="A4201" s="30">
        <v>3.5</v>
      </c>
      <c r="B4201" s="31">
        <v>43950</v>
      </c>
    </row>
    <row r="4202" spans="1:2" x14ac:dyDescent="0.3">
      <c r="A4202" s="27">
        <v>0</v>
      </c>
      <c r="B4202" s="28">
        <v>28514</v>
      </c>
    </row>
    <row r="4203" spans="1:2" x14ac:dyDescent="0.3">
      <c r="A4203" s="30">
        <v>4.9000000000000004</v>
      </c>
      <c r="B4203" s="31">
        <v>42052</v>
      </c>
    </row>
    <row r="4204" spans="1:2" x14ac:dyDescent="0.3">
      <c r="A4204" s="27">
        <v>14.4</v>
      </c>
      <c r="B4204" s="28">
        <v>69754</v>
      </c>
    </row>
    <row r="4205" spans="1:2" x14ac:dyDescent="0.3">
      <c r="A4205" s="30">
        <v>16.5</v>
      </c>
      <c r="B4205" s="31">
        <v>66880</v>
      </c>
    </row>
    <row r="4206" spans="1:2" x14ac:dyDescent="0.3">
      <c r="A4206" s="27">
        <v>5.6</v>
      </c>
      <c r="B4206" s="28">
        <v>42024</v>
      </c>
    </row>
    <row r="4207" spans="1:2" x14ac:dyDescent="0.3">
      <c r="A4207" s="30">
        <v>7</v>
      </c>
      <c r="B4207" s="31">
        <v>39857</v>
      </c>
    </row>
    <row r="4208" spans="1:2" x14ac:dyDescent="0.3">
      <c r="A4208" s="27">
        <v>17.5</v>
      </c>
      <c r="B4208" s="28">
        <v>66247</v>
      </c>
    </row>
    <row r="4209" spans="1:2" x14ac:dyDescent="0.3">
      <c r="A4209" s="30">
        <v>13.8</v>
      </c>
      <c r="B4209" s="31">
        <v>56746</v>
      </c>
    </row>
    <row r="4210" spans="1:2" x14ac:dyDescent="0.3">
      <c r="A4210" s="27">
        <v>7.9</v>
      </c>
      <c r="B4210" s="28">
        <v>43394</v>
      </c>
    </row>
    <row r="4211" spans="1:2" x14ac:dyDescent="0.3">
      <c r="A4211" s="30">
        <v>9.9</v>
      </c>
      <c r="B4211" s="31">
        <v>46752</v>
      </c>
    </row>
    <row r="4212" spans="1:2" x14ac:dyDescent="0.3">
      <c r="A4212" s="27">
        <v>6.7</v>
      </c>
      <c r="B4212" s="28">
        <v>43012</v>
      </c>
    </row>
    <row r="4213" spans="1:2" x14ac:dyDescent="0.3">
      <c r="A4213" s="30">
        <v>7</v>
      </c>
      <c r="B4213" s="31">
        <v>43296</v>
      </c>
    </row>
    <row r="4214" spans="1:2" x14ac:dyDescent="0.3">
      <c r="A4214" s="27">
        <v>5.8</v>
      </c>
      <c r="B4214" s="28">
        <v>48402</v>
      </c>
    </row>
    <row r="4215" spans="1:2" x14ac:dyDescent="0.3">
      <c r="A4215" s="30">
        <v>5.2</v>
      </c>
      <c r="B4215" s="31">
        <v>37254</v>
      </c>
    </row>
    <row r="4216" spans="1:2" x14ac:dyDescent="0.3">
      <c r="A4216" s="27">
        <v>6.7</v>
      </c>
      <c r="B4216" s="28">
        <v>44870</v>
      </c>
    </row>
    <row r="4217" spans="1:2" x14ac:dyDescent="0.3">
      <c r="A4217" s="30">
        <v>4.0999999999999996</v>
      </c>
      <c r="B4217" s="31">
        <v>38776</v>
      </c>
    </row>
    <row r="4218" spans="1:2" x14ac:dyDescent="0.3">
      <c r="A4218" s="27">
        <v>9</v>
      </c>
      <c r="B4218" s="28">
        <v>49780</v>
      </c>
    </row>
    <row r="4219" spans="1:2" x14ac:dyDescent="0.3">
      <c r="A4219" s="30">
        <v>4.5999999999999996</v>
      </c>
      <c r="B4219" s="31">
        <v>45749</v>
      </c>
    </row>
    <row r="4220" spans="1:2" x14ac:dyDescent="0.3">
      <c r="A4220" s="27">
        <v>1</v>
      </c>
      <c r="B4220" s="28">
        <v>32566</v>
      </c>
    </row>
    <row r="4221" spans="1:2" x14ac:dyDescent="0.3">
      <c r="A4221" s="30">
        <v>13</v>
      </c>
      <c r="B4221" s="31">
        <v>64876</v>
      </c>
    </row>
    <row r="4222" spans="1:2" x14ac:dyDescent="0.3">
      <c r="A4222" s="27">
        <v>7.2</v>
      </c>
      <c r="B4222" s="28">
        <v>52539</v>
      </c>
    </row>
    <row r="4223" spans="1:2" x14ac:dyDescent="0.3">
      <c r="A4223" s="30">
        <v>0</v>
      </c>
      <c r="B4223" s="31">
        <v>31570</v>
      </c>
    </row>
    <row r="4224" spans="1:2" x14ac:dyDescent="0.3">
      <c r="A4224" s="27">
        <v>6.4</v>
      </c>
      <c r="B4224" s="28">
        <v>39119</v>
      </c>
    </row>
    <row r="4225" spans="1:2" x14ac:dyDescent="0.3">
      <c r="A4225" s="30">
        <v>8.6</v>
      </c>
      <c r="B4225" s="31">
        <v>52329</v>
      </c>
    </row>
    <row r="4226" spans="1:2" x14ac:dyDescent="0.3">
      <c r="A4226" s="27">
        <v>3.5</v>
      </c>
      <c r="B4226" s="28">
        <v>44913</v>
      </c>
    </row>
    <row r="4227" spans="1:2" x14ac:dyDescent="0.3">
      <c r="A4227" s="30">
        <v>10</v>
      </c>
      <c r="B4227" s="31">
        <v>48719</v>
      </c>
    </row>
    <row r="4228" spans="1:2" x14ac:dyDescent="0.3">
      <c r="A4228" s="27">
        <v>10</v>
      </c>
      <c r="B4228" s="28">
        <v>51859</v>
      </c>
    </row>
    <row r="4229" spans="1:2" x14ac:dyDescent="0.3">
      <c r="A4229" s="30">
        <v>7.9</v>
      </c>
      <c r="B4229" s="31">
        <v>46222</v>
      </c>
    </row>
    <row r="4230" spans="1:2" x14ac:dyDescent="0.3">
      <c r="A4230" s="27">
        <v>1.1000000000000001</v>
      </c>
      <c r="B4230" s="28">
        <v>32416</v>
      </c>
    </row>
    <row r="4231" spans="1:2" x14ac:dyDescent="0.3">
      <c r="A4231" s="30">
        <v>9.4</v>
      </c>
      <c r="B4231" s="31">
        <v>54511</v>
      </c>
    </row>
    <row r="4232" spans="1:2" x14ac:dyDescent="0.3">
      <c r="A4232" s="27">
        <v>7.7</v>
      </c>
      <c r="B4232" s="28">
        <v>52491</v>
      </c>
    </row>
    <row r="4233" spans="1:2" x14ac:dyDescent="0.3">
      <c r="A4233" s="30">
        <v>11</v>
      </c>
      <c r="B4233" s="31">
        <v>53461</v>
      </c>
    </row>
    <row r="4234" spans="1:2" x14ac:dyDescent="0.3">
      <c r="A4234" s="27">
        <v>5.3</v>
      </c>
      <c r="B4234" s="28">
        <v>41996</v>
      </c>
    </row>
    <row r="4235" spans="1:2" x14ac:dyDescent="0.3">
      <c r="A4235" s="30">
        <v>2.9</v>
      </c>
      <c r="B4235" s="31">
        <v>28811</v>
      </c>
    </row>
    <row r="4236" spans="1:2" x14ac:dyDescent="0.3">
      <c r="A4236" s="27">
        <v>12.4</v>
      </c>
      <c r="B4236" s="28">
        <v>48814</v>
      </c>
    </row>
    <row r="4237" spans="1:2" x14ac:dyDescent="0.3">
      <c r="A4237" s="30">
        <v>0.4</v>
      </c>
      <c r="B4237" s="31">
        <v>30270</v>
      </c>
    </row>
    <row r="4238" spans="1:2" x14ac:dyDescent="0.3">
      <c r="A4238" s="27">
        <v>4.5</v>
      </c>
      <c r="B4238" s="28">
        <v>43351</v>
      </c>
    </row>
    <row r="4239" spans="1:2" x14ac:dyDescent="0.3">
      <c r="A4239" s="30">
        <v>5.3</v>
      </c>
      <c r="B4239" s="31">
        <v>43294</v>
      </c>
    </row>
    <row r="4240" spans="1:2" x14ac:dyDescent="0.3">
      <c r="A4240" s="27">
        <v>0</v>
      </c>
      <c r="B4240" s="28">
        <v>39958</v>
      </c>
    </row>
    <row r="4241" spans="1:2" x14ac:dyDescent="0.3">
      <c r="A4241" s="30">
        <v>10.4</v>
      </c>
      <c r="B4241" s="31">
        <v>49043</v>
      </c>
    </row>
    <row r="4242" spans="1:2" x14ac:dyDescent="0.3">
      <c r="A4242" s="27">
        <v>12.7</v>
      </c>
      <c r="B4242" s="28">
        <v>58294</v>
      </c>
    </row>
    <row r="4243" spans="1:2" x14ac:dyDescent="0.3">
      <c r="A4243" s="30">
        <v>1.5</v>
      </c>
      <c r="B4243" s="31">
        <v>30478</v>
      </c>
    </row>
    <row r="4244" spans="1:2" x14ac:dyDescent="0.3">
      <c r="A4244" s="27">
        <v>6.6</v>
      </c>
      <c r="B4244" s="28">
        <v>46093</v>
      </c>
    </row>
    <row r="4245" spans="1:2" x14ac:dyDescent="0.3">
      <c r="A4245" s="30">
        <v>17.399999999999999</v>
      </c>
      <c r="B4245" s="31">
        <v>61885</v>
      </c>
    </row>
    <row r="4246" spans="1:2" x14ac:dyDescent="0.3">
      <c r="A4246" s="27">
        <v>16.8</v>
      </c>
      <c r="B4246" s="28">
        <v>65863</v>
      </c>
    </row>
    <row r="4247" spans="1:2" x14ac:dyDescent="0.3">
      <c r="A4247" s="30">
        <v>2.8</v>
      </c>
      <c r="B4247" s="31">
        <v>42722</v>
      </c>
    </row>
    <row r="4248" spans="1:2" x14ac:dyDescent="0.3">
      <c r="A4248" s="27">
        <v>18.2</v>
      </c>
      <c r="B4248" s="28">
        <v>73515</v>
      </c>
    </row>
    <row r="4249" spans="1:2" x14ac:dyDescent="0.3">
      <c r="A4249" s="30">
        <v>6.3</v>
      </c>
      <c r="B4249" s="31">
        <v>40337</v>
      </c>
    </row>
    <row r="4250" spans="1:2" x14ac:dyDescent="0.3">
      <c r="A4250" s="27">
        <v>3.5</v>
      </c>
      <c r="B4250" s="28">
        <v>37553</v>
      </c>
    </row>
    <row r="4251" spans="1:2" x14ac:dyDescent="0.3">
      <c r="A4251" s="30">
        <v>3.1</v>
      </c>
      <c r="B4251" s="31">
        <v>37599</v>
      </c>
    </row>
    <row r="4252" spans="1:2" x14ac:dyDescent="0.3">
      <c r="A4252" s="27">
        <v>10.6</v>
      </c>
      <c r="B4252" s="28">
        <v>52039</v>
      </c>
    </row>
    <row r="4253" spans="1:2" x14ac:dyDescent="0.3">
      <c r="A4253" s="30">
        <v>13.2</v>
      </c>
      <c r="B4253" s="31">
        <v>52382</v>
      </c>
    </row>
    <row r="4254" spans="1:2" x14ac:dyDescent="0.3">
      <c r="A4254" s="27">
        <v>5.4</v>
      </c>
      <c r="B4254" s="28">
        <v>44477</v>
      </c>
    </row>
    <row r="4255" spans="1:2" x14ac:dyDescent="0.3">
      <c r="A4255" s="30">
        <v>18</v>
      </c>
      <c r="B4255" s="31">
        <v>63986</v>
      </c>
    </row>
    <row r="4256" spans="1:2" x14ac:dyDescent="0.3">
      <c r="A4256" s="27">
        <v>10.5</v>
      </c>
      <c r="B4256" s="28">
        <v>51563</v>
      </c>
    </row>
    <row r="4257" spans="1:2" x14ac:dyDescent="0.3">
      <c r="A4257" s="30">
        <v>3.8</v>
      </c>
      <c r="B4257" s="31">
        <v>31704</v>
      </c>
    </row>
    <row r="4258" spans="1:2" x14ac:dyDescent="0.3">
      <c r="A4258" s="27">
        <v>7.5</v>
      </c>
      <c r="B4258" s="28">
        <v>50140</v>
      </c>
    </row>
    <row r="4259" spans="1:2" x14ac:dyDescent="0.3">
      <c r="A4259" s="30">
        <v>11.7</v>
      </c>
      <c r="B4259" s="31">
        <v>52921</v>
      </c>
    </row>
    <row r="4260" spans="1:2" x14ac:dyDescent="0.3">
      <c r="A4260" s="27">
        <v>3.8</v>
      </c>
      <c r="B4260" s="28">
        <v>38836</v>
      </c>
    </row>
    <row r="4261" spans="1:2" x14ac:dyDescent="0.3">
      <c r="A4261" s="30">
        <v>8.9</v>
      </c>
      <c r="B4261" s="31">
        <v>42167</v>
      </c>
    </row>
    <row r="4262" spans="1:2" x14ac:dyDescent="0.3">
      <c r="A4262" s="27">
        <v>8.1</v>
      </c>
      <c r="B4262" s="28">
        <v>45549</v>
      </c>
    </row>
    <row r="4263" spans="1:2" x14ac:dyDescent="0.3">
      <c r="A4263" s="30">
        <v>0</v>
      </c>
      <c r="B4263" s="31">
        <v>25252</v>
      </c>
    </row>
    <row r="4264" spans="1:2" x14ac:dyDescent="0.3">
      <c r="A4264" s="27">
        <v>7.7</v>
      </c>
      <c r="B4264" s="28">
        <v>48700</v>
      </c>
    </row>
    <row r="4265" spans="1:2" x14ac:dyDescent="0.3">
      <c r="A4265" s="30">
        <v>3</v>
      </c>
      <c r="B4265" s="31">
        <v>39646</v>
      </c>
    </row>
    <row r="4266" spans="1:2" x14ac:dyDescent="0.3">
      <c r="A4266" s="27">
        <v>6.2</v>
      </c>
      <c r="B4266" s="28">
        <v>47830</v>
      </c>
    </row>
    <row r="4267" spans="1:2" x14ac:dyDescent="0.3">
      <c r="A4267" s="30">
        <v>7.2</v>
      </c>
      <c r="B4267" s="31">
        <v>49107</v>
      </c>
    </row>
    <row r="4268" spans="1:2" x14ac:dyDescent="0.3">
      <c r="A4268" s="27">
        <v>1</v>
      </c>
      <c r="B4268" s="28">
        <v>34006</v>
      </c>
    </row>
    <row r="4269" spans="1:2" x14ac:dyDescent="0.3">
      <c r="A4269" s="30">
        <v>1.4</v>
      </c>
      <c r="B4269" s="31">
        <v>25671</v>
      </c>
    </row>
    <row r="4270" spans="1:2" x14ac:dyDescent="0.3">
      <c r="A4270" s="27">
        <v>2</v>
      </c>
      <c r="B4270" s="28">
        <v>39566</v>
      </c>
    </row>
    <row r="4271" spans="1:2" x14ac:dyDescent="0.3">
      <c r="A4271" s="30">
        <v>0</v>
      </c>
      <c r="B4271" s="31">
        <v>26630</v>
      </c>
    </row>
    <row r="4272" spans="1:2" x14ac:dyDescent="0.3">
      <c r="A4272" s="27">
        <v>4.4000000000000004</v>
      </c>
      <c r="B4272" s="28">
        <v>34503</v>
      </c>
    </row>
    <row r="4273" spans="1:2" x14ac:dyDescent="0.3">
      <c r="A4273" s="30">
        <v>11.5</v>
      </c>
      <c r="B4273" s="31">
        <v>57738</v>
      </c>
    </row>
    <row r="4274" spans="1:2" x14ac:dyDescent="0.3">
      <c r="A4274" s="27">
        <v>4.7</v>
      </c>
      <c r="B4274" s="28">
        <v>35189</v>
      </c>
    </row>
    <row r="4275" spans="1:2" x14ac:dyDescent="0.3">
      <c r="A4275" s="30">
        <v>3.1</v>
      </c>
      <c r="B4275" s="31">
        <v>41090</v>
      </c>
    </row>
    <row r="4276" spans="1:2" x14ac:dyDescent="0.3">
      <c r="A4276" s="27">
        <v>1</v>
      </c>
      <c r="B4276" s="28">
        <v>32789</v>
      </c>
    </row>
    <row r="4277" spans="1:2" x14ac:dyDescent="0.3">
      <c r="A4277" s="30">
        <v>6.7</v>
      </c>
      <c r="B4277" s="31">
        <v>52454</v>
      </c>
    </row>
    <row r="4278" spans="1:2" x14ac:dyDescent="0.3">
      <c r="A4278" s="27">
        <v>3</v>
      </c>
      <c r="B4278" s="28">
        <v>35718</v>
      </c>
    </row>
    <row r="4279" spans="1:2" x14ac:dyDescent="0.3">
      <c r="A4279" s="30">
        <v>0.1</v>
      </c>
      <c r="B4279" s="31">
        <v>39430</v>
      </c>
    </row>
    <row r="4280" spans="1:2" x14ac:dyDescent="0.3">
      <c r="A4280" s="27">
        <v>2.7</v>
      </c>
      <c r="B4280" s="28">
        <v>32524</v>
      </c>
    </row>
    <row r="4281" spans="1:2" x14ac:dyDescent="0.3">
      <c r="A4281" s="30">
        <v>11.9</v>
      </c>
      <c r="B4281" s="31">
        <v>57579</v>
      </c>
    </row>
    <row r="4282" spans="1:2" x14ac:dyDescent="0.3">
      <c r="A4282" s="27">
        <v>4.3</v>
      </c>
      <c r="B4282" s="28">
        <v>45180</v>
      </c>
    </row>
    <row r="4283" spans="1:2" x14ac:dyDescent="0.3">
      <c r="A4283" s="30">
        <v>0</v>
      </c>
      <c r="B4283" s="31">
        <v>24246</v>
      </c>
    </row>
    <row r="4284" spans="1:2" x14ac:dyDescent="0.3">
      <c r="A4284" s="27">
        <v>13.3</v>
      </c>
      <c r="B4284" s="28">
        <v>61491</v>
      </c>
    </row>
    <row r="4285" spans="1:2" x14ac:dyDescent="0.3">
      <c r="A4285" s="30">
        <v>8.6999999999999993</v>
      </c>
      <c r="B4285" s="31">
        <v>45041</v>
      </c>
    </row>
    <row r="4286" spans="1:2" x14ac:dyDescent="0.3">
      <c r="A4286" s="27">
        <v>7.3</v>
      </c>
      <c r="B4286" s="28">
        <v>49745</v>
      </c>
    </row>
    <row r="4287" spans="1:2" x14ac:dyDescent="0.3">
      <c r="A4287" s="30">
        <v>11.5</v>
      </c>
      <c r="B4287" s="31">
        <v>57207</v>
      </c>
    </row>
    <row r="4288" spans="1:2" x14ac:dyDescent="0.3">
      <c r="A4288" s="27">
        <v>2.1</v>
      </c>
      <c r="B4288" s="28">
        <v>43018</v>
      </c>
    </row>
    <row r="4289" spans="1:2" x14ac:dyDescent="0.3">
      <c r="A4289" s="30">
        <v>6.5</v>
      </c>
      <c r="B4289" s="31">
        <v>49569</v>
      </c>
    </row>
    <row r="4290" spans="1:2" x14ac:dyDescent="0.3">
      <c r="A4290" s="27">
        <v>4.8</v>
      </c>
      <c r="B4290" s="28">
        <v>42769</v>
      </c>
    </row>
    <row r="4291" spans="1:2" x14ac:dyDescent="0.3">
      <c r="A4291" s="30">
        <v>3</v>
      </c>
      <c r="B4291" s="31">
        <v>32570</v>
      </c>
    </row>
    <row r="4292" spans="1:2" x14ac:dyDescent="0.3">
      <c r="A4292" s="27">
        <v>5.0999999999999996</v>
      </c>
      <c r="B4292" s="28">
        <v>40562</v>
      </c>
    </row>
    <row r="4293" spans="1:2" x14ac:dyDescent="0.3">
      <c r="A4293" s="30">
        <v>1.2</v>
      </c>
      <c r="B4293" s="31">
        <v>43992</v>
      </c>
    </row>
    <row r="4294" spans="1:2" x14ac:dyDescent="0.3">
      <c r="A4294" s="27">
        <v>7</v>
      </c>
      <c r="B4294" s="28">
        <v>42651</v>
      </c>
    </row>
    <row r="4295" spans="1:2" x14ac:dyDescent="0.3">
      <c r="A4295" s="30">
        <v>7</v>
      </c>
      <c r="B4295" s="31">
        <v>48063</v>
      </c>
    </row>
    <row r="4296" spans="1:2" x14ac:dyDescent="0.3">
      <c r="A4296" s="27">
        <v>1.2</v>
      </c>
      <c r="B4296" s="28">
        <v>44328</v>
      </c>
    </row>
    <row r="4297" spans="1:2" x14ac:dyDescent="0.3">
      <c r="A4297" s="30">
        <v>9.6</v>
      </c>
      <c r="B4297" s="31">
        <v>55451</v>
      </c>
    </row>
    <row r="4298" spans="1:2" x14ac:dyDescent="0.3">
      <c r="A4298" s="27">
        <v>5.9</v>
      </c>
      <c r="B4298" s="28">
        <v>48297</v>
      </c>
    </row>
    <row r="4299" spans="1:2" x14ac:dyDescent="0.3">
      <c r="A4299" s="30">
        <v>9.8000000000000007</v>
      </c>
      <c r="B4299" s="31">
        <v>51022</v>
      </c>
    </row>
    <row r="4300" spans="1:2" x14ac:dyDescent="0.3">
      <c r="A4300" s="27">
        <v>0</v>
      </c>
      <c r="B4300" s="28">
        <v>28933</v>
      </c>
    </row>
    <row r="4301" spans="1:2" x14ac:dyDescent="0.3">
      <c r="A4301" s="30">
        <v>12.6</v>
      </c>
      <c r="B4301" s="31">
        <v>61662</v>
      </c>
    </row>
    <row r="4302" spans="1:2" x14ac:dyDescent="0.3">
      <c r="A4302" s="27">
        <v>9.9</v>
      </c>
      <c r="B4302" s="28">
        <v>54762</v>
      </c>
    </row>
    <row r="4303" spans="1:2" x14ac:dyDescent="0.3">
      <c r="A4303" s="30">
        <v>4.7</v>
      </c>
      <c r="B4303" s="31">
        <v>48969</v>
      </c>
    </row>
    <row r="4304" spans="1:2" x14ac:dyDescent="0.3">
      <c r="A4304" s="27">
        <v>14.5</v>
      </c>
      <c r="B4304" s="28">
        <v>60953</v>
      </c>
    </row>
    <row r="4305" spans="1:2" x14ac:dyDescent="0.3">
      <c r="A4305" s="30">
        <v>5.3</v>
      </c>
      <c r="B4305" s="31">
        <v>39391</v>
      </c>
    </row>
    <row r="4306" spans="1:2" x14ac:dyDescent="0.3">
      <c r="A4306" s="27">
        <v>4.5</v>
      </c>
      <c r="B4306" s="28">
        <v>41535</v>
      </c>
    </row>
    <row r="4307" spans="1:2" x14ac:dyDescent="0.3">
      <c r="A4307" s="30">
        <v>5.6</v>
      </c>
      <c r="B4307" s="31">
        <v>45245</v>
      </c>
    </row>
    <row r="4308" spans="1:2" x14ac:dyDescent="0.3">
      <c r="A4308" s="27">
        <v>6.8</v>
      </c>
      <c r="B4308" s="28">
        <v>54904</v>
      </c>
    </row>
    <row r="4309" spans="1:2" x14ac:dyDescent="0.3">
      <c r="A4309" s="30">
        <v>5.2</v>
      </c>
      <c r="B4309" s="31">
        <v>45341</v>
      </c>
    </row>
    <row r="4310" spans="1:2" x14ac:dyDescent="0.3">
      <c r="A4310" s="27">
        <v>1.2</v>
      </c>
      <c r="B4310" s="28">
        <v>35102</v>
      </c>
    </row>
    <row r="4311" spans="1:2" x14ac:dyDescent="0.3">
      <c r="A4311" s="30">
        <v>6.9</v>
      </c>
      <c r="B4311" s="31">
        <v>46619</v>
      </c>
    </row>
    <row r="4312" spans="1:2" x14ac:dyDescent="0.3">
      <c r="A4312" s="27">
        <v>0</v>
      </c>
      <c r="B4312" s="28">
        <v>31055</v>
      </c>
    </row>
    <row r="4313" spans="1:2" x14ac:dyDescent="0.3">
      <c r="A4313" s="30">
        <v>2.2000000000000002</v>
      </c>
      <c r="B4313" s="31">
        <v>33200</v>
      </c>
    </row>
    <row r="4314" spans="1:2" x14ac:dyDescent="0.3">
      <c r="A4314" s="27">
        <v>2.6</v>
      </c>
      <c r="B4314" s="28">
        <v>39437</v>
      </c>
    </row>
    <row r="4315" spans="1:2" x14ac:dyDescent="0.3">
      <c r="A4315" s="30">
        <v>7.1</v>
      </c>
      <c r="B4315" s="31">
        <v>43421</v>
      </c>
    </row>
    <row r="4316" spans="1:2" x14ac:dyDescent="0.3">
      <c r="A4316" s="27">
        <v>6.3</v>
      </c>
      <c r="B4316" s="28">
        <v>43702</v>
      </c>
    </row>
    <row r="4317" spans="1:2" x14ac:dyDescent="0.3">
      <c r="A4317" s="30">
        <v>7.2</v>
      </c>
      <c r="B4317" s="31">
        <v>38169</v>
      </c>
    </row>
    <row r="4318" spans="1:2" x14ac:dyDescent="0.3">
      <c r="A4318" s="27">
        <v>2.4</v>
      </c>
      <c r="B4318" s="28">
        <v>36922</v>
      </c>
    </row>
    <row r="4319" spans="1:2" x14ac:dyDescent="0.3">
      <c r="A4319" s="30">
        <v>9.6999999999999993</v>
      </c>
      <c r="B4319" s="31">
        <v>53072</v>
      </c>
    </row>
    <row r="4320" spans="1:2" x14ac:dyDescent="0.3">
      <c r="A4320" s="27">
        <v>0.9</v>
      </c>
      <c r="B4320" s="28">
        <v>31116</v>
      </c>
    </row>
    <row r="4321" spans="1:2" x14ac:dyDescent="0.3">
      <c r="A4321" s="30">
        <v>10</v>
      </c>
      <c r="B4321" s="31">
        <v>48557</v>
      </c>
    </row>
    <row r="4322" spans="1:2" x14ac:dyDescent="0.3">
      <c r="A4322" s="27">
        <v>5.2</v>
      </c>
      <c r="B4322" s="28">
        <v>55205</v>
      </c>
    </row>
    <row r="4323" spans="1:2" x14ac:dyDescent="0.3">
      <c r="A4323" s="30">
        <v>11.1</v>
      </c>
      <c r="B4323" s="31">
        <v>48660</v>
      </c>
    </row>
    <row r="4324" spans="1:2" x14ac:dyDescent="0.3">
      <c r="A4324" s="27">
        <v>1</v>
      </c>
      <c r="B4324" s="28">
        <v>36116</v>
      </c>
    </row>
    <row r="4325" spans="1:2" x14ac:dyDescent="0.3">
      <c r="A4325" s="30">
        <v>24.4</v>
      </c>
      <c r="B4325" s="31">
        <v>79222</v>
      </c>
    </row>
    <row r="4326" spans="1:2" x14ac:dyDescent="0.3">
      <c r="A4326" s="27">
        <v>1.8</v>
      </c>
      <c r="B4326" s="28">
        <v>39284</v>
      </c>
    </row>
    <row r="4327" spans="1:2" x14ac:dyDescent="0.3">
      <c r="A4327" s="30">
        <v>4.8</v>
      </c>
      <c r="B4327" s="31">
        <v>46359</v>
      </c>
    </row>
    <row r="4328" spans="1:2" x14ac:dyDescent="0.3">
      <c r="A4328" s="27">
        <v>6.9</v>
      </c>
      <c r="B4328" s="28">
        <v>46036</v>
      </c>
    </row>
    <row r="4329" spans="1:2" x14ac:dyDescent="0.3">
      <c r="A4329" s="30">
        <v>13.6</v>
      </c>
      <c r="B4329" s="31">
        <v>65057</v>
      </c>
    </row>
    <row r="4330" spans="1:2" x14ac:dyDescent="0.3">
      <c r="A4330" s="27">
        <v>12.5</v>
      </c>
      <c r="B4330" s="28">
        <v>55806</v>
      </c>
    </row>
    <row r="4331" spans="1:2" x14ac:dyDescent="0.3">
      <c r="A4331" s="30">
        <v>2.8</v>
      </c>
      <c r="B4331" s="31">
        <v>37005</v>
      </c>
    </row>
    <row r="4332" spans="1:2" x14ac:dyDescent="0.3">
      <c r="A4332" s="27">
        <v>11.9</v>
      </c>
      <c r="B4332" s="28">
        <v>51745</v>
      </c>
    </row>
    <row r="4333" spans="1:2" x14ac:dyDescent="0.3">
      <c r="A4333" s="30">
        <v>19.7</v>
      </c>
      <c r="B4333" s="31">
        <v>77322</v>
      </c>
    </row>
    <row r="4334" spans="1:2" x14ac:dyDescent="0.3">
      <c r="A4334" s="27">
        <v>13.1</v>
      </c>
      <c r="B4334" s="28">
        <v>65203</v>
      </c>
    </row>
    <row r="4335" spans="1:2" x14ac:dyDescent="0.3">
      <c r="A4335" s="30">
        <v>23.9</v>
      </c>
      <c r="B4335" s="31">
        <v>83946</v>
      </c>
    </row>
    <row r="4336" spans="1:2" x14ac:dyDescent="0.3">
      <c r="A4336" s="27">
        <v>17.399999999999999</v>
      </c>
      <c r="B4336" s="28">
        <v>67185</v>
      </c>
    </row>
    <row r="4337" spans="1:2" x14ac:dyDescent="0.3">
      <c r="A4337" s="30">
        <v>4</v>
      </c>
      <c r="B4337" s="31">
        <v>36554</v>
      </c>
    </row>
    <row r="4338" spans="1:2" x14ac:dyDescent="0.3">
      <c r="A4338" s="27">
        <v>15.5</v>
      </c>
      <c r="B4338" s="28">
        <v>64664</v>
      </c>
    </row>
    <row r="4339" spans="1:2" x14ac:dyDescent="0.3">
      <c r="A4339" s="30">
        <v>11.9</v>
      </c>
      <c r="B4339" s="31">
        <v>60818</v>
      </c>
    </row>
    <row r="4340" spans="1:2" x14ac:dyDescent="0.3">
      <c r="A4340" s="27">
        <v>9.4</v>
      </c>
      <c r="B4340" s="28">
        <v>56072</v>
      </c>
    </row>
    <row r="4341" spans="1:2" x14ac:dyDescent="0.3">
      <c r="A4341" s="30">
        <v>10.1</v>
      </c>
      <c r="B4341" s="31">
        <v>50987</v>
      </c>
    </row>
    <row r="4342" spans="1:2" x14ac:dyDescent="0.3">
      <c r="A4342" s="27">
        <v>3.5</v>
      </c>
      <c r="B4342" s="28">
        <v>35155</v>
      </c>
    </row>
    <row r="4343" spans="1:2" x14ac:dyDescent="0.3">
      <c r="A4343" s="30">
        <v>6.7</v>
      </c>
      <c r="B4343" s="31">
        <v>50508</v>
      </c>
    </row>
    <row r="4344" spans="1:2" x14ac:dyDescent="0.3">
      <c r="A4344" s="27">
        <v>8.5</v>
      </c>
      <c r="B4344" s="28">
        <v>53377</v>
      </c>
    </row>
    <row r="4345" spans="1:2" x14ac:dyDescent="0.3">
      <c r="A4345" s="30">
        <v>8</v>
      </c>
      <c r="B4345" s="31">
        <v>45680</v>
      </c>
    </row>
    <row r="4346" spans="1:2" x14ac:dyDescent="0.3">
      <c r="A4346" s="27">
        <v>7.3</v>
      </c>
      <c r="B4346" s="28">
        <v>44228</v>
      </c>
    </row>
    <row r="4347" spans="1:2" x14ac:dyDescent="0.3">
      <c r="A4347" s="30">
        <v>7.6</v>
      </c>
      <c r="B4347" s="31">
        <v>49652</v>
      </c>
    </row>
    <row r="4348" spans="1:2" x14ac:dyDescent="0.3">
      <c r="A4348" s="27">
        <v>7</v>
      </c>
      <c r="B4348" s="28">
        <v>48914</v>
      </c>
    </row>
    <row r="4349" spans="1:2" x14ac:dyDescent="0.3">
      <c r="A4349" s="30">
        <v>0.9</v>
      </c>
      <c r="B4349" s="31">
        <v>38181</v>
      </c>
    </row>
    <row r="4350" spans="1:2" x14ac:dyDescent="0.3">
      <c r="A4350" s="27">
        <v>7.9</v>
      </c>
      <c r="B4350" s="28">
        <v>53945</v>
      </c>
    </row>
    <row r="4351" spans="1:2" x14ac:dyDescent="0.3">
      <c r="A4351" s="30">
        <v>1.8</v>
      </c>
      <c r="B4351" s="31">
        <v>33852</v>
      </c>
    </row>
    <row r="4352" spans="1:2" x14ac:dyDescent="0.3">
      <c r="A4352" s="27">
        <v>8.5</v>
      </c>
      <c r="B4352" s="28">
        <v>55648</v>
      </c>
    </row>
    <row r="4353" spans="1:2" x14ac:dyDescent="0.3">
      <c r="A4353" s="30">
        <v>2</v>
      </c>
      <c r="B4353" s="31">
        <v>37297</v>
      </c>
    </row>
    <row r="4354" spans="1:2" x14ac:dyDescent="0.3">
      <c r="A4354" s="27">
        <v>9.6999999999999993</v>
      </c>
      <c r="B4354" s="28">
        <v>53167</v>
      </c>
    </row>
    <row r="4355" spans="1:2" x14ac:dyDescent="0.3">
      <c r="A4355" s="30">
        <v>5.2</v>
      </c>
      <c r="B4355" s="31">
        <v>44984</v>
      </c>
    </row>
    <row r="4356" spans="1:2" x14ac:dyDescent="0.3">
      <c r="A4356" s="27">
        <v>13</v>
      </c>
      <c r="B4356" s="28">
        <v>65853</v>
      </c>
    </row>
    <row r="4357" spans="1:2" x14ac:dyDescent="0.3">
      <c r="A4357" s="30">
        <v>7.3</v>
      </c>
      <c r="B4357" s="31">
        <v>48535</v>
      </c>
    </row>
    <row r="4358" spans="1:2" x14ac:dyDescent="0.3">
      <c r="A4358" s="27">
        <v>5.3</v>
      </c>
      <c r="B4358" s="28">
        <v>44887</v>
      </c>
    </row>
    <row r="4359" spans="1:2" x14ac:dyDescent="0.3">
      <c r="A4359" s="30">
        <v>1.9</v>
      </c>
      <c r="B4359" s="31">
        <v>37156</v>
      </c>
    </row>
    <row r="4360" spans="1:2" x14ac:dyDescent="0.3">
      <c r="A4360" s="27">
        <v>8.6</v>
      </c>
      <c r="B4360" s="28">
        <v>44054</v>
      </c>
    </row>
    <row r="4361" spans="1:2" x14ac:dyDescent="0.3">
      <c r="A4361" s="30">
        <v>3.3</v>
      </c>
      <c r="B4361" s="31">
        <v>41747</v>
      </c>
    </row>
    <row r="4362" spans="1:2" x14ac:dyDescent="0.3">
      <c r="A4362" s="27">
        <v>8.1999999999999993</v>
      </c>
      <c r="B4362" s="28">
        <v>46886</v>
      </c>
    </row>
    <row r="4363" spans="1:2" x14ac:dyDescent="0.3">
      <c r="A4363" s="30">
        <v>7.3</v>
      </c>
      <c r="B4363" s="31">
        <v>48448</v>
      </c>
    </row>
    <row r="4364" spans="1:2" x14ac:dyDescent="0.3">
      <c r="A4364" s="27">
        <v>0</v>
      </c>
      <c r="B4364" s="28">
        <v>37488</v>
      </c>
    </row>
    <row r="4365" spans="1:2" x14ac:dyDescent="0.3">
      <c r="A4365" s="30">
        <v>4.8</v>
      </c>
      <c r="B4365" s="31">
        <v>46775</v>
      </c>
    </row>
    <row r="4366" spans="1:2" x14ac:dyDescent="0.3">
      <c r="A4366" s="27">
        <v>1.1000000000000001</v>
      </c>
      <c r="B4366" s="28">
        <v>37433</v>
      </c>
    </row>
    <row r="4367" spans="1:2" x14ac:dyDescent="0.3">
      <c r="A4367" s="30">
        <v>7</v>
      </c>
      <c r="B4367" s="31">
        <v>42539</v>
      </c>
    </row>
    <row r="4368" spans="1:2" x14ac:dyDescent="0.3">
      <c r="A4368" s="27">
        <v>11</v>
      </c>
      <c r="B4368" s="28">
        <v>53883</v>
      </c>
    </row>
    <row r="4369" spans="1:2" x14ac:dyDescent="0.3">
      <c r="A4369" s="30">
        <v>4.3</v>
      </c>
      <c r="B4369" s="31">
        <v>49165</v>
      </c>
    </row>
    <row r="4370" spans="1:2" x14ac:dyDescent="0.3">
      <c r="A4370" s="27">
        <v>5.4</v>
      </c>
      <c r="B4370" s="28">
        <v>39100</v>
      </c>
    </row>
    <row r="4371" spans="1:2" x14ac:dyDescent="0.3">
      <c r="A4371" s="30">
        <v>5.7</v>
      </c>
      <c r="B4371" s="31">
        <v>39583</v>
      </c>
    </row>
    <row r="4372" spans="1:2" x14ac:dyDescent="0.3">
      <c r="A4372" s="27">
        <v>4.2</v>
      </c>
      <c r="B4372" s="28">
        <v>39966</v>
      </c>
    </row>
    <row r="4373" spans="1:2" x14ac:dyDescent="0.3">
      <c r="A4373" s="30">
        <v>11.4</v>
      </c>
      <c r="B4373" s="31">
        <v>56788</v>
      </c>
    </row>
    <row r="4374" spans="1:2" x14ac:dyDescent="0.3">
      <c r="A4374" s="27">
        <v>2.2000000000000002</v>
      </c>
      <c r="B4374" s="28">
        <v>41683</v>
      </c>
    </row>
    <row r="4375" spans="1:2" x14ac:dyDescent="0.3">
      <c r="A4375" s="30">
        <v>8.8000000000000007</v>
      </c>
      <c r="B4375" s="31">
        <v>48515</v>
      </c>
    </row>
    <row r="4376" spans="1:2" x14ac:dyDescent="0.3">
      <c r="A4376" s="27">
        <v>6.6</v>
      </c>
      <c r="B4376" s="28">
        <v>44547</v>
      </c>
    </row>
    <row r="4377" spans="1:2" x14ac:dyDescent="0.3">
      <c r="A4377" s="30">
        <v>13.5</v>
      </c>
      <c r="B4377" s="31">
        <v>64164</v>
      </c>
    </row>
    <row r="4378" spans="1:2" x14ac:dyDescent="0.3">
      <c r="A4378" s="27">
        <v>9</v>
      </c>
      <c r="B4378" s="28">
        <v>49164</v>
      </c>
    </row>
    <row r="4379" spans="1:2" x14ac:dyDescent="0.3">
      <c r="A4379" s="30">
        <v>3.3</v>
      </c>
      <c r="B4379" s="31">
        <v>35897</v>
      </c>
    </row>
    <row r="4380" spans="1:2" x14ac:dyDescent="0.3">
      <c r="A4380" s="27">
        <v>6.2</v>
      </c>
      <c r="B4380" s="28">
        <v>49689</v>
      </c>
    </row>
    <row r="4381" spans="1:2" x14ac:dyDescent="0.3">
      <c r="A4381" s="30">
        <v>2</v>
      </c>
      <c r="B4381" s="31">
        <v>36696</v>
      </c>
    </row>
    <row r="4382" spans="1:2" x14ac:dyDescent="0.3">
      <c r="A4382" s="27">
        <v>5.5</v>
      </c>
      <c r="B4382" s="28">
        <v>43645</v>
      </c>
    </row>
    <row r="4383" spans="1:2" x14ac:dyDescent="0.3">
      <c r="A4383" s="30">
        <v>16.899999999999999</v>
      </c>
      <c r="B4383" s="31">
        <v>67422</v>
      </c>
    </row>
    <row r="4384" spans="1:2" x14ac:dyDescent="0.3">
      <c r="A4384" s="27">
        <v>8.6</v>
      </c>
      <c r="B4384" s="28">
        <v>55825</v>
      </c>
    </row>
    <row r="4385" spans="1:2" x14ac:dyDescent="0.3">
      <c r="A4385" s="30">
        <v>8.1999999999999993</v>
      </c>
      <c r="B4385" s="31">
        <v>47738</v>
      </c>
    </row>
    <row r="4386" spans="1:2" x14ac:dyDescent="0.3">
      <c r="A4386" s="27">
        <v>5</v>
      </c>
      <c r="B4386" s="28">
        <v>42920</v>
      </c>
    </row>
    <row r="4387" spans="1:2" x14ac:dyDescent="0.3">
      <c r="A4387" s="30">
        <v>3.1</v>
      </c>
      <c r="B4387" s="31">
        <v>39067</v>
      </c>
    </row>
    <row r="4388" spans="1:2" x14ac:dyDescent="0.3">
      <c r="A4388" s="27">
        <v>16.2</v>
      </c>
      <c r="B4388" s="28">
        <v>66133</v>
      </c>
    </row>
    <row r="4389" spans="1:2" x14ac:dyDescent="0.3">
      <c r="A4389" s="30">
        <v>0</v>
      </c>
      <c r="B4389" s="31">
        <v>29067</v>
      </c>
    </row>
    <row r="4390" spans="1:2" x14ac:dyDescent="0.3">
      <c r="A4390" s="27">
        <v>4.2</v>
      </c>
      <c r="B4390" s="28">
        <v>46711</v>
      </c>
    </row>
    <row r="4391" spans="1:2" x14ac:dyDescent="0.3">
      <c r="A4391" s="30">
        <v>13.1</v>
      </c>
      <c r="B4391" s="31">
        <v>57654</v>
      </c>
    </row>
    <row r="4392" spans="1:2" x14ac:dyDescent="0.3">
      <c r="A4392" s="27">
        <v>6.7</v>
      </c>
      <c r="B4392" s="28">
        <v>45463</v>
      </c>
    </row>
    <row r="4393" spans="1:2" x14ac:dyDescent="0.3">
      <c r="A4393" s="30">
        <v>10.5</v>
      </c>
      <c r="B4393" s="31">
        <v>54126</v>
      </c>
    </row>
    <row r="4394" spans="1:2" x14ac:dyDescent="0.3">
      <c r="A4394" s="27">
        <v>9.5</v>
      </c>
      <c r="B4394" s="28">
        <v>56192</v>
      </c>
    </row>
    <row r="4395" spans="1:2" x14ac:dyDescent="0.3">
      <c r="A4395" s="30">
        <v>8.6999999999999993</v>
      </c>
      <c r="B4395" s="31">
        <v>53853</v>
      </c>
    </row>
    <row r="4396" spans="1:2" x14ac:dyDescent="0.3">
      <c r="A4396" s="27">
        <v>3.6</v>
      </c>
      <c r="B4396" s="28">
        <v>39688</v>
      </c>
    </row>
    <row r="4397" spans="1:2" x14ac:dyDescent="0.3">
      <c r="A4397" s="30">
        <v>12.6</v>
      </c>
      <c r="B4397" s="31">
        <v>54223</v>
      </c>
    </row>
    <row r="4398" spans="1:2" x14ac:dyDescent="0.3">
      <c r="A4398" s="27">
        <v>6.9</v>
      </c>
      <c r="B4398" s="28">
        <v>51693</v>
      </c>
    </row>
    <row r="4399" spans="1:2" x14ac:dyDescent="0.3">
      <c r="A4399" s="30">
        <v>10.9</v>
      </c>
      <c r="B4399" s="31">
        <v>54035</v>
      </c>
    </row>
    <row r="4400" spans="1:2" x14ac:dyDescent="0.3">
      <c r="A4400" s="27">
        <v>2.6</v>
      </c>
      <c r="B4400" s="28">
        <v>29594</v>
      </c>
    </row>
    <row r="4401" spans="1:2" x14ac:dyDescent="0.3">
      <c r="A4401" s="30">
        <v>7</v>
      </c>
      <c r="B4401" s="31">
        <v>46331</v>
      </c>
    </row>
    <row r="4402" spans="1:2" x14ac:dyDescent="0.3">
      <c r="A4402" s="27">
        <v>7.8</v>
      </c>
      <c r="B4402" s="28">
        <v>52687</v>
      </c>
    </row>
    <row r="4403" spans="1:2" x14ac:dyDescent="0.3">
      <c r="A4403" s="30">
        <v>8.1999999999999993</v>
      </c>
      <c r="B4403" s="31">
        <v>57242</v>
      </c>
    </row>
    <row r="4404" spans="1:2" x14ac:dyDescent="0.3">
      <c r="A4404" s="27">
        <v>2.1</v>
      </c>
      <c r="B4404" s="28">
        <v>30556</v>
      </c>
    </row>
    <row r="4405" spans="1:2" x14ac:dyDescent="0.3">
      <c r="A4405" s="30">
        <v>0</v>
      </c>
      <c r="B4405" s="31">
        <v>33420</v>
      </c>
    </row>
    <row r="4406" spans="1:2" x14ac:dyDescent="0.3">
      <c r="A4406" s="27">
        <v>8.5</v>
      </c>
      <c r="B4406" s="28">
        <v>53428</v>
      </c>
    </row>
    <row r="4407" spans="1:2" x14ac:dyDescent="0.3">
      <c r="A4407" s="30">
        <v>9.1999999999999993</v>
      </c>
      <c r="B4407" s="31">
        <v>48886</v>
      </c>
    </row>
    <row r="4408" spans="1:2" x14ac:dyDescent="0.3">
      <c r="A4408" s="27">
        <v>10.9</v>
      </c>
      <c r="B4408" s="28">
        <v>45567</v>
      </c>
    </row>
    <row r="4409" spans="1:2" x14ac:dyDescent="0.3">
      <c r="A4409" s="30">
        <v>10.9</v>
      </c>
      <c r="B4409" s="31">
        <v>53588</v>
      </c>
    </row>
    <row r="4410" spans="1:2" x14ac:dyDescent="0.3">
      <c r="A4410" s="27">
        <v>6.6</v>
      </c>
      <c r="B4410" s="28">
        <v>41410</v>
      </c>
    </row>
    <row r="4411" spans="1:2" x14ac:dyDescent="0.3">
      <c r="A4411" s="30">
        <v>6.9</v>
      </c>
      <c r="B4411" s="31">
        <v>46788</v>
      </c>
    </row>
    <row r="4412" spans="1:2" x14ac:dyDescent="0.3">
      <c r="A4412" s="27">
        <v>8.9</v>
      </c>
      <c r="B4412" s="28">
        <v>45380</v>
      </c>
    </row>
    <row r="4413" spans="1:2" x14ac:dyDescent="0.3">
      <c r="A4413" s="30">
        <v>17.8</v>
      </c>
      <c r="B4413" s="31">
        <v>61271</v>
      </c>
    </row>
    <row r="4414" spans="1:2" x14ac:dyDescent="0.3">
      <c r="A4414" s="27">
        <v>5.7</v>
      </c>
      <c r="B4414" s="28">
        <v>50560</v>
      </c>
    </row>
    <row r="4415" spans="1:2" x14ac:dyDescent="0.3">
      <c r="A4415" s="30">
        <v>0.2</v>
      </c>
      <c r="B4415" s="31">
        <v>23407</v>
      </c>
    </row>
    <row r="4416" spans="1:2" x14ac:dyDescent="0.3">
      <c r="A4416" s="27">
        <v>5.7</v>
      </c>
      <c r="B4416" s="28">
        <v>40376</v>
      </c>
    </row>
    <row r="4417" spans="1:2" x14ac:dyDescent="0.3">
      <c r="A4417" s="30">
        <v>13</v>
      </c>
      <c r="B4417" s="31">
        <v>57369</v>
      </c>
    </row>
    <row r="4418" spans="1:2" x14ac:dyDescent="0.3">
      <c r="A4418" s="27">
        <v>11.5</v>
      </c>
      <c r="B4418" s="28">
        <v>52541</v>
      </c>
    </row>
    <row r="4419" spans="1:2" x14ac:dyDescent="0.3">
      <c r="A4419" s="30">
        <v>3</v>
      </c>
      <c r="B4419" s="31">
        <v>39207</v>
      </c>
    </row>
    <row r="4420" spans="1:2" x14ac:dyDescent="0.3">
      <c r="A4420" s="27">
        <v>2.1</v>
      </c>
      <c r="B4420" s="28">
        <v>34495</v>
      </c>
    </row>
    <row r="4421" spans="1:2" x14ac:dyDescent="0.3">
      <c r="A4421" s="30">
        <v>0.8</v>
      </c>
      <c r="B4421" s="31">
        <v>38146</v>
      </c>
    </row>
    <row r="4422" spans="1:2" x14ac:dyDescent="0.3">
      <c r="A4422" s="27">
        <v>2.2000000000000002</v>
      </c>
      <c r="B4422" s="28">
        <v>41783</v>
      </c>
    </row>
    <row r="4423" spans="1:2" x14ac:dyDescent="0.3">
      <c r="A4423" s="30">
        <v>1.4</v>
      </c>
      <c r="B4423" s="31">
        <v>30532</v>
      </c>
    </row>
    <row r="4424" spans="1:2" x14ac:dyDescent="0.3">
      <c r="A4424" s="27">
        <v>6.2</v>
      </c>
      <c r="B4424" s="28">
        <v>45518</v>
      </c>
    </row>
    <row r="4425" spans="1:2" x14ac:dyDescent="0.3">
      <c r="A4425" s="30">
        <v>4.2</v>
      </c>
      <c r="B4425" s="31">
        <v>35334</v>
      </c>
    </row>
    <row r="4426" spans="1:2" x14ac:dyDescent="0.3">
      <c r="A4426" s="27">
        <v>7.5</v>
      </c>
      <c r="B4426" s="28">
        <v>47854</v>
      </c>
    </row>
    <row r="4427" spans="1:2" x14ac:dyDescent="0.3">
      <c r="A4427" s="30">
        <v>3</v>
      </c>
      <c r="B4427" s="31">
        <v>40235</v>
      </c>
    </row>
    <row r="4428" spans="1:2" x14ac:dyDescent="0.3">
      <c r="A4428" s="27">
        <v>0.1</v>
      </c>
      <c r="B4428" s="28">
        <v>38061</v>
      </c>
    </row>
    <row r="4429" spans="1:2" x14ac:dyDescent="0.3">
      <c r="A4429" s="30">
        <v>6.2</v>
      </c>
      <c r="B4429" s="31">
        <v>46007</v>
      </c>
    </row>
    <row r="4430" spans="1:2" x14ac:dyDescent="0.3">
      <c r="A4430" s="27">
        <v>1.3</v>
      </c>
      <c r="B4430" s="28">
        <v>35542</v>
      </c>
    </row>
    <row r="4431" spans="1:2" x14ac:dyDescent="0.3">
      <c r="A4431" s="30">
        <v>3.9</v>
      </c>
      <c r="B4431" s="31">
        <v>41469</v>
      </c>
    </row>
    <row r="4432" spans="1:2" x14ac:dyDescent="0.3">
      <c r="A4432" s="27">
        <v>6.9</v>
      </c>
      <c r="B4432" s="28">
        <v>37933</v>
      </c>
    </row>
    <row r="4433" spans="1:2" x14ac:dyDescent="0.3">
      <c r="A4433" s="30">
        <v>5.4</v>
      </c>
      <c r="B4433" s="31">
        <v>44254</v>
      </c>
    </row>
    <row r="4434" spans="1:2" x14ac:dyDescent="0.3">
      <c r="A4434" s="27">
        <v>6.4</v>
      </c>
      <c r="B4434" s="28">
        <v>41491</v>
      </c>
    </row>
    <row r="4435" spans="1:2" x14ac:dyDescent="0.3">
      <c r="A4435" s="30">
        <v>12</v>
      </c>
      <c r="B4435" s="31">
        <v>54553</v>
      </c>
    </row>
    <row r="4436" spans="1:2" x14ac:dyDescent="0.3">
      <c r="A4436" s="27">
        <v>3.1</v>
      </c>
      <c r="B4436" s="28">
        <v>38010</v>
      </c>
    </row>
    <row r="4437" spans="1:2" x14ac:dyDescent="0.3">
      <c r="A4437" s="30">
        <v>1.4</v>
      </c>
      <c r="B4437" s="31">
        <v>30893</v>
      </c>
    </row>
    <row r="4438" spans="1:2" x14ac:dyDescent="0.3">
      <c r="A4438" s="27">
        <v>15</v>
      </c>
      <c r="B4438" s="28">
        <v>68349</v>
      </c>
    </row>
    <row r="4439" spans="1:2" x14ac:dyDescent="0.3">
      <c r="A4439" s="30">
        <v>1</v>
      </c>
      <c r="B4439" s="31">
        <v>33599</v>
      </c>
    </row>
    <row r="4440" spans="1:2" x14ac:dyDescent="0.3">
      <c r="A4440" s="27">
        <v>7.9</v>
      </c>
      <c r="B4440" s="28">
        <v>44326</v>
      </c>
    </row>
    <row r="4441" spans="1:2" x14ac:dyDescent="0.3">
      <c r="A4441" s="30">
        <v>1.3</v>
      </c>
      <c r="B4441" s="31">
        <v>31448</v>
      </c>
    </row>
    <row r="4442" spans="1:2" x14ac:dyDescent="0.3">
      <c r="A4442" s="27">
        <v>8.4</v>
      </c>
      <c r="B4442" s="28">
        <v>50515</v>
      </c>
    </row>
    <row r="4443" spans="1:2" x14ac:dyDescent="0.3">
      <c r="A4443" s="30">
        <v>9.6999999999999993</v>
      </c>
      <c r="B4443" s="31">
        <v>50749</v>
      </c>
    </row>
    <row r="4444" spans="1:2" x14ac:dyDescent="0.3">
      <c r="A4444" s="27">
        <v>9.6</v>
      </c>
      <c r="B4444" s="28">
        <v>50703</v>
      </c>
    </row>
    <row r="4445" spans="1:2" x14ac:dyDescent="0.3">
      <c r="A4445" s="30">
        <v>17.8</v>
      </c>
      <c r="B4445" s="31">
        <v>68484</v>
      </c>
    </row>
    <row r="4446" spans="1:2" x14ac:dyDescent="0.3">
      <c r="A4446" s="27">
        <v>6.2</v>
      </c>
      <c r="B4446" s="28">
        <v>51078</v>
      </c>
    </row>
    <row r="4447" spans="1:2" x14ac:dyDescent="0.3">
      <c r="A4447" s="30">
        <v>4.2</v>
      </c>
      <c r="B4447" s="31">
        <v>35920</v>
      </c>
    </row>
    <row r="4448" spans="1:2" x14ac:dyDescent="0.3">
      <c r="A4448" s="27">
        <v>6.1</v>
      </c>
      <c r="B4448" s="28">
        <v>40573</v>
      </c>
    </row>
    <row r="4449" spans="1:2" x14ac:dyDescent="0.3">
      <c r="A4449" s="30">
        <v>2.6</v>
      </c>
      <c r="B4449" s="31">
        <v>38571</v>
      </c>
    </row>
    <row r="4450" spans="1:2" x14ac:dyDescent="0.3">
      <c r="A4450" s="27">
        <v>2</v>
      </c>
      <c r="B4450" s="28">
        <v>27158</v>
      </c>
    </row>
    <row r="4451" spans="1:2" x14ac:dyDescent="0.3">
      <c r="A4451" s="30">
        <v>3.1</v>
      </c>
      <c r="B4451" s="31">
        <v>40069</v>
      </c>
    </row>
    <row r="4452" spans="1:2" x14ac:dyDescent="0.3">
      <c r="A4452" s="27">
        <v>2</v>
      </c>
      <c r="B4452" s="28">
        <v>37857</v>
      </c>
    </row>
    <row r="4453" spans="1:2" x14ac:dyDescent="0.3">
      <c r="A4453" s="30">
        <v>3.2</v>
      </c>
      <c r="B4453" s="31">
        <v>32455</v>
      </c>
    </row>
    <row r="4454" spans="1:2" x14ac:dyDescent="0.3">
      <c r="A4454" s="27">
        <v>3</v>
      </c>
      <c r="B4454" s="28">
        <v>31047</v>
      </c>
    </row>
    <row r="4455" spans="1:2" x14ac:dyDescent="0.3">
      <c r="A4455" s="30">
        <v>10.5</v>
      </c>
      <c r="B4455" s="31">
        <v>45280</v>
      </c>
    </row>
    <row r="4456" spans="1:2" x14ac:dyDescent="0.3">
      <c r="A4456" s="27">
        <v>11.5</v>
      </c>
      <c r="B4456" s="28">
        <v>55412</v>
      </c>
    </row>
    <row r="4457" spans="1:2" x14ac:dyDescent="0.3">
      <c r="A4457" s="30">
        <v>2</v>
      </c>
      <c r="B4457" s="31">
        <v>38379</v>
      </c>
    </row>
    <row r="4458" spans="1:2" x14ac:dyDescent="0.3">
      <c r="A4458" s="27">
        <v>3.5</v>
      </c>
      <c r="B4458" s="28">
        <v>33545</v>
      </c>
    </row>
    <row r="4459" spans="1:2" x14ac:dyDescent="0.3">
      <c r="A4459" s="30">
        <v>7.1</v>
      </c>
      <c r="B4459" s="31">
        <v>54099</v>
      </c>
    </row>
    <row r="4460" spans="1:2" x14ac:dyDescent="0.3">
      <c r="A4460" s="27">
        <v>5.0999999999999996</v>
      </c>
      <c r="B4460" s="28">
        <v>48017</v>
      </c>
    </row>
    <row r="4461" spans="1:2" x14ac:dyDescent="0.3">
      <c r="A4461" s="30">
        <v>6.4</v>
      </c>
      <c r="B4461" s="31">
        <v>48396</v>
      </c>
    </row>
    <row r="4462" spans="1:2" x14ac:dyDescent="0.3">
      <c r="A4462" s="27">
        <v>19.5</v>
      </c>
      <c r="B4462" s="28">
        <v>68664</v>
      </c>
    </row>
    <row r="4463" spans="1:2" x14ac:dyDescent="0.3">
      <c r="A4463" s="30">
        <v>12.1</v>
      </c>
      <c r="B4463" s="31">
        <v>58887</v>
      </c>
    </row>
    <row r="4464" spans="1:2" x14ac:dyDescent="0.3">
      <c r="A4464" s="27">
        <v>14.9</v>
      </c>
      <c r="B4464" s="28">
        <v>68015</v>
      </c>
    </row>
    <row r="4465" spans="1:2" x14ac:dyDescent="0.3">
      <c r="A4465" s="30">
        <v>11.9</v>
      </c>
      <c r="B4465" s="31">
        <v>51277</v>
      </c>
    </row>
    <row r="4466" spans="1:2" x14ac:dyDescent="0.3">
      <c r="A4466" s="27">
        <v>3.4</v>
      </c>
      <c r="B4466" s="28">
        <v>27813</v>
      </c>
    </row>
    <row r="4467" spans="1:2" x14ac:dyDescent="0.3">
      <c r="A4467" s="30">
        <v>5.3</v>
      </c>
      <c r="B4467" s="31">
        <v>40711</v>
      </c>
    </row>
    <row r="4468" spans="1:2" x14ac:dyDescent="0.3">
      <c r="A4468" s="27">
        <v>10.1</v>
      </c>
      <c r="B4468" s="28">
        <v>59017</v>
      </c>
    </row>
    <row r="4469" spans="1:2" x14ac:dyDescent="0.3">
      <c r="A4469" s="30">
        <v>1.9</v>
      </c>
      <c r="B4469" s="31">
        <v>32582</v>
      </c>
    </row>
    <row r="4470" spans="1:2" x14ac:dyDescent="0.3">
      <c r="A4470" s="27">
        <v>0</v>
      </c>
      <c r="B4470" s="28">
        <v>31912</v>
      </c>
    </row>
    <row r="4471" spans="1:2" x14ac:dyDescent="0.3">
      <c r="A4471" s="30">
        <v>1</v>
      </c>
      <c r="B4471" s="31">
        <v>37830</v>
      </c>
    </row>
    <row r="4472" spans="1:2" x14ac:dyDescent="0.3">
      <c r="A4472" s="27">
        <v>7.1</v>
      </c>
      <c r="B4472" s="28">
        <v>47363</v>
      </c>
    </row>
    <row r="4473" spans="1:2" x14ac:dyDescent="0.3">
      <c r="A4473" s="30">
        <v>7.8</v>
      </c>
      <c r="B4473" s="31">
        <v>48149</v>
      </c>
    </row>
    <row r="4474" spans="1:2" x14ac:dyDescent="0.3">
      <c r="A4474" s="27">
        <v>3.8</v>
      </c>
      <c r="B4474" s="28">
        <v>39708</v>
      </c>
    </row>
    <row r="4475" spans="1:2" x14ac:dyDescent="0.3">
      <c r="A4475" s="30">
        <v>18</v>
      </c>
      <c r="B4475" s="31">
        <v>77092</v>
      </c>
    </row>
    <row r="4476" spans="1:2" x14ac:dyDescent="0.3">
      <c r="A4476" s="27">
        <v>12.3</v>
      </c>
      <c r="B4476" s="28">
        <v>56857</v>
      </c>
    </row>
    <row r="4477" spans="1:2" x14ac:dyDescent="0.3">
      <c r="A4477" s="30">
        <v>2.4</v>
      </c>
      <c r="B4477" s="31">
        <v>37693</v>
      </c>
    </row>
    <row r="4478" spans="1:2" x14ac:dyDescent="0.3">
      <c r="A4478" s="27">
        <v>9.8000000000000007</v>
      </c>
      <c r="B4478" s="28">
        <v>57455</v>
      </c>
    </row>
    <row r="4479" spans="1:2" x14ac:dyDescent="0.3">
      <c r="A4479" s="30">
        <v>4.4000000000000004</v>
      </c>
      <c r="B4479" s="31">
        <v>46125</v>
      </c>
    </row>
    <row r="4480" spans="1:2" x14ac:dyDescent="0.3">
      <c r="A4480" s="27">
        <v>11.5</v>
      </c>
      <c r="B4480" s="28">
        <v>53478</v>
      </c>
    </row>
    <row r="4481" spans="1:2" x14ac:dyDescent="0.3">
      <c r="A4481" s="30">
        <v>2.9</v>
      </c>
      <c r="B4481" s="31">
        <v>38166</v>
      </c>
    </row>
    <row r="4482" spans="1:2" x14ac:dyDescent="0.3">
      <c r="A4482" s="27">
        <v>5.5</v>
      </c>
      <c r="B4482" s="28">
        <v>39196</v>
      </c>
    </row>
    <row r="4483" spans="1:2" x14ac:dyDescent="0.3">
      <c r="A4483" s="30">
        <v>4.5999999999999996</v>
      </c>
      <c r="B4483" s="31">
        <v>41669</v>
      </c>
    </row>
    <row r="4484" spans="1:2" x14ac:dyDescent="0.3">
      <c r="A4484" s="27">
        <v>4.3</v>
      </c>
      <c r="B4484" s="28">
        <v>46762</v>
      </c>
    </row>
    <row r="4485" spans="1:2" x14ac:dyDescent="0.3">
      <c r="A4485" s="30">
        <v>5.8</v>
      </c>
      <c r="B4485" s="31">
        <v>41917</v>
      </c>
    </row>
    <row r="4486" spans="1:2" x14ac:dyDescent="0.3">
      <c r="A4486" s="27">
        <v>7</v>
      </c>
      <c r="B4486" s="28">
        <v>41863</v>
      </c>
    </row>
    <row r="4487" spans="1:2" x14ac:dyDescent="0.3">
      <c r="A4487" s="30">
        <v>1.9</v>
      </c>
      <c r="B4487" s="31">
        <v>38256</v>
      </c>
    </row>
    <row r="4488" spans="1:2" x14ac:dyDescent="0.3">
      <c r="A4488" s="27">
        <v>9.6999999999999993</v>
      </c>
      <c r="B4488" s="28">
        <v>50794</v>
      </c>
    </row>
    <row r="4489" spans="1:2" x14ac:dyDescent="0.3">
      <c r="A4489" s="30">
        <v>3.6</v>
      </c>
      <c r="B4489" s="31">
        <v>44885</v>
      </c>
    </row>
    <row r="4490" spans="1:2" x14ac:dyDescent="0.3">
      <c r="A4490" s="27">
        <v>3.6</v>
      </c>
      <c r="B4490" s="28">
        <v>39652</v>
      </c>
    </row>
    <row r="4491" spans="1:2" x14ac:dyDescent="0.3">
      <c r="A4491" s="30">
        <v>6.5</v>
      </c>
      <c r="B4491" s="31">
        <v>48286</v>
      </c>
    </row>
    <row r="4492" spans="1:2" x14ac:dyDescent="0.3">
      <c r="A4492" s="27">
        <v>12.1</v>
      </c>
      <c r="B4492" s="28">
        <v>57361</v>
      </c>
    </row>
    <row r="4493" spans="1:2" x14ac:dyDescent="0.3">
      <c r="A4493" s="30">
        <v>4.5</v>
      </c>
      <c r="B4493" s="31">
        <v>39525</v>
      </c>
    </row>
    <row r="4494" spans="1:2" x14ac:dyDescent="0.3">
      <c r="A4494" s="27">
        <v>5.6</v>
      </c>
      <c r="B4494" s="28">
        <v>37277</v>
      </c>
    </row>
    <row r="4495" spans="1:2" x14ac:dyDescent="0.3">
      <c r="A4495" s="30">
        <v>11.4</v>
      </c>
      <c r="B4495" s="31">
        <v>53604</v>
      </c>
    </row>
    <row r="4496" spans="1:2" x14ac:dyDescent="0.3">
      <c r="A4496" s="27">
        <v>8.6</v>
      </c>
      <c r="B4496" s="28">
        <v>49660</v>
      </c>
    </row>
    <row r="4497" spans="1:2" x14ac:dyDescent="0.3">
      <c r="A4497" s="30">
        <v>19.5</v>
      </c>
      <c r="B4497" s="31">
        <v>71387</v>
      </c>
    </row>
    <row r="4498" spans="1:2" x14ac:dyDescent="0.3">
      <c r="A4498" s="27">
        <v>10.5</v>
      </c>
      <c r="B4498" s="28">
        <v>59567</v>
      </c>
    </row>
    <row r="4499" spans="1:2" x14ac:dyDescent="0.3">
      <c r="A4499" s="30">
        <v>0.5</v>
      </c>
      <c r="B4499" s="31">
        <v>33692</v>
      </c>
    </row>
    <row r="4500" spans="1:2" x14ac:dyDescent="0.3">
      <c r="A4500" s="27">
        <v>9.5</v>
      </c>
      <c r="B4500" s="28">
        <v>55081</v>
      </c>
    </row>
    <row r="4501" spans="1:2" x14ac:dyDescent="0.3">
      <c r="A4501" s="30">
        <v>5.5</v>
      </c>
      <c r="B4501" s="31">
        <v>39053</v>
      </c>
    </row>
    <row r="4502" spans="1:2" x14ac:dyDescent="0.3">
      <c r="A4502" s="27">
        <v>17</v>
      </c>
      <c r="B4502" s="28">
        <v>65044</v>
      </c>
    </row>
    <row r="4503" spans="1:2" x14ac:dyDescent="0.3">
      <c r="A4503" s="30">
        <v>13.7</v>
      </c>
      <c r="B4503" s="31">
        <v>62394</v>
      </c>
    </row>
    <row r="4504" spans="1:2" x14ac:dyDescent="0.3">
      <c r="A4504" s="27">
        <v>3</v>
      </c>
      <c r="B4504" s="28">
        <v>31618</v>
      </c>
    </row>
    <row r="4505" spans="1:2" x14ac:dyDescent="0.3">
      <c r="A4505" s="30">
        <v>11</v>
      </c>
      <c r="B4505" s="31">
        <v>46524</v>
      </c>
    </row>
    <row r="4506" spans="1:2" x14ac:dyDescent="0.3">
      <c r="A4506" s="27">
        <v>3.7</v>
      </c>
      <c r="B4506" s="28">
        <v>44847</v>
      </c>
    </row>
    <row r="4507" spans="1:2" x14ac:dyDescent="0.3">
      <c r="A4507" s="30">
        <v>2</v>
      </c>
      <c r="B4507" s="31">
        <v>38954</v>
      </c>
    </row>
    <row r="4508" spans="1:2" x14ac:dyDescent="0.3">
      <c r="A4508" s="27">
        <v>3.8</v>
      </c>
      <c r="B4508" s="28">
        <v>37001</v>
      </c>
    </row>
    <row r="4509" spans="1:2" x14ac:dyDescent="0.3">
      <c r="A4509" s="30">
        <v>2.9</v>
      </c>
      <c r="B4509" s="31">
        <v>44569</v>
      </c>
    </row>
    <row r="4510" spans="1:2" x14ac:dyDescent="0.3">
      <c r="A4510" s="27">
        <v>2.1</v>
      </c>
      <c r="B4510" s="28">
        <v>41614</v>
      </c>
    </row>
    <row r="4511" spans="1:2" x14ac:dyDescent="0.3">
      <c r="A4511" s="30">
        <v>9.1999999999999993</v>
      </c>
      <c r="B4511" s="31">
        <v>56234</v>
      </c>
    </row>
    <row r="4512" spans="1:2" x14ac:dyDescent="0.3">
      <c r="A4512" s="27">
        <v>10.199999999999999</v>
      </c>
      <c r="B4512" s="28">
        <v>54253</v>
      </c>
    </row>
    <row r="4513" spans="1:2" x14ac:dyDescent="0.3">
      <c r="A4513" s="30">
        <v>3.1</v>
      </c>
      <c r="B4513" s="31">
        <v>39923</v>
      </c>
    </row>
    <row r="4514" spans="1:2" x14ac:dyDescent="0.3">
      <c r="A4514" s="27">
        <v>10.8</v>
      </c>
      <c r="B4514" s="28">
        <v>52774</v>
      </c>
    </row>
    <row r="4515" spans="1:2" x14ac:dyDescent="0.3">
      <c r="A4515" s="30">
        <v>2.8</v>
      </c>
      <c r="B4515" s="31">
        <v>33030</v>
      </c>
    </row>
    <row r="4516" spans="1:2" x14ac:dyDescent="0.3">
      <c r="A4516" s="27">
        <v>13.5</v>
      </c>
      <c r="B4516" s="28">
        <v>56942</v>
      </c>
    </row>
    <row r="4517" spans="1:2" x14ac:dyDescent="0.3">
      <c r="A4517" s="30">
        <v>12.9</v>
      </c>
      <c r="B4517" s="31">
        <v>56635</v>
      </c>
    </row>
    <row r="4518" spans="1:2" x14ac:dyDescent="0.3">
      <c r="A4518" s="27">
        <v>4.3</v>
      </c>
      <c r="B4518" s="28">
        <v>50702</v>
      </c>
    </row>
    <row r="4519" spans="1:2" x14ac:dyDescent="0.3">
      <c r="A4519" s="30">
        <v>10.3</v>
      </c>
      <c r="B4519" s="31">
        <v>53061</v>
      </c>
    </row>
    <row r="4520" spans="1:2" x14ac:dyDescent="0.3">
      <c r="A4520" s="27">
        <v>3</v>
      </c>
      <c r="B4520" s="28">
        <v>38762</v>
      </c>
    </row>
    <row r="4521" spans="1:2" x14ac:dyDescent="0.3">
      <c r="A4521" s="30">
        <v>6.9</v>
      </c>
      <c r="B4521" s="31">
        <v>44042</v>
      </c>
    </row>
    <row r="4522" spans="1:2" x14ac:dyDescent="0.3">
      <c r="A4522" s="27">
        <v>7.5</v>
      </c>
      <c r="B4522" s="28">
        <v>43515</v>
      </c>
    </row>
    <row r="4523" spans="1:2" x14ac:dyDescent="0.3">
      <c r="A4523" s="30">
        <v>1.2</v>
      </c>
      <c r="B4523" s="31">
        <v>39138</v>
      </c>
    </row>
    <row r="4524" spans="1:2" x14ac:dyDescent="0.3">
      <c r="A4524" s="27">
        <v>9.6</v>
      </c>
      <c r="B4524" s="28">
        <v>38941</v>
      </c>
    </row>
    <row r="4525" spans="1:2" x14ac:dyDescent="0.3">
      <c r="A4525" s="30">
        <v>2.5</v>
      </c>
      <c r="B4525" s="31">
        <v>27817</v>
      </c>
    </row>
    <row r="4526" spans="1:2" x14ac:dyDescent="0.3">
      <c r="A4526" s="27">
        <v>11.1</v>
      </c>
      <c r="B4526" s="28">
        <v>52147</v>
      </c>
    </row>
    <row r="4527" spans="1:2" x14ac:dyDescent="0.3">
      <c r="A4527" s="30">
        <v>3.9</v>
      </c>
      <c r="B4527" s="31">
        <v>40330</v>
      </c>
    </row>
    <row r="4528" spans="1:2" x14ac:dyDescent="0.3">
      <c r="A4528" s="27">
        <v>5.0999999999999996</v>
      </c>
      <c r="B4528" s="28">
        <v>41208</v>
      </c>
    </row>
    <row r="4529" spans="1:2" x14ac:dyDescent="0.3">
      <c r="A4529" s="30">
        <v>2.2999999999999998</v>
      </c>
      <c r="B4529" s="31">
        <v>32883</v>
      </c>
    </row>
    <row r="4530" spans="1:2" x14ac:dyDescent="0.3">
      <c r="A4530" s="27">
        <v>15.4</v>
      </c>
      <c r="B4530" s="28">
        <v>63295</v>
      </c>
    </row>
    <row r="4531" spans="1:2" x14ac:dyDescent="0.3">
      <c r="A4531" s="30">
        <v>3.4</v>
      </c>
      <c r="B4531" s="31">
        <v>43254</v>
      </c>
    </row>
    <row r="4532" spans="1:2" x14ac:dyDescent="0.3">
      <c r="A4532" s="27">
        <v>7.1</v>
      </c>
      <c r="B4532" s="28">
        <v>50006</v>
      </c>
    </row>
    <row r="4533" spans="1:2" x14ac:dyDescent="0.3">
      <c r="A4533" s="30">
        <v>16.8</v>
      </c>
      <c r="B4533" s="31">
        <v>67642</v>
      </c>
    </row>
    <row r="4534" spans="1:2" x14ac:dyDescent="0.3">
      <c r="A4534" s="27">
        <v>16.3</v>
      </c>
      <c r="B4534" s="28">
        <v>60861</v>
      </c>
    </row>
    <row r="4535" spans="1:2" x14ac:dyDescent="0.3">
      <c r="A4535" s="30">
        <v>6.6</v>
      </c>
      <c r="B4535" s="31">
        <v>48083</v>
      </c>
    </row>
    <row r="4536" spans="1:2" x14ac:dyDescent="0.3">
      <c r="A4536" s="27">
        <v>7</v>
      </c>
      <c r="B4536" s="28">
        <v>51025</v>
      </c>
    </row>
    <row r="4537" spans="1:2" x14ac:dyDescent="0.3">
      <c r="A4537" s="30">
        <v>3</v>
      </c>
      <c r="B4537" s="31">
        <v>42870</v>
      </c>
    </row>
    <row r="4538" spans="1:2" x14ac:dyDescent="0.3">
      <c r="A4538" s="27">
        <v>9.6999999999999993</v>
      </c>
      <c r="B4538" s="28">
        <v>48406</v>
      </c>
    </row>
    <row r="4539" spans="1:2" x14ac:dyDescent="0.3">
      <c r="A4539" s="30">
        <v>1.1000000000000001</v>
      </c>
      <c r="B4539" s="31">
        <v>31760</v>
      </c>
    </row>
    <row r="4540" spans="1:2" x14ac:dyDescent="0.3">
      <c r="A4540" s="27">
        <v>10.9</v>
      </c>
      <c r="B4540" s="28">
        <v>50957</v>
      </c>
    </row>
    <row r="4541" spans="1:2" x14ac:dyDescent="0.3">
      <c r="A4541" s="30">
        <v>13.6</v>
      </c>
      <c r="B4541" s="31">
        <v>64256</v>
      </c>
    </row>
    <row r="4542" spans="1:2" x14ac:dyDescent="0.3">
      <c r="A4542" s="27">
        <v>0.5</v>
      </c>
      <c r="B4542" s="28">
        <v>33039</v>
      </c>
    </row>
    <row r="4543" spans="1:2" x14ac:dyDescent="0.3">
      <c r="A4543" s="30">
        <v>6</v>
      </c>
      <c r="B4543" s="31">
        <v>39766</v>
      </c>
    </row>
    <row r="4544" spans="1:2" x14ac:dyDescent="0.3">
      <c r="A4544" s="27">
        <v>9.1</v>
      </c>
      <c r="B4544" s="28">
        <v>58926</v>
      </c>
    </row>
    <row r="4545" spans="1:2" x14ac:dyDescent="0.3">
      <c r="A4545" s="30">
        <v>3.8</v>
      </c>
      <c r="B4545" s="31">
        <v>33904</v>
      </c>
    </row>
    <row r="4546" spans="1:2" x14ac:dyDescent="0.3">
      <c r="A4546" s="27">
        <v>1</v>
      </c>
      <c r="B4546" s="28">
        <v>32000</v>
      </c>
    </row>
    <row r="4547" spans="1:2" x14ac:dyDescent="0.3">
      <c r="A4547" s="30">
        <v>7.3</v>
      </c>
      <c r="B4547" s="31">
        <v>47960</v>
      </c>
    </row>
    <row r="4548" spans="1:2" x14ac:dyDescent="0.3">
      <c r="A4548" s="27">
        <v>1</v>
      </c>
      <c r="B4548" s="28">
        <v>42295</v>
      </c>
    </row>
    <row r="4549" spans="1:2" x14ac:dyDescent="0.3">
      <c r="A4549" s="30">
        <v>3.2</v>
      </c>
      <c r="B4549" s="31">
        <v>32759</v>
      </c>
    </row>
    <row r="4550" spans="1:2" x14ac:dyDescent="0.3">
      <c r="A4550" s="27">
        <v>1.5</v>
      </c>
      <c r="B4550" s="28">
        <v>39122</v>
      </c>
    </row>
    <row r="4551" spans="1:2" x14ac:dyDescent="0.3">
      <c r="A4551" s="30">
        <v>9.5</v>
      </c>
      <c r="B4551" s="31">
        <v>45261</v>
      </c>
    </row>
    <row r="4552" spans="1:2" x14ac:dyDescent="0.3">
      <c r="A4552" s="27">
        <v>3.9</v>
      </c>
      <c r="B4552" s="28">
        <v>30759</v>
      </c>
    </row>
    <row r="4553" spans="1:2" x14ac:dyDescent="0.3">
      <c r="A4553" s="30">
        <v>12.2</v>
      </c>
      <c r="B4553" s="31">
        <v>65675</v>
      </c>
    </row>
    <row r="4554" spans="1:2" x14ac:dyDescent="0.3">
      <c r="A4554" s="27">
        <v>1.4</v>
      </c>
      <c r="B4554" s="28">
        <v>35168</v>
      </c>
    </row>
    <row r="4555" spans="1:2" x14ac:dyDescent="0.3">
      <c r="A4555" s="30">
        <v>7.9</v>
      </c>
      <c r="B4555" s="31">
        <v>51629</v>
      </c>
    </row>
    <row r="4556" spans="1:2" x14ac:dyDescent="0.3">
      <c r="A4556" s="27">
        <v>3</v>
      </c>
      <c r="B4556" s="28">
        <v>37887</v>
      </c>
    </row>
    <row r="4557" spans="1:2" x14ac:dyDescent="0.3">
      <c r="A4557" s="30">
        <v>10.8</v>
      </c>
      <c r="B4557" s="31">
        <v>47183</v>
      </c>
    </row>
    <row r="4558" spans="1:2" x14ac:dyDescent="0.3">
      <c r="A4558" s="27">
        <v>3.1</v>
      </c>
      <c r="B4558" s="28">
        <v>36929</v>
      </c>
    </row>
    <row r="4559" spans="1:2" x14ac:dyDescent="0.3">
      <c r="A4559" s="30">
        <v>10.6</v>
      </c>
      <c r="B4559" s="31">
        <v>45383</v>
      </c>
    </row>
    <row r="4560" spans="1:2" x14ac:dyDescent="0.3">
      <c r="A4560" s="27">
        <v>1</v>
      </c>
      <c r="B4560" s="28">
        <v>35881</v>
      </c>
    </row>
    <row r="4561" spans="1:2" x14ac:dyDescent="0.3">
      <c r="A4561" s="30">
        <v>3.7</v>
      </c>
      <c r="B4561" s="31">
        <v>41747</v>
      </c>
    </row>
    <row r="4562" spans="1:2" x14ac:dyDescent="0.3">
      <c r="A4562" s="27">
        <v>1.5</v>
      </c>
      <c r="B4562" s="28">
        <v>30215</v>
      </c>
    </row>
    <row r="4563" spans="1:2" x14ac:dyDescent="0.3">
      <c r="A4563" s="30">
        <v>14.9</v>
      </c>
      <c r="B4563" s="31">
        <v>58071</v>
      </c>
    </row>
    <row r="4564" spans="1:2" x14ac:dyDescent="0.3">
      <c r="A4564" s="27">
        <v>8.8000000000000007</v>
      </c>
      <c r="B4564" s="28">
        <v>45383</v>
      </c>
    </row>
    <row r="4565" spans="1:2" x14ac:dyDescent="0.3">
      <c r="A4565" s="30">
        <v>6.4</v>
      </c>
      <c r="B4565" s="31">
        <v>47366</v>
      </c>
    </row>
    <row r="4566" spans="1:2" x14ac:dyDescent="0.3">
      <c r="A4566" s="27">
        <v>0</v>
      </c>
      <c r="B4566" s="28">
        <v>35623</v>
      </c>
    </row>
    <row r="4567" spans="1:2" x14ac:dyDescent="0.3">
      <c r="A4567" s="30">
        <v>8.6</v>
      </c>
      <c r="B4567" s="31">
        <v>50961</v>
      </c>
    </row>
    <row r="4568" spans="1:2" x14ac:dyDescent="0.3">
      <c r="A4568" s="27">
        <v>3.8</v>
      </c>
      <c r="B4568" s="28">
        <v>45092</v>
      </c>
    </row>
    <row r="4569" spans="1:2" x14ac:dyDescent="0.3">
      <c r="A4569" s="30">
        <v>10.9</v>
      </c>
      <c r="B4569" s="31">
        <v>52898</v>
      </c>
    </row>
    <row r="4570" spans="1:2" x14ac:dyDescent="0.3">
      <c r="A4570" s="27">
        <v>7.9</v>
      </c>
      <c r="B4570" s="28">
        <v>48768</v>
      </c>
    </row>
    <row r="4571" spans="1:2" x14ac:dyDescent="0.3">
      <c r="A4571" s="30">
        <v>10.3</v>
      </c>
      <c r="B4571" s="31">
        <v>49609</v>
      </c>
    </row>
    <row r="4572" spans="1:2" x14ac:dyDescent="0.3">
      <c r="A4572" s="27">
        <v>7.9</v>
      </c>
      <c r="B4572" s="28">
        <v>58209</v>
      </c>
    </row>
    <row r="4573" spans="1:2" x14ac:dyDescent="0.3">
      <c r="A4573" s="30">
        <v>1.2</v>
      </c>
      <c r="B4573" s="31">
        <v>36841</v>
      </c>
    </row>
    <row r="4574" spans="1:2" x14ac:dyDescent="0.3">
      <c r="A4574" s="27">
        <v>2.1</v>
      </c>
      <c r="B4574" s="28">
        <v>37451</v>
      </c>
    </row>
    <row r="4575" spans="1:2" x14ac:dyDescent="0.3">
      <c r="A4575" s="30">
        <v>9.8000000000000007</v>
      </c>
      <c r="B4575" s="31">
        <v>59147</v>
      </c>
    </row>
    <row r="4576" spans="1:2" x14ac:dyDescent="0.3">
      <c r="A4576" s="27">
        <v>13</v>
      </c>
      <c r="B4576" s="28">
        <v>56598</v>
      </c>
    </row>
    <row r="4577" spans="1:2" x14ac:dyDescent="0.3">
      <c r="A4577" s="30">
        <v>5.9</v>
      </c>
      <c r="B4577" s="31">
        <v>41119</v>
      </c>
    </row>
    <row r="4578" spans="1:2" x14ac:dyDescent="0.3">
      <c r="A4578" s="27">
        <v>10.5</v>
      </c>
      <c r="B4578" s="28">
        <v>55292</v>
      </c>
    </row>
    <row r="4579" spans="1:2" x14ac:dyDescent="0.3">
      <c r="A4579" s="30">
        <v>6.9</v>
      </c>
      <c r="B4579" s="31">
        <v>37448</v>
      </c>
    </row>
    <row r="4580" spans="1:2" x14ac:dyDescent="0.3">
      <c r="A4580" s="27">
        <v>7.3</v>
      </c>
      <c r="B4580" s="28">
        <v>37751</v>
      </c>
    </row>
    <row r="4581" spans="1:2" x14ac:dyDescent="0.3">
      <c r="A4581" s="30">
        <v>2.9</v>
      </c>
      <c r="B4581" s="31">
        <v>42866</v>
      </c>
    </row>
    <row r="4582" spans="1:2" x14ac:dyDescent="0.3">
      <c r="A4582" s="27">
        <v>0</v>
      </c>
      <c r="B4582" s="28">
        <v>32324</v>
      </c>
    </row>
    <row r="4583" spans="1:2" x14ac:dyDescent="0.3">
      <c r="A4583" s="30">
        <v>17.3</v>
      </c>
      <c r="B4583" s="31">
        <v>69695</v>
      </c>
    </row>
    <row r="4584" spans="1:2" x14ac:dyDescent="0.3">
      <c r="A4584" s="27">
        <v>6.5</v>
      </c>
      <c r="B4584" s="28">
        <v>44766</v>
      </c>
    </row>
    <row r="4585" spans="1:2" x14ac:dyDescent="0.3">
      <c r="A4585" s="30">
        <v>6.6</v>
      </c>
      <c r="B4585" s="31">
        <v>48915</v>
      </c>
    </row>
    <row r="4586" spans="1:2" x14ac:dyDescent="0.3">
      <c r="A4586" s="27">
        <v>4.8</v>
      </c>
      <c r="B4586" s="28">
        <v>43066</v>
      </c>
    </row>
    <row r="4587" spans="1:2" x14ac:dyDescent="0.3">
      <c r="A4587" s="30">
        <v>0.8</v>
      </c>
      <c r="B4587" s="31">
        <v>40888</v>
      </c>
    </row>
    <row r="4588" spans="1:2" x14ac:dyDescent="0.3">
      <c r="A4588" s="27">
        <v>7.3</v>
      </c>
      <c r="B4588" s="28">
        <v>45791</v>
      </c>
    </row>
    <row r="4589" spans="1:2" x14ac:dyDescent="0.3">
      <c r="A4589" s="30">
        <v>4.5</v>
      </c>
      <c r="B4589" s="31">
        <v>46479</v>
      </c>
    </row>
    <row r="4590" spans="1:2" x14ac:dyDescent="0.3">
      <c r="A4590" s="27">
        <v>0</v>
      </c>
      <c r="B4590" s="28">
        <v>25749</v>
      </c>
    </row>
    <row r="4591" spans="1:2" x14ac:dyDescent="0.3">
      <c r="A4591" s="30">
        <v>2</v>
      </c>
      <c r="B4591" s="31">
        <v>38084</v>
      </c>
    </row>
    <row r="4592" spans="1:2" x14ac:dyDescent="0.3">
      <c r="A4592" s="27">
        <v>10.5</v>
      </c>
      <c r="B4592" s="28">
        <v>50150</v>
      </c>
    </row>
    <row r="4593" spans="1:2" x14ac:dyDescent="0.3">
      <c r="A4593" s="30">
        <v>10.199999999999999</v>
      </c>
      <c r="B4593" s="31">
        <v>55770</v>
      </c>
    </row>
    <row r="4594" spans="1:2" x14ac:dyDescent="0.3">
      <c r="A4594" s="27">
        <v>10.6</v>
      </c>
      <c r="B4594" s="28">
        <v>52873</v>
      </c>
    </row>
    <row r="4595" spans="1:2" x14ac:dyDescent="0.3">
      <c r="A4595" s="30">
        <v>1.3</v>
      </c>
      <c r="B4595" s="31">
        <v>26707</v>
      </c>
    </row>
    <row r="4596" spans="1:2" x14ac:dyDescent="0.3">
      <c r="A4596" s="27">
        <v>3.9</v>
      </c>
      <c r="B4596" s="28">
        <v>39467</v>
      </c>
    </row>
    <row r="4597" spans="1:2" x14ac:dyDescent="0.3">
      <c r="A4597" s="30">
        <v>11</v>
      </c>
      <c r="B4597" s="31">
        <v>48507</v>
      </c>
    </row>
    <row r="4598" spans="1:2" x14ac:dyDescent="0.3">
      <c r="A4598" s="27">
        <v>4.9000000000000004</v>
      </c>
      <c r="B4598" s="28">
        <v>42624</v>
      </c>
    </row>
    <row r="4599" spans="1:2" x14ac:dyDescent="0.3">
      <c r="A4599" s="30">
        <v>4.2</v>
      </c>
      <c r="B4599" s="31">
        <v>36499</v>
      </c>
    </row>
    <row r="4600" spans="1:2" x14ac:dyDescent="0.3">
      <c r="A4600" s="27">
        <v>2.4</v>
      </c>
      <c r="B4600" s="28">
        <v>37317</v>
      </c>
    </row>
    <row r="4601" spans="1:2" x14ac:dyDescent="0.3">
      <c r="A4601" s="30">
        <v>4.0999999999999996</v>
      </c>
      <c r="B4601" s="31">
        <v>39742</v>
      </c>
    </row>
    <row r="4602" spans="1:2" x14ac:dyDescent="0.3">
      <c r="A4602" s="27">
        <v>7.3</v>
      </c>
      <c r="B4602" s="28">
        <v>44500</v>
      </c>
    </row>
    <row r="4603" spans="1:2" x14ac:dyDescent="0.3">
      <c r="A4603" s="30">
        <v>7.9</v>
      </c>
      <c r="B4603" s="31">
        <v>43910</v>
      </c>
    </row>
    <row r="4604" spans="1:2" x14ac:dyDescent="0.3">
      <c r="A4604" s="27">
        <v>2.2000000000000002</v>
      </c>
      <c r="B4604" s="28">
        <v>32083</v>
      </c>
    </row>
    <row r="4605" spans="1:2" x14ac:dyDescent="0.3">
      <c r="A4605" s="30">
        <v>9</v>
      </c>
      <c r="B4605" s="31">
        <v>50877</v>
      </c>
    </row>
    <row r="4606" spans="1:2" x14ac:dyDescent="0.3">
      <c r="A4606" s="27">
        <v>3.9</v>
      </c>
      <c r="B4606" s="28">
        <v>40565</v>
      </c>
    </row>
    <row r="4607" spans="1:2" x14ac:dyDescent="0.3">
      <c r="A4607" s="30">
        <v>1</v>
      </c>
      <c r="B4607" s="31">
        <v>36374</v>
      </c>
    </row>
    <row r="4608" spans="1:2" x14ac:dyDescent="0.3">
      <c r="A4608" s="27">
        <v>12</v>
      </c>
      <c r="B4608" s="28">
        <v>63401</v>
      </c>
    </row>
    <row r="4609" spans="1:2" x14ac:dyDescent="0.3">
      <c r="A4609" s="30">
        <v>4.7</v>
      </c>
      <c r="B4609" s="31">
        <v>46280</v>
      </c>
    </row>
    <row r="4610" spans="1:2" x14ac:dyDescent="0.3">
      <c r="A4610" s="27">
        <v>0.5</v>
      </c>
      <c r="B4610" s="28">
        <v>37269</v>
      </c>
    </row>
    <row r="4611" spans="1:2" x14ac:dyDescent="0.3">
      <c r="A4611" s="30">
        <v>6.4</v>
      </c>
      <c r="B4611" s="31">
        <v>46408</v>
      </c>
    </row>
    <row r="4612" spans="1:2" x14ac:dyDescent="0.3">
      <c r="A4612" s="27">
        <v>9.6</v>
      </c>
      <c r="B4612" s="28">
        <v>53890</v>
      </c>
    </row>
    <row r="4613" spans="1:2" x14ac:dyDescent="0.3">
      <c r="A4613" s="30">
        <v>8.6999999999999993</v>
      </c>
      <c r="B4613" s="31">
        <v>49054</v>
      </c>
    </row>
    <row r="4614" spans="1:2" x14ac:dyDescent="0.3">
      <c r="A4614" s="27">
        <v>10.9</v>
      </c>
      <c r="B4614" s="28">
        <v>50008</v>
      </c>
    </row>
    <row r="4615" spans="1:2" x14ac:dyDescent="0.3">
      <c r="A4615" s="30">
        <v>9.8000000000000007</v>
      </c>
      <c r="B4615" s="31">
        <v>53808</v>
      </c>
    </row>
    <row r="4616" spans="1:2" x14ac:dyDescent="0.3">
      <c r="A4616" s="27">
        <v>6.1</v>
      </c>
      <c r="B4616" s="28">
        <v>45629</v>
      </c>
    </row>
    <row r="4617" spans="1:2" x14ac:dyDescent="0.3">
      <c r="A4617" s="30">
        <v>5.7</v>
      </c>
      <c r="B4617" s="31">
        <v>43817</v>
      </c>
    </row>
    <row r="4618" spans="1:2" x14ac:dyDescent="0.3">
      <c r="A4618" s="27">
        <v>10.7</v>
      </c>
      <c r="B4618" s="28">
        <v>58751</v>
      </c>
    </row>
    <row r="4619" spans="1:2" x14ac:dyDescent="0.3">
      <c r="A4619" s="30">
        <v>6.3</v>
      </c>
      <c r="B4619" s="31">
        <v>47217</v>
      </c>
    </row>
    <row r="4620" spans="1:2" x14ac:dyDescent="0.3">
      <c r="A4620" s="27">
        <v>13.6</v>
      </c>
      <c r="B4620" s="28">
        <v>71098</v>
      </c>
    </row>
    <row r="4621" spans="1:2" x14ac:dyDescent="0.3">
      <c r="A4621" s="30">
        <v>6.4</v>
      </c>
      <c r="B4621" s="31">
        <v>41516</v>
      </c>
    </row>
    <row r="4622" spans="1:2" x14ac:dyDescent="0.3">
      <c r="A4622" s="27">
        <v>7.5</v>
      </c>
      <c r="B4622" s="28">
        <v>45991</v>
      </c>
    </row>
    <row r="4623" spans="1:2" x14ac:dyDescent="0.3">
      <c r="A4623" s="30">
        <v>8.6999999999999993</v>
      </c>
      <c r="B4623" s="31">
        <v>49926</v>
      </c>
    </row>
    <row r="4624" spans="1:2" x14ac:dyDescent="0.3">
      <c r="A4624" s="27">
        <v>13.8</v>
      </c>
      <c r="B4624" s="28">
        <v>56022</v>
      </c>
    </row>
    <row r="4625" spans="1:2" x14ac:dyDescent="0.3">
      <c r="A4625" s="30">
        <v>2.5</v>
      </c>
      <c r="B4625" s="31">
        <v>39544</v>
      </c>
    </row>
    <row r="4626" spans="1:2" x14ac:dyDescent="0.3">
      <c r="A4626" s="27">
        <v>8.1999999999999993</v>
      </c>
      <c r="B4626" s="28">
        <v>49014</v>
      </c>
    </row>
    <row r="4627" spans="1:2" x14ac:dyDescent="0.3">
      <c r="A4627" s="30">
        <v>9.5</v>
      </c>
      <c r="B4627" s="31">
        <v>55876</v>
      </c>
    </row>
    <row r="4628" spans="1:2" x14ac:dyDescent="0.3">
      <c r="A4628" s="27">
        <v>2.4</v>
      </c>
      <c r="B4628" s="28">
        <v>39338</v>
      </c>
    </row>
    <row r="4629" spans="1:2" x14ac:dyDescent="0.3">
      <c r="A4629" s="30">
        <v>20.9</v>
      </c>
      <c r="B4629" s="31">
        <v>72232</v>
      </c>
    </row>
    <row r="4630" spans="1:2" x14ac:dyDescent="0.3">
      <c r="A4630" s="27">
        <v>9.1</v>
      </c>
      <c r="B4630" s="28">
        <v>48859</v>
      </c>
    </row>
    <row r="4631" spans="1:2" x14ac:dyDescent="0.3">
      <c r="A4631" s="30">
        <v>13</v>
      </c>
      <c r="B4631" s="31">
        <v>58694</v>
      </c>
    </row>
    <row r="4632" spans="1:2" x14ac:dyDescent="0.3">
      <c r="A4632" s="27">
        <v>4.0999999999999996</v>
      </c>
      <c r="B4632" s="28">
        <v>41775</v>
      </c>
    </row>
    <row r="4633" spans="1:2" x14ac:dyDescent="0.3">
      <c r="A4633" s="30">
        <v>11.4</v>
      </c>
      <c r="B4633" s="31">
        <v>54762</v>
      </c>
    </row>
    <row r="4634" spans="1:2" x14ac:dyDescent="0.3">
      <c r="A4634" s="27">
        <v>8.4</v>
      </c>
      <c r="B4634" s="28">
        <v>53435</v>
      </c>
    </row>
    <row r="4635" spans="1:2" x14ac:dyDescent="0.3">
      <c r="A4635" s="30">
        <v>13</v>
      </c>
      <c r="B4635" s="31">
        <v>68435</v>
      </c>
    </row>
    <row r="4636" spans="1:2" x14ac:dyDescent="0.3">
      <c r="A4636" s="27">
        <v>0.2</v>
      </c>
      <c r="B4636" s="28">
        <v>27994</v>
      </c>
    </row>
    <row r="4637" spans="1:2" x14ac:dyDescent="0.3">
      <c r="A4637" s="30">
        <v>8.8000000000000007</v>
      </c>
      <c r="B4637" s="31">
        <v>46252</v>
      </c>
    </row>
    <row r="4638" spans="1:2" x14ac:dyDescent="0.3">
      <c r="A4638" s="27">
        <v>7</v>
      </c>
      <c r="B4638" s="28">
        <v>54985</v>
      </c>
    </row>
    <row r="4639" spans="1:2" x14ac:dyDescent="0.3">
      <c r="A4639" s="30">
        <v>0.7</v>
      </c>
      <c r="B4639" s="31">
        <v>35187</v>
      </c>
    </row>
    <row r="4640" spans="1:2" x14ac:dyDescent="0.3">
      <c r="A4640" s="27">
        <v>18</v>
      </c>
      <c r="B4640" s="28">
        <v>74269</v>
      </c>
    </row>
    <row r="4641" spans="1:2" x14ac:dyDescent="0.3">
      <c r="A4641" s="30">
        <v>8</v>
      </c>
      <c r="B4641" s="31">
        <v>49955</v>
      </c>
    </row>
    <row r="4642" spans="1:2" x14ac:dyDescent="0.3">
      <c r="A4642" s="27">
        <v>4.2</v>
      </c>
      <c r="B4642" s="28">
        <v>41200</v>
      </c>
    </row>
    <row r="4643" spans="1:2" x14ac:dyDescent="0.3">
      <c r="A4643" s="30">
        <v>1.5</v>
      </c>
      <c r="B4643" s="31">
        <v>36640</v>
      </c>
    </row>
    <row r="4644" spans="1:2" x14ac:dyDescent="0.3">
      <c r="A4644" s="27">
        <v>3</v>
      </c>
      <c r="B4644" s="28">
        <v>37434</v>
      </c>
    </row>
    <row r="4645" spans="1:2" x14ac:dyDescent="0.3">
      <c r="A4645" s="30">
        <v>2.7</v>
      </c>
      <c r="B4645" s="31">
        <v>40142</v>
      </c>
    </row>
    <row r="4646" spans="1:2" x14ac:dyDescent="0.3">
      <c r="A4646" s="27">
        <v>14.6</v>
      </c>
      <c r="B4646" s="28">
        <v>61769</v>
      </c>
    </row>
    <row r="4647" spans="1:2" x14ac:dyDescent="0.3">
      <c r="A4647" s="30">
        <v>13.7</v>
      </c>
      <c r="B4647" s="31">
        <v>60407</v>
      </c>
    </row>
    <row r="4648" spans="1:2" x14ac:dyDescent="0.3">
      <c r="A4648" s="27">
        <v>10.6</v>
      </c>
      <c r="B4648" s="28">
        <v>47340</v>
      </c>
    </row>
    <row r="4649" spans="1:2" x14ac:dyDescent="0.3">
      <c r="A4649" s="30">
        <v>9.6999999999999993</v>
      </c>
      <c r="B4649" s="31">
        <v>51896</v>
      </c>
    </row>
    <row r="4650" spans="1:2" x14ac:dyDescent="0.3">
      <c r="A4650" s="27">
        <v>15.3</v>
      </c>
      <c r="B4650" s="28">
        <v>65099</v>
      </c>
    </row>
    <row r="4651" spans="1:2" x14ac:dyDescent="0.3">
      <c r="A4651" s="30">
        <v>13.7</v>
      </c>
      <c r="B4651" s="31">
        <v>52865</v>
      </c>
    </row>
    <row r="4652" spans="1:2" x14ac:dyDescent="0.3">
      <c r="A4652" s="27">
        <v>10.5</v>
      </c>
      <c r="B4652" s="28">
        <v>55286</v>
      </c>
    </row>
    <row r="4653" spans="1:2" x14ac:dyDescent="0.3">
      <c r="A4653" s="30">
        <v>0</v>
      </c>
      <c r="B4653" s="31">
        <v>42825</v>
      </c>
    </row>
    <row r="4654" spans="1:2" x14ac:dyDescent="0.3">
      <c r="A4654" s="27">
        <v>0.6</v>
      </c>
      <c r="B4654" s="28">
        <v>33225</v>
      </c>
    </row>
    <row r="4655" spans="1:2" x14ac:dyDescent="0.3">
      <c r="A4655" s="30">
        <v>4.2</v>
      </c>
      <c r="B4655" s="31">
        <v>32104</v>
      </c>
    </row>
    <row r="4656" spans="1:2" x14ac:dyDescent="0.3">
      <c r="A4656" s="27">
        <v>17.899999999999999</v>
      </c>
      <c r="B4656" s="28">
        <v>72966</v>
      </c>
    </row>
    <row r="4657" spans="1:2" x14ac:dyDescent="0.3">
      <c r="A4657" s="30">
        <v>4.5</v>
      </c>
      <c r="B4657" s="31">
        <v>47297</v>
      </c>
    </row>
    <row r="4658" spans="1:2" x14ac:dyDescent="0.3">
      <c r="A4658" s="27">
        <v>0.5</v>
      </c>
      <c r="B4658" s="28">
        <v>28847</v>
      </c>
    </row>
    <row r="4659" spans="1:2" x14ac:dyDescent="0.3">
      <c r="A4659" s="30">
        <v>5.2</v>
      </c>
      <c r="B4659" s="31">
        <v>49915</v>
      </c>
    </row>
    <row r="4660" spans="1:2" x14ac:dyDescent="0.3">
      <c r="A4660" s="27">
        <v>7.7</v>
      </c>
      <c r="B4660" s="28">
        <v>37056</v>
      </c>
    </row>
    <row r="4661" spans="1:2" x14ac:dyDescent="0.3">
      <c r="A4661" s="30">
        <v>15</v>
      </c>
      <c r="B4661" s="31">
        <v>57092</v>
      </c>
    </row>
    <row r="4662" spans="1:2" x14ac:dyDescent="0.3">
      <c r="A4662" s="27">
        <v>8.8000000000000007</v>
      </c>
      <c r="B4662" s="28">
        <v>49664</v>
      </c>
    </row>
    <row r="4663" spans="1:2" x14ac:dyDescent="0.3">
      <c r="A4663" s="30">
        <v>5.3</v>
      </c>
      <c r="B4663" s="31">
        <v>40738</v>
      </c>
    </row>
    <row r="4664" spans="1:2" x14ac:dyDescent="0.3">
      <c r="A4664" s="27">
        <v>9.9</v>
      </c>
      <c r="B4664" s="28">
        <v>43766</v>
      </c>
    </row>
    <row r="4665" spans="1:2" x14ac:dyDescent="0.3">
      <c r="A4665" s="30">
        <v>6</v>
      </c>
      <c r="B4665" s="31">
        <v>40383</v>
      </c>
    </row>
    <row r="4666" spans="1:2" x14ac:dyDescent="0.3">
      <c r="A4666" s="27">
        <v>10.8</v>
      </c>
      <c r="B4666" s="28">
        <v>56215</v>
      </c>
    </row>
    <row r="4667" spans="1:2" x14ac:dyDescent="0.3">
      <c r="A4667" s="30">
        <v>0.9</v>
      </c>
      <c r="B4667" s="31">
        <v>40988</v>
      </c>
    </row>
    <row r="4668" spans="1:2" x14ac:dyDescent="0.3">
      <c r="A4668" s="27">
        <v>2.2999999999999998</v>
      </c>
      <c r="B4668" s="28">
        <v>46905</v>
      </c>
    </row>
    <row r="4669" spans="1:2" x14ac:dyDescent="0.3">
      <c r="A4669" s="30">
        <v>2.8</v>
      </c>
      <c r="B4669" s="31">
        <v>45766</v>
      </c>
    </row>
    <row r="4670" spans="1:2" x14ac:dyDescent="0.3">
      <c r="A4670" s="27">
        <v>3.1</v>
      </c>
      <c r="B4670" s="28">
        <v>41969</v>
      </c>
    </row>
    <row r="4671" spans="1:2" x14ac:dyDescent="0.3">
      <c r="A4671" s="30">
        <v>8.9</v>
      </c>
      <c r="B4671" s="31">
        <v>50914</v>
      </c>
    </row>
    <row r="4672" spans="1:2" x14ac:dyDescent="0.3">
      <c r="A4672" s="27">
        <v>3.1</v>
      </c>
      <c r="B4672" s="28">
        <v>39330</v>
      </c>
    </row>
    <row r="4673" spans="1:2" x14ac:dyDescent="0.3">
      <c r="A4673" s="30">
        <v>4.7</v>
      </c>
      <c r="B4673" s="31">
        <v>54942</v>
      </c>
    </row>
    <row r="4674" spans="1:2" x14ac:dyDescent="0.3">
      <c r="A4674" s="27">
        <v>4</v>
      </c>
      <c r="B4674" s="28">
        <v>35135</v>
      </c>
    </row>
    <row r="4675" spans="1:2" x14ac:dyDescent="0.3">
      <c r="A4675" s="30">
        <v>7</v>
      </c>
      <c r="B4675" s="31">
        <v>37259</v>
      </c>
    </row>
    <row r="4676" spans="1:2" x14ac:dyDescent="0.3">
      <c r="A4676" s="27">
        <v>3.3</v>
      </c>
      <c r="B4676" s="28">
        <v>49703</v>
      </c>
    </row>
    <row r="4677" spans="1:2" x14ac:dyDescent="0.3">
      <c r="A4677" s="30">
        <v>1</v>
      </c>
      <c r="B4677" s="31">
        <v>34526</v>
      </c>
    </row>
    <row r="4678" spans="1:2" x14ac:dyDescent="0.3">
      <c r="A4678" s="27">
        <v>9.6</v>
      </c>
      <c r="B4678" s="28">
        <v>44508</v>
      </c>
    </row>
    <row r="4679" spans="1:2" x14ac:dyDescent="0.3">
      <c r="A4679" s="30">
        <v>8.6999999999999993</v>
      </c>
      <c r="B4679" s="31">
        <v>49381</v>
      </c>
    </row>
    <row r="4680" spans="1:2" x14ac:dyDescent="0.3">
      <c r="A4680" s="27">
        <v>1.1000000000000001</v>
      </c>
      <c r="B4680" s="28">
        <v>41742</v>
      </c>
    </row>
    <row r="4681" spans="1:2" x14ac:dyDescent="0.3">
      <c r="A4681" s="30">
        <v>3.4</v>
      </c>
      <c r="B4681" s="31">
        <v>47234</v>
      </c>
    </row>
    <row r="4682" spans="1:2" x14ac:dyDescent="0.3">
      <c r="A4682" s="27">
        <v>1.2</v>
      </c>
      <c r="B4682" s="28">
        <v>32951</v>
      </c>
    </row>
    <row r="4683" spans="1:2" x14ac:dyDescent="0.3">
      <c r="A4683" s="30">
        <v>1</v>
      </c>
      <c r="B4683" s="31">
        <v>27027</v>
      </c>
    </row>
    <row r="4684" spans="1:2" x14ac:dyDescent="0.3">
      <c r="A4684" s="27">
        <v>7.3</v>
      </c>
      <c r="B4684" s="28">
        <v>42426</v>
      </c>
    </row>
    <row r="4685" spans="1:2" x14ac:dyDescent="0.3">
      <c r="A4685" s="30">
        <v>12</v>
      </c>
      <c r="B4685" s="31">
        <v>50321</v>
      </c>
    </row>
    <row r="4686" spans="1:2" x14ac:dyDescent="0.3">
      <c r="A4686" s="27">
        <v>1</v>
      </c>
      <c r="B4686" s="28">
        <v>39754</v>
      </c>
    </row>
    <row r="4687" spans="1:2" x14ac:dyDescent="0.3">
      <c r="A4687" s="30">
        <v>2.2999999999999998</v>
      </c>
      <c r="B4687" s="31">
        <v>38138</v>
      </c>
    </row>
    <row r="4688" spans="1:2" x14ac:dyDescent="0.3">
      <c r="A4688" s="27">
        <v>6</v>
      </c>
      <c r="B4688" s="28">
        <v>45493</v>
      </c>
    </row>
    <row r="4689" spans="1:2" x14ac:dyDescent="0.3">
      <c r="A4689" s="30">
        <v>7.3</v>
      </c>
      <c r="B4689" s="31">
        <v>51803</v>
      </c>
    </row>
    <row r="4690" spans="1:2" x14ac:dyDescent="0.3">
      <c r="A4690" s="27">
        <v>10.7</v>
      </c>
      <c r="B4690" s="28">
        <v>60859</v>
      </c>
    </row>
    <row r="4691" spans="1:2" x14ac:dyDescent="0.3">
      <c r="A4691" s="30">
        <v>0</v>
      </c>
      <c r="B4691" s="31">
        <v>32142</v>
      </c>
    </row>
    <row r="4692" spans="1:2" x14ac:dyDescent="0.3">
      <c r="A4692" s="27">
        <v>3.3</v>
      </c>
      <c r="B4692" s="28">
        <v>41804</v>
      </c>
    </row>
    <row r="4693" spans="1:2" x14ac:dyDescent="0.3">
      <c r="A4693" s="30">
        <v>6.6</v>
      </c>
      <c r="B4693" s="31">
        <v>41470</v>
      </c>
    </row>
    <row r="4694" spans="1:2" x14ac:dyDescent="0.3">
      <c r="A4694" s="27">
        <v>2.6</v>
      </c>
      <c r="B4694" s="28">
        <v>38798</v>
      </c>
    </row>
    <row r="4695" spans="1:2" x14ac:dyDescent="0.3">
      <c r="A4695" s="30">
        <v>5.3</v>
      </c>
      <c r="B4695" s="31">
        <v>54074</v>
      </c>
    </row>
    <row r="4696" spans="1:2" x14ac:dyDescent="0.3">
      <c r="A4696" s="27">
        <v>10.6</v>
      </c>
      <c r="B4696" s="28">
        <v>52063</v>
      </c>
    </row>
    <row r="4697" spans="1:2" x14ac:dyDescent="0.3">
      <c r="A4697" s="30">
        <v>1.5</v>
      </c>
      <c r="B4697" s="31">
        <v>37200</v>
      </c>
    </row>
    <row r="4698" spans="1:2" x14ac:dyDescent="0.3">
      <c r="A4698" s="27">
        <v>10.8</v>
      </c>
      <c r="B4698" s="28">
        <v>55237</v>
      </c>
    </row>
    <row r="4699" spans="1:2" x14ac:dyDescent="0.3">
      <c r="A4699" s="30">
        <v>9.6</v>
      </c>
      <c r="B4699" s="31">
        <v>55207</v>
      </c>
    </row>
    <row r="4700" spans="1:2" x14ac:dyDescent="0.3">
      <c r="A4700" s="27">
        <v>13</v>
      </c>
      <c r="B4700" s="28">
        <v>63921</v>
      </c>
    </row>
    <row r="4701" spans="1:2" x14ac:dyDescent="0.3">
      <c r="A4701" s="30">
        <v>0</v>
      </c>
      <c r="B4701" s="31">
        <v>34687</v>
      </c>
    </row>
    <row r="4702" spans="1:2" x14ac:dyDescent="0.3">
      <c r="A4702" s="27">
        <v>9.5</v>
      </c>
      <c r="B4702" s="28">
        <v>41399</v>
      </c>
    </row>
    <row r="4703" spans="1:2" x14ac:dyDescent="0.3">
      <c r="A4703" s="30">
        <v>4.0999999999999996</v>
      </c>
      <c r="B4703" s="31">
        <v>42757</v>
      </c>
    </row>
    <row r="4704" spans="1:2" x14ac:dyDescent="0.3">
      <c r="A4704" s="27">
        <v>0</v>
      </c>
      <c r="B4704" s="28">
        <v>33697</v>
      </c>
    </row>
    <row r="4705" spans="1:2" x14ac:dyDescent="0.3">
      <c r="A4705" s="30">
        <v>9.3000000000000007</v>
      </c>
      <c r="B4705" s="31">
        <v>46361</v>
      </c>
    </row>
    <row r="4706" spans="1:2" x14ac:dyDescent="0.3">
      <c r="A4706" s="27">
        <v>0.7</v>
      </c>
      <c r="B4706" s="28">
        <v>36832</v>
      </c>
    </row>
    <row r="4707" spans="1:2" x14ac:dyDescent="0.3">
      <c r="A4707" s="30">
        <v>7.4</v>
      </c>
      <c r="B4707" s="31">
        <v>41068</v>
      </c>
    </row>
    <row r="4708" spans="1:2" x14ac:dyDescent="0.3">
      <c r="A4708" s="27">
        <v>2.2999999999999998</v>
      </c>
      <c r="B4708" s="28">
        <v>40117</v>
      </c>
    </row>
    <row r="4709" spans="1:2" x14ac:dyDescent="0.3">
      <c r="A4709" s="30">
        <v>19.100000000000001</v>
      </c>
      <c r="B4709" s="31">
        <v>76742</v>
      </c>
    </row>
    <row r="4710" spans="1:2" x14ac:dyDescent="0.3">
      <c r="A4710" s="27">
        <v>0</v>
      </c>
      <c r="B4710" s="28">
        <v>34464</v>
      </c>
    </row>
    <row r="4711" spans="1:2" x14ac:dyDescent="0.3">
      <c r="A4711" s="30">
        <v>7.9</v>
      </c>
      <c r="B4711" s="31">
        <v>49357</v>
      </c>
    </row>
    <row r="4712" spans="1:2" x14ac:dyDescent="0.3">
      <c r="A4712" s="27">
        <v>0</v>
      </c>
      <c r="B4712" s="28">
        <v>36442</v>
      </c>
    </row>
    <row r="4713" spans="1:2" x14ac:dyDescent="0.3">
      <c r="A4713" s="30">
        <v>2.4</v>
      </c>
      <c r="B4713" s="31">
        <v>35553</v>
      </c>
    </row>
    <row r="4714" spans="1:2" x14ac:dyDescent="0.3">
      <c r="A4714" s="27">
        <v>6.2</v>
      </c>
      <c r="B4714" s="28">
        <v>38648</v>
      </c>
    </row>
    <row r="4715" spans="1:2" x14ac:dyDescent="0.3">
      <c r="A4715" s="30">
        <v>4.3</v>
      </c>
      <c r="B4715" s="31">
        <v>34933</v>
      </c>
    </row>
    <row r="4716" spans="1:2" x14ac:dyDescent="0.3">
      <c r="A4716" s="27">
        <v>7.9</v>
      </c>
      <c r="B4716" s="28">
        <v>45960</v>
      </c>
    </row>
    <row r="4717" spans="1:2" x14ac:dyDescent="0.3">
      <c r="A4717" s="30">
        <v>7.9</v>
      </c>
      <c r="B4717" s="31">
        <v>50953</v>
      </c>
    </row>
    <row r="4718" spans="1:2" x14ac:dyDescent="0.3">
      <c r="A4718" s="27">
        <v>22</v>
      </c>
      <c r="B4718" s="28">
        <v>68207</v>
      </c>
    </row>
    <row r="4719" spans="1:2" x14ac:dyDescent="0.3">
      <c r="A4719" s="30">
        <v>0.9</v>
      </c>
      <c r="B4719" s="31">
        <v>35524</v>
      </c>
    </row>
    <row r="4720" spans="1:2" x14ac:dyDescent="0.3">
      <c r="A4720" s="27">
        <v>6.7</v>
      </c>
      <c r="B4720" s="28">
        <v>52174</v>
      </c>
    </row>
    <row r="4721" spans="1:2" x14ac:dyDescent="0.3">
      <c r="A4721" s="30">
        <v>3.1</v>
      </c>
      <c r="B4721" s="31">
        <v>46794</v>
      </c>
    </row>
    <row r="4722" spans="1:2" x14ac:dyDescent="0.3">
      <c r="A4722" s="27">
        <v>7.4</v>
      </c>
      <c r="B4722" s="28">
        <v>43908</v>
      </c>
    </row>
    <row r="4723" spans="1:2" x14ac:dyDescent="0.3">
      <c r="A4723" s="30">
        <v>11.6</v>
      </c>
      <c r="B4723" s="31">
        <v>53222</v>
      </c>
    </row>
    <row r="4724" spans="1:2" x14ac:dyDescent="0.3">
      <c r="A4724" s="27">
        <v>3.4</v>
      </c>
      <c r="B4724" s="28">
        <v>32555</v>
      </c>
    </row>
    <row r="4725" spans="1:2" x14ac:dyDescent="0.3">
      <c r="A4725" s="30">
        <v>6.6</v>
      </c>
      <c r="B4725" s="31">
        <v>39186</v>
      </c>
    </row>
    <row r="4726" spans="1:2" x14ac:dyDescent="0.3">
      <c r="A4726" s="27">
        <v>21</v>
      </c>
      <c r="B4726" s="28">
        <v>71971</v>
      </c>
    </row>
    <row r="4727" spans="1:2" x14ac:dyDescent="0.3">
      <c r="A4727" s="30">
        <v>2.7</v>
      </c>
      <c r="B4727" s="31">
        <v>36337</v>
      </c>
    </row>
    <row r="4728" spans="1:2" x14ac:dyDescent="0.3">
      <c r="A4728" s="27">
        <v>2.5</v>
      </c>
      <c r="B4728" s="28">
        <v>36913</v>
      </c>
    </row>
    <row r="4729" spans="1:2" x14ac:dyDescent="0.3">
      <c r="A4729" s="30">
        <v>9.5</v>
      </c>
      <c r="B4729" s="31">
        <v>51557</v>
      </c>
    </row>
    <row r="4730" spans="1:2" x14ac:dyDescent="0.3">
      <c r="A4730" s="27">
        <v>6.4</v>
      </c>
      <c r="B4730" s="28">
        <v>49514</v>
      </c>
    </row>
    <row r="4731" spans="1:2" x14ac:dyDescent="0.3">
      <c r="A4731" s="30">
        <v>5.5</v>
      </c>
      <c r="B4731" s="31">
        <v>49566</v>
      </c>
    </row>
    <row r="4732" spans="1:2" x14ac:dyDescent="0.3">
      <c r="A4732" s="27">
        <v>1</v>
      </c>
      <c r="B4732" s="28">
        <v>35879</v>
      </c>
    </row>
    <row r="4733" spans="1:2" x14ac:dyDescent="0.3">
      <c r="A4733" s="30">
        <v>13</v>
      </c>
      <c r="B4733" s="31">
        <v>62958</v>
      </c>
    </row>
    <row r="4734" spans="1:2" x14ac:dyDescent="0.3">
      <c r="A4734" s="27">
        <v>13.9</v>
      </c>
      <c r="B4734" s="28">
        <v>58559</v>
      </c>
    </row>
    <row r="4735" spans="1:2" x14ac:dyDescent="0.3">
      <c r="A4735" s="30">
        <v>7.4</v>
      </c>
      <c r="B4735" s="31">
        <v>51163</v>
      </c>
    </row>
    <row r="4736" spans="1:2" x14ac:dyDescent="0.3">
      <c r="A4736" s="27">
        <v>9.1999999999999993</v>
      </c>
      <c r="B4736" s="28">
        <v>49933</v>
      </c>
    </row>
    <row r="4737" spans="1:2" x14ac:dyDescent="0.3">
      <c r="A4737" s="30">
        <v>8.1</v>
      </c>
      <c r="B4737" s="31">
        <v>46373</v>
      </c>
    </row>
    <row r="4738" spans="1:2" x14ac:dyDescent="0.3">
      <c r="A4738" s="27">
        <v>23</v>
      </c>
      <c r="B4738" s="28">
        <v>73305</v>
      </c>
    </row>
    <row r="4739" spans="1:2" x14ac:dyDescent="0.3">
      <c r="A4739" s="30">
        <v>1</v>
      </c>
      <c r="B4739" s="31">
        <v>37126</v>
      </c>
    </row>
    <row r="4740" spans="1:2" x14ac:dyDescent="0.3">
      <c r="A4740" s="27">
        <v>1.3</v>
      </c>
      <c r="B4740" s="28">
        <v>36253</v>
      </c>
    </row>
    <row r="4741" spans="1:2" x14ac:dyDescent="0.3">
      <c r="A4741" s="30">
        <v>7.3</v>
      </c>
      <c r="B4741" s="31">
        <v>50538</v>
      </c>
    </row>
    <row r="4742" spans="1:2" x14ac:dyDescent="0.3">
      <c r="A4742" s="27">
        <v>4.0999999999999996</v>
      </c>
      <c r="B4742" s="28">
        <v>40183</v>
      </c>
    </row>
    <row r="4743" spans="1:2" x14ac:dyDescent="0.3">
      <c r="A4743" s="30">
        <v>4.9000000000000004</v>
      </c>
      <c r="B4743" s="31">
        <v>37851</v>
      </c>
    </row>
    <row r="4744" spans="1:2" x14ac:dyDescent="0.3">
      <c r="A4744" s="27">
        <v>1.8</v>
      </c>
      <c r="B4744" s="28">
        <v>40650</v>
      </c>
    </row>
    <row r="4745" spans="1:2" x14ac:dyDescent="0.3">
      <c r="A4745" s="30">
        <v>17</v>
      </c>
      <c r="B4745" s="31">
        <v>61241</v>
      </c>
    </row>
    <row r="4746" spans="1:2" x14ac:dyDescent="0.3">
      <c r="A4746" s="27">
        <v>3.7</v>
      </c>
      <c r="B4746" s="28">
        <v>36788</v>
      </c>
    </row>
    <row r="4747" spans="1:2" x14ac:dyDescent="0.3">
      <c r="A4747" s="30">
        <v>6.8</v>
      </c>
      <c r="B4747" s="31">
        <v>34538</v>
      </c>
    </row>
    <row r="4748" spans="1:2" x14ac:dyDescent="0.3">
      <c r="A4748" s="27">
        <v>4</v>
      </c>
      <c r="B4748" s="28">
        <v>35874</v>
      </c>
    </row>
    <row r="4749" spans="1:2" x14ac:dyDescent="0.3">
      <c r="A4749" s="30">
        <v>10.8</v>
      </c>
      <c r="B4749" s="31">
        <v>58135</v>
      </c>
    </row>
    <row r="4750" spans="1:2" x14ac:dyDescent="0.3">
      <c r="A4750" s="27">
        <v>5.0999999999999996</v>
      </c>
      <c r="B4750" s="28">
        <v>37610</v>
      </c>
    </row>
    <row r="4751" spans="1:2" x14ac:dyDescent="0.3">
      <c r="A4751" s="30">
        <v>6.6</v>
      </c>
      <c r="B4751" s="31">
        <v>48400</v>
      </c>
    </row>
    <row r="4752" spans="1:2" x14ac:dyDescent="0.3">
      <c r="A4752" s="27">
        <v>3.9</v>
      </c>
      <c r="B4752" s="28">
        <v>39775</v>
      </c>
    </row>
    <row r="4753" spans="1:2" x14ac:dyDescent="0.3">
      <c r="A4753" s="30">
        <v>6.2</v>
      </c>
      <c r="B4753" s="31">
        <v>44043</v>
      </c>
    </row>
    <row r="4754" spans="1:2" x14ac:dyDescent="0.3">
      <c r="A4754" s="27">
        <v>4.9000000000000004</v>
      </c>
      <c r="B4754" s="28">
        <v>48940</v>
      </c>
    </row>
    <row r="4755" spans="1:2" x14ac:dyDescent="0.3">
      <c r="A4755" s="30">
        <v>8.1</v>
      </c>
      <c r="B4755" s="31">
        <v>41583</v>
      </c>
    </row>
    <row r="4756" spans="1:2" x14ac:dyDescent="0.3">
      <c r="A4756" s="27">
        <v>9</v>
      </c>
      <c r="B4756" s="28">
        <v>41154</v>
      </c>
    </row>
    <row r="4757" spans="1:2" x14ac:dyDescent="0.3">
      <c r="A4757" s="30">
        <v>10.199999999999999</v>
      </c>
      <c r="B4757" s="31">
        <v>51951</v>
      </c>
    </row>
    <row r="4758" spans="1:2" x14ac:dyDescent="0.3">
      <c r="A4758" s="27">
        <v>3.9</v>
      </c>
      <c r="B4758" s="28">
        <v>43121</v>
      </c>
    </row>
    <row r="4759" spans="1:2" x14ac:dyDescent="0.3">
      <c r="A4759" s="30">
        <v>3.2</v>
      </c>
      <c r="B4759" s="31">
        <v>45617</v>
      </c>
    </row>
    <row r="4760" spans="1:2" x14ac:dyDescent="0.3">
      <c r="A4760" s="27">
        <v>4.7</v>
      </c>
      <c r="B4760" s="28">
        <v>47910</v>
      </c>
    </row>
    <row r="4761" spans="1:2" x14ac:dyDescent="0.3">
      <c r="A4761" s="30">
        <v>5.5</v>
      </c>
      <c r="B4761" s="31">
        <v>43228</v>
      </c>
    </row>
    <row r="4762" spans="1:2" x14ac:dyDescent="0.3">
      <c r="A4762" s="27">
        <v>8.3000000000000007</v>
      </c>
      <c r="B4762" s="28">
        <v>53707</v>
      </c>
    </row>
    <row r="4763" spans="1:2" x14ac:dyDescent="0.3">
      <c r="A4763" s="30">
        <v>0</v>
      </c>
      <c r="B4763" s="31">
        <v>39063</v>
      </c>
    </row>
    <row r="4764" spans="1:2" x14ac:dyDescent="0.3">
      <c r="A4764" s="27">
        <v>2.4</v>
      </c>
      <c r="B4764" s="28">
        <v>31521</v>
      </c>
    </row>
    <row r="4765" spans="1:2" x14ac:dyDescent="0.3">
      <c r="A4765" s="30">
        <v>4.0999999999999996</v>
      </c>
      <c r="B4765" s="31">
        <v>49371</v>
      </c>
    </row>
    <row r="4766" spans="1:2" x14ac:dyDescent="0.3">
      <c r="A4766" s="27">
        <v>2.5</v>
      </c>
      <c r="B4766" s="28">
        <v>34909</v>
      </c>
    </row>
    <row r="4767" spans="1:2" x14ac:dyDescent="0.3">
      <c r="A4767" s="30">
        <v>6</v>
      </c>
      <c r="B4767" s="31">
        <v>43646</v>
      </c>
    </row>
    <row r="4768" spans="1:2" x14ac:dyDescent="0.3">
      <c r="A4768" s="27">
        <v>5.8</v>
      </c>
      <c r="B4768" s="28">
        <v>41005</v>
      </c>
    </row>
    <row r="4769" spans="1:2" x14ac:dyDescent="0.3">
      <c r="A4769" s="30">
        <v>6.1</v>
      </c>
      <c r="B4769" s="31">
        <v>43062</v>
      </c>
    </row>
    <row r="4770" spans="1:2" x14ac:dyDescent="0.3">
      <c r="A4770" s="27">
        <v>3.5</v>
      </c>
      <c r="B4770" s="28">
        <v>39412</v>
      </c>
    </row>
    <row r="4771" spans="1:2" x14ac:dyDescent="0.3">
      <c r="A4771" s="30">
        <v>8.1</v>
      </c>
      <c r="B4771" s="31">
        <v>51413</v>
      </c>
    </row>
    <row r="4772" spans="1:2" x14ac:dyDescent="0.3">
      <c r="A4772" s="27">
        <v>9</v>
      </c>
      <c r="B4772" s="28">
        <v>50921</v>
      </c>
    </row>
    <row r="4773" spans="1:2" x14ac:dyDescent="0.3">
      <c r="A4773" s="30">
        <v>12.7</v>
      </c>
      <c r="B4773" s="31">
        <v>57954</v>
      </c>
    </row>
    <row r="4774" spans="1:2" x14ac:dyDescent="0.3">
      <c r="A4774" s="27">
        <v>13.5</v>
      </c>
      <c r="B4774" s="28">
        <v>60777</v>
      </c>
    </row>
    <row r="4775" spans="1:2" x14ac:dyDescent="0.3">
      <c r="A4775" s="30">
        <v>5.0999999999999996</v>
      </c>
      <c r="B4775" s="31">
        <v>38532</v>
      </c>
    </row>
    <row r="4776" spans="1:2" x14ac:dyDescent="0.3">
      <c r="A4776" s="27">
        <v>8.9</v>
      </c>
      <c r="B4776" s="28">
        <v>52240</v>
      </c>
    </row>
    <row r="4777" spans="1:2" x14ac:dyDescent="0.3">
      <c r="A4777" s="30">
        <v>5.7</v>
      </c>
      <c r="B4777" s="31">
        <v>43487</v>
      </c>
    </row>
    <row r="4778" spans="1:2" x14ac:dyDescent="0.3">
      <c r="A4778" s="27">
        <v>11.1</v>
      </c>
      <c r="B4778" s="28">
        <v>50525</v>
      </c>
    </row>
    <row r="4779" spans="1:2" x14ac:dyDescent="0.3">
      <c r="A4779" s="30">
        <v>4</v>
      </c>
      <c r="B4779" s="31">
        <v>42368</v>
      </c>
    </row>
    <row r="4780" spans="1:2" x14ac:dyDescent="0.3">
      <c r="A4780" s="27">
        <v>6</v>
      </c>
      <c r="B4780" s="28">
        <v>47564</v>
      </c>
    </row>
    <row r="4781" spans="1:2" x14ac:dyDescent="0.3">
      <c r="A4781" s="30">
        <v>7.9</v>
      </c>
      <c r="B4781" s="31">
        <v>51198</v>
      </c>
    </row>
    <row r="4782" spans="1:2" x14ac:dyDescent="0.3">
      <c r="A4782" s="27">
        <v>5.7</v>
      </c>
      <c r="B4782" s="28">
        <v>46562</v>
      </c>
    </row>
    <row r="4783" spans="1:2" x14ac:dyDescent="0.3">
      <c r="A4783" s="30">
        <v>5.3</v>
      </c>
      <c r="B4783" s="31">
        <v>42544</v>
      </c>
    </row>
    <row r="4784" spans="1:2" x14ac:dyDescent="0.3">
      <c r="A4784" s="27">
        <v>8.9</v>
      </c>
      <c r="B4784" s="28">
        <v>52200</v>
      </c>
    </row>
    <row r="4785" spans="1:2" x14ac:dyDescent="0.3">
      <c r="A4785" s="30">
        <v>8</v>
      </c>
      <c r="B4785" s="31">
        <v>51709</v>
      </c>
    </row>
    <row r="4786" spans="1:2" x14ac:dyDescent="0.3">
      <c r="A4786" s="27">
        <v>14</v>
      </c>
      <c r="B4786" s="28">
        <v>61680</v>
      </c>
    </row>
    <row r="4787" spans="1:2" x14ac:dyDescent="0.3">
      <c r="A4787" s="30">
        <v>3.1</v>
      </c>
      <c r="B4787" s="31">
        <v>45004</v>
      </c>
    </row>
    <row r="4788" spans="1:2" x14ac:dyDescent="0.3">
      <c r="A4788" s="27">
        <v>13.7</v>
      </c>
      <c r="B4788" s="28">
        <v>66771</v>
      </c>
    </row>
    <row r="4789" spans="1:2" x14ac:dyDescent="0.3">
      <c r="A4789" s="30">
        <v>5.8</v>
      </c>
      <c r="B4789" s="31">
        <v>46078</v>
      </c>
    </row>
    <row r="4790" spans="1:2" x14ac:dyDescent="0.3">
      <c r="A4790" s="27">
        <v>0</v>
      </c>
      <c r="B4790" s="28">
        <v>34280</v>
      </c>
    </row>
    <row r="4791" spans="1:2" x14ac:dyDescent="0.3">
      <c r="A4791" s="30">
        <v>1.9</v>
      </c>
      <c r="B4791" s="31">
        <v>43940</v>
      </c>
    </row>
    <row r="4792" spans="1:2" x14ac:dyDescent="0.3">
      <c r="A4792" s="27">
        <v>1.8</v>
      </c>
      <c r="B4792" s="28">
        <v>35556</v>
      </c>
    </row>
    <row r="4793" spans="1:2" x14ac:dyDescent="0.3">
      <c r="A4793" s="30">
        <v>4.8</v>
      </c>
      <c r="B4793" s="31">
        <v>45895</v>
      </c>
    </row>
    <row r="4794" spans="1:2" x14ac:dyDescent="0.3">
      <c r="A4794" s="27">
        <v>9.9</v>
      </c>
      <c r="B4794" s="28">
        <v>51094</v>
      </c>
    </row>
    <row r="4795" spans="1:2" x14ac:dyDescent="0.3">
      <c r="A4795" s="30">
        <v>6.8</v>
      </c>
      <c r="B4795" s="31">
        <v>49410</v>
      </c>
    </row>
    <row r="4796" spans="1:2" x14ac:dyDescent="0.3">
      <c r="A4796" s="27">
        <v>13</v>
      </c>
      <c r="B4796" s="28">
        <v>54822</v>
      </c>
    </row>
    <row r="4797" spans="1:2" x14ac:dyDescent="0.3">
      <c r="A4797" s="30">
        <v>6.9</v>
      </c>
      <c r="B4797" s="31">
        <v>50201</v>
      </c>
    </row>
    <row r="4798" spans="1:2" x14ac:dyDescent="0.3">
      <c r="A4798" s="27">
        <v>13.2</v>
      </c>
      <c r="B4798" s="28">
        <v>60003</v>
      </c>
    </row>
    <row r="4799" spans="1:2" x14ac:dyDescent="0.3">
      <c r="A4799" s="30">
        <v>8.9</v>
      </c>
      <c r="B4799" s="31">
        <v>50594</v>
      </c>
    </row>
    <row r="4800" spans="1:2" x14ac:dyDescent="0.3">
      <c r="A4800" s="27">
        <v>5.9</v>
      </c>
      <c r="B4800" s="28">
        <v>44334</v>
      </c>
    </row>
    <row r="4801" spans="1:2" x14ac:dyDescent="0.3">
      <c r="A4801" s="30">
        <v>5.5</v>
      </c>
      <c r="B4801" s="31">
        <v>50318</v>
      </c>
    </row>
    <row r="4802" spans="1:2" x14ac:dyDescent="0.3">
      <c r="A4802" s="27">
        <v>9.4</v>
      </c>
      <c r="B4802" s="28">
        <v>52130</v>
      </c>
    </row>
    <row r="4803" spans="1:2" x14ac:dyDescent="0.3">
      <c r="A4803" s="30">
        <v>6.6</v>
      </c>
      <c r="B4803" s="31">
        <v>48007</v>
      </c>
    </row>
    <row r="4804" spans="1:2" x14ac:dyDescent="0.3">
      <c r="A4804" s="27">
        <v>10.7</v>
      </c>
      <c r="B4804" s="28">
        <v>54558</v>
      </c>
    </row>
    <row r="4805" spans="1:2" x14ac:dyDescent="0.3">
      <c r="A4805" s="30">
        <v>9.5</v>
      </c>
      <c r="B4805" s="31">
        <v>51364</v>
      </c>
    </row>
    <row r="4806" spans="1:2" x14ac:dyDescent="0.3">
      <c r="A4806" s="27">
        <v>10</v>
      </c>
      <c r="B4806" s="28">
        <v>47140</v>
      </c>
    </row>
    <row r="4807" spans="1:2" x14ac:dyDescent="0.3">
      <c r="A4807" s="30">
        <v>6.3</v>
      </c>
      <c r="B4807" s="31">
        <v>55373</v>
      </c>
    </row>
    <row r="4808" spans="1:2" x14ac:dyDescent="0.3">
      <c r="A4808" s="27">
        <v>15</v>
      </c>
      <c r="B4808" s="28">
        <v>64861</v>
      </c>
    </row>
    <row r="4809" spans="1:2" x14ac:dyDescent="0.3">
      <c r="A4809" s="30">
        <v>11</v>
      </c>
      <c r="B4809" s="31">
        <v>59741</v>
      </c>
    </row>
    <row r="4810" spans="1:2" x14ac:dyDescent="0.3">
      <c r="A4810" s="27">
        <v>1.2</v>
      </c>
      <c r="B4810" s="28">
        <v>28051</v>
      </c>
    </row>
    <row r="4811" spans="1:2" x14ac:dyDescent="0.3">
      <c r="A4811" s="30">
        <v>2.7</v>
      </c>
      <c r="B4811" s="31">
        <v>40293</v>
      </c>
    </row>
    <row r="4812" spans="1:2" x14ac:dyDescent="0.3">
      <c r="A4812" s="27">
        <v>3.7</v>
      </c>
      <c r="B4812" s="28">
        <v>38619</v>
      </c>
    </row>
    <row r="4813" spans="1:2" x14ac:dyDescent="0.3">
      <c r="A4813" s="30">
        <v>16.899999999999999</v>
      </c>
      <c r="B4813" s="31">
        <v>64757</v>
      </c>
    </row>
    <row r="4814" spans="1:2" x14ac:dyDescent="0.3">
      <c r="A4814" s="27">
        <v>5.0999999999999996</v>
      </c>
      <c r="B4814" s="28">
        <v>42192</v>
      </c>
    </row>
    <row r="4815" spans="1:2" x14ac:dyDescent="0.3">
      <c r="A4815" s="30">
        <v>4.2</v>
      </c>
      <c r="B4815" s="31">
        <v>40339</v>
      </c>
    </row>
    <row r="4816" spans="1:2" x14ac:dyDescent="0.3">
      <c r="A4816" s="27">
        <v>4.9000000000000004</v>
      </c>
      <c r="B4816" s="28">
        <v>46124</v>
      </c>
    </row>
    <row r="4817" spans="1:2" x14ac:dyDescent="0.3">
      <c r="A4817" s="30">
        <v>4.3</v>
      </c>
      <c r="B4817" s="31">
        <v>39486</v>
      </c>
    </row>
    <row r="4818" spans="1:2" x14ac:dyDescent="0.3">
      <c r="A4818" s="27">
        <v>5.4</v>
      </c>
      <c r="B4818" s="28">
        <v>44212</v>
      </c>
    </row>
    <row r="4819" spans="1:2" x14ac:dyDescent="0.3">
      <c r="A4819" s="30">
        <v>8.6999999999999993</v>
      </c>
      <c r="B4819" s="31">
        <v>44956</v>
      </c>
    </row>
    <row r="4820" spans="1:2" x14ac:dyDescent="0.3">
      <c r="A4820" s="27">
        <v>8.6</v>
      </c>
      <c r="B4820" s="28">
        <v>43462</v>
      </c>
    </row>
    <row r="4821" spans="1:2" x14ac:dyDescent="0.3">
      <c r="A4821" s="30">
        <v>4.7</v>
      </c>
      <c r="B4821" s="31">
        <v>38337</v>
      </c>
    </row>
    <row r="4822" spans="1:2" x14ac:dyDescent="0.3">
      <c r="A4822" s="27">
        <v>9.9</v>
      </c>
      <c r="B4822" s="28">
        <v>54742</v>
      </c>
    </row>
    <row r="4823" spans="1:2" x14ac:dyDescent="0.3">
      <c r="A4823" s="30">
        <v>5</v>
      </c>
      <c r="B4823" s="31">
        <v>41761</v>
      </c>
    </row>
    <row r="4824" spans="1:2" x14ac:dyDescent="0.3">
      <c r="A4824" s="27">
        <v>5.2</v>
      </c>
      <c r="B4824" s="28">
        <v>41728</v>
      </c>
    </row>
    <row r="4825" spans="1:2" x14ac:dyDescent="0.3">
      <c r="A4825" s="30">
        <v>0</v>
      </c>
      <c r="B4825" s="31">
        <v>34629</v>
      </c>
    </row>
    <row r="4826" spans="1:2" x14ac:dyDescent="0.3">
      <c r="A4826" s="27">
        <v>2.2999999999999998</v>
      </c>
      <c r="B4826" s="28">
        <v>35620</v>
      </c>
    </row>
    <row r="4827" spans="1:2" x14ac:dyDescent="0.3">
      <c r="A4827" s="30">
        <v>5.6</v>
      </c>
      <c r="B4827" s="31">
        <v>41471</v>
      </c>
    </row>
    <row r="4828" spans="1:2" x14ac:dyDescent="0.3">
      <c r="A4828" s="27">
        <v>3.5</v>
      </c>
      <c r="B4828" s="28">
        <v>44952</v>
      </c>
    </row>
    <row r="4829" spans="1:2" x14ac:dyDescent="0.3">
      <c r="A4829" s="30">
        <v>2.2999999999999998</v>
      </c>
      <c r="B4829" s="31">
        <v>36082</v>
      </c>
    </row>
    <row r="4830" spans="1:2" x14ac:dyDescent="0.3">
      <c r="A4830" s="27">
        <v>19.2</v>
      </c>
      <c r="B4830" s="28">
        <v>72263</v>
      </c>
    </row>
    <row r="4831" spans="1:2" x14ac:dyDescent="0.3">
      <c r="A4831" s="30">
        <v>8.4</v>
      </c>
      <c r="B4831" s="31">
        <v>47675</v>
      </c>
    </row>
    <row r="4832" spans="1:2" x14ac:dyDescent="0.3">
      <c r="A4832" s="27">
        <v>10</v>
      </c>
      <c r="B4832" s="28">
        <v>51629</v>
      </c>
    </row>
    <row r="4833" spans="1:2" x14ac:dyDescent="0.3">
      <c r="A4833" s="30">
        <v>5</v>
      </c>
      <c r="B4833" s="31">
        <v>42016</v>
      </c>
    </row>
    <row r="4834" spans="1:2" x14ac:dyDescent="0.3">
      <c r="A4834" s="27">
        <v>12.5</v>
      </c>
      <c r="B4834" s="28">
        <v>66391</v>
      </c>
    </row>
    <row r="4835" spans="1:2" x14ac:dyDescent="0.3">
      <c r="A4835" s="30">
        <v>8.1999999999999993</v>
      </c>
      <c r="B4835" s="31">
        <v>46264</v>
      </c>
    </row>
    <row r="4836" spans="1:2" x14ac:dyDescent="0.3">
      <c r="A4836" s="27">
        <v>3.3</v>
      </c>
      <c r="B4836" s="28">
        <v>35260</v>
      </c>
    </row>
    <row r="4837" spans="1:2" x14ac:dyDescent="0.3">
      <c r="A4837" s="30">
        <v>7.4</v>
      </c>
      <c r="B4837" s="31">
        <v>56842</v>
      </c>
    </row>
    <row r="4838" spans="1:2" x14ac:dyDescent="0.3">
      <c r="A4838" s="27">
        <v>17.5</v>
      </c>
      <c r="B4838" s="28">
        <v>63701</v>
      </c>
    </row>
    <row r="4839" spans="1:2" x14ac:dyDescent="0.3">
      <c r="A4839" s="30">
        <v>10</v>
      </c>
      <c r="B4839" s="31">
        <v>51312</v>
      </c>
    </row>
    <row r="4840" spans="1:2" x14ac:dyDescent="0.3">
      <c r="A4840" s="27">
        <v>2.2999999999999998</v>
      </c>
      <c r="B4840" s="28">
        <v>44789</v>
      </c>
    </row>
    <row r="4841" spans="1:2" x14ac:dyDescent="0.3">
      <c r="A4841" s="30">
        <v>0.8</v>
      </c>
      <c r="B4841" s="31">
        <v>41625</v>
      </c>
    </row>
    <row r="4842" spans="1:2" x14ac:dyDescent="0.3">
      <c r="A4842" s="27">
        <v>7.7</v>
      </c>
      <c r="B4842" s="28">
        <v>51065</v>
      </c>
    </row>
    <row r="4843" spans="1:2" x14ac:dyDescent="0.3">
      <c r="A4843" s="30">
        <v>6.4</v>
      </c>
      <c r="B4843" s="31">
        <v>55503</v>
      </c>
    </row>
    <row r="4844" spans="1:2" x14ac:dyDescent="0.3">
      <c r="A4844" s="27">
        <v>17.899999999999999</v>
      </c>
      <c r="B4844" s="28">
        <v>70546</v>
      </c>
    </row>
    <row r="4845" spans="1:2" x14ac:dyDescent="0.3">
      <c r="A4845" s="30">
        <v>2</v>
      </c>
      <c r="B4845" s="31">
        <v>31883</v>
      </c>
    </row>
    <row r="4846" spans="1:2" x14ac:dyDescent="0.3">
      <c r="A4846" s="27">
        <v>0</v>
      </c>
      <c r="B4846" s="28">
        <v>29233</v>
      </c>
    </row>
    <row r="4847" spans="1:2" x14ac:dyDescent="0.3">
      <c r="A4847" s="30">
        <v>3.7</v>
      </c>
      <c r="B4847" s="31">
        <v>41629</v>
      </c>
    </row>
    <row r="4848" spans="1:2" x14ac:dyDescent="0.3">
      <c r="A4848" s="27">
        <v>12.2</v>
      </c>
      <c r="B4848" s="28">
        <v>58945</v>
      </c>
    </row>
    <row r="4849" spans="1:2" x14ac:dyDescent="0.3">
      <c r="A4849" s="30">
        <v>6.1</v>
      </c>
      <c r="B4849" s="31">
        <v>44931</v>
      </c>
    </row>
    <row r="4850" spans="1:2" x14ac:dyDescent="0.3">
      <c r="A4850" s="27">
        <v>15</v>
      </c>
      <c r="B4850" s="28">
        <v>60331</v>
      </c>
    </row>
    <row r="4851" spans="1:2" x14ac:dyDescent="0.3">
      <c r="A4851" s="30">
        <v>9.1999999999999993</v>
      </c>
      <c r="B4851" s="31">
        <v>52631</v>
      </c>
    </row>
    <row r="4852" spans="1:2" x14ac:dyDescent="0.3">
      <c r="A4852" s="27">
        <v>10.5</v>
      </c>
      <c r="B4852" s="28">
        <v>47704</v>
      </c>
    </row>
    <row r="4853" spans="1:2" x14ac:dyDescent="0.3">
      <c r="A4853" s="30">
        <v>8.1999999999999993</v>
      </c>
      <c r="B4853" s="31">
        <v>53042</v>
      </c>
    </row>
    <row r="4854" spans="1:2" x14ac:dyDescent="0.3">
      <c r="A4854" s="27">
        <v>1.3</v>
      </c>
      <c r="B4854" s="28">
        <v>32578</v>
      </c>
    </row>
    <row r="4855" spans="1:2" x14ac:dyDescent="0.3">
      <c r="A4855" s="30">
        <v>3.9</v>
      </c>
      <c r="B4855" s="31">
        <v>37203</v>
      </c>
    </row>
    <row r="4856" spans="1:2" x14ac:dyDescent="0.3">
      <c r="A4856" s="27">
        <v>3</v>
      </c>
      <c r="B4856" s="28">
        <v>34159</v>
      </c>
    </row>
    <row r="4857" spans="1:2" x14ac:dyDescent="0.3">
      <c r="A4857" s="30">
        <v>13</v>
      </c>
      <c r="B4857" s="31">
        <v>57699</v>
      </c>
    </row>
    <row r="4858" spans="1:2" x14ac:dyDescent="0.3">
      <c r="A4858" s="27">
        <v>4.4000000000000004</v>
      </c>
      <c r="B4858" s="28">
        <v>44606</v>
      </c>
    </row>
    <row r="4859" spans="1:2" x14ac:dyDescent="0.3">
      <c r="A4859" s="30">
        <v>6.6</v>
      </c>
      <c r="B4859" s="31">
        <v>36668</v>
      </c>
    </row>
    <row r="4860" spans="1:2" x14ac:dyDescent="0.3">
      <c r="A4860" s="27">
        <v>0.4</v>
      </c>
      <c r="B4860" s="28">
        <v>30330</v>
      </c>
    </row>
    <row r="4861" spans="1:2" x14ac:dyDescent="0.3">
      <c r="A4861" s="30">
        <v>8.3000000000000007</v>
      </c>
      <c r="B4861" s="31">
        <v>55483</v>
      </c>
    </row>
    <row r="4862" spans="1:2" x14ac:dyDescent="0.3">
      <c r="A4862" s="27">
        <v>0</v>
      </c>
      <c r="B4862" s="28">
        <v>26097</v>
      </c>
    </row>
    <row r="4863" spans="1:2" x14ac:dyDescent="0.3">
      <c r="A4863" s="30">
        <v>8.1</v>
      </c>
      <c r="B4863" s="31">
        <v>45727</v>
      </c>
    </row>
    <row r="4864" spans="1:2" x14ac:dyDescent="0.3">
      <c r="A4864" s="27">
        <v>4.5999999999999996</v>
      </c>
      <c r="B4864" s="28">
        <v>49684</v>
      </c>
    </row>
    <row r="4865" spans="1:2" x14ac:dyDescent="0.3">
      <c r="A4865" s="30">
        <v>3.6</v>
      </c>
      <c r="B4865" s="31">
        <v>42207</v>
      </c>
    </row>
    <row r="4866" spans="1:2" x14ac:dyDescent="0.3">
      <c r="A4866" s="27">
        <v>10.7</v>
      </c>
      <c r="B4866" s="28">
        <v>48483</v>
      </c>
    </row>
    <row r="4867" spans="1:2" x14ac:dyDescent="0.3">
      <c r="A4867" s="30">
        <v>5.5</v>
      </c>
      <c r="B4867" s="31">
        <v>47987</v>
      </c>
    </row>
    <row r="4868" spans="1:2" x14ac:dyDescent="0.3">
      <c r="A4868" s="27">
        <v>0</v>
      </c>
      <c r="B4868" s="28">
        <v>35710</v>
      </c>
    </row>
    <row r="4869" spans="1:2" x14ac:dyDescent="0.3">
      <c r="A4869" s="30">
        <v>3.4</v>
      </c>
      <c r="B4869" s="31">
        <v>39822</v>
      </c>
    </row>
    <row r="4870" spans="1:2" x14ac:dyDescent="0.3">
      <c r="A4870" s="27">
        <v>3.3</v>
      </c>
      <c r="B4870" s="28">
        <v>34745</v>
      </c>
    </row>
    <row r="4871" spans="1:2" x14ac:dyDescent="0.3">
      <c r="A4871" s="30">
        <v>8.8000000000000007</v>
      </c>
      <c r="B4871" s="31">
        <v>48730</v>
      </c>
    </row>
    <row r="4872" spans="1:2" x14ac:dyDescent="0.3">
      <c r="A4872" s="27">
        <v>6.8</v>
      </c>
      <c r="B4872" s="28">
        <v>42552</v>
      </c>
    </row>
    <row r="4873" spans="1:2" x14ac:dyDescent="0.3">
      <c r="A4873" s="30">
        <v>4.0999999999999996</v>
      </c>
      <c r="B4873" s="31">
        <v>40609</v>
      </c>
    </row>
    <row r="4874" spans="1:2" x14ac:dyDescent="0.3">
      <c r="A4874" s="27">
        <v>7.1</v>
      </c>
      <c r="B4874" s="28">
        <v>42568</v>
      </c>
    </row>
    <row r="4875" spans="1:2" x14ac:dyDescent="0.3">
      <c r="A4875" s="30">
        <v>18.399999999999999</v>
      </c>
      <c r="B4875" s="31">
        <v>61679</v>
      </c>
    </row>
    <row r="4876" spans="1:2" x14ac:dyDescent="0.3">
      <c r="A4876" s="27">
        <v>4</v>
      </c>
      <c r="B4876" s="28">
        <v>39205</v>
      </c>
    </row>
    <row r="4877" spans="1:2" x14ac:dyDescent="0.3">
      <c r="A4877" s="30">
        <v>9.6</v>
      </c>
      <c r="B4877" s="31">
        <v>59923</v>
      </c>
    </row>
    <row r="4878" spans="1:2" x14ac:dyDescent="0.3">
      <c r="A4878" s="27">
        <v>15.7</v>
      </c>
      <c r="B4878" s="28">
        <v>63451</v>
      </c>
    </row>
    <row r="4879" spans="1:2" x14ac:dyDescent="0.3">
      <c r="A4879" s="30">
        <v>9.6999999999999993</v>
      </c>
      <c r="B4879" s="31">
        <v>45871</v>
      </c>
    </row>
    <row r="4880" spans="1:2" x14ac:dyDescent="0.3">
      <c r="A4880" s="27">
        <v>4.4000000000000004</v>
      </c>
      <c r="B4880" s="28">
        <v>39450</v>
      </c>
    </row>
    <row r="4881" spans="1:2" x14ac:dyDescent="0.3">
      <c r="A4881" s="30">
        <v>13.2</v>
      </c>
      <c r="B4881" s="31">
        <v>57854</v>
      </c>
    </row>
    <row r="4882" spans="1:2" x14ac:dyDescent="0.3">
      <c r="A4882" s="27">
        <v>10.1</v>
      </c>
      <c r="B4882" s="28">
        <v>44596</v>
      </c>
    </row>
    <row r="4883" spans="1:2" x14ac:dyDescent="0.3">
      <c r="A4883" s="30">
        <v>10.3</v>
      </c>
      <c r="B4883" s="31">
        <v>48486</v>
      </c>
    </row>
    <row r="4884" spans="1:2" x14ac:dyDescent="0.3">
      <c r="A4884" s="27">
        <v>11.1</v>
      </c>
      <c r="B4884" s="28">
        <v>60368</v>
      </c>
    </row>
    <row r="4885" spans="1:2" x14ac:dyDescent="0.3">
      <c r="A4885" s="30">
        <v>10.8</v>
      </c>
      <c r="B4885" s="31">
        <v>57034</v>
      </c>
    </row>
    <row r="4886" spans="1:2" x14ac:dyDescent="0.3">
      <c r="A4886" s="27">
        <v>14</v>
      </c>
      <c r="B4886" s="28">
        <v>47664</v>
      </c>
    </row>
    <row r="4887" spans="1:2" x14ac:dyDescent="0.3">
      <c r="A4887" s="30">
        <v>10.3</v>
      </c>
      <c r="B4887" s="31">
        <v>55199</v>
      </c>
    </row>
    <row r="4888" spans="1:2" x14ac:dyDescent="0.3">
      <c r="A4888" s="27">
        <v>13</v>
      </c>
      <c r="B4888" s="28">
        <v>61514</v>
      </c>
    </row>
    <row r="4889" spans="1:2" x14ac:dyDescent="0.3">
      <c r="A4889" s="30">
        <v>7.7</v>
      </c>
      <c r="B4889" s="31">
        <v>51267</v>
      </c>
    </row>
    <row r="4890" spans="1:2" x14ac:dyDescent="0.3">
      <c r="A4890" s="27">
        <v>8.8000000000000007</v>
      </c>
      <c r="B4890" s="28">
        <v>50640</v>
      </c>
    </row>
    <row r="4891" spans="1:2" x14ac:dyDescent="0.3">
      <c r="A4891" s="30">
        <v>2</v>
      </c>
      <c r="B4891" s="31">
        <v>41642</v>
      </c>
    </row>
    <row r="4892" spans="1:2" x14ac:dyDescent="0.3">
      <c r="A4892" s="27">
        <v>16.5</v>
      </c>
      <c r="B4892" s="28">
        <v>64788</v>
      </c>
    </row>
    <row r="4893" spans="1:2" x14ac:dyDescent="0.3">
      <c r="A4893" s="30">
        <v>15.8</v>
      </c>
      <c r="B4893" s="31">
        <v>59830</v>
      </c>
    </row>
    <row r="4894" spans="1:2" x14ac:dyDescent="0.3">
      <c r="A4894" s="27">
        <v>4.7</v>
      </c>
      <c r="B4894" s="28">
        <v>45731</v>
      </c>
    </row>
    <row r="4895" spans="1:2" x14ac:dyDescent="0.3">
      <c r="A4895" s="30">
        <v>3.9</v>
      </c>
      <c r="B4895" s="31">
        <v>40096</v>
      </c>
    </row>
    <row r="4896" spans="1:2" x14ac:dyDescent="0.3">
      <c r="A4896" s="27">
        <v>3.5</v>
      </c>
      <c r="B4896" s="28">
        <v>36899</v>
      </c>
    </row>
    <row r="4897" spans="1:2" x14ac:dyDescent="0.3">
      <c r="A4897" s="30">
        <v>9.5</v>
      </c>
      <c r="B4897" s="31">
        <v>52554</v>
      </c>
    </row>
    <row r="4898" spans="1:2" x14ac:dyDescent="0.3">
      <c r="A4898" s="27">
        <v>4.3</v>
      </c>
      <c r="B4898" s="28">
        <v>45683</v>
      </c>
    </row>
    <row r="4899" spans="1:2" x14ac:dyDescent="0.3">
      <c r="A4899" s="30">
        <v>8.3000000000000007</v>
      </c>
      <c r="B4899" s="31">
        <v>48290</v>
      </c>
    </row>
    <row r="4900" spans="1:2" x14ac:dyDescent="0.3">
      <c r="A4900" s="27">
        <v>5.0999999999999996</v>
      </c>
      <c r="B4900" s="28">
        <v>48363</v>
      </c>
    </row>
    <row r="4901" spans="1:2" x14ac:dyDescent="0.3">
      <c r="A4901" s="30">
        <v>11.9</v>
      </c>
      <c r="B4901" s="31">
        <v>64078</v>
      </c>
    </row>
    <row r="4902" spans="1:2" x14ac:dyDescent="0.3">
      <c r="A4902" s="27">
        <v>1.5</v>
      </c>
      <c r="B4902" s="28">
        <v>33106</v>
      </c>
    </row>
    <row r="4903" spans="1:2" x14ac:dyDescent="0.3">
      <c r="A4903" s="30">
        <v>6.8</v>
      </c>
      <c r="B4903" s="31">
        <v>36866</v>
      </c>
    </row>
    <row r="4904" spans="1:2" x14ac:dyDescent="0.3">
      <c r="A4904" s="27">
        <v>5.7</v>
      </c>
      <c r="B4904" s="28">
        <v>49751</v>
      </c>
    </row>
    <row r="4905" spans="1:2" x14ac:dyDescent="0.3">
      <c r="A4905" s="30">
        <v>16</v>
      </c>
      <c r="B4905" s="31">
        <v>68033</v>
      </c>
    </row>
    <row r="4906" spans="1:2" x14ac:dyDescent="0.3">
      <c r="A4906" s="27">
        <v>6.7</v>
      </c>
      <c r="B4906" s="28">
        <v>43012</v>
      </c>
    </row>
    <row r="4907" spans="1:2" x14ac:dyDescent="0.3">
      <c r="A4907" s="30">
        <v>19</v>
      </c>
      <c r="B4907" s="31">
        <v>76910</v>
      </c>
    </row>
    <row r="4908" spans="1:2" x14ac:dyDescent="0.3">
      <c r="A4908" s="27">
        <v>1.9</v>
      </c>
      <c r="B4908" s="28">
        <v>38667</v>
      </c>
    </row>
    <row r="4909" spans="1:2" x14ac:dyDescent="0.3">
      <c r="A4909" s="30">
        <v>10.4</v>
      </c>
      <c r="B4909" s="31">
        <v>49749</v>
      </c>
    </row>
    <row r="4910" spans="1:2" x14ac:dyDescent="0.3">
      <c r="A4910" s="27">
        <v>6</v>
      </c>
      <c r="B4910" s="28">
        <v>48887</v>
      </c>
    </row>
    <row r="4911" spans="1:2" x14ac:dyDescent="0.3">
      <c r="A4911" s="30">
        <v>2.2000000000000002</v>
      </c>
      <c r="B4911" s="31">
        <v>36848</v>
      </c>
    </row>
    <row r="4912" spans="1:2" x14ac:dyDescent="0.3">
      <c r="A4912" s="27">
        <v>3.3</v>
      </c>
      <c r="B4912" s="28">
        <v>40862</v>
      </c>
    </row>
    <row r="4913" spans="1:2" x14ac:dyDescent="0.3">
      <c r="A4913" s="30">
        <v>11.4</v>
      </c>
      <c r="B4913" s="31">
        <v>50838</v>
      </c>
    </row>
    <row r="4914" spans="1:2" x14ac:dyDescent="0.3">
      <c r="A4914" s="27">
        <v>0</v>
      </c>
      <c r="B4914" s="28">
        <v>29303</v>
      </c>
    </row>
    <row r="4915" spans="1:2" x14ac:dyDescent="0.3">
      <c r="A4915" s="30">
        <v>20</v>
      </c>
      <c r="B4915" s="31">
        <v>67316</v>
      </c>
    </row>
    <row r="4916" spans="1:2" x14ac:dyDescent="0.3">
      <c r="A4916" s="27">
        <v>0</v>
      </c>
      <c r="B4916" s="28">
        <v>31941</v>
      </c>
    </row>
    <row r="4917" spans="1:2" x14ac:dyDescent="0.3">
      <c r="A4917" s="30">
        <v>5.4</v>
      </c>
      <c r="B4917" s="31">
        <v>47643</v>
      </c>
    </row>
    <row r="4918" spans="1:2" x14ac:dyDescent="0.3">
      <c r="A4918" s="27">
        <v>3.3</v>
      </c>
      <c r="B4918" s="28">
        <v>35832</v>
      </c>
    </row>
    <row r="4919" spans="1:2" x14ac:dyDescent="0.3">
      <c r="A4919" s="30">
        <v>0</v>
      </c>
      <c r="B4919" s="31">
        <v>33759</v>
      </c>
    </row>
    <row r="4920" spans="1:2" x14ac:dyDescent="0.3">
      <c r="A4920" s="27">
        <v>9.3000000000000007</v>
      </c>
      <c r="B4920" s="28">
        <v>49055</v>
      </c>
    </row>
    <row r="4921" spans="1:2" x14ac:dyDescent="0.3">
      <c r="A4921" s="30">
        <v>7.8</v>
      </c>
      <c r="B4921" s="31">
        <v>41478</v>
      </c>
    </row>
    <row r="4922" spans="1:2" x14ac:dyDescent="0.3">
      <c r="A4922" s="27">
        <v>4.5999999999999996</v>
      </c>
      <c r="B4922" s="28">
        <v>42572</v>
      </c>
    </row>
    <row r="4923" spans="1:2" x14ac:dyDescent="0.3">
      <c r="A4923" s="30">
        <v>13.7</v>
      </c>
      <c r="B4923" s="31">
        <v>52183</v>
      </c>
    </row>
    <row r="4924" spans="1:2" x14ac:dyDescent="0.3">
      <c r="A4924" s="27">
        <v>8.6999999999999993</v>
      </c>
      <c r="B4924" s="28">
        <v>49730</v>
      </c>
    </row>
    <row r="4925" spans="1:2" x14ac:dyDescent="0.3">
      <c r="A4925" s="30">
        <v>2</v>
      </c>
      <c r="B4925" s="31">
        <v>34088</v>
      </c>
    </row>
    <row r="4926" spans="1:2" x14ac:dyDescent="0.3">
      <c r="A4926" s="27">
        <v>3.6</v>
      </c>
      <c r="B4926" s="28">
        <v>33623</v>
      </c>
    </row>
    <row r="4927" spans="1:2" x14ac:dyDescent="0.3">
      <c r="A4927" s="30">
        <v>12.2</v>
      </c>
      <c r="B4927" s="31">
        <v>56079</v>
      </c>
    </row>
    <row r="4928" spans="1:2" x14ac:dyDescent="0.3">
      <c r="A4928" s="27">
        <v>3.3</v>
      </c>
      <c r="B4928" s="28">
        <v>44296</v>
      </c>
    </row>
    <row r="4929" spans="1:2" x14ac:dyDescent="0.3">
      <c r="A4929" s="30">
        <v>5.7</v>
      </c>
      <c r="B4929" s="31">
        <v>48030</v>
      </c>
    </row>
    <row r="4930" spans="1:2" x14ac:dyDescent="0.3">
      <c r="A4930" s="27">
        <v>8.1999999999999993</v>
      </c>
      <c r="B4930" s="28">
        <v>49750</v>
      </c>
    </row>
    <row r="4931" spans="1:2" x14ac:dyDescent="0.3">
      <c r="A4931" s="30">
        <v>1.7</v>
      </c>
      <c r="B4931" s="31">
        <v>40074</v>
      </c>
    </row>
    <row r="4932" spans="1:2" x14ac:dyDescent="0.3">
      <c r="A4932" s="27">
        <v>1.6</v>
      </c>
      <c r="B4932" s="28">
        <v>32856</v>
      </c>
    </row>
    <row r="4933" spans="1:2" x14ac:dyDescent="0.3">
      <c r="A4933" s="30">
        <v>0</v>
      </c>
      <c r="B4933" s="31">
        <v>39029</v>
      </c>
    </row>
    <row r="4934" spans="1:2" x14ac:dyDescent="0.3">
      <c r="A4934" s="27">
        <v>16.8</v>
      </c>
      <c r="B4934" s="28">
        <v>67950</v>
      </c>
    </row>
    <row r="4935" spans="1:2" x14ac:dyDescent="0.3">
      <c r="A4935" s="30">
        <v>5.9</v>
      </c>
      <c r="B4935" s="31">
        <v>45089</v>
      </c>
    </row>
    <row r="4936" spans="1:2" x14ac:dyDescent="0.3">
      <c r="A4936" s="27">
        <v>2</v>
      </c>
      <c r="B4936" s="28">
        <v>39788</v>
      </c>
    </row>
    <row r="4937" spans="1:2" x14ac:dyDescent="0.3">
      <c r="A4937" s="30">
        <v>5.2</v>
      </c>
      <c r="B4937" s="31">
        <v>44094</v>
      </c>
    </row>
    <row r="4938" spans="1:2" x14ac:dyDescent="0.3">
      <c r="A4938" s="27">
        <v>7.6</v>
      </c>
      <c r="B4938" s="28">
        <v>47980</v>
      </c>
    </row>
    <row r="4939" spans="1:2" x14ac:dyDescent="0.3">
      <c r="A4939" s="30">
        <v>5.3</v>
      </c>
      <c r="B4939" s="31">
        <v>52038</v>
      </c>
    </row>
    <row r="4940" spans="1:2" x14ac:dyDescent="0.3">
      <c r="A4940" s="27">
        <v>7.4</v>
      </c>
      <c r="B4940" s="28">
        <v>48155</v>
      </c>
    </row>
    <row r="4941" spans="1:2" x14ac:dyDescent="0.3">
      <c r="A4941" s="30">
        <v>13.5</v>
      </c>
      <c r="B4941" s="31">
        <v>65185</v>
      </c>
    </row>
    <row r="4942" spans="1:2" x14ac:dyDescent="0.3">
      <c r="A4942" s="27">
        <v>8.1</v>
      </c>
      <c r="B4942" s="28">
        <v>55001</v>
      </c>
    </row>
    <row r="4943" spans="1:2" x14ac:dyDescent="0.3">
      <c r="A4943" s="30">
        <v>5.0999999999999996</v>
      </c>
      <c r="B4943" s="31">
        <v>47355</v>
      </c>
    </row>
    <row r="4944" spans="1:2" x14ac:dyDescent="0.3">
      <c r="A4944" s="27">
        <v>7.1</v>
      </c>
      <c r="B4944" s="28">
        <v>44897</v>
      </c>
    </row>
    <row r="4945" spans="1:2" x14ac:dyDescent="0.3">
      <c r="A4945" s="30">
        <v>1.5</v>
      </c>
      <c r="B4945" s="31">
        <v>33766</v>
      </c>
    </row>
    <row r="4946" spans="1:2" x14ac:dyDescent="0.3">
      <c r="A4946" s="27">
        <v>10.5</v>
      </c>
      <c r="B4946" s="28">
        <v>44376</v>
      </c>
    </row>
    <row r="4947" spans="1:2" x14ac:dyDescent="0.3">
      <c r="A4947" s="30">
        <v>4.3</v>
      </c>
      <c r="B4947" s="31">
        <v>41683</v>
      </c>
    </row>
    <row r="4948" spans="1:2" x14ac:dyDescent="0.3">
      <c r="A4948" s="27">
        <v>11.6</v>
      </c>
      <c r="B4948" s="28">
        <v>56534</v>
      </c>
    </row>
    <row r="4949" spans="1:2" x14ac:dyDescent="0.3">
      <c r="A4949" s="30">
        <v>4.8</v>
      </c>
      <c r="B4949" s="31">
        <v>46475</v>
      </c>
    </row>
    <row r="4950" spans="1:2" x14ac:dyDescent="0.3">
      <c r="A4950" s="27">
        <v>1.6</v>
      </c>
      <c r="B4950" s="28">
        <v>36081</v>
      </c>
    </row>
    <row r="4951" spans="1:2" x14ac:dyDescent="0.3">
      <c r="A4951" s="30">
        <v>11.4</v>
      </c>
      <c r="B4951" s="31">
        <v>52153</v>
      </c>
    </row>
    <row r="4952" spans="1:2" x14ac:dyDescent="0.3">
      <c r="A4952" s="27">
        <v>10.5</v>
      </c>
      <c r="B4952" s="28">
        <v>57071</v>
      </c>
    </row>
    <row r="4953" spans="1:2" x14ac:dyDescent="0.3">
      <c r="A4953" s="30">
        <v>0</v>
      </c>
      <c r="B4953" s="31">
        <v>29755</v>
      </c>
    </row>
    <row r="4954" spans="1:2" x14ac:dyDescent="0.3">
      <c r="A4954" s="27">
        <v>7.9</v>
      </c>
      <c r="B4954" s="28">
        <v>46812</v>
      </c>
    </row>
    <row r="4955" spans="1:2" x14ac:dyDescent="0.3">
      <c r="A4955" s="30">
        <v>14.4</v>
      </c>
      <c r="B4955" s="31">
        <v>63575</v>
      </c>
    </row>
    <row r="4956" spans="1:2" x14ac:dyDescent="0.3">
      <c r="A4956" s="27">
        <v>2.9</v>
      </c>
      <c r="B4956" s="28">
        <v>32894</v>
      </c>
    </row>
    <row r="4957" spans="1:2" x14ac:dyDescent="0.3">
      <c r="A4957" s="30">
        <v>3</v>
      </c>
      <c r="B4957" s="31">
        <v>40005</v>
      </c>
    </row>
    <row r="4958" spans="1:2" x14ac:dyDescent="0.3">
      <c r="A4958" s="27">
        <v>3.9</v>
      </c>
      <c r="B4958" s="28">
        <v>36461</v>
      </c>
    </row>
    <row r="4959" spans="1:2" x14ac:dyDescent="0.3">
      <c r="A4959" s="30">
        <v>2.4</v>
      </c>
      <c r="B4959" s="31">
        <v>40106</v>
      </c>
    </row>
    <row r="4960" spans="1:2" x14ac:dyDescent="0.3">
      <c r="A4960" s="27">
        <v>2.1</v>
      </c>
      <c r="B4960" s="28">
        <v>38013</v>
      </c>
    </row>
    <row r="4961" spans="1:2" x14ac:dyDescent="0.3">
      <c r="A4961" s="30">
        <v>8.1999999999999993</v>
      </c>
      <c r="B4961" s="31">
        <v>45040</v>
      </c>
    </row>
    <row r="4962" spans="1:2" x14ac:dyDescent="0.3">
      <c r="A4962" s="27">
        <v>21</v>
      </c>
      <c r="B4962" s="28">
        <v>68606</v>
      </c>
    </row>
    <row r="4963" spans="1:2" x14ac:dyDescent="0.3">
      <c r="A4963" s="30">
        <v>5</v>
      </c>
      <c r="B4963" s="31">
        <v>39106</v>
      </c>
    </row>
    <row r="4964" spans="1:2" x14ac:dyDescent="0.3">
      <c r="A4964" s="27">
        <v>4.2</v>
      </c>
      <c r="B4964" s="28">
        <v>38228</v>
      </c>
    </row>
    <row r="4965" spans="1:2" x14ac:dyDescent="0.3">
      <c r="A4965" s="30">
        <v>8.1999999999999993</v>
      </c>
      <c r="B4965" s="31">
        <v>46935</v>
      </c>
    </row>
    <row r="4966" spans="1:2" x14ac:dyDescent="0.3">
      <c r="A4966" s="27">
        <v>12.1</v>
      </c>
      <c r="B4966" s="28">
        <v>51711</v>
      </c>
    </row>
    <row r="4967" spans="1:2" x14ac:dyDescent="0.3">
      <c r="A4967" s="30">
        <v>1.5</v>
      </c>
      <c r="B4967" s="31">
        <v>30460</v>
      </c>
    </row>
    <row r="4968" spans="1:2" x14ac:dyDescent="0.3">
      <c r="A4968" s="27">
        <v>3.3</v>
      </c>
      <c r="B4968" s="28">
        <v>46132</v>
      </c>
    </row>
    <row r="4969" spans="1:2" x14ac:dyDescent="0.3">
      <c r="A4969" s="30">
        <v>0</v>
      </c>
      <c r="B4969" s="31">
        <v>39033</v>
      </c>
    </row>
    <row r="4970" spans="1:2" x14ac:dyDescent="0.3">
      <c r="A4970" s="27">
        <v>6.5</v>
      </c>
      <c r="B4970" s="28">
        <v>45711</v>
      </c>
    </row>
    <row r="4971" spans="1:2" x14ac:dyDescent="0.3">
      <c r="A4971" s="30">
        <v>0.1</v>
      </c>
      <c r="B4971" s="31">
        <v>34408</v>
      </c>
    </row>
    <row r="4972" spans="1:2" x14ac:dyDescent="0.3">
      <c r="A4972" s="27">
        <v>14.9</v>
      </c>
      <c r="B4972" s="28">
        <v>58375</v>
      </c>
    </row>
    <row r="4973" spans="1:2" x14ac:dyDescent="0.3">
      <c r="A4973" s="30">
        <v>6</v>
      </c>
      <c r="B4973" s="31">
        <v>50281</v>
      </c>
    </row>
    <row r="4974" spans="1:2" x14ac:dyDescent="0.3">
      <c r="A4974" s="27">
        <v>7.3</v>
      </c>
      <c r="B4974" s="28">
        <v>47706</v>
      </c>
    </row>
    <row r="4975" spans="1:2" x14ac:dyDescent="0.3">
      <c r="A4975" s="30">
        <v>1.4</v>
      </c>
      <c r="B4975" s="31">
        <v>33989</v>
      </c>
    </row>
    <row r="4976" spans="1:2" x14ac:dyDescent="0.3">
      <c r="A4976" s="27">
        <v>2.2000000000000002</v>
      </c>
      <c r="B4976" s="28">
        <v>41748</v>
      </c>
    </row>
    <row r="4977" spans="1:2" x14ac:dyDescent="0.3">
      <c r="A4977" s="30">
        <v>3.2</v>
      </c>
      <c r="B4977" s="31">
        <v>42901</v>
      </c>
    </row>
    <row r="4978" spans="1:2" x14ac:dyDescent="0.3">
      <c r="A4978" s="27">
        <v>17</v>
      </c>
      <c r="B4978" s="28">
        <v>73164</v>
      </c>
    </row>
    <row r="4979" spans="1:2" x14ac:dyDescent="0.3">
      <c r="A4979" s="30">
        <v>11.5</v>
      </c>
      <c r="B4979" s="31">
        <v>53301</v>
      </c>
    </row>
    <row r="4980" spans="1:2" x14ac:dyDescent="0.3">
      <c r="A4980" s="27">
        <v>3.8</v>
      </c>
      <c r="B4980" s="28">
        <v>42454</v>
      </c>
    </row>
    <row r="4981" spans="1:2" x14ac:dyDescent="0.3">
      <c r="A4981" s="30">
        <v>3</v>
      </c>
      <c r="B4981" s="31">
        <v>43647</v>
      </c>
    </row>
    <row r="4982" spans="1:2" x14ac:dyDescent="0.3">
      <c r="A4982" s="27">
        <v>9.4</v>
      </c>
      <c r="B4982" s="28">
        <v>43267</v>
      </c>
    </row>
    <row r="4983" spans="1:2" x14ac:dyDescent="0.3">
      <c r="A4983" s="30">
        <v>15.2</v>
      </c>
      <c r="B4983" s="31">
        <v>60570</v>
      </c>
    </row>
    <row r="4984" spans="1:2" x14ac:dyDescent="0.3">
      <c r="A4984" s="27">
        <v>12.3</v>
      </c>
      <c r="B4984" s="28">
        <v>56247</v>
      </c>
    </row>
    <row r="4985" spans="1:2" x14ac:dyDescent="0.3">
      <c r="A4985" s="30">
        <v>11.2</v>
      </c>
      <c r="B4985" s="31">
        <v>56008</v>
      </c>
    </row>
    <row r="4986" spans="1:2" x14ac:dyDescent="0.3">
      <c r="A4986" s="27">
        <v>11.1</v>
      </c>
      <c r="B4986" s="28">
        <v>56955</v>
      </c>
    </row>
    <row r="4987" spans="1:2" x14ac:dyDescent="0.3">
      <c r="A4987" s="30">
        <v>11.4</v>
      </c>
      <c r="B4987" s="31">
        <v>47285</v>
      </c>
    </row>
    <row r="4988" spans="1:2" x14ac:dyDescent="0.3">
      <c r="A4988" s="27">
        <v>1</v>
      </c>
      <c r="B4988" s="28">
        <v>38340</v>
      </c>
    </row>
    <row r="4989" spans="1:2" x14ac:dyDescent="0.3">
      <c r="A4989" s="30">
        <v>5.6</v>
      </c>
      <c r="B4989" s="31">
        <v>42022</v>
      </c>
    </row>
    <row r="4990" spans="1:2" x14ac:dyDescent="0.3">
      <c r="A4990" s="27">
        <v>19.7</v>
      </c>
      <c r="B4990" s="28">
        <v>74751</v>
      </c>
    </row>
    <row r="4991" spans="1:2" x14ac:dyDescent="0.3">
      <c r="A4991" s="30">
        <v>12</v>
      </c>
      <c r="B4991" s="31">
        <v>54216</v>
      </c>
    </row>
    <row r="4992" spans="1:2" x14ac:dyDescent="0.3">
      <c r="A4992" s="27">
        <v>6.4</v>
      </c>
      <c r="B4992" s="28">
        <v>38339</v>
      </c>
    </row>
    <row r="4993" spans="1:2" x14ac:dyDescent="0.3">
      <c r="A4993" s="30">
        <v>5.4</v>
      </c>
      <c r="B4993" s="31">
        <v>42769</v>
      </c>
    </row>
    <row r="4994" spans="1:2" x14ac:dyDescent="0.3">
      <c r="A4994" s="27">
        <v>2</v>
      </c>
      <c r="B4994" s="28">
        <v>36942</v>
      </c>
    </row>
    <row r="4995" spans="1:2" x14ac:dyDescent="0.3">
      <c r="A4995" s="30">
        <v>7.6</v>
      </c>
      <c r="B4995" s="31">
        <v>45624</v>
      </c>
    </row>
    <row r="4996" spans="1:2" x14ac:dyDescent="0.3">
      <c r="A4996" s="27">
        <v>11.6</v>
      </c>
      <c r="B4996" s="28">
        <v>59226</v>
      </c>
    </row>
    <row r="4997" spans="1:2" x14ac:dyDescent="0.3">
      <c r="A4997" s="30">
        <v>13.2</v>
      </c>
      <c r="B4997" s="31">
        <v>65729</v>
      </c>
    </row>
    <row r="4998" spans="1:2" x14ac:dyDescent="0.3">
      <c r="A4998" s="27">
        <v>2.2999999999999998</v>
      </c>
      <c r="B4998" s="28">
        <v>40392</v>
      </c>
    </row>
    <row r="4999" spans="1:2" x14ac:dyDescent="0.3">
      <c r="A4999" s="30">
        <v>4</v>
      </c>
      <c r="B4999" s="31">
        <v>44557</v>
      </c>
    </row>
    <row r="5000" spans="1:2" x14ac:dyDescent="0.3">
      <c r="A5000" s="27">
        <v>5.7</v>
      </c>
      <c r="B5000" s="28">
        <v>48768</v>
      </c>
    </row>
    <row r="5001" spans="1:2" x14ac:dyDescent="0.3">
      <c r="A5001" s="33">
        <v>6.2</v>
      </c>
      <c r="B5001" s="34">
        <v>43315</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A4" sqref="A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E38FF47-B941-4091-B109-5C45D47ACBED}">
  <ds:schemaRefs/>
</ds:datastoreItem>
</file>

<file path=customXml/itemProps2.xml><?xml version="1.0" encoding="utf-8"?>
<ds:datastoreItem xmlns:ds="http://schemas.openxmlformats.org/officeDocument/2006/customXml" ds:itemID="{DF5E55E1-D6D3-4EFD-B718-575062383F97}">
  <ds:schemaRefs/>
</ds:datastoreItem>
</file>

<file path=customXml/itemProps3.xml><?xml version="1.0" encoding="utf-8"?>
<ds:datastoreItem xmlns:ds="http://schemas.openxmlformats.org/officeDocument/2006/customXml" ds:itemID="{70935753-A7BC-482A-B405-E5D3B1F8ADA8}">
  <ds:schemaRefs/>
</ds:datastoreItem>
</file>

<file path=customXml/itemProps4.xml><?xml version="1.0" encoding="utf-8"?>
<ds:datastoreItem xmlns:ds="http://schemas.openxmlformats.org/officeDocument/2006/customXml" ds:itemID="{49487063-F105-4307-B630-356B881CA685}">
  <ds:schemaRefs/>
</ds:datastoreItem>
</file>

<file path=customXml/itemProps5.xml><?xml version="1.0" encoding="utf-8"?>
<ds:datastoreItem xmlns:ds="http://schemas.openxmlformats.org/officeDocument/2006/customXml" ds:itemID="{C71359B9-9C82-4589-A57E-B81C6D9E6614}">
  <ds:schemaRefs/>
</ds:datastoreItem>
</file>

<file path=customXml/itemProps6.xml><?xml version="1.0" encoding="utf-8"?>
<ds:datastoreItem xmlns:ds="http://schemas.openxmlformats.org/officeDocument/2006/customXml" ds:itemID="{A78736F9-44AE-4EB7-82D6-FC8FE321705D}">
  <ds:schemaRefs/>
</ds:datastoreItem>
</file>

<file path=customXml/itemProps7.xml><?xml version="1.0" encoding="utf-8"?>
<ds:datastoreItem xmlns:ds="http://schemas.openxmlformats.org/officeDocument/2006/customXml" ds:itemID="{6ED4825A-C554-45AD-B4D9-279AA97FD9C1}">
  <ds:schemaRefs/>
</ds:datastoreItem>
</file>

<file path=customXml/itemProps8.xml><?xml version="1.0" encoding="utf-8"?>
<ds:datastoreItem xmlns:ds="http://schemas.openxmlformats.org/officeDocument/2006/customXml" ds:itemID="{675DDDEE-1CC8-4D01-AAE9-3891CEFBCE3D}">
  <ds:schemaRefs/>
</ds:datastoreItem>
</file>

<file path=customXml/itemProps9.xml><?xml version="1.0" encoding="utf-8"?>
<ds:datastoreItem xmlns:ds="http://schemas.openxmlformats.org/officeDocument/2006/customXml" ds:itemID="{1E75EE6C-D7C6-42C1-A4BE-E2B823381B6C}">
  <ds:schemaRefs/>
</ds:datastoreItem>
</file>

<file path=customXml/itemProps10.xml><?xml version="1.0" encoding="utf-8"?>
<ds:datastoreItem xmlns:ds="http://schemas.openxmlformats.org/officeDocument/2006/customXml" ds:itemID="{7F825279-7D40-4C8E-B107-358B8F838D95}">
  <ds:schemaRefs/>
</ds:datastoreItem>
</file>

<file path=customXml/itemProps11.xml><?xml version="1.0" encoding="utf-8"?>
<ds:datastoreItem xmlns:ds="http://schemas.openxmlformats.org/officeDocument/2006/customXml" ds:itemID="{C7DAA5CF-0689-4B50-BB9F-59E039BC0430}">
  <ds:schemaRefs/>
</ds:datastoreItem>
</file>

<file path=customXml/itemProps12.xml><?xml version="1.0" encoding="utf-8"?>
<ds:datastoreItem xmlns:ds="http://schemas.openxmlformats.org/officeDocument/2006/customXml" ds:itemID="{5F00BAF5-3B8B-4052-AE1E-536571FFA1BC}">
  <ds:schemaRefs/>
</ds:datastoreItem>
</file>

<file path=customXml/itemProps13.xml><?xml version="1.0" encoding="utf-8"?>
<ds:datastoreItem xmlns:ds="http://schemas.openxmlformats.org/officeDocument/2006/customXml" ds:itemID="{37425755-E8E8-4108-9845-F2A4BC402114}">
  <ds:schemaRefs/>
</ds:datastoreItem>
</file>

<file path=customXml/itemProps14.xml><?xml version="1.0" encoding="utf-8"?>
<ds:datastoreItem xmlns:ds="http://schemas.openxmlformats.org/officeDocument/2006/customXml" ds:itemID="{848BAB4E-1DAF-49C6-A76C-2A745AB2ED89}">
  <ds:schemaRefs/>
</ds:datastoreItem>
</file>

<file path=customXml/itemProps15.xml><?xml version="1.0" encoding="utf-8"?>
<ds:datastoreItem xmlns:ds="http://schemas.openxmlformats.org/officeDocument/2006/customXml" ds:itemID="{36D50E8C-8876-4AD9-9377-816EAED6542A}">
  <ds:schemaRefs/>
</ds:datastoreItem>
</file>

<file path=customXml/itemProps16.xml><?xml version="1.0" encoding="utf-8"?>
<ds:datastoreItem xmlns:ds="http://schemas.openxmlformats.org/officeDocument/2006/customXml" ds:itemID="{1EA4E231-F81B-48B8-94BD-1C5B3826F7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Cleaned_data</vt:lpstr>
      <vt:lpstr>employees_by_city&amp;education</vt:lpstr>
      <vt:lpstr>Employee_by_Department</vt:lpstr>
      <vt:lpstr>Ratings_by_department</vt:lpstr>
      <vt:lpstr>Salary_by_experience_level</vt:lpstr>
      <vt:lpstr>TrainingsVSPerformanceRatings</vt:lpstr>
      <vt:lpstr>Gender_Distribution</vt:lpstr>
      <vt:lpstr>Average_salary_job_role</vt:lpstr>
      <vt:lpstr>Attrition_by_agegroup</vt:lpstr>
      <vt:lpstr>Attrition_by_gender</vt:lpstr>
      <vt:lpstr>Attrition_by_department</vt:lpstr>
      <vt:lpstr>Attrition_by_Job_Role</vt:lpstr>
      <vt:lpstr>Attrition_by_Marital_Status</vt:lpstr>
      <vt:lpstr>SalaryVsAttrition</vt:lpstr>
      <vt:lpstr>SalaryVsExperience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kapure</dc:creator>
  <cp:lastModifiedBy>abhishek kapure</cp:lastModifiedBy>
  <dcterms:created xsi:type="dcterms:W3CDTF">2025-10-31T04:35:10Z</dcterms:created>
  <dcterms:modified xsi:type="dcterms:W3CDTF">2025-11-17T15:15:23Z</dcterms:modified>
</cp:coreProperties>
</file>